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ishan/Desktop/"/>
    </mc:Choice>
  </mc:AlternateContent>
  <xr:revisionPtr revIDLastSave="0" documentId="13_ncr:2001_{8D7450B5-6A77-EF41-9A5B-77FF64AB11EC}" xr6:coauthVersionLast="47" xr6:coauthVersionMax="47" xr10:uidLastSave="{00000000-0000-0000-0000-000000000000}"/>
  <bookViews>
    <workbookView xWindow="20" yWindow="680" windowWidth="29400" windowHeight="16360" activeTab="5" xr2:uid="{00000000-000D-0000-FFFF-FFFF00000000}"/>
  </bookViews>
  <sheets>
    <sheet name="Raw_data" sheetId="1" r:id="rId1"/>
    <sheet name="Clean_data" sheetId="3" r:id="rId2"/>
    <sheet name="City_Mapping" sheetId="4" state="hidden" r:id="rId3"/>
    <sheet name="Dashboard" sheetId="5" r:id="rId4"/>
    <sheet name="Pivot tables" sheetId="6" r:id="rId5"/>
    <sheet name="Question" sheetId="2" r:id="rId6"/>
  </sheets>
  <calcPr calcId="191029"/>
  <pivotCaches>
    <pivotCache cacheId="34" r:id="rId7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6" l="1"/>
  <c r="C41" i="6"/>
  <c r="C32" i="6"/>
  <c r="C33" i="6"/>
  <c r="C34" i="6"/>
  <c r="C35" i="6"/>
  <c r="C36" i="6"/>
  <c r="C37" i="6"/>
  <c r="C38" i="6"/>
  <c r="C39" i="6"/>
  <c r="C40" i="6"/>
  <c r="V5001" i="3"/>
  <c r="V5000" i="3"/>
  <c r="V4999" i="3"/>
  <c r="V4998" i="3"/>
  <c r="V4997" i="3"/>
  <c r="V4996" i="3"/>
  <c r="V4995" i="3"/>
  <c r="V4994" i="3"/>
  <c r="V4993" i="3"/>
  <c r="V4992" i="3"/>
  <c r="V4991" i="3"/>
  <c r="V4990" i="3"/>
  <c r="V4989" i="3"/>
  <c r="V4988" i="3"/>
  <c r="V4987" i="3"/>
  <c r="V4986" i="3"/>
  <c r="V4985" i="3"/>
  <c r="V4984" i="3"/>
  <c r="V4983" i="3"/>
  <c r="V4982" i="3"/>
  <c r="V4981" i="3"/>
  <c r="V4980" i="3"/>
  <c r="V4979" i="3"/>
  <c r="V4978" i="3"/>
  <c r="V4977" i="3"/>
  <c r="V4976" i="3"/>
  <c r="V4975" i="3"/>
  <c r="V4974" i="3"/>
  <c r="V4973" i="3"/>
  <c r="V4972" i="3"/>
  <c r="V4971" i="3"/>
  <c r="V4970" i="3"/>
  <c r="V4969" i="3"/>
  <c r="V4968" i="3"/>
  <c r="V4967" i="3"/>
  <c r="V4966" i="3"/>
  <c r="V4965" i="3"/>
  <c r="V4964" i="3"/>
  <c r="V4963" i="3"/>
  <c r="V4962" i="3"/>
  <c r="V4961" i="3"/>
  <c r="V4960" i="3"/>
  <c r="V4959" i="3"/>
  <c r="V4958" i="3"/>
  <c r="V4957" i="3"/>
  <c r="V4956" i="3"/>
  <c r="V4955" i="3"/>
  <c r="V4954" i="3"/>
  <c r="V4953" i="3"/>
  <c r="V4952" i="3"/>
  <c r="V4951" i="3"/>
  <c r="V4950" i="3"/>
  <c r="V4949" i="3"/>
  <c r="V4948" i="3"/>
  <c r="V4947" i="3"/>
  <c r="V4946" i="3"/>
  <c r="V4945" i="3"/>
  <c r="V4944" i="3"/>
  <c r="V4943" i="3"/>
  <c r="V4942" i="3"/>
  <c r="V4941" i="3"/>
  <c r="V4940" i="3"/>
  <c r="V4939" i="3"/>
  <c r="V4938" i="3"/>
  <c r="V4937" i="3"/>
  <c r="V4936" i="3"/>
  <c r="V4935" i="3"/>
  <c r="V4934" i="3"/>
  <c r="V4933" i="3"/>
  <c r="V4932" i="3"/>
  <c r="V4931" i="3"/>
  <c r="V4930" i="3"/>
  <c r="V4929" i="3"/>
  <c r="V4928" i="3"/>
  <c r="V4927" i="3"/>
  <c r="V4926" i="3"/>
  <c r="V4925" i="3"/>
  <c r="V4924" i="3"/>
  <c r="V4923" i="3"/>
  <c r="V4922" i="3"/>
  <c r="V4921" i="3"/>
  <c r="V4920" i="3"/>
  <c r="V4919" i="3"/>
  <c r="V4918" i="3"/>
  <c r="V4917" i="3"/>
  <c r="V4916" i="3"/>
  <c r="V4915" i="3"/>
  <c r="V4914" i="3"/>
  <c r="V4913" i="3"/>
  <c r="V4912" i="3"/>
  <c r="V4911" i="3"/>
  <c r="V4910" i="3"/>
  <c r="V4909" i="3"/>
  <c r="V4908" i="3"/>
  <c r="V4907" i="3"/>
  <c r="V4906" i="3"/>
  <c r="V4905" i="3"/>
  <c r="V4904" i="3"/>
  <c r="V4903" i="3"/>
  <c r="V4902" i="3"/>
  <c r="V4901" i="3"/>
  <c r="V4900" i="3"/>
  <c r="V4899" i="3"/>
  <c r="V4898" i="3"/>
  <c r="V4897" i="3"/>
  <c r="V4896" i="3"/>
  <c r="V4895" i="3"/>
  <c r="V4894" i="3"/>
  <c r="V4893" i="3"/>
  <c r="V4892" i="3"/>
  <c r="V4891" i="3"/>
  <c r="V4890" i="3"/>
  <c r="V4889" i="3"/>
  <c r="V4888" i="3"/>
  <c r="V4887" i="3"/>
  <c r="V4886" i="3"/>
  <c r="V4885" i="3"/>
  <c r="V4884" i="3"/>
  <c r="V4883" i="3"/>
  <c r="V4882" i="3"/>
  <c r="V4881" i="3"/>
  <c r="V4880" i="3"/>
  <c r="V4879" i="3"/>
  <c r="V4878" i="3"/>
  <c r="V4877" i="3"/>
  <c r="V4876" i="3"/>
  <c r="V4875" i="3"/>
  <c r="V4874" i="3"/>
  <c r="V4873" i="3"/>
  <c r="V4872" i="3"/>
  <c r="V4871" i="3"/>
  <c r="V4870" i="3"/>
  <c r="V4869" i="3"/>
  <c r="V4868" i="3"/>
  <c r="V4867" i="3"/>
  <c r="V4866" i="3"/>
  <c r="V4865" i="3"/>
  <c r="V4864" i="3"/>
  <c r="V4863" i="3"/>
  <c r="V4862" i="3"/>
  <c r="V4861" i="3"/>
  <c r="V4860" i="3"/>
  <c r="V4859" i="3"/>
  <c r="V4858" i="3"/>
  <c r="V4857" i="3"/>
  <c r="V4856" i="3"/>
  <c r="V4855" i="3"/>
  <c r="V4854" i="3"/>
  <c r="V4853" i="3"/>
  <c r="V4852" i="3"/>
  <c r="V4851" i="3"/>
  <c r="V4850" i="3"/>
  <c r="V4849" i="3"/>
  <c r="V4848" i="3"/>
  <c r="V4847" i="3"/>
  <c r="V4846" i="3"/>
  <c r="V4845" i="3"/>
  <c r="V4844" i="3"/>
  <c r="V4843" i="3"/>
  <c r="V4842" i="3"/>
  <c r="V4841" i="3"/>
  <c r="V4840" i="3"/>
  <c r="V4839" i="3"/>
  <c r="V4838" i="3"/>
  <c r="V4837" i="3"/>
  <c r="V4836" i="3"/>
  <c r="V4835" i="3"/>
  <c r="V4834" i="3"/>
  <c r="V4833" i="3"/>
  <c r="V4832" i="3"/>
  <c r="V4831" i="3"/>
  <c r="V4830" i="3"/>
  <c r="V4829" i="3"/>
  <c r="V4828" i="3"/>
  <c r="V4827" i="3"/>
  <c r="V4826" i="3"/>
  <c r="V4825" i="3"/>
  <c r="V4824" i="3"/>
  <c r="V4823" i="3"/>
  <c r="V4822" i="3"/>
  <c r="V4821" i="3"/>
  <c r="V4820" i="3"/>
  <c r="V4819" i="3"/>
  <c r="V4818" i="3"/>
  <c r="V4817" i="3"/>
  <c r="V4816" i="3"/>
  <c r="V4815" i="3"/>
  <c r="V4814" i="3"/>
  <c r="V4813" i="3"/>
  <c r="V4812" i="3"/>
  <c r="V4811" i="3"/>
  <c r="V4810" i="3"/>
  <c r="V4809" i="3"/>
  <c r="V4808" i="3"/>
  <c r="V4807" i="3"/>
  <c r="V4806" i="3"/>
  <c r="V4805" i="3"/>
  <c r="V4804" i="3"/>
  <c r="V4803" i="3"/>
  <c r="V4802" i="3"/>
  <c r="V4801" i="3"/>
  <c r="V4800" i="3"/>
  <c r="V4799" i="3"/>
  <c r="V4798" i="3"/>
  <c r="V4797" i="3"/>
  <c r="V4796" i="3"/>
  <c r="V4795" i="3"/>
  <c r="V4794" i="3"/>
  <c r="V4793" i="3"/>
  <c r="V4792" i="3"/>
  <c r="V4791" i="3"/>
  <c r="V4790" i="3"/>
  <c r="V4789" i="3"/>
  <c r="V4788" i="3"/>
  <c r="V4787" i="3"/>
  <c r="V4786" i="3"/>
  <c r="V4785" i="3"/>
  <c r="V4784" i="3"/>
  <c r="V4783" i="3"/>
  <c r="V4782" i="3"/>
  <c r="V4781" i="3"/>
  <c r="V4780" i="3"/>
  <c r="V4779" i="3"/>
  <c r="V4778" i="3"/>
  <c r="V4777" i="3"/>
  <c r="V4776" i="3"/>
  <c r="V4775" i="3"/>
  <c r="V4774" i="3"/>
  <c r="V4773" i="3"/>
  <c r="V4772" i="3"/>
  <c r="V4771" i="3"/>
  <c r="V4770" i="3"/>
  <c r="V4769" i="3"/>
  <c r="V4768" i="3"/>
  <c r="V4767" i="3"/>
  <c r="V4766" i="3"/>
  <c r="V4765" i="3"/>
  <c r="V4764" i="3"/>
  <c r="V4763" i="3"/>
  <c r="V4762" i="3"/>
  <c r="V4761" i="3"/>
  <c r="V4760" i="3"/>
  <c r="V4759" i="3"/>
  <c r="V4758" i="3"/>
  <c r="V4757" i="3"/>
  <c r="V4756" i="3"/>
  <c r="V4755" i="3"/>
  <c r="V4754" i="3"/>
  <c r="V4753" i="3"/>
  <c r="V4752" i="3"/>
  <c r="V4751" i="3"/>
  <c r="V4750" i="3"/>
  <c r="V4749" i="3"/>
  <c r="V4748" i="3"/>
  <c r="V4747" i="3"/>
  <c r="V4746" i="3"/>
  <c r="V4745" i="3"/>
  <c r="V4744" i="3"/>
  <c r="V4743" i="3"/>
  <c r="V4742" i="3"/>
  <c r="V4741" i="3"/>
  <c r="V4740" i="3"/>
  <c r="V4739" i="3"/>
  <c r="V4738" i="3"/>
  <c r="V4737" i="3"/>
  <c r="V4736" i="3"/>
  <c r="V4735" i="3"/>
  <c r="V4734" i="3"/>
  <c r="V4733" i="3"/>
  <c r="V4732" i="3"/>
  <c r="V4731" i="3"/>
  <c r="V4730" i="3"/>
  <c r="V4729" i="3"/>
  <c r="V4728" i="3"/>
  <c r="V4727" i="3"/>
  <c r="V4726" i="3"/>
  <c r="V4725" i="3"/>
  <c r="V4724" i="3"/>
  <c r="V4723" i="3"/>
  <c r="V4722" i="3"/>
  <c r="V4721" i="3"/>
  <c r="V4720" i="3"/>
  <c r="V4719" i="3"/>
  <c r="V4718" i="3"/>
  <c r="V4717" i="3"/>
  <c r="V4716" i="3"/>
  <c r="V4715" i="3"/>
  <c r="V4714" i="3"/>
  <c r="V4713" i="3"/>
  <c r="V4712" i="3"/>
  <c r="V4711" i="3"/>
  <c r="V4710" i="3"/>
  <c r="V4709" i="3"/>
  <c r="V4708" i="3"/>
  <c r="V4707" i="3"/>
  <c r="V4706" i="3"/>
  <c r="V4705" i="3"/>
  <c r="V4704" i="3"/>
  <c r="V4703" i="3"/>
  <c r="V4702" i="3"/>
  <c r="V4701" i="3"/>
  <c r="V4700" i="3"/>
  <c r="V4699" i="3"/>
  <c r="V4698" i="3"/>
  <c r="V4697" i="3"/>
  <c r="V4696" i="3"/>
  <c r="V4695" i="3"/>
  <c r="V4694" i="3"/>
  <c r="V4693" i="3"/>
  <c r="V4692" i="3"/>
  <c r="V4691" i="3"/>
  <c r="V4690" i="3"/>
  <c r="V4689" i="3"/>
  <c r="V4688" i="3"/>
  <c r="V4687" i="3"/>
  <c r="V4686" i="3"/>
  <c r="V4685" i="3"/>
  <c r="V4684" i="3"/>
  <c r="V4683" i="3"/>
  <c r="V4682" i="3"/>
  <c r="V4681" i="3"/>
  <c r="V4680" i="3"/>
  <c r="V4679" i="3"/>
  <c r="V4678" i="3"/>
  <c r="V4677" i="3"/>
  <c r="V4676" i="3"/>
  <c r="V4675" i="3"/>
  <c r="V4674" i="3"/>
  <c r="V4673" i="3"/>
  <c r="V4672" i="3"/>
  <c r="V4671" i="3"/>
  <c r="V4670" i="3"/>
  <c r="V4669" i="3"/>
  <c r="V4668" i="3"/>
  <c r="V4667" i="3"/>
  <c r="V4666" i="3"/>
  <c r="V4665" i="3"/>
  <c r="V4664" i="3"/>
  <c r="V4663" i="3"/>
  <c r="V4662" i="3"/>
  <c r="V4661" i="3"/>
  <c r="V4660" i="3"/>
  <c r="V4659" i="3"/>
  <c r="V4658" i="3"/>
  <c r="V4657" i="3"/>
  <c r="V4656" i="3"/>
  <c r="V4655" i="3"/>
  <c r="V4654" i="3"/>
  <c r="V4653" i="3"/>
  <c r="V4652" i="3"/>
  <c r="V4651" i="3"/>
  <c r="V4650" i="3"/>
  <c r="V4649" i="3"/>
  <c r="V4648" i="3"/>
  <c r="V4647" i="3"/>
  <c r="V4646" i="3"/>
  <c r="V4645" i="3"/>
  <c r="V4644" i="3"/>
  <c r="V4643" i="3"/>
  <c r="V4642" i="3"/>
  <c r="V4641" i="3"/>
  <c r="V4640" i="3"/>
  <c r="V4639" i="3"/>
  <c r="V4638" i="3"/>
  <c r="V4637" i="3"/>
  <c r="V4636" i="3"/>
  <c r="V4635" i="3"/>
  <c r="V4634" i="3"/>
  <c r="V4633" i="3"/>
  <c r="V4632" i="3"/>
  <c r="V4631" i="3"/>
  <c r="V4630" i="3"/>
  <c r="V4629" i="3"/>
  <c r="V4628" i="3"/>
  <c r="V4627" i="3"/>
  <c r="V4626" i="3"/>
  <c r="V4625" i="3"/>
  <c r="V4624" i="3"/>
  <c r="V4623" i="3"/>
  <c r="V4622" i="3"/>
  <c r="V4621" i="3"/>
  <c r="V4620" i="3"/>
  <c r="V4619" i="3"/>
  <c r="V4618" i="3"/>
  <c r="V4617" i="3"/>
  <c r="V4616" i="3"/>
  <c r="V4615" i="3"/>
  <c r="V4614" i="3"/>
  <c r="V4613" i="3"/>
  <c r="V4612" i="3"/>
  <c r="V4611" i="3"/>
  <c r="V4610" i="3"/>
  <c r="V4609" i="3"/>
  <c r="V4608" i="3"/>
  <c r="V4607" i="3"/>
  <c r="V4606" i="3"/>
  <c r="V4605" i="3"/>
  <c r="V4604" i="3"/>
  <c r="V4603" i="3"/>
  <c r="V4602" i="3"/>
  <c r="V4601" i="3"/>
  <c r="V4600" i="3"/>
  <c r="V4599" i="3"/>
  <c r="V4598" i="3"/>
  <c r="V4597" i="3"/>
  <c r="V4596" i="3"/>
  <c r="V4595" i="3"/>
  <c r="V4594" i="3"/>
  <c r="V4593" i="3"/>
  <c r="V4592" i="3"/>
  <c r="V4591" i="3"/>
  <c r="V4590" i="3"/>
  <c r="V4589" i="3"/>
  <c r="V4588" i="3"/>
  <c r="V4587" i="3"/>
  <c r="V4586" i="3"/>
  <c r="V4585" i="3"/>
  <c r="V4584" i="3"/>
  <c r="V4583" i="3"/>
  <c r="V4582" i="3"/>
  <c r="V4581" i="3"/>
  <c r="V4580" i="3"/>
  <c r="V4579" i="3"/>
  <c r="V4578" i="3"/>
  <c r="V4577" i="3"/>
  <c r="V4576" i="3"/>
  <c r="V4575" i="3"/>
  <c r="V4574" i="3"/>
  <c r="V4573" i="3"/>
  <c r="V4572" i="3"/>
  <c r="V4571" i="3"/>
  <c r="V4570" i="3"/>
  <c r="V4569" i="3"/>
  <c r="V4568" i="3"/>
  <c r="V4567" i="3"/>
  <c r="V4566" i="3"/>
  <c r="V4565" i="3"/>
  <c r="V4564" i="3"/>
  <c r="V4563" i="3"/>
  <c r="V4562" i="3"/>
  <c r="V4561" i="3"/>
  <c r="V4560" i="3"/>
  <c r="V4559" i="3"/>
  <c r="V4558" i="3"/>
  <c r="V4557" i="3"/>
  <c r="V4556" i="3"/>
  <c r="V4555" i="3"/>
  <c r="V4554" i="3"/>
  <c r="V4553" i="3"/>
  <c r="V4552" i="3"/>
  <c r="V4551" i="3"/>
  <c r="V4550" i="3"/>
  <c r="V4549" i="3"/>
  <c r="V4548" i="3"/>
  <c r="V4547" i="3"/>
  <c r="V4546" i="3"/>
  <c r="V4545" i="3"/>
  <c r="V4544" i="3"/>
  <c r="V4543" i="3"/>
  <c r="V4542" i="3"/>
  <c r="V4541" i="3"/>
  <c r="V4540" i="3"/>
  <c r="V4539" i="3"/>
  <c r="V4538" i="3"/>
  <c r="V4537" i="3"/>
  <c r="V4536" i="3"/>
  <c r="V4535" i="3"/>
  <c r="V4534" i="3"/>
  <c r="V4533" i="3"/>
  <c r="V4532" i="3"/>
  <c r="V4531" i="3"/>
  <c r="V4530" i="3"/>
  <c r="V4529" i="3"/>
  <c r="V4528" i="3"/>
  <c r="V4527" i="3"/>
  <c r="V4526" i="3"/>
  <c r="V4525" i="3"/>
  <c r="V4524" i="3"/>
  <c r="V4523" i="3"/>
  <c r="V4522" i="3"/>
  <c r="V4521" i="3"/>
  <c r="V4520" i="3"/>
  <c r="V4519" i="3"/>
  <c r="V4518" i="3"/>
  <c r="V4517" i="3"/>
  <c r="V4516" i="3"/>
  <c r="V4515" i="3"/>
  <c r="V4514" i="3"/>
  <c r="V4513" i="3"/>
  <c r="V4512" i="3"/>
  <c r="V4511" i="3"/>
  <c r="V4510" i="3"/>
  <c r="V4509" i="3"/>
  <c r="V4508" i="3"/>
  <c r="V4507" i="3"/>
  <c r="V4506" i="3"/>
  <c r="V4505" i="3"/>
  <c r="V4504" i="3"/>
  <c r="V4503" i="3"/>
  <c r="V4502" i="3"/>
  <c r="V4501" i="3"/>
  <c r="V4500" i="3"/>
  <c r="V4499" i="3"/>
  <c r="V4498" i="3"/>
  <c r="V4497" i="3"/>
  <c r="V4496" i="3"/>
  <c r="V4495" i="3"/>
  <c r="V4494" i="3"/>
  <c r="V4493" i="3"/>
  <c r="V4492" i="3"/>
  <c r="V4491" i="3"/>
  <c r="V4490" i="3"/>
  <c r="V4489" i="3"/>
  <c r="V4488" i="3"/>
  <c r="V4487" i="3"/>
  <c r="V4486" i="3"/>
  <c r="V4485" i="3"/>
  <c r="V4484" i="3"/>
  <c r="V4483" i="3"/>
  <c r="V4482" i="3"/>
  <c r="V4481" i="3"/>
  <c r="V4480" i="3"/>
  <c r="V4479" i="3"/>
  <c r="V4478" i="3"/>
  <c r="V4477" i="3"/>
  <c r="V4476" i="3"/>
  <c r="V4475" i="3"/>
  <c r="V4474" i="3"/>
  <c r="V4473" i="3"/>
  <c r="V4472" i="3"/>
  <c r="V4471" i="3"/>
  <c r="V4470" i="3"/>
  <c r="V4469" i="3"/>
  <c r="V4468" i="3"/>
  <c r="V4467" i="3"/>
  <c r="V4466" i="3"/>
  <c r="V4465" i="3"/>
  <c r="V4464" i="3"/>
  <c r="V4463" i="3"/>
  <c r="V4462" i="3"/>
  <c r="V4461" i="3"/>
  <c r="V4460" i="3"/>
  <c r="V4459" i="3"/>
  <c r="V4458" i="3"/>
  <c r="V4457" i="3"/>
  <c r="V4456" i="3"/>
  <c r="V4455" i="3"/>
  <c r="V4454" i="3"/>
  <c r="V4453" i="3"/>
  <c r="V4452" i="3"/>
  <c r="V4451" i="3"/>
  <c r="V4450" i="3"/>
  <c r="V4449" i="3"/>
  <c r="V4448" i="3"/>
  <c r="V4447" i="3"/>
  <c r="V4446" i="3"/>
  <c r="V4445" i="3"/>
  <c r="V4444" i="3"/>
  <c r="V4443" i="3"/>
  <c r="V4442" i="3"/>
  <c r="V4441" i="3"/>
  <c r="V4440" i="3"/>
  <c r="V4439" i="3"/>
  <c r="V4438" i="3"/>
  <c r="V4437" i="3"/>
  <c r="V4436" i="3"/>
  <c r="V4435" i="3"/>
  <c r="V4434" i="3"/>
  <c r="V4433" i="3"/>
  <c r="V4432" i="3"/>
  <c r="V4431" i="3"/>
  <c r="V4430" i="3"/>
  <c r="V4429" i="3"/>
  <c r="V4428" i="3"/>
  <c r="V4427" i="3"/>
  <c r="V4426" i="3"/>
  <c r="V4425" i="3"/>
  <c r="V4424" i="3"/>
  <c r="V4423" i="3"/>
  <c r="V4422" i="3"/>
  <c r="V4421" i="3"/>
  <c r="V4420" i="3"/>
  <c r="V4419" i="3"/>
  <c r="V4418" i="3"/>
  <c r="V4417" i="3"/>
  <c r="V4416" i="3"/>
  <c r="V4415" i="3"/>
  <c r="V4414" i="3"/>
  <c r="V4413" i="3"/>
  <c r="V4412" i="3"/>
  <c r="V4411" i="3"/>
  <c r="V4410" i="3"/>
  <c r="V4409" i="3"/>
  <c r="V4408" i="3"/>
  <c r="V4407" i="3"/>
  <c r="V4406" i="3"/>
  <c r="V4405" i="3"/>
  <c r="V4404" i="3"/>
  <c r="V4403" i="3"/>
  <c r="V4402" i="3"/>
  <c r="V4401" i="3"/>
  <c r="V4400" i="3"/>
  <c r="V4399" i="3"/>
  <c r="V4398" i="3"/>
  <c r="V4397" i="3"/>
  <c r="V4396" i="3"/>
  <c r="V4395" i="3"/>
  <c r="V4394" i="3"/>
  <c r="V4393" i="3"/>
  <c r="V4392" i="3"/>
  <c r="V4391" i="3"/>
  <c r="V4390" i="3"/>
  <c r="V4389" i="3"/>
  <c r="V4388" i="3"/>
  <c r="V4387" i="3"/>
  <c r="V4386" i="3"/>
  <c r="V4385" i="3"/>
  <c r="V4384" i="3"/>
  <c r="V4383" i="3"/>
  <c r="V4382" i="3"/>
  <c r="V4381" i="3"/>
  <c r="V4380" i="3"/>
  <c r="V4379" i="3"/>
  <c r="V4378" i="3"/>
  <c r="V4377" i="3"/>
  <c r="V4376" i="3"/>
  <c r="V4375" i="3"/>
  <c r="V4374" i="3"/>
  <c r="V4373" i="3"/>
  <c r="V4372" i="3"/>
  <c r="V4371" i="3"/>
  <c r="V4370" i="3"/>
  <c r="V4369" i="3"/>
  <c r="V4368" i="3"/>
  <c r="V4367" i="3"/>
  <c r="V4366" i="3"/>
  <c r="V4365" i="3"/>
  <c r="V4364" i="3"/>
  <c r="V4363" i="3"/>
  <c r="V4362" i="3"/>
  <c r="V4361" i="3"/>
  <c r="V4360" i="3"/>
  <c r="V4359" i="3"/>
  <c r="V4358" i="3"/>
  <c r="V4357" i="3"/>
  <c r="V4356" i="3"/>
  <c r="V4355" i="3"/>
  <c r="V4354" i="3"/>
  <c r="V4353" i="3"/>
  <c r="V4352" i="3"/>
  <c r="V4351" i="3"/>
  <c r="V4350" i="3"/>
  <c r="V4349" i="3"/>
  <c r="V4348" i="3"/>
  <c r="V4347" i="3"/>
  <c r="V4346" i="3"/>
  <c r="V4345" i="3"/>
  <c r="V4344" i="3"/>
  <c r="V4343" i="3"/>
  <c r="V4342" i="3"/>
  <c r="V4341" i="3"/>
  <c r="V4340" i="3"/>
  <c r="V4339" i="3"/>
  <c r="V4338" i="3"/>
  <c r="V4337" i="3"/>
  <c r="V4336" i="3"/>
  <c r="V4335" i="3"/>
  <c r="V4334" i="3"/>
  <c r="V4333" i="3"/>
  <c r="V4332" i="3"/>
  <c r="V4331" i="3"/>
  <c r="V4330" i="3"/>
  <c r="V4329" i="3"/>
  <c r="V4328" i="3"/>
  <c r="V4327" i="3"/>
  <c r="V4326" i="3"/>
  <c r="V4325" i="3"/>
  <c r="V4324" i="3"/>
  <c r="V4323" i="3"/>
  <c r="V4322" i="3"/>
  <c r="V4321" i="3"/>
  <c r="V4320" i="3"/>
  <c r="V4319" i="3"/>
  <c r="V4318" i="3"/>
  <c r="V4317" i="3"/>
  <c r="V4316" i="3"/>
  <c r="V4315" i="3"/>
  <c r="V4314" i="3"/>
  <c r="V4313" i="3"/>
  <c r="V4312" i="3"/>
  <c r="V4311" i="3"/>
  <c r="V4310" i="3"/>
  <c r="V4309" i="3"/>
  <c r="V4308" i="3"/>
  <c r="V4307" i="3"/>
  <c r="V4306" i="3"/>
  <c r="V4305" i="3"/>
  <c r="V4304" i="3"/>
  <c r="V4303" i="3"/>
  <c r="V4302" i="3"/>
  <c r="V4301" i="3"/>
  <c r="V4300" i="3"/>
  <c r="V4299" i="3"/>
  <c r="V4298" i="3"/>
  <c r="V4297" i="3"/>
  <c r="V4296" i="3"/>
  <c r="V4295" i="3"/>
  <c r="V4294" i="3"/>
  <c r="V4293" i="3"/>
  <c r="V4292" i="3"/>
  <c r="V4291" i="3"/>
  <c r="V4290" i="3"/>
  <c r="V4289" i="3"/>
  <c r="V4288" i="3"/>
  <c r="V4287" i="3"/>
  <c r="V4286" i="3"/>
  <c r="V4285" i="3"/>
  <c r="V4284" i="3"/>
  <c r="V4283" i="3"/>
  <c r="V4282" i="3"/>
  <c r="V4281" i="3"/>
  <c r="V4280" i="3"/>
  <c r="V4279" i="3"/>
  <c r="V4278" i="3"/>
  <c r="V4277" i="3"/>
  <c r="V4276" i="3"/>
  <c r="V4275" i="3"/>
  <c r="V4274" i="3"/>
  <c r="V4273" i="3"/>
  <c r="V4272" i="3"/>
  <c r="V4271" i="3"/>
  <c r="V4270" i="3"/>
  <c r="V4269" i="3"/>
  <c r="V4268" i="3"/>
  <c r="V4267" i="3"/>
  <c r="V4266" i="3"/>
  <c r="V4265" i="3"/>
  <c r="V4264" i="3"/>
  <c r="V4263" i="3"/>
  <c r="V4262" i="3"/>
  <c r="V4261" i="3"/>
  <c r="V4260" i="3"/>
  <c r="V4259" i="3"/>
  <c r="V4258" i="3"/>
  <c r="V4257" i="3"/>
  <c r="V4256" i="3"/>
  <c r="V4255" i="3"/>
  <c r="V4254" i="3"/>
  <c r="V4253" i="3"/>
  <c r="V4252" i="3"/>
  <c r="V4251" i="3"/>
  <c r="V4250" i="3"/>
  <c r="V4249" i="3"/>
  <c r="V4248" i="3"/>
  <c r="V4247" i="3"/>
  <c r="V4246" i="3"/>
  <c r="V4245" i="3"/>
  <c r="V4244" i="3"/>
  <c r="V4243" i="3"/>
  <c r="V4242" i="3"/>
  <c r="V4241" i="3"/>
  <c r="V4240" i="3"/>
  <c r="V4239" i="3"/>
  <c r="V4238" i="3"/>
  <c r="V4237" i="3"/>
  <c r="V4236" i="3"/>
  <c r="V4235" i="3"/>
  <c r="V4234" i="3"/>
  <c r="V4233" i="3"/>
  <c r="V4232" i="3"/>
  <c r="V4231" i="3"/>
  <c r="V4230" i="3"/>
  <c r="V4229" i="3"/>
  <c r="V4228" i="3"/>
  <c r="V4227" i="3"/>
  <c r="V4226" i="3"/>
  <c r="V4225" i="3"/>
  <c r="V4224" i="3"/>
  <c r="V4223" i="3"/>
  <c r="V4222" i="3"/>
  <c r="V4221" i="3"/>
  <c r="V4220" i="3"/>
  <c r="V4219" i="3"/>
  <c r="V4218" i="3"/>
  <c r="V4217" i="3"/>
  <c r="V4216" i="3"/>
  <c r="V4215" i="3"/>
  <c r="V4214" i="3"/>
  <c r="V4213" i="3"/>
  <c r="V4212" i="3"/>
  <c r="V4211" i="3"/>
  <c r="V4210" i="3"/>
  <c r="V4209" i="3"/>
  <c r="V4208" i="3"/>
  <c r="V4207" i="3"/>
  <c r="V4206" i="3"/>
  <c r="V4205" i="3"/>
  <c r="V4204" i="3"/>
  <c r="V4203" i="3"/>
  <c r="V4202" i="3"/>
  <c r="V4201" i="3"/>
  <c r="V4200" i="3"/>
  <c r="V4199" i="3"/>
  <c r="V4198" i="3"/>
  <c r="V4197" i="3"/>
  <c r="V4196" i="3"/>
  <c r="V4195" i="3"/>
  <c r="V4194" i="3"/>
  <c r="V4193" i="3"/>
  <c r="V4192" i="3"/>
  <c r="V4191" i="3"/>
  <c r="V4190" i="3"/>
  <c r="V4189" i="3"/>
  <c r="V4188" i="3"/>
  <c r="V4187" i="3"/>
  <c r="V4186" i="3"/>
  <c r="V4185" i="3"/>
  <c r="V4184" i="3"/>
  <c r="V4183" i="3"/>
  <c r="V4182" i="3"/>
  <c r="V4181" i="3"/>
  <c r="V4180" i="3"/>
  <c r="V4179" i="3"/>
  <c r="V4178" i="3"/>
  <c r="V4177" i="3"/>
  <c r="V4176" i="3"/>
  <c r="V4175" i="3"/>
  <c r="V4174" i="3"/>
  <c r="V4173" i="3"/>
  <c r="V4172" i="3"/>
  <c r="V4171" i="3"/>
  <c r="V4170" i="3"/>
  <c r="V4169" i="3"/>
  <c r="V4168" i="3"/>
  <c r="V4167" i="3"/>
  <c r="V4166" i="3"/>
  <c r="V4165" i="3"/>
  <c r="V4164" i="3"/>
  <c r="V4163" i="3"/>
  <c r="V4162" i="3"/>
  <c r="V4161" i="3"/>
  <c r="V4160" i="3"/>
  <c r="V4159" i="3"/>
  <c r="V4158" i="3"/>
  <c r="V4157" i="3"/>
  <c r="V4156" i="3"/>
  <c r="V4155" i="3"/>
  <c r="V4154" i="3"/>
  <c r="V4153" i="3"/>
  <c r="V4152" i="3"/>
  <c r="V4151" i="3"/>
  <c r="V4150" i="3"/>
  <c r="V4149" i="3"/>
  <c r="V4148" i="3"/>
  <c r="V4147" i="3"/>
  <c r="V4146" i="3"/>
  <c r="V4145" i="3"/>
  <c r="V4144" i="3"/>
  <c r="V4143" i="3"/>
  <c r="V4142" i="3"/>
  <c r="V4141" i="3"/>
  <c r="V4140" i="3"/>
  <c r="V4139" i="3"/>
  <c r="V4138" i="3"/>
  <c r="V4137" i="3"/>
  <c r="V4136" i="3"/>
  <c r="V4135" i="3"/>
  <c r="V4134" i="3"/>
  <c r="V4133" i="3"/>
  <c r="V4132" i="3"/>
  <c r="V4131" i="3"/>
  <c r="V4130" i="3"/>
  <c r="V4129" i="3"/>
  <c r="V4128" i="3"/>
  <c r="V4127" i="3"/>
  <c r="V4126" i="3"/>
  <c r="V4125" i="3"/>
  <c r="V4124" i="3"/>
  <c r="V4123" i="3"/>
  <c r="V4122" i="3"/>
  <c r="V4121" i="3"/>
  <c r="V4120" i="3"/>
  <c r="V4119" i="3"/>
  <c r="V4118" i="3"/>
  <c r="V4117" i="3"/>
  <c r="V4116" i="3"/>
  <c r="V4115" i="3"/>
  <c r="V4114" i="3"/>
  <c r="V4113" i="3"/>
  <c r="V4112" i="3"/>
  <c r="V4111" i="3"/>
  <c r="V4110" i="3"/>
  <c r="V4109" i="3"/>
  <c r="V4108" i="3"/>
  <c r="V4107" i="3"/>
  <c r="V4106" i="3"/>
  <c r="V4105" i="3"/>
  <c r="V4104" i="3"/>
  <c r="V4103" i="3"/>
  <c r="V4102" i="3"/>
  <c r="V4101" i="3"/>
  <c r="V4100" i="3"/>
  <c r="V4099" i="3"/>
  <c r="V4098" i="3"/>
  <c r="V4097" i="3"/>
  <c r="V4096" i="3"/>
  <c r="V4095" i="3"/>
  <c r="V4094" i="3"/>
  <c r="V4093" i="3"/>
  <c r="V4092" i="3"/>
  <c r="V4091" i="3"/>
  <c r="V4090" i="3"/>
  <c r="V4089" i="3"/>
  <c r="V4088" i="3"/>
  <c r="V4087" i="3"/>
  <c r="V4086" i="3"/>
  <c r="V4085" i="3"/>
  <c r="V4084" i="3"/>
  <c r="V4083" i="3"/>
  <c r="V4082" i="3"/>
  <c r="V4081" i="3"/>
  <c r="V4080" i="3"/>
  <c r="V4079" i="3"/>
  <c r="V4078" i="3"/>
  <c r="V4077" i="3"/>
  <c r="V4076" i="3"/>
  <c r="V4075" i="3"/>
  <c r="V4074" i="3"/>
  <c r="V4073" i="3"/>
  <c r="V4072" i="3"/>
  <c r="V4071" i="3"/>
  <c r="V4070" i="3"/>
  <c r="V4069" i="3"/>
  <c r="V4068" i="3"/>
  <c r="V4067" i="3"/>
  <c r="V4066" i="3"/>
  <c r="V4065" i="3"/>
  <c r="V4064" i="3"/>
  <c r="V4063" i="3"/>
  <c r="V4062" i="3"/>
  <c r="V4061" i="3"/>
  <c r="V4060" i="3"/>
  <c r="V4059" i="3"/>
  <c r="V4058" i="3"/>
  <c r="V4057" i="3"/>
  <c r="V4056" i="3"/>
  <c r="V4055" i="3"/>
  <c r="V4054" i="3"/>
  <c r="V4053" i="3"/>
  <c r="V4052" i="3"/>
  <c r="V4051" i="3"/>
  <c r="V4050" i="3"/>
  <c r="V4049" i="3"/>
  <c r="V4048" i="3"/>
  <c r="V4047" i="3"/>
  <c r="V4046" i="3"/>
  <c r="V4045" i="3"/>
  <c r="V4044" i="3"/>
  <c r="V4043" i="3"/>
  <c r="V4042" i="3"/>
  <c r="V4041" i="3"/>
  <c r="V4040" i="3"/>
  <c r="V4039" i="3"/>
  <c r="V4038" i="3"/>
  <c r="V4037" i="3"/>
  <c r="V4036" i="3"/>
  <c r="V4035" i="3"/>
  <c r="V4034" i="3"/>
  <c r="V4033" i="3"/>
  <c r="V4032" i="3"/>
  <c r="V4031" i="3"/>
  <c r="V4030" i="3"/>
  <c r="V4029" i="3"/>
  <c r="V4028" i="3"/>
  <c r="V4027" i="3"/>
  <c r="V4026" i="3"/>
  <c r="V4025" i="3"/>
  <c r="V4024" i="3"/>
  <c r="V4023" i="3"/>
  <c r="V4022" i="3"/>
  <c r="V4021" i="3"/>
  <c r="V4020" i="3"/>
  <c r="V4019" i="3"/>
  <c r="V4018" i="3"/>
  <c r="V4017" i="3"/>
  <c r="V4016" i="3"/>
  <c r="V4015" i="3"/>
  <c r="V4014" i="3"/>
  <c r="V4013" i="3"/>
  <c r="V4012" i="3"/>
  <c r="V4011" i="3"/>
  <c r="V4010" i="3"/>
  <c r="V4009" i="3"/>
  <c r="V4008" i="3"/>
  <c r="V4007" i="3"/>
  <c r="V4006" i="3"/>
  <c r="V4005" i="3"/>
  <c r="V4004" i="3"/>
  <c r="V4003" i="3"/>
  <c r="V4002" i="3"/>
  <c r="V4001" i="3"/>
  <c r="V4000" i="3"/>
  <c r="V3999" i="3"/>
  <c r="V3998" i="3"/>
  <c r="V3997" i="3"/>
  <c r="V3996" i="3"/>
  <c r="V3995" i="3"/>
  <c r="V3994" i="3"/>
  <c r="V3993" i="3"/>
  <c r="V3992" i="3"/>
  <c r="V3991" i="3"/>
  <c r="V3990" i="3"/>
  <c r="V3989" i="3"/>
  <c r="V3988" i="3"/>
  <c r="V3987" i="3"/>
  <c r="V3986" i="3"/>
  <c r="V3985" i="3"/>
  <c r="V3984" i="3"/>
  <c r="V3983" i="3"/>
  <c r="V3982" i="3"/>
  <c r="V3981" i="3"/>
  <c r="V3980" i="3"/>
  <c r="V3979" i="3"/>
  <c r="V3978" i="3"/>
  <c r="V3977" i="3"/>
  <c r="V3976" i="3"/>
  <c r="V3975" i="3"/>
  <c r="V3974" i="3"/>
  <c r="V3973" i="3"/>
  <c r="V3972" i="3"/>
  <c r="V3971" i="3"/>
  <c r="V3970" i="3"/>
  <c r="V3969" i="3"/>
  <c r="V3968" i="3"/>
  <c r="V3967" i="3"/>
  <c r="V3966" i="3"/>
  <c r="V3965" i="3"/>
  <c r="V3964" i="3"/>
  <c r="V3963" i="3"/>
  <c r="V3962" i="3"/>
  <c r="V3961" i="3"/>
  <c r="V3960" i="3"/>
  <c r="V3959" i="3"/>
  <c r="V3958" i="3"/>
  <c r="V3957" i="3"/>
  <c r="V3956" i="3"/>
  <c r="V3955" i="3"/>
  <c r="V3954" i="3"/>
  <c r="V3953" i="3"/>
  <c r="V3952" i="3"/>
  <c r="V3951" i="3"/>
  <c r="V3950" i="3"/>
  <c r="V3949" i="3"/>
  <c r="V3948" i="3"/>
  <c r="V3947" i="3"/>
  <c r="V3946" i="3"/>
  <c r="V3945" i="3"/>
  <c r="V3944" i="3"/>
  <c r="V3943" i="3"/>
  <c r="V3942" i="3"/>
  <c r="V3941" i="3"/>
  <c r="V3940" i="3"/>
  <c r="V3939" i="3"/>
  <c r="V3938" i="3"/>
  <c r="V3937" i="3"/>
  <c r="V3936" i="3"/>
  <c r="V3935" i="3"/>
  <c r="V3934" i="3"/>
  <c r="V3933" i="3"/>
  <c r="V3932" i="3"/>
  <c r="V3931" i="3"/>
  <c r="V3930" i="3"/>
  <c r="V3929" i="3"/>
  <c r="V3928" i="3"/>
  <c r="V3927" i="3"/>
  <c r="V3926" i="3"/>
  <c r="V3925" i="3"/>
  <c r="V3924" i="3"/>
  <c r="V3923" i="3"/>
  <c r="V3922" i="3"/>
  <c r="V3921" i="3"/>
  <c r="V3920" i="3"/>
  <c r="V3919" i="3"/>
  <c r="V3918" i="3"/>
  <c r="V3917" i="3"/>
  <c r="V3916" i="3"/>
  <c r="V3915" i="3"/>
  <c r="V3914" i="3"/>
  <c r="V3913" i="3"/>
  <c r="V3912" i="3"/>
  <c r="V3911" i="3"/>
  <c r="V3910" i="3"/>
  <c r="V3909" i="3"/>
  <c r="V3908" i="3"/>
  <c r="V3907" i="3"/>
  <c r="V3906" i="3"/>
  <c r="V3905" i="3"/>
  <c r="V3904" i="3"/>
  <c r="V3903" i="3"/>
  <c r="V3902" i="3"/>
  <c r="V3901" i="3"/>
  <c r="V3900" i="3"/>
  <c r="V3899" i="3"/>
  <c r="V3898" i="3"/>
  <c r="V3897" i="3"/>
  <c r="V3896" i="3"/>
  <c r="V3895" i="3"/>
  <c r="V3894" i="3"/>
  <c r="V3893" i="3"/>
  <c r="V3892" i="3"/>
  <c r="V3891" i="3"/>
  <c r="V3890" i="3"/>
  <c r="V3889" i="3"/>
  <c r="V3888" i="3"/>
  <c r="V3887" i="3"/>
  <c r="V3886" i="3"/>
  <c r="V3885" i="3"/>
  <c r="V3884" i="3"/>
  <c r="V3883" i="3"/>
  <c r="V3882" i="3"/>
  <c r="V3881" i="3"/>
  <c r="V3880" i="3"/>
  <c r="V3879" i="3"/>
  <c r="V3878" i="3"/>
  <c r="V3877" i="3"/>
  <c r="V3876" i="3"/>
  <c r="V3875" i="3"/>
  <c r="V3874" i="3"/>
  <c r="V3873" i="3"/>
  <c r="V3872" i="3"/>
  <c r="V3871" i="3"/>
  <c r="V3870" i="3"/>
  <c r="V3869" i="3"/>
  <c r="V3868" i="3"/>
  <c r="V3867" i="3"/>
  <c r="V3866" i="3"/>
  <c r="V3865" i="3"/>
  <c r="V3864" i="3"/>
  <c r="V3863" i="3"/>
  <c r="V3862" i="3"/>
  <c r="V3861" i="3"/>
  <c r="V3860" i="3"/>
  <c r="V3859" i="3"/>
  <c r="V3858" i="3"/>
  <c r="V3857" i="3"/>
  <c r="V3856" i="3"/>
  <c r="V3855" i="3"/>
  <c r="V3854" i="3"/>
  <c r="V3853" i="3"/>
  <c r="V3852" i="3"/>
  <c r="V3851" i="3"/>
  <c r="V3850" i="3"/>
  <c r="V3849" i="3"/>
  <c r="V3848" i="3"/>
  <c r="V3847" i="3"/>
  <c r="V3846" i="3"/>
  <c r="V3845" i="3"/>
  <c r="V3844" i="3"/>
  <c r="V3843" i="3"/>
  <c r="V3842" i="3"/>
  <c r="V3841" i="3"/>
  <c r="V3840" i="3"/>
  <c r="V3839" i="3"/>
  <c r="V3838" i="3"/>
  <c r="V3837" i="3"/>
  <c r="V3836" i="3"/>
  <c r="V3835" i="3"/>
  <c r="V3834" i="3"/>
  <c r="V3833" i="3"/>
  <c r="V3832" i="3"/>
  <c r="V3831" i="3"/>
  <c r="V3830" i="3"/>
  <c r="V3829" i="3"/>
  <c r="V3828" i="3"/>
  <c r="V3827" i="3"/>
  <c r="V3826" i="3"/>
  <c r="V3825" i="3"/>
  <c r="V3824" i="3"/>
  <c r="V3823" i="3"/>
  <c r="V3822" i="3"/>
  <c r="V3821" i="3"/>
  <c r="V3820" i="3"/>
  <c r="V3819" i="3"/>
  <c r="V3818" i="3"/>
  <c r="V3817" i="3"/>
  <c r="V3816" i="3"/>
  <c r="V3815" i="3"/>
  <c r="V3814" i="3"/>
  <c r="V3813" i="3"/>
  <c r="V3812" i="3"/>
  <c r="V3811" i="3"/>
  <c r="V3810" i="3"/>
  <c r="V3809" i="3"/>
  <c r="V3808" i="3"/>
  <c r="V3807" i="3"/>
  <c r="V3806" i="3"/>
  <c r="V3805" i="3"/>
  <c r="V3804" i="3"/>
  <c r="V3803" i="3"/>
  <c r="V3802" i="3"/>
  <c r="V3801" i="3"/>
  <c r="V3800" i="3"/>
  <c r="V3799" i="3"/>
  <c r="V3798" i="3"/>
  <c r="V3797" i="3"/>
  <c r="V3796" i="3"/>
  <c r="V3795" i="3"/>
  <c r="V3794" i="3"/>
  <c r="V3793" i="3"/>
  <c r="V3792" i="3"/>
  <c r="V3791" i="3"/>
  <c r="V3790" i="3"/>
  <c r="V3789" i="3"/>
  <c r="V3788" i="3"/>
  <c r="V3787" i="3"/>
  <c r="V3786" i="3"/>
  <c r="V3785" i="3"/>
  <c r="V3784" i="3"/>
  <c r="V3783" i="3"/>
  <c r="V3782" i="3"/>
  <c r="V3781" i="3"/>
  <c r="V3780" i="3"/>
  <c r="V3779" i="3"/>
  <c r="V3778" i="3"/>
  <c r="V3777" i="3"/>
  <c r="V3776" i="3"/>
  <c r="V3775" i="3"/>
  <c r="V3774" i="3"/>
  <c r="V3773" i="3"/>
  <c r="V3772" i="3"/>
  <c r="V3771" i="3"/>
  <c r="V3770" i="3"/>
  <c r="V3769" i="3"/>
  <c r="V3768" i="3"/>
  <c r="V3767" i="3"/>
  <c r="V3766" i="3"/>
  <c r="V3765" i="3"/>
  <c r="V3764" i="3"/>
  <c r="V3763" i="3"/>
  <c r="V3762" i="3"/>
  <c r="V3761" i="3"/>
  <c r="V3760" i="3"/>
  <c r="V3759" i="3"/>
  <c r="V3758" i="3"/>
  <c r="V3757" i="3"/>
  <c r="V3756" i="3"/>
  <c r="V3755" i="3"/>
  <c r="V3754" i="3"/>
  <c r="V3753" i="3"/>
  <c r="V3752" i="3"/>
  <c r="V3751" i="3"/>
  <c r="V3750" i="3"/>
  <c r="V3749" i="3"/>
  <c r="V3748" i="3"/>
  <c r="V3747" i="3"/>
  <c r="V3746" i="3"/>
  <c r="V3745" i="3"/>
  <c r="V3744" i="3"/>
  <c r="V3743" i="3"/>
  <c r="V3742" i="3"/>
  <c r="V3741" i="3"/>
  <c r="V3740" i="3"/>
  <c r="V3739" i="3"/>
  <c r="V3738" i="3"/>
  <c r="V3737" i="3"/>
  <c r="V3736" i="3"/>
  <c r="V3735" i="3"/>
  <c r="V3734" i="3"/>
  <c r="V3733" i="3"/>
  <c r="V3732" i="3"/>
  <c r="V3731" i="3"/>
  <c r="V3730" i="3"/>
  <c r="V3729" i="3"/>
  <c r="V3728" i="3"/>
  <c r="V3727" i="3"/>
  <c r="V3726" i="3"/>
  <c r="V3725" i="3"/>
  <c r="V3724" i="3"/>
  <c r="V3723" i="3"/>
  <c r="V3722" i="3"/>
  <c r="V3721" i="3"/>
  <c r="V3720" i="3"/>
  <c r="V3719" i="3"/>
  <c r="V3718" i="3"/>
  <c r="V3717" i="3"/>
  <c r="V3716" i="3"/>
  <c r="V3715" i="3"/>
  <c r="V3714" i="3"/>
  <c r="V3713" i="3"/>
  <c r="V3712" i="3"/>
  <c r="V3711" i="3"/>
  <c r="V3710" i="3"/>
  <c r="V3709" i="3"/>
  <c r="V3708" i="3"/>
  <c r="V3707" i="3"/>
  <c r="V3706" i="3"/>
  <c r="V3705" i="3"/>
  <c r="V3704" i="3"/>
  <c r="V3703" i="3"/>
  <c r="V3702" i="3"/>
  <c r="V3701" i="3"/>
  <c r="V3700" i="3"/>
  <c r="V3699" i="3"/>
  <c r="V3698" i="3"/>
  <c r="V3697" i="3"/>
  <c r="V3696" i="3"/>
  <c r="V3695" i="3"/>
  <c r="V3694" i="3"/>
  <c r="V3693" i="3"/>
  <c r="V3692" i="3"/>
  <c r="V3691" i="3"/>
  <c r="V3690" i="3"/>
  <c r="V3689" i="3"/>
  <c r="V3688" i="3"/>
  <c r="V3687" i="3"/>
  <c r="V3686" i="3"/>
  <c r="V3685" i="3"/>
  <c r="V3684" i="3"/>
  <c r="V3683" i="3"/>
  <c r="V3682" i="3"/>
  <c r="V3681" i="3"/>
  <c r="V3680" i="3"/>
  <c r="V3679" i="3"/>
  <c r="V3678" i="3"/>
  <c r="V3677" i="3"/>
  <c r="V3676" i="3"/>
  <c r="V3675" i="3"/>
  <c r="V3674" i="3"/>
  <c r="V3673" i="3"/>
  <c r="V3672" i="3"/>
  <c r="V3671" i="3"/>
  <c r="V3670" i="3"/>
  <c r="V3669" i="3"/>
  <c r="V3668" i="3"/>
  <c r="V3667" i="3"/>
  <c r="V3666" i="3"/>
  <c r="V3665" i="3"/>
  <c r="V3664" i="3"/>
  <c r="V3663" i="3"/>
  <c r="V3662" i="3"/>
  <c r="V3661" i="3"/>
  <c r="V3660" i="3"/>
  <c r="V3659" i="3"/>
  <c r="V3658" i="3"/>
  <c r="V3657" i="3"/>
  <c r="V3656" i="3"/>
  <c r="V3655" i="3"/>
  <c r="V3654" i="3"/>
  <c r="V3653" i="3"/>
  <c r="V3652" i="3"/>
  <c r="V3651" i="3"/>
  <c r="V3650" i="3"/>
  <c r="V3649" i="3"/>
  <c r="V3648" i="3"/>
  <c r="V3647" i="3"/>
  <c r="V3646" i="3"/>
  <c r="V3645" i="3"/>
  <c r="V3644" i="3"/>
  <c r="V3643" i="3"/>
  <c r="V3642" i="3"/>
  <c r="V3641" i="3"/>
  <c r="V3640" i="3"/>
  <c r="V3639" i="3"/>
  <c r="V3638" i="3"/>
  <c r="V3637" i="3"/>
  <c r="V3636" i="3"/>
  <c r="V3635" i="3"/>
  <c r="V3634" i="3"/>
  <c r="V3633" i="3"/>
  <c r="V3632" i="3"/>
  <c r="V3631" i="3"/>
  <c r="V3630" i="3"/>
  <c r="V3629" i="3"/>
  <c r="V3628" i="3"/>
  <c r="V3627" i="3"/>
  <c r="V3626" i="3"/>
  <c r="V3625" i="3"/>
  <c r="V3624" i="3"/>
  <c r="V3623" i="3"/>
  <c r="V3622" i="3"/>
  <c r="V3621" i="3"/>
  <c r="V3620" i="3"/>
  <c r="V3619" i="3"/>
  <c r="V3618" i="3"/>
  <c r="V3617" i="3"/>
  <c r="V3616" i="3"/>
  <c r="V3615" i="3"/>
  <c r="V3614" i="3"/>
  <c r="V3613" i="3"/>
  <c r="V3612" i="3"/>
  <c r="V3611" i="3"/>
  <c r="V3610" i="3"/>
  <c r="V3609" i="3"/>
  <c r="V3608" i="3"/>
  <c r="V3607" i="3"/>
  <c r="V3606" i="3"/>
  <c r="V3605" i="3"/>
  <c r="V3604" i="3"/>
  <c r="V3603" i="3"/>
  <c r="V3602" i="3"/>
  <c r="V3601" i="3"/>
  <c r="V3600" i="3"/>
  <c r="V3599" i="3"/>
  <c r="V3598" i="3"/>
  <c r="V3597" i="3"/>
  <c r="V3596" i="3"/>
  <c r="V3595" i="3"/>
  <c r="V3594" i="3"/>
  <c r="V3593" i="3"/>
  <c r="V3592" i="3"/>
  <c r="V3591" i="3"/>
  <c r="V3590" i="3"/>
  <c r="V3589" i="3"/>
  <c r="V3588" i="3"/>
  <c r="V3587" i="3"/>
  <c r="V3586" i="3"/>
  <c r="V3585" i="3"/>
  <c r="V3584" i="3"/>
  <c r="V3583" i="3"/>
  <c r="V3582" i="3"/>
  <c r="V3581" i="3"/>
  <c r="V3580" i="3"/>
  <c r="V3579" i="3"/>
  <c r="V3578" i="3"/>
  <c r="V3577" i="3"/>
  <c r="V3576" i="3"/>
  <c r="V3575" i="3"/>
  <c r="V3574" i="3"/>
  <c r="V3573" i="3"/>
  <c r="V3572" i="3"/>
  <c r="V3571" i="3"/>
  <c r="V3570" i="3"/>
  <c r="V3569" i="3"/>
  <c r="V3568" i="3"/>
  <c r="V3567" i="3"/>
  <c r="V3566" i="3"/>
  <c r="V3565" i="3"/>
  <c r="V3564" i="3"/>
  <c r="V3563" i="3"/>
  <c r="V3562" i="3"/>
  <c r="V3561" i="3"/>
  <c r="V3560" i="3"/>
  <c r="V3559" i="3"/>
  <c r="V3558" i="3"/>
  <c r="V3557" i="3"/>
  <c r="V3556" i="3"/>
  <c r="V3555" i="3"/>
  <c r="V3554" i="3"/>
  <c r="V3553" i="3"/>
  <c r="V3552" i="3"/>
  <c r="V3551" i="3"/>
  <c r="V3550" i="3"/>
  <c r="V3549" i="3"/>
  <c r="V3548" i="3"/>
  <c r="V3547" i="3"/>
  <c r="V3546" i="3"/>
  <c r="V3545" i="3"/>
  <c r="V3544" i="3"/>
  <c r="V3543" i="3"/>
  <c r="V3542" i="3"/>
  <c r="V3541" i="3"/>
  <c r="V3540" i="3"/>
  <c r="V3539" i="3"/>
  <c r="V3538" i="3"/>
  <c r="V3537" i="3"/>
  <c r="V3536" i="3"/>
  <c r="V3535" i="3"/>
  <c r="V3534" i="3"/>
  <c r="V3533" i="3"/>
  <c r="V3532" i="3"/>
  <c r="V3531" i="3"/>
  <c r="V3530" i="3"/>
  <c r="V3529" i="3"/>
  <c r="V3528" i="3"/>
  <c r="V3527" i="3"/>
  <c r="V3526" i="3"/>
  <c r="V3525" i="3"/>
  <c r="V3524" i="3"/>
  <c r="V3523" i="3"/>
  <c r="V3522" i="3"/>
  <c r="V3521" i="3"/>
  <c r="V3520" i="3"/>
  <c r="V3519" i="3"/>
  <c r="V3518" i="3"/>
  <c r="V3517" i="3"/>
  <c r="V3516" i="3"/>
  <c r="V3515" i="3"/>
  <c r="V3514" i="3"/>
  <c r="V3513" i="3"/>
  <c r="V3512" i="3"/>
  <c r="V3511" i="3"/>
  <c r="V3510" i="3"/>
  <c r="V3509" i="3"/>
  <c r="V3508" i="3"/>
  <c r="V3507" i="3"/>
  <c r="V3506" i="3"/>
  <c r="V3505" i="3"/>
  <c r="V3504" i="3"/>
  <c r="V3503" i="3"/>
  <c r="V3502" i="3"/>
  <c r="V3501" i="3"/>
  <c r="V3500" i="3"/>
  <c r="V3499" i="3"/>
  <c r="V3498" i="3"/>
  <c r="V3497" i="3"/>
  <c r="V3496" i="3"/>
  <c r="V3495" i="3"/>
  <c r="V3494" i="3"/>
  <c r="V3493" i="3"/>
  <c r="V3492" i="3"/>
  <c r="V3491" i="3"/>
  <c r="V3490" i="3"/>
  <c r="V3489" i="3"/>
  <c r="V3488" i="3"/>
  <c r="V3487" i="3"/>
  <c r="V3486" i="3"/>
  <c r="V3485" i="3"/>
  <c r="V3484" i="3"/>
  <c r="V3483" i="3"/>
  <c r="V3482" i="3"/>
  <c r="V3481" i="3"/>
  <c r="V3480" i="3"/>
  <c r="V3479" i="3"/>
  <c r="V3478" i="3"/>
  <c r="V3477" i="3"/>
  <c r="V3476" i="3"/>
  <c r="V3475" i="3"/>
  <c r="V3474" i="3"/>
  <c r="V3473" i="3"/>
  <c r="V3472" i="3"/>
  <c r="V3471" i="3"/>
  <c r="V3470" i="3"/>
  <c r="V3469" i="3"/>
  <c r="V3468" i="3"/>
  <c r="V3467" i="3"/>
  <c r="V3466" i="3"/>
  <c r="V3465" i="3"/>
  <c r="V3464" i="3"/>
  <c r="V3463" i="3"/>
  <c r="V3462" i="3"/>
  <c r="V3461" i="3"/>
  <c r="V3460" i="3"/>
  <c r="V3459" i="3"/>
  <c r="V3458" i="3"/>
  <c r="V3457" i="3"/>
  <c r="V3456" i="3"/>
  <c r="V3455" i="3"/>
  <c r="V3454" i="3"/>
  <c r="V3453" i="3"/>
  <c r="V3452" i="3"/>
  <c r="V3451" i="3"/>
  <c r="V3450" i="3"/>
  <c r="V3449" i="3"/>
  <c r="V3448" i="3"/>
  <c r="V3447" i="3"/>
  <c r="V3446" i="3"/>
  <c r="V3445" i="3"/>
  <c r="V3444" i="3"/>
  <c r="V3443" i="3"/>
  <c r="V3442" i="3"/>
  <c r="V3441" i="3"/>
  <c r="V3440" i="3"/>
  <c r="V3439" i="3"/>
  <c r="V3438" i="3"/>
  <c r="V3437" i="3"/>
  <c r="V3436" i="3"/>
  <c r="V3435" i="3"/>
  <c r="V3434" i="3"/>
  <c r="V3433" i="3"/>
  <c r="V3432" i="3"/>
  <c r="V3431" i="3"/>
  <c r="V3430" i="3"/>
  <c r="V3429" i="3"/>
  <c r="V3428" i="3"/>
  <c r="V3427" i="3"/>
  <c r="V3426" i="3"/>
  <c r="V3425" i="3"/>
  <c r="V3424" i="3"/>
  <c r="V3423" i="3"/>
  <c r="V3422" i="3"/>
  <c r="V3421" i="3"/>
  <c r="V3420" i="3"/>
  <c r="V3419" i="3"/>
  <c r="V3418" i="3"/>
  <c r="V3417" i="3"/>
  <c r="V3416" i="3"/>
  <c r="V3415" i="3"/>
  <c r="V3414" i="3"/>
  <c r="V3413" i="3"/>
  <c r="V3412" i="3"/>
  <c r="V3411" i="3"/>
  <c r="V3410" i="3"/>
  <c r="V3409" i="3"/>
  <c r="V3408" i="3"/>
  <c r="V3407" i="3"/>
  <c r="V3406" i="3"/>
  <c r="V3405" i="3"/>
  <c r="V3404" i="3"/>
  <c r="V3403" i="3"/>
  <c r="V3402" i="3"/>
  <c r="V3401" i="3"/>
  <c r="V3400" i="3"/>
  <c r="V3399" i="3"/>
  <c r="V3398" i="3"/>
  <c r="V3397" i="3"/>
  <c r="V3396" i="3"/>
  <c r="V3395" i="3"/>
  <c r="V3394" i="3"/>
  <c r="V3393" i="3"/>
  <c r="V3392" i="3"/>
  <c r="V3391" i="3"/>
  <c r="V3390" i="3"/>
  <c r="V3389" i="3"/>
  <c r="V3388" i="3"/>
  <c r="V3387" i="3"/>
  <c r="V3386" i="3"/>
  <c r="V3385" i="3"/>
  <c r="V3384" i="3"/>
  <c r="V3383" i="3"/>
  <c r="V3382" i="3"/>
  <c r="V3381" i="3"/>
  <c r="V3380" i="3"/>
  <c r="V3379" i="3"/>
  <c r="V3378" i="3"/>
  <c r="V3377" i="3"/>
  <c r="V3376" i="3"/>
  <c r="V3375" i="3"/>
  <c r="V3374" i="3"/>
  <c r="V3373" i="3"/>
  <c r="V3372" i="3"/>
  <c r="V3371" i="3"/>
  <c r="V3370" i="3"/>
  <c r="V3369" i="3"/>
  <c r="V3368" i="3"/>
  <c r="V3367" i="3"/>
  <c r="V3366" i="3"/>
  <c r="V3365" i="3"/>
  <c r="V3364" i="3"/>
  <c r="V3363" i="3"/>
  <c r="V3362" i="3"/>
  <c r="V3361" i="3"/>
  <c r="V3360" i="3"/>
  <c r="V3359" i="3"/>
  <c r="V3358" i="3"/>
  <c r="V3357" i="3"/>
  <c r="V3356" i="3"/>
  <c r="V3355" i="3"/>
  <c r="V3354" i="3"/>
  <c r="V3353" i="3"/>
  <c r="V3352" i="3"/>
  <c r="V3351" i="3"/>
  <c r="V3350" i="3"/>
  <c r="V3349" i="3"/>
  <c r="V3348" i="3"/>
  <c r="V3347" i="3"/>
  <c r="V3346" i="3"/>
  <c r="V3345" i="3"/>
  <c r="V3344" i="3"/>
  <c r="V3343" i="3"/>
  <c r="V3342" i="3"/>
  <c r="V3341" i="3"/>
  <c r="V3340" i="3"/>
  <c r="V3339" i="3"/>
  <c r="V3338" i="3"/>
  <c r="V3337" i="3"/>
  <c r="V3336" i="3"/>
  <c r="V3335" i="3"/>
  <c r="V3334" i="3"/>
  <c r="V3333" i="3"/>
  <c r="V3332" i="3"/>
  <c r="V3331" i="3"/>
  <c r="V3330" i="3"/>
  <c r="V3329" i="3"/>
  <c r="V3328" i="3"/>
  <c r="V3327" i="3"/>
  <c r="V3326" i="3"/>
  <c r="V3325" i="3"/>
  <c r="V3324" i="3"/>
  <c r="V3323" i="3"/>
  <c r="V3322" i="3"/>
  <c r="V3321" i="3"/>
  <c r="V3320" i="3"/>
  <c r="V3319" i="3"/>
  <c r="V3318" i="3"/>
  <c r="V3317" i="3"/>
  <c r="V3316" i="3"/>
  <c r="V3315" i="3"/>
  <c r="V3314" i="3"/>
  <c r="V3313" i="3"/>
  <c r="V3312" i="3"/>
  <c r="V3311" i="3"/>
  <c r="V3310" i="3"/>
  <c r="V3309" i="3"/>
  <c r="V3308" i="3"/>
  <c r="V3307" i="3"/>
  <c r="V3306" i="3"/>
  <c r="V3305" i="3"/>
  <c r="V3304" i="3"/>
  <c r="V3303" i="3"/>
  <c r="V3302" i="3"/>
  <c r="V3301" i="3"/>
  <c r="V3300" i="3"/>
  <c r="V3299" i="3"/>
  <c r="V3298" i="3"/>
  <c r="V3297" i="3"/>
  <c r="V3296" i="3"/>
  <c r="V3295" i="3"/>
  <c r="V3294" i="3"/>
  <c r="V3293" i="3"/>
  <c r="V3292" i="3"/>
  <c r="V3291" i="3"/>
  <c r="V3290" i="3"/>
  <c r="V3289" i="3"/>
  <c r="V3288" i="3"/>
  <c r="V3287" i="3"/>
  <c r="V3286" i="3"/>
  <c r="V3285" i="3"/>
  <c r="V3284" i="3"/>
  <c r="V3283" i="3"/>
  <c r="V3282" i="3"/>
  <c r="V3281" i="3"/>
  <c r="V3280" i="3"/>
  <c r="V3279" i="3"/>
  <c r="V3278" i="3"/>
  <c r="V3277" i="3"/>
  <c r="V3276" i="3"/>
  <c r="V3275" i="3"/>
  <c r="V3274" i="3"/>
  <c r="V3273" i="3"/>
  <c r="V3272" i="3"/>
  <c r="V3271" i="3"/>
  <c r="V3270" i="3"/>
  <c r="V3269" i="3"/>
  <c r="V3268" i="3"/>
  <c r="V3267" i="3"/>
  <c r="V3266" i="3"/>
  <c r="V3265" i="3"/>
  <c r="V3264" i="3"/>
  <c r="V3263" i="3"/>
  <c r="V3262" i="3"/>
  <c r="V3261" i="3"/>
  <c r="V3260" i="3"/>
  <c r="V3259" i="3"/>
  <c r="V3258" i="3"/>
  <c r="V3257" i="3"/>
  <c r="V3256" i="3"/>
  <c r="V3255" i="3"/>
  <c r="V3254" i="3"/>
  <c r="V3253" i="3"/>
  <c r="V3252" i="3"/>
  <c r="V3251" i="3"/>
  <c r="V3250" i="3"/>
  <c r="V3249" i="3"/>
  <c r="V3248" i="3"/>
  <c r="V3247" i="3"/>
  <c r="V3246" i="3"/>
  <c r="V3245" i="3"/>
  <c r="V3244" i="3"/>
  <c r="V3243" i="3"/>
  <c r="V3242" i="3"/>
  <c r="V3241" i="3"/>
  <c r="V3240" i="3"/>
  <c r="V3239" i="3"/>
  <c r="V3238" i="3"/>
  <c r="V3237" i="3"/>
  <c r="V3236" i="3"/>
  <c r="V3235" i="3"/>
  <c r="V3234" i="3"/>
  <c r="V3233" i="3"/>
  <c r="V3232" i="3"/>
  <c r="V3231" i="3"/>
  <c r="V3230" i="3"/>
  <c r="V3229" i="3"/>
  <c r="V3228" i="3"/>
  <c r="V3227" i="3"/>
  <c r="V3226" i="3"/>
  <c r="V3225" i="3"/>
  <c r="V3224" i="3"/>
  <c r="V3223" i="3"/>
  <c r="V3222" i="3"/>
  <c r="V3221" i="3"/>
  <c r="V3220" i="3"/>
  <c r="V3219" i="3"/>
  <c r="V3218" i="3"/>
  <c r="V3217" i="3"/>
  <c r="V3216" i="3"/>
  <c r="V3215" i="3"/>
  <c r="V3214" i="3"/>
  <c r="V3213" i="3"/>
  <c r="V3212" i="3"/>
  <c r="V3211" i="3"/>
  <c r="V3210" i="3"/>
  <c r="V3209" i="3"/>
  <c r="V3208" i="3"/>
  <c r="V3207" i="3"/>
  <c r="V3206" i="3"/>
  <c r="V3205" i="3"/>
  <c r="V3204" i="3"/>
  <c r="V3203" i="3"/>
  <c r="V3202" i="3"/>
  <c r="V3201" i="3"/>
  <c r="V3200" i="3"/>
  <c r="V3199" i="3"/>
  <c r="V3198" i="3"/>
  <c r="V3197" i="3"/>
  <c r="V3196" i="3"/>
  <c r="V3195" i="3"/>
  <c r="V3194" i="3"/>
  <c r="V3193" i="3"/>
  <c r="V3192" i="3"/>
  <c r="V3191" i="3"/>
  <c r="V3190" i="3"/>
  <c r="V3189" i="3"/>
  <c r="V3188" i="3"/>
  <c r="V3187" i="3"/>
  <c r="V3186" i="3"/>
  <c r="V3185" i="3"/>
  <c r="V3184" i="3"/>
  <c r="V3183" i="3"/>
  <c r="V3182" i="3"/>
  <c r="V3181" i="3"/>
  <c r="V3180" i="3"/>
  <c r="V3179" i="3"/>
  <c r="V3178" i="3"/>
  <c r="V3177" i="3"/>
  <c r="V3176" i="3"/>
  <c r="V3175" i="3"/>
  <c r="V3174" i="3"/>
  <c r="V3173" i="3"/>
  <c r="V3172" i="3"/>
  <c r="V3171" i="3"/>
  <c r="V3170" i="3"/>
  <c r="V3169" i="3"/>
  <c r="V3168" i="3"/>
  <c r="V3167" i="3"/>
  <c r="V3166" i="3"/>
  <c r="V3165" i="3"/>
  <c r="V3164" i="3"/>
  <c r="V3163" i="3"/>
  <c r="V3162" i="3"/>
  <c r="V3161" i="3"/>
  <c r="V3160" i="3"/>
  <c r="V3159" i="3"/>
  <c r="V3158" i="3"/>
  <c r="V3157" i="3"/>
  <c r="V3156" i="3"/>
  <c r="V3155" i="3"/>
  <c r="V3154" i="3"/>
  <c r="V3153" i="3"/>
  <c r="V3152" i="3"/>
  <c r="V3151" i="3"/>
  <c r="V3150" i="3"/>
  <c r="V3149" i="3"/>
  <c r="V3148" i="3"/>
  <c r="V3147" i="3"/>
  <c r="V3146" i="3"/>
  <c r="V3145" i="3"/>
  <c r="V3144" i="3"/>
  <c r="V3143" i="3"/>
  <c r="V3142" i="3"/>
  <c r="V3141" i="3"/>
  <c r="V3140" i="3"/>
  <c r="V3139" i="3"/>
  <c r="V3138" i="3"/>
  <c r="V3137" i="3"/>
  <c r="V3136" i="3"/>
  <c r="V3135" i="3"/>
  <c r="V3134" i="3"/>
  <c r="V3133" i="3"/>
  <c r="V3132" i="3"/>
  <c r="V3131" i="3"/>
  <c r="V3130" i="3"/>
  <c r="V3129" i="3"/>
  <c r="V3128" i="3"/>
  <c r="V3127" i="3"/>
  <c r="V3126" i="3"/>
  <c r="V3125" i="3"/>
  <c r="V3124" i="3"/>
  <c r="V3123" i="3"/>
  <c r="V3122" i="3"/>
  <c r="V3121" i="3"/>
  <c r="V3120" i="3"/>
  <c r="V3119" i="3"/>
  <c r="V3118" i="3"/>
  <c r="V3117" i="3"/>
  <c r="V3116" i="3"/>
  <c r="V3115" i="3"/>
  <c r="V3114" i="3"/>
  <c r="V3113" i="3"/>
  <c r="V3112" i="3"/>
  <c r="V3111" i="3"/>
  <c r="V3110" i="3"/>
  <c r="V3109" i="3"/>
  <c r="V3108" i="3"/>
  <c r="V3107" i="3"/>
  <c r="V3106" i="3"/>
  <c r="V3105" i="3"/>
  <c r="V3104" i="3"/>
  <c r="V3103" i="3"/>
  <c r="V3102" i="3"/>
  <c r="V3101" i="3"/>
  <c r="V3100" i="3"/>
  <c r="V3099" i="3"/>
  <c r="V3098" i="3"/>
  <c r="V3097" i="3"/>
  <c r="V3096" i="3"/>
  <c r="V3095" i="3"/>
  <c r="V3094" i="3"/>
  <c r="V3093" i="3"/>
  <c r="V3092" i="3"/>
  <c r="V3091" i="3"/>
  <c r="V3090" i="3"/>
  <c r="V3089" i="3"/>
  <c r="V3088" i="3"/>
  <c r="V3087" i="3"/>
  <c r="V3086" i="3"/>
  <c r="V3085" i="3"/>
  <c r="V3084" i="3"/>
  <c r="V3083" i="3"/>
  <c r="V3082" i="3"/>
  <c r="V3081" i="3"/>
  <c r="V3080" i="3"/>
  <c r="V3079" i="3"/>
  <c r="V3078" i="3"/>
  <c r="V3077" i="3"/>
  <c r="V3076" i="3"/>
  <c r="V3075" i="3"/>
  <c r="V3074" i="3"/>
  <c r="V3073" i="3"/>
  <c r="V3072" i="3"/>
  <c r="V3071" i="3"/>
  <c r="V3070" i="3"/>
  <c r="V3069" i="3"/>
  <c r="V3068" i="3"/>
  <c r="V3067" i="3"/>
  <c r="V3066" i="3"/>
  <c r="V3065" i="3"/>
  <c r="V3064" i="3"/>
  <c r="V3063" i="3"/>
  <c r="V3062" i="3"/>
  <c r="V3061" i="3"/>
  <c r="V3060" i="3"/>
  <c r="V3059" i="3"/>
  <c r="V3058" i="3"/>
  <c r="V3057" i="3"/>
  <c r="V3056" i="3"/>
  <c r="V3055" i="3"/>
  <c r="V3054" i="3"/>
  <c r="V3053" i="3"/>
  <c r="V3052" i="3"/>
  <c r="V3051" i="3"/>
  <c r="V3050" i="3"/>
  <c r="V3049" i="3"/>
  <c r="V3048" i="3"/>
  <c r="V3047" i="3"/>
  <c r="V3046" i="3"/>
  <c r="V3045" i="3"/>
  <c r="V3044" i="3"/>
  <c r="V3043" i="3"/>
  <c r="V3042" i="3"/>
  <c r="V3041" i="3"/>
  <c r="V3040" i="3"/>
  <c r="V3039" i="3"/>
  <c r="V3038" i="3"/>
  <c r="V3037" i="3"/>
  <c r="V3036" i="3"/>
  <c r="V3035" i="3"/>
  <c r="V3034" i="3"/>
  <c r="V3033" i="3"/>
  <c r="V3032" i="3"/>
  <c r="V3031" i="3"/>
  <c r="V3030" i="3"/>
  <c r="V3029" i="3"/>
  <c r="V3028" i="3"/>
  <c r="V3027" i="3"/>
  <c r="V3026" i="3"/>
  <c r="V3025" i="3"/>
  <c r="V3024" i="3"/>
  <c r="V3023" i="3"/>
  <c r="V3022" i="3"/>
  <c r="V3021" i="3"/>
  <c r="V3020" i="3"/>
  <c r="V3019" i="3"/>
  <c r="V3018" i="3"/>
  <c r="V3017" i="3"/>
  <c r="V3016" i="3"/>
  <c r="V3015" i="3"/>
  <c r="V3014" i="3"/>
  <c r="V3013" i="3"/>
  <c r="V3012" i="3"/>
  <c r="V3011" i="3"/>
  <c r="V3010" i="3"/>
  <c r="V3009" i="3"/>
  <c r="V3008" i="3"/>
  <c r="V3007" i="3"/>
  <c r="V3006" i="3"/>
  <c r="V3005" i="3"/>
  <c r="V3004" i="3"/>
  <c r="V3003" i="3"/>
  <c r="V3002" i="3"/>
  <c r="V3001" i="3"/>
  <c r="V3000" i="3"/>
  <c r="V2999" i="3"/>
  <c r="V2998" i="3"/>
  <c r="V2997" i="3"/>
  <c r="V2996" i="3"/>
  <c r="V2995" i="3"/>
  <c r="V2994" i="3"/>
  <c r="V2993" i="3"/>
  <c r="V2992" i="3"/>
  <c r="V2991" i="3"/>
  <c r="V2990" i="3"/>
  <c r="V2989" i="3"/>
  <c r="V2988" i="3"/>
  <c r="V2987" i="3"/>
  <c r="V2986" i="3"/>
  <c r="V2985" i="3"/>
  <c r="V2984" i="3"/>
  <c r="V2983" i="3"/>
  <c r="V2982" i="3"/>
  <c r="V2981" i="3"/>
  <c r="V2980" i="3"/>
  <c r="V2979" i="3"/>
  <c r="V2978" i="3"/>
  <c r="V2977" i="3"/>
  <c r="V2976" i="3"/>
  <c r="V2975" i="3"/>
  <c r="V2974" i="3"/>
  <c r="V2973" i="3"/>
  <c r="V2972" i="3"/>
  <c r="V2971" i="3"/>
  <c r="V2970" i="3"/>
  <c r="V2969" i="3"/>
  <c r="V2968" i="3"/>
  <c r="V2967" i="3"/>
  <c r="V2966" i="3"/>
  <c r="V2965" i="3"/>
  <c r="V2964" i="3"/>
  <c r="V2963" i="3"/>
  <c r="V2962" i="3"/>
  <c r="V2961" i="3"/>
  <c r="V2960" i="3"/>
  <c r="V2959" i="3"/>
  <c r="V2958" i="3"/>
  <c r="V2957" i="3"/>
  <c r="V2956" i="3"/>
  <c r="V2955" i="3"/>
  <c r="V2954" i="3"/>
  <c r="V2953" i="3"/>
  <c r="V2952" i="3"/>
  <c r="V2951" i="3"/>
  <c r="V2950" i="3"/>
  <c r="V2949" i="3"/>
  <c r="V2948" i="3"/>
  <c r="V2947" i="3"/>
  <c r="V2946" i="3"/>
  <c r="V2945" i="3"/>
  <c r="V2944" i="3"/>
  <c r="V2943" i="3"/>
  <c r="V2942" i="3"/>
  <c r="V2941" i="3"/>
  <c r="V2940" i="3"/>
  <c r="V2939" i="3"/>
  <c r="V2938" i="3"/>
  <c r="V2937" i="3"/>
  <c r="V2936" i="3"/>
  <c r="V2935" i="3"/>
  <c r="V2934" i="3"/>
  <c r="V2933" i="3"/>
  <c r="V2932" i="3"/>
  <c r="V2931" i="3"/>
  <c r="V2930" i="3"/>
  <c r="V2929" i="3"/>
  <c r="V2928" i="3"/>
  <c r="V2927" i="3"/>
  <c r="V2926" i="3"/>
  <c r="V2925" i="3"/>
  <c r="V2924" i="3"/>
  <c r="V2923" i="3"/>
  <c r="V2922" i="3"/>
  <c r="V2921" i="3"/>
  <c r="V2920" i="3"/>
  <c r="V2919" i="3"/>
  <c r="V2918" i="3"/>
  <c r="V2917" i="3"/>
  <c r="V2916" i="3"/>
  <c r="V2915" i="3"/>
  <c r="V2914" i="3"/>
  <c r="V2913" i="3"/>
  <c r="V2912" i="3"/>
  <c r="V2911" i="3"/>
  <c r="V2910" i="3"/>
  <c r="V2909" i="3"/>
  <c r="V2908" i="3"/>
  <c r="V2907" i="3"/>
  <c r="V2906" i="3"/>
  <c r="V2905" i="3"/>
  <c r="V2904" i="3"/>
  <c r="V2903" i="3"/>
  <c r="V2902" i="3"/>
  <c r="V2901" i="3"/>
  <c r="V2900" i="3"/>
  <c r="V2899" i="3"/>
  <c r="V2898" i="3"/>
  <c r="V2897" i="3"/>
  <c r="V2896" i="3"/>
  <c r="V2895" i="3"/>
  <c r="V2894" i="3"/>
  <c r="V2893" i="3"/>
  <c r="V2892" i="3"/>
  <c r="V2891" i="3"/>
  <c r="V2890" i="3"/>
  <c r="V2889" i="3"/>
  <c r="V2888" i="3"/>
  <c r="V2887" i="3"/>
  <c r="V2886" i="3"/>
  <c r="V2885" i="3"/>
  <c r="V2884" i="3"/>
  <c r="V2883" i="3"/>
  <c r="V2882" i="3"/>
  <c r="V2881" i="3"/>
  <c r="V2880" i="3"/>
  <c r="V2879" i="3"/>
  <c r="V2878" i="3"/>
  <c r="V2877" i="3"/>
  <c r="V2876" i="3"/>
  <c r="V2875" i="3"/>
  <c r="V2874" i="3"/>
  <c r="V2873" i="3"/>
  <c r="V2872" i="3"/>
  <c r="V2871" i="3"/>
  <c r="V2870" i="3"/>
  <c r="V2869" i="3"/>
  <c r="V2868" i="3"/>
  <c r="V2867" i="3"/>
  <c r="V2866" i="3"/>
  <c r="V2865" i="3"/>
  <c r="V2864" i="3"/>
  <c r="V2863" i="3"/>
  <c r="V2862" i="3"/>
  <c r="V2861" i="3"/>
  <c r="V2860" i="3"/>
  <c r="V2859" i="3"/>
  <c r="V2858" i="3"/>
  <c r="V2857" i="3"/>
  <c r="V2856" i="3"/>
  <c r="V2855" i="3"/>
  <c r="V2854" i="3"/>
  <c r="V2853" i="3"/>
  <c r="V2852" i="3"/>
  <c r="V2851" i="3"/>
  <c r="V2850" i="3"/>
  <c r="V2849" i="3"/>
  <c r="V2848" i="3"/>
  <c r="V2847" i="3"/>
  <c r="V2846" i="3"/>
  <c r="V2845" i="3"/>
  <c r="V2844" i="3"/>
  <c r="V2843" i="3"/>
  <c r="V2842" i="3"/>
  <c r="V2841" i="3"/>
  <c r="V2840" i="3"/>
  <c r="V2839" i="3"/>
  <c r="V2838" i="3"/>
  <c r="V2837" i="3"/>
  <c r="V2836" i="3"/>
  <c r="V2835" i="3"/>
  <c r="V2834" i="3"/>
  <c r="V2833" i="3"/>
  <c r="V2832" i="3"/>
  <c r="V2831" i="3"/>
  <c r="V2830" i="3"/>
  <c r="V2829" i="3"/>
  <c r="V2828" i="3"/>
  <c r="V2827" i="3"/>
  <c r="V2826" i="3"/>
  <c r="V2825" i="3"/>
  <c r="V2824" i="3"/>
  <c r="V2823" i="3"/>
  <c r="V2822" i="3"/>
  <c r="V2821" i="3"/>
  <c r="V2820" i="3"/>
  <c r="V2819" i="3"/>
  <c r="V2818" i="3"/>
  <c r="V2817" i="3"/>
  <c r="V2816" i="3"/>
  <c r="V2815" i="3"/>
  <c r="V2814" i="3"/>
  <c r="V2813" i="3"/>
  <c r="V2812" i="3"/>
  <c r="V2811" i="3"/>
  <c r="V2810" i="3"/>
  <c r="V2809" i="3"/>
  <c r="V2808" i="3"/>
  <c r="V2807" i="3"/>
  <c r="V2806" i="3"/>
  <c r="V2805" i="3"/>
  <c r="V2804" i="3"/>
  <c r="V2803" i="3"/>
  <c r="V2802" i="3"/>
  <c r="V2801" i="3"/>
  <c r="V2800" i="3"/>
  <c r="V2799" i="3"/>
  <c r="V2798" i="3"/>
  <c r="V2797" i="3"/>
  <c r="V2796" i="3"/>
  <c r="V2795" i="3"/>
  <c r="V2794" i="3"/>
  <c r="V2793" i="3"/>
  <c r="V2792" i="3"/>
  <c r="V2791" i="3"/>
  <c r="V2790" i="3"/>
  <c r="V2789" i="3"/>
  <c r="V2788" i="3"/>
  <c r="V2787" i="3"/>
  <c r="V2786" i="3"/>
  <c r="V2785" i="3"/>
  <c r="V2784" i="3"/>
  <c r="V2783" i="3"/>
  <c r="V2782" i="3"/>
  <c r="V2781" i="3"/>
  <c r="V2780" i="3"/>
  <c r="V2779" i="3"/>
  <c r="V2778" i="3"/>
  <c r="V2777" i="3"/>
  <c r="V2776" i="3"/>
  <c r="V2775" i="3"/>
  <c r="V2774" i="3"/>
  <c r="V2773" i="3"/>
  <c r="V2772" i="3"/>
  <c r="V2771" i="3"/>
  <c r="V2770" i="3"/>
  <c r="V2769" i="3"/>
  <c r="V2768" i="3"/>
  <c r="V2767" i="3"/>
  <c r="V2766" i="3"/>
  <c r="V2765" i="3"/>
  <c r="V2764" i="3"/>
  <c r="V2763" i="3"/>
  <c r="V2762" i="3"/>
  <c r="V2761" i="3"/>
  <c r="V2760" i="3"/>
  <c r="V2759" i="3"/>
  <c r="V2758" i="3"/>
  <c r="V2757" i="3"/>
  <c r="V2756" i="3"/>
  <c r="V2755" i="3"/>
  <c r="V2754" i="3"/>
  <c r="V2753" i="3"/>
  <c r="V2752" i="3"/>
  <c r="V2751" i="3"/>
  <c r="V2750" i="3"/>
  <c r="V2749" i="3"/>
  <c r="V2748" i="3"/>
  <c r="V2747" i="3"/>
  <c r="V2746" i="3"/>
  <c r="V2745" i="3"/>
  <c r="V2744" i="3"/>
  <c r="V2743" i="3"/>
  <c r="V2742" i="3"/>
  <c r="V2741" i="3"/>
  <c r="V2740" i="3"/>
  <c r="V2739" i="3"/>
  <c r="V2738" i="3"/>
  <c r="V2737" i="3"/>
  <c r="V2736" i="3"/>
  <c r="V2735" i="3"/>
  <c r="V2734" i="3"/>
  <c r="V2733" i="3"/>
  <c r="V2732" i="3"/>
  <c r="V2731" i="3"/>
  <c r="V2730" i="3"/>
  <c r="V2729" i="3"/>
  <c r="V2728" i="3"/>
  <c r="V2727" i="3"/>
  <c r="V2726" i="3"/>
  <c r="V2725" i="3"/>
  <c r="V2724" i="3"/>
  <c r="V2723" i="3"/>
  <c r="V2722" i="3"/>
  <c r="V2721" i="3"/>
  <c r="V2720" i="3"/>
  <c r="V2719" i="3"/>
  <c r="V2718" i="3"/>
  <c r="V2717" i="3"/>
  <c r="V2716" i="3"/>
  <c r="V2715" i="3"/>
  <c r="V2714" i="3"/>
  <c r="V2713" i="3"/>
  <c r="V2712" i="3"/>
  <c r="V2711" i="3"/>
  <c r="V2710" i="3"/>
  <c r="V2709" i="3"/>
  <c r="V2708" i="3"/>
  <c r="V2707" i="3"/>
  <c r="V2706" i="3"/>
  <c r="V2705" i="3"/>
  <c r="V2704" i="3"/>
  <c r="V2703" i="3"/>
  <c r="V2702" i="3"/>
  <c r="V2701" i="3"/>
  <c r="V2700" i="3"/>
  <c r="V2699" i="3"/>
  <c r="V2698" i="3"/>
  <c r="V2697" i="3"/>
  <c r="V2696" i="3"/>
  <c r="V2695" i="3"/>
  <c r="V2694" i="3"/>
  <c r="V2693" i="3"/>
  <c r="V2692" i="3"/>
  <c r="V2691" i="3"/>
  <c r="V2690" i="3"/>
  <c r="V2689" i="3"/>
  <c r="V2688" i="3"/>
  <c r="V2687" i="3"/>
  <c r="V2686" i="3"/>
  <c r="V2685" i="3"/>
  <c r="V2684" i="3"/>
  <c r="V2683" i="3"/>
  <c r="V2682" i="3"/>
  <c r="V2681" i="3"/>
  <c r="V2680" i="3"/>
  <c r="V2679" i="3"/>
  <c r="V2678" i="3"/>
  <c r="V2677" i="3"/>
  <c r="V2676" i="3"/>
  <c r="V2675" i="3"/>
  <c r="V2674" i="3"/>
  <c r="V2673" i="3"/>
  <c r="V2672" i="3"/>
  <c r="V2671" i="3"/>
  <c r="V2670" i="3"/>
  <c r="V2669" i="3"/>
  <c r="V2668" i="3"/>
  <c r="V2667" i="3"/>
  <c r="V2666" i="3"/>
  <c r="V2665" i="3"/>
  <c r="V2664" i="3"/>
  <c r="V2663" i="3"/>
  <c r="V2662" i="3"/>
  <c r="V2661" i="3"/>
  <c r="V2660" i="3"/>
  <c r="V2659" i="3"/>
  <c r="V2658" i="3"/>
  <c r="V2657" i="3"/>
  <c r="V2656" i="3"/>
  <c r="V2655" i="3"/>
  <c r="V2654" i="3"/>
  <c r="V2653" i="3"/>
  <c r="V2652" i="3"/>
  <c r="V2651" i="3"/>
  <c r="V2650" i="3"/>
  <c r="V2649" i="3"/>
  <c r="V2648" i="3"/>
  <c r="V2647" i="3"/>
  <c r="V2646" i="3"/>
  <c r="V2645" i="3"/>
  <c r="V2644" i="3"/>
  <c r="V2643" i="3"/>
  <c r="V2642" i="3"/>
  <c r="V2641" i="3"/>
  <c r="V2640" i="3"/>
  <c r="V2639" i="3"/>
  <c r="V2638" i="3"/>
  <c r="V2637" i="3"/>
  <c r="V2636" i="3"/>
  <c r="V2635" i="3"/>
  <c r="V2634" i="3"/>
  <c r="V2633" i="3"/>
  <c r="V2632" i="3"/>
  <c r="V2631" i="3"/>
  <c r="V2630" i="3"/>
  <c r="V2629" i="3"/>
  <c r="V2628" i="3"/>
  <c r="V2627" i="3"/>
  <c r="V2626" i="3"/>
  <c r="V2625" i="3"/>
  <c r="V2624" i="3"/>
  <c r="V2623" i="3"/>
  <c r="V2622" i="3"/>
  <c r="V2621" i="3"/>
  <c r="V2620" i="3"/>
  <c r="V2619" i="3"/>
  <c r="V2618" i="3"/>
  <c r="V2617" i="3"/>
  <c r="V2616" i="3"/>
  <c r="V2615" i="3"/>
  <c r="V2614" i="3"/>
  <c r="V2613" i="3"/>
  <c r="V2612" i="3"/>
  <c r="V2611" i="3"/>
  <c r="V2610" i="3"/>
  <c r="V2609" i="3"/>
  <c r="V2608" i="3"/>
  <c r="V2607" i="3"/>
  <c r="V2606" i="3"/>
  <c r="V2605" i="3"/>
  <c r="V2604" i="3"/>
  <c r="V2603" i="3"/>
  <c r="V2602" i="3"/>
  <c r="V2601" i="3"/>
  <c r="V2600" i="3"/>
  <c r="V2599" i="3"/>
  <c r="V2598" i="3"/>
  <c r="V2597" i="3"/>
  <c r="V2596" i="3"/>
  <c r="V2595" i="3"/>
  <c r="V2594" i="3"/>
  <c r="V2593" i="3"/>
  <c r="V2592" i="3"/>
  <c r="V2591" i="3"/>
  <c r="V2590" i="3"/>
  <c r="V2589" i="3"/>
  <c r="V2588" i="3"/>
  <c r="V2587" i="3"/>
  <c r="V2586" i="3"/>
  <c r="V2585" i="3"/>
  <c r="V2584" i="3"/>
  <c r="V2583" i="3"/>
  <c r="V2582" i="3"/>
  <c r="V2581" i="3"/>
  <c r="V2580" i="3"/>
  <c r="V2579" i="3"/>
  <c r="V2578" i="3"/>
  <c r="V2577" i="3"/>
  <c r="V2576" i="3"/>
  <c r="V2575" i="3"/>
  <c r="V2574" i="3"/>
  <c r="V2573" i="3"/>
  <c r="V2572" i="3"/>
  <c r="V2571" i="3"/>
  <c r="V2570" i="3"/>
  <c r="V2569" i="3"/>
  <c r="V2568" i="3"/>
  <c r="V2567" i="3"/>
  <c r="V2566" i="3"/>
  <c r="V2565" i="3"/>
  <c r="V2564" i="3"/>
  <c r="V2563" i="3"/>
  <c r="V2562" i="3"/>
  <c r="V2561" i="3"/>
  <c r="V2560" i="3"/>
  <c r="V2559" i="3"/>
  <c r="V2558" i="3"/>
  <c r="V2557" i="3"/>
  <c r="V2556" i="3"/>
  <c r="V2555" i="3"/>
  <c r="V2554" i="3"/>
  <c r="V2553" i="3"/>
  <c r="V2552" i="3"/>
  <c r="V2551" i="3"/>
  <c r="V2550" i="3"/>
  <c r="V2549" i="3"/>
  <c r="V2548" i="3"/>
  <c r="V2547" i="3"/>
  <c r="V2546" i="3"/>
  <c r="V2545" i="3"/>
  <c r="V2544" i="3"/>
  <c r="V2543" i="3"/>
  <c r="V2542" i="3"/>
  <c r="V2541" i="3"/>
  <c r="V2540" i="3"/>
  <c r="V2539" i="3"/>
  <c r="V2538" i="3"/>
  <c r="V2537" i="3"/>
  <c r="V2536" i="3"/>
  <c r="V2535" i="3"/>
  <c r="V2534" i="3"/>
  <c r="V2533" i="3"/>
  <c r="V2532" i="3"/>
  <c r="V2531" i="3"/>
  <c r="V2530" i="3"/>
  <c r="V2529" i="3"/>
  <c r="V2528" i="3"/>
  <c r="V2527" i="3"/>
  <c r="V2526" i="3"/>
  <c r="V2525" i="3"/>
  <c r="V2524" i="3"/>
  <c r="V2523" i="3"/>
  <c r="V2522" i="3"/>
  <c r="V2521" i="3"/>
  <c r="V2520" i="3"/>
  <c r="V2519" i="3"/>
  <c r="V2518" i="3"/>
  <c r="V2517" i="3"/>
  <c r="V2516" i="3"/>
  <c r="V2515" i="3"/>
  <c r="V2514" i="3"/>
  <c r="V2513" i="3"/>
  <c r="V2512" i="3"/>
  <c r="V2511" i="3"/>
  <c r="V2510" i="3"/>
  <c r="V2509" i="3"/>
  <c r="V2508" i="3"/>
  <c r="V2507" i="3"/>
  <c r="V2506" i="3"/>
  <c r="V2505" i="3"/>
  <c r="V2504" i="3"/>
  <c r="V2503" i="3"/>
  <c r="V2502" i="3"/>
  <c r="V2501" i="3"/>
  <c r="V2500" i="3"/>
  <c r="V2499" i="3"/>
  <c r="V2498" i="3"/>
  <c r="V2497" i="3"/>
  <c r="V2496" i="3"/>
  <c r="V2495" i="3"/>
  <c r="V2494" i="3"/>
  <c r="V2493" i="3"/>
  <c r="V2492" i="3"/>
  <c r="V2491" i="3"/>
  <c r="V2490" i="3"/>
  <c r="V2489" i="3"/>
  <c r="V2488" i="3"/>
  <c r="V2487" i="3"/>
  <c r="V2486" i="3"/>
  <c r="V2485" i="3"/>
  <c r="V2484" i="3"/>
  <c r="V2483" i="3"/>
  <c r="V2482" i="3"/>
  <c r="V2481" i="3"/>
  <c r="V2480" i="3"/>
  <c r="V2479" i="3"/>
  <c r="V2478" i="3"/>
  <c r="V2477" i="3"/>
  <c r="V2476" i="3"/>
  <c r="V2475" i="3"/>
  <c r="V2474" i="3"/>
  <c r="V2473" i="3"/>
  <c r="V2472" i="3"/>
  <c r="V2471" i="3"/>
  <c r="V2470" i="3"/>
  <c r="V2469" i="3"/>
  <c r="V2468" i="3"/>
  <c r="V2467" i="3"/>
  <c r="V2466" i="3"/>
  <c r="V2465" i="3"/>
  <c r="V2464" i="3"/>
  <c r="V2463" i="3"/>
  <c r="V2462" i="3"/>
  <c r="V2461" i="3"/>
  <c r="V2460" i="3"/>
  <c r="V2459" i="3"/>
  <c r="V2458" i="3"/>
  <c r="V2457" i="3"/>
  <c r="V2456" i="3"/>
  <c r="V2455" i="3"/>
  <c r="V2454" i="3"/>
  <c r="V2453" i="3"/>
  <c r="V2452" i="3"/>
  <c r="V2451" i="3"/>
  <c r="V2450" i="3"/>
  <c r="V2449" i="3"/>
  <c r="V2448" i="3"/>
  <c r="V2447" i="3"/>
  <c r="V2446" i="3"/>
  <c r="V2445" i="3"/>
  <c r="V2444" i="3"/>
  <c r="V2443" i="3"/>
  <c r="V2442" i="3"/>
  <c r="V2441" i="3"/>
  <c r="V2440" i="3"/>
  <c r="V2439" i="3"/>
  <c r="V2438" i="3"/>
  <c r="V2437" i="3"/>
  <c r="V2436" i="3"/>
  <c r="V2435" i="3"/>
  <c r="V2434" i="3"/>
  <c r="V2433" i="3"/>
  <c r="V2432" i="3"/>
  <c r="V2431" i="3"/>
  <c r="V2430" i="3"/>
  <c r="V2429" i="3"/>
  <c r="V2428" i="3"/>
  <c r="V2427" i="3"/>
  <c r="V2426" i="3"/>
  <c r="V2425" i="3"/>
  <c r="V2424" i="3"/>
  <c r="V2423" i="3"/>
  <c r="V2422" i="3"/>
  <c r="V2421" i="3"/>
  <c r="V2420" i="3"/>
  <c r="V2419" i="3"/>
  <c r="V2418" i="3"/>
  <c r="V2417" i="3"/>
  <c r="V2416" i="3"/>
  <c r="V2415" i="3"/>
  <c r="V2414" i="3"/>
  <c r="V2413" i="3"/>
  <c r="V2412" i="3"/>
  <c r="V2411" i="3"/>
  <c r="V2410" i="3"/>
  <c r="V2409" i="3"/>
  <c r="V2408" i="3"/>
  <c r="V2407" i="3"/>
  <c r="V2406" i="3"/>
  <c r="V2405" i="3"/>
  <c r="V2404" i="3"/>
  <c r="V2403" i="3"/>
  <c r="V2402" i="3"/>
  <c r="V2401" i="3"/>
  <c r="V2400" i="3"/>
  <c r="V2399" i="3"/>
  <c r="V2398" i="3"/>
  <c r="V2397" i="3"/>
  <c r="V2396" i="3"/>
  <c r="V2395" i="3"/>
  <c r="V2394" i="3"/>
  <c r="V2393" i="3"/>
  <c r="V2392" i="3"/>
  <c r="V2391" i="3"/>
  <c r="V2390" i="3"/>
  <c r="V2389" i="3"/>
  <c r="V2388" i="3"/>
  <c r="V2387" i="3"/>
  <c r="V2386" i="3"/>
  <c r="V2385" i="3"/>
  <c r="V2384" i="3"/>
  <c r="V2383" i="3"/>
  <c r="V2382" i="3"/>
  <c r="V2381" i="3"/>
  <c r="V2380" i="3"/>
  <c r="V2379" i="3"/>
  <c r="V2378" i="3"/>
  <c r="V2377" i="3"/>
  <c r="V2376" i="3"/>
  <c r="V2375" i="3"/>
  <c r="V2374" i="3"/>
  <c r="V2373" i="3"/>
  <c r="V2372" i="3"/>
  <c r="V2371" i="3"/>
  <c r="V2370" i="3"/>
  <c r="V2369" i="3"/>
  <c r="V2368" i="3"/>
  <c r="V2367" i="3"/>
  <c r="V2366" i="3"/>
  <c r="V2365" i="3"/>
  <c r="V2364" i="3"/>
  <c r="V2363" i="3"/>
  <c r="V2362" i="3"/>
  <c r="V2361" i="3"/>
  <c r="V2360" i="3"/>
  <c r="V2359" i="3"/>
  <c r="V2358" i="3"/>
  <c r="V2357" i="3"/>
  <c r="V2356" i="3"/>
  <c r="V2355" i="3"/>
  <c r="V2354" i="3"/>
  <c r="V2353" i="3"/>
  <c r="V2352" i="3"/>
  <c r="V2351" i="3"/>
  <c r="V2350" i="3"/>
  <c r="V2349" i="3"/>
  <c r="V2348" i="3"/>
  <c r="V2347" i="3"/>
  <c r="V2346" i="3"/>
  <c r="V2345" i="3"/>
  <c r="V2344" i="3"/>
  <c r="V2343" i="3"/>
  <c r="V2342" i="3"/>
  <c r="V2341" i="3"/>
  <c r="V2340" i="3"/>
  <c r="V2339" i="3"/>
  <c r="V2338" i="3"/>
  <c r="V2337" i="3"/>
  <c r="V2336" i="3"/>
  <c r="V2335" i="3"/>
  <c r="V2334" i="3"/>
  <c r="V2333" i="3"/>
  <c r="V2332" i="3"/>
  <c r="V2331" i="3"/>
  <c r="V2330" i="3"/>
  <c r="V2329" i="3"/>
  <c r="V2328" i="3"/>
  <c r="V2327" i="3"/>
  <c r="V2326" i="3"/>
  <c r="V2325" i="3"/>
  <c r="V2324" i="3"/>
  <c r="V2323" i="3"/>
  <c r="V2322" i="3"/>
  <c r="V2321" i="3"/>
  <c r="V2320" i="3"/>
  <c r="V2319" i="3"/>
  <c r="V2318" i="3"/>
  <c r="V2317" i="3"/>
  <c r="V2316" i="3"/>
  <c r="V2315" i="3"/>
  <c r="V2314" i="3"/>
  <c r="V2313" i="3"/>
  <c r="V2312" i="3"/>
  <c r="V2311" i="3"/>
  <c r="V2310" i="3"/>
  <c r="V2309" i="3"/>
  <c r="V2308" i="3"/>
  <c r="V2307" i="3"/>
  <c r="V2306" i="3"/>
  <c r="V2305" i="3"/>
  <c r="V2304" i="3"/>
  <c r="V2303" i="3"/>
  <c r="V2302" i="3"/>
  <c r="V2301" i="3"/>
  <c r="V2300" i="3"/>
  <c r="V2299" i="3"/>
  <c r="V2298" i="3"/>
  <c r="V2297" i="3"/>
  <c r="V2296" i="3"/>
  <c r="V2295" i="3"/>
  <c r="V2294" i="3"/>
  <c r="V2293" i="3"/>
  <c r="V2292" i="3"/>
  <c r="V2291" i="3"/>
  <c r="V2290" i="3"/>
  <c r="V2289" i="3"/>
  <c r="V2288" i="3"/>
  <c r="V2287" i="3"/>
  <c r="V2286" i="3"/>
  <c r="V2285" i="3"/>
  <c r="V2284" i="3"/>
  <c r="V2283" i="3"/>
  <c r="V2282" i="3"/>
  <c r="V2281" i="3"/>
  <c r="V2280" i="3"/>
  <c r="V2279" i="3"/>
  <c r="V2278" i="3"/>
  <c r="V2277" i="3"/>
  <c r="V2276" i="3"/>
  <c r="V2275" i="3"/>
  <c r="V2274" i="3"/>
  <c r="V2273" i="3"/>
  <c r="V2272" i="3"/>
  <c r="V2271" i="3"/>
  <c r="V2270" i="3"/>
  <c r="V2269" i="3"/>
  <c r="V2268" i="3"/>
  <c r="V2267" i="3"/>
  <c r="V2266" i="3"/>
  <c r="V2265" i="3"/>
  <c r="V2264" i="3"/>
  <c r="V2263" i="3"/>
  <c r="V2262" i="3"/>
  <c r="V2261" i="3"/>
  <c r="V2260" i="3"/>
  <c r="V2259" i="3"/>
  <c r="V2258" i="3"/>
  <c r="V2257" i="3"/>
  <c r="V2256" i="3"/>
  <c r="V2255" i="3"/>
  <c r="V2254" i="3"/>
  <c r="V2253" i="3"/>
  <c r="V2252" i="3"/>
  <c r="V2251" i="3"/>
  <c r="V2250" i="3"/>
  <c r="V2249" i="3"/>
  <c r="V2248" i="3"/>
  <c r="V2247" i="3"/>
  <c r="V2246" i="3"/>
  <c r="V2245" i="3"/>
  <c r="V2244" i="3"/>
  <c r="V2243" i="3"/>
  <c r="V2242" i="3"/>
  <c r="V2241" i="3"/>
  <c r="V2240" i="3"/>
  <c r="V2239" i="3"/>
  <c r="V2238" i="3"/>
  <c r="V2237" i="3"/>
  <c r="V2236" i="3"/>
  <c r="V2235" i="3"/>
  <c r="V2234" i="3"/>
  <c r="V2233" i="3"/>
  <c r="V2232" i="3"/>
  <c r="V2231" i="3"/>
  <c r="V2230" i="3"/>
  <c r="V2229" i="3"/>
  <c r="V2228" i="3"/>
  <c r="V2227" i="3"/>
  <c r="V2226" i="3"/>
  <c r="V2225" i="3"/>
  <c r="V2224" i="3"/>
  <c r="V2223" i="3"/>
  <c r="V2222" i="3"/>
  <c r="V2221" i="3"/>
  <c r="V2220" i="3"/>
  <c r="V2219" i="3"/>
  <c r="V2218" i="3"/>
  <c r="V2217" i="3"/>
  <c r="V2216" i="3"/>
  <c r="V2215" i="3"/>
  <c r="V2214" i="3"/>
  <c r="V2213" i="3"/>
  <c r="V2212" i="3"/>
  <c r="V2211" i="3"/>
  <c r="V2210" i="3"/>
  <c r="V2209" i="3"/>
  <c r="V2208" i="3"/>
  <c r="V2207" i="3"/>
  <c r="V2206" i="3"/>
  <c r="V2205" i="3"/>
  <c r="V2204" i="3"/>
  <c r="V2203" i="3"/>
  <c r="V2202" i="3"/>
  <c r="V2201" i="3"/>
  <c r="V2200" i="3"/>
  <c r="V2199" i="3"/>
  <c r="V2198" i="3"/>
  <c r="V2197" i="3"/>
  <c r="V2196" i="3"/>
  <c r="V2195" i="3"/>
  <c r="V2194" i="3"/>
  <c r="V2193" i="3"/>
  <c r="V2192" i="3"/>
  <c r="V2191" i="3"/>
  <c r="V2190" i="3"/>
  <c r="V2189" i="3"/>
  <c r="V2188" i="3"/>
  <c r="V2187" i="3"/>
  <c r="V2186" i="3"/>
  <c r="V2185" i="3"/>
  <c r="V2184" i="3"/>
  <c r="V2183" i="3"/>
  <c r="V2182" i="3"/>
  <c r="V2181" i="3"/>
  <c r="V2180" i="3"/>
  <c r="V2179" i="3"/>
  <c r="V2178" i="3"/>
  <c r="V2177" i="3"/>
  <c r="V2176" i="3"/>
  <c r="V2175" i="3"/>
  <c r="V2174" i="3"/>
  <c r="V2173" i="3"/>
  <c r="V2172" i="3"/>
  <c r="V2171" i="3"/>
  <c r="V2170" i="3"/>
  <c r="V2169" i="3"/>
  <c r="V2168" i="3"/>
  <c r="V2167" i="3"/>
  <c r="V2166" i="3"/>
  <c r="V2165" i="3"/>
  <c r="V2164" i="3"/>
  <c r="V2163" i="3"/>
  <c r="V2162" i="3"/>
  <c r="V2161" i="3"/>
  <c r="V2160" i="3"/>
  <c r="V2159" i="3"/>
  <c r="V2158" i="3"/>
  <c r="V2157" i="3"/>
  <c r="V2156" i="3"/>
  <c r="V2155" i="3"/>
  <c r="V2154" i="3"/>
  <c r="V2153" i="3"/>
  <c r="V2152" i="3"/>
  <c r="V2151" i="3"/>
  <c r="V2150" i="3"/>
  <c r="V2149" i="3"/>
  <c r="V2148" i="3"/>
  <c r="V2147" i="3"/>
  <c r="V2146" i="3"/>
  <c r="V2145" i="3"/>
  <c r="V2144" i="3"/>
  <c r="V2143" i="3"/>
  <c r="V2142" i="3"/>
  <c r="V2141" i="3"/>
  <c r="V2140" i="3"/>
  <c r="V2139" i="3"/>
  <c r="V2138" i="3"/>
  <c r="V2137" i="3"/>
  <c r="V2136" i="3"/>
  <c r="V2135" i="3"/>
  <c r="V2134" i="3"/>
  <c r="V2133" i="3"/>
  <c r="V2132" i="3"/>
  <c r="V2131" i="3"/>
  <c r="V2130" i="3"/>
  <c r="V2129" i="3"/>
  <c r="V2128" i="3"/>
  <c r="V2127" i="3"/>
  <c r="V2126" i="3"/>
  <c r="V2125" i="3"/>
  <c r="V2124" i="3"/>
  <c r="V2123" i="3"/>
  <c r="V2122" i="3"/>
  <c r="V2121" i="3"/>
  <c r="V2120" i="3"/>
  <c r="V2119" i="3"/>
  <c r="V2118" i="3"/>
  <c r="V2117" i="3"/>
  <c r="V2116" i="3"/>
  <c r="V2115" i="3"/>
  <c r="V2114" i="3"/>
  <c r="V2113" i="3"/>
  <c r="V2112" i="3"/>
  <c r="V2111" i="3"/>
  <c r="V2110" i="3"/>
  <c r="V2109" i="3"/>
  <c r="V2108" i="3"/>
  <c r="V2107" i="3"/>
  <c r="V2106" i="3"/>
  <c r="V2105" i="3"/>
  <c r="V2104" i="3"/>
  <c r="V2103" i="3"/>
  <c r="V2102" i="3"/>
  <c r="V2101" i="3"/>
  <c r="V2100" i="3"/>
  <c r="V2099" i="3"/>
  <c r="V2098" i="3"/>
  <c r="V2097" i="3"/>
  <c r="V2096" i="3"/>
  <c r="V2095" i="3"/>
  <c r="V2094" i="3"/>
  <c r="V2093" i="3"/>
  <c r="V2092" i="3"/>
  <c r="V2091" i="3"/>
  <c r="V2090" i="3"/>
  <c r="V2089" i="3"/>
  <c r="V2088" i="3"/>
  <c r="V2087" i="3"/>
  <c r="V2086" i="3"/>
  <c r="V2085" i="3"/>
  <c r="V2084" i="3"/>
  <c r="V2083" i="3"/>
  <c r="V2082" i="3"/>
  <c r="V2081" i="3"/>
  <c r="V2080" i="3"/>
  <c r="V2079" i="3"/>
  <c r="V2078" i="3"/>
  <c r="V2077" i="3"/>
  <c r="V2076" i="3"/>
  <c r="V2075" i="3"/>
  <c r="V2074" i="3"/>
  <c r="V2073" i="3"/>
  <c r="V2072" i="3"/>
  <c r="V2071" i="3"/>
  <c r="V2070" i="3"/>
  <c r="V2069" i="3"/>
  <c r="V2068" i="3"/>
  <c r="V2067" i="3"/>
  <c r="V2066" i="3"/>
  <c r="V2065" i="3"/>
  <c r="V2064" i="3"/>
  <c r="V2063" i="3"/>
  <c r="V2062" i="3"/>
  <c r="V2061" i="3"/>
  <c r="V2060" i="3"/>
  <c r="V2059" i="3"/>
  <c r="V2058" i="3"/>
  <c r="V2057" i="3"/>
  <c r="V2056" i="3"/>
  <c r="V2055" i="3"/>
  <c r="V2054" i="3"/>
  <c r="V2053" i="3"/>
  <c r="V2052" i="3"/>
  <c r="V2051" i="3"/>
  <c r="V2050" i="3"/>
  <c r="V2049" i="3"/>
  <c r="V2048" i="3"/>
  <c r="V2047" i="3"/>
  <c r="V2046" i="3"/>
  <c r="V2045" i="3"/>
  <c r="V2044" i="3"/>
  <c r="V2043" i="3"/>
  <c r="V2042" i="3"/>
  <c r="V2041" i="3"/>
  <c r="V2040" i="3"/>
  <c r="V2039" i="3"/>
  <c r="V2038" i="3"/>
  <c r="V2037" i="3"/>
  <c r="V2036" i="3"/>
  <c r="V2035" i="3"/>
  <c r="V2034" i="3"/>
  <c r="V2033" i="3"/>
  <c r="V2032" i="3"/>
  <c r="V2031" i="3"/>
  <c r="V2030" i="3"/>
  <c r="V2029" i="3"/>
  <c r="V2028" i="3"/>
  <c r="V2027" i="3"/>
  <c r="V2026" i="3"/>
  <c r="V2025" i="3"/>
  <c r="V2024" i="3"/>
  <c r="V2023" i="3"/>
  <c r="V2022" i="3"/>
  <c r="V2021" i="3"/>
  <c r="V2020" i="3"/>
  <c r="V2019" i="3"/>
  <c r="V2018" i="3"/>
  <c r="V2017" i="3"/>
  <c r="V2016" i="3"/>
  <c r="V2015" i="3"/>
  <c r="V2014" i="3"/>
  <c r="V2013" i="3"/>
  <c r="V2012" i="3"/>
  <c r="V2011" i="3"/>
  <c r="V2010" i="3"/>
  <c r="V2009" i="3"/>
  <c r="V2008" i="3"/>
  <c r="V2007" i="3"/>
  <c r="V2006" i="3"/>
  <c r="V2005" i="3"/>
  <c r="V2004" i="3"/>
  <c r="V2003" i="3"/>
  <c r="V2002" i="3"/>
  <c r="V2001" i="3"/>
  <c r="V2000" i="3"/>
  <c r="V1999" i="3"/>
  <c r="V1998" i="3"/>
  <c r="V1997" i="3"/>
  <c r="V1996" i="3"/>
  <c r="V1995" i="3"/>
  <c r="V1994" i="3"/>
  <c r="V1993" i="3"/>
  <c r="V1992" i="3"/>
  <c r="V1991" i="3"/>
  <c r="V1990" i="3"/>
  <c r="V1989" i="3"/>
  <c r="V1988" i="3"/>
  <c r="V1987" i="3"/>
  <c r="V1986" i="3"/>
  <c r="V1985" i="3"/>
  <c r="V1984" i="3"/>
  <c r="V1983" i="3"/>
  <c r="V1982" i="3"/>
  <c r="V1981" i="3"/>
  <c r="V1980" i="3"/>
  <c r="V1979" i="3"/>
  <c r="V1978" i="3"/>
  <c r="V1977" i="3"/>
  <c r="V1976" i="3"/>
  <c r="V1975" i="3"/>
  <c r="V1974" i="3"/>
  <c r="V1973" i="3"/>
  <c r="V1972" i="3"/>
  <c r="V1971" i="3"/>
  <c r="V1970" i="3"/>
  <c r="V1969" i="3"/>
  <c r="V1968" i="3"/>
  <c r="V1967" i="3"/>
  <c r="V1966" i="3"/>
  <c r="V1965" i="3"/>
  <c r="V1964" i="3"/>
  <c r="V1963" i="3"/>
  <c r="V1962" i="3"/>
  <c r="V1961" i="3"/>
  <c r="V1960" i="3"/>
  <c r="V1959" i="3"/>
  <c r="V1958" i="3"/>
  <c r="V1957" i="3"/>
  <c r="V1956" i="3"/>
  <c r="V1955" i="3"/>
  <c r="V1954" i="3"/>
  <c r="V1953" i="3"/>
  <c r="V1952" i="3"/>
  <c r="V1951" i="3"/>
  <c r="V1950" i="3"/>
  <c r="V1949" i="3"/>
  <c r="V1948" i="3"/>
  <c r="V1947" i="3"/>
  <c r="V1946" i="3"/>
  <c r="V1945" i="3"/>
  <c r="V1944" i="3"/>
  <c r="V1943" i="3"/>
  <c r="V1942" i="3"/>
  <c r="V1941" i="3"/>
  <c r="V1940" i="3"/>
  <c r="V1939" i="3"/>
  <c r="V1938" i="3"/>
  <c r="V1937" i="3"/>
  <c r="V1936" i="3"/>
  <c r="V1935" i="3"/>
  <c r="V1934" i="3"/>
  <c r="V1933" i="3"/>
  <c r="V1932" i="3"/>
  <c r="V1931" i="3"/>
  <c r="V1930" i="3"/>
  <c r="V1929" i="3"/>
  <c r="V1928" i="3"/>
  <c r="V1927" i="3"/>
  <c r="V1926" i="3"/>
  <c r="V1925" i="3"/>
  <c r="V1924" i="3"/>
  <c r="V1923" i="3"/>
  <c r="V1922" i="3"/>
  <c r="V1921" i="3"/>
  <c r="V1920" i="3"/>
  <c r="V1919" i="3"/>
  <c r="V1918" i="3"/>
  <c r="V1917" i="3"/>
  <c r="V1916" i="3"/>
  <c r="V1915" i="3"/>
  <c r="V1914" i="3"/>
  <c r="V1913" i="3"/>
  <c r="V1912" i="3"/>
  <c r="V1911" i="3"/>
  <c r="V1910" i="3"/>
  <c r="V1909" i="3"/>
  <c r="V1908" i="3"/>
  <c r="V1907" i="3"/>
  <c r="V1906" i="3"/>
  <c r="V1905" i="3"/>
  <c r="V1904" i="3"/>
  <c r="V1903" i="3"/>
  <c r="V1902" i="3"/>
  <c r="V1901" i="3"/>
  <c r="V1900" i="3"/>
  <c r="V1899" i="3"/>
  <c r="V1898" i="3"/>
  <c r="V1897" i="3"/>
  <c r="V1896" i="3"/>
  <c r="V1895" i="3"/>
  <c r="V1894" i="3"/>
  <c r="V1893" i="3"/>
  <c r="V1892" i="3"/>
  <c r="V1891" i="3"/>
  <c r="V1890" i="3"/>
  <c r="V1889" i="3"/>
  <c r="V1888" i="3"/>
  <c r="V1887" i="3"/>
  <c r="V1886" i="3"/>
  <c r="V1885" i="3"/>
  <c r="V1884" i="3"/>
  <c r="V1883" i="3"/>
  <c r="V1882" i="3"/>
  <c r="V1881" i="3"/>
  <c r="V1880" i="3"/>
  <c r="V1879" i="3"/>
  <c r="V1878" i="3"/>
  <c r="V1877" i="3"/>
  <c r="V1876" i="3"/>
  <c r="V1875" i="3"/>
  <c r="V1874" i="3"/>
  <c r="V1873" i="3"/>
  <c r="V1872" i="3"/>
  <c r="V1871" i="3"/>
  <c r="V1870" i="3"/>
  <c r="V1869" i="3"/>
  <c r="V1868" i="3"/>
  <c r="V1867" i="3"/>
  <c r="V1866" i="3"/>
  <c r="V1865" i="3"/>
  <c r="V1864" i="3"/>
  <c r="V1863" i="3"/>
  <c r="V1862" i="3"/>
  <c r="V1861" i="3"/>
  <c r="V1860" i="3"/>
  <c r="V1859" i="3"/>
  <c r="V1858" i="3"/>
  <c r="V1857" i="3"/>
  <c r="V1856" i="3"/>
  <c r="V1855" i="3"/>
  <c r="V1854" i="3"/>
  <c r="V1853" i="3"/>
  <c r="V1852" i="3"/>
  <c r="V1851" i="3"/>
  <c r="V1850" i="3"/>
  <c r="V1849" i="3"/>
  <c r="V1848" i="3"/>
  <c r="V1847" i="3"/>
  <c r="V1846" i="3"/>
  <c r="V1845" i="3"/>
  <c r="V1844" i="3"/>
  <c r="V1843" i="3"/>
  <c r="V1842" i="3"/>
  <c r="V1841" i="3"/>
  <c r="V1840" i="3"/>
  <c r="V1839" i="3"/>
  <c r="V1838" i="3"/>
  <c r="V1837" i="3"/>
  <c r="V1836" i="3"/>
  <c r="V1835" i="3"/>
  <c r="V1834" i="3"/>
  <c r="V1833" i="3"/>
  <c r="V1832" i="3"/>
  <c r="V1831" i="3"/>
  <c r="V1830" i="3"/>
  <c r="V1829" i="3"/>
  <c r="V1828" i="3"/>
  <c r="V1827" i="3"/>
  <c r="V1826" i="3"/>
  <c r="V1825" i="3"/>
  <c r="V1824" i="3"/>
  <c r="V1823" i="3"/>
  <c r="V1822" i="3"/>
  <c r="V1821" i="3"/>
  <c r="V1820" i="3"/>
  <c r="V1819" i="3"/>
  <c r="V1818" i="3"/>
  <c r="V1817" i="3"/>
  <c r="V1816" i="3"/>
  <c r="V1815" i="3"/>
  <c r="V1814" i="3"/>
  <c r="V1813" i="3"/>
  <c r="V1812" i="3"/>
  <c r="V1811" i="3"/>
  <c r="V1810" i="3"/>
  <c r="V1809" i="3"/>
  <c r="V1808" i="3"/>
  <c r="V1807" i="3"/>
  <c r="V1806" i="3"/>
  <c r="V1805" i="3"/>
  <c r="V1804" i="3"/>
  <c r="V1803" i="3"/>
  <c r="V1802" i="3"/>
  <c r="V1801" i="3"/>
  <c r="V1800" i="3"/>
  <c r="V1799" i="3"/>
  <c r="V1798" i="3"/>
  <c r="V1797" i="3"/>
  <c r="V1796" i="3"/>
  <c r="V1795" i="3"/>
  <c r="V1794" i="3"/>
  <c r="V1793" i="3"/>
  <c r="V1792" i="3"/>
  <c r="V1791" i="3"/>
  <c r="V1790" i="3"/>
  <c r="V1789" i="3"/>
  <c r="V1788" i="3"/>
  <c r="V1787" i="3"/>
  <c r="V1786" i="3"/>
  <c r="V1785" i="3"/>
  <c r="V1784" i="3"/>
  <c r="V1783" i="3"/>
  <c r="V1782" i="3"/>
  <c r="V1781" i="3"/>
  <c r="V1780" i="3"/>
  <c r="V1779" i="3"/>
  <c r="V1778" i="3"/>
  <c r="V1777" i="3"/>
  <c r="V1776" i="3"/>
  <c r="V1775" i="3"/>
  <c r="V1774" i="3"/>
  <c r="V1773" i="3"/>
  <c r="V1772" i="3"/>
  <c r="V1771" i="3"/>
  <c r="V1770" i="3"/>
  <c r="V1769" i="3"/>
  <c r="V1768" i="3"/>
  <c r="V1767" i="3"/>
  <c r="V1766" i="3"/>
  <c r="V1765" i="3"/>
  <c r="V1764" i="3"/>
  <c r="V1763" i="3"/>
  <c r="V1762" i="3"/>
  <c r="V1761" i="3"/>
  <c r="V1760" i="3"/>
  <c r="V1759" i="3"/>
  <c r="V1758" i="3"/>
  <c r="V1757" i="3"/>
  <c r="V1756" i="3"/>
  <c r="V1755" i="3"/>
  <c r="V1754" i="3"/>
  <c r="V1753" i="3"/>
  <c r="V1752" i="3"/>
  <c r="V1751" i="3"/>
  <c r="V1750" i="3"/>
  <c r="V1749" i="3"/>
  <c r="V1748" i="3"/>
  <c r="V1747" i="3"/>
  <c r="V1746" i="3"/>
  <c r="V1745" i="3"/>
  <c r="V1744" i="3"/>
  <c r="V1743" i="3"/>
  <c r="V1742" i="3"/>
  <c r="V1741" i="3"/>
  <c r="V1740" i="3"/>
  <c r="V1739" i="3"/>
  <c r="V1738" i="3"/>
  <c r="V1737" i="3"/>
  <c r="V1736" i="3"/>
  <c r="V1735" i="3"/>
  <c r="V1734" i="3"/>
  <c r="V1733" i="3"/>
  <c r="V1732" i="3"/>
  <c r="V1731" i="3"/>
  <c r="V1730" i="3"/>
  <c r="V1729" i="3"/>
  <c r="V1728" i="3"/>
  <c r="V1727" i="3"/>
  <c r="V1726" i="3"/>
  <c r="V1725" i="3"/>
  <c r="V1724" i="3"/>
  <c r="V1723" i="3"/>
  <c r="V1722" i="3"/>
  <c r="V1721" i="3"/>
  <c r="V1720" i="3"/>
  <c r="V1719" i="3"/>
  <c r="V1718" i="3"/>
  <c r="V1717" i="3"/>
  <c r="V1716" i="3"/>
  <c r="V1715" i="3"/>
  <c r="V1714" i="3"/>
  <c r="V1713" i="3"/>
  <c r="V1712" i="3"/>
  <c r="V1711" i="3"/>
  <c r="V1710" i="3"/>
  <c r="V1709" i="3"/>
  <c r="V1708" i="3"/>
  <c r="V1707" i="3"/>
  <c r="V1706" i="3"/>
  <c r="V1705" i="3"/>
  <c r="V1704" i="3"/>
  <c r="V1703" i="3"/>
  <c r="V1702" i="3"/>
  <c r="V1701" i="3"/>
  <c r="V1700" i="3"/>
  <c r="V1699" i="3"/>
  <c r="V1698" i="3"/>
  <c r="V1697" i="3"/>
  <c r="V1696" i="3"/>
  <c r="V1695" i="3"/>
  <c r="V1694" i="3"/>
  <c r="V1693" i="3"/>
  <c r="V1692" i="3"/>
  <c r="V1691" i="3"/>
  <c r="V1690" i="3"/>
  <c r="V1689" i="3"/>
  <c r="V1688" i="3"/>
  <c r="V1687" i="3"/>
  <c r="V1686" i="3"/>
  <c r="V1685" i="3"/>
  <c r="V1684" i="3"/>
  <c r="V1683" i="3"/>
  <c r="V1682" i="3"/>
  <c r="V1681" i="3"/>
  <c r="V1680" i="3"/>
  <c r="V1679" i="3"/>
  <c r="V1678" i="3"/>
  <c r="V1677" i="3"/>
  <c r="V1676" i="3"/>
  <c r="V1675" i="3"/>
  <c r="V1674" i="3"/>
  <c r="V1673" i="3"/>
  <c r="V1672" i="3"/>
  <c r="V1671" i="3"/>
  <c r="V1670" i="3"/>
  <c r="V1669" i="3"/>
  <c r="V1668" i="3"/>
  <c r="V1667" i="3"/>
  <c r="V1666" i="3"/>
  <c r="V1665" i="3"/>
  <c r="V1664" i="3"/>
  <c r="V1663" i="3"/>
  <c r="V1662" i="3"/>
  <c r="V1661" i="3"/>
  <c r="V1660" i="3"/>
  <c r="V1659" i="3"/>
  <c r="V1658" i="3"/>
  <c r="V1657" i="3"/>
  <c r="V1656" i="3"/>
  <c r="V1655" i="3"/>
  <c r="V1654" i="3"/>
  <c r="V1653" i="3"/>
  <c r="V1652" i="3"/>
  <c r="V1651" i="3"/>
  <c r="V1650" i="3"/>
  <c r="V1649" i="3"/>
  <c r="V1648" i="3"/>
  <c r="V1647" i="3"/>
  <c r="V1646" i="3"/>
  <c r="V1645" i="3"/>
  <c r="V1644" i="3"/>
  <c r="V1643" i="3"/>
  <c r="V1642" i="3"/>
  <c r="V1641" i="3"/>
  <c r="V1640" i="3"/>
  <c r="V1639" i="3"/>
  <c r="V1638" i="3"/>
  <c r="V1637" i="3"/>
  <c r="V1636" i="3"/>
  <c r="V1635" i="3"/>
  <c r="V1634" i="3"/>
  <c r="V1633" i="3"/>
  <c r="V1632" i="3"/>
  <c r="V1631" i="3"/>
  <c r="V1630" i="3"/>
  <c r="V1629" i="3"/>
  <c r="V1628" i="3"/>
  <c r="V1627" i="3"/>
  <c r="V1626" i="3"/>
  <c r="V1625" i="3"/>
  <c r="V1624" i="3"/>
  <c r="V1623" i="3"/>
  <c r="V1622" i="3"/>
  <c r="V1621" i="3"/>
  <c r="V1620" i="3"/>
  <c r="V1619" i="3"/>
  <c r="V1618" i="3"/>
  <c r="V1617" i="3"/>
  <c r="V1616" i="3"/>
  <c r="V1615" i="3"/>
  <c r="V1614" i="3"/>
  <c r="V1613" i="3"/>
  <c r="V1612" i="3"/>
  <c r="V1611" i="3"/>
  <c r="V1610" i="3"/>
  <c r="V1609" i="3"/>
  <c r="V1608" i="3"/>
  <c r="V1607" i="3"/>
  <c r="V1606" i="3"/>
  <c r="V1605" i="3"/>
  <c r="V1604" i="3"/>
  <c r="V1603" i="3"/>
  <c r="V1602" i="3"/>
  <c r="V1601" i="3"/>
  <c r="V1600" i="3"/>
  <c r="V1599" i="3"/>
  <c r="V1598" i="3"/>
  <c r="V1597" i="3"/>
  <c r="V1596" i="3"/>
  <c r="V1595" i="3"/>
  <c r="V1594" i="3"/>
  <c r="V1593" i="3"/>
  <c r="V1592" i="3"/>
  <c r="V1591" i="3"/>
  <c r="V1590" i="3"/>
  <c r="V1589" i="3"/>
  <c r="V1588" i="3"/>
  <c r="V1587" i="3"/>
  <c r="V1586" i="3"/>
  <c r="V1585" i="3"/>
  <c r="V1584" i="3"/>
  <c r="V1583" i="3"/>
  <c r="V1582" i="3"/>
  <c r="V1581" i="3"/>
  <c r="V1580" i="3"/>
  <c r="V1579" i="3"/>
  <c r="V1578" i="3"/>
  <c r="V1577" i="3"/>
  <c r="V1576" i="3"/>
  <c r="V1575" i="3"/>
  <c r="V1574" i="3"/>
  <c r="V1573" i="3"/>
  <c r="V1572" i="3"/>
  <c r="V1571" i="3"/>
  <c r="V1570" i="3"/>
  <c r="V1569" i="3"/>
  <c r="V1568" i="3"/>
  <c r="V1567" i="3"/>
  <c r="V1566" i="3"/>
  <c r="V1565" i="3"/>
  <c r="V1564" i="3"/>
  <c r="V1563" i="3"/>
  <c r="V1562" i="3"/>
  <c r="V1561" i="3"/>
  <c r="V1560" i="3"/>
  <c r="V1559" i="3"/>
  <c r="V1558" i="3"/>
  <c r="V1557" i="3"/>
  <c r="V1556" i="3"/>
  <c r="V1555" i="3"/>
  <c r="V1554" i="3"/>
  <c r="V1553" i="3"/>
  <c r="V1552" i="3"/>
  <c r="V1551" i="3"/>
  <c r="V1550" i="3"/>
  <c r="V1549" i="3"/>
  <c r="V1548" i="3"/>
  <c r="V1547" i="3"/>
  <c r="V1546" i="3"/>
  <c r="V1545" i="3"/>
  <c r="V1544" i="3"/>
  <c r="V1543" i="3"/>
  <c r="V1542" i="3"/>
  <c r="V1541" i="3"/>
  <c r="V1540" i="3"/>
  <c r="V1539" i="3"/>
  <c r="V1538" i="3"/>
  <c r="V1537" i="3"/>
  <c r="V1536" i="3"/>
  <c r="V1535" i="3"/>
  <c r="V1534" i="3"/>
  <c r="V1533" i="3"/>
  <c r="V1532" i="3"/>
  <c r="V1531" i="3"/>
  <c r="V1530" i="3"/>
  <c r="V1529" i="3"/>
  <c r="V1528" i="3"/>
  <c r="V1527" i="3"/>
  <c r="V1526" i="3"/>
  <c r="V1525" i="3"/>
  <c r="V1524" i="3"/>
  <c r="V1523" i="3"/>
  <c r="V1522" i="3"/>
  <c r="V1521" i="3"/>
  <c r="V1520" i="3"/>
  <c r="V1519" i="3"/>
  <c r="V1518" i="3"/>
  <c r="V1517" i="3"/>
  <c r="V1516" i="3"/>
  <c r="V1515" i="3"/>
  <c r="V1514" i="3"/>
  <c r="V1513" i="3"/>
  <c r="V1512" i="3"/>
  <c r="V1511" i="3"/>
  <c r="V1510" i="3"/>
  <c r="V1509" i="3"/>
  <c r="V1508" i="3"/>
  <c r="V1507" i="3"/>
  <c r="V1506" i="3"/>
  <c r="V1505" i="3"/>
  <c r="V1504" i="3"/>
  <c r="V1503" i="3"/>
  <c r="V1502" i="3"/>
  <c r="V1501" i="3"/>
  <c r="V1500" i="3"/>
  <c r="V1499" i="3"/>
  <c r="V1498" i="3"/>
  <c r="V1497" i="3"/>
  <c r="V1496" i="3"/>
  <c r="V1495" i="3"/>
  <c r="V1494" i="3"/>
  <c r="V1493" i="3"/>
  <c r="V1492" i="3"/>
  <c r="V1491" i="3"/>
  <c r="V1490" i="3"/>
  <c r="V1489" i="3"/>
  <c r="V1488" i="3"/>
  <c r="V1487" i="3"/>
  <c r="V1486" i="3"/>
  <c r="V1485" i="3"/>
  <c r="V1484" i="3"/>
  <c r="V1483" i="3"/>
  <c r="V1482" i="3"/>
  <c r="V1481" i="3"/>
  <c r="V1480" i="3"/>
  <c r="V1479" i="3"/>
  <c r="V1478" i="3"/>
  <c r="V1477" i="3"/>
  <c r="V1476" i="3"/>
  <c r="V1475" i="3"/>
  <c r="V1474" i="3"/>
  <c r="V1473" i="3"/>
  <c r="V1472" i="3"/>
  <c r="V1471" i="3"/>
  <c r="V1470" i="3"/>
  <c r="V1469" i="3"/>
  <c r="V1468" i="3"/>
  <c r="V1467" i="3"/>
  <c r="V1466" i="3"/>
  <c r="V1465" i="3"/>
  <c r="V1464" i="3"/>
  <c r="V1463" i="3"/>
  <c r="V1462" i="3"/>
  <c r="V1461" i="3"/>
  <c r="V1460" i="3"/>
  <c r="V1459" i="3"/>
  <c r="V1458" i="3"/>
  <c r="V1457" i="3"/>
  <c r="V1456" i="3"/>
  <c r="V1455" i="3"/>
  <c r="V1454" i="3"/>
  <c r="V1453" i="3"/>
  <c r="V1452" i="3"/>
  <c r="V1451" i="3"/>
  <c r="V1450" i="3"/>
  <c r="V1449" i="3"/>
  <c r="V1448" i="3"/>
  <c r="V1447" i="3"/>
  <c r="V1446" i="3"/>
  <c r="V1445" i="3"/>
  <c r="V1444" i="3"/>
  <c r="V1443" i="3"/>
  <c r="V1442" i="3"/>
  <c r="V1441" i="3"/>
  <c r="V1440" i="3"/>
  <c r="V1439" i="3"/>
  <c r="V1438" i="3"/>
  <c r="V1437" i="3"/>
  <c r="V1436" i="3"/>
  <c r="V1435" i="3"/>
  <c r="V1434" i="3"/>
  <c r="V1433" i="3"/>
  <c r="V1432" i="3"/>
  <c r="V1431" i="3"/>
  <c r="V1430" i="3"/>
  <c r="V1429" i="3"/>
  <c r="V1428" i="3"/>
  <c r="V1427" i="3"/>
  <c r="V1426" i="3"/>
  <c r="V1425" i="3"/>
  <c r="V1424" i="3"/>
  <c r="V1423" i="3"/>
  <c r="V1422" i="3"/>
  <c r="V1421" i="3"/>
  <c r="V1420" i="3"/>
  <c r="V1419" i="3"/>
  <c r="V1418" i="3"/>
  <c r="V1417" i="3"/>
  <c r="V1416" i="3"/>
  <c r="V1415" i="3"/>
  <c r="V1414" i="3"/>
  <c r="V1413" i="3"/>
  <c r="V1412" i="3"/>
  <c r="V1411" i="3"/>
  <c r="V1410" i="3"/>
  <c r="V1409" i="3"/>
  <c r="V1408" i="3"/>
  <c r="V1407" i="3"/>
  <c r="V1406" i="3"/>
  <c r="V1405" i="3"/>
  <c r="V1404" i="3"/>
  <c r="V1403" i="3"/>
  <c r="V1402" i="3"/>
  <c r="V1401" i="3"/>
  <c r="V1400" i="3"/>
  <c r="V1399" i="3"/>
  <c r="V1398" i="3"/>
  <c r="V1397" i="3"/>
  <c r="V1396" i="3"/>
  <c r="V1395" i="3"/>
  <c r="V1394" i="3"/>
  <c r="V1393" i="3"/>
  <c r="V1392" i="3"/>
  <c r="V1391" i="3"/>
  <c r="V1390" i="3"/>
  <c r="V1389" i="3"/>
  <c r="V1388" i="3"/>
  <c r="V1387" i="3"/>
  <c r="V1386" i="3"/>
  <c r="V1385" i="3"/>
  <c r="V1384" i="3"/>
  <c r="V1383" i="3"/>
  <c r="V1382" i="3"/>
  <c r="V1381" i="3"/>
  <c r="V1380" i="3"/>
  <c r="V1379" i="3"/>
  <c r="V1378" i="3"/>
  <c r="V1377" i="3"/>
  <c r="V1376" i="3"/>
  <c r="V1375" i="3"/>
  <c r="V1374" i="3"/>
  <c r="V1373" i="3"/>
  <c r="V1372" i="3"/>
  <c r="V1371" i="3"/>
  <c r="V1370" i="3"/>
  <c r="V1369" i="3"/>
  <c r="V1368" i="3"/>
  <c r="V1367" i="3"/>
  <c r="V1366" i="3"/>
  <c r="V1365" i="3"/>
  <c r="V1364" i="3"/>
  <c r="V1363" i="3"/>
  <c r="V1362" i="3"/>
  <c r="V1361" i="3"/>
  <c r="V1360" i="3"/>
  <c r="V1359" i="3"/>
  <c r="V1358" i="3"/>
  <c r="V1357" i="3"/>
  <c r="V1356" i="3"/>
  <c r="V1355" i="3"/>
  <c r="V1354" i="3"/>
  <c r="V1353" i="3"/>
  <c r="V1352" i="3"/>
  <c r="V1351" i="3"/>
  <c r="V1350" i="3"/>
  <c r="V1349" i="3"/>
  <c r="V1348" i="3"/>
  <c r="V1347" i="3"/>
  <c r="V1346" i="3"/>
  <c r="V1345" i="3"/>
  <c r="V1344" i="3"/>
  <c r="V1343" i="3"/>
  <c r="V1342" i="3"/>
  <c r="V1341" i="3"/>
  <c r="V1340" i="3"/>
  <c r="V1339" i="3"/>
  <c r="V1338" i="3"/>
  <c r="V1337" i="3"/>
  <c r="V1336" i="3"/>
  <c r="V1335" i="3"/>
  <c r="V1334" i="3"/>
  <c r="V1333" i="3"/>
  <c r="V1332" i="3"/>
  <c r="V1331" i="3"/>
  <c r="V1330" i="3"/>
  <c r="V1329" i="3"/>
  <c r="V1328" i="3"/>
  <c r="V1327" i="3"/>
  <c r="V1326" i="3"/>
  <c r="V1325" i="3"/>
  <c r="V1324" i="3"/>
  <c r="V1323" i="3"/>
  <c r="V1322" i="3"/>
  <c r="V1321" i="3"/>
  <c r="V1320" i="3"/>
  <c r="V1319" i="3"/>
  <c r="V1318" i="3"/>
  <c r="V1317" i="3"/>
  <c r="V1316" i="3"/>
  <c r="V1315" i="3"/>
  <c r="V1314" i="3"/>
  <c r="V1313" i="3"/>
  <c r="V1312" i="3"/>
  <c r="V1311" i="3"/>
  <c r="V1310" i="3"/>
  <c r="V1309" i="3"/>
  <c r="V1308" i="3"/>
  <c r="V1307" i="3"/>
  <c r="V1306" i="3"/>
  <c r="V1305" i="3"/>
  <c r="V1304" i="3"/>
  <c r="V1303" i="3"/>
  <c r="V1302" i="3"/>
  <c r="V1301" i="3"/>
  <c r="V1300" i="3"/>
  <c r="V1299" i="3"/>
  <c r="V1298" i="3"/>
  <c r="V1297" i="3"/>
  <c r="V1296" i="3"/>
  <c r="V1295" i="3"/>
  <c r="V1294" i="3"/>
  <c r="V1293" i="3"/>
  <c r="V1292" i="3"/>
  <c r="V1291" i="3"/>
  <c r="V1290" i="3"/>
  <c r="V1289" i="3"/>
  <c r="V1288" i="3"/>
  <c r="V1287" i="3"/>
  <c r="V1286" i="3"/>
  <c r="V1285" i="3"/>
  <c r="V1284" i="3"/>
  <c r="V1283" i="3"/>
  <c r="V1282" i="3"/>
  <c r="V1281" i="3"/>
  <c r="V1280" i="3"/>
  <c r="V1279" i="3"/>
  <c r="V1278" i="3"/>
  <c r="V1277" i="3"/>
  <c r="V1276" i="3"/>
  <c r="V1275" i="3"/>
  <c r="V1274" i="3"/>
  <c r="V1273" i="3"/>
  <c r="V1272" i="3"/>
  <c r="V1271" i="3"/>
  <c r="V1270" i="3"/>
  <c r="V1269" i="3"/>
  <c r="V1268" i="3"/>
  <c r="V1267" i="3"/>
  <c r="V1266" i="3"/>
  <c r="V1265" i="3"/>
  <c r="V1264" i="3"/>
  <c r="V1263" i="3"/>
  <c r="V1262" i="3"/>
  <c r="V1261" i="3"/>
  <c r="V1260" i="3"/>
  <c r="V1259" i="3"/>
  <c r="V1258" i="3"/>
  <c r="V1257" i="3"/>
  <c r="V1256" i="3"/>
  <c r="V1255" i="3"/>
  <c r="V1254" i="3"/>
  <c r="V1253" i="3"/>
  <c r="V1252" i="3"/>
  <c r="V1251" i="3"/>
  <c r="V1250" i="3"/>
  <c r="V1249" i="3"/>
  <c r="V1248" i="3"/>
  <c r="V1247" i="3"/>
  <c r="V1246" i="3"/>
  <c r="V1245" i="3"/>
  <c r="V1244" i="3"/>
  <c r="V1243" i="3"/>
  <c r="V1242" i="3"/>
  <c r="V1241" i="3"/>
  <c r="V1240" i="3"/>
  <c r="V1239" i="3"/>
  <c r="V1238" i="3"/>
  <c r="V1237" i="3"/>
  <c r="V1236" i="3"/>
  <c r="V1235" i="3"/>
  <c r="V1234" i="3"/>
  <c r="V1233" i="3"/>
  <c r="V1232" i="3"/>
  <c r="V1231" i="3"/>
  <c r="V1230" i="3"/>
  <c r="V1229" i="3"/>
  <c r="V1228" i="3"/>
  <c r="V1227" i="3"/>
  <c r="V1226" i="3"/>
  <c r="V1225" i="3"/>
  <c r="V1224" i="3"/>
  <c r="V1223" i="3"/>
  <c r="V1222" i="3"/>
  <c r="V1221" i="3"/>
  <c r="V1220" i="3"/>
  <c r="V1219" i="3"/>
  <c r="V1218" i="3"/>
  <c r="V1217" i="3"/>
  <c r="V1216" i="3"/>
  <c r="V1215" i="3"/>
  <c r="V1214" i="3"/>
  <c r="V1213" i="3"/>
  <c r="V1212" i="3"/>
  <c r="V1211" i="3"/>
  <c r="V1210" i="3"/>
  <c r="V1209" i="3"/>
  <c r="V1208" i="3"/>
  <c r="V1207" i="3"/>
  <c r="V1206" i="3"/>
  <c r="V1205" i="3"/>
  <c r="V1204" i="3"/>
  <c r="V1203" i="3"/>
  <c r="V1202" i="3"/>
  <c r="V1201" i="3"/>
  <c r="V1200" i="3"/>
  <c r="V1199" i="3"/>
  <c r="V1198" i="3"/>
  <c r="V1197" i="3"/>
  <c r="V1196" i="3"/>
  <c r="V1195" i="3"/>
  <c r="V1194" i="3"/>
  <c r="V1193" i="3"/>
  <c r="V1192" i="3"/>
  <c r="V1191" i="3"/>
  <c r="V1190" i="3"/>
  <c r="V1189" i="3"/>
  <c r="V1188" i="3"/>
  <c r="V1187" i="3"/>
  <c r="V1186" i="3"/>
  <c r="V1185" i="3"/>
  <c r="V1184" i="3"/>
  <c r="V1183" i="3"/>
  <c r="V1182" i="3"/>
  <c r="V1181" i="3"/>
  <c r="V1180" i="3"/>
  <c r="V1179" i="3"/>
  <c r="V1178" i="3"/>
  <c r="V1177" i="3"/>
  <c r="V1176" i="3"/>
  <c r="V1175" i="3"/>
  <c r="V1174" i="3"/>
  <c r="V1173" i="3"/>
  <c r="V1172" i="3"/>
  <c r="V1171" i="3"/>
  <c r="V1170" i="3"/>
  <c r="V1169" i="3"/>
  <c r="V1168" i="3"/>
  <c r="V1167" i="3"/>
  <c r="V1166" i="3"/>
  <c r="V1165" i="3"/>
  <c r="V1164" i="3"/>
  <c r="V1163" i="3"/>
  <c r="V1162" i="3"/>
  <c r="V1161" i="3"/>
  <c r="V1160" i="3"/>
  <c r="V1159" i="3"/>
  <c r="V1158" i="3"/>
  <c r="V1157" i="3"/>
  <c r="V1156" i="3"/>
  <c r="V1155" i="3"/>
  <c r="V1154" i="3"/>
  <c r="V1153" i="3"/>
  <c r="V1152" i="3"/>
  <c r="V1151" i="3"/>
  <c r="V1150" i="3"/>
  <c r="V1149" i="3"/>
  <c r="V1148" i="3"/>
  <c r="V1147" i="3"/>
  <c r="V1146" i="3"/>
  <c r="V1145" i="3"/>
  <c r="V1144" i="3"/>
  <c r="V1143" i="3"/>
  <c r="V1142" i="3"/>
  <c r="V1141" i="3"/>
  <c r="V1140" i="3"/>
  <c r="V1139" i="3"/>
  <c r="V1138" i="3"/>
  <c r="V1137" i="3"/>
  <c r="V1136" i="3"/>
  <c r="V1135" i="3"/>
  <c r="V1134" i="3"/>
  <c r="V1133" i="3"/>
  <c r="V1132" i="3"/>
  <c r="V1131" i="3"/>
  <c r="V1130" i="3"/>
  <c r="V1129" i="3"/>
  <c r="V1128" i="3"/>
  <c r="V1127" i="3"/>
  <c r="V1126" i="3"/>
  <c r="V1125" i="3"/>
  <c r="V1124" i="3"/>
  <c r="V1123" i="3"/>
  <c r="V1122" i="3"/>
  <c r="V1121" i="3"/>
  <c r="V1120" i="3"/>
  <c r="V1119" i="3"/>
  <c r="V1118" i="3"/>
  <c r="V1117" i="3"/>
  <c r="V1116" i="3"/>
  <c r="V1115" i="3"/>
  <c r="V1114" i="3"/>
  <c r="V1113" i="3"/>
  <c r="V1112" i="3"/>
  <c r="V1111" i="3"/>
  <c r="V1110" i="3"/>
  <c r="V1109" i="3"/>
  <c r="V1108" i="3"/>
  <c r="V1107" i="3"/>
  <c r="V1106" i="3"/>
  <c r="V1105" i="3"/>
  <c r="V1104" i="3"/>
  <c r="V1103" i="3"/>
  <c r="V1102" i="3"/>
  <c r="V1101" i="3"/>
  <c r="V1100" i="3"/>
  <c r="V1099" i="3"/>
  <c r="V1098" i="3"/>
  <c r="V1097" i="3"/>
  <c r="V1096" i="3"/>
  <c r="V1095" i="3"/>
  <c r="V1094" i="3"/>
  <c r="V1093" i="3"/>
  <c r="V1092" i="3"/>
  <c r="V1091" i="3"/>
  <c r="V1090" i="3"/>
  <c r="V1089" i="3"/>
  <c r="V1088" i="3"/>
  <c r="V1087" i="3"/>
  <c r="V1086" i="3"/>
  <c r="V1085" i="3"/>
  <c r="V1084" i="3"/>
  <c r="V1083" i="3"/>
  <c r="V1082" i="3"/>
  <c r="V1081" i="3"/>
  <c r="V1080" i="3"/>
  <c r="V1079" i="3"/>
  <c r="V1078" i="3"/>
  <c r="V1077" i="3"/>
  <c r="V1076" i="3"/>
  <c r="V1075" i="3"/>
  <c r="V1074" i="3"/>
  <c r="V1073" i="3"/>
  <c r="V1072" i="3"/>
  <c r="V1071" i="3"/>
  <c r="V1070" i="3"/>
  <c r="V1069" i="3"/>
  <c r="V1068" i="3"/>
  <c r="V1067" i="3"/>
  <c r="V1066" i="3"/>
  <c r="V1065" i="3"/>
  <c r="V1064" i="3"/>
  <c r="V1063" i="3"/>
  <c r="V1062" i="3"/>
  <c r="V1061" i="3"/>
  <c r="V1060" i="3"/>
  <c r="V1059" i="3"/>
  <c r="V1058" i="3"/>
  <c r="V1057" i="3"/>
  <c r="V1056" i="3"/>
  <c r="V1055" i="3"/>
  <c r="V1054" i="3"/>
  <c r="V1053" i="3"/>
  <c r="V1052" i="3"/>
  <c r="V1051" i="3"/>
  <c r="V1050" i="3"/>
  <c r="V1049" i="3"/>
  <c r="V1048" i="3"/>
  <c r="V1047" i="3"/>
  <c r="V1046" i="3"/>
  <c r="V1045" i="3"/>
  <c r="V1044" i="3"/>
  <c r="V1043" i="3"/>
  <c r="V1042" i="3"/>
  <c r="V1041" i="3"/>
  <c r="V1040" i="3"/>
  <c r="V1039" i="3"/>
  <c r="V1038" i="3"/>
  <c r="V1037" i="3"/>
  <c r="V1036" i="3"/>
  <c r="V1035" i="3"/>
  <c r="V1034" i="3"/>
  <c r="V1033" i="3"/>
  <c r="V1032" i="3"/>
  <c r="V1031" i="3"/>
  <c r="V1030" i="3"/>
  <c r="V1029" i="3"/>
  <c r="V1028" i="3"/>
  <c r="V1027" i="3"/>
  <c r="V1026" i="3"/>
  <c r="V1025" i="3"/>
  <c r="V1024" i="3"/>
  <c r="V1023" i="3"/>
  <c r="V1022" i="3"/>
  <c r="V1021" i="3"/>
  <c r="V1020" i="3"/>
  <c r="V1019" i="3"/>
  <c r="V1018" i="3"/>
  <c r="V1017" i="3"/>
  <c r="V1016" i="3"/>
  <c r="V1015" i="3"/>
  <c r="V1014" i="3"/>
  <c r="V1013" i="3"/>
  <c r="V1012" i="3"/>
  <c r="V1011" i="3"/>
  <c r="V1010" i="3"/>
  <c r="V1009" i="3"/>
  <c r="V1008" i="3"/>
  <c r="V1007" i="3"/>
  <c r="V1006" i="3"/>
  <c r="V1005" i="3"/>
  <c r="V1004" i="3"/>
  <c r="V1003" i="3"/>
  <c r="V1002" i="3"/>
  <c r="V1001" i="3"/>
  <c r="V1000" i="3"/>
  <c r="V999" i="3"/>
  <c r="V998" i="3"/>
  <c r="V997" i="3"/>
  <c r="V996" i="3"/>
  <c r="V995" i="3"/>
  <c r="V994" i="3"/>
  <c r="V993" i="3"/>
  <c r="V992" i="3"/>
  <c r="V991" i="3"/>
  <c r="V990" i="3"/>
  <c r="V989" i="3"/>
  <c r="V988" i="3"/>
  <c r="V987" i="3"/>
  <c r="V986" i="3"/>
  <c r="V985" i="3"/>
  <c r="V984" i="3"/>
  <c r="V983" i="3"/>
  <c r="V982" i="3"/>
  <c r="V981" i="3"/>
  <c r="V980" i="3"/>
  <c r="V979" i="3"/>
  <c r="V978" i="3"/>
  <c r="V977" i="3"/>
  <c r="V976" i="3"/>
  <c r="V975" i="3"/>
  <c r="V974" i="3"/>
  <c r="V973" i="3"/>
  <c r="V972" i="3"/>
  <c r="V971" i="3"/>
  <c r="V970" i="3"/>
  <c r="V969" i="3"/>
  <c r="V968" i="3"/>
  <c r="V967" i="3"/>
  <c r="V966" i="3"/>
  <c r="V965" i="3"/>
  <c r="V964" i="3"/>
  <c r="V963" i="3"/>
  <c r="V962" i="3"/>
  <c r="V961" i="3"/>
  <c r="V960" i="3"/>
  <c r="V959" i="3"/>
  <c r="V958" i="3"/>
  <c r="V957" i="3"/>
  <c r="V956" i="3"/>
  <c r="V955" i="3"/>
  <c r="V954" i="3"/>
  <c r="V953" i="3"/>
  <c r="V952" i="3"/>
  <c r="V951" i="3"/>
  <c r="V950" i="3"/>
  <c r="V949" i="3"/>
  <c r="V948" i="3"/>
  <c r="V947" i="3"/>
  <c r="V946" i="3"/>
  <c r="V945" i="3"/>
  <c r="V944" i="3"/>
  <c r="V943" i="3"/>
  <c r="V942" i="3"/>
  <c r="V941" i="3"/>
  <c r="V940" i="3"/>
  <c r="V939" i="3"/>
  <c r="V938" i="3"/>
  <c r="V937" i="3"/>
  <c r="V936" i="3"/>
  <c r="V935" i="3"/>
  <c r="V934" i="3"/>
  <c r="V933" i="3"/>
  <c r="V932" i="3"/>
  <c r="V931" i="3"/>
  <c r="V930" i="3"/>
  <c r="V929" i="3"/>
  <c r="V928" i="3"/>
  <c r="V927" i="3"/>
  <c r="V926" i="3"/>
  <c r="V925" i="3"/>
  <c r="V924" i="3"/>
  <c r="V923" i="3"/>
  <c r="V922" i="3"/>
  <c r="V921" i="3"/>
  <c r="V920" i="3"/>
  <c r="V919" i="3"/>
  <c r="V918" i="3"/>
  <c r="V917" i="3"/>
  <c r="V916" i="3"/>
  <c r="V915" i="3"/>
  <c r="V914" i="3"/>
  <c r="V913" i="3"/>
  <c r="V912" i="3"/>
  <c r="V911" i="3"/>
  <c r="V910" i="3"/>
  <c r="V909" i="3"/>
  <c r="V908" i="3"/>
  <c r="V907" i="3"/>
  <c r="V906" i="3"/>
  <c r="V905" i="3"/>
  <c r="V904" i="3"/>
  <c r="V903" i="3"/>
  <c r="V902" i="3"/>
  <c r="V901" i="3"/>
  <c r="V900" i="3"/>
  <c r="V899" i="3"/>
  <c r="V898" i="3"/>
  <c r="V897" i="3"/>
  <c r="V896" i="3"/>
  <c r="V895" i="3"/>
  <c r="V894" i="3"/>
  <c r="V893" i="3"/>
  <c r="V892" i="3"/>
  <c r="V891" i="3"/>
  <c r="V890" i="3"/>
  <c r="V889" i="3"/>
  <c r="V888" i="3"/>
  <c r="V887" i="3"/>
  <c r="V886" i="3"/>
  <c r="V885" i="3"/>
  <c r="V884" i="3"/>
  <c r="V883" i="3"/>
  <c r="V882" i="3"/>
  <c r="V881" i="3"/>
  <c r="V880" i="3"/>
  <c r="V879" i="3"/>
  <c r="V878" i="3"/>
  <c r="V877" i="3"/>
  <c r="V876" i="3"/>
  <c r="V875" i="3"/>
  <c r="V874" i="3"/>
  <c r="V873" i="3"/>
  <c r="V872" i="3"/>
  <c r="V871" i="3"/>
  <c r="V870" i="3"/>
  <c r="V869" i="3"/>
  <c r="V868" i="3"/>
  <c r="V867" i="3"/>
  <c r="V866" i="3"/>
  <c r="V865" i="3"/>
  <c r="V864" i="3"/>
  <c r="V863" i="3"/>
  <c r="V862" i="3"/>
  <c r="V861" i="3"/>
  <c r="V860" i="3"/>
  <c r="V859" i="3"/>
  <c r="V858" i="3"/>
  <c r="V857" i="3"/>
  <c r="V856" i="3"/>
  <c r="V855" i="3"/>
  <c r="V854" i="3"/>
  <c r="V853" i="3"/>
  <c r="V852" i="3"/>
  <c r="V851" i="3"/>
  <c r="V850" i="3"/>
  <c r="V849" i="3"/>
  <c r="V848" i="3"/>
  <c r="V847" i="3"/>
  <c r="V846" i="3"/>
  <c r="V845" i="3"/>
  <c r="V844" i="3"/>
  <c r="V843" i="3"/>
  <c r="V842" i="3"/>
  <c r="V841" i="3"/>
  <c r="V840" i="3"/>
  <c r="V839" i="3"/>
  <c r="V838" i="3"/>
  <c r="V837" i="3"/>
  <c r="V836" i="3"/>
  <c r="V835" i="3"/>
  <c r="V834" i="3"/>
  <c r="V833" i="3"/>
  <c r="V832" i="3"/>
  <c r="V831" i="3"/>
  <c r="V830" i="3"/>
  <c r="V829" i="3"/>
  <c r="V828" i="3"/>
  <c r="V827" i="3"/>
  <c r="V826" i="3"/>
  <c r="V825" i="3"/>
  <c r="V824" i="3"/>
  <c r="V823" i="3"/>
  <c r="V822" i="3"/>
  <c r="V821" i="3"/>
  <c r="V820" i="3"/>
  <c r="V819" i="3"/>
  <c r="V818" i="3"/>
  <c r="V817" i="3"/>
  <c r="V816" i="3"/>
  <c r="V815" i="3"/>
  <c r="V814" i="3"/>
  <c r="V813" i="3"/>
  <c r="V812" i="3"/>
  <c r="V811" i="3"/>
  <c r="V810" i="3"/>
  <c r="V809" i="3"/>
  <c r="V808" i="3"/>
  <c r="V807" i="3"/>
  <c r="V806" i="3"/>
  <c r="V805" i="3"/>
  <c r="V804" i="3"/>
  <c r="V803" i="3"/>
  <c r="V802" i="3"/>
  <c r="V801" i="3"/>
  <c r="V800" i="3"/>
  <c r="V799" i="3"/>
  <c r="V798" i="3"/>
  <c r="V797" i="3"/>
  <c r="V796" i="3"/>
  <c r="V795" i="3"/>
  <c r="V794" i="3"/>
  <c r="V793" i="3"/>
  <c r="V792" i="3"/>
  <c r="V791" i="3"/>
  <c r="V790" i="3"/>
  <c r="V789" i="3"/>
  <c r="V788" i="3"/>
  <c r="V787" i="3"/>
  <c r="V786" i="3"/>
  <c r="V785" i="3"/>
  <c r="V784" i="3"/>
  <c r="V783" i="3"/>
  <c r="V782" i="3"/>
  <c r="V781" i="3"/>
  <c r="V780" i="3"/>
  <c r="V779" i="3"/>
  <c r="V778" i="3"/>
  <c r="V777" i="3"/>
  <c r="V776" i="3"/>
  <c r="V775" i="3"/>
  <c r="V774" i="3"/>
  <c r="V773" i="3"/>
  <c r="V772" i="3"/>
  <c r="V771" i="3"/>
  <c r="V770" i="3"/>
  <c r="V769" i="3"/>
  <c r="V768" i="3"/>
  <c r="V767" i="3"/>
  <c r="V766" i="3"/>
  <c r="V765" i="3"/>
  <c r="V764" i="3"/>
  <c r="V763" i="3"/>
  <c r="V762" i="3"/>
  <c r="V761" i="3"/>
  <c r="V760" i="3"/>
  <c r="V759" i="3"/>
  <c r="V758" i="3"/>
  <c r="V757" i="3"/>
  <c r="V756" i="3"/>
  <c r="V755" i="3"/>
  <c r="V754" i="3"/>
  <c r="V753" i="3"/>
  <c r="V752" i="3"/>
  <c r="V751" i="3"/>
  <c r="V750" i="3"/>
  <c r="V749" i="3"/>
  <c r="V748" i="3"/>
  <c r="V747" i="3"/>
  <c r="V746" i="3"/>
  <c r="V745" i="3"/>
  <c r="V744" i="3"/>
  <c r="V743" i="3"/>
  <c r="V742" i="3"/>
  <c r="V741" i="3"/>
  <c r="V740" i="3"/>
  <c r="V739" i="3"/>
  <c r="V738" i="3"/>
  <c r="V737" i="3"/>
  <c r="V736" i="3"/>
  <c r="V735" i="3"/>
  <c r="V734" i="3"/>
  <c r="V733" i="3"/>
  <c r="V732" i="3"/>
  <c r="V731" i="3"/>
  <c r="V730" i="3"/>
  <c r="V729" i="3"/>
  <c r="V728" i="3"/>
  <c r="V727" i="3"/>
  <c r="V726" i="3"/>
  <c r="V725" i="3"/>
  <c r="V724" i="3"/>
  <c r="V723" i="3"/>
  <c r="V722" i="3"/>
  <c r="V721" i="3"/>
  <c r="V720" i="3"/>
  <c r="V719" i="3"/>
  <c r="V718" i="3"/>
  <c r="V717" i="3"/>
  <c r="V716" i="3"/>
  <c r="V715" i="3"/>
  <c r="V714" i="3"/>
  <c r="V713" i="3"/>
  <c r="V712" i="3"/>
  <c r="V711" i="3"/>
  <c r="V710" i="3"/>
  <c r="V709" i="3"/>
  <c r="V708" i="3"/>
  <c r="V707" i="3"/>
  <c r="V706" i="3"/>
  <c r="V705" i="3"/>
  <c r="V704" i="3"/>
  <c r="V703" i="3"/>
  <c r="V702" i="3"/>
  <c r="V701" i="3"/>
  <c r="V700" i="3"/>
  <c r="V699" i="3"/>
  <c r="V698" i="3"/>
  <c r="V697" i="3"/>
  <c r="V696" i="3"/>
  <c r="V695" i="3"/>
  <c r="V694" i="3"/>
  <c r="V693" i="3"/>
  <c r="V692" i="3"/>
  <c r="V691" i="3"/>
  <c r="V690" i="3"/>
  <c r="V689" i="3"/>
  <c r="V688" i="3"/>
  <c r="V687" i="3"/>
  <c r="V686" i="3"/>
  <c r="V685" i="3"/>
  <c r="V684" i="3"/>
  <c r="V683" i="3"/>
  <c r="V682" i="3"/>
  <c r="V681" i="3"/>
  <c r="V680" i="3"/>
  <c r="V679" i="3"/>
  <c r="V678" i="3"/>
  <c r="V677" i="3"/>
  <c r="V676" i="3"/>
  <c r="V675" i="3"/>
  <c r="V674" i="3"/>
  <c r="V673" i="3"/>
  <c r="V672" i="3"/>
  <c r="V671" i="3"/>
  <c r="V670" i="3"/>
  <c r="V669" i="3"/>
  <c r="V668" i="3"/>
  <c r="V667" i="3"/>
  <c r="V666" i="3"/>
  <c r="V665" i="3"/>
  <c r="V664" i="3"/>
  <c r="V663" i="3"/>
  <c r="V662" i="3"/>
  <c r="V661" i="3"/>
  <c r="V660" i="3"/>
  <c r="V659" i="3"/>
  <c r="V658" i="3"/>
  <c r="V657" i="3"/>
  <c r="V656" i="3"/>
  <c r="V655" i="3"/>
  <c r="V654" i="3"/>
  <c r="V653" i="3"/>
  <c r="V652" i="3"/>
  <c r="V651" i="3"/>
  <c r="V650" i="3"/>
  <c r="V649" i="3"/>
  <c r="V648" i="3"/>
  <c r="V647" i="3"/>
  <c r="V646" i="3"/>
  <c r="V645" i="3"/>
  <c r="V644" i="3"/>
  <c r="V643" i="3"/>
  <c r="V642" i="3"/>
  <c r="V641" i="3"/>
  <c r="V640" i="3"/>
  <c r="V639" i="3"/>
  <c r="V638" i="3"/>
  <c r="V637" i="3"/>
  <c r="V636" i="3"/>
  <c r="V635" i="3"/>
  <c r="V634" i="3"/>
  <c r="V633" i="3"/>
  <c r="V632" i="3"/>
  <c r="V631" i="3"/>
  <c r="V630" i="3"/>
  <c r="V629" i="3"/>
  <c r="V628" i="3"/>
  <c r="V627" i="3"/>
  <c r="V626" i="3"/>
  <c r="V625" i="3"/>
  <c r="V624" i="3"/>
  <c r="V623" i="3"/>
  <c r="V622" i="3"/>
  <c r="V621" i="3"/>
  <c r="V620" i="3"/>
  <c r="V619" i="3"/>
  <c r="V618" i="3"/>
  <c r="V617" i="3"/>
  <c r="V616" i="3"/>
  <c r="V615" i="3"/>
  <c r="V614" i="3"/>
  <c r="V613" i="3"/>
  <c r="V612" i="3"/>
  <c r="V611" i="3"/>
  <c r="V610" i="3"/>
  <c r="V609" i="3"/>
  <c r="V608" i="3"/>
  <c r="V607" i="3"/>
  <c r="V606" i="3"/>
  <c r="V605" i="3"/>
  <c r="V604" i="3"/>
  <c r="V603" i="3"/>
  <c r="V602" i="3"/>
  <c r="V601" i="3"/>
  <c r="V600" i="3"/>
  <c r="V599" i="3"/>
  <c r="V598" i="3"/>
  <c r="V597" i="3"/>
  <c r="V596" i="3"/>
  <c r="V595" i="3"/>
  <c r="V594" i="3"/>
  <c r="V593" i="3"/>
  <c r="V592" i="3"/>
  <c r="V591" i="3"/>
  <c r="V590" i="3"/>
  <c r="V589" i="3"/>
  <c r="V588" i="3"/>
  <c r="V587" i="3"/>
  <c r="V586" i="3"/>
  <c r="V585" i="3"/>
  <c r="V584" i="3"/>
  <c r="V583" i="3"/>
  <c r="V582" i="3"/>
  <c r="V581" i="3"/>
  <c r="V580" i="3"/>
  <c r="V579" i="3"/>
  <c r="V578" i="3"/>
  <c r="V577" i="3"/>
  <c r="V576" i="3"/>
  <c r="V575" i="3"/>
  <c r="V574" i="3"/>
  <c r="V573" i="3"/>
  <c r="V572" i="3"/>
  <c r="V571" i="3"/>
  <c r="V570" i="3"/>
  <c r="V569" i="3"/>
  <c r="V568" i="3"/>
  <c r="V567" i="3"/>
  <c r="V566" i="3"/>
  <c r="V565" i="3"/>
  <c r="V564" i="3"/>
  <c r="V563" i="3"/>
  <c r="V562" i="3"/>
  <c r="V561" i="3"/>
  <c r="V560" i="3"/>
  <c r="V559" i="3"/>
  <c r="V558" i="3"/>
  <c r="V557" i="3"/>
  <c r="V556" i="3"/>
  <c r="V555" i="3"/>
  <c r="V554" i="3"/>
  <c r="V553" i="3"/>
  <c r="V552" i="3"/>
  <c r="V551" i="3"/>
  <c r="V550" i="3"/>
  <c r="V549" i="3"/>
  <c r="V548" i="3"/>
  <c r="V547" i="3"/>
  <c r="V546" i="3"/>
  <c r="V545" i="3"/>
  <c r="V544" i="3"/>
  <c r="V543" i="3"/>
  <c r="V542" i="3"/>
  <c r="V541" i="3"/>
  <c r="V540" i="3"/>
  <c r="V539" i="3"/>
  <c r="V538" i="3"/>
  <c r="V537" i="3"/>
  <c r="V536" i="3"/>
  <c r="V535" i="3"/>
  <c r="V534" i="3"/>
  <c r="V533" i="3"/>
  <c r="V532" i="3"/>
  <c r="V531" i="3"/>
  <c r="V530" i="3"/>
  <c r="V529" i="3"/>
  <c r="V528" i="3"/>
  <c r="V527" i="3"/>
  <c r="V526" i="3"/>
  <c r="V525" i="3"/>
  <c r="V524" i="3"/>
  <c r="V523" i="3"/>
  <c r="V522" i="3"/>
  <c r="V521" i="3"/>
  <c r="V520" i="3"/>
  <c r="V519" i="3"/>
  <c r="V518" i="3"/>
  <c r="V517" i="3"/>
  <c r="V516" i="3"/>
  <c r="V515" i="3"/>
  <c r="V514" i="3"/>
  <c r="V513" i="3"/>
  <c r="V512" i="3"/>
  <c r="V511" i="3"/>
  <c r="V510" i="3"/>
  <c r="V509" i="3"/>
  <c r="V508" i="3"/>
  <c r="V507" i="3"/>
  <c r="V506" i="3"/>
  <c r="V505" i="3"/>
  <c r="V504" i="3"/>
  <c r="V503" i="3"/>
  <c r="V502" i="3"/>
  <c r="V501" i="3"/>
  <c r="V500" i="3"/>
  <c r="V499" i="3"/>
  <c r="V498" i="3"/>
  <c r="V497" i="3"/>
  <c r="V496" i="3"/>
  <c r="V495" i="3"/>
  <c r="V494" i="3"/>
  <c r="V493" i="3"/>
  <c r="V492" i="3"/>
  <c r="V491" i="3"/>
  <c r="V490" i="3"/>
  <c r="V489" i="3"/>
  <c r="V488" i="3"/>
  <c r="V487" i="3"/>
  <c r="V486" i="3"/>
  <c r="V485" i="3"/>
  <c r="V484" i="3"/>
  <c r="V483" i="3"/>
  <c r="V482" i="3"/>
  <c r="V481" i="3"/>
  <c r="V480" i="3"/>
  <c r="V479" i="3"/>
  <c r="V478" i="3"/>
  <c r="V477" i="3"/>
  <c r="V476" i="3"/>
  <c r="V475" i="3"/>
  <c r="V474" i="3"/>
  <c r="V473" i="3"/>
  <c r="V472" i="3"/>
  <c r="V471" i="3"/>
  <c r="V470" i="3"/>
  <c r="V469" i="3"/>
  <c r="V468" i="3"/>
  <c r="V467" i="3"/>
  <c r="V466" i="3"/>
  <c r="V465" i="3"/>
  <c r="V464" i="3"/>
  <c r="V463" i="3"/>
  <c r="V462" i="3"/>
  <c r="V461" i="3"/>
  <c r="V460" i="3"/>
  <c r="V459" i="3"/>
  <c r="V458" i="3"/>
  <c r="V457" i="3"/>
  <c r="V456" i="3"/>
  <c r="V455" i="3"/>
  <c r="V454" i="3"/>
  <c r="V453" i="3"/>
  <c r="V452" i="3"/>
  <c r="V451" i="3"/>
  <c r="V450" i="3"/>
  <c r="V449" i="3"/>
  <c r="V448" i="3"/>
  <c r="V447" i="3"/>
  <c r="V446" i="3"/>
  <c r="V445" i="3"/>
  <c r="V444" i="3"/>
  <c r="V443" i="3"/>
  <c r="V442" i="3"/>
  <c r="V441" i="3"/>
  <c r="V440" i="3"/>
  <c r="V439" i="3"/>
  <c r="V438" i="3"/>
  <c r="V437" i="3"/>
  <c r="V436" i="3"/>
  <c r="V435" i="3"/>
  <c r="V434" i="3"/>
  <c r="V433" i="3"/>
  <c r="V432" i="3"/>
  <c r="V431" i="3"/>
  <c r="V430" i="3"/>
  <c r="V429" i="3"/>
  <c r="V428" i="3"/>
  <c r="V427" i="3"/>
  <c r="V426" i="3"/>
  <c r="V425" i="3"/>
  <c r="V424" i="3"/>
  <c r="V423" i="3"/>
  <c r="V422" i="3"/>
  <c r="V421" i="3"/>
  <c r="V420" i="3"/>
  <c r="V419" i="3"/>
  <c r="V418" i="3"/>
  <c r="V417" i="3"/>
  <c r="V416" i="3"/>
  <c r="V415" i="3"/>
  <c r="V414" i="3"/>
  <c r="V413" i="3"/>
  <c r="V412" i="3"/>
  <c r="V411" i="3"/>
  <c r="V410" i="3"/>
  <c r="V409" i="3"/>
  <c r="V408" i="3"/>
  <c r="V407" i="3"/>
  <c r="V406" i="3"/>
  <c r="V405" i="3"/>
  <c r="V404" i="3"/>
  <c r="V403" i="3"/>
  <c r="V402" i="3"/>
  <c r="V401" i="3"/>
  <c r="V400" i="3"/>
  <c r="V399" i="3"/>
  <c r="V398" i="3"/>
  <c r="V397" i="3"/>
  <c r="V396" i="3"/>
  <c r="V395" i="3"/>
  <c r="V394" i="3"/>
  <c r="V393" i="3"/>
  <c r="V392" i="3"/>
  <c r="V391" i="3"/>
  <c r="V390" i="3"/>
  <c r="V389" i="3"/>
  <c r="V388" i="3"/>
  <c r="V387" i="3"/>
  <c r="V386" i="3"/>
  <c r="V385" i="3"/>
  <c r="V384" i="3"/>
  <c r="V383" i="3"/>
  <c r="V382" i="3"/>
  <c r="V381" i="3"/>
  <c r="V380" i="3"/>
  <c r="V379" i="3"/>
  <c r="V378" i="3"/>
  <c r="V377" i="3"/>
  <c r="V376" i="3"/>
  <c r="V375" i="3"/>
  <c r="V374" i="3"/>
  <c r="V373" i="3"/>
  <c r="V372" i="3"/>
  <c r="V371" i="3"/>
  <c r="V370" i="3"/>
  <c r="V369" i="3"/>
  <c r="V368" i="3"/>
  <c r="V367" i="3"/>
  <c r="V366" i="3"/>
  <c r="V365" i="3"/>
  <c r="V364" i="3"/>
  <c r="V363" i="3"/>
  <c r="V362" i="3"/>
  <c r="V361" i="3"/>
  <c r="V360" i="3"/>
  <c r="V359" i="3"/>
  <c r="V358" i="3"/>
  <c r="V357" i="3"/>
  <c r="V356" i="3"/>
  <c r="V355" i="3"/>
  <c r="V354" i="3"/>
  <c r="V353" i="3"/>
  <c r="V352" i="3"/>
  <c r="V351" i="3"/>
  <c r="V350" i="3"/>
  <c r="V349" i="3"/>
  <c r="V348" i="3"/>
  <c r="V347" i="3"/>
  <c r="V346" i="3"/>
  <c r="V345" i="3"/>
  <c r="V344" i="3"/>
  <c r="V343" i="3"/>
  <c r="V342" i="3"/>
  <c r="V341" i="3"/>
  <c r="V340" i="3"/>
  <c r="V339" i="3"/>
  <c r="V338" i="3"/>
  <c r="V337" i="3"/>
  <c r="V336" i="3"/>
  <c r="V335" i="3"/>
  <c r="V334" i="3"/>
  <c r="V333" i="3"/>
  <c r="V332" i="3"/>
  <c r="V331" i="3"/>
  <c r="V330" i="3"/>
  <c r="V329" i="3"/>
  <c r="V328" i="3"/>
  <c r="V327" i="3"/>
  <c r="V326" i="3"/>
  <c r="V325" i="3"/>
  <c r="V324" i="3"/>
  <c r="V323" i="3"/>
  <c r="V322" i="3"/>
  <c r="V321" i="3"/>
  <c r="V320" i="3"/>
  <c r="V319" i="3"/>
  <c r="V318" i="3"/>
  <c r="V317" i="3"/>
  <c r="V316" i="3"/>
  <c r="V315" i="3"/>
  <c r="V314" i="3"/>
  <c r="V313" i="3"/>
  <c r="V312" i="3"/>
  <c r="V311" i="3"/>
  <c r="V310" i="3"/>
  <c r="V309" i="3"/>
  <c r="V308" i="3"/>
  <c r="V307" i="3"/>
  <c r="V306" i="3"/>
  <c r="V305" i="3"/>
  <c r="V304" i="3"/>
  <c r="V303" i="3"/>
  <c r="V302" i="3"/>
  <c r="V301" i="3"/>
  <c r="V300" i="3"/>
  <c r="V299" i="3"/>
  <c r="V298" i="3"/>
  <c r="V297" i="3"/>
  <c r="V296" i="3"/>
  <c r="V295" i="3"/>
  <c r="V294" i="3"/>
  <c r="V293" i="3"/>
  <c r="V292" i="3"/>
  <c r="V291" i="3"/>
  <c r="V290" i="3"/>
  <c r="V289" i="3"/>
  <c r="V288" i="3"/>
  <c r="V287" i="3"/>
  <c r="V286" i="3"/>
  <c r="V285" i="3"/>
  <c r="V284" i="3"/>
  <c r="V283" i="3"/>
  <c r="V282" i="3"/>
  <c r="V281" i="3"/>
  <c r="V280" i="3"/>
  <c r="V279" i="3"/>
  <c r="V278" i="3"/>
  <c r="V277" i="3"/>
  <c r="V276" i="3"/>
  <c r="V275" i="3"/>
  <c r="V274" i="3"/>
  <c r="V273" i="3"/>
  <c r="V272" i="3"/>
  <c r="V271" i="3"/>
  <c r="V270" i="3"/>
  <c r="V269" i="3"/>
  <c r="V268" i="3"/>
  <c r="V267" i="3"/>
  <c r="V266" i="3"/>
  <c r="V265" i="3"/>
  <c r="V264" i="3"/>
  <c r="V263" i="3"/>
  <c r="V262" i="3"/>
  <c r="V261" i="3"/>
  <c r="V260" i="3"/>
  <c r="V259" i="3"/>
  <c r="V258" i="3"/>
  <c r="V257" i="3"/>
  <c r="V256" i="3"/>
  <c r="V255" i="3"/>
  <c r="V254" i="3"/>
  <c r="V253" i="3"/>
  <c r="V252" i="3"/>
  <c r="V251" i="3"/>
  <c r="V250" i="3"/>
  <c r="V249" i="3"/>
  <c r="V248" i="3"/>
  <c r="V247" i="3"/>
  <c r="V246" i="3"/>
  <c r="V245" i="3"/>
  <c r="V244" i="3"/>
  <c r="V243" i="3"/>
  <c r="V242" i="3"/>
  <c r="V241" i="3"/>
  <c r="V240" i="3"/>
  <c r="V239" i="3"/>
  <c r="V238" i="3"/>
  <c r="V237" i="3"/>
  <c r="V236" i="3"/>
  <c r="V235" i="3"/>
  <c r="V234" i="3"/>
  <c r="V233" i="3"/>
  <c r="V232" i="3"/>
  <c r="V231" i="3"/>
  <c r="V230" i="3"/>
  <c r="V229" i="3"/>
  <c r="V228" i="3"/>
  <c r="V227" i="3"/>
  <c r="V226" i="3"/>
  <c r="V225" i="3"/>
  <c r="V224" i="3"/>
  <c r="V223" i="3"/>
  <c r="V222" i="3"/>
  <c r="V221" i="3"/>
  <c r="V220" i="3"/>
  <c r="V219" i="3"/>
  <c r="V218" i="3"/>
  <c r="V217" i="3"/>
  <c r="V216" i="3"/>
  <c r="V215" i="3"/>
  <c r="V214" i="3"/>
  <c r="V213" i="3"/>
  <c r="V212" i="3"/>
  <c r="V211" i="3"/>
  <c r="V210" i="3"/>
  <c r="V209" i="3"/>
  <c r="V208" i="3"/>
  <c r="V207" i="3"/>
  <c r="V206" i="3"/>
  <c r="V205" i="3"/>
  <c r="V204" i="3"/>
  <c r="V203" i="3"/>
  <c r="V202" i="3"/>
  <c r="V201" i="3"/>
  <c r="V200" i="3"/>
  <c r="V199" i="3"/>
  <c r="V198" i="3"/>
  <c r="V197" i="3"/>
  <c r="V196" i="3"/>
  <c r="V195" i="3"/>
  <c r="V194" i="3"/>
  <c r="V193" i="3"/>
  <c r="V192" i="3"/>
  <c r="V191" i="3"/>
  <c r="V190" i="3"/>
  <c r="V189" i="3"/>
  <c r="V188" i="3"/>
  <c r="V187" i="3"/>
  <c r="V186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  <c r="V2" i="3"/>
  <c r="C5001" i="3"/>
  <c r="C5000" i="3"/>
  <c r="C4999" i="3"/>
  <c r="C4998" i="3"/>
  <c r="C4997" i="3"/>
  <c r="C4996" i="3"/>
  <c r="C4995" i="3"/>
  <c r="C4994" i="3"/>
  <c r="C4993" i="3"/>
  <c r="C4992" i="3"/>
  <c r="C4991" i="3"/>
  <c r="C4990" i="3"/>
  <c r="C4989" i="3"/>
  <c r="C4988" i="3"/>
  <c r="C4987" i="3"/>
  <c r="C4986" i="3"/>
  <c r="C4985" i="3"/>
  <c r="C4984" i="3"/>
  <c r="C4983" i="3"/>
  <c r="C4982" i="3"/>
  <c r="C4981" i="3"/>
  <c r="C4980" i="3"/>
  <c r="C4979" i="3"/>
  <c r="C4978" i="3"/>
  <c r="C4977" i="3"/>
  <c r="C4976" i="3"/>
  <c r="C4975" i="3"/>
  <c r="C4974" i="3"/>
  <c r="C4973" i="3"/>
  <c r="C4972" i="3"/>
  <c r="C4971" i="3"/>
  <c r="C4970" i="3"/>
  <c r="C4969" i="3"/>
  <c r="C4968" i="3"/>
  <c r="C4967" i="3"/>
  <c r="C4966" i="3"/>
  <c r="C4965" i="3"/>
  <c r="C4964" i="3"/>
  <c r="C4963" i="3"/>
  <c r="C4962" i="3"/>
  <c r="C4961" i="3"/>
  <c r="C4960" i="3"/>
  <c r="C4959" i="3"/>
  <c r="C4958" i="3"/>
  <c r="C4957" i="3"/>
  <c r="C4956" i="3"/>
  <c r="C4955" i="3"/>
  <c r="C4954" i="3"/>
  <c r="C4953" i="3"/>
  <c r="C4952" i="3"/>
  <c r="C4951" i="3"/>
  <c r="C4950" i="3"/>
  <c r="C4949" i="3"/>
  <c r="C4948" i="3"/>
  <c r="C4947" i="3"/>
  <c r="C4946" i="3"/>
  <c r="C4945" i="3"/>
  <c r="C4944" i="3"/>
  <c r="C4943" i="3"/>
  <c r="C4942" i="3"/>
  <c r="C4941" i="3"/>
  <c r="C4940" i="3"/>
  <c r="C4939" i="3"/>
  <c r="C4938" i="3"/>
  <c r="C4937" i="3"/>
  <c r="C4936" i="3"/>
  <c r="C4935" i="3"/>
  <c r="C4934" i="3"/>
  <c r="C4933" i="3"/>
  <c r="C4932" i="3"/>
  <c r="C4931" i="3"/>
  <c r="C4930" i="3"/>
  <c r="C4929" i="3"/>
  <c r="C4928" i="3"/>
  <c r="C4927" i="3"/>
  <c r="C4926" i="3"/>
  <c r="C4925" i="3"/>
  <c r="C4924" i="3"/>
  <c r="C4923" i="3"/>
  <c r="C4922" i="3"/>
  <c r="C4921" i="3"/>
  <c r="C4920" i="3"/>
  <c r="C4919" i="3"/>
  <c r="C4918" i="3"/>
  <c r="C4917" i="3"/>
  <c r="C4916" i="3"/>
  <c r="C4915" i="3"/>
  <c r="C4914" i="3"/>
  <c r="C4913" i="3"/>
  <c r="C4912" i="3"/>
  <c r="C4911" i="3"/>
  <c r="C4910" i="3"/>
  <c r="C4909" i="3"/>
  <c r="C4908" i="3"/>
  <c r="C4907" i="3"/>
  <c r="C4906" i="3"/>
  <c r="C4905" i="3"/>
  <c r="C4904" i="3"/>
  <c r="C4903" i="3"/>
  <c r="C4902" i="3"/>
  <c r="C4901" i="3"/>
  <c r="C4900" i="3"/>
  <c r="C4899" i="3"/>
  <c r="C4898" i="3"/>
  <c r="C4897" i="3"/>
  <c r="C4896" i="3"/>
  <c r="C4895" i="3"/>
  <c r="C4894" i="3"/>
  <c r="C4893" i="3"/>
  <c r="C4892" i="3"/>
  <c r="C4891" i="3"/>
  <c r="C4890" i="3"/>
  <c r="C4889" i="3"/>
  <c r="C4888" i="3"/>
  <c r="C4887" i="3"/>
  <c r="C4886" i="3"/>
  <c r="C4885" i="3"/>
  <c r="C4884" i="3"/>
  <c r="C4883" i="3"/>
  <c r="C4882" i="3"/>
  <c r="C4881" i="3"/>
  <c r="C4880" i="3"/>
  <c r="C4879" i="3"/>
  <c r="C4878" i="3"/>
  <c r="C4877" i="3"/>
  <c r="C4876" i="3"/>
  <c r="C4875" i="3"/>
  <c r="C4874" i="3"/>
  <c r="C4873" i="3"/>
  <c r="C4872" i="3"/>
  <c r="C4871" i="3"/>
  <c r="C4870" i="3"/>
  <c r="C4869" i="3"/>
  <c r="C4868" i="3"/>
  <c r="C4867" i="3"/>
  <c r="C4866" i="3"/>
  <c r="C4865" i="3"/>
  <c r="C4864" i="3"/>
  <c r="C4863" i="3"/>
  <c r="C4862" i="3"/>
  <c r="C4861" i="3"/>
  <c r="C4860" i="3"/>
  <c r="C4859" i="3"/>
  <c r="C4858" i="3"/>
  <c r="C4857" i="3"/>
  <c r="C4856" i="3"/>
  <c r="C4855" i="3"/>
  <c r="C4854" i="3"/>
  <c r="C4853" i="3"/>
  <c r="C4852" i="3"/>
  <c r="C4851" i="3"/>
  <c r="C4850" i="3"/>
  <c r="C4849" i="3"/>
  <c r="C4848" i="3"/>
  <c r="C4847" i="3"/>
  <c r="C4846" i="3"/>
  <c r="C4845" i="3"/>
  <c r="C4844" i="3"/>
  <c r="C4843" i="3"/>
  <c r="C4842" i="3"/>
  <c r="C4841" i="3"/>
  <c r="C4840" i="3"/>
  <c r="C4839" i="3"/>
  <c r="C4838" i="3"/>
  <c r="C4837" i="3"/>
  <c r="C4836" i="3"/>
  <c r="C4835" i="3"/>
  <c r="C4834" i="3"/>
  <c r="C4833" i="3"/>
  <c r="C4832" i="3"/>
  <c r="C4831" i="3"/>
  <c r="C4830" i="3"/>
  <c r="C4829" i="3"/>
  <c r="C4828" i="3"/>
  <c r="C4827" i="3"/>
  <c r="C4826" i="3"/>
  <c r="C4825" i="3"/>
  <c r="C4824" i="3"/>
  <c r="C4823" i="3"/>
  <c r="C4822" i="3"/>
  <c r="C4821" i="3"/>
  <c r="C4820" i="3"/>
  <c r="C4819" i="3"/>
  <c r="C4818" i="3"/>
  <c r="C4817" i="3"/>
  <c r="C4816" i="3"/>
  <c r="C4815" i="3"/>
  <c r="C4814" i="3"/>
  <c r="C4813" i="3"/>
  <c r="C4812" i="3"/>
  <c r="C4811" i="3"/>
  <c r="C4810" i="3"/>
  <c r="C4809" i="3"/>
  <c r="C4808" i="3"/>
  <c r="C4807" i="3"/>
  <c r="C4806" i="3"/>
  <c r="C4805" i="3"/>
  <c r="C4804" i="3"/>
  <c r="C4803" i="3"/>
  <c r="C4802" i="3"/>
  <c r="C4801" i="3"/>
  <c r="C4800" i="3"/>
  <c r="C4799" i="3"/>
  <c r="C4798" i="3"/>
  <c r="C4797" i="3"/>
  <c r="C4796" i="3"/>
  <c r="C4795" i="3"/>
  <c r="C4794" i="3"/>
  <c r="C4793" i="3"/>
  <c r="C4792" i="3"/>
  <c r="C4791" i="3"/>
  <c r="C4790" i="3"/>
  <c r="C4789" i="3"/>
  <c r="C4788" i="3"/>
  <c r="C4787" i="3"/>
  <c r="C4786" i="3"/>
  <c r="C4785" i="3"/>
  <c r="C4784" i="3"/>
  <c r="C4783" i="3"/>
  <c r="C4782" i="3"/>
  <c r="C4781" i="3"/>
  <c r="C4780" i="3"/>
  <c r="C4779" i="3"/>
  <c r="C4778" i="3"/>
  <c r="C4777" i="3"/>
  <c r="C4776" i="3"/>
  <c r="C4775" i="3"/>
  <c r="C4774" i="3"/>
  <c r="C4773" i="3"/>
  <c r="C4772" i="3"/>
  <c r="C4771" i="3"/>
  <c r="C4770" i="3"/>
  <c r="C4769" i="3"/>
  <c r="C4768" i="3"/>
  <c r="C4767" i="3"/>
  <c r="C4766" i="3"/>
  <c r="C4765" i="3"/>
  <c r="C4764" i="3"/>
  <c r="C4763" i="3"/>
  <c r="C4762" i="3"/>
  <c r="C4761" i="3"/>
  <c r="C4760" i="3"/>
  <c r="C4759" i="3"/>
  <c r="C4758" i="3"/>
  <c r="C4757" i="3"/>
  <c r="C4756" i="3"/>
  <c r="C4755" i="3"/>
  <c r="C4754" i="3"/>
  <c r="C4753" i="3"/>
  <c r="C4752" i="3"/>
  <c r="C4751" i="3"/>
  <c r="C4750" i="3"/>
  <c r="C4749" i="3"/>
  <c r="C4748" i="3"/>
  <c r="C4747" i="3"/>
  <c r="C4746" i="3"/>
  <c r="C4745" i="3"/>
  <c r="C4744" i="3"/>
  <c r="C4743" i="3"/>
  <c r="C4742" i="3"/>
  <c r="C4741" i="3"/>
  <c r="C4740" i="3"/>
  <c r="C4739" i="3"/>
  <c r="C4738" i="3"/>
  <c r="C4737" i="3"/>
  <c r="C4736" i="3"/>
  <c r="C4735" i="3"/>
  <c r="C4734" i="3"/>
  <c r="C4733" i="3"/>
  <c r="C4732" i="3"/>
  <c r="C4731" i="3"/>
  <c r="C4730" i="3"/>
  <c r="C4729" i="3"/>
  <c r="C4728" i="3"/>
  <c r="C4727" i="3"/>
  <c r="C4726" i="3"/>
  <c r="C4725" i="3"/>
  <c r="C4724" i="3"/>
  <c r="C4723" i="3"/>
  <c r="C4722" i="3"/>
  <c r="C4721" i="3"/>
  <c r="C4720" i="3"/>
  <c r="C4719" i="3"/>
  <c r="C4718" i="3"/>
  <c r="C4717" i="3"/>
  <c r="C4716" i="3"/>
  <c r="C4715" i="3"/>
  <c r="C4714" i="3"/>
  <c r="C4713" i="3"/>
  <c r="C4712" i="3"/>
  <c r="C4711" i="3"/>
  <c r="C4710" i="3"/>
  <c r="C4709" i="3"/>
  <c r="C4708" i="3"/>
  <c r="C4707" i="3"/>
  <c r="C4706" i="3"/>
  <c r="C4705" i="3"/>
  <c r="C4704" i="3"/>
  <c r="C4703" i="3"/>
  <c r="C4702" i="3"/>
  <c r="C4701" i="3"/>
  <c r="C4700" i="3"/>
  <c r="C4699" i="3"/>
  <c r="C4698" i="3"/>
  <c r="C4697" i="3"/>
  <c r="C4696" i="3"/>
  <c r="C4695" i="3"/>
  <c r="C4694" i="3"/>
  <c r="C4693" i="3"/>
  <c r="C4692" i="3"/>
  <c r="C4691" i="3"/>
  <c r="C4690" i="3"/>
  <c r="C4689" i="3"/>
  <c r="C4688" i="3"/>
  <c r="C4687" i="3"/>
  <c r="C4686" i="3"/>
  <c r="C4685" i="3"/>
  <c r="C4684" i="3"/>
  <c r="C4683" i="3"/>
  <c r="C4682" i="3"/>
  <c r="C4681" i="3"/>
  <c r="C4680" i="3"/>
  <c r="C4679" i="3"/>
  <c r="C4678" i="3"/>
  <c r="C4677" i="3"/>
  <c r="C4676" i="3"/>
  <c r="C4675" i="3"/>
  <c r="C4674" i="3"/>
  <c r="C4673" i="3"/>
  <c r="C4672" i="3"/>
  <c r="C4671" i="3"/>
  <c r="C4670" i="3"/>
  <c r="C4669" i="3"/>
  <c r="C4668" i="3"/>
  <c r="C4667" i="3"/>
  <c r="C4666" i="3"/>
  <c r="C4665" i="3"/>
  <c r="C4664" i="3"/>
  <c r="C4663" i="3"/>
  <c r="C4662" i="3"/>
  <c r="C4661" i="3"/>
  <c r="C4660" i="3"/>
  <c r="C4659" i="3"/>
  <c r="C4658" i="3"/>
  <c r="C4657" i="3"/>
  <c r="C4656" i="3"/>
  <c r="C4655" i="3"/>
  <c r="C4654" i="3"/>
  <c r="C4653" i="3"/>
  <c r="C4652" i="3"/>
  <c r="C4651" i="3"/>
  <c r="C4650" i="3"/>
  <c r="C4649" i="3"/>
  <c r="C4648" i="3"/>
  <c r="C4647" i="3"/>
  <c r="C4646" i="3"/>
  <c r="C4645" i="3"/>
  <c r="C4644" i="3"/>
  <c r="C4643" i="3"/>
  <c r="C4642" i="3"/>
  <c r="C4641" i="3"/>
  <c r="C4640" i="3"/>
  <c r="C4639" i="3"/>
  <c r="C4638" i="3"/>
  <c r="C4637" i="3"/>
  <c r="C4636" i="3"/>
  <c r="C4635" i="3"/>
  <c r="C4634" i="3"/>
  <c r="C4633" i="3"/>
  <c r="C4632" i="3"/>
  <c r="C4631" i="3"/>
  <c r="C4630" i="3"/>
  <c r="C4629" i="3"/>
  <c r="C4628" i="3"/>
  <c r="C4627" i="3"/>
  <c r="C4626" i="3"/>
  <c r="C4625" i="3"/>
  <c r="C4624" i="3"/>
  <c r="C4623" i="3"/>
  <c r="C4622" i="3"/>
  <c r="C4621" i="3"/>
  <c r="C4620" i="3"/>
  <c r="C4619" i="3"/>
  <c r="C4618" i="3"/>
  <c r="C4617" i="3"/>
  <c r="C4616" i="3"/>
  <c r="C4615" i="3"/>
  <c r="C4614" i="3"/>
  <c r="C4613" i="3"/>
  <c r="C4612" i="3"/>
  <c r="C4611" i="3"/>
  <c r="C4610" i="3"/>
  <c r="C4609" i="3"/>
  <c r="C4608" i="3"/>
  <c r="C4607" i="3"/>
  <c r="C4606" i="3"/>
  <c r="C4605" i="3"/>
  <c r="C4604" i="3"/>
  <c r="C4603" i="3"/>
  <c r="C4602" i="3"/>
  <c r="C4601" i="3"/>
  <c r="C4600" i="3"/>
  <c r="C4599" i="3"/>
  <c r="C4598" i="3"/>
  <c r="C4597" i="3"/>
  <c r="C4596" i="3"/>
  <c r="C4595" i="3"/>
  <c r="C4594" i="3"/>
  <c r="C4593" i="3"/>
  <c r="C4592" i="3"/>
  <c r="C4591" i="3"/>
  <c r="C4590" i="3"/>
  <c r="C4589" i="3"/>
  <c r="C4588" i="3"/>
  <c r="C4587" i="3"/>
  <c r="C4586" i="3"/>
  <c r="C4585" i="3"/>
  <c r="C4584" i="3"/>
  <c r="C4583" i="3"/>
  <c r="C4582" i="3"/>
  <c r="C4581" i="3"/>
  <c r="C4580" i="3"/>
  <c r="C4579" i="3"/>
  <c r="C4578" i="3"/>
  <c r="C4577" i="3"/>
  <c r="C4576" i="3"/>
  <c r="C4575" i="3"/>
  <c r="C4574" i="3"/>
  <c r="C4573" i="3"/>
  <c r="C4572" i="3"/>
  <c r="C4571" i="3"/>
  <c r="C4570" i="3"/>
  <c r="C4569" i="3"/>
  <c r="C4568" i="3"/>
  <c r="C4567" i="3"/>
  <c r="C4566" i="3"/>
  <c r="C4565" i="3"/>
  <c r="C4564" i="3"/>
  <c r="C4563" i="3"/>
  <c r="C4562" i="3"/>
  <c r="C4561" i="3"/>
  <c r="C4560" i="3"/>
  <c r="C4559" i="3"/>
  <c r="C4558" i="3"/>
  <c r="C4557" i="3"/>
  <c r="C4556" i="3"/>
  <c r="C4555" i="3"/>
  <c r="C4554" i="3"/>
  <c r="C4553" i="3"/>
  <c r="C4552" i="3"/>
  <c r="C4551" i="3"/>
  <c r="C4550" i="3"/>
  <c r="C4549" i="3"/>
  <c r="C4548" i="3"/>
  <c r="C4547" i="3"/>
  <c r="C4546" i="3"/>
  <c r="C4545" i="3"/>
  <c r="C4544" i="3"/>
  <c r="C4543" i="3"/>
  <c r="C4542" i="3"/>
  <c r="C4541" i="3"/>
  <c r="C4540" i="3"/>
  <c r="C4539" i="3"/>
  <c r="C4538" i="3"/>
  <c r="C4537" i="3"/>
  <c r="C4536" i="3"/>
  <c r="C4535" i="3"/>
  <c r="C4534" i="3"/>
  <c r="C4533" i="3"/>
  <c r="C4532" i="3"/>
  <c r="C4531" i="3"/>
  <c r="C4530" i="3"/>
  <c r="C4529" i="3"/>
  <c r="C4528" i="3"/>
  <c r="C4527" i="3"/>
  <c r="C4526" i="3"/>
  <c r="C4525" i="3"/>
  <c r="C4524" i="3"/>
  <c r="C4523" i="3"/>
  <c r="C4522" i="3"/>
  <c r="C4521" i="3"/>
  <c r="C4520" i="3"/>
  <c r="C4519" i="3"/>
  <c r="C4518" i="3"/>
  <c r="C4517" i="3"/>
  <c r="C4516" i="3"/>
  <c r="C4515" i="3"/>
  <c r="C4514" i="3"/>
  <c r="C4513" i="3"/>
  <c r="C4512" i="3"/>
  <c r="C4511" i="3"/>
  <c r="C4510" i="3"/>
  <c r="C4509" i="3"/>
  <c r="C4508" i="3"/>
  <c r="C4507" i="3"/>
  <c r="C4506" i="3"/>
  <c r="C4505" i="3"/>
  <c r="C4504" i="3"/>
  <c r="C4503" i="3"/>
  <c r="C4502" i="3"/>
  <c r="C4501" i="3"/>
  <c r="C4500" i="3"/>
  <c r="C4499" i="3"/>
  <c r="C4498" i="3"/>
  <c r="C4497" i="3"/>
  <c r="C4496" i="3"/>
  <c r="C4495" i="3"/>
  <c r="C4494" i="3"/>
  <c r="C4493" i="3"/>
  <c r="C4492" i="3"/>
  <c r="C4491" i="3"/>
  <c r="C4490" i="3"/>
  <c r="C4489" i="3"/>
  <c r="C4488" i="3"/>
  <c r="C4487" i="3"/>
  <c r="C4486" i="3"/>
  <c r="C4485" i="3"/>
  <c r="C4484" i="3"/>
  <c r="C4483" i="3"/>
  <c r="C4482" i="3"/>
  <c r="C4481" i="3"/>
  <c r="C4480" i="3"/>
  <c r="C4479" i="3"/>
  <c r="C4478" i="3"/>
  <c r="C4477" i="3"/>
  <c r="C4476" i="3"/>
  <c r="C4475" i="3"/>
  <c r="C4474" i="3"/>
  <c r="C4473" i="3"/>
  <c r="C4472" i="3"/>
  <c r="C4471" i="3"/>
  <c r="C4470" i="3"/>
  <c r="C4469" i="3"/>
  <c r="C4468" i="3"/>
  <c r="C4467" i="3"/>
  <c r="C4466" i="3"/>
  <c r="C4465" i="3"/>
  <c r="C4464" i="3"/>
  <c r="C4463" i="3"/>
  <c r="C4462" i="3"/>
  <c r="C4461" i="3"/>
  <c r="C4460" i="3"/>
  <c r="C4459" i="3"/>
  <c r="C4458" i="3"/>
  <c r="C4457" i="3"/>
  <c r="C4456" i="3"/>
  <c r="C4455" i="3"/>
  <c r="C4454" i="3"/>
  <c r="C4453" i="3"/>
  <c r="C4452" i="3"/>
  <c r="C4451" i="3"/>
  <c r="C4450" i="3"/>
  <c r="C4449" i="3"/>
  <c r="C4448" i="3"/>
  <c r="C4447" i="3"/>
  <c r="C4446" i="3"/>
  <c r="C4445" i="3"/>
  <c r="C4444" i="3"/>
  <c r="C4443" i="3"/>
  <c r="C4442" i="3"/>
  <c r="C4441" i="3"/>
  <c r="C4440" i="3"/>
  <c r="C4439" i="3"/>
  <c r="C4438" i="3"/>
  <c r="C4437" i="3"/>
  <c r="C4436" i="3"/>
  <c r="C4435" i="3"/>
  <c r="C4434" i="3"/>
  <c r="C4433" i="3"/>
  <c r="C4432" i="3"/>
  <c r="C4431" i="3"/>
  <c r="C4430" i="3"/>
  <c r="C4429" i="3"/>
  <c r="C4428" i="3"/>
  <c r="C4427" i="3"/>
  <c r="C4426" i="3"/>
  <c r="C4425" i="3"/>
  <c r="C4424" i="3"/>
  <c r="C4423" i="3"/>
  <c r="C4422" i="3"/>
  <c r="C4421" i="3"/>
  <c r="C4420" i="3"/>
  <c r="C4419" i="3"/>
  <c r="C4418" i="3"/>
  <c r="C4417" i="3"/>
  <c r="C4416" i="3"/>
  <c r="C4415" i="3"/>
  <c r="C4414" i="3"/>
  <c r="C4413" i="3"/>
  <c r="C4412" i="3"/>
  <c r="C4411" i="3"/>
  <c r="C4410" i="3"/>
  <c r="C4409" i="3"/>
  <c r="C4408" i="3"/>
  <c r="C4407" i="3"/>
  <c r="C4406" i="3"/>
  <c r="C4405" i="3"/>
  <c r="C4404" i="3"/>
  <c r="C4403" i="3"/>
  <c r="C4402" i="3"/>
  <c r="C4401" i="3"/>
  <c r="C4400" i="3"/>
  <c r="C4399" i="3"/>
  <c r="C4398" i="3"/>
  <c r="C4397" i="3"/>
  <c r="C4396" i="3"/>
  <c r="C4395" i="3"/>
  <c r="C4394" i="3"/>
  <c r="C4393" i="3"/>
  <c r="C4392" i="3"/>
  <c r="C4391" i="3"/>
  <c r="C4390" i="3"/>
  <c r="C4389" i="3"/>
  <c r="C4388" i="3"/>
  <c r="C4387" i="3"/>
  <c r="C4386" i="3"/>
  <c r="C4385" i="3"/>
  <c r="C4384" i="3"/>
  <c r="C4383" i="3"/>
  <c r="C4382" i="3"/>
  <c r="C4381" i="3"/>
  <c r="C4380" i="3"/>
  <c r="C4379" i="3"/>
  <c r="C4378" i="3"/>
  <c r="C4377" i="3"/>
  <c r="C4376" i="3"/>
  <c r="C4375" i="3"/>
  <c r="C4374" i="3"/>
  <c r="C4373" i="3"/>
  <c r="C4372" i="3"/>
  <c r="C4371" i="3"/>
  <c r="C4370" i="3"/>
  <c r="C4369" i="3"/>
  <c r="C4368" i="3"/>
  <c r="C4367" i="3"/>
  <c r="C4366" i="3"/>
  <c r="C4365" i="3"/>
  <c r="C4364" i="3"/>
  <c r="C4363" i="3"/>
  <c r="C4362" i="3"/>
  <c r="C4361" i="3"/>
  <c r="C4360" i="3"/>
  <c r="C4359" i="3"/>
  <c r="C4358" i="3"/>
  <c r="C4357" i="3"/>
  <c r="C4356" i="3"/>
  <c r="C4355" i="3"/>
  <c r="C4354" i="3"/>
  <c r="C4353" i="3"/>
  <c r="C4352" i="3"/>
  <c r="C4351" i="3"/>
  <c r="C4350" i="3"/>
  <c r="C4349" i="3"/>
  <c r="C4348" i="3"/>
  <c r="C4347" i="3"/>
  <c r="C4346" i="3"/>
  <c r="C4345" i="3"/>
  <c r="C4344" i="3"/>
  <c r="C4343" i="3"/>
  <c r="C4342" i="3"/>
  <c r="C4341" i="3"/>
  <c r="C4340" i="3"/>
  <c r="C4339" i="3"/>
  <c r="C4338" i="3"/>
  <c r="C4337" i="3"/>
  <c r="C4336" i="3"/>
  <c r="C4335" i="3"/>
  <c r="C4334" i="3"/>
  <c r="C4333" i="3"/>
  <c r="C4332" i="3"/>
  <c r="C4331" i="3"/>
  <c r="C4330" i="3"/>
  <c r="C4329" i="3"/>
  <c r="C4328" i="3"/>
  <c r="C4327" i="3"/>
  <c r="C4326" i="3"/>
  <c r="C4325" i="3"/>
  <c r="C4324" i="3"/>
  <c r="C4323" i="3"/>
  <c r="C4322" i="3"/>
  <c r="C4321" i="3"/>
  <c r="C4320" i="3"/>
  <c r="C4319" i="3"/>
  <c r="C4318" i="3"/>
  <c r="C4317" i="3"/>
  <c r="C4316" i="3"/>
  <c r="C4315" i="3"/>
  <c r="C4314" i="3"/>
  <c r="C4313" i="3"/>
  <c r="C4312" i="3"/>
  <c r="C4311" i="3"/>
  <c r="C4310" i="3"/>
  <c r="C4309" i="3"/>
  <c r="C4308" i="3"/>
  <c r="C4307" i="3"/>
  <c r="C4306" i="3"/>
  <c r="C4305" i="3"/>
  <c r="C4304" i="3"/>
  <c r="C4303" i="3"/>
  <c r="C4302" i="3"/>
  <c r="C4301" i="3"/>
  <c r="C4300" i="3"/>
  <c r="C4299" i="3"/>
  <c r="C4298" i="3"/>
  <c r="C4297" i="3"/>
  <c r="C4296" i="3"/>
  <c r="C4295" i="3"/>
  <c r="C4294" i="3"/>
  <c r="C4293" i="3"/>
  <c r="C4292" i="3"/>
  <c r="C4291" i="3"/>
  <c r="C4290" i="3"/>
  <c r="C4289" i="3"/>
  <c r="C4288" i="3"/>
  <c r="C4287" i="3"/>
  <c r="C4286" i="3"/>
  <c r="C4285" i="3"/>
  <c r="C4284" i="3"/>
  <c r="C4283" i="3"/>
  <c r="C4282" i="3"/>
  <c r="C4281" i="3"/>
  <c r="C4280" i="3"/>
  <c r="C4279" i="3"/>
  <c r="C4278" i="3"/>
  <c r="C4277" i="3"/>
  <c r="C4276" i="3"/>
  <c r="C4275" i="3"/>
  <c r="C4274" i="3"/>
  <c r="C4273" i="3"/>
  <c r="C4272" i="3"/>
  <c r="C4271" i="3"/>
  <c r="C4270" i="3"/>
  <c r="C4269" i="3"/>
  <c r="C4268" i="3"/>
  <c r="C4267" i="3"/>
  <c r="C4266" i="3"/>
  <c r="C4265" i="3"/>
  <c r="C4264" i="3"/>
  <c r="C4263" i="3"/>
  <c r="C4262" i="3"/>
  <c r="C4261" i="3"/>
  <c r="C4260" i="3"/>
  <c r="C4259" i="3"/>
  <c r="C4258" i="3"/>
  <c r="C4257" i="3"/>
  <c r="C4256" i="3"/>
  <c r="C4255" i="3"/>
  <c r="C4254" i="3"/>
  <c r="C4253" i="3"/>
  <c r="C4252" i="3"/>
  <c r="C4251" i="3"/>
  <c r="C4250" i="3"/>
  <c r="C4249" i="3"/>
  <c r="C4248" i="3"/>
  <c r="C4247" i="3"/>
  <c r="C4246" i="3"/>
  <c r="C4245" i="3"/>
  <c r="C4244" i="3"/>
  <c r="C4243" i="3"/>
  <c r="C4242" i="3"/>
  <c r="C4241" i="3"/>
  <c r="C4240" i="3"/>
  <c r="C4239" i="3"/>
  <c r="C4238" i="3"/>
  <c r="C4237" i="3"/>
  <c r="C4236" i="3"/>
  <c r="C4235" i="3"/>
  <c r="C4234" i="3"/>
  <c r="C4233" i="3"/>
  <c r="C4232" i="3"/>
  <c r="C4231" i="3"/>
  <c r="C4230" i="3"/>
  <c r="C4229" i="3"/>
  <c r="C4228" i="3"/>
  <c r="C4227" i="3"/>
  <c r="C4226" i="3"/>
  <c r="C4225" i="3"/>
  <c r="C4224" i="3"/>
  <c r="C4223" i="3"/>
  <c r="C4222" i="3"/>
  <c r="C4221" i="3"/>
  <c r="C4220" i="3"/>
  <c r="C4219" i="3"/>
  <c r="C4218" i="3"/>
  <c r="C4217" i="3"/>
  <c r="C4216" i="3"/>
  <c r="C4215" i="3"/>
  <c r="C4214" i="3"/>
  <c r="C4213" i="3"/>
  <c r="C4212" i="3"/>
  <c r="C4211" i="3"/>
  <c r="C4210" i="3"/>
  <c r="C4209" i="3"/>
  <c r="C4208" i="3"/>
  <c r="C4207" i="3"/>
  <c r="C4206" i="3"/>
  <c r="C4205" i="3"/>
  <c r="C4204" i="3"/>
  <c r="C4203" i="3"/>
  <c r="C4202" i="3"/>
  <c r="C4201" i="3"/>
  <c r="C4200" i="3"/>
  <c r="C4199" i="3"/>
  <c r="C4198" i="3"/>
  <c r="C4197" i="3"/>
  <c r="C4196" i="3"/>
  <c r="C4195" i="3"/>
  <c r="C4194" i="3"/>
  <c r="C4193" i="3"/>
  <c r="C4192" i="3"/>
  <c r="C4191" i="3"/>
  <c r="C4190" i="3"/>
  <c r="C4189" i="3"/>
  <c r="C4188" i="3"/>
  <c r="C4187" i="3"/>
  <c r="C4186" i="3"/>
  <c r="C4185" i="3"/>
  <c r="C4184" i="3"/>
  <c r="C4183" i="3"/>
  <c r="C4182" i="3"/>
  <c r="C4181" i="3"/>
  <c r="C4180" i="3"/>
  <c r="C4179" i="3"/>
  <c r="C4178" i="3"/>
  <c r="C4177" i="3"/>
  <c r="C4176" i="3"/>
  <c r="C4175" i="3"/>
  <c r="C4174" i="3"/>
  <c r="C4173" i="3"/>
  <c r="C4172" i="3"/>
  <c r="C4171" i="3"/>
  <c r="C4170" i="3"/>
  <c r="C4169" i="3"/>
  <c r="C4168" i="3"/>
  <c r="C4167" i="3"/>
  <c r="C4166" i="3"/>
  <c r="C4165" i="3"/>
  <c r="C4164" i="3"/>
  <c r="C4163" i="3"/>
  <c r="C4162" i="3"/>
  <c r="C4161" i="3"/>
  <c r="C4160" i="3"/>
  <c r="C4159" i="3"/>
  <c r="C4158" i="3"/>
  <c r="C4157" i="3"/>
  <c r="C4156" i="3"/>
  <c r="C4155" i="3"/>
  <c r="C4154" i="3"/>
  <c r="C4153" i="3"/>
  <c r="C4152" i="3"/>
  <c r="C4151" i="3"/>
  <c r="C4150" i="3"/>
  <c r="C4149" i="3"/>
  <c r="C4148" i="3"/>
  <c r="C4147" i="3"/>
  <c r="C4146" i="3"/>
  <c r="C4145" i="3"/>
  <c r="C4144" i="3"/>
  <c r="C4143" i="3"/>
  <c r="C4142" i="3"/>
  <c r="C4141" i="3"/>
  <c r="C4140" i="3"/>
  <c r="C4139" i="3"/>
  <c r="C4138" i="3"/>
  <c r="C4137" i="3"/>
  <c r="C4136" i="3"/>
  <c r="C4135" i="3"/>
  <c r="C4134" i="3"/>
  <c r="C4133" i="3"/>
  <c r="C4132" i="3"/>
  <c r="C4131" i="3"/>
  <c r="C4130" i="3"/>
  <c r="C4129" i="3"/>
  <c r="C4128" i="3"/>
  <c r="C4127" i="3"/>
  <c r="C4126" i="3"/>
  <c r="C4125" i="3"/>
  <c r="C4124" i="3"/>
  <c r="C4123" i="3"/>
  <c r="C4122" i="3"/>
  <c r="C4121" i="3"/>
  <c r="C4120" i="3"/>
  <c r="C4119" i="3"/>
  <c r="C4118" i="3"/>
  <c r="C4117" i="3"/>
  <c r="C4116" i="3"/>
  <c r="C4115" i="3"/>
  <c r="C4114" i="3"/>
  <c r="C4113" i="3"/>
  <c r="C4112" i="3"/>
  <c r="C4111" i="3"/>
  <c r="C4110" i="3"/>
  <c r="C4109" i="3"/>
  <c r="C4108" i="3"/>
  <c r="C4107" i="3"/>
  <c r="C4106" i="3"/>
  <c r="C4105" i="3"/>
  <c r="C4104" i="3"/>
  <c r="C4103" i="3"/>
  <c r="C4102" i="3"/>
  <c r="C4101" i="3"/>
  <c r="C4100" i="3"/>
  <c r="C4099" i="3"/>
  <c r="C4098" i="3"/>
  <c r="C4097" i="3"/>
  <c r="C4096" i="3"/>
  <c r="C4095" i="3"/>
  <c r="C4094" i="3"/>
  <c r="C4093" i="3"/>
  <c r="C4092" i="3"/>
  <c r="C4091" i="3"/>
  <c r="C4090" i="3"/>
  <c r="C4089" i="3"/>
  <c r="C4088" i="3"/>
  <c r="C4087" i="3"/>
  <c r="C4086" i="3"/>
  <c r="C4085" i="3"/>
  <c r="C4084" i="3"/>
  <c r="C4083" i="3"/>
  <c r="C4082" i="3"/>
  <c r="C4081" i="3"/>
  <c r="C4080" i="3"/>
  <c r="C4079" i="3"/>
  <c r="C4078" i="3"/>
  <c r="C4077" i="3"/>
  <c r="C4076" i="3"/>
  <c r="C4075" i="3"/>
  <c r="C4074" i="3"/>
  <c r="C4073" i="3"/>
  <c r="C4072" i="3"/>
  <c r="C4071" i="3"/>
  <c r="C4070" i="3"/>
  <c r="C4069" i="3"/>
  <c r="C4068" i="3"/>
  <c r="C4067" i="3"/>
  <c r="C4066" i="3"/>
  <c r="C4065" i="3"/>
  <c r="C4064" i="3"/>
  <c r="C4063" i="3"/>
  <c r="C4062" i="3"/>
  <c r="C4061" i="3"/>
  <c r="C4060" i="3"/>
  <c r="C4059" i="3"/>
  <c r="C4058" i="3"/>
  <c r="C4057" i="3"/>
  <c r="C4056" i="3"/>
  <c r="C4055" i="3"/>
  <c r="C4054" i="3"/>
  <c r="C4053" i="3"/>
  <c r="C4052" i="3"/>
  <c r="C4051" i="3"/>
  <c r="C4050" i="3"/>
  <c r="C4049" i="3"/>
  <c r="C4048" i="3"/>
  <c r="C4047" i="3"/>
  <c r="C4046" i="3"/>
  <c r="C4045" i="3"/>
  <c r="C4044" i="3"/>
  <c r="C4043" i="3"/>
  <c r="C4042" i="3"/>
  <c r="C4041" i="3"/>
  <c r="C4040" i="3"/>
  <c r="C4039" i="3"/>
  <c r="C4038" i="3"/>
  <c r="C4037" i="3"/>
  <c r="C4036" i="3"/>
  <c r="C4035" i="3"/>
  <c r="C4034" i="3"/>
  <c r="C4033" i="3"/>
  <c r="C4032" i="3"/>
  <c r="C4031" i="3"/>
  <c r="C4030" i="3"/>
  <c r="C4029" i="3"/>
  <c r="C4028" i="3"/>
  <c r="C4027" i="3"/>
  <c r="C4026" i="3"/>
  <c r="C4025" i="3"/>
  <c r="C4024" i="3"/>
  <c r="C4023" i="3"/>
  <c r="C4022" i="3"/>
  <c r="C4021" i="3"/>
  <c r="C4020" i="3"/>
  <c r="C4019" i="3"/>
  <c r="C4018" i="3"/>
  <c r="C4017" i="3"/>
  <c r="C4016" i="3"/>
  <c r="C4015" i="3"/>
  <c r="C4014" i="3"/>
  <c r="C4013" i="3"/>
  <c r="C4012" i="3"/>
  <c r="C4011" i="3"/>
  <c r="C4010" i="3"/>
  <c r="C4009" i="3"/>
  <c r="C4008" i="3"/>
  <c r="C4007" i="3"/>
  <c r="C4006" i="3"/>
  <c r="C4005" i="3"/>
  <c r="C4004" i="3"/>
  <c r="C4003" i="3"/>
  <c r="C4002" i="3"/>
  <c r="C4001" i="3"/>
  <c r="C4000" i="3"/>
  <c r="C3999" i="3"/>
  <c r="C3998" i="3"/>
  <c r="C3997" i="3"/>
  <c r="C3996" i="3"/>
  <c r="C3995" i="3"/>
  <c r="C3994" i="3"/>
  <c r="C3993" i="3"/>
  <c r="C3992" i="3"/>
  <c r="C3991" i="3"/>
  <c r="C3990" i="3"/>
  <c r="C3989" i="3"/>
  <c r="C3988" i="3"/>
  <c r="C3987" i="3"/>
  <c r="C3986" i="3"/>
  <c r="C3985" i="3"/>
  <c r="C3984" i="3"/>
  <c r="C3983" i="3"/>
  <c r="C3982" i="3"/>
  <c r="C3981" i="3"/>
  <c r="C3980" i="3"/>
  <c r="C3979" i="3"/>
  <c r="C3978" i="3"/>
  <c r="C3977" i="3"/>
  <c r="C3976" i="3"/>
  <c r="C3975" i="3"/>
  <c r="C3974" i="3"/>
  <c r="C3973" i="3"/>
  <c r="C3972" i="3"/>
  <c r="C3971" i="3"/>
  <c r="C3970" i="3"/>
  <c r="C3969" i="3"/>
  <c r="C3968" i="3"/>
  <c r="C3967" i="3"/>
  <c r="C3966" i="3"/>
  <c r="C3965" i="3"/>
  <c r="C3964" i="3"/>
  <c r="C3963" i="3"/>
  <c r="C3962" i="3"/>
  <c r="C3961" i="3"/>
  <c r="C3960" i="3"/>
  <c r="C3959" i="3"/>
  <c r="C3958" i="3"/>
  <c r="C3957" i="3"/>
  <c r="C3956" i="3"/>
  <c r="C3955" i="3"/>
  <c r="C3954" i="3"/>
  <c r="C3953" i="3"/>
  <c r="C3952" i="3"/>
  <c r="C3951" i="3"/>
  <c r="C3950" i="3"/>
  <c r="C3949" i="3"/>
  <c r="C3948" i="3"/>
  <c r="C3947" i="3"/>
  <c r="C3946" i="3"/>
  <c r="C3945" i="3"/>
  <c r="C3944" i="3"/>
  <c r="C3943" i="3"/>
  <c r="C3942" i="3"/>
  <c r="C3941" i="3"/>
  <c r="C3940" i="3"/>
  <c r="C3939" i="3"/>
  <c r="C3938" i="3"/>
  <c r="C3937" i="3"/>
  <c r="C3936" i="3"/>
  <c r="C3935" i="3"/>
  <c r="C3934" i="3"/>
  <c r="C3933" i="3"/>
  <c r="C3932" i="3"/>
  <c r="C3931" i="3"/>
  <c r="C3930" i="3"/>
  <c r="C3929" i="3"/>
  <c r="C3928" i="3"/>
  <c r="C3927" i="3"/>
  <c r="C3926" i="3"/>
  <c r="C3925" i="3"/>
  <c r="C3924" i="3"/>
  <c r="C3923" i="3"/>
  <c r="C3922" i="3"/>
  <c r="C3921" i="3"/>
  <c r="C3920" i="3"/>
  <c r="C3919" i="3"/>
  <c r="C3918" i="3"/>
  <c r="C3917" i="3"/>
  <c r="C3916" i="3"/>
  <c r="C3915" i="3"/>
  <c r="C3914" i="3"/>
  <c r="C3913" i="3"/>
  <c r="C3912" i="3"/>
  <c r="C3911" i="3"/>
  <c r="C3910" i="3"/>
  <c r="C3909" i="3"/>
  <c r="C3908" i="3"/>
  <c r="C3907" i="3"/>
  <c r="C3906" i="3"/>
  <c r="C3905" i="3"/>
  <c r="C3904" i="3"/>
  <c r="C3903" i="3"/>
  <c r="C3902" i="3"/>
  <c r="C3901" i="3"/>
  <c r="C3900" i="3"/>
  <c r="C3899" i="3"/>
  <c r="C3898" i="3"/>
  <c r="C3897" i="3"/>
  <c r="C3896" i="3"/>
  <c r="C3895" i="3"/>
  <c r="C3894" i="3"/>
  <c r="C3893" i="3"/>
  <c r="C3892" i="3"/>
  <c r="C3891" i="3"/>
  <c r="C3890" i="3"/>
  <c r="C3889" i="3"/>
  <c r="C3888" i="3"/>
  <c r="C3887" i="3"/>
  <c r="C3886" i="3"/>
  <c r="C3885" i="3"/>
  <c r="C3884" i="3"/>
  <c r="C3883" i="3"/>
  <c r="C3882" i="3"/>
  <c r="C3881" i="3"/>
  <c r="C3880" i="3"/>
  <c r="C3879" i="3"/>
  <c r="C3878" i="3"/>
  <c r="C3877" i="3"/>
  <c r="C3876" i="3"/>
  <c r="C3875" i="3"/>
  <c r="C3874" i="3"/>
  <c r="C3873" i="3"/>
  <c r="C3872" i="3"/>
  <c r="C3871" i="3"/>
  <c r="C3870" i="3"/>
  <c r="C3869" i="3"/>
  <c r="C3868" i="3"/>
  <c r="C3867" i="3"/>
  <c r="C3866" i="3"/>
  <c r="C3865" i="3"/>
  <c r="C3864" i="3"/>
  <c r="C3863" i="3"/>
  <c r="C3862" i="3"/>
  <c r="C3861" i="3"/>
  <c r="C3860" i="3"/>
  <c r="C3859" i="3"/>
  <c r="C3858" i="3"/>
  <c r="C3857" i="3"/>
  <c r="C3856" i="3"/>
  <c r="C3855" i="3"/>
  <c r="C3854" i="3"/>
  <c r="C3853" i="3"/>
  <c r="C3852" i="3"/>
  <c r="C3851" i="3"/>
  <c r="C3850" i="3"/>
  <c r="C3849" i="3"/>
  <c r="C3848" i="3"/>
  <c r="C3847" i="3"/>
  <c r="C3846" i="3"/>
  <c r="C3845" i="3"/>
  <c r="C3844" i="3"/>
  <c r="C3843" i="3"/>
  <c r="C3842" i="3"/>
  <c r="C3841" i="3"/>
  <c r="C3840" i="3"/>
  <c r="C3839" i="3"/>
  <c r="C3838" i="3"/>
  <c r="C3837" i="3"/>
  <c r="C3836" i="3"/>
  <c r="C3835" i="3"/>
  <c r="C3834" i="3"/>
  <c r="C3833" i="3"/>
  <c r="C3832" i="3"/>
  <c r="C3831" i="3"/>
  <c r="C3830" i="3"/>
  <c r="C3829" i="3"/>
  <c r="C3828" i="3"/>
  <c r="C3827" i="3"/>
  <c r="C3826" i="3"/>
  <c r="C3825" i="3"/>
  <c r="C3824" i="3"/>
  <c r="C3823" i="3"/>
  <c r="C3822" i="3"/>
  <c r="C3821" i="3"/>
  <c r="C3820" i="3"/>
  <c r="C3819" i="3"/>
  <c r="C3818" i="3"/>
  <c r="C3817" i="3"/>
  <c r="C3816" i="3"/>
  <c r="C3815" i="3"/>
  <c r="C3814" i="3"/>
  <c r="C3813" i="3"/>
  <c r="C3812" i="3"/>
  <c r="C3811" i="3"/>
  <c r="C3810" i="3"/>
  <c r="C3809" i="3"/>
  <c r="C3808" i="3"/>
  <c r="C3807" i="3"/>
  <c r="C3806" i="3"/>
  <c r="C3805" i="3"/>
  <c r="C3804" i="3"/>
  <c r="C3803" i="3"/>
  <c r="C3802" i="3"/>
  <c r="C3801" i="3"/>
  <c r="C3800" i="3"/>
  <c r="C3799" i="3"/>
  <c r="C3798" i="3"/>
  <c r="C3797" i="3"/>
  <c r="C3796" i="3"/>
  <c r="C3795" i="3"/>
  <c r="C3794" i="3"/>
  <c r="C3793" i="3"/>
  <c r="C3792" i="3"/>
  <c r="C3791" i="3"/>
  <c r="C3790" i="3"/>
  <c r="C3789" i="3"/>
  <c r="C3788" i="3"/>
  <c r="C3787" i="3"/>
  <c r="C3786" i="3"/>
  <c r="C3785" i="3"/>
  <c r="C3784" i="3"/>
  <c r="C3783" i="3"/>
  <c r="C3782" i="3"/>
  <c r="C3781" i="3"/>
  <c r="C3780" i="3"/>
  <c r="C3779" i="3"/>
  <c r="C3778" i="3"/>
  <c r="C3777" i="3"/>
  <c r="C3776" i="3"/>
  <c r="C3775" i="3"/>
  <c r="C3774" i="3"/>
  <c r="C3773" i="3"/>
  <c r="C3772" i="3"/>
  <c r="C3771" i="3"/>
  <c r="C3770" i="3"/>
  <c r="C3769" i="3"/>
  <c r="C3768" i="3"/>
  <c r="C3767" i="3"/>
  <c r="C3766" i="3"/>
  <c r="C3765" i="3"/>
  <c r="C3764" i="3"/>
  <c r="C3763" i="3"/>
  <c r="C3762" i="3"/>
  <c r="C3761" i="3"/>
  <c r="C3760" i="3"/>
  <c r="C3759" i="3"/>
  <c r="C3758" i="3"/>
  <c r="C3757" i="3"/>
  <c r="C3756" i="3"/>
  <c r="C3755" i="3"/>
  <c r="C3754" i="3"/>
  <c r="C3753" i="3"/>
  <c r="C3752" i="3"/>
  <c r="C3751" i="3"/>
  <c r="C3750" i="3"/>
  <c r="C3749" i="3"/>
  <c r="C3748" i="3"/>
  <c r="C3747" i="3"/>
  <c r="C3746" i="3"/>
  <c r="C3745" i="3"/>
  <c r="C3744" i="3"/>
  <c r="C3743" i="3"/>
  <c r="C3742" i="3"/>
  <c r="C3741" i="3"/>
  <c r="C3740" i="3"/>
  <c r="C3739" i="3"/>
  <c r="C3738" i="3"/>
  <c r="C3737" i="3"/>
  <c r="C3736" i="3"/>
  <c r="C3735" i="3"/>
  <c r="C3734" i="3"/>
  <c r="C3733" i="3"/>
  <c r="C3732" i="3"/>
  <c r="C3731" i="3"/>
  <c r="C3730" i="3"/>
  <c r="C3729" i="3"/>
  <c r="C3728" i="3"/>
  <c r="C3727" i="3"/>
  <c r="C3726" i="3"/>
  <c r="C3725" i="3"/>
  <c r="C3724" i="3"/>
  <c r="C3723" i="3"/>
  <c r="C3722" i="3"/>
  <c r="C3721" i="3"/>
  <c r="C3720" i="3"/>
  <c r="C3719" i="3"/>
  <c r="C3718" i="3"/>
  <c r="C3717" i="3"/>
  <c r="C3716" i="3"/>
  <c r="C3715" i="3"/>
  <c r="C3714" i="3"/>
  <c r="C3713" i="3"/>
  <c r="C3712" i="3"/>
  <c r="C3711" i="3"/>
  <c r="C3710" i="3"/>
  <c r="C3709" i="3"/>
  <c r="C3708" i="3"/>
  <c r="C3707" i="3"/>
  <c r="C3706" i="3"/>
  <c r="C3705" i="3"/>
  <c r="C3704" i="3"/>
  <c r="C3703" i="3"/>
  <c r="C3702" i="3"/>
  <c r="C3701" i="3"/>
  <c r="C3700" i="3"/>
  <c r="C3699" i="3"/>
  <c r="C3698" i="3"/>
  <c r="C3697" i="3"/>
  <c r="C3696" i="3"/>
  <c r="C3695" i="3"/>
  <c r="C3694" i="3"/>
  <c r="C3693" i="3"/>
  <c r="C3692" i="3"/>
  <c r="C3691" i="3"/>
  <c r="C3690" i="3"/>
  <c r="C3689" i="3"/>
  <c r="C3688" i="3"/>
  <c r="C3687" i="3"/>
  <c r="C3686" i="3"/>
  <c r="C3685" i="3"/>
  <c r="C3684" i="3"/>
  <c r="C3683" i="3"/>
  <c r="C3682" i="3"/>
  <c r="C3681" i="3"/>
  <c r="C3680" i="3"/>
  <c r="C3679" i="3"/>
  <c r="C3678" i="3"/>
  <c r="C3677" i="3"/>
  <c r="C3676" i="3"/>
  <c r="C3675" i="3"/>
  <c r="C3674" i="3"/>
  <c r="C3673" i="3"/>
  <c r="C3672" i="3"/>
  <c r="C3671" i="3"/>
  <c r="C3670" i="3"/>
  <c r="C3669" i="3"/>
  <c r="C3668" i="3"/>
  <c r="C3667" i="3"/>
  <c r="C3666" i="3"/>
  <c r="C3665" i="3"/>
  <c r="C3664" i="3"/>
  <c r="C3663" i="3"/>
  <c r="C3662" i="3"/>
  <c r="C3661" i="3"/>
  <c r="C3660" i="3"/>
  <c r="C3659" i="3"/>
  <c r="C3658" i="3"/>
  <c r="C3657" i="3"/>
  <c r="C3656" i="3"/>
  <c r="C3655" i="3"/>
  <c r="C3654" i="3"/>
  <c r="C3653" i="3"/>
  <c r="C3652" i="3"/>
  <c r="C3651" i="3"/>
  <c r="C3650" i="3"/>
  <c r="C3649" i="3"/>
  <c r="C3648" i="3"/>
  <c r="C3647" i="3"/>
  <c r="C3646" i="3"/>
  <c r="C3645" i="3"/>
  <c r="C3644" i="3"/>
  <c r="C3643" i="3"/>
  <c r="C3642" i="3"/>
  <c r="C3641" i="3"/>
  <c r="C3640" i="3"/>
  <c r="C3639" i="3"/>
  <c r="C3638" i="3"/>
  <c r="C3637" i="3"/>
  <c r="C3636" i="3"/>
  <c r="C3635" i="3"/>
  <c r="C3634" i="3"/>
  <c r="C3633" i="3"/>
  <c r="C3632" i="3"/>
  <c r="C3631" i="3"/>
  <c r="C3630" i="3"/>
  <c r="C3629" i="3"/>
  <c r="C3628" i="3"/>
  <c r="C3627" i="3"/>
  <c r="C3626" i="3"/>
  <c r="C3625" i="3"/>
  <c r="C3624" i="3"/>
  <c r="C3623" i="3"/>
  <c r="C3622" i="3"/>
  <c r="C3621" i="3"/>
  <c r="C3620" i="3"/>
  <c r="C3619" i="3"/>
  <c r="C3618" i="3"/>
  <c r="C3617" i="3"/>
  <c r="C3616" i="3"/>
  <c r="C3615" i="3"/>
  <c r="C3614" i="3"/>
  <c r="C3613" i="3"/>
  <c r="C3612" i="3"/>
  <c r="C3611" i="3"/>
  <c r="C3610" i="3"/>
  <c r="C3609" i="3"/>
  <c r="C3608" i="3"/>
  <c r="C3607" i="3"/>
  <c r="C3606" i="3"/>
  <c r="C3605" i="3"/>
  <c r="C3604" i="3"/>
  <c r="C3603" i="3"/>
  <c r="C3602" i="3"/>
  <c r="C3601" i="3"/>
  <c r="C3600" i="3"/>
  <c r="C3599" i="3"/>
  <c r="C3598" i="3"/>
  <c r="C3597" i="3"/>
  <c r="C3596" i="3"/>
  <c r="C3595" i="3"/>
  <c r="C3594" i="3"/>
  <c r="C3593" i="3"/>
  <c r="C3592" i="3"/>
  <c r="C3591" i="3"/>
  <c r="C3590" i="3"/>
  <c r="C3589" i="3"/>
  <c r="C3588" i="3"/>
  <c r="C3587" i="3"/>
  <c r="C3586" i="3"/>
  <c r="C3585" i="3"/>
  <c r="C3584" i="3"/>
  <c r="C3583" i="3"/>
  <c r="C3582" i="3"/>
  <c r="C3581" i="3"/>
  <c r="C3580" i="3"/>
  <c r="C3579" i="3"/>
  <c r="C3578" i="3"/>
  <c r="C3577" i="3"/>
  <c r="C3576" i="3"/>
  <c r="C3575" i="3"/>
  <c r="C3574" i="3"/>
  <c r="C3573" i="3"/>
  <c r="C3572" i="3"/>
  <c r="C3571" i="3"/>
  <c r="C3570" i="3"/>
  <c r="C3569" i="3"/>
  <c r="C3568" i="3"/>
  <c r="C3567" i="3"/>
  <c r="C3566" i="3"/>
  <c r="C3565" i="3"/>
  <c r="C3564" i="3"/>
  <c r="C3563" i="3"/>
  <c r="C3562" i="3"/>
  <c r="C3561" i="3"/>
  <c r="C3560" i="3"/>
  <c r="C3559" i="3"/>
  <c r="C3558" i="3"/>
  <c r="C3557" i="3"/>
  <c r="C3556" i="3"/>
  <c r="C3555" i="3"/>
  <c r="C3554" i="3"/>
  <c r="C3553" i="3"/>
  <c r="C3552" i="3"/>
  <c r="C3551" i="3"/>
  <c r="C3550" i="3"/>
  <c r="C3549" i="3"/>
  <c r="C3548" i="3"/>
  <c r="C3547" i="3"/>
  <c r="C3546" i="3"/>
  <c r="C3545" i="3"/>
  <c r="C3544" i="3"/>
  <c r="C3543" i="3"/>
  <c r="C3542" i="3"/>
  <c r="C3541" i="3"/>
  <c r="C3540" i="3"/>
  <c r="C3539" i="3"/>
  <c r="C3538" i="3"/>
  <c r="C3537" i="3"/>
  <c r="C3536" i="3"/>
  <c r="C3535" i="3"/>
  <c r="C3534" i="3"/>
  <c r="C3533" i="3"/>
  <c r="C3532" i="3"/>
  <c r="C3531" i="3"/>
  <c r="C3530" i="3"/>
  <c r="C3529" i="3"/>
  <c r="C3528" i="3"/>
  <c r="C3527" i="3"/>
  <c r="C3526" i="3"/>
  <c r="C3525" i="3"/>
  <c r="C3524" i="3"/>
  <c r="C3523" i="3"/>
  <c r="C3522" i="3"/>
  <c r="C3521" i="3"/>
  <c r="C3520" i="3"/>
  <c r="C3519" i="3"/>
  <c r="C3518" i="3"/>
  <c r="C3517" i="3"/>
  <c r="C3516" i="3"/>
  <c r="C3515" i="3"/>
  <c r="C3514" i="3"/>
  <c r="C3513" i="3"/>
  <c r="C3512" i="3"/>
  <c r="C3511" i="3"/>
  <c r="C3510" i="3"/>
  <c r="C3509" i="3"/>
  <c r="C3508" i="3"/>
  <c r="C3507" i="3"/>
  <c r="C3506" i="3"/>
  <c r="C3505" i="3"/>
  <c r="C3504" i="3"/>
  <c r="C3503" i="3"/>
  <c r="C3502" i="3"/>
  <c r="C3501" i="3"/>
  <c r="C3500" i="3"/>
  <c r="C3499" i="3"/>
  <c r="C3498" i="3"/>
  <c r="C3497" i="3"/>
  <c r="C3496" i="3"/>
  <c r="C3495" i="3"/>
  <c r="C3494" i="3"/>
  <c r="C3493" i="3"/>
  <c r="C3492" i="3"/>
  <c r="C3491" i="3"/>
  <c r="C3490" i="3"/>
  <c r="C3489" i="3"/>
  <c r="C3488" i="3"/>
  <c r="C3487" i="3"/>
  <c r="C3486" i="3"/>
  <c r="C3485" i="3"/>
  <c r="C3484" i="3"/>
  <c r="C3483" i="3"/>
  <c r="C3482" i="3"/>
  <c r="C3481" i="3"/>
  <c r="C3480" i="3"/>
  <c r="C3479" i="3"/>
  <c r="C3478" i="3"/>
  <c r="C3477" i="3"/>
  <c r="C3476" i="3"/>
  <c r="C3475" i="3"/>
  <c r="C3474" i="3"/>
  <c r="C3473" i="3"/>
  <c r="C3472" i="3"/>
  <c r="C3471" i="3"/>
  <c r="C3470" i="3"/>
  <c r="C3469" i="3"/>
  <c r="C3468" i="3"/>
  <c r="C3467" i="3"/>
  <c r="C3466" i="3"/>
  <c r="C3465" i="3"/>
  <c r="C3464" i="3"/>
  <c r="C3463" i="3"/>
  <c r="C3462" i="3"/>
  <c r="C3461" i="3"/>
  <c r="C3460" i="3"/>
  <c r="C3459" i="3"/>
  <c r="C3458" i="3"/>
  <c r="C3457" i="3"/>
  <c r="C3456" i="3"/>
  <c r="C3455" i="3"/>
  <c r="C3454" i="3"/>
  <c r="C3453" i="3"/>
  <c r="C3452" i="3"/>
  <c r="C3451" i="3"/>
  <c r="C3450" i="3"/>
  <c r="C3449" i="3"/>
  <c r="C3448" i="3"/>
  <c r="C3447" i="3"/>
  <c r="C3446" i="3"/>
  <c r="C3445" i="3"/>
  <c r="C3444" i="3"/>
  <c r="C3443" i="3"/>
  <c r="C3442" i="3"/>
  <c r="C3441" i="3"/>
  <c r="C3440" i="3"/>
  <c r="C3439" i="3"/>
  <c r="C3438" i="3"/>
  <c r="C3437" i="3"/>
  <c r="C3436" i="3"/>
  <c r="C3435" i="3"/>
  <c r="C3434" i="3"/>
  <c r="C3433" i="3"/>
  <c r="C3432" i="3"/>
  <c r="C3431" i="3"/>
  <c r="C3430" i="3"/>
  <c r="C3429" i="3"/>
  <c r="C3428" i="3"/>
  <c r="C3427" i="3"/>
  <c r="C3426" i="3"/>
  <c r="C3425" i="3"/>
  <c r="C3424" i="3"/>
  <c r="C3423" i="3"/>
  <c r="C3422" i="3"/>
  <c r="C3421" i="3"/>
  <c r="C3420" i="3"/>
  <c r="C3419" i="3"/>
  <c r="C3418" i="3"/>
  <c r="C3417" i="3"/>
  <c r="C3416" i="3"/>
  <c r="C3415" i="3"/>
  <c r="C3414" i="3"/>
  <c r="C3413" i="3"/>
  <c r="C3412" i="3"/>
  <c r="C3411" i="3"/>
  <c r="C3410" i="3"/>
  <c r="C3409" i="3"/>
  <c r="C3408" i="3"/>
  <c r="C3407" i="3"/>
  <c r="C3406" i="3"/>
  <c r="C3405" i="3"/>
  <c r="C3404" i="3"/>
  <c r="C3403" i="3"/>
  <c r="C3402" i="3"/>
  <c r="C3401" i="3"/>
  <c r="C3400" i="3"/>
  <c r="C3399" i="3"/>
  <c r="C3398" i="3"/>
  <c r="C3397" i="3"/>
  <c r="C3396" i="3"/>
  <c r="C3395" i="3"/>
  <c r="C3394" i="3"/>
  <c r="C3393" i="3"/>
  <c r="C3392" i="3"/>
  <c r="C3391" i="3"/>
  <c r="C3390" i="3"/>
  <c r="C3389" i="3"/>
  <c r="C3388" i="3"/>
  <c r="C3387" i="3"/>
  <c r="C3386" i="3"/>
  <c r="C3385" i="3"/>
  <c r="C3384" i="3"/>
  <c r="C3383" i="3"/>
  <c r="C3382" i="3"/>
  <c r="C3381" i="3"/>
  <c r="C3380" i="3"/>
  <c r="C3379" i="3"/>
  <c r="C3378" i="3"/>
  <c r="C3377" i="3"/>
  <c r="C3376" i="3"/>
  <c r="C3375" i="3"/>
  <c r="C3374" i="3"/>
  <c r="C3373" i="3"/>
  <c r="C3372" i="3"/>
  <c r="C3371" i="3"/>
  <c r="C3370" i="3"/>
  <c r="C3369" i="3"/>
  <c r="C3368" i="3"/>
  <c r="C3367" i="3"/>
  <c r="C3366" i="3"/>
  <c r="C3365" i="3"/>
  <c r="C3364" i="3"/>
  <c r="C3363" i="3"/>
  <c r="C3362" i="3"/>
  <c r="C3361" i="3"/>
  <c r="C3360" i="3"/>
  <c r="C3359" i="3"/>
  <c r="C3358" i="3"/>
  <c r="C3357" i="3"/>
  <c r="C3356" i="3"/>
  <c r="C3355" i="3"/>
  <c r="C3354" i="3"/>
  <c r="C3353" i="3"/>
  <c r="C3352" i="3"/>
  <c r="C3351" i="3"/>
  <c r="C3350" i="3"/>
  <c r="C3349" i="3"/>
  <c r="C3348" i="3"/>
  <c r="C3347" i="3"/>
  <c r="C3346" i="3"/>
  <c r="C3345" i="3"/>
  <c r="C3344" i="3"/>
  <c r="C3343" i="3"/>
  <c r="C3342" i="3"/>
  <c r="C3341" i="3"/>
  <c r="C3340" i="3"/>
  <c r="C3339" i="3"/>
  <c r="C3338" i="3"/>
  <c r="C3337" i="3"/>
  <c r="C3336" i="3"/>
  <c r="C3335" i="3"/>
  <c r="C3334" i="3"/>
  <c r="C3333" i="3"/>
  <c r="C3332" i="3"/>
  <c r="C3331" i="3"/>
  <c r="C3330" i="3"/>
  <c r="C3329" i="3"/>
  <c r="C3328" i="3"/>
  <c r="C3327" i="3"/>
  <c r="C3326" i="3"/>
  <c r="C3325" i="3"/>
  <c r="C3324" i="3"/>
  <c r="C3323" i="3"/>
  <c r="C3322" i="3"/>
  <c r="C3321" i="3"/>
  <c r="C3320" i="3"/>
  <c r="C3319" i="3"/>
  <c r="C3318" i="3"/>
  <c r="C3317" i="3"/>
  <c r="C3316" i="3"/>
  <c r="C3315" i="3"/>
  <c r="C3314" i="3"/>
  <c r="C3313" i="3"/>
  <c r="C3312" i="3"/>
  <c r="C3311" i="3"/>
  <c r="C3310" i="3"/>
  <c r="C3309" i="3"/>
  <c r="C3308" i="3"/>
  <c r="C3307" i="3"/>
  <c r="C3306" i="3"/>
  <c r="C3305" i="3"/>
  <c r="C3304" i="3"/>
  <c r="C3303" i="3"/>
  <c r="C3302" i="3"/>
  <c r="C3301" i="3"/>
  <c r="C3300" i="3"/>
  <c r="C3299" i="3"/>
  <c r="C3298" i="3"/>
  <c r="C3297" i="3"/>
  <c r="C3296" i="3"/>
  <c r="C3295" i="3"/>
  <c r="C3294" i="3"/>
  <c r="C3293" i="3"/>
  <c r="C3292" i="3"/>
  <c r="C3291" i="3"/>
  <c r="C3290" i="3"/>
  <c r="C3289" i="3"/>
  <c r="C3288" i="3"/>
  <c r="C3287" i="3"/>
  <c r="C3286" i="3"/>
  <c r="C3285" i="3"/>
  <c r="C3284" i="3"/>
  <c r="C3283" i="3"/>
  <c r="C3282" i="3"/>
  <c r="C3281" i="3"/>
  <c r="C3280" i="3"/>
  <c r="C3279" i="3"/>
  <c r="C3278" i="3"/>
  <c r="C3277" i="3"/>
  <c r="C3276" i="3"/>
  <c r="C3275" i="3"/>
  <c r="C3274" i="3"/>
  <c r="C3273" i="3"/>
  <c r="C3272" i="3"/>
  <c r="C3271" i="3"/>
  <c r="C3270" i="3"/>
  <c r="C3269" i="3"/>
  <c r="C3268" i="3"/>
  <c r="C3267" i="3"/>
  <c r="C3266" i="3"/>
  <c r="C3265" i="3"/>
  <c r="C3264" i="3"/>
  <c r="C3263" i="3"/>
  <c r="C3262" i="3"/>
  <c r="C3261" i="3"/>
  <c r="C3260" i="3"/>
  <c r="C3259" i="3"/>
  <c r="C3258" i="3"/>
  <c r="C3257" i="3"/>
  <c r="C3256" i="3"/>
  <c r="C3255" i="3"/>
  <c r="C3254" i="3"/>
  <c r="C3253" i="3"/>
  <c r="C3252" i="3"/>
  <c r="C3251" i="3"/>
  <c r="C3250" i="3"/>
  <c r="C3249" i="3"/>
  <c r="C3248" i="3"/>
  <c r="C3247" i="3"/>
  <c r="C3246" i="3"/>
  <c r="C3245" i="3"/>
  <c r="C3244" i="3"/>
  <c r="C3243" i="3"/>
  <c r="C3242" i="3"/>
  <c r="C3241" i="3"/>
  <c r="C3240" i="3"/>
  <c r="C3239" i="3"/>
  <c r="C3238" i="3"/>
  <c r="C3237" i="3"/>
  <c r="C3236" i="3"/>
  <c r="C3235" i="3"/>
  <c r="C3234" i="3"/>
  <c r="C3233" i="3"/>
  <c r="C3232" i="3"/>
  <c r="C3231" i="3"/>
  <c r="C3230" i="3"/>
  <c r="C3229" i="3"/>
  <c r="C3228" i="3"/>
  <c r="C3227" i="3"/>
  <c r="C3226" i="3"/>
  <c r="C3225" i="3"/>
  <c r="C3224" i="3"/>
  <c r="C3223" i="3"/>
  <c r="C3222" i="3"/>
  <c r="C3221" i="3"/>
  <c r="C3220" i="3"/>
  <c r="C3219" i="3"/>
  <c r="C3218" i="3"/>
  <c r="C3217" i="3"/>
  <c r="C3216" i="3"/>
  <c r="C3215" i="3"/>
  <c r="C3214" i="3"/>
  <c r="C3213" i="3"/>
  <c r="C3212" i="3"/>
  <c r="C3211" i="3"/>
  <c r="C3210" i="3"/>
  <c r="C3209" i="3"/>
  <c r="C3208" i="3"/>
  <c r="C3207" i="3"/>
  <c r="C3206" i="3"/>
  <c r="C3205" i="3"/>
  <c r="C3204" i="3"/>
  <c r="C3203" i="3"/>
  <c r="C3202" i="3"/>
  <c r="C3201" i="3"/>
  <c r="C3200" i="3"/>
  <c r="C3199" i="3"/>
  <c r="C3198" i="3"/>
  <c r="C3197" i="3"/>
  <c r="C3196" i="3"/>
  <c r="C3195" i="3"/>
  <c r="C3194" i="3"/>
  <c r="C3193" i="3"/>
  <c r="C3192" i="3"/>
  <c r="C3191" i="3"/>
  <c r="C3190" i="3"/>
  <c r="C3189" i="3"/>
  <c r="C3188" i="3"/>
  <c r="C3187" i="3"/>
  <c r="C3186" i="3"/>
  <c r="C3185" i="3"/>
  <c r="C3184" i="3"/>
  <c r="C3183" i="3"/>
  <c r="C3182" i="3"/>
  <c r="C3181" i="3"/>
  <c r="C3180" i="3"/>
  <c r="C3179" i="3"/>
  <c r="C3178" i="3"/>
  <c r="C3177" i="3"/>
  <c r="C3176" i="3"/>
  <c r="C3175" i="3"/>
  <c r="C3174" i="3"/>
  <c r="C3173" i="3"/>
  <c r="C3172" i="3"/>
  <c r="C3171" i="3"/>
  <c r="C3170" i="3"/>
  <c r="C3169" i="3"/>
  <c r="C3168" i="3"/>
  <c r="C3167" i="3"/>
  <c r="C3166" i="3"/>
  <c r="C3165" i="3"/>
  <c r="C3164" i="3"/>
  <c r="C3163" i="3"/>
  <c r="C3162" i="3"/>
  <c r="C3161" i="3"/>
  <c r="C3160" i="3"/>
  <c r="C3159" i="3"/>
  <c r="C3158" i="3"/>
  <c r="C3157" i="3"/>
  <c r="C3156" i="3"/>
  <c r="C3155" i="3"/>
  <c r="C3154" i="3"/>
  <c r="C3153" i="3"/>
  <c r="C3152" i="3"/>
  <c r="C3151" i="3"/>
  <c r="C3150" i="3"/>
  <c r="C3149" i="3"/>
  <c r="C3148" i="3"/>
  <c r="C3147" i="3"/>
  <c r="C3146" i="3"/>
  <c r="C3145" i="3"/>
  <c r="C3144" i="3"/>
  <c r="C3143" i="3"/>
  <c r="C3142" i="3"/>
  <c r="C3141" i="3"/>
  <c r="C3140" i="3"/>
  <c r="C3139" i="3"/>
  <c r="C3138" i="3"/>
  <c r="C3137" i="3"/>
  <c r="C3136" i="3"/>
  <c r="C3135" i="3"/>
  <c r="C3134" i="3"/>
  <c r="C3133" i="3"/>
  <c r="C3132" i="3"/>
  <c r="C3131" i="3"/>
  <c r="C3130" i="3"/>
  <c r="C3129" i="3"/>
  <c r="C3128" i="3"/>
  <c r="C3127" i="3"/>
  <c r="C3126" i="3"/>
  <c r="C3125" i="3"/>
  <c r="C3124" i="3"/>
  <c r="C3123" i="3"/>
  <c r="C3122" i="3"/>
  <c r="C3121" i="3"/>
  <c r="C3120" i="3"/>
  <c r="C3119" i="3"/>
  <c r="C3118" i="3"/>
  <c r="C3117" i="3"/>
  <c r="C3116" i="3"/>
  <c r="C3115" i="3"/>
  <c r="C3114" i="3"/>
  <c r="C3113" i="3"/>
  <c r="C3112" i="3"/>
  <c r="C3111" i="3"/>
  <c r="C3110" i="3"/>
  <c r="C3109" i="3"/>
  <c r="C3108" i="3"/>
  <c r="C3107" i="3"/>
  <c r="C3106" i="3"/>
  <c r="C3105" i="3"/>
  <c r="C3104" i="3"/>
  <c r="C3103" i="3"/>
  <c r="C3102" i="3"/>
  <c r="C3101" i="3"/>
  <c r="C3100" i="3"/>
  <c r="C3099" i="3"/>
  <c r="C3098" i="3"/>
  <c r="C3097" i="3"/>
  <c r="C3096" i="3"/>
  <c r="C3095" i="3"/>
  <c r="C3094" i="3"/>
  <c r="C3093" i="3"/>
  <c r="C3092" i="3"/>
  <c r="C3091" i="3"/>
  <c r="C3090" i="3"/>
  <c r="C3089" i="3"/>
  <c r="C3088" i="3"/>
  <c r="C3087" i="3"/>
  <c r="C3086" i="3"/>
  <c r="C3085" i="3"/>
  <c r="C3084" i="3"/>
  <c r="C3083" i="3"/>
  <c r="C3082" i="3"/>
  <c r="C3081" i="3"/>
  <c r="C3080" i="3"/>
  <c r="C3079" i="3"/>
  <c r="C3078" i="3"/>
  <c r="C3077" i="3"/>
  <c r="C3076" i="3"/>
  <c r="C3075" i="3"/>
  <c r="C3074" i="3"/>
  <c r="C3073" i="3"/>
  <c r="C3072" i="3"/>
  <c r="C3071" i="3"/>
  <c r="C3070" i="3"/>
  <c r="C3069" i="3"/>
  <c r="C3068" i="3"/>
  <c r="C3067" i="3"/>
  <c r="C3066" i="3"/>
  <c r="C3065" i="3"/>
  <c r="C3064" i="3"/>
  <c r="C3063" i="3"/>
  <c r="C3062" i="3"/>
  <c r="C3061" i="3"/>
  <c r="C3060" i="3"/>
  <c r="C3059" i="3"/>
  <c r="C3058" i="3"/>
  <c r="C3057" i="3"/>
  <c r="C3056" i="3"/>
  <c r="C3055" i="3"/>
  <c r="C3054" i="3"/>
  <c r="C3053" i="3"/>
  <c r="C3052" i="3"/>
  <c r="C3051" i="3"/>
  <c r="C3050" i="3"/>
  <c r="C3049" i="3"/>
  <c r="C3048" i="3"/>
  <c r="C3047" i="3"/>
  <c r="C3046" i="3"/>
  <c r="C3045" i="3"/>
  <c r="C3044" i="3"/>
  <c r="C3043" i="3"/>
  <c r="C3042" i="3"/>
  <c r="C3041" i="3"/>
  <c r="C3040" i="3"/>
  <c r="C3039" i="3"/>
  <c r="C3038" i="3"/>
  <c r="C3037" i="3"/>
  <c r="C3036" i="3"/>
  <c r="C3035" i="3"/>
  <c r="C3034" i="3"/>
  <c r="C3033" i="3"/>
  <c r="C3032" i="3"/>
  <c r="C3031" i="3"/>
  <c r="C3030" i="3"/>
  <c r="C3029" i="3"/>
  <c r="C3028" i="3"/>
  <c r="C3027" i="3"/>
  <c r="C3026" i="3"/>
  <c r="C3025" i="3"/>
  <c r="C3024" i="3"/>
  <c r="C3023" i="3"/>
  <c r="C3022" i="3"/>
  <c r="C3021" i="3"/>
  <c r="C3020" i="3"/>
  <c r="C3019" i="3"/>
  <c r="C3018" i="3"/>
  <c r="C3017" i="3"/>
  <c r="C3016" i="3"/>
  <c r="C3015" i="3"/>
  <c r="C3014" i="3"/>
  <c r="C3013" i="3"/>
  <c r="C3012" i="3"/>
  <c r="C3011" i="3"/>
  <c r="C3010" i="3"/>
  <c r="C3009" i="3"/>
  <c r="C3008" i="3"/>
  <c r="C3007" i="3"/>
  <c r="C3006" i="3"/>
  <c r="C3005" i="3"/>
  <c r="C3004" i="3"/>
  <c r="C3003" i="3"/>
  <c r="C3002" i="3"/>
  <c r="C3001" i="3"/>
  <c r="C3000" i="3"/>
  <c r="C2999" i="3"/>
  <c r="C2998" i="3"/>
  <c r="C2997" i="3"/>
  <c r="C2996" i="3"/>
  <c r="C2995" i="3"/>
  <c r="C2994" i="3"/>
  <c r="C2993" i="3"/>
  <c r="C2992" i="3"/>
  <c r="C2991" i="3"/>
  <c r="C2990" i="3"/>
  <c r="C2989" i="3"/>
  <c r="C2988" i="3"/>
  <c r="C2987" i="3"/>
  <c r="C2986" i="3"/>
  <c r="C2985" i="3"/>
  <c r="C2984" i="3"/>
  <c r="C2983" i="3"/>
  <c r="C2982" i="3"/>
  <c r="C2981" i="3"/>
  <c r="C2980" i="3"/>
  <c r="C2979" i="3"/>
  <c r="C2978" i="3"/>
  <c r="C2977" i="3"/>
  <c r="C2976" i="3"/>
  <c r="C2975" i="3"/>
  <c r="C2974" i="3"/>
  <c r="C2973" i="3"/>
  <c r="C2972" i="3"/>
  <c r="C2971" i="3"/>
  <c r="C2970" i="3"/>
  <c r="C2969" i="3"/>
  <c r="C2968" i="3"/>
  <c r="C2967" i="3"/>
  <c r="C2966" i="3"/>
  <c r="C2965" i="3"/>
  <c r="C2964" i="3"/>
  <c r="C2963" i="3"/>
  <c r="C2962" i="3"/>
  <c r="C2961" i="3"/>
  <c r="C2960" i="3"/>
  <c r="C2959" i="3"/>
  <c r="C2958" i="3"/>
  <c r="C2957" i="3"/>
  <c r="C2956" i="3"/>
  <c r="C2955" i="3"/>
  <c r="C2954" i="3"/>
  <c r="C2953" i="3"/>
  <c r="C2952" i="3"/>
  <c r="C2951" i="3"/>
  <c r="C2950" i="3"/>
  <c r="C2949" i="3"/>
  <c r="C2948" i="3"/>
  <c r="C2947" i="3"/>
  <c r="C2946" i="3"/>
  <c r="C2945" i="3"/>
  <c r="C2944" i="3"/>
  <c r="C2943" i="3"/>
  <c r="C2942" i="3"/>
  <c r="C2941" i="3"/>
  <c r="C2940" i="3"/>
  <c r="C2939" i="3"/>
  <c r="C2938" i="3"/>
  <c r="C2937" i="3"/>
  <c r="C2936" i="3"/>
  <c r="C2935" i="3"/>
  <c r="C2934" i="3"/>
  <c r="C2933" i="3"/>
  <c r="C2932" i="3"/>
  <c r="C2931" i="3"/>
  <c r="C2930" i="3"/>
  <c r="C2929" i="3"/>
  <c r="C2928" i="3"/>
  <c r="C2927" i="3"/>
  <c r="C2926" i="3"/>
  <c r="C2925" i="3"/>
  <c r="C2924" i="3"/>
  <c r="C2923" i="3"/>
  <c r="C2922" i="3"/>
  <c r="C2921" i="3"/>
  <c r="C2920" i="3"/>
  <c r="C2919" i="3"/>
  <c r="C2918" i="3"/>
  <c r="C2917" i="3"/>
  <c r="C2916" i="3"/>
  <c r="C2915" i="3"/>
  <c r="C2914" i="3"/>
  <c r="C2913" i="3"/>
  <c r="C2912" i="3"/>
  <c r="C2911" i="3"/>
  <c r="C2910" i="3"/>
  <c r="C2909" i="3"/>
  <c r="C2908" i="3"/>
  <c r="C2907" i="3"/>
  <c r="C2906" i="3"/>
  <c r="C2905" i="3"/>
  <c r="C2904" i="3"/>
  <c r="C2903" i="3"/>
  <c r="C2902" i="3"/>
  <c r="C2901" i="3"/>
  <c r="C2900" i="3"/>
  <c r="C2899" i="3"/>
  <c r="C2898" i="3"/>
  <c r="C2897" i="3"/>
  <c r="C2896" i="3"/>
  <c r="C2895" i="3"/>
  <c r="C2894" i="3"/>
  <c r="C2893" i="3"/>
  <c r="C2892" i="3"/>
  <c r="C2891" i="3"/>
  <c r="C2890" i="3"/>
  <c r="C2889" i="3"/>
  <c r="C2888" i="3"/>
  <c r="C2887" i="3"/>
  <c r="C2886" i="3"/>
  <c r="C2885" i="3"/>
  <c r="C2884" i="3"/>
  <c r="C2883" i="3"/>
  <c r="C2882" i="3"/>
  <c r="C2881" i="3"/>
  <c r="C2880" i="3"/>
  <c r="C2879" i="3"/>
  <c r="C2878" i="3"/>
  <c r="C2877" i="3"/>
  <c r="C2876" i="3"/>
  <c r="C2875" i="3"/>
  <c r="C2874" i="3"/>
  <c r="C2873" i="3"/>
  <c r="C2872" i="3"/>
  <c r="C2871" i="3"/>
  <c r="C2870" i="3"/>
  <c r="C2869" i="3"/>
  <c r="C2868" i="3"/>
  <c r="C2867" i="3"/>
  <c r="C2866" i="3"/>
  <c r="C2865" i="3"/>
  <c r="C2864" i="3"/>
  <c r="C2863" i="3"/>
  <c r="C2862" i="3"/>
  <c r="C2861" i="3"/>
  <c r="C2860" i="3"/>
  <c r="C2859" i="3"/>
  <c r="C2858" i="3"/>
  <c r="C2857" i="3"/>
  <c r="C2856" i="3"/>
  <c r="C2855" i="3"/>
  <c r="C2854" i="3"/>
  <c r="C2853" i="3"/>
  <c r="C2852" i="3"/>
  <c r="C2851" i="3"/>
  <c r="C2850" i="3"/>
  <c r="C2849" i="3"/>
  <c r="C2848" i="3"/>
  <c r="C2847" i="3"/>
  <c r="C2846" i="3"/>
  <c r="C2845" i="3"/>
  <c r="C2844" i="3"/>
  <c r="C2843" i="3"/>
  <c r="C2842" i="3"/>
  <c r="C2841" i="3"/>
  <c r="C2840" i="3"/>
  <c r="C2839" i="3"/>
  <c r="C2838" i="3"/>
  <c r="C2837" i="3"/>
  <c r="C2836" i="3"/>
  <c r="C2835" i="3"/>
  <c r="C2834" i="3"/>
  <c r="C2833" i="3"/>
  <c r="C2832" i="3"/>
  <c r="C2831" i="3"/>
  <c r="C2830" i="3"/>
  <c r="C2829" i="3"/>
  <c r="C2828" i="3"/>
  <c r="C2827" i="3"/>
  <c r="C2826" i="3"/>
  <c r="C2825" i="3"/>
  <c r="C2824" i="3"/>
  <c r="C2823" i="3"/>
  <c r="C2822" i="3"/>
  <c r="C2821" i="3"/>
  <c r="C2820" i="3"/>
  <c r="C2819" i="3"/>
  <c r="C2818" i="3"/>
  <c r="C2817" i="3"/>
  <c r="C2816" i="3"/>
  <c r="C2815" i="3"/>
  <c r="C2814" i="3"/>
  <c r="C2813" i="3"/>
  <c r="C2812" i="3"/>
  <c r="C2811" i="3"/>
  <c r="C2810" i="3"/>
  <c r="C2809" i="3"/>
  <c r="C2808" i="3"/>
  <c r="C2807" i="3"/>
  <c r="C2806" i="3"/>
  <c r="C2805" i="3"/>
  <c r="C2804" i="3"/>
  <c r="C2803" i="3"/>
  <c r="C2802" i="3"/>
  <c r="C2801" i="3"/>
  <c r="C2800" i="3"/>
  <c r="C2799" i="3"/>
  <c r="C2798" i="3"/>
  <c r="C2797" i="3"/>
  <c r="C2796" i="3"/>
  <c r="C2795" i="3"/>
  <c r="C2794" i="3"/>
  <c r="C2793" i="3"/>
  <c r="C2792" i="3"/>
  <c r="C2791" i="3"/>
  <c r="C2790" i="3"/>
  <c r="C2789" i="3"/>
  <c r="C2788" i="3"/>
  <c r="C2787" i="3"/>
  <c r="C2786" i="3"/>
  <c r="C2785" i="3"/>
  <c r="C2784" i="3"/>
  <c r="C2783" i="3"/>
  <c r="C2782" i="3"/>
  <c r="C2781" i="3"/>
  <c r="C2780" i="3"/>
  <c r="C2779" i="3"/>
  <c r="C2778" i="3"/>
  <c r="C2777" i="3"/>
  <c r="C2776" i="3"/>
  <c r="C2775" i="3"/>
  <c r="C2774" i="3"/>
  <c r="C2773" i="3"/>
  <c r="C2772" i="3"/>
  <c r="C2771" i="3"/>
  <c r="C2770" i="3"/>
  <c r="C2769" i="3"/>
  <c r="C2768" i="3"/>
  <c r="C2767" i="3"/>
  <c r="C2766" i="3"/>
  <c r="C2765" i="3"/>
  <c r="C2764" i="3"/>
  <c r="C2763" i="3"/>
  <c r="C2762" i="3"/>
  <c r="C2761" i="3"/>
  <c r="C2760" i="3"/>
  <c r="C2759" i="3"/>
  <c r="C2758" i="3"/>
  <c r="C2757" i="3"/>
  <c r="C2756" i="3"/>
  <c r="C2755" i="3"/>
  <c r="C2754" i="3"/>
  <c r="C2753" i="3"/>
  <c r="C2752" i="3"/>
  <c r="C2751" i="3"/>
  <c r="C2750" i="3"/>
  <c r="C2749" i="3"/>
  <c r="C2748" i="3"/>
  <c r="C2747" i="3"/>
  <c r="C2746" i="3"/>
  <c r="C2745" i="3"/>
  <c r="C2744" i="3"/>
  <c r="C2743" i="3"/>
  <c r="C2742" i="3"/>
  <c r="C2741" i="3"/>
  <c r="C2740" i="3"/>
  <c r="C2739" i="3"/>
  <c r="C2738" i="3"/>
  <c r="C2737" i="3"/>
  <c r="C2736" i="3"/>
  <c r="C2735" i="3"/>
  <c r="C2734" i="3"/>
  <c r="C2733" i="3"/>
  <c r="C2732" i="3"/>
  <c r="C2731" i="3"/>
  <c r="C2730" i="3"/>
  <c r="C2729" i="3"/>
  <c r="C2728" i="3"/>
  <c r="C2727" i="3"/>
  <c r="C2726" i="3"/>
  <c r="C2725" i="3"/>
  <c r="C2724" i="3"/>
  <c r="C2723" i="3"/>
  <c r="C2722" i="3"/>
  <c r="C2721" i="3"/>
  <c r="C2720" i="3"/>
  <c r="C2719" i="3"/>
  <c r="C2718" i="3"/>
  <c r="C2717" i="3"/>
  <c r="C2716" i="3"/>
  <c r="C2715" i="3"/>
  <c r="C2714" i="3"/>
  <c r="C2713" i="3"/>
  <c r="C2712" i="3"/>
  <c r="C2711" i="3"/>
  <c r="C2710" i="3"/>
  <c r="C2709" i="3"/>
  <c r="C2708" i="3"/>
  <c r="C2707" i="3"/>
  <c r="C2706" i="3"/>
  <c r="C2705" i="3"/>
  <c r="C2704" i="3"/>
  <c r="C2703" i="3"/>
  <c r="C2702" i="3"/>
  <c r="C2701" i="3"/>
  <c r="C2700" i="3"/>
  <c r="C2699" i="3"/>
  <c r="C2698" i="3"/>
  <c r="C2697" i="3"/>
  <c r="C2696" i="3"/>
  <c r="C2695" i="3"/>
  <c r="C2694" i="3"/>
  <c r="C2693" i="3"/>
  <c r="C2692" i="3"/>
  <c r="C2691" i="3"/>
  <c r="C2690" i="3"/>
  <c r="C2689" i="3"/>
  <c r="C2688" i="3"/>
  <c r="C2687" i="3"/>
  <c r="C2686" i="3"/>
  <c r="C2685" i="3"/>
  <c r="C2684" i="3"/>
  <c r="C2683" i="3"/>
  <c r="C2682" i="3"/>
  <c r="C2681" i="3"/>
  <c r="C2680" i="3"/>
  <c r="C2679" i="3"/>
  <c r="C2678" i="3"/>
  <c r="C2677" i="3"/>
  <c r="C2676" i="3"/>
  <c r="C2675" i="3"/>
  <c r="C2674" i="3"/>
  <c r="C2673" i="3"/>
  <c r="C2672" i="3"/>
  <c r="C2671" i="3"/>
  <c r="C2670" i="3"/>
  <c r="C2669" i="3"/>
  <c r="C2668" i="3"/>
  <c r="C2667" i="3"/>
  <c r="C2666" i="3"/>
  <c r="C2665" i="3"/>
  <c r="C2664" i="3"/>
  <c r="C2663" i="3"/>
  <c r="C2662" i="3"/>
  <c r="C2661" i="3"/>
  <c r="C2660" i="3"/>
  <c r="C2659" i="3"/>
  <c r="C2658" i="3"/>
  <c r="C2657" i="3"/>
  <c r="C2656" i="3"/>
  <c r="C2655" i="3"/>
  <c r="C2654" i="3"/>
  <c r="C2653" i="3"/>
  <c r="C2652" i="3"/>
  <c r="C2651" i="3"/>
  <c r="C2650" i="3"/>
  <c r="C2649" i="3"/>
  <c r="C2648" i="3"/>
  <c r="C2647" i="3"/>
  <c r="C2646" i="3"/>
  <c r="C2645" i="3"/>
  <c r="C2644" i="3"/>
  <c r="C2643" i="3"/>
  <c r="C2642" i="3"/>
  <c r="C2641" i="3"/>
  <c r="C2640" i="3"/>
  <c r="C2639" i="3"/>
  <c r="C2638" i="3"/>
  <c r="C2637" i="3"/>
  <c r="C2636" i="3"/>
  <c r="C2635" i="3"/>
  <c r="C2634" i="3"/>
  <c r="C2633" i="3"/>
  <c r="C2632" i="3"/>
  <c r="C2631" i="3"/>
  <c r="C2630" i="3"/>
  <c r="C2629" i="3"/>
  <c r="C2628" i="3"/>
  <c r="C2627" i="3"/>
  <c r="C2626" i="3"/>
  <c r="C2625" i="3"/>
  <c r="C2624" i="3"/>
  <c r="C2623" i="3"/>
  <c r="C2622" i="3"/>
  <c r="C2621" i="3"/>
  <c r="C2620" i="3"/>
  <c r="C2619" i="3"/>
  <c r="C2618" i="3"/>
  <c r="C2617" i="3"/>
  <c r="C2616" i="3"/>
  <c r="C2615" i="3"/>
  <c r="C2614" i="3"/>
  <c r="C2613" i="3"/>
  <c r="C2612" i="3"/>
  <c r="C2611" i="3"/>
  <c r="C2610" i="3"/>
  <c r="C2609" i="3"/>
  <c r="C2608" i="3"/>
  <c r="C2607" i="3"/>
  <c r="C2606" i="3"/>
  <c r="C2605" i="3"/>
  <c r="C2604" i="3"/>
  <c r="C2603" i="3"/>
  <c r="C2602" i="3"/>
  <c r="C2601" i="3"/>
  <c r="C2600" i="3"/>
  <c r="C2599" i="3"/>
  <c r="C2598" i="3"/>
  <c r="C2597" i="3"/>
  <c r="C2596" i="3"/>
  <c r="C2595" i="3"/>
  <c r="C2594" i="3"/>
  <c r="C2593" i="3"/>
  <c r="C2592" i="3"/>
  <c r="C2591" i="3"/>
  <c r="C2590" i="3"/>
  <c r="C2589" i="3"/>
  <c r="C2588" i="3"/>
  <c r="C2587" i="3"/>
  <c r="C2586" i="3"/>
  <c r="C2585" i="3"/>
  <c r="C2584" i="3"/>
  <c r="C2583" i="3"/>
  <c r="C2582" i="3"/>
  <c r="C2581" i="3"/>
  <c r="C2580" i="3"/>
  <c r="C2579" i="3"/>
  <c r="C2578" i="3"/>
  <c r="C2577" i="3"/>
  <c r="C2576" i="3"/>
  <c r="C2575" i="3"/>
  <c r="C2574" i="3"/>
  <c r="C2573" i="3"/>
  <c r="C2572" i="3"/>
  <c r="C2571" i="3"/>
  <c r="C2570" i="3"/>
  <c r="C2569" i="3"/>
  <c r="C2568" i="3"/>
  <c r="C2567" i="3"/>
  <c r="C2566" i="3"/>
  <c r="C2565" i="3"/>
  <c r="C2564" i="3"/>
  <c r="C2563" i="3"/>
  <c r="C2562" i="3"/>
  <c r="C2561" i="3"/>
  <c r="C2560" i="3"/>
  <c r="C2559" i="3"/>
  <c r="C2558" i="3"/>
  <c r="C2557" i="3"/>
  <c r="C2556" i="3"/>
  <c r="C2555" i="3"/>
  <c r="C2554" i="3"/>
  <c r="C2553" i="3"/>
  <c r="C2552" i="3"/>
  <c r="C2551" i="3"/>
  <c r="C2550" i="3"/>
  <c r="C2549" i="3"/>
  <c r="C2548" i="3"/>
  <c r="C2547" i="3"/>
  <c r="C2546" i="3"/>
  <c r="C2545" i="3"/>
  <c r="C2544" i="3"/>
  <c r="C2543" i="3"/>
  <c r="C2542" i="3"/>
  <c r="C2541" i="3"/>
  <c r="C2540" i="3"/>
  <c r="C2539" i="3"/>
  <c r="C2538" i="3"/>
  <c r="C2537" i="3"/>
  <c r="C2536" i="3"/>
  <c r="C2535" i="3"/>
  <c r="C2534" i="3"/>
  <c r="C2533" i="3"/>
  <c r="C2532" i="3"/>
  <c r="C2531" i="3"/>
  <c r="C2530" i="3"/>
  <c r="C2529" i="3"/>
  <c r="C2528" i="3"/>
  <c r="C2527" i="3"/>
  <c r="C2526" i="3"/>
  <c r="C2525" i="3"/>
  <c r="C2524" i="3"/>
  <c r="C2523" i="3"/>
  <c r="C2522" i="3"/>
  <c r="C2521" i="3"/>
  <c r="C2520" i="3"/>
  <c r="C2519" i="3"/>
  <c r="C2518" i="3"/>
  <c r="C2517" i="3"/>
  <c r="C2516" i="3"/>
  <c r="C2515" i="3"/>
  <c r="C2514" i="3"/>
  <c r="C2513" i="3"/>
  <c r="C2512" i="3"/>
  <c r="C2511" i="3"/>
  <c r="C2510" i="3"/>
  <c r="C2509" i="3"/>
  <c r="C2508" i="3"/>
  <c r="C2507" i="3"/>
  <c r="C2506" i="3"/>
  <c r="C2505" i="3"/>
  <c r="C2504" i="3"/>
  <c r="C2503" i="3"/>
  <c r="C2502" i="3"/>
  <c r="C2501" i="3"/>
  <c r="C2500" i="3"/>
  <c r="C2499" i="3"/>
  <c r="C2498" i="3"/>
  <c r="C2497" i="3"/>
  <c r="C2496" i="3"/>
  <c r="C2495" i="3"/>
  <c r="C2494" i="3"/>
  <c r="C2493" i="3"/>
  <c r="C2492" i="3"/>
  <c r="C2491" i="3"/>
  <c r="C2490" i="3"/>
  <c r="C2489" i="3"/>
  <c r="C2488" i="3"/>
  <c r="C2487" i="3"/>
  <c r="C2486" i="3"/>
  <c r="C2485" i="3"/>
  <c r="C2484" i="3"/>
  <c r="C2483" i="3"/>
  <c r="C2482" i="3"/>
  <c r="C2481" i="3"/>
  <c r="C2480" i="3"/>
  <c r="C2479" i="3"/>
  <c r="C2478" i="3"/>
  <c r="C2477" i="3"/>
  <c r="C2476" i="3"/>
  <c r="C2475" i="3"/>
  <c r="C2474" i="3"/>
  <c r="C2473" i="3"/>
  <c r="C2472" i="3"/>
  <c r="C2471" i="3"/>
  <c r="C2470" i="3"/>
  <c r="C2469" i="3"/>
  <c r="C2468" i="3"/>
  <c r="C2467" i="3"/>
  <c r="C2466" i="3"/>
  <c r="C2465" i="3"/>
  <c r="C2464" i="3"/>
  <c r="C2463" i="3"/>
  <c r="C2462" i="3"/>
  <c r="C2461" i="3"/>
  <c r="C2460" i="3"/>
  <c r="C2459" i="3"/>
  <c r="C2458" i="3"/>
  <c r="C2457" i="3"/>
  <c r="C2456" i="3"/>
  <c r="C2455" i="3"/>
  <c r="C2454" i="3"/>
  <c r="C2453" i="3"/>
  <c r="C2452" i="3"/>
  <c r="C2451" i="3"/>
  <c r="C2450" i="3"/>
  <c r="C2449" i="3"/>
  <c r="C2448" i="3"/>
  <c r="C2447" i="3"/>
  <c r="C2446" i="3"/>
  <c r="C2445" i="3"/>
  <c r="C2444" i="3"/>
  <c r="C2443" i="3"/>
  <c r="C2442" i="3"/>
  <c r="C2441" i="3"/>
  <c r="C2440" i="3"/>
  <c r="C2439" i="3"/>
  <c r="C2438" i="3"/>
  <c r="C2437" i="3"/>
  <c r="C2436" i="3"/>
  <c r="C2435" i="3"/>
  <c r="C2434" i="3"/>
  <c r="C2433" i="3"/>
  <c r="C2432" i="3"/>
  <c r="C2431" i="3"/>
  <c r="C2430" i="3"/>
  <c r="C2429" i="3"/>
  <c r="C2428" i="3"/>
  <c r="C2427" i="3"/>
  <c r="C2426" i="3"/>
  <c r="C2425" i="3"/>
  <c r="C2424" i="3"/>
  <c r="C2423" i="3"/>
  <c r="C2422" i="3"/>
  <c r="C2421" i="3"/>
  <c r="C2420" i="3"/>
  <c r="C2419" i="3"/>
  <c r="C2418" i="3"/>
  <c r="C2417" i="3"/>
  <c r="C2416" i="3"/>
  <c r="C2415" i="3"/>
  <c r="C2414" i="3"/>
  <c r="C2413" i="3"/>
  <c r="C2412" i="3"/>
  <c r="C2411" i="3"/>
  <c r="C2410" i="3"/>
  <c r="C2409" i="3"/>
  <c r="C2408" i="3"/>
  <c r="C2407" i="3"/>
  <c r="C2406" i="3"/>
  <c r="C2405" i="3"/>
  <c r="C2404" i="3"/>
  <c r="C2403" i="3"/>
  <c r="C2402" i="3"/>
  <c r="C2401" i="3"/>
  <c r="C2400" i="3"/>
  <c r="C2399" i="3"/>
  <c r="C2398" i="3"/>
  <c r="C2397" i="3"/>
  <c r="C2396" i="3"/>
  <c r="C2395" i="3"/>
  <c r="C2394" i="3"/>
  <c r="C2393" i="3"/>
  <c r="C2392" i="3"/>
  <c r="C2391" i="3"/>
  <c r="C2390" i="3"/>
  <c r="C2389" i="3"/>
  <c r="C2388" i="3"/>
  <c r="C2387" i="3"/>
  <c r="C2386" i="3"/>
  <c r="C2385" i="3"/>
  <c r="C2384" i="3"/>
  <c r="C2383" i="3"/>
  <c r="C2382" i="3"/>
  <c r="C2381" i="3"/>
  <c r="C2380" i="3"/>
  <c r="C2379" i="3"/>
  <c r="C2378" i="3"/>
  <c r="C2377" i="3"/>
  <c r="C2376" i="3"/>
  <c r="C2375" i="3"/>
  <c r="C2374" i="3"/>
  <c r="C2373" i="3"/>
  <c r="C2372" i="3"/>
  <c r="C2371" i="3"/>
  <c r="C2370" i="3"/>
  <c r="C2369" i="3"/>
  <c r="C2368" i="3"/>
  <c r="C2367" i="3"/>
  <c r="C2366" i="3"/>
  <c r="C2365" i="3"/>
  <c r="C2364" i="3"/>
  <c r="C2363" i="3"/>
  <c r="C2362" i="3"/>
  <c r="C2361" i="3"/>
  <c r="C2360" i="3"/>
  <c r="C2359" i="3"/>
  <c r="C2358" i="3"/>
  <c r="C2357" i="3"/>
  <c r="C2356" i="3"/>
  <c r="C2355" i="3"/>
  <c r="C2354" i="3"/>
  <c r="C2353" i="3"/>
  <c r="C2352" i="3"/>
  <c r="C2351" i="3"/>
  <c r="C2350" i="3"/>
  <c r="C2349" i="3"/>
  <c r="C2348" i="3"/>
  <c r="C2347" i="3"/>
  <c r="C2346" i="3"/>
  <c r="C2345" i="3"/>
  <c r="C2344" i="3"/>
  <c r="C2343" i="3"/>
  <c r="C2342" i="3"/>
  <c r="C2341" i="3"/>
  <c r="C2340" i="3"/>
  <c r="C2339" i="3"/>
  <c r="C2338" i="3"/>
  <c r="C2337" i="3"/>
  <c r="C2336" i="3"/>
  <c r="C2335" i="3"/>
  <c r="C2334" i="3"/>
  <c r="C2333" i="3"/>
  <c r="C2332" i="3"/>
  <c r="C2331" i="3"/>
  <c r="C2330" i="3"/>
  <c r="C2329" i="3"/>
  <c r="C2328" i="3"/>
  <c r="C2327" i="3"/>
  <c r="C2326" i="3"/>
  <c r="C2325" i="3"/>
  <c r="C2324" i="3"/>
  <c r="C2323" i="3"/>
  <c r="C2322" i="3"/>
  <c r="C2321" i="3"/>
  <c r="C2320" i="3"/>
  <c r="C2319" i="3"/>
  <c r="C2318" i="3"/>
  <c r="C2317" i="3"/>
  <c r="C2316" i="3"/>
  <c r="C2315" i="3"/>
  <c r="C2314" i="3"/>
  <c r="C2313" i="3"/>
  <c r="C2312" i="3"/>
  <c r="C2311" i="3"/>
  <c r="C2310" i="3"/>
  <c r="C2309" i="3"/>
  <c r="C2308" i="3"/>
  <c r="C2307" i="3"/>
  <c r="C2306" i="3"/>
  <c r="C2305" i="3"/>
  <c r="C2304" i="3"/>
  <c r="C2303" i="3"/>
  <c r="C2302" i="3"/>
  <c r="C2301" i="3"/>
  <c r="C2300" i="3"/>
  <c r="C2299" i="3"/>
  <c r="C2298" i="3"/>
  <c r="C2297" i="3"/>
  <c r="C2296" i="3"/>
  <c r="C2295" i="3"/>
  <c r="C2294" i="3"/>
  <c r="C2293" i="3"/>
  <c r="C2292" i="3"/>
  <c r="C2291" i="3"/>
  <c r="C2290" i="3"/>
  <c r="C2289" i="3"/>
  <c r="C2288" i="3"/>
  <c r="C2287" i="3"/>
  <c r="C2286" i="3"/>
  <c r="C2285" i="3"/>
  <c r="C2284" i="3"/>
  <c r="C2283" i="3"/>
  <c r="C2282" i="3"/>
  <c r="C2281" i="3"/>
  <c r="C2280" i="3"/>
  <c r="C2279" i="3"/>
  <c r="C2278" i="3"/>
  <c r="C2277" i="3"/>
  <c r="C2276" i="3"/>
  <c r="C2275" i="3"/>
  <c r="C2274" i="3"/>
  <c r="C2273" i="3"/>
  <c r="C2272" i="3"/>
  <c r="C2271" i="3"/>
  <c r="C2270" i="3"/>
  <c r="C2269" i="3"/>
  <c r="C2268" i="3"/>
  <c r="C2267" i="3"/>
  <c r="C2266" i="3"/>
  <c r="C2265" i="3"/>
  <c r="C2264" i="3"/>
  <c r="C2263" i="3"/>
  <c r="C2262" i="3"/>
  <c r="C2261" i="3"/>
  <c r="C2260" i="3"/>
  <c r="C2259" i="3"/>
  <c r="C2258" i="3"/>
  <c r="C2257" i="3"/>
  <c r="C2256" i="3"/>
  <c r="C2255" i="3"/>
  <c r="C2254" i="3"/>
  <c r="C2253" i="3"/>
  <c r="C2252" i="3"/>
  <c r="C2251" i="3"/>
  <c r="C2250" i="3"/>
  <c r="C2249" i="3"/>
  <c r="C2248" i="3"/>
  <c r="C2247" i="3"/>
  <c r="C2246" i="3"/>
  <c r="C2245" i="3"/>
  <c r="C2244" i="3"/>
  <c r="C2243" i="3"/>
  <c r="C2242" i="3"/>
  <c r="C2241" i="3"/>
  <c r="C2240" i="3"/>
  <c r="C2239" i="3"/>
  <c r="C2238" i="3"/>
  <c r="C2237" i="3"/>
  <c r="C2236" i="3"/>
  <c r="C2235" i="3"/>
  <c r="C2234" i="3"/>
  <c r="C2233" i="3"/>
  <c r="C2232" i="3"/>
  <c r="C2231" i="3"/>
  <c r="C2230" i="3"/>
  <c r="C2229" i="3"/>
  <c r="C2228" i="3"/>
  <c r="C2227" i="3"/>
  <c r="C2226" i="3"/>
  <c r="C2225" i="3"/>
  <c r="C2224" i="3"/>
  <c r="C2223" i="3"/>
  <c r="C2222" i="3"/>
  <c r="C2221" i="3"/>
  <c r="C2220" i="3"/>
  <c r="C2219" i="3"/>
  <c r="C2218" i="3"/>
  <c r="C2217" i="3"/>
  <c r="C2216" i="3"/>
  <c r="C2215" i="3"/>
  <c r="C2214" i="3"/>
  <c r="C2213" i="3"/>
  <c r="C2212" i="3"/>
  <c r="C2211" i="3"/>
  <c r="C2210" i="3"/>
  <c r="C2209" i="3"/>
  <c r="C2208" i="3"/>
  <c r="C2207" i="3"/>
  <c r="C2206" i="3"/>
  <c r="C2205" i="3"/>
  <c r="C2204" i="3"/>
  <c r="C2203" i="3"/>
  <c r="C2202" i="3"/>
  <c r="C2201" i="3"/>
  <c r="C2200" i="3"/>
  <c r="C2199" i="3"/>
  <c r="C2198" i="3"/>
  <c r="C2197" i="3"/>
  <c r="C2196" i="3"/>
  <c r="C2195" i="3"/>
  <c r="C2194" i="3"/>
  <c r="C2193" i="3"/>
  <c r="C2192" i="3"/>
  <c r="C2191" i="3"/>
  <c r="C2190" i="3"/>
  <c r="C2189" i="3"/>
  <c r="C2188" i="3"/>
  <c r="C2187" i="3"/>
  <c r="C2186" i="3"/>
  <c r="C2185" i="3"/>
  <c r="C2184" i="3"/>
  <c r="C2183" i="3"/>
  <c r="C2182" i="3"/>
  <c r="C2181" i="3"/>
  <c r="C2180" i="3"/>
  <c r="C2179" i="3"/>
  <c r="C2178" i="3"/>
  <c r="C2177" i="3"/>
  <c r="C2176" i="3"/>
  <c r="C2175" i="3"/>
  <c r="C2174" i="3"/>
  <c r="C2173" i="3"/>
  <c r="C2172" i="3"/>
  <c r="C2171" i="3"/>
  <c r="C2170" i="3"/>
  <c r="C2169" i="3"/>
  <c r="C2168" i="3"/>
  <c r="C2167" i="3"/>
  <c r="C2166" i="3"/>
  <c r="C2165" i="3"/>
  <c r="C2164" i="3"/>
  <c r="C2163" i="3"/>
  <c r="C2162" i="3"/>
  <c r="C2161" i="3"/>
  <c r="C2160" i="3"/>
  <c r="C2159" i="3"/>
  <c r="C2158" i="3"/>
  <c r="C2157" i="3"/>
  <c r="C2156" i="3"/>
  <c r="C2155" i="3"/>
  <c r="C2154" i="3"/>
  <c r="C2153" i="3"/>
  <c r="C2152" i="3"/>
  <c r="C2151" i="3"/>
  <c r="C2150" i="3"/>
  <c r="C2149" i="3"/>
  <c r="C2148" i="3"/>
  <c r="C2147" i="3"/>
  <c r="C2146" i="3"/>
  <c r="C2145" i="3"/>
  <c r="C2144" i="3"/>
  <c r="C2143" i="3"/>
  <c r="C2142" i="3"/>
  <c r="C2141" i="3"/>
  <c r="C2140" i="3"/>
  <c r="C2139" i="3"/>
  <c r="C2138" i="3"/>
  <c r="C2137" i="3"/>
  <c r="C2136" i="3"/>
  <c r="C2135" i="3"/>
  <c r="C2134" i="3"/>
  <c r="C2133" i="3"/>
  <c r="C2132" i="3"/>
  <c r="C2131" i="3"/>
  <c r="C2130" i="3"/>
  <c r="C2129" i="3"/>
  <c r="C2128" i="3"/>
  <c r="C2127" i="3"/>
  <c r="C2126" i="3"/>
  <c r="C2125" i="3"/>
  <c r="C2124" i="3"/>
  <c r="C2123" i="3"/>
  <c r="C2122" i="3"/>
  <c r="C2121" i="3"/>
  <c r="C2120" i="3"/>
  <c r="C2119" i="3"/>
  <c r="C2118" i="3"/>
  <c r="C2117" i="3"/>
  <c r="C2116" i="3"/>
  <c r="C2115" i="3"/>
  <c r="C2114" i="3"/>
  <c r="C2113" i="3"/>
  <c r="C2112" i="3"/>
  <c r="C2111" i="3"/>
  <c r="C2110" i="3"/>
  <c r="C2109" i="3"/>
  <c r="C2108" i="3"/>
  <c r="C2107" i="3"/>
  <c r="C2106" i="3"/>
  <c r="C2105" i="3"/>
  <c r="C2104" i="3"/>
  <c r="C2103" i="3"/>
  <c r="C2102" i="3"/>
  <c r="C2101" i="3"/>
  <c r="C2100" i="3"/>
  <c r="C2099" i="3"/>
  <c r="C2098" i="3"/>
  <c r="C2097" i="3"/>
  <c r="C2096" i="3"/>
  <c r="C2095" i="3"/>
  <c r="C2094" i="3"/>
  <c r="C2093" i="3"/>
  <c r="C2092" i="3"/>
  <c r="C2091" i="3"/>
  <c r="C2090" i="3"/>
  <c r="C2089" i="3"/>
  <c r="C2088" i="3"/>
  <c r="C2087" i="3"/>
  <c r="C2086" i="3"/>
  <c r="C2085" i="3"/>
  <c r="C2084" i="3"/>
  <c r="C2083" i="3"/>
  <c r="C2082" i="3"/>
  <c r="C2081" i="3"/>
  <c r="C2080" i="3"/>
  <c r="C2079" i="3"/>
  <c r="C2078" i="3"/>
  <c r="C2077" i="3"/>
  <c r="C2076" i="3"/>
  <c r="C2075" i="3"/>
  <c r="C2074" i="3"/>
  <c r="C2073" i="3"/>
  <c r="C2072" i="3"/>
  <c r="C2071" i="3"/>
  <c r="C2070" i="3"/>
  <c r="C2069" i="3"/>
  <c r="C2068" i="3"/>
  <c r="C2067" i="3"/>
  <c r="C2066" i="3"/>
  <c r="C2065" i="3"/>
  <c r="C2064" i="3"/>
  <c r="C2063" i="3"/>
  <c r="C2062" i="3"/>
  <c r="C2061" i="3"/>
  <c r="C2060" i="3"/>
  <c r="C2059" i="3"/>
  <c r="C2058" i="3"/>
  <c r="C2057" i="3"/>
  <c r="C2056" i="3"/>
  <c r="C2055" i="3"/>
  <c r="C2054" i="3"/>
  <c r="C2053" i="3"/>
  <c r="C2052" i="3"/>
  <c r="C2051" i="3"/>
  <c r="C2050" i="3"/>
  <c r="C2049" i="3"/>
  <c r="C2048" i="3"/>
  <c r="C2047" i="3"/>
  <c r="C2046" i="3"/>
  <c r="C2045" i="3"/>
  <c r="C2044" i="3"/>
  <c r="C2043" i="3"/>
  <c r="C2042" i="3"/>
  <c r="C2041" i="3"/>
  <c r="C2040" i="3"/>
  <c r="C2039" i="3"/>
  <c r="C2038" i="3"/>
  <c r="C2037" i="3"/>
  <c r="C2036" i="3"/>
  <c r="C2035" i="3"/>
  <c r="C2034" i="3"/>
  <c r="C2033" i="3"/>
  <c r="C2032" i="3"/>
  <c r="C2031" i="3"/>
  <c r="C2030" i="3"/>
  <c r="C2029" i="3"/>
  <c r="C2028" i="3"/>
  <c r="C2027" i="3"/>
  <c r="C2026" i="3"/>
  <c r="C2025" i="3"/>
  <c r="C2024" i="3"/>
  <c r="C2023" i="3"/>
  <c r="C2022" i="3"/>
  <c r="C2021" i="3"/>
  <c r="C2020" i="3"/>
  <c r="C2019" i="3"/>
  <c r="C2018" i="3"/>
  <c r="C2017" i="3"/>
  <c r="C2016" i="3"/>
  <c r="C2015" i="3"/>
  <c r="C2014" i="3"/>
  <c r="C2013" i="3"/>
  <c r="C2012" i="3"/>
  <c r="C2011" i="3"/>
  <c r="C2010" i="3"/>
  <c r="C2009" i="3"/>
  <c r="C2008" i="3"/>
  <c r="C2007" i="3"/>
  <c r="C2006" i="3"/>
  <c r="C2005" i="3"/>
  <c r="C2004" i="3"/>
  <c r="C2003" i="3"/>
  <c r="C2002" i="3"/>
  <c r="C2001" i="3"/>
  <c r="C2000" i="3"/>
  <c r="C1999" i="3"/>
  <c r="C1998" i="3"/>
  <c r="C1997" i="3"/>
  <c r="C1996" i="3"/>
  <c r="C1995" i="3"/>
  <c r="C1994" i="3"/>
  <c r="C1993" i="3"/>
  <c r="C1992" i="3"/>
  <c r="C1991" i="3"/>
  <c r="C1990" i="3"/>
  <c r="C1989" i="3"/>
  <c r="C1988" i="3"/>
  <c r="C1987" i="3"/>
  <c r="C1986" i="3"/>
  <c r="C1985" i="3"/>
  <c r="C1984" i="3"/>
  <c r="C1983" i="3"/>
  <c r="C1982" i="3"/>
  <c r="C1981" i="3"/>
  <c r="C1980" i="3"/>
  <c r="C1979" i="3"/>
  <c r="C1978" i="3"/>
  <c r="C1977" i="3"/>
  <c r="C1976" i="3"/>
  <c r="C1975" i="3"/>
  <c r="C1974" i="3"/>
  <c r="C1973" i="3"/>
  <c r="C1972" i="3"/>
  <c r="C1971" i="3"/>
  <c r="C1970" i="3"/>
  <c r="C1969" i="3"/>
  <c r="C1968" i="3"/>
  <c r="C1967" i="3"/>
  <c r="C1966" i="3"/>
  <c r="C1965" i="3"/>
  <c r="C1964" i="3"/>
  <c r="C1963" i="3"/>
  <c r="C1962" i="3"/>
  <c r="C1961" i="3"/>
  <c r="C1960" i="3"/>
  <c r="C1959" i="3"/>
  <c r="C1958" i="3"/>
  <c r="C1957" i="3"/>
  <c r="C1956" i="3"/>
  <c r="C1955" i="3"/>
  <c r="C1954" i="3"/>
  <c r="C1953" i="3"/>
  <c r="C1952" i="3"/>
  <c r="C1951" i="3"/>
  <c r="C1950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30" i="3"/>
  <c r="C1929" i="3"/>
  <c r="C1928" i="3"/>
  <c r="C1927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1884" i="3"/>
  <c r="C1883" i="3"/>
  <c r="C1882" i="3"/>
  <c r="C1881" i="3"/>
  <c r="C1880" i="3"/>
  <c r="C1879" i="3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M5001" i="3"/>
  <c r="N5001" i="3" s="1"/>
  <c r="P5001" i="3" s="1"/>
  <c r="M5000" i="3"/>
  <c r="N5000" i="3" s="1"/>
  <c r="P5000" i="3" s="1"/>
  <c r="M4999" i="3"/>
  <c r="N4999" i="3" s="1"/>
  <c r="P4999" i="3" s="1"/>
  <c r="M4998" i="3"/>
  <c r="N4998" i="3" s="1"/>
  <c r="P4998" i="3" s="1"/>
  <c r="M4997" i="3"/>
  <c r="N4997" i="3" s="1"/>
  <c r="P4997" i="3" s="1"/>
  <c r="M4996" i="3"/>
  <c r="N4996" i="3" s="1"/>
  <c r="P4996" i="3" s="1"/>
  <c r="M4995" i="3"/>
  <c r="N4995" i="3" s="1"/>
  <c r="P4995" i="3" s="1"/>
  <c r="M4994" i="3"/>
  <c r="N4994" i="3" s="1"/>
  <c r="P4994" i="3" s="1"/>
  <c r="M4993" i="3"/>
  <c r="N4993" i="3" s="1"/>
  <c r="P4993" i="3" s="1"/>
  <c r="M4992" i="3"/>
  <c r="N4992" i="3" s="1"/>
  <c r="P4992" i="3" s="1"/>
  <c r="M4991" i="3"/>
  <c r="N4991" i="3" s="1"/>
  <c r="P4991" i="3" s="1"/>
  <c r="M4990" i="3"/>
  <c r="N4990" i="3" s="1"/>
  <c r="P4990" i="3" s="1"/>
  <c r="M4989" i="3"/>
  <c r="N4989" i="3" s="1"/>
  <c r="P4989" i="3" s="1"/>
  <c r="M4988" i="3"/>
  <c r="N4988" i="3" s="1"/>
  <c r="P4988" i="3" s="1"/>
  <c r="M4987" i="3"/>
  <c r="N4987" i="3" s="1"/>
  <c r="P4987" i="3" s="1"/>
  <c r="M4986" i="3"/>
  <c r="N4986" i="3" s="1"/>
  <c r="P4986" i="3" s="1"/>
  <c r="M4985" i="3"/>
  <c r="N4985" i="3" s="1"/>
  <c r="P4985" i="3" s="1"/>
  <c r="M4984" i="3"/>
  <c r="N4984" i="3" s="1"/>
  <c r="P4984" i="3" s="1"/>
  <c r="M4983" i="3"/>
  <c r="N4983" i="3" s="1"/>
  <c r="P4983" i="3" s="1"/>
  <c r="M4982" i="3"/>
  <c r="N4982" i="3" s="1"/>
  <c r="P4982" i="3" s="1"/>
  <c r="M4981" i="3"/>
  <c r="N4981" i="3" s="1"/>
  <c r="P4981" i="3" s="1"/>
  <c r="M4980" i="3"/>
  <c r="N4980" i="3" s="1"/>
  <c r="P4980" i="3" s="1"/>
  <c r="M4979" i="3"/>
  <c r="N4979" i="3" s="1"/>
  <c r="P4979" i="3" s="1"/>
  <c r="M4978" i="3"/>
  <c r="N4978" i="3" s="1"/>
  <c r="P4978" i="3" s="1"/>
  <c r="M4977" i="3"/>
  <c r="N4977" i="3" s="1"/>
  <c r="P4977" i="3" s="1"/>
  <c r="M4976" i="3"/>
  <c r="N4976" i="3" s="1"/>
  <c r="P4976" i="3" s="1"/>
  <c r="M4975" i="3"/>
  <c r="N4975" i="3" s="1"/>
  <c r="P4975" i="3" s="1"/>
  <c r="M4974" i="3"/>
  <c r="N4974" i="3" s="1"/>
  <c r="P4974" i="3" s="1"/>
  <c r="M4973" i="3"/>
  <c r="N4973" i="3" s="1"/>
  <c r="P4973" i="3" s="1"/>
  <c r="M4972" i="3"/>
  <c r="N4972" i="3" s="1"/>
  <c r="P4972" i="3" s="1"/>
  <c r="M4971" i="3"/>
  <c r="N4971" i="3" s="1"/>
  <c r="P4971" i="3" s="1"/>
  <c r="M4970" i="3"/>
  <c r="N4970" i="3" s="1"/>
  <c r="P4970" i="3" s="1"/>
  <c r="M4969" i="3"/>
  <c r="N4969" i="3" s="1"/>
  <c r="P4969" i="3" s="1"/>
  <c r="M4968" i="3"/>
  <c r="N4968" i="3" s="1"/>
  <c r="P4968" i="3" s="1"/>
  <c r="M4967" i="3"/>
  <c r="N4967" i="3" s="1"/>
  <c r="P4967" i="3" s="1"/>
  <c r="M4966" i="3"/>
  <c r="N4966" i="3" s="1"/>
  <c r="P4966" i="3" s="1"/>
  <c r="M4965" i="3"/>
  <c r="N4965" i="3" s="1"/>
  <c r="P4965" i="3" s="1"/>
  <c r="M4964" i="3"/>
  <c r="N4964" i="3" s="1"/>
  <c r="P4964" i="3" s="1"/>
  <c r="M4963" i="3"/>
  <c r="N4963" i="3" s="1"/>
  <c r="P4963" i="3" s="1"/>
  <c r="M4962" i="3"/>
  <c r="N4962" i="3" s="1"/>
  <c r="P4962" i="3" s="1"/>
  <c r="M4961" i="3"/>
  <c r="N4961" i="3" s="1"/>
  <c r="P4961" i="3" s="1"/>
  <c r="M4960" i="3"/>
  <c r="N4960" i="3" s="1"/>
  <c r="P4960" i="3" s="1"/>
  <c r="M4959" i="3"/>
  <c r="N4959" i="3" s="1"/>
  <c r="P4959" i="3" s="1"/>
  <c r="M4958" i="3"/>
  <c r="N4958" i="3" s="1"/>
  <c r="P4958" i="3" s="1"/>
  <c r="M4957" i="3"/>
  <c r="N4957" i="3" s="1"/>
  <c r="P4957" i="3" s="1"/>
  <c r="M4956" i="3"/>
  <c r="N4956" i="3" s="1"/>
  <c r="P4956" i="3" s="1"/>
  <c r="M4955" i="3"/>
  <c r="N4955" i="3" s="1"/>
  <c r="P4955" i="3" s="1"/>
  <c r="M4954" i="3"/>
  <c r="N4954" i="3" s="1"/>
  <c r="P4954" i="3" s="1"/>
  <c r="M4953" i="3"/>
  <c r="N4953" i="3" s="1"/>
  <c r="P4953" i="3" s="1"/>
  <c r="M4952" i="3"/>
  <c r="N4952" i="3" s="1"/>
  <c r="P4952" i="3" s="1"/>
  <c r="M4951" i="3"/>
  <c r="N4951" i="3" s="1"/>
  <c r="P4951" i="3" s="1"/>
  <c r="M4950" i="3"/>
  <c r="N4950" i="3" s="1"/>
  <c r="P4950" i="3" s="1"/>
  <c r="M4949" i="3"/>
  <c r="N4949" i="3" s="1"/>
  <c r="P4949" i="3" s="1"/>
  <c r="M4948" i="3"/>
  <c r="N4948" i="3" s="1"/>
  <c r="P4948" i="3" s="1"/>
  <c r="M4947" i="3"/>
  <c r="N4947" i="3" s="1"/>
  <c r="P4947" i="3" s="1"/>
  <c r="M4946" i="3"/>
  <c r="N4946" i="3" s="1"/>
  <c r="P4946" i="3" s="1"/>
  <c r="M4945" i="3"/>
  <c r="N4945" i="3" s="1"/>
  <c r="P4945" i="3" s="1"/>
  <c r="M4944" i="3"/>
  <c r="N4944" i="3" s="1"/>
  <c r="P4944" i="3" s="1"/>
  <c r="M4943" i="3"/>
  <c r="N4943" i="3" s="1"/>
  <c r="P4943" i="3" s="1"/>
  <c r="M4942" i="3"/>
  <c r="N4942" i="3" s="1"/>
  <c r="P4942" i="3" s="1"/>
  <c r="M4941" i="3"/>
  <c r="N4941" i="3" s="1"/>
  <c r="P4941" i="3" s="1"/>
  <c r="M4940" i="3"/>
  <c r="N4940" i="3" s="1"/>
  <c r="P4940" i="3" s="1"/>
  <c r="M4939" i="3"/>
  <c r="N4939" i="3" s="1"/>
  <c r="P4939" i="3" s="1"/>
  <c r="M4938" i="3"/>
  <c r="N4938" i="3" s="1"/>
  <c r="P4938" i="3" s="1"/>
  <c r="M4937" i="3"/>
  <c r="N4937" i="3" s="1"/>
  <c r="P4937" i="3" s="1"/>
  <c r="M4936" i="3"/>
  <c r="N4936" i="3" s="1"/>
  <c r="P4936" i="3" s="1"/>
  <c r="M4935" i="3"/>
  <c r="N4935" i="3" s="1"/>
  <c r="P4935" i="3" s="1"/>
  <c r="M4934" i="3"/>
  <c r="N4934" i="3" s="1"/>
  <c r="P4934" i="3" s="1"/>
  <c r="M4933" i="3"/>
  <c r="N4933" i="3" s="1"/>
  <c r="P4933" i="3" s="1"/>
  <c r="M4932" i="3"/>
  <c r="N4932" i="3" s="1"/>
  <c r="P4932" i="3" s="1"/>
  <c r="M4931" i="3"/>
  <c r="N4931" i="3" s="1"/>
  <c r="P4931" i="3" s="1"/>
  <c r="M4930" i="3"/>
  <c r="N4930" i="3" s="1"/>
  <c r="P4930" i="3" s="1"/>
  <c r="M4929" i="3"/>
  <c r="N4929" i="3" s="1"/>
  <c r="P4929" i="3" s="1"/>
  <c r="M4928" i="3"/>
  <c r="N4928" i="3" s="1"/>
  <c r="P4928" i="3" s="1"/>
  <c r="M4927" i="3"/>
  <c r="N4927" i="3" s="1"/>
  <c r="P4927" i="3" s="1"/>
  <c r="M4926" i="3"/>
  <c r="N4926" i="3" s="1"/>
  <c r="P4926" i="3" s="1"/>
  <c r="M4925" i="3"/>
  <c r="N4925" i="3" s="1"/>
  <c r="P4925" i="3" s="1"/>
  <c r="M4924" i="3"/>
  <c r="N4924" i="3" s="1"/>
  <c r="P4924" i="3" s="1"/>
  <c r="M4923" i="3"/>
  <c r="N4923" i="3" s="1"/>
  <c r="P4923" i="3" s="1"/>
  <c r="M4922" i="3"/>
  <c r="N4922" i="3" s="1"/>
  <c r="P4922" i="3" s="1"/>
  <c r="M4921" i="3"/>
  <c r="N4921" i="3" s="1"/>
  <c r="P4921" i="3" s="1"/>
  <c r="M4920" i="3"/>
  <c r="N4920" i="3" s="1"/>
  <c r="P4920" i="3" s="1"/>
  <c r="M4919" i="3"/>
  <c r="N4919" i="3" s="1"/>
  <c r="P4919" i="3" s="1"/>
  <c r="M4918" i="3"/>
  <c r="N4918" i="3" s="1"/>
  <c r="P4918" i="3" s="1"/>
  <c r="M4917" i="3"/>
  <c r="N4917" i="3" s="1"/>
  <c r="P4917" i="3" s="1"/>
  <c r="M4916" i="3"/>
  <c r="N4916" i="3" s="1"/>
  <c r="P4916" i="3" s="1"/>
  <c r="M4915" i="3"/>
  <c r="N4915" i="3" s="1"/>
  <c r="P4915" i="3" s="1"/>
  <c r="M4914" i="3"/>
  <c r="N4914" i="3" s="1"/>
  <c r="P4914" i="3" s="1"/>
  <c r="M4913" i="3"/>
  <c r="N4913" i="3" s="1"/>
  <c r="P4913" i="3" s="1"/>
  <c r="M4912" i="3"/>
  <c r="N4912" i="3" s="1"/>
  <c r="P4912" i="3" s="1"/>
  <c r="M4911" i="3"/>
  <c r="N4911" i="3" s="1"/>
  <c r="P4911" i="3" s="1"/>
  <c r="M4910" i="3"/>
  <c r="N4910" i="3" s="1"/>
  <c r="P4910" i="3" s="1"/>
  <c r="M4909" i="3"/>
  <c r="N4909" i="3" s="1"/>
  <c r="P4909" i="3" s="1"/>
  <c r="M4908" i="3"/>
  <c r="N4908" i="3" s="1"/>
  <c r="P4908" i="3" s="1"/>
  <c r="M4907" i="3"/>
  <c r="N4907" i="3" s="1"/>
  <c r="P4907" i="3" s="1"/>
  <c r="M4906" i="3"/>
  <c r="N4906" i="3" s="1"/>
  <c r="P4906" i="3" s="1"/>
  <c r="M4905" i="3"/>
  <c r="N4905" i="3" s="1"/>
  <c r="P4905" i="3" s="1"/>
  <c r="M4904" i="3"/>
  <c r="N4904" i="3" s="1"/>
  <c r="P4904" i="3" s="1"/>
  <c r="M4903" i="3"/>
  <c r="N4903" i="3" s="1"/>
  <c r="P4903" i="3" s="1"/>
  <c r="M4902" i="3"/>
  <c r="N4902" i="3" s="1"/>
  <c r="P4902" i="3" s="1"/>
  <c r="M4901" i="3"/>
  <c r="N4901" i="3" s="1"/>
  <c r="P4901" i="3" s="1"/>
  <c r="M4900" i="3"/>
  <c r="N4900" i="3" s="1"/>
  <c r="P4900" i="3" s="1"/>
  <c r="M4899" i="3"/>
  <c r="N4899" i="3" s="1"/>
  <c r="P4899" i="3" s="1"/>
  <c r="M4898" i="3"/>
  <c r="N4898" i="3" s="1"/>
  <c r="P4898" i="3" s="1"/>
  <c r="M4897" i="3"/>
  <c r="N4897" i="3" s="1"/>
  <c r="P4897" i="3" s="1"/>
  <c r="M4896" i="3"/>
  <c r="N4896" i="3" s="1"/>
  <c r="P4896" i="3" s="1"/>
  <c r="M4895" i="3"/>
  <c r="N4895" i="3" s="1"/>
  <c r="P4895" i="3" s="1"/>
  <c r="M4894" i="3"/>
  <c r="N4894" i="3" s="1"/>
  <c r="P4894" i="3" s="1"/>
  <c r="M4893" i="3"/>
  <c r="N4893" i="3" s="1"/>
  <c r="P4893" i="3" s="1"/>
  <c r="M4892" i="3"/>
  <c r="N4892" i="3" s="1"/>
  <c r="P4892" i="3" s="1"/>
  <c r="M4891" i="3"/>
  <c r="N4891" i="3" s="1"/>
  <c r="P4891" i="3" s="1"/>
  <c r="M4890" i="3"/>
  <c r="N4890" i="3" s="1"/>
  <c r="P4890" i="3" s="1"/>
  <c r="M4889" i="3"/>
  <c r="N4889" i="3" s="1"/>
  <c r="P4889" i="3" s="1"/>
  <c r="M4888" i="3"/>
  <c r="N4888" i="3" s="1"/>
  <c r="P4888" i="3" s="1"/>
  <c r="M4887" i="3"/>
  <c r="N4887" i="3" s="1"/>
  <c r="P4887" i="3" s="1"/>
  <c r="M4886" i="3"/>
  <c r="N4886" i="3" s="1"/>
  <c r="P4886" i="3" s="1"/>
  <c r="M4885" i="3"/>
  <c r="N4885" i="3" s="1"/>
  <c r="P4885" i="3" s="1"/>
  <c r="M4884" i="3"/>
  <c r="N4884" i="3" s="1"/>
  <c r="P4884" i="3" s="1"/>
  <c r="M4883" i="3"/>
  <c r="N4883" i="3" s="1"/>
  <c r="P4883" i="3" s="1"/>
  <c r="M4882" i="3"/>
  <c r="N4882" i="3" s="1"/>
  <c r="P4882" i="3" s="1"/>
  <c r="M4881" i="3"/>
  <c r="N4881" i="3" s="1"/>
  <c r="P4881" i="3" s="1"/>
  <c r="M4880" i="3"/>
  <c r="N4880" i="3" s="1"/>
  <c r="P4880" i="3" s="1"/>
  <c r="M4879" i="3"/>
  <c r="N4879" i="3" s="1"/>
  <c r="P4879" i="3" s="1"/>
  <c r="M4878" i="3"/>
  <c r="N4878" i="3" s="1"/>
  <c r="P4878" i="3" s="1"/>
  <c r="M4877" i="3"/>
  <c r="N4877" i="3" s="1"/>
  <c r="P4877" i="3" s="1"/>
  <c r="M4876" i="3"/>
  <c r="N4876" i="3" s="1"/>
  <c r="P4876" i="3" s="1"/>
  <c r="M4875" i="3"/>
  <c r="N4875" i="3" s="1"/>
  <c r="P4875" i="3" s="1"/>
  <c r="M4874" i="3"/>
  <c r="N4874" i="3" s="1"/>
  <c r="P4874" i="3" s="1"/>
  <c r="M4873" i="3"/>
  <c r="N4873" i="3" s="1"/>
  <c r="P4873" i="3" s="1"/>
  <c r="M4872" i="3"/>
  <c r="N4872" i="3" s="1"/>
  <c r="P4872" i="3" s="1"/>
  <c r="M4871" i="3"/>
  <c r="N4871" i="3" s="1"/>
  <c r="P4871" i="3" s="1"/>
  <c r="M4870" i="3"/>
  <c r="N4870" i="3" s="1"/>
  <c r="P4870" i="3" s="1"/>
  <c r="M4869" i="3"/>
  <c r="N4869" i="3" s="1"/>
  <c r="P4869" i="3" s="1"/>
  <c r="M4868" i="3"/>
  <c r="N4868" i="3" s="1"/>
  <c r="P4868" i="3" s="1"/>
  <c r="M4867" i="3"/>
  <c r="N4867" i="3" s="1"/>
  <c r="P4867" i="3" s="1"/>
  <c r="M4866" i="3"/>
  <c r="N4866" i="3" s="1"/>
  <c r="P4866" i="3" s="1"/>
  <c r="M4865" i="3"/>
  <c r="N4865" i="3" s="1"/>
  <c r="P4865" i="3" s="1"/>
  <c r="M4864" i="3"/>
  <c r="N4864" i="3" s="1"/>
  <c r="P4864" i="3" s="1"/>
  <c r="M4863" i="3"/>
  <c r="N4863" i="3" s="1"/>
  <c r="P4863" i="3" s="1"/>
  <c r="M4862" i="3"/>
  <c r="N4862" i="3" s="1"/>
  <c r="P4862" i="3" s="1"/>
  <c r="M4861" i="3"/>
  <c r="N4861" i="3" s="1"/>
  <c r="P4861" i="3" s="1"/>
  <c r="M4860" i="3"/>
  <c r="N4860" i="3" s="1"/>
  <c r="P4860" i="3" s="1"/>
  <c r="M4859" i="3"/>
  <c r="N4859" i="3" s="1"/>
  <c r="P4859" i="3" s="1"/>
  <c r="M4858" i="3"/>
  <c r="N4858" i="3" s="1"/>
  <c r="P4858" i="3" s="1"/>
  <c r="M4857" i="3"/>
  <c r="N4857" i="3" s="1"/>
  <c r="P4857" i="3" s="1"/>
  <c r="M4856" i="3"/>
  <c r="N4856" i="3" s="1"/>
  <c r="P4856" i="3" s="1"/>
  <c r="M4855" i="3"/>
  <c r="N4855" i="3" s="1"/>
  <c r="P4855" i="3" s="1"/>
  <c r="M4854" i="3"/>
  <c r="N4854" i="3" s="1"/>
  <c r="P4854" i="3" s="1"/>
  <c r="M4853" i="3"/>
  <c r="N4853" i="3" s="1"/>
  <c r="P4853" i="3" s="1"/>
  <c r="M4852" i="3"/>
  <c r="N4852" i="3" s="1"/>
  <c r="P4852" i="3" s="1"/>
  <c r="M4851" i="3"/>
  <c r="N4851" i="3" s="1"/>
  <c r="P4851" i="3" s="1"/>
  <c r="M4850" i="3"/>
  <c r="N4850" i="3" s="1"/>
  <c r="P4850" i="3" s="1"/>
  <c r="M4849" i="3"/>
  <c r="N4849" i="3" s="1"/>
  <c r="P4849" i="3" s="1"/>
  <c r="M4848" i="3"/>
  <c r="N4848" i="3" s="1"/>
  <c r="P4848" i="3" s="1"/>
  <c r="M4847" i="3"/>
  <c r="N4847" i="3" s="1"/>
  <c r="P4847" i="3" s="1"/>
  <c r="M4846" i="3"/>
  <c r="N4846" i="3" s="1"/>
  <c r="P4846" i="3" s="1"/>
  <c r="M4845" i="3"/>
  <c r="N4845" i="3" s="1"/>
  <c r="P4845" i="3" s="1"/>
  <c r="M4844" i="3"/>
  <c r="N4844" i="3" s="1"/>
  <c r="P4844" i="3" s="1"/>
  <c r="M4843" i="3"/>
  <c r="N4843" i="3" s="1"/>
  <c r="P4843" i="3" s="1"/>
  <c r="M4842" i="3"/>
  <c r="N4842" i="3" s="1"/>
  <c r="P4842" i="3" s="1"/>
  <c r="M4841" i="3"/>
  <c r="N4841" i="3" s="1"/>
  <c r="P4841" i="3" s="1"/>
  <c r="M4840" i="3"/>
  <c r="N4840" i="3" s="1"/>
  <c r="P4840" i="3" s="1"/>
  <c r="M4839" i="3"/>
  <c r="N4839" i="3" s="1"/>
  <c r="P4839" i="3" s="1"/>
  <c r="M4838" i="3"/>
  <c r="N4838" i="3" s="1"/>
  <c r="P4838" i="3" s="1"/>
  <c r="M4837" i="3"/>
  <c r="N4837" i="3" s="1"/>
  <c r="P4837" i="3" s="1"/>
  <c r="M4836" i="3"/>
  <c r="N4836" i="3" s="1"/>
  <c r="P4836" i="3" s="1"/>
  <c r="M4835" i="3"/>
  <c r="N4835" i="3" s="1"/>
  <c r="P4835" i="3" s="1"/>
  <c r="M4834" i="3"/>
  <c r="N4834" i="3" s="1"/>
  <c r="P4834" i="3" s="1"/>
  <c r="M4833" i="3"/>
  <c r="N4833" i="3" s="1"/>
  <c r="P4833" i="3" s="1"/>
  <c r="M4832" i="3"/>
  <c r="N4832" i="3" s="1"/>
  <c r="P4832" i="3" s="1"/>
  <c r="M4831" i="3"/>
  <c r="N4831" i="3" s="1"/>
  <c r="P4831" i="3" s="1"/>
  <c r="M4830" i="3"/>
  <c r="N4830" i="3" s="1"/>
  <c r="P4830" i="3" s="1"/>
  <c r="M4829" i="3"/>
  <c r="N4829" i="3" s="1"/>
  <c r="P4829" i="3" s="1"/>
  <c r="M4828" i="3"/>
  <c r="N4828" i="3" s="1"/>
  <c r="P4828" i="3" s="1"/>
  <c r="M4827" i="3"/>
  <c r="N4827" i="3" s="1"/>
  <c r="P4827" i="3" s="1"/>
  <c r="M4826" i="3"/>
  <c r="N4826" i="3" s="1"/>
  <c r="P4826" i="3" s="1"/>
  <c r="M4825" i="3"/>
  <c r="N4825" i="3" s="1"/>
  <c r="P4825" i="3" s="1"/>
  <c r="M4824" i="3"/>
  <c r="N4824" i="3" s="1"/>
  <c r="P4824" i="3" s="1"/>
  <c r="M4823" i="3"/>
  <c r="N4823" i="3" s="1"/>
  <c r="P4823" i="3" s="1"/>
  <c r="M4822" i="3"/>
  <c r="N4822" i="3" s="1"/>
  <c r="P4822" i="3" s="1"/>
  <c r="M4821" i="3"/>
  <c r="N4821" i="3" s="1"/>
  <c r="P4821" i="3" s="1"/>
  <c r="M4820" i="3"/>
  <c r="N4820" i="3" s="1"/>
  <c r="P4820" i="3" s="1"/>
  <c r="M4819" i="3"/>
  <c r="N4819" i="3" s="1"/>
  <c r="P4819" i="3" s="1"/>
  <c r="M4818" i="3"/>
  <c r="N4818" i="3" s="1"/>
  <c r="P4818" i="3" s="1"/>
  <c r="M4817" i="3"/>
  <c r="N4817" i="3" s="1"/>
  <c r="P4817" i="3" s="1"/>
  <c r="M4816" i="3"/>
  <c r="N4816" i="3" s="1"/>
  <c r="P4816" i="3" s="1"/>
  <c r="M4815" i="3"/>
  <c r="N4815" i="3" s="1"/>
  <c r="P4815" i="3" s="1"/>
  <c r="M4814" i="3"/>
  <c r="N4814" i="3" s="1"/>
  <c r="P4814" i="3" s="1"/>
  <c r="M4813" i="3"/>
  <c r="N4813" i="3" s="1"/>
  <c r="P4813" i="3" s="1"/>
  <c r="M4812" i="3"/>
  <c r="N4812" i="3" s="1"/>
  <c r="P4812" i="3" s="1"/>
  <c r="M4811" i="3"/>
  <c r="N4811" i="3" s="1"/>
  <c r="P4811" i="3" s="1"/>
  <c r="M4810" i="3"/>
  <c r="N4810" i="3" s="1"/>
  <c r="P4810" i="3" s="1"/>
  <c r="M4809" i="3"/>
  <c r="N4809" i="3" s="1"/>
  <c r="P4809" i="3" s="1"/>
  <c r="M4808" i="3"/>
  <c r="N4808" i="3" s="1"/>
  <c r="P4808" i="3" s="1"/>
  <c r="M4807" i="3"/>
  <c r="N4807" i="3" s="1"/>
  <c r="P4807" i="3" s="1"/>
  <c r="M4806" i="3"/>
  <c r="N4806" i="3" s="1"/>
  <c r="P4806" i="3" s="1"/>
  <c r="M4805" i="3"/>
  <c r="N4805" i="3" s="1"/>
  <c r="P4805" i="3" s="1"/>
  <c r="M4804" i="3"/>
  <c r="N4804" i="3" s="1"/>
  <c r="P4804" i="3" s="1"/>
  <c r="M4803" i="3"/>
  <c r="N4803" i="3" s="1"/>
  <c r="P4803" i="3" s="1"/>
  <c r="M4802" i="3"/>
  <c r="N4802" i="3" s="1"/>
  <c r="P4802" i="3" s="1"/>
  <c r="M4801" i="3"/>
  <c r="N4801" i="3" s="1"/>
  <c r="P4801" i="3" s="1"/>
  <c r="M4800" i="3"/>
  <c r="N4800" i="3" s="1"/>
  <c r="P4800" i="3" s="1"/>
  <c r="M4799" i="3"/>
  <c r="N4799" i="3" s="1"/>
  <c r="P4799" i="3" s="1"/>
  <c r="M4798" i="3"/>
  <c r="N4798" i="3" s="1"/>
  <c r="P4798" i="3" s="1"/>
  <c r="M4797" i="3"/>
  <c r="N4797" i="3" s="1"/>
  <c r="P4797" i="3" s="1"/>
  <c r="M4796" i="3"/>
  <c r="N4796" i="3" s="1"/>
  <c r="P4796" i="3" s="1"/>
  <c r="M4795" i="3"/>
  <c r="N4795" i="3" s="1"/>
  <c r="P4795" i="3" s="1"/>
  <c r="M4794" i="3"/>
  <c r="N4794" i="3" s="1"/>
  <c r="P4794" i="3" s="1"/>
  <c r="M4793" i="3"/>
  <c r="N4793" i="3" s="1"/>
  <c r="P4793" i="3" s="1"/>
  <c r="M4792" i="3"/>
  <c r="N4792" i="3" s="1"/>
  <c r="P4792" i="3" s="1"/>
  <c r="M4791" i="3"/>
  <c r="N4791" i="3" s="1"/>
  <c r="P4791" i="3" s="1"/>
  <c r="M4790" i="3"/>
  <c r="N4790" i="3" s="1"/>
  <c r="P4790" i="3" s="1"/>
  <c r="M4789" i="3"/>
  <c r="N4789" i="3" s="1"/>
  <c r="P4789" i="3" s="1"/>
  <c r="M4788" i="3"/>
  <c r="N4788" i="3" s="1"/>
  <c r="P4788" i="3" s="1"/>
  <c r="M4787" i="3"/>
  <c r="N4787" i="3" s="1"/>
  <c r="P4787" i="3" s="1"/>
  <c r="M4786" i="3"/>
  <c r="N4786" i="3" s="1"/>
  <c r="P4786" i="3" s="1"/>
  <c r="M4785" i="3"/>
  <c r="N4785" i="3" s="1"/>
  <c r="P4785" i="3" s="1"/>
  <c r="M4784" i="3"/>
  <c r="N4784" i="3" s="1"/>
  <c r="P4784" i="3" s="1"/>
  <c r="M4783" i="3"/>
  <c r="N4783" i="3" s="1"/>
  <c r="P4783" i="3" s="1"/>
  <c r="M4782" i="3"/>
  <c r="N4782" i="3" s="1"/>
  <c r="P4782" i="3" s="1"/>
  <c r="M4781" i="3"/>
  <c r="N4781" i="3" s="1"/>
  <c r="P4781" i="3" s="1"/>
  <c r="M4780" i="3"/>
  <c r="N4780" i="3" s="1"/>
  <c r="P4780" i="3" s="1"/>
  <c r="M4779" i="3"/>
  <c r="N4779" i="3" s="1"/>
  <c r="P4779" i="3" s="1"/>
  <c r="M4778" i="3"/>
  <c r="N4778" i="3" s="1"/>
  <c r="P4778" i="3" s="1"/>
  <c r="M4777" i="3"/>
  <c r="N4777" i="3" s="1"/>
  <c r="P4777" i="3" s="1"/>
  <c r="M4776" i="3"/>
  <c r="N4776" i="3" s="1"/>
  <c r="P4776" i="3" s="1"/>
  <c r="M4775" i="3"/>
  <c r="N4775" i="3" s="1"/>
  <c r="P4775" i="3" s="1"/>
  <c r="M4774" i="3"/>
  <c r="N4774" i="3" s="1"/>
  <c r="P4774" i="3" s="1"/>
  <c r="M4773" i="3"/>
  <c r="N4773" i="3" s="1"/>
  <c r="P4773" i="3" s="1"/>
  <c r="M4772" i="3"/>
  <c r="N4772" i="3" s="1"/>
  <c r="P4772" i="3" s="1"/>
  <c r="M4771" i="3"/>
  <c r="N4771" i="3" s="1"/>
  <c r="P4771" i="3" s="1"/>
  <c r="M4770" i="3"/>
  <c r="N4770" i="3" s="1"/>
  <c r="P4770" i="3" s="1"/>
  <c r="M4769" i="3"/>
  <c r="N4769" i="3" s="1"/>
  <c r="P4769" i="3" s="1"/>
  <c r="M4768" i="3"/>
  <c r="N4768" i="3" s="1"/>
  <c r="P4768" i="3" s="1"/>
  <c r="M4767" i="3"/>
  <c r="N4767" i="3" s="1"/>
  <c r="P4767" i="3" s="1"/>
  <c r="M4766" i="3"/>
  <c r="N4766" i="3" s="1"/>
  <c r="P4766" i="3" s="1"/>
  <c r="M4765" i="3"/>
  <c r="N4765" i="3" s="1"/>
  <c r="P4765" i="3" s="1"/>
  <c r="M4764" i="3"/>
  <c r="N4764" i="3" s="1"/>
  <c r="P4764" i="3" s="1"/>
  <c r="M4763" i="3"/>
  <c r="N4763" i="3" s="1"/>
  <c r="P4763" i="3" s="1"/>
  <c r="M4762" i="3"/>
  <c r="N4762" i="3" s="1"/>
  <c r="P4762" i="3" s="1"/>
  <c r="M4761" i="3"/>
  <c r="N4761" i="3" s="1"/>
  <c r="P4761" i="3" s="1"/>
  <c r="M4760" i="3"/>
  <c r="N4760" i="3" s="1"/>
  <c r="P4760" i="3" s="1"/>
  <c r="M4759" i="3"/>
  <c r="N4759" i="3" s="1"/>
  <c r="P4759" i="3" s="1"/>
  <c r="M4758" i="3"/>
  <c r="N4758" i="3" s="1"/>
  <c r="P4758" i="3" s="1"/>
  <c r="M4757" i="3"/>
  <c r="N4757" i="3" s="1"/>
  <c r="P4757" i="3" s="1"/>
  <c r="M4756" i="3"/>
  <c r="N4756" i="3" s="1"/>
  <c r="P4756" i="3" s="1"/>
  <c r="M4755" i="3"/>
  <c r="N4755" i="3" s="1"/>
  <c r="P4755" i="3" s="1"/>
  <c r="M4754" i="3"/>
  <c r="N4754" i="3" s="1"/>
  <c r="P4754" i="3" s="1"/>
  <c r="M4753" i="3"/>
  <c r="N4753" i="3" s="1"/>
  <c r="P4753" i="3" s="1"/>
  <c r="M4752" i="3"/>
  <c r="N4752" i="3" s="1"/>
  <c r="P4752" i="3" s="1"/>
  <c r="M4751" i="3"/>
  <c r="N4751" i="3" s="1"/>
  <c r="P4751" i="3" s="1"/>
  <c r="M4750" i="3"/>
  <c r="N4750" i="3" s="1"/>
  <c r="P4750" i="3" s="1"/>
  <c r="M4749" i="3"/>
  <c r="N4749" i="3" s="1"/>
  <c r="P4749" i="3" s="1"/>
  <c r="M4748" i="3"/>
  <c r="N4748" i="3" s="1"/>
  <c r="P4748" i="3" s="1"/>
  <c r="M4747" i="3"/>
  <c r="N4747" i="3" s="1"/>
  <c r="P4747" i="3" s="1"/>
  <c r="M4746" i="3"/>
  <c r="N4746" i="3" s="1"/>
  <c r="P4746" i="3" s="1"/>
  <c r="M4745" i="3"/>
  <c r="N4745" i="3" s="1"/>
  <c r="P4745" i="3" s="1"/>
  <c r="M4744" i="3"/>
  <c r="N4744" i="3" s="1"/>
  <c r="P4744" i="3" s="1"/>
  <c r="M4743" i="3"/>
  <c r="N4743" i="3" s="1"/>
  <c r="P4743" i="3" s="1"/>
  <c r="M4742" i="3"/>
  <c r="N4742" i="3" s="1"/>
  <c r="P4742" i="3" s="1"/>
  <c r="M4741" i="3"/>
  <c r="N4741" i="3" s="1"/>
  <c r="P4741" i="3" s="1"/>
  <c r="M4740" i="3"/>
  <c r="N4740" i="3" s="1"/>
  <c r="P4740" i="3" s="1"/>
  <c r="M4739" i="3"/>
  <c r="N4739" i="3" s="1"/>
  <c r="P4739" i="3" s="1"/>
  <c r="M4738" i="3"/>
  <c r="N4738" i="3" s="1"/>
  <c r="P4738" i="3" s="1"/>
  <c r="M4737" i="3"/>
  <c r="N4737" i="3" s="1"/>
  <c r="P4737" i="3" s="1"/>
  <c r="M4736" i="3"/>
  <c r="N4736" i="3" s="1"/>
  <c r="P4736" i="3" s="1"/>
  <c r="M4735" i="3"/>
  <c r="N4735" i="3" s="1"/>
  <c r="P4735" i="3" s="1"/>
  <c r="M4734" i="3"/>
  <c r="N4734" i="3" s="1"/>
  <c r="P4734" i="3" s="1"/>
  <c r="M4733" i="3"/>
  <c r="N4733" i="3" s="1"/>
  <c r="P4733" i="3" s="1"/>
  <c r="M4732" i="3"/>
  <c r="N4732" i="3" s="1"/>
  <c r="P4732" i="3" s="1"/>
  <c r="M4731" i="3"/>
  <c r="N4731" i="3" s="1"/>
  <c r="P4731" i="3" s="1"/>
  <c r="M4730" i="3"/>
  <c r="N4730" i="3" s="1"/>
  <c r="P4730" i="3" s="1"/>
  <c r="M4729" i="3"/>
  <c r="N4729" i="3" s="1"/>
  <c r="P4729" i="3" s="1"/>
  <c r="M4728" i="3"/>
  <c r="N4728" i="3" s="1"/>
  <c r="P4728" i="3" s="1"/>
  <c r="M4727" i="3"/>
  <c r="N4727" i="3" s="1"/>
  <c r="P4727" i="3" s="1"/>
  <c r="M4726" i="3"/>
  <c r="N4726" i="3" s="1"/>
  <c r="P4726" i="3" s="1"/>
  <c r="M4725" i="3"/>
  <c r="N4725" i="3" s="1"/>
  <c r="P4725" i="3" s="1"/>
  <c r="M4724" i="3"/>
  <c r="N4724" i="3" s="1"/>
  <c r="P4724" i="3" s="1"/>
  <c r="M4723" i="3"/>
  <c r="N4723" i="3" s="1"/>
  <c r="P4723" i="3" s="1"/>
  <c r="M4722" i="3"/>
  <c r="N4722" i="3" s="1"/>
  <c r="P4722" i="3" s="1"/>
  <c r="M4721" i="3"/>
  <c r="N4721" i="3" s="1"/>
  <c r="P4721" i="3" s="1"/>
  <c r="M4720" i="3"/>
  <c r="N4720" i="3" s="1"/>
  <c r="P4720" i="3" s="1"/>
  <c r="M4719" i="3"/>
  <c r="N4719" i="3" s="1"/>
  <c r="P4719" i="3" s="1"/>
  <c r="M4718" i="3"/>
  <c r="N4718" i="3" s="1"/>
  <c r="P4718" i="3" s="1"/>
  <c r="M4717" i="3"/>
  <c r="N4717" i="3" s="1"/>
  <c r="P4717" i="3" s="1"/>
  <c r="M4716" i="3"/>
  <c r="N4716" i="3" s="1"/>
  <c r="P4716" i="3" s="1"/>
  <c r="M4715" i="3"/>
  <c r="N4715" i="3" s="1"/>
  <c r="P4715" i="3" s="1"/>
  <c r="M4714" i="3"/>
  <c r="N4714" i="3" s="1"/>
  <c r="P4714" i="3" s="1"/>
  <c r="M4713" i="3"/>
  <c r="N4713" i="3" s="1"/>
  <c r="P4713" i="3" s="1"/>
  <c r="M4712" i="3"/>
  <c r="N4712" i="3" s="1"/>
  <c r="P4712" i="3" s="1"/>
  <c r="M4711" i="3"/>
  <c r="N4711" i="3" s="1"/>
  <c r="P4711" i="3" s="1"/>
  <c r="M4710" i="3"/>
  <c r="N4710" i="3" s="1"/>
  <c r="P4710" i="3" s="1"/>
  <c r="M4709" i="3"/>
  <c r="N4709" i="3" s="1"/>
  <c r="P4709" i="3" s="1"/>
  <c r="M4708" i="3"/>
  <c r="N4708" i="3" s="1"/>
  <c r="P4708" i="3" s="1"/>
  <c r="M4707" i="3"/>
  <c r="N4707" i="3" s="1"/>
  <c r="P4707" i="3" s="1"/>
  <c r="M4706" i="3"/>
  <c r="N4706" i="3" s="1"/>
  <c r="P4706" i="3" s="1"/>
  <c r="M4705" i="3"/>
  <c r="N4705" i="3" s="1"/>
  <c r="P4705" i="3" s="1"/>
  <c r="M4704" i="3"/>
  <c r="N4704" i="3" s="1"/>
  <c r="P4704" i="3" s="1"/>
  <c r="M4703" i="3"/>
  <c r="N4703" i="3" s="1"/>
  <c r="P4703" i="3" s="1"/>
  <c r="M4702" i="3"/>
  <c r="N4702" i="3" s="1"/>
  <c r="P4702" i="3" s="1"/>
  <c r="M4701" i="3"/>
  <c r="N4701" i="3" s="1"/>
  <c r="P4701" i="3" s="1"/>
  <c r="M4700" i="3"/>
  <c r="N4700" i="3" s="1"/>
  <c r="P4700" i="3" s="1"/>
  <c r="M4699" i="3"/>
  <c r="N4699" i="3" s="1"/>
  <c r="P4699" i="3" s="1"/>
  <c r="M4698" i="3"/>
  <c r="N4698" i="3" s="1"/>
  <c r="P4698" i="3" s="1"/>
  <c r="M4697" i="3"/>
  <c r="N4697" i="3" s="1"/>
  <c r="P4697" i="3" s="1"/>
  <c r="M4696" i="3"/>
  <c r="N4696" i="3" s="1"/>
  <c r="P4696" i="3" s="1"/>
  <c r="M4695" i="3"/>
  <c r="N4695" i="3" s="1"/>
  <c r="P4695" i="3" s="1"/>
  <c r="M4694" i="3"/>
  <c r="N4694" i="3" s="1"/>
  <c r="P4694" i="3" s="1"/>
  <c r="M4693" i="3"/>
  <c r="N4693" i="3" s="1"/>
  <c r="P4693" i="3" s="1"/>
  <c r="M4692" i="3"/>
  <c r="N4692" i="3" s="1"/>
  <c r="P4692" i="3" s="1"/>
  <c r="M4691" i="3"/>
  <c r="N4691" i="3" s="1"/>
  <c r="P4691" i="3" s="1"/>
  <c r="M4690" i="3"/>
  <c r="N4690" i="3" s="1"/>
  <c r="P4690" i="3" s="1"/>
  <c r="M4689" i="3"/>
  <c r="N4689" i="3" s="1"/>
  <c r="P4689" i="3" s="1"/>
  <c r="M4688" i="3"/>
  <c r="N4688" i="3" s="1"/>
  <c r="P4688" i="3" s="1"/>
  <c r="M4687" i="3"/>
  <c r="N4687" i="3" s="1"/>
  <c r="P4687" i="3" s="1"/>
  <c r="M4686" i="3"/>
  <c r="N4686" i="3" s="1"/>
  <c r="P4686" i="3" s="1"/>
  <c r="M4685" i="3"/>
  <c r="N4685" i="3" s="1"/>
  <c r="P4685" i="3" s="1"/>
  <c r="M4684" i="3"/>
  <c r="N4684" i="3" s="1"/>
  <c r="P4684" i="3" s="1"/>
  <c r="M4683" i="3"/>
  <c r="N4683" i="3" s="1"/>
  <c r="P4683" i="3" s="1"/>
  <c r="M4682" i="3"/>
  <c r="N4682" i="3" s="1"/>
  <c r="P4682" i="3" s="1"/>
  <c r="M4681" i="3"/>
  <c r="N4681" i="3" s="1"/>
  <c r="P4681" i="3" s="1"/>
  <c r="M4680" i="3"/>
  <c r="N4680" i="3" s="1"/>
  <c r="P4680" i="3" s="1"/>
  <c r="M4679" i="3"/>
  <c r="N4679" i="3" s="1"/>
  <c r="P4679" i="3" s="1"/>
  <c r="M4678" i="3"/>
  <c r="N4678" i="3" s="1"/>
  <c r="P4678" i="3" s="1"/>
  <c r="M4677" i="3"/>
  <c r="N4677" i="3" s="1"/>
  <c r="P4677" i="3" s="1"/>
  <c r="M4676" i="3"/>
  <c r="N4676" i="3" s="1"/>
  <c r="P4676" i="3" s="1"/>
  <c r="M4675" i="3"/>
  <c r="N4675" i="3" s="1"/>
  <c r="P4675" i="3" s="1"/>
  <c r="M4674" i="3"/>
  <c r="N4674" i="3" s="1"/>
  <c r="P4674" i="3" s="1"/>
  <c r="M4673" i="3"/>
  <c r="N4673" i="3" s="1"/>
  <c r="P4673" i="3" s="1"/>
  <c r="M4672" i="3"/>
  <c r="N4672" i="3" s="1"/>
  <c r="P4672" i="3" s="1"/>
  <c r="M4671" i="3"/>
  <c r="N4671" i="3" s="1"/>
  <c r="P4671" i="3" s="1"/>
  <c r="M4670" i="3"/>
  <c r="N4670" i="3" s="1"/>
  <c r="P4670" i="3" s="1"/>
  <c r="M4669" i="3"/>
  <c r="N4669" i="3" s="1"/>
  <c r="P4669" i="3" s="1"/>
  <c r="M4668" i="3"/>
  <c r="N4668" i="3" s="1"/>
  <c r="P4668" i="3" s="1"/>
  <c r="M4667" i="3"/>
  <c r="N4667" i="3" s="1"/>
  <c r="P4667" i="3" s="1"/>
  <c r="M4666" i="3"/>
  <c r="N4666" i="3" s="1"/>
  <c r="P4666" i="3" s="1"/>
  <c r="M4665" i="3"/>
  <c r="N4665" i="3" s="1"/>
  <c r="P4665" i="3" s="1"/>
  <c r="M4664" i="3"/>
  <c r="N4664" i="3" s="1"/>
  <c r="P4664" i="3" s="1"/>
  <c r="M4663" i="3"/>
  <c r="N4663" i="3" s="1"/>
  <c r="P4663" i="3" s="1"/>
  <c r="M4662" i="3"/>
  <c r="N4662" i="3" s="1"/>
  <c r="P4662" i="3" s="1"/>
  <c r="M4661" i="3"/>
  <c r="N4661" i="3" s="1"/>
  <c r="P4661" i="3" s="1"/>
  <c r="M4660" i="3"/>
  <c r="N4660" i="3" s="1"/>
  <c r="P4660" i="3" s="1"/>
  <c r="M4659" i="3"/>
  <c r="N4659" i="3" s="1"/>
  <c r="P4659" i="3" s="1"/>
  <c r="M4658" i="3"/>
  <c r="N4658" i="3" s="1"/>
  <c r="P4658" i="3" s="1"/>
  <c r="M4657" i="3"/>
  <c r="N4657" i="3" s="1"/>
  <c r="P4657" i="3" s="1"/>
  <c r="M4656" i="3"/>
  <c r="N4656" i="3" s="1"/>
  <c r="P4656" i="3" s="1"/>
  <c r="M4655" i="3"/>
  <c r="N4655" i="3" s="1"/>
  <c r="P4655" i="3" s="1"/>
  <c r="M4654" i="3"/>
  <c r="N4654" i="3" s="1"/>
  <c r="P4654" i="3" s="1"/>
  <c r="M4653" i="3"/>
  <c r="N4653" i="3" s="1"/>
  <c r="P4653" i="3" s="1"/>
  <c r="M4652" i="3"/>
  <c r="N4652" i="3" s="1"/>
  <c r="P4652" i="3" s="1"/>
  <c r="M4651" i="3"/>
  <c r="N4651" i="3" s="1"/>
  <c r="P4651" i="3" s="1"/>
  <c r="M4650" i="3"/>
  <c r="N4650" i="3" s="1"/>
  <c r="P4650" i="3" s="1"/>
  <c r="M4649" i="3"/>
  <c r="N4649" i="3" s="1"/>
  <c r="P4649" i="3" s="1"/>
  <c r="M4648" i="3"/>
  <c r="N4648" i="3" s="1"/>
  <c r="P4648" i="3" s="1"/>
  <c r="M4647" i="3"/>
  <c r="N4647" i="3" s="1"/>
  <c r="P4647" i="3" s="1"/>
  <c r="M4646" i="3"/>
  <c r="N4646" i="3" s="1"/>
  <c r="P4646" i="3" s="1"/>
  <c r="M4645" i="3"/>
  <c r="N4645" i="3" s="1"/>
  <c r="P4645" i="3" s="1"/>
  <c r="M4644" i="3"/>
  <c r="N4644" i="3" s="1"/>
  <c r="P4644" i="3" s="1"/>
  <c r="M4643" i="3"/>
  <c r="N4643" i="3" s="1"/>
  <c r="P4643" i="3" s="1"/>
  <c r="M4642" i="3"/>
  <c r="N4642" i="3" s="1"/>
  <c r="P4642" i="3" s="1"/>
  <c r="M4641" i="3"/>
  <c r="N4641" i="3" s="1"/>
  <c r="P4641" i="3" s="1"/>
  <c r="M4640" i="3"/>
  <c r="N4640" i="3" s="1"/>
  <c r="P4640" i="3" s="1"/>
  <c r="M4639" i="3"/>
  <c r="N4639" i="3" s="1"/>
  <c r="P4639" i="3" s="1"/>
  <c r="M4638" i="3"/>
  <c r="N4638" i="3" s="1"/>
  <c r="P4638" i="3" s="1"/>
  <c r="M4637" i="3"/>
  <c r="N4637" i="3" s="1"/>
  <c r="P4637" i="3" s="1"/>
  <c r="M4636" i="3"/>
  <c r="N4636" i="3" s="1"/>
  <c r="P4636" i="3" s="1"/>
  <c r="M4635" i="3"/>
  <c r="N4635" i="3" s="1"/>
  <c r="P4635" i="3" s="1"/>
  <c r="M4634" i="3"/>
  <c r="N4634" i="3" s="1"/>
  <c r="P4634" i="3" s="1"/>
  <c r="M4633" i="3"/>
  <c r="N4633" i="3" s="1"/>
  <c r="P4633" i="3" s="1"/>
  <c r="M4632" i="3"/>
  <c r="N4632" i="3" s="1"/>
  <c r="P4632" i="3" s="1"/>
  <c r="M4631" i="3"/>
  <c r="N4631" i="3" s="1"/>
  <c r="P4631" i="3" s="1"/>
  <c r="M4630" i="3"/>
  <c r="N4630" i="3" s="1"/>
  <c r="P4630" i="3" s="1"/>
  <c r="M4629" i="3"/>
  <c r="N4629" i="3" s="1"/>
  <c r="P4629" i="3" s="1"/>
  <c r="M4628" i="3"/>
  <c r="N4628" i="3" s="1"/>
  <c r="P4628" i="3" s="1"/>
  <c r="M4627" i="3"/>
  <c r="N4627" i="3" s="1"/>
  <c r="P4627" i="3" s="1"/>
  <c r="M4626" i="3"/>
  <c r="N4626" i="3" s="1"/>
  <c r="P4626" i="3" s="1"/>
  <c r="M4625" i="3"/>
  <c r="N4625" i="3" s="1"/>
  <c r="P4625" i="3" s="1"/>
  <c r="M4624" i="3"/>
  <c r="N4624" i="3" s="1"/>
  <c r="P4624" i="3" s="1"/>
  <c r="M4623" i="3"/>
  <c r="N4623" i="3" s="1"/>
  <c r="P4623" i="3" s="1"/>
  <c r="M4622" i="3"/>
  <c r="N4622" i="3" s="1"/>
  <c r="P4622" i="3" s="1"/>
  <c r="M4621" i="3"/>
  <c r="N4621" i="3" s="1"/>
  <c r="P4621" i="3" s="1"/>
  <c r="M4620" i="3"/>
  <c r="N4620" i="3" s="1"/>
  <c r="P4620" i="3" s="1"/>
  <c r="M4619" i="3"/>
  <c r="N4619" i="3" s="1"/>
  <c r="P4619" i="3" s="1"/>
  <c r="M4618" i="3"/>
  <c r="N4618" i="3" s="1"/>
  <c r="P4618" i="3" s="1"/>
  <c r="M4617" i="3"/>
  <c r="N4617" i="3" s="1"/>
  <c r="P4617" i="3" s="1"/>
  <c r="M4616" i="3"/>
  <c r="N4616" i="3" s="1"/>
  <c r="P4616" i="3" s="1"/>
  <c r="M4615" i="3"/>
  <c r="N4615" i="3" s="1"/>
  <c r="P4615" i="3" s="1"/>
  <c r="M4614" i="3"/>
  <c r="N4614" i="3" s="1"/>
  <c r="P4614" i="3" s="1"/>
  <c r="M4613" i="3"/>
  <c r="N4613" i="3" s="1"/>
  <c r="P4613" i="3" s="1"/>
  <c r="M4612" i="3"/>
  <c r="N4612" i="3" s="1"/>
  <c r="P4612" i="3" s="1"/>
  <c r="M4611" i="3"/>
  <c r="N4611" i="3" s="1"/>
  <c r="P4611" i="3" s="1"/>
  <c r="M4610" i="3"/>
  <c r="N4610" i="3" s="1"/>
  <c r="P4610" i="3" s="1"/>
  <c r="M4609" i="3"/>
  <c r="N4609" i="3" s="1"/>
  <c r="P4609" i="3" s="1"/>
  <c r="M4608" i="3"/>
  <c r="N4608" i="3" s="1"/>
  <c r="P4608" i="3" s="1"/>
  <c r="M4607" i="3"/>
  <c r="N4607" i="3" s="1"/>
  <c r="P4607" i="3" s="1"/>
  <c r="M4606" i="3"/>
  <c r="N4606" i="3" s="1"/>
  <c r="P4606" i="3" s="1"/>
  <c r="M4605" i="3"/>
  <c r="N4605" i="3" s="1"/>
  <c r="P4605" i="3" s="1"/>
  <c r="M4604" i="3"/>
  <c r="N4604" i="3" s="1"/>
  <c r="P4604" i="3" s="1"/>
  <c r="M4603" i="3"/>
  <c r="N4603" i="3" s="1"/>
  <c r="P4603" i="3" s="1"/>
  <c r="M4602" i="3"/>
  <c r="N4602" i="3" s="1"/>
  <c r="P4602" i="3" s="1"/>
  <c r="M4601" i="3"/>
  <c r="N4601" i="3" s="1"/>
  <c r="P4601" i="3" s="1"/>
  <c r="M4600" i="3"/>
  <c r="N4600" i="3" s="1"/>
  <c r="P4600" i="3" s="1"/>
  <c r="M4599" i="3"/>
  <c r="N4599" i="3" s="1"/>
  <c r="P4599" i="3" s="1"/>
  <c r="M4598" i="3"/>
  <c r="N4598" i="3" s="1"/>
  <c r="P4598" i="3" s="1"/>
  <c r="M4597" i="3"/>
  <c r="N4597" i="3" s="1"/>
  <c r="P4597" i="3" s="1"/>
  <c r="M4596" i="3"/>
  <c r="N4596" i="3" s="1"/>
  <c r="P4596" i="3" s="1"/>
  <c r="M4595" i="3"/>
  <c r="N4595" i="3" s="1"/>
  <c r="P4595" i="3" s="1"/>
  <c r="M4594" i="3"/>
  <c r="N4594" i="3" s="1"/>
  <c r="P4594" i="3" s="1"/>
  <c r="M4593" i="3"/>
  <c r="N4593" i="3" s="1"/>
  <c r="P4593" i="3" s="1"/>
  <c r="M4592" i="3"/>
  <c r="N4592" i="3" s="1"/>
  <c r="P4592" i="3" s="1"/>
  <c r="M4591" i="3"/>
  <c r="N4591" i="3" s="1"/>
  <c r="P4591" i="3" s="1"/>
  <c r="M4590" i="3"/>
  <c r="N4590" i="3" s="1"/>
  <c r="P4590" i="3" s="1"/>
  <c r="M4589" i="3"/>
  <c r="N4589" i="3" s="1"/>
  <c r="P4589" i="3" s="1"/>
  <c r="M4588" i="3"/>
  <c r="N4588" i="3" s="1"/>
  <c r="P4588" i="3" s="1"/>
  <c r="M4587" i="3"/>
  <c r="N4587" i="3" s="1"/>
  <c r="P4587" i="3" s="1"/>
  <c r="M4586" i="3"/>
  <c r="N4586" i="3" s="1"/>
  <c r="P4586" i="3" s="1"/>
  <c r="M4585" i="3"/>
  <c r="N4585" i="3" s="1"/>
  <c r="P4585" i="3" s="1"/>
  <c r="M4584" i="3"/>
  <c r="N4584" i="3" s="1"/>
  <c r="P4584" i="3" s="1"/>
  <c r="M4583" i="3"/>
  <c r="N4583" i="3" s="1"/>
  <c r="P4583" i="3" s="1"/>
  <c r="M4582" i="3"/>
  <c r="N4582" i="3" s="1"/>
  <c r="P4582" i="3" s="1"/>
  <c r="M4581" i="3"/>
  <c r="N4581" i="3" s="1"/>
  <c r="P4581" i="3" s="1"/>
  <c r="M4580" i="3"/>
  <c r="N4580" i="3" s="1"/>
  <c r="P4580" i="3" s="1"/>
  <c r="M4579" i="3"/>
  <c r="N4579" i="3" s="1"/>
  <c r="P4579" i="3" s="1"/>
  <c r="M4578" i="3"/>
  <c r="N4578" i="3" s="1"/>
  <c r="P4578" i="3" s="1"/>
  <c r="M4577" i="3"/>
  <c r="N4577" i="3" s="1"/>
  <c r="P4577" i="3" s="1"/>
  <c r="M4576" i="3"/>
  <c r="N4576" i="3" s="1"/>
  <c r="P4576" i="3" s="1"/>
  <c r="M4575" i="3"/>
  <c r="N4575" i="3" s="1"/>
  <c r="P4575" i="3" s="1"/>
  <c r="M4574" i="3"/>
  <c r="N4574" i="3" s="1"/>
  <c r="P4574" i="3" s="1"/>
  <c r="M4573" i="3"/>
  <c r="N4573" i="3" s="1"/>
  <c r="P4573" i="3" s="1"/>
  <c r="M4572" i="3"/>
  <c r="N4572" i="3" s="1"/>
  <c r="P4572" i="3" s="1"/>
  <c r="M4571" i="3"/>
  <c r="N4571" i="3" s="1"/>
  <c r="P4571" i="3" s="1"/>
  <c r="M4570" i="3"/>
  <c r="N4570" i="3" s="1"/>
  <c r="P4570" i="3" s="1"/>
  <c r="M4569" i="3"/>
  <c r="N4569" i="3" s="1"/>
  <c r="P4569" i="3" s="1"/>
  <c r="M4568" i="3"/>
  <c r="N4568" i="3" s="1"/>
  <c r="P4568" i="3" s="1"/>
  <c r="M4567" i="3"/>
  <c r="N4567" i="3" s="1"/>
  <c r="P4567" i="3" s="1"/>
  <c r="M4566" i="3"/>
  <c r="N4566" i="3" s="1"/>
  <c r="P4566" i="3" s="1"/>
  <c r="M4565" i="3"/>
  <c r="N4565" i="3" s="1"/>
  <c r="P4565" i="3" s="1"/>
  <c r="M4564" i="3"/>
  <c r="N4564" i="3" s="1"/>
  <c r="P4564" i="3" s="1"/>
  <c r="M4563" i="3"/>
  <c r="N4563" i="3" s="1"/>
  <c r="P4563" i="3" s="1"/>
  <c r="M4562" i="3"/>
  <c r="N4562" i="3" s="1"/>
  <c r="P4562" i="3" s="1"/>
  <c r="M4561" i="3"/>
  <c r="N4561" i="3" s="1"/>
  <c r="P4561" i="3" s="1"/>
  <c r="M4560" i="3"/>
  <c r="N4560" i="3" s="1"/>
  <c r="P4560" i="3" s="1"/>
  <c r="M4559" i="3"/>
  <c r="N4559" i="3" s="1"/>
  <c r="P4559" i="3" s="1"/>
  <c r="M4558" i="3"/>
  <c r="N4558" i="3" s="1"/>
  <c r="P4558" i="3" s="1"/>
  <c r="M4557" i="3"/>
  <c r="N4557" i="3" s="1"/>
  <c r="P4557" i="3" s="1"/>
  <c r="M4556" i="3"/>
  <c r="N4556" i="3" s="1"/>
  <c r="P4556" i="3" s="1"/>
  <c r="M4555" i="3"/>
  <c r="N4555" i="3" s="1"/>
  <c r="P4555" i="3" s="1"/>
  <c r="M4554" i="3"/>
  <c r="N4554" i="3" s="1"/>
  <c r="P4554" i="3" s="1"/>
  <c r="M4553" i="3"/>
  <c r="N4553" i="3" s="1"/>
  <c r="P4553" i="3" s="1"/>
  <c r="M4552" i="3"/>
  <c r="N4552" i="3" s="1"/>
  <c r="P4552" i="3" s="1"/>
  <c r="M4551" i="3"/>
  <c r="N4551" i="3" s="1"/>
  <c r="P4551" i="3" s="1"/>
  <c r="M4550" i="3"/>
  <c r="N4550" i="3" s="1"/>
  <c r="P4550" i="3" s="1"/>
  <c r="M4549" i="3"/>
  <c r="N4549" i="3" s="1"/>
  <c r="P4549" i="3" s="1"/>
  <c r="M4548" i="3"/>
  <c r="N4548" i="3" s="1"/>
  <c r="P4548" i="3" s="1"/>
  <c r="M4547" i="3"/>
  <c r="N4547" i="3" s="1"/>
  <c r="P4547" i="3" s="1"/>
  <c r="M4546" i="3"/>
  <c r="N4546" i="3" s="1"/>
  <c r="P4546" i="3" s="1"/>
  <c r="M4545" i="3"/>
  <c r="N4545" i="3" s="1"/>
  <c r="P4545" i="3" s="1"/>
  <c r="M4544" i="3"/>
  <c r="N4544" i="3" s="1"/>
  <c r="P4544" i="3" s="1"/>
  <c r="M4543" i="3"/>
  <c r="N4543" i="3" s="1"/>
  <c r="P4543" i="3" s="1"/>
  <c r="M4542" i="3"/>
  <c r="N4542" i="3" s="1"/>
  <c r="P4542" i="3" s="1"/>
  <c r="M4541" i="3"/>
  <c r="N4541" i="3" s="1"/>
  <c r="P4541" i="3" s="1"/>
  <c r="M4540" i="3"/>
  <c r="N4540" i="3" s="1"/>
  <c r="P4540" i="3" s="1"/>
  <c r="M4539" i="3"/>
  <c r="N4539" i="3" s="1"/>
  <c r="P4539" i="3" s="1"/>
  <c r="M4538" i="3"/>
  <c r="N4538" i="3" s="1"/>
  <c r="P4538" i="3" s="1"/>
  <c r="M4537" i="3"/>
  <c r="N4537" i="3" s="1"/>
  <c r="P4537" i="3" s="1"/>
  <c r="M4536" i="3"/>
  <c r="N4536" i="3" s="1"/>
  <c r="P4536" i="3" s="1"/>
  <c r="M4535" i="3"/>
  <c r="N4535" i="3" s="1"/>
  <c r="P4535" i="3" s="1"/>
  <c r="M4534" i="3"/>
  <c r="N4534" i="3" s="1"/>
  <c r="P4534" i="3" s="1"/>
  <c r="M4533" i="3"/>
  <c r="N4533" i="3" s="1"/>
  <c r="P4533" i="3" s="1"/>
  <c r="M4532" i="3"/>
  <c r="N4532" i="3" s="1"/>
  <c r="P4532" i="3" s="1"/>
  <c r="M4531" i="3"/>
  <c r="N4531" i="3" s="1"/>
  <c r="P4531" i="3" s="1"/>
  <c r="M4530" i="3"/>
  <c r="N4530" i="3" s="1"/>
  <c r="P4530" i="3" s="1"/>
  <c r="M4529" i="3"/>
  <c r="N4529" i="3" s="1"/>
  <c r="P4529" i="3" s="1"/>
  <c r="M4528" i="3"/>
  <c r="N4528" i="3" s="1"/>
  <c r="P4528" i="3" s="1"/>
  <c r="M4527" i="3"/>
  <c r="N4527" i="3" s="1"/>
  <c r="P4527" i="3" s="1"/>
  <c r="M4526" i="3"/>
  <c r="N4526" i="3" s="1"/>
  <c r="P4526" i="3" s="1"/>
  <c r="M4525" i="3"/>
  <c r="N4525" i="3" s="1"/>
  <c r="P4525" i="3" s="1"/>
  <c r="M4524" i="3"/>
  <c r="N4524" i="3" s="1"/>
  <c r="P4524" i="3" s="1"/>
  <c r="M4523" i="3"/>
  <c r="N4523" i="3" s="1"/>
  <c r="P4523" i="3" s="1"/>
  <c r="M4522" i="3"/>
  <c r="N4522" i="3" s="1"/>
  <c r="P4522" i="3" s="1"/>
  <c r="M4521" i="3"/>
  <c r="N4521" i="3" s="1"/>
  <c r="P4521" i="3" s="1"/>
  <c r="M4520" i="3"/>
  <c r="N4520" i="3" s="1"/>
  <c r="P4520" i="3" s="1"/>
  <c r="M4519" i="3"/>
  <c r="N4519" i="3" s="1"/>
  <c r="P4519" i="3" s="1"/>
  <c r="M4518" i="3"/>
  <c r="N4518" i="3" s="1"/>
  <c r="P4518" i="3" s="1"/>
  <c r="M4517" i="3"/>
  <c r="N4517" i="3" s="1"/>
  <c r="P4517" i="3" s="1"/>
  <c r="M4516" i="3"/>
  <c r="N4516" i="3" s="1"/>
  <c r="P4516" i="3" s="1"/>
  <c r="M4515" i="3"/>
  <c r="N4515" i="3" s="1"/>
  <c r="P4515" i="3" s="1"/>
  <c r="M4514" i="3"/>
  <c r="N4514" i="3" s="1"/>
  <c r="P4514" i="3" s="1"/>
  <c r="M4513" i="3"/>
  <c r="N4513" i="3" s="1"/>
  <c r="P4513" i="3" s="1"/>
  <c r="M4512" i="3"/>
  <c r="N4512" i="3" s="1"/>
  <c r="P4512" i="3" s="1"/>
  <c r="M4511" i="3"/>
  <c r="N4511" i="3" s="1"/>
  <c r="P4511" i="3" s="1"/>
  <c r="M4510" i="3"/>
  <c r="N4510" i="3" s="1"/>
  <c r="P4510" i="3" s="1"/>
  <c r="M4509" i="3"/>
  <c r="N4509" i="3" s="1"/>
  <c r="P4509" i="3" s="1"/>
  <c r="M4508" i="3"/>
  <c r="N4508" i="3" s="1"/>
  <c r="P4508" i="3" s="1"/>
  <c r="M4507" i="3"/>
  <c r="N4507" i="3" s="1"/>
  <c r="P4507" i="3" s="1"/>
  <c r="M4506" i="3"/>
  <c r="N4506" i="3" s="1"/>
  <c r="P4506" i="3" s="1"/>
  <c r="M4505" i="3"/>
  <c r="N4505" i="3" s="1"/>
  <c r="P4505" i="3" s="1"/>
  <c r="M4504" i="3"/>
  <c r="N4504" i="3" s="1"/>
  <c r="P4504" i="3" s="1"/>
  <c r="M4503" i="3"/>
  <c r="N4503" i="3" s="1"/>
  <c r="P4503" i="3" s="1"/>
  <c r="M4502" i="3"/>
  <c r="N4502" i="3" s="1"/>
  <c r="P4502" i="3" s="1"/>
  <c r="M4501" i="3"/>
  <c r="N4501" i="3" s="1"/>
  <c r="P4501" i="3" s="1"/>
  <c r="M4500" i="3"/>
  <c r="N4500" i="3" s="1"/>
  <c r="P4500" i="3" s="1"/>
  <c r="M4499" i="3"/>
  <c r="N4499" i="3" s="1"/>
  <c r="P4499" i="3" s="1"/>
  <c r="M4498" i="3"/>
  <c r="N4498" i="3" s="1"/>
  <c r="P4498" i="3" s="1"/>
  <c r="M4497" i="3"/>
  <c r="N4497" i="3" s="1"/>
  <c r="P4497" i="3" s="1"/>
  <c r="M4496" i="3"/>
  <c r="N4496" i="3" s="1"/>
  <c r="P4496" i="3" s="1"/>
  <c r="M4495" i="3"/>
  <c r="N4495" i="3" s="1"/>
  <c r="P4495" i="3" s="1"/>
  <c r="M4494" i="3"/>
  <c r="N4494" i="3" s="1"/>
  <c r="P4494" i="3" s="1"/>
  <c r="M4493" i="3"/>
  <c r="N4493" i="3" s="1"/>
  <c r="P4493" i="3" s="1"/>
  <c r="M4492" i="3"/>
  <c r="N4492" i="3" s="1"/>
  <c r="P4492" i="3" s="1"/>
  <c r="M4491" i="3"/>
  <c r="N4491" i="3" s="1"/>
  <c r="P4491" i="3" s="1"/>
  <c r="M4490" i="3"/>
  <c r="N4490" i="3" s="1"/>
  <c r="P4490" i="3" s="1"/>
  <c r="M4489" i="3"/>
  <c r="N4489" i="3" s="1"/>
  <c r="P4489" i="3" s="1"/>
  <c r="M4488" i="3"/>
  <c r="N4488" i="3" s="1"/>
  <c r="P4488" i="3" s="1"/>
  <c r="M4487" i="3"/>
  <c r="N4487" i="3" s="1"/>
  <c r="P4487" i="3" s="1"/>
  <c r="M4486" i="3"/>
  <c r="N4486" i="3" s="1"/>
  <c r="P4486" i="3" s="1"/>
  <c r="M4485" i="3"/>
  <c r="N4485" i="3" s="1"/>
  <c r="P4485" i="3" s="1"/>
  <c r="M4484" i="3"/>
  <c r="N4484" i="3" s="1"/>
  <c r="P4484" i="3" s="1"/>
  <c r="M4483" i="3"/>
  <c r="N4483" i="3" s="1"/>
  <c r="P4483" i="3" s="1"/>
  <c r="M4482" i="3"/>
  <c r="N4482" i="3" s="1"/>
  <c r="P4482" i="3" s="1"/>
  <c r="M4481" i="3"/>
  <c r="N4481" i="3" s="1"/>
  <c r="P4481" i="3" s="1"/>
  <c r="M4480" i="3"/>
  <c r="N4480" i="3" s="1"/>
  <c r="P4480" i="3" s="1"/>
  <c r="M4479" i="3"/>
  <c r="N4479" i="3" s="1"/>
  <c r="P4479" i="3" s="1"/>
  <c r="M4478" i="3"/>
  <c r="N4478" i="3" s="1"/>
  <c r="P4478" i="3" s="1"/>
  <c r="M4477" i="3"/>
  <c r="N4477" i="3" s="1"/>
  <c r="P4477" i="3" s="1"/>
  <c r="M4476" i="3"/>
  <c r="N4476" i="3" s="1"/>
  <c r="P4476" i="3" s="1"/>
  <c r="M4475" i="3"/>
  <c r="N4475" i="3" s="1"/>
  <c r="P4475" i="3" s="1"/>
  <c r="M4474" i="3"/>
  <c r="N4474" i="3" s="1"/>
  <c r="P4474" i="3" s="1"/>
  <c r="M4473" i="3"/>
  <c r="N4473" i="3" s="1"/>
  <c r="P4473" i="3" s="1"/>
  <c r="M4472" i="3"/>
  <c r="N4472" i="3" s="1"/>
  <c r="P4472" i="3" s="1"/>
  <c r="M4471" i="3"/>
  <c r="N4471" i="3" s="1"/>
  <c r="P4471" i="3" s="1"/>
  <c r="M4470" i="3"/>
  <c r="N4470" i="3" s="1"/>
  <c r="P4470" i="3" s="1"/>
  <c r="M4469" i="3"/>
  <c r="N4469" i="3" s="1"/>
  <c r="P4469" i="3" s="1"/>
  <c r="M4468" i="3"/>
  <c r="N4468" i="3" s="1"/>
  <c r="P4468" i="3" s="1"/>
  <c r="M4467" i="3"/>
  <c r="N4467" i="3" s="1"/>
  <c r="P4467" i="3" s="1"/>
  <c r="M4466" i="3"/>
  <c r="N4466" i="3" s="1"/>
  <c r="P4466" i="3" s="1"/>
  <c r="M4465" i="3"/>
  <c r="N4465" i="3" s="1"/>
  <c r="P4465" i="3" s="1"/>
  <c r="M4464" i="3"/>
  <c r="N4464" i="3" s="1"/>
  <c r="P4464" i="3" s="1"/>
  <c r="M4463" i="3"/>
  <c r="N4463" i="3" s="1"/>
  <c r="P4463" i="3" s="1"/>
  <c r="M4462" i="3"/>
  <c r="N4462" i="3" s="1"/>
  <c r="P4462" i="3" s="1"/>
  <c r="M4461" i="3"/>
  <c r="N4461" i="3" s="1"/>
  <c r="P4461" i="3" s="1"/>
  <c r="M4460" i="3"/>
  <c r="N4460" i="3" s="1"/>
  <c r="P4460" i="3" s="1"/>
  <c r="M4459" i="3"/>
  <c r="N4459" i="3" s="1"/>
  <c r="P4459" i="3" s="1"/>
  <c r="M4458" i="3"/>
  <c r="N4458" i="3" s="1"/>
  <c r="P4458" i="3" s="1"/>
  <c r="M4457" i="3"/>
  <c r="N4457" i="3" s="1"/>
  <c r="P4457" i="3" s="1"/>
  <c r="M4456" i="3"/>
  <c r="N4456" i="3" s="1"/>
  <c r="P4456" i="3" s="1"/>
  <c r="M4455" i="3"/>
  <c r="N4455" i="3" s="1"/>
  <c r="P4455" i="3" s="1"/>
  <c r="M4454" i="3"/>
  <c r="N4454" i="3" s="1"/>
  <c r="P4454" i="3" s="1"/>
  <c r="M4453" i="3"/>
  <c r="N4453" i="3" s="1"/>
  <c r="P4453" i="3" s="1"/>
  <c r="M4452" i="3"/>
  <c r="N4452" i="3" s="1"/>
  <c r="P4452" i="3" s="1"/>
  <c r="M4451" i="3"/>
  <c r="N4451" i="3" s="1"/>
  <c r="P4451" i="3" s="1"/>
  <c r="M4450" i="3"/>
  <c r="N4450" i="3" s="1"/>
  <c r="P4450" i="3" s="1"/>
  <c r="M4449" i="3"/>
  <c r="N4449" i="3" s="1"/>
  <c r="P4449" i="3" s="1"/>
  <c r="M4448" i="3"/>
  <c r="N4448" i="3" s="1"/>
  <c r="P4448" i="3" s="1"/>
  <c r="M4447" i="3"/>
  <c r="N4447" i="3" s="1"/>
  <c r="P4447" i="3" s="1"/>
  <c r="M4446" i="3"/>
  <c r="N4446" i="3" s="1"/>
  <c r="P4446" i="3" s="1"/>
  <c r="M4445" i="3"/>
  <c r="N4445" i="3" s="1"/>
  <c r="P4445" i="3" s="1"/>
  <c r="M4444" i="3"/>
  <c r="N4444" i="3" s="1"/>
  <c r="P4444" i="3" s="1"/>
  <c r="M4443" i="3"/>
  <c r="N4443" i="3" s="1"/>
  <c r="P4443" i="3" s="1"/>
  <c r="M4442" i="3"/>
  <c r="N4442" i="3" s="1"/>
  <c r="P4442" i="3" s="1"/>
  <c r="M4441" i="3"/>
  <c r="N4441" i="3" s="1"/>
  <c r="P4441" i="3" s="1"/>
  <c r="M4440" i="3"/>
  <c r="N4440" i="3" s="1"/>
  <c r="P4440" i="3" s="1"/>
  <c r="M4439" i="3"/>
  <c r="N4439" i="3" s="1"/>
  <c r="P4439" i="3" s="1"/>
  <c r="M4438" i="3"/>
  <c r="N4438" i="3" s="1"/>
  <c r="P4438" i="3" s="1"/>
  <c r="M4437" i="3"/>
  <c r="N4437" i="3" s="1"/>
  <c r="P4437" i="3" s="1"/>
  <c r="M4436" i="3"/>
  <c r="N4436" i="3" s="1"/>
  <c r="P4436" i="3" s="1"/>
  <c r="M4435" i="3"/>
  <c r="N4435" i="3" s="1"/>
  <c r="P4435" i="3" s="1"/>
  <c r="M4434" i="3"/>
  <c r="N4434" i="3" s="1"/>
  <c r="P4434" i="3" s="1"/>
  <c r="M4433" i="3"/>
  <c r="N4433" i="3" s="1"/>
  <c r="P4433" i="3" s="1"/>
  <c r="M4432" i="3"/>
  <c r="N4432" i="3" s="1"/>
  <c r="P4432" i="3" s="1"/>
  <c r="M4431" i="3"/>
  <c r="N4431" i="3" s="1"/>
  <c r="P4431" i="3" s="1"/>
  <c r="M4430" i="3"/>
  <c r="N4430" i="3" s="1"/>
  <c r="P4430" i="3" s="1"/>
  <c r="M4429" i="3"/>
  <c r="N4429" i="3" s="1"/>
  <c r="P4429" i="3" s="1"/>
  <c r="M4428" i="3"/>
  <c r="N4428" i="3" s="1"/>
  <c r="P4428" i="3" s="1"/>
  <c r="M4427" i="3"/>
  <c r="N4427" i="3" s="1"/>
  <c r="P4427" i="3" s="1"/>
  <c r="M4426" i="3"/>
  <c r="N4426" i="3" s="1"/>
  <c r="P4426" i="3" s="1"/>
  <c r="M4425" i="3"/>
  <c r="N4425" i="3" s="1"/>
  <c r="P4425" i="3" s="1"/>
  <c r="M4424" i="3"/>
  <c r="N4424" i="3" s="1"/>
  <c r="P4424" i="3" s="1"/>
  <c r="M4423" i="3"/>
  <c r="N4423" i="3" s="1"/>
  <c r="P4423" i="3" s="1"/>
  <c r="M4422" i="3"/>
  <c r="N4422" i="3" s="1"/>
  <c r="P4422" i="3" s="1"/>
  <c r="M4421" i="3"/>
  <c r="N4421" i="3" s="1"/>
  <c r="P4421" i="3" s="1"/>
  <c r="M4420" i="3"/>
  <c r="N4420" i="3" s="1"/>
  <c r="P4420" i="3" s="1"/>
  <c r="M4419" i="3"/>
  <c r="N4419" i="3" s="1"/>
  <c r="P4419" i="3" s="1"/>
  <c r="M4418" i="3"/>
  <c r="N4418" i="3" s="1"/>
  <c r="P4418" i="3" s="1"/>
  <c r="M4417" i="3"/>
  <c r="N4417" i="3" s="1"/>
  <c r="P4417" i="3" s="1"/>
  <c r="M4416" i="3"/>
  <c r="N4416" i="3" s="1"/>
  <c r="P4416" i="3" s="1"/>
  <c r="M4415" i="3"/>
  <c r="N4415" i="3" s="1"/>
  <c r="P4415" i="3" s="1"/>
  <c r="M4414" i="3"/>
  <c r="N4414" i="3" s="1"/>
  <c r="P4414" i="3" s="1"/>
  <c r="M4413" i="3"/>
  <c r="N4413" i="3" s="1"/>
  <c r="P4413" i="3" s="1"/>
  <c r="M4412" i="3"/>
  <c r="N4412" i="3" s="1"/>
  <c r="P4412" i="3" s="1"/>
  <c r="M4411" i="3"/>
  <c r="N4411" i="3" s="1"/>
  <c r="P4411" i="3" s="1"/>
  <c r="M4410" i="3"/>
  <c r="N4410" i="3" s="1"/>
  <c r="P4410" i="3" s="1"/>
  <c r="M4409" i="3"/>
  <c r="N4409" i="3" s="1"/>
  <c r="P4409" i="3" s="1"/>
  <c r="M4408" i="3"/>
  <c r="N4408" i="3" s="1"/>
  <c r="P4408" i="3" s="1"/>
  <c r="M4407" i="3"/>
  <c r="N4407" i="3" s="1"/>
  <c r="P4407" i="3" s="1"/>
  <c r="M4406" i="3"/>
  <c r="N4406" i="3" s="1"/>
  <c r="P4406" i="3" s="1"/>
  <c r="M4405" i="3"/>
  <c r="N4405" i="3" s="1"/>
  <c r="P4405" i="3" s="1"/>
  <c r="M4404" i="3"/>
  <c r="N4404" i="3" s="1"/>
  <c r="P4404" i="3" s="1"/>
  <c r="M4403" i="3"/>
  <c r="N4403" i="3" s="1"/>
  <c r="P4403" i="3" s="1"/>
  <c r="M4402" i="3"/>
  <c r="N4402" i="3" s="1"/>
  <c r="P4402" i="3" s="1"/>
  <c r="M4401" i="3"/>
  <c r="N4401" i="3" s="1"/>
  <c r="P4401" i="3" s="1"/>
  <c r="M4400" i="3"/>
  <c r="N4400" i="3" s="1"/>
  <c r="P4400" i="3" s="1"/>
  <c r="M4399" i="3"/>
  <c r="N4399" i="3" s="1"/>
  <c r="P4399" i="3" s="1"/>
  <c r="M4398" i="3"/>
  <c r="N4398" i="3" s="1"/>
  <c r="P4398" i="3" s="1"/>
  <c r="M4397" i="3"/>
  <c r="N4397" i="3" s="1"/>
  <c r="P4397" i="3" s="1"/>
  <c r="M4396" i="3"/>
  <c r="N4396" i="3" s="1"/>
  <c r="P4396" i="3" s="1"/>
  <c r="M4395" i="3"/>
  <c r="N4395" i="3" s="1"/>
  <c r="P4395" i="3" s="1"/>
  <c r="M4394" i="3"/>
  <c r="N4394" i="3" s="1"/>
  <c r="P4394" i="3" s="1"/>
  <c r="M4393" i="3"/>
  <c r="N4393" i="3" s="1"/>
  <c r="P4393" i="3" s="1"/>
  <c r="M4392" i="3"/>
  <c r="N4392" i="3" s="1"/>
  <c r="P4392" i="3" s="1"/>
  <c r="M4391" i="3"/>
  <c r="N4391" i="3" s="1"/>
  <c r="P4391" i="3" s="1"/>
  <c r="M4390" i="3"/>
  <c r="N4390" i="3" s="1"/>
  <c r="P4390" i="3" s="1"/>
  <c r="M4389" i="3"/>
  <c r="N4389" i="3" s="1"/>
  <c r="P4389" i="3" s="1"/>
  <c r="M4388" i="3"/>
  <c r="N4388" i="3" s="1"/>
  <c r="P4388" i="3" s="1"/>
  <c r="M4387" i="3"/>
  <c r="N4387" i="3" s="1"/>
  <c r="P4387" i="3" s="1"/>
  <c r="M4386" i="3"/>
  <c r="N4386" i="3" s="1"/>
  <c r="P4386" i="3" s="1"/>
  <c r="M4385" i="3"/>
  <c r="N4385" i="3" s="1"/>
  <c r="P4385" i="3" s="1"/>
  <c r="M4384" i="3"/>
  <c r="N4384" i="3" s="1"/>
  <c r="P4384" i="3" s="1"/>
  <c r="M4383" i="3"/>
  <c r="N4383" i="3" s="1"/>
  <c r="P4383" i="3" s="1"/>
  <c r="M4382" i="3"/>
  <c r="N4382" i="3" s="1"/>
  <c r="P4382" i="3" s="1"/>
  <c r="M4381" i="3"/>
  <c r="N4381" i="3" s="1"/>
  <c r="P4381" i="3" s="1"/>
  <c r="M4380" i="3"/>
  <c r="N4380" i="3" s="1"/>
  <c r="P4380" i="3" s="1"/>
  <c r="M4379" i="3"/>
  <c r="N4379" i="3" s="1"/>
  <c r="P4379" i="3" s="1"/>
  <c r="M4378" i="3"/>
  <c r="N4378" i="3" s="1"/>
  <c r="P4378" i="3" s="1"/>
  <c r="M4377" i="3"/>
  <c r="N4377" i="3" s="1"/>
  <c r="P4377" i="3" s="1"/>
  <c r="M4376" i="3"/>
  <c r="N4376" i="3" s="1"/>
  <c r="P4376" i="3" s="1"/>
  <c r="M4375" i="3"/>
  <c r="N4375" i="3" s="1"/>
  <c r="P4375" i="3" s="1"/>
  <c r="M4374" i="3"/>
  <c r="N4374" i="3" s="1"/>
  <c r="P4374" i="3" s="1"/>
  <c r="M4373" i="3"/>
  <c r="N4373" i="3" s="1"/>
  <c r="P4373" i="3" s="1"/>
  <c r="M4372" i="3"/>
  <c r="N4372" i="3" s="1"/>
  <c r="P4372" i="3" s="1"/>
  <c r="M4371" i="3"/>
  <c r="N4371" i="3" s="1"/>
  <c r="P4371" i="3" s="1"/>
  <c r="M4370" i="3"/>
  <c r="N4370" i="3" s="1"/>
  <c r="P4370" i="3" s="1"/>
  <c r="M4369" i="3"/>
  <c r="N4369" i="3" s="1"/>
  <c r="P4369" i="3" s="1"/>
  <c r="M4368" i="3"/>
  <c r="N4368" i="3" s="1"/>
  <c r="P4368" i="3" s="1"/>
  <c r="M4367" i="3"/>
  <c r="N4367" i="3" s="1"/>
  <c r="P4367" i="3" s="1"/>
  <c r="M4366" i="3"/>
  <c r="N4366" i="3" s="1"/>
  <c r="P4366" i="3" s="1"/>
  <c r="M4365" i="3"/>
  <c r="N4365" i="3" s="1"/>
  <c r="P4365" i="3" s="1"/>
  <c r="M4364" i="3"/>
  <c r="N4364" i="3" s="1"/>
  <c r="P4364" i="3" s="1"/>
  <c r="M4363" i="3"/>
  <c r="N4363" i="3" s="1"/>
  <c r="P4363" i="3" s="1"/>
  <c r="M4362" i="3"/>
  <c r="N4362" i="3" s="1"/>
  <c r="P4362" i="3" s="1"/>
  <c r="M4361" i="3"/>
  <c r="N4361" i="3" s="1"/>
  <c r="P4361" i="3" s="1"/>
  <c r="M4360" i="3"/>
  <c r="N4360" i="3" s="1"/>
  <c r="P4360" i="3" s="1"/>
  <c r="M4359" i="3"/>
  <c r="N4359" i="3" s="1"/>
  <c r="P4359" i="3" s="1"/>
  <c r="M4358" i="3"/>
  <c r="N4358" i="3" s="1"/>
  <c r="P4358" i="3" s="1"/>
  <c r="M4357" i="3"/>
  <c r="N4357" i="3" s="1"/>
  <c r="P4357" i="3" s="1"/>
  <c r="M4356" i="3"/>
  <c r="N4356" i="3" s="1"/>
  <c r="P4356" i="3" s="1"/>
  <c r="M4355" i="3"/>
  <c r="N4355" i="3" s="1"/>
  <c r="P4355" i="3" s="1"/>
  <c r="M4354" i="3"/>
  <c r="N4354" i="3" s="1"/>
  <c r="P4354" i="3" s="1"/>
  <c r="M4353" i="3"/>
  <c r="N4353" i="3" s="1"/>
  <c r="P4353" i="3" s="1"/>
  <c r="M4352" i="3"/>
  <c r="N4352" i="3" s="1"/>
  <c r="P4352" i="3" s="1"/>
  <c r="M4351" i="3"/>
  <c r="N4351" i="3" s="1"/>
  <c r="P4351" i="3" s="1"/>
  <c r="M4350" i="3"/>
  <c r="N4350" i="3" s="1"/>
  <c r="P4350" i="3" s="1"/>
  <c r="M4349" i="3"/>
  <c r="N4349" i="3" s="1"/>
  <c r="P4349" i="3" s="1"/>
  <c r="M4348" i="3"/>
  <c r="N4348" i="3" s="1"/>
  <c r="P4348" i="3" s="1"/>
  <c r="M4347" i="3"/>
  <c r="N4347" i="3" s="1"/>
  <c r="P4347" i="3" s="1"/>
  <c r="M4346" i="3"/>
  <c r="N4346" i="3" s="1"/>
  <c r="P4346" i="3" s="1"/>
  <c r="M4345" i="3"/>
  <c r="N4345" i="3" s="1"/>
  <c r="P4345" i="3" s="1"/>
  <c r="M4344" i="3"/>
  <c r="N4344" i="3" s="1"/>
  <c r="P4344" i="3" s="1"/>
  <c r="M4343" i="3"/>
  <c r="N4343" i="3" s="1"/>
  <c r="P4343" i="3" s="1"/>
  <c r="M4342" i="3"/>
  <c r="N4342" i="3" s="1"/>
  <c r="P4342" i="3" s="1"/>
  <c r="M4341" i="3"/>
  <c r="N4341" i="3" s="1"/>
  <c r="P4341" i="3" s="1"/>
  <c r="M4340" i="3"/>
  <c r="N4340" i="3" s="1"/>
  <c r="P4340" i="3" s="1"/>
  <c r="M4339" i="3"/>
  <c r="N4339" i="3" s="1"/>
  <c r="P4339" i="3" s="1"/>
  <c r="M4338" i="3"/>
  <c r="N4338" i="3" s="1"/>
  <c r="P4338" i="3" s="1"/>
  <c r="M4337" i="3"/>
  <c r="N4337" i="3" s="1"/>
  <c r="P4337" i="3" s="1"/>
  <c r="M4336" i="3"/>
  <c r="N4336" i="3" s="1"/>
  <c r="P4336" i="3" s="1"/>
  <c r="M4335" i="3"/>
  <c r="N4335" i="3" s="1"/>
  <c r="P4335" i="3" s="1"/>
  <c r="M4334" i="3"/>
  <c r="N4334" i="3" s="1"/>
  <c r="P4334" i="3" s="1"/>
  <c r="M4333" i="3"/>
  <c r="N4333" i="3" s="1"/>
  <c r="P4333" i="3" s="1"/>
  <c r="M4332" i="3"/>
  <c r="N4332" i="3" s="1"/>
  <c r="P4332" i="3" s="1"/>
  <c r="M4331" i="3"/>
  <c r="N4331" i="3" s="1"/>
  <c r="P4331" i="3" s="1"/>
  <c r="M4330" i="3"/>
  <c r="N4330" i="3" s="1"/>
  <c r="P4330" i="3" s="1"/>
  <c r="M4329" i="3"/>
  <c r="N4329" i="3" s="1"/>
  <c r="P4329" i="3" s="1"/>
  <c r="M4328" i="3"/>
  <c r="N4328" i="3" s="1"/>
  <c r="P4328" i="3" s="1"/>
  <c r="M4327" i="3"/>
  <c r="N4327" i="3" s="1"/>
  <c r="P4327" i="3" s="1"/>
  <c r="M4326" i="3"/>
  <c r="N4326" i="3" s="1"/>
  <c r="P4326" i="3" s="1"/>
  <c r="M4325" i="3"/>
  <c r="N4325" i="3" s="1"/>
  <c r="P4325" i="3" s="1"/>
  <c r="M4324" i="3"/>
  <c r="N4324" i="3" s="1"/>
  <c r="P4324" i="3" s="1"/>
  <c r="M4323" i="3"/>
  <c r="N4323" i="3" s="1"/>
  <c r="P4323" i="3" s="1"/>
  <c r="M4322" i="3"/>
  <c r="N4322" i="3" s="1"/>
  <c r="P4322" i="3" s="1"/>
  <c r="M4321" i="3"/>
  <c r="N4321" i="3" s="1"/>
  <c r="P4321" i="3" s="1"/>
  <c r="M4320" i="3"/>
  <c r="N4320" i="3" s="1"/>
  <c r="P4320" i="3" s="1"/>
  <c r="M4319" i="3"/>
  <c r="N4319" i="3" s="1"/>
  <c r="P4319" i="3" s="1"/>
  <c r="M4318" i="3"/>
  <c r="N4318" i="3" s="1"/>
  <c r="P4318" i="3" s="1"/>
  <c r="M4317" i="3"/>
  <c r="N4317" i="3" s="1"/>
  <c r="P4317" i="3" s="1"/>
  <c r="M4316" i="3"/>
  <c r="N4316" i="3" s="1"/>
  <c r="P4316" i="3" s="1"/>
  <c r="M4315" i="3"/>
  <c r="N4315" i="3" s="1"/>
  <c r="P4315" i="3" s="1"/>
  <c r="M4314" i="3"/>
  <c r="N4314" i="3" s="1"/>
  <c r="P4314" i="3" s="1"/>
  <c r="M4313" i="3"/>
  <c r="N4313" i="3" s="1"/>
  <c r="P4313" i="3" s="1"/>
  <c r="M4312" i="3"/>
  <c r="N4312" i="3" s="1"/>
  <c r="P4312" i="3" s="1"/>
  <c r="M4311" i="3"/>
  <c r="N4311" i="3" s="1"/>
  <c r="P4311" i="3" s="1"/>
  <c r="M4310" i="3"/>
  <c r="N4310" i="3" s="1"/>
  <c r="P4310" i="3" s="1"/>
  <c r="M4309" i="3"/>
  <c r="N4309" i="3" s="1"/>
  <c r="P4309" i="3" s="1"/>
  <c r="M4308" i="3"/>
  <c r="N4308" i="3" s="1"/>
  <c r="P4308" i="3" s="1"/>
  <c r="M4307" i="3"/>
  <c r="N4307" i="3" s="1"/>
  <c r="P4307" i="3" s="1"/>
  <c r="M4306" i="3"/>
  <c r="N4306" i="3" s="1"/>
  <c r="P4306" i="3" s="1"/>
  <c r="M4305" i="3"/>
  <c r="N4305" i="3" s="1"/>
  <c r="P4305" i="3" s="1"/>
  <c r="M4304" i="3"/>
  <c r="N4304" i="3" s="1"/>
  <c r="P4304" i="3" s="1"/>
  <c r="M4303" i="3"/>
  <c r="N4303" i="3" s="1"/>
  <c r="P4303" i="3" s="1"/>
  <c r="M4302" i="3"/>
  <c r="N4302" i="3" s="1"/>
  <c r="P4302" i="3" s="1"/>
  <c r="M4301" i="3"/>
  <c r="N4301" i="3" s="1"/>
  <c r="P4301" i="3" s="1"/>
  <c r="M4300" i="3"/>
  <c r="N4300" i="3" s="1"/>
  <c r="P4300" i="3" s="1"/>
  <c r="M4299" i="3"/>
  <c r="N4299" i="3" s="1"/>
  <c r="P4299" i="3" s="1"/>
  <c r="M4298" i="3"/>
  <c r="N4298" i="3" s="1"/>
  <c r="P4298" i="3" s="1"/>
  <c r="M4297" i="3"/>
  <c r="N4297" i="3" s="1"/>
  <c r="P4297" i="3" s="1"/>
  <c r="M4296" i="3"/>
  <c r="N4296" i="3" s="1"/>
  <c r="P4296" i="3" s="1"/>
  <c r="M4295" i="3"/>
  <c r="N4295" i="3" s="1"/>
  <c r="P4295" i="3" s="1"/>
  <c r="M4294" i="3"/>
  <c r="N4294" i="3" s="1"/>
  <c r="P4294" i="3" s="1"/>
  <c r="M4293" i="3"/>
  <c r="N4293" i="3" s="1"/>
  <c r="P4293" i="3" s="1"/>
  <c r="M4292" i="3"/>
  <c r="N4292" i="3" s="1"/>
  <c r="P4292" i="3" s="1"/>
  <c r="M4291" i="3"/>
  <c r="N4291" i="3" s="1"/>
  <c r="P4291" i="3" s="1"/>
  <c r="M4290" i="3"/>
  <c r="N4290" i="3" s="1"/>
  <c r="P4290" i="3" s="1"/>
  <c r="M4289" i="3"/>
  <c r="N4289" i="3" s="1"/>
  <c r="P4289" i="3" s="1"/>
  <c r="M4288" i="3"/>
  <c r="N4288" i="3" s="1"/>
  <c r="P4288" i="3" s="1"/>
  <c r="M4287" i="3"/>
  <c r="N4287" i="3" s="1"/>
  <c r="P4287" i="3" s="1"/>
  <c r="M4286" i="3"/>
  <c r="N4286" i="3" s="1"/>
  <c r="P4286" i="3" s="1"/>
  <c r="M4285" i="3"/>
  <c r="N4285" i="3" s="1"/>
  <c r="P4285" i="3" s="1"/>
  <c r="M4284" i="3"/>
  <c r="N4284" i="3" s="1"/>
  <c r="P4284" i="3" s="1"/>
  <c r="M4283" i="3"/>
  <c r="N4283" i="3" s="1"/>
  <c r="P4283" i="3" s="1"/>
  <c r="M4282" i="3"/>
  <c r="N4282" i="3" s="1"/>
  <c r="P4282" i="3" s="1"/>
  <c r="M4281" i="3"/>
  <c r="N4281" i="3" s="1"/>
  <c r="P4281" i="3" s="1"/>
  <c r="M4280" i="3"/>
  <c r="N4280" i="3" s="1"/>
  <c r="P4280" i="3" s="1"/>
  <c r="M4279" i="3"/>
  <c r="N4279" i="3" s="1"/>
  <c r="P4279" i="3" s="1"/>
  <c r="M4278" i="3"/>
  <c r="N4278" i="3" s="1"/>
  <c r="P4278" i="3" s="1"/>
  <c r="M4277" i="3"/>
  <c r="N4277" i="3" s="1"/>
  <c r="P4277" i="3" s="1"/>
  <c r="M4276" i="3"/>
  <c r="N4276" i="3" s="1"/>
  <c r="P4276" i="3" s="1"/>
  <c r="M4275" i="3"/>
  <c r="N4275" i="3" s="1"/>
  <c r="P4275" i="3" s="1"/>
  <c r="M4274" i="3"/>
  <c r="N4274" i="3" s="1"/>
  <c r="P4274" i="3" s="1"/>
  <c r="M4273" i="3"/>
  <c r="N4273" i="3" s="1"/>
  <c r="P4273" i="3" s="1"/>
  <c r="M4272" i="3"/>
  <c r="N4272" i="3" s="1"/>
  <c r="P4272" i="3" s="1"/>
  <c r="M4271" i="3"/>
  <c r="N4271" i="3" s="1"/>
  <c r="P4271" i="3" s="1"/>
  <c r="M4270" i="3"/>
  <c r="N4270" i="3" s="1"/>
  <c r="P4270" i="3" s="1"/>
  <c r="M4269" i="3"/>
  <c r="N4269" i="3" s="1"/>
  <c r="P4269" i="3" s="1"/>
  <c r="M4268" i="3"/>
  <c r="N4268" i="3" s="1"/>
  <c r="P4268" i="3" s="1"/>
  <c r="M4267" i="3"/>
  <c r="N4267" i="3" s="1"/>
  <c r="P4267" i="3" s="1"/>
  <c r="M4266" i="3"/>
  <c r="N4266" i="3" s="1"/>
  <c r="P4266" i="3" s="1"/>
  <c r="M4265" i="3"/>
  <c r="N4265" i="3" s="1"/>
  <c r="P4265" i="3" s="1"/>
  <c r="M4264" i="3"/>
  <c r="N4264" i="3" s="1"/>
  <c r="P4264" i="3" s="1"/>
  <c r="M4263" i="3"/>
  <c r="N4263" i="3" s="1"/>
  <c r="P4263" i="3" s="1"/>
  <c r="M4262" i="3"/>
  <c r="N4262" i="3" s="1"/>
  <c r="P4262" i="3" s="1"/>
  <c r="M4261" i="3"/>
  <c r="N4261" i="3" s="1"/>
  <c r="P4261" i="3" s="1"/>
  <c r="M4260" i="3"/>
  <c r="N4260" i="3" s="1"/>
  <c r="P4260" i="3" s="1"/>
  <c r="M4259" i="3"/>
  <c r="N4259" i="3" s="1"/>
  <c r="P4259" i="3" s="1"/>
  <c r="M4258" i="3"/>
  <c r="N4258" i="3" s="1"/>
  <c r="P4258" i="3" s="1"/>
  <c r="M4257" i="3"/>
  <c r="N4257" i="3" s="1"/>
  <c r="P4257" i="3" s="1"/>
  <c r="M4256" i="3"/>
  <c r="N4256" i="3" s="1"/>
  <c r="P4256" i="3" s="1"/>
  <c r="M4255" i="3"/>
  <c r="N4255" i="3" s="1"/>
  <c r="P4255" i="3" s="1"/>
  <c r="M4254" i="3"/>
  <c r="N4254" i="3" s="1"/>
  <c r="P4254" i="3" s="1"/>
  <c r="M4253" i="3"/>
  <c r="N4253" i="3" s="1"/>
  <c r="P4253" i="3" s="1"/>
  <c r="M4252" i="3"/>
  <c r="N4252" i="3" s="1"/>
  <c r="P4252" i="3" s="1"/>
  <c r="M4251" i="3"/>
  <c r="N4251" i="3" s="1"/>
  <c r="P4251" i="3" s="1"/>
  <c r="M4250" i="3"/>
  <c r="N4250" i="3" s="1"/>
  <c r="P4250" i="3" s="1"/>
  <c r="M4249" i="3"/>
  <c r="N4249" i="3" s="1"/>
  <c r="P4249" i="3" s="1"/>
  <c r="M4248" i="3"/>
  <c r="N4248" i="3" s="1"/>
  <c r="P4248" i="3" s="1"/>
  <c r="M4247" i="3"/>
  <c r="N4247" i="3" s="1"/>
  <c r="P4247" i="3" s="1"/>
  <c r="M4246" i="3"/>
  <c r="N4246" i="3" s="1"/>
  <c r="P4246" i="3" s="1"/>
  <c r="M4245" i="3"/>
  <c r="N4245" i="3" s="1"/>
  <c r="P4245" i="3" s="1"/>
  <c r="M4244" i="3"/>
  <c r="N4244" i="3" s="1"/>
  <c r="P4244" i="3" s="1"/>
  <c r="M4243" i="3"/>
  <c r="N4243" i="3" s="1"/>
  <c r="P4243" i="3" s="1"/>
  <c r="M4242" i="3"/>
  <c r="N4242" i="3" s="1"/>
  <c r="P4242" i="3" s="1"/>
  <c r="M4241" i="3"/>
  <c r="N4241" i="3" s="1"/>
  <c r="P4241" i="3" s="1"/>
  <c r="M4240" i="3"/>
  <c r="N4240" i="3" s="1"/>
  <c r="P4240" i="3" s="1"/>
  <c r="M4239" i="3"/>
  <c r="N4239" i="3" s="1"/>
  <c r="P4239" i="3" s="1"/>
  <c r="M4238" i="3"/>
  <c r="N4238" i="3" s="1"/>
  <c r="P4238" i="3" s="1"/>
  <c r="M4237" i="3"/>
  <c r="N4237" i="3" s="1"/>
  <c r="P4237" i="3" s="1"/>
  <c r="M4236" i="3"/>
  <c r="N4236" i="3" s="1"/>
  <c r="P4236" i="3" s="1"/>
  <c r="M4235" i="3"/>
  <c r="N4235" i="3" s="1"/>
  <c r="P4235" i="3" s="1"/>
  <c r="M4234" i="3"/>
  <c r="N4234" i="3" s="1"/>
  <c r="P4234" i="3" s="1"/>
  <c r="M4233" i="3"/>
  <c r="N4233" i="3" s="1"/>
  <c r="P4233" i="3" s="1"/>
  <c r="M4232" i="3"/>
  <c r="N4232" i="3" s="1"/>
  <c r="P4232" i="3" s="1"/>
  <c r="M4231" i="3"/>
  <c r="N4231" i="3" s="1"/>
  <c r="P4231" i="3" s="1"/>
  <c r="M4230" i="3"/>
  <c r="N4230" i="3" s="1"/>
  <c r="P4230" i="3" s="1"/>
  <c r="M4229" i="3"/>
  <c r="N4229" i="3" s="1"/>
  <c r="P4229" i="3" s="1"/>
  <c r="M4228" i="3"/>
  <c r="N4228" i="3" s="1"/>
  <c r="P4228" i="3" s="1"/>
  <c r="M4227" i="3"/>
  <c r="N4227" i="3" s="1"/>
  <c r="P4227" i="3" s="1"/>
  <c r="M4226" i="3"/>
  <c r="N4226" i="3" s="1"/>
  <c r="P4226" i="3" s="1"/>
  <c r="M4225" i="3"/>
  <c r="N4225" i="3" s="1"/>
  <c r="P4225" i="3" s="1"/>
  <c r="M4224" i="3"/>
  <c r="N4224" i="3" s="1"/>
  <c r="P4224" i="3" s="1"/>
  <c r="M4223" i="3"/>
  <c r="N4223" i="3" s="1"/>
  <c r="P4223" i="3" s="1"/>
  <c r="M4222" i="3"/>
  <c r="N4222" i="3" s="1"/>
  <c r="P4222" i="3" s="1"/>
  <c r="M4221" i="3"/>
  <c r="N4221" i="3" s="1"/>
  <c r="P4221" i="3" s="1"/>
  <c r="M4220" i="3"/>
  <c r="N4220" i="3" s="1"/>
  <c r="P4220" i="3" s="1"/>
  <c r="M4219" i="3"/>
  <c r="N4219" i="3" s="1"/>
  <c r="P4219" i="3" s="1"/>
  <c r="M4218" i="3"/>
  <c r="N4218" i="3" s="1"/>
  <c r="P4218" i="3" s="1"/>
  <c r="M4217" i="3"/>
  <c r="N4217" i="3" s="1"/>
  <c r="P4217" i="3" s="1"/>
  <c r="M4216" i="3"/>
  <c r="N4216" i="3" s="1"/>
  <c r="P4216" i="3" s="1"/>
  <c r="M4215" i="3"/>
  <c r="N4215" i="3" s="1"/>
  <c r="P4215" i="3" s="1"/>
  <c r="M4214" i="3"/>
  <c r="N4214" i="3" s="1"/>
  <c r="P4214" i="3" s="1"/>
  <c r="M4213" i="3"/>
  <c r="N4213" i="3" s="1"/>
  <c r="P4213" i="3" s="1"/>
  <c r="M4212" i="3"/>
  <c r="N4212" i="3" s="1"/>
  <c r="P4212" i="3" s="1"/>
  <c r="M4211" i="3"/>
  <c r="N4211" i="3" s="1"/>
  <c r="P4211" i="3" s="1"/>
  <c r="M4210" i="3"/>
  <c r="N4210" i="3" s="1"/>
  <c r="P4210" i="3" s="1"/>
  <c r="M4209" i="3"/>
  <c r="N4209" i="3" s="1"/>
  <c r="P4209" i="3" s="1"/>
  <c r="M4208" i="3"/>
  <c r="N4208" i="3" s="1"/>
  <c r="P4208" i="3" s="1"/>
  <c r="M4207" i="3"/>
  <c r="N4207" i="3" s="1"/>
  <c r="P4207" i="3" s="1"/>
  <c r="M4206" i="3"/>
  <c r="N4206" i="3" s="1"/>
  <c r="P4206" i="3" s="1"/>
  <c r="M4205" i="3"/>
  <c r="N4205" i="3" s="1"/>
  <c r="P4205" i="3" s="1"/>
  <c r="M4204" i="3"/>
  <c r="N4204" i="3" s="1"/>
  <c r="P4204" i="3" s="1"/>
  <c r="M4203" i="3"/>
  <c r="N4203" i="3" s="1"/>
  <c r="P4203" i="3" s="1"/>
  <c r="M4202" i="3"/>
  <c r="N4202" i="3" s="1"/>
  <c r="P4202" i="3" s="1"/>
  <c r="M4201" i="3"/>
  <c r="N4201" i="3" s="1"/>
  <c r="P4201" i="3" s="1"/>
  <c r="M4200" i="3"/>
  <c r="N4200" i="3" s="1"/>
  <c r="P4200" i="3" s="1"/>
  <c r="M4199" i="3"/>
  <c r="N4199" i="3" s="1"/>
  <c r="P4199" i="3" s="1"/>
  <c r="M4198" i="3"/>
  <c r="N4198" i="3" s="1"/>
  <c r="P4198" i="3" s="1"/>
  <c r="M4197" i="3"/>
  <c r="N4197" i="3" s="1"/>
  <c r="P4197" i="3" s="1"/>
  <c r="M4196" i="3"/>
  <c r="N4196" i="3" s="1"/>
  <c r="P4196" i="3" s="1"/>
  <c r="M4195" i="3"/>
  <c r="N4195" i="3" s="1"/>
  <c r="P4195" i="3" s="1"/>
  <c r="M4194" i="3"/>
  <c r="N4194" i="3" s="1"/>
  <c r="P4194" i="3" s="1"/>
  <c r="M4193" i="3"/>
  <c r="N4193" i="3" s="1"/>
  <c r="P4193" i="3" s="1"/>
  <c r="M4192" i="3"/>
  <c r="N4192" i="3" s="1"/>
  <c r="P4192" i="3" s="1"/>
  <c r="M4191" i="3"/>
  <c r="N4191" i="3" s="1"/>
  <c r="P4191" i="3" s="1"/>
  <c r="M4190" i="3"/>
  <c r="N4190" i="3" s="1"/>
  <c r="P4190" i="3" s="1"/>
  <c r="M4189" i="3"/>
  <c r="N4189" i="3" s="1"/>
  <c r="P4189" i="3" s="1"/>
  <c r="M4188" i="3"/>
  <c r="N4188" i="3" s="1"/>
  <c r="P4188" i="3" s="1"/>
  <c r="M4187" i="3"/>
  <c r="N4187" i="3" s="1"/>
  <c r="P4187" i="3" s="1"/>
  <c r="M4186" i="3"/>
  <c r="N4186" i="3" s="1"/>
  <c r="P4186" i="3" s="1"/>
  <c r="M4185" i="3"/>
  <c r="N4185" i="3" s="1"/>
  <c r="P4185" i="3" s="1"/>
  <c r="M4184" i="3"/>
  <c r="N4184" i="3" s="1"/>
  <c r="P4184" i="3" s="1"/>
  <c r="M4183" i="3"/>
  <c r="N4183" i="3" s="1"/>
  <c r="P4183" i="3" s="1"/>
  <c r="M4182" i="3"/>
  <c r="N4182" i="3" s="1"/>
  <c r="P4182" i="3" s="1"/>
  <c r="M4181" i="3"/>
  <c r="N4181" i="3" s="1"/>
  <c r="P4181" i="3" s="1"/>
  <c r="M4180" i="3"/>
  <c r="N4180" i="3" s="1"/>
  <c r="P4180" i="3" s="1"/>
  <c r="M4179" i="3"/>
  <c r="N4179" i="3" s="1"/>
  <c r="P4179" i="3" s="1"/>
  <c r="M4178" i="3"/>
  <c r="N4178" i="3" s="1"/>
  <c r="P4178" i="3" s="1"/>
  <c r="M4177" i="3"/>
  <c r="N4177" i="3" s="1"/>
  <c r="P4177" i="3" s="1"/>
  <c r="M4176" i="3"/>
  <c r="N4176" i="3" s="1"/>
  <c r="P4176" i="3" s="1"/>
  <c r="M4175" i="3"/>
  <c r="N4175" i="3" s="1"/>
  <c r="P4175" i="3" s="1"/>
  <c r="M4174" i="3"/>
  <c r="N4174" i="3" s="1"/>
  <c r="P4174" i="3" s="1"/>
  <c r="M4173" i="3"/>
  <c r="N4173" i="3" s="1"/>
  <c r="P4173" i="3" s="1"/>
  <c r="M4172" i="3"/>
  <c r="N4172" i="3" s="1"/>
  <c r="P4172" i="3" s="1"/>
  <c r="M4171" i="3"/>
  <c r="N4171" i="3" s="1"/>
  <c r="P4171" i="3" s="1"/>
  <c r="M4170" i="3"/>
  <c r="N4170" i="3" s="1"/>
  <c r="P4170" i="3" s="1"/>
  <c r="M4169" i="3"/>
  <c r="N4169" i="3" s="1"/>
  <c r="P4169" i="3" s="1"/>
  <c r="M4168" i="3"/>
  <c r="N4168" i="3" s="1"/>
  <c r="P4168" i="3" s="1"/>
  <c r="M4167" i="3"/>
  <c r="N4167" i="3" s="1"/>
  <c r="P4167" i="3" s="1"/>
  <c r="M4166" i="3"/>
  <c r="N4166" i="3" s="1"/>
  <c r="P4166" i="3" s="1"/>
  <c r="M4165" i="3"/>
  <c r="N4165" i="3" s="1"/>
  <c r="P4165" i="3" s="1"/>
  <c r="M4164" i="3"/>
  <c r="N4164" i="3" s="1"/>
  <c r="P4164" i="3" s="1"/>
  <c r="M4163" i="3"/>
  <c r="N4163" i="3" s="1"/>
  <c r="P4163" i="3" s="1"/>
  <c r="M4162" i="3"/>
  <c r="N4162" i="3" s="1"/>
  <c r="P4162" i="3" s="1"/>
  <c r="M4161" i="3"/>
  <c r="N4161" i="3" s="1"/>
  <c r="P4161" i="3" s="1"/>
  <c r="M4160" i="3"/>
  <c r="N4160" i="3" s="1"/>
  <c r="P4160" i="3" s="1"/>
  <c r="M4159" i="3"/>
  <c r="N4159" i="3" s="1"/>
  <c r="P4159" i="3" s="1"/>
  <c r="M4158" i="3"/>
  <c r="N4158" i="3" s="1"/>
  <c r="P4158" i="3" s="1"/>
  <c r="M4157" i="3"/>
  <c r="N4157" i="3" s="1"/>
  <c r="P4157" i="3" s="1"/>
  <c r="M4156" i="3"/>
  <c r="N4156" i="3" s="1"/>
  <c r="P4156" i="3" s="1"/>
  <c r="M4155" i="3"/>
  <c r="N4155" i="3" s="1"/>
  <c r="P4155" i="3" s="1"/>
  <c r="M4154" i="3"/>
  <c r="N4154" i="3" s="1"/>
  <c r="P4154" i="3" s="1"/>
  <c r="M4153" i="3"/>
  <c r="N4153" i="3" s="1"/>
  <c r="P4153" i="3" s="1"/>
  <c r="M4152" i="3"/>
  <c r="N4152" i="3" s="1"/>
  <c r="P4152" i="3" s="1"/>
  <c r="M4151" i="3"/>
  <c r="N4151" i="3" s="1"/>
  <c r="P4151" i="3" s="1"/>
  <c r="M4150" i="3"/>
  <c r="N4150" i="3" s="1"/>
  <c r="P4150" i="3" s="1"/>
  <c r="M4149" i="3"/>
  <c r="N4149" i="3" s="1"/>
  <c r="P4149" i="3" s="1"/>
  <c r="M4148" i="3"/>
  <c r="N4148" i="3" s="1"/>
  <c r="P4148" i="3" s="1"/>
  <c r="M4147" i="3"/>
  <c r="N4147" i="3" s="1"/>
  <c r="P4147" i="3" s="1"/>
  <c r="M4146" i="3"/>
  <c r="N4146" i="3" s="1"/>
  <c r="P4146" i="3" s="1"/>
  <c r="M4145" i="3"/>
  <c r="N4145" i="3" s="1"/>
  <c r="P4145" i="3" s="1"/>
  <c r="M4144" i="3"/>
  <c r="N4144" i="3" s="1"/>
  <c r="P4144" i="3" s="1"/>
  <c r="M4143" i="3"/>
  <c r="N4143" i="3" s="1"/>
  <c r="P4143" i="3" s="1"/>
  <c r="M4142" i="3"/>
  <c r="N4142" i="3" s="1"/>
  <c r="P4142" i="3" s="1"/>
  <c r="M4141" i="3"/>
  <c r="N4141" i="3" s="1"/>
  <c r="P4141" i="3" s="1"/>
  <c r="M4140" i="3"/>
  <c r="N4140" i="3" s="1"/>
  <c r="P4140" i="3" s="1"/>
  <c r="M4139" i="3"/>
  <c r="N4139" i="3" s="1"/>
  <c r="P4139" i="3" s="1"/>
  <c r="M4138" i="3"/>
  <c r="N4138" i="3" s="1"/>
  <c r="P4138" i="3" s="1"/>
  <c r="M4137" i="3"/>
  <c r="N4137" i="3" s="1"/>
  <c r="P4137" i="3" s="1"/>
  <c r="M4136" i="3"/>
  <c r="N4136" i="3" s="1"/>
  <c r="P4136" i="3" s="1"/>
  <c r="M4135" i="3"/>
  <c r="N4135" i="3" s="1"/>
  <c r="P4135" i="3" s="1"/>
  <c r="M4134" i="3"/>
  <c r="N4134" i="3" s="1"/>
  <c r="P4134" i="3" s="1"/>
  <c r="M4133" i="3"/>
  <c r="N4133" i="3" s="1"/>
  <c r="P4133" i="3" s="1"/>
  <c r="M4132" i="3"/>
  <c r="N4132" i="3" s="1"/>
  <c r="P4132" i="3" s="1"/>
  <c r="M4131" i="3"/>
  <c r="N4131" i="3" s="1"/>
  <c r="P4131" i="3" s="1"/>
  <c r="M4130" i="3"/>
  <c r="N4130" i="3" s="1"/>
  <c r="P4130" i="3" s="1"/>
  <c r="M4129" i="3"/>
  <c r="N4129" i="3" s="1"/>
  <c r="P4129" i="3" s="1"/>
  <c r="M4128" i="3"/>
  <c r="N4128" i="3" s="1"/>
  <c r="P4128" i="3" s="1"/>
  <c r="M4127" i="3"/>
  <c r="N4127" i="3" s="1"/>
  <c r="P4127" i="3" s="1"/>
  <c r="M4126" i="3"/>
  <c r="N4126" i="3" s="1"/>
  <c r="P4126" i="3" s="1"/>
  <c r="M4125" i="3"/>
  <c r="N4125" i="3" s="1"/>
  <c r="P4125" i="3" s="1"/>
  <c r="M4124" i="3"/>
  <c r="N4124" i="3" s="1"/>
  <c r="P4124" i="3" s="1"/>
  <c r="M4123" i="3"/>
  <c r="N4123" i="3" s="1"/>
  <c r="P4123" i="3" s="1"/>
  <c r="M4122" i="3"/>
  <c r="N4122" i="3" s="1"/>
  <c r="P4122" i="3" s="1"/>
  <c r="M4121" i="3"/>
  <c r="N4121" i="3" s="1"/>
  <c r="P4121" i="3" s="1"/>
  <c r="M4120" i="3"/>
  <c r="N4120" i="3" s="1"/>
  <c r="P4120" i="3" s="1"/>
  <c r="M4119" i="3"/>
  <c r="N4119" i="3" s="1"/>
  <c r="P4119" i="3" s="1"/>
  <c r="M4118" i="3"/>
  <c r="N4118" i="3" s="1"/>
  <c r="P4118" i="3" s="1"/>
  <c r="M4117" i="3"/>
  <c r="N4117" i="3" s="1"/>
  <c r="P4117" i="3" s="1"/>
  <c r="M4116" i="3"/>
  <c r="N4116" i="3" s="1"/>
  <c r="P4116" i="3" s="1"/>
  <c r="M4115" i="3"/>
  <c r="N4115" i="3" s="1"/>
  <c r="P4115" i="3" s="1"/>
  <c r="M4114" i="3"/>
  <c r="N4114" i="3" s="1"/>
  <c r="P4114" i="3" s="1"/>
  <c r="M4113" i="3"/>
  <c r="N4113" i="3" s="1"/>
  <c r="P4113" i="3" s="1"/>
  <c r="M4112" i="3"/>
  <c r="N4112" i="3" s="1"/>
  <c r="P4112" i="3" s="1"/>
  <c r="M4111" i="3"/>
  <c r="N4111" i="3" s="1"/>
  <c r="P4111" i="3" s="1"/>
  <c r="M4110" i="3"/>
  <c r="N4110" i="3" s="1"/>
  <c r="P4110" i="3" s="1"/>
  <c r="M4109" i="3"/>
  <c r="N4109" i="3" s="1"/>
  <c r="P4109" i="3" s="1"/>
  <c r="M4108" i="3"/>
  <c r="N4108" i="3" s="1"/>
  <c r="P4108" i="3" s="1"/>
  <c r="M4107" i="3"/>
  <c r="N4107" i="3" s="1"/>
  <c r="P4107" i="3" s="1"/>
  <c r="M4106" i="3"/>
  <c r="N4106" i="3" s="1"/>
  <c r="P4106" i="3" s="1"/>
  <c r="M4105" i="3"/>
  <c r="N4105" i="3" s="1"/>
  <c r="P4105" i="3" s="1"/>
  <c r="M4104" i="3"/>
  <c r="N4104" i="3" s="1"/>
  <c r="P4104" i="3" s="1"/>
  <c r="M4103" i="3"/>
  <c r="N4103" i="3" s="1"/>
  <c r="P4103" i="3" s="1"/>
  <c r="M4102" i="3"/>
  <c r="N4102" i="3" s="1"/>
  <c r="P4102" i="3" s="1"/>
  <c r="M4101" i="3"/>
  <c r="N4101" i="3" s="1"/>
  <c r="P4101" i="3" s="1"/>
  <c r="M4100" i="3"/>
  <c r="N4100" i="3" s="1"/>
  <c r="P4100" i="3" s="1"/>
  <c r="M4099" i="3"/>
  <c r="N4099" i="3" s="1"/>
  <c r="P4099" i="3" s="1"/>
  <c r="M4098" i="3"/>
  <c r="N4098" i="3" s="1"/>
  <c r="P4098" i="3" s="1"/>
  <c r="M4097" i="3"/>
  <c r="N4097" i="3" s="1"/>
  <c r="P4097" i="3" s="1"/>
  <c r="M4096" i="3"/>
  <c r="N4096" i="3" s="1"/>
  <c r="P4096" i="3" s="1"/>
  <c r="M4095" i="3"/>
  <c r="N4095" i="3" s="1"/>
  <c r="P4095" i="3" s="1"/>
  <c r="M4094" i="3"/>
  <c r="N4094" i="3" s="1"/>
  <c r="P4094" i="3" s="1"/>
  <c r="M4093" i="3"/>
  <c r="N4093" i="3" s="1"/>
  <c r="P4093" i="3" s="1"/>
  <c r="M4092" i="3"/>
  <c r="N4092" i="3" s="1"/>
  <c r="P4092" i="3" s="1"/>
  <c r="M4091" i="3"/>
  <c r="N4091" i="3" s="1"/>
  <c r="P4091" i="3" s="1"/>
  <c r="M4090" i="3"/>
  <c r="N4090" i="3" s="1"/>
  <c r="P4090" i="3" s="1"/>
  <c r="M4089" i="3"/>
  <c r="N4089" i="3" s="1"/>
  <c r="P4089" i="3" s="1"/>
  <c r="M4088" i="3"/>
  <c r="N4088" i="3" s="1"/>
  <c r="P4088" i="3" s="1"/>
  <c r="M4087" i="3"/>
  <c r="N4087" i="3" s="1"/>
  <c r="P4087" i="3" s="1"/>
  <c r="M4086" i="3"/>
  <c r="N4086" i="3" s="1"/>
  <c r="P4086" i="3" s="1"/>
  <c r="M4085" i="3"/>
  <c r="N4085" i="3" s="1"/>
  <c r="P4085" i="3" s="1"/>
  <c r="M4084" i="3"/>
  <c r="N4084" i="3" s="1"/>
  <c r="P4084" i="3" s="1"/>
  <c r="M4083" i="3"/>
  <c r="N4083" i="3" s="1"/>
  <c r="P4083" i="3" s="1"/>
  <c r="M4082" i="3"/>
  <c r="N4082" i="3" s="1"/>
  <c r="P4082" i="3" s="1"/>
  <c r="M4081" i="3"/>
  <c r="N4081" i="3" s="1"/>
  <c r="P4081" i="3" s="1"/>
  <c r="M4080" i="3"/>
  <c r="N4080" i="3" s="1"/>
  <c r="P4080" i="3" s="1"/>
  <c r="M4079" i="3"/>
  <c r="N4079" i="3" s="1"/>
  <c r="P4079" i="3" s="1"/>
  <c r="M4078" i="3"/>
  <c r="N4078" i="3" s="1"/>
  <c r="P4078" i="3" s="1"/>
  <c r="M4077" i="3"/>
  <c r="N4077" i="3" s="1"/>
  <c r="P4077" i="3" s="1"/>
  <c r="M4076" i="3"/>
  <c r="N4076" i="3" s="1"/>
  <c r="P4076" i="3" s="1"/>
  <c r="M4075" i="3"/>
  <c r="N4075" i="3" s="1"/>
  <c r="P4075" i="3" s="1"/>
  <c r="M4074" i="3"/>
  <c r="N4074" i="3" s="1"/>
  <c r="P4074" i="3" s="1"/>
  <c r="M4073" i="3"/>
  <c r="N4073" i="3" s="1"/>
  <c r="P4073" i="3" s="1"/>
  <c r="M4072" i="3"/>
  <c r="N4072" i="3" s="1"/>
  <c r="P4072" i="3" s="1"/>
  <c r="M4071" i="3"/>
  <c r="N4071" i="3" s="1"/>
  <c r="P4071" i="3" s="1"/>
  <c r="M4070" i="3"/>
  <c r="N4070" i="3" s="1"/>
  <c r="P4070" i="3" s="1"/>
  <c r="M4069" i="3"/>
  <c r="N4069" i="3" s="1"/>
  <c r="P4069" i="3" s="1"/>
  <c r="M4068" i="3"/>
  <c r="N4068" i="3" s="1"/>
  <c r="P4068" i="3" s="1"/>
  <c r="M4067" i="3"/>
  <c r="N4067" i="3" s="1"/>
  <c r="P4067" i="3" s="1"/>
  <c r="M4066" i="3"/>
  <c r="N4066" i="3" s="1"/>
  <c r="P4066" i="3" s="1"/>
  <c r="M4065" i="3"/>
  <c r="N4065" i="3" s="1"/>
  <c r="P4065" i="3" s="1"/>
  <c r="M4064" i="3"/>
  <c r="N4064" i="3" s="1"/>
  <c r="P4064" i="3" s="1"/>
  <c r="M4063" i="3"/>
  <c r="N4063" i="3" s="1"/>
  <c r="P4063" i="3" s="1"/>
  <c r="M4062" i="3"/>
  <c r="N4062" i="3" s="1"/>
  <c r="P4062" i="3" s="1"/>
  <c r="M4061" i="3"/>
  <c r="N4061" i="3" s="1"/>
  <c r="P4061" i="3" s="1"/>
  <c r="M4060" i="3"/>
  <c r="N4060" i="3" s="1"/>
  <c r="P4060" i="3" s="1"/>
  <c r="M4059" i="3"/>
  <c r="N4059" i="3" s="1"/>
  <c r="P4059" i="3" s="1"/>
  <c r="M4058" i="3"/>
  <c r="N4058" i="3" s="1"/>
  <c r="P4058" i="3" s="1"/>
  <c r="M4057" i="3"/>
  <c r="N4057" i="3" s="1"/>
  <c r="P4057" i="3" s="1"/>
  <c r="M4056" i="3"/>
  <c r="N4056" i="3" s="1"/>
  <c r="P4056" i="3" s="1"/>
  <c r="M4055" i="3"/>
  <c r="N4055" i="3" s="1"/>
  <c r="P4055" i="3" s="1"/>
  <c r="M4054" i="3"/>
  <c r="N4054" i="3" s="1"/>
  <c r="P4054" i="3" s="1"/>
  <c r="M4053" i="3"/>
  <c r="N4053" i="3" s="1"/>
  <c r="P4053" i="3" s="1"/>
  <c r="M4052" i="3"/>
  <c r="N4052" i="3" s="1"/>
  <c r="P4052" i="3" s="1"/>
  <c r="M4051" i="3"/>
  <c r="N4051" i="3" s="1"/>
  <c r="P4051" i="3" s="1"/>
  <c r="M4050" i="3"/>
  <c r="N4050" i="3" s="1"/>
  <c r="P4050" i="3" s="1"/>
  <c r="M4049" i="3"/>
  <c r="N4049" i="3" s="1"/>
  <c r="P4049" i="3" s="1"/>
  <c r="M4048" i="3"/>
  <c r="N4048" i="3" s="1"/>
  <c r="P4048" i="3" s="1"/>
  <c r="M4047" i="3"/>
  <c r="N4047" i="3" s="1"/>
  <c r="P4047" i="3" s="1"/>
  <c r="M4046" i="3"/>
  <c r="N4046" i="3" s="1"/>
  <c r="P4046" i="3" s="1"/>
  <c r="M4045" i="3"/>
  <c r="N4045" i="3" s="1"/>
  <c r="P4045" i="3" s="1"/>
  <c r="M4044" i="3"/>
  <c r="N4044" i="3" s="1"/>
  <c r="P4044" i="3" s="1"/>
  <c r="M4043" i="3"/>
  <c r="N4043" i="3" s="1"/>
  <c r="P4043" i="3" s="1"/>
  <c r="M4042" i="3"/>
  <c r="N4042" i="3" s="1"/>
  <c r="P4042" i="3" s="1"/>
  <c r="M4041" i="3"/>
  <c r="N4041" i="3" s="1"/>
  <c r="P4041" i="3" s="1"/>
  <c r="M4040" i="3"/>
  <c r="N4040" i="3" s="1"/>
  <c r="P4040" i="3" s="1"/>
  <c r="M4039" i="3"/>
  <c r="N4039" i="3" s="1"/>
  <c r="P4039" i="3" s="1"/>
  <c r="M4038" i="3"/>
  <c r="N4038" i="3" s="1"/>
  <c r="P4038" i="3" s="1"/>
  <c r="M4037" i="3"/>
  <c r="N4037" i="3" s="1"/>
  <c r="P4037" i="3" s="1"/>
  <c r="M4036" i="3"/>
  <c r="N4036" i="3" s="1"/>
  <c r="P4036" i="3" s="1"/>
  <c r="M4035" i="3"/>
  <c r="N4035" i="3" s="1"/>
  <c r="P4035" i="3" s="1"/>
  <c r="M4034" i="3"/>
  <c r="N4034" i="3" s="1"/>
  <c r="P4034" i="3" s="1"/>
  <c r="M4033" i="3"/>
  <c r="N4033" i="3" s="1"/>
  <c r="P4033" i="3" s="1"/>
  <c r="M4032" i="3"/>
  <c r="N4032" i="3" s="1"/>
  <c r="P4032" i="3" s="1"/>
  <c r="M4031" i="3"/>
  <c r="N4031" i="3" s="1"/>
  <c r="P4031" i="3" s="1"/>
  <c r="M4030" i="3"/>
  <c r="N4030" i="3" s="1"/>
  <c r="P4030" i="3" s="1"/>
  <c r="M4029" i="3"/>
  <c r="N4029" i="3" s="1"/>
  <c r="P4029" i="3" s="1"/>
  <c r="M4028" i="3"/>
  <c r="N4028" i="3" s="1"/>
  <c r="P4028" i="3" s="1"/>
  <c r="M4027" i="3"/>
  <c r="N4027" i="3" s="1"/>
  <c r="P4027" i="3" s="1"/>
  <c r="M4026" i="3"/>
  <c r="N4026" i="3" s="1"/>
  <c r="P4026" i="3" s="1"/>
  <c r="M4025" i="3"/>
  <c r="N4025" i="3" s="1"/>
  <c r="P4025" i="3" s="1"/>
  <c r="M4024" i="3"/>
  <c r="N4024" i="3" s="1"/>
  <c r="P4024" i="3" s="1"/>
  <c r="M4023" i="3"/>
  <c r="N4023" i="3" s="1"/>
  <c r="P4023" i="3" s="1"/>
  <c r="M4022" i="3"/>
  <c r="N4022" i="3" s="1"/>
  <c r="P4022" i="3" s="1"/>
  <c r="M4021" i="3"/>
  <c r="N4021" i="3" s="1"/>
  <c r="P4021" i="3" s="1"/>
  <c r="M4020" i="3"/>
  <c r="N4020" i="3" s="1"/>
  <c r="P4020" i="3" s="1"/>
  <c r="M4019" i="3"/>
  <c r="N4019" i="3" s="1"/>
  <c r="P4019" i="3" s="1"/>
  <c r="M4018" i="3"/>
  <c r="N4018" i="3" s="1"/>
  <c r="P4018" i="3" s="1"/>
  <c r="M4017" i="3"/>
  <c r="N4017" i="3" s="1"/>
  <c r="P4017" i="3" s="1"/>
  <c r="M4016" i="3"/>
  <c r="N4016" i="3" s="1"/>
  <c r="P4016" i="3" s="1"/>
  <c r="M4015" i="3"/>
  <c r="N4015" i="3" s="1"/>
  <c r="P4015" i="3" s="1"/>
  <c r="M4014" i="3"/>
  <c r="N4014" i="3" s="1"/>
  <c r="P4014" i="3" s="1"/>
  <c r="M4013" i="3"/>
  <c r="N4013" i="3" s="1"/>
  <c r="P4013" i="3" s="1"/>
  <c r="M4012" i="3"/>
  <c r="N4012" i="3" s="1"/>
  <c r="P4012" i="3" s="1"/>
  <c r="M4011" i="3"/>
  <c r="N4011" i="3" s="1"/>
  <c r="P4011" i="3" s="1"/>
  <c r="M4010" i="3"/>
  <c r="N4010" i="3" s="1"/>
  <c r="P4010" i="3" s="1"/>
  <c r="M4009" i="3"/>
  <c r="N4009" i="3" s="1"/>
  <c r="P4009" i="3" s="1"/>
  <c r="M4008" i="3"/>
  <c r="N4008" i="3" s="1"/>
  <c r="P4008" i="3" s="1"/>
  <c r="M4007" i="3"/>
  <c r="N4007" i="3" s="1"/>
  <c r="P4007" i="3" s="1"/>
  <c r="M4006" i="3"/>
  <c r="N4006" i="3" s="1"/>
  <c r="P4006" i="3" s="1"/>
  <c r="M4005" i="3"/>
  <c r="N4005" i="3" s="1"/>
  <c r="P4005" i="3" s="1"/>
  <c r="M4004" i="3"/>
  <c r="N4004" i="3" s="1"/>
  <c r="P4004" i="3" s="1"/>
  <c r="M4003" i="3"/>
  <c r="N4003" i="3" s="1"/>
  <c r="P4003" i="3" s="1"/>
  <c r="M4002" i="3"/>
  <c r="N4002" i="3" s="1"/>
  <c r="P4002" i="3" s="1"/>
  <c r="M4001" i="3"/>
  <c r="N4001" i="3" s="1"/>
  <c r="P4001" i="3" s="1"/>
  <c r="M4000" i="3"/>
  <c r="N4000" i="3" s="1"/>
  <c r="P4000" i="3" s="1"/>
  <c r="M3999" i="3"/>
  <c r="N3999" i="3" s="1"/>
  <c r="P3999" i="3" s="1"/>
  <c r="M3998" i="3"/>
  <c r="N3998" i="3" s="1"/>
  <c r="P3998" i="3" s="1"/>
  <c r="M3997" i="3"/>
  <c r="N3997" i="3" s="1"/>
  <c r="P3997" i="3" s="1"/>
  <c r="M3996" i="3"/>
  <c r="N3996" i="3" s="1"/>
  <c r="P3996" i="3" s="1"/>
  <c r="M3995" i="3"/>
  <c r="N3995" i="3" s="1"/>
  <c r="P3995" i="3" s="1"/>
  <c r="M3994" i="3"/>
  <c r="N3994" i="3" s="1"/>
  <c r="P3994" i="3" s="1"/>
  <c r="M3993" i="3"/>
  <c r="N3993" i="3" s="1"/>
  <c r="P3993" i="3" s="1"/>
  <c r="M3992" i="3"/>
  <c r="N3992" i="3" s="1"/>
  <c r="P3992" i="3" s="1"/>
  <c r="M3991" i="3"/>
  <c r="N3991" i="3" s="1"/>
  <c r="P3991" i="3" s="1"/>
  <c r="M3990" i="3"/>
  <c r="N3990" i="3" s="1"/>
  <c r="P3990" i="3" s="1"/>
  <c r="M3989" i="3"/>
  <c r="N3989" i="3" s="1"/>
  <c r="P3989" i="3" s="1"/>
  <c r="M3988" i="3"/>
  <c r="N3988" i="3" s="1"/>
  <c r="P3988" i="3" s="1"/>
  <c r="M3987" i="3"/>
  <c r="N3987" i="3" s="1"/>
  <c r="P3987" i="3" s="1"/>
  <c r="M3986" i="3"/>
  <c r="N3986" i="3" s="1"/>
  <c r="P3986" i="3" s="1"/>
  <c r="M3985" i="3"/>
  <c r="N3985" i="3" s="1"/>
  <c r="P3985" i="3" s="1"/>
  <c r="M3984" i="3"/>
  <c r="N3984" i="3" s="1"/>
  <c r="P3984" i="3" s="1"/>
  <c r="M3983" i="3"/>
  <c r="N3983" i="3" s="1"/>
  <c r="P3983" i="3" s="1"/>
  <c r="M3982" i="3"/>
  <c r="N3982" i="3" s="1"/>
  <c r="P3982" i="3" s="1"/>
  <c r="M3981" i="3"/>
  <c r="N3981" i="3" s="1"/>
  <c r="P3981" i="3" s="1"/>
  <c r="M3980" i="3"/>
  <c r="N3980" i="3" s="1"/>
  <c r="P3980" i="3" s="1"/>
  <c r="M3979" i="3"/>
  <c r="N3979" i="3" s="1"/>
  <c r="P3979" i="3" s="1"/>
  <c r="M3978" i="3"/>
  <c r="N3978" i="3" s="1"/>
  <c r="P3978" i="3" s="1"/>
  <c r="M3977" i="3"/>
  <c r="N3977" i="3" s="1"/>
  <c r="P3977" i="3" s="1"/>
  <c r="M3976" i="3"/>
  <c r="N3976" i="3" s="1"/>
  <c r="P3976" i="3" s="1"/>
  <c r="M3975" i="3"/>
  <c r="N3975" i="3" s="1"/>
  <c r="P3975" i="3" s="1"/>
  <c r="M3974" i="3"/>
  <c r="N3974" i="3" s="1"/>
  <c r="P3974" i="3" s="1"/>
  <c r="M3973" i="3"/>
  <c r="N3973" i="3" s="1"/>
  <c r="P3973" i="3" s="1"/>
  <c r="M3972" i="3"/>
  <c r="N3972" i="3" s="1"/>
  <c r="P3972" i="3" s="1"/>
  <c r="M3971" i="3"/>
  <c r="N3971" i="3" s="1"/>
  <c r="P3971" i="3" s="1"/>
  <c r="M3970" i="3"/>
  <c r="N3970" i="3" s="1"/>
  <c r="P3970" i="3" s="1"/>
  <c r="M3969" i="3"/>
  <c r="N3969" i="3" s="1"/>
  <c r="P3969" i="3" s="1"/>
  <c r="M3968" i="3"/>
  <c r="N3968" i="3" s="1"/>
  <c r="P3968" i="3" s="1"/>
  <c r="M3967" i="3"/>
  <c r="N3967" i="3" s="1"/>
  <c r="P3967" i="3" s="1"/>
  <c r="M3966" i="3"/>
  <c r="N3966" i="3" s="1"/>
  <c r="P3966" i="3" s="1"/>
  <c r="M3965" i="3"/>
  <c r="N3965" i="3" s="1"/>
  <c r="P3965" i="3" s="1"/>
  <c r="M3964" i="3"/>
  <c r="N3964" i="3" s="1"/>
  <c r="P3964" i="3" s="1"/>
  <c r="M3963" i="3"/>
  <c r="N3963" i="3" s="1"/>
  <c r="P3963" i="3" s="1"/>
  <c r="M3962" i="3"/>
  <c r="N3962" i="3" s="1"/>
  <c r="P3962" i="3" s="1"/>
  <c r="M3961" i="3"/>
  <c r="N3961" i="3" s="1"/>
  <c r="P3961" i="3" s="1"/>
  <c r="M3960" i="3"/>
  <c r="N3960" i="3" s="1"/>
  <c r="P3960" i="3" s="1"/>
  <c r="M3959" i="3"/>
  <c r="N3959" i="3" s="1"/>
  <c r="P3959" i="3" s="1"/>
  <c r="M3958" i="3"/>
  <c r="N3958" i="3" s="1"/>
  <c r="P3958" i="3" s="1"/>
  <c r="M3957" i="3"/>
  <c r="N3957" i="3" s="1"/>
  <c r="P3957" i="3" s="1"/>
  <c r="M3956" i="3"/>
  <c r="N3956" i="3" s="1"/>
  <c r="P3956" i="3" s="1"/>
  <c r="M3955" i="3"/>
  <c r="N3955" i="3" s="1"/>
  <c r="P3955" i="3" s="1"/>
  <c r="M3954" i="3"/>
  <c r="N3954" i="3" s="1"/>
  <c r="P3954" i="3" s="1"/>
  <c r="M3953" i="3"/>
  <c r="N3953" i="3" s="1"/>
  <c r="P3953" i="3" s="1"/>
  <c r="M3952" i="3"/>
  <c r="N3952" i="3" s="1"/>
  <c r="P3952" i="3" s="1"/>
  <c r="M3951" i="3"/>
  <c r="N3951" i="3" s="1"/>
  <c r="P3951" i="3" s="1"/>
  <c r="M3950" i="3"/>
  <c r="N3950" i="3" s="1"/>
  <c r="P3950" i="3" s="1"/>
  <c r="M3949" i="3"/>
  <c r="N3949" i="3" s="1"/>
  <c r="P3949" i="3" s="1"/>
  <c r="M3948" i="3"/>
  <c r="N3948" i="3" s="1"/>
  <c r="P3948" i="3" s="1"/>
  <c r="M3947" i="3"/>
  <c r="N3947" i="3" s="1"/>
  <c r="P3947" i="3" s="1"/>
  <c r="M3946" i="3"/>
  <c r="N3946" i="3" s="1"/>
  <c r="P3946" i="3" s="1"/>
  <c r="M3945" i="3"/>
  <c r="N3945" i="3" s="1"/>
  <c r="P3945" i="3" s="1"/>
  <c r="M3944" i="3"/>
  <c r="N3944" i="3" s="1"/>
  <c r="P3944" i="3" s="1"/>
  <c r="M3943" i="3"/>
  <c r="N3943" i="3" s="1"/>
  <c r="P3943" i="3" s="1"/>
  <c r="M3942" i="3"/>
  <c r="N3942" i="3" s="1"/>
  <c r="P3942" i="3" s="1"/>
  <c r="M3941" i="3"/>
  <c r="N3941" i="3" s="1"/>
  <c r="P3941" i="3" s="1"/>
  <c r="M3940" i="3"/>
  <c r="N3940" i="3" s="1"/>
  <c r="P3940" i="3" s="1"/>
  <c r="M3939" i="3"/>
  <c r="N3939" i="3" s="1"/>
  <c r="P3939" i="3" s="1"/>
  <c r="M3938" i="3"/>
  <c r="N3938" i="3" s="1"/>
  <c r="P3938" i="3" s="1"/>
  <c r="M3937" i="3"/>
  <c r="N3937" i="3" s="1"/>
  <c r="P3937" i="3" s="1"/>
  <c r="M3936" i="3"/>
  <c r="N3936" i="3" s="1"/>
  <c r="P3936" i="3" s="1"/>
  <c r="M3935" i="3"/>
  <c r="N3935" i="3" s="1"/>
  <c r="P3935" i="3" s="1"/>
  <c r="M3934" i="3"/>
  <c r="N3934" i="3" s="1"/>
  <c r="P3934" i="3" s="1"/>
  <c r="M3933" i="3"/>
  <c r="N3933" i="3" s="1"/>
  <c r="P3933" i="3" s="1"/>
  <c r="M3932" i="3"/>
  <c r="N3932" i="3" s="1"/>
  <c r="P3932" i="3" s="1"/>
  <c r="M3931" i="3"/>
  <c r="N3931" i="3" s="1"/>
  <c r="P3931" i="3" s="1"/>
  <c r="M3930" i="3"/>
  <c r="N3930" i="3" s="1"/>
  <c r="P3930" i="3" s="1"/>
  <c r="M3929" i="3"/>
  <c r="N3929" i="3" s="1"/>
  <c r="P3929" i="3" s="1"/>
  <c r="M3928" i="3"/>
  <c r="N3928" i="3" s="1"/>
  <c r="P3928" i="3" s="1"/>
  <c r="M3927" i="3"/>
  <c r="N3927" i="3" s="1"/>
  <c r="P3927" i="3" s="1"/>
  <c r="M3926" i="3"/>
  <c r="N3926" i="3" s="1"/>
  <c r="P3926" i="3" s="1"/>
  <c r="M3925" i="3"/>
  <c r="N3925" i="3" s="1"/>
  <c r="P3925" i="3" s="1"/>
  <c r="M3924" i="3"/>
  <c r="N3924" i="3" s="1"/>
  <c r="P3924" i="3" s="1"/>
  <c r="M3923" i="3"/>
  <c r="N3923" i="3" s="1"/>
  <c r="P3923" i="3" s="1"/>
  <c r="M3922" i="3"/>
  <c r="N3922" i="3" s="1"/>
  <c r="P3922" i="3" s="1"/>
  <c r="M3921" i="3"/>
  <c r="N3921" i="3" s="1"/>
  <c r="P3921" i="3" s="1"/>
  <c r="M3920" i="3"/>
  <c r="N3920" i="3" s="1"/>
  <c r="P3920" i="3" s="1"/>
  <c r="M3919" i="3"/>
  <c r="N3919" i="3" s="1"/>
  <c r="P3919" i="3" s="1"/>
  <c r="M3918" i="3"/>
  <c r="N3918" i="3" s="1"/>
  <c r="P3918" i="3" s="1"/>
  <c r="M3917" i="3"/>
  <c r="N3917" i="3" s="1"/>
  <c r="P3917" i="3" s="1"/>
  <c r="M3916" i="3"/>
  <c r="N3916" i="3" s="1"/>
  <c r="P3916" i="3" s="1"/>
  <c r="M3915" i="3"/>
  <c r="N3915" i="3" s="1"/>
  <c r="P3915" i="3" s="1"/>
  <c r="M3914" i="3"/>
  <c r="N3914" i="3" s="1"/>
  <c r="P3914" i="3" s="1"/>
  <c r="M3913" i="3"/>
  <c r="N3913" i="3" s="1"/>
  <c r="P3913" i="3" s="1"/>
  <c r="M3912" i="3"/>
  <c r="N3912" i="3" s="1"/>
  <c r="P3912" i="3" s="1"/>
  <c r="M3911" i="3"/>
  <c r="N3911" i="3" s="1"/>
  <c r="P3911" i="3" s="1"/>
  <c r="M3910" i="3"/>
  <c r="N3910" i="3" s="1"/>
  <c r="P3910" i="3" s="1"/>
  <c r="M3909" i="3"/>
  <c r="N3909" i="3" s="1"/>
  <c r="P3909" i="3" s="1"/>
  <c r="M3908" i="3"/>
  <c r="N3908" i="3" s="1"/>
  <c r="P3908" i="3" s="1"/>
  <c r="M3907" i="3"/>
  <c r="N3907" i="3" s="1"/>
  <c r="P3907" i="3" s="1"/>
  <c r="M3906" i="3"/>
  <c r="N3906" i="3" s="1"/>
  <c r="P3906" i="3" s="1"/>
  <c r="M3905" i="3"/>
  <c r="N3905" i="3" s="1"/>
  <c r="P3905" i="3" s="1"/>
  <c r="M3904" i="3"/>
  <c r="N3904" i="3" s="1"/>
  <c r="P3904" i="3" s="1"/>
  <c r="M3903" i="3"/>
  <c r="N3903" i="3" s="1"/>
  <c r="P3903" i="3" s="1"/>
  <c r="M3902" i="3"/>
  <c r="N3902" i="3" s="1"/>
  <c r="P3902" i="3" s="1"/>
  <c r="M3901" i="3"/>
  <c r="N3901" i="3" s="1"/>
  <c r="P3901" i="3" s="1"/>
  <c r="M3900" i="3"/>
  <c r="N3900" i="3" s="1"/>
  <c r="P3900" i="3" s="1"/>
  <c r="M3899" i="3"/>
  <c r="N3899" i="3" s="1"/>
  <c r="P3899" i="3" s="1"/>
  <c r="M3898" i="3"/>
  <c r="N3898" i="3" s="1"/>
  <c r="P3898" i="3" s="1"/>
  <c r="M3897" i="3"/>
  <c r="N3897" i="3" s="1"/>
  <c r="P3897" i="3" s="1"/>
  <c r="M3896" i="3"/>
  <c r="N3896" i="3" s="1"/>
  <c r="P3896" i="3" s="1"/>
  <c r="M3895" i="3"/>
  <c r="N3895" i="3" s="1"/>
  <c r="P3895" i="3" s="1"/>
  <c r="M3894" i="3"/>
  <c r="N3894" i="3" s="1"/>
  <c r="P3894" i="3" s="1"/>
  <c r="M3893" i="3"/>
  <c r="N3893" i="3" s="1"/>
  <c r="P3893" i="3" s="1"/>
  <c r="M3892" i="3"/>
  <c r="N3892" i="3" s="1"/>
  <c r="P3892" i="3" s="1"/>
  <c r="M3891" i="3"/>
  <c r="N3891" i="3" s="1"/>
  <c r="P3891" i="3" s="1"/>
  <c r="M3890" i="3"/>
  <c r="N3890" i="3" s="1"/>
  <c r="P3890" i="3" s="1"/>
  <c r="M3889" i="3"/>
  <c r="N3889" i="3" s="1"/>
  <c r="P3889" i="3" s="1"/>
  <c r="M3888" i="3"/>
  <c r="N3888" i="3" s="1"/>
  <c r="P3888" i="3" s="1"/>
  <c r="M3887" i="3"/>
  <c r="N3887" i="3" s="1"/>
  <c r="P3887" i="3" s="1"/>
  <c r="M3886" i="3"/>
  <c r="N3886" i="3" s="1"/>
  <c r="P3886" i="3" s="1"/>
  <c r="M3885" i="3"/>
  <c r="N3885" i="3" s="1"/>
  <c r="P3885" i="3" s="1"/>
  <c r="M3884" i="3"/>
  <c r="N3884" i="3" s="1"/>
  <c r="P3884" i="3" s="1"/>
  <c r="M3883" i="3"/>
  <c r="N3883" i="3" s="1"/>
  <c r="P3883" i="3" s="1"/>
  <c r="M3882" i="3"/>
  <c r="N3882" i="3" s="1"/>
  <c r="P3882" i="3" s="1"/>
  <c r="M3881" i="3"/>
  <c r="N3881" i="3" s="1"/>
  <c r="P3881" i="3" s="1"/>
  <c r="M3880" i="3"/>
  <c r="N3880" i="3" s="1"/>
  <c r="P3880" i="3" s="1"/>
  <c r="M3879" i="3"/>
  <c r="N3879" i="3" s="1"/>
  <c r="P3879" i="3" s="1"/>
  <c r="M3878" i="3"/>
  <c r="N3878" i="3" s="1"/>
  <c r="P3878" i="3" s="1"/>
  <c r="M3877" i="3"/>
  <c r="N3877" i="3" s="1"/>
  <c r="P3877" i="3" s="1"/>
  <c r="M3876" i="3"/>
  <c r="N3876" i="3" s="1"/>
  <c r="P3876" i="3" s="1"/>
  <c r="M3875" i="3"/>
  <c r="N3875" i="3" s="1"/>
  <c r="P3875" i="3" s="1"/>
  <c r="M3874" i="3"/>
  <c r="N3874" i="3" s="1"/>
  <c r="P3874" i="3" s="1"/>
  <c r="M3873" i="3"/>
  <c r="N3873" i="3" s="1"/>
  <c r="P3873" i="3" s="1"/>
  <c r="M3872" i="3"/>
  <c r="N3872" i="3" s="1"/>
  <c r="P3872" i="3" s="1"/>
  <c r="M3871" i="3"/>
  <c r="N3871" i="3" s="1"/>
  <c r="P3871" i="3" s="1"/>
  <c r="M3870" i="3"/>
  <c r="N3870" i="3" s="1"/>
  <c r="P3870" i="3" s="1"/>
  <c r="M3869" i="3"/>
  <c r="N3869" i="3" s="1"/>
  <c r="P3869" i="3" s="1"/>
  <c r="M3868" i="3"/>
  <c r="N3868" i="3" s="1"/>
  <c r="P3868" i="3" s="1"/>
  <c r="M3867" i="3"/>
  <c r="N3867" i="3" s="1"/>
  <c r="P3867" i="3" s="1"/>
  <c r="M3866" i="3"/>
  <c r="N3866" i="3" s="1"/>
  <c r="P3866" i="3" s="1"/>
  <c r="M3865" i="3"/>
  <c r="N3865" i="3" s="1"/>
  <c r="P3865" i="3" s="1"/>
  <c r="M3864" i="3"/>
  <c r="N3864" i="3" s="1"/>
  <c r="P3864" i="3" s="1"/>
  <c r="M3863" i="3"/>
  <c r="N3863" i="3" s="1"/>
  <c r="P3863" i="3" s="1"/>
  <c r="M3862" i="3"/>
  <c r="N3862" i="3" s="1"/>
  <c r="P3862" i="3" s="1"/>
  <c r="M3861" i="3"/>
  <c r="N3861" i="3" s="1"/>
  <c r="P3861" i="3" s="1"/>
  <c r="M3860" i="3"/>
  <c r="N3860" i="3" s="1"/>
  <c r="P3860" i="3" s="1"/>
  <c r="M3859" i="3"/>
  <c r="N3859" i="3" s="1"/>
  <c r="P3859" i="3" s="1"/>
  <c r="M3858" i="3"/>
  <c r="N3858" i="3" s="1"/>
  <c r="P3858" i="3" s="1"/>
  <c r="M3857" i="3"/>
  <c r="N3857" i="3" s="1"/>
  <c r="P3857" i="3" s="1"/>
  <c r="M3856" i="3"/>
  <c r="N3856" i="3" s="1"/>
  <c r="P3856" i="3" s="1"/>
  <c r="M3855" i="3"/>
  <c r="N3855" i="3" s="1"/>
  <c r="P3855" i="3" s="1"/>
  <c r="M3854" i="3"/>
  <c r="N3854" i="3" s="1"/>
  <c r="P3854" i="3" s="1"/>
  <c r="M3853" i="3"/>
  <c r="N3853" i="3" s="1"/>
  <c r="P3853" i="3" s="1"/>
  <c r="M3852" i="3"/>
  <c r="N3852" i="3" s="1"/>
  <c r="P3852" i="3" s="1"/>
  <c r="M3851" i="3"/>
  <c r="N3851" i="3" s="1"/>
  <c r="P3851" i="3" s="1"/>
  <c r="M3850" i="3"/>
  <c r="N3850" i="3" s="1"/>
  <c r="P3850" i="3" s="1"/>
  <c r="M3849" i="3"/>
  <c r="N3849" i="3" s="1"/>
  <c r="P3849" i="3" s="1"/>
  <c r="M3848" i="3"/>
  <c r="N3848" i="3" s="1"/>
  <c r="P3848" i="3" s="1"/>
  <c r="M3847" i="3"/>
  <c r="N3847" i="3" s="1"/>
  <c r="P3847" i="3" s="1"/>
  <c r="M3846" i="3"/>
  <c r="N3846" i="3" s="1"/>
  <c r="P3846" i="3" s="1"/>
  <c r="M3845" i="3"/>
  <c r="N3845" i="3" s="1"/>
  <c r="P3845" i="3" s="1"/>
  <c r="M3844" i="3"/>
  <c r="N3844" i="3" s="1"/>
  <c r="P3844" i="3" s="1"/>
  <c r="M3843" i="3"/>
  <c r="N3843" i="3" s="1"/>
  <c r="P3843" i="3" s="1"/>
  <c r="M3842" i="3"/>
  <c r="N3842" i="3" s="1"/>
  <c r="P3842" i="3" s="1"/>
  <c r="M3841" i="3"/>
  <c r="N3841" i="3" s="1"/>
  <c r="P3841" i="3" s="1"/>
  <c r="M3840" i="3"/>
  <c r="N3840" i="3" s="1"/>
  <c r="P3840" i="3" s="1"/>
  <c r="M3839" i="3"/>
  <c r="N3839" i="3" s="1"/>
  <c r="P3839" i="3" s="1"/>
  <c r="M3838" i="3"/>
  <c r="N3838" i="3" s="1"/>
  <c r="P3838" i="3" s="1"/>
  <c r="M3837" i="3"/>
  <c r="N3837" i="3" s="1"/>
  <c r="P3837" i="3" s="1"/>
  <c r="M3836" i="3"/>
  <c r="N3836" i="3" s="1"/>
  <c r="P3836" i="3" s="1"/>
  <c r="M3835" i="3"/>
  <c r="N3835" i="3" s="1"/>
  <c r="P3835" i="3" s="1"/>
  <c r="M3834" i="3"/>
  <c r="N3834" i="3" s="1"/>
  <c r="P3834" i="3" s="1"/>
  <c r="M3833" i="3"/>
  <c r="N3833" i="3" s="1"/>
  <c r="P3833" i="3" s="1"/>
  <c r="M3832" i="3"/>
  <c r="N3832" i="3" s="1"/>
  <c r="P3832" i="3" s="1"/>
  <c r="M3831" i="3"/>
  <c r="N3831" i="3" s="1"/>
  <c r="P3831" i="3" s="1"/>
  <c r="M3830" i="3"/>
  <c r="N3830" i="3" s="1"/>
  <c r="P3830" i="3" s="1"/>
  <c r="M3829" i="3"/>
  <c r="N3829" i="3" s="1"/>
  <c r="P3829" i="3" s="1"/>
  <c r="M3828" i="3"/>
  <c r="N3828" i="3" s="1"/>
  <c r="P3828" i="3" s="1"/>
  <c r="M3827" i="3"/>
  <c r="N3827" i="3" s="1"/>
  <c r="P3827" i="3" s="1"/>
  <c r="M3826" i="3"/>
  <c r="N3826" i="3" s="1"/>
  <c r="P3826" i="3" s="1"/>
  <c r="M3825" i="3"/>
  <c r="N3825" i="3" s="1"/>
  <c r="P3825" i="3" s="1"/>
  <c r="M3824" i="3"/>
  <c r="N3824" i="3" s="1"/>
  <c r="P3824" i="3" s="1"/>
  <c r="M3823" i="3"/>
  <c r="N3823" i="3" s="1"/>
  <c r="P3823" i="3" s="1"/>
  <c r="M3822" i="3"/>
  <c r="N3822" i="3" s="1"/>
  <c r="P3822" i="3" s="1"/>
  <c r="M3821" i="3"/>
  <c r="N3821" i="3" s="1"/>
  <c r="P3821" i="3" s="1"/>
  <c r="M3820" i="3"/>
  <c r="N3820" i="3" s="1"/>
  <c r="P3820" i="3" s="1"/>
  <c r="M3819" i="3"/>
  <c r="N3819" i="3" s="1"/>
  <c r="P3819" i="3" s="1"/>
  <c r="M3818" i="3"/>
  <c r="N3818" i="3" s="1"/>
  <c r="P3818" i="3" s="1"/>
  <c r="M3817" i="3"/>
  <c r="N3817" i="3" s="1"/>
  <c r="P3817" i="3" s="1"/>
  <c r="M3816" i="3"/>
  <c r="N3816" i="3" s="1"/>
  <c r="P3816" i="3" s="1"/>
  <c r="M3815" i="3"/>
  <c r="N3815" i="3" s="1"/>
  <c r="P3815" i="3" s="1"/>
  <c r="M3814" i="3"/>
  <c r="N3814" i="3" s="1"/>
  <c r="P3814" i="3" s="1"/>
  <c r="M3813" i="3"/>
  <c r="N3813" i="3" s="1"/>
  <c r="P3813" i="3" s="1"/>
  <c r="M3812" i="3"/>
  <c r="N3812" i="3" s="1"/>
  <c r="P3812" i="3" s="1"/>
  <c r="M3811" i="3"/>
  <c r="N3811" i="3" s="1"/>
  <c r="P3811" i="3" s="1"/>
  <c r="M3810" i="3"/>
  <c r="N3810" i="3" s="1"/>
  <c r="P3810" i="3" s="1"/>
  <c r="M3809" i="3"/>
  <c r="N3809" i="3" s="1"/>
  <c r="P3809" i="3" s="1"/>
  <c r="M3808" i="3"/>
  <c r="N3808" i="3" s="1"/>
  <c r="P3808" i="3" s="1"/>
  <c r="M3807" i="3"/>
  <c r="N3807" i="3" s="1"/>
  <c r="P3807" i="3" s="1"/>
  <c r="M3806" i="3"/>
  <c r="N3806" i="3" s="1"/>
  <c r="P3806" i="3" s="1"/>
  <c r="M3805" i="3"/>
  <c r="N3805" i="3" s="1"/>
  <c r="P3805" i="3" s="1"/>
  <c r="M3804" i="3"/>
  <c r="N3804" i="3" s="1"/>
  <c r="P3804" i="3" s="1"/>
  <c r="M3803" i="3"/>
  <c r="N3803" i="3" s="1"/>
  <c r="P3803" i="3" s="1"/>
  <c r="M3802" i="3"/>
  <c r="N3802" i="3" s="1"/>
  <c r="P3802" i="3" s="1"/>
  <c r="M3801" i="3"/>
  <c r="N3801" i="3" s="1"/>
  <c r="P3801" i="3" s="1"/>
  <c r="M3800" i="3"/>
  <c r="N3800" i="3" s="1"/>
  <c r="P3800" i="3" s="1"/>
  <c r="M3799" i="3"/>
  <c r="N3799" i="3" s="1"/>
  <c r="P3799" i="3" s="1"/>
  <c r="M3798" i="3"/>
  <c r="N3798" i="3" s="1"/>
  <c r="P3798" i="3" s="1"/>
  <c r="M3797" i="3"/>
  <c r="N3797" i="3" s="1"/>
  <c r="P3797" i="3" s="1"/>
  <c r="M3796" i="3"/>
  <c r="N3796" i="3" s="1"/>
  <c r="P3796" i="3" s="1"/>
  <c r="M3795" i="3"/>
  <c r="N3795" i="3" s="1"/>
  <c r="P3795" i="3" s="1"/>
  <c r="M3794" i="3"/>
  <c r="N3794" i="3" s="1"/>
  <c r="P3794" i="3" s="1"/>
  <c r="M3793" i="3"/>
  <c r="N3793" i="3" s="1"/>
  <c r="P3793" i="3" s="1"/>
  <c r="M3792" i="3"/>
  <c r="N3792" i="3" s="1"/>
  <c r="P3792" i="3" s="1"/>
  <c r="M3791" i="3"/>
  <c r="N3791" i="3" s="1"/>
  <c r="P3791" i="3" s="1"/>
  <c r="M3790" i="3"/>
  <c r="N3790" i="3" s="1"/>
  <c r="P3790" i="3" s="1"/>
  <c r="M3789" i="3"/>
  <c r="N3789" i="3" s="1"/>
  <c r="P3789" i="3" s="1"/>
  <c r="M3788" i="3"/>
  <c r="N3788" i="3" s="1"/>
  <c r="P3788" i="3" s="1"/>
  <c r="M3787" i="3"/>
  <c r="N3787" i="3" s="1"/>
  <c r="P3787" i="3" s="1"/>
  <c r="M3786" i="3"/>
  <c r="N3786" i="3" s="1"/>
  <c r="P3786" i="3" s="1"/>
  <c r="M3785" i="3"/>
  <c r="N3785" i="3" s="1"/>
  <c r="P3785" i="3" s="1"/>
  <c r="M3784" i="3"/>
  <c r="N3784" i="3" s="1"/>
  <c r="P3784" i="3" s="1"/>
  <c r="M3783" i="3"/>
  <c r="N3783" i="3" s="1"/>
  <c r="P3783" i="3" s="1"/>
  <c r="M3782" i="3"/>
  <c r="N3782" i="3" s="1"/>
  <c r="P3782" i="3" s="1"/>
  <c r="M3781" i="3"/>
  <c r="N3781" i="3" s="1"/>
  <c r="P3781" i="3" s="1"/>
  <c r="M3780" i="3"/>
  <c r="N3780" i="3" s="1"/>
  <c r="P3780" i="3" s="1"/>
  <c r="M3779" i="3"/>
  <c r="N3779" i="3" s="1"/>
  <c r="P3779" i="3" s="1"/>
  <c r="M3778" i="3"/>
  <c r="N3778" i="3" s="1"/>
  <c r="P3778" i="3" s="1"/>
  <c r="M3777" i="3"/>
  <c r="N3777" i="3" s="1"/>
  <c r="P3777" i="3" s="1"/>
  <c r="M3776" i="3"/>
  <c r="N3776" i="3" s="1"/>
  <c r="P3776" i="3" s="1"/>
  <c r="M3775" i="3"/>
  <c r="N3775" i="3" s="1"/>
  <c r="P3775" i="3" s="1"/>
  <c r="M3774" i="3"/>
  <c r="N3774" i="3" s="1"/>
  <c r="P3774" i="3" s="1"/>
  <c r="M3773" i="3"/>
  <c r="N3773" i="3" s="1"/>
  <c r="P3773" i="3" s="1"/>
  <c r="M3772" i="3"/>
  <c r="N3772" i="3" s="1"/>
  <c r="P3772" i="3" s="1"/>
  <c r="M3771" i="3"/>
  <c r="N3771" i="3" s="1"/>
  <c r="P3771" i="3" s="1"/>
  <c r="M3770" i="3"/>
  <c r="N3770" i="3" s="1"/>
  <c r="P3770" i="3" s="1"/>
  <c r="M3769" i="3"/>
  <c r="N3769" i="3" s="1"/>
  <c r="P3769" i="3" s="1"/>
  <c r="M3768" i="3"/>
  <c r="N3768" i="3" s="1"/>
  <c r="P3768" i="3" s="1"/>
  <c r="M3767" i="3"/>
  <c r="N3767" i="3" s="1"/>
  <c r="P3767" i="3" s="1"/>
  <c r="M3766" i="3"/>
  <c r="N3766" i="3" s="1"/>
  <c r="P3766" i="3" s="1"/>
  <c r="M3765" i="3"/>
  <c r="N3765" i="3" s="1"/>
  <c r="P3765" i="3" s="1"/>
  <c r="M3764" i="3"/>
  <c r="N3764" i="3" s="1"/>
  <c r="P3764" i="3" s="1"/>
  <c r="M3763" i="3"/>
  <c r="N3763" i="3" s="1"/>
  <c r="P3763" i="3" s="1"/>
  <c r="M3762" i="3"/>
  <c r="N3762" i="3" s="1"/>
  <c r="P3762" i="3" s="1"/>
  <c r="M3761" i="3"/>
  <c r="N3761" i="3" s="1"/>
  <c r="P3761" i="3" s="1"/>
  <c r="M3760" i="3"/>
  <c r="N3760" i="3" s="1"/>
  <c r="P3760" i="3" s="1"/>
  <c r="M3759" i="3"/>
  <c r="N3759" i="3" s="1"/>
  <c r="P3759" i="3" s="1"/>
  <c r="M3758" i="3"/>
  <c r="N3758" i="3" s="1"/>
  <c r="P3758" i="3" s="1"/>
  <c r="M3757" i="3"/>
  <c r="N3757" i="3" s="1"/>
  <c r="P3757" i="3" s="1"/>
  <c r="M3756" i="3"/>
  <c r="N3756" i="3" s="1"/>
  <c r="P3756" i="3" s="1"/>
  <c r="M3755" i="3"/>
  <c r="N3755" i="3" s="1"/>
  <c r="P3755" i="3" s="1"/>
  <c r="M3754" i="3"/>
  <c r="N3754" i="3" s="1"/>
  <c r="P3754" i="3" s="1"/>
  <c r="M3753" i="3"/>
  <c r="N3753" i="3" s="1"/>
  <c r="P3753" i="3" s="1"/>
  <c r="M3752" i="3"/>
  <c r="N3752" i="3" s="1"/>
  <c r="P3752" i="3" s="1"/>
  <c r="M3751" i="3"/>
  <c r="N3751" i="3" s="1"/>
  <c r="P3751" i="3" s="1"/>
  <c r="M3750" i="3"/>
  <c r="N3750" i="3" s="1"/>
  <c r="P3750" i="3" s="1"/>
  <c r="M3749" i="3"/>
  <c r="N3749" i="3" s="1"/>
  <c r="P3749" i="3" s="1"/>
  <c r="M3748" i="3"/>
  <c r="N3748" i="3" s="1"/>
  <c r="P3748" i="3" s="1"/>
  <c r="M3747" i="3"/>
  <c r="N3747" i="3" s="1"/>
  <c r="P3747" i="3" s="1"/>
  <c r="M3746" i="3"/>
  <c r="N3746" i="3" s="1"/>
  <c r="P3746" i="3" s="1"/>
  <c r="M3745" i="3"/>
  <c r="N3745" i="3" s="1"/>
  <c r="P3745" i="3" s="1"/>
  <c r="M3744" i="3"/>
  <c r="N3744" i="3" s="1"/>
  <c r="P3744" i="3" s="1"/>
  <c r="M3743" i="3"/>
  <c r="N3743" i="3" s="1"/>
  <c r="P3743" i="3" s="1"/>
  <c r="M3742" i="3"/>
  <c r="N3742" i="3" s="1"/>
  <c r="P3742" i="3" s="1"/>
  <c r="M3741" i="3"/>
  <c r="N3741" i="3" s="1"/>
  <c r="P3741" i="3" s="1"/>
  <c r="M3740" i="3"/>
  <c r="N3740" i="3" s="1"/>
  <c r="P3740" i="3" s="1"/>
  <c r="M3739" i="3"/>
  <c r="N3739" i="3" s="1"/>
  <c r="P3739" i="3" s="1"/>
  <c r="M3738" i="3"/>
  <c r="N3738" i="3" s="1"/>
  <c r="P3738" i="3" s="1"/>
  <c r="M3737" i="3"/>
  <c r="N3737" i="3" s="1"/>
  <c r="P3737" i="3" s="1"/>
  <c r="M3736" i="3"/>
  <c r="N3736" i="3" s="1"/>
  <c r="P3736" i="3" s="1"/>
  <c r="M3735" i="3"/>
  <c r="N3735" i="3" s="1"/>
  <c r="P3735" i="3" s="1"/>
  <c r="M3734" i="3"/>
  <c r="N3734" i="3" s="1"/>
  <c r="P3734" i="3" s="1"/>
  <c r="M3733" i="3"/>
  <c r="N3733" i="3" s="1"/>
  <c r="P3733" i="3" s="1"/>
  <c r="M3732" i="3"/>
  <c r="N3732" i="3" s="1"/>
  <c r="P3732" i="3" s="1"/>
  <c r="M3731" i="3"/>
  <c r="N3731" i="3" s="1"/>
  <c r="P3731" i="3" s="1"/>
  <c r="M3730" i="3"/>
  <c r="N3730" i="3" s="1"/>
  <c r="P3730" i="3" s="1"/>
  <c r="M3729" i="3"/>
  <c r="N3729" i="3" s="1"/>
  <c r="P3729" i="3" s="1"/>
  <c r="M3728" i="3"/>
  <c r="N3728" i="3" s="1"/>
  <c r="P3728" i="3" s="1"/>
  <c r="M3727" i="3"/>
  <c r="N3727" i="3" s="1"/>
  <c r="P3727" i="3" s="1"/>
  <c r="M3726" i="3"/>
  <c r="N3726" i="3" s="1"/>
  <c r="P3726" i="3" s="1"/>
  <c r="M3725" i="3"/>
  <c r="N3725" i="3" s="1"/>
  <c r="P3725" i="3" s="1"/>
  <c r="M3724" i="3"/>
  <c r="N3724" i="3" s="1"/>
  <c r="P3724" i="3" s="1"/>
  <c r="M3723" i="3"/>
  <c r="N3723" i="3" s="1"/>
  <c r="P3723" i="3" s="1"/>
  <c r="M3722" i="3"/>
  <c r="N3722" i="3" s="1"/>
  <c r="P3722" i="3" s="1"/>
  <c r="M3721" i="3"/>
  <c r="N3721" i="3" s="1"/>
  <c r="P3721" i="3" s="1"/>
  <c r="M3720" i="3"/>
  <c r="N3720" i="3" s="1"/>
  <c r="P3720" i="3" s="1"/>
  <c r="M3719" i="3"/>
  <c r="N3719" i="3" s="1"/>
  <c r="P3719" i="3" s="1"/>
  <c r="M3718" i="3"/>
  <c r="N3718" i="3" s="1"/>
  <c r="P3718" i="3" s="1"/>
  <c r="M3717" i="3"/>
  <c r="N3717" i="3" s="1"/>
  <c r="P3717" i="3" s="1"/>
  <c r="M3716" i="3"/>
  <c r="N3716" i="3" s="1"/>
  <c r="P3716" i="3" s="1"/>
  <c r="M3715" i="3"/>
  <c r="N3715" i="3" s="1"/>
  <c r="P3715" i="3" s="1"/>
  <c r="M3714" i="3"/>
  <c r="N3714" i="3" s="1"/>
  <c r="P3714" i="3" s="1"/>
  <c r="M3713" i="3"/>
  <c r="N3713" i="3" s="1"/>
  <c r="P3713" i="3" s="1"/>
  <c r="M3712" i="3"/>
  <c r="N3712" i="3" s="1"/>
  <c r="P3712" i="3" s="1"/>
  <c r="M3711" i="3"/>
  <c r="N3711" i="3" s="1"/>
  <c r="P3711" i="3" s="1"/>
  <c r="M3710" i="3"/>
  <c r="N3710" i="3" s="1"/>
  <c r="P3710" i="3" s="1"/>
  <c r="M3709" i="3"/>
  <c r="N3709" i="3" s="1"/>
  <c r="P3709" i="3" s="1"/>
  <c r="M3708" i="3"/>
  <c r="N3708" i="3" s="1"/>
  <c r="P3708" i="3" s="1"/>
  <c r="M3707" i="3"/>
  <c r="N3707" i="3" s="1"/>
  <c r="P3707" i="3" s="1"/>
  <c r="M3706" i="3"/>
  <c r="N3706" i="3" s="1"/>
  <c r="P3706" i="3" s="1"/>
  <c r="M3705" i="3"/>
  <c r="N3705" i="3" s="1"/>
  <c r="P3705" i="3" s="1"/>
  <c r="M3704" i="3"/>
  <c r="N3704" i="3" s="1"/>
  <c r="P3704" i="3" s="1"/>
  <c r="M3703" i="3"/>
  <c r="N3703" i="3" s="1"/>
  <c r="P3703" i="3" s="1"/>
  <c r="M3702" i="3"/>
  <c r="N3702" i="3" s="1"/>
  <c r="P3702" i="3" s="1"/>
  <c r="M3701" i="3"/>
  <c r="N3701" i="3" s="1"/>
  <c r="P3701" i="3" s="1"/>
  <c r="M3700" i="3"/>
  <c r="N3700" i="3" s="1"/>
  <c r="P3700" i="3" s="1"/>
  <c r="M3699" i="3"/>
  <c r="N3699" i="3" s="1"/>
  <c r="P3699" i="3" s="1"/>
  <c r="M3698" i="3"/>
  <c r="N3698" i="3" s="1"/>
  <c r="P3698" i="3" s="1"/>
  <c r="M3697" i="3"/>
  <c r="N3697" i="3" s="1"/>
  <c r="P3697" i="3" s="1"/>
  <c r="M3696" i="3"/>
  <c r="N3696" i="3" s="1"/>
  <c r="P3696" i="3" s="1"/>
  <c r="M3695" i="3"/>
  <c r="N3695" i="3" s="1"/>
  <c r="P3695" i="3" s="1"/>
  <c r="M3694" i="3"/>
  <c r="N3694" i="3" s="1"/>
  <c r="P3694" i="3" s="1"/>
  <c r="M3693" i="3"/>
  <c r="N3693" i="3" s="1"/>
  <c r="P3693" i="3" s="1"/>
  <c r="M3692" i="3"/>
  <c r="N3692" i="3" s="1"/>
  <c r="P3692" i="3" s="1"/>
  <c r="M3691" i="3"/>
  <c r="N3691" i="3" s="1"/>
  <c r="P3691" i="3" s="1"/>
  <c r="M3690" i="3"/>
  <c r="N3690" i="3" s="1"/>
  <c r="P3690" i="3" s="1"/>
  <c r="M3689" i="3"/>
  <c r="N3689" i="3" s="1"/>
  <c r="P3689" i="3" s="1"/>
  <c r="M3688" i="3"/>
  <c r="N3688" i="3" s="1"/>
  <c r="P3688" i="3" s="1"/>
  <c r="M3687" i="3"/>
  <c r="N3687" i="3" s="1"/>
  <c r="P3687" i="3" s="1"/>
  <c r="M3686" i="3"/>
  <c r="N3686" i="3" s="1"/>
  <c r="P3686" i="3" s="1"/>
  <c r="M3685" i="3"/>
  <c r="N3685" i="3" s="1"/>
  <c r="P3685" i="3" s="1"/>
  <c r="M3684" i="3"/>
  <c r="N3684" i="3" s="1"/>
  <c r="P3684" i="3" s="1"/>
  <c r="M3683" i="3"/>
  <c r="N3683" i="3" s="1"/>
  <c r="P3683" i="3" s="1"/>
  <c r="M3682" i="3"/>
  <c r="N3682" i="3" s="1"/>
  <c r="P3682" i="3" s="1"/>
  <c r="M3681" i="3"/>
  <c r="N3681" i="3" s="1"/>
  <c r="P3681" i="3" s="1"/>
  <c r="M3680" i="3"/>
  <c r="N3680" i="3" s="1"/>
  <c r="P3680" i="3" s="1"/>
  <c r="M3679" i="3"/>
  <c r="N3679" i="3" s="1"/>
  <c r="P3679" i="3" s="1"/>
  <c r="M3678" i="3"/>
  <c r="N3678" i="3" s="1"/>
  <c r="P3678" i="3" s="1"/>
  <c r="M3677" i="3"/>
  <c r="N3677" i="3" s="1"/>
  <c r="P3677" i="3" s="1"/>
  <c r="M3676" i="3"/>
  <c r="N3676" i="3" s="1"/>
  <c r="P3676" i="3" s="1"/>
  <c r="M3675" i="3"/>
  <c r="N3675" i="3" s="1"/>
  <c r="P3675" i="3" s="1"/>
  <c r="M3674" i="3"/>
  <c r="N3674" i="3" s="1"/>
  <c r="P3674" i="3" s="1"/>
  <c r="M3673" i="3"/>
  <c r="N3673" i="3" s="1"/>
  <c r="P3673" i="3" s="1"/>
  <c r="M3672" i="3"/>
  <c r="N3672" i="3" s="1"/>
  <c r="P3672" i="3" s="1"/>
  <c r="M3671" i="3"/>
  <c r="N3671" i="3" s="1"/>
  <c r="P3671" i="3" s="1"/>
  <c r="M3670" i="3"/>
  <c r="N3670" i="3" s="1"/>
  <c r="P3670" i="3" s="1"/>
  <c r="M3669" i="3"/>
  <c r="N3669" i="3" s="1"/>
  <c r="P3669" i="3" s="1"/>
  <c r="M3668" i="3"/>
  <c r="N3668" i="3" s="1"/>
  <c r="P3668" i="3" s="1"/>
  <c r="M3667" i="3"/>
  <c r="N3667" i="3" s="1"/>
  <c r="P3667" i="3" s="1"/>
  <c r="M3666" i="3"/>
  <c r="N3666" i="3" s="1"/>
  <c r="P3666" i="3" s="1"/>
  <c r="M3665" i="3"/>
  <c r="N3665" i="3" s="1"/>
  <c r="P3665" i="3" s="1"/>
  <c r="M3664" i="3"/>
  <c r="N3664" i="3" s="1"/>
  <c r="P3664" i="3" s="1"/>
  <c r="M3663" i="3"/>
  <c r="N3663" i="3" s="1"/>
  <c r="P3663" i="3" s="1"/>
  <c r="M3662" i="3"/>
  <c r="N3662" i="3" s="1"/>
  <c r="P3662" i="3" s="1"/>
  <c r="M3661" i="3"/>
  <c r="N3661" i="3" s="1"/>
  <c r="P3661" i="3" s="1"/>
  <c r="M3660" i="3"/>
  <c r="N3660" i="3" s="1"/>
  <c r="P3660" i="3" s="1"/>
  <c r="M3659" i="3"/>
  <c r="N3659" i="3" s="1"/>
  <c r="P3659" i="3" s="1"/>
  <c r="M3658" i="3"/>
  <c r="N3658" i="3" s="1"/>
  <c r="P3658" i="3" s="1"/>
  <c r="M3657" i="3"/>
  <c r="N3657" i="3" s="1"/>
  <c r="P3657" i="3" s="1"/>
  <c r="M3656" i="3"/>
  <c r="N3656" i="3" s="1"/>
  <c r="P3656" i="3" s="1"/>
  <c r="M3655" i="3"/>
  <c r="N3655" i="3" s="1"/>
  <c r="P3655" i="3" s="1"/>
  <c r="M3654" i="3"/>
  <c r="N3654" i="3" s="1"/>
  <c r="P3654" i="3" s="1"/>
  <c r="M3653" i="3"/>
  <c r="N3653" i="3" s="1"/>
  <c r="P3653" i="3" s="1"/>
  <c r="M3652" i="3"/>
  <c r="N3652" i="3" s="1"/>
  <c r="P3652" i="3" s="1"/>
  <c r="M3651" i="3"/>
  <c r="N3651" i="3" s="1"/>
  <c r="P3651" i="3" s="1"/>
  <c r="M3650" i="3"/>
  <c r="N3650" i="3" s="1"/>
  <c r="P3650" i="3" s="1"/>
  <c r="M3649" i="3"/>
  <c r="N3649" i="3" s="1"/>
  <c r="P3649" i="3" s="1"/>
  <c r="M3648" i="3"/>
  <c r="N3648" i="3" s="1"/>
  <c r="P3648" i="3" s="1"/>
  <c r="M3647" i="3"/>
  <c r="N3647" i="3" s="1"/>
  <c r="P3647" i="3" s="1"/>
  <c r="M3646" i="3"/>
  <c r="N3646" i="3" s="1"/>
  <c r="P3646" i="3" s="1"/>
  <c r="M3645" i="3"/>
  <c r="N3645" i="3" s="1"/>
  <c r="P3645" i="3" s="1"/>
  <c r="M3644" i="3"/>
  <c r="N3644" i="3" s="1"/>
  <c r="P3644" i="3" s="1"/>
  <c r="M3643" i="3"/>
  <c r="N3643" i="3" s="1"/>
  <c r="P3643" i="3" s="1"/>
  <c r="M3642" i="3"/>
  <c r="N3642" i="3" s="1"/>
  <c r="P3642" i="3" s="1"/>
  <c r="M3641" i="3"/>
  <c r="N3641" i="3" s="1"/>
  <c r="P3641" i="3" s="1"/>
  <c r="M3640" i="3"/>
  <c r="N3640" i="3" s="1"/>
  <c r="P3640" i="3" s="1"/>
  <c r="M3639" i="3"/>
  <c r="N3639" i="3" s="1"/>
  <c r="P3639" i="3" s="1"/>
  <c r="M3638" i="3"/>
  <c r="N3638" i="3" s="1"/>
  <c r="P3638" i="3" s="1"/>
  <c r="M3637" i="3"/>
  <c r="N3637" i="3" s="1"/>
  <c r="P3637" i="3" s="1"/>
  <c r="M3636" i="3"/>
  <c r="N3636" i="3" s="1"/>
  <c r="P3636" i="3" s="1"/>
  <c r="M3635" i="3"/>
  <c r="N3635" i="3" s="1"/>
  <c r="P3635" i="3" s="1"/>
  <c r="M3634" i="3"/>
  <c r="N3634" i="3" s="1"/>
  <c r="P3634" i="3" s="1"/>
  <c r="M3633" i="3"/>
  <c r="N3633" i="3" s="1"/>
  <c r="P3633" i="3" s="1"/>
  <c r="M3632" i="3"/>
  <c r="N3632" i="3" s="1"/>
  <c r="P3632" i="3" s="1"/>
  <c r="M3631" i="3"/>
  <c r="N3631" i="3" s="1"/>
  <c r="P3631" i="3" s="1"/>
  <c r="M3630" i="3"/>
  <c r="N3630" i="3" s="1"/>
  <c r="P3630" i="3" s="1"/>
  <c r="M3629" i="3"/>
  <c r="N3629" i="3" s="1"/>
  <c r="P3629" i="3" s="1"/>
  <c r="M3628" i="3"/>
  <c r="N3628" i="3" s="1"/>
  <c r="P3628" i="3" s="1"/>
  <c r="M3627" i="3"/>
  <c r="N3627" i="3" s="1"/>
  <c r="P3627" i="3" s="1"/>
  <c r="M3626" i="3"/>
  <c r="N3626" i="3" s="1"/>
  <c r="P3626" i="3" s="1"/>
  <c r="M3625" i="3"/>
  <c r="N3625" i="3" s="1"/>
  <c r="P3625" i="3" s="1"/>
  <c r="M3624" i="3"/>
  <c r="N3624" i="3" s="1"/>
  <c r="P3624" i="3" s="1"/>
  <c r="M3623" i="3"/>
  <c r="N3623" i="3" s="1"/>
  <c r="P3623" i="3" s="1"/>
  <c r="M3622" i="3"/>
  <c r="N3622" i="3" s="1"/>
  <c r="P3622" i="3" s="1"/>
  <c r="M3621" i="3"/>
  <c r="N3621" i="3" s="1"/>
  <c r="P3621" i="3" s="1"/>
  <c r="M3620" i="3"/>
  <c r="N3620" i="3" s="1"/>
  <c r="P3620" i="3" s="1"/>
  <c r="M3619" i="3"/>
  <c r="N3619" i="3" s="1"/>
  <c r="P3619" i="3" s="1"/>
  <c r="M3618" i="3"/>
  <c r="N3618" i="3" s="1"/>
  <c r="P3618" i="3" s="1"/>
  <c r="M3617" i="3"/>
  <c r="N3617" i="3" s="1"/>
  <c r="P3617" i="3" s="1"/>
  <c r="M3616" i="3"/>
  <c r="N3616" i="3" s="1"/>
  <c r="P3616" i="3" s="1"/>
  <c r="M3615" i="3"/>
  <c r="N3615" i="3" s="1"/>
  <c r="P3615" i="3" s="1"/>
  <c r="M3614" i="3"/>
  <c r="N3614" i="3" s="1"/>
  <c r="P3614" i="3" s="1"/>
  <c r="M3613" i="3"/>
  <c r="N3613" i="3" s="1"/>
  <c r="P3613" i="3" s="1"/>
  <c r="M3612" i="3"/>
  <c r="N3612" i="3" s="1"/>
  <c r="P3612" i="3" s="1"/>
  <c r="M3611" i="3"/>
  <c r="N3611" i="3" s="1"/>
  <c r="P3611" i="3" s="1"/>
  <c r="M3610" i="3"/>
  <c r="N3610" i="3" s="1"/>
  <c r="P3610" i="3" s="1"/>
  <c r="M3609" i="3"/>
  <c r="N3609" i="3" s="1"/>
  <c r="P3609" i="3" s="1"/>
  <c r="M3608" i="3"/>
  <c r="N3608" i="3" s="1"/>
  <c r="P3608" i="3" s="1"/>
  <c r="M3607" i="3"/>
  <c r="N3607" i="3" s="1"/>
  <c r="P3607" i="3" s="1"/>
  <c r="M3606" i="3"/>
  <c r="N3606" i="3" s="1"/>
  <c r="P3606" i="3" s="1"/>
  <c r="M3605" i="3"/>
  <c r="N3605" i="3" s="1"/>
  <c r="P3605" i="3" s="1"/>
  <c r="M3604" i="3"/>
  <c r="N3604" i="3" s="1"/>
  <c r="P3604" i="3" s="1"/>
  <c r="M3603" i="3"/>
  <c r="N3603" i="3" s="1"/>
  <c r="P3603" i="3" s="1"/>
  <c r="M3602" i="3"/>
  <c r="N3602" i="3" s="1"/>
  <c r="P3602" i="3" s="1"/>
  <c r="M3601" i="3"/>
  <c r="N3601" i="3" s="1"/>
  <c r="P3601" i="3" s="1"/>
  <c r="M3600" i="3"/>
  <c r="N3600" i="3" s="1"/>
  <c r="P3600" i="3" s="1"/>
  <c r="M3599" i="3"/>
  <c r="N3599" i="3" s="1"/>
  <c r="P3599" i="3" s="1"/>
  <c r="M3598" i="3"/>
  <c r="N3598" i="3" s="1"/>
  <c r="P3598" i="3" s="1"/>
  <c r="M3597" i="3"/>
  <c r="N3597" i="3" s="1"/>
  <c r="P3597" i="3" s="1"/>
  <c r="M3596" i="3"/>
  <c r="N3596" i="3" s="1"/>
  <c r="P3596" i="3" s="1"/>
  <c r="M3595" i="3"/>
  <c r="N3595" i="3" s="1"/>
  <c r="P3595" i="3" s="1"/>
  <c r="M3594" i="3"/>
  <c r="N3594" i="3" s="1"/>
  <c r="P3594" i="3" s="1"/>
  <c r="M3593" i="3"/>
  <c r="N3593" i="3" s="1"/>
  <c r="P3593" i="3" s="1"/>
  <c r="M3592" i="3"/>
  <c r="N3592" i="3" s="1"/>
  <c r="P3592" i="3" s="1"/>
  <c r="M3591" i="3"/>
  <c r="N3591" i="3" s="1"/>
  <c r="P3591" i="3" s="1"/>
  <c r="M3590" i="3"/>
  <c r="N3590" i="3" s="1"/>
  <c r="P3590" i="3" s="1"/>
  <c r="M3589" i="3"/>
  <c r="N3589" i="3" s="1"/>
  <c r="P3589" i="3" s="1"/>
  <c r="M3588" i="3"/>
  <c r="N3588" i="3" s="1"/>
  <c r="P3588" i="3" s="1"/>
  <c r="M3587" i="3"/>
  <c r="N3587" i="3" s="1"/>
  <c r="P3587" i="3" s="1"/>
  <c r="M3586" i="3"/>
  <c r="N3586" i="3" s="1"/>
  <c r="P3586" i="3" s="1"/>
  <c r="M3585" i="3"/>
  <c r="N3585" i="3" s="1"/>
  <c r="P3585" i="3" s="1"/>
  <c r="M3584" i="3"/>
  <c r="N3584" i="3" s="1"/>
  <c r="P3584" i="3" s="1"/>
  <c r="M3583" i="3"/>
  <c r="N3583" i="3" s="1"/>
  <c r="P3583" i="3" s="1"/>
  <c r="M3582" i="3"/>
  <c r="N3582" i="3" s="1"/>
  <c r="P3582" i="3" s="1"/>
  <c r="M3581" i="3"/>
  <c r="N3581" i="3" s="1"/>
  <c r="P3581" i="3" s="1"/>
  <c r="M3580" i="3"/>
  <c r="N3580" i="3" s="1"/>
  <c r="P3580" i="3" s="1"/>
  <c r="M3579" i="3"/>
  <c r="N3579" i="3" s="1"/>
  <c r="P3579" i="3" s="1"/>
  <c r="M3578" i="3"/>
  <c r="N3578" i="3" s="1"/>
  <c r="P3578" i="3" s="1"/>
  <c r="M3577" i="3"/>
  <c r="N3577" i="3" s="1"/>
  <c r="P3577" i="3" s="1"/>
  <c r="M3576" i="3"/>
  <c r="N3576" i="3" s="1"/>
  <c r="P3576" i="3" s="1"/>
  <c r="M3575" i="3"/>
  <c r="N3575" i="3" s="1"/>
  <c r="P3575" i="3" s="1"/>
  <c r="M3574" i="3"/>
  <c r="N3574" i="3" s="1"/>
  <c r="P3574" i="3" s="1"/>
  <c r="M3573" i="3"/>
  <c r="N3573" i="3" s="1"/>
  <c r="P3573" i="3" s="1"/>
  <c r="M3572" i="3"/>
  <c r="N3572" i="3" s="1"/>
  <c r="P3572" i="3" s="1"/>
  <c r="M3571" i="3"/>
  <c r="N3571" i="3" s="1"/>
  <c r="P3571" i="3" s="1"/>
  <c r="M3570" i="3"/>
  <c r="N3570" i="3" s="1"/>
  <c r="P3570" i="3" s="1"/>
  <c r="M3569" i="3"/>
  <c r="N3569" i="3" s="1"/>
  <c r="P3569" i="3" s="1"/>
  <c r="M3568" i="3"/>
  <c r="N3568" i="3" s="1"/>
  <c r="P3568" i="3" s="1"/>
  <c r="M3567" i="3"/>
  <c r="N3567" i="3" s="1"/>
  <c r="P3567" i="3" s="1"/>
  <c r="M3566" i="3"/>
  <c r="N3566" i="3" s="1"/>
  <c r="P3566" i="3" s="1"/>
  <c r="M3565" i="3"/>
  <c r="N3565" i="3" s="1"/>
  <c r="P3565" i="3" s="1"/>
  <c r="M3564" i="3"/>
  <c r="N3564" i="3" s="1"/>
  <c r="P3564" i="3" s="1"/>
  <c r="M3563" i="3"/>
  <c r="N3563" i="3" s="1"/>
  <c r="P3563" i="3" s="1"/>
  <c r="M3562" i="3"/>
  <c r="N3562" i="3" s="1"/>
  <c r="P3562" i="3" s="1"/>
  <c r="M3561" i="3"/>
  <c r="N3561" i="3" s="1"/>
  <c r="P3561" i="3" s="1"/>
  <c r="M3560" i="3"/>
  <c r="N3560" i="3" s="1"/>
  <c r="P3560" i="3" s="1"/>
  <c r="M3559" i="3"/>
  <c r="N3559" i="3" s="1"/>
  <c r="P3559" i="3" s="1"/>
  <c r="M3558" i="3"/>
  <c r="N3558" i="3" s="1"/>
  <c r="P3558" i="3" s="1"/>
  <c r="M3557" i="3"/>
  <c r="N3557" i="3" s="1"/>
  <c r="P3557" i="3" s="1"/>
  <c r="M3556" i="3"/>
  <c r="N3556" i="3" s="1"/>
  <c r="P3556" i="3" s="1"/>
  <c r="M3555" i="3"/>
  <c r="N3555" i="3" s="1"/>
  <c r="P3555" i="3" s="1"/>
  <c r="M3554" i="3"/>
  <c r="N3554" i="3" s="1"/>
  <c r="P3554" i="3" s="1"/>
  <c r="M3553" i="3"/>
  <c r="N3553" i="3" s="1"/>
  <c r="P3553" i="3" s="1"/>
  <c r="M3552" i="3"/>
  <c r="N3552" i="3" s="1"/>
  <c r="P3552" i="3" s="1"/>
  <c r="M3551" i="3"/>
  <c r="N3551" i="3" s="1"/>
  <c r="P3551" i="3" s="1"/>
  <c r="M3550" i="3"/>
  <c r="N3550" i="3" s="1"/>
  <c r="P3550" i="3" s="1"/>
  <c r="M3549" i="3"/>
  <c r="N3549" i="3" s="1"/>
  <c r="P3549" i="3" s="1"/>
  <c r="M3548" i="3"/>
  <c r="N3548" i="3" s="1"/>
  <c r="P3548" i="3" s="1"/>
  <c r="M3547" i="3"/>
  <c r="N3547" i="3" s="1"/>
  <c r="P3547" i="3" s="1"/>
  <c r="M3546" i="3"/>
  <c r="N3546" i="3" s="1"/>
  <c r="P3546" i="3" s="1"/>
  <c r="M3545" i="3"/>
  <c r="N3545" i="3" s="1"/>
  <c r="P3545" i="3" s="1"/>
  <c r="M3544" i="3"/>
  <c r="N3544" i="3" s="1"/>
  <c r="P3544" i="3" s="1"/>
  <c r="M3543" i="3"/>
  <c r="N3543" i="3" s="1"/>
  <c r="P3543" i="3" s="1"/>
  <c r="M3542" i="3"/>
  <c r="N3542" i="3" s="1"/>
  <c r="P3542" i="3" s="1"/>
  <c r="M3541" i="3"/>
  <c r="N3541" i="3" s="1"/>
  <c r="P3541" i="3" s="1"/>
  <c r="M3540" i="3"/>
  <c r="N3540" i="3" s="1"/>
  <c r="P3540" i="3" s="1"/>
  <c r="M3539" i="3"/>
  <c r="N3539" i="3" s="1"/>
  <c r="P3539" i="3" s="1"/>
  <c r="M3538" i="3"/>
  <c r="N3538" i="3" s="1"/>
  <c r="P3538" i="3" s="1"/>
  <c r="M3537" i="3"/>
  <c r="N3537" i="3" s="1"/>
  <c r="P3537" i="3" s="1"/>
  <c r="M3536" i="3"/>
  <c r="N3536" i="3" s="1"/>
  <c r="P3536" i="3" s="1"/>
  <c r="M3535" i="3"/>
  <c r="N3535" i="3" s="1"/>
  <c r="P3535" i="3" s="1"/>
  <c r="M3534" i="3"/>
  <c r="N3534" i="3" s="1"/>
  <c r="P3534" i="3" s="1"/>
  <c r="M3533" i="3"/>
  <c r="N3533" i="3" s="1"/>
  <c r="P3533" i="3" s="1"/>
  <c r="M3532" i="3"/>
  <c r="N3532" i="3" s="1"/>
  <c r="P3532" i="3" s="1"/>
  <c r="M3531" i="3"/>
  <c r="N3531" i="3" s="1"/>
  <c r="P3531" i="3" s="1"/>
  <c r="M3530" i="3"/>
  <c r="N3530" i="3" s="1"/>
  <c r="P3530" i="3" s="1"/>
  <c r="M3529" i="3"/>
  <c r="N3529" i="3" s="1"/>
  <c r="P3529" i="3" s="1"/>
  <c r="M3528" i="3"/>
  <c r="N3528" i="3" s="1"/>
  <c r="P3528" i="3" s="1"/>
  <c r="M3527" i="3"/>
  <c r="N3527" i="3" s="1"/>
  <c r="P3527" i="3" s="1"/>
  <c r="M3526" i="3"/>
  <c r="N3526" i="3" s="1"/>
  <c r="P3526" i="3" s="1"/>
  <c r="M3525" i="3"/>
  <c r="N3525" i="3" s="1"/>
  <c r="P3525" i="3" s="1"/>
  <c r="M3524" i="3"/>
  <c r="N3524" i="3" s="1"/>
  <c r="P3524" i="3" s="1"/>
  <c r="M3523" i="3"/>
  <c r="N3523" i="3" s="1"/>
  <c r="P3523" i="3" s="1"/>
  <c r="M3522" i="3"/>
  <c r="N3522" i="3" s="1"/>
  <c r="P3522" i="3" s="1"/>
  <c r="M3521" i="3"/>
  <c r="N3521" i="3" s="1"/>
  <c r="P3521" i="3" s="1"/>
  <c r="M3520" i="3"/>
  <c r="N3520" i="3" s="1"/>
  <c r="P3520" i="3" s="1"/>
  <c r="M3519" i="3"/>
  <c r="N3519" i="3" s="1"/>
  <c r="P3519" i="3" s="1"/>
  <c r="M3518" i="3"/>
  <c r="N3518" i="3" s="1"/>
  <c r="P3518" i="3" s="1"/>
  <c r="M3517" i="3"/>
  <c r="N3517" i="3" s="1"/>
  <c r="P3517" i="3" s="1"/>
  <c r="M3516" i="3"/>
  <c r="N3516" i="3" s="1"/>
  <c r="P3516" i="3" s="1"/>
  <c r="M3515" i="3"/>
  <c r="N3515" i="3" s="1"/>
  <c r="P3515" i="3" s="1"/>
  <c r="M3514" i="3"/>
  <c r="N3514" i="3" s="1"/>
  <c r="P3514" i="3" s="1"/>
  <c r="M3513" i="3"/>
  <c r="N3513" i="3" s="1"/>
  <c r="P3513" i="3" s="1"/>
  <c r="M3512" i="3"/>
  <c r="N3512" i="3" s="1"/>
  <c r="P3512" i="3" s="1"/>
  <c r="M3511" i="3"/>
  <c r="N3511" i="3" s="1"/>
  <c r="P3511" i="3" s="1"/>
  <c r="M3510" i="3"/>
  <c r="N3510" i="3" s="1"/>
  <c r="P3510" i="3" s="1"/>
  <c r="M3509" i="3"/>
  <c r="N3509" i="3" s="1"/>
  <c r="P3509" i="3" s="1"/>
  <c r="M3508" i="3"/>
  <c r="N3508" i="3" s="1"/>
  <c r="P3508" i="3" s="1"/>
  <c r="M3507" i="3"/>
  <c r="N3507" i="3" s="1"/>
  <c r="P3507" i="3" s="1"/>
  <c r="M3506" i="3"/>
  <c r="N3506" i="3" s="1"/>
  <c r="P3506" i="3" s="1"/>
  <c r="M3505" i="3"/>
  <c r="N3505" i="3" s="1"/>
  <c r="P3505" i="3" s="1"/>
  <c r="M3504" i="3"/>
  <c r="N3504" i="3" s="1"/>
  <c r="P3504" i="3" s="1"/>
  <c r="M3503" i="3"/>
  <c r="N3503" i="3" s="1"/>
  <c r="P3503" i="3" s="1"/>
  <c r="M3502" i="3"/>
  <c r="N3502" i="3" s="1"/>
  <c r="P3502" i="3" s="1"/>
  <c r="M3501" i="3"/>
  <c r="N3501" i="3" s="1"/>
  <c r="P3501" i="3" s="1"/>
  <c r="M3500" i="3"/>
  <c r="N3500" i="3" s="1"/>
  <c r="P3500" i="3" s="1"/>
  <c r="M3499" i="3"/>
  <c r="N3499" i="3" s="1"/>
  <c r="P3499" i="3" s="1"/>
  <c r="M3498" i="3"/>
  <c r="N3498" i="3" s="1"/>
  <c r="P3498" i="3" s="1"/>
  <c r="M3497" i="3"/>
  <c r="N3497" i="3" s="1"/>
  <c r="P3497" i="3" s="1"/>
  <c r="M3496" i="3"/>
  <c r="N3496" i="3" s="1"/>
  <c r="P3496" i="3" s="1"/>
  <c r="M3495" i="3"/>
  <c r="N3495" i="3" s="1"/>
  <c r="P3495" i="3" s="1"/>
  <c r="M3494" i="3"/>
  <c r="N3494" i="3" s="1"/>
  <c r="P3494" i="3" s="1"/>
  <c r="M3493" i="3"/>
  <c r="N3493" i="3" s="1"/>
  <c r="P3493" i="3" s="1"/>
  <c r="M3492" i="3"/>
  <c r="N3492" i="3" s="1"/>
  <c r="P3492" i="3" s="1"/>
  <c r="M3491" i="3"/>
  <c r="N3491" i="3" s="1"/>
  <c r="P3491" i="3" s="1"/>
  <c r="M3490" i="3"/>
  <c r="N3490" i="3" s="1"/>
  <c r="P3490" i="3" s="1"/>
  <c r="M3489" i="3"/>
  <c r="N3489" i="3" s="1"/>
  <c r="P3489" i="3" s="1"/>
  <c r="M3488" i="3"/>
  <c r="N3488" i="3" s="1"/>
  <c r="P3488" i="3" s="1"/>
  <c r="M3487" i="3"/>
  <c r="N3487" i="3" s="1"/>
  <c r="P3487" i="3" s="1"/>
  <c r="M3486" i="3"/>
  <c r="N3486" i="3" s="1"/>
  <c r="P3486" i="3" s="1"/>
  <c r="M3485" i="3"/>
  <c r="N3485" i="3" s="1"/>
  <c r="P3485" i="3" s="1"/>
  <c r="M3484" i="3"/>
  <c r="N3484" i="3" s="1"/>
  <c r="P3484" i="3" s="1"/>
  <c r="M3483" i="3"/>
  <c r="N3483" i="3" s="1"/>
  <c r="P3483" i="3" s="1"/>
  <c r="M3482" i="3"/>
  <c r="N3482" i="3" s="1"/>
  <c r="P3482" i="3" s="1"/>
  <c r="M3481" i="3"/>
  <c r="N3481" i="3" s="1"/>
  <c r="P3481" i="3" s="1"/>
  <c r="M3480" i="3"/>
  <c r="N3480" i="3" s="1"/>
  <c r="P3480" i="3" s="1"/>
  <c r="M3479" i="3"/>
  <c r="N3479" i="3" s="1"/>
  <c r="P3479" i="3" s="1"/>
  <c r="M3478" i="3"/>
  <c r="N3478" i="3" s="1"/>
  <c r="P3478" i="3" s="1"/>
  <c r="M3477" i="3"/>
  <c r="N3477" i="3" s="1"/>
  <c r="P3477" i="3" s="1"/>
  <c r="M3476" i="3"/>
  <c r="N3476" i="3" s="1"/>
  <c r="P3476" i="3" s="1"/>
  <c r="M3475" i="3"/>
  <c r="N3475" i="3" s="1"/>
  <c r="P3475" i="3" s="1"/>
  <c r="M3474" i="3"/>
  <c r="N3474" i="3" s="1"/>
  <c r="P3474" i="3" s="1"/>
  <c r="M3473" i="3"/>
  <c r="N3473" i="3" s="1"/>
  <c r="P3473" i="3" s="1"/>
  <c r="M3472" i="3"/>
  <c r="N3472" i="3" s="1"/>
  <c r="P3472" i="3" s="1"/>
  <c r="M3471" i="3"/>
  <c r="N3471" i="3" s="1"/>
  <c r="P3471" i="3" s="1"/>
  <c r="M3470" i="3"/>
  <c r="N3470" i="3" s="1"/>
  <c r="P3470" i="3" s="1"/>
  <c r="M3469" i="3"/>
  <c r="N3469" i="3" s="1"/>
  <c r="P3469" i="3" s="1"/>
  <c r="M3468" i="3"/>
  <c r="N3468" i="3" s="1"/>
  <c r="P3468" i="3" s="1"/>
  <c r="M3467" i="3"/>
  <c r="N3467" i="3" s="1"/>
  <c r="P3467" i="3" s="1"/>
  <c r="M3466" i="3"/>
  <c r="N3466" i="3" s="1"/>
  <c r="P3466" i="3" s="1"/>
  <c r="M3465" i="3"/>
  <c r="N3465" i="3" s="1"/>
  <c r="P3465" i="3" s="1"/>
  <c r="M3464" i="3"/>
  <c r="N3464" i="3" s="1"/>
  <c r="P3464" i="3" s="1"/>
  <c r="M3463" i="3"/>
  <c r="N3463" i="3" s="1"/>
  <c r="P3463" i="3" s="1"/>
  <c r="M3462" i="3"/>
  <c r="N3462" i="3" s="1"/>
  <c r="P3462" i="3" s="1"/>
  <c r="M3461" i="3"/>
  <c r="N3461" i="3" s="1"/>
  <c r="P3461" i="3" s="1"/>
  <c r="M3460" i="3"/>
  <c r="N3460" i="3" s="1"/>
  <c r="P3460" i="3" s="1"/>
  <c r="M3459" i="3"/>
  <c r="N3459" i="3" s="1"/>
  <c r="P3459" i="3" s="1"/>
  <c r="M3458" i="3"/>
  <c r="N3458" i="3" s="1"/>
  <c r="P3458" i="3" s="1"/>
  <c r="M3457" i="3"/>
  <c r="N3457" i="3" s="1"/>
  <c r="P3457" i="3" s="1"/>
  <c r="M3456" i="3"/>
  <c r="N3456" i="3" s="1"/>
  <c r="P3456" i="3" s="1"/>
  <c r="M3455" i="3"/>
  <c r="N3455" i="3" s="1"/>
  <c r="P3455" i="3" s="1"/>
  <c r="M3454" i="3"/>
  <c r="N3454" i="3" s="1"/>
  <c r="P3454" i="3" s="1"/>
  <c r="M3453" i="3"/>
  <c r="N3453" i="3" s="1"/>
  <c r="P3453" i="3" s="1"/>
  <c r="M3452" i="3"/>
  <c r="N3452" i="3" s="1"/>
  <c r="P3452" i="3" s="1"/>
  <c r="M3451" i="3"/>
  <c r="N3451" i="3" s="1"/>
  <c r="P3451" i="3" s="1"/>
  <c r="M3450" i="3"/>
  <c r="N3450" i="3" s="1"/>
  <c r="P3450" i="3" s="1"/>
  <c r="M3449" i="3"/>
  <c r="N3449" i="3" s="1"/>
  <c r="P3449" i="3" s="1"/>
  <c r="M3448" i="3"/>
  <c r="N3448" i="3" s="1"/>
  <c r="P3448" i="3" s="1"/>
  <c r="M3447" i="3"/>
  <c r="N3447" i="3" s="1"/>
  <c r="P3447" i="3" s="1"/>
  <c r="M3446" i="3"/>
  <c r="N3446" i="3" s="1"/>
  <c r="P3446" i="3" s="1"/>
  <c r="M3445" i="3"/>
  <c r="N3445" i="3" s="1"/>
  <c r="P3445" i="3" s="1"/>
  <c r="M3444" i="3"/>
  <c r="N3444" i="3" s="1"/>
  <c r="P3444" i="3" s="1"/>
  <c r="M3443" i="3"/>
  <c r="N3443" i="3" s="1"/>
  <c r="P3443" i="3" s="1"/>
  <c r="M3442" i="3"/>
  <c r="N3442" i="3" s="1"/>
  <c r="P3442" i="3" s="1"/>
  <c r="M3441" i="3"/>
  <c r="N3441" i="3" s="1"/>
  <c r="P3441" i="3" s="1"/>
  <c r="M3440" i="3"/>
  <c r="N3440" i="3" s="1"/>
  <c r="P3440" i="3" s="1"/>
  <c r="M3439" i="3"/>
  <c r="N3439" i="3" s="1"/>
  <c r="P3439" i="3" s="1"/>
  <c r="M3438" i="3"/>
  <c r="N3438" i="3" s="1"/>
  <c r="P3438" i="3" s="1"/>
  <c r="M3437" i="3"/>
  <c r="N3437" i="3" s="1"/>
  <c r="P3437" i="3" s="1"/>
  <c r="M3436" i="3"/>
  <c r="N3436" i="3" s="1"/>
  <c r="P3436" i="3" s="1"/>
  <c r="M3435" i="3"/>
  <c r="N3435" i="3" s="1"/>
  <c r="P3435" i="3" s="1"/>
  <c r="M3434" i="3"/>
  <c r="N3434" i="3" s="1"/>
  <c r="P3434" i="3" s="1"/>
  <c r="M3433" i="3"/>
  <c r="N3433" i="3" s="1"/>
  <c r="P3433" i="3" s="1"/>
  <c r="M3432" i="3"/>
  <c r="N3432" i="3" s="1"/>
  <c r="P3432" i="3" s="1"/>
  <c r="M3431" i="3"/>
  <c r="N3431" i="3" s="1"/>
  <c r="P3431" i="3" s="1"/>
  <c r="M3430" i="3"/>
  <c r="N3430" i="3" s="1"/>
  <c r="P3430" i="3" s="1"/>
  <c r="M3429" i="3"/>
  <c r="N3429" i="3" s="1"/>
  <c r="P3429" i="3" s="1"/>
  <c r="M3428" i="3"/>
  <c r="N3428" i="3" s="1"/>
  <c r="P3428" i="3" s="1"/>
  <c r="M3427" i="3"/>
  <c r="N3427" i="3" s="1"/>
  <c r="P3427" i="3" s="1"/>
  <c r="M3426" i="3"/>
  <c r="N3426" i="3" s="1"/>
  <c r="P3426" i="3" s="1"/>
  <c r="M3425" i="3"/>
  <c r="N3425" i="3" s="1"/>
  <c r="P3425" i="3" s="1"/>
  <c r="M3424" i="3"/>
  <c r="N3424" i="3" s="1"/>
  <c r="P3424" i="3" s="1"/>
  <c r="M3423" i="3"/>
  <c r="N3423" i="3" s="1"/>
  <c r="P3423" i="3" s="1"/>
  <c r="M3422" i="3"/>
  <c r="N3422" i="3" s="1"/>
  <c r="P3422" i="3" s="1"/>
  <c r="M3421" i="3"/>
  <c r="N3421" i="3" s="1"/>
  <c r="P3421" i="3" s="1"/>
  <c r="M3420" i="3"/>
  <c r="N3420" i="3" s="1"/>
  <c r="P3420" i="3" s="1"/>
  <c r="M3419" i="3"/>
  <c r="N3419" i="3" s="1"/>
  <c r="P3419" i="3" s="1"/>
  <c r="M3418" i="3"/>
  <c r="N3418" i="3" s="1"/>
  <c r="P3418" i="3" s="1"/>
  <c r="M3417" i="3"/>
  <c r="N3417" i="3" s="1"/>
  <c r="P3417" i="3" s="1"/>
  <c r="M3416" i="3"/>
  <c r="N3416" i="3" s="1"/>
  <c r="P3416" i="3" s="1"/>
  <c r="M3415" i="3"/>
  <c r="N3415" i="3" s="1"/>
  <c r="P3415" i="3" s="1"/>
  <c r="M3414" i="3"/>
  <c r="N3414" i="3" s="1"/>
  <c r="P3414" i="3" s="1"/>
  <c r="M3413" i="3"/>
  <c r="N3413" i="3" s="1"/>
  <c r="P3413" i="3" s="1"/>
  <c r="M3412" i="3"/>
  <c r="N3412" i="3" s="1"/>
  <c r="P3412" i="3" s="1"/>
  <c r="M3411" i="3"/>
  <c r="N3411" i="3" s="1"/>
  <c r="P3411" i="3" s="1"/>
  <c r="M3410" i="3"/>
  <c r="N3410" i="3" s="1"/>
  <c r="P3410" i="3" s="1"/>
  <c r="M3409" i="3"/>
  <c r="N3409" i="3" s="1"/>
  <c r="P3409" i="3" s="1"/>
  <c r="M3408" i="3"/>
  <c r="N3408" i="3" s="1"/>
  <c r="P3408" i="3" s="1"/>
  <c r="M3407" i="3"/>
  <c r="N3407" i="3" s="1"/>
  <c r="P3407" i="3" s="1"/>
  <c r="M3406" i="3"/>
  <c r="N3406" i="3" s="1"/>
  <c r="P3406" i="3" s="1"/>
  <c r="M3405" i="3"/>
  <c r="N3405" i="3" s="1"/>
  <c r="P3405" i="3" s="1"/>
  <c r="M3404" i="3"/>
  <c r="N3404" i="3" s="1"/>
  <c r="P3404" i="3" s="1"/>
  <c r="M3403" i="3"/>
  <c r="N3403" i="3" s="1"/>
  <c r="P3403" i="3" s="1"/>
  <c r="M3402" i="3"/>
  <c r="N3402" i="3" s="1"/>
  <c r="P3402" i="3" s="1"/>
  <c r="M3401" i="3"/>
  <c r="N3401" i="3" s="1"/>
  <c r="P3401" i="3" s="1"/>
  <c r="M3400" i="3"/>
  <c r="N3400" i="3" s="1"/>
  <c r="P3400" i="3" s="1"/>
  <c r="M3399" i="3"/>
  <c r="N3399" i="3" s="1"/>
  <c r="P3399" i="3" s="1"/>
  <c r="M3398" i="3"/>
  <c r="N3398" i="3" s="1"/>
  <c r="P3398" i="3" s="1"/>
  <c r="M3397" i="3"/>
  <c r="N3397" i="3" s="1"/>
  <c r="P3397" i="3" s="1"/>
  <c r="M3396" i="3"/>
  <c r="N3396" i="3" s="1"/>
  <c r="P3396" i="3" s="1"/>
  <c r="M3395" i="3"/>
  <c r="N3395" i="3" s="1"/>
  <c r="P3395" i="3" s="1"/>
  <c r="M3394" i="3"/>
  <c r="N3394" i="3" s="1"/>
  <c r="P3394" i="3" s="1"/>
  <c r="M3393" i="3"/>
  <c r="N3393" i="3" s="1"/>
  <c r="P3393" i="3" s="1"/>
  <c r="M3392" i="3"/>
  <c r="N3392" i="3" s="1"/>
  <c r="P3392" i="3" s="1"/>
  <c r="M3391" i="3"/>
  <c r="N3391" i="3" s="1"/>
  <c r="P3391" i="3" s="1"/>
  <c r="M3390" i="3"/>
  <c r="N3390" i="3" s="1"/>
  <c r="P3390" i="3" s="1"/>
  <c r="M3389" i="3"/>
  <c r="N3389" i="3" s="1"/>
  <c r="P3389" i="3" s="1"/>
  <c r="M3388" i="3"/>
  <c r="N3388" i="3" s="1"/>
  <c r="P3388" i="3" s="1"/>
  <c r="M3387" i="3"/>
  <c r="N3387" i="3" s="1"/>
  <c r="P3387" i="3" s="1"/>
  <c r="M3386" i="3"/>
  <c r="N3386" i="3" s="1"/>
  <c r="P3386" i="3" s="1"/>
  <c r="M3385" i="3"/>
  <c r="N3385" i="3" s="1"/>
  <c r="P3385" i="3" s="1"/>
  <c r="M3384" i="3"/>
  <c r="N3384" i="3" s="1"/>
  <c r="P3384" i="3" s="1"/>
  <c r="M3383" i="3"/>
  <c r="N3383" i="3" s="1"/>
  <c r="P3383" i="3" s="1"/>
  <c r="M3382" i="3"/>
  <c r="N3382" i="3" s="1"/>
  <c r="P3382" i="3" s="1"/>
  <c r="M3381" i="3"/>
  <c r="N3381" i="3" s="1"/>
  <c r="P3381" i="3" s="1"/>
  <c r="M3380" i="3"/>
  <c r="N3380" i="3" s="1"/>
  <c r="P3380" i="3" s="1"/>
  <c r="M3379" i="3"/>
  <c r="N3379" i="3" s="1"/>
  <c r="P3379" i="3" s="1"/>
  <c r="M3378" i="3"/>
  <c r="N3378" i="3" s="1"/>
  <c r="P3378" i="3" s="1"/>
  <c r="M3377" i="3"/>
  <c r="N3377" i="3" s="1"/>
  <c r="P3377" i="3" s="1"/>
  <c r="M3376" i="3"/>
  <c r="N3376" i="3" s="1"/>
  <c r="P3376" i="3" s="1"/>
  <c r="M3375" i="3"/>
  <c r="N3375" i="3" s="1"/>
  <c r="P3375" i="3" s="1"/>
  <c r="M3374" i="3"/>
  <c r="N3374" i="3" s="1"/>
  <c r="P3374" i="3" s="1"/>
  <c r="M3373" i="3"/>
  <c r="N3373" i="3" s="1"/>
  <c r="P3373" i="3" s="1"/>
  <c r="M3372" i="3"/>
  <c r="N3372" i="3" s="1"/>
  <c r="P3372" i="3" s="1"/>
  <c r="M3371" i="3"/>
  <c r="N3371" i="3" s="1"/>
  <c r="P3371" i="3" s="1"/>
  <c r="M3370" i="3"/>
  <c r="N3370" i="3" s="1"/>
  <c r="P3370" i="3" s="1"/>
  <c r="M3369" i="3"/>
  <c r="N3369" i="3" s="1"/>
  <c r="P3369" i="3" s="1"/>
  <c r="M3368" i="3"/>
  <c r="N3368" i="3" s="1"/>
  <c r="P3368" i="3" s="1"/>
  <c r="M3367" i="3"/>
  <c r="N3367" i="3" s="1"/>
  <c r="P3367" i="3" s="1"/>
  <c r="M3366" i="3"/>
  <c r="N3366" i="3" s="1"/>
  <c r="P3366" i="3" s="1"/>
  <c r="M3365" i="3"/>
  <c r="N3365" i="3" s="1"/>
  <c r="P3365" i="3" s="1"/>
  <c r="M3364" i="3"/>
  <c r="N3364" i="3" s="1"/>
  <c r="P3364" i="3" s="1"/>
  <c r="M3363" i="3"/>
  <c r="N3363" i="3" s="1"/>
  <c r="P3363" i="3" s="1"/>
  <c r="M3362" i="3"/>
  <c r="N3362" i="3" s="1"/>
  <c r="P3362" i="3" s="1"/>
  <c r="M3361" i="3"/>
  <c r="N3361" i="3" s="1"/>
  <c r="P3361" i="3" s="1"/>
  <c r="M3360" i="3"/>
  <c r="N3360" i="3" s="1"/>
  <c r="P3360" i="3" s="1"/>
  <c r="M3359" i="3"/>
  <c r="N3359" i="3" s="1"/>
  <c r="P3359" i="3" s="1"/>
  <c r="M3358" i="3"/>
  <c r="N3358" i="3" s="1"/>
  <c r="P3358" i="3" s="1"/>
  <c r="M3357" i="3"/>
  <c r="N3357" i="3" s="1"/>
  <c r="P3357" i="3" s="1"/>
  <c r="M3356" i="3"/>
  <c r="N3356" i="3" s="1"/>
  <c r="P3356" i="3" s="1"/>
  <c r="M3355" i="3"/>
  <c r="N3355" i="3" s="1"/>
  <c r="P3355" i="3" s="1"/>
  <c r="M3354" i="3"/>
  <c r="N3354" i="3" s="1"/>
  <c r="P3354" i="3" s="1"/>
  <c r="M3353" i="3"/>
  <c r="N3353" i="3" s="1"/>
  <c r="P3353" i="3" s="1"/>
  <c r="M3352" i="3"/>
  <c r="N3352" i="3" s="1"/>
  <c r="P3352" i="3" s="1"/>
  <c r="M3351" i="3"/>
  <c r="N3351" i="3" s="1"/>
  <c r="P3351" i="3" s="1"/>
  <c r="M3350" i="3"/>
  <c r="N3350" i="3" s="1"/>
  <c r="P3350" i="3" s="1"/>
  <c r="M3349" i="3"/>
  <c r="N3349" i="3" s="1"/>
  <c r="P3349" i="3" s="1"/>
  <c r="M3348" i="3"/>
  <c r="N3348" i="3" s="1"/>
  <c r="P3348" i="3" s="1"/>
  <c r="M3347" i="3"/>
  <c r="N3347" i="3" s="1"/>
  <c r="P3347" i="3" s="1"/>
  <c r="M3346" i="3"/>
  <c r="N3346" i="3" s="1"/>
  <c r="P3346" i="3" s="1"/>
  <c r="M3345" i="3"/>
  <c r="N3345" i="3" s="1"/>
  <c r="P3345" i="3" s="1"/>
  <c r="M3344" i="3"/>
  <c r="N3344" i="3" s="1"/>
  <c r="P3344" i="3" s="1"/>
  <c r="M3343" i="3"/>
  <c r="N3343" i="3" s="1"/>
  <c r="P3343" i="3" s="1"/>
  <c r="M3342" i="3"/>
  <c r="N3342" i="3" s="1"/>
  <c r="P3342" i="3" s="1"/>
  <c r="M3341" i="3"/>
  <c r="N3341" i="3" s="1"/>
  <c r="P3341" i="3" s="1"/>
  <c r="M3340" i="3"/>
  <c r="N3340" i="3" s="1"/>
  <c r="P3340" i="3" s="1"/>
  <c r="M3339" i="3"/>
  <c r="N3339" i="3" s="1"/>
  <c r="P3339" i="3" s="1"/>
  <c r="M3338" i="3"/>
  <c r="N3338" i="3" s="1"/>
  <c r="P3338" i="3" s="1"/>
  <c r="M3337" i="3"/>
  <c r="N3337" i="3" s="1"/>
  <c r="P3337" i="3" s="1"/>
  <c r="M3336" i="3"/>
  <c r="N3336" i="3" s="1"/>
  <c r="P3336" i="3" s="1"/>
  <c r="M3335" i="3"/>
  <c r="N3335" i="3" s="1"/>
  <c r="P3335" i="3" s="1"/>
  <c r="M3334" i="3"/>
  <c r="N3334" i="3" s="1"/>
  <c r="P3334" i="3" s="1"/>
  <c r="M3333" i="3"/>
  <c r="N3333" i="3" s="1"/>
  <c r="P3333" i="3" s="1"/>
  <c r="M3332" i="3"/>
  <c r="N3332" i="3" s="1"/>
  <c r="P3332" i="3" s="1"/>
  <c r="M3331" i="3"/>
  <c r="N3331" i="3" s="1"/>
  <c r="P3331" i="3" s="1"/>
  <c r="M3330" i="3"/>
  <c r="N3330" i="3" s="1"/>
  <c r="P3330" i="3" s="1"/>
  <c r="M3329" i="3"/>
  <c r="N3329" i="3" s="1"/>
  <c r="P3329" i="3" s="1"/>
  <c r="M3328" i="3"/>
  <c r="N3328" i="3" s="1"/>
  <c r="P3328" i="3" s="1"/>
  <c r="M3327" i="3"/>
  <c r="N3327" i="3" s="1"/>
  <c r="P3327" i="3" s="1"/>
  <c r="M3326" i="3"/>
  <c r="N3326" i="3" s="1"/>
  <c r="P3326" i="3" s="1"/>
  <c r="M3325" i="3"/>
  <c r="N3325" i="3" s="1"/>
  <c r="P3325" i="3" s="1"/>
  <c r="M3324" i="3"/>
  <c r="N3324" i="3" s="1"/>
  <c r="P3324" i="3" s="1"/>
  <c r="M3323" i="3"/>
  <c r="N3323" i="3" s="1"/>
  <c r="P3323" i="3" s="1"/>
  <c r="M3322" i="3"/>
  <c r="N3322" i="3" s="1"/>
  <c r="P3322" i="3" s="1"/>
  <c r="M3321" i="3"/>
  <c r="N3321" i="3" s="1"/>
  <c r="P3321" i="3" s="1"/>
  <c r="M3320" i="3"/>
  <c r="N3320" i="3" s="1"/>
  <c r="P3320" i="3" s="1"/>
  <c r="M3319" i="3"/>
  <c r="N3319" i="3" s="1"/>
  <c r="P3319" i="3" s="1"/>
  <c r="M3318" i="3"/>
  <c r="N3318" i="3" s="1"/>
  <c r="P3318" i="3" s="1"/>
  <c r="M3317" i="3"/>
  <c r="N3317" i="3" s="1"/>
  <c r="P3317" i="3" s="1"/>
  <c r="M3316" i="3"/>
  <c r="N3316" i="3" s="1"/>
  <c r="P3316" i="3" s="1"/>
  <c r="M3315" i="3"/>
  <c r="N3315" i="3" s="1"/>
  <c r="P3315" i="3" s="1"/>
  <c r="M3314" i="3"/>
  <c r="N3314" i="3" s="1"/>
  <c r="P3314" i="3" s="1"/>
  <c r="M3313" i="3"/>
  <c r="N3313" i="3" s="1"/>
  <c r="P3313" i="3" s="1"/>
  <c r="M3312" i="3"/>
  <c r="N3312" i="3" s="1"/>
  <c r="P3312" i="3" s="1"/>
  <c r="M3311" i="3"/>
  <c r="N3311" i="3" s="1"/>
  <c r="P3311" i="3" s="1"/>
  <c r="M3310" i="3"/>
  <c r="N3310" i="3" s="1"/>
  <c r="P3310" i="3" s="1"/>
  <c r="M3309" i="3"/>
  <c r="N3309" i="3" s="1"/>
  <c r="P3309" i="3" s="1"/>
  <c r="M3308" i="3"/>
  <c r="N3308" i="3" s="1"/>
  <c r="P3308" i="3" s="1"/>
  <c r="M3307" i="3"/>
  <c r="N3307" i="3" s="1"/>
  <c r="P3307" i="3" s="1"/>
  <c r="M3306" i="3"/>
  <c r="N3306" i="3" s="1"/>
  <c r="P3306" i="3" s="1"/>
  <c r="M3305" i="3"/>
  <c r="N3305" i="3" s="1"/>
  <c r="P3305" i="3" s="1"/>
  <c r="M3304" i="3"/>
  <c r="N3304" i="3" s="1"/>
  <c r="P3304" i="3" s="1"/>
  <c r="M3303" i="3"/>
  <c r="N3303" i="3" s="1"/>
  <c r="P3303" i="3" s="1"/>
  <c r="M3302" i="3"/>
  <c r="N3302" i="3" s="1"/>
  <c r="P3302" i="3" s="1"/>
  <c r="M3301" i="3"/>
  <c r="N3301" i="3" s="1"/>
  <c r="P3301" i="3" s="1"/>
  <c r="M3300" i="3"/>
  <c r="N3300" i="3" s="1"/>
  <c r="P3300" i="3" s="1"/>
  <c r="M3299" i="3"/>
  <c r="N3299" i="3" s="1"/>
  <c r="P3299" i="3" s="1"/>
  <c r="M3298" i="3"/>
  <c r="N3298" i="3" s="1"/>
  <c r="P3298" i="3" s="1"/>
  <c r="M3297" i="3"/>
  <c r="N3297" i="3" s="1"/>
  <c r="P3297" i="3" s="1"/>
  <c r="M3296" i="3"/>
  <c r="N3296" i="3" s="1"/>
  <c r="P3296" i="3" s="1"/>
  <c r="M3295" i="3"/>
  <c r="N3295" i="3" s="1"/>
  <c r="P3295" i="3" s="1"/>
  <c r="M3294" i="3"/>
  <c r="N3294" i="3" s="1"/>
  <c r="P3294" i="3" s="1"/>
  <c r="M3293" i="3"/>
  <c r="N3293" i="3" s="1"/>
  <c r="P3293" i="3" s="1"/>
  <c r="M3292" i="3"/>
  <c r="N3292" i="3" s="1"/>
  <c r="P3292" i="3" s="1"/>
  <c r="M3291" i="3"/>
  <c r="N3291" i="3" s="1"/>
  <c r="P3291" i="3" s="1"/>
  <c r="M3290" i="3"/>
  <c r="N3290" i="3" s="1"/>
  <c r="P3290" i="3" s="1"/>
  <c r="M3289" i="3"/>
  <c r="N3289" i="3" s="1"/>
  <c r="P3289" i="3" s="1"/>
  <c r="M3288" i="3"/>
  <c r="N3288" i="3" s="1"/>
  <c r="P3288" i="3" s="1"/>
  <c r="M3287" i="3"/>
  <c r="N3287" i="3" s="1"/>
  <c r="P3287" i="3" s="1"/>
  <c r="M3286" i="3"/>
  <c r="N3286" i="3" s="1"/>
  <c r="P3286" i="3" s="1"/>
  <c r="M3285" i="3"/>
  <c r="N3285" i="3" s="1"/>
  <c r="P3285" i="3" s="1"/>
  <c r="M3284" i="3"/>
  <c r="N3284" i="3" s="1"/>
  <c r="P3284" i="3" s="1"/>
  <c r="M3283" i="3"/>
  <c r="N3283" i="3" s="1"/>
  <c r="P3283" i="3" s="1"/>
  <c r="M3282" i="3"/>
  <c r="N3282" i="3" s="1"/>
  <c r="P3282" i="3" s="1"/>
  <c r="M3281" i="3"/>
  <c r="N3281" i="3" s="1"/>
  <c r="P3281" i="3" s="1"/>
  <c r="M3280" i="3"/>
  <c r="N3280" i="3" s="1"/>
  <c r="P3280" i="3" s="1"/>
  <c r="M3279" i="3"/>
  <c r="N3279" i="3" s="1"/>
  <c r="P3279" i="3" s="1"/>
  <c r="M3278" i="3"/>
  <c r="N3278" i="3" s="1"/>
  <c r="P3278" i="3" s="1"/>
  <c r="M3277" i="3"/>
  <c r="N3277" i="3" s="1"/>
  <c r="P3277" i="3" s="1"/>
  <c r="M3276" i="3"/>
  <c r="N3276" i="3" s="1"/>
  <c r="P3276" i="3" s="1"/>
  <c r="M3275" i="3"/>
  <c r="N3275" i="3" s="1"/>
  <c r="P3275" i="3" s="1"/>
  <c r="M3274" i="3"/>
  <c r="N3274" i="3" s="1"/>
  <c r="P3274" i="3" s="1"/>
  <c r="M3273" i="3"/>
  <c r="N3273" i="3" s="1"/>
  <c r="P3273" i="3" s="1"/>
  <c r="M3272" i="3"/>
  <c r="N3272" i="3" s="1"/>
  <c r="P3272" i="3" s="1"/>
  <c r="M3271" i="3"/>
  <c r="N3271" i="3" s="1"/>
  <c r="P3271" i="3" s="1"/>
  <c r="M3270" i="3"/>
  <c r="N3270" i="3" s="1"/>
  <c r="P3270" i="3" s="1"/>
  <c r="M3269" i="3"/>
  <c r="N3269" i="3" s="1"/>
  <c r="P3269" i="3" s="1"/>
  <c r="M3268" i="3"/>
  <c r="N3268" i="3" s="1"/>
  <c r="P3268" i="3" s="1"/>
  <c r="M3267" i="3"/>
  <c r="N3267" i="3" s="1"/>
  <c r="P3267" i="3" s="1"/>
  <c r="M3266" i="3"/>
  <c r="N3266" i="3" s="1"/>
  <c r="P3266" i="3" s="1"/>
  <c r="M3265" i="3"/>
  <c r="N3265" i="3" s="1"/>
  <c r="P3265" i="3" s="1"/>
  <c r="M3264" i="3"/>
  <c r="N3264" i="3" s="1"/>
  <c r="P3264" i="3" s="1"/>
  <c r="M3263" i="3"/>
  <c r="N3263" i="3" s="1"/>
  <c r="P3263" i="3" s="1"/>
  <c r="M3262" i="3"/>
  <c r="N3262" i="3" s="1"/>
  <c r="P3262" i="3" s="1"/>
  <c r="M3261" i="3"/>
  <c r="N3261" i="3" s="1"/>
  <c r="P3261" i="3" s="1"/>
  <c r="M3260" i="3"/>
  <c r="N3260" i="3" s="1"/>
  <c r="P3260" i="3" s="1"/>
  <c r="M3259" i="3"/>
  <c r="N3259" i="3" s="1"/>
  <c r="P3259" i="3" s="1"/>
  <c r="M3258" i="3"/>
  <c r="N3258" i="3" s="1"/>
  <c r="P3258" i="3" s="1"/>
  <c r="M3257" i="3"/>
  <c r="N3257" i="3" s="1"/>
  <c r="P3257" i="3" s="1"/>
  <c r="M3256" i="3"/>
  <c r="N3256" i="3" s="1"/>
  <c r="P3256" i="3" s="1"/>
  <c r="M3255" i="3"/>
  <c r="N3255" i="3" s="1"/>
  <c r="P3255" i="3" s="1"/>
  <c r="M3254" i="3"/>
  <c r="N3254" i="3" s="1"/>
  <c r="P3254" i="3" s="1"/>
  <c r="M3253" i="3"/>
  <c r="N3253" i="3" s="1"/>
  <c r="P3253" i="3" s="1"/>
  <c r="M3252" i="3"/>
  <c r="N3252" i="3" s="1"/>
  <c r="P3252" i="3" s="1"/>
  <c r="M3251" i="3"/>
  <c r="N3251" i="3" s="1"/>
  <c r="P3251" i="3" s="1"/>
  <c r="M3250" i="3"/>
  <c r="N3250" i="3" s="1"/>
  <c r="P3250" i="3" s="1"/>
  <c r="M3249" i="3"/>
  <c r="N3249" i="3" s="1"/>
  <c r="P3249" i="3" s="1"/>
  <c r="M3248" i="3"/>
  <c r="N3248" i="3" s="1"/>
  <c r="P3248" i="3" s="1"/>
  <c r="M3247" i="3"/>
  <c r="N3247" i="3" s="1"/>
  <c r="P3247" i="3" s="1"/>
  <c r="M3246" i="3"/>
  <c r="N3246" i="3" s="1"/>
  <c r="P3246" i="3" s="1"/>
  <c r="M3245" i="3"/>
  <c r="N3245" i="3" s="1"/>
  <c r="P3245" i="3" s="1"/>
  <c r="M3244" i="3"/>
  <c r="N3244" i="3" s="1"/>
  <c r="P3244" i="3" s="1"/>
  <c r="M3243" i="3"/>
  <c r="N3243" i="3" s="1"/>
  <c r="P3243" i="3" s="1"/>
  <c r="M3242" i="3"/>
  <c r="N3242" i="3" s="1"/>
  <c r="P3242" i="3" s="1"/>
  <c r="M3241" i="3"/>
  <c r="N3241" i="3" s="1"/>
  <c r="P3241" i="3" s="1"/>
  <c r="M3240" i="3"/>
  <c r="N3240" i="3" s="1"/>
  <c r="P3240" i="3" s="1"/>
  <c r="M3239" i="3"/>
  <c r="N3239" i="3" s="1"/>
  <c r="P3239" i="3" s="1"/>
  <c r="M3238" i="3"/>
  <c r="N3238" i="3" s="1"/>
  <c r="P3238" i="3" s="1"/>
  <c r="M3237" i="3"/>
  <c r="N3237" i="3" s="1"/>
  <c r="P3237" i="3" s="1"/>
  <c r="M3236" i="3"/>
  <c r="N3236" i="3" s="1"/>
  <c r="P3236" i="3" s="1"/>
  <c r="M3235" i="3"/>
  <c r="N3235" i="3" s="1"/>
  <c r="P3235" i="3" s="1"/>
  <c r="M3234" i="3"/>
  <c r="N3234" i="3" s="1"/>
  <c r="P3234" i="3" s="1"/>
  <c r="M3233" i="3"/>
  <c r="N3233" i="3" s="1"/>
  <c r="P3233" i="3" s="1"/>
  <c r="M3232" i="3"/>
  <c r="N3232" i="3" s="1"/>
  <c r="P3232" i="3" s="1"/>
  <c r="M3231" i="3"/>
  <c r="N3231" i="3" s="1"/>
  <c r="P3231" i="3" s="1"/>
  <c r="M3230" i="3"/>
  <c r="N3230" i="3" s="1"/>
  <c r="P3230" i="3" s="1"/>
  <c r="M3229" i="3"/>
  <c r="N3229" i="3" s="1"/>
  <c r="P3229" i="3" s="1"/>
  <c r="M3228" i="3"/>
  <c r="N3228" i="3" s="1"/>
  <c r="P3228" i="3" s="1"/>
  <c r="M3227" i="3"/>
  <c r="N3227" i="3" s="1"/>
  <c r="P3227" i="3" s="1"/>
  <c r="M3226" i="3"/>
  <c r="N3226" i="3" s="1"/>
  <c r="P3226" i="3" s="1"/>
  <c r="M3225" i="3"/>
  <c r="N3225" i="3" s="1"/>
  <c r="P3225" i="3" s="1"/>
  <c r="M3224" i="3"/>
  <c r="N3224" i="3" s="1"/>
  <c r="P3224" i="3" s="1"/>
  <c r="M3223" i="3"/>
  <c r="N3223" i="3" s="1"/>
  <c r="P3223" i="3" s="1"/>
  <c r="M3222" i="3"/>
  <c r="N3222" i="3" s="1"/>
  <c r="P3222" i="3" s="1"/>
  <c r="M3221" i="3"/>
  <c r="N3221" i="3" s="1"/>
  <c r="P3221" i="3" s="1"/>
  <c r="M3220" i="3"/>
  <c r="N3220" i="3" s="1"/>
  <c r="P3220" i="3" s="1"/>
  <c r="M3219" i="3"/>
  <c r="N3219" i="3" s="1"/>
  <c r="P3219" i="3" s="1"/>
  <c r="M3218" i="3"/>
  <c r="N3218" i="3" s="1"/>
  <c r="P3218" i="3" s="1"/>
  <c r="M3217" i="3"/>
  <c r="N3217" i="3" s="1"/>
  <c r="P3217" i="3" s="1"/>
  <c r="M3216" i="3"/>
  <c r="N3216" i="3" s="1"/>
  <c r="P3216" i="3" s="1"/>
  <c r="M3215" i="3"/>
  <c r="N3215" i="3" s="1"/>
  <c r="P3215" i="3" s="1"/>
  <c r="M3214" i="3"/>
  <c r="N3214" i="3" s="1"/>
  <c r="P3214" i="3" s="1"/>
  <c r="M3213" i="3"/>
  <c r="N3213" i="3" s="1"/>
  <c r="P3213" i="3" s="1"/>
  <c r="M3212" i="3"/>
  <c r="N3212" i="3" s="1"/>
  <c r="P3212" i="3" s="1"/>
  <c r="M3211" i="3"/>
  <c r="N3211" i="3" s="1"/>
  <c r="P3211" i="3" s="1"/>
  <c r="M3210" i="3"/>
  <c r="N3210" i="3" s="1"/>
  <c r="P3210" i="3" s="1"/>
  <c r="M3209" i="3"/>
  <c r="N3209" i="3" s="1"/>
  <c r="P3209" i="3" s="1"/>
  <c r="M3208" i="3"/>
  <c r="N3208" i="3" s="1"/>
  <c r="P3208" i="3" s="1"/>
  <c r="M3207" i="3"/>
  <c r="N3207" i="3" s="1"/>
  <c r="P3207" i="3" s="1"/>
  <c r="M3206" i="3"/>
  <c r="N3206" i="3" s="1"/>
  <c r="P3206" i="3" s="1"/>
  <c r="M3205" i="3"/>
  <c r="N3205" i="3" s="1"/>
  <c r="P3205" i="3" s="1"/>
  <c r="M3204" i="3"/>
  <c r="N3204" i="3" s="1"/>
  <c r="P3204" i="3" s="1"/>
  <c r="M3203" i="3"/>
  <c r="N3203" i="3" s="1"/>
  <c r="P3203" i="3" s="1"/>
  <c r="M3202" i="3"/>
  <c r="N3202" i="3" s="1"/>
  <c r="P3202" i="3" s="1"/>
  <c r="M3201" i="3"/>
  <c r="N3201" i="3" s="1"/>
  <c r="P3201" i="3" s="1"/>
  <c r="M3200" i="3"/>
  <c r="N3200" i="3" s="1"/>
  <c r="P3200" i="3" s="1"/>
  <c r="M3199" i="3"/>
  <c r="N3199" i="3" s="1"/>
  <c r="P3199" i="3" s="1"/>
  <c r="M3198" i="3"/>
  <c r="N3198" i="3" s="1"/>
  <c r="P3198" i="3" s="1"/>
  <c r="M3197" i="3"/>
  <c r="N3197" i="3" s="1"/>
  <c r="P3197" i="3" s="1"/>
  <c r="M3196" i="3"/>
  <c r="N3196" i="3" s="1"/>
  <c r="P3196" i="3" s="1"/>
  <c r="M3195" i="3"/>
  <c r="N3195" i="3" s="1"/>
  <c r="P3195" i="3" s="1"/>
  <c r="M3194" i="3"/>
  <c r="N3194" i="3" s="1"/>
  <c r="P3194" i="3" s="1"/>
  <c r="M3193" i="3"/>
  <c r="N3193" i="3" s="1"/>
  <c r="P3193" i="3" s="1"/>
  <c r="M3192" i="3"/>
  <c r="N3192" i="3" s="1"/>
  <c r="P3192" i="3" s="1"/>
  <c r="M3191" i="3"/>
  <c r="N3191" i="3" s="1"/>
  <c r="P3191" i="3" s="1"/>
  <c r="M3190" i="3"/>
  <c r="N3190" i="3" s="1"/>
  <c r="P3190" i="3" s="1"/>
  <c r="M3189" i="3"/>
  <c r="N3189" i="3" s="1"/>
  <c r="P3189" i="3" s="1"/>
  <c r="M3188" i="3"/>
  <c r="N3188" i="3" s="1"/>
  <c r="P3188" i="3" s="1"/>
  <c r="M3187" i="3"/>
  <c r="N3187" i="3" s="1"/>
  <c r="P3187" i="3" s="1"/>
  <c r="M3186" i="3"/>
  <c r="N3186" i="3" s="1"/>
  <c r="P3186" i="3" s="1"/>
  <c r="M3185" i="3"/>
  <c r="N3185" i="3" s="1"/>
  <c r="P3185" i="3" s="1"/>
  <c r="M3184" i="3"/>
  <c r="N3184" i="3" s="1"/>
  <c r="P3184" i="3" s="1"/>
  <c r="M3183" i="3"/>
  <c r="N3183" i="3" s="1"/>
  <c r="P3183" i="3" s="1"/>
  <c r="M3182" i="3"/>
  <c r="N3182" i="3" s="1"/>
  <c r="P3182" i="3" s="1"/>
  <c r="M3181" i="3"/>
  <c r="N3181" i="3" s="1"/>
  <c r="P3181" i="3" s="1"/>
  <c r="M3180" i="3"/>
  <c r="N3180" i="3" s="1"/>
  <c r="P3180" i="3" s="1"/>
  <c r="M3179" i="3"/>
  <c r="N3179" i="3" s="1"/>
  <c r="P3179" i="3" s="1"/>
  <c r="M3178" i="3"/>
  <c r="N3178" i="3" s="1"/>
  <c r="P3178" i="3" s="1"/>
  <c r="M3177" i="3"/>
  <c r="N3177" i="3" s="1"/>
  <c r="P3177" i="3" s="1"/>
  <c r="M3176" i="3"/>
  <c r="N3176" i="3" s="1"/>
  <c r="P3176" i="3" s="1"/>
  <c r="M3175" i="3"/>
  <c r="N3175" i="3" s="1"/>
  <c r="P3175" i="3" s="1"/>
  <c r="M3174" i="3"/>
  <c r="N3174" i="3" s="1"/>
  <c r="P3174" i="3" s="1"/>
  <c r="M3173" i="3"/>
  <c r="N3173" i="3" s="1"/>
  <c r="P3173" i="3" s="1"/>
  <c r="M3172" i="3"/>
  <c r="N3172" i="3" s="1"/>
  <c r="P3172" i="3" s="1"/>
  <c r="M3171" i="3"/>
  <c r="N3171" i="3" s="1"/>
  <c r="P3171" i="3" s="1"/>
  <c r="M3170" i="3"/>
  <c r="N3170" i="3" s="1"/>
  <c r="P3170" i="3" s="1"/>
  <c r="M3169" i="3"/>
  <c r="N3169" i="3" s="1"/>
  <c r="P3169" i="3" s="1"/>
  <c r="M3168" i="3"/>
  <c r="N3168" i="3" s="1"/>
  <c r="P3168" i="3" s="1"/>
  <c r="M3167" i="3"/>
  <c r="N3167" i="3" s="1"/>
  <c r="P3167" i="3" s="1"/>
  <c r="M3166" i="3"/>
  <c r="N3166" i="3" s="1"/>
  <c r="P3166" i="3" s="1"/>
  <c r="M3165" i="3"/>
  <c r="N3165" i="3" s="1"/>
  <c r="P3165" i="3" s="1"/>
  <c r="M3164" i="3"/>
  <c r="N3164" i="3" s="1"/>
  <c r="P3164" i="3" s="1"/>
  <c r="M3163" i="3"/>
  <c r="N3163" i="3" s="1"/>
  <c r="P3163" i="3" s="1"/>
  <c r="M3162" i="3"/>
  <c r="N3162" i="3" s="1"/>
  <c r="P3162" i="3" s="1"/>
  <c r="M3161" i="3"/>
  <c r="N3161" i="3" s="1"/>
  <c r="P3161" i="3" s="1"/>
  <c r="M3160" i="3"/>
  <c r="N3160" i="3" s="1"/>
  <c r="P3160" i="3" s="1"/>
  <c r="M3159" i="3"/>
  <c r="N3159" i="3" s="1"/>
  <c r="P3159" i="3" s="1"/>
  <c r="M3158" i="3"/>
  <c r="N3158" i="3" s="1"/>
  <c r="P3158" i="3" s="1"/>
  <c r="M3157" i="3"/>
  <c r="N3157" i="3" s="1"/>
  <c r="P3157" i="3" s="1"/>
  <c r="M3156" i="3"/>
  <c r="N3156" i="3" s="1"/>
  <c r="P3156" i="3" s="1"/>
  <c r="M3155" i="3"/>
  <c r="N3155" i="3" s="1"/>
  <c r="P3155" i="3" s="1"/>
  <c r="M3154" i="3"/>
  <c r="N3154" i="3" s="1"/>
  <c r="P3154" i="3" s="1"/>
  <c r="M3153" i="3"/>
  <c r="N3153" i="3" s="1"/>
  <c r="P3153" i="3" s="1"/>
  <c r="M3152" i="3"/>
  <c r="N3152" i="3" s="1"/>
  <c r="P3152" i="3" s="1"/>
  <c r="M3151" i="3"/>
  <c r="N3151" i="3" s="1"/>
  <c r="P3151" i="3" s="1"/>
  <c r="M3150" i="3"/>
  <c r="N3150" i="3" s="1"/>
  <c r="P3150" i="3" s="1"/>
  <c r="M3149" i="3"/>
  <c r="N3149" i="3" s="1"/>
  <c r="P3149" i="3" s="1"/>
  <c r="M3148" i="3"/>
  <c r="N3148" i="3" s="1"/>
  <c r="P3148" i="3" s="1"/>
  <c r="M3147" i="3"/>
  <c r="N3147" i="3" s="1"/>
  <c r="P3147" i="3" s="1"/>
  <c r="M3146" i="3"/>
  <c r="N3146" i="3" s="1"/>
  <c r="P3146" i="3" s="1"/>
  <c r="M3145" i="3"/>
  <c r="N3145" i="3" s="1"/>
  <c r="P3145" i="3" s="1"/>
  <c r="M3144" i="3"/>
  <c r="N3144" i="3" s="1"/>
  <c r="P3144" i="3" s="1"/>
  <c r="M3143" i="3"/>
  <c r="N3143" i="3" s="1"/>
  <c r="P3143" i="3" s="1"/>
  <c r="M3142" i="3"/>
  <c r="N3142" i="3" s="1"/>
  <c r="P3142" i="3" s="1"/>
  <c r="M3141" i="3"/>
  <c r="N3141" i="3" s="1"/>
  <c r="P3141" i="3" s="1"/>
  <c r="M3140" i="3"/>
  <c r="N3140" i="3" s="1"/>
  <c r="P3140" i="3" s="1"/>
  <c r="M3139" i="3"/>
  <c r="N3139" i="3" s="1"/>
  <c r="P3139" i="3" s="1"/>
  <c r="M3138" i="3"/>
  <c r="N3138" i="3" s="1"/>
  <c r="P3138" i="3" s="1"/>
  <c r="M3137" i="3"/>
  <c r="N3137" i="3" s="1"/>
  <c r="P3137" i="3" s="1"/>
  <c r="M3136" i="3"/>
  <c r="N3136" i="3" s="1"/>
  <c r="P3136" i="3" s="1"/>
  <c r="M3135" i="3"/>
  <c r="N3135" i="3" s="1"/>
  <c r="P3135" i="3" s="1"/>
  <c r="M3134" i="3"/>
  <c r="N3134" i="3" s="1"/>
  <c r="P3134" i="3" s="1"/>
  <c r="M3133" i="3"/>
  <c r="N3133" i="3" s="1"/>
  <c r="P3133" i="3" s="1"/>
  <c r="M3132" i="3"/>
  <c r="N3132" i="3" s="1"/>
  <c r="P3132" i="3" s="1"/>
  <c r="M3131" i="3"/>
  <c r="N3131" i="3" s="1"/>
  <c r="P3131" i="3" s="1"/>
  <c r="M3130" i="3"/>
  <c r="N3130" i="3" s="1"/>
  <c r="P3130" i="3" s="1"/>
  <c r="M3129" i="3"/>
  <c r="N3129" i="3" s="1"/>
  <c r="P3129" i="3" s="1"/>
  <c r="M3128" i="3"/>
  <c r="N3128" i="3" s="1"/>
  <c r="P3128" i="3" s="1"/>
  <c r="M3127" i="3"/>
  <c r="N3127" i="3" s="1"/>
  <c r="P3127" i="3" s="1"/>
  <c r="M3126" i="3"/>
  <c r="N3126" i="3" s="1"/>
  <c r="P3126" i="3" s="1"/>
  <c r="M3125" i="3"/>
  <c r="N3125" i="3" s="1"/>
  <c r="P3125" i="3" s="1"/>
  <c r="M3124" i="3"/>
  <c r="N3124" i="3" s="1"/>
  <c r="P3124" i="3" s="1"/>
  <c r="M3123" i="3"/>
  <c r="N3123" i="3" s="1"/>
  <c r="P3123" i="3" s="1"/>
  <c r="M3122" i="3"/>
  <c r="N3122" i="3" s="1"/>
  <c r="P3122" i="3" s="1"/>
  <c r="M3121" i="3"/>
  <c r="N3121" i="3" s="1"/>
  <c r="P3121" i="3" s="1"/>
  <c r="M3120" i="3"/>
  <c r="N3120" i="3" s="1"/>
  <c r="P3120" i="3" s="1"/>
  <c r="M3119" i="3"/>
  <c r="N3119" i="3" s="1"/>
  <c r="P3119" i="3" s="1"/>
  <c r="M3118" i="3"/>
  <c r="N3118" i="3" s="1"/>
  <c r="P3118" i="3" s="1"/>
  <c r="M3117" i="3"/>
  <c r="N3117" i="3" s="1"/>
  <c r="P3117" i="3" s="1"/>
  <c r="M3116" i="3"/>
  <c r="N3116" i="3" s="1"/>
  <c r="P3116" i="3" s="1"/>
  <c r="M3115" i="3"/>
  <c r="N3115" i="3" s="1"/>
  <c r="P3115" i="3" s="1"/>
  <c r="M3114" i="3"/>
  <c r="N3114" i="3" s="1"/>
  <c r="P3114" i="3" s="1"/>
  <c r="M3113" i="3"/>
  <c r="N3113" i="3" s="1"/>
  <c r="P3113" i="3" s="1"/>
  <c r="M3112" i="3"/>
  <c r="N3112" i="3" s="1"/>
  <c r="P3112" i="3" s="1"/>
  <c r="M3111" i="3"/>
  <c r="N3111" i="3" s="1"/>
  <c r="P3111" i="3" s="1"/>
  <c r="M3110" i="3"/>
  <c r="N3110" i="3" s="1"/>
  <c r="P3110" i="3" s="1"/>
  <c r="M3109" i="3"/>
  <c r="N3109" i="3" s="1"/>
  <c r="P3109" i="3" s="1"/>
  <c r="M3108" i="3"/>
  <c r="N3108" i="3" s="1"/>
  <c r="P3108" i="3" s="1"/>
  <c r="M3107" i="3"/>
  <c r="N3107" i="3" s="1"/>
  <c r="P3107" i="3" s="1"/>
  <c r="M3106" i="3"/>
  <c r="N3106" i="3" s="1"/>
  <c r="P3106" i="3" s="1"/>
  <c r="M3105" i="3"/>
  <c r="N3105" i="3" s="1"/>
  <c r="P3105" i="3" s="1"/>
  <c r="M3104" i="3"/>
  <c r="N3104" i="3" s="1"/>
  <c r="P3104" i="3" s="1"/>
  <c r="M3103" i="3"/>
  <c r="N3103" i="3" s="1"/>
  <c r="P3103" i="3" s="1"/>
  <c r="M3102" i="3"/>
  <c r="N3102" i="3" s="1"/>
  <c r="P3102" i="3" s="1"/>
  <c r="M3101" i="3"/>
  <c r="N3101" i="3" s="1"/>
  <c r="P3101" i="3" s="1"/>
  <c r="M3100" i="3"/>
  <c r="N3100" i="3" s="1"/>
  <c r="P3100" i="3" s="1"/>
  <c r="M3099" i="3"/>
  <c r="N3099" i="3" s="1"/>
  <c r="P3099" i="3" s="1"/>
  <c r="M3098" i="3"/>
  <c r="N3098" i="3" s="1"/>
  <c r="P3098" i="3" s="1"/>
  <c r="M3097" i="3"/>
  <c r="N3097" i="3" s="1"/>
  <c r="P3097" i="3" s="1"/>
  <c r="M3096" i="3"/>
  <c r="N3096" i="3" s="1"/>
  <c r="P3096" i="3" s="1"/>
  <c r="M3095" i="3"/>
  <c r="N3095" i="3" s="1"/>
  <c r="P3095" i="3" s="1"/>
  <c r="M3094" i="3"/>
  <c r="N3094" i="3" s="1"/>
  <c r="P3094" i="3" s="1"/>
  <c r="M3093" i="3"/>
  <c r="N3093" i="3" s="1"/>
  <c r="P3093" i="3" s="1"/>
  <c r="M3092" i="3"/>
  <c r="N3092" i="3" s="1"/>
  <c r="P3092" i="3" s="1"/>
  <c r="M3091" i="3"/>
  <c r="N3091" i="3" s="1"/>
  <c r="P3091" i="3" s="1"/>
  <c r="M3090" i="3"/>
  <c r="N3090" i="3" s="1"/>
  <c r="P3090" i="3" s="1"/>
  <c r="M3089" i="3"/>
  <c r="N3089" i="3" s="1"/>
  <c r="P3089" i="3" s="1"/>
  <c r="M3088" i="3"/>
  <c r="N3088" i="3" s="1"/>
  <c r="P3088" i="3" s="1"/>
  <c r="M3087" i="3"/>
  <c r="N3087" i="3" s="1"/>
  <c r="P3087" i="3" s="1"/>
  <c r="M3086" i="3"/>
  <c r="N3086" i="3" s="1"/>
  <c r="P3086" i="3" s="1"/>
  <c r="M3085" i="3"/>
  <c r="N3085" i="3" s="1"/>
  <c r="P3085" i="3" s="1"/>
  <c r="M3084" i="3"/>
  <c r="N3084" i="3" s="1"/>
  <c r="P3084" i="3" s="1"/>
  <c r="M3083" i="3"/>
  <c r="N3083" i="3" s="1"/>
  <c r="P3083" i="3" s="1"/>
  <c r="M3082" i="3"/>
  <c r="N3082" i="3" s="1"/>
  <c r="P3082" i="3" s="1"/>
  <c r="M3081" i="3"/>
  <c r="N3081" i="3" s="1"/>
  <c r="P3081" i="3" s="1"/>
  <c r="M3080" i="3"/>
  <c r="N3080" i="3" s="1"/>
  <c r="P3080" i="3" s="1"/>
  <c r="M3079" i="3"/>
  <c r="N3079" i="3" s="1"/>
  <c r="P3079" i="3" s="1"/>
  <c r="M3078" i="3"/>
  <c r="N3078" i="3" s="1"/>
  <c r="P3078" i="3" s="1"/>
  <c r="M3077" i="3"/>
  <c r="N3077" i="3" s="1"/>
  <c r="P3077" i="3" s="1"/>
  <c r="M3076" i="3"/>
  <c r="N3076" i="3" s="1"/>
  <c r="P3076" i="3" s="1"/>
  <c r="M3075" i="3"/>
  <c r="N3075" i="3" s="1"/>
  <c r="P3075" i="3" s="1"/>
  <c r="M3074" i="3"/>
  <c r="N3074" i="3" s="1"/>
  <c r="P3074" i="3" s="1"/>
  <c r="M3073" i="3"/>
  <c r="N3073" i="3" s="1"/>
  <c r="P3073" i="3" s="1"/>
  <c r="M3072" i="3"/>
  <c r="N3072" i="3" s="1"/>
  <c r="P3072" i="3" s="1"/>
  <c r="M3071" i="3"/>
  <c r="N3071" i="3" s="1"/>
  <c r="P3071" i="3" s="1"/>
  <c r="M3070" i="3"/>
  <c r="N3070" i="3" s="1"/>
  <c r="P3070" i="3" s="1"/>
  <c r="M3069" i="3"/>
  <c r="N3069" i="3" s="1"/>
  <c r="P3069" i="3" s="1"/>
  <c r="M3068" i="3"/>
  <c r="N3068" i="3" s="1"/>
  <c r="P3068" i="3" s="1"/>
  <c r="M3067" i="3"/>
  <c r="N3067" i="3" s="1"/>
  <c r="P3067" i="3" s="1"/>
  <c r="M3066" i="3"/>
  <c r="N3066" i="3" s="1"/>
  <c r="P3066" i="3" s="1"/>
  <c r="M3065" i="3"/>
  <c r="N3065" i="3" s="1"/>
  <c r="P3065" i="3" s="1"/>
  <c r="M3064" i="3"/>
  <c r="N3064" i="3" s="1"/>
  <c r="P3064" i="3" s="1"/>
  <c r="M3063" i="3"/>
  <c r="N3063" i="3" s="1"/>
  <c r="P3063" i="3" s="1"/>
  <c r="M3062" i="3"/>
  <c r="N3062" i="3" s="1"/>
  <c r="P3062" i="3" s="1"/>
  <c r="M3061" i="3"/>
  <c r="N3061" i="3" s="1"/>
  <c r="P3061" i="3" s="1"/>
  <c r="M3060" i="3"/>
  <c r="N3060" i="3" s="1"/>
  <c r="P3060" i="3" s="1"/>
  <c r="M3059" i="3"/>
  <c r="N3059" i="3" s="1"/>
  <c r="P3059" i="3" s="1"/>
  <c r="M3058" i="3"/>
  <c r="N3058" i="3" s="1"/>
  <c r="P3058" i="3" s="1"/>
  <c r="M3057" i="3"/>
  <c r="N3057" i="3" s="1"/>
  <c r="P3057" i="3" s="1"/>
  <c r="M3056" i="3"/>
  <c r="N3056" i="3" s="1"/>
  <c r="P3056" i="3" s="1"/>
  <c r="M3055" i="3"/>
  <c r="N3055" i="3" s="1"/>
  <c r="P3055" i="3" s="1"/>
  <c r="M3054" i="3"/>
  <c r="N3054" i="3" s="1"/>
  <c r="P3054" i="3" s="1"/>
  <c r="M3053" i="3"/>
  <c r="N3053" i="3" s="1"/>
  <c r="P3053" i="3" s="1"/>
  <c r="M3052" i="3"/>
  <c r="N3052" i="3" s="1"/>
  <c r="P3052" i="3" s="1"/>
  <c r="M3051" i="3"/>
  <c r="N3051" i="3" s="1"/>
  <c r="P3051" i="3" s="1"/>
  <c r="M3050" i="3"/>
  <c r="N3050" i="3" s="1"/>
  <c r="P3050" i="3" s="1"/>
  <c r="M3049" i="3"/>
  <c r="N3049" i="3" s="1"/>
  <c r="P3049" i="3" s="1"/>
  <c r="M3048" i="3"/>
  <c r="N3048" i="3" s="1"/>
  <c r="P3048" i="3" s="1"/>
  <c r="M3047" i="3"/>
  <c r="N3047" i="3" s="1"/>
  <c r="P3047" i="3" s="1"/>
  <c r="M3046" i="3"/>
  <c r="N3046" i="3" s="1"/>
  <c r="P3046" i="3" s="1"/>
  <c r="M3045" i="3"/>
  <c r="N3045" i="3" s="1"/>
  <c r="P3045" i="3" s="1"/>
  <c r="M3044" i="3"/>
  <c r="N3044" i="3" s="1"/>
  <c r="P3044" i="3" s="1"/>
  <c r="M3043" i="3"/>
  <c r="N3043" i="3" s="1"/>
  <c r="P3043" i="3" s="1"/>
  <c r="M3042" i="3"/>
  <c r="N3042" i="3" s="1"/>
  <c r="P3042" i="3" s="1"/>
  <c r="M3041" i="3"/>
  <c r="N3041" i="3" s="1"/>
  <c r="P3041" i="3" s="1"/>
  <c r="M3040" i="3"/>
  <c r="N3040" i="3" s="1"/>
  <c r="P3040" i="3" s="1"/>
  <c r="M3039" i="3"/>
  <c r="N3039" i="3" s="1"/>
  <c r="P3039" i="3" s="1"/>
  <c r="M3038" i="3"/>
  <c r="N3038" i="3" s="1"/>
  <c r="P3038" i="3" s="1"/>
  <c r="M3037" i="3"/>
  <c r="N3037" i="3" s="1"/>
  <c r="P3037" i="3" s="1"/>
  <c r="M3036" i="3"/>
  <c r="N3036" i="3" s="1"/>
  <c r="P3036" i="3" s="1"/>
  <c r="M3035" i="3"/>
  <c r="N3035" i="3" s="1"/>
  <c r="P3035" i="3" s="1"/>
  <c r="M3034" i="3"/>
  <c r="N3034" i="3" s="1"/>
  <c r="P3034" i="3" s="1"/>
  <c r="M3033" i="3"/>
  <c r="N3033" i="3" s="1"/>
  <c r="P3033" i="3" s="1"/>
  <c r="M3032" i="3"/>
  <c r="N3032" i="3" s="1"/>
  <c r="P3032" i="3" s="1"/>
  <c r="M3031" i="3"/>
  <c r="N3031" i="3" s="1"/>
  <c r="P3031" i="3" s="1"/>
  <c r="M3030" i="3"/>
  <c r="N3030" i="3" s="1"/>
  <c r="P3030" i="3" s="1"/>
  <c r="M3029" i="3"/>
  <c r="N3029" i="3" s="1"/>
  <c r="P3029" i="3" s="1"/>
  <c r="M3028" i="3"/>
  <c r="N3028" i="3" s="1"/>
  <c r="P3028" i="3" s="1"/>
  <c r="M3027" i="3"/>
  <c r="N3027" i="3" s="1"/>
  <c r="P3027" i="3" s="1"/>
  <c r="M3026" i="3"/>
  <c r="N3026" i="3" s="1"/>
  <c r="P3026" i="3" s="1"/>
  <c r="M3025" i="3"/>
  <c r="N3025" i="3" s="1"/>
  <c r="P3025" i="3" s="1"/>
  <c r="M3024" i="3"/>
  <c r="N3024" i="3" s="1"/>
  <c r="P3024" i="3" s="1"/>
  <c r="M3023" i="3"/>
  <c r="N3023" i="3" s="1"/>
  <c r="P3023" i="3" s="1"/>
  <c r="M3022" i="3"/>
  <c r="N3022" i="3" s="1"/>
  <c r="P3022" i="3" s="1"/>
  <c r="M3021" i="3"/>
  <c r="N3021" i="3" s="1"/>
  <c r="P3021" i="3" s="1"/>
  <c r="M3020" i="3"/>
  <c r="N3020" i="3" s="1"/>
  <c r="P3020" i="3" s="1"/>
  <c r="M3019" i="3"/>
  <c r="N3019" i="3" s="1"/>
  <c r="P3019" i="3" s="1"/>
  <c r="M3018" i="3"/>
  <c r="N3018" i="3" s="1"/>
  <c r="P3018" i="3" s="1"/>
  <c r="M3017" i="3"/>
  <c r="N3017" i="3" s="1"/>
  <c r="P3017" i="3" s="1"/>
  <c r="M3016" i="3"/>
  <c r="N3016" i="3" s="1"/>
  <c r="P3016" i="3" s="1"/>
  <c r="M3015" i="3"/>
  <c r="N3015" i="3" s="1"/>
  <c r="P3015" i="3" s="1"/>
  <c r="M3014" i="3"/>
  <c r="N3014" i="3" s="1"/>
  <c r="P3014" i="3" s="1"/>
  <c r="M3013" i="3"/>
  <c r="N3013" i="3" s="1"/>
  <c r="P3013" i="3" s="1"/>
  <c r="M3012" i="3"/>
  <c r="N3012" i="3" s="1"/>
  <c r="P3012" i="3" s="1"/>
  <c r="M3011" i="3"/>
  <c r="N3011" i="3" s="1"/>
  <c r="P3011" i="3" s="1"/>
  <c r="M3010" i="3"/>
  <c r="N3010" i="3" s="1"/>
  <c r="P3010" i="3" s="1"/>
  <c r="M3009" i="3"/>
  <c r="N3009" i="3" s="1"/>
  <c r="P3009" i="3" s="1"/>
  <c r="M3008" i="3"/>
  <c r="N3008" i="3" s="1"/>
  <c r="P3008" i="3" s="1"/>
  <c r="M3007" i="3"/>
  <c r="N3007" i="3" s="1"/>
  <c r="P3007" i="3" s="1"/>
  <c r="M3006" i="3"/>
  <c r="N3006" i="3" s="1"/>
  <c r="P3006" i="3" s="1"/>
  <c r="M3005" i="3"/>
  <c r="N3005" i="3" s="1"/>
  <c r="P3005" i="3" s="1"/>
  <c r="M3004" i="3"/>
  <c r="N3004" i="3" s="1"/>
  <c r="P3004" i="3" s="1"/>
  <c r="M3003" i="3"/>
  <c r="N3003" i="3" s="1"/>
  <c r="P3003" i="3" s="1"/>
  <c r="M3002" i="3"/>
  <c r="N3002" i="3" s="1"/>
  <c r="P3002" i="3" s="1"/>
  <c r="M3001" i="3"/>
  <c r="N3001" i="3" s="1"/>
  <c r="P3001" i="3" s="1"/>
  <c r="M3000" i="3"/>
  <c r="N3000" i="3" s="1"/>
  <c r="P3000" i="3" s="1"/>
  <c r="M2999" i="3"/>
  <c r="N2999" i="3" s="1"/>
  <c r="P2999" i="3" s="1"/>
  <c r="M2998" i="3"/>
  <c r="N2998" i="3" s="1"/>
  <c r="P2998" i="3" s="1"/>
  <c r="M2997" i="3"/>
  <c r="N2997" i="3" s="1"/>
  <c r="P2997" i="3" s="1"/>
  <c r="M2996" i="3"/>
  <c r="N2996" i="3" s="1"/>
  <c r="P2996" i="3" s="1"/>
  <c r="M2995" i="3"/>
  <c r="N2995" i="3" s="1"/>
  <c r="P2995" i="3" s="1"/>
  <c r="M2994" i="3"/>
  <c r="N2994" i="3" s="1"/>
  <c r="P2994" i="3" s="1"/>
  <c r="M2993" i="3"/>
  <c r="N2993" i="3" s="1"/>
  <c r="P2993" i="3" s="1"/>
  <c r="M2992" i="3"/>
  <c r="N2992" i="3" s="1"/>
  <c r="P2992" i="3" s="1"/>
  <c r="M2991" i="3"/>
  <c r="N2991" i="3" s="1"/>
  <c r="P2991" i="3" s="1"/>
  <c r="M2990" i="3"/>
  <c r="N2990" i="3" s="1"/>
  <c r="P2990" i="3" s="1"/>
  <c r="M2989" i="3"/>
  <c r="N2989" i="3" s="1"/>
  <c r="P2989" i="3" s="1"/>
  <c r="M2988" i="3"/>
  <c r="N2988" i="3" s="1"/>
  <c r="P2988" i="3" s="1"/>
  <c r="M2987" i="3"/>
  <c r="N2987" i="3" s="1"/>
  <c r="P2987" i="3" s="1"/>
  <c r="M2986" i="3"/>
  <c r="N2986" i="3" s="1"/>
  <c r="P2986" i="3" s="1"/>
  <c r="M2985" i="3"/>
  <c r="N2985" i="3" s="1"/>
  <c r="P2985" i="3" s="1"/>
  <c r="M2984" i="3"/>
  <c r="N2984" i="3" s="1"/>
  <c r="P2984" i="3" s="1"/>
  <c r="M2983" i="3"/>
  <c r="N2983" i="3" s="1"/>
  <c r="P2983" i="3" s="1"/>
  <c r="M2982" i="3"/>
  <c r="N2982" i="3" s="1"/>
  <c r="P2982" i="3" s="1"/>
  <c r="M2981" i="3"/>
  <c r="N2981" i="3" s="1"/>
  <c r="P2981" i="3" s="1"/>
  <c r="M2980" i="3"/>
  <c r="N2980" i="3" s="1"/>
  <c r="P2980" i="3" s="1"/>
  <c r="M2979" i="3"/>
  <c r="N2979" i="3" s="1"/>
  <c r="P2979" i="3" s="1"/>
  <c r="M2978" i="3"/>
  <c r="N2978" i="3" s="1"/>
  <c r="P2978" i="3" s="1"/>
  <c r="M2977" i="3"/>
  <c r="N2977" i="3" s="1"/>
  <c r="P2977" i="3" s="1"/>
  <c r="M2976" i="3"/>
  <c r="N2976" i="3" s="1"/>
  <c r="P2976" i="3" s="1"/>
  <c r="M2975" i="3"/>
  <c r="N2975" i="3" s="1"/>
  <c r="P2975" i="3" s="1"/>
  <c r="M2974" i="3"/>
  <c r="N2974" i="3" s="1"/>
  <c r="P2974" i="3" s="1"/>
  <c r="M2973" i="3"/>
  <c r="N2973" i="3" s="1"/>
  <c r="P2973" i="3" s="1"/>
  <c r="M2972" i="3"/>
  <c r="N2972" i="3" s="1"/>
  <c r="P2972" i="3" s="1"/>
  <c r="M2971" i="3"/>
  <c r="N2971" i="3" s="1"/>
  <c r="P2971" i="3" s="1"/>
  <c r="M2970" i="3"/>
  <c r="N2970" i="3" s="1"/>
  <c r="P2970" i="3" s="1"/>
  <c r="M2969" i="3"/>
  <c r="N2969" i="3" s="1"/>
  <c r="P2969" i="3" s="1"/>
  <c r="M2968" i="3"/>
  <c r="N2968" i="3" s="1"/>
  <c r="P2968" i="3" s="1"/>
  <c r="M2967" i="3"/>
  <c r="N2967" i="3" s="1"/>
  <c r="P2967" i="3" s="1"/>
  <c r="M2966" i="3"/>
  <c r="N2966" i="3" s="1"/>
  <c r="P2966" i="3" s="1"/>
  <c r="M2965" i="3"/>
  <c r="N2965" i="3" s="1"/>
  <c r="P2965" i="3" s="1"/>
  <c r="M2964" i="3"/>
  <c r="N2964" i="3" s="1"/>
  <c r="P2964" i="3" s="1"/>
  <c r="M2963" i="3"/>
  <c r="N2963" i="3" s="1"/>
  <c r="P2963" i="3" s="1"/>
  <c r="M2962" i="3"/>
  <c r="N2962" i="3" s="1"/>
  <c r="P2962" i="3" s="1"/>
  <c r="M2961" i="3"/>
  <c r="N2961" i="3" s="1"/>
  <c r="P2961" i="3" s="1"/>
  <c r="M2960" i="3"/>
  <c r="N2960" i="3" s="1"/>
  <c r="P2960" i="3" s="1"/>
  <c r="M2959" i="3"/>
  <c r="N2959" i="3" s="1"/>
  <c r="P2959" i="3" s="1"/>
  <c r="M2958" i="3"/>
  <c r="N2958" i="3" s="1"/>
  <c r="P2958" i="3" s="1"/>
  <c r="M2957" i="3"/>
  <c r="N2957" i="3" s="1"/>
  <c r="P2957" i="3" s="1"/>
  <c r="M2956" i="3"/>
  <c r="N2956" i="3" s="1"/>
  <c r="P2956" i="3" s="1"/>
  <c r="M2955" i="3"/>
  <c r="N2955" i="3" s="1"/>
  <c r="P2955" i="3" s="1"/>
  <c r="M2954" i="3"/>
  <c r="N2954" i="3" s="1"/>
  <c r="P2954" i="3" s="1"/>
  <c r="M2953" i="3"/>
  <c r="N2953" i="3" s="1"/>
  <c r="P2953" i="3" s="1"/>
  <c r="M2952" i="3"/>
  <c r="N2952" i="3" s="1"/>
  <c r="P2952" i="3" s="1"/>
  <c r="M2951" i="3"/>
  <c r="N2951" i="3" s="1"/>
  <c r="P2951" i="3" s="1"/>
  <c r="M2950" i="3"/>
  <c r="N2950" i="3" s="1"/>
  <c r="P2950" i="3" s="1"/>
  <c r="M2949" i="3"/>
  <c r="N2949" i="3" s="1"/>
  <c r="P2949" i="3" s="1"/>
  <c r="M2948" i="3"/>
  <c r="N2948" i="3" s="1"/>
  <c r="P2948" i="3" s="1"/>
  <c r="M2947" i="3"/>
  <c r="N2947" i="3" s="1"/>
  <c r="P2947" i="3" s="1"/>
  <c r="M2946" i="3"/>
  <c r="N2946" i="3" s="1"/>
  <c r="P2946" i="3" s="1"/>
  <c r="M2945" i="3"/>
  <c r="N2945" i="3" s="1"/>
  <c r="P2945" i="3" s="1"/>
  <c r="M2944" i="3"/>
  <c r="N2944" i="3" s="1"/>
  <c r="P2944" i="3" s="1"/>
  <c r="M2943" i="3"/>
  <c r="N2943" i="3" s="1"/>
  <c r="P2943" i="3" s="1"/>
  <c r="M2942" i="3"/>
  <c r="N2942" i="3" s="1"/>
  <c r="P2942" i="3" s="1"/>
  <c r="M2941" i="3"/>
  <c r="N2941" i="3" s="1"/>
  <c r="P2941" i="3" s="1"/>
  <c r="M2940" i="3"/>
  <c r="N2940" i="3" s="1"/>
  <c r="P2940" i="3" s="1"/>
  <c r="M2939" i="3"/>
  <c r="N2939" i="3" s="1"/>
  <c r="P2939" i="3" s="1"/>
  <c r="M2938" i="3"/>
  <c r="N2938" i="3" s="1"/>
  <c r="P2938" i="3" s="1"/>
  <c r="M2937" i="3"/>
  <c r="N2937" i="3" s="1"/>
  <c r="P2937" i="3" s="1"/>
  <c r="M2936" i="3"/>
  <c r="N2936" i="3" s="1"/>
  <c r="P2936" i="3" s="1"/>
  <c r="M2935" i="3"/>
  <c r="N2935" i="3" s="1"/>
  <c r="P2935" i="3" s="1"/>
  <c r="M2934" i="3"/>
  <c r="N2934" i="3" s="1"/>
  <c r="P2934" i="3" s="1"/>
  <c r="M2933" i="3"/>
  <c r="N2933" i="3" s="1"/>
  <c r="P2933" i="3" s="1"/>
  <c r="M2932" i="3"/>
  <c r="N2932" i="3" s="1"/>
  <c r="P2932" i="3" s="1"/>
  <c r="M2931" i="3"/>
  <c r="N2931" i="3" s="1"/>
  <c r="P2931" i="3" s="1"/>
  <c r="M2930" i="3"/>
  <c r="N2930" i="3" s="1"/>
  <c r="P2930" i="3" s="1"/>
  <c r="M2929" i="3"/>
  <c r="N2929" i="3" s="1"/>
  <c r="P2929" i="3" s="1"/>
  <c r="M2928" i="3"/>
  <c r="N2928" i="3" s="1"/>
  <c r="P2928" i="3" s="1"/>
  <c r="M2927" i="3"/>
  <c r="N2927" i="3" s="1"/>
  <c r="P2927" i="3" s="1"/>
  <c r="M2926" i="3"/>
  <c r="N2926" i="3" s="1"/>
  <c r="P2926" i="3" s="1"/>
  <c r="M2925" i="3"/>
  <c r="N2925" i="3" s="1"/>
  <c r="P2925" i="3" s="1"/>
  <c r="M2924" i="3"/>
  <c r="N2924" i="3" s="1"/>
  <c r="P2924" i="3" s="1"/>
  <c r="M2923" i="3"/>
  <c r="N2923" i="3" s="1"/>
  <c r="P2923" i="3" s="1"/>
  <c r="M2922" i="3"/>
  <c r="N2922" i="3" s="1"/>
  <c r="P2922" i="3" s="1"/>
  <c r="M2921" i="3"/>
  <c r="N2921" i="3" s="1"/>
  <c r="P2921" i="3" s="1"/>
  <c r="M2920" i="3"/>
  <c r="N2920" i="3" s="1"/>
  <c r="P2920" i="3" s="1"/>
  <c r="M2919" i="3"/>
  <c r="N2919" i="3" s="1"/>
  <c r="P2919" i="3" s="1"/>
  <c r="M2918" i="3"/>
  <c r="N2918" i="3" s="1"/>
  <c r="P2918" i="3" s="1"/>
  <c r="M2917" i="3"/>
  <c r="N2917" i="3" s="1"/>
  <c r="P2917" i="3" s="1"/>
  <c r="M2916" i="3"/>
  <c r="N2916" i="3" s="1"/>
  <c r="P2916" i="3" s="1"/>
  <c r="M2915" i="3"/>
  <c r="N2915" i="3" s="1"/>
  <c r="P2915" i="3" s="1"/>
  <c r="M2914" i="3"/>
  <c r="N2914" i="3" s="1"/>
  <c r="P2914" i="3" s="1"/>
  <c r="M2913" i="3"/>
  <c r="N2913" i="3" s="1"/>
  <c r="P2913" i="3" s="1"/>
  <c r="M2912" i="3"/>
  <c r="N2912" i="3" s="1"/>
  <c r="P2912" i="3" s="1"/>
  <c r="M2911" i="3"/>
  <c r="N2911" i="3" s="1"/>
  <c r="P2911" i="3" s="1"/>
  <c r="M2910" i="3"/>
  <c r="N2910" i="3" s="1"/>
  <c r="P2910" i="3" s="1"/>
  <c r="M2909" i="3"/>
  <c r="N2909" i="3" s="1"/>
  <c r="P2909" i="3" s="1"/>
  <c r="M2908" i="3"/>
  <c r="N2908" i="3" s="1"/>
  <c r="P2908" i="3" s="1"/>
  <c r="M2907" i="3"/>
  <c r="N2907" i="3" s="1"/>
  <c r="P2907" i="3" s="1"/>
  <c r="M2906" i="3"/>
  <c r="N2906" i="3" s="1"/>
  <c r="P2906" i="3" s="1"/>
  <c r="M2905" i="3"/>
  <c r="N2905" i="3" s="1"/>
  <c r="P2905" i="3" s="1"/>
  <c r="M2904" i="3"/>
  <c r="N2904" i="3" s="1"/>
  <c r="P2904" i="3" s="1"/>
  <c r="M2903" i="3"/>
  <c r="N2903" i="3" s="1"/>
  <c r="P2903" i="3" s="1"/>
  <c r="M2902" i="3"/>
  <c r="N2902" i="3" s="1"/>
  <c r="P2902" i="3" s="1"/>
  <c r="M2901" i="3"/>
  <c r="N2901" i="3" s="1"/>
  <c r="P2901" i="3" s="1"/>
  <c r="M2900" i="3"/>
  <c r="N2900" i="3" s="1"/>
  <c r="P2900" i="3" s="1"/>
  <c r="M2899" i="3"/>
  <c r="N2899" i="3" s="1"/>
  <c r="P2899" i="3" s="1"/>
  <c r="M2898" i="3"/>
  <c r="N2898" i="3" s="1"/>
  <c r="P2898" i="3" s="1"/>
  <c r="M2897" i="3"/>
  <c r="N2897" i="3" s="1"/>
  <c r="P2897" i="3" s="1"/>
  <c r="M2896" i="3"/>
  <c r="N2896" i="3" s="1"/>
  <c r="P2896" i="3" s="1"/>
  <c r="M2895" i="3"/>
  <c r="N2895" i="3" s="1"/>
  <c r="P2895" i="3" s="1"/>
  <c r="M2894" i="3"/>
  <c r="N2894" i="3" s="1"/>
  <c r="P2894" i="3" s="1"/>
  <c r="M2893" i="3"/>
  <c r="N2893" i="3" s="1"/>
  <c r="P2893" i="3" s="1"/>
  <c r="M2892" i="3"/>
  <c r="N2892" i="3" s="1"/>
  <c r="P2892" i="3" s="1"/>
  <c r="M2891" i="3"/>
  <c r="N2891" i="3" s="1"/>
  <c r="P2891" i="3" s="1"/>
  <c r="M2890" i="3"/>
  <c r="N2890" i="3" s="1"/>
  <c r="P2890" i="3" s="1"/>
  <c r="M2889" i="3"/>
  <c r="N2889" i="3" s="1"/>
  <c r="P2889" i="3" s="1"/>
  <c r="M2888" i="3"/>
  <c r="N2888" i="3" s="1"/>
  <c r="P2888" i="3" s="1"/>
  <c r="M2887" i="3"/>
  <c r="N2887" i="3" s="1"/>
  <c r="P2887" i="3" s="1"/>
  <c r="M2886" i="3"/>
  <c r="N2886" i="3" s="1"/>
  <c r="P2886" i="3" s="1"/>
  <c r="M2885" i="3"/>
  <c r="N2885" i="3" s="1"/>
  <c r="P2885" i="3" s="1"/>
  <c r="M2884" i="3"/>
  <c r="N2884" i="3" s="1"/>
  <c r="P2884" i="3" s="1"/>
  <c r="M2883" i="3"/>
  <c r="N2883" i="3" s="1"/>
  <c r="P2883" i="3" s="1"/>
  <c r="M2882" i="3"/>
  <c r="N2882" i="3" s="1"/>
  <c r="P2882" i="3" s="1"/>
  <c r="M2881" i="3"/>
  <c r="N2881" i="3" s="1"/>
  <c r="P2881" i="3" s="1"/>
  <c r="M2880" i="3"/>
  <c r="N2880" i="3" s="1"/>
  <c r="P2880" i="3" s="1"/>
  <c r="M2879" i="3"/>
  <c r="N2879" i="3" s="1"/>
  <c r="P2879" i="3" s="1"/>
  <c r="M2878" i="3"/>
  <c r="N2878" i="3" s="1"/>
  <c r="P2878" i="3" s="1"/>
  <c r="M2877" i="3"/>
  <c r="N2877" i="3" s="1"/>
  <c r="P2877" i="3" s="1"/>
  <c r="M2876" i="3"/>
  <c r="N2876" i="3" s="1"/>
  <c r="P2876" i="3" s="1"/>
  <c r="M2875" i="3"/>
  <c r="N2875" i="3" s="1"/>
  <c r="P2875" i="3" s="1"/>
  <c r="M2874" i="3"/>
  <c r="N2874" i="3" s="1"/>
  <c r="P2874" i="3" s="1"/>
  <c r="M2873" i="3"/>
  <c r="N2873" i="3" s="1"/>
  <c r="P2873" i="3" s="1"/>
  <c r="M2872" i="3"/>
  <c r="N2872" i="3" s="1"/>
  <c r="P2872" i="3" s="1"/>
  <c r="M2871" i="3"/>
  <c r="N2871" i="3" s="1"/>
  <c r="P2871" i="3" s="1"/>
  <c r="M2870" i="3"/>
  <c r="N2870" i="3" s="1"/>
  <c r="P2870" i="3" s="1"/>
  <c r="M2869" i="3"/>
  <c r="N2869" i="3" s="1"/>
  <c r="P2869" i="3" s="1"/>
  <c r="M2868" i="3"/>
  <c r="N2868" i="3" s="1"/>
  <c r="P2868" i="3" s="1"/>
  <c r="M2867" i="3"/>
  <c r="N2867" i="3" s="1"/>
  <c r="P2867" i="3" s="1"/>
  <c r="M2866" i="3"/>
  <c r="N2866" i="3" s="1"/>
  <c r="P2866" i="3" s="1"/>
  <c r="M2865" i="3"/>
  <c r="N2865" i="3" s="1"/>
  <c r="P2865" i="3" s="1"/>
  <c r="M2864" i="3"/>
  <c r="N2864" i="3" s="1"/>
  <c r="P2864" i="3" s="1"/>
  <c r="M2863" i="3"/>
  <c r="N2863" i="3" s="1"/>
  <c r="P2863" i="3" s="1"/>
  <c r="M2862" i="3"/>
  <c r="N2862" i="3" s="1"/>
  <c r="P2862" i="3" s="1"/>
  <c r="M2861" i="3"/>
  <c r="N2861" i="3" s="1"/>
  <c r="P2861" i="3" s="1"/>
  <c r="M2860" i="3"/>
  <c r="N2860" i="3" s="1"/>
  <c r="P2860" i="3" s="1"/>
  <c r="M2859" i="3"/>
  <c r="N2859" i="3" s="1"/>
  <c r="P2859" i="3" s="1"/>
  <c r="M2858" i="3"/>
  <c r="N2858" i="3" s="1"/>
  <c r="P2858" i="3" s="1"/>
  <c r="M2857" i="3"/>
  <c r="N2857" i="3" s="1"/>
  <c r="P2857" i="3" s="1"/>
  <c r="M2856" i="3"/>
  <c r="N2856" i="3" s="1"/>
  <c r="P2856" i="3" s="1"/>
  <c r="M2855" i="3"/>
  <c r="N2855" i="3" s="1"/>
  <c r="P2855" i="3" s="1"/>
  <c r="M2854" i="3"/>
  <c r="N2854" i="3" s="1"/>
  <c r="P2854" i="3" s="1"/>
  <c r="M2853" i="3"/>
  <c r="N2853" i="3" s="1"/>
  <c r="P2853" i="3" s="1"/>
  <c r="M2852" i="3"/>
  <c r="N2852" i="3" s="1"/>
  <c r="P2852" i="3" s="1"/>
  <c r="M2851" i="3"/>
  <c r="N2851" i="3" s="1"/>
  <c r="P2851" i="3" s="1"/>
  <c r="M2850" i="3"/>
  <c r="N2850" i="3" s="1"/>
  <c r="P2850" i="3" s="1"/>
  <c r="M2849" i="3"/>
  <c r="N2849" i="3" s="1"/>
  <c r="P2849" i="3" s="1"/>
  <c r="M2848" i="3"/>
  <c r="N2848" i="3" s="1"/>
  <c r="P2848" i="3" s="1"/>
  <c r="M2847" i="3"/>
  <c r="N2847" i="3" s="1"/>
  <c r="P2847" i="3" s="1"/>
  <c r="M2846" i="3"/>
  <c r="N2846" i="3" s="1"/>
  <c r="P2846" i="3" s="1"/>
  <c r="M2845" i="3"/>
  <c r="N2845" i="3" s="1"/>
  <c r="P2845" i="3" s="1"/>
  <c r="M2844" i="3"/>
  <c r="N2844" i="3" s="1"/>
  <c r="P2844" i="3" s="1"/>
  <c r="M2843" i="3"/>
  <c r="N2843" i="3" s="1"/>
  <c r="P2843" i="3" s="1"/>
  <c r="M2842" i="3"/>
  <c r="N2842" i="3" s="1"/>
  <c r="P2842" i="3" s="1"/>
  <c r="M2841" i="3"/>
  <c r="N2841" i="3" s="1"/>
  <c r="P2841" i="3" s="1"/>
  <c r="M2840" i="3"/>
  <c r="N2840" i="3" s="1"/>
  <c r="P2840" i="3" s="1"/>
  <c r="M2839" i="3"/>
  <c r="N2839" i="3" s="1"/>
  <c r="P2839" i="3" s="1"/>
  <c r="M2838" i="3"/>
  <c r="N2838" i="3" s="1"/>
  <c r="P2838" i="3" s="1"/>
  <c r="M2837" i="3"/>
  <c r="N2837" i="3" s="1"/>
  <c r="P2837" i="3" s="1"/>
  <c r="M2836" i="3"/>
  <c r="N2836" i="3" s="1"/>
  <c r="P2836" i="3" s="1"/>
  <c r="M2835" i="3"/>
  <c r="N2835" i="3" s="1"/>
  <c r="P2835" i="3" s="1"/>
  <c r="M2834" i="3"/>
  <c r="N2834" i="3" s="1"/>
  <c r="P2834" i="3" s="1"/>
  <c r="M2833" i="3"/>
  <c r="N2833" i="3" s="1"/>
  <c r="P2833" i="3" s="1"/>
  <c r="M2832" i="3"/>
  <c r="N2832" i="3" s="1"/>
  <c r="P2832" i="3" s="1"/>
  <c r="M2831" i="3"/>
  <c r="N2831" i="3" s="1"/>
  <c r="P2831" i="3" s="1"/>
  <c r="M2830" i="3"/>
  <c r="N2830" i="3" s="1"/>
  <c r="P2830" i="3" s="1"/>
  <c r="M2829" i="3"/>
  <c r="N2829" i="3" s="1"/>
  <c r="P2829" i="3" s="1"/>
  <c r="M2828" i="3"/>
  <c r="N2828" i="3" s="1"/>
  <c r="P2828" i="3" s="1"/>
  <c r="M2827" i="3"/>
  <c r="N2827" i="3" s="1"/>
  <c r="P2827" i="3" s="1"/>
  <c r="M2826" i="3"/>
  <c r="N2826" i="3" s="1"/>
  <c r="P2826" i="3" s="1"/>
  <c r="M2825" i="3"/>
  <c r="N2825" i="3" s="1"/>
  <c r="P2825" i="3" s="1"/>
  <c r="M2824" i="3"/>
  <c r="N2824" i="3" s="1"/>
  <c r="P2824" i="3" s="1"/>
  <c r="M2823" i="3"/>
  <c r="N2823" i="3" s="1"/>
  <c r="P2823" i="3" s="1"/>
  <c r="M2822" i="3"/>
  <c r="N2822" i="3" s="1"/>
  <c r="P2822" i="3" s="1"/>
  <c r="M2821" i="3"/>
  <c r="N2821" i="3" s="1"/>
  <c r="P2821" i="3" s="1"/>
  <c r="M2820" i="3"/>
  <c r="N2820" i="3" s="1"/>
  <c r="P2820" i="3" s="1"/>
  <c r="M2819" i="3"/>
  <c r="N2819" i="3" s="1"/>
  <c r="P2819" i="3" s="1"/>
  <c r="M2818" i="3"/>
  <c r="N2818" i="3" s="1"/>
  <c r="P2818" i="3" s="1"/>
  <c r="M2817" i="3"/>
  <c r="N2817" i="3" s="1"/>
  <c r="P2817" i="3" s="1"/>
  <c r="M2816" i="3"/>
  <c r="N2816" i="3" s="1"/>
  <c r="P2816" i="3" s="1"/>
  <c r="M2815" i="3"/>
  <c r="N2815" i="3" s="1"/>
  <c r="P2815" i="3" s="1"/>
  <c r="M2814" i="3"/>
  <c r="N2814" i="3" s="1"/>
  <c r="P2814" i="3" s="1"/>
  <c r="M2813" i="3"/>
  <c r="N2813" i="3" s="1"/>
  <c r="P2813" i="3" s="1"/>
  <c r="M2812" i="3"/>
  <c r="N2812" i="3" s="1"/>
  <c r="P2812" i="3" s="1"/>
  <c r="M2811" i="3"/>
  <c r="N2811" i="3" s="1"/>
  <c r="P2811" i="3" s="1"/>
  <c r="M2810" i="3"/>
  <c r="N2810" i="3" s="1"/>
  <c r="P2810" i="3" s="1"/>
  <c r="M2809" i="3"/>
  <c r="N2809" i="3" s="1"/>
  <c r="P2809" i="3" s="1"/>
  <c r="M2808" i="3"/>
  <c r="N2808" i="3" s="1"/>
  <c r="P2808" i="3" s="1"/>
  <c r="M2807" i="3"/>
  <c r="N2807" i="3" s="1"/>
  <c r="P2807" i="3" s="1"/>
  <c r="M2806" i="3"/>
  <c r="N2806" i="3" s="1"/>
  <c r="P2806" i="3" s="1"/>
  <c r="M2805" i="3"/>
  <c r="N2805" i="3" s="1"/>
  <c r="P2805" i="3" s="1"/>
  <c r="M2804" i="3"/>
  <c r="N2804" i="3" s="1"/>
  <c r="P2804" i="3" s="1"/>
  <c r="M2803" i="3"/>
  <c r="N2803" i="3" s="1"/>
  <c r="P2803" i="3" s="1"/>
  <c r="M2802" i="3"/>
  <c r="N2802" i="3" s="1"/>
  <c r="P2802" i="3" s="1"/>
  <c r="M2801" i="3"/>
  <c r="N2801" i="3" s="1"/>
  <c r="P2801" i="3" s="1"/>
  <c r="M2800" i="3"/>
  <c r="N2800" i="3" s="1"/>
  <c r="P2800" i="3" s="1"/>
  <c r="M2799" i="3"/>
  <c r="N2799" i="3" s="1"/>
  <c r="P2799" i="3" s="1"/>
  <c r="M2798" i="3"/>
  <c r="N2798" i="3" s="1"/>
  <c r="P2798" i="3" s="1"/>
  <c r="M2797" i="3"/>
  <c r="N2797" i="3" s="1"/>
  <c r="P2797" i="3" s="1"/>
  <c r="M2796" i="3"/>
  <c r="N2796" i="3" s="1"/>
  <c r="P2796" i="3" s="1"/>
  <c r="M2795" i="3"/>
  <c r="N2795" i="3" s="1"/>
  <c r="P2795" i="3" s="1"/>
  <c r="M2794" i="3"/>
  <c r="N2794" i="3" s="1"/>
  <c r="P2794" i="3" s="1"/>
  <c r="M2793" i="3"/>
  <c r="N2793" i="3" s="1"/>
  <c r="P2793" i="3" s="1"/>
  <c r="M2792" i="3"/>
  <c r="N2792" i="3" s="1"/>
  <c r="P2792" i="3" s="1"/>
  <c r="M2791" i="3"/>
  <c r="N2791" i="3" s="1"/>
  <c r="P2791" i="3" s="1"/>
  <c r="M2790" i="3"/>
  <c r="N2790" i="3" s="1"/>
  <c r="P2790" i="3" s="1"/>
  <c r="M2789" i="3"/>
  <c r="N2789" i="3" s="1"/>
  <c r="P2789" i="3" s="1"/>
  <c r="M2788" i="3"/>
  <c r="N2788" i="3" s="1"/>
  <c r="P2788" i="3" s="1"/>
  <c r="M2787" i="3"/>
  <c r="N2787" i="3" s="1"/>
  <c r="P2787" i="3" s="1"/>
  <c r="M2786" i="3"/>
  <c r="N2786" i="3" s="1"/>
  <c r="P2786" i="3" s="1"/>
  <c r="M2785" i="3"/>
  <c r="N2785" i="3" s="1"/>
  <c r="P2785" i="3" s="1"/>
  <c r="M2784" i="3"/>
  <c r="N2784" i="3" s="1"/>
  <c r="P2784" i="3" s="1"/>
  <c r="M2783" i="3"/>
  <c r="N2783" i="3" s="1"/>
  <c r="P2783" i="3" s="1"/>
  <c r="M2782" i="3"/>
  <c r="N2782" i="3" s="1"/>
  <c r="P2782" i="3" s="1"/>
  <c r="M2781" i="3"/>
  <c r="N2781" i="3" s="1"/>
  <c r="P2781" i="3" s="1"/>
  <c r="M2780" i="3"/>
  <c r="N2780" i="3" s="1"/>
  <c r="P2780" i="3" s="1"/>
  <c r="M2779" i="3"/>
  <c r="N2779" i="3" s="1"/>
  <c r="P2779" i="3" s="1"/>
  <c r="M2778" i="3"/>
  <c r="N2778" i="3" s="1"/>
  <c r="P2778" i="3" s="1"/>
  <c r="M2777" i="3"/>
  <c r="N2777" i="3" s="1"/>
  <c r="P2777" i="3" s="1"/>
  <c r="M2776" i="3"/>
  <c r="N2776" i="3" s="1"/>
  <c r="P2776" i="3" s="1"/>
  <c r="M2775" i="3"/>
  <c r="N2775" i="3" s="1"/>
  <c r="P2775" i="3" s="1"/>
  <c r="M2774" i="3"/>
  <c r="N2774" i="3" s="1"/>
  <c r="P2774" i="3" s="1"/>
  <c r="M2773" i="3"/>
  <c r="N2773" i="3" s="1"/>
  <c r="P2773" i="3" s="1"/>
  <c r="M2772" i="3"/>
  <c r="N2772" i="3" s="1"/>
  <c r="P2772" i="3" s="1"/>
  <c r="M2771" i="3"/>
  <c r="N2771" i="3" s="1"/>
  <c r="P2771" i="3" s="1"/>
  <c r="M2770" i="3"/>
  <c r="N2770" i="3" s="1"/>
  <c r="P2770" i="3" s="1"/>
  <c r="M2769" i="3"/>
  <c r="N2769" i="3" s="1"/>
  <c r="P2769" i="3" s="1"/>
  <c r="M2768" i="3"/>
  <c r="N2768" i="3" s="1"/>
  <c r="P2768" i="3" s="1"/>
  <c r="M2767" i="3"/>
  <c r="N2767" i="3" s="1"/>
  <c r="P2767" i="3" s="1"/>
  <c r="M2766" i="3"/>
  <c r="N2766" i="3" s="1"/>
  <c r="P2766" i="3" s="1"/>
  <c r="M2765" i="3"/>
  <c r="N2765" i="3" s="1"/>
  <c r="P2765" i="3" s="1"/>
  <c r="M2764" i="3"/>
  <c r="N2764" i="3" s="1"/>
  <c r="P2764" i="3" s="1"/>
  <c r="M2763" i="3"/>
  <c r="N2763" i="3" s="1"/>
  <c r="P2763" i="3" s="1"/>
  <c r="M2762" i="3"/>
  <c r="N2762" i="3" s="1"/>
  <c r="P2762" i="3" s="1"/>
  <c r="M2761" i="3"/>
  <c r="N2761" i="3" s="1"/>
  <c r="P2761" i="3" s="1"/>
  <c r="M2760" i="3"/>
  <c r="N2760" i="3" s="1"/>
  <c r="P2760" i="3" s="1"/>
  <c r="M2759" i="3"/>
  <c r="N2759" i="3" s="1"/>
  <c r="P2759" i="3" s="1"/>
  <c r="M2758" i="3"/>
  <c r="N2758" i="3" s="1"/>
  <c r="P2758" i="3" s="1"/>
  <c r="M2757" i="3"/>
  <c r="N2757" i="3" s="1"/>
  <c r="P2757" i="3" s="1"/>
  <c r="M2756" i="3"/>
  <c r="N2756" i="3" s="1"/>
  <c r="P2756" i="3" s="1"/>
  <c r="M2755" i="3"/>
  <c r="N2755" i="3" s="1"/>
  <c r="P2755" i="3" s="1"/>
  <c r="M2754" i="3"/>
  <c r="N2754" i="3" s="1"/>
  <c r="P2754" i="3" s="1"/>
  <c r="M2753" i="3"/>
  <c r="N2753" i="3" s="1"/>
  <c r="P2753" i="3" s="1"/>
  <c r="M2752" i="3"/>
  <c r="N2752" i="3" s="1"/>
  <c r="P2752" i="3" s="1"/>
  <c r="M2751" i="3"/>
  <c r="N2751" i="3" s="1"/>
  <c r="P2751" i="3" s="1"/>
  <c r="M2750" i="3"/>
  <c r="N2750" i="3" s="1"/>
  <c r="P2750" i="3" s="1"/>
  <c r="M2749" i="3"/>
  <c r="N2749" i="3" s="1"/>
  <c r="P2749" i="3" s="1"/>
  <c r="M2748" i="3"/>
  <c r="N2748" i="3" s="1"/>
  <c r="P2748" i="3" s="1"/>
  <c r="M2747" i="3"/>
  <c r="N2747" i="3" s="1"/>
  <c r="P2747" i="3" s="1"/>
  <c r="M2746" i="3"/>
  <c r="N2746" i="3" s="1"/>
  <c r="P2746" i="3" s="1"/>
  <c r="M2745" i="3"/>
  <c r="N2745" i="3" s="1"/>
  <c r="P2745" i="3" s="1"/>
  <c r="M2744" i="3"/>
  <c r="N2744" i="3" s="1"/>
  <c r="P2744" i="3" s="1"/>
  <c r="M2743" i="3"/>
  <c r="N2743" i="3" s="1"/>
  <c r="P2743" i="3" s="1"/>
  <c r="M2742" i="3"/>
  <c r="N2742" i="3" s="1"/>
  <c r="P2742" i="3" s="1"/>
  <c r="M2741" i="3"/>
  <c r="N2741" i="3" s="1"/>
  <c r="P2741" i="3" s="1"/>
  <c r="M2740" i="3"/>
  <c r="N2740" i="3" s="1"/>
  <c r="P2740" i="3" s="1"/>
  <c r="M2739" i="3"/>
  <c r="N2739" i="3" s="1"/>
  <c r="P2739" i="3" s="1"/>
  <c r="M2738" i="3"/>
  <c r="N2738" i="3" s="1"/>
  <c r="P2738" i="3" s="1"/>
  <c r="M2737" i="3"/>
  <c r="N2737" i="3" s="1"/>
  <c r="P2737" i="3" s="1"/>
  <c r="M2736" i="3"/>
  <c r="N2736" i="3" s="1"/>
  <c r="P2736" i="3" s="1"/>
  <c r="M2735" i="3"/>
  <c r="N2735" i="3" s="1"/>
  <c r="P2735" i="3" s="1"/>
  <c r="M2734" i="3"/>
  <c r="N2734" i="3" s="1"/>
  <c r="P2734" i="3" s="1"/>
  <c r="M2733" i="3"/>
  <c r="N2733" i="3" s="1"/>
  <c r="P2733" i="3" s="1"/>
  <c r="M2732" i="3"/>
  <c r="N2732" i="3" s="1"/>
  <c r="P2732" i="3" s="1"/>
  <c r="M2731" i="3"/>
  <c r="N2731" i="3" s="1"/>
  <c r="P2731" i="3" s="1"/>
  <c r="M2730" i="3"/>
  <c r="N2730" i="3" s="1"/>
  <c r="P2730" i="3" s="1"/>
  <c r="M2729" i="3"/>
  <c r="N2729" i="3" s="1"/>
  <c r="P2729" i="3" s="1"/>
  <c r="M2728" i="3"/>
  <c r="N2728" i="3" s="1"/>
  <c r="P2728" i="3" s="1"/>
  <c r="M2727" i="3"/>
  <c r="N2727" i="3" s="1"/>
  <c r="P2727" i="3" s="1"/>
  <c r="M2726" i="3"/>
  <c r="N2726" i="3" s="1"/>
  <c r="P2726" i="3" s="1"/>
  <c r="M2725" i="3"/>
  <c r="N2725" i="3" s="1"/>
  <c r="P2725" i="3" s="1"/>
  <c r="M2724" i="3"/>
  <c r="N2724" i="3" s="1"/>
  <c r="P2724" i="3" s="1"/>
  <c r="M2723" i="3"/>
  <c r="N2723" i="3" s="1"/>
  <c r="P2723" i="3" s="1"/>
  <c r="M2722" i="3"/>
  <c r="N2722" i="3" s="1"/>
  <c r="P2722" i="3" s="1"/>
  <c r="M2721" i="3"/>
  <c r="N2721" i="3" s="1"/>
  <c r="P2721" i="3" s="1"/>
  <c r="M2720" i="3"/>
  <c r="N2720" i="3" s="1"/>
  <c r="P2720" i="3" s="1"/>
  <c r="M2719" i="3"/>
  <c r="N2719" i="3" s="1"/>
  <c r="P2719" i="3" s="1"/>
  <c r="M2718" i="3"/>
  <c r="N2718" i="3" s="1"/>
  <c r="P2718" i="3" s="1"/>
  <c r="M2717" i="3"/>
  <c r="N2717" i="3" s="1"/>
  <c r="P2717" i="3" s="1"/>
  <c r="M2716" i="3"/>
  <c r="N2716" i="3" s="1"/>
  <c r="P2716" i="3" s="1"/>
  <c r="M2715" i="3"/>
  <c r="N2715" i="3" s="1"/>
  <c r="P2715" i="3" s="1"/>
  <c r="M2714" i="3"/>
  <c r="N2714" i="3" s="1"/>
  <c r="P2714" i="3" s="1"/>
  <c r="M2713" i="3"/>
  <c r="N2713" i="3" s="1"/>
  <c r="P2713" i="3" s="1"/>
  <c r="M2712" i="3"/>
  <c r="N2712" i="3" s="1"/>
  <c r="P2712" i="3" s="1"/>
  <c r="M2711" i="3"/>
  <c r="N2711" i="3" s="1"/>
  <c r="P2711" i="3" s="1"/>
  <c r="M2710" i="3"/>
  <c r="N2710" i="3" s="1"/>
  <c r="P2710" i="3" s="1"/>
  <c r="M2709" i="3"/>
  <c r="N2709" i="3" s="1"/>
  <c r="P2709" i="3" s="1"/>
  <c r="M2708" i="3"/>
  <c r="N2708" i="3" s="1"/>
  <c r="P2708" i="3" s="1"/>
  <c r="M2707" i="3"/>
  <c r="N2707" i="3" s="1"/>
  <c r="P2707" i="3" s="1"/>
  <c r="M2706" i="3"/>
  <c r="N2706" i="3" s="1"/>
  <c r="P2706" i="3" s="1"/>
  <c r="M2705" i="3"/>
  <c r="N2705" i="3" s="1"/>
  <c r="P2705" i="3" s="1"/>
  <c r="M2704" i="3"/>
  <c r="N2704" i="3" s="1"/>
  <c r="P2704" i="3" s="1"/>
  <c r="M2703" i="3"/>
  <c r="N2703" i="3" s="1"/>
  <c r="P2703" i="3" s="1"/>
  <c r="M2702" i="3"/>
  <c r="N2702" i="3" s="1"/>
  <c r="P2702" i="3" s="1"/>
  <c r="M2701" i="3"/>
  <c r="N2701" i="3" s="1"/>
  <c r="P2701" i="3" s="1"/>
  <c r="M2700" i="3"/>
  <c r="N2700" i="3" s="1"/>
  <c r="P2700" i="3" s="1"/>
  <c r="M2699" i="3"/>
  <c r="N2699" i="3" s="1"/>
  <c r="P2699" i="3" s="1"/>
  <c r="M2698" i="3"/>
  <c r="N2698" i="3" s="1"/>
  <c r="P2698" i="3" s="1"/>
  <c r="M2697" i="3"/>
  <c r="N2697" i="3" s="1"/>
  <c r="P2697" i="3" s="1"/>
  <c r="M2696" i="3"/>
  <c r="N2696" i="3" s="1"/>
  <c r="P2696" i="3" s="1"/>
  <c r="M2695" i="3"/>
  <c r="N2695" i="3" s="1"/>
  <c r="P2695" i="3" s="1"/>
  <c r="M2694" i="3"/>
  <c r="N2694" i="3" s="1"/>
  <c r="P2694" i="3" s="1"/>
  <c r="M2693" i="3"/>
  <c r="N2693" i="3" s="1"/>
  <c r="P2693" i="3" s="1"/>
  <c r="M2692" i="3"/>
  <c r="N2692" i="3" s="1"/>
  <c r="P2692" i="3" s="1"/>
  <c r="M2691" i="3"/>
  <c r="N2691" i="3" s="1"/>
  <c r="P2691" i="3" s="1"/>
  <c r="M2690" i="3"/>
  <c r="N2690" i="3" s="1"/>
  <c r="P2690" i="3" s="1"/>
  <c r="M2689" i="3"/>
  <c r="N2689" i="3" s="1"/>
  <c r="P2689" i="3" s="1"/>
  <c r="M2688" i="3"/>
  <c r="N2688" i="3" s="1"/>
  <c r="P2688" i="3" s="1"/>
  <c r="M2687" i="3"/>
  <c r="N2687" i="3" s="1"/>
  <c r="P2687" i="3" s="1"/>
  <c r="M2686" i="3"/>
  <c r="N2686" i="3" s="1"/>
  <c r="P2686" i="3" s="1"/>
  <c r="M2685" i="3"/>
  <c r="N2685" i="3" s="1"/>
  <c r="P2685" i="3" s="1"/>
  <c r="M2684" i="3"/>
  <c r="N2684" i="3" s="1"/>
  <c r="P2684" i="3" s="1"/>
  <c r="M2683" i="3"/>
  <c r="N2683" i="3" s="1"/>
  <c r="P2683" i="3" s="1"/>
  <c r="M2682" i="3"/>
  <c r="N2682" i="3" s="1"/>
  <c r="P2682" i="3" s="1"/>
  <c r="M2681" i="3"/>
  <c r="N2681" i="3" s="1"/>
  <c r="P2681" i="3" s="1"/>
  <c r="M2680" i="3"/>
  <c r="N2680" i="3" s="1"/>
  <c r="P2680" i="3" s="1"/>
  <c r="M2679" i="3"/>
  <c r="N2679" i="3" s="1"/>
  <c r="P2679" i="3" s="1"/>
  <c r="M2678" i="3"/>
  <c r="N2678" i="3" s="1"/>
  <c r="P2678" i="3" s="1"/>
  <c r="M2677" i="3"/>
  <c r="N2677" i="3" s="1"/>
  <c r="P2677" i="3" s="1"/>
  <c r="M2676" i="3"/>
  <c r="N2676" i="3" s="1"/>
  <c r="P2676" i="3" s="1"/>
  <c r="M2675" i="3"/>
  <c r="N2675" i="3" s="1"/>
  <c r="P2675" i="3" s="1"/>
  <c r="M2674" i="3"/>
  <c r="N2674" i="3" s="1"/>
  <c r="P2674" i="3" s="1"/>
  <c r="M2673" i="3"/>
  <c r="N2673" i="3" s="1"/>
  <c r="P2673" i="3" s="1"/>
  <c r="M2672" i="3"/>
  <c r="N2672" i="3" s="1"/>
  <c r="P2672" i="3" s="1"/>
  <c r="M2671" i="3"/>
  <c r="N2671" i="3" s="1"/>
  <c r="P2671" i="3" s="1"/>
  <c r="M2670" i="3"/>
  <c r="N2670" i="3" s="1"/>
  <c r="P2670" i="3" s="1"/>
  <c r="M2669" i="3"/>
  <c r="N2669" i="3" s="1"/>
  <c r="P2669" i="3" s="1"/>
  <c r="M2668" i="3"/>
  <c r="N2668" i="3" s="1"/>
  <c r="P2668" i="3" s="1"/>
  <c r="M2667" i="3"/>
  <c r="N2667" i="3" s="1"/>
  <c r="P2667" i="3" s="1"/>
  <c r="M2666" i="3"/>
  <c r="N2666" i="3" s="1"/>
  <c r="P2666" i="3" s="1"/>
  <c r="M2665" i="3"/>
  <c r="N2665" i="3" s="1"/>
  <c r="P2665" i="3" s="1"/>
  <c r="M2664" i="3"/>
  <c r="N2664" i="3" s="1"/>
  <c r="P2664" i="3" s="1"/>
  <c r="M2663" i="3"/>
  <c r="N2663" i="3" s="1"/>
  <c r="P2663" i="3" s="1"/>
  <c r="M2662" i="3"/>
  <c r="N2662" i="3" s="1"/>
  <c r="P2662" i="3" s="1"/>
  <c r="M2661" i="3"/>
  <c r="N2661" i="3" s="1"/>
  <c r="P2661" i="3" s="1"/>
  <c r="M2660" i="3"/>
  <c r="N2660" i="3" s="1"/>
  <c r="P2660" i="3" s="1"/>
  <c r="M2659" i="3"/>
  <c r="N2659" i="3" s="1"/>
  <c r="P2659" i="3" s="1"/>
  <c r="M2658" i="3"/>
  <c r="N2658" i="3" s="1"/>
  <c r="P2658" i="3" s="1"/>
  <c r="M2657" i="3"/>
  <c r="N2657" i="3" s="1"/>
  <c r="P2657" i="3" s="1"/>
  <c r="M2656" i="3"/>
  <c r="N2656" i="3" s="1"/>
  <c r="P2656" i="3" s="1"/>
  <c r="M2655" i="3"/>
  <c r="N2655" i="3" s="1"/>
  <c r="P2655" i="3" s="1"/>
  <c r="M2654" i="3"/>
  <c r="N2654" i="3" s="1"/>
  <c r="P2654" i="3" s="1"/>
  <c r="M2653" i="3"/>
  <c r="N2653" i="3" s="1"/>
  <c r="P2653" i="3" s="1"/>
  <c r="M2652" i="3"/>
  <c r="N2652" i="3" s="1"/>
  <c r="P2652" i="3" s="1"/>
  <c r="M2651" i="3"/>
  <c r="N2651" i="3" s="1"/>
  <c r="P2651" i="3" s="1"/>
  <c r="M2650" i="3"/>
  <c r="N2650" i="3" s="1"/>
  <c r="P2650" i="3" s="1"/>
  <c r="M2649" i="3"/>
  <c r="N2649" i="3" s="1"/>
  <c r="P2649" i="3" s="1"/>
  <c r="M2648" i="3"/>
  <c r="N2648" i="3" s="1"/>
  <c r="P2648" i="3" s="1"/>
  <c r="M2647" i="3"/>
  <c r="N2647" i="3" s="1"/>
  <c r="P2647" i="3" s="1"/>
  <c r="M2646" i="3"/>
  <c r="N2646" i="3" s="1"/>
  <c r="P2646" i="3" s="1"/>
  <c r="M2645" i="3"/>
  <c r="N2645" i="3" s="1"/>
  <c r="P2645" i="3" s="1"/>
  <c r="M2644" i="3"/>
  <c r="N2644" i="3" s="1"/>
  <c r="P2644" i="3" s="1"/>
  <c r="M2643" i="3"/>
  <c r="N2643" i="3" s="1"/>
  <c r="P2643" i="3" s="1"/>
  <c r="M2642" i="3"/>
  <c r="N2642" i="3" s="1"/>
  <c r="P2642" i="3" s="1"/>
  <c r="M2641" i="3"/>
  <c r="N2641" i="3" s="1"/>
  <c r="P2641" i="3" s="1"/>
  <c r="M2640" i="3"/>
  <c r="N2640" i="3" s="1"/>
  <c r="P2640" i="3" s="1"/>
  <c r="M2639" i="3"/>
  <c r="N2639" i="3" s="1"/>
  <c r="P2639" i="3" s="1"/>
  <c r="M2638" i="3"/>
  <c r="N2638" i="3" s="1"/>
  <c r="P2638" i="3" s="1"/>
  <c r="M2637" i="3"/>
  <c r="N2637" i="3" s="1"/>
  <c r="P2637" i="3" s="1"/>
  <c r="M2636" i="3"/>
  <c r="N2636" i="3" s="1"/>
  <c r="P2636" i="3" s="1"/>
  <c r="M2635" i="3"/>
  <c r="N2635" i="3" s="1"/>
  <c r="P2635" i="3" s="1"/>
  <c r="M2634" i="3"/>
  <c r="N2634" i="3" s="1"/>
  <c r="P2634" i="3" s="1"/>
  <c r="M2633" i="3"/>
  <c r="N2633" i="3" s="1"/>
  <c r="P2633" i="3" s="1"/>
  <c r="M2632" i="3"/>
  <c r="N2632" i="3" s="1"/>
  <c r="P2632" i="3" s="1"/>
  <c r="M2631" i="3"/>
  <c r="N2631" i="3" s="1"/>
  <c r="P2631" i="3" s="1"/>
  <c r="M2630" i="3"/>
  <c r="N2630" i="3" s="1"/>
  <c r="P2630" i="3" s="1"/>
  <c r="M2629" i="3"/>
  <c r="N2629" i="3" s="1"/>
  <c r="P2629" i="3" s="1"/>
  <c r="M2628" i="3"/>
  <c r="N2628" i="3" s="1"/>
  <c r="P2628" i="3" s="1"/>
  <c r="M2627" i="3"/>
  <c r="N2627" i="3" s="1"/>
  <c r="P2627" i="3" s="1"/>
  <c r="M2626" i="3"/>
  <c r="N2626" i="3" s="1"/>
  <c r="P2626" i="3" s="1"/>
  <c r="M2625" i="3"/>
  <c r="N2625" i="3" s="1"/>
  <c r="P2625" i="3" s="1"/>
  <c r="M2624" i="3"/>
  <c r="N2624" i="3" s="1"/>
  <c r="P2624" i="3" s="1"/>
  <c r="M2623" i="3"/>
  <c r="N2623" i="3" s="1"/>
  <c r="P2623" i="3" s="1"/>
  <c r="M2622" i="3"/>
  <c r="N2622" i="3" s="1"/>
  <c r="P2622" i="3" s="1"/>
  <c r="M2621" i="3"/>
  <c r="N2621" i="3" s="1"/>
  <c r="P2621" i="3" s="1"/>
  <c r="M2620" i="3"/>
  <c r="N2620" i="3" s="1"/>
  <c r="P2620" i="3" s="1"/>
  <c r="M2619" i="3"/>
  <c r="N2619" i="3" s="1"/>
  <c r="P2619" i="3" s="1"/>
  <c r="M2618" i="3"/>
  <c r="N2618" i="3" s="1"/>
  <c r="P2618" i="3" s="1"/>
  <c r="M2617" i="3"/>
  <c r="N2617" i="3" s="1"/>
  <c r="P2617" i="3" s="1"/>
  <c r="M2616" i="3"/>
  <c r="N2616" i="3" s="1"/>
  <c r="P2616" i="3" s="1"/>
  <c r="M2615" i="3"/>
  <c r="N2615" i="3" s="1"/>
  <c r="P2615" i="3" s="1"/>
  <c r="M2614" i="3"/>
  <c r="N2614" i="3" s="1"/>
  <c r="P2614" i="3" s="1"/>
  <c r="M2613" i="3"/>
  <c r="N2613" i="3" s="1"/>
  <c r="P2613" i="3" s="1"/>
  <c r="M2612" i="3"/>
  <c r="N2612" i="3" s="1"/>
  <c r="P2612" i="3" s="1"/>
  <c r="M2611" i="3"/>
  <c r="N2611" i="3" s="1"/>
  <c r="P2611" i="3" s="1"/>
  <c r="M2610" i="3"/>
  <c r="N2610" i="3" s="1"/>
  <c r="P2610" i="3" s="1"/>
  <c r="M2609" i="3"/>
  <c r="N2609" i="3" s="1"/>
  <c r="P2609" i="3" s="1"/>
  <c r="M2608" i="3"/>
  <c r="N2608" i="3" s="1"/>
  <c r="P2608" i="3" s="1"/>
  <c r="M2607" i="3"/>
  <c r="N2607" i="3" s="1"/>
  <c r="P2607" i="3" s="1"/>
  <c r="M2606" i="3"/>
  <c r="N2606" i="3" s="1"/>
  <c r="P2606" i="3" s="1"/>
  <c r="M2605" i="3"/>
  <c r="N2605" i="3" s="1"/>
  <c r="P2605" i="3" s="1"/>
  <c r="M2604" i="3"/>
  <c r="N2604" i="3" s="1"/>
  <c r="P2604" i="3" s="1"/>
  <c r="M2603" i="3"/>
  <c r="N2603" i="3" s="1"/>
  <c r="P2603" i="3" s="1"/>
  <c r="M2602" i="3"/>
  <c r="N2602" i="3" s="1"/>
  <c r="P2602" i="3" s="1"/>
  <c r="M2601" i="3"/>
  <c r="N2601" i="3" s="1"/>
  <c r="P2601" i="3" s="1"/>
  <c r="M2600" i="3"/>
  <c r="N2600" i="3" s="1"/>
  <c r="P2600" i="3" s="1"/>
  <c r="M2599" i="3"/>
  <c r="N2599" i="3" s="1"/>
  <c r="P2599" i="3" s="1"/>
  <c r="M2598" i="3"/>
  <c r="N2598" i="3" s="1"/>
  <c r="P2598" i="3" s="1"/>
  <c r="M2597" i="3"/>
  <c r="N2597" i="3" s="1"/>
  <c r="P2597" i="3" s="1"/>
  <c r="M2596" i="3"/>
  <c r="N2596" i="3" s="1"/>
  <c r="P2596" i="3" s="1"/>
  <c r="M2595" i="3"/>
  <c r="N2595" i="3" s="1"/>
  <c r="P2595" i="3" s="1"/>
  <c r="M2594" i="3"/>
  <c r="N2594" i="3" s="1"/>
  <c r="P2594" i="3" s="1"/>
  <c r="M2593" i="3"/>
  <c r="N2593" i="3" s="1"/>
  <c r="P2593" i="3" s="1"/>
  <c r="M2592" i="3"/>
  <c r="N2592" i="3" s="1"/>
  <c r="P2592" i="3" s="1"/>
  <c r="M2591" i="3"/>
  <c r="N2591" i="3" s="1"/>
  <c r="P2591" i="3" s="1"/>
  <c r="M2590" i="3"/>
  <c r="N2590" i="3" s="1"/>
  <c r="P2590" i="3" s="1"/>
  <c r="M2589" i="3"/>
  <c r="N2589" i="3" s="1"/>
  <c r="P2589" i="3" s="1"/>
  <c r="M2588" i="3"/>
  <c r="N2588" i="3" s="1"/>
  <c r="P2588" i="3" s="1"/>
  <c r="M2587" i="3"/>
  <c r="N2587" i="3" s="1"/>
  <c r="P2587" i="3" s="1"/>
  <c r="M2586" i="3"/>
  <c r="N2586" i="3" s="1"/>
  <c r="P2586" i="3" s="1"/>
  <c r="M2585" i="3"/>
  <c r="N2585" i="3" s="1"/>
  <c r="P2585" i="3" s="1"/>
  <c r="M2584" i="3"/>
  <c r="N2584" i="3" s="1"/>
  <c r="P2584" i="3" s="1"/>
  <c r="M2583" i="3"/>
  <c r="N2583" i="3" s="1"/>
  <c r="P2583" i="3" s="1"/>
  <c r="M2582" i="3"/>
  <c r="N2582" i="3" s="1"/>
  <c r="P2582" i="3" s="1"/>
  <c r="M2581" i="3"/>
  <c r="N2581" i="3" s="1"/>
  <c r="P2581" i="3" s="1"/>
  <c r="M2580" i="3"/>
  <c r="N2580" i="3" s="1"/>
  <c r="P2580" i="3" s="1"/>
  <c r="M2579" i="3"/>
  <c r="N2579" i="3" s="1"/>
  <c r="P2579" i="3" s="1"/>
  <c r="M2578" i="3"/>
  <c r="N2578" i="3" s="1"/>
  <c r="P2578" i="3" s="1"/>
  <c r="M2577" i="3"/>
  <c r="N2577" i="3" s="1"/>
  <c r="P2577" i="3" s="1"/>
  <c r="M2576" i="3"/>
  <c r="N2576" i="3" s="1"/>
  <c r="P2576" i="3" s="1"/>
  <c r="M2575" i="3"/>
  <c r="N2575" i="3" s="1"/>
  <c r="P2575" i="3" s="1"/>
  <c r="M2574" i="3"/>
  <c r="N2574" i="3" s="1"/>
  <c r="P2574" i="3" s="1"/>
  <c r="M2573" i="3"/>
  <c r="N2573" i="3" s="1"/>
  <c r="P2573" i="3" s="1"/>
  <c r="M2572" i="3"/>
  <c r="N2572" i="3" s="1"/>
  <c r="P2572" i="3" s="1"/>
  <c r="M2571" i="3"/>
  <c r="N2571" i="3" s="1"/>
  <c r="P2571" i="3" s="1"/>
  <c r="M2570" i="3"/>
  <c r="N2570" i="3" s="1"/>
  <c r="P2570" i="3" s="1"/>
  <c r="M2569" i="3"/>
  <c r="N2569" i="3" s="1"/>
  <c r="P2569" i="3" s="1"/>
  <c r="M2568" i="3"/>
  <c r="N2568" i="3" s="1"/>
  <c r="P2568" i="3" s="1"/>
  <c r="M2567" i="3"/>
  <c r="N2567" i="3" s="1"/>
  <c r="P2567" i="3" s="1"/>
  <c r="M2566" i="3"/>
  <c r="N2566" i="3" s="1"/>
  <c r="P2566" i="3" s="1"/>
  <c r="M2565" i="3"/>
  <c r="N2565" i="3" s="1"/>
  <c r="P2565" i="3" s="1"/>
  <c r="M2564" i="3"/>
  <c r="N2564" i="3" s="1"/>
  <c r="P2564" i="3" s="1"/>
  <c r="M2563" i="3"/>
  <c r="N2563" i="3" s="1"/>
  <c r="P2563" i="3" s="1"/>
  <c r="M2562" i="3"/>
  <c r="N2562" i="3" s="1"/>
  <c r="P2562" i="3" s="1"/>
  <c r="M2561" i="3"/>
  <c r="N2561" i="3" s="1"/>
  <c r="P2561" i="3" s="1"/>
  <c r="M2560" i="3"/>
  <c r="N2560" i="3" s="1"/>
  <c r="P2560" i="3" s="1"/>
  <c r="M2559" i="3"/>
  <c r="N2559" i="3" s="1"/>
  <c r="P2559" i="3" s="1"/>
  <c r="M2558" i="3"/>
  <c r="N2558" i="3" s="1"/>
  <c r="P2558" i="3" s="1"/>
  <c r="M2557" i="3"/>
  <c r="N2557" i="3" s="1"/>
  <c r="P2557" i="3" s="1"/>
  <c r="M2556" i="3"/>
  <c r="N2556" i="3" s="1"/>
  <c r="P2556" i="3" s="1"/>
  <c r="M2555" i="3"/>
  <c r="N2555" i="3" s="1"/>
  <c r="P2555" i="3" s="1"/>
  <c r="M2554" i="3"/>
  <c r="N2554" i="3" s="1"/>
  <c r="P2554" i="3" s="1"/>
  <c r="M2553" i="3"/>
  <c r="N2553" i="3" s="1"/>
  <c r="P2553" i="3" s="1"/>
  <c r="M2552" i="3"/>
  <c r="N2552" i="3" s="1"/>
  <c r="P2552" i="3" s="1"/>
  <c r="M2551" i="3"/>
  <c r="N2551" i="3" s="1"/>
  <c r="P2551" i="3" s="1"/>
  <c r="M2550" i="3"/>
  <c r="N2550" i="3" s="1"/>
  <c r="P2550" i="3" s="1"/>
  <c r="M2549" i="3"/>
  <c r="N2549" i="3" s="1"/>
  <c r="P2549" i="3" s="1"/>
  <c r="M2548" i="3"/>
  <c r="N2548" i="3" s="1"/>
  <c r="P2548" i="3" s="1"/>
  <c r="M2547" i="3"/>
  <c r="N2547" i="3" s="1"/>
  <c r="P2547" i="3" s="1"/>
  <c r="M2546" i="3"/>
  <c r="N2546" i="3" s="1"/>
  <c r="P2546" i="3" s="1"/>
  <c r="M2545" i="3"/>
  <c r="N2545" i="3" s="1"/>
  <c r="P2545" i="3" s="1"/>
  <c r="M2544" i="3"/>
  <c r="N2544" i="3" s="1"/>
  <c r="P2544" i="3" s="1"/>
  <c r="M2543" i="3"/>
  <c r="N2543" i="3" s="1"/>
  <c r="P2543" i="3" s="1"/>
  <c r="M2542" i="3"/>
  <c r="N2542" i="3" s="1"/>
  <c r="P2542" i="3" s="1"/>
  <c r="M2541" i="3"/>
  <c r="N2541" i="3" s="1"/>
  <c r="P2541" i="3" s="1"/>
  <c r="M2540" i="3"/>
  <c r="N2540" i="3" s="1"/>
  <c r="P2540" i="3" s="1"/>
  <c r="M2539" i="3"/>
  <c r="N2539" i="3" s="1"/>
  <c r="P2539" i="3" s="1"/>
  <c r="M2538" i="3"/>
  <c r="N2538" i="3" s="1"/>
  <c r="P2538" i="3" s="1"/>
  <c r="M2537" i="3"/>
  <c r="N2537" i="3" s="1"/>
  <c r="P2537" i="3" s="1"/>
  <c r="M2536" i="3"/>
  <c r="N2536" i="3" s="1"/>
  <c r="P2536" i="3" s="1"/>
  <c r="M2535" i="3"/>
  <c r="N2535" i="3" s="1"/>
  <c r="P2535" i="3" s="1"/>
  <c r="M2534" i="3"/>
  <c r="N2534" i="3" s="1"/>
  <c r="P2534" i="3" s="1"/>
  <c r="M2533" i="3"/>
  <c r="N2533" i="3" s="1"/>
  <c r="P2533" i="3" s="1"/>
  <c r="M2532" i="3"/>
  <c r="N2532" i="3" s="1"/>
  <c r="P2532" i="3" s="1"/>
  <c r="M2531" i="3"/>
  <c r="N2531" i="3" s="1"/>
  <c r="P2531" i="3" s="1"/>
  <c r="M2530" i="3"/>
  <c r="N2530" i="3" s="1"/>
  <c r="P2530" i="3" s="1"/>
  <c r="M2529" i="3"/>
  <c r="N2529" i="3" s="1"/>
  <c r="P2529" i="3" s="1"/>
  <c r="M2528" i="3"/>
  <c r="N2528" i="3" s="1"/>
  <c r="P2528" i="3" s="1"/>
  <c r="M2527" i="3"/>
  <c r="N2527" i="3" s="1"/>
  <c r="P2527" i="3" s="1"/>
  <c r="M2526" i="3"/>
  <c r="N2526" i="3" s="1"/>
  <c r="P2526" i="3" s="1"/>
  <c r="M2525" i="3"/>
  <c r="N2525" i="3" s="1"/>
  <c r="P2525" i="3" s="1"/>
  <c r="M2524" i="3"/>
  <c r="N2524" i="3" s="1"/>
  <c r="P2524" i="3" s="1"/>
  <c r="M2523" i="3"/>
  <c r="N2523" i="3" s="1"/>
  <c r="P2523" i="3" s="1"/>
  <c r="M2522" i="3"/>
  <c r="N2522" i="3" s="1"/>
  <c r="P2522" i="3" s="1"/>
  <c r="M2521" i="3"/>
  <c r="N2521" i="3" s="1"/>
  <c r="P2521" i="3" s="1"/>
  <c r="M2520" i="3"/>
  <c r="N2520" i="3" s="1"/>
  <c r="P2520" i="3" s="1"/>
  <c r="M2519" i="3"/>
  <c r="N2519" i="3" s="1"/>
  <c r="P2519" i="3" s="1"/>
  <c r="M2518" i="3"/>
  <c r="N2518" i="3" s="1"/>
  <c r="P2518" i="3" s="1"/>
  <c r="M2517" i="3"/>
  <c r="N2517" i="3" s="1"/>
  <c r="P2517" i="3" s="1"/>
  <c r="M2516" i="3"/>
  <c r="N2516" i="3" s="1"/>
  <c r="P2516" i="3" s="1"/>
  <c r="M2515" i="3"/>
  <c r="N2515" i="3" s="1"/>
  <c r="P2515" i="3" s="1"/>
  <c r="M2514" i="3"/>
  <c r="N2514" i="3" s="1"/>
  <c r="P2514" i="3" s="1"/>
  <c r="M2513" i="3"/>
  <c r="N2513" i="3" s="1"/>
  <c r="P2513" i="3" s="1"/>
  <c r="M2512" i="3"/>
  <c r="N2512" i="3" s="1"/>
  <c r="P2512" i="3" s="1"/>
  <c r="M2511" i="3"/>
  <c r="N2511" i="3" s="1"/>
  <c r="P2511" i="3" s="1"/>
  <c r="M2510" i="3"/>
  <c r="N2510" i="3" s="1"/>
  <c r="P2510" i="3" s="1"/>
  <c r="M2509" i="3"/>
  <c r="N2509" i="3" s="1"/>
  <c r="P2509" i="3" s="1"/>
  <c r="M2508" i="3"/>
  <c r="N2508" i="3" s="1"/>
  <c r="P2508" i="3" s="1"/>
  <c r="M2507" i="3"/>
  <c r="N2507" i="3" s="1"/>
  <c r="P2507" i="3" s="1"/>
  <c r="M2506" i="3"/>
  <c r="N2506" i="3" s="1"/>
  <c r="P2506" i="3" s="1"/>
  <c r="M2505" i="3"/>
  <c r="N2505" i="3" s="1"/>
  <c r="P2505" i="3" s="1"/>
  <c r="M2504" i="3"/>
  <c r="N2504" i="3" s="1"/>
  <c r="P2504" i="3" s="1"/>
  <c r="M2503" i="3"/>
  <c r="N2503" i="3" s="1"/>
  <c r="P2503" i="3" s="1"/>
  <c r="M2502" i="3"/>
  <c r="N2502" i="3" s="1"/>
  <c r="P2502" i="3" s="1"/>
  <c r="M2501" i="3"/>
  <c r="N2501" i="3" s="1"/>
  <c r="P2501" i="3" s="1"/>
  <c r="M2500" i="3"/>
  <c r="N2500" i="3" s="1"/>
  <c r="P2500" i="3" s="1"/>
  <c r="M2499" i="3"/>
  <c r="N2499" i="3" s="1"/>
  <c r="P2499" i="3" s="1"/>
  <c r="M2498" i="3"/>
  <c r="N2498" i="3" s="1"/>
  <c r="P2498" i="3" s="1"/>
  <c r="M2497" i="3"/>
  <c r="N2497" i="3" s="1"/>
  <c r="P2497" i="3" s="1"/>
  <c r="M2496" i="3"/>
  <c r="N2496" i="3" s="1"/>
  <c r="P2496" i="3" s="1"/>
  <c r="M2495" i="3"/>
  <c r="N2495" i="3" s="1"/>
  <c r="P2495" i="3" s="1"/>
  <c r="M2494" i="3"/>
  <c r="N2494" i="3" s="1"/>
  <c r="P2494" i="3" s="1"/>
  <c r="M2493" i="3"/>
  <c r="N2493" i="3" s="1"/>
  <c r="P2493" i="3" s="1"/>
  <c r="M2492" i="3"/>
  <c r="N2492" i="3" s="1"/>
  <c r="P2492" i="3" s="1"/>
  <c r="M2491" i="3"/>
  <c r="N2491" i="3" s="1"/>
  <c r="P2491" i="3" s="1"/>
  <c r="M2490" i="3"/>
  <c r="N2490" i="3" s="1"/>
  <c r="P2490" i="3" s="1"/>
  <c r="M2489" i="3"/>
  <c r="N2489" i="3" s="1"/>
  <c r="P2489" i="3" s="1"/>
  <c r="M2488" i="3"/>
  <c r="N2488" i="3" s="1"/>
  <c r="P2488" i="3" s="1"/>
  <c r="M2487" i="3"/>
  <c r="N2487" i="3" s="1"/>
  <c r="P2487" i="3" s="1"/>
  <c r="M2486" i="3"/>
  <c r="N2486" i="3" s="1"/>
  <c r="P2486" i="3" s="1"/>
  <c r="M2485" i="3"/>
  <c r="N2485" i="3" s="1"/>
  <c r="P2485" i="3" s="1"/>
  <c r="M2484" i="3"/>
  <c r="N2484" i="3" s="1"/>
  <c r="P2484" i="3" s="1"/>
  <c r="M2483" i="3"/>
  <c r="N2483" i="3" s="1"/>
  <c r="P2483" i="3" s="1"/>
  <c r="M2482" i="3"/>
  <c r="N2482" i="3" s="1"/>
  <c r="P2482" i="3" s="1"/>
  <c r="M2481" i="3"/>
  <c r="N2481" i="3" s="1"/>
  <c r="P2481" i="3" s="1"/>
  <c r="M2480" i="3"/>
  <c r="N2480" i="3" s="1"/>
  <c r="P2480" i="3" s="1"/>
  <c r="M2479" i="3"/>
  <c r="N2479" i="3" s="1"/>
  <c r="P2479" i="3" s="1"/>
  <c r="M2478" i="3"/>
  <c r="N2478" i="3" s="1"/>
  <c r="P2478" i="3" s="1"/>
  <c r="M2477" i="3"/>
  <c r="N2477" i="3" s="1"/>
  <c r="P2477" i="3" s="1"/>
  <c r="M2476" i="3"/>
  <c r="N2476" i="3" s="1"/>
  <c r="P2476" i="3" s="1"/>
  <c r="M2475" i="3"/>
  <c r="N2475" i="3" s="1"/>
  <c r="P2475" i="3" s="1"/>
  <c r="M2474" i="3"/>
  <c r="N2474" i="3" s="1"/>
  <c r="P2474" i="3" s="1"/>
  <c r="M2473" i="3"/>
  <c r="N2473" i="3" s="1"/>
  <c r="P2473" i="3" s="1"/>
  <c r="M2472" i="3"/>
  <c r="N2472" i="3" s="1"/>
  <c r="P2472" i="3" s="1"/>
  <c r="M2471" i="3"/>
  <c r="N2471" i="3" s="1"/>
  <c r="P2471" i="3" s="1"/>
  <c r="M2470" i="3"/>
  <c r="N2470" i="3" s="1"/>
  <c r="P2470" i="3" s="1"/>
  <c r="M2469" i="3"/>
  <c r="N2469" i="3" s="1"/>
  <c r="P2469" i="3" s="1"/>
  <c r="M2468" i="3"/>
  <c r="N2468" i="3" s="1"/>
  <c r="P2468" i="3" s="1"/>
  <c r="M2467" i="3"/>
  <c r="N2467" i="3" s="1"/>
  <c r="P2467" i="3" s="1"/>
  <c r="M2466" i="3"/>
  <c r="N2466" i="3" s="1"/>
  <c r="P2466" i="3" s="1"/>
  <c r="M2465" i="3"/>
  <c r="N2465" i="3" s="1"/>
  <c r="P2465" i="3" s="1"/>
  <c r="M2464" i="3"/>
  <c r="N2464" i="3" s="1"/>
  <c r="P2464" i="3" s="1"/>
  <c r="M2463" i="3"/>
  <c r="N2463" i="3" s="1"/>
  <c r="P2463" i="3" s="1"/>
  <c r="M2462" i="3"/>
  <c r="N2462" i="3" s="1"/>
  <c r="P2462" i="3" s="1"/>
  <c r="M2461" i="3"/>
  <c r="N2461" i="3" s="1"/>
  <c r="P2461" i="3" s="1"/>
  <c r="M2460" i="3"/>
  <c r="N2460" i="3" s="1"/>
  <c r="P2460" i="3" s="1"/>
  <c r="M2459" i="3"/>
  <c r="N2459" i="3" s="1"/>
  <c r="P2459" i="3" s="1"/>
  <c r="M2458" i="3"/>
  <c r="N2458" i="3" s="1"/>
  <c r="P2458" i="3" s="1"/>
  <c r="M2457" i="3"/>
  <c r="N2457" i="3" s="1"/>
  <c r="P2457" i="3" s="1"/>
  <c r="M2456" i="3"/>
  <c r="N2456" i="3" s="1"/>
  <c r="P2456" i="3" s="1"/>
  <c r="M2455" i="3"/>
  <c r="N2455" i="3" s="1"/>
  <c r="P2455" i="3" s="1"/>
  <c r="M2454" i="3"/>
  <c r="N2454" i="3" s="1"/>
  <c r="P2454" i="3" s="1"/>
  <c r="M2453" i="3"/>
  <c r="N2453" i="3" s="1"/>
  <c r="P2453" i="3" s="1"/>
  <c r="M2452" i="3"/>
  <c r="N2452" i="3" s="1"/>
  <c r="P2452" i="3" s="1"/>
  <c r="M2451" i="3"/>
  <c r="N2451" i="3" s="1"/>
  <c r="P2451" i="3" s="1"/>
  <c r="M2450" i="3"/>
  <c r="N2450" i="3" s="1"/>
  <c r="P2450" i="3" s="1"/>
  <c r="M2449" i="3"/>
  <c r="N2449" i="3" s="1"/>
  <c r="P2449" i="3" s="1"/>
  <c r="M2448" i="3"/>
  <c r="N2448" i="3" s="1"/>
  <c r="P2448" i="3" s="1"/>
  <c r="M2447" i="3"/>
  <c r="N2447" i="3" s="1"/>
  <c r="P2447" i="3" s="1"/>
  <c r="M2446" i="3"/>
  <c r="N2446" i="3" s="1"/>
  <c r="P2446" i="3" s="1"/>
  <c r="M2445" i="3"/>
  <c r="N2445" i="3" s="1"/>
  <c r="P2445" i="3" s="1"/>
  <c r="M2444" i="3"/>
  <c r="N2444" i="3" s="1"/>
  <c r="P2444" i="3" s="1"/>
  <c r="M2443" i="3"/>
  <c r="N2443" i="3" s="1"/>
  <c r="P2443" i="3" s="1"/>
  <c r="M2442" i="3"/>
  <c r="N2442" i="3" s="1"/>
  <c r="P2442" i="3" s="1"/>
  <c r="M2441" i="3"/>
  <c r="N2441" i="3" s="1"/>
  <c r="P2441" i="3" s="1"/>
  <c r="M2440" i="3"/>
  <c r="N2440" i="3" s="1"/>
  <c r="P2440" i="3" s="1"/>
  <c r="M2439" i="3"/>
  <c r="N2439" i="3" s="1"/>
  <c r="P2439" i="3" s="1"/>
  <c r="M2438" i="3"/>
  <c r="N2438" i="3" s="1"/>
  <c r="P2438" i="3" s="1"/>
  <c r="M2437" i="3"/>
  <c r="N2437" i="3" s="1"/>
  <c r="P2437" i="3" s="1"/>
  <c r="M2436" i="3"/>
  <c r="N2436" i="3" s="1"/>
  <c r="P2436" i="3" s="1"/>
  <c r="M2435" i="3"/>
  <c r="N2435" i="3" s="1"/>
  <c r="P2435" i="3" s="1"/>
  <c r="M2434" i="3"/>
  <c r="N2434" i="3" s="1"/>
  <c r="P2434" i="3" s="1"/>
  <c r="M2433" i="3"/>
  <c r="N2433" i="3" s="1"/>
  <c r="P2433" i="3" s="1"/>
  <c r="M2432" i="3"/>
  <c r="N2432" i="3" s="1"/>
  <c r="P2432" i="3" s="1"/>
  <c r="M2431" i="3"/>
  <c r="N2431" i="3" s="1"/>
  <c r="P2431" i="3" s="1"/>
  <c r="M2430" i="3"/>
  <c r="N2430" i="3" s="1"/>
  <c r="P2430" i="3" s="1"/>
  <c r="M2429" i="3"/>
  <c r="N2429" i="3" s="1"/>
  <c r="P2429" i="3" s="1"/>
  <c r="M2428" i="3"/>
  <c r="N2428" i="3" s="1"/>
  <c r="P2428" i="3" s="1"/>
  <c r="M2427" i="3"/>
  <c r="N2427" i="3" s="1"/>
  <c r="P2427" i="3" s="1"/>
  <c r="M2426" i="3"/>
  <c r="N2426" i="3" s="1"/>
  <c r="P2426" i="3" s="1"/>
  <c r="M2425" i="3"/>
  <c r="N2425" i="3" s="1"/>
  <c r="P2425" i="3" s="1"/>
  <c r="M2424" i="3"/>
  <c r="N2424" i="3" s="1"/>
  <c r="P2424" i="3" s="1"/>
  <c r="M2423" i="3"/>
  <c r="N2423" i="3" s="1"/>
  <c r="P2423" i="3" s="1"/>
  <c r="M2422" i="3"/>
  <c r="N2422" i="3" s="1"/>
  <c r="P2422" i="3" s="1"/>
  <c r="M2421" i="3"/>
  <c r="N2421" i="3" s="1"/>
  <c r="P2421" i="3" s="1"/>
  <c r="M2420" i="3"/>
  <c r="N2420" i="3" s="1"/>
  <c r="P2420" i="3" s="1"/>
  <c r="M2419" i="3"/>
  <c r="N2419" i="3" s="1"/>
  <c r="P2419" i="3" s="1"/>
  <c r="M2418" i="3"/>
  <c r="N2418" i="3" s="1"/>
  <c r="P2418" i="3" s="1"/>
  <c r="M2417" i="3"/>
  <c r="N2417" i="3" s="1"/>
  <c r="P2417" i="3" s="1"/>
  <c r="M2416" i="3"/>
  <c r="N2416" i="3" s="1"/>
  <c r="P2416" i="3" s="1"/>
  <c r="M2415" i="3"/>
  <c r="N2415" i="3" s="1"/>
  <c r="P2415" i="3" s="1"/>
  <c r="M2414" i="3"/>
  <c r="N2414" i="3" s="1"/>
  <c r="P2414" i="3" s="1"/>
  <c r="M2413" i="3"/>
  <c r="N2413" i="3" s="1"/>
  <c r="P2413" i="3" s="1"/>
  <c r="M2412" i="3"/>
  <c r="N2412" i="3" s="1"/>
  <c r="P2412" i="3" s="1"/>
  <c r="M2411" i="3"/>
  <c r="N2411" i="3" s="1"/>
  <c r="P2411" i="3" s="1"/>
  <c r="M2410" i="3"/>
  <c r="N2410" i="3" s="1"/>
  <c r="P2410" i="3" s="1"/>
  <c r="M2409" i="3"/>
  <c r="N2409" i="3" s="1"/>
  <c r="P2409" i="3" s="1"/>
  <c r="M2408" i="3"/>
  <c r="N2408" i="3" s="1"/>
  <c r="P2408" i="3" s="1"/>
  <c r="M2407" i="3"/>
  <c r="N2407" i="3" s="1"/>
  <c r="P2407" i="3" s="1"/>
  <c r="M2406" i="3"/>
  <c r="N2406" i="3" s="1"/>
  <c r="P2406" i="3" s="1"/>
  <c r="M2405" i="3"/>
  <c r="N2405" i="3" s="1"/>
  <c r="P2405" i="3" s="1"/>
  <c r="M2404" i="3"/>
  <c r="N2404" i="3" s="1"/>
  <c r="P2404" i="3" s="1"/>
  <c r="M2403" i="3"/>
  <c r="N2403" i="3" s="1"/>
  <c r="P2403" i="3" s="1"/>
  <c r="M2402" i="3"/>
  <c r="N2402" i="3" s="1"/>
  <c r="P2402" i="3" s="1"/>
  <c r="M2401" i="3"/>
  <c r="N2401" i="3" s="1"/>
  <c r="P2401" i="3" s="1"/>
  <c r="M2400" i="3"/>
  <c r="N2400" i="3" s="1"/>
  <c r="P2400" i="3" s="1"/>
  <c r="M2399" i="3"/>
  <c r="N2399" i="3" s="1"/>
  <c r="P2399" i="3" s="1"/>
  <c r="M2398" i="3"/>
  <c r="N2398" i="3" s="1"/>
  <c r="P2398" i="3" s="1"/>
  <c r="M2397" i="3"/>
  <c r="N2397" i="3" s="1"/>
  <c r="P2397" i="3" s="1"/>
  <c r="M2396" i="3"/>
  <c r="N2396" i="3" s="1"/>
  <c r="P2396" i="3" s="1"/>
  <c r="M2395" i="3"/>
  <c r="N2395" i="3" s="1"/>
  <c r="P2395" i="3" s="1"/>
  <c r="M2394" i="3"/>
  <c r="N2394" i="3" s="1"/>
  <c r="P2394" i="3" s="1"/>
  <c r="M2393" i="3"/>
  <c r="N2393" i="3" s="1"/>
  <c r="P2393" i="3" s="1"/>
  <c r="M2392" i="3"/>
  <c r="N2392" i="3" s="1"/>
  <c r="P2392" i="3" s="1"/>
  <c r="M2391" i="3"/>
  <c r="N2391" i="3" s="1"/>
  <c r="P2391" i="3" s="1"/>
  <c r="M2390" i="3"/>
  <c r="N2390" i="3" s="1"/>
  <c r="P2390" i="3" s="1"/>
  <c r="M2389" i="3"/>
  <c r="N2389" i="3" s="1"/>
  <c r="P2389" i="3" s="1"/>
  <c r="M2388" i="3"/>
  <c r="N2388" i="3" s="1"/>
  <c r="P2388" i="3" s="1"/>
  <c r="M2387" i="3"/>
  <c r="N2387" i="3" s="1"/>
  <c r="P2387" i="3" s="1"/>
  <c r="M2386" i="3"/>
  <c r="N2386" i="3" s="1"/>
  <c r="P2386" i="3" s="1"/>
  <c r="M2385" i="3"/>
  <c r="N2385" i="3" s="1"/>
  <c r="P2385" i="3" s="1"/>
  <c r="M2384" i="3"/>
  <c r="N2384" i="3" s="1"/>
  <c r="P2384" i="3" s="1"/>
  <c r="M2383" i="3"/>
  <c r="N2383" i="3" s="1"/>
  <c r="P2383" i="3" s="1"/>
  <c r="M2382" i="3"/>
  <c r="N2382" i="3" s="1"/>
  <c r="P2382" i="3" s="1"/>
  <c r="M2381" i="3"/>
  <c r="N2381" i="3" s="1"/>
  <c r="P2381" i="3" s="1"/>
  <c r="M2380" i="3"/>
  <c r="N2380" i="3" s="1"/>
  <c r="P2380" i="3" s="1"/>
  <c r="M2379" i="3"/>
  <c r="N2379" i="3" s="1"/>
  <c r="P2379" i="3" s="1"/>
  <c r="M2378" i="3"/>
  <c r="N2378" i="3" s="1"/>
  <c r="P2378" i="3" s="1"/>
  <c r="M2377" i="3"/>
  <c r="N2377" i="3" s="1"/>
  <c r="P2377" i="3" s="1"/>
  <c r="M2376" i="3"/>
  <c r="N2376" i="3" s="1"/>
  <c r="P2376" i="3" s="1"/>
  <c r="M2375" i="3"/>
  <c r="N2375" i="3" s="1"/>
  <c r="P2375" i="3" s="1"/>
  <c r="M2374" i="3"/>
  <c r="N2374" i="3" s="1"/>
  <c r="P2374" i="3" s="1"/>
  <c r="M2373" i="3"/>
  <c r="N2373" i="3" s="1"/>
  <c r="P2373" i="3" s="1"/>
  <c r="M2372" i="3"/>
  <c r="N2372" i="3" s="1"/>
  <c r="P2372" i="3" s="1"/>
  <c r="M2371" i="3"/>
  <c r="N2371" i="3" s="1"/>
  <c r="P2371" i="3" s="1"/>
  <c r="M2370" i="3"/>
  <c r="N2370" i="3" s="1"/>
  <c r="P2370" i="3" s="1"/>
  <c r="M2369" i="3"/>
  <c r="N2369" i="3" s="1"/>
  <c r="P2369" i="3" s="1"/>
  <c r="M2368" i="3"/>
  <c r="N2368" i="3" s="1"/>
  <c r="P2368" i="3" s="1"/>
  <c r="M2367" i="3"/>
  <c r="N2367" i="3" s="1"/>
  <c r="P2367" i="3" s="1"/>
  <c r="M2366" i="3"/>
  <c r="N2366" i="3" s="1"/>
  <c r="P2366" i="3" s="1"/>
  <c r="M2365" i="3"/>
  <c r="N2365" i="3" s="1"/>
  <c r="P2365" i="3" s="1"/>
  <c r="M2364" i="3"/>
  <c r="N2364" i="3" s="1"/>
  <c r="P2364" i="3" s="1"/>
  <c r="M2363" i="3"/>
  <c r="N2363" i="3" s="1"/>
  <c r="P2363" i="3" s="1"/>
  <c r="M2362" i="3"/>
  <c r="N2362" i="3" s="1"/>
  <c r="P2362" i="3" s="1"/>
  <c r="M2361" i="3"/>
  <c r="N2361" i="3" s="1"/>
  <c r="P2361" i="3" s="1"/>
  <c r="M2360" i="3"/>
  <c r="N2360" i="3" s="1"/>
  <c r="P2360" i="3" s="1"/>
  <c r="M2359" i="3"/>
  <c r="N2359" i="3" s="1"/>
  <c r="P2359" i="3" s="1"/>
  <c r="M2358" i="3"/>
  <c r="N2358" i="3" s="1"/>
  <c r="P2358" i="3" s="1"/>
  <c r="M2357" i="3"/>
  <c r="N2357" i="3" s="1"/>
  <c r="P2357" i="3" s="1"/>
  <c r="M2356" i="3"/>
  <c r="N2356" i="3" s="1"/>
  <c r="P2356" i="3" s="1"/>
  <c r="M2355" i="3"/>
  <c r="N2355" i="3" s="1"/>
  <c r="P2355" i="3" s="1"/>
  <c r="M2354" i="3"/>
  <c r="N2354" i="3" s="1"/>
  <c r="P2354" i="3" s="1"/>
  <c r="M2353" i="3"/>
  <c r="N2353" i="3" s="1"/>
  <c r="P2353" i="3" s="1"/>
  <c r="M2352" i="3"/>
  <c r="N2352" i="3" s="1"/>
  <c r="P2352" i="3" s="1"/>
  <c r="M2351" i="3"/>
  <c r="N2351" i="3" s="1"/>
  <c r="P2351" i="3" s="1"/>
  <c r="M2350" i="3"/>
  <c r="N2350" i="3" s="1"/>
  <c r="P2350" i="3" s="1"/>
  <c r="M2349" i="3"/>
  <c r="N2349" i="3" s="1"/>
  <c r="P2349" i="3" s="1"/>
  <c r="M2348" i="3"/>
  <c r="N2348" i="3" s="1"/>
  <c r="P2348" i="3" s="1"/>
  <c r="M2347" i="3"/>
  <c r="N2347" i="3" s="1"/>
  <c r="P2347" i="3" s="1"/>
  <c r="M2346" i="3"/>
  <c r="N2346" i="3" s="1"/>
  <c r="P2346" i="3" s="1"/>
  <c r="M2345" i="3"/>
  <c r="N2345" i="3" s="1"/>
  <c r="P2345" i="3" s="1"/>
  <c r="M2344" i="3"/>
  <c r="N2344" i="3" s="1"/>
  <c r="P2344" i="3" s="1"/>
  <c r="M2343" i="3"/>
  <c r="N2343" i="3" s="1"/>
  <c r="P2343" i="3" s="1"/>
  <c r="M2342" i="3"/>
  <c r="N2342" i="3" s="1"/>
  <c r="P2342" i="3" s="1"/>
  <c r="M2341" i="3"/>
  <c r="N2341" i="3" s="1"/>
  <c r="P2341" i="3" s="1"/>
  <c r="M2340" i="3"/>
  <c r="N2340" i="3" s="1"/>
  <c r="P2340" i="3" s="1"/>
  <c r="M2339" i="3"/>
  <c r="N2339" i="3" s="1"/>
  <c r="P2339" i="3" s="1"/>
  <c r="M2338" i="3"/>
  <c r="N2338" i="3" s="1"/>
  <c r="P2338" i="3" s="1"/>
  <c r="M2337" i="3"/>
  <c r="N2337" i="3" s="1"/>
  <c r="P2337" i="3" s="1"/>
  <c r="M2336" i="3"/>
  <c r="N2336" i="3" s="1"/>
  <c r="P2336" i="3" s="1"/>
  <c r="M2335" i="3"/>
  <c r="N2335" i="3" s="1"/>
  <c r="P2335" i="3" s="1"/>
  <c r="M2334" i="3"/>
  <c r="N2334" i="3" s="1"/>
  <c r="P2334" i="3" s="1"/>
  <c r="M2333" i="3"/>
  <c r="N2333" i="3" s="1"/>
  <c r="P2333" i="3" s="1"/>
  <c r="M2332" i="3"/>
  <c r="N2332" i="3" s="1"/>
  <c r="P2332" i="3" s="1"/>
  <c r="M2331" i="3"/>
  <c r="N2331" i="3" s="1"/>
  <c r="P2331" i="3" s="1"/>
  <c r="M2330" i="3"/>
  <c r="N2330" i="3" s="1"/>
  <c r="P2330" i="3" s="1"/>
  <c r="M2329" i="3"/>
  <c r="N2329" i="3" s="1"/>
  <c r="P2329" i="3" s="1"/>
  <c r="M2328" i="3"/>
  <c r="N2328" i="3" s="1"/>
  <c r="P2328" i="3" s="1"/>
  <c r="M2327" i="3"/>
  <c r="N2327" i="3" s="1"/>
  <c r="P2327" i="3" s="1"/>
  <c r="M2326" i="3"/>
  <c r="N2326" i="3" s="1"/>
  <c r="P2326" i="3" s="1"/>
  <c r="M2325" i="3"/>
  <c r="N2325" i="3" s="1"/>
  <c r="P2325" i="3" s="1"/>
  <c r="M2324" i="3"/>
  <c r="N2324" i="3" s="1"/>
  <c r="P2324" i="3" s="1"/>
  <c r="M2323" i="3"/>
  <c r="N2323" i="3" s="1"/>
  <c r="P2323" i="3" s="1"/>
  <c r="M2322" i="3"/>
  <c r="N2322" i="3" s="1"/>
  <c r="P2322" i="3" s="1"/>
  <c r="M2321" i="3"/>
  <c r="N2321" i="3" s="1"/>
  <c r="P2321" i="3" s="1"/>
  <c r="M2320" i="3"/>
  <c r="N2320" i="3" s="1"/>
  <c r="P2320" i="3" s="1"/>
  <c r="M2319" i="3"/>
  <c r="N2319" i="3" s="1"/>
  <c r="P2319" i="3" s="1"/>
  <c r="M2318" i="3"/>
  <c r="N2318" i="3" s="1"/>
  <c r="P2318" i="3" s="1"/>
  <c r="M2317" i="3"/>
  <c r="N2317" i="3" s="1"/>
  <c r="P2317" i="3" s="1"/>
  <c r="M2316" i="3"/>
  <c r="N2316" i="3" s="1"/>
  <c r="P2316" i="3" s="1"/>
  <c r="M2315" i="3"/>
  <c r="N2315" i="3" s="1"/>
  <c r="P2315" i="3" s="1"/>
  <c r="M2314" i="3"/>
  <c r="N2314" i="3" s="1"/>
  <c r="P2314" i="3" s="1"/>
  <c r="M2313" i="3"/>
  <c r="N2313" i="3" s="1"/>
  <c r="P2313" i="3" s="1"/>
  <c r="M2312" i="3"/>
  <c r="N2312" i="3" s="1"/>
  <c r="P2312" i="3" s="1"/>
  <c r="M2311" i="3"/>
  <c r="N2311" i="3" s="1"/>
  <c r="P2311" i="3" s="1"/>
  <c r="M2310" i="3"/>
  <c r="N2310" i="3" s="1"/>
  <c r="P2310" i="3" s="1"/>
  <c r="M2309" i="3"/>
  <c r="N2309" i="3" s="1"/>
  <c r="P2309" i="3" s="1"/>
  <c r="M2308" i="3"/>
  <c r="N2308" i="3" s="1"/>
  <c r="P2308" i="3" s="1"/>
  <c r="M2307" i="3"/>
  <c r="N2307" i="3" s="1"/>
  <c r="P2307" i="3" s="1"/>
  <c r="M2306" i="3"/>
  <c r="N2306" i="3" s="1"/>
  <c r="P2306" i="3" s="1"/>
  <c r="M2305" i="3"/>
  <c r="N2305" i="3" s="1"/>
  <c r="P2305" i="3" s="1"/>
  <c r="M2304" i="3"/>
  <c r="N2304" i="3" s="1"/>
  <c r="P2304" i="3" s="1"/>
  <c r="M2303" i="3"/>
  <c r="N2303" i="3" s="1"/>
  <c r="P2303" i="3" s="1"/>
  <c r="M2302" i="3"/>
  <c r="N2302" i="3" s="1"/>
  <c r="P2302" i="3" s="1"/>
  <c r="M2301" i="3"/>
  <c r="N2301" i="3" s="1"/>
  <c r="P2301" i="3" s="1"/>
  <c r="M2300" i="3"/>
  <c r="N2300" i="3" s="1"/>
  <c r="P2300" i="3" s="1"/>
  <c r="M2299" i="3"/>
  <c r="N2299" i="3" s="1"/>
  <c r="P2299" i="3" s="1"/>
  <c r="M2298" i="3"/>
  <c r="N2298" i="3" s="1"/>
  <c r="P2298" i="3" s="1"/>
  <c r="M2297" i="3"/>
  <c r="N2297" i="3" s="1"/>
  <c r="P2297" i="3" s="1"/>
  <c r="M2296" i="3"/>
  <c r="N2296" i="3" s="1"/>
  <c r="P2296" i="3" s="1"/>
  <c r="M2295" i="3"/>
  <c r="N2295" i="3" s="1"/>
  <c r="P2295" i="3" s="1"/>
  <c r="M2294" i="3"/>
  <c r="N2294" i="3" s="1"/>
  <c r="P2294" i="3" s="1"/>
  <c r="M2293" i="3"/>
  <c r="N2293" i="3" s="1"/>
  <c r="P2293" i="3" s="1"/>
  <c r="M2292" i="3"/>
  <c r="N2292" i="3" s="1"/>
  <c r="P2292" i="3" s="1"/>
  <c r="M2291" i="3"/>
  <c r="N2291" i="3" s="1"/>
  <c r="P2291" i="3" s="1"/>
  <c r="M2290" i="3"/>
  <c r="N2290" i="3" s="1"/>
  <c r="P2290" i="3" s="1"/>
  <c r="M2289" i="3"/>
  <c r="N2289" i="3" s="1"/>
  <c r="P2289" i="3" s="1"/>
  <c r="M2288" i="3"/>
  <c r="N2288" i="3" s="1"/>
  <c r="P2288" i="3" s="1"/>
  <c r="M2287" i="3"/>
  <c r="N2287" i="3" s="1"/>
  <c r="P2287" i="3" s="1"/>
  <c r="M2286" i="3"/>
  <c r="N2286" i="3" s="1"/>
  <c r="P2286" i="3" s="1"/>
  <c r="M2285" i="3"/>
  <c r="N2285" i="3" s="1"/>
  <c r="P2285" i="3" s="1"/>
  <c r="M2284" i="3"/>
  <c r="N2284" i="3" s="1"/>
  <c r="P2284" i="3" s="1"/>
  <c r="M2283" i="3"/>
  <c r="N2283" i="3" s="1"/>
  <c r="P2283" i="3" s="1"/>
  <c r="M2282" i="3"/>
  <c r="N2282" i="3" s="1"/>
  <c r="P2282" i="3" s="1"/>
  <c r="M2281" i="3"/>
  <c r="N2281" i="3" s="1"/>
  <c r="P2281" i="3" s="1"/>
  <c r="M2280" i="3"/>
  <c r="N2280" i="3" s="1"/>
  <c r="P2280" i="3" s="1"/>
  <c r="M2279" i="3"/>
  <c r="N2279" i="3" s="1"/>
  <c r="P2279" i="3" s="1"/>
  <c r="M2278" i="3"/>
  <c r="N2278" i="3" s="1"/>
  <c r="P2278" i="3" s="1"/>
  <c r="M2277" i="3"/>
  <c r="N2277" i="3" s="1"/>
  <c r="P2277" i="3" s="1"/>
  <c r="M2276" i="3"/>
  <c r="N2276" i="3" s="1"/>
  <c r="P2276" i="3" s="1"/>
  <c r="M2275" i="3"/>
  <c r="N2275" i="3" s="1"/>
  <c r="P2275" i="3" s="1"/>
  <c r="M2274" i="3"/>
  <c r="N2274" i="3" s="1"/>
  <c r="P2274" i="3" s="1"/>
  <c r="M2273" i="3"/>
  <c r="N2273" i="3" s="1"/>
  <c r="P2273" i="3" s="1"/>
  <c r="M2272" i="3"/>
  <c r="N2272" i="3" s="1"/>
  <c r="P2272" i="3" s="1"/>
  <c r="M2271" i="3"/>
  <c r="N2271" i="3" s="1"/>
  <c r="P2271" i="3" s="1"/>
  <c r="M2270" i="3"/>
  <c r="N2270" i="3" s="1"/>
  <c r="P2270" i="3" s="1"/>
  <c r="M2269" i="3"/>
  <c r="N2269" i="3" s="1"/>
  <c r="P2269" i="3" s="1"/>
  <c r="M2268" i="3"/>
  <c r="N2268" i="3" s="1"/>
  <c r="P2268" i="3" s="1"/>
  <c r="M2267" i="3"/>
  <c r="N2267" i="3" s="1"/>
  <c r="P2267" i="3" s="1"/>
  <c r="M2266" i="3"/>
  <c r="N2266" i="3" s="1"/>
  <c r="P2266" i="3" s="1"/>
  <c r="M2265" i="3"/>
  <c r="N2265" i="3" s="1"/>
  <c r="P2265" i="3" s="1"/>
  <c r="M2264" i="3"/>
  <c r="N2264" i="3" s="1"/>
  <c r="P2264" i="3" s="1"/>
  <c r="M2263" i="3"/>
  <c r="N2263" i="3" s="1"/>
  <c r="P2263" i="3" s="1"/>
  <c r="M2262" i="3"/>
  <c r="N2262" i="3" s="1"/>
  <c r="P2262" i="3" s="1"/>
  <c r="M2261" i="3"/>
  <c r="N2261" i="3" s="1"/>
  <c r="P2261" i="3" s="1"/>
  <c r="M2260" i="3"/>
  <c r="N2260" i="3" s="1"/>
  <c r="P2260" i="3" s="1"/>
  <c r="M2259" i="3"/>
  <c r="N2259" i="3" s="1"/>
  <c r="P2259" i="3" s="1"/>
  <c r="M2258" i="3"/>
  <c r="N2258" i="3" s="1"/>
  <c r="P2258" i="3" s="1"/>
  <c r="M2257" i="3"/>
  <c r="N2257" i="3" s="1"/>
  <c r="P2257" i="3" s="1"/>
  <c r="M2256" i="3"/>
  <c r="N2256" i="3" s="1"/>
  <c r="P2256" i="3" s="1"/>
  <c r="M2255" i="3"/>
  <c r="N2255" i="3" s="1"/>
  <c r="P2255" i="3" s="1"/>
  <c r="M2254" i="3"/>
  <c r="N2254" i="3" s="1"/>
  <c r="P2254" i="3" s="1"/>
  <c r="M2253" i="3"/>
  <c r="N2253" i="3" s="1"/>
  <c r="P2253" i="3" s="1"/>
  <c r="M2252" i="3"/>
  <c r="N2252" i="3" s="1"/>
  <c r="P2252" i="3" s="1"/>
  <c r="M2251" i="3"/>
  <c r="N2251" i="3" s="1"/>
  <c r="P2251" i="3" s="1"/>
  <c r="M2250" i="3"/>
  <c r="N2250" i="3" s="1"/>
  <c r="P2250" i="3" s="1"/>
  <c r="M2249" i="3"/>
  <c r="N2249" i="3" s="1"/>
  <c r="P2249" i="3" s="1"/>
  <c r="M2248" i="3"/>
  <c r="N2248" i="3" s="1"/>
  <c r="P2248" i="3" s="1"/>
  <c r="M2247" i="3"/>
  <c r="N2247" i="3" s="1"/>
  <c r="P2247" i="3" s="1"/>
  <c r="M2246" i="3"/>
  <c r="N2246" i="3" s="1"/>
  <c r="P2246" i="3" s="1"/>
  <c r="M2245" i="3"/>
  <c r="N2245" i="3" s="1"/>
  <c r="P2245" i="3" s="1"/>
  <c r="M2244" i="3"/>
  <c r="N2244" i="3" s="1"/>
  <c r="P2244" i="3" s="1"/>
  <c r="M2243" i="3"/>
  <c r="N2243" i="3" s="1"/>
  <c r="P2243" i="3" s="1"/>
  <c r="M2242" i="3"/>
  <c r="N2242" i="3" s="1"/>
  <c r="P2242" i="3" s="1"/>
  <c r="M2241" i="3"/>
  <c r="N2241" i="3" s="1"/>
  <c r="P2241" i="3" s="1"/>
  <c r="M2240" i="3"/>
  <c r="N2240" i="3" s="1"/>
  <c r="P2240" i="3" s="1"/>
  <c r="M2239" i="3"/>
  <c r="N2239" i="3" s="1"/>
  <c r="P2239" i="3" s="1"/>
  <c r="M2238" i="3"/>
  <c r="N2238" i="3" s="1"/>
  <c r="P2238" i="3" s="1"/>
  <c r="M2237" i="3"/>
  <c r="N2237" i="3" s="1"/>
  <c r="P2237" i="3" s="1"/>
  <c r="M2236" i="3"/>
  <c r="N2236" i="3" s="1"/>
  <c r="P2236" i="3" s="1"/>
  <c r="M2235" i="3"/>
  <c r="N2235" i="3" s="1"/>
  <c r="P2235" i="3" s="1"/>
  <c r="M2234" i="3"/>
  <c r="N2234" i="3" s="1"/>
  <c r="P2234" i="3" s="1"/>
  <c r="M2233" i="3"/>
  <c r="N2233" i="3" s="1"/>
  <c r="P2233" i="3" s="1"/>
  <c r="M2232" i="3"/>
  <c r="N2232" i="3" s="1"/>
  <c r="P2232" i="3" s="1"/>
  <c r="M2231" i="3"/>
  <c r="N2231" i="3" s="1"/>
  <c r="P2231" i="3" s="1"/>
  <c r="M2230" i="3"/>
  <c r="N2230" i="3" s="1"/>
  <c r="P2230" i="3" s="1"/>
  <c r="M2229" i="3"/>
  <c r="N2229" i="3" s="1"/>
  <c r="P2229" i="3" s="1"/>
  <c r="M2228" i="3"/>
  <c r="N2228" i="3" s="1"/>
  <c r="P2228" i="3" s="1"/>
  <c r="M2227" i="3"/>
  <c r="N2227" i="3" s="1"/>
  <c r="P2227" i="3" s="1"/>
  <c r="M2226" i="3"/>
  <c r="N2226" i="3" s="1"/>
  <c r="P2226" i="3" s="1"/>
  <c r="M2225" i="3"/>
  <c r="N2225" i="3" s="1"/>
  <c r="P2225" i="3" s="1"/>
  <c r="M2224" i="3"/>
  <c r="N2224" i="3" s="1"/>
  <c r="P2224" i="3" s="1"/>
  <c r="M2223" i="3"/>
  <c r="N2223" i="3" s="1"/>
  <c r="P2223" i="3" s="1"/>
  <c r="M2222" i="3"/>
  <c r="N2222" i="3" s="1"/>
  <c r="P2222" i="3" s="1"/>
  <c r="M2221" i="3"/>
  <c r="N2221" i="3" s="1"/>
  <c r="P2221" i="3" s="1"/>
  <c r="M2220" i="3"/>
  <c r="N2220" i="3" s="1"/>
  <c r="P2220" i="3" s="1"/>
  <c r="M2219" i="3"/>
  <c r="N2219" i="3" s="1"/>
  <c r="P2219" i="3" s="1"/>
  <c r="M2218" i="3"/>
  <c r="N2218" i="3" s="1"/>
  <c r="P2218" i="3" s="1"/>
  <c r="M2217" i="3"/>
  <c r="N2217" i="3" s="1"/>
  <c r="P2217" i="3" s="1"/>
  <c r="M2216" i="3"/>
  <c r="N2216" i="3" s="1"/>
  <c r="P2216" i="3" s="1"/>
  <c r="M2215" i="3"/>
  <c r="N2215" i="3" s="1"/>
  <c r="P2215" i="3" s="1"/>
  <c r="M2214" i="3"/>
  <c r="N2214" i="3" s="1"/>
  <c r="P2214" i="3" s="1"/>
  <c r="M2213" i="3"/>
  <c r="N2213" i="3" s="1"/>
  <c r="P2213" i="3" s="1"/>
  <c r="M2212" i="3"/>
  <c r="N2212" i="3" s="1"/>
  <c r="P2212" i="3" s="1"/>
  <c r="M2211" i="3"/>
  <c r="N2211" i="3" s="1"/>
  <c r="P2211" i="3" s="1"/>
  <c r="M2210" i="3"/>
  <c r="N2210" i="3" s="1"/>
  <c r="P2210" i="3" s="1"/>
  <c r="M2209" i="3"/>
  <c r="N2209" i="3" s="1"/>
  <c r="P2209" i="3" s="1"/>
  <c r="M2208" i="3"/>
  <c r="N2208" i="3" s="1"/>
  <c r="P2208" i="3" s="1"/>
  <c r="M2207" i="3"/>
  <c r="N2207" i="3" s="1"/>
  <c r="P2207" i="3" s="1"/>
  <c r="M2206" i="3"/>
  <c r="N2206" i="3" s="1"/>
  <c r="P2206" i="3" s="1"/>
  <c r="M2205" i="3"/>
  <c r="N2205" i="3" s="1"/>
  <c r="P2205" i="3" s="1"/>
  <c r="M2204" i="3"/>
  <c r="N2204" i="3" s="1"/>
  <c r="P2204" i="3" s="1"/>
  <c r="M2203" i="3"/>
  <c r="N2203" i="3" s="1"/>
  <c r="P2203" i="3" s="1"/>
  <c r="M2202" i="3"/>
  <c r="N2202" i="3" s="1"/>
  <c r="P2202" i="3" s="1"/>
  <c r="M2201" i="3"/>
  <c r="N2201" i="3" s="1"/>
  <c r="P2201" i="3" s="1"/>
  <c r="M2200" i="3"/>
  <c r="N2200" i="3" s="1"/>
  <c r="P2200" i="3" s="1"/>
  <c r="M2199" i="3"/>
  <c r="N2199" i="3" s="1"/>
  <c r="P2199" i="3" s="1"/>
  <c r="M2198" i="3"/>
  <c r="N2198" i="3" s="1"/>
  <c r="P2198" i="3" s="1"/>
  <c r="M2197" i="3"/>
  <c r="N2197" i="3" s="1"/>
  <c r="P2197" i="3" s="1"/>
  <c r="M2196" i="3"/>
  <c r="N2196" i="3" s="1"/>
  <c r="P2196" i="3" s="1"/>
  <c r="M2195" i="3"/>
  <c r="N2195" i="3" s="1"/>
  <c r="P2195" i="3" s="1"/>
  <c r="M2194" i="3"/>
  <c r="N2194" i="3" s="1"/>
  <c r="P2194" i="3" s="1"/>
  <c r="M2193" i="3"/>
  <c r="N2193" i="3" s="1"/>
  <c r="P2193" i="3" s="1"/>
  <c r="M2192" i="3"/>
  <c r="N2192" i="3" s="1"/>
  <c r="P2192" i="3" s="1"/>
  <c r="M2191" i="3"/>
  <c r="N2191" i="3" s="1"/>
  <c r="P2191" i="3" s="1"/>
  <c r="M2190" i="3"/>
  <c r="N2190" i="3" s="1"/>
  <c r="P2190" i="3" s="1"/>
  <c r="M2189" i="3"/>
  <c r="N2189" i="3" s="1"/>
  <c r="P2189" i="3" s="1"/>
  <c r="M2188" i="3"/>
  <c r="N2188" i="3" s="1"/>
  <c r="P2188" i="3" s="1"/>
  <c r="M2187" i="3"/>
  <c r="N2187" i="3" s="1"/>
  <c r="P2187" i="3" s="1"/>
  <c r="M2186" i="3"/>
  <c r="N2186" i="3" s="1"/>
  <c r="P2186" i="3" s="1"/>
  <c r="M2185" i="3"/>
  <c r="N2185" i="3" s="1"/>
  <c r="P2185" i="3" s="1"/>
  <c r="M2184" i="3"/>
  <c r="N2184" i="3" s="1"/>
  <c r="P2184" i="3" s="1"/>
  <c r="M2183" i="3"/>
  <c r="N2183" i="3" s="1"/>
  <c r="P2183" i="3" s="1"/>
  <c r="M2182" i="3"/>
  <c r="N2182" i="3" s="1"/>
  <c r="P2182" i="3" s="1"/>
  <c r="M2181" i="3"/>
  <c r="N2181" i="3" s="1"/>
  <c r="P2181" i="3" s="1"/>
  <c r="M2180" i="3"/>
  <c r="N2180" i="3" s="1"/>
  <c r="P2180" i="3" s="1"/>
  <c r="M2179" i="3"/>
  <c r="N2179" i="3" s="1"/>
  <c r="P2179" i="3" s="1"/>
  <c r="M2178" i="3"/>
  <c r="N2178" i="3" s="1"/>
  <c r="P2178" i="3" s="1"/>
  <c r="M2177" i="3"/>
  <c r="N2177" i="3" s="1"/>
  <c r="P2177" i="3" s="1"/>
  <c r="M2176" i="3"/>
  <c r="N2176" i="3" s="1"/>
  <c r="P2176" i="3" s="1"/>
  <c r="M2175" i="3"/>
  <c r="N2175" i="3" s="1"/>
  <c r="P2175" i="3" s="1"/>
  <c r="M2174" i="3"/>
  <c r="N2174" i="3" s="1"/>
  <c r="P2174" i="3" s="1"/>
  <c r="M2173" i="3"/>
  <c r="N2173" i="3" s="1"/>
  <c r="P2173" i="3" s="1"/>
  <c r="M2172" i="3"/>
  <c r="N2172" i="3" s="1"/>
  <c r="P2172" i="3" s="1"/>
  <c r="M2171" i="3"/>
  <c r="N2171" i="3" s="1"/>
  <c r="P2171" i="3" s="1"/>
  <c r="M2170" i="3"/>
  <c r="N2170" i="3" s="1"/>
  <c r="P2170" i="3" s="1"/>
  <c r="M2169" i="3"/>
  <c r="N2169" i="3" s="1"/>
  <c r="P2169" i="3" s="1"/>
  <c r="M2168" i="3"/>
  <c r="N2168" i="3" s="1"/>
  <c r="P2168" i="3" s="1"/>
  <c r="M2167" i="3"/>
  <c r="N2167" i="3" s="1"/>
  <c r="P2167" i="3" s="1"/>
  <c r="M2166" i="3"/>
  <c r="N2166" i="3" s="1"/>
  <c r="P2166" i="3" s="1"/>
  <c r="M2165" i="3"/>
  <c r="N2165" i="3" s="1"/>
  <c r="P2165" i="3" s="1"/>
  <c r="M2164" i="3"/>
  <c r="N2164" i="3" s="1"/>
  <c r="P2164" i="3" s="1"/>
  <c r="M2163" i="3"/>
  <c r="N2163" i="3" s="1"/>
  <c r="P2163" i="3" s="1"/>
  <c r="M2162" i="3"/>
  <c r="N2162" i="3" s="1"/>
  <c r="P2162" i="3" s="1"/>
  <c r="M2161" i="3"/>
  <c r="N2161" i="3" s="1"/>
  <c r="P2161" i="3" s="1"/>
  <c r="M2160" i="3"/>
  <c r="N2160" i="3" s="1"/>
  <c r="P2160" i="3" s="1"/>
  <c r="M2159" i="3"/>
  <c r="N2159" i="3" s="1"/>
  <c r="P2159" i="3" s="1"/>
  <c r="M2158" i="3"/>
  <c r="N2158" i="3" s="1"/>
  <c r="P2158" i="3" s="1"/>
  <c r="M2157" i="3"/>
  <c r="N2157" i="3" s="1"/>
  <c r="P2157" i="3" s="1"/>
  <c r="M2156" i="3"/>
  <c r="N2156" i="3" s="1"/>
  <c r="P2156" i="3" s="1"/>
  <c r="M2155" i="3"/>
  <c r="N2155" i="3" s="1"/>
  <c r="P2155" i="3" s="1"/>
  <c r="M2154" i="3"/>
  <c r="N2154" i="3" s="1"/>
  <c r="P2154" i="3" s="1"/>
  <c r="M2153" i="3"/>
  <c r="N2153" i="3" s="1"/>
  <c r="P2153" i="3" s="1"/>
  <c r="M2152" i="3"/>
  <c r="N2152" i="3" s="1"/>
  <c r="P2152" i="3" s="1"/>
  <c r="M2151" i="3"/>
  <c r="N2151" i="3" s="1"/>
  <c r="P2151" i="3" s="1"/>
  <c r="M2150" i="3"/>
  <c r="N2150" i="3" s="1"/>
  <c r="P2150" i="3" s="1"/>
  <c r="M2149" i="3"/>
  <c r="N2149" i="3" s="1"/>
  <c r="P2149" i="3" s="1"/>
  <c r="M2148" i="3"/>
  <c r="N2148" i="3" s="1"/>
  <c r="P2148" i="3" s="1"/>
  <c r="M2147" i="3"/>
  <c r="N2147" i="3" s="1"/>
  <c r="P2147" i="3" s="1"/>
  <c r="M2146" i="3"/>
  <c r="N2146" i="3" s="1"/>
  <c r="P2146" i="3" s="1"/>
  <c r="M2145" i="3"/>
  <c r="N2145" i="3" s="1"/>
  <c r="P2145" i="3" s="1"/>
  <c r="M2144" i="3"/>
  <c r="N2144" i="3" s="1"/>
  <c r="P2144" i="3" s="1"/>
  <c r="M2143" i="3"/>
  <c r="N2143" i="3" s="1"/>
  <c r="P2143" i="3" s="1"/>
  <c r="M2142" i="3"/>
  <c r="N2142" i="3" s="1"/>
  <c r="P2142" i="3" s="1"/>
  <c r="M2141" i="3"/>
  <c r="N2141" i="3" s="1"/>
  <c r="P2141" i="3" s="1"/>
  <c r="M2140" i="3"/>
  <c r="N2140" i="3" s="1"/>
  <c r="P2140" i="3" s="1"/>
  <c r="M2139" i="3"/>
  <c r="N2139" i="3" s="1"/>
  <c r="P2139" i="3" s="1"/>
  <c r="M2138" i="3"/>
  <c r="N2138" i="3" s="1"/>
  <c r="P2138" i="3" s="1"/>
  <c r="M2137" i="3"/>
  <c r="N2137" i="3" s="1"/>
  <c r="P2137" i="3" s="1"/>
  <c r="M2136" i="3"/>
  <c r="N2136" i="3" s="1"/>
  <c r="P2136" i="3" s="1"/>
  <c r="M2135" i="3"/>
  <c r="N2135" i="3" s="1"/>
  <c r="P2135" i="3" s="1"/>
  <c r="M2134" i="3"/>
  <c r="N2134" i="3" s="1"/>
  <c r="P2134" i="3" s="1"/>
  <c r="M2133" i="3"/>
  <c r="N2133" i="3" s="1"/>
  <c r="P2133" i="3" s="1"/>
  <c r="M2132" i="3"/>
  <c r="N2132" i="3" s="1"/>
  <c r="P2132" i="3" s="1"/>
  <c r="M2131" i="3"/>
  <c r="N2131" i="3" s="1"/>
  <c r="P2131" i="3" s="1"/>
  <c r="M2130" i="3"/>
  <c r="N2130" i="3" s="1"/>
  <c r="P2130" i="3" s="1"/>
  <c r="M2129" i="3"/>
  <c r="N2129" i="3" s="1"/>
  <c r="P2129" i="3" s="1"/>
  <c r="M2128" i="3"/>
  <c r="N2128" i="3" s="1"/>
  <c r="P2128" i="3" s="1"/>
  <c r="M2127" i="3"/>
  <c r="N2127" i="3" s="1"/>
  <c r="P2127" i="3" s="1"/>
  <c r="M2126" i="3"/>
  <c r="N2126" i="3" s="1"/>
  <c r="P2126" i="3" s="1"/>
  <c r="M2125" i="3"/>
  <c r="N2125" i="3" s="1"/>
  <c r="P2125" i="3" s="1"/>
  <c r="M2124" i="3"/>
  <c r="N2124" i="3" s="1"/>
  <c r="P2124" i="3" s="1"/>
  <c r="M2123" i="3"/>
  <c r="N2123" i="3" s="1"/>
  <c r="P2123" i="3" s="1"/>
  <c r="M2122" i="3"/>
  <c r="N2122" i="3" s="1"/>
  <c r="P2122" i="3" s="1"/>
  <c r="M2121" i="3"/>
  <c r="N2121" i="3" s="1"/>
  <c r="P2121" i="3" s="1"/>
  <c r="M2120" i="3"/>
  <c r="N2120" i="3" s="1"/>
  <c r="P2120" i="3" s="1"/>
  <c r="M2119" i="3"/>
  <c r="N2119" i="3" s="1"/>
  <c r="P2119" i="3" s="1"/>
  <c r="M2118" i="3"/>
  <c r="N2118" i="3" s="1"/>
  <c r="P2118" i="3" s="1"/>
  <c r="M2117" i="3"/>
  <c r="N2117" i="3" s="1"/>
  <c r="P2117" i="3" s="1"/>
  <c r="M2116" i="3"/>
  <c r="N2116" i="3" s="1"/>
  <c r="P2116" i="3" s="1"/>
  <c r="M2115" i="3"/>
  <c r="N2115" i="3" s="1"/>
  <c r="P2115" i="3" s="1"/>
  <c r="M2114" i="3"/>
  <c r="N2114" i="3" s="1"/>
  <c r="P2114" i="3" s="1"/>
  <c r="M2113" i="3"/>
  <c r="N2113" i="3" s="1"/>
  <c r="P2113" i="3" s="1"/>
  <c r="M2112" i="3"/>
  <c r="N2112" i="3" s="1"/>
  <c r="P2112" i="3" s="1"/>
  <c r="M2111" i="3"/>
  <c r="N2111" i="3" s="1"/>
  <c r="P2111" i="3" s="1"/>
  <c r="M2110" i="3"/>
  <c r="N2110" i="3" s="1"/>
  <c r="P2110" i="3" s="1"/>
  <c r="M2109" i="3"/>
  <c r="N2109" i="3" s="1"/>
  <c r="P2109" i="3" s="1"/>
  <c r="M2108" i="3"/>
  <c r="N2108" i="3" s="1"/>
  <c r="P2108" i="3" s="1"/>
  <c r="M2107" i="3"/>
  <c r="N2107" i="3" s="1"/>
  <c r="P2107" i="3" s="1"/>
  <c r="M2106" i="3"/>
  <c r="N2106" i="3" s="1"/>
  <c r="P2106" i="3" s="1"/>
  <c r="M2105" i="3"/>
  <c r="N2105" i="3" s="1"/>
  <c r="P2105" i="3" s="1"/>
  <c r="M2104" i="3"/>
  <c r="N2104" i="3" s="1"/>
  <c r="P2104" i="3" s="1"/>
  <c r="M2103" i="3"/>
  <c r="N2103" i="3" s="1"/>
  <c r="P2103" i="3" s="1"/>
  <c r="M2102" i="3"/>
  <c r="N2102" i="3" s="1"/>
  <c r="P2102" i="3" s="1"/>
  <c r="M2101" i="3"/>
  <c r="N2101" i="3" s="1"/>
  <c r="P2101" i="3" s="1"/>
  <c r="M2100" i="3"/>
  <c r="N2100" i="3" s="1"/>
  <c r="P2100" i="3" s="1"/>
  <c r="M2099" i="3"/>
  <c r="N2099" i="3" s="1"/>
  <c r="P2099" i="3" s="1"/>
  <c r="M2098" i="3"/>
  <c r="N2098" i="3" s="1"/>
  <c r="P2098" i="3" s="1"/>
  <c r="M2097" i="3"/>
  <c r="N2097" i="3" s="1"/>
  <c r="P2097" i="3" s="1"/>
  <c r="M2096" i="3"/>
  <c r="N2096" i="3" s="1"/>
  <c r="P2096" i="3" s="1"/>
  <c r="M2095" i="3"/>
  <c r="N2095" i="3" s="1"/>
  <c r="P2095" i="3" s="1"/>
  <c r="M2094" i="3"/>
  <c r="N2094" i="3" s="1"/>
  <c r="P2094" i="3" s="1"/>
  <c r="M2093" i="3"/>
  <c r="N2093" i="3" s="1"/>
  <c r="P2093" i="3" s="1"/>
  <c r="M2092" i="3"/>
  <c r="N2092" i="3" s="1"/>
  <c r="P2092" i="3" s="1"/>
  <c r="M2091" i="3"/>
  <c r="N2091" i="3" s="1"/>
  <c r="P2091" i="3" s="1"/>
  <c r="M2090" i="3"/>
  <c r="N2090" i="3" s="1"/>
  <c r="P2090" i="3" s="1"/>
  <c r="M2089" i="3"/>
  <c r="N2089" i="3" s="1"/>
  <c r="P2089" i="3" s="1"/>
  <c r="M2088" i="3"/>
  <c r="N2088" i="3" s="1"/>
  <c r="P2088" i="3" s="1"/>
  <c r="M2087" i="3"/>
  <c r="N2087" i="3" s="1"/>
  <c r="P2087" i="3" s="1"/>
  <c r="M2086" i="3"/>
  <c r="N2086" i="3" s="1"/>
  <c r="P2086" i="3" s="1"/>
  <c r="M2085" i="3"/>
  <c r="N2085" i="3" s="1"/>
  <c r="P2085" i="3" s="1"/>
  <c r="M2084" i="3"/>
  <c r="N2084" i="3" s="1"/>
  <c r="P2084" i="3" s="1"/>
  <c r="M2083" i="3"/>
  <c r="N2083" i="3" s="1"/>
  <c r="P2083" i="3" s="1"/>
  <c r="M2082" i="3"/>
  <c r="N2082" i="3" s="1"/>
  <c r="P2082" i="3" s="1"/>
  <c r="M2081" i="3"/>
  <c r="N2081" i="3" s="1"/>
  <c r="P2081" i="3" s="1"/>
  <c r="M2080" i="3"/>
  <c r="N2080" i="3" s="1"/>
  <c r="P2080" i="3" s="1"/>
  <c r="M2079" i="3"/>
  <c r="N2079" i="3" s="1"/>
  <c r="P2079" i="3" s="1"/>
  <c r="M2078" i="3"/>
  <c r="N2078" i="3" s="1"/>
  <c r="P2078" i="3" s="1"/>
  <c r="M2077" i="3"/>
  <c r="N2077" i="3" s="1"/>
  <c r="P2077" i="3" s="1"/>
  <c r="M2076" i="3"/>
  <c r="N2076" i="3" s="1"/>
  <c r="P2076" i="3" s="1"/>
  <c r="M2075" i="3"/>
  <c r="N2075" i="3" s="1"/>
  <c r="P2075" i="3" s="1"/>
  <c r="M2074" i="3"/>
  <c r="N2074" i="3" s="1"/>
  <c r="P2074" i="3" s="1"/>
  <c r="M2073" i="3"/>
  <c r="N2073" i="3" s="1"/>
  <c r="P2073" i="3" s="1"/>
  <c r="M2072" i="3"/>
  <c r="N2072" i="3" s="1"/>
  <c r="P2072" i="3" s="1"/>
  <c r="M2071" i="3"/>
  <c r="N2071" i="3" s="1"/>
  <c r="P2071" i="3" s="1"/>
  <c r="M2070" i="3"/>
  <c r="N2070" i="3" s="1"/>
  <c r="P2070" i="3" s="1"/>
  <c r="M2069" i="3"/>
  <c r="N2069" i="3" s="1"/>
  <c r="P2069" i="3" s="1"/>
  <c r="M2068" i="3"/>
  <c r="N2068" i="3" s="1"/>
  <c r="P2068" i="3" s="1"/>
  <c r="M2067" i="3"/>
  <c r="N2067" i="3" s="1"/>
  <c r="P2067" i="3" s="1"/>
  <c r="M2066" i="3"/>
  <c r="N2066" i="3" s="1"/>
  <c r="P2066" i="3" s="1"/>
  <c r="M2065" i="3"/>
  <c r="N2065" i="3" s="1"/>
  <c r="P2065" i="3" s="1"/>
  <c r="M2064" i="3"/>
  <c r="N2064" i="3" s="1"/>
  <c r="P2064" i="3" s="1"/>
  <c r="M2063" i="3"/>
  <c r="N2063" i="3" s="1"/>
  <c r="P2063" i="3" s="1"/>
  <c r="M2062" i="3"/>
  <c r="N2062" i="3" s="1"/>
  <c r="P2062" i="3" s="1"/>
  <c r="M2061" i="3"/>
  <c r="N2061" i="3" s="1"/>
  <c r="P2061" i="3" s="1"/>
  <c r="M2060" i="3"/>
  <c r="N2060" i="3" s="1"/>
  <c r="P2060" i="3" s="1"/>
  <c r="M2059" i="3"/>
  <c r="N2059" i="3" s="1"/>
  <c r="P2059" i="3" s="1"/>
  <c r="M2058" i="3"/>
  <c r="N2058" i="3" s="1"/>
  <c r="P2058" i="3" s="1"/>
  <c r="M2057" i="3"/>
  <c r="N2057" i="3" s="1"/>
  <c r="P2057" i="3" s="1"/>
  <c r="M2056" i="3"/>
  <c r="N2056" i="3" s="1"/>
  <c r="P2056" i="3" s="1"/>
  <c r="M2055" i="3"/>
  <c r="N2055" i="3" s="1"/>
  <c r="P2055" i="3" s="1"/>
  <c r="M2054" i="3"/>
  <c r="N2054" i="3" s="1"/>
  <c r="P2054" i="3" s="1"/>
  <c r="M2053" i="3"/>
  <c r="N2053" i="3" s="1"/>
  <c r="P2053" i="3" s="1"/>
  <c r="M2052" i="3"/>
  <c r="N2052" i="3" s="1"/>
  <c r="P2052" i="3" s="1"/>
  <c r="M2051" i="3"/>
  <c r="N2051" i="3" s="1"/>
  <c r="P2051" i="3" s="1"/>
  <c r="M2050" i="3"/>
  <c r="N2050" i="3" s="1"/>
  <c r="P2050" i="3" s="1"/>
  <c r="M2049" i="3"/>
  <c r="N2049" i="3" s="1"/>
  <c r="P2049" i="3" s="1"/>
  <c r="M2048" i="3"/>
  <c r="N2048" i="3" s="1"/>
  <c r="P2048" i="3" s="1"/>
  <c r="M2047" i="3"/>
  <c r="N2047" i="3" s="1"/>
  <c r="P2047" i="3" s="1"/>
  <c r="M2046" i="3"/>
  <c r="N2046" i="3" s="1"/>
  <c r="P2046" i="3" s="1"/>
  <c r="M2045" i="3"/>
  <c r="N2045" i="3" s="1"/>
  <c r="P2045" i="3" s="1"/>
  <c r="M2044" i="3"/>
  <c r="N2044" i="3" s="1"/>
  <c r="P2044" i="3" s="1"/>
  <c r="M2043" i="3"/>
  <c r="N2043" i="3" s="1"/>
  <c r="P2043" i="3" s="1"/>
  <c r="M2042" i="3"/>
  <c r="N2042" i="3" s="1"/>
  <c r="P2042" i="3" s="1"/>
  <c r="M2041" i="3"/>
  <c r="N2041" i="3" s="1"/>
  <c r="P2041" i="3" s="1"/>
  <c r="M2040" i="3"/>
  <c r="N2040" i="3" s="1"/>
  <c r="P2040" i="3" s="1"/>
  <c r="M2039" i="3"/>
  <c r="N2039" i="3" s="1"/>
  <c r="P2039" i="3" s="1"/>
  <c r="M2038" i="3"/>
  <c r="N2038" i="3" s="1"/>
  <c r="P2038" i="3" s="1"/>
  <c r="M2037" i="3"/>
  <c r="N2037" i="3" s="1"/>
  <c r="P2037" i="3" s="1"/>
  <c r="M2036" i="3"/>
  <c r="N2036" i="3" s="1"/>
  <c r="P2036" i="3" s="1"/>
  <c r="M2035" i="3"/>
  <c r="N2035" i="3" s="1"/>
  <c r="P2035" i="3" s="1"/>
  <c r="M2034" i="3"/>
  <c r="N2034" i="3" s="1"/>
  <c r="P2034" i="3" s="1"/>
  <c r="M2033" i="3"/>
  <c r="N2033" i="3" s="1"/>
  <c r="P2033" i="3" s="1"/>
  <c r="M2032" i="3"/>
  <c r="N2032" i="3" s="1"/>
  <c r="P2032" i="3" s="1"/>
  <c r="M2031" i="3"/>
  <c r="N2031" i="3" s="1"/>
  <c r="P2031" i="3" s="1"/>
  <c r="M2030" i="3"/>
  <c r="N2030" i="3" s="1"/>
  <c r="P2030" i="3" s="1"/>
  <c r="M2029" i="3"/>
  <c r="N2029" i="3" s="1"/>
  <c r="P2029" i="3" s="1"/>
  <c r="M2028" i="3"/>
  <c r="N2028" i="3" s="1"/>
  <c r="P2028" i="3" s="1"/>
  <c r="M2027" i="3"/>
  <c r="N2027" i="3" s="1"/>
  <c r="P2027" i="3" s="1"/>
  <c r="M2026" i="3"/>
  <c r="N2026" i="3" s="1"/>
  <c r="P2026" i="3" s="1"/>
  <c r="M2025" i="3"/>
  <c r="N2025" i="3" s="1"/>
  <c r="P2025" i="3" s="1"/>
  <c r="M2024" i="3"/>
  <c r="N2024" i="3" s="1"/>
  <c r="P2024" i="3" s="1"/>
  <c r="M2023" i="3"/>
  <c r="N2023" i="3" s="1"/>
  <c r="P2023" i="3" s="1"/>
  <c r="M2022" i="3"/>
  <c r="N2022" i="3" s="1"/>
  <c r="P2022" i="3" s="1"/>
  <c r="M2021" i="3"/>
  <c r="N2021" i="3" s="1"/>
  <c r="P2021" i="3" s="1"/>
  <c r="M2020" i="3"/>
  <c r="N2020" i="3" s="1"/>
  <c r="P2020" i="3" s="1"/>
  <c r="M2019" i="3"/>
  <c r="N2019" i="3" s="1"/>
  <c r="P2019" i="3" s="1"/>
  <c r="M2018" i="3"/>
  <c r="N2018" i="3" s="1"/>
  <c r="P2018" i="3" s="1"/>
  <c r="M2017" i="3"/>
  <c r="N2017" i="3" s="1"/>
  <c r="P2017" i="3" s="1"/>
  <c r="M2016" i="3"/>
  <c r="N2016" i="3" s="1"/>
  <c r="P2016" i="3" s="1"/>
  <c r="M2015" i="3"/>
  <c r="N2015" i="3" s="1"/>
  <c r="P2015" i="3" s="1"/>
  <c r="M2014" i="3"/>
  <c r="N2014" i="3" s="1"/>
  <c r="P2014" i="3" s="1"/>
  <c r="M2013" i="3"/>
  <c r="N2013" i="3" s="1"/>
  <c r="P2013" i="3" s="1"/>
  <c r="M2012" i="3"/>
  <c r="N2012" i="3" s="1"/>
  <c r="P2012" i="3" s="1"/>
  <c r="M2011" i="3"/>
  <c r="N2011" i="3" s="1"/>
  <c r="P2011" i="3" s="1"/>
  <c r="M2010" i="3"/>
  <c r="N2010" i="3" s="1"/>
  <c r="P2010" i="3" s="1"/>
  <c r="M2009" i="3"/>
  <c r="N2009" i="3" s="1"/>
  <c r="P2009" i="3" s="1"/>
  <c r="M2008" i="3"/>
  <c r="N2008" i="3" s="1"/>
  <c r="P2008" i="3" s="1"/>
  <c r="M2007" i="3"/>
  <c r="N2007" i="3" s="1"/>
  <c r="P2007" i="3" s="1"/>
  <c r="M2006" i="3"/>
  <c r="N2006" i="3" s="1"/>
  <c r="P2006" i="3" s="1"/>
  <c r="M2005" i="3"/>
  <c r="N2005" i="3" s="1"/>
  <c r="P2005" i="3" s="1"/>
  <c r="M2004" i="3"/>
  <c r="N2004" i="3" s="1"/>
  <c r="P2004" i="3" s="1"/>
  <c r="M2003" i="3"/>
  <c r="N2003" i="3" s="1"/>
  <c r="P2003" i="3" s="1"/>
  <c r="M2002" i="3"/>
  <c r="N2002" i="3" s="1"/>
  <c r="P2002" i="3" s="1"/>
  <c r="M2001" i="3"/>
  <c r="N2001" i="3" s="1"/>
  <c r="P2001" i="3" s="1"/>
  <c r="M2000" i="3"/>
  <c r="N2000" i="3" s="1"/>
  <c r="P2000" i="3" s="1"/>
  <c r="M1999" i="3"/>
  <c r="N1999" i="3" s="1"/>
  <c r="P1999" i="3" s="1"/>
  <c r="M1998" i="3"/>
  <c r="N1998" i="3" s="1"/>
  <c r="P1998" i="3" s="1"/>
  <c r="M1997" i="3"/>
  <c r="N1997" i="3" s="1"/>
  <c r="P1997" i="3" s="1"/>
  <c r="M1996" i="3"/>
  <c r="N1996" i="3" s="1"/>
  <c r="P1996" i="3" s="1"/>
  <c r="M1995" i="3"/>
  <c r="N1995" i="3" s="1"/>
  <c r="P1995" i="3" s="1"/>
  <c r="M1994" i="3"/>
  <c r="N1994" i="3" s="1"/>
  <c r="P1994" i="3" s="1"/>
  <c r="M1993" i="3"/>
  <c r="N1993" i="3" s="1"/>
  <c r="P1993" i="3" s="1"/>
  <c r="M1992" i="3"/>
  <c r="N1992" i="3" s="1"/>
  <c r="P1992" i="3" s="1"/>
  <c r="M1991" i="3"/>
  <c r="N1991" i="3" s="1"/>
  <c r="P1991" i="3" s="1"/>
  <c r="M1990" i="3"/>
  <c r="N1990" i="3" s="1"/>
  <c r="P1990" i="3" s="1"/>
  <c r="M1989" i="3"/>
  <c r="N1989" i="3" s="1"/>
  <c r="P1989" i="3" s="1"/>
  <c r="M1988" i="3"/>
  <c r="N1988" i="3" s="1"/>
  <c r="P1988" i="3" s="1"/>
  <c r="M1987" i="3"/>
  <c r="N1987" i="3" s="1"/>
  <c r="P1987" i="3" s="1"/>
  <c r="M1986" i="3"/>
  <c r="N1986" i="3" s="1"/>
  <c r="P1986" i="3" s="1"/>
  <c r="M1985" i="3"/>
  <c r="N1985" i="3" s="1"/>
  <c r="P1985" i="3" s="1"/>
  <c r="M1984" i="3"/>
  <c r="N1984" i="3" s="1"/>
  <c r="P1984" i="3" s="1"/>
  <c r="M1983" i="3"/>
  <c r="N1983" i="3" s="1"/>
  <c r="P1983" i="3" s="1"/>
  <c r="M1982" i="3"/>
  <c r="N1982" i="3" s="1"/>
  <c r="P1982" i="3" s="1"/>
  <c r="M1981" i="3"/>
  <c r="N1981" i="3" s="1"/>
  <c r="P1981" i="3" s="1"/>
  <c r="M1980" i="3"/>
  <c r="N1980" i="3" s="1"/>
  <c r="P1980" i="3" s="1"/>
  <c r="M1979" i="3"/>
  <c r="N1979" i="3" s="1"/>
  <c r="P1979" i="3" s="1"/>
  <c r="M1978" i="3"/>
  <c r="N1978" i="3" s="1"/>
  <c r="P1978" i="3" s="1"/>
  <c r="M1977" i="3"/>
  <c r="N1977" i="3" s="1"/>
  <c r="P1977" i="3" s="1"/>
  <c r="M1976" i="3"/>
  <c r="N1976" i="3" s="1"/>
  <c r="P1976" i="3" s="1"/>
  <c r="M1975" i="3"/>
  <c r="N1975" i="3" s="1"/>
  <c r="P1975" i="3" s="1"/>
  <c r="M1974" i="3"/>
  <c r="N1974" i="3" s="1"/>
  <c r="P1974" i="3" s="1"/>
  <c r="M1973" i="3"/>
  <c r="N1973" i="3" s="1"/>
  <c r="P1973" i="3" s="1"/>
  <c r="M1972" i="3"/>
  <c r="N1972" i="3" s="1"/>
  <c r="P1972" i="3" s="1"/>
  <c r="M1971" i="3"/>
  <c r="N1971" i="3" s="1"/>
  <c r="P1971" i="3" s="1"/>
  <c r="M1970" i="3"/>
  <c r="N1970" i="3" s="1"/>
  <c r="P1970" i="3" s="1"/>
  <c r="M1969" i="3"/>
  <c r="N1969" i="3" s="1"/>
  <c r="P1969" i="3" s="1"/>
  <c r="M1968" i="3"/>
  <c r="N1968" i="3" s="1"/>
  <c r="P1968" i="3" s="1"/>
  <c r="M1967" i="3"/>
  <c r="N1967" i="3" s="1"/>
  <c r="P1967" i="3" s="1"/>
  <c r="M1966" i="3"/>
  <c r="N1966" i="3" s="1"/>
  <c r="P1966" i="3" s="1"/>
  <c r="M1965" i="3"/>
  <c r="N1965" i="3" s="1"/>
  <c r="P1965" i="3" s="1"/>
  <c r="M1964" i="3"/>
  <c r="N1964" i="3" s="1"/>
  <c r="P1964" i="3" s="1"/>
  <c r="M1963" i="3"/>
  <c r="N1963" i="3" s="1"/>
  <c r="P1963" i="3" s="1"/>
  <c r="M1962" i="3"/>
  <c r="N1962" i="3" s="1"/>
  <c r="P1962" i="3" s="1"/>
  <c r="M1961" i="3"/>
  <c r="N1961" i="3" s="1"/>
  <c r="P1961" i="3" s="1"/>
  <c r="M1960" i="3"/>
  <c r="N1960" i="3" s="1"/>
  <c r="P1960" i="3" s="1"/>
  <c r="M1959" i="3"/>
  <c r="N1959" i="3" s="1"/>
  <c r="P1959" i="3" s="1"/>
  <c r="M1958" i="3"/>
  <c r="N1958" i="3" s="1"/>
  <c r="P1958" i="3" s="1"/>
  <c r="M1957" i="3"/>
  <c r="N1957" i="3" s="1"/>
  <c r="P1957" i="3" s="1"/>
  <c r="M1956" i="3"/>
  <c r="N1956" i="3" s="1"/>
  <c r="P1956" i="3" s="1"/>
  <c r="M1955" i="3"/>
  <c r="N1955" i="3" s="1"/>
  <c r="P1955" i="3" s="1"/>
  <c r="M1954" i="3"/>
  <c r="N1954" i="3" s="1"/>
  <c r="P1954" i="3" s="1"/>
  <c r="M1953" i="3"/>
  <c r="N1953" i="3" s="1"/>
  <c r="P1953" i="3" s="1"/>
  <c r="M1952" i="3"/>
  <c r="N1952" i="3" s="1"/>
  <c r="P1952" i="3" s="1"/>
  <c r="M1951" i="3"/>
  <c r="N1951" i="3" s="1"/>
  <c r="P1951" i="3" s="1"/>
  <c r="M1950" i="3"/>
  <c r="N1950" i="3" s="1"/>
  <c r="P1950" i="3" s="1"/>
  <c r="M1949" i="3"/>
  <c r="N1949" i="3" s="1"/>
  <c r="P1949" i="3" s="1"/>
  <c r="M1948" i="3"/>
  <c r="N1948" i="3" s="1"/>
  <c r="P1948" i="3" s="1"/>
  <c r="M1947" i="3"/>
  <c r="N1947" i="3" s="1"/>
  <c r="P1947" i="3" s="1"/>
  <c r="M1946" i="3"/>
  <c r="N1946" i="3" s="1"/>
  <c r="P1946" i="3" s="1"/>
  <c r="M1945" i="3"/>
  <c r="N1945" i="3" s="1"/>
  <c r="P1945" i="3" s="1"/>
  <c r="M1944" i="3"/>
  <c r="N1944" i="3" s="1"/>
  <c r="P1944" i="3" s="1"/>
  <c r="M1943" i="3"/>
  <c r="N1943" i="3" s="1"/>
  <c r="P1943" i="3" s="1"/>
  <c r="M1942" i="3"/>
  <c r="N1942" i="3" s="1"/>
  <c r="P1942" i="3" s="1"/>
  <c r="M1941" i="3"/>
  <c r="N1941" i="3" s="1"/>
  <c r="P1941" i="3" s="1"/>
  <c r="M1940" i="3"/>
  <c r="N1940" i="3" s="1"/>
  <c r="P1940" i="3" s="1"/>
  <c r="M1939" i="3"/>
  <c r="N1939" i="3" s="1"/>
  <c r="P1939" i="3" s="1"/>
  <c r="M1938" i="3"/>
  <c r="N1938" i="3" s="1"/>
  <c r="P1938" i="3" s="1"/>
  <c r="M1937" i="3"/>
  <c r="N1937" i="3" s="1"/>
  <c r="P1937" i="3" s="1"/>
  <c r="M1936" i="3"/>
  <c r="N1936" i="3" s="1"/>
  <c r="P1936" i="3" s="1"/>
  <c r="M1935" i="3"/>
  <c r="N1935" i="3" s="1"/>
  <c r="P1935" i="3" s="1"/>
  <c r="M1934" i="3"/>
  <c r="N1934" i="3" s="1"/>
  <c r="P1934" i="3" s="1"/>
  <c r="M1933" i="3"/>
  <c r="N1933" i="3" s="1"/>
  <c r="P1933" i="3" s="1"/>
  <c r="M1932" i="3"/>
  <c r="N1932" i="3" s="1"/>
  <c r="P1932" i="3" s="1"/>
  <c r="M1931" i="3"/>
  <c r="N1931" i="3" s="1"/>
  <c r="P1931" i="3" s="1"/>
  <c r="M1930" i="3"/>
  <c r="N1930" i="3" s="1"/>
  <c r="P1930" i="3" s="1"/>
  <c r="M1929" i="3"/>
  <c r="N1929" i="3" s="1"/>
  <c r="P1929" i="3" s="1"/>
  <c r="M1928" i="3"/>
  <c r="N1928" i="3" s="1"/>
  <c r="P1928" i="3" s="1"/>
  <c r="M1927" i="3"/>
  <c r="N1927" i="3" s="1"/>
  <c r="P1927" i="3" s="1"/>
  <c r="M1926" i="3"/>
  <c r="N1926" i="3" s="1"/>
  <c r="P1926" i="3" s="1"/>
  <c r="M1925" i="3"/>
  <c r="N1925" i="3" s="1"/>
  <c r="P1925" i="3" s="1"/>
  <c r="M1924" i="3"/>
  <c r="N1924" i="3" s="1"/>
  <c r="P1924" i="3" s="1"/>
  <c r="M1923" i="3"/>
  <c r="N1923" i="3" s="1"/>
  <c r="P1923" i="3" s="1"/>
  <c r="M1922" i="3"/>
  <c r="N1922" i="3" s="1"/>
  <c r="P1922" i="3" s="1"/>
  <c r="M1921" i="3"/>
  <c r="N1921" i="3" s="1"/>
  <c r="P1921" i="3" s="1"/>
  <c r="M1920" i="3"/>
  <c r="N1920" i="3" s="1"/>
  <c r="P1920" i="3" s="1"/>
  <c r="M1919" i="3"/>
  <c r="N1919" i="3" s="1"/>
  <c r="P1919" i="3" s="1"/>
  <c r="M1918" i="3"/>
  <c r="N1918" i="3" s="1"/>
  <c r="P1918" i="3" s="1"/>
  <c r="M1917" i="3"/>
  <c r="N1917" i="3" s="1"/>
  <c r="P1917" i="3" s="1"/>
  <c r="M1916" i="3"/>
  <c r="N1916" i="3" s="1"/>
  <c r="P1916" i="3" s="1"/>
  <c r="M1915" i="3"/>
  <c r="N1915" i="3" s="1"/>
  <c r="P1915" i="3" s="1"/>
  <c r="M1914" i="3"/>
  <c r="N1914" i="3" s="1"/>
  <c r="P1914" i="3" s="1"/>
  <c r="M1913" i="3"/>
  <c r="N1913" i="3" s="1"/>
  <c r="P1913" i="3" s="1"/>
  <c r="M1912" i="3"/>
  <c r="N1912" i="3" s="1"/>
  <c r="P1912" i="3" s="1"/>
  <c r="M1911" i="3"/>
  <c r="N1911" i="3" s="1"/>
  <c r="P1911" i="3" s="1"/>
  <c r="M1910" i="3"/>
  <c r="N1910" i="3" s="1"/>
  <c r="P1910" i="3" s="1"/>
  <c r="M1909" i="3"/>
  <c r="N1909" i="3" s="1"/>
  <c r="P1909" i="3" s="1"/>
  <c r="M1908" i="3"/>
  <c r="N1908" i="3" s="1"/>
  <c r="P1908" i="3" s="1"/>
  <c r="M1907" i="3"/>
  <c r="N1907" i="3" s="1"/>
  <c r="P1907" i="3" s="1"/>
  <c r="M1906" i="3"/>
  <c r="N1906" i="3" s="1"/>
  <c r="P1906" i="3" s="1"/>
  <c r="M1905" i="3"/>
  <c r="N1905" i="3" s="1"/>
  <c r="P1905" i="3" s="1"/>
  <c r="M1904" i="3"/>
  <c r="N1904" i="3" s="1"/>
  <c r="P1904" i="3" s="1"/>
  <c r="M1903" i="3"/>
  <c r="N1903" i="3" s="1"/>
  <c r="P1903" i="3" s="1"/>
  <c r="M1902" i="3"/>
  <c r="N1902" i="3" s="1"/>
  <c r="P1902" i="3" s="1"/>
  <c r="M1901" i="3"/>
  <c r="N1901" i="3" s="1"/>
  <c r="P1901" i="3" s="1"/>
  <c r="M1900" i="3"/>
  <c r="N1900" i="3" s="1"/>
  <c r="P1900" i="3" s="1"/>
  <c r="M1899" i="3"/>
  <c r="N1899" i="3" s="1"/>
  <c r="P1899" i="3" s="1"/>
  <c r="M1898" i="3"/>
  <c r="N1898" i="3" s="1"/>
  <c r="P1898" i="3" s="1"/>
  <c r="M1897" i="3"/>
  <c r="N1897" i="3" s="1"/>
  <c r="P1897" i="3" s="1"/>
  <c r="M1896" i="3"/>
  <c r="N1896" i="3" s="1"/>
  <c r="P1896" i="3" s="1"/>
  <c r="M1895" i="3"/>
  <c r="N1895" i="3" s="1"/>
  <c r="P1895" i="3" s="1"/>
  <c r="M1894" i="3"/>
  <c r="N1894" i="3" s="1"/>
  <c r="P1894" i="3" s="1"/>
  <c r="M1893" i="3"/>
  <c r="N1893" i="3" s="1"/>
  <c r="P1893" i="3" s="1"/>
  <c r="M1892" i="3"/>
  <c r="N1892" i="3" s="1"/>
  <c r="P1892" i="3" s="1"/>
  <c r="M1891" i="3"/>
  <c r="N1891" i="3" s="1"/>
  <c r="P1891" i="3" s="1"/>
  <c r="M1890" i="3"/>
  <c r="N1890" i="3" s="1"/>
  <c r="P1890" i="3" s="1"/>
  <c r="M1889" i="3"/>
  <c r="N1889" i="3" s="1"/>
  <c r="P1889" i="3" s="1"/>
  <c r="M1888" i="3"/>
  <c r="N1888" i="3" s="1"/>
  <c r="P1888" i="3" s="1"/>
  <c r="M1887" i="3"/>
  <c r="N1887" i="3" s="1"/>
  <c r="P1887" i="3" s="1"/>
  <c r="M1886" i="3"/>
  <c r="N1886" i="3" s="1"/>
  <c r="P1886" i="3" s="1"/>
  <c r="M1885" i="3"/>
  <c r="N1885" i="3" s="1"/>
  <c r="P1885" i="3" s="1"/>
  <c r="M1884" i="3"/>
  <c r="N1884" i="3" s="1"/>
  <c r="P1884" i="3" s="1"/>
  <c r="M1883" i="3"/>
  <c r="N1883" i="3" s="1"/>
  <c r="P1883" i="3" s="1"/>
  <c r="M1882" i="3"/>
  <c r="N1882" i="3" s="1"/>
  <c r="P1882" i="3" s="1"/>
  <c r="M1881" i="3"/>
  <c r="N1881" i="3" s="1"/>
  <c r="P1881" i="3" s="1"/>
  <c r="M1880" i="3"/>
  <c r="N1880" i="3" s="1"/>
  <c r="P1880" i="3" s="1"/>
  <c r="M1879" i="3"/>
  <c r="N1879" i="3" s="1"/>
  <c r="P1879" i="3" s="1"/>
  <c r="M1878" i="3"/>
  <c r="N1878" i="3" s="1"/>
  <c r="P1878" i="3" s="1"/>
  <c r="M1877" i="3"/>
  <c r="N1877" i="3" s="1"/>
  <c r="P1877" i="3" s="1"/>
  <c r="M1876" i="3"/>
  <c r="N1876" i="3" s="1"/>
  <c r="P1876" i="3" s="1"/>
  <c r="M1875" i="3"/>
  <c r="N1875" i="3" s="1"/>
  <c r="P1875" i="3" s="1"/>
  <c r="M1874" i="3"/>
  <c r="N1874" i="3" s="1"/>
  <c r="P1874" i="3" s="1"/>
  <c r="M1873" i="3"/>
  <c r="N1873" i="3" s="1"/>
  <c r="P1873" i="3" s="1"/>
  <c r="M1872" i="3"/>
  <c r="N1872" i="3" s="1"/>
  <c r="P1872" i="3" s="1"/>
  <c r="M1871" i="3"/>
  <c r="N1871" i="3" s="1"/>
  <c r="P1871" i="3" s="1"/>
  <c r="M1870" i="3"/>
  <c r="N1870" i="3" s="1"/>
  <c r="P1870" i="3" s="1"/>
  <c r="M1869" i="3"/>
  <c r="N1869" i="3" s="1"/>
  <c r="P1869" i="3" s="1"/>
  <c r="M1868" i="3"/>
  <c r="N1868" i="3" s="1"/>
  <c r="P1868" i="3" s="1"/>
  <c r="M1867" i="3"/>
  <c r="N1867" i="3" s="1"/>
  <c r="P1867" i="3" s="1"/>
  <c r="M1866" i="3"/>
  <c r="N1866" i="3" s="1"/>
  <c r="P1866" i="3" s="1"/>
  <c r="M1865" i="3"/>
  <c r="N1865" i="3" s="1"/>
  <c r="P1865" i="3" s="1"/>
  <c r="M1864" i="3"/>
  <c r="N1864" i="3" s="1"/>
  <c r="P1864" i="3" s="1"/>
  <c r="M1863" i="3"/>
  <c r="N1863" i="3" s="1"/>
  <c r="P1863" i="3" s="1"/>
  <c r="M1862" i="3"/>
  <c r="N1862" i="3" s="1"/>
  <c r="P1862" i="3" s="1"/>
  <c r="M1861" i="3"/>
  <c r="N1861" i="3" s="1"/>
  <c r="P1861" i="3" s="1"/>
  <c r="M1860" i="3"/>
  <c r="N1860" i="3" s="1"/>
  <c r="P1860" i="3" s="1"/>
  <c r="M1859" i="3"/>
  <c r="N1859" i="3" s="1"/>
  <c r="P1859" i="3" s="1"/>
  <c r="M1858" i="3"/>
  <c r="N1858" i="3" s="1"/>
  <c r="P1858" i="3" s="1"/>
  <c r="M1857" i="3"/>
  <c r="N1857" i="3" s="1"/>
  <c r="P1857" i="3" s="1"/>
  <c r="M1856" i="3"/>
  <c r="N1856" i="3" s="1"/>
  <c r="P1856" i="3" s="1"/>
  <c r="M1855" i="3"/>
  <c r="N1855" i="3" s="1"/>
  <c r="P1855" i="3" s="1"/>
  <c r="M1854" i="3"/>
  <c r="N1854" i="3" s="1"/>
  <c r="P1854" i="3" s="1"/>
  <c r="M1853" i="3"/>
  <c r="N1853" i="3" s="1"/>
  <c r="P1853" i="3" s="1"/>
  <c r="M1852" i="3"/>
  <c r="N1852" i="3" s="1"/>
  <c r="P1852" i="3" s="1"/>
  <c r="M1851" i="3"/>
  <c r="N1851" i="3" s="1"/>
  <c r="P1851" i="3" s="1"/>
  <c r="M1850" i="3"/>
  <c r="N1850" i="3" s="1"/>
  <c r="P1850" i="3" s="1"/>
  <c r="M1849" i="3"/>
  <c r="N1849" i="3" s="1"/>
  <c r="P1849" i="3" s="1"/>
  <c r="M1848" i="3"/>
  <c r="N1848" i="3" s="1"/>
  <c r="P1848" i="3" s="1"/>
  <c r="M1847" i="3"/>
  <c r="N1847" i="3" s="1"/>
  <c r="P1847" i="3" s="1"/>
  <c r="M1846" i="3"/>
  <c r="N1846" i="3" s="1"/>
  <c r="P1846" i="3" s="1"/>
  <c r="M1845" i="3"/>
  <c r="N1845" i="3" s="1"/>
  <c r="P1845" i="3" s="1"/>
  <c r="M1844" i="3"/>
  <c r="N1844" i="3" s="1"/>
  <c r="P1844" i="3" s="1"/>
  <c r="M1843" i="3"/>
  <c r="N1843" i="3" s="1"/>
  <c r="P1843" i="3" s="1"/>
  <c r="M1842" i="3"/>
  <c r="N1842" i="3" s="1"/>
  <c r="P1842" i="3" s="1"/>
  <c r="M1841" i="3"/>
  <c r="N1841" i="3" s="1"/>
  <c r="P1841" i="3" s="1"/>
  <c r="M1840" i="3"/>
  <c r="N1840" i="3" s="1"/>
  <c r="P1840" i="3" s="1"/>
  <c r="M1839" i="3"/>
  <c r="N1839" i="3" s="1"/>
  <c r="P1839" i="3" s="1"/>
  <c r="M1838" i="3"/>
  <c r="N1838" i="3" s="1"/>
  <c r="P1838" i="3" s="1"/>
  <c r="M1837" i="3"/>
  <c r="N1837" i="3" s="1"/>
  <c r="P1837" i="3" s="1"/>
  <c r="M1836" i="3"/>
  <c r="N1836" i="3" s="1"/>
  <c r="P1836" i="3" s="1"/>
  <c r="M1835" i="3"/>
  <c r="N1835" i="3" s="1"/>
  <c r="P1835" i="3" s="1"/>
  <c r="M1834" i="3"/>
  <c r="N1834" i="3" s="1"/>
  <c r="P1834" i="3" s="1"/>
  <c r="M1833" i="3"/>
  <c r="N1833" i="3" s="1"/>
  <c r="P1833" i="3" s="1"/>
  <c r="M1832" i="3"/>
  <c r="N1832" i="3" s="1"/>
  <c r="P1832" i="3" s="1"/>
  <c r="M1831" i="3"/>
  <c r="N1831" i="3" s="1"/>
  <c r="P1831" i="3" s="1"/>
  <c r="M1830" i="3"/>
  <c r="N1830" i="3" s="1"/>
  <c r="P1830" i="3" s="1"/>
  <c r="M1829" i="3"/>
  <c r="N1829" i="3" s="1"/>
  <c r="P1829" i="3" s="1"/>
  <c r="M1828" i="3"/>
  <c r="N1828" i="3" s="1"/>
  <c r="P1828" i="3" s="1"/>
  <c r="M1827" i="3"/>
  <c r="N1827" i="3" s="1"/>
  <c r="P1827" i="3" s="1"/>
  <c r="M1826" i="3"/>
  <c r="N1826" i="3" s="1"/>
  <c r="P1826" i="3" s="1"/>
  <c r="M1825" i="3"/>
  <c r="N1825" i="3" s="1"/>
  <c r="P1825" i="3" s="1"/>
  <c r="M1824" i="3"/>
  <c r="N1824" i="3" s="1"/>
  <c r="P1824" i="3" s="1"/>
  <c r="M1823" i="3"/>
  <c r="N1823" i="3" s="1"/>
  <c r="P1823" i="3" s="1"/>
  <c r="M1822" i="3"/>
  <c r="N1822" i="3" s="1"/>
  <c r="P1822" i="3" s="1"/>
  <c r="M1821" i="3"/>
  <c r="N1821" i="3" s="1"/>
  <c r="P1821" i="3" s="1"/>
  <c r="M1820" i="3"/>
  <c r="N1820" i="3" s="1"/>
  <c r="P1820" i="3" s="1"/>
  <c r="M1819" i="3"/>
  <c r="N1819" i="3" s="1"/>
  <c r="P1819" i="3" s="1"/>
  <c r="M1818" i="3"/>
  <c r="N1818" i="3" s="1"/>
  <c r="P1818" i="3" s="1"/>
  <c r="M1817" i="3"/>
  <c r="N1817" i="3" s="1"/>
  <c r="P1817" i="3" s="1"/>
  <c r="M1816" i="3"/>
  <c r="N1816" i="3" s="1"/>
  <c r="P1816" i="3" s="1"/>
  <c r="M1815" i="3"/>
  <c r="N1815" i="3" s="1"/>
  <c r="P1815" i="3" s="1"/>
  <c r="M1814" i="3"/>
  <c r="N1814" i="3" s="1"/>
  <c r="P1814" i="3" s="1"/>
  <c r="M1813" i="3"/>
  <c r="N1813" i="3" s="1"/>
  <c r="P1813" i="3" s="1"/>
  <c r="M1812" i="3"/>
  <c r="N1812" i="3" s="1"/>
  <c r="P1812" i="3" s="1"/>
  <c r="M1811" i="3"/>
  <c r="N1811" i="3" s="1"/>
  <c r="P1811" i="3" s="1"/>
  <c r="M1810" i="3"/>
  <c r="N1810" i="3" s="1"/>
  <c r="P1810" i="3" s="1"/>
  <c r="M1809" i="3"/>
  <c r="N1809" i="3" s="1"/>
  <c r="P1809" i="3" s="1"/>
  <c r="M1808" i="3"/>
  <c r="N1808" i="3" s="1"/>
  <c r="P1808" i="3" s="1"/>
  <c r="M1807" i="3"/>
  <c r="N1807" i="3" s="1"/>
  <c r="P1807" i="3" s="1"/>
  <c r="M1806" i="3"/>
  <c r="N1806" i="3" s="1"/>
  <c r="P1806" i="3" s="1"/>
  <c r="M1805" i="3"/>
  <c r="N1805" i="3" s="1"/>
  <c r="P1805" i="3" s="1"/>
  <c r="M1804" i="3"/>
  <c r="N1804" i="3" s="1"/>
  <c r="P1804" i="3" s="1"/>
  <c r="M1803" i="3"/>
  <c r="N1803" i="3" s="1"/>
  <c r="P1803" i="3" s="1"/>
  <c r="M1802" i="3"/>
  <c r="N1802" i="3" s="1"/>
  <c r="P1802" i="3" s="1"/>
  <c r="M1801" i="3"/>
  <c r="N1801" i="3" s="1"/>
  <c r="P1801" i="3" s="1"/>
  <c r="M1800" i="3"/>
  <c r="N1800" i="3" s="1"/>
  <c r="P1800" i="3" s="1"/>
  <c r="M1799" i="3"/>
  <c r="N1799" i="3" s="1"/>
  <c r="P1799" i="3" s="1"/>
  <c r="M1798" i="3"/>
  <c r="N1798" i="3" s="1"/>
  <c r="P1798" i="3" s="1"/>
  <c r="M1797" i="3"/>
  <c r="N1797" i="3" s="1"/>
  <c r="P1797" i="3" s="1"/>
  <c r="M1796" i="3"/>
  <c r="N1796" i="3" s="1"/>
  <c r="P1796" i="3" s="1"/>
  <c r="M1795" i="3"/>
  <c r="N1795" i="3" s="1"/>
  <c r="P1795" i="3" s="1"/>
  <c r="M1794" i="3"/>
  <c r="N1794" i="3" s="1"/>
  <c r="P1794" i="3" s="1"/>
  <c r="M1793" i="3"/>
  <c r="N1793" i="3" s="1"/>
  <c r="P1793" i="3" s="1"/>
  <c r="M1792" i="3"/>
  <c r="N1792" i="3" s="1"/>
  <c r="P1792" i="3" s="1"/>
  <c r="M1791" i="3"/>
  <c r="N1791" i="3" s="1"/>
  <c r="P1791" i="3" s="1"/>
  <c r="M1790" i="3"/>
  <c r="N1790" i="3" s="1"/>
  <c r="P1790" i="3" s="1"/>
  <c r="M1789" i="3"/>
  <c r="N1789" i="3" s="1"/>
  <c r="P1789" i="3" s="1"/>
  <c r="M1788" i="3"/>
  <c r="N1788" i="3" s="1"/>
  <c r="P1788" i="3" s="1"/>
  <c r="M1787" i="3"/>
  <c r="N1787" i="3" s="1"/>
  <c r="P1787" i="3" s="1"/>
  <c r="M1786" i="3"/>
  <c r="N1786" i="3" s="1"/>
  <c r="P1786" i="3" s="1"/>
  <c r="M1785" i="3"/>
  <c r="N1785" i="3" s="1"/>
  <c r="P1785" i="3" s="1"/>
  <c r="M1784" i="3"/>
  <c r="N1784" i="3" s="1"/>
  <c r="P1784" i="3" s="1"/>
  <c r="M1783" i="3"/>
  <c r="N1783" i="3" s="1"/>
  <c r="P1783" i="3" s="1"/>
  <c r="M1782" i="3"/>
  <c r="N1782" i="3" s="1"/>
  <c r="P1782" i="3" s="1"/>
  <c r="M1781" i="3"/>
  <c r="N1781" i="3" s="1"/>
  <c r="P1781" i="3" s="1"/>
  <c r="M1780" i="3"/>
  <c r="N1780" i="3" s="1"/>
  <c r="P1780" i="3" s="1"/>
  <c r="M1779" i="3"/>
  <c r="N1779" i="3" s="1"/>
  <c r="P1779" i="3" s="1"/>
  <c r="M1778" i="3"/>
  <c r="N1778" i="3" s="1"/>
  <c r="P1778" i="3" s="1"/>
  <c r="M1777" i="3"/>
  <c r="N1777" i="3" s="1"/>
  <c r="P1777" i="3" s="1"/>
  <c r="M1776" i="3"/>
  <c r="N1776" i="3" s="1"/>
  <c r="P1776" i="3" s="1"/>
  <c r="M1775" i="3"/>
  <c r="N1775" i="3" s="1"/>
  <c r="P1775" i="3" s="1"/>
  <c r="M1774" i="3"/>
  <c r="N1774" i="3" s="1"/>
  <c r="P1774" i="3" s="1"/>
  <c r="M1773" i="3"/>
  <c r="N1773" i="3" s="1"/>
  <c r="P1773" i="3" s="1"/>
  <c r="M1772" i="3"/>
  <c r="N1772" i="3" s="1"/>
  <c r="P1772" i="3" s="1"/>
  <c r="M1771" i="3"/>
  <c r="N1771" i="3" s="1"/>
  <c r="P1771" i="3" s="1"/>
  <c r="M1770" i="3"/>
  <c r="N1770" i="3" s="1"/>
  <c r="P1770" i="3" s="1"/>
  <c r="M1769" i="3"/>
  <c r="N1769" i="3" s="1"/>
  <c r="P1769" i="3" s="1"/>
  <c r="M1768" i="3"/>
  <c r="N1768" i="3" s="1"/>
  <c r="P1768" i="3" s="1"/>
  <c r="M1767" i="3"/>
  <c r="N1767" i="3" s="1"/>
  <c r="P1767" i="3" s="1"/>
  <c r="M1766" i="3"/>
  <c r="N1766" i="3" s="1"/>
  <c r="P1766" i="3" s="1"/>
  <c r="M1765" i="3"/>
  <c r="N1765" i="3" s="1"/>
  <c r="P1765" i="3" s="1"/>
  <c r="M1764" i="3"/>
  <c r="N1764" i="3" s="1"/>
  <c r="P1764" i="3" s="1"/>
  <c r="M1763" i="3"/>
  <c r="N1763" i="3" s="1"/>
  <c r="P1763" i="3" s="1"/>
  <c r="M1762" i="3"/>
  <c r="N1762" i="3" s="1"/>
  <c r="P1762" i="3" s="1"/>
  <c r="M1761" i="3"/>
  <c r="N1761" i="3" s="1"/>
  <c r="P1761" i="3" s="1"/>
  <c r="M1760" i="3"/>
  <c r="N1760" i="3" s="1"/>
  <c r="P1760" i="3" s="1"/>
  <c r="M1759" i="3"/>
  <c r="N1759" i="3" s="1"/>
  <c r="P1759" i="3" s="1"/>
  <c r="M1758" i="3"/>
  <c r="N1758" i="3" s="1"/>
  <c r="P1758" i="3" s="1"/>
  <c r="M1757" i="3"/>
  <c r="N1757" i="3" s="1"/>
  <c r="P1757" i="3" s="1"/>
  <c r="M1756" i="3"/>
  <c r="N1756" i="3" s="1"/>
  <c r="P1756" i="3" s="1"/>
  <c r="M1755" i="3"/>
  <c r="N1755" i="3" s="1"/>
  <c r="P1755" i="3" s="1"/>
  <c r="M1754" i="3"/>
  <c r="N1754" i="3" s="1"/>
  <c r="P1754" i="3" s="1"/>
  <c r="M1753" i="3"/>
  <c r="N1753" i="3" s="1"/>
  <c r="P1753" i="3" s="1"/>
  <c r="M1752" i="3"/>
  <c r="N1752" i="3" s="1"/>
  <c r="P1752" i="3" s="1"/>
  <c r="M1751" i="3"/>
  <c r="N1751" i="3" s="1"/>
  <c r="P1751" i="3" s="1"/>
  <c r="M1750" i="3"/>
  <c r="N1750" i="3" s="1"/>
  <c r="P1750" i="3" s="1"/>
  <c r="M1749" i="3"/>
  <c r="N1749" i="3" s="1"/>
  <c r="P1749" i="3" s="1"/>
  <c r="M1748" i="3"/>
  <c r="N1748" i="3" s="1"/>
  <c r="P1748" i="3" s="1"/>
  <c r="M1747" i="3"/>
  <c r="N1747" i="3" s="1"/>
  <c r="P1747" i="3" s="1"/>
  <c r="M1746" i="3"/>
  <c r="N1746" i="3" s="1"/>
  <c r="P1746" i="3" s="1"/>
  <c r="M1745" i="3"/>
  <c r="N1745" i="3" s="1"/>
  <c r="P1745" i="3" s="1"/>
  <c r="M1744" i="3"/>
  <c r="N1744" i="3" s="1"/>
  <c r="P1744" i="3" s="1"/>
  <c r="M1743" i="3"/>
  <c r="N1743" i="3" s="1"/>
  <c r="P1743" i="3" s="1"/>
  <c r="M1742" i="3"/>
  <c r="N1742" i="3" s="1"/>
  <c r="P1742" i="3" s="1"/>
  <c r="M1741" i="3"/>
  <c r="N1741" i="3" s="1"/>
  <c r="P1741" i="3" s="1"/>
  <c r="M1740" i="3"/>
  <c r="N1740" i="3" s="1"/>
  <c r="P1740" i="3" s="1"/>
  <c r="M1739" i="3"/>
  <c r="N1739" i="3" s="1"/>
  <c r="P1739" i="3" s="1"/>
  <c r="M1738" i="3"/>
  <c r="N1738" i="3" s="1"/>
  <c r="P1738" i="3" s="1"/>
  <c r="M1737" i="3"/>
  <c r="N1737" i="3" s="1"/>
  <c r="P1737" i="3" s="1"/>
  <c r="M1736" i="3"/>
  <c r="N1736" i="3" s="1"/>
  <c r="P1736" i="3" s="1"/>
  <c r="M1735" i="3"/>
  <c r="N1735" i="3" s="1"/>
  <c r="P1735" i="3" s="1"/>
  <c r="M1734" i="3"/>
  <c r="N1734" i="3" s="1"/>
  <c r="P1734" i="3" s="1"/>
  <c r="M1733" i="3"/>
  <c r="N1733" i="3" s="1"/>
  <c r="P1733" i="3" s="1"/>
  <c r="M1732" i="3"/>
  <c r="N1732" i="3" s="1"/>
  <c r="P1732" i="3" s="1"/>
  <c r="M1731" i="3"/>
  <c r="N1731" i="3" s="1"/>
  <c r="P1731" i="3" s="1"/>
  <c r="M1730" i="3"/>
  <c r="N1730" i="3" s="1"/>
  <c r="P1730" i="3" s="1"/>
  <c r="M1729" i="3"/>
  <c r="N1729" i="3" s="1"/>
  <c r="P1729" i="3" s="1"/>
  <c r="M1728" i="3"/>
  <c r="N1728" i="3" s="1"/>
  <c r="P1728" i="3" s="1"/>
  <c r="M1727" i="3"/>
  <c r="N1727" i="3" s="1"/>
  <c r="P1727" i="3" s="1"/>
  <c r="M1726" i="3"/>
  <c r="N1726" i="3" s="1"/>
  <c r="P1726" i="3" s="1"/>
  <c r="M1725" i="3"/>
  <c r="N1725" i="3" s="1"/>
  <c r="P1725" i="3" s="1"/>
  <c r="M1724" i="3"/>
  <c r="N1724" i="3" s="1"/>
  <c r="P1724" i="3" s="1"/>
  <c r="M1723" i="3"/>
  <c r="N1723" i="3" s="1"/>
  <c r="P1723" i="3" s="1"/>
  <c r="M1722" i="3"/>
  <c r="N1722" i="3" s="1"/>
  <c r="P1722" i="3" s="1"/>
  <c r="M1721" i="3"/>
  <c r="N1721" i="3" s="1"/>
  <c r="P1721" i="3" s="1"/>
  <c r="M1720" i="3"/>
  <c r="N1720" i="3" s="1"/>
  <c r="P1720" i="3" s="1"/>
  <c r="M1719" i="3"/>
  <c r="N1719" i="3" s="1"/>
  <c r="P1719" i="3" s="1"/>
  <c r="M1718" i="3"/>
  <c r="N1718" i="3" s="1"/>
  <c r="P1718" i="3" s="1"/>
  <c r="M1717" i="3"/>
  <c r="N1717" i="3" s="1"/>
  <c r="P1717" i="3" s="1"/>
  <c r="M1716" i="3"/>
  <c r="N1716" i="3" s="1"/>
  <c r="P1716" i="3" s="1"/>
  <c r="M1715" i="3"/>
  <c r="N1715" i="3" s="1"/>
  <c r="P1715" i="3" s="1"/>
  <c r="M1714" i="3"/>
  <c r="N1714" i="3" s="1"/>
  <c r="P1714" i="3" s="1"/>
  <c r="M1713" i="3"/>
  <c r="N1713" i="3" s="1"/>
  <c r="P1713" i="3" s="1"/>
  <c r="M1712" i="3"/>
  <c r="N1712" i="3" s="1"/>
  <c r="P1712" i="3" s="1"/>
  <c r="M1711" i="3"/>
  <c r="N1711" i="3" s="1"/>
  <c r="P1711" i="3" s="1"/>
  <c r="M1710" i="3"/>
  <c r="N1710" i="3" s="1"/>
  <c r="P1710" i="3" s="1"/>
  <c r="M1709" i="3"/>
  <c r="N1709" i="3" s="1"/>
  <c r="P1709" i="3" s="1"/>
  <c r="M1708" i="3"/>
  <c r="N1708" i="3" s="1"/>
  <c r="P1708" i="3" s="1"/>
  <c r="M1707" i="3"/>
  <c r="N1707" i="3" s="1"/>
  <c r="P1707" i="3" s="1"/>
  <c r="M1706" i="3"/>
  <c r="N1706" i="3" s="1"/>
  <c r="P1706" i="3" s="1"/>
  <c r="M1705" i="3"/>
  <c r="N1705" i="3" s="1"/>
  <c r="P1705" i="3" s="1"/>
  <c r="M1704" i="3"/>
  <c r="N1704" i="3" s="1"/>
  <c r="P1704" i="3" s="1"/>
  <c r="M1703" i="3"/>
  <c r="N1703" i="3" s="1"/>
  <c r="P1703" i="3" s="1"/>
  <c r="M1702" i="3"/>
  <c r="N1702" i="3" s="1"/>
  <c r="P1702" i="3" s="1"/>
  <c r="M1701" i="3"/>
  <c r="N1701" i="3" s="1"/>
  <c r="P1701" i="3" s="1"/>
  <c r="M1700" i="3"/>
  <c r="N1700" i="3" s="1"/>
  <c r="P1700" i="3" s="1"/>
  <c r="M1699" i="3"/>
  <c r="N1699" i="3" s="1"/>
  <c r="P1699" i="3" s="1"/>
  <c r="M1698" i="3"/>
  <c r="N1698" i="3" s="1"/>
  <c r="P1698" i="3" s="1"/>
  <c r="M1697" i="3"/>
  <c r="N1697" i="3" s="1"/>
  <c r="P1697" i="3" s="1"/>
  <c r="M1696" i="3"/>
  <c r="N1696" i="3" s="1"/>
  <c r="P1696" i="3" s="1"/>
  <c r="M1695" i="3"/>
  <c r="N1695" i="3" s="1"/>
  <c r="P1695" i="3" s="1"/>
  <c r="M1694" i="3"/>
  <c r="N1694" i="3" s="1"/>
  <c r="P1694" i="3" s="1"/>
  <c r="M1693" i="3"/>
  <c r="N1693" i="3" s="1"/>
  <c r="P1693" i="3" s="1"/>
  <c r="M1692" i="3"/>
  <c r="N1692" i="3" s="1"/>
  <c r="P1692" i="3" s="1"/>
  <c r="M1691" i="3"/>
  <c r="N1691" i="3" s="1"/>
  <c r="P1691" i="3" s="1"/>
  <c r="M1690" i="3"/>
  <c r="N1690" i="3" s="1"/>
  <c r="P1690" i="3" s="1"/>
  <c r="M1689" i="3"/>
  <c r="N1689" i="3" s="1"/>
  <c r="P1689" i="3" s="1"/>
  <c r="M1688" i="3"/>
  <c r="N1688" i="3" s="1"/>
  <c r="P1688" i="3" s="1"/>
  <c r="M1687" i="3"/>
  <c r="N1687" i="3" s="1"/>
  <c r="P1687" i="3" s="1"/>
  <c r="M1686" i="3"/>
  <c r="N1686" i="3" s="1"/>
  <c r="P1686" i="3" s="1"/>
  <c r="M1685" i="3"/>
  <c r="N1685" i="3" s="1"/>
  <c r="P1685" i="3" s="1"/>
  <c r="M1684" i="3"/>
  <c r="N1684" i="3" s="1"/>
  <c r="P1684" i="3" s="1"/>
  <c r="M1683" i="3"/>
  <c r="N1683" i="3" s="1"/>
  <c r="P1683" i="3" s="1"/>
  <c r="M1682" i="3"/>
  <c r="N1682" i="3" s="1"/>
  <c r="P1682" i="3" s="1"/>
  <c r="M1681" i="3"/>
  <c r="N1681" i="3" s="1"/>
  <c r="P1681" i="3" s="1"/>
  <c r="M1680" i="3"/>
  <c r="N1680" i="3" s="1"/>
  <c r="P1680" i="3" s="1"/>
  <c r="M1679" i="3"/>
  <c r="N1679" i="3" s="1"/>
  <c r="P1679" i="3" s="1"/>
  <c r="M1678" i="3"/>
  <c r="N1678" i="3" s="1"/>
  <c r="P1678" i="3" s="1"/>
  <c r="M1677" i="3"/>
  <c r="N1677" i="3" s="1"/>
  <c r="P1677" i="3" s="1"/>
  <c r="M1676" i="3"/>
  <c r="N1676" i="3" s="1"/>
  <c r="P1676" i="3" s="1"/>
  <c r="M1675" i="3"/>
  <c r="N1675" i="3" s="1"/>
  <c r="P1675" i="3" s="1"/>
  <c r="M1674" i="3"/>
  <c r="N1674" i="3" s="1"/>
  <c r="P1674" i="3" s="1"/>
  <c r="M1673" i="3"/>
  <c r="N1673" i="3" s="1"/>
  <c r="P1673" i="3" s="1"/>
  <c r="M1672" i="3"/>
  <c r="N1672" i="3" s="1"/>
  <c r="P1672" i="3" s="1"/>
  <c r="M1671" i="3"/>
  <c r="N1671" i="3" s="1"/>
  <c r="P1671" i="3" s="1"/>
  <c r="M1670" i="3"/>
  <c r="N1670" i="3" s="1"/>
  <c r="P1670" i="3" s="1"/>
  <c r="M1669" i="3"/>
  <c r="N1669" i="3" s="1"/>
  <c r="P1669" i="3" s="1"/>
  <c r="M1668" i="3"/>
  <c r="N1668" i="3" s="1"/>
  <c r="P1668" i="3" s="1"/>
  <c r="M1667" i="3"/>
  <c r="N1667" i="3" s="1"/>
  <c r="P1667" i="3" s="1"/>
  <c r="M1666" i="3"/>
  <c r="N1666" i="3" s="1"/>
  <c r="P1666" i="3" s="1"/>
  <c r="M1665" i="3"/>
  <c r="N1665" i="3" s="1"/>
  <c r="P1665" i="3" s="1"/>
  <c r="M1664" i="3"/>
  <c r="N1664" i="3" s="1"/>
  <c r="P1664" i="3" s="1"/>
  <c r="M1663" i="3"/>
  <c r="N1663" i="3" s="1"/>
  <c r="P1663" i="3" s="1"/>
  <c r="M1662" i="3"/>
  <c r="N1662" i="3" s="1"/>
  <c r="P1662" i="3" s="1"/>
  <c r="M1661" i="3"/>
  <c r="N1661" i="3" s="1"/>
  <c r="P1661" i="3" s="1"/>
  <c r="M1660" i="3"/>
  <c r="N1660" i="3" s="1"/>
  <c r="P1660" i="3" s="1"/>
  <c r="M1659" i="3"/>
  <c r="N1659" i="3" s="1"/>
  <c r="P1659" i="3" s="1"/>
  <c r="M1658" i="3"/>
  <c r="N1658" i="3" s="1"/>
  <c r="P1658" i="3" s="1"/>
  <c r="M1657" i="3"/>
  <c r="N1657" i="3" s="1"/>
  <c r="P1657" i="3" s="1"/>
  <c r="M1656" i="3"/>
  <c r="N1656" i="3" s="1"/>
  <c r="P1656" i="3" s="1"/>
  <c r="M1655" i="3"/>
  <c r="N1655" i="3" s="1"/>
  <c r="P1655" i="3" s="1"/>
  <c r="M1654" i="3"/>
  <c r="N1654" i="3" s="1"/>
  <c r="P1654" i="3" s="1"/>
  <c r="M1653" i="3"/>
  <c r="N1653" i="3" s="1"/>
  <c r="P1653" i="3" s="1"/>
  <c r="M1652" i="3"/>
  <c r="N1652" i="3" s="1"/>
  <c r="P1652" i="3" s="1"/>
  <c r="M1651" i="3"/>
  <c r="N1651" i="3" s="1"/>
  <c r="P1651" i="3" s="1"/>
  <c r="M1650" i="3"/>
  <c r="N1650" i="3" s="1"/>
  <c r="P1650" i="3" s="1"/>
  <c r="M1649" i="3"/>
  <c r="N1649" i="3" s="1"/>
  <c r="P1649" i="3" s="1"/>
  <c r="M1648" i="3"/>
  <c r="N1648" i="3" s="1"/>
  <c r="P1648" i="3" s="1"/>
  <c r="M1647" i="3"/>
  <c r="N1647" i="3" s="1"/>
  <c r="P1647" i="3" s="1"/>
  <c r="M1646" i="3"/>
  <c r="N1646" i="3" s="1"/>
  <c r="P1646" i="3" s="1"/>
  <c r="M1645" i="3"/>
  <c r="N1645" i="3" s="1"/>
  <c r="P1645" i="3" s="1"/>
  <c r="M1644" i="3"/>
  <c r="N1644" i="3" s="1"/>
  <c r="P1644" i="3" s="1"/>
  <c r="M1643" i="3"/>
  <c r="N1643" i="3" s="1"/>
  <c r="P1643" i="3" s="1"/>
  <c r="M1642" i="3"/>
  <c r="N1642" i="3" s="1"/>
  <c r="P1642" i="3" s="1"/>
  <c r="M1641" i="3"/>
  <c r="N1641" i="3" s="1"/>
  <c r="P1641" i="3" s="1"/>
  <c r="M1640" i="3"/>
  <c r="N1640" i="3" s="1"/>
  <c r="P1640" i="3" s="1"/>
  <c r="M1639" i="3"/>
  <c r="N1639" i="3" s="1"/>
  <c r="P1639" i="3" s="1"/>
  <c r="M1638" i="3"/>
  <c r="N1638" i="3" s="1"/>
  <c r="P1638" i="3" s="1"/>
  <c r="M1637" i="3"/>
  <c r="N1637" i="3" s="1"/>
  <c r="P1637" i="3" s="1"/>
  <c r="M1636" i="3"/>
  <c r="N1636" i="3" s="1"/>
  <c r="P1636" i="3" s="1"/>
  <c r="M1635" i="3"/>
  <c r="N1635" i="3" s="1"/>
  <c r="P1635" i="3" s="1"/>
  <c r="M1634" i="3"/>
  <c r="N1634" i="3" s="1"/>
  <c r="P1634" i="3" s="1"/>
  <c r="M1633" i="3"/>
  <c r="N1633" i="3" s="1"/>
  <c r="P1633" i="3" s="1"/>
  <c r="M1632" i="3"/>
  <c r="N1632" i="3" s="1"/>
  <c r="P1632" i="3" s="1"/>
  <c r="M1631" i="3"/>
  <c r="N1631" i="3" s="1"/>
  <c r="P1631" i="3" s="1"/>
  <c r="M1630" i="3"/>
  <c r="N1630" i="3" s="1"/>
  <c r="P1630" i="3" s="1"/>
  <c r="M1629" i="3"/>
  <c r="N1629" i="3" s="1"/>
  <c r="P1629" i="3" s="1"/>
  <c r="M1628" i="3"/>
  <c r="N1628" i="3" s="1"/>
  <c r="P1628" i="3" s="1"/>
  <c r="M1627" i="3"/>
  <c r="N1627" i="3" s="1"/>
  <c r="P1627" i="3" s="1"/>
  <c r="M1626" i="3"/>
  <c r="N1626" i="3" s="1"/>
  <c r="P1626" i="3" s="1"/>
  <c r="M1625" i="3"/>
  <c r="N1625" i="3" s="1"/>
  <c r="P1625" i="3" s="1"/>
  <c r="M1624" i="3"/>
  <c r="N1624" i="3" s="1"/>
  <c r="P1624" i="3" s="1"/>
  <c r="M1623" i="3"/>
  <c r="N1623" i="3" s="1"/>
  <c r="P1623" i="3" s="1"/>
  <c r="M1622" i="3"/>
  <c r="N1622" i="3" s="1"/>
  <c r="P1622" i="3" s="1"/>
  <c r="M1621" i="3"/>
  <c r="N1621" i="3" s="1"/>
  <c r="P1621" i="3" s="1"/>
  <c r="M1620" i="3"/>
  <c r="N1620" i="3" s="1"/>
  <c r="P1620" i="3" s="1"/>
  <c r="M1619" i="3"/>
  <c r="N1619" i="3" s="1"/>
  <c r="P1619" i="3" s="1"/>
  <c r="M1618" i="3"/>
  <c r="N1618" i="3" s="1"/>
  <c r="P1618" i="3" s="1"/>
  <c r="M1617" i="3"/>
  <c r="N1617" i="3" s="1"/>
  <c r="P1617" i="3" s="1"/>
  <c r="M1616" i="3"/>
  <c r="N1616" i="3" s="1"/>
  <c r="P1616" i="3" s="1"/>
  <c r="M1615" i="3"/>
  <c r="N1615" i="3" s="1"/>
  <c r="P1615" i="3" s="1"/>
  <c r="M1614" i="3"/>
  <c r="N1614" i="3" s="1"/>
  <c r="P1614" i="3" s="1"/>
  <c r="M1613" i="3"/>
  <c r="N1613" i="3" s="1"/>
  <c r="P1613" i="3" s="1"/>
  <c r="M1612" i="3"/>
  <c r="N1612" i="3" s="1"/>
  <c r="P1612" i="3" s="1"/>
  <c r="M1611" i="3"/>
  <c r="N1611" i="3" s="1"/>
  <c r="P1611" i="3" s="1"/>
  <c r="M1610" i="3"/>
  <c r="N1610" i="3" s="1"/>
  <c r="P1610" i="3" s="1"/>
  <c r="M1609" i="3"/>
  <c r="N1609" i="3" s="1"/>
  <c r="P1609" i="3" s="1"/>
  <c r="M1608" i="3"/>
  <c r="N1608" i="3" s="1"/>
  <c r="P1608" i="3" s="1"/>
  <c r="M1607" i="3"/>
  <c r="N1607" i="3" s="1"/>
  <c r="P1607" i="3" s="1"/>
  <c r="M1606" i="3"/>
  <c r="N1606" i="3" s="1"/>
  <c r="P1606" i="3" s="1"/>
  <c r="M1605" i="3"/>
  <c r="N1605" i="3" s="1"/>
  <c r="P1605" i="3" s="1"/>
  <c r="M1604" i="3"/>
  <c r="N1604" i="3" s="1"/>
  <c r="P1604" i="3" s="1"/>
  <c r="M1603" i="3"/>
  <c r="N1603" i="3" s="1"/>
  <c r="P1603" i="3" s="1"/>
  <c r="M1602" i="3"/>
  <c r="N1602" i="3" s="1"/>
  <c r="P1602" i="3" s="1"/>
  <c r="M1601" i="3"/>
  <c r="N1601" i="3" s="1"/>
  <c r="P1601" i="3" s="1"/>
  <c r="M1600" i="3"/>
  <c r="N1600" i="3" s="1"/>
  <c r="P1600" i="3" s="1"/>
  <c r="M1599" i="3"/>
  <c r="N1599" i="3" s="1"/>
  <c r="P1599" i="3" s="1"/>
  <c r="M1598" i="3"/>
  <c r="N1598" i="3" s="1"/>
  <c r="P1598" i="3" s="1"/>
  <c r="M1597" i="3"/>
  <c r="N1597" i="3" s="1"/>
  <c r="P1597" i="3" s="1"/>
  <c r="M1596" i="3"/>
  <c r="N1596" i="3" s="1"/>
  <c r="P1596" i="3" s="1"/>
  <c r="M1595" i="3"/>
  <c r="N1595" i="3" s="1"/>
  <c r="P1595" i="3" s="1"/>
  <c r="M1594" i="3"/>
  <c r="N1594" i="3" s="1"/>
  <c r="P1594" i="3" s="1"/>
  <c r="M1593" i="3"/>
  <c r="N1593" i="3" s="1"/>
  <c r="P1593" i="3" s="1"/>
  <c r="M1592" i="3"/>
  <c r="N1592" i="3" s="1"/>
  <c r="P1592" i="3" s="1"/>
  <c r="M1591" i="3"/>
  <c r="N1591" i="3" s="1"/>
  <c r="P1591" i="3" s="1"/>
  <c r="M1590" i="3"/>
  <c r="N1590" i="3" s="1"/>
  <c r="P1590" i="3" s="1"/>
  <c r="M1589" i="3"/>
  <c r="N1589" i="3" s="1"/>
  <c r="P1589" i="3" s="1"/>
  <c r="M1588" i="3"/>
  <c r="N1588" i="3" s="1"/>
  <c r="P1588" i="3" s="1"/>
  <c r="M1587" i="3"/>
  <c r="N1587" i="3" s="1"/>
  <c r="P1587" i="3" s="1"/>
  <c r="M1586" i="3"/>
  <c r="N1586" i="3" s="1"/>
  <c r="P1586" i="3" s="1"/>
  <c r="M1585" i="3"/>
  <c r="N1585" i="3" s="1"/>
  <c r="P1585" i="3" s="1"/>
  <c r="M1584" i="3"/>
  <c r="N1584" i="3" s="1"/>
  <c r="P1584" i="3" s="1"/>
  <c r="M1583" i="3"/>
  <c r="N1583" i="3" s="1"/>
  <c r="P1583" i="3" s="1"/>
  <c r="M1582" i="3"/>
  <c r="N1582" i="3" s="1"/>
  <c r="P1582" i="3" s="1"/>
  <c r="M1581" i="3"/>
  <c r="N1581" i="3" s="1"/>
  <c r="P1581" i="3" s="1"/>
  <c r="M1580" i="3"/>
  <c r="N1580" i="3" s="1"/>
  <c r="P1580" i="3" s="1"/>
  <c r="M1579" i="3"/>
  <c r="N1579" i="3" s="1"/>
  <c r="P1579" i="3" s="1"/>
  <c r="M1578" i="3"/>
  <c r="N1578" i="3" s="1"/>
  <c r="P1578" i="3" s="1"/>
  <c r="M1577" i="3"/>
  <c r="N1577" i="3" s="1"/>
  <c r="P1577" i="3" s="1"/>
  <c r="M1576" i="3"/>
  <c r="N1576" i="3" s="1"/>
  <c r="P1576" i="3" s="1"/>
  <c r="M1575" i="3"/>
  <c r="N1575" i="3" s="1"/>
  <c r="P1575" i="3" s="1"/>
  <c r="M1574" i="3"/>
  <c r="N1574" i="3" s="1"/>
  <c r="P1574" i="3" s="1"/>
  <c r="M1573" i="3"/>
  <c r="N1573" i="3" s="1"/>
  <c r="P1573" i="3" s="1"/>
  <c r="M1572" i="3"/>
  <c r="N1572" i="3" s="1"/>
  <c r="P1572" i="3" s="1"/>
  <c r="M1571" i="3"/>
  <c r="N1571" i="3" s="1"/>
  <c r="P1571" i="3" s="1"/>
  <c r="M1570" i="3"/>
  <c r="N1570" i="3" s="1"/>
  <c r="P1570" i="3" s="1"/>
  <c r="M1569" i="3"/>
  <c r="N1569" i="3" s="1"/>
  <c r="P1569" i="3" s="1"/>
  <c r="M1568" i="3"/>
  <c r="N1568" i="3" s="1"/>
  <c r="P1568" i="3" s="1"/>
  <c r="M1567" i="3"/>
  <c r="N1567" i="3" s="1"/>
  <c r="P1567" i="3" s="1"/>
  <c r="M1566" i="3"/>
  <c r="N1566" i="3" s="1"/>
  <c r="P1566" i="3" s="1"/>
  <c r="M1565" i="3"/>
  <c r="N1565" i="3" s="1"/>
  <c r="P1565" i="3" s="1"/>
  <c r="M1564" i="3"/>
  <c r="N1564" i="3" s="1"/>
  <c r="P1564" i="3" s="1"/>
  <c r="M1563" i="3"/>
  <c r="N1563" i="3" s="1"/>
  <c r="P1563" i="3" s="1"/>
  <c r="M1562" i="3"/>
  <c r="N1562" i="3" s="1"/>
  <c r="P1562" i="3" s="1"/>
  <c r="M1561" i="3"/>
  <c r="N1561" i="3" s="1"/>
  <c r="P1561" i="3" s="1"/>
  <c r="M1560" i="3"/>
  <c r="N1560" i="3" s="1"/>
  <c r="P1560" i="3" s="1"/>
  <c r="M1559" i="3"/>
  <c r="N1559" i="3" s="1"/>
  <c r="P1559" i="3" s="1"/>
  <c r="M1558" i="3"/>
  <c r="N1558" i="3" s="1"/>
  <c r="P1558" i="3" s="1"/>
  <c r="M1557" i="3"/>
  <c r="N1557" i="3" s="1"/>
  <c r="P1557" i="3" s="1"/>
  <c r="M1556" i="3"/>
  <c r="N1556" i="3" s="1"/>
  <c r="P1556" i="3" s="1"/>
  <c r="M1555" i="3"/>
  <c r="N1555" i="3" s="1"/>
  <c r="P1555" i="3" s="1"/>
  <c r="M1554" i="3"/>
  <c r="N1554" i="3" s="1"/>
  <c r="P1554" i="3" s="1"/>
  <c r="M1553" i="3"/>
  <c r="N1553" i="3" s="1"/>
  <c r="P1553" i="3" s="1"/>
  <c r="M1552" i="3"/>
  <c r="N1552" i="3" s="1"/>
  <c r="P1552" i="3" s="1"/>
  <c r="M1551" i="3"/>
  <c r="N1551" i="3" s="1"/>
  <c r="P1551" i="3" s="1"/>
  <c r="M1550" i="3"/>
  <c r="N1550" i="3" s="1"/>
  <c r="P1550" i="3" s="1"/>
  <c r="M1549" i="3"/>
  <c r="N1549" i="3" s="1"/>
  <c r="P1549" i="3" s="1"/>
  <c r="M1548" i="3"/>
  <c r="N1548" i="3" s="1"/>
  <c r="P1548" i="3" s="1"/>
  <c r="M1547" i="3"/>
  <c r="N1547" i="3" s="1"/>
  <c r="P1547" i="3" s="1"/>
  <c r="M1546" i="3"/>
  <c r="N1546" i="3" s="1"/>
  <c r="P1546" i="3" s="1"/>
  <c r="M1545" i="3"/>
  <c r="N1545" i="3" s="1"/>
  <c r="P1545" i="3" s="1"/>
  <c r="M1544" i="3"/>
  <c r="N1544" i="3" s="1"/>
  <c r="P1544" i="3" s="1"/>
  <c r="M1543" i="3"/>
  <c r="N1543" i="3" s="1"/>
  <c r="P1543" i="3" s="1"/>
  <c r="M1542" i="3"/>
  <c r="N1542" i="3" s="1"/>
  <c r="P1542" i="3" s="1"/>
  <c r="M1541" i="3"/>
  <c r="N1541" i="3" s="1"/>
  <c r="P1541" i="3" s="1"/>
  <c r="M1540" i="3"/>
  <c r="N1540" i="3" s="1"/>
  <c r="P1540" i="3" s="1"/>
  <c r="M1539" i="3"/>
  <c r="N1539" i="3" s="1"/>
  <c r="P1539" i="3" s="1"/>
  <c r="M1538" i="3"/>
  <c r="N1538" i="3" s="1"/>
  <c r="P1538" i="3" s="1"/>
  <c r="M1537" i="3"/>
  <c r="N1537" i="3" s="1"/>
  <c r="P1537" i="3" s="1"/>
  <c r="M1536" i="3"/>
  <c r="N1536" i="3" s="1"/>
  <c r="P1536" i="3" s="1"/>
  <c r="M1535" i="3"/>
  <c r="N1535" i="3" s="1"/>
  <c r="P1535" i="3" s="1"/>
  <c r="M1534" i="3"/>
  <c r="N1534" i="3" s="1"/>
  <c r="P1534" i="3" s="1"/>
  <c r="M1533" i="3"/>
  <c r="N1533" i="3" s="1"/>
  <c r="P1533" i="3" s="1"/>
  <c r="M1532" i="3"/>
  <c r="N1532" i="3" s="1"/>
  <c r="P1532" i="3" s="1"/>
  <c r="M1531" i="3"/>
  <c r="N1531" i="3" s="1"/>
  <c r="P1531" i="3" s="1"/>
  <c r="M1530" i="3"/>
  <c r="N1530" i="3" s="1"/>
  <c r="P1530" i="3" s="1"/>
  <c r="M1529" i="3"/>
  <c r="N1529" i="3" s="1"/>
  <c r="P1529" i="3" s="1"/>
  <c r="M1528" i="3"/>
  <c r="N1528" i="3" s="1"/>
  <c r="P1528" i="3" s="1"/>
  <c r="M1527" i="3"/>
  <c r="N1527" i="3" s="1"/>
  <c r="P1527" i="3" s="1"/>
  <c r="M1526" i="3"/>
  <c r="N1526" i="3" s="1"/>
  <c r="P1526" i="3" s="1"/>
  <c r="M1525" i="3"/>
  <c r="N1525" i="3" s="1"/>
  <c r="P1525" i="3" s="1"/>
  <c r="M1524" i="3"/>
  <c r="N1524" i="3" s="1"/>
  <c r="P1524" i="3" s="1"/>
  <c r="M1523" i="3"/>
  <c r="N1523" i="3" s="1"/>
  <c r="P1523" i="3" s="1"/>
  <c r="M1522" i="3"/>
  <c r="N1522" i="3" s="1"/>
  <c r="P1522" i="3" s="1"/>
  <c r="M1521" i="3"/>
  <c r="N1521" i="3" s="1"/>
  <c r="P1521" i="3" s="1"/>
  <c r="M1520" i="3"/>
  <c r="N1520" i="3" s="1"/>
  <c r="P1520" i="3" s="1"/>
  <c r="M1519" i="3"/>
  <c r="N1519" i="3" s="1"/>
  <c r="P1519" i="3" s="1"/>
  <c r="M1518" i="3"/>
  <c r="N1518" i="3" s="1"/>
  <c r="P1518" i="3" s="1"/>
  <c r="M1517" i="3"/>
  <c r="N1517" i="3" s="1"/>
  <c r="P1517" i="3" s="1"/>
  <c r="M1516" i="3"/>
  <c r="N1516" i="3" s="1"/>
  <c r="P1516" i="3" s="1"/>
  <c r="M1515" i="3"/>
  <c r="N1515" i="3" s="1"/>
  <c r="P1515" i="3" s="1"/>
  <c r="M1514" i="3"/>
  <c r="N1514" i="3" s="1"/>
  <c r="P1514" i="3" s="1"/>
  <c r="M1513" i="3"/>
  <c r="N1513" i="3" s="1"/>
  <c r="P1513" i="3" s="1"/>
  <c r="M1512" i="3"/>
  <c r="N1512" i="3" s="1"/>
  <c r="P1512" i="3" s="1"/>
  <c r="M1511" i="3"/>
  <c r="N1511" i="3" s="1"/>
  <c r="P1511" i="3" s="1"/>
  <c r="M1510" i="3"/>
  <c r="N1510" i="3" s="1"/>
  <c r="P1510" i="3" s="1"/>
  <c r="M1509" i="3"/>
  <c r="N1509" i="3" s="1"/>
  <c r="P1509" i="3" s="1"/>
  <c r="M1508" i="3"/>
  <c r="N1508" i="3" s="1"/>
  <c r="P1508" i="3" s="1"/>
  <c r="M1507" i="3"/>
  <c r="N1507" i="3" s="1"/>
  <c r="P1507" i="3" s="1"/>
  <c r="M1506" i="3"/>
  <c r="N1506" i="3" s="1"/>
  <c r="P1506" i="3" s="1"/>
  <c r="M1505" i="3"/>
  <c r="N1505" i="3" s="1"/>
  <c r="P1505" i="3" s="1"/>
  <c r="M1504" i="3"/>
  <c r="N1504" i="3" s="1"/>
  <c r="P1504" i="3" s="1"/>
  <c r="M1503" i="3"/>
  <c r="N1503" i="3" s="1"/>
  <c r="P1503" i="3" s="1"/>
  <c r="M1502" i="3"/>
  <c r="N1502" i="3" s="1"/>
  <c r="P1502" i="3" s="1"/>
  <c r="M1501" i="3"/>
  <c r="N1501" i="3" s="1"/>
  <c r="P1501" i="3" s="1"/>
  <c r="M1500" i="3"/>
  <c r="N1500" i="3" s="1"/>
  <c r="P1500" i="3" s="1"/>
  <c r="M1499" i="3"/>
  <c r="N1499" i="3" s="1"/>
  <c r="P1499" i="3" s="1"/>
  <c r="M1498" i="3"/>
  <c r="N1498" i="3" s="1"/>
  <c r="P1498" i="3" s="1"/>
  <c r="M1497" i="3"/>
  <c r="N1497" i="3" s="1"/>
  <c r="P1497" i="3" s="1"/>
  <c r="M1496" i="3"/>
  <c r="N1496" i="3" s="1"/>
  <c r="P1496" i="3" s="1"/>
  <c r="M1495" i="3"/>
  <c r="N1495" i="3" s="1"/>
  <c r="P1495" i="3" s="1"/>
  <c r="M1494" i="3"/>
  <c r="N1494" i="3" s="1"/>
  <c r="P1494" i="3" s="1"/>
  <c r="M1493" i="3"/>
  <c r="N1493" i="3" s="1"/>
  <c r="P1493" i="3" s="1"/>
  <c r="M1492" i="3"/>
  <c r="N1492" i="3" s="1"/>
  <c r="P1492" i="3" s="1"/>
  <c r="M1491" i="3"/>
  <c r="N1491" i="3" s="1"/>
  <c r="P1491" i="3" s="1"/>
  <c r="M1490" i="3"/>
  <c r="N1490" i="3" s="1"/>
  <c r="P1490" i="3" s="1"/>
  <c r="M1489" i="3"/>
  <c r="N1489" i="3" s="1"/>
  <c r="P1489" i="3" s="1"/>
  <c r="M1488" i="3"/>
  <c r="N1488" i="3" s="1"/>
  <c r="P1488" i="3" s="1"/>
  <c r="M1487" i="3"/>
  <c r="N1487" i="3" s="1"/>
  <c r="P1487" i="3" s="1"/>
  <c r="M1486" i="3"/>
  <c r="N1486" i="3" s="1"/>
  <c r="P1486" i="3" s="1"/>
  <c r="M1485" i="3"/>
  <c r="N1485" i="3" s="1"/>
  <c r="P1485" i="3" s="1"/>
  <c r="M1484" i="3"/>
  <c r="N1484" i="3" s="1"/>
  <c r="P1484" i="3" s="1"/>
  <c r="M1483" i="3"/>
  <c r="N1483" i="3" s="1"/>
  <c r="P1483" i="3" s="1"/>
  <c r="M1482" i="3"/>
  <c r="N1482" i="3" s="1"/>
  <c r="P1482" i="3" s="1"/>
  <c r="M1481" i="3"/>
  <c r="N1481" i="3" s="1"/>
  <c r="P1481" i="3" s="1"/>
  <c r="M1480" i="3"/>
  <c r="N1480" i="3" s="1"/>
  <c r="P1480" i="3" s="1"/>
  <c r="M1479" i="3"/>
  <c r="N1479" i="3" s="1"/>
  <c r="P1479" i="3" s="1"/>
  <c r="M1478" i="3"/>
  <c r="N1478" i="3" s="1"/>
  <c r="P1478" i="3" s="1"/>
  <c r="M1477" i="3"/>
  <c r="N1477" i="3" s="1"/>
  <c r="P1477" i="3" s="1"/>
  <c r="M1476" i="3"/>
  <c r="N1476" i="3" s="1"/>
  <c r="P1476" i="3" s="1"/>
  <c r="M1475" i="3"/>
  <c r="N1475" i="3" s="1"/>
  <c r="P1475" i="3" s="1"/>
  <c r="M1474" i="3"/>
  <c r="N1474" i="3" s="1"/>
  <c r="P1474" i="3" s="1"/>
  <c r="M1473" i="3"/>
  <c r="N1473" i="3" s="1"/>
  <c r="P1473" i="3" s="1"/>
  <c r="M1472" i="3"/>
  <c r="N1472" i="3" s="1"/>
  <c r="P1472" i="3" s="1"/>
  <c r="M1471" i="3"/>
  <c r="N1471" i="3" s="1"/>
  <c r="P1471" i="3" s="1"/>
  <c r="M1470" i="3"/>
  <c r="N1470" i="3" s="1"/>
  <c r="P1470" i="3" s="1"/>
  <c r="M1469" i="3"/>
  <c r="N1469" i="3" s="1"/>
  <c r="P1469" i="3" s="1"/>
  <c r="M1468" i="3"/>
  <c r="N1468" i="3" s="1"/>
  <c r="P1468" i="3" s="1"/>
  <c r="M1467" i="3"/>
  <c r="N1467" i="3" s="1"/>
  <c r="P1467" i="3" s="1"/>
  <c r="M1466" i="3"/>
  <c r="N1466" i="3" s="1"/>
  <c r="P1466" i="3" s="1"/>
  <c r="M1465" i="3"/>
  <c r="N1465" i="3" s="1"/>
  <c r="P1465" i="3" s="1"/>
  <c r="M1464" i="3"/>
  <c r="N1464" i="3" s="1"/>
  <c r="P1464" i="3" s="1"/>
  <c r="M1463" i="3"/>
  <c r="N1463" i="3" s="1"/>
  <c r="P1463" i="3" s="1"/>
  <c r="M1462" i="3"/>
  <c r="N1462" i="3" s="1"/>
  <c r="P1462" i="3" s="1"/>
  <c r="M1461" i="3"/>
  <c r="N1461" i="3" s="1"/>
  <c r="P1461" i="3" s="1"/>
  <c r="M1460" i="3"/>
  <c r="N1460" i="3" s="1"/>
  <c r="P1460" i="3" s="1"/>
  <c r="M1459" i="3"/>
  <c r="N1459" i="3" s="1"/>
  <c r="P1459" i="3" s="1"/>
  <c r="M1458" i="3"/>
  <c r="N1458" i="3" s="1"/>
  <c r="P1458" i="3" s="1"/>
  <c r="M1457" i="3"/>
  <c r="N1457" i="3" s="1"/>
  <c r="P1457" i="3" s="1"/>
  <c r="M1456" i="3"/>
  <c r="N1456" i="3" s="1"/>
  <c r="P1456" i="3" s="1"/>
  <c r="M1455" i="3"/>
  <c r="N1455" i="3" s="1"/>
  <c r="P1455" i="3" s="1"/>
  <c r="M1454" i="3"/>
  <c r="N1454" i="3" s="1"/>
  <c r="P1454" i="3" s="1"/>
  <c r="M1453" i="3"/>
  <c r="N1453" i="3" s="1"/>
  <c r="P1453" i="3" s="1"/>
  <c r="M1452" i="3"/>
  <c r="N1452" i="3" s="1"/>
  <c r="P1452" i="3" s="1"/>
  <c r="M1451" i="3"/>
  <c r="N1451" i="3" s="1"/>
  <c r="P1451" i="3" s="1"/>
  <c r="M1450" i="3"/>
  <c r="N1450" i="3" s="1"/>
  <c r="P1450" i="3" s="1"/>
  <c r="M1449" i="3"/>
  <c r="N1449" i="3" s="1"/>
  <c r="P1449" i="3" s="1"/>
  <c r="M1448" i="3"/>
  <c r="N1448" i="3" s="1"/>
  <c r="P1448" i="3" s="1"/>
  <c r="M1447" i="3"/>
  <c r="N1447" i="3" s="1"/>
  <c r="P1447" i="3" s="1"/>
  <c r="M1446" i="3"/>
  <c r="N1446" i="3" s="1"/>
  <c r="P1446" i="3" s="1"/>
  <c r="M1445" i="3"/>
  <c r="N1445" i="3" s="1"/>
  <c r="P1445" i="3" s="1"/>
  <c r="M1444" i="3"/>
  <c r="N1444" i="3" s="1"/>
  <c r="P1444" i="3" s="1"/>
  <c r="M1443" i="3"/>
  <c r="N1443" i="3" s="1"/>
  <c r="P1443" i="3" s="1"/>
  <c r="M1442" i="3"/>
  <c r="N1442" i="3" s="1"/>
  <c r="P1442" i="3" s="1"/>
  <c r="M1441" i="3"/>
  <c r="N1441" i="3" s="1"/>
  <c r="P1441" i="3" s="1"/>
  <c r="M1440" i="3"/>
  <c r="N1440" i="3" s="1"/>
  <c r="P1440" i="3" s="1"/>
  <c r="M1439" i="3"/>
  <c r="N1439" i="3" s="1"/>
  <c r="P1439" i="3" s="1"/>
  <c r="M1438" i="3"/>
  <c r="N1438" i="3" s="1"/>
  <c r="P1438" i="3" s="1"/>
  <c r="M1437" i="3"/>
  <c r="N1437" i="3" s="1"/>
  <c r="P1437" i="3" s="1"/>
  <c r="M1436" i="3"/>
  <c r="N1436" i="3" s="1"/>
  <c r="P1436" i="3" s="1"/>
  <c r="M1435" i="3"/>
  <c r="N1435" i="3" s="1"/>
  <c r="P1435" i="3" s="1"/>
  <c r="M1434" i="3"/>
  <c r="N1434" i="3" s="1"/>
  <c r="P1434" i="3" s="1"/>
  <c r="M1433" i="3"/>
  <c r="N1433" i="3" s="1"/>
  <c r="P1433" i="3" s="1"/>
  <c r="M1432" i="3"/>
  <c r="N1432" i="3" s="1"/>
  <c r="P1432" i="3" s="1"/>
  <c r="M1431" i="3"/>
  <c r="N1431" i="3" s="1"/>
  <c r="P1431" i="3" s="1"/>
  <c r="M1430" i="3"/>
  <c r="N1430" i="3" s="1"/>
  <c r="P1430" i="3" s="1"/>
  <c r="M1429" i="3"/>
  <c r="N1429" i="3" s="1"/>
  <c r="P1429" i="3" s="1"/>
  <c r="M1428" i="3"/>
  <c r="N1428" i="3" s="1"/>
  <c r="P1428" i="3" s="1"/>
  <c r="M1427" i="3"/>
  <c r="N1427" i="3" s="1"/>
  <c r="P1427" i="3" s="1"/>
  <c r="M1426" i="3"/>
  <c r="N1426" i="3" s="1"/>
  <c r="P1426" i="3" s="1"/>
  <c r="M1425" i="3"/>
  <c r="N1425" i="3" s="1"/>
  <c r="P1425" i="3" s="1"/>
  <c r="M1424" i="3"/>
  <c r="N1424" i="3" s="1"/>
  <c r="P1424" i="3" s="1"/>
  <c r="M1423" i="3"/>
  <c r="N1423" i="3" s="1"/>
  <c r="P1423" i="3" s="1"/>
  <c r="M1422" i="3"/>
  <c r="N1422" i="3" s="1"/>
  <c r="P1422" i="3" s="1"/>
  <c r="M1421" i="3"/>
  <c r="N1421" i="3" s="1"/>
  <c r="P1421" i="3" s="1"/>
  <c r="M1420" i="3"/>
  <c r="N1420" i="3" s="1"/>
  <c r="P1420" i="3" s="1"/>
  <c r="M1419" i="3"/>
  <c r="N1419" i="3" s="1"/>
  <c r="P1419" i="3" s="1"/>
  <c r="M1418" i="3"/>
  <c r="N1418" i="3" s="1"/>
  <c r="P1418" i="3" s="1"/>
  <c r="M1417" i="3"/>
  <c r="N1417" i="3" s="1"/>
  <c r="P1417" i="3" s="1"/>
  <c r="M1416" i="3"/>
  <c r="N1416" i="3" s="1"/>
  <c r="P1416" i="3" s="1"/>
  <c r="M1415" i="3"/>
  <c r="N1415" i="3" s="1"/>
  <c r="P1415" i="3" s="1"/>
  <c r="M1414" i="3"/>
  <c r="N1414" i="3" s="1"/>
  <c r="P1414" i="3" s="1"/>
  <c r="M1413" i="3"/>
  <c r="N1413" i="3" s="1"/>
  <c r="P1413" i="3" s="1"/>
  <c r="M1412" i="3"/>
  <c r="N1412" i="3" s="1"/>
  <c r="P1412" i="3" s="1"/>
  <c r="M1411" i="3"/>
  <c r="N1411" i="3" s="1"/>
  <c r="P1411" i="3" s="1"/>
  <c r="M1410" i="3"/>
  <c r="N1410" i="3" s="1"/>
  <c r="P1410" i="3" s="1"/>
  <c r="M1409" i="3"/>
  <c r="N1409" i="3" s="1"/>
  <c r="P1409" i="3" s="1"/>
  <c r="M1408" i="3"/>
  <c r="N1408" i="3" s="1"/>
  <c r="P1408" i="3" s="1"/>
  <c r="M1407" i="3"/>
  <c r="N1407" i="3" s="1"/>
  <c r="P1407" i="3" s="1"/>
  <c r="M1406" i="3"/>
  <c r="N1406" i="3" s="1"/>
  <c r="P1406" i="3" s="1"/>
  <c r="M1405" i="3"/>
  <c r="N1405" i="3" s="1"/>
  <c r="P1405" i="3" s="1"/>
  <c r="M1404" i="3"/>
  <c r="N1404" i="3" s="1"/>
  <c r="P1404" i="3" s="1"/>
  <c r="M1403" i="3"/>
  <c r="N1403" i="3" s="1"/>
  <c r="P1403" i="3" s="1"/>
  <c r="M1402" i="3"/>
  <c r="N1402" i="3" s="1"/>
  <c r="P1402" i="3" s="1"/>
  <c r="M1401" i="3"/>
  <c r="N1401" i="3" s="1"/>
  <c r="P1401" i="3" s="1"/>
  <c r="M1400" i="3"/>
  <c r="N1400" i="3" s="1"/>
  <c r="P1400" i="3" s="1"/>
  <c r="M1399" i="3"/>
  <c r="N1399" i="3" s="1"/>
  <c r="P1399" i="3" s="1"/>
  <c r="M1398" i="3"/>
  <c r="N1398" i="3" s="1"/>
  <c r="P1398" i="3" s="1"/>
  <c r="M1397" i="3"/>
  <c r="N1397" i="3" s="1"/>
  <c r="P1397" i="3" s="1"/>
  <c r="M1396" i="3"/>
  <c r="N1396" i="3" s="1"/>
  <c r="P1396" i="3" s="1"/>
  <c r="M1395" i="3"/>
  <c r="N1395" i="3" s="1"/>
  <c r="P1395" i="3" s="1"/>
  <c r="M1394" i="3"/>
  <c r="N1394" i="3" s="1"/>
  <c r="P1394" i="3" s="1"/>
  <c r="M1393" i="3"/>
  <c r="N1393" i="3" s="1"/>
  <c r="P1393" i="3" s="1"/>
  <c r="M1392" i="3"/>
  <c r="N1392" i="3" s="1"/>
  <c r="P1392" i="3" s="1"/>
  <c r="M1391" i="3"/>
  <c r="N1391" i="3" s="1"/>
  <c r="P1391" i="3" s="1"/>
  <c r="M1390" i="3"/>
  <c r="N1390" i="3" s="1"/>
  <c r="P1390" i="3" s="1"/>
  <c r="M1389" i="3"/>
  <c r="N1389" i="3" s="1"/>
  <c r="P1389" i="3" s="1"/>
  <c r="M1388" i="3"/>
  <c r="N1388" i="3" s="1"/>
  <c r="P1388" i="3" s="1"/>
  <c r="M1387" i="3"/>
  <c r="N1387" i="3" s="1"/>
  <c r="P1387" i="3" s="1"/>
  <c r="M1386" i="3"/>
  <c r="N1386" i="3" s="1"/>
  <c r="P1386" i="3" s="1"/>
  <c r="M1385" i="3"/>
  <c r="N1385" i="3" s="1"/>
  <c r="P1385" i="3" s="1"/>
  <c r="M1384" i="3"/>
  <c r="N1384" i="3" s="1"/>
  <c r="P1384" i="3" s="1"/>
  <c r="M1383" i="3"/>
  <c r="N1383" i="3" s="1"/>
  <c r="P1383" i="3" s="1"/>
  <c r="M1382" i="3"/>
  <c r="N1382" i="3" s="1"/>
  <c r="P1382" i="3" s="1"/>
  <c r="M1381" i="3"/>
  <c r="N1381" i="3" s="1"/>
  <c r="P1381" i="3" s="1"/>
  <c r="M1380" i="3"/>
  <c r="N1380" i="3" s="1"/>
  <c r="P1380" i="3" s="1"/>
  <c r="M1379" i="3"/>
  <c r="N1379" i="3" s="1"/>
  <c r="P1379" i="3" s="1"/>
  <c r="M1378" i="3"/>
  <c r="N1378" i="3" s="1"/>
  <c r="P1378" i="3" s="1"/>
  <c r="M1377" i="3"/>
  <c r="N1377" i="3" s="1"/>
  <c r="P1377" i="3" s="1"/>
  <c r="M1376" i="3"/>
  <c r="N1376" i="3" s="1"/>
  <c r="P1376" i="3" s="1"/>
  <c r="M1375" i="3"/>
  <c r="N1375" i="3" s="1"/>
  <c r="P1375" i="3" s="1"/>
  <c r="M1374" i="3"/>
  <c r="N1374" i="3" s="1"/>
  <c r="P1374" i="3" s="1"/>
  <c r="M1373" i="3"/>
  <c r="N1373" i="3" s="1"/>
  <c r="P1373" i="3" s="1"/>
  <c r="M1372" i="3"/>
  <c r="N1372" i="3" s="1"/>
  <c r="P1372" i="3" s="1"/>
  <c r="M1371" i="3"/>
  <c r="N1371" i="3" s="1"/>
  <c r="P1371" i="3" s="1"/>
  <c r="M1370" i="3"/>
  <c r="N1370" i="3" s="1"/>
  <c r="P1370" i="3" s="1"/>
  <c r="M1369" i="3"/>
  <c r="N1369" i="3" s="1"/>
  <c r="P1369" i="3" s="1"/>
  <c r="M1368" i="3"/>
  <c r="N1368" i="3" s="1"/>
  <c r="P1368" i="3" s="1"/>
  <c r="M1367" i="3"/>
  <c r="N1367" i="3" s="1"/>
  <c r="P1367" i="3" s="1"/>
  <c r="M1366" i="3"/>
  <c r="N1366" i="3" s="1"/>
  <c r="P1366" i="3" s="1"/>
  <c r="M1365" i="3"/>
  <c r="N1365" i="3" s="1"/>
  <c r="P1365" i="3" s="1"/>
  <c r="M1364" i="3"/>
  <c r="N1364" i="3" s="1"/>
  <c r="P1364" i="3" s="1"/>
  <c r="M1363" i="3"/>
  <c r="N1363" i="3" s="1"/>
  <c r="P1363" i="3" s="1"/>
  <c r="M1362" i="3"/>
  <c r="N1362" i="3" s="1"/>
  <c r="P1362" i="3" s="1"/>
  <c r="M1361" i="3"/>
  <c r="N1361" i="3" s="1"/>
  <c r="P1361" i="3" s="1"/>
  <c r="M1360" i="3"/>
  <c r="N1360" i="3" s="1"/>
  <c r="P1360" i="3" s="1"/>
  <c r="M1359" i="3"/>
  <c r="N1359" i="3" s="1"/>
  <c r="P1359" i="3" s="1"/>
  <c r="M1358" i="3"/>
  <c r="N1358" i="3" s="1"/>
  <c r="P1358" i="3" s="1"/>
  <c r="M1357" i="3"/>
  <c r="N1357" i="3" s="1"/>
  <c r="P1357" i="3" s="1"/>
  <c r="M1356" i="3"/>
  <c r="N1356" i="3" s="1"/>
  <c r="P1356" i="3" s="1"/>
  <c r="M1355" i="3"/>
  <c r="N1355" i="3" s="1"/>
  <c r="P1355" i="3" s="1"/>
  <c r="M1354" i="3"/>
  <c r="N1354" i="3" s="1"/>
  <c r="P1354" i="3" s="1"/>
  <c r="M1353" i="3"/>
  <c r="N1353" i="3" s="1"/>
  <c r="P1353" i="3" s="1"/>
  <c r="M1352" i="3"/>
  <c r="N1352" i="3" s="1"/>
  <c r="P1352" i="3" s="1"/>
  <c r="M1351" i="3"/>
  <c r="N1351" i="3" s="1"/>
  <c r="P1351" i="3" s="1"/>
  <c r="M1350" i="3"/>
  <c r="N1350" i="3" s="1"/>
  <c r="P1350" i="3" s="1"/>
  <c r="M1349" i="3"/>
  <c r="N1349" i="3" s="1"/>
  <c r="P1349" i="3" s="1"/>
  <c r="M1348" i="3"/>
  <c r="N1348" i="3" s="1"/>
  <c r="P1348" i="3" s="1"/>
  <c r="M1347" i="3"/>
  <c r="N1347" i="3" s="1"/>
  <c r="P1347" i="3" s="1"/>
  <c r="M1346" i="3"/>
  <c r="N1346" i="3" s="1"/>
  <c r="P1346" i="3" s="1"/>
  <c r="M1345" i="3"/>
  <c r="N1345" i="3" s="1"/>
  <c r="P1345" i="3" s="1"/>
  <c r="M1344" i="3"/>
  <c r="N1344" i="3" s="1"/>
  <c r="P1344" i="3" s="1"/>
  <c r="M1343" i="3"/>
  <c r="N1343" i="3" s="1"/>
  <c r="P1343" i="3" s="1"/>
  <c r="M1342" i="3"/>
  <c r="N1342" i="3" s="1"/>
  <c r="P1342" i="3" s="1"/>
  <c r="M1341" i="3"/>
  <c r="N1341" i="3" s="1"/>
  <c r="P1341" i="3" s="1"/>
  <c r="M1340" i="3"/>
  <c r="N1340" i="3" s="1"/>
  <c r="P1340" i="3" s="1"/>
  <c r="M1339" i="3"/>
  <c r="N1339" i="3" s="1"/>
  <c r="P1339" i="3" s="1"/>
  <c r="M1338" i="3"/>
  <c r="N1338" i="3" s="1"/>
  <c r="P1338" i="3" s="1"/>
  <c r="M1337" i="3"/>
  <c r="N1337" i="3" s="1"/>
  <c r="P1337" i="3" s="1"/>
  <c r="M1336" i="3"/>
  <c r="N1336" i="3" s="1"/>
  <c r="P1336" i="3" s="1"/>
  <c r="M1335" i="3"/>
  <c r="N1335" i="3" s="1"/>
  <c r="P1335" i="3" s="1"/>
  <c r="M1334" i="3"/>
  <c r="N1334" i="3" s="1"/>
  <c r="P1334" i="3" s="1"/>
  <c r="M1333" i="3"/>
  <c r="N1333" i="3" s="1"/>
  <c r="P1333" i="3" s="1"/>
  <c r="M1332" i="3"/>
  <c r="N1332" i="3" s="1"/>
  <c r="P1332" i="3" s="1"/>
  <c r="M1331" i="3"/>
  <c r="N1331" i="3" s="1"/>
  <c r="P1331" i="3" s="1"/>
  <c r="M1330" i="3"/>
  <c r="N1330" i="3" s="1"/>
  <c r="P1330" i="3" s="1"/>
  <c r="M1329" i="3"/>
  <c r="N1329" i="3" s="1"/>
  <c r="P1329" i="3" s="1"/>
  <c r="M1328" i="3"/>
  <c r="N1328" i="3" s="1"/>
  <c r="P1328" i="3" s="1"/>
  <c r="M1327" i="3"/>
  <c r="N1327" i="3" s="1"/>
  <c r="P1327" i="3" s="1"/>
  <c r="M1326" i="3"/>
  <c r="N1326" i="3" s="1"/>
  <c r="P1326" i="3" s="1"/>
  <c r="M1325" i="3"/>
  <c r="N1325" i="3" s="1"/>
  <c r="P1325" i="3" s="1"/>
  <c r="M1324" i="3"/>
  <c r="N1324" i="3" s="1"/>
  <c r="P1324" i="3" s="1"/>
  <c r="M1323" i="3"/>
  <c r="N1323" i="3" s="1"/>
  <c r="P1323" i="3" s="1"/>
  <c r="M1322" i="3"/>
  <c r="N1322" i="3" s="1"/>
  <c r="P1322" i="3" s="1"/>
  <c r="M1321" i="3"/>
  <c r="N1321" i="3" s="1"/>
  <c r="P1321" i="3" s="1"/>
  <c r="M1320" i="3"/>
  <c r="N1320" i="3" s="1"/>
  <c r="P1320" i="3" s="1"/>
  <c r="M1319" i="3"/>
  <c r="N1319" i="3" s="1"/>
  <c r="P1319" i="3" s="1"/>
  <c r="M1318" i="3"/>
  <c r="N1318" i="3" s="1"/>
  <c r="P1318" i="3" s="1"/>
  <c r="M1317" i="3"/>
  <c r="N1317" i="3" s="1"/>
  <c r="P1317" i="3" s="1"/>
  <c r="M1316" i="3"/>
  <c r="N1316" i="3" s="1"/>
  <c r="P1316" i="3" s="1"/>
  <c r="M1315" i="3"/>
  <c r="N1315" i="3" s="1"/>
  <c r="P1315" i="3" s="1"/>
  <c r="M1314" i="3"/>
  <c r="N1314" i="3" s="1"/>
  <c r="P1314" i="3" s="1"/>
  <c r="M1313" i="3"/>
  <c r="N1313" i="3" s="1"/>
  <c r="P1313" i="3" s="1"/>
  <c r="M1312" i="3"/>
  <c r="N1312" i="3" s="1"/>
  <c r="P1312" i="3" s="1"/>
  <c r="M1311" i="3"/>
  <c r="N1311" i="3" s="1"/>
  <c r="P1311" i="3" s="1"/>
  <c r="M1310" i="3"/>
  <c r="N1310" i="3" s="1"/>
  <c r="P1310" i="3" s="1"/>
  <c r="M1309" i="3"/>
  <c r="N1309" i="3" s="1"/>
  <c r="P1309" i="3" s="1"/>
  <c r="M1308" i="3"/>
  <c r="N1308" i="3" s="1"/>
  <c r="P1308" i="3" s="1"/>
  <c r="M1307" i="3"/>
  <c r="N1307" i="3" s="1"/>
  <c r="P1307" i="3" s="1"/>
  <c r="M1306" i="3"/>
  <c r="N1306" i="3" s="1"/>
  <c r="P1306" i="3" s="1"/>
  <c r="M1305" i="3"/>
  <c r="N1305" i="3" s="1"/>
  <c r="P1305" i="3" s="1"/>
  <c r="M1304" i="3"/>
  <c r="N1304" i="3" s="1"/>
  <c r="P1304" i="3" s="1"/>
  <c r="M1303" i="3"/>
  <c r="N1303" i="3" s="1"/>
  <c r="P1303" i="3" s="1"/>
  <c r="M1302" i="3"/>
  <c r="N1302" i="3" s="1"/>
  <c r="P1302" i="3" s="1"/>
  <c r="M1301" i="3"/>
  <c r="N1301" i="3" s="1"/>
  <c r="P1301" i="3" s="1"/>
  <c r="M1300" i="3"/>
  <c r="N1300" i="3" s="1"/>
  <c r="P1300" i="3" s="1"/>
  <c r="M1299" i="3"/>
  <c r="N1299" i="3" s="1"/>
  <c r="P1299" i="3" s="1"/>
  <c r="M1298" i="3"/>
  <c r="N1298" i="3" s="1"/>
  <c r="P1298" i="3" s="1"/>
  <c r="M1297" i="3"/>
  <c r="N1297" i="3" s="1"/>
  <c r="P1297" i="3" s="1"/>
  <c r="M1296" i="3"/>
  <c r="N1296" i="3" s="1"/>
  <c r="P1296" i="3" s="1"/>
  <c r="M1295" i="3"/>
  <c r="N1295" i="3" s="1"/>
  <c r="P1295" i="3" s="1"/>
  <c r="M1294" i="3"/>
  <c r="N1294" i="3" s="1"/>
  <c r="P1294" i="3" s="1"/>
  <c r="M1293" i="3"/>
  <c r="N1293" i="3" s="1"/>
  <c r="P1293" i="3" s="1"/>
  <c r="M1292" i="3"/>
  <c r="N1292" i="3" s="1"/>
  <c r="P1292" i="3" s="1"/>
  <c r="M1291" i="3"/>
  <c r="N1291" i="3" s="1"/>
  <c r="P1291" i="3" s="1"/>
  <c r="M1290" i="3"/>
  <c r="N1290" i="3" s="1"/>
  <c r="P1290" i="3" s="1"/>
  <c r="M1289" i="3"/>
  <c r="N1289" i="3" s="1"/>
  <c r="P1289" i="3" s="1"/>
  <c r="M1288" i="3"/>
  <c r="N1288" i="3" s="1"/>
  <c r="P1288" i="3" s="1"/>
  <c r="M1287" i="3"/>
  <c r="N1287" i="3" s="1"/>
  <c r="P1287" i="3" s="1"/>
  <c r="M1286" i="3"/>
  <c r="N1286" i="3" s="1"/>
  <c r="P1286" i="3" s="1"/>
  <c r="M1285" i="3"/>
  <c r="N1285" i="3" s="1"/>
  <c r="P1285" i="3" s="1"/>
  <c r="M1284" i="3"/>
  <c r="N1284" i="3" s="1"/>
  <c r="P1284" i="3" s="1"/>
  <c r="M1283" i="3"/>
  <c r="N1283" i="3" s="1"/>
  <c r="P1283" i="3" s="1"/>
  <c r="M1282" i="3"/>
  <c r="N1282" i="3" s="1"/>
  <c r="P1282" i="3" s="1"/>
  <c r="M1281" i="3"/>
  <c r="N1281" i="3" s="1"/>
  <c r="P1281" i="3" s="1"/>
  <c r="M1280" i="3"/>
  <c r="N1280" i="3" s="1"/>
  <c r="P1280" i="3" s="1"/>
  <c r="M1279" i="3"/>
  <c r="N1279" i="3" s="1"/>
  <c r="P1279" i="3" s="1"/>
  <c r="M1278" i="3"/>
  <c r="N1278" i="3" s="1"/>
  <c r="P1278" i="3" s="1"/>
  <c r="M1277" i="3"/>
  <c r="N1277" i="3" s="1"/>
  <c r="P1277" i="3" s="1"/>
  <c r="M1276" i="3"/>
  <c r="N1276" i="3" s="1"/>
  <c r="P1276" i="3" s="1"/>
  <c r="M1275" i="3"/>
  <c r="N1275" i="3" s="1"/>
  <c r="P1275" i="3" s="1"/>
  <c r="M1274" i="3"/>
  <c r="N1274" i="3" s="1"/>
  <c r="P1274" i="3" s="1"/>
  <c r="M1273" i="3"/>
  <c r="N1273" i="3" s="1"/>
  <c r="P1273" i="3" s="1"/>
  <c r="M1272" i="3"/>
  <c r="N1272" i="3" s="1"/>
  <c r="P1272" i="3" s="1"/>
  <c r="M1271" i="3"/>
  <c r="N1271" i="3" s="1"/>
  <c r="P1271" i="3" s="1"/>
  <c r="M1270" i="3"/>
  <c r="N1270" i="3" s="1"/>
  <c r="P1270" i="3" s="1"/>
  <c r="M1269" i="3"/>
  <c r="N1269" i="3" s="1"/>
  <c r="P1269" i="3" s="1"/>
  <c r="M1268" i="3"/>
  <c r="N1268" i="3" s="1"/>
  <c r="P1268" i="3" s="1"/>
  <c r="M1267" i="3"/>
  <c r="N1267" i="3" s="1"/>
  <c r="P1267" i="3" s="1"/>
  <c r="M1266" i="3"/>
  <c r="N1266" i="3" s="1"/>
  <c r="P1266" i="3" s="1"/>
  <c r="M1265" i="3"/>
  <c r="N1265" i="3" s="1"/>
  <c r="P1265" i="3" s="1"/>
  <c r="M1264" i="3"/>
  <c r="N1264" i="3" s="1"/>
  <c r="P1264" i="3" s="1"/>
  <c r="M1263" i="3"/>
  <c r="N1263" i="3" s="1"/>
  <c r="P1263" i="3" s="1"/>
  <c r="M1262" i="3"/>
  <c r="N1262" i="3" s="1"/>
  <c r="P1262" i="3" s="1"/>
  <c r="M1261" i="3"/>
  <c r="N1261" i="3" s="1"/>
  <c r="P1261" i="3" s="1"/>
  <c r="M1260" i="3"/>
  <c r="N1260" i="3" s="1"/>
  <c r="P1260" i="3" s="1"/>
  <c r="M1259" i="3"/>
  <c r="N1259" i="3" s="1"/>
  <c r="P1259" i="3" s="1"/>
  <c r="M1258" i="3"/>
  <c r="N1258" i="3" s="1"/>
  <c r="P1258" i="3" s="1"/>
  <c r="M1257" i="3"/>
  <c r="N1257" i="3" s="1"/>
  <c r="P1257" i="3" s="1"/>
  <c r="M1256" i="3"/>
  <c r="N1256" i="3" s="1"/>
  <c r="P1256" i="3" s="1"/>
  <c r="M1255" i="3"/>
  <c r="N1255" i="3" s="1"/>
  <c r="P1255" i="3" s="1"/>
  <c r="M1254" i="3"/>
  <c r="N1254" i="3" s="1"/>
  <c r="P1254" i="3" s="1"/>
  <c r="M1253" i="3"/>
  <c r="N1253" i="3" s="1"/>
  <c r="P1253" i="3" s="1"/>
  <c r="M1252" i="3"/>
  <c r="N1252" i="3" s="1"/>
  <c r="P1252" i="3" s="1"/>
  <c r="M1251" i="3"/>
  <c r="N1251" i="3" s="1"/>
  <c r="P1251" i="3" s="1"/>
  <c r="M1250" i="3"/>
  <c r="N1250" i="3" s="1"/>
  <c r="P1250" i="3" s="1"/>
  <c r="M1249" i="3"/>
  <c r="N1249" i="3" s="1"/>
  <c r="P1249" i="3" s="1"/>
  <c r="M1248" i="3"/>
  <c r="N1248" i="3" s="1"/>
  <c r="P1248" i="3" s="1"/>
  <c r="M1247" i="3"/>
  <c r="N1247" i="3" s="1"/>
  <c r="P1247" i="3" s="1"/>
  <c r="M1246" i="3"/>
  <c r="N1246" i="3" s="1"/>
  <c r="P1246" i="3" s="1"/>
  <c r="M1245" i="3"/>
  <c r="N1245" i="3" s="1"/>
  <c r="P1245" i="3" s="1"/>
  <c r="M1244" i="3"/>
  <c r="N1244" i="3" s="1"/>
  <c r="P1244" i="3" s="1"/>
  <c r="M1243" i="3"/>
  <c r="N1243" i="3" s="1"/>
  <c r="P1243" i="3" s="1"/>
  <c r="M1242" i="3"/>
  <c r="N1242" i="3" s="1"/>
  <c r="P1242" i="3" s="1"/>
  <c r="M1241" i="3"/>
  <c r="N1241" i="3" s="1"/>
  <c r="P1241" i="3" s="1"/>
  <c r="M1240" i="3"/>
  <c r="N1240" i="3" s="1"/>
  <c r="P1240" i="3" s="1"/>
  <c r="M1239" i="3"/>
  <c r="N1239" i="3" s="1"/>
  <c r="P1239" i="3" s="1"/>
  <c r="M1238" i="3"/>
  <c r="N1238" i="3" s="1"/>
  <c r="P1238" i="3" s="1"/>
  <c r="M1237" i="3"/>
  <c r="N1237" i="3" s="1"/>
  <c r="P1237" i="3" s="1"/>
  <c r="M1236" i="3"/>
  <c r="N1236" i="3" s="1"/>
  <c r="P1236" i="3" s="1"/>
  <c r="M1235" i="3"/>
  <c r="N1235" i="3" s="1"/>
  <c r="P1235" i="3" s="1"/>
  <c r="M1234" i="3"/>
  <c r="N1234" i="3" s="1"/>
  <c r="P1234" i="3" s="1"/>
  <c r="M1233" i="3"/>
  <c r="N1233" i="3" s="1"/>
  <c r="P1233" i="3" s="1"/>
  <c r="M1232" i="3"/>
  <c r="N1232" i="3" s="1"/>
  <c r="P1232" i="3" s="1"/>
  <c r="M1231" i="3"/>
  <c r="N1231" i="3" s="1"/>
  <c r="P1231" i="3" s="1"/>
  <c r="M1230" i="3"/>
  <c r="N1230" i="3" s="1"/>
  <c r="P1230" i="3" s="1"/>
  <c r="M1229" i="3"/>
  <c r="N1229" i="3" s="1"/>
  <c r="P1229" i="3" s="1"/>
  <c r="M1228" i="3"/>
  <c r="N1228" i="3" s="1"/>
  <c r="P1228" i="3" s="1"/>
  <c r="M1227" i="3"/>
  <c r="N1227" i="3" s="1"/>
  <c r="P1227" i="3" s="1"/>
  <c r="M1226" i="3"/>
  <c r="N1226" i="3" s="1"/>
  <c r="P1226" i="3" s="1"/>
  <c r="M1225" i="3"/>
  <c r="N1225" i="3" s="1"/>
  <c r="P1225" i="3" s="1"/>
  <c r="M1224" i="3"/>
  <c r="N1224" i="3" s="1"/>
  <c r="P1224" i="3" s="1"/>
  <c r="M1223" i="3"/>
  <c r="N1223" i="3" s="1"/>
  <c r="P1223" i="3" s="1"/>
  <c r="M1222" i="3"/>
  <c r="N1222" i="3" s="1"/>
  <c r="P1222" i="3" s="1"/>
  <c r="M1221" i="3"/>
  <c r="N1221" i="3" s="1"/>
  <c r="P1221" i="3" s="1"/>
  <c r="M1220" i="3"/>
  <c r="N1220" i="3" s="1"/>
  <c r="P1220" i="3" s="1"/>
  <c r="M1219" i="3"/>
  <c r="N1219" i="3" s="1"/>
  <c r="P1219" i="3" s="1"/>
  <c r="M1218" i="3"/>
  <c r="N1218" i="3" s="1"/>
  <c r="P1218" i="3" s="1"/>
  <c r="M1217" i="3"/>
  <c r="N1217" i="3" s="1"/>
  <c r="P1217" i="3" s="1"/>
  <c r="M1216" i="3"/>
  <c r="N1216" i="3" s="1"/>
  <c r="P1216" i="3" s="1"/>
  <c r="M1215" i="3"/>
  <c r="N1215" i="3" s="1"/>
  <c r="P1215" i="3" s="1"/>
  <c r="M1214" i="3"/>
  <c r="N1214" i="3" s="1"/>
  <c r="P1214" i="3" s="1"/>
  <c r="M1213" i="3"/>
  <c r="N1213" i="3" s="1"/>
  <c r="P1213" i="3" s="1"/>
  <c r="M1212" i="3"/>
  <c r="N1212" i="3" s="1"/>
  <c r="P1212" i="3" s="1"/>
  <c r="M1211" i="3"/>
  <c r="N1211" i="3" s="1"/>
  <c r="P1211" i="3" s="1"/>
  <c r="M1210" i="3"/>
  <c r="N1210" i="3" s="1"/>
  <c r="P1210" i="3" s="1"/>
  <c r="M1209" i="3"/>
  <c r="N1209" i="3" s="1"/>
  <c r="P1209" i="3" s="1"/>
  <c r="M1208" i="3"/>
  <c r="N1208" i="3" s="1"/>
  <c r="P1208" i="3" s="1"/>
  <c r="M1207" i="3"/>
  <c r="N1207" i="3" s="1"/>
  <c r="P1207" i="3" s="1"/>
  <c r="M1206" i="3"/>
  <c r="N1206" i="3" s="1"/>
  <c r="P1206" i="3" s="1"/>
  <c r="M1205" i="3"/>
  <c r="N1205" i="3" s="1"/>
  <c r="P1205" i="3" s="1"/>
  <c r="M1204" i="3"/>
  <c r="N1204" i="3" s="1"/>
  <c r="P1204" i="3" s="1"/>
  <c r="M1203" i="3"/>
  <c r="N1203" i="3" s="1"/>
  <c r="P1203" i="3" s="1"/>
  <c r="M1202" i="3"/>
  <c r="N1202" i="3" s="1"/>
  <c r="P1202" i="3" s="1"/>
  <c r="M1201" i="3"/>
  <c r="N1201" i="3" s="1"/>
  <c r="P1201" i="3" s="1"/>
  <c r="M1200" i="3"/>
  <c r="N1200" i="3" s="1"/>
  <c r="P1200" i="3" s="1"/>
  <c r="M1199" i="3"/>
  <c r="N1199" i="3" s="1"/>
  <c r="P1199" i="3" s="1"/>
  <c r="M1198" i="3"/>
  <c r="N1198" i="3" s="1"/>
  <c r="P1198" i="3" s="1"/>
  <c r="M1197" i="3"/>
  <c r="N1197" i="3" s="1"/>
  <c r="P1197" i="3" s="1"/>
  <c r="M1196" i="3"/>
  <c r="N1196" i="3" s="1"/>
  <c r="P1196" i="3" s="1"/>
  <c r="M1195" i="3"/>
  <c r="N1195" i="3" s="1"/>
  <c r="P1195" i="3" s="1"/>
  <c r="M1194" i="3"/>
  <c r="N1194" i="3" s="1"/>
  <c r="P1194" i="3" s="1"/>
  <c r="M1193" i="3"/>
  <c r="N1193" i="3" s="1"/>
  <c r="P1193" i="3" s="1"/>
  <c r="M1192" i="3"/>
  <c r="N1192" i="3" s="1"/>
  <c r="P1192" i="3" s="1"/>
  <c r="M1191" i="3"/>
  <c r="N1191" i="3" s="1"/>
  <c r="P1191" i="3" s="1"/>
  <c r="M1190" i="3"/>
  <c r="N1190" i="3" s="1"/>
  <c r="P1190" i="3" s="1"/>
  <c r="M1189" i="3"/>
  <c r="N1189" i="3" s="1"/>
  <c r="P1189" i="3" s="1"/>
  <c r="M1188" i="3"/>
  <c r="N1188" i="3" s="1"/>
  <c r="P1188" i="3" s="1"/>
  <c r="M1187" i="3"/>
  <c r="N1187" i="3" s="1"/>
  <c r="P1187" i="3" s="1"/>
  <c r="M1186" i="3"/>
  <c r="N1186" i="3" s="1"/>
  <c r="P1186" i="3" s="1"/>
  <c r="M1185" i="3"/>
  <c r="N1185" i="3" s="1"/>
  <c r="P1185" i="3" s="1"/>
  <c r="M1184" i="3"/>
  <c r="N1184" i="3" s="1"/>
  <c r="P1184" i="3" s="1"/>
  <c r="M1183" i="3"/>
  <c r="N1183" i="3" s="1"/>
  <c r="P1183" i="3" s="1"/>
  <c r="M1182" i="3"/>
  <c r="N1182" i="3" s="1"/>
  <c r="P1182" i="3" s="1"/>
  <c r="M1181" i="3"/>
  <c r="N1181" i="3" s="1"/>
  <c r="P1181" i="3" s="1"/>
  <c r="M1180" i="3"/>
  <c r="N1180" i="3" s="1"/>
  <c r="P1180" i="3" s="1"/>
  <c r="M1179" i="3"/>
  <c r="N1179" i="3" s="1"/>
  <c r="P1179" i="3" s="1"/>
  <c r="M1178" i="3"/>
  <c r="N1178" i="3" s="1"/>
  <c r="P1178" i="3" s="1"/>
  <c r="M1177" i="3"/>
  <c r="N1177" i="3" s="1"/>
  <c r="P1177" i="3" s="1"/>
  <c r="M1176" i="3"/>
  <c r="N1176" i="3" s="1"/>
  <c r="P1176" i="3" s="1"/>
  <c r="M1175" i="3"/>
  <c r="N1175" i="3" s="1"/>
  <c r="P1175" i="3" s="1"/>
  <c r="M1174" i="3"/>
  <c r="N1174" i="3" s="1"/>
  <c r="P1174" i="3" s="1"/>
  <c r="M1173" i="3"/>
  <c r="N1173" i="3" s="1"/>
  <c r="P1173" i="3" s="1"/>
  <c r="M1172" i="3"/>
  <c r="N1172" i="3" s="1"/>
  <c r="P1172" i="3" s="1"/>
  <c r="M1171" i="3"/>
  <c r="N1171" i="3" s="1"/>
  <c r="P1171" i="3" s="1"/>
  <c r="M1170" i="3"/>
  <c r="N1170" i="3" s="1"/>
  <c r="P1170" i="3" s="1"/>
  <c r="M1169" i="3"/>
  <c r="N1169" i="3" s="1"/>
  <c r="P1169" i="3" s="1"/>
  <c r="M1168" i="3"/>
  <c r="N1168" i="3" s="1"/>
  <c r="P1168" i="3" s="1"/>
  <c r="M1167" i="3"/>
  <c r="N1167" i="3" s="1"/>
  <c r="P1167" i="3" s="1"/>
  <c r="M1166" i="3"/>
  <c r="N1166" i="3" s="1"/>
  <c r="P1166" i="3" s="1"/>
  <c r="M1165" i="3"/>
  <c r="N1165" i="3" s="1"/>
  <c r="P1165" i="3" s="1"/>
  <c r="M1164" i="3"/>
  <c r="N1164" i="3" s="1"/>
  <c r="P1164" i="3" s="1"/>
  <c r="M1163" i="3"/>
  <c r="N1163" i="3" s="1"/>
  <c r="P1163" i="3" s="1"/>
  <c r="M1162" i="3"/>
  <c r="N1162" i="3" s="1"/>
  <c r="P1162" i="3" s="1"/>
  <c r="M1161" i="3"/>
  <c r="N1161" i="3" s="1"/>
  <c r="P1161" i="3" s="1"/>
  <c r="M1160" i="3"/>
  <c r="N1160" i="3" s="1"/>
  <c r="P1160" i="3" s="1"/>
  <c r="M1159" i="3"/>
  <c r="N1159" i="3" s="1"/>
  <c r="P1159" i="3" s="1"/>
  <c r="M1158" i="3"/>
  <c r="N1158" i="3" s="1"/>
  <c r="P1158" i="3" s="1"/>
  <c r="M1157" i="3"/>
  <c r="N1157" i="3" s="1"/>
  <c r="P1157" i="3" s="1"/>
  <c r="M1156" i="3"/>
  <c r="N1156" i="3" s="1"/>
  <c r="P1156" i="3" s="1"/>
  <c r="M1155" i="3"/>
  <c r="N1155" i="3" s="1"/>
  <c r="P1155" i="3" s="1"/>
  <c r="M1154" i="3"/>
  <c r="N1154" i="3" s="1"/>
  <c r="P1154" i="3" s="1"/>
  <c r="M1153" i="3"/>
  <c r="N1153" i="3" s="1"/>
  <c r="P1153" i="3" s="1"/>
  <c r="M1152" i="3"/>
  <c r="N1152" i="3" s="1"/>
  <c r="P1152" i="3" s="1"/>
  <c r="M1151" i="3"/>
  <c r="N1151" i="3" s="1"/>
  <c r="P1151" i="3" s="1"/>
  <c r="M1150" i="3"/>
  <c r="N1150" i="3" s="1"/>
  <c r="P1150" i="3" s="1"/>
  <c r="M1149" i="3"/>
  <c r="N1149" i="3" s="1"/>
  <c r="P1149" i="3" s="1"/>
  <c r="M1148" i="3"/>
  <c r="N1148" i="3" s="1"/>
  <c r="P1148" i="3" s="1"/>
  <c r="M1147" i="3"/>
  <c r="N1147" i="3" s="1"/>
  <c r="P1147" i="3" s="1"/>
  <c r="M1146" i="3"/>
  <c r="N1146" i="3" s="1"/>
  <c r="P1146" i="3" s="1"/>
  <c r="M1145" i="3"/>
  <c r="N1145" i="3" s="1"/>
  <c r="P1145" i="3" s="1"/>
  <c r="M1144" i="3"/>
  <c r="N1144" i="3" s="1"/>
  <c r="P1144" i="3" s="1"/>
  <c r="M1143" i="3"/>
  <c r="N1143" i="3" s="1"/>
  <c r="P1143" i="3" s="1"/>
  <c r="M1142" i="3"/>
  <c r="N1142" i="3" s="1"/>
  <c r="P1142" i="3" s="1"/>
  <c r="M1141" i="3"/>
  <c r="N1141" i="3" s="1"/>
  <c r="P1141" i="3" s="1"/>
  <c r="M1140" i="3"/>
  <c r="N1140" i="3" s="1"/>
  <c r="P1140" i="3" s="1"/>
  <c r="M1139" i="3"/>
  <c r="N1139" i="3" s="1"/>
  <c r="P1139" i="3" s="1"/>
  <c r="M1138" i="3"/>
  <c r="N1138" i="3" s="1"/>
  <c r="P1138" i="3" s="1"/>
  <c r="M1137" i="3"/>
  <c r="N1137" i="3" s="1"/>
  <c r="P1137" i="3" s="1"/>
  <c r="M1136" i="3"/>
  <c r="N1136" i="3" s="1"/>
  <c r="P1136" i="3" s="1"/>
  <c r="M1135" i="3"/>
  <c r="N1135" i="3" s="1"/>
  <c r="P1135" i="3" s="1"/>
  <c r="M1134" i="3"/>
  <c r="N1134" i="3" s="1"/>
  <c r="P1134" i="3" s="1"/>
  <c r="M1133" i="3"/>
  <c r="N1133" i="3" s="1"/>
  <c r="P1133" i="3" s="1"/>
  <c r="M1132" i="3"/>
  <c r="N1132" i="3" s="1"/>
  <c r="P1132" i="3" s="1"/>
  <c r="M1131" i="3"/>
  <c r="N1131" i="3" s="1"/>
  <c r="P1131" i="3" s="1"/>
  <c r="M1130" i="3"/>
  <c r="N1130" i="3" s="1"/>
  <c r="P1130" i="3" s="1"/>
  <c r="M1129" i="3"/>
  <c r="N1129" i="3" s="1"/>
  <c r="P1129" i="3" s="1"/>
  <c r="M1128" i="3"/>
  <c r="N1128" i="3" s="1"/>
  <c r="P1128" i="3" s="1"/>
  <c r="M1127" i="3"/>
  <c r="N1127" i="3" s="1"/>
  <c r="P1127" i="3" s="1"/>
  <c r="M1126" i="3"/>
  <c r="N1126" i="3" s="1"/>
  <c r="P1126" i="3" s="1"/>
  <c r="M1125" i="3"/>
  <c r="N1125" i="3" s="1"/>
  <c r="P1125" i="3" s="1"/>
  <c r="M1124" i="3"/>
  <c r="N1124" i="3" s="1"/>
  <c r="P1124" i="3" s="1"/>
  <c r="M1123" i="3"/>
  <c r="N1123" i="3" s="1"/>
  <c r="P1123" i="3" s="1"/>
  <c r="M1122" i="3"/>
  <c r="N1122" i="3" s="1"/>
  <c r="P1122" i="3" s="1"/>
  <c r="M1121" i="3"/>
  <c r="N1121" i="3" s="1"/>
  <c r="P1121" i="3" s="1"/>
  <c r="M1120" i="3"/>
  <c r="N1120" i="3" s="1"/>
  <c r="P1120" i="3" s="1"/>
  <c r="M1119" i="3"/>
  <c r="N1119" i="3" s="1"/>
  <c r="P1119" i="3" s="1"/>
  <c r="M1118" i="3"/>
  <c r="N1118" i="3" s="1"/>
  <c r="P1118" i="3" s="1"/>
  <c r="M1117" i="3"/>
  <c r="N1117" i="3" s="1"/>
  <c r="P1117" i="3" s="1"/>
  <c r="M1116" i="3"/>
  <c r="N1116" i="3" s="1"/>
  <c r="P1116" i="3" s="1"/>
  <c r="M1115" i="3"/>
  <c r="N1115" i="3" s="1"/>
  <c r="P1115" i="3" s="1"/>
  <c r="M1114" i="3"/>
  <c r="N1114" i="3" s="1"/>
  <c r="P1114" i="3" s="1"/>
  <c r="M1113" i="3"/>
  <c r="N1113" i="3" s="1"/>
  <c r="P1113" i="3" s="1"/>
  <c r="M1112" i="3"/>
  <c r="N1112" i="3" s="1"/>
  <c r="P1112" i="3" s="1"/>
  <c r="M1111" i="3"/>
  <c r="N1111" i="3" s="1"/>
  <c r="P1111" i="3" s="1"/>
  <c r="M1110" i="3"/>
  <c r="N1110" i="3" s="1"/>
  <c r="P1110" i="3" s="1"/>
  <c r="M1109" i="3"/>
  <c r="N1109" i="3" s="1"/>
  <c r="P1109" i="3" s="1"/>
  <c r="M1108" i="3"/>
  <c r="N1108" i="3" s="1"/>
  <c r="P1108" i="3" s="1"/>
  <c r="M1107" i="3"/>
  <c r="N1107" i="3" s="1"/>
  <c r="P1107" i="3" s="1"/>
  <c r="M1106" i="3"/>
  <c r="N1106" i="3" s="1"/>
  <c r="P1106" i="3" s="1"/>
  <c r="M1105" i="3"/>
  <c r="N1105" i="3" s="1"/>
  <c r="P1105" i="3" s="1"/>
  <c r="M1104" i="3"/>
  <c r="N1104" i="3" s="1"/>
  <c r="P1104" i="3" s="1"/>
  <c r="M1103" i="3"/>
  <c r="N1103" i="3" s="1"/>
  <c r="P1103" i="3" s="1"/>
  <c r="M1102" i="3"/>
  <c r="N1102" i="3" s="1"/>
  <c r="P1102" i="3" s="1"/>
  <c r="M1101" i="3"/>
  <c r="N1101" i="3" s="1"/>
  <c r="P1101" i="3" s="1"/>
  <c r="M1100" i="3"/>
  <c r="N1100" i="3" s="1"/>
  <c r="P1100" i="3" s="1"/>
  <c r="M1099" i="3"/>
  <c r="N1099" i="3" s="1"/>
  <c r="P1099" i="3" s="1"/>
  <c r="M1098" i="3"/>
  <c r="N1098" i="3" s="1"/>
  <c r="P1098" i="3" s="1"/>
  <c r="M1097" i="3"/>
  <c r="N1097" i="3" s="1"/>
  <c r="P1097" i="3" s="1"/>
  <c r="M1096" i="3"/>
  <c r="N1096" i="3" s="1"/>
  <c r="P1096" i="3" s="1"/>
  <c r="M1095" i="3"/>
  <c r="N1095" i="3" s="1"/>
  <c r="P1095" i="3" s="1"/>
  <c r="M1094" i="3"/>
  <c r="N1094" i="3" s="1"/>
  <c r="P1094" i="3" s="1"/>
  <c r="M1093" i="3"/>
  <c r="N1093" i="3" s="1"/>
  <c r="P1093" i="3" s="1"/>
  <c r="M1092" i="3"/>
  <c r="N1092" i="3" s="1"/>
  <c r="P1092" i="3" s="1"/>
  <c r="M1091" i="3"/>
  <c r="N1091" i="3" s="1"/>
  <c r="P1091" i="3" s="1"/>
  <c r="M1090" i="3"/>
  <c r="N1090" i="3" s="1"/>
  <c r="P1090" i="3" s="1"/>
  <c r="M1089" i="3"/>
  <c r="N1089" i="3" s="1"/>
  <c r="P1089" i="3" s="1"/>
  <c r="M1088" i="3"/>
  <c r="N1088" i="3" s="1"/>
  <c r="P1088" i="3" s="1"/>
  <c r="M1087" i="3"/>
  <c r="N1087" i="3" s="1"/>
  <c r="P1087" i="3" s="1"/>
  <c r="M1086" i="3"/>
  <c r="N1086" i="3" s="1"/>
  <c r="P1086" i="3" s="1"/>
  <c r="M1085" i="3"/>
  <c r="N1085" i="3" s="1"/>
  <c r="P1085" i="3" s="1"/>
  <c r="M1084" i="3"/>
  <c r="N1084" i="3" s="1"/>
  <c r="P1084" i="3" s="1"/>
  <c r="M1083" i="3"/>
  <c r="N1083" i="3" s="1"/>
  <c r="P1083" i="3" s="1"/>
  <c r="M1082" i="3"/>
  <c r="N1082" i="3" s="1"/>
  <c r="P1082" i="3" s="1"/>
  <c r="M1081" i="3"/>
  <c r="N1081" i="3" s="1"/>
  <c r="P1081" i="3" s="1"/>
  <c r="M1080" i="3"/>
  <c r="N1080" i="3" s="1"/>
  <c r="P1080" i="3" s="1"/>
  <c r="M1079" i="3"/>
  <c r="N1079" i="3" s="1"/>
  <c r="P1079" i="3" s="1"/>
  <c r="M1078" i="3"/>
  <c r="N1078" i="3" s="1"/>
  <c r="P1078" i="3" s="1"/>
  <c r="M1077" i="3"/>
  <c r="N1077" i="3" s="1"/>
  <c r="P1077" i="3" s="1"/>
  <c r="M1076" i="3"/>
  <c r="N1076" i="3" s="1"/>
  <c r="P1076" i="3" s="1"/>
  <c r="M1075" i="3"/>
  <c r="N1075" i="3" s="1"/>
  <c r="P1075" i="3" s="1"/>
  <c r="M1074" i="3"/>
  <c r="N1074" i="3" s="1"/>
  <c r="P1074" i="3" s="1"/>
  <c r="M1073" i="3"/>
  <c r="N1073" i="3" s="1"/>
  <c r="P1073" i="3" s="1"/>
  <c r="M1072" i="3"/>
  <c r="N1072" i="3" s="1"/>
  <c r="P1072" i="3" s="1"/>
  <c r="M1071" i="3"/>
  <c r="N1071" i="3" s="1"/>
  <c r="P1071" i="3" s="1"/>
  <c r="M1070" i="3"/>
  <c r="N1070" i="3" s="1"/>
  <c r="P1070" i="3" s="1"/>
  <c r="M1069" i="3"/>
  <c r="N1069" i="3" s="1"/>
  <c r="P1069" i="3" s="1"/>
  <c r="M1068" i="3"/>
  <c r="N1068" i="3" s="1"/>
  <c r="P1068" i="3" s="1"/>
  <c r="M1067" i="3"/>
  <c r="N1067" i="3" s="1"/>
  <c r="P1067" i="3" s="1"/>
  <c r="M1066" i="3"/>
  <c r="N1066" i="3" s="1"/>
  <c r="P1066" i="3" s="1"/>
  <c r="M1065" i="3"/>
  <c r="N1065" i="3" s="1"/>
  <c r="P1065" i="3" s="1"/>
  <c r="M1064" i="3"/>
  <c r="N1064" i="3" s="1"/>
  <c r="P1064" i="3" s="1"/>
  <c r="M1063" i="3"/>
  <c r="N1063" i="3" s="1"/>
  <c r="P1063" i="3" s="1"/>
  <c r="M1062" i="3"/>
  <c r="N1062" i="3" s="1"/>
  <c r="P1062" i="3" s="1"/>
  <c r="M1061" i="3"/>
  <c r="N1061" i="3" s="1"/>
  <c r="P1061" i="3" s="1"/>
  <c r="M1060" i="3"/>
  <c r="N1060" i="3" s="1"/>
  <c r="P1060" i="3" s="1"/>
  <c r="M1059" i="3"/>
  <c r="N1059" i="3" s="1"/>
  <c r="P1059" i="3" s="1"/>
  <c r="M1058" i="3"/>
  <c r="N1058" i="3" s="1"/>
  <c r="P1058" i="3" s="1"/>
  <c r="M1057" i="3"/>
  <c r="N1057" i="3" s="1"/>
  <c r="P1057" i="3" s="1"/>
  <c r="M1056" i="3"/>
  <c r="N1056" i="3" s="1"/>
  <c r="P1056" i="3" s="1"/>
  <c r="M1055" i="3"/>
  <c r="N1055" i="3" s="1"/>
  <c r="P1055" i="3" s="1"/>
  <c r="M1054" i="3"/>
  <c r="N1054" i="3" s="1"/>
  <c r="P1054" i="3" s="1"/>
  <c r="M1053" i="3"/>
  <c r="N1053" i="3" s="1"/>
  <c r="P1053" i="3" s="1"/>
  <c r="M1052" i="3"/>
  <c r="N1052" i="3" s="1"/>
  <c r="P1052" i="3" s="1"/>
  <c r="M1051" i="3"/>
  <c r="N1051" i="3" s="1"/>
  <c r="P1051" i="3" s="1"/>
  <c r="M1050" i="3"/>
  <c r="N1050" i="3" s="1"/>
  <c r="P1050" i="3" s="1"/>
  <c r="M1049" i="3"/>
  <c r="N1049" i="3" s="1"/>
  <c r="P1049" i="3" s="1"/>
  <c r="M1048" i="3"/>
  <c r="N1048" i="3" s="1"/>
  <c r="P1048" i="3" s="1"/>
  <c r="M1047" i="3"/>
  <c r="N1047" i="3" s="1"/>
  <c r="P1047" i="3" s="1"/>
  <c r="M1046" i="3"/>
  <c r="N1046" i="3" s="1"/>
  <c r="P1046" i="3" s="1"/>
  <c r="M1045" i="3"/>
  <c r="N1045" i="3" s="1"/>
  <c r="P1045" i="3" s="1"/>
  <c r="M1044" i="3"/>
  <c r="N1044" i="3" s="1"/>
  <c r="P1044" i="3" s="1"/>
  <c r="M1043" i="3"/>
  <c r="N1043" i="3" s="1"/>
  <c r="P1043" i="3" s="1"/>
  <c r="M1042" i="3"/>
  <c r="N1042" i="3" s="1"/>
  <c r="P1042" i="3" s="1"/>
  <c r="M1041" i="3"/>
  <c r="N1041" i="3" s="1"/>
  <c r="P1041" i="3" s="1"/>
  <c r="M1040" i="3"/>
  <c r="N1040" i="3" s="1"/>
  <c r="P1040" i="3" s="1"/>
  <c r="M1039" i="3"/>
  <c r="N1039" i="3" s="1"/>
  <c r="P1039" i="3" s="1"/>
  <c r="M1038" i="3"/>
  <c r="N1038" i="3" s="1"/>
  <c r="P1038" i="3" s="1"/>
  <c r="M1037" i="3"/>
  <c r="N1037" i="3" s="1"/>
  <c r="P1037" i="3" s="1"/>
  <c r="M1036" i="3"/>
  <c r="N1036" i="3" s="1"/>
  <c r="P1036" i="3" s="1"/>
  <c r="M1035" i="3"/>
  <c r="N1035" i="3" s="1"/>
  <c r="P1035" i="3" s="1"/>
  <c r="M1034" i="3"/>
  <c r="N1034" i="3" s="1"/>
  <c r="P1034" i="3" s="1"/>
  <c r="M1033" i="3"/>
  <c r="N1033" i="3" s="1"/>
  <c r="P1033" i="3" s="1"/>
  <c r="M1032" i="3"/>
  <c r="N1032" i="3" s="1"/>
  <c r="P1032" i="3" s="1"/>
  <c r="M1031" i="3"/>
  <c r="N1031" i="3" s="1"/>
  <c r="P1031" i="3" s="1"/>
  <c r="M1030" i="3"/>
  <c r="N1030" i="3" s="1"/>
  <c r="P1030" i="3" s="1"/>
  <c r="M1029" i="3"/>
  <c r="N1029" i="3" s="1"/>
  <c r="P1029" i="3" s="1"/>
  <c r="M1028" i="3"/>
  <c r="N1028" i="3" s="1"/>
  <c r="P1028" i="3" s="1"/>
  <c r="M1027" i="3"/>
  <c r="N1027" i="3" s="1"/>
  <c r="P1027" i="3" s="1"/>
  <c r="M1026" i="3"/>
  <c r="N1026" i="3" s="1"/>
  <c r="P1026" i="3" s="1"/>
  <c r="M1025" i="3"/>
  <c r="N1025" i="3" s="1"/>
  <c r="P1025" i="3" s="1"/>
  <c r="M1024" i="3"/>
  <c r="N1024" i="3" s="1"/>
  <c r="P1024" i="3" s="1"/>
  <c r="M1023" i="3"/>
  <c r="N1023" i="3" s="1"/>
  <c r="P1023" i="3" s="1"/>
  <c r="M1022" i="3"/>
  <c r="N1022" i="3" s="1"/>
  <c r="P1022" i="3" s="1"/>
  <c r="M1021" i="3"/>
  <c r="N1021" i="3" s="1"/>
  <c r="P1021" i="3" s="1"/>
  <c r="M1020" i="3"/>
  <c r="N1020" i="3" s="1"/>
  <c r="P1020" i="3" s="1"/>
  <c r="M1019" i="3"/>
  <c r="N1019" i="3" s="1"/>
  <c r="P1019" i="3" s="1"/>
  <c r="M1018" i="3"/>
  <c r="N1018" i="3" s="1"/>
  <c r="P1018" i="3" s="1"/>
  <c r="M1017" i="3"/>
  <c r="N1017" i="3" s="1"/>
  <c r="P1017" i="3" s="1"/>
  <c r="M1016" i="3"/>
  <c r="N1016" i="3" s="1"/>
  <c r="P1016" i="3" s="1"/>
  <c r="M1015" i="3"/>
  <c r="N1015" i="3" s="1"/>
  <c r="P1015" i="3" s="1"/>
  <c r="M1014" i="3"/>
  <c r="N1014" i="3" s="1"/>
  <c r="P1014" i="3" s="1"/>
  <c r="M1013" i="3"/>
  <c r="N1013" i="3" s="1"/>
  <c r="P1013" i="3" s="1"/>
  <c r="M1012" i="3"/>
  <c r="N1012" i="3" s="1"/>
  <c r="P1012" i="3" s="1"/>
  <c r="M1011" i="3"/>
  <c r="N1011" i="3" s="1"/>
  <c r="P1011" i="3" s="1"/>
  <c r="M1010" i="3"/>
  <c r="N1010" i="3" s="1"/>
  <c r="P1010" i="3" s="1"/>
  <c r="M1009" i="3"/>
  <c r="N1009" i="3" s="1"/>
  <c r="P1009" i="3" s="1"/>
  <c r="M1008" i="3"/>
  <c r="N1008" i="3" s="1"/>
  <c r="P1008" i="3" s="1"/>
  <c r="M1007" i="3"/>
  <c r="N1007" i="3" s="1"/>
  <c r="P1007" i="3" s="1"/>
  <c r="M1006" i="3"/>
  <c r="N1006" i="3" s="1"/>
  <c r="P1006" i="3" s="1"/>
  <c r="M1005" i="3"/>
  <c r="N1005" i="3" s="1"/>
  <c r="P1005" i="3" s="1"/>
  <c r="M1004" i="3"/>
  <c r="N1004" i="3" s="1"/>
  <c r="P1004" i="3" s="1"/>
  <c r="M1003" i="3"/>
  <c r="N1003" i="3" s="1"/>
  <c r="P1003" i="3" s="1"/>
  <c r="M1002" i="3"/>
  <c r="N1002" i="3" s="1"/>
  <c r="P1002" i="3" s="1"/>
  <c r="M1001" i="3"/>
  <c r="N1001" i="3" s="1"/>
  <c r="P1001" i="3" s="1"/>
  <c r="M1000" i="3"/>
  <c r="N1000" i="3" s="1"/>
  <c r="P1000" i="3" s="1"/>
  <c r="M999" i="3"/>
  <c r="N999" i="3" s="1"/>
  <c r="P999" i="3" s="1"/>
  <c r="M998" i="3"/>
  <c r="N998" i="3" s="1"/>
  <c r="P998" i="3" s="1"/>
  <c r="M997" i="3"/>
  <c r="N997" i="3" s="1"/>
  <c r="P997" i="3" s="1"/>
  <c r="M996" i="3"/>
  <c r="N996" i="3" s="1"/>
  <c r="P996" i="3" s="1"/>
  <c r="M995" i="3"/>
  <c r="N995" i="3" s="1"/>
  <c r="P995" i="3" s="1"/>
  <c r="M994" i="3"/>
  <c r="N994" i="3" s="1"/>
  <c r="P994" i="3" s="1"/>
  <c r="M993" i="3"/>
  <c r="N993" i="3" s="1"/>
  <c r="P993" i="3" s="1"/>
  <c r="M992" i="3"/>
  <c r="N992" i="3" s="1"/>
  <c r="P992" i="3" s="1"/>
  <c r="M991" i="3"/>
  <c r="N991" i="3" s="1"/>
  <c r="P991" i="3" s="1"/>
  <c r="M990" i="3"/>
  <c r="N990" i="3" s="1"/>
  <c r="P990" i="3" s="1"/>
  <c r="M989" i="3"/>
  <c r="N989" i="3" s="1"/>
  <c r="P989" i="3" s="1"/>
  <c r="M988" i="3"/>
  <c r="N988" i="3" s="1"/>
  <c r="P988" i="3" s="1"/>
  <c r="M987" i="3"/>
  <c r="N987" i="3" s="1"/>
  <c r="P987" i="3" s="1"/>
  <c r="M986" i="3"/>
  <c r="N986" i="3" s="1"/>
  <c r="P986" i="3" s="1"/>
  <c r="M985" i="3"/>
  <c r="N985" i="3" s="1"/>
  <c r="P985" i="3" s="1"/>
  <c r="M984" i="3"/>
  <c r="N984" i="3" s="1"/>
  <c r="P984" i="3" s="1"/>
  <c r="M983" i="3"/>
  <c r="N983" i="3" s="1"/>
  <c r="P983" i="3" s="1"/>
  <c r="M982" i="3"/>
  <c r="N982" i="3" s="1"/>
  <c r="P982" i="3" s="1"/>
  <c r="M981" i="3"/>
  <c r="N981" i="3" s="1"/>
  <c r="P981" i="3" s="1"/>
  <c r="M980" i="3"/>
  <c r="N980" i="3" s="1"/>
  <c r="P980" i="3" s="1"/>
  <c r="M979" i="3"/>
  <c r="N979" i="3" s="1"/>
  <c r="P979" i="3" s="1"/>
  <c r="M978" i="3"/>
  <c r="N978" i="3" s="1"/>
  <c r="P978" i="3" s="1"/>
  <c r="M977" i="3"/>
  <c r="N977" i="3" s="1"/>
  <c r="P977" i="3" s="1"/>
  <c r="M976" i="3"/>
  <c r="N976" i="3" s="1"/>
  <c r="P976" i="3" s="1"/>
  <c r="M975" i="3"/>
  <c r="N975" i="3" s="1"/>
  <c r="P975" i="3" s="1"/>
  <c r="M974" i="3"/>
  <c r="N974" i="3" s="1"/>
  <c r="P974" i="3" s="1"/>
  <c r="M973" i="3"/>
  <c r="N973" i="3" s="1"/>
  <c r="P973" i="3" s="1"/>
  <c r="M972" i="3"/>
  <c r="N972" i="3" s="1"/>
  <c r="P972" i="3" s="1"/>
  <c r="M971" i="3"/>
  <c r="N971" i="3" s="1"/>
  <c r="P971" i="3" s="1"/>
  <c r="M970" i="3"/>
  <c r="N970" i="3" s="1"/>
  <c r="P970" i="3" s="1"/>
  <c r="M969" i="3"/>
  <c r="N969" i="3" s="1"/>
  <c r="P969" i="3" s="1"/>
  <c r="M968" i="3"/>
  <c r="N968" i="3" s="1"/>
  <c r="P968" i="3" s="1"/>
  <c r="M967" i="3"/>
  <c r="N967" i="3" s="1"/>
  <c r="P967" i="3" s="1"/>
  <c r="M966" i="3"/>
  <c r="N966" i="3" s="1"/>
  <c r="P966" i="3" s="1"/>
  <c r="M965" i="3"/>
  <c r="N965" i="3" s="1"/>
  <c r="P965" i="3" s="1"/>
  <c r="M964" i="3"/>
  <c r="N964" i="3" s="1"/>
  <c r="P964" i="3" s="1"/>
  <c r="M963" i="3"/>
  <c r="N963" i="3" s="1"/>
  <c r="P963" i="3" s="1"/>
  <c r="M962" i="3"/>
  <c r="N962" i="3" s="1"/>
  <c r="P962" i="3" s="1"/>
  <c r="M961" i="3"/>
  <c r="N961" i="3" s="1"/>
  <c r="P961" i="3" s="1"/>
  <c r="M960" i="3"/>
  <c r="N960" i="3" s="1"/>
  <c r="P960" i="3" s="1"/>
  <c r="M959" i="3"/>
  <c r="N959" i="3" s="1"/>
  <c r="P959" i="3" s="1"/>
  <c r="M958" i="3"/>
  <c r="N958" i="3" s="1"/>
  <c r="P958" i="3" s="1"/>
  <c r="M957" i="3"/>
  <c r="N957" i="3" s="1"/>
  <c r="P957" i="3" s="1"/>
  <c r="M956" i="3"/>
  <c r="N956" i="3" s="1"/>
  <c r="P956" i="3" s="1"/>
  <c r="M955" i="3"/>
  <c r="N955" i="3" s="1"/>
  <c r="P955" i="3" s="1"/>
  <c r="M954" i="3"/>
  <c r="N954" i="3" s="1"/>
  <c r="P954" i="3" s="1"/>
  <c r="M953" i="3"/>
  <c r="N953" i="3" s="1"/>
  <c r="P953" i="3" s="1"/>
  <c r="M952" i="3"/>
  <c r="N952" i="3" s="1"/>
  <c r="P952" i="3" s="1"/>
  <c r="M951" i="3"/>
  <c r="N951" i="3" s="1"/>
  <c r="P951" i="3" s="1"/>
  <c r="M950" i="3"/>
  <c r="N950" i="3" s="1"/>
  <c r="P950" i="3" s="1"/>
  <c r="M949" i="3"/>
  <c r="N949" i="3" s="1"/>
  <c r="P949" i="3" s="1"/>
  <c r="M948" i="3"/>
  <c r="N948" i="3" s="1"/>
  <c r="P948" i="3" s="1"/>
  <c r="M947" i="3"/>
  <c r="N947" i="3" s="1"/>
  <c r="P947" i="3" s="1"/>
  <c r="M946" i="3"/>
  <c r="N946" i="3" s="1"/>
  <c r="P946" i="3" s="1"/>
  <c r="M945" i="3"/>
  <c r="N945" i="3" s="1"/>
  <c r="P945" i="3" s="1"/>
  <c r="M944" i="3"/>
  <c r="N944" i="3" s="1"/>
  <c r="P944" i="3" s="1"/>
  <c r="M943" i="3"/>
  <c r="N943" i="3" s="1"/>
  <c r="P943" i="3" s="1"/>
  <c r="M942" i="3"/>
  <c r="N942" i="3" s="1"/>
  <c r="P942" i="3" s="1"/>
  <c r="M941" i="3"/>
  <c r="N941" i="3" s="1"/>
  <c r="P941" i="3" s="1"/>
  <c r="M940" i="3"/>
  <c r="N940" i="3" s="1"/>
  <c r="P940" i="3" s="1"/>
  <c r="M939" i="3"/>
  <c r="N939" i="3" s="1"/>
  <c r="P939" i="3" s="1"/>
  <c r="M938" i="3"/>
  <c r="N938" i="3" s="1"/>
  <c r="P938" i="3" s="1"/>
  <c r="M937" i="3"/>
  <c r="N937" i="3" s="1"/>
  <c r="P937" i="3" s="1"/>
  <c r="M936" i="3"/>
  <c r="N936" i="3" s="1"/>
  <c r="P936" i="3" s="1"/>
  <c r="M935" i="3"/>
  <c r="N935" i="3" s="1"/>
  <c r="P935" i="3" s="1"/>
  <c r="M934" i="3"/>
  <c r="N934" i="3" s="1"/>
  <c r="P934" i="3" s="1"/>
  <c r="M933" i="3"/>
  <c r="N933" i="3" s="1"/>
  <c r="P933" i="3" s="1"/>
  <c r="M932" i="3"/>
  <c r="N932" i="3" s="1"/>
  <c r="P932" i="3" s="1"/>
  <c r="M931" i="3"/>
  <c r="N931" i="3" s="1"/>
  <c r="P931" i="3" s="1"/>
  <c r="M930" i="3"/>
  <c r="N930" i="3" s="1"/>
  <c r="P930" i="3" s="1"/>
  <c r="M929" i="3"/>
  <c r="N929" i="3" s="1"/>
  <c r="P929" i="3" s="1"/>
  <c r="M928" i="3"/>
  <c r="N928" i="3" s="1"/>
  <c r="P928" i="3" s="1"/>
  <c r="M927" i="3"/>
  <c r="N927" i="3" s="1"/>
  <c r="P927" i="3" s="1"/>
  <c r="M926" i="3"/>
  <c r="N926" i="3" s="1"/>
  <c r="P926" i="3" s="1"/>
  <c r="M925" i="3"/>
  <c r="N925" i="3" s="1"/>
  <c r="P925" i="3" s="1"/>
  <c r="M924" i="3"/>
  <c r="N924" i="3" s="1"/>
  <c r="P924" i="3" s="1"/>
  <c r="M923" i="3"/>
  <c r="N923" i="3" s="1"/>
  <c r="P923" i="3" s="1"/>
  <c r="M922" i="3"/>
  <c r="N922" i="3" s="1"/>
  <c r="P922" i="3" s="1"/>
  <c r="M921" i="3"/>
  <c r="N921" i="3" s="1"/>
  <c r="P921" i="3" s="1"/>
  <c r="M920" i="3"/>
  <c r="N920" i="3" s="1"/>
  <c r="P920" i="3" s="1"/>
  <c r="M919" i="3"/>
  <c r="N919" i="3" s="1"/>
  <c r="P919" i="3" s="1"/>
  <c r="M918" i="3"/>
  <c r="N918" i="3" s="1"/>
  <c r="P918" i="3" s="1"/>
  <c r="M917" i="3"/>
  <c r="N917" i="3" s="1"/>
  <c r="P917" i="3" s="1"/>
  <c r="M916" i="3"/>
  <c r="N916" i="3" s="1"/>
  <c r="P916" i="3" s="1"/>
  <c r="M915" i="3"/>
  <c r="N915" i="3" s="1"/>
  <c r="P915" i="3" s="1"/>
  <c r="M914" i="3"/>
  <c r="N914" i="3" s="1"/>
  <c r="P914" i="3" s="1"/>
  <c r="M913" i="3"/>
  <c r="N913" i="3" s="1"/>
  <c r="P913" i="3" s="1"/>
  <c r="M912" i="3"/>
  <c r="N912" i="3" s="1"/>
  <c r="P912" i="3" s="1"/>
  <c r="M911" i="3"/>
  <c r="N911" i="3" s="1"/>
  <c r="P911" i="3" s="1"/>
  <c r="M910" i="3"/>
  <c r="N910" i="3" s="1"/>
  <c r="P910" i="3" s="1"/>
  <c r="M909" i="3"/>
  <c r="N909" i="3" s="1"/>
  <c r="P909" i="3" s="1"/>
  <c r="M908" i="3"/>
  <c r="N908" i="3" s="1"/>
  <c r="P908" i="3" s="1"/>
  <c r="M907" i="3"/>
  <c r="N907" i="3" s="1"/>
  <c r="P907" i="3" s="1"/>
  <c r="M906" i="3"/>
  <c r="N906" i="3" s="1"/>
  <c r="P906" i="3" s="1"/>
  <c r="M905" i="3"/>
  <c r="N905" i="3" s="1"/>
  <c r="P905" i="3" s="1"/>
  <c r="M904" i="3"/>
  <c r="N904" i="3" s="1"/>
  <c r="P904" i="3" s="1"/>
  <c r="M903" i="3"/>
  <c r="N903" i="3" s="1"/>
  <c r="P903" i="3" s="1"/>
  <c r="M902" i="3"/>
  <c r="N902" i="3" s="1"/>
  <c r="P902" i="3" s="1"/>
  <c r="M901" i="3"/>
  <c r="N901" i="3" s="1"/>
  <c r="P901" i="3" s="1"/>
  <c r="M900" i="3"/>
  <c r="N900" i="3" s="1"/>
  <c r="P900" i="3" s="1"/>
  <c r="M899" i="3"/>
  <c r="N899" i="3" s="1"/>
  <c r="P899" i="3" s="1"/>
  <c r="M898" i="3"/>
  <c r="N898" i="3" s="1"/>
  <c r="P898" i="3" s="1"/>
  <c r="M897" i="3"/>
  <c r="N897" i="3" s="1"/>
  <c r="P897" i="3" s="1"/>
  <c r="M896" i="3"/>
  <c r="N896" i="3" s="1"/>
  <c r="P896" i="3" s="1"/>
  <c r="M895" i="3"/>
  <c r="N895" i="3" s="1"/>
  <c r="P895" i="3" s="1"/>
  <c r="M894" i="3"/>
  <c r="N894" i="3" s="1"/>
  <c r="P894" i="3" s="1"/>
  <c r="M893" i="3"/>
  <c r="N893" i="3" s="1"/>
  <c r="P893" i="3" s="1"/>
  <c r="M892" i="3"/>
  <c r="N892" i="3" s="1"/>
  <c r="P892" i="3" s="1"/>
  <c r="M891" i="3"/>
  <c r="N891" i="3" s="1"/>
  <c r="P891" i="3" s="1"/>
  <c r="M890" i="3"/>
  <c r="N890" i="3" s="1"/>
  <c r="P890" i="3" s="1"/>
  <c r="M889" i="3"/>
  <c r="N889" i="3" s="1"/>
  <c r="P889" i="3" s="1"/>
  <c r="M888" i="3"/>
  <c r="N888" i="3" s="1"/>
  <c r="P888" i="3" s="1"/>
  <c r="M887" i="3"/>
  <c r="N887" i="3" s="1"/>
  <c r="P887" i="3" s="1"/>
  <c r="M886" i="3"/>
  <c r="N886" i="3" s="1"/>
  <c r="P886" i="3" s="1"/>
  <c r="M885" i="3"/>
  <c r="N885" i="3" s="1"/>
  <c r="P885" i="3" s="1"/>
  <c r="M884" i="3"/>
  <c r="N884" i="3" s="1"/>
  <c r="P884" i="3" s="1"/>
  <c r="M883" i="3"/>
  <c r="N883" i="3" s="1"/>
  <c r="P883" i="3" s="1"/>
  <c r="M882" i="3"/>
  <c r="N882" i="3" s="1"/>
  <c r="P882" i="3" s="1"/>
  <c r="M881" i="3"/>
  <c r="N881" i="3" s="1"/>
  <c r="P881" i="3" s="1"/>
  <c r="M880" i="3"/>
  <c r="N880" i="3" s="1"/>
  <c r="P880" i="3" s="1"/>
  <c r="M879" i="3"/>
  <c r="N879" i="3" s="1"/>
  <c r="P879" i="3" s="1"/>
  <c r="M878" i="3"/>
  <c r="N878" i="3" s="1"/>
  <c r="P878" i="3" s="1"/>
  <c r="M877" i="3"/>
  <c r="N877" i="3" s="1"/>
  <c r="P877" i="3" s="1"/>
  <c r="M876" i="3"/>
  <c r="N876" i="3" s="1"/>
  <c r="P876" i="3" s="1"/>
  <c r="M875" i="3"/>
  <c r="N875" i="3" s="1"/>
  <c r="P875" i="3" s="1"/>
  <c r="M874" i="3"/>
  <c r="N874" i="3" s="1"/>
  <c r="P874" i="3" s="1"/>
  <c r="M873" i="3"/>
  <c r="N873" i="3" s="1"/>
  <c r="P873" i="3" s="1"/>
  <c r="M872" i="3"/>
  <c r="N872" i="3" s="1"/>
  <c r="P872" i="3" s="1"/>
  <c r="M871" i="3"/>
  <c r="N871" i="3" s="1"/>
  <c r="P871" i="3" s="1"/>
  <c r="M870" i="3"/>
  <c r="N870" i="3" s="1"/>
  <c r="P870" i="3" s="1"/>
  <c r="M869" i="3"/>
  <c r="N869" i="3" s="1"/>
  <c r="P869" i="3" s="1"/>
  <c r="M868" i="3"/>
  <c r="N868" i="3" s="1"/>
  <c r="P868" i="3" s="1"/>
  <c r="M867" i="3"/>
  <c r="N867" i="3" s="1"/>
  <c r="P867" i="3" s="1"/>
  <c r="M866" i="3"/>
  <c r="N866" i="3" s="1"/>
  <c r="P866" i="3" s="1"/>
  <c r="M865" i="3"/>
  <c r="N865" i="3" s="1"/>
  <c r="P865" i="3" s="1"/>
  <c r="M864" i="3"/>
  <c r="N864" i="3" s="1"/>
  <c r="P864" i="3" s="1"/>
  <c r="M863" i="3"/>
  <c r="N863" i="3" s="1"/>
  <c r="P863" i="3" s="1"/>
  <c r="M862" i="3"/>
  <c r="N862" i="3" s="1"/>
  <c r="P862" i="3" s="1"/>
  <c r="M861" i="3"/>
  <c r="N861" i="3" s="1"/>
  <c r="P861" i="3" s="1"/>
  <c r="M860" i="3"/>
  <c r="N860" i="3" s="1"/>
  <c r="P860" i="3" s="1"/>
  <c r="M859" i="3"/>
  <c r="N859" i="3" s="1"/>
  <c r="P859" i="3" s="1"/>
  <c r="M858" i="3"/>
  <c r="N858" i="3" s="1"/>
  <c r="P858" i="3" s="1"/>
  <c r="M857" i="3"/>
  <c r="N857" i="3" s="1"/>
  <c r="P857" i="3" s="1"/>
  <c r="M856" i="3"/>
  <c r="N856" i="3" s="1"/>
  <c r="P856" i="3" s="1"/>
  <c r="M855" i="3"/>
  <c r="N855" i="3" s="1"/>
  <c r="P855" i="3" s="1"/>
  <c r="M854" i="3"/>
  <c r="N854" i="3" s="1"/>
  <c r="P854" i="3" s="1"/>
  <c r="M853" i="3"/>
  <c r="N853" i="3" s="1"/>
  <c r="P853" i="3" s="1"/>
  <c r="M852" i="3"/>
  <c r="N852" i="3" s="1"/>
  <c r="P852" i="3" s="1"/>
  <c r="M851" i="3"/>
  <c r="N851" i="3" s="1"/>
  <c r="P851" i="3" s="1"/>
  <c r="M850" i="3"/>
  <c r="N850" i="3" s="1"/>
  <c r="P850" i="3" s="1"/>
  <c r="M849" i="3"/>
  <c r="N849" i="3" s="1"/>
  <c r="P849" i="3" s="1"/>
  <c r="M848" i="3"/>
  <c r="N848" i="3" s="1"/>
  <c r="P848" i="3" s="1"/>
  <c r="M847" i="3"/>
  <c r="N847" i="3" s="1"/>
  <c r="P847" i="3" s="1"/>
  <c r="M846" i="3"/>
  <c r="N846" i="3" s="1"/>
  <c r="P846" i="3" s="1"/>
  <c r="M845" i="3"/>
  <c r="N845" i="3" s="1"/>
  <c r="P845" i="3" s="1"/>
  <c r="M844" i="3"/>
  <c r="N844" i="3" s="1"/>
  <c r="P844" i="3" s="1"/>
  <c r="M843" i="3"/>
  <c r="N843" i="3" s="1"/>
  <c r="P843" i="3" s="1"/>
  <c r="M842" i="3"/>
  <c r="N842" i="3" s="1"/>
  <c r="P842" i="3" s="1"/>
  <c r="M841" i="3"/>
  <c r="N841" i="3" s="1"/>
  <c r="P841" i="3" s="1"/>
  <c r="M840" i="3"/>
  <c r="N840" i="3" s="1"/>
  <c r="P840" i="3" s="1"/>
  <c r="M839" i="3"/>
  <c r="N839" i="3" s="1"/>
  <c r="P839" i="3" s="1"/>
  <c r="M838" i="3"/>
  <c r="N838" i="3" s="1"/>
  <c r="P838" i="3" s="1"/>
  <c r="M837" i="3"/>
  <c r="N837" i="3" s="1"/>
  <c r="P837" i="3" s="1"/>
  <c r="M836" i="3"/>
  <c r="N836" i="3" s="1"/>
  <c r="P836" i="3" s="1"/>
  <c r="M835" i="3"/>
  <c r="N835" i="3" s="1"/>
  <c r="P835" i="3" s="1"/>
  <c r="M834" i="3"/>
  <c r="N834" i="3" s="1"/>
  <c r="P834" i="3" s="1"/>
  <c r="M833" i="3"/>
  <c r="N833" i="3" s="1"/>
  <c r="P833" i="3" s="1"/>
  <c r="M832" i="3"/>
  <c r="N832" i="3" s="1"/>
  <c r="P832" i="3" s="1"/>
  <c r="M831" i="3"/>
  <c r="N831" i="3" s="1"/>
  <c r="P831" i="3" s="1"/>
  <c r="M830" i="3"/>
  <c r="N830" i="3" s="1"/>
  <c r="P830" i="3" s="1"/>
  <c r="M829" i="3"/>
  <c r="N829" i="3" s="1"/>
  <c r="P829" i="3" s="1"/>
  <c r="M828" i="3"/>
  <c r="N828" i="3" s="1"/>
  <c r="P828" i="3" s="1"/>
  <c r="M827" i="3"/>
  <c r="N827" i="3" s="1"/>
  <c r="P827" i="3" s="1"/>
  <c r="M826" i="3"/>
  <c r="N826" i="3" s="1"/>
  <c r="P826" i="3" s="1"/>
  <c r="M825" i="3"/>
  <c r="N825" i="3" s="1"/>
  <c r="P825" i="3" s="1"/>
  <c r="M824" i="3"/>
  <c r="N824" i="3" s="1"/>
  <c r="P824" i="3" s="1"/>
  <c r="M823" i="3"/>
  <c r="N823" i="3" s="1"/>
  <c r="P823" i="3" s="1"/>
  <c r="M822" i="3"/>
  <c r="N822" i="3" s="1"/>
  <c r="P822" i="3" s="1"/>
  <c r="M821" i="3"/>
  <c r="N821" i="3" s="1"/>
  <c r="P821" i="3" s="1"/>
  <c r="M820" i="3"/>
  <c r="N820" i="3" s="1"/>
  <c r="P820" i="3" s="1"/>
  <c r="M819" i="3"/>
  <c r="N819" i="3" s="1"/>
  <c r="P819" i="3" s="1"/>
  <c r="M818" i="3"/>
  <c r="N818" i="3" s="1"/>
  <c r="P818" i="3" s="1"/>
  <c r="M817" i="3"/>
  <c r="N817" i="3" s="1"/>
  <c r="P817" i="3" s="1"/>
  <c r="M816" i="3"/>
  <c r="N816" i="3" s="1"/>
  <c r="P816" i="3" s="1"/>
  <c r="M815" i="3"/>
  <c r="N815" i="3" s="1"/>
  <c r="P815" i="3" s="1"/>
  <c r="M814" i="3"/>
  <c r="N814" i="3" s="1"/>
  <c r="P814" i="3" s="1"/>
  <c r="M813" i="3"/>
  <c r="N813" i="3" s="1"/>
  <c r="P813" i="3" s="1"/>
  <c r="M812" i="3"/>
  <c r="N812" i="3" s="1"/>
  <c r="P812" i="3" s="1"/>
  <c r="M811" i="3"/>
  <c r="N811" i="3" s="1"/>
  <c r="P811" i="3" s="1"/>
  <c r="M810" i="3"/>
  <c r="N810" i="3" s="1"/>
  <c r="P810" i="3" s="1"/>
  <c r="M809" i="3"/>
  <c r="N809" i="3" s="1"/>
  <c r="P809" i="3" s="1"/>
  <c r="M808" i="3"/>
  <c r="N808" i="3" s="1"/>
  <c r="P808" i="3" s="1"/>
  <c r="M807" i="3"/>
  <c r="N807" i="3" s="1"/>
  <c r="P807" i="3" s="1"/>
  <c r="M806" i="3"/>
  <c r="N806" i="3" s="1"/>
  <c r="P806" i="3" s="1"/>
  <c r="M805" i="3"/>
  <c r="N805" i="3" s="1"/>
  <c r="P805" i="3" s="1"/>
  <c r="M804" i="3"/>
  <c r="N804" i="3" s="1"/>
  <c r="P804" i="3" s="1"/>
  <c r="M803" i="3"/>
  <c r="N803" i="3" s="1"/>
  <c r="P803" i="3" s="1"/>
  <c r="M802" i="3"/>
  <c r="N802" i="3" s="1"/>
  <c r="P802" i="3" s="1"/>
  <c r="M801" i="3"/>
  <c r="N801" i="3" s="1"/>
  <c r="P801" i="3" s="1"/>
  <c r="M800" i="3"/>
  <c r="N800" i="3" s="1"/>
  <c r="P800" i="3" s="1"/>
  <c r="M799" i="3"/>
  <c r="N799" i="3" s="1"/>
  <c r="P799" i="3" s="1"/>
  <c r="M798" i="3"/>
  <c r="N798" i="3" s="1"/>
  <c r="P798" i="3" s="1"/>
  <c r="M797" i="3"/>
  <c r="N797" i="3" s="1"/>
  <c r="P797" i="3" s="1"/>
  <c r="M796" i="3"/>
  <c r="N796" i="3" s="1"/>
  <c r="P796" i="3" s="1"/>
  <c r="M795" i="3"/>
  <c r="N795" i="3" s="1"/>
  <c r="P795" i="3" s="1"/>
  <c r="M794" i="3"/>
  <c r="N794" i="3" s="1"/>
  <c r="P794" i="3" s="1"/>
  <c r="M793" i="3"/>
  <c r="N793" i="3" s="1"/>
  <c r="P793" i="3" s="1"/>
  <c r="M792" i="3"/>
  <c r="N792" i="3" s="1"/>
  <c r="P792" i="3" s="1"/>
  <c r="M791" i="3"/>
  <c r="N791" i="3" s="1"/>
  <c r="P791" i="3" s="1"/>
  <c r="M790" i="3"/>
  <c r="N790" i="3" s="1"/>
  <c r="P790" i="3" s="1"/>
  <c r="M789" i="3"/>
  <c r="N789" i="3" s="1"/>
  <c r="P789" i="3" s="1"/>
  <c r="M788" i="3"/>
  <c r="N788" i="3" s="1"/>
  <c r="P788" i="3" s="1"/>
  <c r="M787" i="3"/>
  <c r="N787" i="3" s="1"/>
  <c r="P787" i="3" s="1"/>
  <c r="M786" i="3"/>
  <c r="N786" i="3" s="1"/>
  <c r="P786" i="3" s="1"/>
  <c r="M785" i="3"/>
  <c r="N785" i="3" s="1"/>
  <c r="P785" i="3" s="1"/>
  <c r="M784" i="3"/>
  <c r="N784" i="3" s="1"/>
  <c r="P784" i="3" s="1"/>
  <c r="M783" i="3"/>
  <c r="N783" i="3" s="1"/>
  <c r="P783" i="3" s="1"/>
  <c r="M782" i="3"/>
  <c r="N782" i="3" s="1"/>
  <c r="P782" i="3" s="1"/>
  <c r="M781" i="3"/>
  <c r="N781" i="3" s="1"/>
  <c r="P781" i="3" s="1"/>
  <c r="M780" i="3"/>
  <c r="N780" i="3" s="1"/>
  <c r="P780" i="3" s="1"/>
  <c r="M779" i="3"/>
  <c r="N779" i="3" s="1"/>
  <c r="P779" i="3" s="1"/>
  <c r="M778" i="3"/>
  <c r="N778" i="3" s="1"/>
  <c r="P778" i="3" s="1"/>
  <c r="M777" i="3"/>
  <c r="N777" i="3" s="1"/>
  <c r="P777" i="3" s="1"/>
  <c r="M776" i="3"/>
  <c r="N776" i="3" s="1"/>
  <c r="P776" i="3" s="1"/>
  <c r="M775" i="3"/>
  <c r="N775" i="3" s="1"/>
  <c r="P775" i="3" s="1"/>
  <c r="M774" i="3"/>
  <c r="N774" i="3" s="1"/>
  <c r="P774" i="3" s="1"/>
  <c r="M773" i="3"/>
  <c r="N773" i="3" s="1"/>
  <c r="P773" i="3" s="1"/>
  <c r="M772" i="3"/>
  <c r="N772" i="3" s="1"/>
  <c r="P772" i="3" s="1"/>
  <c r="M771" i="3"/>
  <c r="N771" i="3" s="1"/>
  <c r="P771" i="3" s="1"/>
  <c r="M770" i="3"/>
  <c r="N770" i="3" s="1"/>
  <c r="P770" i="3" s="1"/>
  <c r="M769" i="3"/>
  <c r="N769" i="3" s="1"/>
  <c r="P769" i="3" s="1"/>
  <c r="M768" i="3"/>
  <c r="N768" i="3" s="1"/>
  <c r="P768" i="3" s="1"/>
  <c r="M767" i="3"/>
  <c r="N767" i="3" s="1"/>
  <c r="P767" i="3" s="1"/>
  <c r="M766" i="3"/>
  <c r="N766" i="3" s="1"/>
  <c r="P766" i="3" s="1"/>
  <c r="M765" i="3"/>
  <c r="N765" i="3" s="1"/>
  <c r="P765" i="3" s="1"/>
  <c r="M764" i="3"/>
  <c r="N764" i="3" s="1"/>
  <c r="P764" i="3" s="1"/>
  <c r="M763" i="3"/>
  <c r="N763" i="3" s="1"/>
  <c r="P763" i="3" s="1"/>
  <c r="M762" i="3"/>
  <c r="N762" i="3" s="1"/>
  <c r="P762" i="3" s="1"/>
  <c r="M761" i="3"/>
  <c r="N761" i="3" s="1"/>
  <c r="P761" i="3" s="1"/>
  <c r="M760" i="3"/>
  <c r="N760" i="3" s="1"/>
  <c r="P760" i="3" s="1"/>
  <c r="M759" i="3"/>
  <c r="N759" i="3" s="1"/>
  <c r="P759" i="3" s="1"/>
  <c r="M758" i="3"/>
  <c r="N758" i="3" s="1"/>
  <c r="P758" i="3" s="1"/>
  <c r="M757" i="3"/>
  <c r="N757" i="3" s="1"/>
  <c r="P757" i="3" s="1"/>
  <c r="M756" i="3"/>
  <c r="N756" i="3" s="1"/>
  <c r="P756" i="3" s="1"/>
  <c r="M755" i="3"/>
  <c r="N755" i="3" s="1"/>
  <c r="P755" i="3" s="1"/>
  <c r="M754" i="3"/>
  <c r="N754" i="3" s="1"/>
  <c r="P754" i="3" s="1"/>
  <c r="M753" i="3"/>
  <c r="N753" i="3" s="1"/>
  <c r="P753" i="3" s="1"/>
  <c r="M752" i="3"/>
  <c r="N752" i="3" s="1"/>
  <c r="P752" i="3" s="1"/>
  <c r="M751" i="3"/>
  <c r="N751" i="3" s="1"/>
  <c r="P751" i="3" s="1"/>
  <c r="M750" i="3"/>
  <c r="N750" i="3" s="1"/>
  <c r="P750" i="3" s="1"/>
  <c r="M749" i="3"/>
  <c r="N749" i="3" s="1"/>
  <c r="P749" i="3" s="1"/>
  <c r="M748" i="3"/>
  <c r="N748" i="3" s="1"/>
  <c r="P748" i="3" s="1"/>
  <c r="M747" i="3"/>
  <c r="N747" i="3" s="1"/>
  <c r="P747" i="3" s="1"/>
  <c r="M746" i="3"/>
  <c r="N746" i="3" s="1"/>
  <c r="P746" i="3" s="1"/>
  <c r="M745" i="3"/>
  <c r="N745" i="3" s="1"/>
  <c r="P745" i="3" s="1"/>
  <c r="M744" i="3"/>
  <c r="N744" i="3" s="1"/>
  <c r="P744" i="3" s="1"/>
  <c r="M743" i="3"/>
  <c r="N743" i="3" s="1"/>
  <c r="P743" i="3" s="1"/>
  <c r="M742" i="3"/>
  <c r="N742" i="3" s="1"/>
  <c r="P742" i="3" s="1"/>
  <c r="M741" i="3"/>
  <c r="N741" i="3" s="1"/>
  <c r="P741" i="3" s="1"/>
  <c r="M740" i="3"/>
  <c r="N740" i="3" s="1"/>
  <c r="P740" i="3" s="1"/>
  <c r="M739" i="3"/>
  <c r="N739" i="3" s="1"/>
  <c r="P739" i="3" s="1"/>
  <c r="M738" i="3"/>
  <c r="N738" i="3" s="1"/>
  <c r="P738" i="3" s="1"/>
  <c r="M737" i="3"/>
  <c r="N737" i="3" s="1"/>
  <c r="P737" i="3" s="1"/>
  <c r="M736" i="3"/>
  <c r="N736" i="3" s="1"/>
  <c r="P736" i="3" s="1"/>
  <c r="M735" i="3"/>
  <c r="N735" i="3" s="1"/>
  <c r="P735" i="3" s="1"/>
  <c r="M734" i="3"/>
  <c r="N734" i="3" s="1"/>
  <c r="P734" i="3" s="1"/>
  <c r="M733" i="3"/>
  <c r="N733" i="3" s="1"/>
  <c r="P733" i="3" s="1"/>
  <c r="M732" i="3"/>
  <c r="N732" i="3" s="1"/>
  <c r="P732" i="3" s="1"/>
  <c r="M731" i="3"/>
  <c r="N731" i="3" s="1"/>
  <c r="P731" i="3" s="1"/>
  <c r="M730" i="3"/>
  <c r="N730" i="3" s="1"/>
  <c r="P730" i="3" s="1"/>
  <c r="M729" i="3"/>
  <c r="N729" i="3" s="1"/>
  <c r="P729" i="3" s="1"/>
  <c r="M728" i="3"/>
  <c r="N728" i="3" s="1"/>
  <c r="P728" i="3" s="1"/>
  <c r="M727" i="3"/>
  <c r="N727" i="3" s="1"/>
  <c r="P727" i="3" s="1"/>
  <c r="M726" i="3"/>
  <c r="N726" i="3" s="1"/>
  <c r="P726" i="3" s="1"/>
  <c r="M725" i="3"/>
  <c r="N725" i="3" s="1"/>
  <c r="P725" i="3" s="1"/>
  <c r="M724" i="3"/>
  <c r="N724" i="3" s="1"/>
  <c r="P724" i="3" s="1"/>
  <c r="M723" i="3"/>
  <c r="N723" i="3" s="1"/>
  <c r="P723" i="3" s="1"/>
  <c r="M722" i="3"/>
  <c r="N722" i="3" s="1"/>
  <c r="P722" i="3" s="1"/>
  <c r="M721" i="3"/>
  <c r="N721" i="3" s="1"/>
  <c r="P721" i="3" s="1"/>
  <c r="M720" i="3"/>
  <c r="N720" i="3" s="1"/>
  <c r="P720" i="3" s="1"/>
  <c r="M719" i="3"/>
  <c r="N719" i="3" s="1"/>
  <c r="P719" i="3" s="1"/>
  <c r="M718" i="3"/>
  <c r="N718" i="3" s="1"/>
  <c r="P718" i="3" s="1"/>
  <c r="M717" i="3"/>
  <c r="N717" i="3" s="1"/>
  <c r="P717" i="3" s="1"/>
  <c r="M716" i="3"/>
  <c r="N716" i="3" s="1"/>
  <c r="P716" i="3" s="1"/>
  <c r="M715" i="3"/>
  <c r="N715" i="3" s="1"/>
  <c r="P715" i="3" s="1"/>
  <c r="M714" i="3"/>
  <c r="N714" i="3" s="1"/>
  <c r="P714" i="3" s="1"/>
  <c r="M713" i="3"/>
  <c r="N713" i="3" s="1"/>
  <c r="P713" i="3" s="1"/>
  <c r="M712" i="3"/>
  <c r="N712" i="3" s="1"/>
  <c r="P712" i="3" s="1"/>
  <c r="M711" i="3"/>
  <c r="N711" i="3" s="1"/>
  <c r="P711" i="3" s="1"/>
  <c r="M710" i="3"/>
  <c r="N710" i="3" s="1"/>
  <c r="P710" i="3" s="1"/>
  <c r="M709" i="3"/>
  <c r="N709" i="3" s="1"/>
  <c r="P709" i="3" s="1"/>
  <c r="M708" i="3"/>
  <c r="N708" i="3" s="1"/>
  <c r="P708" i="3" s="1"/>
  <c r="M707" i="3"/>
  <c r="N707" i="3" s="1"/>
  <c r="P707" i="3" s="1"/>
  <c r="M706" i="3"/>
  <c r="N706" i="3" s="1"/>
  <c r="P706" i="3" s="1"/>
  <c r="M705" i="3"/>
  <c r="N705" i="3" s="1"/>
  <c r="P705" i="3" s="1"/>
  <c r="M704" i="3"/>
  <c r="N704" i="3" s="1"/>
  <c r="P704" i="3" s="1"/>
  <c r="M703" i="3"/>
  <c r="N703" i="3" s="1"/>
  <c r="P703" i="3" s="1"/>
  <c r="M702" i="3"/>
  <c r="N702" i="3" s="1"/>
  <c r="P702" i="3" s="1"/>
  <c r="M701" i="3"/>
  <c r="N701" i="3" s="1"/>
  <c r="P701" i="3" s="1"/>
  <c r="M700" i="3"/>
  <c r="N700" i="3" s="1"/>
  <c r="P700" i="3" s="1"/>
  <c r="M699" i="3"/>
  <c r="N699" i="3" s="1"/>
  <c r="P699" i="3" s="1"/>
  <c r="M698" i="3"/>
  <c r="N698" i="3" s="1"/>
  <c r="P698" i="3" s="1"/>
  <c r="M697" i="3"/>
  <c r="N697" i="3" s="1"/>
  <c r="P697" i="3" s="1"/>
  <c r="M696" i="3"/>
  <c r="N696" i="3" s="1"/>
  <c r="P696" i="3" s="1"/>
  <c r="M695" i="3"/>
  <c r="N695" i="3" s="1"/>
  <c r="P695" i="3" s="1"/>
  <c r="M694" i="3"/>
  <c r="N694" i="3" s="1"/>
  <c r="P694" i="3" s="1"/>
  <c r="M693" i="3"/>
  <c r="N693" i="3" s="1"/>
  <c r="P693" i="3" s="1"/>
  <c r="M692" i="3"/>
  <c r="N692" i="3" s="1"/>
  <c r="P692" i="3" s="1"/>
  <c r="M691" i="3"/>
  <c r="N691" i="3" s="1"/>
  <c r="P691" i="3" s="1"/>
  <c r="M690" i="3"/>
  <c r="N690" i="3" s="1"/>
  <c r="P690" i="3" s="1"/>
  <c r="M689" i="3"/>
  <c r="N689" i="3" s="1"/>
  <c r="P689" i="3" s="1"/>
  <c r="M688" i="3"/>
  <c r="N688" i="3" s="1"/>
  <c r="P688" i="3" s="1"/>
  <c r="M687" i="3"/>
  <c r="N687" i="3" s="1"/>
  <c r="P687" i="3" s="1"/>
  <c r="M686" i="3"/>
  <c r="N686" i="3" s="1"/>
  <c r="P686" i="3" s="1"/>
  <c r="M685" i="3"/>
  <c r="N685" i="3" s="1"/>
  <c r="P685" i="3" s="1"/>
  <c r="M684" i="3"/>
  <c r="N684" i="3" s="1"/>
  <c r="P684" i="3" s="1"/>
  <c r="M683" i="3"/>
  <c r="N683" i="3" s="1"/>
  <c r="P683" i="3" s="1"/>
  <c r="M682" i="3"/>
  <c r="N682" i="3" s="1"/>
  <c r="P682" i="3" s="1"/>
  <c r="M681" i="3"/>
  <c r="N681" i="3" s="1"/>
  <c r="P681" i="3" s="1"/>
  <c r="M680" i="3"/>
  <c r="N680" i="3" s="1"/>
  <c r="P680" i="3" s="1"/>
  <c r="M679" i="3"/>
  <c r="N679" i="3" s="1"/>
  <c r="P679" i="3" s="1"/>
  <c r="M678" i="3"/>
  <c r="N678" i="3" s="1"/>
  <c r="P678" i="3" s="1"/>
  <c r="M677" i="3"/>
  <c r="N677" i="3" s="1"/>
  <c r="P677" i="3" s="1"/>
  <c r="M676" i="3"/>
  <c r="N676" i="3" s="1"/>
  <c r="P676" i="3" s="1"/>
  <c r="M675" i="3"/>
  <c r="N675" i="3" s="1"/>
  <c r="P675" i="3" s="1"/>
  <c r="M674" i="3"/>
  <c r="N674" i="3" s="1"/>
  <c r="P674" i="3" s="1"/>
  <c r="M673" i="3"/>
  <c r="N673" i="3" s="1"/>
  <c r="P673" i="3" s="1"/>
  <c r="M672" i="3"/>
  <c r="N672" i="3" s="1"/>
  <c r="P672" i="3" s="1"/>
  <c r="M671" i="3"/>
  <c r="N671" i="3" s="1"/>
  <c r="P671" i="3" s="1"/>
  <c r="M670" i="3"/>
  <c r="N670" i="3" s="1"/>
  <c r="P670" i="3" s="1"/>
  <c r="M669" i="3"/>
  <c r="N669" i="3" s="1"/>
  <c r="P669" i="3" s="1"/>
  <c r="M668" i="3"/>
  <c r="N668" i="3" s="1"/>
  <c r="P668" i="3" s="1"/>
  <c r="M667" i="3"/>
  <c r="N667" i="3" s="1"/>
  <c r="P667" i="3" s="1"/>
  <c r="M666" i="3"/>
  <c r="N666" i="3" s="1"/>
  <c r="P666" i="3" s="1"/>
  <c r="M665" i="3"/>
  <c r="N665" i="3" s="1"/>
  <c r="P665" i="3" s="1"/>
  <c r="M664" i="3"/>
  <c r="N664" i="3" s="1"/>
  <c r="P664" i="3" s="1"/>
  <c r="M663" i="3"/>
  <c r="N663" i="3" s="1"/>
  <c r="P663" i="3" s="1"/>
  <c r="M662" i="3"/>
  <c r="N662" i="3" s="1"/>
  <c r="P662" i="3" s="1"/>
  <c r="M661" i="3"/>
  <c r="N661" i="3" s="1"/>
  <c r="P661" i="3" s="1"/>
  <c r="M660" i="3"/>
  <c r="N660" i="3" s="1"/>
  <c r="P660" i="3" s="1"/>
  <c r="M659" i="3"/>
  <c r="N659" i="3" s="1"/>
  <c r="P659" i="3" s="1"/>
  <c r="M658" i="3"/>
  <c r="N658" i="3" s="1"/>
  <c r="P658" i="3" s="1"/>
  <c r="M657" i="3"/>
  <c r="N657" i="3" s="1"/>
  <c r="P657" i="3" s="1"/>
  <c r="M656" i="3"/>
  <c r="N656" i="3" s="1"/>
  <c r="P656" i="3" s="1"/>
  <c r="M655" i="3"/>
  <c r="N655" i="3" s="1"/>
  <c r="P655" i="3" s="1"/>
  <c r="M654" i="3"/>
  <c r="N654" i="3" s="1"/>
  <c r="P654" i="3" s="1"/>
  <c r="M653" i="3"/>
  <c r="N653" i="3" s="1"/>
  <c r="P653" i="3" s="1"/>
  <c r="M652" i="3"/>
  <c r="N652" i="3" s="1"/>
  <c r="P652" i="3" s="1"/>
  <c r="M651" i="3"/>
  <c r="N651" i="3" s="1"/>
  <c r="P651" i="3" s="1"/>
  <c r="M650" i="3"/>
  <c r="N650" i="3" s="1"/>
  <c r="P650" i="3" s="1"/>
  <c r="M649" i="3"/>
  <c r="N649" i="3" s="1"/>
  <c r="P649" i="3" s="1"/>
  <c r="M648" i="3"/>
  <c r="N648" i="3" s="1"/>
  <c r="P648" i="3" s="1"/>
  <c r="M647" i="3"/>
  <c r="N647" i="3" s="1"/>
  <c r="P647" i="3" s="1"/>
  <c r="M646" i="3"/>
  <c r="N646" i="3" s="1"/>
  <c r="P646" i="3" s="1"/>
  <c r="M645" i="3"/>
  <c r="N645" i="3" s="1"/>
  <c r="P645" i="3" s="1"/>
  <c r="M644" i="3"/>
  <c r="N644" i="3" s="1"/>
  <c r="P644" i="3" s="1"/>
  <c r="M643" i="3"/>
  <c r="N643" i="3" s="1"/>
  <c r="P643" i="3" s="1"/>
  <c r="M642" i="3"/>
  <c r="N642" i="3" s="1"/>
  <c r="P642" i="3" s="1"/>
  <c r="M641" i="3"/>
  <c r="N641" i="3" s="1"/>
  <c r="P641" i="3" s="1"/>
  <c r="M640" i="3"/>
  <c r="N640" i="3" s="1"/>
  <c r="P640" i="3" s="1"/>
  <c r="M639" i="3"/>
  <c r="N639" i="3" s="1"/>
  <c r="P639" i="3" s="1"/>
  <c r="M638" i="3"/>
  <c r="N638" i="3" s="1"/>
  <c r="P638" i="3" s="1"/>
  <c r="M637" i="3"/>
  <c r="N637" i="3" s="1"/>
  <c r="P637" i="3" s="1"/>
  <c r="M636" i="3"/>
  <c r="N636" i="3" s="1"/>
  <c r="P636" i="3" s="1"/>
  <c r="M635" i="3"/>
  <c r="N635" i="3" s="1"/>
  <c r="P635" i="3" s="1"/>
  <c r="M634" i="3"/>
  <c r="N634" i="3" s="1"/>
  <c r="P634" i="3" s="1"/>
  <c r="M633" i="3"/>
  <c r="N633" i="3" s="1"/>
  <c r="P633" i="3" s="1"/>
  <c r="M632" i="3"/>
  <c r="N632" i="3" s="1"/>
  <c r="P632" i="3" s="1"/>
  <c r="M631" i="3"/>
  <c r="N631" i="3" s="1"/>
  <c r="P631" i="3" s="1"/>
  <c r="M630" i="3"/>
  <c r="N630" i="3" s="1"/>
  <c r="P630" i="3" s="1"/>
  <c r="M629" i="3"/>
  <c r="N629" i="3" s="1"/>
  <c r="P629" i="3" s="1"/>
  <c r="M628" i="3"/>
  <c r="N628" i="3" s="1"/>
  <c r="P628" i="3" s="1"/>
  <c r="M627" i="3"/>
  <c r="N627" i="3" s="1"/>
  <c r="P627" i="3" s="1"/>
  <c r="M626" i="3"/>
  <c r="N626" i="3" s="1"/>
  <c r="P626" i="3" s="1"/>
  <c r="M625" i="3"/>
  <c r="N625" i="3" s="1"/>
  <c r="P625" i="3" s="1"/>
  <c r="M624" i="3"/>
  <c r="N624" i="3" s="1"/>
  <c r="P624" i="3" s="1"/>
  <c r="M623" i="3"/>
  <c r="N623" i="3" s="1"/>
  <c r="P623" i="3" s="1"/>
  <c r="M622" i="3"/>
  <c r="N622" i="3" s="1"/>
  <c r="P622" i="3" s="1"/>
  <c r="M621" i="3"/>
  <c r="N621" i="3" s="1"/>
  <c r="P621" i="3" s="1"/>
  <c r="M620" i="3"/>
  <c r="N620" i="3" s="1"/>
  <c r="P620" i="3" s="1"/>
  <c r="M619" i="3"/>
  <c r="N619" i="3" s="1"/>
  <c r="P619" i="3" s="1"/>
  <c r="M618" i="3"/>
  <c r="N618" i="3" s="1"/>
  <c r="P618" i="3" s="1"/>
  <c r="M617" i="3"/>
  <c r="N617" i="3" s="1"/>
  <c r="P617" i="3" s="1"/>
  <c r="M616" i="3"/>
  <c r="N616" i="3" s="1"/>
  <c r="P616" i="3" s="1"/>
  <c r="M615" i="3"/>
  <c r="N615" i="3" s="1"/>
  <c r="P615" i="3" s="1"/>
  <c r="M614" i="3"/>
  <c r="N614" i="3" s="1"/>
  <c r="P614" i="3" s="1"/>
  <c r="M613" i="3"/>
  <c r="N613" i="3" s="1"/>
  <c r="P613" i="3" s="1"/>
  <c r="M612" i="3"/>
  <c r="N612" i="3" s="1"/>
  <c r="P612" i="3" s="1"/>
  <c r="M611" i="3"/>
  <c r="N611" i="3" s="1"/>
  <c r="P611" i="3" s="1"/>
  <c r="M610" i="3"/>
  <c r="N610" i="3" s="1"/>
  <c r="P610" i="3" s="1"/>
  <c r="M609" i="3"/>
  <c r="N609" i="3" s="1"/>
  <c r="P609" i="3" s="1"/>
  <c r="M608" i="3"/>
  <c r="N608" i="3" s="1"/>
  <c r="P608" i="3" s="1"/>
  <c r="M607" i="3"/>
  <c r="N607" i="3" s="1"/>
  <c r="P607" i="3" s="1"/>
  <c r="M606" i="3"/>
  <c r="N606" i="3" s="1"/>
  <c r="P606" i="3" s="1"/>
  <c r="M605" i="3"/>
  <c r="N605" i="3" s="1"/>
  <c r="P605" i="3" s="1"/>
  <c r="M604" i="3"/>
  <c r="N604" i="3" s="1"/>
  <c r="P604" i="3" s="1"/>
  <c r="M603" i="3"/>
  <c r="N603" i="3" s="1"/>
  <c r="P603" i="3" s="1"/>
  <c r="M602" i="3"/>
  <c r="N602" i="3" s="1"/>
  <c r="P602" i="3" s="1"/>
  <c r="M601" i="3"/>
  <c r="N601" i="3" s="1"/>
  <c r="P601" i="3" s="1"/>
  <c r="M600" i="3"/>
  <c r="N600" i="3" s="1"/>
  <c r="P600" i="3" s="1"/>
  <c r="M599" i="3"/>
  <c r="N599" i="3" s="1"/>
  <c r="P599" i="3" s="1"/>
  <c r="M598" i="3"/>
  <c r="N598" i="3" s="1"/>
  <c r="P598" i="3" s="1"/>
  <c r="M597" i="3"/>
  <c r="N597" i="3" s="1"/>
  <c r="P597" i="3" s="1"/>
  <c r="M596" i="3"/>
  <c r="N596" i="3" s="1"/>
  <c r="P596" i="3" s="1"/>
  <c r="M595" i="3"/>
  <c r="N595" i="3" s="1"/>
  <c r="P595" i="3" s="1"/>
  <c r="M594" i="3"/>
  <c r="N594" i="3" s="1"/>
  <c r="P594" i="3" s="1"/>
  <c r="M593" i="3"/>
  <c r="N593" i="3" s="1"/>
  <c r="P593" i="3" s="1"/>
  <c r="M592" i="3"/>
  <c r="N592" i="3" s="1"/>
  <c r="P592" i="3" s="1"/>
  <c r="M591" i="3"/>
  <c r="N591" i="3" s="1"/>
  <c r="P591" i="3" s="1"/>
  <c r="M590" i="3"/>
  <c r="N590" i="3" s="1"/>
  <c r="P590" i="3" s="1"/>
  <c r="M589" i="3"/>
  <c r="N589" i="3" s="1"/>
  <c r="P589" i="3" s="1"/>
  <c r="M588" i="3"/>
  <c r="N588" i="3" s="1"/>
  <c r="P588" i="3" s="1"/>
  <c r="M587" i="3"/>
  <c r="N587" i="3" s="1"/>
  <c r="P587" i="3" s="1"/>
  <c r="M586" i="3"/>
  <c r="N586" i="3" s="1"/>
  <c r="P586" i="3" s="1"/>
  <c r="M585" i="3"/>
  <c r="N585" i="3" s="1"/>
  <c r="P585" i="3" s="1"/>
  <c r="M584" i="3"/>
  <c r="N584" i="3" s="1"/>
  <c r="P584" i="3" s="1"/>
  <c r="M583" i="3"/>
  <c r="N583" i="3" s="1"/>
  <c r="P583" i="3" s="1"/>
  <c r="M582" i="3"/>
  <c r="N582" i="3" s="1"/>
  <c r="P582" i="3" s="1"/>
  <c r="M581" i="3"/>
  <c r="N581" i="3" s="1"/>
  <c r="P581" i="3" s="1"/>
  <c r="M580" i="3"/>
  <c r="N580" i="3" s="1"/>
  <c r="P580" i="3" s="1"/>
  <c r="M579" i="3"/>
  <c r="N579" i="3" s="1"/>
  <c r="P579" i="3" s="1"/>
  <c r="M578" i="3"/>
  <c r="N578" i="3" s="1"/>
  <c r="P578" i="3" s="1"/>
  <c r="M577" i="3"/>
  <c r="N577" i="3" s="1"/>
  <c r="P577" i="3" s="1"/>
  <c r="M576" i="3"/>
  <c r="N576" i="3" s="1"/>
  <c r="P576" i="3" s="1"/>
  <c r="M575" i="3"/>
  <c r="N575" i="3" s="1"/>
  <c r="P575" i="3" s="1"/>
  <c r="M574" i="3"/>
  <c r="N574" i="3" s="1"/>
  <c r="P574" i="3" s="1"/>
  <c r="M573" i="3"/>
  <c r="N573" i="3" s="1"/>
  <c r="P573" i="3" s="1"/>
  <c r="M572" i="3"/>
  <c r="N572" i="3" s="1"/>
  <c r="P572" i="3" s="1"/>
  <c r="M571" i="3"/>
  <c r="N571" i="3" s="1"/>
  <c r="P571" i="3" s="1"/>
  <c r="M570" i="3"/>
  <c r="N570" i="3" s="1"/>
  <c r="P570" i="3" s="1"/>
  <c r="M569" i="3"/>
  <c r="N569" i="3" s="1"/>
  <c r="P569" i="3" s="1"/>
  <c r="M568" i="3"/>
  <c r="N568" i="3" s="1"/>
  <c r="P568" i="3" s="1"/>
  <c r="M567" i="3"/>
  <c r="N567" i="3" s="1"/>
  <c r="P567" i="3" s="1"/>
  <c r="M566" i="3"/>
  <c r="N566" i="3" s="1"/>
  <c r="P566" i="3" s="1"/>
  <c r="M565" i="3"/>
  <c r="N565" i="3" s="1"/>
  <c r="P565" i="3" s="1"/>
  <c r="M564" i="3"/>
  <c r="N564" i="3" s="1"/>
  <c r="P564" i="3" s="1"/>
  <c r="M563" i="3"/>
  <c r="N563" i="3" s="1"/>
  <c r="P563" i="3" s="1"/>
  <c r="M562" i="3"/>
  <c r="N562" i="3" s="1"/>
  <c r="P562" i="3" s="1"/>
  <c r="M561" i="3"/>
  <c r="N561" i="3" s="1"/>
  <c r="P561" i="3" s="1"/>
  <c r="M560" i="3"/>
  <c r="N560" i="3" s="1"/>
  <c r="P560" i="3" s="1"/>
  <c r="M559" i="3"/>
  <c r="N559" i="3" s="1"/>
  <c r="P559" i="3" s="1"/>
  <c r="M558" i="3"/>
  <c r="N558" i="3" s="1"/>
  <c r="P558" i="3" s="1"/>
  <c r="M557" i="3"/>
  <c r="N557" i="3" s="1"/>
  <c r="P557" i="3" s="1"/>
  <c r="M556" i="3"/>
  <c r="N556" i="3" s="1"/>
  <c r="P556" i="3" s="1"/>
  <c r="M555" i="3"/>
  <c r="N555" i="3" s="1"/>
  <c r="P555" i="3" s="1"/>
  <c r="M554" i="3"/>
  <c r="N554" i="3" s="1"/>
  <c r="P554" i="3" s="1"/>
  <c r="M553" i="3"/>
  <c r="N553" i="3" s="1"/>
  <c r="P553" i="3" s="1"/>
  <c r="M552" i="3"/>
  <c r="N552" i="3" s="1"/>
  <c r="P552" i="3" s="1"/>
  <c r="M551" i="3"/>
  <c r="N551" i="3" s="1"/>
  <c r="P551" i="3" s="1"/>
  <c r="M550" i="3"/>
  <c r="N550" i="3" s="1"/>
  <c r="P550" i="3" s="1"/>
  <c r="M549" i="3"/>
  <c r="N549" i="3" s="1"/>
  <c r="P549" i="3" s="1"/>
  <c r="M548" i="3"/>
  <c r="N548" i="3" s="1"/>
  <c r="P548" i="3" s="1"/>
  <c r="M547" i="3"/>
  <c r="N547" i="3" s="1"/>
  <c r="P547" i="3" s="1"/>
  <c r="M546" i="3"/>
  <c r="N546" i="3" s="1"/>
  <c r="P546" i="3" s="1"/>
  <c r="M545" i="3"/>
  <c r="N545" i="3" s="1"/>
  <c r="P545" i="3" s="1"/>
  <c r="M544" i="3"/>
  <c r="N544" i="3" s="1"/>
  <c r="P544" i="3" s="1"/>
  <c r="M543" i="3"/>
  <c r="N543" i="3" s="1"/>
  <c r="P543" i="3" s="1"/>
  <c r="M542" i="3"/>
  <c r="N542" i="3" s="1"/>
  <c r="P542" i="3" s="1"/>
  <c r="M541" i="3"/>
  <c r="N541" i="3" s="1"/>
  <c r="P541" i="3" s="1"/>
  <c r="M540" i="3"/>
  <c r="N540" i="3" s="1"/>
  <c r="P540" i="3" s="1"/>
  <c r="M539" i="3"/>
  <c r="N539" i="3" s="1"/>
  <c r="P539" i="3" s="1"/>
  <c r="M538" i="3"/>
  <c r="N538" i="3" s="1"/>
  <c r="P538" i="3" s="1"/>
  <c r="M537" i="3"/>
  <c r="N537" i="3" s="1"/>
  <c r="P537" i="3" s="1"/>
  <c r="M536" i="3"/>
  <c r="N536" i="3" s="1"/>
  <c r="P536" i="3" s="1"/>
  <c r="M535" i="3"/>
  <c r="N535" i="3" s="1"/>
  <c r="P535" i="3" s="1"/>
  <c r="M534" i="3"/>
  <c r="N534" i="3" s="1"/>
  <c r="P534" i="3" s="1"/>
  <c r="M533" i="3"/>
  <c r="N533" i="3" s="1"/>
  <c r="P533" i="3" s="1"/>
  <c r="M532" i="3"/>
  <c r="N532" i="3" s="1"/>
  <c r="P532" i="3" s="1"/>
  <c r="M531" i="3"/>
  <c r="N531" i="3" s="1"/>
  <c r="P531" i="3" s="1"/>
  <c r="M530" i="3"/>
  <c r="N530" i="3" s="1"/>
  <c r="P530" i="3" s="1"/>
  <c r="M529" i="3"/>
  <c r="N529" i="3" s="1"/>
  <c r="P529" i="3" s="1"/>
  <c r="M528" i="3"/>
  <c r="N528" i="3" s="1"/>
  <c r="P528" i="3" s="1"/>
  <c r="M527" i="3"/>
  <c r="N527" i="3" s="1"/>
  <c r="P527" i="3" s="1"/>
  <c r="M526" i="3"/>
  <c r="N526" i="3" s="1"/>
  <c r="P526" i="3" s="1"/>
  <c r="M525" i="3"/>
  <c r="N525" i="3" s="1"/>
  <c r="P525" i="3" s="1"/>
  <c r="M524" i="3"/>
  <c r="N524" i="3" s="1"/>
  <c r="P524" i="3" s="1"/>
  <c r="M523" i="3"/>
  <c r="N523" i="3" s="1"/>
  <c r="P523" i="3" s="1"/>
  <c r="M522" i="3"/>
  <c r="N522" i="3" s="1"/>
  <c r="P522" i="3" s="1"/>
  <c r="M521" i="3"/>
  <c r="N521" i="3" s="1"/>
  <c r="P521" i="3" s="1"/>
  <c r="M520" i="3"/>
  <c r="N520" i="3" s="1"/>
  <c r="P520" i="3" s="1"/>
  <c r="M519" i="3"/>
  <c r="N519" i="3" s="1"/>
  <c r="P519" i="3" s="1"/>
  <c r="M518" i="3"/>
  <c r="N518" i="3" s="1"/>
  <c r="P518" i="3" s="1"/>
  <c r="M517" i="3"/>
  <c r="N517" i="3" s="1"/>
  <c r="P517" i="3" s="1"/>
  <c r="M516" i="3"/>
  <c r="N516" i="3" s="1"/>
  <c r="P516" i="3" s="1"/>
  <c r="M515" i="3"/>
  <c r="N515" i="3" s="1"/>
  <c r="P515" i="3" s="1"/>
  <c r="M514" i="3"/>
  <c r="N514" i="3" s="1"/>
  <c r="P514" i="3" s="1"/>
  <c r="M513" i="3"/>
  <c r="N513" i="3" s="1"/>
  <c r="P513" i="3" s="1"/>
  <c r="M512" i="3"/>
  <c r="N512" i="3" s="1"/>
  <c r="P512" i="3" s="1"/>
  <c r="M511" i="3"/>
  <c r="N511" i="3" s="1"/>
  <c r="P511" i="3" s="1"/>
  <c r="M510" i="3"/>
  <c r="N510" i="3" s="1"/>
  <c r="P510" i="3" s="1"/>
  <c r="M509" i="3"/>
  <c r="N509" i="3" s="1"/>
  <c r="P509" i="3" s="1"/>
  <c r="M508" i="3"/>
  <c r="N508" i="3" s="1"/>
  <c r="P508" i="3" s="1"/>
  <c r="M507" i="3"/>
  <c r="N507" i="3" s="1"/>
  <c r="P507" i="3" s="1"/>
  <c r="M506" i="3"/>
  <c r="N506" i="3" s="1"/>
  <c r="P506" i="3" s="1"/>
  <c r="M505" i="3"/>
  <c r="N505" i="3" s="1"/>
  <c r="P505" i="3" s="1"/>
  <c r="M504" i="3"/>
  <c r="N504" i="3" s="1"/>
  <c r="P504" i="3" s="1"/>
  <c r="M503" i="3"/>
  <c r="N503" i="3" s="1"/>
  <c r="P503" i="3" s="1"/>
  <c r="M502" i="3"/>
  <c r="N502" i="3" s="1"/>
  <c r="P502" i="3" s="1"/>
  <c r="M501" i="3"/>
  <c r="N501" i="3" s="1"/>
  <c r="P501" i="3" s="1"/>
  <c r="M500" i="3"/>
  <c r="N500" i="3" s="1"/>
  <c r="P500" i="3" s="1"/>
  <c r="M499" i="3"/>
  <c r="N499" i="3" s="1"/>
  <c r="P499" i="3" s="1"/>
  <c r="M498" i="3"/>
  <c r="N498" i="3" s="1"/>
  <c r="P498" i="3" s="1"/>
  <c r="M497" i="3"/>
  <c r="N497" i="3" s="1"/>
  <c r="P497" i="3" s="1"/>
  <c r="M496" i="3"/>
  <c r="N496" i="3" s="1"/>
  <c r="P496" i="3" s="1"/>
  <c r="M495" i="3"/>
  <c r="N495" i="3" s="1"/>
  <c r="P495" i="3" s="1"/>
  <c r="M494" i="3"/>
  <c r="N494" i="3" s="1"/>
  <c r="P494" i="3" s="1"/>
  <c r="M493" i="3"/>
  <c r="N493" i="3" s="1"/>
  <c r="P493" i="3" s="1"/>
  <c r="M492" i="3"/>
  <c r="N492" i="3" s="1"/>
  <c r="P492" i="3" s="1"/>
  <c r="M491" i="3"/>
  <c r="N491" i="3" s="1"/>
  <c r="P491" i="3" s="1"/>
  <c r="M490" i="3"/>
  <c r="N490" i="3" s="1"/>
  <c r="P490" i="3" s="1"/>
  <c r="M489" i="3"/>
  <c r="N489" i="3" s="1"/>
  <c r="P489" i="3" s="1"/>
  <c r="M488" i="3"/>
  <c r="N488" i="3" s="1"/>
  <c r="P488" i="3" s="1"/>
  <c r="M487" i="3"/>
  <c r="N487" i="3" s="1"/>
  <c r="P487" i="3" s="1"/>
  <c r="M486" i="3"/>
  <c r="N486" i="3" s="1"/>
  <c r="P486" i="3" s="1"/>
  <c r="M485" i="3"/>
  <c r="N485" i="3" s="1"/>
  <c r="P485" i="3" s="1"/>
  <c r="M484" i="3"/>
  <c r="N484" i="3" s="1"/>
  <c r="P484" i="3" s="1"/>
  <c r="M483" i="3"/>
  <c r="N483" i="3" s="1"/>
  <c r="P483" i="3" s="1"/>
  <c r="M482" i="3"/>
  <c r="N482" i="3" s="1"/>
  <c r="P482" i="3" s="1"/>
  <c r="M481" i="3"/>
  <c r="N481" i="3" s="1"/>
  <c r="P481" i="3" s="1"/>
  <c r="M480" i="3"/>
  <c r="N480" i="3" s="1"/>
  <c r="P480" i="3" s="1"/>
  <c r="M479" i="3"/>
  <c r="N479" i="3" s="1"/>
  <c r="P479" i="3" s="1"/>
  <c r="M478" i="3"/>
  <c r="N478" i="3" s="1"/>
  <c r="P478" i="3" s="1"/>
  <c r="M477" i="3"/>
  <c r="N477" i="3" s="1"/>
  <c r="P477" i="3" s="1"/>
  <c r="M476" i="3"/>
  <c r="N476" i="3" s="1"/>
  <c r="P476" i="3" s="1"/>
  <c r="M475" i="3"/>
  <c r="N475" i="3" s="1"/>
  <c r="P475" i="3" s="1"/>
  <c r="M474" i="3"/>
  <c r="N474" i="3" s="1"/>
  <c r="P474" i="3" s="1"/>
  <c r="M473" i="3"/>
  <c r="N473" i="3" s="1"/>
  <c r="P473" i="3" s="1"/>
  <c r="M472" i="3"/>
  <c r="N472" i="3" s="1"/>
  <c r="P472" i="3" s="1"/>
  <c r="M471" i="3"/>
  <c r="N471" i="3" s="1"/>
  <c r="P471" i="3" s="1"/>
  <c r="M470" i="3"/>
  <c r="N470" i="3" s="1"/>
  <c r="P470" i="3" s="1"/>
  <c r="M469" i="3"/>
  <c r="N469" i="3" s="1"/>
  <c r="P469" i="3" s="1"/>
  <c r="M468" i="3"/>
  <c r="N468" i="3" s="1"/>
  <c r="P468" i="3" s="1"/>
  <c r="M467" i="3"/>
  <c r="N467" i="3" s="1"/>
  <c r="P467" i="3" s="1"/>
  <c r="M466" i="3"/>
  <c r="N466" i="3" s="1"/>
  <c r="P466" i="3" s="1"/>
  <c r="M465" i="3"/>
  <c r="N465" i="3" s="1"/>
  <c r="P465" i="3" s="1"/>
  <c r="M464" i="3"/>
  <c r="N464" i="3" s="1"/>
  <c r="P464" i="3" s="1"/>
  <c r="M463" i="3"/>
  <c r="N463" i="3" s="1"/>
  <c r="P463" i="3" s="1"/>
  <c r="M462" i="3"/>
  <c r="N462" i="3" s="1"/>
  <c r="P462" i="3" s="1"/>
  <c r="M461" i="3"/>
  <c r="N461" i="3" s="1"/>
  <c r="P461" i="3" s="1"/>
  <c r="M460" i="3"/>
  <c r="N460" i="3" s="1"/>
  <c r="P460" i="3" s="1"/>
  <c r="M459" i="3"/>
  <c r="N459" i="3" s="1"/>
  <c r="P459" i="3" s="1"/>
  <c r="M458" i="3"/>
  <c r="N458" i="3" s="1"/>
  <c r="P458" i="3" s="1"/>
  <c r="M457" i="3"/>
  <c r="N457" i="3" s="1"/>
  <c r="P457" i="3" s="1"/>
  <c r="M456" i="3"/>
  <c r="N456" i="3" s="1"/>
  <c r="P456" i="3" s="1"/>
  <c r="M455" i="3"/>
  <c r="N455" i="3" s="1"/>
  <c r="P455" i="3" s="1"/>
  <c r="M454" i="3"/>
  <c r="N454" i="3" s="1"/>
  <c r="P454" i="3" s="1"/>
  <c r="M453" i="3"/>
  <c r="N453" i="3" s="1"/>
  <c r="P453" i="3" s="1"/>
  <c r="M452" i="3"/>
  <c r="N452" i="3" s="1"/>
  <c r="P452" i="3" s="1"/>
  <c r="M451" i="3"/>
  <c r="N451" i="3" s="1"/>
  <c r="P451" i="3" s="1"/>
  <c r="M450" i="3"/>
  <c r="N450" i="3" s="1"/>
  <c r="P450" i="3" s="1"/>
  <c r="M449" i="3"/>
  <c r="N449" i="3" s="1"/>
  <c r="P449" i="3" s="1"/>
  <c r="M448" i="3"/>
  <c r="N448" i="3" s="1"/>
  <c r="P448" i="3" s="1"/>
  <c r="M447" i="3"/>
  <c r="N447" i="3" s="1"/>
  <c r="P447" i="3" s="1"/>
  <c r="M446" i="3"/>
  <c r="N446" i="3" s="1"/>
  <c r="P446" i="3" s="1"/>
  <c r="M445" i="3"/>
  <c r="N445" i="3" s="1"/>
  <c r="P445" i="3" s="1"/>
  <c r="M444" i="3"/>
  <c r="N444" i="3" s="1"/>
  <c r="P444" i="3" s="1"/>
  <c r="M443" i="3"/>
  <c r="N443" i="3" s="1"/>
  <c r="P443" i="3" s="1"/>
  <c r="M442" i="3"/>
  <c r="N442" i="3" s="1"/>
  <c r="P442" i="3" s="1"/>
  <c r="M441" i="3"/>
  <c r="N441" i="3" s="1"/>
  <c r="P441" i="3" s="1"/>
  <c r="M440" i="3"/>
  <c r="N440" i="3" s="1"/>
  <c r="P440" i="3" s="1"/>
  <c r="M439" i="3"/>
  <c r="N439" i="3" s="1"/>
  <c r="P439" i="3" s="1"/>
  <c r="M438" i="3"/>
  <c r="N438" i="3" s="1"/>
  <c r="P438" i="3" s="1"/>
  <c r="M437" i="3"/>
  <c r="N437" i="3" s="1"/>
  <c r="P437" i="3" s="1"/>
  <c r="M436" i="3"/>
  <c r="N436" i="3" s="1"/>
  <c r="P436" i="3" s="1"/>
  <c r="M435" i="3"/>
  <c r="N435" i="3" s="1"/>
  <c r="P435" i="3" s="1"/>
  <c r="M434" i="3"/>
  <c r="N434" i="3" s="1"/>
  <c r="P434" i="3" s="1"/>
  <c r="M433" i="3"/>
  <c r="N433" i="3" s="1"/>
  <c r="P433" i="3" s="1"/>
  <c r="M432" i="3"/>
  <c r="N432" i="3" s="1"/>
  <c r="P432" i="3" s="1"/>
  <c r="M431" i="3"/>
  <c r="N431" i="3" s="1"/>
  <c r="P431" i="3" s="1"/>
  <c r="M430" i="3"/>
  <c r="N430" i="3" s="1"/>
  <c r="P430" i="3" s="1"/>
  <c r="M429" i="3"/>
  <c r="N429" i="3" s="1"/>
  <c r="P429" i="3" s="1"/>
  <c r="M428" i="3"/>
  <c r="N428" i="3" s="1"/>
  <c r="P428" i="3" s="1"/>
  <c r="M427" i="3"/>
  <c r="N427" i="3" s="1"/>
  <c r="P427" i="3" s="1"/>
  <c r="M426" i="3"/>
  <c r="N426" i="3" s="1"/>
  <c r="P426" i="3" s="1"/>
  <c r="M425" i="3"/>
  <c r="N425" i="3" s="1"/>
  <c r="P425" i="3" s="1"/>
  <c r="M424" i="3"/>
  <c r="N424" i="3" s="1"/>
  <c r="P424" i="3" s="1"/>
  <c r="M423" i="3"/>
  <c r="N423" i="3" s="1"/>
  <c r="P423" i="3" s="1"/>
  <c r="M422" i="3"/>
  <c r="N422" i="3" s="1"/>
  <c r="P422" i="3" s="1"/>
  <c r="M421" i="3"/>
  <c r="N421" i="3" s="1"/>
  <c r="P421" i="3" s="1"/>
  <c r="M420" i="3"/>
  <c r="N420" i="3" s="1"/>
  <c r="P420" i="3" s="1"/>
  <c r="M419" i="3"/>
  <c r="N419" i="3" s="1"/>
  <c r="P419" i="3" s="1"/>
  <c r="M418" i="3"/>
  <c r="N418" i="3" s="1"/>
  <c r="P418" i="3" s="1"/>
  <c r="M417" i="3"/>
  <c r="N417" i="3" s="1"/>
  <c r="P417" i="3" s="1"/>
  <c r="M416" i="3"/>
  <c r="N416" i="3" s="1"/>
  <c r="P416" i="3" s="1"/>
  <c r="M415" i="3"/>
  <c r="N415" i="3" s="1"/>
  <c r="P415" i="3" s="1"/>
  <c r="M414" i="3"/>
  <c r="N414" i="3" s="1"/>
  <c r="P414" i="3" s="1"/>
  <c r="M413" i="3"/>
  <c r="N413" i="3" s="1"/>
  <c r="P413" i="3" s="1"/>
  <c r="M412" i="3"/>
  <c r="N412" i="3" s="1"/>
  <c r="P412" i="3" s="1"/>
  <c r="M411" i="3"/>
  <c r="N411" i="3" s="1"/>
  <c r="P411" i="3" s="1"/>
  <c r="M410" i="3"/>
  <c r="N410" i="3" s="1"/>
  <c r="P410" i="3" s="1"/>
  <c r="M409" i="3"/>
  <c r="N409" i="3" s="1"/>
  <c r="P409" i="3" s="1"/>
  <c r="M408" i="3"/>
  <c r="N408" i="3" s="1"/>
  <c r="P408" i="3" s="1"/>
  <c r="M407" i="3"/>
  <c r="N407" i="3" s="1"/>
  <c r="P407" i="3" s="1"/>
  <c r="M406" i="3"/>
  <c r="N406" i="3" s="1"/>
  <c r="P406" i="3" s="1"/>
  <c r="M405" i="3"/>
  <c r="N405" i="3" s="1"/>
  <c r="P405" i="3" s="1"/>
  <c r="M404" i="3"/>
  <c r="N404" i="3" s="1"/>
  <c r="P404" i="3" s="1"/>
  <c r="M403" i="3"/>
  <c r="N403" i="3" s="1"/>
  <c r="P403" i="3" s="1"/>
  <c r="M402" i="3"/>
  <c r="N402" i="3" s="1"/>
  <c r="P402" i="3" s="1"/>
  <c r="M401" i="3"/>
  <c r="N401" i="3" s="1"/>
  <c r="P401" i="3" s="1"/>
  <c r="M400" i="3"/>
  <c r="N400" i="3" s="1"/>
  <c r="P400" i="3" s="1"/>
  <c r="M399" i="3"/>
  <c r="N399" i="3" s="1"/>
  <c r="P399" i="3" s="1"/>
  <c r="M398" i="3"/>
  <c r="N398" i="3" s="1"/>
  <c r="P398" i="3" s="1"/>
  <c r="M397" i="3"/>
  <c r="N397" i="3" s="1"/>
  <c r="P397" i="3" s="1"/>
  <c r="M396" i="3"/>
  <c r="N396" i="3" s="1"/>
  <c r="P396" i="3" s="1"/>
  <c r="M395" i="3"/>
  <c r="N395" i="3" s="1"/>
  <c r="P395" i="3" s="1"/>
  <c r="M394" i="3"/>
  <c r="N394" i="3" s="1"/>
  <c r="P394" i="3" s="1"/>
  <c r="M393" i="3"/>
  <c r="N393" i="3" s="1"/>
  <c r="P393" i="3" s="1"/>
  <c r="M392" i="3"/>
  <c r="N392" i="3" s="1"/>
  <c r="P392" i="3" s="1"/>
  <c r="M391" i="3"/>
  <c r="N391" i="3" s="1"/>
  <c r="P391" i="3" s="1"/>
  <c r="M390" i="3"/>
  <c r="N390" i="3" s="1"/>
  <c r="P390" i="3" s="1"/>
  <c r="M389" i="3"/>
  <c r="N389" i="3" s="1"/>
  <c r="P389" i="3" s="1"/>
  <c r="M388" i="3"/>
  <c r="N388" i="3" s="1"/>
  <c r="P388" i="3" s="1"/>
  <c r="M387" i="3"/>
  <c r="N387" i="3" s="1"/>
  <c r="P387" i="3" s="1"/>
  <c r="M386" i="3"/>
  <c r="N386" i="3" s="1"/>
  <c r="P386" i="3" s="1"/>
  <c r="M385" i="3"/>
  <c r="N385" i="3" s="1"/>
  <c r="P385" i="3" s="1"/>
  <c r="M384" i="3"/>
  <c r="N384" i="3" s="1"/>
  <c r="P384" i="3" s="1"/>
  <c r="M383" i="3"/>
  <c r="N383" i="3" s="1"/>
  <c r="P383" i="3" s="1"/>
  <c r="M382" i="3"/>
  <c r="N382" i="3" s="1"/>
  <c r="P382" i="3" s="1"/>
  <c r="M381" i="3"/>
  <c r="N381" i="3" s="1"/>
  <c r="P381" i="3" s="1"/>
  <c r="M380" i="3"/>
  <c r="N380" i="3" s="1"/>
  <c r="P380" i="3" s="1"/>
  <c r="M379" i="3"/>
  <c r="N379" i="3" s="1"/>
  <c r="P379" i="3" s="1"/>
  <c r="M378" i="3"/>
  <c r="N378" i="3" s="1"/>
  <c r="P378" i="3" s="1"/>
  <c r="M377" i="3"/>
  <c r="N377" i="3" s="1"/>
  <c r="P377" i="3" s="1"/>
  <c r="M376" i="3"/>
  <c r="N376" i="3" s="1"/>
  <c r="P376" i="3" s="1"/>
  <c r="M375" i="3"/>
  <c r="N375" i="3" s="1"/>
  <c r="P375" i="3" s="1"/>
  <c r="M374" i="3"/>
  <c r="N374" i="3" s="1"/>
  <c r="P374" i="3" s="1"/>
  <c r="M373" i="3"/>
  <c r="N373" i="3" s="1"/>
  <c r="P373" i="3" s="1"/>
  <c r="M372" i="3"/>
  <c r="N372" i="3" s="1"/>
  <c r="P372" i="3" s="1"/>
  <c r="M371" i="3"/>
  <c r="N371" i="3" s="1"/>
  <c r="P371" i="3" s="1"/>
  <c r="M370" i="3"/>
  <c r="N370" i="3" s="1"/>
  <c r="P370" i="3" s="1"/>
  <c r="M369" i="3"/>
  <c r="N369" i="3" s="1"/>
  <c r="P369" i="3" s="1"/>
  <c r="M368" i="3"/>
  <c r="N368" i="3" s="1"/>
  <c r="P368" i="3" s="1"/>
  <c r="M367" i="3"/>
  <c r="N367" i="3" s="1"/>
  <c r="P367" i="3" s="1"/>
  <c r="M366" i="3"/>
  <c r="N366" i="3" s="1"/>
  <c r="P366" i="3" s="1"/>
  <c r="M365" i="3"/>
  <c r="N365" i="3" s="1"/>
  <c r="P365" i="3" s="1"/>
  <c r="M364" i="3"/>
  <c r="N364" i="3" s="1"/>
  <c r="P364" i="3" s="1"/>
  <c r="M363" i="3"/>
  <c r="N363" i="3" s="1"/>
  <c r="P363" i="3" s="1"/>
  <c r="M362" i="3"/>
  <c r="N362" i="3" s="1"/>
  <c r="P362" i="3" s="1"/>
  <c r="M361" i="3"/>
  <c r="N361" i="3" s="1"/>
  <c r="P361" i="3" s="1"/>
  <c r="M360" i="3"/>
  <c r="N360" i="3" s="1"/>
  <c r="P360" i="3" s="1"/>
  <c r="M359" i="3"/>
  <c r="N359" i="3" s="1"/>
  <c r="P359" i="3" s="1"/>
  <c r="M358" i="3"/>
  <c r="N358" i="3" s="1"/>
  <c r="P358" i="3" s="1"/>
  <c r="M357" i="3"/>
  <c r="N357" i="3" s="1"/>
  <c r="P357" i="3" s="1"/>
  <c r="M356" i="3"/>
  <c r="N356" i="3" s="1"/>
  <c r="P356" i="3" s="1"/>
  <c r="M355" i="3"/>
  <c r="N355" i="3" s="1"/>
  <c r="P355" i="3" s="1"/>
  <c r="M354" i="3"/>
  <c r="N354" i="3" s="1"/>
  <c r="P354" i="3" s="1"/>
  <c r="M353" i="3"/>
  <c r="N353" i="3" s="1"/>
  <c r="P353" i="3" s="1"/>
  <c r="M352" i="3"/>
  <c r="N352" i="3" s="1"/>
  <c r="P352" i="3" s="1"/>
  <c r="M351" i="3"/>
  <c r="N351" i="3" s="1"/>
  <c r="P351" i="3" s="1"/>
  <c r="M350" i="3"/>
  <c r="N350" i="3" s="1"/>
  <c r="P350" i="3" s="1"/>
  <c r="M349" i="3"/>
  <c r="N349" i="3" s="1"/>
  <c r="P349" i="3" s="1"/>
  <c r="M348" i="3"/>
  <c r="N348" i="3" s="1"/>
  <c r="P348" i="3" s="1"/>
  <c r="M347" i="3"/>
  <c r="N347" i="3" s="1"/>
  <c r="P347" i="3" s="1"/>
  <c r="M346" i="3"/>
  <c r="N346" i="3" s="1"/>
  <c r="P346" i="3" s="1"/>
  <c r="M345" i="3"/>
  <c r="N345" i="3" s="1"/>
  <c r="P345" i="3" s="1"/>
  <c r="M344" i="3"/>
  <c r="N344" i="3" s="1"/>
  <c r="P344" i="3" s="1"/>
  <c r="M343" i="3"/>
  <c r="N343" i="3" s="1"/>
  <c r="P343" i="3" s="1"/>
  <c r="M342" i="3"/>
  <c r="N342" i="3" s="1"/>
  <c r="P342" i="3" s="1"/>
  <c r="M341" i="3"/>
  <c r="N341" i="3" s="1"/>
  <c r="P341" i="3" s="1"/>
  <c r="M340" i="3"/>
  <c r="N340" i="3" s="1"/>
  <c r="P340" i="3" s="1"/>
  <c r="M339" i="3"/>
  <c r="N339" i="3" s="1"/>
  <c r="P339" i="3" s="1"/>
  <c r="M338" i="3"/>
  <c r="N338" i="3" s="1"/>
  <c r="P338" i="3" s="1"/>
  <c r="M337" i="3"/>
  <c r="N337" i="3" s="1"/>
  <c r="P337" i="3" s="1"/>
  <c r="M336" i="3"/>
  <c r="N336" i="3" s="1"/>
  <c r="P336" i="3" s="1"/>
  <c r="M335" i="3"/>
  <c r="N335" i="3" s="1"/>
  <c r="P335" i="3" s="1"/>
  <c r="M334" i="3"/>
  <c r="N334" i="3" s="1"/>
  <c r="P334" i="3" s="1"/>
  <c r="M333" i="3"/>
  <c r="N333" i="3" s="1"/>
  <c r="P333" i="3" s="1"/>
  <c r="M332" i="3"/>
  <c r="N332" i="3" s="1"/>
  <c r="P332" i="3" s="1"/>
  <c r="M331" i="3"/>
  <c r="N331" i="3" s="1"/>
  <c r="P331" i="3" s="1"/>
  <c r="M330" i="3"/>
  <c r="N330" i="3" s="1"/>
  <c r="P330" i="3" s="1"/>
  <c r="M329" i="3"/>
  <c r="N329" i="3" s="1"/>
  <c r="P329" i="3" s="1"/>
  <c r="M328" i="3"/>
  <c r="N328" i="3" s="1"/>
  <c r="P328" i="3" s="1"/>
  <c r="M327" i="3"/>
  <c r="N327" i="3" s="1"/>
  <c r="P327" i="3" s="1"/>
  <c r="M326" i="3"/>
  <c r="N326" i="3" s="1"/>
  <c r="P326" i="3" s="1"/>
  <c r="M325" i="3"/>
  <c r="N325" i="3" s="1"/>
  <c r="P325" i="3" s="1"/>
  <c r="M324" i="3"/>
  <c r="N324" i="3" s="1"/>
  <c r="P324" i="3" s="1"/>
  <c r="M323" i="3"/>
  <c r="N323" i="3" s="1"/>
  <c r="P323" i="3" s="1"/>
  <c r="M322" i="3"/>
  <c r="N322" i="3" s="1"/>
  <c r="P322" i="3" s="1"/>
  <c r="M321" i="3"/>
  <c r="N321" i="3" s="1"/>
  <c r="P321" i="3" s="1"/>
  <c r="M320" i="3"/>
  <c r="N320" i="3" s="1"/>
  <c r="P320" i="3" s="1"/>
  <c r="M319" i="3"/>
  <c r="N319" i="3" s="1"/>
  <c r="P319" i="3" s="1"/>
  <c r="M318" i="3"/>
  <c r="N318" i="3" s="1"/>
  <c r="P318" i="3" s="1"/>
  <c r="M317" i="3"/>
  <c r="N317" i="3" s="1"/>
  <c r="P317" i="3" s="1"/>
  <c r="M316" i="3"/>
  <c r="N316" i="3" s="1"/>
  <c r="P316" i="3" s="1"/>
  <c r="M315" i="3"/>
  <c r="N315" i="3" s="1"/>
  <c r="P315" i="3" s="1"/>
  <c r="M314" i="3"/>
  <c r="N314" i="3" s="1"/>
  <c r="P314" i="3" s="1"/>
  <c r="M313" i="3"/>
  <c r="N313" i="3" s="1"/>
  <c r="P313" i="3" s="1"/>
  <c r="M312" i="3"/>
  <c r="N312" i="3" s="1"/>
  <c r="P312" i="3" s="1"/>
  <c r="M311" i="3"/>
  <c r="N311" i="3" s="1"/>
  <c r="P311" i="3" s="1"/>
  <c r="M310" i="3"/>
  <c r="N310" i="3" s="1"/>
  <c r="P310" i="3" s="1"/>
  <c r="M309" i="3"/>
  <c r="N309" i="3" s="1"/>
  <c r="P309" i="3" s="1"/>
  <c r="M308" i="3"/>
  <c r="N308" i="3" s="1"/>
  <c r="P308" i="3" s="1"/>
  <c r="M307" i="3"/>
  <c r="N307" i="3" s="1"/>
  <c r="P307" i="3" s="1"/>
  <c r="M306" i="3"/>
  <c r="N306" i="3" s="1"/>
  <c r="P306" i="3" s="1"/>
  <c r="M305" i="3"/>
  <c r="N305" i="3" s="1"/>
  <c r="P305" i="3" s="1"/>
  <c r="M304" i="3"/>
  <c r="N304" i="3" s="1"/>
  <c r="P304" i="3" s="1"/>
  <c r="M303" i="3"/>
  <c r="N303" i="3" s="1"/>
  <c r="P303" i="3" s="1"/>
  <c r="M302" i="3"/>
  <c r="N302" i="3" s="1"/>
  <c r="P302" i="3" s="1"/>
  <c r="M301" i="3"/>
  <c r="N301" i="3" s="1"/>
  <c r="P301" i="3" s="1"/>
  <c r="M300" i="3"/>
  <c r="N300" i="3" s="1"/>
  <c r="P300" i="3" s="1"/>
  <c r="M299" i="3"/>
  <c r="N299" i="3" s="1"/>
  <c r="P299" i="3" s="1"/>
  <c r="M298" i="3"/>
  <c r="N298" i="3" s="1"/>
  <c r="P298" i="3" s="1"/>
  <c r="M297" i="3"/>
  <c r="N297" i="3" s="1"/>
  <c r="P297" i="3" s="1"/>
  <c r="M296" i="3"/>
  <c r="N296" i="3" s="1"/>
  <c r="P296" i="3" s="1"/>
  <c r="M295" i="3"/>
  <c r="N295" i="3" s="1"/>
  <c r="P295" i="3" s="1"/>
  <c r="M294" i="3"/>
  <c r="N294" i="3" s="1"/>
  <c r="P294" i="3" s="1"/>
  <c r="M293" i="3"/>
  <c r="N293" i="3" s="1"/>
  <c r="P293" i="3" s="1"/>
  <c r="M292" i="3"/>
  <c r="N292" i="3" s="1"/>
  <c r="P292" i="3" s="1"/>
  <c r="M291" i="3"/>
  <c r="N291" i="3" s="1"/>
  <c r="P291" i="3" s="1"/>
  <c r="M290" i="3"/>
  <c r="N290" i="3" s="1"/>
  <c r="P290" i="3" s="1"/>
  <c r="M289" i="3"/>
  <c r="N289" i="3" s="1"/>
  <c r="P289" i="3" s="1"/>
  <c r="M288" i="3"/>
  <c r="N288" i="3" s="1"/>
  <c r="P288" i="3" s="1"/>
  <c r="M287" i="3"/>
  <c r="N287" i="3" s="1"/>
  <c r="P287" i="3" s="1"/>
  <c r="M286" i="3"/>
  <c r="N286" i="3" s="1"/>
  <c r="P286" i="3" s="1"/>
  <c r="M285" i="3"/>
  <c r="N285" i="3" s="1"/>
  <c r="P285" i="3" s="1"/>
  <c r="M284" i="3"/>
  <c r="N284" i="3" s="1"/>
  <c r="P284" i="3" s="1"/>
  <c r="M283" i="3"/>
  <c r="N283" i="3" s="1"/>
  <c r="P283" i="3" s="1"/>
  <c r="M282" i="3"/>
  <c r="N282" i="3" s="1"/>
  <c r="P282" i="3" s="1"/>
  <c r="M281" i="3"/>
  <c r="N281" i="3" s="1"/>
  <c r="P281" i="3" s="1"/>
  <c r="M280" i="3"/>
  <c r="N280" i="3" s="1"/>
  <c r="P280" i="3" s="1"/>
  <c r="M279" i="3"/>
  <c r="N279" i="3" s="1"/>
  <c r="P279" i="3" s="1"/>
  <c r="M278" i="3"/>
  <c r="N278" i="3" s="1"/>
  <c r="P278" i="3" s="1"/>
  <c r="M277" i="3"/>
  <c r="N277" i="3" s="1"/>
  <c r="P277" i="3" s="1"/>
  <c r="M276" i="3"/>
  <c r="N276" i="3" s="1"/>
  <c r="P276" i="3" s="1"/>
  <c r="M275" i="3"/>
  <c r="N275" i="3" s="1"/>
  <c r="P275" i="3" s="1"/>
  <c r="M274" i="3"/>
  <c r="N274" i="3" s="1"/>
  <c r="P274" i="3" s="1"/>
  <c r="M273" i="3"/>
  <c r="N273" i="3" s="1"/>
  <c r="P273" i="3" s="1"/>
  <c r="M272" i="3"/>
  <c r="N272" i="3" s="1"/>
  <c r="P272" i="3" s="1"/>
  <c r="M271" i="3"/>
  <c r="N271" i="3" s="1"/>
  <c r="P271" i="3" s="1"/>
  <c r="M270" i="3"/>
  <c r="N270" i="3" s="1"/>
  <c r="P270" i="3" s="1"/>
  <c r="M269" i="3"/>
  <c r="N269" i="3" s="1"/>
  <c r="P269" i="3" s="1"/>
  <c r="M268" i="3"/>
  <c r="N268" i="3" s="1"/>
  <c r="P268" i="3" s="1"/>
  <c r="M267" i="3"/>
  <c r="N267" i="3" s="1"/>
  <c r="P267" i="3" s="1"/>
  <c r="M266" i="3"/>
  <c r="N266" i="3" s="1"/>
  <c r="P266" i="3" s="1"/>
  <c r="M265" i="3"/>
  <c r="N265" i="3" s="1"/>
  <c r="P265" i="3" s="1"/>
  <c r="M264" i="3"/>
  <c r="N264" i="3" s="1"/>
  <c r="P264" i="3" s="1"/>
  <c r="M263" i="3"/>
  <c r="N263" i="3" s="1"/>
  <c r="P263" i="3" s="1"/>
  <c r="M262" i="3"/>
  <c r="N262" i="3" s="1"/>
  <c r="P262" i="3" s="1"/>
  <c r="M261" i="3"/>
  <c r="N261" i="3" s="1"/>
  <c r="P261" i="3" s="1"/>
  <c r="M260" i="3"/>
  <c r="N260" i="3" s="1"/>
  <c r="P260" i="3" s="1"/>
  <c r="M259" i="3"/>
  <c r="N259" i="3" s="1"/>
  <c r="P259" i="3" s="1"/>
  <c r="M258" i="3"/>
  <c r="N258" i="3" s="1"/>
  <c r="P258" i="3" s="1"/>
  <c r="M257" i="3"/>
  <c r="N257" i="3" s="1"/>
  <c r="P257" i="3" s="1"/>
  <c r="M256" i="3"/>
  <c r="N256" i="3" s="1"/>
  <c r="P256" i="3" s="1"/>
  <c r="M255" i="3"/>
  <c r="N255" i="3" s="1"/>
  <c r="P255" i="3" s="1"/>
  <c r="M254" i="3"/>
  <c r="N254" i="3" s="1"/>
  <c r="P254" i="3" s="1"/>
  <c r="M253" i="3"/>
  <c r="N253" i="3" s="1"/>
  <c r="P253" i="3" s="1"/>
  <c r="M252" i="3"/>
  <c r="N252" i="3" s="1"/>
  <c r="P252" i="3" s="1"/>
  <c r="M251" i="3"/>
  <c r="N251" i="3" s="1"/>
  <c r="P251" i="3" s="1"/>
  <c r="M250" i="3"/>
  <c r="N250" i="3" s="1"/>
  <c r="P250" i="3" s="1"/>
  <c r="M249" i="3"/>
  <c r="N249" i="3" s="1"/>
  <c r="P249" i="3" s="1"/>
  <c r="M248" i="3"/>
  <c r="N248" i="3" s="1"/>
  <c r="P248" i="3" s="1"/>
  <c r="M247" i="3"/>
  <c r="N247" i="3" s="1"/>
  <c r="P247" i="3" s="1"/>
  <c r="M246" i="3"/>
  <c r="N246" i="3" s="1"/>
  <c r="P246" i="3" s="1"/>
  <c r="M245" i="3"/>
  <c r="N245" i="3" s="1"/>
  <c r="P245" i="3" s="1"/>
  <c r="M244" i="3"/>
  <c r="N244" i="3" s="1"/>
  <c r="P244" i="3" s="1"/>
  <c r="M243" i="3"/>
  <c r="N243" i="3" s="1"/>
  <c r="P243" i="3" s="1"/>
  <c r="M242" i="3"/>
  <c r="N242" i="3" s="1"/>
  <c r="P242" i="3" s="1"/>
  <c r="M241" i="3"/>
  <c r="N241" i="3" s="1"/>
  <c r="P241" i="3" s="1"/>
  <c r="M240" i="3"/>
  <c r="N240" i="3" s="1"/>
  <c r="P240" i="3" s="1"/>
  <c r="M239" i="3"/>
  <c r="N239" i="3" s="1"/>
  <c r="P239" i="3" s="1"/>
  <c r="M238" i="3"/>
  <c r="N238" i="3" s="1"/>
  <c r="P238" i="3" s="1"/>
  <c r="M237" i="3"/>
  <c r="N237" i="3" s="1"/>
  <c r="P237" i="3" s="1"/>
  <c r="M236" i="3"/>
  <c r="N236" i="3" s="1"/>
  <c r="P236" i="3" s="1"/>
  <c r="M235" i="3"/>
  <c r="N235" i="3" s="1"/>
  <c r="P235" i="3" s="1"/>
  <c r="M234" i="3"/>
  <c r="N234" i="3" s="1"/>
  <c r="P234" i="3" s="1"/>
  <c r="M233" i="3"/>
  <c r="N233" i="3" s="1"/>
  <c r="P233" i="3" s="1"/>
  <c r="M232" i="3"/>
  <c r="N232" i="3" s="1"/>
  <c r="P232" i="3" s="1"/>
  <c r="M231" i="3"/>
  <c r="N231" i="3" s="1"/>
  <c r="P231" i="3" s="1"/>
  <c r="M230" i="3"/>
  <c r="N230" i="3" s="1"/>
  <c r="P230" i="3" s="1"/>
  <c r="M229" i="3"/>
  <c r="N229" i="3" s="1"/>
  <c r="P229" i="3" s="1"/>
  <c r="M228" i="3"/>
  <c r="N228" i="3" s="1"/>
  <c r="P228" i="3" s="1"/>
  <c r="M227" i="3"/>
  <c r="N227" i="3" s="1"/>
  <c r="P227" i="3" s="1"/>
  <c r="M226" i="3"/>
  <c r="N226" i="3" s="1"/>
  <c r="P226" i="3" s="1"/>
  <c r="M225" i="3"/>
  <c r="N225" i="3" s="1"/>
  <c r="P225" i="3" s="1"/>
  <c r="M224" i="3"/>
  <c r="N224" i="3" s="1"/>
  <c r="P224" i="3" s="1"/>
  <c r="M223" i="3"/>
  <c r="N223" i="3" s="1"/>
  <c r="P223" i="3" s="1"/>
  <c r="M222" i="3"/>
  <c r="N222" i="3" s="1"/>
  <c r="P222" i="3" s="1"/>
  <c r="M221" i="3"/>
  <c r="N221" i="3" s="1"/>
  <c r="P221" i="3" s="1"/>
  <c r="M220" i="3"/>
  <c r="N220" i="3" s="1"/>
  <c r="P220" i="3" s="1"/>
  <c r="M219" i="3"/>
  <c r="N219" i="3" s="1"/>
  <c r="P219" i="3" s="1"/>
  <c r="M218" i="3"/>
  <c r="N218" i="3" s="1"/>
  <c r="P218" i="3" s="1"/>
  <c r="M217" i="3"/>
  <c r="N217" i="3" s="1"/>
  <c r="P217" i="3" s="1"/>
  <c r="M216" i="3"/>
  <c r="N216" i="3" s="1"/>
  <c r="P216" i="3" s="1"/>
  <c r="M215" i="3"/>
  <c r="N215" i="3" s="1"/>
  <c r="P215" i="3" s="1"/>
  <c r="M214" i="3"/>
  <c r="N214" i="3" s="1"/>
  <c r="P214" i="3" s="1"/>
  <c r="M213" i="3"/>
  <c r="N213" i="3" s="1"/>
  <c r="P213" i="3" s="1"/>
  <c r="M212" i="3"/>
  <c r="N212" i="3" s="1"/>
  <c r="P212" i="3" s="1"/>
  <c r="M211" i="3"/>
  <c r="N211" i="3" s="1"/>
  <c r="P211" i="3" s="1"/>
  <c r="M210" i="3"/>
  <c r="N210" i="3" s="1"/>
  <c r="P210" i="3" s="1"/>
  <c r="M209" i="3"/>
  <c r="N209" i="3" s="1"/>
  <c r="P209" i="3" s="1"/>
  <c r="M208" i="3"/>
  <c r="N208" i="3" s="1"/>
  <c r="P208" i="3" s="1"/>
  <c r="M207" i="3"/>
  <c r="N207" i="3" s="1"/>
  <c r="P207" i="3" s="1"/>
  <c r="M206" i="3"/>
  <c r="N206" i="3" s="1"/>
  <c r="P206" i="3" s="1"/>
  <c r="M205" i="3"/>
  <c r="N205" i="3" s="1"/>
  <c r="P205" i="3" s="1"/>
  <c r="M204" i="3"/>
  <c r="N204" i="3" s="1"/>
  <c r="P204" i="3" s="1"/>
  <c r="M203" i="3"/>
  <c r="N203" i="3" s="1"/>
  <c r="P203" i="3" s="1"/>
  <c r="M202" i="3"/>
  <c r="N202" i="3" s="1"/>
  <c r="P202" i="3" s="1"/>
  <c r="M201" i="3"/>
  <c r="N201" i="3" s="1"/>
  <c r="P201" i="3" s="1"/>
  <c r="M200" i="3"/>
  <c r="N200" i="3" s="1"/>
  <c r="P200" i="3" s="1"/>
  <c r="M199" i="3"/>
  <c r="N199" i="3" s="1"/>
  <c r="P199" i="3" s="1"/>
  <c r="M198" i="3"/>
  <c r="N198" i="3" s="1"/>
  <c r="P198" i="3" s="1"/>
  <c r="M197" i="3"/>
  <c r="N197" i="3" s="1"/>
  <c r="P197" i="3" s="1"/>
  <c r="M196" i="3"/>
  <c r="N196" i="3" s="1"/>
  <c r="P196" i="3" s="1"/>
  <c r="M195" i="3"/>
  <c r="N195" i="3" s="1"/>
  <c r="P195" i="3" s="1"/>
  <c r="M194" i="3"/>
  <c r="N194" i="3" s="1"/>
  <c r="P194" i="3" s="1"/>
  <c r="M193" i="3"/>
  <c r="N193" i="3" s="1"/>
  <c r="P193" i="3" s="1"/>
  <c r="M192" i="3"/>
  <c r="N192" i="3" s="1"/>
  <c r="P192" i="3" s="1"/>
  <c r="M191" i="3"/>
  <c r="N191" i="3" s="1"/>
  <c r="P191" i="3" s="1"/>
  <c r="M190" i="3"/>
  <c r="N190" i="3" s="1"/>
  <c r="P190" i="3" s="1"/>
  <c r="M189" i="3"/>
  <c r="N189" i="3" s="1"/>
  <c r="P189" i="3" s="1"/>
  <c r="M188" i="3"/>
  <c r="N188" i="3" s="1"/>
  <c r="P188" i="3" s="1"/>
  <c r="M187" i="3"/>
  <c r="N187" i="3" s="1"/>
  <c r="P187" i="3" s="1"/>
  <c r="M186" i="3"/>
  <c r="N186" i="3" s="1"/>
  <c r="P186" i="3" s="1"/>
  <c r="M185" i="3"/>
  <c r="N185" i="3" s="1"/>
  <c r="P185" i="3" s="1"/>
  <c r="M184" i="3"/>
  <c r="N184" i="3" s="1"/>
  <c r="P184" i="3" s="1"/>
  <c r="M183" i="3"/>
  <c r="N183" i="3" s="1"/>
  <c r="P183" i="3" s="1"/>
  <c r="M182" i="3"/>
  <c r="N182" i="3" s="1"/>
  <c r="P182" i="3" s="1"/>
  <c r="M181" i="3"/>
  <c r="N181" i="3" s="1"/>
  <c r="P181" i="3" s="1"/>
  <c r="M180" i="3"/>
  <c r="N180" i="3" s="1"/>
  <c r="P180" i="3" s="1"/>
  <c r="M179" i="3"/>
  <c r="N179" i="3" s="1"/>
  <c r="P179" i="3" s="1"/>
  <c r="M178" i="3"/>
  <c r="N178" i="3" s="1"/>
  <c r="P178" i="3" s="1"/>
  <c r="M177" i="3"/>
  <c r="N177" i="3" s="1"/>
  <c r="P177" i="3" s="1"/>
  <c r="M176" i="3"/>
  <c r="N176" i="3" s="1"/>
  <c r="P176" i="3" s="1"/>
  <c r="M175" i="3"/>
  <c r="N175" i="3" s="1"/>
  <c r="P175" i="3" s="1"/>
  <c r="M174" i="3"/>
  <c r="N174" i="3" s="1"/>
  <c r="P174" i="3" s="1"/>
  <c r="M173" i="3"/>
  <c r="N173" i="3" s="1"/>
  <c r="P173" i="3" s="1"/>
  <c r="M172" i="3"/>
  <c r="N172" i="3" s="1"/>
  <c r="P172" i="3" s="1"/>
  <c r="M171" i="3"/>
  <c r="N171" i="3" s="1"/>
  <c r="P171" i="3" s="1"/>
  <c r="M170" i="3"/>
  <c r="N170" i="3" s="1"/>
  <c r="P170" i="3" s="1"/>
  <c r="M169" i="3"/>
  <c r="N169" i="3" s="1"/>
  <c r="P169" i="3" s="1"/>
  <c r="M168" i="3"/>
  <c r="N168" i="3" s="1"/>
  <c r="P168" i="3" s="1"/>
  <c r="M167" i="3"/>
  <c r="N167" i="3" s="1"/>
  <c r="P167" i="3" s="1"/>
  <c r="M166" i="3"/>
  <c r="N166" i="3" s="1"/>
  <c r="P166" i="3" s="1"/>
  <c r="M165" i="3"/>
  <c r="N165" i="3" s="1"/>
  <c r="P165" i="3" s="1"/>
  <c r="M164" i="3"/>
  <c r="N164" i="3" s="1"/>
  <c r="P164" i="3" s="1"/>
  <c r="M163" i="3"/>
  <c r="N163" i="3" s="1"/>
  <c r="P163" i="3" s="1"/>
  <c r="M162" i="3"/>
  <c r="N162" i="3" s="1"/>
  <c r="P162" i="3" s="1"/>
  <c r="M161" i="3"/>
  <c r="N161" i="3" s="1"/>
  <c r="P161" i="3" s="1"/>
  <c r="M160" i="3"/>
  <c r="N160" i="3" s="1"/>
  <c r="P160" i="3" s="1"/>
  <c r="M159" i="3"/>
  <c r="N159" i="3" s="1"/>
  <c r="P159" i="3" s="1"/>
  <c r="M158" i="3"/>
  <c r="N158" i="3" s="1"/>
  <c r="P158" i="3" s="1"/>
  <c r="M157" i="3"/>
  <c r="N157" i="3" s="1"/>
  <c r="P157" i="3" s="1"/>
  <c r="M156" i="3"/>
  <c r="N156" i="3" s="1"/>
  <c r="P156" i="3" s="1"/>
  <c r="M155" i="3"/>
  <c r="N155" i="3" s="1"/>
  <c r="P155" i="3" s="1"/>
  <c r="M154" i="3"/>
  <c r="N154" i="3" s="1"/>
  <c r="P154" i="3" s="1"/>
  <c r="M153" i="3"/>
  <c r="N153" i="3" s="1"/>
  <c r="P153" i="3" s="1"/>
  <c r="M152" i="3"/>
  <c r="N152" i="3" s="1"/>
  <c r="P152" i="3" s="1"/>
  <c r="M151" i="3"/>
  <c r="N151" i="3" s="1"/>
  <c r="P151" i="3" s="1"/>
  <c r="M150" i="3"/>
  <c r="N150" i="3" s="1"/>
  <c r="P150" i="3" s="1"/>
  <c r="M149" i="3"/>
  <c r="N149" i="3" s="1"/>
  <c r="P149" i="3" s="1"/>
  <c r="M148" i="3"/>
  <c r="N148" i="3" s="1"/>
  <c r="P148" i="3" s="1"/>
  <c r="M147" i="3"/>
  <c r="N147" i="3" s="1"/>
  <c r="P147" i="3" s="1"/>
  <c r="M146" i="3"/>
  <c r="N146" i="3" s="1"/>
  <c r="P146" i="3" s="1"/>
  <c r="M145" i="3"/>
  <c r="N145" i="3" s="1"/>
  <c r="P145" i="3" s="1"/>
  <c r="M144" i="3"/>
  <c r="N144" i="3" s="1"/>
  <c r="P144" i="3" s="1"/>
  <c r="M143" i="3"/>
  <c r="N143" i="3" s="1"/>
  <c r="P143" i="3" s="1"/>
  <c r="M142" i="3"/>
  <c r="N142" i="3" s="1"/>
  <c r="P142" i="3" s="1"/>
  <c r="M141" i="3"/>
  <c r="N141" i="3" s="1"/>
  <c r="P141" i="3" s="1"/>
  <c r="M140" i="3"/>
  <c r="N140" i="3" s="1"/>
  <c r="P140" i="3" s="1"/>
  <c r="M139" i="3"/>
  <c r="N139" i="3" s="1"/>
  <c r="P139" i="3" s="1"/>
  <c r="M138" i="3"/>
  <c r="N138" i="3" s="1"/>
  <c r="P138" i="3" s="1"/>
  <c r="M137" i="3"/>
  <c r="N137" i="3" s="1"/>
  <c r="P137" i="3" s="1"/>
  <c r="M136" i="3"/>
  <c r="N136" i="3" s="1"/>
  <c r="P136" i="3" s="1"/>
  <c r="M135" i="3"/>
  <c r="N135" i="3" s="1"/>
  <c r="P135" i="3" s="1"/>
  <c r="M134" i="3"/>
  <c r="N134" i="3" s="1"/>
  <c r="P134" i="3" s="1"/>
  <c r="M133" i="3"/>
  <c r="N133" i="3" s="1"/>
  <c r="P133" i="3" s="1"/>
  <c r="M132" i="3"/>
  <c r="N132" i="3" s="1"/>
  <c r="P132" i="3" s="1"/>
  <c r="M131" i="3"/>
  <c r="N131" i="3" s="1"/>
  <c r="P131" i="3" s="1"/>
  <c r="M130" i="3"/>
  <c r="N130" i="3" s="1"/>
  <c r="P130" i="3" s="1"/>
  <c r="M129" i="3"/>
  <c r="N129" i="3" s="1"/>
  <c r="P129" i="3" s="1"/>
  <c r="M128" i="3"/>
  <c r="N128" i="3" s="1"/>
  <c r="P128" i="3" s="1"/>
  <c r="M127" i="3"/>
  <c r="N127" i="3" s="1"/>
  <c r="P127" i="3" s="1"/>
  <c r="M126" i="3"/>
  <c r="N126" i="3" s="1"/>
  <c r="P126" i="3" s="1"/>
  <c r="M125" i="3"/>
  <c r="N125" i="3" s="1"/>
  <c r="P125" i="3" s="1"/>
  <c r="M124" i="3"/>
  <c r="N124" i="3" s="1"/>
  <c r="P124" i="3" s="1"/>
  <c r="M123" i="3"/>
  <c r="N123" i="3" s="1"/>
  <c r="P123" i="3" s="1"/>
  <c r="M122" i="3"/>
  <c r="N122" i="3" s="1"/>
  <c r="P122" i="3" s="1"/>
  <c r="M121" i="3"/>
  <c r="N121" i="3" s="1"/>
  <c r="P121" i="3" s="1"/>
  <c r="M120" i="3"/>
  <c r="N120" i="3" s="1"/>
  <c r="P120" i="3" s="1"/>
  <c r="M119" i="3"/>
  <c r="N119" i="3" s="1"/>
  <c r="P119" i="3" s="1"/>
  <c r="M118" i="3"/>
  <c r="N118" i="3" s="1"/>
  <c r="P118" i="3" s="1"/>
  <c r="M117" i="3"/>
  <c r="N117" i="3" s="1"/>
  <c r="P117" i="3" s="1"/>
  <c r="M116" i="3"/>
  <c r="N116" i="3" s="1"/>
  <c r="P116" i="3" s="1"/>
  <c r="M115" i="3"/>
  <c r="N115" i="3" s="1"/>
  <c r="P115" i="3" s="1"/>
  <c r="M114" i="3"/>
  <c r="N114" i="3" s="1"/>
  <c r="P114" i="3" s="1"/>
  <c r="M113" i="3"/>
  <c r="N113" i="3" s="1"/>
  <c r="P113" i="3" s="1"/>
  <c r="M112" i="3"/>
  <c r="N112" i="3" s="1"/>
  <c r="P112" i="3" s="1"/>
  <c r="M111" i="3"/>
  <c r="N111" i="3" s="1"/>
  <c r="P111" i="3" s="1"/>
  <c r="M110" i="3"/>
  <c r="N110" i="3" s="1"/>
  <c r="P110" i="3" s="1"/>
  <c r="M109" i="3"/>
  <c r="N109" i="3" s="1"/>
  <c r="P109" i="3" s="1"/>
  <c r="M108" i="3"/>
  <c r="N108" i="3" s="1"/>
  <c r="P108" i="3" s="1"/>
  <c r="M107" i="3"/>
  <c r="N107" i="3" s="1"/>
  <c r="P107" i="3" s="1"/>
  <c r="M106" i="3"/>
  <c r="N106" i="3" s="1"/>
  <c r="P106" i="3" s="1"/>
  <c r="M105" i="3"/>
  <c r="N105" i="3" s="1"/>
  <c r="P105" i="3" s="1"/>
  <c r="M104" i="3"/>
  <c r="N104" i="3" s="1"/>
  <c r="P104" i="3" s="1"/>
  <c r="M103" i="3"/>
  <c r="N103" i="3" s="1"/>
  <c r="P103" i="3" s="1"/>
  <c r="M102" i="3"/>
  <c r="N102" i="3" s="1"/>
  <c r="P102" i="3" s="1"/>
  <c r="M101" i="3"/>
  <c r="N101" i="3" s="1"/>
  <c r="P101" i="3" s="1"/>
  <c r="M100" i="3"/>
  <c r="N100" i="3" s="1"/>
  <c r="P100" i="3" s="1"/>
  <c r="M99" i="3"/>
  <c r="N99" i="3" s="1"/>
  <c r="P99" i="3" s="1"/>
  <c r="M98" i="3"/>
  <c r="N98" i="3" s="1"/>
  <c r="P98" i="3" s="1"/>
  <c r="M97" i="3"/>
  <c r="N97" i="3" s="1"/>
  <c r="P97" i="3" s="1"/>
  <c r="M96" i="3"/>
  <c r="N96" i="3" s="1"/>
  <c r="P96" i="3" s="1"/>
  <c r="M95" i="3"/>
  <c r="N95" i="3" s="1"/>
  <c r="P95" i="3" s="1"/>
  <c r="M94" i="3"/>
  <c r="N94" i="3" s="1"/>
  <c r="P94" i="3" s="1"/>
  <c r="M93" i="3"/>
  <c r="N93" i="3" s="1"/>
  <c r="P93" i="3" s="1"/>
  <c r="M92" i="3"/>
  <c r="N92" i="3" s="1"/>
  <c r="P92" i="3" s="1"/>
  <c r="M91" i="3"/>
  <c r="N91" i="3" s="1"/>
  <c r="P91" i="3" s="1"/>
  <c r="M90" i="3"/>
  <c r="N90" i="3" s="1"/>
  <c r="P90" i="3" s="1"/>
  <c r="M89" i="3"/>
  <c r="N89" i="3" s="1"/>
  <c r="P89" i="3" s="1"/>
  <c r="M88" i="3"/>
  <c r="N88" i="3" s="1"/>
  <c r="P88" i="3" s="1"/>
  <c r="M87" i="3"/>
  <c r="N87" i="3" s="1"/>
  <c r="P87" i="3" s="1"/>
  <c r="M86" i="3"/>
  <c r="N86" i="3" s="1"/>
  <c r="P86" i="3" s="1"/>
  <c r="M85" i="3"/>
  <c r="N85" i="3" s="1"/>
  <c r="P85" i="3" s="1"/>
  <c r="M84" i="3"/>
  <c r="N84" i="3" s="1"/>
  <c r="P84" i="3" s="1"/>
  <c r="M83" i="3"/>
  <c r="N83" i="3" s="1"/>
  <c r="P83" i="3" s="1"/>
  <c r="M82" i="3"/>
  <c r="N82" i="3" s="1"/>
  <c r="P82" i="3" s="1"/>
  <c r="M81" i="3"/>
  <c r="N81" i="3" s="1"/>
  <c r="P81" i="3" s="1"/>
  <c r="M80" i="3"/>
  <c r="N80" i="3" s="1"/>
  <c r="P80" i="3" s="1"/>
  <c r="M79" i="3"/>
  <c r="N79" i="3" s="1"/>
  <c r="P79" i="3" s="1"/>
  <c r="M78" i="3"/>
  <c r="N78" i="3" s="1"/>
  <c r="P78" i="3" s="1"/>
  <c r="M77" i="3"/>
  <c r="N77" i="3" s="1"/>
  <c r="P77" i="3" s="1"/>
  <c r="M76" i="3"/>
  <c r="N76" i="3" s="1"/>
  <c r="P76" i="3" s="1"/>
  <c r="M75" i="3"/>
  <c r="N75" i="3" s="1"/>
  <c r="P75" i="3" s="1"/>
  <c r="M74" i="3"/>
  <c r="N74" i="3" s="1"/>
  <c r="P74" i="3" s="1"/>
  <c r="M73" i="3"/>
  <c r="N73" i="3" s="1"/>
  <c r="P73" i="3" s="1"/>
  <c r="M72" i="3"/>
  <c r="N72" i="3" s="1"/>
  <c r="P72" i="3" s="1"/>
  <c r="M71" i="3"/>
  <c r="N71" i="3" s="1"/>
  <c r="P71" i="3" s="1"/>
  <c r="M70" i="3"/>
  <c r="N70" i="3" s="1"/>
  <c r="P70" i="3" s="1"/>
  <c r="M69" i="3"/>
  <c r="N69" i="3" s="1"/>
  <c r="P69" i="3" s="1"/>
  <c r="M68" i="3"/>
  <c r="N68" i="3" s="1"/>
  <c r="P68" i="3" s="1"/>
  <c r="M67" i="3"/>
  <c r="N67" i="3" s="1"/>
  <c r="P67" i="3" s="1"/>
  <c r="M66" i="3"/>
  <c r="N66" i="3" s="1"/>
  <c r="P66" i="3" s="1"/>
  <c r="M65" i="3"/>
  <c r="N65" i="3" s="1"/>
  <c r="P65" i="3" s="1"/>
  <c r="M64" i="3"/>
  <c r="N64" i="3" s="1"/>
  <c r="P64" i="3" s="1"/>
  <c r="M63" i="3"/>
  <c r="N63" i="3" s="1"/>
  <c r="P63" i="3" s="1"/>
  <c r="M62" i="3"/>
  <c r="N62" i="3" s="1"/>
  <c r="P62" i="3" s="1"/>
  <c r="M61" i="3"/>
  <c r="N61" i="3" s="1"/>
  <c r="P61" i="3" s="1"/>
  <c r="M60" i="3"/>
  <c r="N60" i="3" s="1"/>
  <c r="P60" i="3" s="1"/>
  <c r="M59" i="3"/>
  <c r="N59" i="3" s="1"/>
  <c r="P59" i="3" s="1"/>
  <c r="M58" i="3"/>
  <c r="N58" i="3" s="1"/>
  <c r="P58" i="3" s="1"/>
  <c r="M57" i="3"/>
  <c r="N57" i="3" s="1"/>
  <c r="P57" i="3" s="1"/>
  <c r="M56" i="3"/>
  <c r="N56" i="3" s="1"/>
  <c r="P56" i="3" s="1"/>
  <c r="M55" i="3"/>
  <c r="N55" i="3" s="1"/>
  <c r="P55" i="3" s="1"/>
  <c r="M54" i="3"/>
  <c r="N54" i="3" s="1"/>
  <c r="P54" i="3" s="1"/>
  <c r="M53" i="3"/>
  <c r="N53" i="3" s="1"/>
  <c r="P53" i="3" s="1"/>
  <c r="M52" i="3"/>
  <c r="N52" i="3" s="1"/>
  <c r="P52" i="3" s="1"/>
  <c r="M51" i="3"/>
  <c r="N51" i="3" s="1"/>
  <c r="P51" i="3" s="1"/>
  <c r="M50" i="3"/>
  <c r="N50" i="3" s="1"/>
  <c r="P50" i="3" s="1"/>
  <c r="M49" i="3"/>
  <c r="N49" i="3" s="1"/>
  <c r="P49" i="3" s="1"/>
  <c r="M48" i="3"/>
  <c r="N48" i="3" s="1"/>
  <c r="P48" i="3" s="1"/>
  <c r="M47" i="3"/>
  <c r="N47" i="3" s="1"/>
  <c r="P47" i="3" s="1"/>
  <c r="M46" i="3"/>
  <c r="N46" i="3" s="1"/>
  <c r="P46" i="3" s="1"/>
  <c r="M45" i="3"/>
  <c r="N45" i="3" s="1"/>
  <c r="P45" i="3" s="1"/>
  <c r="M44" i="3"/>
  <c r="N44" i="3" s="1"/>
  <c r="P44" i="3" s="1"/>
  <c r="M43" i="3"/>
  <c r="N43" i="3" s="1"/>
  <c r="P43" i="3" s="1"/>
  <c r="M42" i="3"/>
  <c r="N42" i="3" s="1"/>
  <c r="P42" i="3" s="1"/>
  <c r="M41" i="3"/>
  <c r="N41" i="3" s="1"/>
  <c r="P41" i="3" s="1"/>
  <c r="M40" i="3"/>
  <c r="N40" i="3" s="1"/>
  <c r="P40" i="3" s="1"/>
  <c r="M39" i="3"/>
  <c r="N39" i="3" s="1"/>
  <c r="P39" i="3" s="1"/>
  <c r="M38" i="3"/>
  <c r="N38" i="3" s="1"/>
  <c r="P38" i="3" s="1"/>
  <c r="M37" i="3"/>
  <c r="N37" i="3" s="1"/>
  <c r="P37" i="3" s="1"/>
  <c r="M36" i="3"/>
  <c r="N36" i="3" s="1"/>
  <c r="P36" i="3" s="1"/>
  <c r="M35" i="3"/>
  <c r="N35" i="3" s="1"/>
  <c r="P35" i="3" s="1"/>
  <c r="M34" i="3"/>
  <c r="N34" i="3" s="1"/>
  <c r="P34" i="3" s="1"/>
  <c r="M33" i="3"/>
  <c r="N33" i="3" s="1"/>
  <c r="P33" i="3" s="1"/>
  <c r="M32" i="3"/>
  <c r="N32" i="3" s="1"/>
  <c r="P32" i="3" s="1"/>
  <c r="M31" i="3"/>
  <c r="N31" i="3" s="1"/>
  <c r="P31" i="3" s="1"/>
  <c r="M30" i="3"/>
  <c r="N30" i="3" s="1"/>
  <c r="P30" i="3" s="1"/>
  <c r="M29" i="3"/>
  <c r="N29" i="3" s="1"/>
  <c r="P29" i="3" s="1"/>
  <c r="M28" i="3"/>
  <c r="N28" i="3" s="1"/>
  <c r="P28" i="3" s="1"/>
  <c r="M27" i="3"/>
  <c r="N27" i="3" s="1"/>
  <c r="P27" i="3" s="1"/>
  <c r="M26" i="3"/>
  <c r="N26" i="3" s="1"/>
  <c r="P26" i="3" s="1"/>
  <c r="M25" i="3"/>
  <c r="N25" i="3" s="1"/>
  <c r="P25" i="3" s="1"/>
  <c r="M24" i="3"/>
  <c r="N24" i="3" s="1"/>
  <c r="P24" i="3" s="1"/>
  <c r="M23" i="3"/>
  <c r="N23" i="3" s="1"/>
  <c r="P23" i="3" s="1"/>
  <c r="M22" i="3"/>
  <c r="N22" i="3" s="1"/>
  <c r="P22" i="3" s="1"/>
  <c r="M21" i="3"/>
  <c r="N21" i="3" s="1"/>
  <c r="P21" i="3" s="1"/>
  <c r="M20" i="3"/>
  <c r="N20" i="3" s="1"/>
  <c r="P20" i="3" s="1"/>
  <c r="M19" i="3"/>
  <c r="N19" i="3" s="1"/>
  <c r="P19" i="3" s="1"/>
  <c r="M18" i="3"/>
  <c r="N18" i="3" s="1"/>
  <c r="P18" i="3" s="1"/>
  <c r="M17" i="3"/>
  <c r="N17" i="3" s="1"/>
  <c r="P17" i="3" s="1"/>
  <c r="M16" i="3"/>
  <c r="N16" i="3" s="1"/>
  <c r="P16" i="3" s="1"/>
  <c r="M15" i="3"/>
  <c r="N15" i="3" s="1"/>
  <c r="P15" i="3" s="1"/>
  <c r="M14" i="3"/>
  <c r="N14" i="3" s="1"/>
  <c r="P14" i="3" s="1"/>
  <c r="M13" i="3"/>
  <c r="N13" i="3" s="1"/>
  <c r="P13" i="3" s="1"/>
  <c r="M12" i="3"/>
  <c r="N12" i="3" s="1"/>
  <c r="P12" i="3" s="1"/>
  <c r="M11" i="3"/>
  <c r="N11" i="3" s="1"/>
  <c r="P11" i="3" s="1"/>
  <c r="M10" i="3"/>
  <c r="N10" i="3" s="1"/>
  <c r="P10" i="3" s="1"/>
  <c r="M9" i="3"/>
  <c r="N9" i="3" s="1"/>
  <c r="P9" i="3" s="1"/>
  <c r="M8" i="3"/>
  <c r="N8" i="3" s="1"/>
  <c r="P8" i="3" s="1"/>
  <c r="M7" i="3"/>
  <c r="N7" i="3" s="1"/>
  <c r="P7" i="3" s="1"/>
  <c r="M6" i="3"/>
  <c r="N6" i="3" s="1"/>
  <c r="P6" i="3" s="1"/>
  <c r="M5" i="3"/>
  <c r="N5" i="3" s="1"/>
  <c r="P5" i="3" s="1"/>
  <c r="M4" i="3"/>
  <c r="N4" i="3" s="1"/>
  <c r="P4" i="3" s="1"/>
  <c r="M3" i="3"/>
  <c r="N3" i="3" s="1"/>
  <c r="P3" i="3" s="1"/>
  <c r="M2" i="3"/>
  <c r="N2" i="3" s="1"/>
  <c r="P2" i="3" s="1"/>
  <c r="A25" i="3"/>
  <c r="A37" i="3" s="1"/>
  <c r="A49" i="3" s="1"/>
  <c r="A61" i="3" s="1"/>
  <c r="A73" i="3" s="1"/>
  <c r="A85" i="3" s="1"/>
  <c r="A97" i="3" s="1"/>
  <c r="A109" i="3" s="1"/>
  <c r="A121" i="3" s="1"/>
  <c r="A133" i="3" s="1"/>
  <c r="A145" i="3" s="1"/>
  <c r="A157" i="3" s="1"/>
  <c r="A169" i="3" s="1"/>
  <c r="A181" i="3" s="1"/>
  <c r="A193" i="3" s="1"/>
  <c r="A205" i="3" s="1"/>
  <c r="A217" i="3" s="1"/>
  <c r="A229" i="3" s="1"/>
  <c r="A241" i="3" s="1"/>
  <c r="A253" i="3" s="1"/>
  <c r="A265" i="3" s="1"/>
  <c r="A277" i="3" s="1"/>
  <c r="A289" i="3" s="1"/>
  <c r="A301" i="3" s="1"/>
  <c r="A313" i="3" s="1"/>
  <c r="A325" i="3" s="1"/>
  <c r="A337" i="3" s="1"/>
  <c r="A349" i="3" s="1"/>
  <c r="A361" i="3" s="1"/>
  <c r="A373" i="3" s="1"/>
  <c r="A385" i="3" s="1"/>
  <c r="A397" i="3" s="1"/>
  <c r="A409" i="3" s="1"/>
  <c r="A421" i="3" s="1"/>
  <c r="A433" i="3" s="1"/>
  <c r="A445" i="3" s="1"/>
  <c r="A457" i="3" s="1"/>
  <c r="A469" i="3" s="1"/>
  <c r="A481" i="3" s="1"/>
  <c r="A493" i="3" s="1"/>
  <c r="A505" i="3" s="1"/>
  <c r="A517" i="3" s="1"/>
  <c r="A529" i="3" s="1"/>
  <c r="A541" i="3" s="1"/>
  <c r="A553" i="3" s="1"/>
  <c r="A565" i="3" s="1"/>
  <c r="A577" i="3" s="1"/>
  <c r="A589" i="3" s="1"/>
  <c r="A601" i="3" s="1"/>
  <c r="A613" i="3" s="1"/>
  <c r="A625" i="3" s="1"/>
  <c r="A637" i="3" s="1"/>
  <c r="A649" i="3" s="1"/>
  <c r="A661" i="3" s="1"/>
  <c r="A673" i="3" s="1"/>
  <c r="A685" i="3" s="1"/>
  <c r="A697" i="3" s="1"/>
  <c r="A709" i="3" s="1"/>
  <c r="A721" i="3" s="1"/>
  <c r="A733" i="3" s="1"/>
  <c r="A745" i="3" s="1"/>
  <c r="A757" i="3" s="1"/>
  <c r="A769" i="3" s="1"/>
  <c r="A781" i="3" s="1"/>
  <c r="A793" i="3" s="1"/>
  <c r="A805" i="3" s="1"/>
  <c r="A817" i="3" s="1"/>
  <c r="A829" i="3" s="1"/>
  <c r="A841" i="3" s="1"/>
  <c r="A853" i="3" s="1"/>
  <c r="A865" i="3" s="1"/>
  <c r="A877" i="3" s="1"/>
  <c r="A889" i="3" s="1"/>
  <c r="A901" i="3" s="1"/>
  <c r="A913" i="3" s="1"/>
  <c r="A925" i="3" s="1"/>
  <c r="A937" i="3" s="1"/>
  <c r="A949" i="3" s="1"/>
  <c r="A961" i="3" s="1"/>
  <c r="A973" i="3" s="1"/>
  <c r="A985" i="3" s="1"/>
  <c r="A997" i="3" s="1"/>
  <c r="A1009" i="3" s="1"/>
  <c r="A1021" i="3" s="1"/>
  <c r="A1033" i="3" s="1"/>
  <c r="A1045" i="3" s="1"/>
  <c r="A1057" i="3" s="1"/>
  <c r="A1069" i="3" s="1"/>
  <c r="A1081" i="3" s="1"/>
  <c r="A1093" i="3" s="1"/>
  <c r="A1105" i="3" s="1"/>
  <c r="A1117" i="3" s="1"/>
  <c r="A1129" i="3" s="1"/>
  <c r="A1141" i="3" s="1"/>
  <c r="A1153" i="3" s="1"/>
  <c r="A1165" i="3" s="1"/>
  <c r="A1177" i="3" s="1"/>
  <c r="A1189" i="3" s="1"/>
  <c r="A1201" i="3" s="1"/>
  <c r="A1213" i="3" s="1"/>
  <c r="A1225" i="3" s="1"/>
  <c r="A1237" i="3" s="1"/>
  <c r="A1249" i="3" s="1"/>
  <c r="A1261" i="3" s="1"/>
  <c r="A1273" i="3" s="1"/>
  <c r="A1285" i="3" s="1"/>
  <c r="A1297" i="3" s="1"/>
  <c r="A1309" i="3" s="1"/>
  <c r="A1321" i="3" s="1"/>
  <c r="A1333" i="3" s="1"/>
  <c r="A1345" i="3" s="1"/>
  <c r="A1357" i="3" s="1"/>
  <c r="A1369" i="3" s="1"/>
  <c r="A1381" i="3" s="1"/>
  <c r="A1393" i="3" s="1"/>
  <c r="A1405" i="3" s="1"/>
  <c r="A1417" i="3" s="1"/>
  <c r="A1429" i="3" s="1"/>
  <c r="A1441" i="3" s="1"/>
  <c r="A1453" i="3" s="1"/>
  <c r="A1465" i="3" s="1"/>
  <c r="A1477" i="3" s="1"/>
  <c r="A1489" i="3" s="1"/>
  <c r="A1501" i="3" s="1"/>
  <c r="A1513" i="3" s="1"/>
  <c r="A1525" i="3" s="1"/>
  <c r="A1537" i="3" s="1"/>
  <c r="A1549" i="3" s="1"/>
  <c r="A1561" i="3" s="1"/>
  <c r="A1573" i="3" s="1"/>
  <c r="A1585" i="3" s="1"/>
  <c r="A1597" i="3" s="1"/>
  <c r="A1609" i="3" s="1"/>
  <c r="A1621" i="3" s="1"/>
  <c r="A1633" i="3" s="1"/>
  <c r="A1645" i="3" s="1"/>
  <c r="A1657" i="3" s="1"/>
  <c r="A1669" i="3" s="1"/>
  <c r="A1681" i="3" s="1"/>
  <c r="A1693" i="3" s="1"/>
  <c r="A1705" i="3" s="1"/>
  <c r="A1717" i="3" s="1"/>
  <c r="A1729" i="3" s="1"/>
  <c r="A1741" i="3" s="1"/>
  <c r="A1753" i="3" s="1"/>
  <c r="A1765" i="3" s="1"/>
  <c r="A1777" i="3" s="1"/>
  <c r="A1789" i="3" s="1"/>
  <c r="A1801" i="3" s="1"/>
  <c r="A1813" i="3" s="1"/>
  <c r="A1825" i="3" s="1"/>
  <c r="A1837" i="3" s="1"/>
  <c r="A1849" i="3" s="1"/>
  <c r="A1861" i="3" s="1"/>
  <c r="A1873" i="3" s="1"/>
  <c r="A1885" i="3" s="1"/>
  <c r="A1897" i="3" s="1"/>
  <c r="A1909" i="3" s="1"/>
  <c r="A1921" i="3" s="1"/>
  <c r="A1933" i="3" s="1"/>
  <c r="A1945" i="3" s="1"/>
  <c r="A1957" i="3" s="1"/>
  <c r="A1969" i="3" s="1"/>
  <c r="A1981" i="3" s="1"/>
  <c r="A1993" i="3" s="1"/>
  <c r="A2005" i="3" s="1"/>
  <c r="A2017" i="3" s="1"/>
  <c r="A2029" i="3" s="1"/>
  <c r="A2041" i="3" s="1"/>
  <c r="A2053" i="3" s="1"/>
  <c r="A2065" i="3" s="1"/>
  <c r="A2077" i="3" s="1"/>
  <c r="A2089" i="3" s="1"/>
  <c r="A2101" i="3" s="1"/>
  <c r="A2113" i="3" s="1"/>
  <c r="A2125" i="3" s="1"/>
  <c r="A2137" i="3" s="1"/>
  <c r="A2149" i="3" s="1"/>
  <c r="A2161" i="3" s="1"/>
  <c r="A2173" i="3" s="1"/>
  <c r="A2185" i="3" s="1"/>
  <c r="A2197" i="3" s="1"/>
  <c r="A2209" i="3" s="1"/>
  <c r="A2221" i="3" s="1"/>
  <c r="A2233" i="3" s="1"/>
  <c r="A2245" i="3" s="1"/>
  <c r="A2257" i="3" s="1"/>
  <c r="A2269" i="3" s="1"/>
  <c r="A2281" i="3" s="1"/>
  <c r="A2293" i="3" s="1"/>
  <c r="A2305" i="3" s="1"/>
  <c r="A2317" i="3" s="1"/>
  <c r="A2329" i="3" s="1"/>
  <c r="A2341" i="3" s="1"/>
  <c r="A2353" i="3" s="1"/>
  <c r="A2365" i="3" s="1"/>
  <c r="A2377" i="3" s="1"/>
  <c r="A2389" i="3" s="1"/>
  <c r="A2401" i="3" s="1"/>
  <c r="A2413" i="3" s="1"/>
  <c r="A2425" i="3" s="1"/>
  <c r="A2437" i="3" s="1"/>
  <c r="A2449" i="3" s="1"/>
  <c r="A2461" i="3" s="1"/>
  <c r="A2473" i="3" s="1"/>
  <c r="A2485" i="3" s="1"/>
  <c r="A2497" i="3" s="1"/>
  <c r="A2509" i="3" s="1"/>
  <c r="A2521" i="3" s="1"/>
  <c r="A2533" i="3" s="1"/>
  <c r="A2545" i="3" s="1"/>
  <c r="A2557" i="3" s="1"/>
  <c r="A2569" i="3" s="1"/>
  <c r="A2581" i="3" s="1"/>
  <c r="A2593" i="3" s="1"/>
  <c r="A2605" i="3" s="1"/>
  <c r="A2617" i="3" s="1"/>
  <c r="A2629" i="3" s="1"/>
  <c r="A2641" i="3" s="1"/>
  <c r="A2653" i="3" s="1"/>
  <c r="A2665" i="3" s="1"/>
  <c r="A2677" i="3" s="1"/>
  <c r="A2689" i="3" s="1"/>
  <c r="A2701" i="3" s="1"/>
  <c r="A2713" i="3" s="1"/>
  <c r="A2725" i="3" s="1"/>
  <c r="A2737" i="3" s="1"/>
  <c r="A2749" i="3" s="1"/>
  <c r="A2761" i="3" s="1"/>
  <c r="A2773" i="3" s="1"/>
  <c r="A2785" i="3" s="1"/>
  <c r="A2797" i="3" s="1"/>
  <c r="A2809" i="3" s="1"/>
  <c r="A2821" i="3" s="1"/>
  <c r="A2833" i="3" s="1"/>
  <c r="A2845" i="3" s="1"/>
  <c r="A2857" i="3" s="1"/>
  <c r="A2869" i="3" s="1"/>
  <c r="A2881" i="3" s="1"/>
  <c r="A2893" i="3" s="1"/>
  <c r="A2905" i="3" s="1"/>
  <c r="A2917" i="3" s="1"/>
  <c r="A2929" i="3" s="1"/>
  <c r="A2941" i="3" s="1"/>
  <c r="A2953" i="3" s="1"/>
  <c r="A2965" i="3" s="1"/>
  <c r="A2977" i="3" s="1"/>
  <c r="A2989" i="3" s="1"/>
  <c r="A3001" i="3" s="1"/>
  <c r="A3013" i="3" s="1"/>
  <c r="A3025" i="3" s="1"/>
  <c r="A3037" i="3" s="1"/>
  <c r="A3049" i="3" s="1"/>
  <c r="A3061" i="3" s="1"/>
  <c r="A3073" i="3" s="1"/>
  <c r="A3085" i="3" s="1"/>
  <c r="A3097" i="3" s="1"/>
  <c r="A3109" i="3" s="1"/>
  <c r="A3121" i="3" s="1"/>
  <c r="A3133" i="3" s="1"/>
  <c r="A3145" i="3" s="1"/>
  <c r="A3157" i="3" s="1"/>
  <c r="A3169" i="3" s="1"/>
  <c r="A3181" i="3" s="1"/>
  <c r="A3193" i="3" s="1"/>
  <c r="A3205" i="3" s="1"/>
  <c r="A3217" i="3" s="1"/>
  <c r="A3229" i="3" s="1"/>
  <c r="A3241" i="3" s="1"/>
  <c r="A3253" i="3" s="1"/>
  <c r="A3265" i="3" s="1"/>
  <c r="A3277" i="3" s="1"/>
  <c r="A3289" i="3" s="1"/>
  <c r="A3301" i="3" s="1"/>
  <c r="A3313" i="3" s="1"/>
  <c r="A3325" i="3" s="1"/>
  <c r="A3337" i="3" s="1"/>
  <c r="A3349" i="3" s="1"/>
  <c r="A3361" i="3" s="1"/>
  <c r="A3373" i="3" s="1"/>
  <c r="A3385" i="3" s="1"/>
  <c r="A3397" i="3" s="1"/>
  <c r="A3409" i="3" s="1"/>
  <c r="A3421" i="3" s="1"/>
  <c r="A3433" i="3" s="1"/>
  <c r="A3445" i="3" s="1"/>
  <c r="A3457" i="3" s="1"/>
  <c r="A3469" i="3" s="1"/>
  <c r="A3481" i="3" s="1"/>
  <c r="A3493" i="3" s="1"/>
  <c r="A3505" i="3" s="1"/>
  <c r="A3517" i="3" s="1"/>
  <c r="A3529" i="3" s="1"/>
  <c r="A3541" i="3" s="1"/>
  <c r="A3553" i="3" s="1"/>
  <c r="A3565" i="3" s="1"/>
  <c r="A3577" i="3" s="1"/>
  <c r="A3589" i="3" s="1"/>
  <c r="A3601" i="3" s="1"/>
  <c r="A3613" i="3" s="1"/>
  <c r="A3625" i="3" s="1"/>
  <c r="A3637" i="3" s="1"/>
  <c r="A3649" i="3" s="1"/>
  <c r="A3661" i="3" s="1"/>
  <c r="A3673" i="3" s="1"/>
  <c r="A3685" i="3" s="1"/>
  <c r="A3697" i="3" s="1"/>
  <c r="A3709" i="3" s="1"/>
  <c r="A3721" i="3" s="1"/>
  <c r="A3733" i="3" s="1"/>
  <c r="A3745" i="3" s="1"/>
  <c r="A3757" i="3" s="1"/>
  <c r="A3769" i="3" s="1"/>
  <c r="A3781" i="3" s="1"/>
  <c r="A3793" i="3" s="1"/>
  <c r="A3805" i="3" s="1"/>
  <c r="A3817" i="3" s="1"/>
  <c r="A3829" i="3" s="1"/>
  <c r="A3841" i="3" s="1"/>
  <c r="A3853" i="3" s="1"/>
  <c r="A3865" i="3" s="1"/>
  <c r="A3877" i="3" s="1"/>
  <c r="A3889" i="3" s="1"/>
  <c r="A3901" i="3" s="1"/>
  <c r="A3913" i="3" s="1"/>
  <c r="A3925" i="3" s="1"/>
  <c r="A3937" i="3" s="1"/>
  <c r="A3949" i="3" s="1"/>
  <c r="A3961" i="3" s="1"/>
  <c r="A3973" i="3" s="1"/>
  <c r="A3985" i="3" s="1"/>
  <c r="A3997" i="3" s="1"/>
  <c r="A4009" i="3" s="1"/>
  <c r="A4021" i="3" s="1"/>
  <c r="A4033" i="3" s="1"/>
  <c r="A4045" i="3" s="1"/>
  <c r="A4057" i="3" s="1"/>
  <c r="A4069" i="3" s="1"/>
  <c r="A4081" i="3" s="1"/>
  <c r="A4093" i="3" s="1"/>
  <c r="A4105" i="3" s="1"/>
  <c r="A4117" i="3" s="1"/>
  <c r="A4129" i="3" s="1"/>
  <c r="A4141" i="3" s="1"/>
  <c r="A4153" i="3" s="1"/>
  <c r="A4165" i="3" s="1"/>
  <c r="A4177" i="3" s="1"/>
  <c r="A4189" i="3" s="1"/>
  <c r="A4201" i="3" s="1"/>
  <c r="A4213" i="3" s="1"/>
  <c r="A4225" i="3" s="1"/>
  <c r="A4237" i="3" s="1"/>
  <c r="A4249" i="3" s="1"/>
  <c r="A4261" i="3" s="1"/>
  <c r="A4273" i="3" s="1"/>
  <c r="A4285" i="3" s="1"/>
  <c r="A4297" i="3" s="1"/>
  <c r="A4309" i="3" s="1"/>
  <c r="A4321" i="3" s="1"/>
  <c r="A4333" i="3" s="1"/>
  <c r="A4345" i="3" s="1"/>
  <c r="A4357" i="3" s="1"/>
  <c r="A4369" i="3" s="1"/>
  <c r="A4381" i="3" s="1"/>
  <c r="A4393" i="3" s="1"/>
  <c r="A4405" i="3" s="1"/>
  <c r="A4417" i="3" s="1"/>
  <c r="A4429" i="3" s="1"/>
  <c r="A4441" i="3" s="1"/>
  <c r="A4453" i="3" s="1"/>
  <c r="A4465" i="3" s="1"/>
  <c r="A4477" i="3" s="1"/>
  <c r="A4489" i="3" s="1"/>
  <c r="A4501" i="3" s="1"/>
  <c r="A4513" i="3" s="1"/>
  <c r="A4525" i="3" s="1"/>
  <c r="A4537" i="3" s="1"/>
  <c r="A4549" i="3" s="1"/>
  <c r="A4561" i="3" s="1"/>
  <c r="A4573" i="3" s="1"/>
  <c r="A4585" i="3" s="1"/>
  <c r="A4597" i="3" s="1"/>
  <c r="A4609" i="3" s="1"/>
  <c r="A4621" i="3" s="1"/>
  <c r="A4633" i="3" s="1"/>
  <c r="A4645" i="3" s="1"/>
  <c r="A4657" i="3" s="1"/>
  <c r="A4669" i="3" s="1"/>
  <c r="A4681" i="3" s="1"/>
  <c r="A4693" i="3" s="1"/>
  <c r="A4705" i="3" s="1"/>
  <c r="A4717" i="3" s="1"/>
  <c r="A4729" i="3" s="1"/>
  <c r="A4741" i="3" s="1"/>
  <c r="A4753" i="3" s="1"/>
  <c r="A4765" i="3" s="1"/>
  <c r="A4777" i="3" s="1"/>
  <c r="A4789" i="3" s="1"/>
  <c r="A4801" i="3" s="1"/>
  <c r="A4813" i="3" s="1"/>
  <c r="A4825" i="3" s="1"/>
  <c r="A4837" i="3" s="1"/>
  <c r="A4849" i="3" s="1"/>
  <c r="A4861" i="3" s="1"/>
  <c r="A4873" i="3" s="1"/>
  <c r="A4885" i="3" s="1"/>
  <c r="A4897" i="3" s="1"/>
  <c r="A4909" i="3" s="1"/>
  <c r="A4921" i="3" s="1"/>
  <c r="A4933" i="3" s="1"/>
  <c r="A4945" i="3" s="1"/>
  <c r="A4957" i="3" s="1"/>
  <c r="A4969" i="3" s="1"/>
  <c r="A4981" i="3" s="1"/>
  <c r="A4993" i="3" s="1"/>
  <c r="A24" i="3"/>
  <c r="A36" i="3" s="1"/>
  <c r="A48" i="3" s="1"/>
  <c r="A60" i="3" s="1"/>
  <c r="A72" i="3" s="1"/>
  <c r="A84" i="3" s="1"/>
  <c r="A96" i="3" s="1"/>
  <c r="A108" i="3" s="1"/>
  <c r="A120" i="3" s="1"/>
  <c r="A132" i="3" s="1"/>
  <c r="A144" i="3" s="1"/>
  <c r="A156" i="3" s="1"/>
  <c r="A168" i="3" s="1"/>
  <c r="A180" i="3" s="1"/>
  <c r="A192" i="3" s="1"/>
  <c r="A204" i="3" s="1"/>
  <c r="A216" i="3" s="1"/>
  <c r="A228" i="3" s="1"/>
  <c r="A240" i="3" s="1"/>
  <c r="A252" i="3" s="1"/>
  <c r="A264" i="3" s="1"/>
  <c r="A276" i="3" s="1"/>
  <c r="A288" i="3" s="1"/>
  <c r="A300" i="3" s="1"/>
  <c r="A312" i="3" s="1"/>
  <c r="A324" i="3" s="1"/>
  <c r="A336" i="3" s="1"/>
  <c r="A348" i="3" s="1"/>
  <c r="A360" i="3" s="1"/>
  <c r="A372" i="3" s="1"/>
  <c r="A384" i="3" s="1"/>
  <c r="A396" i="3" s="1"/>
  <c r="A408" i="3" s="1"/>
  <c r="A420" i="3" s="1"/>
  <c r="A432" i="3" s="1"/>
  <c r="A444" i="3" s="1"/>
  <c r="A456" i="3" s="1"/>
  <c r="A468" i="3" s="1"/>
  <c r="A480" i="3" s="1"/>
  <c r="A492" i="3" s="1"/>
  <c r="A504" i="3" s="1"/>
  <c r="A516" i="3" s="1"/>
  <c r="A528" i="3" s="1"/>
  <c r="A540" i="3" s="1"/>
  <c r="A552" i="3" s="1"/>
  <c r="A564" i="3" s="1"/>
  <c r="A576" i="3" s="1"/>
  <c r="A588" i="3" s="1"/>
  <c r="A600" i="3" s="1"/>
  <c r="A612" i="3" s="1"/>
  <c r="A624" i="3" s="1"/>
  <c r="A636" i="3" s="1"/>
  <c r="A648" i="3" s="1"/>
  <c r="A660" i="3" s="1"/>
  <c r="A672" i="3" s="1"/>
  <c r="A684" i="3" s="1"/>
  <c r="A696" i="3" s="1"/>
  <c r="A708" i="3" s="1"/>
  <c r="A720" i="3" s="1"/>
  <c r="A732" i="3" s="1"/>
  <c r="A744" i="3" s="1"/>
  <c r="A756" i="3" s="1"/>
  <c r="A768" i="3" s="1"/>
  <c r="A780" i="3" s="1"/>
  <c r="A792" i="3" s="1"/>
  <c r="A804" i="3" s="1"/>
  <c r="A816" i="3" s="1"/>
  <c r="A828" i="3" s="1"/>
  <c r="A840" i="3" s="1"/>
  <c r="A852" i="3" s="1"/>
  <c r="A864" i="3" s="1"/>
  <c r="A876" i="3" s="1"/>
  <c r="A888" i="3" s="1"/>
  <c r="A900" i="3" s="1"/>
  <c r="A912" i="3" s="1"/>
  <c r="A924" i="3" s="1"/>
  <c r="A936" i="3" s="1"/>
  <c r="A948" i="3" s="1"/>
  <c r="A960" i="3" s="1"/>
  <c r="A972" i="3" s="1"/>
  <c r="A984" i="3" s="1"/>
  <c r="A996" i="3" s="1"/>
  <c r="A1008" i="3" s="1"/>
  <c r="A1020" i="3" s="1"/>
  <c r="A1032" i="3" s="1"/>
  <c r="A1044" i="3" s="1"/>
  <c r="A1056" i="3" s="1"/>
  <c r="A1068" i="3" s="1"/>
  <c r="A1080" i="3" s="1"/>
  <c r="A1092" i="3" s="1"/>
  <c r="A1104" i="3" s="1"/>
  <c r="A1116" i="3" s="1"/>
  <c r="A1128" i="3" s="1"/>
  <c r="A1140" i="3" s="1"/>
  <c r="A1152" i="3" s="1"/>
  <c r="A1164" i="3" s="1"/>
  <c r="A1176" i="3" s="1"/>
  <c r="A1188" i="3" s="1"/>
  <c r="A1200" i="3" s="1"/>
  <c r="A1212" i="3" s="1"/>
  <c r="A1224" i="3" s="1"/>
  <c r="A1236" i="3" s="1"/>
  <c r="A1248" i="3" s="1"/>
  <c r="A1260" i="3" s="1"/>
  <c r="A1272" i="3" s="1"/>
  <c r="A1284" i="3" s="1"/>
  <c r="A1296" i="3" s="1"/>
  <c r="A1308" i="3" s="1"/>
  <c r="A1320" i="3" s="1"/>
  <c r="A1332" i="3" s="1"/>
  <c r="A1344" i="3" s="1"/>
  <c r="A1356" i="3" s="1"/>
  <c r="A1368" i="3" s="1"/>
  <c r="A1380" i="3" s="1"/>
  <c r="A1392" i="3" s="1"/>
  <c r="A1404" i="3" s="1"/>
  <c r="A1416" i="3" s="1"/>
  <c r="A1428" i="3" s="1"/>
  <c r="A1440" i="3" s="1"/>
  <c r="A1452" i="3" s="1"/>
  <c r="A1464" i="3" s="1"/>
  <c r="A1476" i="3" s="1"/>
  <c r="A1488" i="3" s="1"/>
  <c r="A1500" i="3" s="1"/>
  <c r="A1512" i="3" s="1"/>
  <c r="A1524" i="3" s="1"/>
  <c r="A1536" i="3" s="1"/>
  <c r="A1548" i="3" s="1"/>
  <c r="A1560" i="3" s="1"/>
  <c r="A1572" i="3" s="1"/>
  <c r="A1584" i="3" s="1"/>
  <c r="A1596" i="3" s="1"/>
  <c r="A1608" i="3" s="1"/>
  <c r="A1620" i="3" s="1"/>
  <c r="A1632" i="3" s="1"/>
  <c r="A1644" i="3" s="1"/>
  <c r="A1656" i="3" s="1"/>
  <c r="A1668" i="3" s="1"/>
  <c r="A1680" i="3" s="1"/>
  <c r="A1692" i="3" s="1"/>
  <c r="A1704" i="3" s="1"/>
  <c r="A1716" i="3" s="1"/>
  <c r="A1728" i="3" s="1"/>
  <c r="A1740" i="3" s="1"/>
  <c r="A1752" i="3" s="1"/>
  <c r="A1764" i="3" s="1"/>
  <c r="A1776" i="3" s="1"/>
  <c r="A1788" i="3" s="1"/>
  <c r="A1800" i="3" s="1"/>
  <c r="A1812" i="3" s="1"/>
  <c r="A1824" i="3" s="1"/>
  <c r="A1836" i="3" s="1"/>
  <c r="A1848" i="3" s="1"/>
  <c r="A1860" i="3" s="1"/>
  <c r="A1872" i="3" s="1"/>
  <c r="A1884" i="3" s="1"/>
  <c r="A1896" i="3" s="1"/>
  <c r="A1908" i="3" s="1"/>
  <c r="A1920" i="3" s="1"/>
  <c r="A1932" i="3" s="1"/>
  <c r="A1944" i="3" s="1"/>
  <c r="A1956" i="3" s="1"/>
  <c r="A1968" i="3" s="1"/>
  <c r="A1980" i="3" s="1"/>
  <c r="A1992" i="3" s="1"/>
  <c r="A2004" i="3" s="1"/>
  <c r="A2016" i="3" s="1"/>
  <c r="A2028" i="3" s="1"/>
  <c r="A2040" i="3" s="1"/>
  <c r="A2052" i="3" s="1"/>
  <c r="A2064" i="3" s="1"/>
  <c r="A2076" i="3" s="1"/>
  <c r="A2088" i="3" s="1"/>
  <c r="A2100" i="3" s="1"/>
  <c r="A2112" i="3" s="1"/>
  <c r="A2124" i="3" s="1"/>
  <c r="A2136" i="3" s="1"/>
  <c r="A2148" i="3" s="1"/>
  <c r="A2160" i="3" s="1"/>
  <c r="A2172" i="3" s="1"/>
  <c r="A2184" i="3" s="1"/>
  <c r="A2196" i="3" s="1"/>
  <c r="A2208" i="3" s="1"/>
  <c r="A2220" i="3" s="1"/>
  <c r="A2232" i="3" s="1"/>
  <c r="A2244" i="3" s="1"/>
  <c r="A2256" i="3" s="1"/>
  <c r="A2268" i="3" s="1"/>
  <c r="A2280" i="3" s="1"/>
  <c r="A2292" i="3" s="1"/>
  <c r="A2304" i="3" s="1"/>
  <c r="A2316" i="3" s="1"/>
  <c r="A2328" i="3" s="1"/>
  <c r="A2340" i="3" s="1"/>
  <c r="A2352" i="3" s="1"/>
  <c r="A2364" i="3" s="1"/>
  <c r="A2376" i="3" s="1"/>
  <c r="A2388" i="3" s="1"/>
  <c r="A2400" i="3" s="1"/>
  <c r="A2412" i="3" s="1"/>
  <c r="A2424" i="3" s="1"/>
  <c r="A2436" i="3" s="1"/>
  <c r="A2448" i="3" s="1"/>
  <c r="A2460" i="3" s="1"/>
  <c r="A2472" i="3" s="1"/>
  <c r="A2484" i="3" s="1"/>
  <c r="A2496" i="3" s="1"/>
  <c r="A2508" i="3" s="1"/>
  <c r="A2520" i="3" s="1"/>
  <c r="A2532" i="3" s="1"/>
  <c r="A2544" i="3" s="1"/>
  <c r="A2556" i="3" s="1"/>
  <c r="A2568" i="3" s="1"/>
  <c r="A2580" i="3" s="1"/>
  <c r="A2592" i="3" s="1"/>
  <c r="A2604" i="3" s="1"/>
  <c r="A2616" i="3" s="1"/>
  <c r="A2628" i="3" s="1"/>
  <c r="A2640" i="3" s="1"/>
  <c r="A2652" i="3" s="1"/>
  <c r="A2664" i="3" s="1"/>
  <c r="A2676" i="3" s="1"/>
  <c r="A2688" i="3" s="1"/>
  <c r="A2700" i="3" s="1"/>
  <c r="A2712" i="3" s="1"/>
  <c r="A2724" i="3" s="1"/>
  <c r="A2736" i="3" s="1"/>
  <c r="A2748" i="3" s="1"/>
  <c r="A2760" i="3" s="1"/>
  <c r="A2772" i="3" s="1"/>
  <c r="A2784" i="3" s="1"/>
  <c r="A2796" i="3" s="1"/>
  <c r="A2808" i="3" s="1"/>
  <c r="A2820" i="3" s="1"/>
  <c r="A2832" i="3" s="1"/>
  <c r="A2844" i="3" s="1"/>
  <c r="A2856" i="3" s="1"/>
  <c r="A2868" i="3" s="1"/>
  <c r="A2880" i="3" s="1"/>
  <c r="A2892" i="3" s="1"/>
  <c r="A2904" i="3" s="1"/>
  <c r="A2916" i="3" s="1"/>
  <c r="A2928" i="3" s="1"/>
  <c r="A2940" i="3" s="1"/>
  <c r="A2952" i="3" s="1"/>
  <c r="A2964" i="3" s="1"/>
  <c r="A2976" i="3" s="1"/>
  <c r="A2988" i="3" s="1"/>
  <c r="A3000" i="3" s="1"/>
  <c r="A3012" i="3" s="1"/>
  <c r="A3024" i="3" s="1"/>
  <c r="A3036" i="3" s="1"/>
  <c r="A3048" i="3" s="1"/>
  <c r="A3060" i="3" s="1"/>
  <c r="A3072" i="3" s="1"/>
  <c r="A3084" i="3" s="1"/>
  <c r="A3096" i="3" s="1"/>
  <c r="A3108" i="3" s="1"/>
  <c r="A3120" i="3" s="1"/>
  <c r="A3132" i="3" s="1"/>
  <c r="A3144" i="3" s="1"/>
  <c r="A3156" i="3" s="1"/>
  <c r="A3168" i="3" s="1"/>
  <c r="A3180" i="3" s="1"/>
  <c r="A3192" i="3" s="1"/>
  <c r="A3204" i="3" s="1"/>
  <c r="A3216" i="3" s="1"/>
  <c r="A3228" i="3" s="1"/>
  <c r="A3240" i="3" s="1"/>
  <c r="A3252" i="3" s="1"/>
  <c r="A3264" i="3" s="1"/>
  <c r="A3276" i="3" s="1"/>
  <c r="A3288" i="3" s="1"/>
  <c r="A3300" i="3" s="1"/>
  <c r="A3312" i="3" s="1"/>
  <c r="A3324" i="3" s="1"/>
  <c r="A3336" i="3" s="1"/>
  <c r="A3348" i="3" s="1"/>
  <c r="A3360" i="3" s="1"/>
  <c r="A3372" i="3" s="1"/>
  <c r="A3384" i="3" s="1"/>
  <c r="A3396" i="3" s="1"/>
  <c r="A3408" i="3" s="1"/>
  <c r="A3420" i="3" s="1"/>
  <c r="A3432" i="3" s="1"/>
  <c r="A3444" i="3" s="1"/>
  <c r="A3456" i="3" s="1"/>
  <c r="A3468" i="3" s="1"/>
  <c r="A3480" i="3" s="1"/>
  <c r="A3492" i="3" s="1"/>
  <c r="A3504" i="3" s="1"/>
  <c r="A3516" i="3" s="1"/>
  <c r="A3528" i="3" s="1"/>
  <c r="A3540" i="3" s="1"/>
  <c r="A3552" i="3" s="1"/>
  <c r="A3564" i="3" s="1"/>
  <c r="A3576" i="3" s="1"/>
  <c r="A3588" i="3" s="1"/>
  <c r="A3600" i="3" s="1"/>
  <c r="A3612" i="3" s="1"/>
  <c r="A3624" i="3" s="1"/>
  <c r="A3636" i="3" s="1"/>
  <c r="A3648" i="3" s="1"/>
  <c r="A3660" i="3" s="1"/>
  <c r="A3672" i="3" s="1"/>
  <c r="A3684" i="3" s="1"/>
  <c r="A3696" i="3" s="1"/>
  <c r="A3708" i="3" s="1"/>
  <c r="A3720" i="3" s="1"/>
  <c r="A3732" i="3" s="1"/>
  <c r="A3744" i="3" s="1"/>
  <c r="A3756" i="3" s="1"/>
  <c r="A3768" i="3" s="1"/>
  <c r="A3780" i="3" s="1"/>
  <c r="A3792" i="3" s="1"/>
  <c r="A3804" i="3" s="1"/>
  <c r="A3816" i="3" s="1"/>
  <c r="A3828" i="3" s="1"/>
  <c r="A3840" i="3" s="1"/>
  <c r="A3852" i="3" s="1"/>
  <c r="A3864" i="3" s="1"/>
  <c r="A3876" i="3" s="1"/>
  <c r="A3888" i="3" s="1"/>
  <c r="A3900" i="3" s="1"/>
  <c r="A3912" i="3" s="1"/>
  <c r="A3924" i="3" s="1"/>
  <c r="A3936" i="3" s="1"/>
  <c r="A3948" i="3" s="1"/>
  <c r="A3960" i="3" s="1"/>
  <c r="A3972" i="3" s="1"/>
  <c r="A3984" i="3" s="1"/>
  <c r="A3996" i="3" s="1"/>
  <c r="A4008" i="3" s="1"/>
  <c r="A4020" i="3" s="1"/>
  <c r="A4032" i="3" s="1"/>
  <c r="A4044" i="3" s="1"/>
  <c r="A4056" i="3" s="1"/>
  <c r="A4068" i="3" s="1"/>
  <c r="A4080" i="3" s="1"/>
  <c r="A4092" i="3" s="1"/>
  <c r="A4104" i="3" s="1"/>
  <c r="A4116" i="3" s="1"/>
  <c r="A4128" i="3" s="1"/>
  <c r="A4140" i="3" s="1"/>
  <c r="A4152" i="3" s="1"/>
  <c r="A4164" i="3" s="1"/>
  <c r="A4176" i="3" s="1"/>
  <c r="A4188" i="3" s="1"/>
  <c r="A4200" i="3" s="1"/>
  <c r="A4212" i="3" s="1"/>
  <c r="A4224" i="3" s="1"/>
  <c r="A4236" i="3" s="1"/>
  <c r="A4248" i="3" s="1"/>
  <c r="A4260" i="3" s="1"/>
  <c r="A4272" i="3" s="1"/>
  <c r="A4284" i="3" s="1"/>
  <c r="A4296" i="3" s="1"/>
  <c r="A4308" i="3" s="1"/>
  <c r="A4320" i="3" s="1"/>
  <c r="A4332" i="3" s="1"/>
  <c r="A4344" i="3" s="1"/>
  <c r="A4356" i="3" s="1"/>
  <c r="A4368" i="3" s="1"/>
  <c r="A4380" i="3" s="1"/>
  <c r="A4392" i="3" s="1"/>
  <c r="A4404" i="3" s="1"/>
  <c r="A4416" i="3" s="1"/>
  <c r="A4428" i="3" s="1"/>
  <c r="A4440" i="3" s="1"/>
  <c r="A4452" i="3" s="1"/>
  <c r="A4464" i="3" s="1"/>
  <c r="A4476" i="3" s="1"/>
  <c r="A4488" i="3" s="1"/>
  <c r="A4500" i="3" s="1"/>
  <c r="A4512" i="3" s="1"/>
  <c r="A4524" i="3" s="1"/>
  <c r="A4536" i="3" s="1"/>
  <c r="A4548" i="3" s="1"/>
  <c r="A4560" i="3" s="1"/>
  <c r="A4572" i="3" s="1"/>
  <c r="A4584" i="3" s="1"/>
  <c r="A4596" i="3" s="1"/>
  <c r="A4608" i="3" s="1"/>
  <c r="A4620" i="3" s="1"/>
  <c r="A4632" i="3" s="1"/>
  <c r="A4644" i="3" s="1"/>
  <c r="A4656" i="3" s="1"/>
  <c r="A4668" i="3" s="1"/>
  <c r="A4680" i="3" s="1"/>
  <c r="A4692" i="3" s="1"/>
  <c r="A4704" i="3" s="1"/>
  <c r="A4716" i="3" s="1"/>
  <c r="A4728" i="3" s="1"/>
  <c r="A4740" i="3" s="1"/>
  <c r="A4752" i="3" s="1"/>
  <c r="A4764" i="3" s="1"/>
  <c r="A4776" i="3" s="1"/>
  <c r="A4788" i="3" s="1"/>
  <c r="A4800" i="3" s="1"/>
  <c r="A4812" i="3" s="1"/>
  <c r="A4824" i="3" s="1"/>
  <c r="A4836" i="3" s="1"/>
  <c r="A4848" i="3" s="1"/>
  <c r="A4860" i="3" s="1"/>
  <c r="A4872" i="3" s="1"/>
  <c r="A4884" i="3" s="1"/>
  <c r="A4896" i="3" s="1"/>
  <c r="A4908" i="3" s="1"/>
  <c r="A4920" i="3" s="1"/>
  <c r="A4932" i="3" s="1"/>
  <c r="A4944" i="3" s="1"/>
  <c r="A4956" i="3" s="1"/>
  <c r="A4968" i="3" s="1"/>
  <c r="A4980" i="3" s="1"/>
  <c r="A4992" i="3" s="1"/>
  <c r="A23" i="3"/>
  <c r="A35" i="3" s="1"/>
  <c r="A47" i="3" s="1"/>
  <c r="A59" i="3" s="1"/>
  <c r="A71" i="3" s="1"/>
  <c r="A83" i="3" s="1"/>
  <c r="A95" i="3" s="1"/>
  <c r="A107" i="3" s="1"/>
  <c r="A119" i="3" s="1"/>
  <c r="A131" i="3" s="1"/>
  <c r="A143" i="3" s="1"/>
  <c r="A155" i="3" s="1"/>
  <c r="A167" i="3" s="1"/>
  <c r="A179" i="3" s="1"/>
  <c r="A191" i="3" s="1"/>
  <c r="A203" i="3" s="1"/>
  <c r="A215" i="3" s="1"/>
  <c r="A227" i="3" s="1"/>
  <c r="A239" i="3" s="1"/>
  <c r="A251" i="3" s="1"/>
  <c r="A263" i="3" s="1"/>
  <c r="A275" i="3" s="1"/>
  <c r="A287" i="3" s="1"/>
  <c r="A299" i="3" s="1"/>
  <c r="A311" i="3" s="1"/>
  <c r="A323" i="3" s="1"/>
  <c r="A335" i="3" s="1"/>
  <c r="A347" i="3" s="1"/>
  <c r="A359" i="3" s="1"/>
  <c r="A371" i="3" s="1"/>
  <c r="A383" i="3" s="1"/>
  <c r="A395" i="3" s="1"/>
  <c r="A407" i="3" s="1"/>
  <c r="A419" i="3" s="1"/>
  <c r="A431" i="3" s="1"/>
  <c r="A443" i="3" s="1"/>
  <c r="A455" i="3" s="1"/>
  <c r="A467" i="3" s="1"/>
  <c r="A479" i="3" s="1"/>
  <c r="A491" i="3" s="1"/>
  <c r="A503" i="3" s="1"/>
  <c r="A515" i="3" s="1"/>
  <c r="A527" i="3" s="1"/>
  <c r="A539" i="3" s="1"/>
  <c r="A551" i="3" s="1"/>
  <c r="A563" i="3" s="1"/>
  <c r="A575" i="3" s="1"/>
  <c r="A587" i="3" s="1"/>
  <c r="A599" i="3" s="1"/>
  <c r="A611" i="3" s="1"/>
  <c r="A623" i="3" s="1"/>
  <c r="A635" i="3" s="1"/>
  <c r="A647" i="3" s="1"/>
  <c r="A659" i="3" s="1"/>
  <c r="A671" i="3" s="1"/>
  <c r="A683" i="3" s="1"/>
  <c r="A695" i="3" s="1"/>
  <c r="A707" i="3" s="1"/>
  <c r="A719" i="3" s="1"/>
  <c r="A731" i="3" s="1"/>
  <c r="A743" i="3" s="1"/>
  <c r="A755" i="3" s="1"/>
  <c r="A767" i="3" s="1"/>
  <c r="A779" i="3" s="1"/>
  <c r="A791" i="3" s="1"/>
  <c r="A803" i="3" s="1"/>
  <c r="A815" i="3" s="1"/>
  <c r="A827" i="3" s="1"/>
  <c r="A839" i="3" s="1"/>
  <c r="A851" i="3" s="1"/>
  <c r="A863" i="3" s="1"/>
  <c r="A875" i="3" s="1"/>
  <c r="A887" i="3" s="1"/>
  <c r="A899" i="3" s="1"/>
  <c r="A911" i="3" s="1"/>
  <c r="A923" i="3" s="1"/>
  <c r="A935" i="3" s="1"/>
  <c r="A947" i="3" s="1"/>
  <c r="A959" i="3" s="1"/>
  <c r="A971" i="3" s="1"/>
  <c r="A983" i="3" s="1"/>
  <c r="A995" i="3" s="1"/>
  <c r="A1007" i="3" s="1"/>
  <c r="A1019" i="3" s="1"/>
  <c r="A1031" i="3" s="1"/>
  <c r="A1043" i="3" s="1"/>
  <c r="A1055" i="3" s="1"/>
  <c r="A1067" i="3" s="1"/>
  <c r="A1079" i="3" s="1"/>
  <c r="A1091" i="3" s="1"/>
  <c r="A1103" i="3" s="1"/>
  <c r="A1115" i="3" s="1"/>
  <c r="A1127" i="3" s="1"/>
  <c r="A1139" i="3" s="1"/>
  <c r="A1151" i="3" s="1"/>
  <c r="A1163" i="3" s="1"/>
  <c r="A1175" i="3" s="1"/>
  <c r="A1187" i="3" s="1"/>
  <c r="A1199" i="3" s="1"/>
  <c r="A1211" i="3" s="1"/>
  <c r="A1223" i="3" s="1"/>
  <c r="A1235" i="3" s="1"/>
  <c r="A1247" i="3" s="1"/>
  <c r="A1259" i="3" s="1"/>
  <c r="A1271" i="3" s="1"/>
  <c r="A1283" i="3" s="1"/>
  <c r="A1295" i="3" s="1"/>
  <c r="A1307" i="3" s="1"/>
  <c r="A1319" i="3" s="1"/>
  <c r="A1331" i="3" s="1"/>
  <c r="A1343" i="3" s="1"/>
  <c r="A1355" i="3" s="1"/>
  <c r="A1367" i="3" s="1"/>
  <c r="A1379" i="3" s="1"/>
  <c r="A1391" i="3" s="1"/>
  <c r="A1403" i="3" s="1"/>
  <c r="A1415" i="3" s="1"/>
  <c r="A1427" i="3" s="1"/>
  <c r="A1439" i="3" s="1"/>
  <c r="A1451" i="3" s="1"/>
  <c r="A1463" i="3" s="1"/>
  <c r="A1475" i="3" s="1"/>
  <c r="A1487" i="3" s="1"/>
  <c r="A1499" i="3" s="1"/>
  <c r="A1511" i="3" s="1"/>
  <c r="A1523" i="3" s="1"/>
  <c r="A1535" i="3" s="1"/>
  <c r="A1547" i="3" s="1"/>
  <c r="A1559" i="3" s="1"/>
  <c r="A1571" i="3" s="1"/>
  <c r="A1583" i="3" s="1"/>
  <c r="A1595" i="3" s="1"/>
  <c r="A1607" i="3" s="1"/>
  <c r="A1619" i="3" s="1"/>
  <c r="A1631" i="3" s="1"/>
  <c r="A1643" i="3" s="1"/>
  <c r="A1655" i="3" s="1"/>
  <c r="A1667" i="3" s="1"/>
  <c r="A1679" i="3" s="1"/>
  <c r="A1691" i="3" s="1"/>
  <c r="A1703" i="3" s="1"/>
  <c r="A1715" i="3" s="1"/>
  <c r="A1727" i="3" s="1"/>
  <c r="A1739" i="3" s="1"/>
  <c r="A1751" i="3" s="1"/>
  <c r="A1763" i="3" s="1"/>
  <c r="A1775" i="3" s="1"/>
  <c r="A1787" i="3" s="1"/>
  <c r="A1799" i="3" s="1"/>
  <c r="A1811" i="3" s="1"/>
  <c r="A1823" i="3" s="1"/>
  <c r="A1835" i="3" s="1"/>
  <c r="A1847" i="3" s="1"/>
  <c r="A1859" i="3" s="1"/>
  <c r="A1871" i="3" s="1"/>
  <c r="A1883" i="3" s="1"/>
  <c r="A1895" i="3" s="1"/>
  <c r="A1907" i="3" s="1"/>
  <c r="A1919" i="3" s="1"/>
  <c r="A1931" i="3" s="1"/>
  <c r="A1943" i="3" s="1"/>
  <c r="A1955" i="3" s="1"/>
  <c r="A1967" i="3" s="1"/>
  <c r="A1979" i="3" s="1"/>
  <c r="A1991" i="3" s="1"/>
  <c r="A2003" i="3" s="1"/>
  <c r="A2015" i="3" s="1"/>
  <c r="A2027" i="3" s="1"/>
  <c r="A2039" i="3" s="1"/>
  <c r="A2051" i="3" s="1"/>
  <c r="A2063" i="3" s="1"/>
  <c r="A2075" i="3" s="1"/>
  <c r="A2087" i="3" s="1"/>
  <c r="A2099" i="3" s="1"/>
  <c r="A2111" i="3" s="1"/>
  <c r="A2123" i="3" s="1"/>
  <c r="A2135" i="3" s="1"/>
  <c r="A2147" i="3" s="1"/>
  <c r="A2159" i="3" s="1"/>
  <c r="A2171" i="3" s="1"/>
  <c r="A2183" i="3" s="1"/>
  <c r="A2195" i="3" s="1"/>
  <c r="A2207" i="3" s="1"/>
  <c r="A2219" i="3" s="1"/>
  <c r="A2231" i="3" s="1"/>
  <c r="A2243" i="3" s="1"/>
  <c r="A2255" i="3" s="1"/>
  <c r="A2267" i="3" s="1"/>
  <c r="A2279" i="3" s="1"/>
  <c r="A2291" i="3" s="1"/>
  <c r="A2303" i="3" s="1"/>
  <c r="A2315" i="3" s="1"/>
  <c r="A2327" i="3" s="1"/>
  <c r="A2339" i="3" s="1"/>
  <c r="A2351" i="3" s="1"/>
  <c r="A2363" i="3" s="1"/>
  <c r="A2375" i="3" s="1"/>
  <c r="A2387" i="3" s="1"/>
  <c r="A2399" i="3" s="1"/>
  <c r="A2411" i="3" s="1"/>
  <c r="A2423" i="3" s="1"/>
  <c r="A2435" i="3" s="1"/>
  <c r="A2447" i="3" s="1"/>
  <c r="A2459" i="3" s="1"/>
  <c r="A2471" i="3" s="1"/>
  <c r="A2483" i="3" s="1"/>
  <c r="A2495" i="3" s="1"/>
  <c r="A2507" i="3" s="1"/>
  <c r="A2519" i="3" s="1"/>
  <c r="A2531" i="3" s="1"/>
  <c r="A2543" i="3" s="1"/>
  <c r="A2555" i="3" s="1"/>
  <c r="A2567" i="3" s="1"/>
  <c r="A2579" i="3" s="1"/>
  <c r="A2591" i="3" s="1"/>
  <c r="A2603" i="3" s="1"/>
  <c r="A2615" i="3" s="1"/>
  <c r="A2627" i="3" s="1"/>
  <c r="A2639" i="3" s="1"/>
  <c r="A2651" i="3" s="1"/>
  <c r="A2663" i="3" s="1"/>
  <c r="A2675" i="3" s="1"/>
  <c r="A2687" i="3" s="1"/>
  <c r="A2699" i="3" s="1"/>
  <c r="A2711" i="3" s="1"/>
  <c r="A2723" i="3" s="1"/>
  <c r="A2735" i="3" s="1"/>
  <c r="A2747" i="3" s="1"/>
  <c r="A2759" i="3" s="1"/>
  <c r="A2771" i="3" s="1"/>
  <c r="A2783" i="3" s="1"/>
  <c r="A2795" i="3" s="1"/>
  <c r="A2807" i="3" s="1"/>
  <c r="A2819" i="3" s="1"/>
  <c r="A2831" i="3" s="1"/>
  <c r="A2843" i="3" s="1"/>
  <c r="A2855" i="3" s="1"/>
  <c r="A2867" i="3" s="1"/>
  <c r="A2879" i="3" s="1"/>
  <c r="A2891" i="3" s="1"/>
  <c r="A2903" i="3" s="1"/>
  <c r="A2915" i="3" s="1"/>
  <c r="A2927" i="3" s="1"/>
  <c r="A2939" i="3" s="1"/>
  <c r="A2951" i="3" s="1"/>
  <c r="A2963" i="3" s="1"/>
  <c r="A2975" i="3" s="1"/>
  <c r="A2987" i="3" s="1"/>
  <c r="A2999" i="3" s="1"/>
  <c r="A3011" i="3" s="1"/>
  <c r="A3023" i="3" s="1"/>
  <c r="A3035" i="3" s="1"/>
  <c r="A3047" i="3" s="1"/>
  <c r="A3059" i="3" s="1"/>
  <c r="A3071" i="3" s="1"/>
  <c r="A3083" i="3" s="1"/>
  <c r="A3095" i="3" s="1"/>
  <c r="A3107" i="3" s="1"/>
  <c r="A3119" i="3" s="1"/>
  <c r="A3131" i="3" s="1"/>
  <c r="A3143" i="3" s="1"/>
  <c r="A3155" i="3" s="1"/>
  <c r="A3167" i="3" s="1"/>
  <c r="A3179" i="3" s="1"/>
  <c r="A3191" i="3" s="1"/>
  <c r="A3203" i="3" s="1"/>
  <c r="A3215" i="3" s="1"/>
  <c r="A3227" i="3" s="1"/>
  <c r="A3239" i="3" s="1"/>
  <c r="A3251" i="3" s="1"/>
  <c r="A3263" i="3" s="1"/>
  <c r="A3275" i="3" s="1"/>
  <c r="A3287" i="3" s="1"/>
  <c r="A3299" i="3" s="1"/>
  <c r="A3311" i="3" s="1"/>
  <c r="A3323" i="3" s="1"/>
  <c r="A3335" i="3" s="1"/>
  <c r="A3347" i="3" s="1"/>
  <c r="A3359" i="3" s="1"/>
  <c r="A3371" i="3" s="1"/>
  <c r="A3383" i="3" s="1"/>
  <c r="A3395" i="3" s="1"/>
  <c r="A3407" i="3" s="1"/>
  <c r="A3419" i="3" s="1"/>
  <c r="A3431" i="3" s="1"/>
  <c r="A3443" i="3" s="1"/>
  <c r="A3455" i="3" s="1"/>
  <c r="A3467" i="3" s="1"/>
  <c r="A3479" i="3" s="1"/>
  <c r="A3491" i="3" s="1"/>
  <c r="A3503" i="3" s="1"/>
  <c r="A3515" i="3" s="1"/>
  <c r="A3527" i="3" s="1"/>
  <c r="A3539" i="3" s="1"/>
  <c r="A3551" i="3" s="1"/>
  <c r="A3563" i="3" s="1"/>
  <c r="A3575" i="3" s="1"/>
  <c r="A3587" i="3" s="1"/>
  <c r="A3599" i="3" s="1"/>
  <c r="A3611" i="3" s="1"/>
  <c r="A3623" i="3" s="1"/>
  <c r="A3635" i="3" s="1"/>
  <c r="A3647" i="3" s="1"/>
  <c r="A3659" i="3" s="1"/>
  <c r="A3671" i="3" s="1"/>
  <c r="A3683" i="3" s="1"/>
  <c r="A3695" i="3" s="1"/>
  <c r="A3707" i="3" s="1"/>
  <c r="A3719" i="3" s="1"/>
  <c r="A3731" i="3" s="1"/>
  <c r="A3743" i="3" s="1"/>
  <c r="A3755" i="3" s="1"/>
  <c r="A3767" i="3" s="1"/>
  <c r="A3779" i="3" s="1"/>
  <c r="A3791" i="3" s="1"/>
  <c r="A3803" i="3" s="1"/>
  <c r="A3815" i="3" s="1"/>
  <c r="A3827" i="3" s="1"/>
  <c r="A3839" i="3" s="1"/>
  <c r="A3851" i="3" s="1"/>
  <c r="A3863" i="3" s="1"/>
  <c r="A3875" i="3" s="1"/>
  <c r="A3887" i="3" s="1"/>
  <c r="A3899" i="3" s="1"/>
  <c r="A3911" i="3" s="1"/>
  <c r="A3923" i="3" s="1"/>
  <c r="A3935" i="3" s="1"/>
  <c r="A3947" i="3" s="1"/>
  <c r="A3959" i="3" s="1"/>
  <c r="A3971" i="3" s="1"/>
  <c r="A3983" i="3" s="1"/>
  <c r="A3995" i="3" s="1"/>
  <c r="A4007" i="3" s="1"/>
  <c r="A4019" i="3" s="1"/>
  <c r="A4031" i="3" s="1"/>
  <c r="A4043" i="3" s="1"/>
  <c r="A4055" i="3" s="1"/>
  <c r="A4067" i="3" s="1"/>
  <c r="A4079" i="3" s="1"/>
  <c r="A4091" i="3" s="1"/>
  <c r="A4103" i="3" s="1"/>
  <c r="A4115" i="3" s="1"/>
  <c r="A4127" i="3" s="1"/>
  <c r="A4139" i="3" s="1"/>
  <c r="A4151" i="3" s="1"/>
  <c r="A4163" i="3" s="1"/>
  <c r="A4175" i="3" s="1"/>
  <c r="A4187" i="3" s="1"/>
  <c r="A4199" i="3" s="1"/>
  <c r="A4211" i="3" s="1"/>
  <c r="A4223" i="3" s="1"/>
  <c r="A4235" i="3" s="1"/>
  <c r="A4247" i="3" s="1"/>
  <c r="A4259" i="3" s="1"/>
  <c r="A4271" i="3" s="1"/>
  <c r="A4283" i="3" s="1"/>
  <c r="A4295" i="3" s="1"/>
  <c r="A4307" i="3" s="1"/>
  <c r="A4319" i="3" s="1"/>
  <c r="A4331" i="3" s="1"/>
  <c r="A4343" i="3" s="1"/>
  <c r="A4355" i="3" s="1"/>
  <c r="A4367" i="3" s="1"/>
  <c r="A4379" i="3" s="1"/>
  <c r="A4391" i="3" s="1"/>
  <c r="A4403" i="3" s="1"/>
  <c r="A4415" i="3" s="1"/>
  <c r="A4427" i="3" s="1"/>
  <c r="A4439" i="3" s="1"/>
  <c r="A4451" i="3" s="1"/>
  <c r="A4463" i="3" s="1"/>
  <c r="A4475" i="3" s="1"/>
  <c r="A4487" i="3" s="1"/>
  <c r="A4499" i="3" s="1"/>
  <c r="A4511" i="3" s="1"/>
  <c r="A4523" i="3" s="1"/>
  <c r="A4535" i="3" s="1"/>
  <c r="A4547" i="3" s="1"/>
  <c r="A4559" i="3" s="1"/>
  <c r="A4571" i="3" s="1"/>
  <c r="A4583" i="3" s="1"/>
  <c r="A4595" i="3" s="1"/>
  <c r="A4607" i="3" s="1"/>
  <c r="A4619" i="3" s="1"/>
  <c r="A4631" i="3" s="1"/>
  <c r="A4643" i="3" s="1"/>
  <c r="A4655" i="3" s="1"/>
  <c r="A4667" i="3" s="1"/>
  <c r="A4679" i="3" s="1"/>
  <c r="A4691" i="3" s="1"/>
  <c r="A4703" i="3" s="1"/>
  <c r="A4715" i="3" s="1"/>
  <c r="A4727" i="3" s="1"/>
  <c r="A4739" i="3" s="1"/>
  <c r="A4751" i="3" s="1"/>
  <c r="A4763" i="3" s="1"/>
  <c r="A4775" i="3" s="1"/>
  <c r="A4787" i="3" s="1"/>
  <c r="A4799" i="3" s="1"/>
  <c r="A4811" i="3" s="1"/>
  <c r="A4823" i="3" s="1"/>
  <c r="A4835" i="3" s="1"/>
  <c r="A4847" i="3" s="1"/>
  <c r="A4859" i="3" s="1"/>
  <c r="A4871" i="3" s="1"/>
  <c r="A4883" i="3" s="1"/>
  <c r="A4895" i="3" s="1"/>
  <c r="A4907" i="3" s="1"/>
  <c r="A4919" i="3" s="1"/>
  <c r="A4931" i="3" s="1"/>
  <c r="A4943" i="3" s="1"/>
  <c r="A4955" i="3" s="1"/>
  <c r="A4967" i="3" s="1"/>
  <c r="A4979" i="3" s="1"/>
  <c r="A4991" i="3" s="1"/>
  <c r="A22" i="3"/>
  <c r="A34" i="3" s="1"/>
  <c r="A46" i="3" s="1"/>
  <c r="A58" i="3" s="1"/>
  <c r="A70" i="3" s="1"/>
  <c r="A82" i="3" s="1"/>
  <c r="A94" i="3" s="1"/>
  <c r="A106" i="3" s="1"/>
  <c r="A118" i="3" s="1"/>
  <c r="A130" i="3" s="1"/>
  <c r="A142" i="3" s="1"/>
  <c r="A154" i="3" s="1"/>
  <c r="A166" i="3" s="1"/>
  <c r="A178" i="3" s="1"/>
  <c r="A190" i="3" s="1"/>
  <c r="A202" i="3" s="1"/>
  <c r="A214" i="3" s="1"/>
  <c r="A226" i="3" s="1"/>
  <c r="A238" i="3" s="1"/>
  <c r="A250" i="3" s="1"/>
  <c r="A262" i="3" s="1"/>
  <c r="A274" i="3" s="1"/>
  <c r="A286" i="3" s="1"/>
  <c r="A298" i="3" s="1"/>
  <c r="A310" i="3" s="1"/>
  <c r="A322" i="3" s="1"/>
  <c r="A334" i="3" s="1"/>
  <c r="A346" i="3" s="1"/>
  <c r="A358" i="3" s="1"/>
  <c r="A370" i="3" s="1"/>
  <c r="A382" i="3" s="1"/>
  <c r="A394" i="3" s="1"/>
  <c r="A406" i="3" s="1"/>
  <c r="A418" i="3" s="1"/>
  <c r="A430" i="3" s="1"/>
  <c r="A442" i="3" s="1"/>
  <c r="A454" i="3" s="1"/>
  <c r="A466" i="3" s="1"/>
  <c r="A478" i="3" s="1"/>
  <c r="A490" i="3" s="1"/>
  <c r="A502" i="3" s="1"/>
  <c r="A514" i="3" s="1"/>
  <c r="A526" i="3" s="1"/>
  <c r="A538" i="3" s="1"/>
  <c r="A550" i="3" s="1"/>
  <c r="A562" i="3" s="1"/>
  <c r="A574" i="3" s="1"/>
  <c r="A586" i="3" s="1"/>
  <c r="A598" i="3" s="1"/>
  <c r="A610" i="3" s="1"/>
  <c r="A622" i="3" s="1"/>
  <c r="A634" i="3" s="1"/>
  <c r="A646" i="3" s="1"/>
  <c r="A658" i="3" s="1"/>
  <c r="A670" i="3" s="1"/>
  <c r="A682" i="3" s="1"/>
  <c r="A694" i="3" s="1"/>
  <c r="A706" i="3" s="1"/>
  <c r="A718" i="3" s="1"/>
  <c r="A730" i="3" s="1"/>
  <c r="A742" i="3" s="1"/>
  <c r="A754" i="3" s="1"/>
  <c r="A766" i="3" s="1"/>
  <c r="A778" i="3" s="1"/>
  <c r="A790" i="3" s="1"/>
  <c r="A802" i="3" s="1"/>
  <c r="A814" i="3" s="1"/>
  <c r="A826" i="3" s="1"/>
  <c r="A838" i="3" s="1"/>
  <c r="A850" i="3" s="1"/>
  <c r="A862" i="3" s="1"/>
  <c r="A874" i="3" s="1"/>
  <c r="A886" i="3" s="1"/>
  <c r="A898" i="3" s="1"/>
  <c r="A910" i="3" s="1"/>
  <c r="A922" i="3" s="1"/>
  <c r="A934" i="3" s="1"/>
  <c r="A946" i="3" s="1"/>
  <c r="A958" i="3" s="1"/>
  <c r="A970" i="3" s="1"/>
  <c r="A982" i="3" s="1"/>
  <c r="A994" i="3" s="1"/>
  <c r="A1006" i="3" s="1"/>
  <c r="A1018" i="3" s="1"/>
  <c r="A1030" i="3" s="1"/>
  <c r="A1042" i="3" s="1"/>
  <c r="A1054" i="3" s="1"/>
  <c r="A1066" i="3" s="1"/>
  <c r="A1078" i="3" s="1"/>
  <c r="A1090" i="3" s="1"/>
  <c r="A1102" i="3" s="1"/>
  <c r="A1114" i="3" s="1"/>
  <c r="A1126" i="3" s="1"/>
  <c r="A1138" i="3" s="1"/>
  <c r="A1150" i="3" s="1"/>
  <c r="A1162" i="3" s="1"/>
  <c r="A1174" i="3" s="1"/>
  <c r="A1186" i="3" s="1"/>
  <c r="A1198" i="3" s="1"/>
  <c r="A1210" i="3" s="1"/>
  <c r="A1222" i="3" s="1"/>
  <c r="A1234" i="3" s="1"/>
  <c r="A1246" i="3" s="1"/>
  <c r="A1258" i="3" s="1"/>
  <c r="A1270" i="3" s="1"/>
  <c r="A1282" i="3" s="1"/>
  <c r="A1294" i="3" s="1"/>
  <c r="A1306" i="3" s="1"/>
  <c r="A1318" i="3" s="1"/>
  <c r="A1330" i="3" s="1"/>
  <c r="A1342" i="3" s="1"/>
  <c r="A1354" i="3" s="1"/>
  <c r="A1366" i="3" s="1"/>
  <c r="A1378" i="3" s="1"/>
  <c r="A1390" i="3" s="1"/>
  <c r="A1402" i="3" s="1"/>
  <c r="A1414" i="3" s="1"/>
  <c r="A1426" i="3" s="1"/>
  <c r="A1438" i="3" s="1"/>
  <c r="A1450" i="3" s="1"/>
  <c r="A1462" i="3" s="1"/>
  <c r="A1474" i="3" s="1"/>
  <c r="A1486" i="3" s="1"/>
  <c r="A1498" i="3" s="1"/>
  <c r="A1510" i="3" s="1"/>
  <c r="A1522" i="3" s="1"/>
  <c r="A1534" i="3" s="1"/>
  <c r="A1546" i="3" s="1"/>
  <c r="A1558" i="3" s="1"/>
  <c r="A1570" i="3" s="1"/>
  <c r="A1582" i="3" s="1"/>
  <c r="A1594" i="3" s="1"/>
  <c r="A1606" i="3" s="1"/>
  <c r="A1618" i="3" s="1"/>
  <c r="A1630" i="3" s="1"/>
  <c r="A1642" i="3" s="1"/>
  <c r="A1654" i="3" s="1"/>
  <c r="A1666" i="3" s="1"/>
  <c r="A1678" i="3" s="1"/>
  <c r="A1690" i="3" s="1"/>
  <c r="A1702" i="3" s="1"/>
  <c r="A1714" i="3" s="1"/>
  <c r="A1726" i="3" s="1"/>
  <c r="A1738" i="3" s="1"/>
  <c r="A1750" i="3" s="1"/>
  <c r="A1762" i="3" s="1"/>
  <c r="A1774" i="3" s="1"/>
  <c r="A1786" i="3" s="1"/>
  <c r="A1798" i="3" s="1"/>
  <c r="A1810" i="3" s="1"/>
  <c r="A1822" i="3" s="1"/>
  <c r="A1834" i="3" s="1"/>
  <c r="A1846" i="3" s="1"/>
  <c r="A1858" i="3" s="1"/>
  <c r="A1870" i="3" s="1"/>
  <c r="A1882" i="3" s="1"/>
  <c r="A1894" i="3" s="1"/>
  <c r="A1906" i="3" s="1"/>
  <c r="A1918" i="3" s="1"/>
  <c r="A1930" i="3" s="1"/>
  <c r="A1942" i="3" s="1"/>
  <c r="A1954" i="3" s="1"/>
  <c r="A1966" i="3" s="1"/>
  <c r="A1978" i="3" s="1"/>
  <c r="A1990" i="3" s="1"/>
  <c r="A2002" i="3" s="1"/>
  <c r="A2014" i="3" s="1"/>
  <c r="A2026" i="3" s="1"/>
  <c r="A2038" i="3" s="1"/>
  <c r="A2050" i="3" s="1"/>
  <c r="A2062" i="3" s="1"/>
  <c r="A2074" i="3" s="1"/>
  <c r="A2086" i="3" s="1"/>
  <c r="A2098" i="3" s="1"/>
  <c r="A2110" i="3" s="1"/>
  <c r="A2122" i="3" s="1"/>
  <c r="A2134" i="3" s="1"/>
  <c r="A2146" i="3" s="1"/>
  <c r="A2158" i="3" s="1"/>
  <c r="A2170" i="3" s="1"/>
  <c r="A2182" i="3" s="1"/>
  <c r="A2194" i="3" s="1"/>
  <c r="A2206" i="3" s="1"/>
  <c r="A2218" i="3" s="1"/>
  <c r="A2230" i="3" s="1"/>
  <c r="A2242" i="3" s="1"/>
  <c r="A2254" i="3" s="1"/>
  <c r="A2266" i="3" s="1"/>
  <c r="A2278" i="3" s="1"/>
  <c r="A2290" i="3" s="1"/>
  <c r="A2302" i="3" s="1"/>
  <c r="A2314" i="3" s="1"/>
  <c r="A2326" i="3" s="1"/>
  <c r="A2338" i="3" s="1"/>
  <c r="A2350" i="3" s="1"/>
  <c r="A2362" i="3" s="1"/>
  <c r="A2374" i="3" s="1"/>
  <c r="A2386" i="3" s="1"/>
  <c r="A2398" i="3" s="1"/>
  <c r="A2410" i="3" s="1"/>
  <c r="A2422" i="3" s="1"/>
  <c r="A2434" i="3" s="1"/>
  <c r="A2446" i="3" s="1"/>
  <c r="A2458" i="3" s="1"/>
  <c r="A2470" i="3" s="1"/>
  <c r="A2482" i="3" s="1"/>
  <c r="A2494" i="3" s="1"/>
  <c r="A2506" i="3" s="1"/>
  <c r="A2518" i="3" s="1"/>
  <c r="A2530" i="3" s="1"/>
  <c r="A2542" i="3" s="1"/>
  <c r="A2554" i="3" s="1"/>
  <c r="A2566" i="3" s="1"/>
  <c r="A2578" i="3" s="1"/>
  <c r="A2590" i="3" s="1"/>
  <c r="A2602" i="3" s="1"/>
  <c r="A2614" i="3" s="1"/>
  <c r="A2626" i="3" s="1"/>
  <c r="A2638" i="3" s="1"/>
  <c r="A2650" i="3" s="1"/>
  <c r="A2662" i="3" s="1"/>
  <c r="A2674" i="3" s="1"/>
  <c r="A2686" i="3" s="1"/>
  <c r="A2698" i="3" s="1"/>
  <c r="A2710" i="3" s="1"/>
  <c r="A2722" i="3" s="1"/>
  <c r="A2734" i="3" s="1"/>
  <c r="A2746" i="3" s="1"/>
  <c r="A2758" i="3" s="1"/>
  <c r="A2770" i="3" s="1"/>
  <c r="A2782" i="3" s="1"/>
  <c r="A2794" i="3" s="1"/>
  <c r="A2806" i="3" s="1"/>
  <c r="A2818" i="3" s="1"/>
  <c r="A2830" i="3" s="1"/>
  <c r="A2842" i="3" s="1"/>
  <c r="A2854" i="3" s="1"/>
  <c r="A2866" i="3" s="1"/>
  <c r="A2878" i="3" s="1"/>
  <c r="A2890" i="3" s="1"/>
  <c r="A2902" i="3" s="1"/>
  <c r="A2914" i="3" s="1"/>
  <c r="A2926" i="3" s="1"/>
  <c r="A2938" i="3" s="1"/>
  <c r="A2950" i="3" s="1"/>
  <c r="A2962" i="3" s="1"/>
  <c r="A2974" i="3" s="1"/>
  <c r="A2986" i="3" s="1"/>
  <c r="A2998" i="3" s="1"/>
  <c r="A3010" i="3" s="1"/>
  <c r="A3022" i="3" s="1"/>
  <c r="A3034" i="3" s="1"/>
  <c r="A3046" i="3" s="1"/>
  <c r="A3058" i="3" s="1"/>
  <c r="A3070" i="3" s="1"/>
  <c r="A3082" i="3" s="1"/>
  <c r="A3094" i="3" s="1"/>
  <c r="A3106" i="3" s="1"/>
  <c r="A3118" i="3" s="1"/>
  <c r="A3130" i="3" s="1"/>
  <c r="A3142" i="3" s="1"/>
  <c r="A3154" i="3" s="1"/>
  <c r="A3166" i="3" s="1"/>
  <c r="A3178" i="3" s="1"/>
  <c r="A3190" i="3" s="1"/>
  <c r="A3202" i="3" s="1"/>
  <c r="A3214" i="3" s="1"/>
  <c r="A3226" i="3" s="1"/>
  <c r="A3238" i="3" s="1"/>
  <c r="A3250" i="3" s="1"/>
  <c r="A3262" i="3" s="1"/>
  <c r="A3274" i="3" s="1"/>
  <c r="A3286" i="3" s="1"/>
  <c r="A3298" i="3" s="1"/>
  <c r="A3310" i="3" s="1"/>
  <c r="A3322" i="3" s="1"/>
  <c r="A3334" i="3" s="1"/>
  <c r="A3346" i="3" s="1"/>
  <c r="A3358" i="3" s="1"/>
  <c r="A3370" i="3" s="1"/>
  <c r="A3382" i="3" s="1"/>
  <c r="A3394" i="3" s="1"/>
  <c r="A3406" i="3" s="1"/>
  <c r="A3418" i="3" s="1"/>
  <c r="A3430" i="3" s="1"/>
  <c r="A3442" i="3" s="1"/>
  <c r="A3454" i="3" s="1"/>
  <c r="A3466" i="3" s="1"/>
  <c r="A3478" i="3" s="1"/>
  <c r="A3490" i="3" s="1"/>
  <c r="A3502" i="3" s="1"/>
  <c r="A3514" i="3" s="1"/>
  <c r="A3526" i="3" s="1"/>
  <c r="A3538" i="3" s="1"/>
  <c r="A3550" i="3" s="1"/>
  <c r="A3562" i="3" s="1"/>
  <c r="A3574" i="3" s="1"/>
  <c r="A3586" i="3" s="1"/>
  <c r="A3598" i="3" s="1"/>
  <c r="A3610" i="3" s="1"/>
  <c r="A3622" i="3" s="1"/>
  <c r="A3634" i="3" s="1"/>
  <c r="A3646" i="3" s="1"/>
  <c r="A3658" i="3" s="1"/>
  <c r="A3670" i="3" s="1"/>
  <c r="A3682" i="3" s="1"/>
  <c r="A3694" i="3" s="1"/>
  <c r="A3706" i="3" s="1"/>
  <c r="A3718" i="3" s="1"/>
  <c r="A3730" i="3" s="1"/>
  <c r="A3742" i="3" s="1"/>
  <c r="A3754" i="3" s="1"/>
  <c r="A3766" i="3" s="1"/>
  <c r="A3778" i="3" s="1"/>
  <c r="A3790" i="3" s="1"/>
  <c r="A3802" i="3" s="1"/>
  <c r="A3814" i="3" s="1"/>
  <c r="A3826" i="3" s="1"/>
  <c r="A3838" i="3" s="1"/>
  <c r="A3850" i="3" s="1"/>
  <c r="A3862" i="3" s="1"/>
  <c r="A3874" i="3" s="1"/>
  <c r="A3886" i="3" s="1"/>
  <c r="A3898" i="3" s="1"/>
  <c r="A3910" i="3" s="1"/>
  <c r="A3922" i="3" s="1"/>
  <c r="A3934" i="3" s="1"/>
  <c r="A3946" i="3" s="1"/>
  <c r="A3958" i="3" s="1"/>
  <c r="A3970" i="3" s="1"/>
  <c r="A3982" i="3" s="1"/>
  <c r="A3994" i="3" s="1"/>
  <c r="A4006" i="3" s="1"/>
  <c r="A4018" i="3" s="1"/>
  <c r="A4030" i="3" s="1"/>
  <c r="A4042" i="3" s="1"/>
  <c r="A4054" i="3" s="1"/>
  <c r="A4066" i="3" s="1"/>
  <c r="A4078" i="3" s="1"/>
  <c r="A4090" i="3" s="1"/>
  <c r="A4102" i="3" s="1"/>
  <c r="A4114" i="3" s="1"/>
  <c r="A4126" i="3" s="1"/>
  <c r="A4138" i="3" s="1"/>
  <c r="A4150" i="3" s="1"/>
  <c r="A4162" i="3" s="1"/>
  <c r="A4174" i="3" s="1"/>
  <c r="A4186" i="3" s="1"/>
  <c r="A4198" i="3" s="1"/>
  <c r="A4210" i="3" s="1"/>
  <c r="A4222" i="3" s="1"/>
  <c r="A4234" i="3" s="1"/>
  <c r="A4246" i="3" s="1"/>
  <c r="A4258" i="3" s="1"/>
  <c r="A4270" i="3" s="1"/>
  <c r="A4282" i="3" s="1"/>
  <c r="A4294" i="3" s="1"/>
  <c r="A4306" i="3" s="1"/>
  <c r="A4318" i="3" s="1"/>
  <c r="A4330" i="3" s="1"/>
  <c r="A4342" i="3" s="1"/>
  <c r="A4354" i="3" s="1"/>
  <c r="A4366" i="3" s="1"/>
  <c r="A4378" i="3" s="1"/>
  <c r="A4390" i="3" s="1"/>
  <c r="A4402" i="3" s="1"/>
  <c r="A4414" i="3" s="1"/>
  <c r="A4426" i="3" s="1"/>
  <c r="A4438" i="3" s="1"/>
  <c r="A4450" i="3" s="1"/>
  <c r="A4462" i="3" s="1"/>
  <c r="A4474" i="3" s="1"/>
  <c r="A4486" i="3" s="1"/>
  <c r="A4498" i="3" s="1"/>
  <c r="A4510" i="3" s="1"/>
  <c r="A4522" i="3" s="1"/>
  <c r="A4534" i="3" s="1"/>
  <c r="A4546" i="3" s="1"/>
  <c r="A4558" i="3" s="1"/>
  <c r="A4570" i="3" s="1"/>
  <c r="A4582" i="3" s="1"/>
  <c r="A4594" i="3" s="1"/>
  <c r="A4606" i="3" s="1"/>
  <c r="A4618" i="3" s="1"/>
  <c r="A4630" i="3" s="1"/>
  <c r="A4642" i="3" s="1"/>
  <c r="A4654" i="3" s="1"/>
  <c r="A4666" i="3" s="1"/>
  <c r="A4678" i="3" s="1"/>
  <c r="A4690" i="3" s="1"/>
  <c r="A4702" i="3" s="1"/>
  <c r="A4714" i="3" s="1"/>
  <c r="A4726" i="3" s="1"/>
  <c r="A4738" i="3" s="1"/>
  <c r="A4750" i="3" s="1"/>
  <c r="A4762" i="3" s="1"/>
  <c r="A4774" i="3" s="1"/>
  <c r="A4786" i="3" s="1"/>
  <c r="A4798" i="3" s="1"/>
  <c r="A4810" i="3" s="1"/>
  <c r="A4822" i="3" s="1"/>
  <c r="A4834" i="3" s="1"/>
  <c r="A4846" i="3" s="1"/>
  <c r="A4858" i="3" s="1"/>
  <c r="A4870" i="3" s="1"/>
  <c r="A4882" i="3" s="1"/>
  <c r="A4894" i="3" s="1"/>
  <c r="A4906" i="3" s="1"/>
  <c r="A4918" i="3" s="1"/>
  <c r="A4930" i="3" s="1"/>
  <c r="A4942" i="3" s="1"/>
  <c r="A4954" i="3" s="1"/>
  <c r="A4966" i="3" s="1"/>
  <c r="A4978" i="3" s="1"/>
  <c r="A4990" i="3" s="1"/>
  <c r="A21" i="3"/>
  <c r="A33" i="3" s="1"/>
  <c r="A45" i="3" s="1"/>
  <c r="A57" i="3" s="1"/>
  <c r="A69" i="3" s="1"/>
  <c r="A81" i="3" s="1"/>
  <c r="A93" i="3" s="1"/>
  <c r="A105" i="3" s="1"/>
  <c r="A117" i="3" s="1"/>
  <c r="A129" i="3" s="1"/>
  <c r="A141" i="3" s="1"/>
  <c r="A153" i="3" s="1"/>
  <c r="A165" i="3" s="1"/>
  <c r="A177" i="3" s="1"/>
  <c r="A189" i="3" s="1"/>
  <c r="A201" i="3" s="1"/>
  <c r="A213" i="3" s="1"/>
  <c r="A225" i="3" s="1"/>
  <c r="A237" i="3" s="1"/>
  <c r="A249" i="3" s="1"/>
  <c r="A261" i="3" s="1"/>
  <c r="A273" i="3" s="1"/>
  <c r="A285" i="3" s="1"/>
  <c r="A297" i="3" s="1"/>
  <c r="A309" i="3" s="1"/>
  <c r="A321" i="3" s="1"/>
  <c r="A333" i="3" s="1"/>
  <c r="A345" i="3" s="1"/>
  <c r="A357" i="3" s="1"/>
  <c r="A369" i="3" s="1"/>
  <c r="A381" i="3" s="1"/>
  <c r="A393" i="3" s="1"/>
  <c r="A405" i="3" s="1"/>
  <c r="A417" i="3" s="1"/>
  <c r="A429" i="3" s="1"/>
  <c r="A441" i="3" s="1"/>
  <c r="A453" i="3" s="1"/>
  <c r="A465" i="3" s="1"/>
  <c r="A477" i="3" s="1"/>
  <c r="A489" i="3" s="1"/>
  <c r="A501" i="3" s="1"/>
  <c r="A513" i="3" s="1"/>
  <c r="A525" i="3" s="1"/>
  <c r="A537" i="3" s="1"/>
  <c r="A549" i="3" s="1"/>
  <c r="A561" i="3" s="1"/>
  <c r="A573" i="3" s="1"/>
  <c r="A585" i="3" s="1"/>
  <c r="A597" i="3" s="1"/>
  <c r="A609" i="3" s="1"/>
  <c r="A621" i="3" s="1"/>
  <c r="A633" i="3" s="1"/>
  <c r="A645" i="3" s="1"/>
  <c r="A657" i="3" s="1"/>
  <c r="A669" i="3" s="1"/>
  <c r="A681" i="3" s="1"/>
  <c r="A693" i="3" s="1"/>
  <c r="A705" i="3" s="1"/>
  <c r="A717" i="3" s="1"/>
  <c r="A729" i="3" s="1"/>
  <c r="A741" i="3" s="1"/>
  <c r="A753" i="3" s="1"/>
  <c r="A765" i="3" s="1"/>
  <c r="A777" i="3" s="1"/>
  <c r="A789" i="3" s="1"/>
  <c r="A801" i="3" s="1"/>
  <c r="A813" i="3" s="1"/>
  <c r="A825" i="3" s="1"/>
  <c r="A837" i="3" s="1"/>
  <c r="A849" i="3" s="1"/>
  <c r="A861" i="3" s="1"/>
  <c r="A873" i="3" s="1"/>
  <c r="A885" i="3" s="1"/>
  <c r="A897" i="3" s="1"/>
  <c r="A909" i="3" s="1"/>
  <c r="A921" i="3" s="1"/>
  <c r="A933" i="3" s="1"/>
  <c r="A945" i="3" s="1"/>
  <c r="A957" i="3" s="1"/>
  <c r="A969" i="3" s="1"/>
  <c r="A981" i="3" s="1"/>
  <c r="A993" i="3" s="1"/>
  <c r="A1005" i="3" s="1"/>
  <c r="A1017" i="3" s="1"/>
  <c r="A1029" i="3" s="1"/>
  <c r="A1041" i="3" s="1"/>
  <c r="A1053" i="3" s="1"/>
  <c r="A1065" i="3" s="1"/>
  <c r="A1077" i="3" s="1"/>
  <c r="A1089" i="3" s="1"/>
  <c r="A1101" i="3" s="1"/>
  <c r="A1113" i="3" s="1"/>
  <c r="A1125" i="3" s="1"/>
  <c r="A1137" i="3" s="1"/>
  <c r="A1149" i="3" s="1"/>
  <c r="A1161" i="3" s="1"/>
  <c r="A1173" i="3" s="1"/>
  <c r="A1185" i="3" s="1"/>
  <c r="A1197" i="3" s="1"/>
  <c r="A1209" i="3" s="1"/>
  <c r="A1221" i="3" s="1"/>
  <c r="A1233" i="3" s="1"/>
  <c r="A1245" i="3" s="1"/>
  <c r="A1257" i="3" s="1"/>
  <c r="A1269" i="3" s="1"/>
  <c r="A1281" i="3" s="1"/>
  <c r="A1293" i="3" s="1"/>
  <c r="A1305" i="3" s="1"/>
  <c r="A1317" i="3" s="1"/>
  <c r="A1329" i="3" s="1"/>
  <c r="A1341" i="3" s="1"/>
  <c r="A1353" i="3" s="1"/>
  <c r="A1365" i="3" s="1"/>
  <c r="A1377" i="3" s="1"/>
  <c r="A1389" i="3" s="1"/>
  <c r="A1401" i="3" s="1"/>
  <c r="A1413" i="3" s="1"/>
  <c r="A1425" i="3" s="1"/>
  <c r="A1437" i="3" s="1"/>
  <c r="A1449" i="3" s="1"/>
  <c r="A1461" i="3" s="1"/>
  <c r="A1473" i="3" s="1"/>
  <c r="A1485" i="3" s="1"/>
  <c r="A1497" i="3" s="1"/>
  <c r="A1509" i="3" s="1"/>
  <c r="A1521" i="3" s="1"/>
  <c r="A1533" i="3" s="1"/>
  <c r="A1545" i="3" s="1"/>
  <c r="A1557" i="3" s="1"/>
  <c r="A1569" i="3" s="1"/>
  <c r="A1581" i="3" s="1"/>
  <c r="A1593" i="3" s="1"/>
  <c r="A1605" i="3" s="1"/>
  <c r="A1617" i="3" s="1"/>
  <c r="A1629" i="3" s="1"/>
  <c r="A1641" i="3" s="1"/>
  <c r="A1653" i="3" s="1"/>
  <c r="A1665" i="3" s="1"/>
  <c r="A1677" i="3" s="1"/>
  <c r="A1689" i="3" s="1"/>
  <c r="A1701" i="3" s="1"/>
  <c r="A1713" i="3" s="1"/>
  <c r="A1725" i="3" s="1"/>
  <c r="A1737" i="3" s="1"/>
  <c r="A1749" i="3" s="1"/>
  <c r="A1761" i="3" s="1"/>
  <c r="A1773" i="3" s="1"/>
  <c r="A1785" i="3" s="1"/>
  <c r="A1797" i="3" s="1"/>
  <c r="A1809" i="3" s="1"/>
  <c r="A1821" i="3" s="1"/>
  <c r="A1833" i="3" s="1"/>
  <c r="A1845" i="3" s="1"/>
  <c r="A1857" i="3" s="1"/>
  <c r="A1869" i="3" s="1"/>
  <c r="A1881" i="3" s="1"/>
  <c r="A1893" i="3" s="1"/>
  <c r="A1905" i="3" s="1"/>
  <c r="A1917" i="3" s="1"/>
  <c r="A1929" i="3" s="1"/>
  <c r="A1941" i="3" s="1"/>
  <c r="A1953" i="3" s="1"/>
  <c r="A1965" i="3" s="1"/>
  <c r="A1977" i="3" s="1"/>
  <c r="A1989" i="3" s="1"/>
  <c r="A2001" i="3" s="1"/>
  <c r="A2013" i="3" s="1"/>
  <c r="A2025" i="3" s="1"/>
  <c r="A2037" i="3" s="1"/>
  <c r="A2049" i="3" s="1"/>
  <c r="A2061" i="3" s="1"/>
  <c r="A2073" i="3" s="1"/>
  <c r="A2085" i="3" s="1"/>
  <c r="A2097" i="3" s="1"/>
  <c r="A2109" i="3" s="1"/>
  <c r="A2121" i="3" s="1"/>
  <c r="A2133" i="3" s="1"/>
  <c r="A2145" i="3" s="1"/>
  <c r="A2157" i="3" s="1"/>
  <c r="A2169" i="3" s="1"/>
  <c r="A2181" i="3" s="1"/>
  <c r="A2193" i="3" s="1"/>
  <c r="A2205" i="3" s="1"/>
  <c r="A2217" i="3" s="1"/>
  <c r="A2229" i="3" s="1"/>
  <c r="A2241" i="3" s="1"/>
  <c r="A2253" i="3" s="1"/>
  <c r="A2265" i="3" s="1"/>
  <c r="A2277" i="3" s="1"/>
  <c r="A2289" i="3" s="1"/>
  <c r="A2301" i="3" s="1"/>
  <c r="A2313" i="3" s="1"/>
  <c r="A2325" i="3" s="1"/>
  <c r="A2337" i="3" s="1"/>
  <c r="A2349" i="3" s="1"/>
  <c r="A2361" i="3" s="1"/>
  <c r="A2373" i="3" s="1"/>
  <c r="A2385" i="3" s="1"/>
  <c r="A2397" i="3" s="1"/>
  <c r="A2409" i="3" s="1"/>
  <c r="A2421" i="3" s="1"/>
  <c r="A2433" i="3" s="1"/>
  <c r="A2445" i="3" s="1"/>
  <c r="A2457" i="3" s="1"/>
  <c r="A2469" i="3" s="1"/>
  <c r="A2481" i="3" s="1"/>
  <c r="A2493" i="3" s="1"/>
  <c r="A2505" i="3" s="1"/>
  <c r="A2517" i="3" s="1"/>
  <c r="A2529" i="3" s="1"/>
  <c r="A2541" i="3" s="1"/>
  <c r="A2553" i="3" s="1"/>
  <c r="A2565" i="3" s="1"/>
  <c r="A2577" i="3" s="1"/>
  <c r="A2589" i="3" s="1"/>
  <c r="A2601" i="3" s="1"/>
  <c r="A2613" i="3" s="1"/>
  <c r="A2625" i="3" s="1"/>
  <c r="A2637" i="3" s="1"/>
  <c r="A2649" i="3" s="1"/>
  <c r="A2661" i="3" s="1"/>
  <c r="A2673" i="3" s="1"/>
  <c r="A2685" i="3" s="1"/>
  <c r="A2697" i="3" s="1"/>
  <c r="A2709" i="3" s="1"/>
  <c r="A2721" i="3" s="1"/>
  <c r="A2733" i="3" s="1"/>
  <c r="A2745" i="3" s="1"/>
  <c r="A2757" i="3" s="1"/>
  <c r="A2769" i="3" s="1"/>
  <c r="A2781" i="3" s="1"/>
  <c r="A2793" i="3" s="1"/>
  <c r="A2805" i="3" s="1"/>
  <c r="A2817" i="3" s="1"/>
  <c r="A2829" i="3" s="1"/>
  <c r="A2841" i="3" s="1"/>
  <c r="A2853" i="3" s="1"/>
  <c r="A2865" i="3" s="1"/>
  <c r="A2877" i="3" s="1"/>
  <c r="A2889" i="3" s="1"/>
  <c r="A2901" i="3" s="1"/>
  <c r="A2913" i="3" s="1"/>
  <c r="A2925" i="3" s="1"/>
  <c r="A2937" i="3" s="1"/>
  <c r="A2949" i="3" s="1"/>
  <c r="A2961" i="3" s="1"/>
  <c r="A2973" i="3" s="1"/>
  <c r="A2985" i="3" s="1"/>
  <c r="A2997" i="3" s="1"/>
  <c r="A3009" i="3" s="1"/>
  <c r="A3021" i="3" s="1"/>
  <c r="A3033" i="3" s="1"/>
  <c r="A3045" i="3" s="1"/>
  <c r="A3057" i="3" s="1"/>
  <c r="A3069" i="3" s="1"/>
  <c r="A3081" i="3" s="1"/>
  <c r="A3093" i="3" s="1"/>
  <c r="A3105" i="3" s="1"/>
  <c r="A3117" i="3" s="1"/>
  <c r="A3129" i="3" s="1"/>
  <c r="A3141" i="3" s="1"/>
  <c r="A3153" i="3" s="1"/>
  <c r="A3165" i="3" s="1"/>
  <c r="A3177" i="3" s="1"/>
  <c r="A3189" i="3" s="1"/>
  <c r="A3201" i="3" s="1"/>
  <c r="A3213" i="3" s="1"/>
  <c r="A3225" i="3" s="1"/>
  <c r="A3237" i="3" s="1"/>
  <c r="A3249" i="3" s="1"/>
  <c r="A3261" i="3" s="1"/>
  <c r="A3273" i="3" s="1"/>
  <c r="A3285" i="3" s="1"/>
  <c r="A3297" i="3" s="1"/>
  <c r="A3309" i="3" s="1"/>
  <c r="A3321" i="3" s="1"/>
  <c r="A3333" i="3" s="1"/>
  <c r="A3345" i="3" s="1"/>
  <c r="A3357" i="3" s="1"/>
  <c r="A3369" i="3" s="1"/>
  <c r="A3381" i="3" s="1"/>
  <c r="A3393" i="3" s="1"/>
  <c r="A3405" i="3" s="1"/>
  <c r="A3417" i="3" s="1"/>
  <c r="A3429" i="3" s="1"/>
  <c r="A3441" i="3" s="1"/>
  <c r="A3453" i="3" s="1"/>
  <c r="A3465" i="3" s="1"/>
  <c r="A3477" i="3" s="1"/>
  <c r="A3489" i="3" s="1"/>
  <c r="A3501" i="3" s="1"/>
  <c r="A3513" i="3" s="1"/>
  <c r="A3525" i="3" s="1"/>
  <c r="A3537" i="3" s="1"/>
  <c r="A3549" i="3" s="1"/>
  <c r="A3561" i="3" s="1"/>
  <c r="A3573" i="3" s="1"/>
  <c r="A3585" i="3" s="1"/>
  <c r="A3597" i="3" s="1"/>
  <c r="A3609" i="3" s="1"/>
  <c r="A3621" i="3" s="1"/>
  <c r="A3633" i="3" s="1"/>
  <c r="A3645" i="3" s="1"/>
  <c r="A3657" i="3" s="1"/>
  <c r="A3669" i="3" s="1"/>
  <c r="A3681" i="3" s="1"/>
  <c r="A3693" i="3" s="1"/>
  <c r="A3705" i="3" s="1"/>
  <c r="A3717" i="3" s="1"/>
  <c r="A3729" i="3" s="1"/>
  <c r="A3741" i="3" s="1"/>
  <c r="A3753" i="3" s="1"/>
  <c r="A3765" i="3" s="1"/>
  <c r="A3777" i="3" s="1"/>
  <c r="A3789" i="3" s="1"/>
  <c r="A3801" i="3" s="1"/>
  <c r="A3813" i="3" s="1"/>
  <c r="A3825" i="3" s="1"/>
  <c r="A3837" i="3" s="1"/>
  <c r="A3849" i="3" s="1"/>
  <c r="A3861" i="3" s="1"/>
  <c r="A3873" i="3" s="1"/>
  <c r="A3885" i="3" s="1"/>
  <c r="A3897" i="3" s="1"/>
  <c r="A3909" i="3" s="1"/>
  <c r="A3921" i="3" s="1"/>
  <c r="A3933" i="3" s="1"/>
  <c r="A3945" i="3" s="1"/>
  <c r="A3957" i="3" s="1"/>
  <c r="A3969" i="3" s="1"/>
  <c r="A3981" i="3" s="1"/>
  <c r="A3993" i="3" s="1"/>
  <c r="A4005" i="3" s="1"/>
  <c r="A4017" i="3" s="1"/>
  <c r="A4029" i="3" s="1"/>
  <c r="A4041" i="3" s="1"/>
  <c r="A4053" i="3" s="1"/>
  <c r="A4065" i="3" s="1"/>
  <c r="A4077" i="3" s="1"/>
  <c r="A4089" i="3" s="1"/>
  <c r="A4101" i="3" s="1"/>
  <c r="A4113" i="3" s="1"/>
  <c r="A4125" i="3" s="1"/>
  <c r="A4137" i="3" s="1"/>
  <c r="A4149" i="3" s="1"/>
  <c r="A4161" i="3" s="1"/>
  <c r="A4173" i="3" s="1"/>
  <c r="A4185" i="3" s="1"/>
  <c r="A4197" i="3" s="1"/>
  <c r="A4209" i="3" s="1"/>
  <c r="A4221" i="3" s="1"/>
  <c r="A4233" i="3" s="1"/>
  <c r="A4245" i="3" s="1"/>
  <c r="A4257" i="3" s="1"/>
  <c r="A4269" i="3" s="1"/>
  <c r="A4281" i="3" s="1"/>
  <c r="A4293" i="3" s="1"/>
  <c r="A4305" i="3" s="1"/>
  <c r="A4317" i="3" s="1"/>
  <c r="A4329" i="3" s="1"/>
  <c r="A4341" i="3" s="1"/>
  <c r="A4353" i="3" s="1"/>
  <c r="A4365" i="3" s="1"/>
  <c r="A4377" i="3" s="1"/>
  <c r="A4389" i="3" s="1"/>
  <c r="A4401" i="3" s="1"/>
  <c r="A4413" i="3" s="1"/>
  <c r="A4425" i="3" s="1"/>
  <c r="A4437" i="3" s="1"/>
  <c r="A4449" i="3" s="1"/>
  <c r="A4461" i="3" s="1"/>
  <c r="A4473" i="3" s="1"/>
  <c r="A4485" i="3" s="1"/>
  <c r="A4497" i="3" s="1"/>
  <c r="A4509" i="3" s="1"/>
  <c r="A4521" i="3" s="1"/>
  <c r="A4533" i="3" s="1"/>
  <c r="A4545" i="3" s="1"/>
  <c r="A4557" i="3" s="1"/>
  <c r="A4569" i="3" s="1"/>
  <c r="A4581" i="3" s="1"/>
  <c r="A4593" i="3" s="1"/>
  <c r="A4605" i="3" s="1"/>
  <c r="A4617" i="3" s="1"/>
  <c r="A4629" i="3" s="1"/>
  <c r="A4641" i="3" s="1"/>
  <c r="A4653" i="3" s="1"/>
  <c r="A4665" i="3" s="1"/>
  <c r="A4677" i="3" s="1"/>
  <c r="A4689" i="3" s="1"/>
  <c r="A4701" i="3" s="1"/>
  <c r="A4713" i="3" s="1"/>
  <c r="A4725" i="3" s="1"/>
  <c r="A4737" i="3" s="1"/>
  <c r="A4749" i="3" s="1"/>
  <c r="A4761" i="3" s="1"/>
  <c r="A4773" i="3" s="1"/>
  <c r="A4785" i="3" s="1"/>
  <c r="A4797" i="3" s="1"/>
  <c r="A4809" i="3" s="1"/>
  <c r="A4821" i="3" s="1"/>
  <c r="A4833" i="3" s="1"/>
  <c r="A4845" i="3" s="1"/>
  <c r="A4857" i="3" s="1"/>
  <c r="A4869" i="3" s="1"/>
  <c r="A4881" i="3" s="1"/>
  <c r="A4893" i="3" s="1"/>
  <c r="A4905" i="3" s="1"/>
  <c r="A4917" i="3" s="1"/>
  <c r="A4929" i="3" s="1"/>
  <c r="A4941" i="3" s="1"/>
  <c r="A4953" i="3" s="1"/>
  <c r="A4965" i="3" s="1"/>
  <c r="A4977" i="3" s="1"/>
  <c r="A4989" i="3" s="1"/>
  <c r="A5001" i="3" s="1"/>
  <c r="A20" i="3"/>
  <c r="A32" i="3" s="1"/>
  <c r="A44" i="3" s="1"/>
  <c r="A56" i="3" s="1"/>
  <c r="A68" i="3" s="1"/>
  <c r="A80" i="3" s="1"/>
  <c r="A92" i="3" s="1"/>
  <c r="A104" i="3" s="1"/>
  <c r="A116" i="3" s="1"/>
  <c r="A128" i="3" s="1"/>
  <c r="A140" i="3" s="1"/>
  <c r="A152" i="3" s="1"/>
  <c r="A164" i="3" s="1"/>
  <c r="A176" i="3" s="1"/>
  <c r="A188" i="3" s="1"/>
  <c r="A200" i="3" s="1"/>
  <c r="A212" i="3" s="1"/>
  <c r="A224" i="3" s="1"/>
  <c r="A236" i="3" s="1"/>
  <c r="A248" i="3" s="1"/>
  <c r="A260" i="3" s="1"/>
  <c r="A272" i="3" s="1"/>
  <c r="A284" i="3" s="1"/>
  <c r="A296" i="3" s="1"/>
  <c r="A308" i="3" s="1"/>
  <c r="A320" i="3" s="1"/>
  <c r="A332" i="3" s="1"/>
  <c r="A344" i="3" s="1"/>
  <c r="A356" i="3" s="1"/>
  <c r="A368" i="3" s="1"/>
  <c r="A380" i="3" s="1"/>
  <c r="A392" i="3" s="1"/>
  <c r="A404" i="3" s="1"/>
  <c r="A416" i="3" s="1"/>
  <c r="A428" i="3" s="1"/>
  <c r="A440" i="3" s="1"/>
  <c r="A452" i="3" s="1"/>
  <c r="A464" i="3" s="1"/>
  <c r="A476" i="3" s="1"/>
  <c r="A488" i="3" s="1"/>
  <c r="A500" i="3" s="1"/>
  <c r="A512" i="3" s="1"/>
  <c r="A524" i="3" s="1"/>
  <c r="A536" i="3" s="1"/>
  <c r="A548" i="3" s="1"/>
  <c r="A560" i="3" s="1"/>
  <c r="A572" i="3" s="1"/>
  <c r="A584" i="3" s="1"/>
  <c r="A596" i="3" s="1"/>
  <c r="A608" i="3" s="1"/>
  <c r="A620" i="3" s="1"/>
  <c r="A632" i="3" s="1"/>
  <c r="A644" i="3" s="1"/>
  <c r="A656" i="3" s="1"/>
  <c r="A668" i="3" s="1"/>
  <c r="A680" i="3" s="1"/>
  <c r="A692" i="3" s="1"/>
  <c r="A704" i="3" s="1"/>
  <c r="A716" i="3" s="1"/>
  <c r="A728" i="3" s="1"/>
  <c r="A740" i="3" s="1"/>
  <c r="A752" i="3" s="1"/>
  <c r="A764" i="3" s="1"/>
  <c r="A776" i="3" s="1"/>
  <c r="A788" i="3" s="1"/>
  <c r="A800" i="3" s="1"/>
  <c r="A812" i="3" s="1"/>
  <c r="A824" i="3" s="1"/>
  <c r="A836" i="3" s="1"/>
  <c r="A848" i="3" s="1"/>
  <c r="A860" i="3" s="1"/>
  <c r="A872" i="3" s="1"/>
  <c r="A884" i="3" s="1"/>
  <c r="A896" i="3" s="1"/>
  <c r="A908" i="3" s="1"/>
  <c r="A920" i="3" s="1"/>
  <c r="A932" i="3" s="1"/>
  <c r="A944" i="3" s="1"/>
  <c r="A956" i="3" s="1"/>
  <c r="A968" i="3" s="1"/>
  <c r="A980" i="3" s="1"/>
  <c r="A992" i="3" s="1"/>
  <c r="A1004" i="3" s="1"/>
  <c r="A1016" i="3" s="1"/>
  <c r="A1028" i="3" s="1"/>
  <c r="A1040" i="3" s="1"/>
  <c r="A1052" i="3" s="1"/>
  <c r="A1064" i="3" s="1"/>
  <c r="A1076" i="3" s="1"/>
  <c r="A1088" i="3" s="1"/>
  <c r="A1100" i="3" s="1"/>
  <c r="A1112" i="3" s="1"/>
  <c r="A1124" i="3" s="1"/>
  <c r="A1136" i="3" s="1"/>
  <c r="A1148" i="3" s="1"/>
  <c r="A1160" i="3" s="1"/>
  <c r="A1172" i="3" s="1"/>
  <c r="A1184" i="3" s="1"/>
  <c r="A1196" i="3" s="1"/>
  <c r="A1208" i="3" s="1"/>
  <c r="A1220" i="3" s="1"/>
  <c r="A1232" i="3" s="1"/>
  <c r="A1244" i="3" s="1"/>
  <c r="A1256" i="3" s="1"/>
  <c r="A1268" i="3" s="1"/>
  <c r="A1280" i="3" s="1"/>
  <c r="A1292" i="3" s="1"/>
  <c r="A1304" i="3" s="1"/>
  <c r="A1316" i="3" s="1"/>
  <c r="A1328" i="3" s="1"/>
  <c r="A1340" i="3" s="1"/>
  <c r="A1352" i="3" s="1"/>
  <c r="A1364" i="3" s="1"/>
  <c r="A1376" i="3" s="1"/>
  <c r="A1388" i="3" s="1"/>
  <c r="A1400" i="3" s="1"/>
  <c r="A1412" i="3" s="1"/>
  <c r="A1424" i="3" s="1"/>
  <c r="A1436" i="3" s="1"/>
  <c r="A1448" i="3" s="1"/>
  <c r="A1460" i="3" s="1"/>
  <c r="A1472" i="3" s="1"/>
  <c r="A1484" i="3" s="1"/>
  <c r="A1496" i="3" s="1"/>
  <c r="A1508" i="3" s="1"/>
  <c r="A1520" i="3" s="1"/>
  <c r="A1532" i="3" s="1"/>
  <c r="A1544" i="3" s="1"/>
  <c r="A1556" i="3" s="1"/>
  <c r="A1568" i="3" s="1"/>
  <c r="A1580" i="3" s="1"/>
  <c r="A1592" i="3" s="1"/>
  <c r="A1604" i="3" s="1"/>
  <c r="A1616" i="3" s="1"/>
  <c r="A1628" i="3" s="1"/>
  <c r="A1640" i="3" s="1"/>
  <c r="A1652" i="3" s="1"/>
  <c r="A1664" i="3" s="1"/>
  <c r="A1676" i="3" s="1"/>
  <c r="A1688" i="3" s="1"/>
  <c r="A1700" i="3" s="1"/>
  <c r="A1712" i="3" s="1"/>
  <c r="A1724" i="3" s="1"/>
  <c r="A1736" i="3" s="1"/>
  <c r="A1748" i="3" s="1"/>
  <c r="A1760" i="3" s="1"/>
  <c r="A1772" i="3" s="1"/>
  <c r="A1784" i="3" s="1"/>
  <c r="A1796" i="3" s="1"/>
  <c r="A1808" i="3" s="1"/>
  <c r="A1820" i="3" s="1"/>
  <c r="A1832" i="3" s="1"/>
  <c r="A1844" i="3" s="1"/>
  <c r="A1856" i="3" s="1"/>
  <c r="A1868" i="3" s="1"/>
  <c r="A1880" i="3" s="1"/>
  <c r="A1892" i="3" s="1"/>
  <c r="A1904" i="3" s="1"/>
  <c r="A1916" i="3" s="1"/>
  <c r="A1928" i="3" s="1"/>
  <c r="A1940" i="3" s="1"/>
  <c r="A1952" i="3" s="1"/>
  <c r="A1964" i="3" s="1"/>
  <c r="A1976" i="3" s="1"/>
  <c r="A1988" i="3" s="1"/>
  <c r="A2000" i="3" s="1"/>
  <c r="A2012" i="3" s="1"/>
  <c r="A2024" i="3" s="1"/>
  <c r="A2036" i="3" s="1"/>
  <c r="A2048" i="3" s="1"/>
  <c r="A2060" i="3" s="1"/>
  <c r="A2072" i="3" s="1"/>
  <c r="A2084" i="3" s="1"/>
  <c r="A2096" i="3" s="1"/>
  <c r="A2108" i="3" s="1"/>
  <c r="A2120" i="3" s="1"/>
  <c r="A2132" i="3" s="1"/>
  <c r="A2144" i="3" s="1"/>
  <c r="A2156" i="3" s="1"/>
  <c r="A2168" i="3" s="1"/>
  <c r="A2180" i="3" s="1"/>
  <c r="A2192" i="3" s="1"/>
  <c r="A2204" i="3" s="1"/>
  <c r="A2216" i="3" s="1"/>
  <c r="A2228" i="3" s="1"/>
  <c r="A2240" i="3" s="1"/>
  <c r="A2252" i="3" s="1"/>
  <c r="A2264" i="3" s="1"/>
  <c r="A2276" i="3" s="1"/>
  <c r="A2288" i="3" s="1"/>
  <c r="A2300" i="3" s="1"/>
  <c r="A2312" i="3" s="1"/>
  <c r="A2324" i="3" s="1"/>
  <c r="A2336" i="3" s="1"/>
  <c r="A2348" i="3" s="1"/>
  <c r="A2360" i="3" s="1"/>
  <c r="A2372" i="3" s="1"/>
  <c r="A2384" i="3" s="1"/>
  <c r="A2396" i="3" s="1"/>
  <c r="A2408" i="3" s="1"/>
  <c r="A2420" i="3" s="1"/>
  <c r="A2432" i="3" s="1"/>
  <c r="A2444" i="3" s="1"/>
  <c r="A2456" i="3" s="1"/>
  <c r="A2468" i="3" s="1"/>
  <c r="A2480" i="3" s="1"/>
  <c r="A2492" i="3" s="1"/>
  <c r="A2504" i="3" s="1"/>
  <c r="A2516" i="3" s="1"/>
  <c r="A2528" i="3" s="1"/>
  <c r="A2540" i="3" s="1"/>
  <c r="A2552" i="3" s="1"/>
  <c r="A2564" i="3" s="1"/>
  <c r="A2576" i="3" s="1"/>
  <c r="A2588" i="3" s="1"/>
  <c r="A2600" i="3" s="1"/>
  <c r="A2612" i="3" s="1"/>
  <c r="A2624" i="3" s="1"/>
  <c r="A2636" i="3" s="1"/>
  <c r="A2648" i="3" s="1"/>
  <c r="A2660" i="3" s="1"/>
  <c r="A2672" i="3" s="1"/>
  <c r="A2684" i="3" s="1"/>
  <c r="A2696" i="3" s="1"/>
  <c r="A2708" i="3" s="1"/>
  <c r="A2720" i="3" s="1"/>
  <c r="A2732" i="3" s="1"/>
  <c r="A2744" i="3" s="1"/>
  <c r="A2756" i="3" s="1"/>
  <c r="A2768" i="3" s="1"/>
  <c r="A2780" i="3" s="1"/>
  <c r="A2792" i="3" s="1"/>
  <c r="A2804" i="3" s="1"/>
  <c r="A2816" i="3" s="1"/>
  <c r="A2828" i="3" s="1"/>
  <c r="A2840" i="3" s="1"/>
  <c r="A2852" i="3" s="1"/>
  <c r="A2864" i="3" s="1"/>
  <c r="A2876" i="3" s="1"/>
  <c r="A2888" i="3" s="1"/>
  <c r="A2900" i="3" s="1"/>
  <c r="A2912" i="3" s="1"/>
  <c r="A2924" i="3" s="1"/>
  <c r="A2936" i="3" s="1"/>
  <c r="A2948" i="3" s="1"/>
  <c r="A2960" i="3" s="1"/>
  <c r="A2972" i="3" s="1"/>
  <c r="A2984" i="3" s="1"/>
  <c r="A2996" i="3" s="1"/>
  <c r="A3008" i="3" s="1"/>
  <c r="A3020" i="3" s="1"/>
  <c r="A3032" i="3" s="1"/>
  <c r="A3044" i="3" s="1"/>
  <c r="A3056" i="3" s="1"/>
  <c r="A3068" i="3" s="1"/>
  <c r="A3080" i="3" s="1"/>
  <c r="A3092" i="3" s="1"/>
  <c r="A3104" i="3" s="1"/>
  <c r="A3116" i="3" s="1"/>
  <c r="A3128" i="3" s="1"/>
  <c r="A3140" i="3" s="1"/>
  <c r="A3152" i="3" s="1"/>
  <c r="A3164" i="3" s="1"/>
  <c r="A3176" i="3" s="1"/>
  <c r="A3188" i="3" s="1"/>
  <c r="A3200" i="3" s="1"/>
  <c r="A3212" i="3" s="1"/>
  <c r="A3224" i="3" s="1"/>
  <c r="A3236" i="3" s="1"/>
  <c r="A3248" i="3" s="1"/>
  <c r="A3260" i="3" s="1"/>
  <c r="A3272" i="3" s="1"/>
  <c r="A3284" i="3" s="1"/>
  <c r="A3296" i="3" s="1"/>
  <c r="A3308" i="3" s="1"/>
  <c r="A3320" i="3" s="1"/>
  <c r="A3332" i="3" s="1"/>
  <c r="A3344" i="3" s="1"/>
  <c r="A3356" i="3" s="1"/>
  <c r="A3368" i="3" s="1"/>
  <c r="A3380" i="3" s="1"/>
  <c r="A3392" i="3" s="1"/>
  <c r="A3404" i="3" s="1"/>
  <c r="A3416" i="3" s="1"/>
  <c r="A3428" i="3" s="1"/>
  <c r="A3440" i="3" s="1"/>
  <c r="A3452" i="3" s="1"/>
  <c r="A3464" i="3" s="1"/>
  <c r="A3476" i="3" s="1"/>
  <c r="A3488" i="3" s="1"/>
  <c r="A3500" i="3" s="1"/>
  <c r="A3512" i="3" s="1"/>
  <c r="A3524" i="3" s="1"/>
  <c r="A3536" i="3" s="1"/>
  <c r="A3548" i="3" s="1"/>
  <c r="A3560" i="3" s="1"/>
  <c r="A3572" i="3" s="1"/>
  <c r="A3584" i="3" s="1"/>
  <c r="A3596" i="3" s="1"/>
  <c r="A3608" i="3" s="1"/>
  <c r="A3620" i="3" s="1"/>
  <c r="A3632" i="3" s="1"/>
  <c r="A3644" i="3" s="1"/>
  <c r="A3656" i="3" s="1"/>
  <c r="A3668" i="3" s="1"/>
  <c r="A3680" i="3" s="1"/>
  <c r="A3692" i="3" s="1"/>
  <c r="A3704" i="3" s="1"/>
  <c r="A3716" i="3" s="1"/>
  <c r="A3728" i="3" s="1"/>
  <c r="A3740" i="3" s="1"/>
  <c r="A3752" i="3" s="1"/>
  <c r="A3764" i="3" s="1"/>
  <c r="A3776" i="3" s="1"/>
  <c r="A3788" i="3" s="1"/>
  <c r="A3800" i="3" s="1"/>
  <c r="A3812" i="3" s="1"/>
  <c r="A3824" i="3" s="1"/>
  <c r="A3836" i="3" s="1"/>
  <c r="A3848" i="3" s="1"/>
  <c r="A3860" i="3" s="1"/>
  <c r="A3872" i="3" s="1"/>
  <c r="A3884" i="3" s="1"/>
  <c r="A3896" i="3" s="1"/>
  <c r="A3908" i="3" s="1"/>
  <c r="A3920" i="3" s="1"/>
  <c r="A3932" i="3" s="1"/>
  <c r="A3944" i="3" s="1"/>
  <c r="A3956" i="3" s="1"/>
  <c r="A3968" i="3" s="1"/>
  <c r="A3980" i="3" s="1"/>
  <c r="A3992" i="3" s="1"/>
  <c r="A4004" i="3" s="1"/>
  <c r="A4016" i="3" s="1"/>
  <c r="A4028" i="3" s="1"/>
  <c r="A4040" i="3" s="1"/>
  <c r="A4052" i="3" s="1"/>
  <c r="A4064" i="3" s="1"/>
  <c r="A4076" i="3" s="1"/>
  <c r="A4088" i="3" s="1"/>
  <c r="A4100" i="3" s="1"/>
  <c r="A4112" i="3" s="1"/>
  <c r="A4124" i="3" s="1"/>
  <c r="A4136" i="3" s="1"/>
  <c r="A4148" i="3" s="1"/>
  <c r="A4160" i="3" s="1"/>
  <c r="A4172" i="3" s="1"/>
  <c r="A4184" i="3" s="1"/>
  <c r="A4196" i="3" s="1"/>
  <c r="A4208" i="3" s="1"/>
  <c r="A4220" i="3" s="1"/>
  <c r="A4232" i="3" s="1"/>
  <c r="A4244" i="3" s="1"/>
  <c r="A4256" i="3" s="1"/>
  <c r="A4268" i="3" s="1"/>
  <c r="A4280" i="3" s="1"/>
  <c r="A4292" i="3" s="1"/>
  <c r="A4304" i="3" s="1"/>
  <c r="A4316" i="3" s="1"/>
  <c r="A4328" i="3" s="1"/>
  <c r="A4340" i="3" s="1"/>
  <c r="A4352" i="3" s="1"/>
  <c r="A4364" i="3" s="1"/>
  <c r="A4376" i="3" s="1"/>
  <c r="A4388" i="3" s="1"/>
  <c r="A4400" i="3" s="1"/>
  <c r="A4412" i="3" s="1"/>
  <c r="A4424" i="3" s="1"/>
  <c r="A4436" i="3" s="1"/>
  <c r="A4448" i="3" s="1"/>
  <c r="A4460" i="3" s="1"/>
  <c r="A4472" i="3" s="1"/>
  <c r="A4484" i="3" s="1"/>
  <c r="A4496" i="3" s="1"/>
  <c r="A4508" i="3" s="1"/>
  <c r="A4520" i="3" s="1"/>
  <c r="A4532" i="3" s="1"/>
  <c r="A4544" i="3" s="1"/>
  <c r="A4556" i="3" s="1"/>
  <c r="A4568" i="3" s="1"/>
  <c r="A4580" i="3" s="1"/>
  <c r="A4592" i="3" s="1"/>
  <c r="A4604" i="3" s="1"/>
  <c r="A4616" i="3" s="1"/>
  <c r="A4628" i="3" s="1"/>
  <c r="A4640" i="3" s="1"/>
  <c r="A4652" i="3" s="1"/>
  <c r="A4664" i="3" s="1"/>
  <c r="A4676" i="3" s="1"/>
  <c r="A4688" i="3" s="1"/>
  <c r="A4700" i="3" s="1"/>
  <c r="A4712" i="3" s="1"/>
  <c r="A4724" i="3" s="1"/>
  <c r="A4736" i="3" s="1"/>
  <c r="A4748" i="3" s="1"/>
  <c r="A4760" i="3" s="1"/>
  <c r="A4772" i="3" s="1"/>
  <c r="A4784" i="3" s="1"/>
  <c r="A4796" i="3" s="1"/>
  <c r="A4808" i="3" s="1"/>
  <c r="A4820" i="3" s="1"/>
  <c r="A4832" i="3" s="1"/>
  <c r="A4844" i="3" s="1"/>
  <c r="A4856" i="3" s="1"/>
  <c r="A4868" i="3" s="1"/>
  <c r="A4880" i="3" s="1"/>
  <c r="A4892" i="3" s="1"/>
  <c r="A4904" i="3" s="1"/>
  <c r="A4916" i="3" s="1"/>
  <c r="A4928" i="3" s="1"/>
  <c r="A4940" i="3" s="1"/>
  <c r="A4952" i="3" s="1"/>
  <c r="A4964" i="3" s="1"/>
  <c r="A4976" i="3" s="1"/>
  <c r="A4988" i="3" s="1"/>
  <c r="A5000" i="3" s="1"/>
  <c r="A19" i="3"/>
  <c r="A31" i="3" s="1"/>
  <c r="A43" i="3" s="1"/>
  <c r="A55" i="3" s="1"/>
  <c r="A67" i="3" s="1"/>
  <c r="A79" i="3" s="1"/>
  <c r="A91" i="3" s="1"/>
  <c r="A103" i="3" s="1"/>
  <c r="A115" i="3" s="1"/>
  <c r="A127" i="3" s="1"/>
  <c r="A139" i="3" s="1"/>
  <c r="A151" i="3" s="1"/>
  <c r="A163" i="3" s="1"/>
  <c r="A175" i="3" s="1"/>
  <c r="A187" i="3" s="1"/>
  <c r="A199" i="3" s="1"/>
  <c r="A211" i="3" s="1"/>
  <c r="A223" i="3" s="1"/>
  <c r="A235" i="3" s="1"/>
  <c r="A247" i="3" s="1"/>
  <c r="A259" i="3" s="1"/>
  <c r="A271" i="3" s="1"/>
  <c r="A283" i="3" s="1"/>
  <c r="A295" i="3" s="1"/>
  <c r="A307" i="3" s="1"/>
  <c r="A319" i="3" s="1"/>
  <c r="A331" i="3" s="1"/>
  <c r="A343" i="3" s="1"/>
  <c r="A355" i="3" s="1"/>
  <c r="A367" i="3" s="1"/>
  <c r="A379" i="3" s="1"/>
  <c r="A391" i="3" s="1"/>
  <c r="A403" i="3" s="1"/>
  <c r="A415" i="3" s="1"/>
  <c r="A427" i="3" s="1"/>
  <c r="A439" i="3" s="1"/>
  <c r="A451" i="3" s="1"/>
  <c r="A463" i="3" s="1"/>
  <c r="A475" i="3" s="1"/>
  <c r="A487" i="3" s="1"/>
  <c r="A499" i="3" s="1"/>
  <c r="A511" i="3" s="1"/>
  <c r="A523" i="3" s="1"/>
  <c r="A535" i="3" s="1"/>
  <c r="A547" i="3" s="1"/>
  <c r="A559" i="3" s="1"/>
  <c r="A571" i="3" s="1"/>
  <c r="A583" i="3" s="1"/>
  <c r="A595" i="3" s="1"/>
  <c r="A607" i="3" s="1"/>
  <c r="A619" i="3" s="1"/>
  <c r="A631" i="3" s="1"/>
  <c r="A643" i="3" s="1"/>
  <c r="A655" i="3" s="1"/>
  <c r="A667" i="3" s="1"/>
  <c r="A679" i="3" s="1"/>
  <c r="A691" i="3" s="1"/>
  <c r="A703" i="3" s="1"/>
  <c r="A715" i="3" s="1"/>
  <c r="A727" i="3" s="1"/>
  <c r="A739" i="3" s="1"/>
  <c r="A751" i="3" s="1"/>
  <c r="A763" i="3" s="1"/>
  <c r="A775" i="3" s="1"/>
  <c r="A787" i="3" s="1"/>
  <c r="A799" i="3" s="1"/>
  <c r="A811" i="3" s="1"/>
  <c r="A823" i="3" s="1"/>
  <c r="A835" i="3" s="1"/>
  <c r="A847" i="3" s="1"/>
  <c r="A859" i="3" s="1"/>
  <c r="A871" i="3" s="1"/>
  <c r="A883" i="3" s="1"/>
  <c r="A895" i="3" s="1"/>
  <c r="A907" i="3" s="1"/>
  <c r="A919" i="3" s="1"/>
  <c r="A931" i="3" s="1"/>
  <c r="A943" i="3" s="1"/>
  <c r="A955" i="3" s="1"/>
  <c r="A967" i="3" s="1"/>
  <c r="A979" i="3" s="1"/>
  <c r="A991" i="3" s="1"/>
  <c r="A1003" i="3" s="1"/>
  <c r="A1015" i="3" s="1"/>
  <c r="A1027" i="3" s="1"/>
  <c r="A1039" i="3" s="1"/>
  <c r="A1051" i="3" s="1"/>
  <c r="A1063" i="3" s="1"/>
  <c r="A1075" i="3" s="1"/>
  <c r="A1087" i="3" s="1"/>
  <c r="A1099" i="3" s="1"/>
  <c r="A1111" i="3" s="1"/>
  <c r="A1123" i="3" s="1"/>
  <c r="A1135" i="3" s="1"/>
  <c r="A1147" i="3" s="1"/>
  <c r="A1159" i="3" s="1"/>
  <c r="A1171" i="3" s="1"/>
  <c r="A1183" i="3" s="1"/>
  <c r="A1195" i="3" s="1"/>
  <c r="A1207" i="3" s="1"/>
  <c r="A1219" i="3" s="1"/>
  <c r="A1231" i="3" s="1"/>
  <c r="A1243" i="3" s="1"/>
  <c r="A1255" i="3" s="1"/>
  <c r="A1267" i="3" s="1"/>
  <c r="A1279" i="3" s="1"/>
  <c r="A1291" i="3" s="1"/>
  <c r="A1303" i="3" s="1"/>
  <c r="A1315" i="3" s="1"/>
  <c r="A1327" i="3" s="1"/>
  <c r="A1339" i="3" s="1"/>
  <c r="A1351" i="3" s="1"/>
  <c r="A1363" i="3" s="1"/>
  <c r="A1375" i="3" s="1"/>
  <c r="A1387" i="3" s="1"/>
  <c r="A1399" i="3" s="1"/>
  <c r="A1411" i="3" s="1"/>
  <c r="A1423" i="3" s="1"/>
  <c r="A1435" i="3" s="1"/>
  <c r="A1447" i="3" s="1"/>
  <c r="A1459" i="3" s="1"/>
  <c r="A1471" i="3" s="1"/>
  <c r="A1483" i="3" s="1"/>
  <c r="A1495" i="3" s="1"/>
  <c r="A1507" i="3" s="1"/>
  <c r="A1519" i="3" s="1"/>
  <c r="A1531" i="3" s="1"/>
  <c r="A1543" i="3" s="1"/>
  <c r="A1555" i="3" s="1"/>
  <c r="A1567" i="3" s="1"/>
  <c r="A1579" i="3" s="1"/>
  <c r="A1591" i="3" s="1"/>
  <c r="A1603" i="3" s="1"/>
  <c r="A1615" i="3" s="1"/>
  <c r="A1627" i="3" s="1"/>
  <c r="A1639" i="3" s="1"/>
  <c r="A1651" i="3" s="1"/>
  <c r="A1663" i="3" s="1"/>
  <c r="A1675" i="3" s="1"/>
  <c r="A1687" i="3" s="1"/>
  <c r="A1699" i="3" s="1"/>
  <c r="A1711" i="3" s="1"/>
  <c r="A1723" i="3" s="1"/>
  <c r="A1735" i="3" s="1"/>
  <c r="A1747" i="3" s="1"/>
  <c r="A1759" i="3" s="1"/>
  <c r="A1771" i="3" s="1"/>
  <c r="A1783" i="3" s="1"/>
  <c r="A1795" i="3" s="1"/>
  <c r="A1807" i="3" s="1"/>
  <c r="A1819" i="3" s="1"/>
  <c r="A1831" i="3" s="1"/>
  <c r="A1843" i="3" s="1"/>
  <c r="A1855" i="3" s="1"/>
  <c r="A1867" i="3" s="1"/>
  <c r="A1879" i="3" s="1"/>
  <c r="A1891" i="3" s="1"/>
  <c r="A1903" i="3" s="1"/>
  <c r="A1915" i="3" s="1"/>
  <c r="A1927" i="3" s="1"/>
  <c r="A1939" i="3" s="1"/>
  <c r="A1951" i="3" s="1"/>
  <c r="A1963" i="3" s="1"/>
  <c r="A1975" i="3" s="1"/>
  <c r="A1987" i="3" s="1"/>
  <c r="A1999" i="3" s="1"/>
  <c r="A2011" i="3" s="1"/>
  <c r="A2023" i="3" s="1"/>
  <c r="A2035" i="3" s="1"/>
  <c r="A2047" i="3" s="1"/>
  <c r="A2059" i="3" s="1"/>
  <c r="A2071" i="3" s="1"/>
  <c r="A2083" i="3" s="1"/>
  <c r="A2095" i="3" s="1"/>
  <c r="A2107" i="3" s="1"/>
  <c r="A2119" i="3" s="1"/>
  <c r="A2131" i="3" s="1"/>
  <c r="A2143" i="3" s="1"/>
  <c r="A2155" i="3" s="1"/>
  <c r="A2167" i="3" s="1"/>
  <c r="A2179" i="3" s="1"/>
  <c r="A2191" i="3" s="1"/>
  <c r="A2203" i="3" s="1"/>
  <c r="A2215" i="3" s="1"/>
  <c r="A2227" i="3" s="1"/>
  <c r="A2239" i="3" s="1"/>
  <c r="A2251" i="3" s="1"/>
  <c r="A2263" i="3" s="1"/>
  <c r="A2275" i="3" s="1"/>
  <c r="A2287" i="3" s="1"/>
  <c r="A2299" i="3" s="1"/>
  <c r="A2311" i="3" s="1"/>
  <c r="A2323" i="3" s="1"/>
  <c r="A2335" i="3" s="1"/>
  <c r="A2347" i="3" s="1"/>
  <c r="A2359" i="3" s="1"/>
  <c r="A2371" i="3" s="1"/>
  <c r="A2383" i="3" s="1"/>
  <c r="A2395" i="3" s="1"/>
  <c r="A2407" i="3" s="1"/>
  <c r="A2419" i="3" s="1"/>
  <c r="A2431" i="3" s="1"/>
  <c r="A2443" i="3" s="1"/>
  <c r="A2455" i="3" s="1"/>
  <c r="A2467" i="3" s="1"/>
  <c r="A2479" i="3" s="1"/>
  <c r="A2491" i="3" s="1"/>
  <c r="A2503" i="3" s="1"/>
  <c r="A2515" i="3" s="1"/>
  <c r="A2527" i="3" s="1"/>
  <c r="A2539" i="3" s="1"/>
  <c r="A2551" i="3" s="1"/>
  <c r="A2563" i="3" s="1"/>
  <c r="A2575" i="3" s="1"/>
  <c r="A2587" i="3" s="1"/>
  <c r="A2599" i="3" s="1"/>
  <c r="A2611" i="3" s="1"/>
  <c r="A2623" i="3" s="1"/>
  <c r="A2635" i="3" s="1"/>
  <c r="A2647" i="3" s="1"/>
  <c r="A2659" i="3" s="1"/>
  <c r="A2671" i="3" s="1"/>
  <c r="A2683" i="3" s="1"/>
  <c r="A2695" i="3" s="1"/>
  <c r="A2707" i="3" s="1"/>
  <c r="A2719" i="3" s="1"/>
  <c r="A2731" i="3" s="1"/>
  <c r="A2743" i="3" s="1"/>
  <c r="A2755" i="3" s="1"/>
  <c r="A2767" i="3" s="1"/>
  <c r="A2779" i="3" s="1"/>
  <c r="A2791" i="3" s="1"/>
  <c r="A2803" i="3" s="1"/>
  <c r="A2815" i="3" s="1"/>
  <c r="A2827" i="3" s="1"/>
  <c r="A2839" i="3" s="1"/>
  <c r="A2851" i="3" s="1"/>
  <c r="A2863" i="3" s="1"/>
  <c r="A2875" i="3" s="1"/>
  <c r="A2887" i="3" s="1"/>
  <c r="A2899" i="3" s="1"/>
  <c r="A2911" i="3" s="1"/>
  <c r="A2923" i="3" s="1"/>
  <c r="A2935" i="3" s="1"/>
  <c r="A2947" i="3" s="1"/>
  <c r="A2959" i="3" s="1"/>
  <c r="A2971" i="3" s="1"/>
  <c r="A2983" i="3" s="1"/>
  <c r="A2995" i="3" s="1"/>
  <c r="A3007" i="3" s="1"/>
  <c r="A3019" i="3" s="1"/>
  <c r="A3031" i="3" s="1"/>
  <c r="A3043" i="3" s="1"/>
  <c r="A3055" i="3" s="1"/>
  <c r="A3067" i="3" s="1"/>
  <c r="A3079" i="3" s="1"/>
  <c r="A3091" i="3" s="1"/>
  <c r="A3103" i="3" s="1"/>
  <c r="A3115" i="3" s="1"/>
  <c r="A3127" i="3" s="1"/>
  <c r="A3139" i="3" s="1"/>
  <c r="A3151" i="3" s="1"/>
  <c r="A3163" i="3" s="1"/>
  <c r="A3175" i="3" s="1"/>
  <c r="A3187" i="3" s="1"/>
  <c r="A3199" i="3" s="1"/>
  <c r="A3211" i="3" s="1"/>
  <c r="A3223" i="3" s="1"/>
  <c r="A3235" i="3" s="1"/>
  <c r="A3247" i="3" s="1"/>
  <c r="A3259" i="3" s="1"/>
  <c r="A3271" i="3" s="1"/>
  <c r="A3283" i="3" s="1"/>
  <c r="A3295" i="3" s="1"/>
  <c r="A3307" i="3" s="1"/>
  <c r="A3319" i="3" s="1"/>
  <c r="A3331" i="3" s="1"/>
  <c r="A3343" i="3" s="1"/>
  <c r="A3355" i="3" s="1"/>
  <c r="A3367" i="3" s="1"/>
  <c r="A3379" i="3" s="1"/>
  <c r="A3391" i="3" s="1"/>
  <c r="A3403" i="3" s="1"/>
  <c r="A3415" i="3" s="1"/>
  <c r="A3427" i="3" s="1"/>
  <c r="A3439" i="3" s="1"/>
  <c r="A3451" i="3" s="1"/>
  <c r="A3463" i="3" s="1"/>
  <c r="A3475" i="3" s="1"/>
  <c r="A3487" i="3" s="1"/>
  <c r="A3499" i="3" s="1"/>
  <c r="A3511" i="3" s="1"/>
  <c r="A3523" i="3" s="1"/>
  <c r="A3535" i="3" s="1"/>
  <c r="A3547" i="3" s="1"/>
  <c r="A3559" i="3" s="1"/>
  <c r="A3571" i="3" s="1"/>
  <c r="A3583" i="3" s="1"/>
  <c r="A3595" i="3" s="1"/>
  <c r="A3607" i="3" s="1"/>
  <c r="A3619" i="3" s="1"/>
  <c r="A3631" i="3" s="1"/>
  <c r="A3643" i="3" s="1"/>
  <c r="A3655" i="3" s="1"/>
  <c r="A3667" i="3" s="1"/>
  <c r="A3679" i="3" s="1"/>
  <c r="A3691" i="3" s="1"/>
  <c r="A3703" i="3" s="1"/>
  <c r="A3715" i="3" s="1"/>
  <c r="A3727" i="3" s="1"/>
  <c r="A3739" i="3" s="1"/>
  <c r="A3751" i="3" s="1"/>
  <c r="A3763" i="3" s="1"/>
  <c r="A3775" i="3" s="1"/>
  <c r="A3787" i="3" s="1"/>
  <c r="A3799" i="3" s="1"/>
  <c r="A3811" i="3" s="1"/>
  <c r="A3823" i="3" s="1"/>
  <c r="A3835" i="3" s="1"/>
  <c r="A3847" i="3" s="1"/>
  <c r="A3859" i="3" s="1"/>
  <c r="A3871" i="3" s="1"/>
  <c r="A3883" i="3" s="1"/>
  <c r="A3895" i="3" s="1"/>
  <c r="A3907" i="3" s="1"/>
  <c r="A3919" i="3" s="1"/>
  <c r="A3931" i="3" s="1"/>
  <c r="A3943" i="3" s="1"/>
  <c r="A3955" i="3" s="1"/>
  <c r="A3967" i="3" s="1"/>
  <c r="A3979" i="3" s="1"/>
  <c r="A3991" i="3" s="1"/>
  <c r="A4003" i="3" s="1"/>
  <c r="A4015" i="3" s="1"/>
  <c r="A4027" i="3" s="1"/>
  <c r="A4039" i="3" s="1"/>
  <c r="A4051" i="3" s="1"/>
  <c r="A4063" i="3" s="1"/>
  <c r="A4075" i="3" s="1"/>
  <c r="A4087" i="3" s="1"/>
  <c r="A4099" i="3" s="1"/>
  <c r="A4111" i="3" s="1"/>
  <c r="A4123" i="3" s="1"/>
  <c r="A4135" i="3" s="1"/>
  <c r="A4147" i="3" s="1"/>
  <c r="A4159" i="3" s="1"/>
  <c r="A4171" i="3" s="1"/>
  <c r="A4183" i="3" s="1"/>
  <c r="A4195" i="3" s="1"/>
  <c r="A4207" i="3" s="1"/>
  <c r="A4219" i="3" s="1"/>
  <c r="A4231" i="3" s="1"/>
  <c r="A4243" i="3" s="1"/>
  <c r="A4255" i="3" s="1"/>
  <c r="A4267" i="3" s="1"/>
  <c r="A4279" i="3" s="1"/>
  <c r="A4291" i="3" s="1"/>
  <c r="A4303" i="3" s="1"/>
  <c r="A4315" i="3" s="1"/>
  <c r="A4327" i="3" s="1"/>
  <c r="A4339" i="3" s="1"/>
  <c r="A4351" i="3" s="1"/>
  <c r="A4363" i="3" s="1"/>
  <c r="A4375" i="3" s="1"/>
  <c r="A4387" i="3" s="1"/>
  <c r="A4399" i="3" s="1"/>
  <c r="A4411" i="3" s="1"/>
  <c r="A4423" i="3" s="1"/>
  <c r="A4435" i="3" s="1"/>
  <c r="A4447" i="3" s="1"/>
  <c r="A4459" i="3" s="1"/>
  <c r="A4471" i="3" s="1"/>
  <c r="A4483" i="3" s="1"/>
  <c r="A4495" i="3" s="1"/>
  <c r="A4507" i="3" s="1"/>
  <c r="A4519" i="3" s="1"/>
  <c r="A4531" i="3" s="1"/>
  <c r="A4543" i="3" s="1"/>
  <c r="A4555" i="3" s="1"/>
  <c r="A4567" i="3" s="1"/>
  <c r="A4579" i="3" s="1"/>
  <c r="A4591" i="3" s="1"/>
  <c r="A4603" i="3" s="1"/>
  <c r="A4615" i="3" s="1"/>
  <c r="A4627" i="3" s="1"/>
  <c r="A4639" i="3" s="1"/>
  <c r="A4651" i="3" s="1"/>
  <c r="A4663" i="3" s="1"/>
  <c r="A4675" i="3" s="1"/>
  <c r="A4687" i="3" s="1"/>
  <c r="A4699" i="3" s="1"/>
  <c r="A4711" i="3" s="1"/>
  <c r="A4723" i="3" s="1"/>
  <c r="A4735" i="3" s="1"/>
  <c r="A4747" i="3" s="1"/>
  <c r="A4759" i="3" s="1"/>
  <c r="A4771" i="3" s="1"/>
  <c r="A4783" i="3" s="1"/>
  <c r="A4795" i="3" s="1"/>
  <c r="A4807" i="3" s="1"/>
  <c r="A4819" i="3" s="1"/>
  <c r="A4831" i="3" s="1"/>
  <c r="A4843" i="3" s="1"/>
  <c r="A4855" i="3" s="1"/>
  <c r="A4867" i="3" s="1"/>
  <c r="A4879" i="3" s="1"/>
  <c r="A4891" i="3" s="1"/>
  <c r="A4903" i="3" s="1"/>
  <c r="A4915" i="3" s="1"/>
  <c r="A4927" i="3" s="1"/>
  <c r="A4939" i="3" s="1"/>
  <c r="A4951" i="3" s="1"/>
  <c r="A4963" i="3" s="1"/>
  <c r="A4975" i="3" s="1"/>
  <c r="A4987" i="3" s="1"/>
  <c r="A4999" i="3" s="1"/>
  <c r="A18" i="3"/>
  <c r="A30" i="3" s="1"/>
  <c r="A42" i="3" s="1"/>
  <c r="A54" i="3" s="1"/>
  <c r="A66" i="3" s="1"/>
  <c r="A78" i="3" s="1"/>
  <c r="A90" i="3" s="1"/>
  <c r="A102" i="3" s="1"/>
  <c r="A114" i="3" s="1"/>
  <c r="A126" i="3" s="1"/>
  <c r="A138" i="3" s="1"/>
  <c r="A150" i="3" s="1"/>
  <c r="A162" i="3" s="1"/>
  <c r="A174" i="3" s="1"/>
  <c r="A186" i="3" s="1"/>
  <c r="A198" i="3" s="1"/>
  <c r="A210" i="3" s="1"/>
  <c r="A222" i="3" s="1"/>
  <c r="A234" i="3" s="1"/>
  <c r="A246" i="3" s="1"/>
  <c r="A258" i="3" s="1"/>
  <c r="A270" i="3" s="1"/>
  <c r="A282" i="3" s="1"/>
  <c r="A294" i="3" s="1"/>
  <c r="A306" i="3" s="1"/>
  <c r="A318" i="3" s="1"/>
  <c r="A330" i="3" s="1"/>
  <c r="A342" i="3" s="1"/>
  <c r="A354" i="3" s="1"/>
  <c r="A366" i="3" s="1"/>
  <c r="A378" i="3" s="1"/>
  <c r="A390" i="3" s="1"/>
  <c r="A402" i="3" s="1"/>
  <c r="A414" i="3" s="1"/>
  <c r="A426" i="3" s="1"/>
  <c r="A438" i="3" s="1"/>
  <c r="A450" i="3" s="1"/>
  <c r="A462" i="3" s="1"/>
  <c r="A474" i="3" s="1"/>
  <c r="A486" i="3" s="1"/>
  <c r="A498" i="3" s="1"/>
  <c r="A510" i="3" s="1"/>
  <c r="A522" i="3" s="1"/>
  <c r="A534" i="3" s="1"/>
  <c r="A546" i="3" s="1"/>
  <c r="A558" i="3" s="1"/>
  <c r="A570" i="3" s="1"/>
  <c r="A582" i="3" s="1"/>
  <c r="A594" i="3" s="1"/>
  <c r="A606" i="3" s="1"/>
  <c r="A618" i="3" s="1"/>
  <c r="A630" i="3" s="1"/>
  <c r="A642" i="3" s="1"/>
  <c r="A654" i="3" s="1"/>
  <c r="A666" i="3" s="1"/>
  <c r="A678" i="3" s="1"/>
  <c r="A690" i="3" s="1"/>
  <c r="A702" i="3" s="1"/>
  <c r="A714" i="3" s="1"/>
  <c r="A726" i="3" s="1"/>
  <c r="A738" i="3" s="1"/>
  <c r="A750" i="3" s="1"/>
  <c r="A762" i="3" s="1"/>
  <c r="A774" i="3" s="1"/>
  <c r="A786" i="3" s="1"/>
  <c r="A798" i="3" s="1"/>
  <c r="A810" i="3" s="1"/>
  <c r="A822" i="3" s="1"/>
  <c r="A834" i="3" s="1"/>
  <c r="A846" i="3" s="1"/>
  <c r="A858" i="3" s="1"/>
  <c r="A870" i="3" s="1"/>
  <c r="A882" i="3" s="1"/>
  <c r="A894" i="3" s="1"/>
  <c r="A906" i="3" s="1"/>
  <c r="A918" i="3" s="1"/>
  <c r="A930" i="3" s="1"/>
  <c r="A942" i="3" s="1"/>
  <c r="A954" i="3" s="1"/>
  <c r="A966" i="3" s="1"/>
  <c r="A978" i="3" s="1"/>
  <c r="A990" i="3" s="1"/>
  <c r="A1002" i="3" s="1"/>
  <c r="A1014" i="3" s="1"/>
  <c r="A1026" i="3" s="1"/>
  <c r="A1038" i="3" s="1"/>
  <c r="A1050" i="3" s="1"/>
  <c r="A1062" i="3" s="1"/>
  <c r="A1074" i="3" s="1"/>
  <c r="A1086" i="3" s="1"/>
  <c r="A1098" i="3" s="1"/>
  <c r="A1110" i="3" s="1"/>
  <c r="A1122" i="3" s="1"/>
  <c r="A1134" i="3" s="1"/>
  <c r="A1146" i="3" s="1"/>
  <c r="A1158" i="3" s="1"/>
  <c r="A1170" i="3" s="1"/>
  <c r="A1182" i="3" s="1"/>
  <c r="A1194" i="3" s="1"/>
  <c r="A1206" i="3" s="1"/>
  <c r="A1218" i="3" s="1"/>
  <c r="A1230" i="3" s="1"/>
  <c r="A1242" i="3" s="1"/>
  <c r="A1254" i="3" s="1"/>
  <c r="A1266" i="3" s="1"/>
  <c r="A1278" i="3" s="1"/>
  <c r="A1290" i="3" s="1"/>
  <c r="A1302" i="3" s="1"/>
  <c r="A1314" i="3" s="1"/>
  <c r="A1326" i="3" s="1"/>
  <c r="A1338" i="3" s="1"/>
  <c r="A1350" i="3" s="1"/>
  <c r="A1362" i="3" s="1"/>
  <c r="A1374" i="3" s="1"/>
  <c r="A1386" i="3" s="1"/>
  <c r="A1398" i="3" s="1"/>
  <c r="A1410" i="3" s="1"/>
  <c r="A1422" i="3" s="1"/>
  <c r="A1434" i="3" s="1"/>
  <c r="A1446" i="3" s="1"/>
  <c r="A1458" i="3" s="1"/>
  <c r="A1470" i="3" s="1"/>
  <c r="A1482" i="3" s="1"/>
  <c r="A1494" i="3" s="1"/>
  <c r="A1506" i="3" s="1"/>
  <c r="A1518" i="3" s="1"/>
  <c r="A1530" i="3" s="1"/>
  <c r="A1542" i="3" s="1"/>
  <c r="A1554" i="3" s="1"/>
  <c r="A1566" i="3" s="1"/>
  <c r="A1578" i="3" s="1"/>
  <c r="A1590" i="3" s="1"/>
  <c r="A1602" i="3" s="1"/>
  <c r="A1614" i="3" s="1"/>
  <c r="A1626" i="3" s="1"/>
  <c r="A1638" i="3" s="1"/>
  <c r="A1650" i="3" s="1"/>
  <c r="A1662" i="3" s="1"/>
  <c r="A1674" i="3" s="1"/>
  <c r="A1686" i="3" s="1"/>
  <c r="A1698" i="3" s="1"/>
  <c r="A1710" i="3" s="1"/>
  <c r="A1722" i="3" s="1"/>
  <c r="A1734" i="3" s="1"/>
  <c r="A1746" i="3" s="1"/>
  <c r="A1758" i="3" s="1"/>
  <c r="A1770" i="3" s="1"/>
  <c r="A1782" i="3" s="1"/>
  <c r="A1794" i="3" s="1"/>
  <c r="A1806" i="3" s="1"/>
  <c r="A1818" i="3" s="1"/>
  <c r="A1830" i="3" s="1"/>
  <c r="A1842" i="3" s="1"/>
  <c r="A1854" i="3" s="1"/>
  <c r="A1866" i="3" s="1"/>
  <c r="A1878" i="3" s="1"/>
  <c r="A1890" i="3" s="1"/>
  <c r="A1902" i="3" s="1"/>
  <c r="A1914" i="3" s="1"/>
  <c r="A1926" i="3" s="1"/>
  <c r="A1938" i="3" s="1"/>
  <c r="A1950" i="3" s="1"/>
  <c r="A1962" i="3" s="1"/>
  <c r="A1974" i="3" s="1"/>
  <c r="A1986" i="3" s="1"/>
  <c r="A1998" i="3" s="1"/>
  <c r="A2010" i="3" s="1"/>
  <c r="A2022" i="3" s="1"/>
  <c r="A2034" i="3" s="1"/>
  <c r="A2046" i="3" s="1"/>
  <c r="A2058" i="3" s="1"/>
  <c r="A2070" i="3" s="1"/>
  <c r="A2082" i="3" s="1"/>
  <c r="A2094" i="3" s="1"/>
  <c r="A2106" i="3" s="1"/>
  <c r="A2118" i="3" s="1"/>
  <c r="A2130" i="3" s="1"/>
  <c r="A2142" i="3" s="1"/>
  <c r="A2154" i="3" s="1"/>
  <c r="A2166" i="3" s="1"/>
  <c r="A2178" i="3" s="1"/>
  <c r="A2190" i="3" s="1"/>
  <c r="A2202" i="3" s="1"/>
  <c r="A2214" i="3" s="1"/>
  <c r="A2226" i="3" s="1"/>
  <c r="A2238" i="3" s="1"/>
  <c r="A2250" i="3" s="1"/>
  <c r="A2262" i="3" s="1"/>
  <c r="A2274" i="3" s="1"/>
  <c r="A2286" i="3" s="1"/>
  <c r="A2298" i="3" s="1"/>
  <c r="A2310" i="3" s="1"/>
  <c r="A2322" i="3" s="1"/>
  <c r="A2334" i="3" s="1"/>
  <c r="A2346" i="3" s="1"/>
  <c r="A2358" i="3" s="1"/>
  <c r="A2370" i="3" s="1"/>
  <c r="A2382" i="3" s="1"/>
  <c r="A2394" i="3" s="1"/>
  <c r="A2406" i="3" s="1"/>
  <c r="A2418" i="3" s="1"/>
  <c r="A2430" i="3" s="1"/>
  <c r="A2442" i="3" s="1"/>
  <c r="A2454" i="3" s="1"/>
  <c r="A2466" i="3" s="1"/>
  <c r="A2478" i="3" s="1"/>
  <c r="A2490" i="3" s="1"/>
  <c r="A2502" i="3" s="1"/>
  <c r="A2514" i="3" s="1"/>
  <c r="A2526" i="3" s="1"/>
  <c r="A2538" i="3" s="1"/>
  <c r="A2550" i="3" s="1"/>
  <c r="A2562" i="3" s="1"/>
  <c r="A2574" i="3" s="1"/>
  <c r="A2586" i="3" s="1"/>
  <c r="A2598" i="3" s="1"/>
  <c r="A2610" i="3" s="1"/>
  <c r="A2622" i="3" s="1"/>
  <c r="A2634" i="3" s="1"/>
  <c r="A2646" i="3" s="1"/>
  <c r="A2658" i="3" s="1"/>
  <c r="A2670" i="3" s="1"/>
  <c r="A2682" i="3" s="1"/>
  <c r="A2694" i="3" s="1"/>
  <c r="A2706" i="3" s="1"/>
  <c r="A2718" i="3" s="1"/>
  <c r="A2730" i="3" s="1"/>
  <c r="A2742" i="3" s="1"/>
  <c r="A2754" i="3" s="1"/>
  <c r="A2766" i="3" s="1"/>
  <c r="A2778" i="3" s="1"/>
  <c r="A2790" i="3" s="1"/>
  <c r="A2802" i="3" s="1"/>
  <c r="A2814" i="3" s="1"/>
  <c r="A2826" i="3" s="1"/>
  <c r="A2838" i="3" s="1"/>
  <c r="A2850" i="3" s="1"/>
  <c r="A2862" i="3" s="1"/>
  <c r="A2874" i="3" s="1"/>
  <c r="A2886" i="3" s="1"/>
  <c r="A2898" i="3" s="1"/>
  <c r="A2910" i="3" s="1"/>
  <c r="A2922" i="3" s="1"/>
  <c r="A2934" i="3" s="1"/>
  <c r="A2946" i="3" s="1"/>
  <c r="A2958" i="3" s="1"/>
  <c r="A2970" i="3" s="1"/>
  <c r="A2982" i="3" s="1"/>
  <c r="A2994" i="3" s="1"/>
  <c r="A3006" i="3" s="1"/>
  <c r="A3018" i="3" s="1"/>
  <c r="A3030" i="3" s="1"/>
  <c r="A3042" i="3" s="1"/>
  <c r="A3054" i="3" s="1"/>
  <c r="A3066" i="3" s="1"/>
  <c r="A3078" i="3" s="1"/>
  <c r="A3090" i="3" s="1"/>
  <c r="A3102" i="3" s="1"/>
  <c r="A3114" i="3" s="1"/>
  <c r="A3126" i="3" s="1"/>
  <c r="A3138" i="3" s="1"/>
  <c r="A3150" i="3" s="1"/>
  <c r="A3162" i="3" s="1"/>
  <c r="A3174" i="3" s="1"/>
  <c r="A3186" i="3" s="1"/>
  <c r="A3198" i="3" s="1"/>
  <c r="A3210" i="3" s="1"/>
  <c r="A3222" i="3" s="1"/>
  <c r="A3234" i="3" s="1"/>
  <c r="A3246" i="3" s="1"/>
  <c r="A3258" i="3" s="1"/>
  <c r="A3270" i="3" s="1"/>
  <c r="A3282" i="3" s="1"/>
  <c r="A3294" i="3" s="1"/>
  <c r="A3306" i="3" s="1"/>
  <c r="A3318" i="3" s="1"/>
  <c r="A3330" i="3" s="1"/>
  <c r="A3342" i="3" s="1"/>
  <c r="A3354" i="3" s="1"/>
  <c r="A3366" i="3" s="1"/>
  <c r="A3378" i="3" s="1"/>
  <c r="A3390" i="3" s="1"/>
  <c r="A3402" i="3" s="1"/>
  <c r="A3414" i="3" s="1"/>
  <c r="A3426" i="3" s="1"/>
  <c r="A3438" i="3" s="1"/>
  <c r="A3450" i="3" s="1"/>
  <c r="A3462" i="3" s="1"/>
  <c r="A3474" i="3" s="1"/>
  <c r="A3486" i="3" s="1"/>
  <c r="A3498" i="3" s="1"/>
  <c r="A3510" i="3" s="1"/>
  <c r="A3522" i="3" s="1"/>
  <c r="A3534" i="3" s="1"/>
  <c r="A3546" i="3" s="1"/>
  <c r="A3558" i="3" s="1"/>
  <c r="A3570" i="3" s="1"/>
  <c r="A3582" i="3" s="1"/>
  <c r="A3594" i="3" s="1"/>
  <c r="A3606" i="3" s="1"/>
  <c r="A3618" i="3" s="1"/>
  <c r="A3630" i="3" s="1"/>
  <c r="A3642" i="3" s="1"/>
  <c r="A3654" i="3" s="1"/>
  <c r="A3666" i="3" s="1"/>
  <c r="A3678" i="3" s="1"/>
  <c r="A3690" i="3" s="1"/>
  <c r="A3702" i="3" s="1"/>
  <c r="A3714" i="3" s="1"/>
  <c r="A3726" i="3" s="1"/>
  <c r="A3738" i="3" s="1"/>
  <c r="A3750" i="3" s="1"/>
  <c r="A3762" i="3" s="1"/>
  <c r="A3774" i="3" s="1"/>
  <c r="A3786" i="3" s="1"/>
  <c r="A3798" i="3" s="1"/>
  <c r="A3810" i="3" s="1"/>
  <c r="A3822" i="3" s="1"/>
  <c r="A3834" i="3" s="1"/>
  <c r="A3846" i="3" s="1"/>
  <c r="A3858" i="3" s="1"/>
  <c r="A3870" i="3" s="1"/>
  <c r="A3882" i="3" s="1"/>
  <c r="A3894" i="3" s="1"/>
  <c r="A3906" i="3" s="1"/>
  <c r="A3918" i="3" s="1"/>
  <c r="A3930" i="3" s="1"/>
  <c r="A3942" i="3" s="1"/>
  <c r="A3954" i="3" s="1"/>
  <c r="A3966" i="3" s="1"/>
  <c r="A3978" i="3" s="1"/>
  <c r="A3990" i="3" s="1"/>
  <c r="A4002" i="3" s="1"/>
  <c r="A4014" i="3" s="1"/>
  <c r="A4026" i="3" s="1"/>
  <c r="A4038" i="3" s="1"/>
  <c r="A4050" i="3" s="1"/>
  <c r="A4062" i="3" s="1"/>
  <c r="A4074" i="3" s="1"/>
  <c r="A4086" i="3" s="1"/>
  <c r="A4098" i="3" s="1"/>
  <c r="A4110" i="3" s="1"/>
  <c r="A4122" i="3" s="1"/>
  <c r="A4134" i="3" s="1"/>
  <c r="A4146" i="3" s="1"/>
  <c r="A4158" i="3" s="1"/>
  <c r="A4170" i="3" s="1"/>
  <c r="A4182" i="3" s="1"/>
  <c r="A4194" i="3" s="1"/>
  <c r="A4206" i="3" s="1"/>
  <c r="A4218" i="3" s="1"/>
  <c r="A4230" i="3" s="1"/>
  <c r="A4242" i="3" s="1"/>
  <c r="A4254" i="3" s="1"/>
  <c r="A4266" i="3" s="1"/>
  <c r="A4278" i="3" s="1"/>
  <c r="A4290" i="3" s="1"/>
  <c r="A4302" i="3" s="1"/>
  <c r="A4314" i="3" s="1"/>
  <c r="A4326" i="3" s="1"/>
  <c r="A4338" i="3" s="1"/>
  <c r="A4350" i="3" s="1"/>
  <c r="A4362" i="3" s="1"/>
  <c r="A4374" i="3" s="1"/>
  <c r="A4386" i="3" s="1"/>
  <c r="A4398" i="3" s="1"/>
  <c r="A4410" i="3" s="1"/>
  <c r="A4422" i="3" s="1"/>
  <c r="A4434" i="3" s="1"/>
  <c r="A4446" i="3" s="1"/>
  <c r="A4458" i="3" s="1"/>
  <c r="A4470" i="3" s="1"/>
  <c r="A4482" i="3" s="1"/>
  <c r="A4494" i="3" s="1"/>
  <c r="A4506" i="3" s="1"/>
  <c r="A4518" i="3" s="1"/>
  <c r="A4530" i="3" s="1"/>
  <c r="A4542" i="3" s="1"/>
  <c r="A4554" i="3" s="1"/>
  <c r="A4566" i="3" s="1"/>
  <c r="A4578" i="3" s="1"/>
  <c r="A4590" i="3" s="1"/>
  <c r="A4602" i="3" s="1"/>
  <c r="A4614" i="3" s="1"/>
  <c r="A4626" i="3" s="1"/>
  <c r="A4638" i="3" s="1"/>
  <c r="A4650" i="3" s="1"/>
  <c r="A4662" i="3" s="1"/>
  <c r="A4674" i="3" s="1"/>
  <c r="A4686" i="3" s="1"/>
  <c r="A4698" i="3" s="1"/>
  <c r="A4710" i="3" s="1"/>
  <c r="A4722" i="3" s="1"/>
  <c r="A4734" i="3" s="1"/>
  <c r="A4746" i="3" s="1"/>
  <c r="A4758" i="3" s="1"/>
  <c r="A4770" i="3" s="1"/>
  <c r="A4782" i="3" s="1"/>
  <c r="A4794" i="3" s="1"/>
  <c r="A4806" i="3" s="1"/>
  <c r="A4818" i="3" s="1"/>
  <c r="A4830" i="3" s="1"/>
  <c r="A4842" i="3" s="1"/>
  <c r="A4854" i="3" s="1"/>
  <c r="A4866" i="3" s="1"/>
  <c r="A4878" i="3" s="1"/>
  <c r="A4890" i="3" s="1"/>
  <c r="A4902" i="3" s="1"/>
  <c r="A4914" i="3" s="1"/>
  <c r="A4926" i="3" s="1"/>
  <c r="A4938" i="3" s="1"/>
  <c r="A4950" i="3" s="1"/>
  <c r="A4962" i="3" s="1"/>
  <c r="A4974" i="3" s="1"/>
  <c r="A4986" i="3" s="1"/>
  <c r="A4998" i="3" s="1"/>
  <c r="A17" i="3"/>
  <c r="A29" i="3" s="1"/>
  <c r="A41" i="3" s="1"/>
  <c r="A53" i="3" s="1"/>
  <c r="A65" i="3" s="1"/>
  <c r="A77" i="3" s="1"/>
  <c r="A89" i="3" s="1"/>
  <c r="A101" i="3" s="1"/>
  <c r="A113" i="3" s="1"/>
  <c r="A125" i="3" s="1"/>
  <c r="A137" i="3" s="1"/>
  <c r="A149" i="3" s="1"/>
  <c r="A161" i="3" s="1"/>
  <c r="A173" i="3" s="1"/>
  <c r="A185" i="3" s="1"/>
  <c r="A197" i="3" s="1"/>
  <c r="A209" i="3" s="1"/>
  <c r="A221" i="3" s="1"/>
  <c r="A233" i="3" s="1"/>
  <c r="A245" i="3" s="1"/>
  <c r="A257" i="3" s="1"/>
  <c r="A269" i="3" s="1"/>
  <c r="A281" i="3" s="1"/>
  <c r="A293" i="3" s="1"/>
  <c r="A305" i="3" s="1"/>
  <c r="A317" i="3" s="1"/>
  <c r="A329" i="3" s="1"/>
  <c r="A341" i="3" s="1"/>
  <c r="A353" i="3" s="1"/>
  <c r="A365" i="3" s="1"/>
  <c r="A377" i="3" s="1"/>
  <c r="A389" i="3" s="1"/>
  <c r="A401" i="3" s="1"/>
  <c r="A413" i="3" s="1"/>
  <c r="A425" i="3" s="1"/>
  <c r="A437" i="3" s="1"/>
  <c r="A449" i="3" s="1"/>
  <c r="A461" i="3" s="1"/>
  <c r="A473" i="3" s="1"/>
  <c r="A485" i="3" s="1"/>
  <c r="A497" i="3" s="1"/>
  <c r="A509" i="3" s="1"/>
  <c r="A521" i="3" s="1"/>
  <c r="A533" i="3" s="1"/>
  <c r="A545" i="3" s="1"/>
  <c r="A557" i="3" s="1"/>
  <c r="A569" i="3" s="1"/>
  <c r="A581" i="3" s="1"/>
  <c r="A593" i="3" s="1"/>
  <c r="A605" i="3" s="1"/>
  <c r="A617" i="3" s="1"/>
  <c r="A629" i="3" s="1"/>
  <c r="A641" i="3" s="1"/>
  <c r="A653" i="3" s="1"/>
  <c r="A665" i="3" s="1"/>
  <c r="A677" i="3" s="1"/>
  <c r="A689" i="3" s="1"/>
  <c r="A701" i="3" s="1"/>
  <c r="A713" i="3" s="1"/>
  <c r="A725" i="3" s="1"/>
  <c r="A737" i="3" s="1"/>
  <c r="A749" i="3" s="1"/>
  <c r="A761" i="3" s="1"/>
  <c r="A773" i="3" s="1"/>
  <c r="A785" i="3" s="1"/>
  <c r="A797" i="3" s="1"/>
  <c r="A809" i="3" s="1"/>
  <c r="A821" i="3" s="1"/>
  <c r="A833" i="3" s="1"/>
  <c r="A845" i="3" s="1"/>
  <c r="A857" i="3" s="1"/>
  <c r="A869" i="3" s="1"/>
  <c r="A881" i="3" s="1"/>
  <c r="A893" i="3" s="1"/>
  <c r="A905" i="3" s="1"/>
  <c r="A917" i="3" s="1"/>
  <c r="A929" i="3" s="1"/>
  <c r="A941" i="3" s="1"/>
  <c r="A953" i="3" s="1"/>
  <c r="A965" i="3" s="1"/>
  <c r="A977" i="3" s="1"/>
  <c r="A989" i="3" s="1"/>
  <c r="A1001" i="3" s="1"/>
  <c r="A1013" i="3" s="1"/>
  <c r="A1025" i="3" s="1"/>
  <c r="A1037" i="3" s="1"/>
  <c r="A1049" i="3" s="1"/>
  <c r="A1061" i="3" s="1"/>
  <c r="A1073" i="3" s="1"/>
  <c r="A1085" i="3" s="1"/>
  <c r="A1097" i="3" s="1"/>
  <c r="A1109" i="3" s="1"/>
  <c r="A1121" i="3" s="1"/>
  <c r="A1133" i="3" s="1"/>
  <c r="A1145" i="3" s="1"/>
  <c r="A1157" i="3" s="1"/>
  <c r="A1169" i="3" s="1"/>
  <c r="A1181" i="3" s="1"/>
  <c r="A1193" i="3" s="1"/>
  <c r="A1205" i="3" s="1"/>
  <c r="A1217" i="3" s="1"/>
  <c r="A1229" i="3" s="1"/>
  <c r="A1241" i="3" s="1"/>
  <c r="A1253" i="3" s="1"/>
  <c r="A1265" i="3" s="1"/>
  <c r="A1277" i="3" s="1"/>
  <c r="A1289" i="3" s="1"/>
  <c r="A1301" i="3" s="1"/>
  <c r="A1313" i="3" s="1"/>
  <c r="A1325" i="3" s="1"/>
  <c r="A1337" i="3" s="1"/>
  <c r="A1349" i="3" s="1"/>
  <c r="A1361" i="3" s="1"/>
  <c r="A1373" i="3" s="1"/>
  <c r="A1385" i="3" s="1"/>
  <c r="A1397" i="3" s="1"/>
  <c r="A1409" i="3" s="1"/>
  <c r="A1421" i="3" s="1"/>
  <c r="A1433" i="3" s="1"/>
  <c r="A1445" i="3" s="1"/>
  <c r="A1457" i="3" s="1"/>
  <c r="A1469" i="3" s="1"/>
  <c r="A1481" i="3" s="1"/>
  <c r="A1493" i="3" s="1"/>
  <c r="A1505" i="3" s="1"/>
  <c r="A1517" i="3" s="1"/>
  <c r="A1529" i="3" s="1"/>
  <c r="A1541" i="3" s="1"/>
  <c r="A1553" i="3" s="1"/>
  <c r="A1565" i="3" s="1"/>
  <c r="A1577" i="3" s="1"/>
  <c r="A1589" i="3" s="1"/>
  <c r="A1601" i="3" s="1"/>
  <c r="A1613" i="3" s="1"/>
  <c r="A1625" i="3" s="1"/>
  <c r="A1637" i="3" s="1"/>
  <c r="A1649" i="3" s="1"/>
  <c r="A1661" i="3" s="1"/>
  <c r="A1673" i="3" s="1"/>
  <c r="A1685" i="3" s="1"/>
  <c r="A1697" i="3" s="1"/>
  <c r="A1709" i="3" s="1"/>
  <c r="A1721" i="3" s="1"/>
  <c r="A1733" i="3" s="1"/>
  <c r="A1745" i="3" s="1"/>
  <c r="A1757" i="3" s="1"/>
  <c r="A1769" i="3" s="1"/>
  <c r="A1781" i="3" s="1"/>
  <c r="A1793" i="3" s="1"/>
  <c r="A1805" i="3" s="1"/>
  <c r="A1817" i="3" s="1"/>
  <c r="A1829" i="3" s="1"/>
  <c r="A1841" i="3" s="1"/>
  <c r="A1853" i="3" s="1"/>
  <c r="A1865" i="3" s="1"/>
  <c r="A1877" i="3" s="1"/>
  <c r="A1889" i="3" s="1"/>
  <c r="A1901" i="3" s="1"/>
  <c r="A1913" i="3" s="1"/>
  <c r="A1925" i="3" s="1"/>
  <c r="A1937" i="3" s="1"/>
  <c r="A1949" i="3" s="1"/>
  <c r="A1961" i="3" s="1"/>
  <c r="A1973" i="3" s="1"/>
  <c r="A1985" i="3" s="1"/>
  <c r="A1997" i="3" s="1"/>
  <c r="A2009" i="3" s="1"/>
  <c r="A2021" i="3" s="1"/>
  <c r="A2033" i="3" s="1"/>
  <c r="A2045" i="3" s="1"/>
  <c r="A2057" i="3" s="1"/>
  <c r="A2069" i="3" s="1"/>
  <c r="A2081" i="3" s="1"/>
  <c r="A2093" i="3" s="1"/>
  <c r="A2105" i="3" s="1"/>
  <c r="A2117" i="3" s="1"/>
  <c r="A2129" i="3" s="1"/>
  <c r="A2141" i="3" s="1"/>
  <c r="A2153" i="3" s="1"/>
  <c r="A2165" i="3" s="1"/>
  <c r="A2177" i="3" s="1"/>
  <c r="A2189" i="3" s="1"/>
  <c r="A2201" i="3" s="1"/>
  <c r="A2213" i="3" s="1"/>
  <c r="A2225" i="3" s="1"/>
  <c r="A2237" i="3" s="1"/>
  <c r="A2249" i="3" s="1"/>
  <c r="A2261" i="3" s="1"/>
  <c r="A2273" i="3" s="1"/>
  <c r="A2285" i="3" s="1"/>
  <c r="A2297" i="3" s="1"/>
  <c r="A2309" i="3" s="1"/>
  <c r="A2321" i="3" s="1"/>
  <c r="A2333" i="3" s="1"/>
  <c r="A2345" i="3" s="1"/>
  <c r="A2357" i="3" s="1"/>
  <c r="A2369" i="3" s="1"/>
  <c r="A2381" i="3" s="1"/>
  <c r="A2393" i="3" s="1"/>
  <c r="A2405" i="3" s="1"/>
  <c r="A2417" i="3" s="1"/>
  <c r="A2429" i="3" s="1"/>
  <c r="A2441" i="3" s="1"/>
  <c r="A2453" i="3" s="1"/>
  <c r="A2465" i="3" s="1"/>
  <c r="A2477" i="3" s="1"/>
  <c r="A2489" i="3" s="1"/>
  <c r="A2501" i="3" s="1"/>
  <c r="A2513" i="3" s="1"/>
  <c r="A2525" i="3" s="1"/>
  <c r="A2537" i="3" s="1"/>
  <c r="A2549" i="3" s="1"/>
  <c r="A2561" i="3" s="1"/>
  <c r="A2573" i="3" s="1"/>
  <c r="A2585" i="3" s="1"/>
  <c r="A2597" i="3" s="1"/>
  <c r="A2609" i="3" s="1"/>
  <c r="A2621" i="3" s="1"/>
  <c r="A2633" i="3" s="1"/>
  <c r="A2645" i="3" s="1"/>
  <c r="A2657" i="3" s="1"/>
  <c r="A2669" i="3" s="1"/>
  <c r="A2681" i="3" s="1"/>
  <c r="A2693" i="3" s="1"/>
  <c r="A2705" i="3" s="1"/>
  <c r="A2717" i="3" s="1"/>
  <c r="A2729" i="3" s="1"/>
  <c r="A2741" i="3" s="1"/>
  <c r="A2753" i="3" s="1"/>
  <c r="A2765" i="3" s="1"/>
  <c r="A2777" i="3" s="1"/>
  <c r="A2789" i="3" s="1"/>
  <c r="A2801" i="3" s="1"/>
  <c r="A2813" i="3" s="1"/>
  <c r="A2825" i="3" s="1"/>
  <c r="A2837" i="3" s="1"/>
  <c r="A2849" i="3" s="1"/>
  <c r="A2861" i="3" s="1"/>
  <c r="A2873" i="3" s="1"/>
  <c r="A2885" i="3" s="1"/>
  <c r="A2897" i="3" s="1"/>
  <c r="A2909" i="3" s="1"/>
  <c r="A2921" i="3" s="1"/>
  <c r="A2933" i="3" s="1"/>
  <c r="A2945" i="3" s="1"/>
  <c r="A2957" i="3" s="1"/>
  <c r="A2969" i="3" s="1"/>
  <c r="A2981" i="3" s="1"/>
  <c r="A2993" i="3" s="1"/>
  <c r="A3005" i="3" s="1"/>
  <c r="A3017" i="3" s="1"/>
  <c r="A3029" i="3" s="1"/>
  <c r="A3041" i="3" s="1"/>
  <c r="A3053" i="3" s="1"/>
  <c r="A3065" i="3" s="1"/>
  <c r="A3077" i="3" s="1"/>
  <c r="A3089" i="3" s="1"/>
  <c r="A3101" i="3" s="1"/>
  <c r="A3113" i="3" s="1"/>
  <c r="A3125" i="3" s="1"/>
  <c r="A3137" i="3" s="1"/>
  <c r="A3149" i="3" s="1"/>
  <c r="A3161" i="3" s="1"/>
  <c r="A3173" i="3" s="1"/>
  <c r="A3185" i="3" s="1"/>
  <c r="A3197" i="3" s="1"/>
  <c r="A3209" i="3" s="1"/>
  <c r="A3221" i="3" s="1"/>
  <c r="A3233" i="3" s="1"/>
  <c r="A3245" i="3" s="1"/>
  <c r="A3257" i="3" s="1"/>
  <c r="A3269" i="3" s="1"/>
  <c r="A3281" i="3" s="1"/>
  <c r="A3293" i="3" s="1"/>
  <c r="A3305" i="3" s="1"/>
  <c r="A3317" i="3" s="1"/>
  <c r="A3329" i="3" s="1"/>
  <c r="A3341" i="3" s="1"/>
  <c r="A3353" i="3" s="1"/>
  <c r="A3365" i="3" s="1"/>
  <c r="A3377" i="3" s="1"/>
  <c r="A3389" i="3" s="1"/>
  <c r="A3401" i="3" s="1"/>
  <c r="A3413" i="3" s="1"/>
  <c r="A3425" i="3" s="1"/>
  <c r="A3437" i="3" s="1"/>
  <c r="A3449" i="3" s="1"/>
  <c r="A3461" i="3" s="1"/>
  <c r="A3473" i="3" s="1"/>
  <c r="A3485" i="3" s="1"/>
  <c r="A3497" i="3" s="1"/>
  <c r="A3509" i="3" s="1"/>
  <c r="A3521" i="3" s="1"/>
  <c r="A3533" i="3" s="1"/>
  <c r="A3545" i="3" s="1"/>
  <c r="A3557" i="3" s="1"/>
  <c r="A3569" i="3" s="1"/>
  <c r="A3581" i="3" s="1"/>
  <c r="A3593" i="3" s="1"/>
  <c r="A3605" i="3" s="1"/>
  <c r="A3617" i="3" s="1"/>
  <c r="A3629" i="3" s="1"/>
  <c r="A3641" i="3" s="1"/>
  <c r="A3653" i="3" s="1"/>
  <c r="A3665" i="3" s="1"/>
  <c r="A3677" i="3" s="1"/>
  <c r="A3689" i="3" s="1"/>
  <c r="A3701" i="3" s="1"/>
  <c r="A3713" i="3" s="1"/>
  <c r="A3725" i="3" s="1"/>
  <c r="A3737" i="3" s="1"/>
  <c r="A3749" i="3" s="1"/>
  <c r="A3761" i="3" s="1"/>
  <c r="A3773" i="3" s="1"/>
  <c r="A3785" i="3" s="1"/>
  <c r="A3797" i="3" s="1"/>
  <c r="A3809" i="3" s="1"/>
  <c r="A3821" i="3" s="1"/>
  <c r="A3833" i="3" s="1"/>
  <c r="A3845" i="3" s="1"/>
  <c r="A3857" i="3" s="1"/>
  <c r="A3869" i="3" s="1"/>
  <c r="A3881" i="3" s="1"/>
  <c r="A3893" i="3" s="1"/>
  <c r="A3905" i="3" s="1"/>
  <c r="A3917" i="3" s="1"/>
  <c r="A3929" i="3" s="1"/>
  <c r="A3941" i="3" s="1"/>
  <c r="A3953" i="3" s="1"/>
  <c r="A3965" i="3" s="1"/>
  <c r="A3977" i="3" s="1"/>
  <c r="A3989" i="3" s="1"/>
  <c r="A4001" i="3" s="1"/>
  <c r="A4013" i="3" s="1"/>
  <c r="A4025" i="3" s="1"/>
  <c r="A4037" i="3" s="1"/>
  <c r="A4049" i="3" s="1"/>
  <c r="A4061" i="3" s="1"/>
  <c r="A4073" i="3" s="1"/>
  <c r="A4085" i="3" s="1"/>
  <c r="A4097" i="3" s="1"/>
  <c r="A4109" i="3" s="1"/>
  <c r="A4121" i="3" s="1"/>
  <c r="A4133" i="3" s="1"/>
  <c r="A4145" i="3" s="1"/>
  <c r="A4157" i="3" s="1"/>
  <c r="A4169" i="3" s="1"/>
  <c r="A4181" i="3" s="1"/>
  <c r="A4193" i="3" s="1"/>
  <c r="A4205" i="3" s="1"/>
  <c r="A4217" i="3" s="1"/>
  <c r="A4229" i="3" s="1"/>
  <c r="A4241" i="3" s="1"/>
  <c r="A4253" i="3" s="1"/>
  <c r="A4265" i="3" s="1"/>
  <c r="A4277" i="3" s="1"/>
  <c r="A4289" i="3" s="1"/>
  <c r="A4301" i="3" s="1"/>
  <c r="A4313" i="3" s="1"/>
  <c r="A4325" i="3" s="1"/>
  <c r="A4337" i="3" s="1"/>
  <c r="A4349" i="3" s="1"/>
  <c r="A4361" i="3" s="1"/>
  <c r="A4373" i="3" s="1"/>
  <c r="A4385" i="3" s="1"/>
  <c r="A4397" i="3" s="1"/>
  <c r="A4409" i="3" s="1"/>
  <c r="A4421" i="3" s="1"/>
  <c r="A4433" i="3" s="1"/>
  <c r="A4445" i="3" s="1"/>
  <c r="A4457" i="3" s="1"/>
  <c r="A4469" i="3" s="1"/>
  <c r="A4481" i="3" s="1"/>
  <c r="A4493" i="3" s="1"/>
  <c r="A4505" i="3" s="1"/>
  <c r="A4517" i="3" s="1"/>
  <c r="A4529" i="3" s="1"/>
  <c r="A4541" i="3" s="1"/>
  <c r="A4553" i="3" s="1"/>
  <c r="A4565" i="3" s="1"/>
  <c r="A4577" i="3" s="1"/>
  <c r="A4589" i="3" s="1"/>
  <c r="A4601" i="3" s="1"/>
  <c r="A4613" i="3" s="1"/>
  <c r="A4625" i="3" s="1"/>
  <c r="A4637" i="3" s="1"/>
  <c r="A4649" i="3" s="1"/>
  <c r="A4661" i="3" s="1"/>
  <c r="A4673" i="3" s="1"/>
  <c r="A4685" i="3" s="1"/>
  <c r="A4697" i="3" s="1"/>
  <c r="A4709" i="3" s="1"/>
  <c r="A4721" i="3" s="1"/>
  <c r="A4733" i="3" s="1"/>
  <c r="A4745" i="3" s="1"/>
  <c r="A4757" i="3" s="1"/>
  <c r="A4769" i="3" s="1"/>
  <c r="A4781" i="3" s="1"/>
  <c r="A4793" i="3" s="1"/>
  <c r="A4805" i="3" s="1"/>
  <c r="A4817" i="3" s="1"/>
  <c r="A4829" i="3" s="1"/>
  <c r="A4841" i="3" s="1"/>
  <c r="A4853" i="3" s="1"/>
  <c r="A4865" i="3" s="1"/>
  <c r="A4877" i="3" s="1"/>
  <c r="A4889" i="3" s="1"/>
  <c r="A4901" i="3" s="1"/>
  <c r="A4913" i="3" s="1"/>
  <c r="A4925" i="3" s="1"/>
  <c r="A4937" i="3" s="1"/>
  <c r="A4949" i="3" s="1"/>
  <c r="A4961" i="3" s="1"/>
  <c r="A4973" i="3" s="1"/>
  <c r="A4985" i="3" s="1"/>
  <c r="A4997" i="3" s="1"/>
  <c r="A16" i="3"/>
  <c r="A28" i="3" s="1"/>
  <c r="A40" i="3" s="1"/>
  <c r="A52" i="3" s="1"/>
  <c r="A64" i="3" s="1"/>
  <c r="A76" i="3" s="1"/>
  <c r="A88" i="3" s="1"/>
  <c r="A100" i="3" s="1"/>
  <c r="A112" i="3" s="1"/>
  <c r="A124" i="3" s="1"/>
  <c r="A136" i="3" s="1"/>
  <c r="A148" i="3" s="1"/>
  <c r="A160" i="3" s="1"/>
  <c r="A172" i="3" s="1"/>
  <c r="A184" i="3" s="1"/>
  <c r="A196" i="3" s="1"/>
  <c r="A208" i="3" s="1"/>
  <c r="A220" i="3" s="1"/>
  <c r="A232" i="3" s="1"/>
  <c r="A244" i="3" s="1"/>
  <c r="A256" i="3" s="1"/>
  <c r="A268" i="3" s="1"/>
  <c r="A280" i="3" s="1"/>
  <c r="A292" i="3" s="1"/>
  <c r="A304" i="3" s="1"/>
  <c r="A316" i="3" s="1"/>
  <c r="A328" i="3" s="1"/>
  <c r="A340" i="3" s="1"/>
  <c r="A352" i="3" s="1"/>
  <c r="A364" i="3" s="1"/>
  <c r="A376" i="3" s="1"/>
  <c r="A388" i="3" s="1"/>
  <c r="A400" i="3" s="1"/>
  <c r="A412" i="3" s="1"/>
  <c r="A424" i="3" s="1"/>
  <c r="A436" i="3" s="1"/>
  <c r="A448" i="3" s="1"/>
  <c r="A460" i="3" s="1"/>
  <c r="A472" i="3" s="1"/>
  <c r="A484" i="3" s="1"/>
  <c r="A496" i="3" s="1"/>
  <c r="A508" i="3" s="1"/>
  <c r="A520" i="3" s="1"/>
  <c r="A532" i="3" s="1"/>
  <c r="A544" i="3" s="1"/>
  <c r="A556" i="3" s="1"/>
  <c r="A568" i="3" s="1"/>
  <c r="A580" i="3" s="1"/>
  <c r="A592" i="3" s="1"/>
  <c r="A604" i="3" s="1"/>
  <c r="A616" i="3" s="1"/>
  <c r="A628" i="3" s="1"/>
  <c r="A640" i="3" s="1"/>
  <c r="A652" i="3" s="1"/>
  <c r="A664" i="3" s="1"/>
  <c r="A676" i="3" s="1"/>
  <c r="A688" i="3" s="1"/>
  <c r="A700" i="3" s="1"/>
  <c r="A712" i="3" s="1"/>
  <c r="A724" i="3" s="1"/>
  <c r="A736" i="3" s="1"/>
  <c r="A748" i="3" s="1"/>
  <c r="A760" i="3" s="1"/>
  <c r="A772" i="3" s="1"/>
  <c r="A784" i="3" s="1"/>
  <c r="A796" i="3" s="1"/>
  <c r="A808" i="3" s="1"/>
  <c r="A820" i="3" s="1"/>
  <c r="A832" i="3" s="1"/>
  <c r="A844" i="3" s="1"/>
  <c r="A856" i="3" s="1"/>
  <c r="A868" i="3" s="1"/>
  <c r="A880" i="3" s="1"/>
  <c r="A892" i="3" s="1"/>
  <c r="A904" i="3" s="1"/>
  <c r="A916" i="3" s="1"/>
  <c r="A928" i="3" s="1"/>
  <c r="A940" i="3" s="1"/>
  <c r="A952" i="3" s="1"/>
  <c r="A964" i="3" s="1"/>
  <c r="A976" i="3" s="1"/>
  <c r="A988" i="3" s="1"/>
  <c r="A1000" i="3" s="1"/>
  <c r="A1012" i="3" s="1"/>
  <c r="A1024" i="3" s="1"/>
  <c r="A1036" i="3" s="1"/>
  <c r="A1048" i="3" s="1"/>
  <c r="A1060" i="3" s="1"/>
  <c r="A1072" i="3" s="1"/>
  <c r="A1084" i="3" s="1"/>
  <c r="A1096" i="3" s="1"/>
  <c r="A1108" i="3" s="1"/>
  <c r="A1120" i="3" s="1"/>
  <c r="A1132" i="3" s="1"/>
  <c r="A1144" i="3" s="1"/>
  <c r="A1156" i="3" s="1"/>
  <c r="A1168" i="3" s="1"/>
  <c r="A1180" i="3" s="1"/>
  <c r="A1192" i="3" s="1"/>
  <c r="A1204" i="3" s="1"/>
  <c r="A1216" i="3" s="1"/>
  <c r="A1228" i="3" s="1"/>
  <c r="A1240" i="3" s="1"/>
  <c r="A1252" i="3" s="1"/>
  <c r="A1264" i="3" s="1"/>
  <c r="A1276" i="3" s="1"/>
  <c r="A1288" i="3" s="1"/>
  <c r="A1300" i="3" s="1"/>
  <c r="A1312" i="3" s="1"/>
  <c r="A1324" i="3" s="1"/>
  <c r="A1336" i="3" s="1"/>
  <c r="A1348" i="3" s="1"/>
  <c r="A1360" i="3" s="1"/>
  <c r="A1372" i="3" s="1"/>
  <c r="A1384" i="3" s="1"/>
  <c r="A1396" i="3" s="1"/>
  <c r="A1408" i="3" s="1"/>
  <c r="A1420" i="3" s="1"/>
  <c r="A1432" i="3" s="1"/>
  <c r="A1444" i="3" s="1"/>
  <c r="A1456" i="3" s="1"/>
  <c r="A1468" i="3" s="1"/>
  <c r="A1480" i="3" s="1"/>
  <c r="A1492" i="3" s="1"/>
  <c r="A1504" i="3" s="1"/>
  <c r="A1516" i="3" s="1"/>
  <c r="A1528" i="3" s="1"/>
  <c r="A1540" i="3" s="1"/>
  <c r="A1552" i="3" s="1"/>
  <c r="A1564" i="3" s="1"/>
  <c r="A1576" i="3" s="1"/>
  <c r="A1588" i="3" s="1"/>
  <c r="A1600" i="3" s="1"/>
  <c r="A1612" i="3" s="1"/>
  <c r="A1624" i="3" s="1"/>
  <c r="A1636" i="3" s="1"/>
  <c r="A1648" i="3" s="1"/>
  <c r="A1660" i="3" s="1"/>
  <c r="A1672" i="3" s="1"/>
  <c r="A1684" i="3" s="1"/>
  <c r="A1696" i="3" s="1"/>
  <c r="A1708" i="3" s="1"/>
  <c r="A1720" i="3" s="1"/>
  <c r="A1732" i="3" s="1"/>
  <c r="A1744" i="3" s="1"/>
  <c r="A1756" i="3" s="1"/>
  <c r="A1768" i="3" s="1"/>
  <c r="A1780" i="3" s="1"/>
  <c r="A1792" i="3" s="1"/>
  <c r="A1804" i="3" s="1"/>
  <c r="A1816" i="3" s="1"/>
  <c r="A1828" i="3" s="1"/>
  <c r="A1840" i="3" s="1"/>
  <c r="A1852" i="3" s="1"/>
  <c r="A1864" i="3" s="1"/>
  <c r="A1876" i="3" s="1"/>
  <c r="A1888" i="3" s="1"/>
  <c r="A1900" i="3" s="1"/>
  <c r="A1912" i="3" s="1"/>
  <c r="A1924" i="3" s="1"/>
  <c r="A1936" i="3" s="1"/>
  <c r="A1948" i="3" s="1"/>
  <c r="A1960" i="3" s="1"/>
  <c r="A1972" i="3" s="1"/>
  <c r="A1984" i="3" s="1"/>
  <c r="A1996" i="3" s="1"/>
  <c r="A2008" i="3" s="1"/>
  <c r="A2020" i="3" s="1"/>
  <c r="A2032" i="3" s="1"/>
  <c r="A2044" i="3" s="1"/>
  <c r="A2056" i="3" s="1"/>
  <c r="A2068" i="3" s="1"/>
  <c r="A2080" i="3" s="1"/>
  <c r="A2092" i="3" s="1"/>
  <c r="A2104" i="3" s="1"/>
  <c r="A2116" i="3" s="1"/>
  <c r="A2128" i="3" s="1"/>
  <c r="A2140" i="3" s="1"/>
  <c r="A2152" i="3" s="1"/>
  <c r="A2164" i="3" s="1"/>
  <c r="A2176" i="3" s="1"/>
  <c r="A2188" i="3" s="1"/>
  <c r="A2200" i="3" s="1"/>
  <c r="A2212" i="3" s="1"/>
  <c r="A2224" i="3" s="1"/>
  <c r="A2236" i="3" s="1"/>
  <c r="A2248" i="3" s="1"/>
  <c r="A2260" i="3" s="1"/>
  <c r="A2272" i="3" s="1"/>
  <c r="A2284" i="3" s="1"/>
  <c r="A2296" i="3" s="1"/>
  <c r="A2308" i="3" s="1"/>
  <c r="A2320" i="3" s="1"/>
  <c r="A2332" i="3" s="1"/>
  <c r="A2344" i="3" s="1"/>
  <c r="A2356" i="3" s="1"/>
  <c r="A2368" i="3" s="1"/>
  <c r="A2380" i="3" s="1"/>
  <c r="A2392" i="3" s="1"/>
  <c r="A2404" i="3" s="1"/>
  <c r="A2416" i="3" s="1"/>
  <c r="A2428" i="3" s="1"/>
  <c r="A2440" i="3" s="1"/>
  <c r="A2452" i="3" s="1"/>
  <c r="A2464" i="3" s="1"/>
  <c r="A2476" i="3" s="1"/>
  <c r="A2488" i="3" s="1"/>
  <c r="A2500" i="3" s="1"/>
  <c r="A2512" i="3" s="1"/>
  <c r="A2524" i="3" s="1"/>
  <c r="A2536" i="3" s="1"/>
  <c r="A2548" i="3" s="1"/>
  <c r="A2560" i="3" s="1"/>
  <c r="A2572" i="3" s="1"/>
  <c r="A2584" i="3" s="1"/>
  <c r="A2596" i="3" s="1"/>
  <c r="A2608" i="3" s="1"/>
  <c r="A2620" i="3" s="1"/>
  <c r="A2632" i="3" s="1"/>
  <c r="A2644" i="3" s="1"/>
  <c r="A2656" i="3" s="1"/>
  <c r="A2668" i="3" s="1"/>
  <c r="A2680" i="3" s="1"/>
  <c r="A2692" i="3" s="1"/>
  <c r="A2704" i="3" s="1"/>
  <c r="A2716" i="3" s="1"/>
  <c r="A2728" i="3" s="1"/>
  <c r="A2740" i="3" s="1"/>
  <c r="A2752" i="3" s="1"/>
  <c r="A2764" i="3" s="1"/>
  <c r="A2776" i="3" s="1"/>
  <c r="A2788" i="3" s="1"/>
  <c r="A2800" i="3" s="1"/>
  <c r="A2812" i="3" s="1"/>
  <c r="A2824" i="3" s="1"/>
  <c r="A2836" i="3" s="1"/>
  <c r="A2848" i="3" s="1"/>
  <c r="A2860" i="3" s="1"/>
  <c r="A2872" i="3" s="1"/>
  <c r="A2884" i="3" s="1"/>
  <c r="A2896" i="3" s="1"/>
  <c r="A2908" i="3" s="1"/>
  <c r="A2920" i="3" s="1"/>
  <c r="A2932" i="3" s="1"/>
  <c r="A2944" i="3" s="1"/>
  <c r="A2956" i="3" s="1"/>
  <c r="A2968" i="3" s="1"/>
  <c r="A2980" i="3" s="1"/>
  <c r="A2992" i="3" s="1"/>
  <c r="A3004" i="3" s="1"/>
  <c r="A3016" i="3" s="1"/>
  <c r="A3028" i="3" s="1"/>
  <c r="A3040" i="3" s="1"/>
  <c r="A3052" i="3" s="1"/>
  <c r="A3064" i="3" s="1"/>
  <c r="A3076" i="3" s="1"/>
  <c r="A3088" i="3" s="1"/>
  <c r="A3100" i="3" s="1"/>
  <c r="A3112" i="3" s="1"/>
  <c r="A3124" i="3" s="1"/>
  <c r="A3136" i="3" s="1"/>
  <c r="A3148" i="3" s="1"/>
  <c r="A3160" i="3" s="1"/>
  <c r="A3172" i="3" s="1"/>
  <c r="A3184" i="3" s="1"/>
  <c r="A3196" i="3" s="1"/>
  <c r="A3208" i="3" s="1"/>
  <c r="A3220" i="3" s="1"/>
  <c r="A3232" i="3" s="1"/>
  <c r="A3244" i="3" s="1"/>
  <c r="A3256" i="3" s="1"/>
  <c r="A3268" i="3" s="1"/>
  <c r="A3280" i="3" s="1"/>
  <c r="A3292" i="3" s="1"/>
  <c r="A3304" i="3" s="1"/>
  <c r="A3316" i="3" s="1"/>
  <c r="A3328" i="3" s="1"/>
  <c r="A3340" i="3" s="1"/>
  <c r="A3352" i="3" s="1"/>
  <c r="A3364" i="3" s="1"/>
  <c r="A3376" i="3" s="1"/>
  <c r="A3388" i="3" s="1"/>
  <c r="A3400" i="3" s="1"/>
  <c r="A3412" i="3" s="1"/>
  <c r="A3424" i="3" s="1"/>
  <c r="A3436" i="3" s="1"/>
  <c r="A3448" i="3" s="1"/>
  <c r="A3460" i="3" s="1"/>
  <c r="A3472" i="3" s="1"/>
  <c r="A3484" i="3" s="1"/>
  <c r="A3496" i="3" s="1"/>
  <c r="A3508" i="3" s="1"/>
  <c r="A3520" i="3" s="1"/>
  <c r="A3532" i="3" s="1"/>
  <c r="A3544" i="3" s="1"/>
  <c r="A3556" i="3" s="1"/>
  <c r="A3568" i="3" s="1"/>
  <c r="A3580" i="3" s="1"/>
  <c r="A3592" i="3" s="1"/>
  <c r="A3604" i="3" s="1"/>
  <c r="A3616" i="3" s="1"/>
  <c r="A3628" i="3" s="1"/>
  <c r="A3640" i="3" s="1"/>
  <c r="A3652" i="3" s="1"/>
  <c r="A3664" i="3" s="1"/>
  <c r="A3676" i="3" s="1"/>
  <c r="A3688" i="3" s="1"/>
  <c r="A3700" i="3" s="1"/>
  <c r="A3712" i="3" s="1"/>
  <c r="A3724" i="3" s="1"/>
  <c r="A3736" i="3" s="1"/>
  <c r="A3748" i="3" s="1"/>
  <c r="A3760" i="3" s="1"/>
  <c r="A3772" i="3" s="1"/>
  <c r="A3784" i="3" s="1"/>
  <c r="A3796" i="3" s="1"/>
  <c r="A3808" i="3" s="1"/>
  <c r="A3820" i="3" s="1"/>
  <c r="A3832" i="3" s="1"/>
  <c r="A3844" i="3" s="1"/>
  <c r="A3856" i="3" s="1"/>
  <c r="A3868" i="3" s="1"/>
  <c r="A3880" i="3" s="1"/>
  <c r="A3892" i="3" s="1"/>
  <c r="A3904" i="3" s="1"/>
  <c r="A3916" i="3" s="1"/>
  <c r="A3928" i="3" s="1"/>
  <c r="A3940" i="3" s="1"/>
  <c r="A3952" i="3" s="1"/>
  <c r="A3964" i="3" s="1"/>
  <c r="A3976" i="3" s="1"/>
  <c r="A3988" i="3" s="1"/>
  <c r="A4000" i="3" s="1"/>
  <c r="A4012" i="3" s="1"/>
  <c r="A4024" i="3" s="1"/>
  <c r="A4036" i="3" s="1"/>
  <c r="A4048" i="3" s="1"/>
  <c r="A4060" i="3" s="1"/>
  <c r="A4072" i="3" s="1"/>
  <c r="A4084" i="3" s="1"/>
  <c r="A4096" i="3" s="1"/>
  <c r="A4108" i="3" s="1"/>
  <c r="A4120" i="3" s="1"/>
  <c r="A4132" i="3" s="1"/>
  <c r="A4144" i="3" s="1"/>
  <c r="A4156" i="3" s="1"/>
  <c r="A4168" i="3" s="1"/>
  <c r="A4180" i="3" s="1"/>
  <c r="A4192" i="3" s="1"/>
  <c r="A4204" i="3" s="1"/>
  <c r="A4216" i="3" s="1"/>
  <c r="A4228" i="3" s="1"/>
  <c r="A4240" i="3" s="1"/>
  <c r="A4252" i="3" s="1"/>
  <c r="A4264" i="3" s="1"/>
  <c r="A4276" i="3" s="1"/>
  <c r="A4288" i="3" s="1"/>
  <c r="A4300" i="3" s="1"/>
  <c r="A4312" i="3" s="1"/>
  <c r="A4324" i="3" s="1"/>
  <c r="A4336" i="3" s="1"/>
  <c r="A4348" i="3" s="1"/>
  <c r="A4360" i="3" s="1"/>
  <c r="A4372" i="3" s="1"/>
  <c r="A4384" i="3" s="1"/>
  <c r="A4396" i="3" s="1"/>
  <c r="A4408" i="3" s="1"/>
  <c r="A4420" i="3" s="1"/>
  <c r="A4432" i="3" s="1"/>
  <c r="A4444" i="3" s="1"/>
  <c r="A4456" i="3" s="1"/>
  <c r="A4468" i="3" s="1"/>
  <c r="A4480" i="3" s="1"/>
  <c r="A4492" i="3" s="1"/>
  <c r="A4504" i="3" s="1"/>
  <c r="A4516" i="3" s="1"/>
  <c r="A4528" i="3" s="1"/>
  <c r="A4540" i="3" s="1"/>
  <c r="A4552" i="3" s="1"/>
  <c r="A4564" i="3" s="1"/>
  <c r="A4576" i="3" s="1"/>
  <c r="A4588" i="3" s="1"/>
  <c r="A4600" i="3" s="1"/>
  <c r="A4612" i="3" s="1"/>
  <c r="A4624" i="3" s="1"/>
  <c r="A4636" i="3" s="1"/>
  <c r="A4648" i="3" s="1"/>
  <c r="A4660" i="3" s="1"/>
  <c r="A4672" i="3" s="1"/>
  <c r="A4684" i="3" s="1"/>
  <c r="A4696" i="3" s="1"/>
  <c r="A4708" i="3" s="1"/>
  <c r="A4720" i="3" s="1"/>
  <c r="A4732" i="3" s="1"/>
  <c r="A4744" i="3" s="1"/>
  <c r="A4756" i="3" s="1"/>
  <c r="A4768" i="3" s="1"/>
  <c r="A4780" i="3" s="1"/>
  <c r="A4792" i="3" s="1"/>
  <c r="A4804" i="3" s="1"/>
  <c r="A4816" i="3" s="1"/>
  <c r="A4828" i="3" s="1"/>
  <c r="A4840" i="3" s="1"/>
  <c r="A4852" i="3" s="1"/>
  <c r="A4864" i="3" s="1"/>
  <c r="A4876" i="3" s="1"/>
  <c r="A4888" i="3" s="1"/>
  <c r="A4900" i="3" s="1"/>
  <c r="A4912" i="3" s="1"/>
  <c r="A4924" i="3" s="1"/>
  <c r="A4936" i="3" s="1"/>
  <c r="A4948" i="3" s="1"/>
  <c r="A4960" i="3" s="1"/>
  <c r="A4972" i="3" s="1"/>
  <c r="A4984" i="3" s="1"/>
  <c r="A4996" i="3" s="1"/>
  <c r="A15" i="3"/>
  <c r="A27" i="3" s="1"/>
  <c r="A39" i="3" s="1"/>
  <c r="A51" i="3" s="1"/>
  <c r="A63" i="3" s="1"/>
  <c r="A75" i="3" s="1"/>
  <c r="A87" i="3" s="1"/>
  <c r="A99" i="3" s="1"/>
  <c r="A111" i="3" s="1"/>
  <c r="A123" i="3" s="1"/>
  <c r="A135" i="3" s="1"/>
  <c r="A147" i="3" s="1"/>
  <c r="A159" i="3" s="1"/>
  <c r="A171" i="3" s="1"/>
  <c r="A183" i="3" s="1"/>
  <c r="A195" i="3" s="1"/>
  <c r="A207" i="3" s="1"/>
  <c r="A219" i="3" s="1"/>
  <c r="A231" i="3" s="1"/>
  <c r="A243" i="3" s="1"/>
  <c r="A255" i="3" s="1"/>
  <c r="A267" i="3" s="1"/>
  <c r="A279" i="3" s="1"/>
  <c r="A291" i="3" s="1"/>
  <c r="A303" i="3" s="1"/>
  <c r="A315" i="3" s="1"/>
  <c r="A327" i="3" s="1"/>
  <c r="A339" i="3" s="1"/>
  <c r="A351" i="3" s="1"/>
  <c r="A363" i="3" s="1"/>
  <c r="A375" i="3" s="1"/>
  <c r="A387" i="3" s="1"/>
  <c r="A399" i="3" s="1"/>
  <c r="A411" i="3" s="1"/>
  <c r="A423" i="3" s="1"/>
  <c r="A435" i="3" s="1"/>
  <c r="A447" i="3" s="1"/>
  <c r="A459" i="3" s="1"/>
  <c r="A471" i="3" s="1"/>
  <c r="A483" i="3" s="1"/>
  <c r="A495" i="3" s="1"/>
  <c r="A507" i="3" s="1"/>
  <c r="A519" i="3" s="1"/>
  <c r="A531" i="3" s="1"/>
  <c r="A543" i="3" s="1"/>
  <c r="A555" i="3" s="1"/>
  <c r="A567" i="3" s="1"/>
  <c r="A579" i="3" s="1"/>
  <c r="A591" i="3" s="1"/>
  <c r="A603" i="3" s="1"/>
  <c r="A615" i="3" s="1"/>
  <c r="A627" i="3" s="1"/>
  <c r="A639" i="3" s="1"/>
  <c r="A651" i="3" s="1"/>
  <c r="A663" i="3" s="1"/>
  <c r="A675" i="3" s="1"/>
  <c r="A687" i="3" s="1"/>
  <c r="A699" i="3" s="1"/>
  <c r="A711" i="3" s="1"/>
  <c r="A723" i="3" s="1"/>
  <c r="A735" i="3" s="1"/>
  <c r="A747" i="3" s="1"/>
  <c r="A759" i="3" s="1"/>
  <c r="A771" i="3" s="1"/>
  <c r="A783" i="3" s="1"/>
  <c r="A795" i="3" s="1"/>
  <c r="A807" i="3" s="1"/>
  <c r="A819" i="3" s="1"/>
  <c r="A831" i="3" s="1"/>
  <c r="A843" i="3" s="1"/>
  <c r="A855" i="3" s="1"/>
  <c r="A867" i="3" s="1"/>
  <c r="A879" i="3" s="1"/>
  <c r="A891" i="3" s="1"/>
  <c r="A903" i="3" s="1"/>
  <c r="A915" i="3" s="1"/>
  <c r="A927" i="3" s="1"/>
  <c r="A939" i="3" s="1"/>
  <c r="A951" i="3" s="1"/>
  <c r="A963" i="3" s="1"/>
  <c r="A975" i="3" s="1"/>
  <c r="A987" i="3" s="1"/>
  <c r="A999" i="3" s="1"/>
  <c r="A1011" i="3" s="1"/>
  <c r="A1023" i="3" s="1"/>
  <c r="A1035" i="3" s="1"/>
  <c r="A1047" i="3" s="1"/>
  <c r="A1059" i="3" s="1"/>
  <c r="A1071" i="3" s="1"/>
  <c r="A1083" i="3" s="1"/>
  <c r="A1095" i="3" s="1"/>
  <c r="A1107" i="3" s="1"/>
  <c r="A1119" i="3" s="1"/>
  <c r="A1131" i="3" s="1"/>
  <c r="A1143" i="3" s="1"/>
  <c r="A1155" i="3" s="1"/>
  <c r="A1167" i="3" s="1"/>
  <c r="A1179" i="3" s="1"/>
  <c r="A1191" i="3" s="1"/>
  <c r="A1203" i="3" s="1"/>
  <c r="A1215" i="3" s="1"/>
  <c r="A1227" i="3" s="1"/>
  <c r="A1239" i="3" s="1"/>
  <c r="A1251" i="3" s="1"/>
  <c r="A1263" i="3" s="1"/>
  <c r="A1275" i="3" s="1"/>
  <c r="A1287" i="3" s="1"/>
  <c r="A1299" i="3" s="1"/>
  <c r="A1311" i="3" s="1"/>
  <c r="A1323" i="3" s="1"/>
  <c r="A1335" i="3" s="1"/>
  <c r="A1347" i="3" s="1"/>
  <c r="A1359" i="3" s="1"/>
  <c r="A1371" i="3" s="1"/>
  <c r="A1383" i="3" s="1"/>
  <c r="A1395" i="3" s="1"/>
  <c r="A1407" i="3" s="1"/>
  <c r="A1419" i="3" s="1"/>
  <c r="A1431" i="3" s="1"/>
  <c r="A1443" i="3" s="1"/>
  <c r="A1455" i="3" s="1"/>
  <c r="A1467" i="3" s="1"/>
  <c r="A1479" i="3" s="1"/>
  <c r="A1491" i="3" s="1"/>
  <c r="A1503" i="3" s="1"/>
  <c r="A1515" i="3" s="1"/>
  <c r="A1527" i="3" s="1"/>
  <c r="A1539" i="3" s="1"/>
  <c r="A1551" i="3" s="1"/>
  <c r="A1563" i="3" s="1"/>
  <c r="A1575" i="3" s="1"/>
  <c r="A1587" i="3" s="1"/>
  <c r="A1599" i="3" s="1"/>
  <c r="A1611" i="3" s="1"/>
  <c r="A1623" i="3" s="1"/>
  <c r="A1635" i="3" s="1"/>
  <c r="A1647" i="3" s="1"/>
  <c r="A1659" i="3" s="1"/>
  <c r="A1671" i="3" s="1"/>
  <c r="A1683" i="3" s="1"/>
  <c r="A1695" i="3" s="1"/>
  <c r="A1707" i="3" s="1"/>
  <c r="A1719" i="3" s="1"/>
  <c r="A1731" i="3" s="1"/>
  <c r="A1743" i="3" s="1"/>
  <c r="A1755" i="3" s="1"/>
  <c r="A1767" i="3" s="1"/>
  <c r="A1779" i="3" s="1"/>
  <c r="A1791" i="3" s="1"/>
  <c r="A1803" i="3" s="1"/>
  <c r="A1815" i="3" s="1"/>
  <c r="A1827" i="3" s="1"/>
  <c r="A1839" i="3" s="1"/>
  <c r="A1851" i="3" s="1"/>
  <c r="A1863" i="3" s="1"/>
  <c r="A1875" i="3" s="1"/>
  <c r="A1887" i="3" s="1"/>
  <c r="A1899" i="3" s="1"/>
  <c r="A1911" i="3" s="1"/>
  <c r="A1923" i="3" s="1"/>
  <c r="A1935" i="3" s="1"/>
  <c r="A1947" i="3" s="1"/>
  <c r="A1959" i="3" s="1"/>
  <c r="A1971" i="3" s="1"/>
  <c r="A1983" i="3" s="1"/>
  <c r="A1995" i="3" s="1"/>
  <c r="A2007" i="3" s="1"/>
  <c r="A2019" i="3" s="1"/>
  <c r="A2031" i="3" s="1"/>
  <c r="A2043" i="3" s="1"/>
  <c r="A2055" i="3" s="1"/>
  <c r="A2067" i="3" s="1"/>
  <c r="A2079" i="3" s="1"/>
  <c r="A2091" i="3" s="1"/>
  <c r="A2103" i="3" s="1"/>
  <c r="A2115" i="3" s="1"/>
  <c r="A2127" i="3" s="1"/>
  <c r="A2139" i="3" s="1"/>
  <c r="A2151" i="3" s="1"/>
  <c r="A2163" i="3" s="1"/>
  <c r="A2175" i="3" s="1"/>
  <c r="A2187" i="3" s="1"/>
  <c r="A2199" i="3" s="1"/>
  <c r="A2211" i="3" s="1"/>
  <c r="A2223" i="3" s="1"/>
  <c r="A2235" i="3" s="1"/>
  <c r="A2247" i="3" s="1"/>
  <c r="A2259" i="3" s="1"/>
  <c r="A2271" i="3" s="1"/>
  <c r="A2283" i="3" s="1"/>
  <c r="A2295" i="3" s="1"/>
  <c r="A2307" i="3" s="1"/>
  <c r="A2319" i="3" s="1"/>
  <c r="A2331" i="3" s="1"/>
  <c r="A2343" i="3" s="1"/>
  <c r="A2355" i="3" s="1"/>
  <c r="A2367" i="3" s="1"/>
  <c r="A2379" i="3" s="1"/>
  <c r="A2391" i="3" s="1"/>
  <c r="A2403" i="3" s="1"/>
  <c r="A2415" i="3" s="1"/>
  <c r="A2427" i="3" s="1"/>
  <c r="A2439" i="3" s="1"/>
  <c r="A2451" i="3" s="1"/>
  <c r="A2463" i="3" s="1"/>
  <c r="A2475" i="3" s="1"/>
  <c r="A2487" i="3" s="1"/>
  <c r="A2499" i="3" s="1"/>
  <c r="A2511" i="3" s="1"/>
  <c r="A2523" i="3" s="1"/>
  <c r="A2535" i="3" s="1"/>
  <c r="A2547" i="3" s="1"/>
  <c r="A2559" i="3" s="1"/>
  <c r="A2571" i="3" s="1"/>
  <c r="A2583" i="3" s="1"/>
  <c r="A2595" i="3" s="1"/>
  <c r="A2607" i="3" s="1"/>
  <c r="A2619" i="3" s="1"/>
  <c r="A2631" i="3" s="1"/>
  <c r="A2643" i="3" s="1"/>
  <c r="A2655" i="3" s="1"/>
  <c r="A2667" i="3" s="1"/>
  <c r="A2679" i="3" s="1"/>
  <c r="A2691" i="3" s="1"/>
  <c r="A2703" i="3" s="1"/>
  <c r="A2715" i="3" s="1"/>
  <c r="A2727" i="3" s="1"/>
  <c r="A2739" i="3" s="1"/>
  <c r="A2751" i="3" s="1"/>
  <c r="A2763" i="3" s="1"/>
  <c r="A2775" i="3" s="1"/>
  <c r="A2787" i="3" s="1"/>
  <c r="A2799" i="3" s="1"/>
  <c r="A2811" i="3" s="1"/>
  <c r="A2823" i="3" s="1"/>
  <c r="A2835" i="3" s="1"/>
  <c r="A2847" i="3" s="1"/>
  <c r="A2859" i="3" s="1"/>
  <c r="A2871" i="3" s="1"/>
  <c r="A2883" i="3" s="1"/>
  <c r="A2895" i="3" s="1"/>
  <c r="A2907" i="3" s="1"/>
  <c r="A2919" i="3" s="1"/>
  <c r="A2931" i="3" s="1"/>
  <c r="A2943" i="3" s="1"/>
  <c r="A2955" i="3" s="1"/>
  <c r="A2967" i="3" s="1"/>
  <c r="A2979" i="3" s="1"/>
  <c r="A2991" i="3" s="1"/>
  <c r="A3003" i="3" s="1"/>
  <c r="A3015" i="3" s="1"/>
  <c r="A3027" i="3" s="1"/>
  <c r="A3039" i="3" s="1"/>
  <c r="A3051" i="3" s="1"/>
  <c r="A3063" i="3" s="1"/>
  <c r="A3075" i="3" s="1"/>
  <c r="A3087" i="3" s="1"/>
  <c r="A3099" i="3" s="1"/>
  <c r="A3111" i="3" s="1"/>
  <c r="A3123" i="3" s="1"/>
  <c r="A3135" i="3" s="1"/>
  <c r="A3147" i="3" s="1"/>
  <c r="A3159" i="3" s="1"/>
  <c r="A3171" i="3" s="1"/>
  <c r="A3183" i="3" s="1"/>
  <c r="A3195" i="3" s="1"/>
  <c r="A3207" i="3" s="1"/>
  <c r="A3219" i="3" s="1"/>
  <c r="A3231" i="3" s="1"/>
  <c r="A3243" i="3" s="1"/>
  <c r="A3255" i="3" s="1"/>
  <c r="A3267" i="3" s="1"/>
  <c r="A3279" i="3" s="1"/>
  <c r="A3291" i="3" s="1"/>
  <c r="A3303" i="3" s="1"/>
  <c r="A3315" i="3" s="1"/>
  <c r="A3327" i="3" s="1"/>
  <c r="A3339" i="3" s="1"/>
  <c r="A3351" i="3" s="1"/>
  <c r="A3363" i="3" s="1"/>
  <c r="A3375" i="3" s="1"/>
  <c r="A3387" i="3" s="1"/>
  <c r="A3399" i="3" s="1"/>
  <c r="A3411" i="3" s="1"/>
  <c r="A3423" i="3" s="1"/>
  <c r="A3435" i="3" s="1"/>
  <c r="A3447" i="3" s="1"/>
  <c r="A3459" i="3" s="1"/>
  <c r="A3471" i="3" s="1"/>
  <c r="A3483" i="3" s="1"/>
  <c r="A3495" i="3" s="1"/>
  <c r="A3507" i="3" s="1"/>
  <c r="A3519" i="3" s="1"/>
  <c r="A3531" i="3" s="1"/>
  <c r="A3543" i="3" s="1"/>
  <c r="A3555" i="3" s="1"/>
  <c r="A3567" i="3" s="1"/>
  <c r="A3579" i="3" s="1"/>
  <c r="A3591" i="3" s="1"/>
  <c r="A3603" i="3" s="1"/>
  <c r="A3615" i="3" s="1"/>
  <c r="A3627" i="3" s="1"/>
  <c r="A3639" i="3" s="1"/>
  <c r="A3651" i="3" s="1"/>
  <c r="A3663" i="3" s="1"/>
  <c r="A3675" i="3" s="1"/>
  <c r="A3687" i="3" s="1"/>
  <c r="A3699" i="3" s="1"/>
  <c r="A3711" i="3" s="1"/>
  <c r="A3723" i="3" s="1"/>
  <c r="A3735" i="3" s="1"/>
  <c r="A3747" i="3" s="1"/>
  <c r="A3759" i="3" s="1"/>
  <c r="A3771" i="3" s="1"/>
  <c r="A3783" i="3" s="1"/>
  <c r="A3795" i="3" s="1"/>
  <c r="A3807" i="3" s="1"/>
  <c r="A3819" i="3" s="1"/>
  <c r="A3831" i="3" s="1"/>
  <c r="A3843" i="3" s="1"/>
  <c r="A3855" i="3" s="1"/>
  <c r="A3867" i="3" s="1"/>
  <c r="A3879" i="3" s="1"/>
  <c r="A3891" i="3" s="1"/>
  <c r="A3903" i="3" s="1"/>
  <c r="A3915" i="3" s="1"/>
  <c r="A3927" i="3" s="1"/>
  <c r="A3939" i="3" s="1"/>
  <c r="A3951" i="3" s="1"/>
  <c r="A3963" i="3" s="1"/>
  <c r="A3975" i="3" s="1"/>
  <c r="A3987" i="3" s="1"/>
  <c r="A3999" i="3" s="1"/>
  <c r="A4011" i="3" s="1"/>
  <c r="A4023" i="3" s="1"/>
  <c r="A4035" i="3" s="1"/>
  <c r="A4047" i="3" s="1"/>
  <c r="A4059" i="3" s="1"/>
  <c r="A4071" i="3" s="1"/>
  <c r="A4083" i="3" s="1"/>
  <c r="A4095" i="3" s="1"/>
  <c r="A4107" i="3" s="1"/>
  <c r="A4119" i="3" s="1"/>
  <c r="A4131" i="3" s="1"/>
  <c r="A4143" i="3" s="1"/>
  <c r="A4155" i="3" s="1"/>
  <c r="A4167" i="3" s="1"/>
  <c r="A4179" i="3" s="1"/>
  <c r="A4191" i="3" s="1"/>
  <c r="A4203" i="3" s="1"/>
  <c r="A4215" i="3" s="1"/>
  <c r="A4227" i="3" s="1"/>
  <c r="A4239" i="3" s="1"/>
  <c r="A4251" i="3" s="1"/>
  <c r="A4263" i="3" s="1"/>
  <c r="A4275" i="3" s="1"/>
  <c r="A4287" i="3" s="1"/>
  <c r="A4299" i="3" s="1"/>
  <c r="A4311" i="3" s="1"/>
  <c r="A4323" i="3" s="1"/>
  <c r="A4335" i="3" s="1"/>
  <c r="A4347" i="3" s="1"/>
  <c r="A4359" i="3" s="1"/>
  <c r="A4371" i="3" s="1"/>
  <c r="A4383" i="3" s="1"/>
  <c r="A4395" i="3" s="1"/>
  <c r="A4407" i="3" s="1"/>
  <c r="A4419" i="3" s="1"/>
  <c r="A4431" i="3" s="1"/>
  <c r="A4443" i="3" s="1"/>
  <c r="A4455" i="3" s="1"/>
  <c r="A4467" i="3" s="1"/>
  <c r="A4479" i="3" s="1"/>
  <c r="A4491" i="3" s="1"/>
  <c r="A4503" i="3" s="1"/>
  <c r="A4515" i="3" s="1"/>
  <c r="A4527" i="3" s="1"/>
  <c r="A4539" i="3" s="1"/>
  <c r="A4551" i="3" s="1"/>
  <c r="A4563" i="3" s="1"/>
  <c r="A4575" i="3" s="1"/>
  <c r="A4587" i="3" s="1"/>
  <c r="A4599" i="3" s="1"/>
  <c r="A4611" i="3" s="1"/>
  <c r="A4623" i="3" s="1"/>
  <c r="A4635" i="3" s="1"/>
  <c r="A4647" i="3" s="1"/>
  <c r="A4659" i="3" s="1"/>
  <c r="A4671" i="3" s="1"/>
  <c r="A4683" i="3" s="1"/>
  <c r="A4695" i="3" s="1"/>
  <c r="A4707" i="3" s="1"/>
  <c r="A4719" i="3" s="1"/>
  <c r="A4731" i="3" s="1"/>
  <c r="A4743" i="3" s="1"/>
  <c r="A4755" i="3" s="1"/>
  <c r="A4767" i="3" s="1"/>
  <c r="A4779" i="3" s="1"/>
  <c r="A4791" i="3" s="1"/>
  <c r="A4803" i="3" s="1"/>
  <c r="A4815" i="3" s="1"/>
  <c r="A4827" i="3" s="1"/>
  <c r="A4839" i="3" s="1"/>
  <c r="A4851" i="3" s="1"/>
  <c r="A4863" i="3" s="1"/>
  <c r="A4875" i="3" s="1"/>
  <c r="A4887" i="3" s="1"/>
  <c r="A4899" i="3" s="1"/>
  <c r="A4911" i="3" s="1"/>
  <c r="A4923" i="3" s="1"/>
  <c r="A4935" i="3" s="1"/>
  <c r="A4947" i="3" s="1"/>
  <c r="A4959" i="3" s="1"/>
  <c r="A4971" i="3" s="1"/>
  <c r="A4983" i="3" s="1"/>
  <c r="A4995" i="3" s="1"/>
  <c r="A14" i="3"/>
  <c r="A26" i="3" s="1"/>
  <c r="A38" i="3" s="1"/>
  <c r="A50" i="3" s="1"/>
  <c r="A62" i="3" s="1"/>
  <c r="A74" i="3" s="1"/>
  <c r="A86" i="3" s="1"/>
  <c r="A98" i="3" s="1"/>
  <c r="A110" i="3" s="1"/>
  <c r="A122" i="3" s="1"/>
  <c r="A134" i="3" s="1"/>
  <c r="A146" i="3" s="1"/>
  <c r="A158" i="3" s="1"/>
  <c r="A170" i="3" s="1"/>
  <c r="A182" i="3" s="1"/>
  <c r="A194" i="3" s="1"/>
  <c r="A206" i="3" s="1"/>
  <c r="A218" i="3" s="1"/>
  <c r="A230" i="3" s="1"/>
  <c r="A242" i="3" s="1"/>
  <c r="A254" i="3" s="1"/>
  <c r="A266" i="3" s="1"/>
  <c r="A278" i="3" s="1"/>
  <c r="A290" i="3" s="1"/>
  <c r="A302" i="3" s="1"/>
  <c r="A314" i="3" s="1"/>
  <c r="A326" i="3" s="1"/>
  <c r="A338" i="3" s="1"/>
  <c r="A350" i="3" s="1"/>
  <c r="A362" i="3" s="1"/>
  <c r="A374" i="3" s="1"/>
  <c r="A386" i="3" s="1"/>
  <c r="A398" i="3" s="1"/>
  <c r="A410" i="3" s="1"/>
  <c r="A422" i="3" s="1"/>
  <c r="A434" i="3" s="1"/>
  <c r="A446" i="3" s="1"/>
  <c r="A458" i="3" s="1"/>
  <c r="A470" i="3" s="1"/>
  <c r="A482" i="3" s="1"/>
  <c r="A494" i="3" s="1"/>
  <c r="A506" i="3" s="1"/>
  <c r="A518" i="3" s="1"/>
  <c r="A530" i="3" s="1"/>
  <c r="A542" i="3" s="1"/>
  <c r="A554" i="3" s="1"/>
  <c r="A566" i="3" s="1"/>
  <c r="A578" i="3" s="1"/>
  <c r="A590" i="3" s="1"/>
  <c r="A602" i="3" s="1"/>
  <c r="A614" i="3" s="1"/>
  <c r="A626" i="3" s="1"/>
  <c r="A638" i="3" s="1"/>
  <c r="A650" i="3" s="1"/>
  <c r="A662" i="3" s="1"/>
  <c r="A674" i="3" s="1"/>
  <c r="A686" i="3" s="1"/>
  <c r="A698" i="3" s="1"/>
  <c r="A710" i="3" s="1"/>
  <c r="A722" i="3" s="1"/>
  <c r="A734" i="3" s="1"/>
  <c r="A746" i="3" s="1"/>
  <c r="A758" i="3" s="1"/>
  <c r="A770" i="3" s="1"/>
  <c r="A782" i="3" s="1"/>
  <c r="A794" i="3" s="1"/>
  <c r="A806" i="3" s="1"/>
  <c r="A818" i="3" s="1"/>
  <c r="A830" i="3" s="1"/>
  <c r="A842" i="3" s="1"/>
  <c r="A854" i="3" s="1"/>
  <c r="A866" i="3" s="1"/>
  <c r="A878" i="3" s="1"/>
  <c r="A890" i="3" s="1"/>
  <c r="A902" i="3" s="1"/>
  <c r="A914" i="3" s="1"/>
  <c r="A926" i="3" s="1"/>
  <c r="A938" i="3" s="1"/>
  <c r="A950" i="3" s="1"/>
  <c r="A962" i="3" s="1"/>
  <c r="A974" i="3" s="1"/>
  <c r="A986" i="3" s="1"/>
  <c r="A998" i="3" s="1"/>
  <c r="A1010" i="3" s="1"/>
  <c r="A1022" i="3" s="1"/>
  <c r="A1034" i="3" s="1"/>
  <c r="A1046" i="3" s="1"/>
  <c r="A1058" i="3" s="1"/>
  <c r="A1070" i="3" s="1"/>
  <c r="A1082" i="3" s="1"/>
  <c r="A1094" i="3" s="1"/>
  <c r="A1106" i="3" s="1"/>
  <c r="A1118" i="3" s="1"/>
  <c r="A1130" i="3" s="1"/>
  <c r="A1142" i="3" s="1"/>
  <c r="A1154" i="3" s="1"/>
  <c r="A1166" i="3" s="1"/>
  <c r="A1178" i="3" s="1"/>
  <c r="A1190" i="3" s="1"/>
  <c r="A1202" i="3" s="1"/>
  <c r="A1214" i="3" s="1"/>
  <c r="A1226" i="3" s="1"/>
  <c r="A1238" i="3" s="1"/>
  <c r="A1250" i="3" s="1"/>
  <c r="A1262" i="3" s="1"/>
  <c r="A1274" i="3" s="1"/>
  <c r="A1286" i="3" s="1"/>
  <c r="A1298" i="3" s="1"/>
  <c r="A1310" i="3" s="1"/>
  <c r="A1322" i="3" s="1"/>
  <c r="A1334" i="3" s="1"/>
  <c r="A1346" i="3" s="1"/>
  <c r="A1358" i="3" s="1"/>
  <c r="A1370" i="3" s="1"/>
  <c r="A1382" i="3" s="1"/>
  <c r="A1394" i="3" s="1"/>
  <c r="A1406" i="3" s="1"/>
  <c r="A1418" i="3" s="1"/>
  <c r="A1430" i="3" s="1"/>
  <c r="A1442" i="3" s="1"/>
  <c r="A1454" i="3" s="1"/>
  <c r="A1466" i="3" s="1"/>
  <c r="A1478" i="3" s="1"/>
  <c r="A1490" i="3" s="1"/>
  <c r="A1502" i="3" s="1"/>
  <c r="A1514" i="3" s="1"/>
  <c r="A1526" i="3" s="1"/>
  <c r="A1538" i="3" s="1"/>
  <c r="A1550" i="3" s="1"/>
  <c r="A1562" i="3" s="1"/>
  <c r="A1574" i="3" s="1"/>
  <c r="A1586" i="3" s="1"/>
  <c r="A1598" i="3" s="1"/>
  <c r="A1610" i="3" s="1"/>
  <c r="A1622" i="3" s="1"/>
  <c r="A1634" i="3" s="1"/>
  <c r="A1646" i="3" s="1"/>
  <c r="A1658" i="3" s="1"/>
  <c r="A1670" i="3" s="1"/>
  <c r="A1682" i="3" s="1"/>
  <c r="A1694" i="3" s="1"/>
  <c r="A1706" i="3" s="1"/>
  <c r="A1718" i="3" s="1"/>
  <c r="A1730" i="3" s="1"/>
  <c r="A1742" i="3" s="1"/>
  <c r="A1754" i="3" s="1"/>
  <c r="A1766" i="3" s="1"/>
  <c r="A1778" i="3" s="1"/>
  <c r="A1790" i="3" s="1"/>
  <c r="A1802" i="3" s="1"/>
  <c r="A1814" i="3" s="1"/>
  <c r="A1826" i="3" s="1"/>
  <c r="A1838" i="3" s="1"/>
  <c r="A1850" i="3" s="1"/>
  <c r="A1862" i="3" s="1"/>
  <c r="A1874" i="3" s="1"/>
  <c r="A1886" i="3" s="1"/>
  <c r="A1898" i="3" s="1"/>
  <c r="A1910" i="3" s="1"/>
  <c r="A1922" i="3" s="1"/>
  <c r="A1934" i="3" s="1"/>
  <c r="A1946" i="3" s="1"/>
  <c r="A1958" i="3" s="1"/>
  <c r="A1970" i="3" s="1"/>
  <c r="A1982" i="3" s="1"/>
  <c r="A1994" i="3" s="1"/>
  <c r="A2006" i="3" s="1"/>
  <c r="A2018" i="3" s="1"/>
  <c r="A2030" i="3" s="1"/>
  <c r="A2042" i="3" s="1"/>
  <c r="A2054" i="3" s="1"/>
  <c r="A2066" i="3" s="1"/>
  <c r="A2078" i="3" s="1"/>
  <c r="A2090" i="3" s="1"/>
  <c r="A2102" i="3" s="1"/>
  <c r="A2114" i="3" s="1"/>
  <c r="A2126" i="3" s="1"/>
  <c r="A2138" i="3" s="1"/>
  <c r="A2150" i="3" s="1"/>
  <c r="A2162" i="3" s="1"/>
  <c r="A2174" i="3" s="1"/>
  <c r="A2186" i="3" s="1"/>
  <c r="A2198" i="3" s="1"/>
  <c r="A2210" i="3" s="1"/>
  <c r="A2222" i="3" s="1"/>
  <c r="A2234" i="3" s="1"/>
  <c r="A2246" i="3" s="1"/>
  <c r="A2258" i="3" s="1"/>
  <c r="A2270" i="3" s="1"/>
  <c r="A2282" i="3" s="1"/>
  <c r="A2294" i="3" s="1"/>
  <c r="A2306" i="3" s="1"/>
  <c r="A2318" i="3" s="1"/>
  <c r="A2330" i="3" s="1"/>
  <c r="A2342" i="3" s="1"/>
  <c r="A2354" i="3" s="1"/>
  <c r="A2366" i="3" s="1"/>
  <c r="A2378" i="3" s="1"/>
  <c r="A2390" i="3" s="1"/>
  <c r="A2402" i="3" s="1"/>
  <c r="A2414" i="3" s="1"/>
  <c r="A2426" i="3" s="1"/>
  <c r="A2438" i="3" s="1"/>
  <c r="A2450" i="3" s="1"/>
  <c r="A2462" i="3" s="1"/>
  <c r="A2474" i="3" s="1"/>
  <c r="A2486" i="3" s="1"/>
  <c r="A2498" i="3" s="1"/>
  <c r="A2510" i="3" s="1"/>
  <c r="A2522" i="3" s="1"/>
  <c r="A2534" i="3" s="1"/>
  <c r="A2546" i="3" s="1"/>
  <c r="A2558" i="3" s="1"/>
  <c r="A2570" i="3" s="1"/>
  <c r="A2582" i="3" s="1"/>
  <c r="A2594" i="3" s="1"/>
  <c r="A2606" i="3" s="1"/>
  <c r="A2618" i="3" s="1"/>
  <c r="A2630" i="3" s="1"/>
  <c r="A2642" i="3" s="1"/>
  <c r="A2654" i="3" s="1"/>
  <c r="A2666" i="3" s="1"/>
  <c r="A2678" i="3" s="1"/>
  <c r="A2690" i="3" s="1"/>
  <c r="A2702" i="3" s="1"/>
  <c r="A2714" i="3" s="1"/>
  <c r="A2726" i="3" s="1"/>
  <c r="A2738" i="3" s="1"/>
  <c r="A2750" i="3" s="1"/>
  <c r="A2762" i="3" s="1"/>
  <c r="A2774" i="3" s="1"/>
  <c r="A2786" i="3" s="1"/>
  <c r="A2798" i="3" s="1"/>
  <c r="A2810" i="3" s="1"/>
  <c r="A2822" i="3" s="1"/>
  <c r="A2834" i="3" s="1"/>
  <c r="A2846" i="3" s="1"/>
  <c r="A2858" i="3" s="1"/>
  <c r="A2870" i="3" s="1"/>
  <c r="A2882" i="3" s="1"/>
  <c r="A2894" i="3" s="1"/>
  <c r="A2906" i="3" s="1"/>
  <c r="A2918" i="3" s="1"/>
  <c r="A2930" i="3" s="1"/>
  <c r="A2942" i="3" s="1"/>
  <c r="A2954" i="3" s="1"/>
  <c r="A2966" i="3" s="1"/>
  <c r="A2978" i="3" s="1"/>
  <c r="A2990" i="3" s="1"/>
  <c r="A3002" i="3" s="1"/>
  <c r="A3014" i="3" s="1"/>
  <c r="A3026" i="3" s="1"/>
  <c r="A3038" i="3" s="1"/>
  <c r="A3050" i="3" s="1"/>
  <c r="A3062" i="3" s="1"/>
  <c r="A3074" i="3" s="1"/>
  <c r="A3086" i="3" s="1"/>
  <c r="A3098" i="3" s="1"/>
  <c r="A3110" i="3" s="1"/>
  <c r="A3122" i="3" s="1"/>
  <c r="A3134" i="3" s="1"/>
  <c r="A3146" i="3" s="1"/>
  <c r="A3158" i="3" s="1"/>
  <c r="A3170" i="3" s="1"/>
  <c r="A3182" i="3" s="1"/>
  <c r="A3194" i="3" s="1"/>
  <c r="A3206" i="3" s="1"/>
  <c r="A3218" i="3" s="1"/>
  <c r="A3230" i="3" s="1"/>
  <c r="A3242" i="3" s="1"/>
  <c r="A3254" i="3" s="1"/>
  <c r="A3266" i="3" s="1"/>
  <c r="A3278" i="3" s="1"/>
  <c r="A3290" i="3" s="1"/>
  <c r="A3302" i="3" s="1"/>
  <c r="A3314" i="3" s="1"/>
  <c r="A3326" i="3" s="1"/>
  <c r="A3338" i="3" s="1"/>
  <c r="A3350" i="3" s="1"/>
  <c r="A3362" i="3" s="1"/>
  <c r="A3374" i="3" s="1"/>
  <c r="A3386" i="3" s="1"/>
  <c r="A3398" i="3" s="1"/>
  <c r="A3410" i="3" s="1"/>
  <c r="A3422" i="3" s="1"/>
  <c r="A3434" i="3" s="1"/>
  <c r="A3446" i="3" s="1"/>
  <c r="A3458" i="3" s="1"/>
  <c r="A3470" i="3" s="1"/>
  <c r="A3482" i="3" s="1"/>
  <c r="A3494" i="3" s="1"/>
  <c r="A3506" i="3" s="1"/>
  <c r="A3518" i="3" s="1"/>
  <c r="A3530" i="3" s="1"/>
  <c r="A3542" i="3" s="1"/>
  <c r="A3554" i="3" s="1"/>
  <c r="A3566" i="3" s="1"/>
  <c r="A3578" i="3" s="1"/>
  <c r="A3590" i="3" s="1"/>
  <c r="A3602" i="3" s="1"/>
  <c r="A3614" i="3" s="1"/>
  <c r="A3626" i="3" s="1"/>
  <c r="A3638" i="3" s="1"/>
  <c r="A3650" i="3" s="1"/>
  <c r="A3662" i="3" s="1"/>
  <c r="A3674" i="3" s="1"/>
  <c r="A3686" i="3" s="1"/>
  <c r="A3698" i="3" s="1"/>
  <c r="A3710" i="3" s="1"/>
  <c r="A3722" i="3" s="1"/>
  <c r="A3734" i="3" s="1"/>
  <c r="A3746" i="3" s="1"/>
  <c r="A3758" i="3" s="1"/>
  <c r="A3770" i="3" s="1"/>
  <c r="A3782" i="3" s="1"/>
  <c r="A3794" i="3" s="1"/>
  <c r="A3806" i="3" s="1"/>
  <c r="A3818" i="3" s="1"/>
  <c r="A3830" i="3" s="1"/>
  <c r="A3842" i="3" s="1"/>
  <c r="A3854" i="3" s="1"/>
  <c r="A3866" i="3" s="1"/>
  <c r="A3878" i="3" s="1"/>
  <c r="A3890" i="3" s="1"/>
  <c r="A3902" i="3" s="1"/>
  <c r="A3914" i="3" s="1"/>
  <c r="A3926" i="3" s="1"/>
  <c r="A3938" i="3" s="1"/>
  <c r="A3950" i="3" s="1"/>
  <c r="A3962" i="3" s="1"/>
  <c r="A3974" i="3" s="1"/>
  <c r="A3986" i="3" s="1"/>
  <c r="A3998" i="3" s="1"/>
  <c r="A4010" i="3" s="1"/>
  <c r="A4022" i="3" s="1"/>
  <c r="A4034" i="3" s="1"/>
  <c r="A4046" i="3" s="1"/>
  <c r="A4058" i="3" s="1"/>
  <c r="A4070" i="3" s="1"/>
  <c r="A4082" i="3" s="1"/>
  <c r="A4094" i="3" s="1"/>
  <c r="A4106" i="3" s="1"/>
  <c r="A4118" i="3" s="1"/>
  <c r="A4130" i="3" s="1"/>
  <c r="A4142" i="3" s="1"/>
  <c r="A4154" i="3" s="1"/>
  <c r="A4166" i="3" s="1"/>
  <c r="A4178" i="3" s="1"/>
  <c r="A4190" i="3" s="1"/>
  <c r="A4202" i="3" s="1"/>
  <c r="A4214" i="3" s="1"/>
  <c r="A4226" i="3" s="1"/>
  <c r="A4238" i="3" s="1"/>
  <c r="A4250" i="3" s="1"/>
  <c r="A4262" i="3" s="1"/>
  <c r="A4274" i="3" s="1"/>
  <c r="A4286" i="3" s="1"/>
  <c r="A4298" i="3" s="1"/>
  <c r="A4310" i="3" s="1"/>
  <c r="A4322" i="3" s="1"/>
  <c r="A4334" i="3" s="1"/>
  <c r="A4346" i="3" s="1"/>
  <c r="A4358" i="3" s="1"/>
  <c r="A4370" i="3" s="1"/>
  <c r="A4382" i="3" s="1"/>
  <c r="A4394" i="3" s="1"/>
  <c r="A4406" i="3" s="1"/>
  <c r="A4418" i="3" s="1"/>
  <c r="A4430" i="3" s="1"/>
  <c r="A4442" i="3" s="1"/>
  <c r="A4454" i="3" s="1"/>
  <c r="A4466" i="3" s="1"/>
  <c r="A4478" i="3" s="1"/>
  <c r="A4490" i="3" s="1"/>
  <c r="A4502" i="3" s="1"/>
  <c r="A4514" i="3" s="1"/>
  <c r="A4526" i="3" s="1"/>
  <c r="A4538" i="3" s="1"/>
  <c r="A4550" i="3" s="1"/>
  <c r="A4562" i="3" s="1"/>
  <c r="A4574" i="3" s="1"/>
  <c r="A4586" i="3" s="1"/>
  <c r="A4598" i="3" s="1"/>
  <c r="A4610" i="3" s="1"/>
  <c r="A4622" i="3" s="1"/>
  <c r="A4634" i="3" s="1"/>
  <c r="A4646" i="3" s="1"/>
  <c r="A4658" i="3" s="1"/>
  <c r="A4670" i="3" s="1"/>
  <c r="A4682" i="3" s="1"/>
  <c r="A4694" i="3" s="1"/>
  <c r="A4706" i="3" s="1"/>
  <c r="A4718" i="3" s="1"/>
  <c r="A4730" i="3" s="1"/>
  <c r="A4742" i="3" s="1"/>
  <c r="A4754" i="3" s="1"/>
  <c r="A4766" i="3" s="1"/>
  <c r="A4778" i="3" s="1"/>
  <c r="A4790" i="3" s="1"/>
  <c r="A4802" i="3" s="1"/>
  <c r="A4814" i="3" s="1"/>
  <c r="A4826" i="3" s="1"/>
  <c r="A4838" i="3" s="1"/>
  <c r="A4850" i="3" s="1"/>
  <c r="A4862" i="3" s="1"/>
  <c r="A4874" i="3" s="1"/>
  <c r="A4886" i="3" s="1"/>
  <c r="A4898" i="3" s="1"/>
  <c r="A4910" i="3" s="1"/>
  <c r="A4922" i="3" s="1"/>
  <c r="A4934" i="3" s="1"/>
  <c r="A4946" i="3" s="1"/>
  <c r="A4958" i="3" s="1"/>
  <c r="A4970" i="3" s="1"/>
  <c r="A4982" i="3" s="1"/>
  <c r="A4994" i="3" s="1"/>
  <c r="A46" i="1"/>
  <c r="A58" i="1" s="1"/>
  <c r="A70" i="1" s="1"/>
  <c r="A82" i="1" s="1"/>
  <c r="A94" i="1" s="1"/>
  <c r="A106" i="1" s="1"/>
  <c r="A118" i="1" s="1"/>
  <c r="A130" i="1" s="1"/>
  <c r="A142" i="1" s="1"/>
  <c r="A154" i="1" s="1"/>
  <c r="A166" i="1" s="1"/>
  <c r="A178" i="1" s="1"/>
  <c r="A190" i="1" s="1"/>
  <c r="A202" i="1" s="1"/>
  <c r="A214" i="1" s="1"/>
  <c r="A226" i="1" s="1"/>
  <c r="A238" i="1" s="1"/>
  <c r="A250" i="1" s="1"/>
  <c r="A262" i="1" s="1"/>
  <c r="A274" i="1" s="1"/>
  <c r="A286" i="1" s="1"/>
  <c r="A298" i="1" s="1"/>
  <c r="A310" i="1" s="1"/>
  <c r="A322" i="1" s="1"/>
  <c r="A334" i="1" s="1"/>
  <c r="A346" i="1" s="1"/>
  <c r="A358" i="1" s="1"/>
  <c r="A370" i="1" s="1"/>
  <c r="A382" i="1" s="1"/>
  <c r="A394" i="1" s="1"/>
  <c r="A406" i="1" s="1"/>
  <c r="A418" i="1" s="1"/>
  <c r="A430" i="1" s="1"/>
  <c r="A442" i="1" s="1"/>
  <c r="A454" i="1" s="1"/>
  <c r="A466" i="1" s="1"/>
  <c r="A478" i="1" s="1"/>
  <c r="A490" i="1" s="1"/>
  <c r="A502" i="1" s="1"/>
  <c r="A514" i="1" s="1"/>
  <c r="A526" i="1" s="1"/>
  <c r="A538" i="1" s="1"/>
  <c r="A550" i="1" s="1"/>
  <c r="A562" i="1" s="1"/>
  <c r="A574" i="1" s="1"/>
  <c r="A586" i="1" s="1"/>
  <c r="A598" i="1" s="1"/>
  <c r="A610" i="1" s="1"/>
  <c r="A622" i="1" s="1"/>
  <c r="A634" i="1" s="1"/>
  <c r="A646" i="1" s="1"/>
  <c r="A658" i="1" s="1"/>
  <c r="A670" i="1" s="1"/>
  <c r="A682" i="1" s="1"/>
  <c r="A694" i="1" s="1"/>
  <c r="A706" i="1" s="1"/>
  <c r="A718" i="1" s="1"/>
  <c r="A730" i="1" s="1"/>
  <c r="A742" i="1" s="1"/>
  <c r="A754" i="1" s="1"/>
  <c r="A766" i="1" s="1"/>
  <c r="A778" i="1" s="1"/>
  <c r="A790" i="1" s="1"/>
  <c r="A802" i="1" s="1"/>
  <c r="A814" i="1" s="1"/>
  <c r="A826" i="1" s="1"/>
  <c r="A838" i="1" s="1"/>
  <c r="A850" i="1" s="1"/>
  <c r="A862" i="1" s="1"/>
  <c r="A874" i="1" s="1"/>
  <c r="A886" i="1" s="1"/>
  <c r="A898" i="1" s="1"/>
  <c r="A910" i="1" s="1"/>
  <c r="A922" i="1" s="1"/>
  <c r="A934" i="1" s="1"/>
  <c r="A946" i="1" s="1"/>
  <c r="A958" i="1" s="1"/>
  <c r="A970" i="1" s="1"/>
  <c r="A982" i="1" s="1"/>
  <c r="A994" i="1" s="1"/>
  <c r="A1006" i="1" s="1"/>
  <c r="A1018" i="1" s="1"/>
  <c r="A1030" i="1" s="1"/>
  <c r="A1042" i="1" s="1"/>
  <c r="A1054" i="1" s="1"/>
  <c r="A1066" i="1" s="1"/>
  <c r="A1078" i="1" s="1"/>
  <c r="A1090" i="1" s="1"/>
  <c r="A1102" i="1" s="1"/>
  <c r="A1114" i="1" s="1"/>
  <c r="A1126" i="1" s="1"/>
  <c r="A1138" i="1" s="1"/>
  <c r="A1150" i="1" s="1"/>
  <c r="A1162" i="1" s="1"/>
  <c r="A1174" i="1" s="1"/>
  <c r="A1186" i="1" s="1"/>
  <c r="A1198" i="1" s="1"/>
  <c r="A1210" i="1" s="1"/>
  <c r="A1222" i="1" s="1"/>
  <c r="A1234" i="1" s="1"/>
  <c r="A1246" i="1" s="1"/>
  <c r="A1258" i="1" s="1"/>
  <c r="A1270" i="1" s="1"/>
  <c r="A1282" i="1" s="1"/>
  <c r="A1294" i="1" s="1"/>
  <c r="A1306" i="1" s="1"/>
  <c r="A1318" i="1" s="1"/>
  <c r="A1330" i="1" s="1"/>
  <c r="A1342" i="1" s="1"/>
  <c r="A1354" i="1" s="1"/>
  <c r="A1366" i="1" s="1"/>
  <c r="A1378" i="1" s="1"/>
  <c r="A1390" i="1" s="1"/>
  <c r="A1402" i="1" s="1"/>
  <c r="A1414" i="1" s="1"/>
  <c r="A1426" i="1" s="1"/>
  <c r="A1438" i="1" s="1"/>
  <c r="A1450" i="1" s="1"/>
  <c r="A1462" i="1" s="1"/>
  <c r="A1474" i="1" s="1"/>
  <c r="A1486" i="1" s="1"/>
  <c r="A1498" i="1" s="1"/>
  <c r="A1510" i="1" s="1"/>
  <c r="A1522" i="1" s="1"/>
  <c r="A1534" i="1" s="1"/>
  <c r="A1546" i="1" s="1"/>
  <c r="A1558" i="1" s="1"/>
  <c r="A1570" i="1" s="1"/>
  <c r="A1582" i="1" s="1"/>
  <c r="A1594" i="1" s="1"/>
  <c r="A1606" i="1" s="1"/>
  <c r="A1618" i="1" s="1"/>
  <c r="A1630" i="1" s="1"/>
  <c r="A1642" i="1" s="1"/>
  <c r="A1654" i="1" s="1"/>
  <c r="A1666" i="1" s="1"/>
  <c r="A1678" i="1" s="1"/>
  <c r="A1690" i="1" s="1"/>
  <c r="A1702" i="1" s="1"/>
  <c r="A1714" i="1" s="1"/>
  <c r="A1726" i="1" s="1"/>
  <c r="A1738" i="1" s="1"/>
  <c r="A1750" i="1" s="1"/>
  <c r="A1762" i="1" s="1"/>
  <c r="A1774" i="1" s="1"/>
  <c r="A1786" i="1" s="1"/>
  <c r="A1798" i="1" s="1"/>
  <c r="A1810" i="1" s="1"/>
  <c r="A1822" i="1" s="1"/>
  <c r="A1834" i="1" s="1"/>
  <c r="A1846" i="1" s="1"/>
  <c r="A1858" i="1" s="1"/>
  <c r="A1870" i="1" s="1"/>
  <c r="A1882" i="1" s="1"/>
  <c r="A1894" i="1" s="1"/>
  <c r="A1906" i="1" s="1"/>
  <c r="A1918" i="1" s="1"/>
  <c r="A1930" i="1" s="1"/>
  <c r="A1942" i="1" s="1"/>
  <c r="A1954" i="1" s="1"/>
  <c r="A1966" i="1" s="1"/>
  <c r="A1978" i="1" s="1"/>
  <c r="A1990" i="1" s="1"/>
  <c r="A2002" i="1" s="1"/>
  <c r="A2014" i="1" s="1"/>
  <c r="A2026" i="1" s="1"/>
  <c r="A2038" i="1" s="1"/>
  <c r="A2050" i="1" s="1"/>
  <c r="A2062" i="1" s="1"/>
  <c r="A2074" i="1" s="1"/>
  <c r="A2086" i="1" s="1"/>
  <c r="A2098" i="1" s="1"/>
  <c r="A2110" i="1" s="1"/>
  <c r="A2122" i="1" s="1"/>
  <c r="A2134" i="1" s="1"/>
  <c r="A2146" i="1" s="1"/>
  <c r="A2158" i="1" s="1"/>
  <c r="A2170" i="1" s="1"/>
  <c r="A2182" i="1" s="1"/>
  <c r="A2194" i="1" s="1"/>
  <c r="A2206" i="1" s="1"/>
  <c r="A2218" i="1" s="1"/>
  <c r="A2230" i="1" s="1"/>
  <c r="A2242" i="1" s="1"/>
  <c r="A2254" i="1" s="1"/>
  <c r="A2266" i="1" s="1"/>
  <c r="A2278" i="1" s="1"/>
  <c r="A2290" i="1" s="1"/>
  <c r="A2302" i="1" s="1"/>
  <c r="A2314" i="1" s="1"/>
  <c r="A2326" i="1" s="1"/>
  <c r="A2338" i="1" s="1"/>
  <c r="A2350" i="1" s="1"/>
  <c r="A2362" i="1" s="1"/>
  <c r="A2374" i="1" s="1"/>
  <c r="A2386" i="1" s="1"/>
  <c r="A2398" i="1" s="1"/>
  <c r="A2410" i="1" s="1"/>
  <c r="A2422" i="1" s="1"/>
  <c r="A2434" i="1" s="1"/>
  <c r="A2446" i="1" s="1"/>
  <c r="A2458" i="1" s="1"/>
  <c r="A2470" i="1" s="1"/>
  <c r="A2482" i="1" s="1"/>
  <c r="A2494" i="1" s="1"/>
  <c r="A2506" i="1" s="1"/>
  <c r="A2518" i="1" s="1"/>
  <c r="A2530" i="1" s="1"/>
  <c r="A2542" i="1" s="1"/>
  <c r="A2554" i="1" s="1"/>
  <c r="A2566" i="1" s="1"/>
  <c r="A2578" i="1" s="1"/>
  <c r="A2590" i="1" s="1"/>
  <c r="A2602" i="1" s="1"/>
  <c r="A2614" i="1" s="1"/>
  <c r="A2626" i="1" s="1"/>
  <c r="A2638" i="1" s="1"/>
  <c r="A2650" i="1" s="1"/>
  <c r="A2662" i="1" s="1"/>
  <c r="A2674" i="1" s="1"/>
  <c r="A2686" i="1" s="1"/>
  <c r="A2698" i="1" s="1"/>
  <c r="A2710" i="1" s="1"/>
  <c r="A2722" i="1" s="1"/>
  <c r="A2734" i="1" s="1"/>
  <c r="A2746" i="1" s="1"/>
  <c r="A2758" i="1" s="1"/>
  <c r="A2770" i="1" s="1"/>
  <c r="A2782" i="1" s="1"/>
  <c r="A2794" i="1" s="1"/>
  <c r="A2806" i="1" s="1"/>
  <c r="A2818" i="1" s="1"/>
  <c r="A2830" i="1" s="1"/>
  <c r="A2842" i="1" s="1"/>
  <c r="A2854" i="1" s="1"/>
  <c r="A2866" i="1" s="1"/>
  <c r="A2878" i="1" s="1"/>
  <c r="A2890" i="1" s="1"/>
  <c r="A2902" i="1" s="1"/>
  <c r="A2914" i="1" s="1"/>
  <c r="A2926" i="1" s="1"/>
  <c r="A2938" i="1" s="1"/>
  <c r="A2950" i="1" s="1"/>
  <c r="A2962" i="1" s="1"/>
  <c r="A2974" i="1" s="1"/>
  <c r="A2986" i="1" s="1"/>
  <c r="A2998" i="1" s="1"/>
  <c r="A3010" i="1" s="1"/>
  <c r="A3022" i="1" s="1"/>
  <c r="A3034" i="1" s="1"/>
  <c r="A3046" i="1" s="1"/>
  <c r="A3058" i="1" s="1"/>
  <c r="A3070" i="1" s="1"/>
  <c r="A3082" i="1" s="1"/>
  <c r="A3094" i="1" s="1"/>
  <c r="A3106" i="1" s="1"/>
  <c r="A3118" i="1" s="1"/>
  <c r="A3130" i="1" s="1"/>
  <c r="A3142" i="1" s="1"/>
  <c r="A3154" i="1" s="1"/>
  <c r="A3166" i="1" s="1"/>
  <c r="A3178" i="1" s="1"/>
  <c r="A3190" i="1" s="1"/>
  <c r="A3202" i="1" s="1"/>
  <c r="A3214" i="1" s="1"/>
  <c r="A3226" i="1" s="1"/>
  <c r="A3238" i="1" s="1"/>
  <c r="A3250" i="1" s="1"/>
  <c r="A3262" i="1" s="1"/>
  <c r="A3274" i="1" s="1"/>
  <c r="A3286" i="1" s="1"/>
  <c r="A3298" i="1" s="1"/>
  <c r="A3310" i="1" s="1"/>
  <c r="A3322" i="1" s="1"/>
  <c r="A3334" i="1" s="1"/>
  <c r="A3346" i="1" s="1"/>
  <c r="A3358" i="1" s="1"/>
  <c r="A3370" i="1" s="1"/>
  <c r="A3382" i="1" s="1"/>
  <c r="A3394" i="1" s="1"/>
  <c r="A3406" i="1" s="1"/>
  <c r="A3418" i="1" s="1"/>
  <c r="A3430" i="1" s="1"/>
  <c r="A3442" i="1" s="1"/>
  <c r="A3454" i="1" s="1"/>
  <c r="A3466" i="1" s="1"/>
  <c r="A3478" i="1" s="1"/>
  <c r="A3490" i="1" s="1"/>
  <c r="A3502" i="1" s="1"/>
  <c r="A3514" i="1" s="1"/>
  <c r="A3526" i="1" s="1"/>
  <c r="A3538" i="1" s="1"/>
  <c r="A3550" i="1" s="1"/>
  <c r="A3562" i="1" s="1"/>
  <c r="A3574" i="1" s="1"/>
  <c r="A3586" i="1" s="1"/>
  <c r="A3598" i="1" s="1"/>
  <c r="A3610" i="1" s="1"/>
  <c r="A3622" i="1" s="1"/>
  <c r="A3634" i="1" s="1"/>
  <c r="A3646" i="1" s="1"/>
  <c r="A3658" i="1" s="1"/>
  <c r="A3670" i="1" s="1"/>
  <c r="A3682" i="1" s="1"/>
  <c r="A3694" i="1" s="1"/>
  <c r="A3706" i="1" s="1"/>
  <c r="A3718" i="1" s="1"/>
  <c r="A3730" i="1" s="1"/>
  <c r="A3742" i="1" s="1"/>
  <c r="A3754" i="1" s="1"/>
  <c r="A3766" i="1" s="1"/>
  <c r="A3778" i="1" s="1"/>
  <c r="A3790" i="1" s="1"/>
  <c r="A3802" i="1" s="1"/>
  <c r="A3814" i="1" s="1"/>
  <c r="A3826" i="1" s="1"/>
  <c r="A3838" i="1" s="1"/>
  <c r="A3850" i="1" s="1"/>
  <c r="A3862" i="1" s="1"/>
  <c r="A3874" i="1" s="1"/>
  <c r="A3886" i="1" s="1"/>
  <c r="A3898" i="1" s="1"/>
  <c r="A3910" i="1" s="1"/>
  <c r="A3922" i="1" s="1"/>
  <c r="A3934" i="1" s="1"/>
  <c r="A3946" i="1" s="1"/>
  <c r="A3958" i="1" s="1"/>
  <c r="A3970" i="1" s="1"/>
  <c r="A3982" i="1" s="1"/>
  <c r="A3994" i="1" s="1"/>
  <c r="A4006" i="1" s="1"/>
  <c r="A4018" i="1" s="1"/>
  <c r="A4030" i="1" s="1"/>
  <c r="A4042" i="1" s="1"/>
  <c r="A4054" i="1" s="1"/>
  <c r="A4066" i="1" s="1"/>
  <c r="A4078" i="1" s="1"/>
  <c r="A4090" i="1" s="1"/>
  <c r="A4102" i="1" s="1"/>
  <c r="A4114" i="1" s="1"/>
  <c r="A4126" i="1" s="1"/>
  <c r="A4138" i="1" s="1"/>
  <c r="A4150" i="1" s="1"/>
  <c r="A4162" i="1" s="1"/>
  <c r="A4174" i="1" s="1"/>
  <c r="A4186" i="1" s="1"/>
  <c r="A4198" i="1" s="1"/>
  <c r="A4210" i="1" s="1"/>
  <c r="A4222" i="1" s="1"/>
  <c r="A4234" i="1" s="1"/>
  <c r="A4246" i="1" s="1"/>
  <c r="A4258" i="1" s="1"/>
  <c r="A4270" i="1" s="1"/>
  <c r="A4282" i="1" s="1"/>
  <c r="A4294" i="1" s="1"/>
  <c r="A4306" i="1" s="1"/>
  <c r="A4318" i="1" s="1"/>
  <c r="A4330" i="1" s="1"/>
  <c r="A4342" i="1" s="1"/>
  <c r="A4354" i="1" s="1"/>
  <c r="A4366" i="1" s="1"/>
  <c r="A4378" i="1" s="1"/>
  <c r="A4390" i="1" s="1"/>
  <c r="A4402" i="1" s="1"/>
  <c r="A4414" i="1" s="1"/>
  <c r="A4426" i="1" s="1"/>
  <c r="A4438" i="1" s="1"/>
  <c r="A4450" i="1" s="1"/>
  <c r="A4462" i="1" s="1"/>
  <c r="A4474" i="1" s="1"/>
  <c r="A4486" i="1" s="1"/>
  <c r="A4498" i="1" s="1"/>
  <c r="A4510" i="1" s="1"/>
  <c r="A4522" i="1" s="1"/>
  <c r="A4534" i="1" s="1"/>
  <c r="A4546" i="1" s="1"/>
  <c r="A4558" i="1" s="1"/>
  <c r="A4570" i="1" s="1"/>
  <c r="A4582" i="1" s="1"/>
  <c r="A4594" i="1" s="1"/>
  <c r="A4606" i="1" s="1"/>
  <c r="A4618" i="1" s="1"/>
  <c r="A4630" i="1" s="1"/>
  <c r="A4642" i="1" s="1"/>
  <c r="A4654" i="1" s="1"/>
  <c r="A4666" i="1" s="1"/>
  <c r="A4678" i="1" s="1"/>
  <c r="A4690" i="1" s="1"/>
  <c r="A4702" i="1" s="1"/>
  <c r="A4714" i="1" s="1"/>
  <c r="A4726" i="1" s="1"/>
  <c r="A4738" i="1" s="1"/>
  <c r="A4750" i="1" s="1"/>
  <c r="A4762" i="1" s="1"/>
  <c r="A4774" i="1" s="1"/>
  <c r="A4786" i="1" s="1"/>
  <c r="A4798" i="1" s="1"/>
  <c r="A4810" i="1" s="1"/>
  <c r="A4822" i="1" s="1"/>
  <c r="A4834" i="1" s="1"/>
  <c r="A4846" i="1" s="1"/>
  <c r="A4858" i="1" s="1"/>
  <c r="A4870" i="1" s="1"/>
  <c r="A4882" i="1" s="1"/>
  <c r="A4894" i="1" s="1"/>
  <c r="A4906" i="1" s="1"/>
  <c r="A4918" i="1" s="1"/>
  <c r="A4930" i="1" s="1"/>
  <c r="A4942" i="1" s="1"/>
  <c r="A4954" i="1" s="1"/>
  <c r="A4966" i="1" s="1"/>
  <c r="A4978" i="1" s="1"/>
  <c r="A4990" i="1" s="1"/>
  <c r="A38" i="1"/>
  <c r="A50" i="1" s="1"/>
  <c r="A62" i="1" s="1"/>
  <c r="A74" i="1" s="1"/>
  <c r="A86" i="1" s="1"/>
  <c r="A98" i="1" s="1"/>
  <c r="A110" i="1" s="1"/>
  <c r="A122" i="1" s="1"/>
  <c r="A134" i="1" s="1"/>
  <c r="A146" i="1" s="1"/>
  <c r="A158" i="1" s="1"/>
  <c r="A170" i="1" s="1"/>
  <c r="A182" i="1" s="1"/>
  <c r="A194" i="1" s="1"/>
  <c r="A206" i="1" s="1"/>
  <c r="A218" i="1" s="1"/>
  <c r="A230" i="1" s="1"/>
  <c r="A242" i="1" s="1"/>
  <c r="A254" i="1" s="1"/>
  <c r="A266" i="1" s="1"/>
  <c r="A278" i="1" s="1"/>
  <c r="A290" i="1" s="1"/>
  <c r="A302" i="1" s="1"/>
  <c r="A314" i="1" s="1"/>
  <c r="A326" i="1" s="1"/>
  <c r="A338" i="1" s="1"/>
  <c r="A350" i="1" s="1"/>
  <c r="A362" i="1" s="1"/>
  <c r="A374" i="1" s="1"/>
  <c r="A386" i="1" s="1"/>
  <c r="A398" i="1" s="1"/>
  <c r="A410" i="1" s="1"/>
  <c r="A422" i="1" s="1"/>
  <c r="A434" i="1" s="1"/>
  <c r="A446" i="1" s="1"/>
  <c r="A458" i="1" s="1"/>
  <c r="A470" i="1" s="1"/>
  <c r="A482" i="1" s="1"/>
  <c r="A494" i="1" s="1"/>
  <c r="A506" i="1" s="1"/>
  <c r="A518" i="1" s="1"/>
  <c r="A530" i="1" s="1"/>
  <c r="A542" i="1" s="1"/>
  <c r="A554" i="1" s="1"/>
  <c r="A566" i="1" s="1"/>
  <c r="A578" i="1" s="1"/>
  <c r="A590" i="1" s="1"/>
  <c r="A602" i="1" s="1"/>
  <c r="A614" i="1" s="1"/>
  <c r="A626" i="1" s="1"/>
  <c r="A638" i="1" s="1"/>
  <c r="A650" i="1" s="1"/>
  <c r="A662" i="1" s="1"/>
  <c r="A674" i="1" s="1"/>
  <c r="A686" i="1" s="1"/>
  <c r="A698" i="1" s="1"/>
  <c r="A710" i="1" s="1"/>
  <c r="A722" i="1" s="1"/>
  <c r="A734" i="1" s="1"/>
  <c r="A746" i="1" s="1"/>
  <c r="A758" i="1" s="1"/>
  <c r="A770" i="1" s="1"/>
  <c r="A782" i="1" s="1"/>
  <c r="A794" i="1" s="1"/>
  <c r="A806" i="1" s="1"/>
  <c r="A818" i="1" s="1"/>
  <c r="A830" i="1" s="1"/>
  <c r="A842" i="1" s="1"/>
  <c r="A854" i="1" s="1"/>
  <c r="A866" i="1" s="1"/>
  <c r="A878" i="1" s="1"/>
  <c r="A890" i="1" s="1"/>
  <c r="A902" i="1" s="1"/>
  <c r="A914" i="1" s="1"/>
  <c r="A926" i="1" s="1"/>
  <c r="A938" i="1" s="1"/>
  <c r="A950" i="1" s="1"/>
  <c r="A962" i="1" s="1"/>
  <c r="A974" i="1" s="1"/>
  <c r="A986" i="1" s="1"/>
  <c r="A998" i="1" s="1"/>
  <c r="A1010" i="1" s="1"/>
  <c r="A1022" i="1" s="1"/>
  <c r="A1034" i="1" s="1"/>
  <c r="A1046" i="1" s="1"/>
  <c r="A1058" i="1" s="1"/>
  <c r="A1070" i="1" s="1"/>
  <c r="A1082" i="1" s="1"/>
  <c r="A1094" i="1" s="1"/>
  <c r="A1106" i="1" s="1"/>
  <c r="A1118" i="1" s="1"/>
  <c r="A1130" i="1" s="1"/>
  <c r="A1142" i="1" s="1"/>
  <c r="A1154" i="1" s="1"/>
  <c r="A1166" i="1" s="1"/>
  <c r="A1178" i="1" s="1"/>
  <c r="A1190" i="1" s="1"/>
  <c r="A1202" i="1" s="1"/>
  <c r="A1214" i="1" s="1"/>
  <c r="A1226" i="1" s="1"/>
  <c r="A1238" i="1" s="1"/>
  <c r="A1250" i="1" s="1"/>
  <c r="A1262" i="1" s="1"/>
  <c r="A1274" i="1" s="1"/>
  <c r="A1286" i="1" s="1"/>
  <c r="A1298" i="1" s="1"/>
  <c r="A1310" i="1" s="1"/>
  <c r="A1322" i="1" s="1"/>
  <c r="A1334" i="1" s="1"/>
  <c r="A1346" i="1" s="1"/>
  <c r="A1358" i="1" s="1"/>
  <c r="A1370" i="1" s="1"/>
  <c r="A1382" i="1" s="1"/>
  <c r="A1394" i="1" s="1"/>
  <c r="A1406" i="1" s="1"/>
  <c r="A1418" i="1" s="1"/>
  <c r="A1430" i="1" s="1"/>
  <c r="A1442" i="1" s="1"/>
  <c r="A1454" i="1" s="1"/>
  <c r="A1466" i="1" s="1"/>
  <c r="A1478" i="1" s="1"/>
  <c r="A1490" i="1" s="1"/>
  <c r="A1502" i="1" s="1"/>
  <c r="A1514" i="1" s="1"/>
  <c r="A1526" i="1" s="1"/>
  <c r="A1538" i="1" s="1"/>
  <c r="A1550" i="1" s="1"/>
  <c r="A1562" i="1" s="1"/>
  <c r="A1574" i="1" s="1"/>
  <c r="A1586" i="1" s="1"/>
  <c r="A1598" i="1" s="1"/>
  <c r="A1610" i="1" s="1"/>
  <c r="A1622" i="1" s="1"/>
  <c r="A1634" i="1" s="1"/>
  <c r="A1646" i="1" s="1"/>
  <c r="A1658" i="1" s="1"/>
  <c r="A1670" i="1" s="1"/>
  <c r="A1682" i="1" s="1"/>
  <c r="A1694" i="1" s="1"/>
  <c r="A1706" i="1" s="1"/>
  <c r="A1718" i="1" s="1"/>
  <c r="A1730" i="1" s="1"/>
  <c r="A1742" i="1" s="1"/>
  <c r="A1754" i="1" s="1"/>
  <c r="A1766" i="1" s="1"/>
  <c r="A1778" i="1" s="1"/>
  <c r="A1790" i="1" s="1"/>
  <c r="A1802" i="1" s="1"/>
  <c r="A1814" i="1" s="1"/>
  <c r="A1826" i="1" s="1"/>
  <c r="A1838" i="1" s="1"/>
  <c r="A1850" i="1" s="1"/>
  <c r="A1862" i="1" s="1"/>
  <c r="A1874" i="1" s="1"/>
  <c r="A1886" i="1" s="1"/>
  <c r="A1898" i="1" s="1"/>
  <c r="A1910" i="1" s="1"/>
  <c r="A1922" i="1" s="1"/>
  <c r="A1934" i="1" s="1"/>
  <c r="A1946" i="1" s="1"/>
  <c r="A1958" i="1" s="1"/>
  <c r="A1970" i="1" s="1"/>
  <c r="A1982" i="1" s="1"/>
  <c r="A1994" i="1" s="1"/>
  <c r="A2006" i="1" s="1"/>
  <c r="A2018" i="1" s="1"/>
  <c r="A2030" i="1" s="1"/>
  <c r="A2042" i="1" s="1"/>
  <c r="A2054" i="1" s="1"/>
  <c r="A2066" i="1" s="1"/>
  <c r="A2078" i="1" s="1"/>
  <c r="A2090" i="1" s="1"/>
  <c r="A2102" i="1" s="1"/>
  <c r="A2114" i="1" s="1"/>
  <c r="A2126" i="1" s="1"/>
  <c r="A2138" i="1" s="1"/>
  <c r="A2150" i="1" s="1"/>
  <c r="A2162" i="1" s="1"/>
  <c r="A2174" i="1" s="1"/>
  <c r="A2186" i="1" s="1"/>
  <c r="A2198" i="1" s="1"/>
  <c r="A2210" i="1" s="1"/>
  <c r="A2222" i="1" s="1"/>
  <c r="A2234" i="1" s="1"/>
  <c r="A2246" i="1" s="1"/>
  <c r="A2258" i="1" s="1"/>
  <c r="A2270" i="1" s="1"/>
  <c r="A2282" i="1" s="1"/>
  <c r="A2294" i="1" s="1"/>
  <c r="A2306" i="1" s="1"/>
  <c r="A2318" i="1" s="1"/>
  <c r="A2330" i="1" s="1"/>
  <c r="A2342" i="1" s="1"/>
  <c r="A2354" i="1" s="1"/>
  <c r="A2366" i="1" s="1"/>
  <c r="A2378" i="1" s="1"/>
  <c r="A2390" i="1" s="1"/>
  <c r="A2402" i="1" s="1"/>
  <c r="A2414" i="1" s="1"/>
  <c r="A2426" i="1" s="1"/>
  <c r="A2438" i="1" s="1"/>
  <c r="A2450" i="1" s="1"/>
  <c r="A2462" i="1" s="1"/>
  <c r="A2474" i="1" s="1"/>
  <c r="A2486" i="1" s="1"/>
  <c r="A2498" i="1" s="1"/>
  <c r="A2510" i="1" s="1"/>
  <c r="A2522" i="1" s="1"/>
  <c r="A2534" i="1" s="1"/>
  <c r="A2546" i="1" s="1"/>
  <c r="A2558" i="1" s="1"/>
  <c r="A2570" i="1" s="1"/>
  <c r="A2582" i="1" s="1"/>
  <c r="A2594" i="1" s="1"/>
  <c r="A2606" i="1" s="1"/>
  <c r="A2618" i="1" s="1"/>
  <c r="A2630" i="1" s="1"/>
  <c r="A2642" i="1" s="1"/>
  <c r="A2654" i="1" s="1"/>
  <c r="A2666" i="1" s="1"/>
  <c r="A2678" i="1" s="1"/>
  <c r="A2690" i="1" s="1"/>
  <c r="A2702" i="1" s="1"/>
  <c r="A2714" i="1" s="1"/>
  <c r="A2726" i="1" s="1"/>
  <c r="A2738" i="1" s="1"/>
  <c r="A2750" i="1" s="1"/>
  <c r="A2762" i="1" s="1"/>
  <c r="A2774" i="1" s="1"/>
  <c r="A2786" i="1" s="1"/>
  <c r="A2798" i="1" s="1"/>
  <c r="A2810" i="1" s="1"/>
  <c r="A2822" i="1" s="1"/>
  <c r="A2834" i="1" s="1"/>
  <c r="A2846" i="1" s="1"/>
  <c r="A2858" i="1" s="1"/>
  <c r="A2870" i="1" s="1"/>
  <c r="A2882" i="1" s="1"/>
  <c r="A2894" i="1" s="1"/>
  <c r="A2906" i="1" s="1"/>
  <c r="A2918" i="1" s="1"/>
  <c r="A2930" i="1" s="1"/>
  <c r="A2942" i="1" s="1"/>
  <c r="A2954" i="1" s="1"/>
  <c r="A2966" i="1" s="1"/>
  <c r="A2978" i="1" s="1"/>
  <c r="A2990" i="1" s="1"/>
  <c r="A3002" i="1" s="1"/>
  <c r="A3014" i="1" s="1"/>
  <c r="A3026" i="1" s="1"/>
  <c r="A3038" i="1" s="1"/>
  <c r="A3050" i="1" s="1"/>
  <c r="A3062" i="1" s="1"/>
  <c r="A3074" i="1" s="1"/>
  <c r="A3086" i="1" s="1"/>
  <c r="A3098" i="1" s="1"/>
  <c r="A3110" i="1" s="1"/>
  <c r="A3122" i="1" s="1"/>
  <c r="A3134" i="1" s="1"/>
  <c r="A3146" i="1" s="1"/>
  <c r="A3158" i="1" s="1"/>
  <c r="A3170" i="1" s="1"/>
  <c r="A3182" i="1" s="1"/>
  <c r="A3194" i="1" s="1"/>
  <c r="A3206" i="1" s="1"/>
  <c r="A3218" i="1" s="1"/>
  <c r="A3230" i="1" s="1"/>
  <c r="A3242" i="1" s="1"/>
  <c r="A3254" i="1" s="1"/>
  <c r="A3266" i="1" s="1"/>
  <c r="A3278" i="1" s="1"/>
  <c r="A3290" i="1" s="1"/>
  <c r="A3302" i="1" s="1"/>
  <c r="A3314" i="1" s="1"/>
  <c r="A3326" i="1" s="1"/>
  <c r="A3338" i="1" s="1"/>
  <c r="A3350" i="1" s="1"/>
  <c r="A3362" i="1" s="1"/>
  <c r="A3374" i="1" s="1"/>
  <c r="A3386" i="1" s="1"/>
  <c r="A3398" i="1" s="1"/>
  <c r="A3410" i="1" s="1"/>
  <c r="A3422" i="1" s="1"/>
  <c r="A3434" i="1" s="1"/>
  <c r="A3446" i="1" s="1"/>
  <c r="A3458" i="1" s="1"/>
  <c r="A3470" i="1" s="1"/>
  <c r="A3482" i="1" s="1"/>
  <c r="A3494" i="1" s="1"/>
  <c r="A3506" i="1" s="1"/>
  <c r="A3518" i="1" s="1"/>
  <c r="A3530" i="1" s="1"/>
  <c r="A3542" i="1" s="1"/>
  <c r="A3554" i="1" s="1"/>
  <c r="A3566" i="1" s="1"/>
  <c r="A3578" i="1" s="1"/>
  <c r="A3590" i="1" s="1"/>
  <c r="A3602" i="1" s="1"/>
  <c r="A3614" i="1" s="1"/>
  <c r="A3626" i="1" s="1"/>
  <c r="A3638" i="1" s="1"/>
  <c r="A3650" i="1" s="1"/>
  <c r="A3662" i="1" s="1"/>
  <c r="A3674" i="1" s="1"/>
  <c r="A3686" i="1" s="1"/>
  <c r="A3698" i="1" s="1"/>
  <c r="A3710" i="1" s="1"/>
  <c r="A3722" i="1" s="1"/>
  <c r="A3734" i="1" s="1"/>
  <c r="A3746" i="1" s="1"/>
  <c r="A3758" i="1" s="1"/>
  <c r="A3770" i="1" s="1"/>
  <c r="A3782" i="1" s="1"/>
  <c r="A3794" i="1" s="1"/>
  <c r="A3806" i="1" s="1"/>
  <c r="A3818" i="1" s="1"/>
  <c r="A3830" i="1" s="1"/>
  <c r="A3842" i="1" s="1"/>
  <c r="A3854" i="1" s="1"/>
  <c r="A3866" i="1" s="1"/>
  <c r="A3878" i="1" s="1"/>
  <c r="A3890" i="1" s="1"/>
  <c r="A3902" i="1" s="1"/>
  <c r="A3914" i="1" s="1"/>
  <c r="A3926" i="1" s="1"/>
  <c r="A3938" i="1" s="1"/>
  <c r="A3950" i="1" s="1"/>
  <c r="A3962" i="1" s="1"/>
  <c r="A3974" i="1" s="1"/>
  <c r="A3986" i="1" s="1"/>
  <c r="A3998" i="1" s="1"/>
  <c r="A4010" i="1" s="1"/>
  <c r="A4022" i="1" s="1"/>
  <c r="A4034" i="1" s="1"/>
  <c r="A4046" i="1" s="1"/>
  <c r="A4058" i="1" s="1"/>
  <c r="A4070" i="1" s="1"/>
  <c r="A4082" i="1" s="1"/>
  <c r="A4094" i="1" s="1"/>
  <c r="A4106" i="1" s="1"/>
  <c r="A4118" i="1" s="1"/>
  <c r="A4130" i="1" s="1"/>
  <c r="A4142" i="1" s="1"/>
  <c r="A4154" i="1" s="1"/>
  <c r="A4166" i="1" s="1"/>
  <c r="A4178" i="1" s="1"/>
  <c r="A4190" i="1" s="1"/>
  <c r="A4202" i="1" s="1"/>
  <c r="A4214" i="1" s="1"/>
  <c r="A4226" i="1" s="1"/>
  <c r="A4238" i="1" s="1"/>
  <c r="A4250" i="1" s="1"/>
  <c r="A4262" i="1" s="1"/>
  <c r="A4274" i="1" s="1"/>
  <c r="A4286" i="1" s="1"/>
  <c r="A4298" i="1" s="1"/>
  <c r="A4310" i="1" s="1"/>
  <c r="A4322" i="1" s="1"/>
  <c r="A4334" i="1" s="1"/>
  <c r="A4346" i="1" s="1"/>
  <c r="A4358" i="1" s="1"/>
  <c r="A4370" i="1" s="1"/>
  <c r="A4382" i="1" s="1"/>
  <c r="A4394" i="1" s="1"/>
  <c r="A4406" i="1" s="1"/>
  <c r="A4418" i="1" s="1"/>
  <c r="A4430" i="1" s="1"/>
  <c r="A4442" i="1" s="1"/>
  <c r="A4454" i="1" s="1"/>
  <c r="A4466" i="1" s="1"/>
  <c r="A4478" i="1" s="1"/>
  <c r="A4490" i="1" s="1"/>
  <c r="A4502" i="1" s="1"/>
  <c r="A4514" i="1" s="1"/>
  <c r="A4526" i="1" s="1"/>
  <c r="A4538" i="1" s="1"/>
  <c r="A4550" i="1" s="1"/>
  <c r="A4562" i="1" s="1"/>
  <c r="A4574" i="1" s="1"/>
  <c r="A4586" i="1" s="1"/>
  <c r="A4598" i="1" s="1"/>
  <c r="A4610" i="1" s="1"/>
  <c r="A4622" i="1" s="1"/>
  <c r="A4634" i="1" s="1"/>
  <c r="A4646" i="1" s="1"/>
  <c r="A4658" i="1" s="1"/>
  <c r="A4670" i="1" s="1"/>
  <c r="A4682" i="1" s="1"/>
  <c r="A4694" i="1" s="1"/>
  <c r="A4706" i="1" s="1"/>
  <c r="A4718" i="1" s="1"/>
  <c r="A4730" i="1" s="1"/>
  <c r="A4742" i="1" s="1"/>
  <c r="A4754" i="1" s="1"/>
  <c r="A4766" i="1" s="1"/>
  <c r="A4778" i="1" s="1"/>
  <c r="A4790" i="1" s="1"/>
  <c r="A4802" i="1" s="1"/>
  <c r="A4814" i="1" s="1"/>
  <c r="A4826" i="1" s="1"/>
  <c r="A4838" i="1" s="1"/>
  <c r="A4850" i="1" s="1"/>
  <c r="A4862" i="1" s="1"/>
  <c r="A4874" i="1" s="1"/>
  <c r="A4886" i="1" s="1"/>
  <c r="A4898" i="1" s="1"/>
  <c r="A4910" i="1" s="1"/>
  <c r="A4922" i="1" s="1"/>
  <c r="A4934" i="1" s="1"/>
  <c r="A4946" i="1" s="1"/>
  <c r="A4958" i="1" s="1"/>
  <c r="A4970" i="1" s="1"/>
  <c r="A4982" i="1" s="1"/>
  <c r="A4994" i="1" s="1"/>
  <c r="A35" i="1"/>
  <c r="A47" i="1" s="1"/>
  <c r="A59" i="1" s="1"/>
  <c r="A71" i="1" s="1"/>
  <c r="A83" i="1" s="1"/>
  <c r="A95" i="1" s="1"/>
  <c r="A107" i="1" s="1"/>
  <c r="A119" i="1" s="1"/>
  <c r="A131" i="1" s="1"/>
  <c r="A143" i="1" s="1"/>
  <c r="A155" i="1" s="1"/>
  <c r="A167" i="1" s="1"/>
  <c r="A179" i="1" s="1"/>
  <c r="A191" i="1" s="1"/>
  <c r="A203" i="1" s="1"/>
  <c r="A215" i="1" s="1"/>
  <c r="A227" i="1" s="1"/>
  <c r="A239" i="1" s="1"/>
  <c r="A251" i="1" s="1"/>
  <c r="A263" i="1" s="1"/>
  <c r="A275" i="1" s="1"/>
  <c r="A287" i="1" s="1"/>
  <c r="A299" i="1" s="1"/>
  <c r="A311" i="1" s="1"/>
  <c r="A323" i="1" s="1"/>
  <c r="A335" i="1" s="1"/>
  <c r="A347" i="1" s="1"/>
  <c r="A359" i="1" s="1"/>
  <c r="A371" i="1" s="1"/>
  <c r="A383" i="1" s="1"/>
  <c r="A395" i="1" s="1"/>
  <c r="A407" i="1" s="1"/>
  <c r="A419" i="1" s="1"/>
  <c r="A431" i="1" s="1"/>
  <c r="A443" i="1" s="1"/>
  <c r="A455" i="1" s="1"/>
  <c r="A467" i="1" s="1"/>
  <c r="A479" i="1" s="1"/>
  <c r="A491" i="1" s="1"/>
  <c r="A503" i="1" s="1"/>
  <c r="A515" i="1" s="1"/>
  <c r="A527" i="1" s="1"/>
  <c r="A539" i="1" s="1"/>
  <c r="A551" i="1" s="1"/>
  <c r="A563" i="1" s="1"/>
  <c r="A575" i="1" s="1"/>
  <c r="A587" i="1" s="1"/>
  <c r="A599" i="1" s="1"/>
  <c r="A611" i="1" s="1"/>
  <c r="A623" i="1" s="1"/>
  <c r="A635" i="1" s="1"/>
  <c r="A647" i="1" s="1"/>
  <c r="A659" i="1" s="1"/>
  <c r="A671" i="1" s="1"/>
  <c r="A683" i="1" s="1"/>
  <c r="A695" i="1" s="1"/>
  <c r="A707" i="1" s="1"/>
  <c r="A719" i="1" s="1"/>
  <c r="A731" i="1" s="1"/>
  <c r="A743" i="1" s="1"/>
  <c r="A755" i="1" s="1"/>
  <c r="A767" i="1" s="1"/>
  <c r="A779" i="1" s="1"/>
  <c r="A791" i="1" s="1"/>
  <c r="A803" i="1" s="1"/>
  <c r="A815" i="1" s="1"/>
  <c r="A827" i="1" s="1"/>
  <c r="A839" i="1" s="1"/>
  <c r="A851" i="1" s="1"/>
  <c r="A863" i="1" s="1"/>
  <c r="A875" i="1" s="1"/>
  <c r="A887" i="1" s="1"/>
  <c r="A899" i="1" s="1"/>
  <c r="A911" i="1" s="1"/>
  <c r="A923" i="1" s="1"/>
  <c r="A935" i="1" s="1"/>
  <c r="A947" i="1" s="1"/>
  <c r="A959" i="1" s="1"/>
  <c r="A971" i="1" s="1"/>
  <c r="A983" i="1" s="1"/>
  <c r="A995" i="1" s="1"/>
  <c r="A1007" i="1" s="1"/>
  <c r="A1019" i="1" s="1"/>
  <c r="A1031" i="1" s="1"/>
  <c r="A1043" i="1" s="1"/>
  <c r="A1055" i="1" s="1"/>
  <c r="A1067" i="1" s="1"/>
  <c r="A1079" i="1" s="1"/>
  <c r="A1091" i="1" s="1"/>
  <c r="A1103" i="1" s="1"/>
  <c r="A1115" i="1" s="1"/>
  <c r="A1127" i="1" s="1"/>
  <c r="A1139" i="1" s="1"/>
  <c r="A1151" i="1" s="1"/>
  <c r="A1163" i="1" s="1"/>
  <c r="A1175" i="1" s="1"/>
  <c r="A1187" i="1" s="1"/>
  <c r="A1199" i="1" s="1"/>
  <c r="A1211" i="1" s="1"/>
  <c r="A1223" i="1" s="1"/>
  <c r="A1235" i="1" s="1"/>
  <c r="A1247" i="1" s="1"/>
  <c r="A1259" i="1" s="1"/>
  <c r="A1271" i="1" s="1"/>
  <c r="A1283" i="1" s="1"/>
  <c r="A1295" i="1" s="1"/>
  <c r="A1307" i="1" s="1"/>
  <c r="A1319" i="1" s="1"/>
  <c r="A1331" i="1" s="1"/>
  <c r="A1343" i="1" s="1"/>
  <c r="A1355" i="1" s="1"/>
  <c r="A1367" i="1" s="1"/>
  <c r="A1379" i="1" s="1"/>
  <c r="A1391" i="1" s="1"/>
  <c r="A1403" i="1" s="1"/>
  <c r="A1415" i="1" s="1"/>
  <c r="A1427" i="1" s="1"/>
  <c r="A1439" i="1" s="1"/>
  <c r="A1451" i="1" s="1"/>
  <c r="A1463" i="1" s="1"/>
  <c r="A1475" i="1" s="1"/>
  <c r="A1487" i="1" s="1"/>
  <c r="A1499" i="1" s="1"/>
  <c r="A1511" i="1" s="1"/>
  <c r="A1523" i="1" s="1"/>
  <c r="A1535" i="1" s="1"/>
  <c r="A1547" i="1" s="1"/>
  <c r="A1559" i="1" s="1"/>
  <c r="A1571" i="1" s="1"/>
  <c r="A1583" i="1" s="1"/>
  <c r="A1595" i="1" s="1"/>
  <c r="A1607" i="1" s="1"/>
  <c r="A1619" i="1" s="1"/>
  <c r="A1631" i="1" s="1"/>
  <c r="A1643" i="1" s="1"/>
  <c r="A1655" i="1" s="1"/>
  <c r="A1667" i="1" s="1"/>
  <c r="A1679" i="1" s="1"/>
  <c r="A1691" i="1" s="1"/>
  <c r="A1703" i="1" s="1"/>
  <c r="A1715" i="1" s="1"/>
  <c r="A1727" i="1" s="1"/>
  <c r="A1739" i="1" s="1"/>
  <c r="A1751" i="1" s="1"/>
  <c r="A1763" i="1" s="1"/>
  <c r="A1775" i="1" s="1"/>
  <c r="A1787" i="1" s="1"/>
  <c r="A1799" i="1" s="1"/>
  <c r="A1811" i="1" s="1"/>
  <c r="A1823" i="1" s="1"/>
  <c r="A1835" i="1" s="1"/>
  <c r="A1847" i="1" s="1"/>
  <c r="A1859" i="1" s="1"/>
  <c r="A1871" i="1" s="1"/>
  <c r="A1883" i="1" s="1"/>
  <c r="A1895" i="1" s="1"/>
  <c r="A1907" i="1" s="1"/>
  <c r="A1919" i="1" s="1"/>
  <c r="A1931" i="1" s="1"/>
  <c r="A1943" i="1" s="1"/>
  <c r="A1955" i="1" s="1"/>
  <c r="A1967" i="1" s="1"/>
  <c r="A1979" i="1" s="1"/>
  <c r="A1991" i="1" s="1"/>
  <c r="A2003" i="1" s="1"/>
  <c r="A2015" i="1" s="1"/>
  <c r="A2027" i="1" s="1"/>
  <c r="A2039" i="1" s="1"/>
  <c r="A2051" i="1" s="1"/>
  <c r="A2063" i="1" s="1"/>
  <c r="A2075" i="1" s="1"/>
  <c r="A2087" i="1" s="1"/>
  <c r="A2099" i="1" s="1"/>
  <c r="A2111" i="1" s="1"/>
  <c r="A2123" i="1" s="1"/>
  <c r="A2135" i="1" s="1"/>
  <c r="A2147" i="1" s="1"/>
  <c r="A2159" i="1" s="1"/>
  <c r="A2171" i="1" s="1"/>
  <c r="A2183" i="1" s="1"/>
  <c r="A2195" i="1" s="1"/>
  <c r="A2207" i="1" s="1"/>
  <c r="A2219" i="1" s="1"/>
  <c r="A2231" i="1" s="1"/>
  <c r="A2243" i="1" s="1"/>
  <c r="A2255" i="1" s="1"/>
  <c r="A2267" i="1" s="1"/>
  <c r="A2279" i="1" s="1"/>
  <c r="A2291" i="1" s="1"/>
  <c r="A2303" i="1" s="1"/>
  <c r="A2315" i="1" s="1"/>
  <c r="A2327" i="1" s="1"/>
  <c r="A2339" i="1" s="1"/>
  <c r="A2351" i="1" s="1"/>
  <c r="A2363" i="1" s="1"/>
  <c r="A2375" i="1" s="1"/>
  <c r="A2387" i="1" s="1"/>
  <c r="A2399" i="1" s="1"/>
  <c r="A2411" i="1" s="1"/>
  <c r="A2423" i="1" s="1"/>
  <c r="A2435" i="1" s="1"/>
  <c r="A2447" i="1" s="1"/>
  <c r="A2459" i="1" s="1"/>
  <c r="A2471" i="1" s="1"/>
  <c r="A2483" i="1" s="1"/>
  <c r="A2495" i="1" s="1"/>
  <c r="A2507" i="1" s="1"/>
  <c r="A2519" i="1" s="1"/>
  <c r="A2531" i="1" s="1"/>
  <c r="A2543" i="1" s="1"/>
  <c r="A2555" i="1" s="1"/>
  <c r="A2567" i="1" s="1"/>
  <c r="A2579" i="1" s="1"/>
  <c r="A2591" i="1" s="1"/>
  <c r="A2603" i="1" s="1"/>
  <c r="A2615" i="1" s="1"/>
  <c r="A2627" i="1" s="1"/>
  <c r="A2639" i="1" s="1"/>
  <c r="A2651" i="1" s="1"/>
  <c r="A2663" i="1" s="1"/>
  <c r="A2675" i="1" s="1"/>
  <c r="A2687" i="1" s="1"/>
  <c r="A2699" i="1" s="1"/>
  <c r="A2711" i="1" s="1"/>
  <c r="A2723" i="1" s="1"/>
  <c r="A2735" i="1" s="1"/>
  <c r="A2747" i="1" s="1"/>
  <c r="A2759" i="1" s="1"/>
  <c r="A2771" i="1" s="1"/>
  <c r="A2783" i="1" s="1"/>
  <c r="A2795" i="1" s="1"/>
  <c r="A2807" i="1" s="1"/>
  <c r="A2819" i="1" s="1"/>
  <c r="A2831" i="1" s="1"/>
  <c r="A2843" i="1" s="1"/>
  <c r="A2855" i="1" s="1"/>
  <c r="A2867" i="1" s="1"/>
  <c r="A2879" i="1" s="1"/>
  <c r="A2891" i="1" s="1"/>
  <c r="A2903" i="1" s="1"/>
  <c r="A2915" i="1" s="1"/>
  <c r="A2927" i="1" s="1"/>
  <c r="A2939" i="1" s="1"/>
  <c r="A2951" i="1" s="1"/>
  <c r="A2963" i="1" s="1"/>
  <c r="A2975" i="1" s="1"/>
  <c r="A2987" i="1" s="1"/>
  <c r="A2999" i="1" s="1"/>
  <c r="A3011" i="1" s="1"/>
  <c r="A3023" i="1" s="1"/>
  <c r="A3035" i="1" s="1"/>
  <c r="A3047" i="1" s="1"/>
  <c r="A3059" i="1" s="1"/>
  <c r="A3071" i="1" s="1"/>
  <c r="A3083" i="1" s="1"/>
  <c r="A3095" i="1" s="1"/>
  <c r="A3107" i="1" s="1"/>
  <c r="A3119" i="1" s="1"/>
  <c r="A3131" i="1" s="1"/>
  <c r="A3143" i="1" s="1"/>
  <c r="A3155" i="1" s="1"/>
  <c r="A3167" i="1" s="1"/>
  <c r="A3179" i="1" s="1"/>
  <c r="A3191" i="1" s="1"/>
  <c r="A3203" i="1" s="1"/>
  <c r="A3215" i="1" s="1"/>
  <c r="A3227" i="1" s="1"/>
  <c r="A3239" i="1" s="1"/>
  <c r="A3251" i="1" s="1"/>
  <c r="A3263" i="1" s="1"/>
  <c r="A3275" i="1" s="1"/>
  <c r="A3287" i="1" s="1"/>
  <c r="A3299" i="1" s="1"/>
  <c r="A3311" i="1" s="1"/>
  <c r="A3323" i="1" s="1"/>
  <c r="A3335" i="1" s="1"/>
  <c r="A3347" i="1" s="1"/>
  <c r="A3359" i="1" s="1"/>
  <c r="A3371" i="1" s="1"/>
  <c r="A3383" i="1" s="1"/>
  <c r="A3395" i="1" s="1"/>
  <c r="A3407" i="1" s="1"/>
  <c r="A3419" i="1" s="1"/>
  <c r="A3431" i="1" s="1"/>
  <c r="A3443" i="1" s="1"/>
  <c r="A3455" i="1" s="1"/>
  <c r="A3467" i="1" s="1"/>
  <c r="A3479" i="1" s="1"/>
  <c r="A3491" i="1" s="1"/>
  <c r="A3503" i="1" s="1"/>
  <c r="A3515" i="1" s="1"/>
  <c r="A3527" i="1" s="1"/>
  <c r="A3539" i="1" s="1"/>
  <c r="A3551" i="1" s="1"/>
  <c r="A3563" i="1" s="1"/>
  <c r="A3575" i="1" s="1"/>
  <c r="A3587" i="1" s="1"/>
  <c r="A3599" i="1" s="1"/>
  <c r="A3611" i="1" s="1"/>
  <c r="A3623" i="1" s="1"/>
  <c r="A3635" i="1" s="1"/>
  <c r="A3647" i="1" s="1"/>
  <c r="A3659" i="1" s="1"/>
  <c r="A3671" i="1" s="1"/>
  <c r="A3683" i="1" s="1"/>
  <c r="A3695" i="1" s="1"/>
  <c r="A3707" i="1" s="1"/>
  <c r="A3719" i="1" s="1"/>
  <c r="A3731" i="1" s="1"/>
  <c r="A3743" i="1" s="1"/>
  <c r="A3755" i="1" s="1"/>
  <c r="A3767" i="1" s="1"/>
  <c r="A3779" i="1" s="1"/>
  <c r="A3791" i="1" s="1"/>
  <c r="A3803" i="1" s="1"/>
  <c r="A3815" i="1" s="1"/>
  <c r="A3827" i="1" s="1"/>
  <c r="A3839" i="1" s="1"/>
  <c r="A3851" i="1" s="1"/>
  <c r="A3863" i="1" s="1"/>
  <c r="A3875" i="1" s="1"/>
  <c r="A3887" i="1" s="1"/>
  <c r="A3899" i="1" s="1"/>
  <c r="A3911" i="1" s="1"/>
  <c r="A3923" i="1" s="1"/>
  <c r="A3935" i="1" s="1"/>
  <c r="A3947" i="1" s="1"/>
  <c r="A3959" i="1" s="1"/>
  <c r="A3971" i="1" s="1"/>
  <c r="A3983" i="1" s="1"/>
  <c r="A3995" i="1" s="1"/>
  <c r="A4007" i="1" s="1"/>
  <c r="A4019" i="1" s="1"/>
  <c r="A4031" i="1" s="1"/>
  <c r="A4043" i="1" s="1"/>
  <c r="A4055" i="1" s="1"/>
  <c r="A4067" i="1" s="1"/>
  <c r="A4079" i="1" s="1"/>
  <c r="A4091" i="1" s="1"/>
  <c r="A4103" i="1" s="1"/>
  <c r="A4115" i="1" s="1"/>
  <c r="A4127" i="1" s="1"/>
  <c r="A4139" i="1" s="1"/>
  <c r="A4151" i="1" s="1"/>
  <c r="A4163" i="1" s="1"/>
  <c r="A4175" i="1" s="1"/>
  <c r="A4187" i="1" s="1"/>
  <c r="A4199" i="1" s="1"/>
  <c r="A4211" i="1" s="1"/>
  <c r="A4223" i="1" s="1"/>
  <c r="A4235" i="1" s="1"/>
  <c r="A4247" i="1" s="1"/>
  <c r="A4259" i="1" s="1"/>
  <c r="A4271" i="1" s="1"/>
  <c r="A4283" i="1" s="1"/>
  <c r="A4295" i="1" s="1"/>
  <c r="A4307" i="1" s="1"/>
  <c r="A4319" i="1" s="1"/>
  <c r="A4331" i="1" s="1"/>
  <c r="A4343" i="1" s="1"/>
  <c r="A4355" i="1" s="1"/>
  <c r="A4367" i="1" s="1"/>
  <c r="A4379" i="1" s="1"/>
  <c r="A4391" i="1" s="1"/>
  <c r="A4403" i="1" s="1"/>
  <c r="A4415" i="1" s="1"/>
  <c r="A4427" i="1" s="1"/>
  <c r="A4439" i="1" s="1"/>
  <c r="A4451" i="1" s="1"/>
  <c r="A4463" i="1" s="1"/>
  <c r="A4475" i="1" s="1"/>
  <c r="A4487" i="1" s="1"/>
  <c r="A4499" i="1" s="1"/>
  <c r="A4511" i="1" s="1"/>
  <c r="A4523" i="1" s="1"/>
  <c r="A4535" i="1" s="1"/>
  <c r="A4547" i="1" s="1"/>
  <c r="A4559" i="1" s="1"/>
  <c r="A4571" i="1" s="1"/>
  <c r="A4583" i="1" s="1"/>
  <c r="A4595" i="1" s="1"/>
  <c r="A4607" i="1" s="1"/>
  <c r="A4619" i="1" s="1"/>
  <c r="A4631" i="1" s="1"/>
  <c r="A4643" i="1" s="1"/>
  <c r="A4655" i="1" s="1"/>
  <c r="A4667" i="1" s="1"/>
  <c r="A4679" i="1" s="1"/>
  <c r="A4691" i="1" s="1"/>
  <c r="A4703" i="1" s="1"/>
  <c r="A4715" i="1" s="1"/>
  <c r="A4727" i="1" s="1"/>
  <c r="A4739" i="1" s="1"/>
  <c r="A4751" i="1" s="1"/>
  <c r="A4763" i="1" s="1"/>
  <c r="A4775" i="1" s="1"/>
  <c r="A4787" i="1" s="1"/>
  <c r="A4799" i="1" s="1"/>
  <c r="A4811" i="1" s="1"/>
  <c r="A4823" i="1" s="1"/>
  <c r="A4835" i="1" s="1"/>
  <c r="A4847" i="1" s="1"/>
  <c r="A4859" i="1" s="1"/>
  <c r="A4871" i="1" s="1"/>
  <c r="A4883" i="1" s="1"/>
  <c r="A4895" i="1" s="1"/>
  <c r="A4907" i="1" s="1"/>
  <c r="A4919" i="1" s="1"/>
  <c r="A4931" i="1" s="1"/>
  <c r="A4943" i="1" s="1"/>
  <c r="A4955" i="1" s="1"/>
  <c r="A4967" i="1" s="1"/>
  <c r="A4979" i="1" s="1"/>
  <c r="A4991" i="1" s="1"/>
  <c r="A30" i="1"/>
  <c r="A42" i="1" s="1"/>
  <c r="A54" i="1" s="1"/>
  <c r="A66" i="1" s="1"/>
  <c r="A78" i="1" s="1"/>
  <c r="A90" i="1" s="1"/>
  <c r="A102" i="1" s="1"/>
  <c r="A114" i="1" s="1"/>
  <c r="A126" i="1" s="1"/>
  <c r="A138" i="1" s="1"/>
  <c r="A150" i="1" s="1"/>
  <c r="A162" i="1" s="1"/>
  <c r="A174" i="1" s="1"/>
  <c r="A186" i="1" s="1"/>
  <c r="A198" i="1" s="1"/>
  <c r="A210" i="1" s="1"/>
  <c r="A222" i="1" s="1"/>
  <c r="A234" i="1" s="1"/>
  <c r="A246" i="1" s="1"/>
  <c r="A258" i="1" s="1"/>
  <c r="A270" i="1" s="1"/>
  <c r="A282" i="1" s="1"/>
  <c r="A294" i="1" s="1"/>
  <c r="A306" i="1" s="1"/>
  <c r="A318" i="1" s="1"/>
  <c r="A330" i="1" s="1"/>
  <c r="A342" i="1" s="1"/>
  <c r="A354" i="1" s="1"/>
  <c r="A366" i="1" s="1"/>
  <c r="A378" i="1" s="1"/>
  <c r="A390" i="1" s="1"/>
  <c r="A402" i="1" s="1"/>
  <c r="A414" i="1" s="1"/>
  <c r="A426" i="1" s="1"/>
  <c r="A438" i="1" s="1"/>
  <c r="A450" i="1" s="1"/>
  <c r="A462" i="1" s="1"/>
  <c r="A474" i="1" s="1"/>
  <c r="A486" i="1" s="1"/>
  <c r="A498" i="1" s="1"/>
  <c r="A510" i="1" s="1"/>
  <c r="A522" i="1" s="1"/>
  <c r="A534" i="1" s="1"/>
  <c r="A546" i="1" s="1"/>
  <c r="A558" i="1" s="1"/>
  <c r="A570" i="1" s="1"/>
  <c r="A582" i="1" s="1"/>
  <c r="A594" i="1" s="1"/>
  <c r="A606" i="1" s="1"/>
  <c r="A618" i="1" s="1"/>
  <c r="A630" i="1" s="1"/>
  <c r="A642" i="1" s="1"/>
  <c r="A654" i="1" s="1"/>
  <c r="A666" i="1" s="1"/>
  <c r="A678" i="1" s="1"/>
  <c r="A690" i="1" s="1"/>
  <c r="A702" i="1" s="1"/>
  <c r="A714" i="1" s="1"/>
  <c r="A726" i="1" s="1"/>
  <c r="A738" i="1" s="1"/>
  <c r="A750" i="1" s="1"/>
  <c r="A762" i="1" s="1"/>
  <c r="A774" i="1" s="1"/>
  <c r="A786" i="1" s="1"/>
  <c r="A798" i="1" s="1"/>
  <c r="A810" i="1" s="1"/>
  <c r="A822" i="1" s="1"/>
  <c r="A834" i="1" s="1"/>
  <c r="A846" i="1" s="1"/>
  <c r="A858" i="1" s="1"/>
  <c r="A870" i="1" s="1"/>
  <c r="A882" i="1" s="1"/>
  <c r="A894" i="1" s="1"/>
  <c r="A906" i="1" s="1"/>
  <c r="A918" i="1" s="1"/>
  <c r="A930" i="1" s="1"/>
  <c r="A942" i="1" s="1"/>
  <c r="A954" i="1" s="1"/>
  <c r="A966" i="1" s="1"/>
  <c r="A978" i="1" s="1"/>
  <c r="A990" i="1" s="1"/>
  <c r="A1002" i="1" s="1"/>
  <c r="A1014" i="1" s="1"/>
  <c r="A1026" i="1" s="1"/>
  <c r="A1038" i="1" s="1"/>
  <c r="A1050" i="1" s="1"/>
  <c r="A1062" i="1" s="1"/>
  <c r="A1074" i="1" s="1"/>
  <c r="A1086" i="1" s="1"/>
  <c r="A1098" i="1" s="1"/>
  <c r="A1110" i="1" s="1"/>
  <c r="A1122" i="1" s="1"/>
  <c r="A1134" i="1" s="1"/>
  <c r="A1146" i="1" s="1"/>
  <c r="A1158" i="1" s="1"/>
  <c r="A1170" i="1" s="1"/>
  <c r="A1182" i="1" s="1"/>
  <c r="A1194" i="1" s="1"/>
  <c r="A1206" i="1" s="1"/>
  <c r="A1218" i="1" s="1"/>
  <c r="A1230" i="1" s="1"/>
  <c r="A1242" i="1" s="1"/>
  <c r="A1254" i="1" s="1"/>
  <c r="A1266" i="1" s="1"/>
  <c r="A1278" i="1" s="1"/>
  <c r="A1290" i="1" s="1"/>
  <c r="A1302" i="1" s="1"/>
  <c r="A1314" i="1" s="1"/>
  <c r="A1326" i="1" s="1"/>
  <c r="A1338" i="1" s="1"/>
  <c r="A1350" i="1" s="1"/>
  <c r="A1362" i="1" s="1"/>
  <c r="A1374" i="1" s="1"/>
  <c r="A1386" i="1" s="1"/>
  <c r="A1398" i="1" s="1"/>
  <c r="A1410" i="1" s="1"/>
  <c r="A1422" i="1" s="1"/>
  <c r="A1434" i="1" s="1"/>
  <c r="A1446" i="1" s="1"/>
  <c r="A1458" i="1" s="1"/>
  <c r="A1470" i="1" s="1"/>
  <c r="A1482" i="1" s="1"/>
  <c r="A1494" i="1" s="1"/>
  <c r="A1506" i="1" s="1"/>
  <c r="A1518" i="1" s="1"/>
  <c r="A1530" i="1" s="1"/>
  <c r="A1542" i="1" s="1"/>
  <c r="A1554" i="1" s="1"/>
  <c r="A1566" i="1" s="1"/>
  <c r="A1578" i="1" s="1"/>
  <c r="A1590" i="1" s="1"/>
  <c r="A1602" i="1" s="1"/>
  <c r="A1614" i="1" s="1"/>
  <c r="A1626" i="1" s="1"/>
  <c r="A1638" i="1" s="1"/>
  <c r="A1650" i="1" s="1"/>
  <c r="A1662" i="1" s="1"/>
  <c r="A1674" i="1" s="1"/>
  <c r="A1686" i="1" s="1"/>
  <c r="A1698" i="1" s="1"/>
  <c r="A1710" i="1" s="1"/>
  <c r="A1722" i="1" s="1"/>
  <c r="A1734" i="1" s="1"/>
  <c r="A1746" i="1" s="1"/>
  <c r="A1758" i="1" s="1"/>
  <c r="A1770" i="1" s="1"/>
  <c r="A1782" i="1" s="1"/>
  <c r="A1794" i="1" s="1"/>
  <c r="A1806" i="1" s="1"/>
  <c r="A1818" i="1" s="1"/>
  <c r="A1830" i="1" s="1"/>
  <c r="A1842" i="1" s="1"/>
  <c r="A1854" i="1" s="1"/>
  <c r="A1866" i="1" s="1"/>
  <c r="A1878" i="1" s="1"/>
  <c r="A1890" i="1" s="1"/>
  <c r="A1902" i="1" s="1"/>
  <c r="A1914" i="1" s="1"/>
  <c r="A1926" i="1" s="1"/>
  <c r="A1938" i="1" s="1"/>
  <c r="A1950" i="1" s="1"/>
  <c r="A1962" i="1" s="1"/>
  <c r="A1974" i="1" s="1"/>
  <c r="A1986" i="1" s="1"/>
  <c r="A1998" i="1" s="1"/>
  <c r="A2010" i="1" s="1"/>
  <c r="A2022" i="1" s="1"/>
  <c r="A2034" i="1" s="1"/>
  <c r="A2046" i="1" s="1"/>
  <c r="A2058" i="1" s="1"/>
  <c r="A2070" i="1" s="1"/>
  <c r="A2082" i="1" s="1"/>
  <c r="A2094" i="1" s="1"/>
  <c r="A2106" i="1" s="1"/>
  <c r="A2118" i="1" s="1"/>
  <c r="A2130" i="1" s="1"/>
  <c r="A2142" i="1" s="1"/>
  <c r="A2154" i="1" s="1"/>
  <c r="A2166" i="1" s="1"/>
  <c r="A2178" i="1" s="1"/>
  <c r="A2190" i="1" s="1"/>
  <c r="A2202" i="1" s="1"/>
  <c r="A2214" i="1" s="1"/>
  <c r="A2226" i="1" s="1"/>
  <c r="A2238" i="1" s="1"/>
  <c r="A2250" i="1" s="1"/>
  <c r="A2262" i="1" s="1"/>
  <c r="A2274" i="1" s="1"/>
  <c r="A2286" i="1" s="1"/>
  <c r="A2298" i="1" s="1"/>
  <c r="A2310" i="1" s="1"/>
  <c r="A2322" i="1" s="1"/>
  <c r="A2334" i="1" s="1"/>
  <c r="A2346" i="1" s="1"/>
  <c r="A2358" i="1" s="1"/>
  <c r="A2370" i="1" s="1"/>
  <c r="A2382" i="1" s="1"/>
  <c r="A2394" i="1" s="1"/>
  <c r="A2406" i="1" s="1"/>
  <c r="A2418" i="1" s="1"/>
  <c r="A2430" i="1" s="1"/>
  <c r="A2442" i="1" s="1"/>
  <c r="A2454" i="1" s="1"/>
  <c r="A2466" i="1" s="1"/>
  <c r="A2478" i="1" s="1"/>
  <c r="A2490" i="1" s="1"/>
  <c r="A2502" i="1" s="1"/>
  <c r="A2514" i="1" s="1"/>
  <c r="A2526" i="1" s="1"/>
  <c r="A2538" i="1" s="1"/>
  <c r="A2550" i="1" s="1"/>
  <c r="A2562" i="1" s="1"/>
  <c r="A2574" i="1" s="1"/>
  <c r="A2586" i="1" s="1"/>
  <c r="A2598" i="1" s="1"/>
  <c r="A2610" i="1" s="1"/>
  <c r="A2622" i="1" s="1"/>
  <c r="A2634" i="1" s="1"/>
  <c r="A2646" i="1" s="1"/>
  <c r="A2658" i="1" s="1"/>
  <c r="A2670" i="1" s="1"/>
  <c r="A2682" i="1" s="1"/>
  <c r="A2694" i="1" s="1"/>
  <c r="A2706" i="1" s="1"/>
  <c r="A2718" i="1" s="1"/>
  <c r="A2730" i="1" s="1"/>
  <c r="A2742" i="1" s="1"/>
  <c r="A2754" i="1" s="1"/>
  <c r="A2766" i="1" s="1"/>
  <c r="A2778" i="1" s="1"/>
  <c r="A2790" i="1" s="1"/>
  <c r="A2802" i="1" s="1"/>
  <c r="A2814" i="1" s="1"/>
  <c r="A2826" i="1" s="1"/>
  <c r="A2838" i="1" s="1"/>
  <c r="A2850" i="1" s="1"/>
  <c r="A2862" i="1" s="1"/>
  <c r="A2874" i="1" s="1"/>
  <c r="A2886" i="1" s="1"/>
  <c r="A2898" i="1" s="1"/>
  <c r="A2910" i="1" s="1"/>
  <c r="A2922" i="1" s="1"/>
  <c r="A2934" i="1" s="1"/>
  <c r="A2946" i="1" s="1"/>
  <c r="A2958" i="1" s="1"/>
  <c r="A2970" i="1" s="1"/>
  <c r="A2982" i="1" s="1"/>
  <c r="A2994" i="1" s="1"/>
  <c r="A3006" i="1" s="1"/>
  <c r="A3018" i="1" s="1"/>
  <c r="A3030" i="1" s="1"/>
  <c r="A3042" i="1" s="1"/>
  <c r="A3054" i="1" s="1"/>
  <c r="A3066" i="1" s="1"/>
  <c r="A3078" i="1" s="1"/>
  <c r="A3090" i="1" s="1"/>
  <c r="A3102" i="1" s="1"/>
  <c r="A3114" i="1" s="1"/>
  <c r="A3126" i="1" s="1"/>
  <c r="A3138" i="1" s="1"/>
  <c r="A3150" i="1" s="1"/>
  <c r="A3162" i="1" s="1"/>
  <c r="A3174" i="1" s="1"/>
  <c r="A3186" i="1" s="1"/>
  <c r="A3198" i="1" s="1"/>
  <c r="A3210" i="1" s="1"/>
  <c r="A3222" i="1" s="1"/>
  <c r="A3234" i="1" s="1"/>
  <c r="A3246" i="1" s="1"/>
  <c r="A3258" i="1" s="1"/>
  <c r="A3270" i="1" s="1"/>
  <c r="A3282" i="1" s="1"/>
  <c r="A3294" i="1" s="1"/>
  <c r="A3306" i="1" s="1"/>
  <c r="A3318" i="1" s="1"/>
  <c r="A3330" i="1" s="1"/>
  <c r="A3342" i="1" s="1"/>
  <c r="A3354" i="1" s="1"/>
  <c r="A3366" i="1" s="1"/>
  <c r="A3378" i="1" s="1"/>
  <c r="A3390" i="1" s="1"/>
  <c r="A3402" i="1" s="1"/>
  <c r="A3414" i="1" s="1"/>
  <c r="A3426" i="1" s="1"/>
  <c r="A3438" i="1" s="1"/>
  <c r="A3450" i="1" s="1"/>
  <c r="A3462" i="1" s="1"/>
  <c r="A3474" i="1" s="1"/>
  <c r="A3486" i="1" s="1"/>
  <c r="A3498" i="1" s="1"/>
  <c r="A3510" i="1" s="1"/>
  <c r="A3522" i="1" s="1"/>
  <c r="A3534" i="1" s="1"/>
  <c r="A3546" i="1" s="1"/>
  <c r="A3558" i="1" s="1"/>
  <c r="A3570" i="1" s="1"/>
  <c r="A3582" i="1" s="1"/>
  <c r="A3594" i="1" s="1"/>
  <c r="A3606" i="1" s="1"/>
  <c r="A3618" i="1" s="1"/>
  <c r="A3630" i="1" s="1"/>
  <c r="A3642" i="1" s="1"/>
  <c r="A3654" i="1" s="1"/>
  <c r="A3666" i="1" s="1"/>
  <c r="A3678" i="1" s="1"/>
  <c r="A3690" i="1" s="1"/>
  <c r="A3702" i="1" s="1"/>
  <c r="A3714" i="1" s="1"/>
  <c r="A3726" i="1" s="1"/>
  <c r="A3738" i="1" s="1"/>
  <c r="A3750" i="1" s="1"/>
  <c r="A3762" i="1" s="1"/>
  <c r="A3774" i="1" s="1"/>
  <c r="A3786" i="1" s="1"/>
  <c r="A3798" i="1" s="1"/>
  <c r="A3810" i="1" s="1"/>
  <c r="A3822" i="1" s="1"/>
  <c r="A3834" i="1" s="1"/>
  <c r="A3846" i="1" s="1"/>
  <c r="A3858" i="1" s="1"/>
  <c r="A3870" i="1" s="1"/>
  <c r="A3882" i="1" s="1"/>
  <c r="A3894" i="1" s="1"/>
  <c r="A3906" i="1" s="1"/>
  <c r="A3918" i="1" s="1"/>
  <c r="A3930" i="1" s="1"/>
  <c r="A3942" i="1" s="1"/>
  <c r="A3954" i="1" s="1"/>
  <c r="A3966" i="1" s="1"/>
  <c r="A3978" i="1" s="1"/>
  <c r="A3990" i="1" s="1"/>
  <c r="A4002" i="1" s="1"/>
  <c r="A4014" i="1" s="1"/>
  <c r="A4026" i="1" s="1"/>
  <c r="A4038" i="1" s="1"/>
  <c r="A4050" i="1" s="1"/>
  <c r="A4062" i="1" s="1"/>
  <c r="A4074" i="1" s="1"/>
  <c r="A4086" i="1" s="1"/>
  <c r="A4098" i="1" s="1"/>
  <c r="A4110" i="1" s="1"/>
  <c r="A4122" i="1" s="1"/>
  <c r="A4134" i="1" s="1"/>
  <c r="A4146" i="1" s="1"/>
  <c r="A4158" i="1" s="1"/>
  <c r="A4170" i="1" s="1"/>
  <c r="A4182" i="1" s="1"/>
  <c r="A4194" i="1" s="1"/>
  <c r="A4206" i="1" s="1"/>
  <c r="A4218" i="1" s="1"/>
  <c r="A4230" i="1" s="1"/>
  <c r="A4242" i="1" s="1"/>
  <c r="A4254" i="1" s="1"/>
  <c r="A4266" i="1" s="1"/>
  <c r="A4278" i="1" s="1"/>
  <c r="A4290" i="1" s="1"/>
  <c r="A4302" i="1" s="1"/>
  <c r="A4314" i="1" s="1"/>
  <c r="A4326" i="1" s="1"/>
  <c r="A4338" i="1" s="1"/>
  <c r="A4350" i="1" s="1"/>
  <c r="A4362" i="1" s="1"/>
  <c r="A4374" i="1" s="1"/>
  <c r="A4386" i="1" s="1"/>
  <c r="A4398" i="1" s="1"/>
  <c r="A4410" i="1" s="1"/>
  <c r="A4422" i="1" s="1"/>
  <c r="A4434" i="1" s="1"/>
  <c r="A4446" i="1" s="1"/>
  <c r="A4458" i="1" s="1"/>
  <c r="A4470" i="1" s="1"/>
  <c r="A4482" i="1" s="1"/>
  <c r="A4494" i="1" s="1"/>
  <c r="A4506" i="1" s="1"/>
  <c r="A4518" i="1" s="1"/>
  <c r="A4530" i="1" s="1"/>
  <c r="A4542" i="1" s="1"/>
  <c r="A4554" i="1" s="1"/>
  <c r="A4566" i="1" s="1"/>
  <c r="A4578" i="1" s="1"/>
  <c r="A4590" i="1" s="1"/>
  <c r="A4602" i="1" s="1"/>
  <c r="A4614" i="1" s="1"/>
  <c r="A4626" i="1" s="1"/>
  <c r="A4638" i="1" s="1"/>
  <c r="A4650" i="1" s="1"/>
  <c r="A4662" i="1" s="1"/>
  <c r="A4674" i="1" s="1"/>
  <c r="A4686" i="1" s="1"/>
  <c r="A4698" i="1" s="1"/>
  <c r="A4710" i="1" s="1"/>
  <c r="A4722" i="1" s="1"/>
  <c r="A4734" i="1" s="1"/>
  <c r="A4746" i="1" s="1"/>
  <c r="A4758" i="1" s="1"/>
  <c r="A4770" i="1" s="1"/>
  <c r="A4782" i="1" s="1"/>
  <c r="A4794" i="1" s="1"/>
  <c r="A4806" i="1" s="1"/>
  <c r="A4818" i="1" s="1"/>
  <c r="A4830" i="1" s="1"/>
  <c r="A4842" i="1" s="1"/>
  <c r="A4854" i="1" s="1"/>
  <c r="A4866" i="1" s="1"/>
  <c r="A4878" i="1" s="1"/>
  <c r="A4890" i="1" s="1"/>
  <c r="A4902" i="1" s="1"/>
  <c r="A4914" i="1" s="1"/>
  <c r="A4926" i="1" s="1"/>
  <c r="A4938" i="1" s="1"/>
  <c r="A4950" i="1" s="1"/>
  <c r="A4962" i="1" s="1"/>
  <c r="A4974" i="1" s="1"/>
  <c r="A4986" i="1" s="1"/>
  <c r="A4998" i="1" s="1"/>
  <c r="A26" i="1"/>
  <c r="A25" i="1"/>
  <c r="A37" i="1" s="1"/>
  <c r="A49" i="1" s="1"/>
  <c r="A61" i="1" s="1"/>
  <c r="A73" i="1" s="1"/>
  <c r="A85" i="1" s="1"/>
  <c r="A97" i="1" s="1"/>
  <c r="A109" i="1" s="1"/>
  <c r="A121" i="1" s="1"/>
  <c r="A133" i="1" s="1"/>
  <c r="A145" i="1" s="1"/>
  <c r="A157" i="1" s="1"/>
  <c r="A169" i="1" s="1"/>
  <c r="A181" i="1" s="1"/>
  <c r="A193" i="1" s="1"/>
  <c r="A205" i="1" s="1"/>
  <c r="A217" i="1" s="1"/>
  <c r="A229" i="1" s="1"/>
  <c r="A241" i="1" s="1"/>
  <c r="A253" i="1" s="1"/>
  <c r="A265" i="1" s="1"/>
  <c r="A277" i="1" s="1"/>
  <c r="A289" i="1" s="1"/>
  <c r="A301" i="1" s="1"/>
  <c r="A313" i="1" s="1"/>
  <c r="A325" i="1" s="1"/>
  <c r="A337" i="1" s="1"/>
  <c r="A349" i="1" s="1"/>
  <c r="A361" i="1" s="1"/>
  <c r="A373" i="1" s="1"/>
  <c r="A385" i="1" s="1"/>
  <c r="A397" i="1" s="1"/>
  <c r="A409" i="1" s="1"/>
  <c r="A421" i="1" s="1"/>
  <c r="A433" i="1" s="1"/>
  <c r="A445" i="1" s="1"/>
  <c r="A457" i="1" s="1"/>
  <c r="A469" i="1" s="1"/>
  <c r="A481" i="1" s="1"/>
  <c r="A493" i="1" s="1"/>
  <c r="A505" i="1" s="1"/>
  <c r="A517" i="1" s="1"/>
  <c r="A529" i="1" s="1"/>
  <c r="A541" i="1" s="1"/>
  <c r="A553" i="1" s="1"/>
  <c r="A565" i="1" s="1"/>
  <c r="A577" i="1" s="1"/>
  <c r="A589" i="1" s="1"/>
  <c r="A601" i="1" s="1"/>
  <c r="A613" i="1" s="1"/>
  <c r="A625" i="1" s="1"/>
  <c r="A637" i="1" s="1"/>
  <c r="A649" i="1" s="1"/>
  <c r="A661" i="1" s="1"/>
  <c r="A673" i="1" s="1"/>
  <c r="A685" i="1" s="1"/>
  <c r="A697" i="1" s="1"/>
  <c r="A709" i="1" s="1"/>
  <c r="A721" i="1" s="1"/>
  <c r="A733" i="1" s="1"/>
  <c r="A745" i="1" s="1"/>
  <c r="A757" i="1" s="1"/>
  <c r="A769" i="1" s="1"/>
  <c r="A781" i="1" s="1"/>
  <c r="A793" i="1" s="1"/>
  <c r="A805" i="1" s="1"/>
  <c r="A817" i="1" s="1"/>
  <c r="A829" i="1" s="1"/>
  <c r="A841" i="1" s="1"/>
  <c r="A853" i="1" s="1"/>
  <c r="A865" i="1" s="1"/>
  <c r="A877" i="1" s="1"/>
  <c r="A889" i="1" s="1"/>
  <c r="A901" i="1" s="1"/>
  <c r="A913" i="1" s="1"/>
  <c r="A925" i="1" s="1"/>
  <c r="A937" i="1" s="1"/>
  <c r="A949" i="1" s="1"/>
  <c r="A961" i="1" s="1"/>
  <c r="A973" i="1" s="1"/>
  <c r="A985" i="1" s="1"/>
  <c r="A997" i="1" s="1"/>
  <c r="A1009" i="1" s="1"/>
  <c r="A1021" i="1" s="1"/>
  <c r="A1033" i="1" s="1"/>
  <c r="A1045" i="1" s="1"/>
  <c r="A1057" i="1" s="1"/>
  <c r="A1069" i="1" s="1"/>
  <c r="A1081" i="1" s="1"/>
  <c r="A1093" i="1" s="1"/>
  <c r="A1105" i="1" s="1"/>
  <c r="A1117" i="1" s="1"/>
  <c r="A1129" i="1" s="1"/>
  <c r="A1141" i="1" s="1"/>
  <c r="A1153" i="1" s="1"/>
  <c r="A1165" i="1" s="1"/>
  <c r="A1177" i="1" s="1"/>
  <c r="A1189" i="1" s="1"/>
  <c r="A1201" i="1" s="1"/>
  <c r="A1213" i="1" s="1"/>
  <c r="A1225" i="1" s="1"/>
  <c r="A1237" i="1" s="1"/>
  <c r="A1249" i="1" s="1"/>
  <c r="A1261" i="1" s="1"/>
  <c r="A1273" i="1" s="1"/>
  <c r="A1285" i="1" s="1"/>
  <c r="A1297" i="1" s="1"/>
  <c r="A1309" i="1" s="1"/>
  <c r="A1321" i="1" s="1"/>
  <c r="A1333" i="1" s="1"/>
  <c r="A1345" i="1" s="1"/>
  <c r="A1357" i="1" s="1"/>
  <c r="A1369" i="1" s="1"/>
  <c r="A1381" i="1" s="1"/>
  <c r="A1393" i="1" s="1"/>
  <c r="A1405" i="1" s="1"/>
  <c r="A1417" i="1" s="1"/>
  <c r="A1429" i="1" s="1"/>
  <c r="A1441" i="1" s="1"/>
  <c r="A1453" i="1" s="1"/>
  <c r="A1465" i="1" s="1"/>
  <c r="A1477" i="1" s="1"/>
  <c r="A1489" i="1" s="1"/>
  <c r="A1501" i="1" s="1"/>
  <c r="A1513" i="1" s="1"/>
  <c r="A1525" i="1" s="1"/>
  <c r="A1537" i="1" s="1"/>
  <c r="A1549" i="1" s="1"/>
  <c r="A1561" i="1" s="1"/>
  <c r="A1573" i="1" s="1"/>
  <c r="A1585" i="1" s="1"/>
  <c r="A1597" i="1" s="1"/>
  <c r="A1609" i="1" s="1"/>
  <c r="A1621" i="1" s="1"/>
  <c r="A1633" i="1" s="1"/>
  <c r="A1645" i="1" s="1"/>
  <c r="A1657" i="1" s="1"/>
  <c r="A1669" i="1" s="1"/>
  <c r="A1681" i="1" s="1"/>
  <c r="A1693" i="1" s="1"/>
  <c r="A1705" i="1" s="1"/>
  <c r="A1717" i="1" s="1"/>
  <c r="A1729" i="1" s="1"/>
  <c r="A1741" i="1" s="1"/>
  <c r="A1753" i="1" s="1"/>
  <c r="A1765" i="1" s="1"/>
  <c r="A1777" i="1" s="1"/>
  <c r="A1789" i="1" s="1"/>
  <c r="A1801" i="1" s="1"/>
  <c r="A1813" i="1" s="1"/>
  <c r="A1825" i="1" s="1"/>
  <c r="A1837" i="1" s="1"/>
  <c r="A1849" i="1" s="1"/>
  <c r="A1861" i="1" s="1"/>
  <c r="A1873" i="1" s="1"/>
  <c r="A1885" i="1" s="1"/>
  <c r="A1897" i="1" s="1"/>
  <c r="A1909" i="1" s="1"/>
  <c r="A1921" i="1" s="1"/>
  <c r="A1933" i="1" s="1"/>
  <c r="A1945" i="1" s="1"/>
  <c r="A1957" i="1" s="1"/>
  <c r="A1969" i="1" s="1"/>
  <c r="A1981" i="1" s="1"/>
  <c r="A1993" i="1" s="1"/>
  <c r="A2005" i="1" s="1"/>
  <c r="A2017" i="1" s="1"/>
  <c r="A2029" i="1" s="1"/>
  <c r="A2041" i="1" s="1"/>
  <c r="A2053" i="1" s="1"/>
  <c r="A2065" i="1" s="1"/>
  <c r="A2077" i="1" s="1"/>
  <c r="A2089" i="1" s="1"/>
  <c r="A2101" i="1" s="1"/>
  <c r="A2113" i="1" s="1"/>
  <c r="A2125" i="1" s="1"/>
  <c r="A2137" i="1" s="1"/>
  <c r="A2149" i="1" s="1"/>
  <c r="A2161" i="1" s="1"/>
  <c r="A2173" i="1" s="1"/>
  <c r="A2185" i="1" s="1"/>
  <c r="A2197" i="1" s="1"/>
  <c r="A2209" i="1" s="1"/>
  <c r="A2221" i="1" s="1"/>
  <c r="A2233" i="1" s="1"/>
  <c r="A2245" i="1" s="1"/>
  <c r="A2257" i="1" s="1"/>
  <c r="A2269" i="1" s="1"/>
  <c r="A2281" i="1" s="1"/>
  <c r="A2293" i="1" s="1"/>
  <c r="A2305" i="1" s="1"/>
  <c r="A2317" i="1" s="1"/>
  <c r="A2329" i="1" s="1"/>
  <c r="A2341" i="1" s="1"/>
  <c r="A2353" i="1" s="1"/>
  <c r="A2365" i="1" s="1"/>
  <c r="A2377" i="1" s="1"/>
  <c r="A2389" i="1" s="1"/>
  <c r="A2401" i="1" s="1"/>
  <c r="A2413" i="1" s="1"/>
  <c r="A2425" i="1" s="1"/>
  <c r="A2437" i="1" s="1"/>
  <c r="A2449" i="1" s="1"/>
  <c r="A2461" i="1" s="1"/>
  <c r="A2473" i="1" s="1"/>
  <c r="A2485" i="1" s="1"/>
  <c r="A2497" i="1" s="1"/>
  <c r="A2509" i="1" s="1"/>
  <c r="A2521" i="1" s="1"/>
  <c r="A2533" i="1" s="1"/>
  <c r="A2545" i="1" s="1"/>
  <c r="A2557" i="1" s="1"/>
  <c r="A2569" i="1" s="1"/>
  <c r="A2581" i="1" s="1"/>
  <c r="A2593" i="1" s="1"/>
  <c r="A2605" i="1" s="1"/>
  <c r="A2617" i="1" s="1"/>
  <c r="A2629" i="1" s="1"/>
  <c r="A2641" i="1" s="1"/>
  <c r="A2653" i="1" s="1"/>
  <c r="A2665" i="1" s="1"/>
  <c r="A2677" i="1" s="1"/>
  <c r="A2689" i="1" s="1"/>
  <c r="A2701" i="1" s="1"/>
  <c r="A2713" i="1" s="1"/>
  <c r="A2725" i="1" s="1"/>
  <c r="A2737" i="1" s="1"/>
  <c r="A2749" i="1" s="1"/>
  <c r="A2761" i="1" s="1"/>
  <c r="A2773" i="1" s="1"/>
  <c r="A2785" i="1" s="1"/>
  <c r="A2797" i="1" s="1"/>
  <c r="A2809" i="1" s="1"/>
  <c r="A2821" i="1" s="1"/>
  <c r="A2833" i="1" s="1"/>
  <c r="A2845" i="1" s="1"/>
  <c r="A2857" i="1" s="1"/>
  <c r="A2869" i="1" s="1"/>
  <c r="A2881" i="1" s="1"/>
  <c r="A2893" i="1" s="1"/>
  <c r="A2905" i="1" s="1"/>
  <c r="A2917" i="1" s="1"/>
  <c r="A2929" i="1" s="1"/>
  <c r="A2941" i="1" s="1"/>
  <c r="A2953" i="1" s="1"/>
  <c r="A2965" i="1" s="1"/>
  <c r="A2977" i="1" s="1"/>
  <c r="A2989" i="1" s="1"/>
  <c r="A3001" i="1" s="1"/>
  <c r="A3013" i="1" s="1"/>
  <c r="A3025" i="1" s="1"/>
  <c r="A3037" i="1" s="1"/>
  <c r="A3049" i="1" s="1"/>
  <c r="A3061" i="1" s="1"/>
  <c r="A3073" i="1" s="1"/>
  <c r="A3085" i="1" s="1"/>
  <c r="A3097" i="1" s="1"/>
  <c r="A3109" i="1" s="1"/>
  <c r="A3121" i="1" s="1"/>
  <c r="A3133" i="1" s="1"/>
  <c r="A3145" i="1" s="1"/>
  <c r="A3157" i="1" s="1"/>
  <c r="A3169" i="1" s="1"/>
  <c r="A3181" i="1" s="1"/>
  <c r="A3193" i="1" s="1"/>
  <c r="A3205" i="1" s="1"/>
  <c r="A3217" i="1" s="1"/>
  <c r="A3229" i="1" s="1"/>
  <c r="A3241" i="1" s="1"/>
  <c r="A3253" i="1" s="1"/>
  <c r="A3265" i="1" s="1"/>
  <c r="A3277" i="1" s="1"/>
  <c r="A3289" i="1" s="1"/>
  <c r="A3301" i="1" s="1"/>
  <c r="A3313" i="1" s="1"/>
  <c r="A3325" i="1" s="1"/>
  <c r="A3337" i="1" s="1"/>
  <c r="A3349" i="1" s="1"/>
  <c r="A3361" i="1" s="1"/>
  <c r="A3373" i="1" s="1"/>
  <c r="A3385" i="1" s="1"/>
  <c r="A3397" i="1" s="1"/>
  <c r="A3409" i="1" s="1"/>
  <c r="A3421" i="1" s="1"/>
  <c r="A3433" i="1" s="1"/>
  <c r="A3445" i="1" s="1"/>
  <c r="A3457" i="1" s="1"/>
  <c r="A3469" i="1" s="1"/>
  <c r="A3481" i="1" s="1"/>
  <c r="A3493" i="1" s="1"/>
  <c r="A3505" i="1" s="1"/>
  <c r="A3517" i="1" s="1"/>
  <c r="A3529" i="1" s="1"/>
  <c r="A3541" i="1" s="1"/>
  <c r="A3553" i="1" s="1"/>
  <c r="A3565" i="1" s="1"/>
  <c r="A3577" i="1" s="1"/>
  <c r="A3589" i="1" s="1"/>
  <c r="A3601" i="1" s="1"/>
  <c r="A3613" i="1" s="1"/>
  <c r="A3625" i="1" s="1"/>
  <c r="A3637" i="1" s="1"/>
  <c r="A3649" i="1" s="1"/>
  <c r="A3661" i="1" s="1"/>
  <c r="A3673" i="1" s="1"/>
  <c r="A3685" i="1" s="1"/>
  <c r="A3697" i="1" s="1"/>
  <c r="A3709" i="1" s="1"/>
  <c r="A3721" i="1" s="1"/>
  <c r="A3733" i="1" s="1"/>
  <c r="A3745" i="1" s="1"/>
  <c r="A3757" i="1" s="1"/>
  <c r="A3769" i="1" s="1"/>
  <c r="A3781" i="1" s="1"/>
  <c r="A3793" i="1" s="1"/>
  <c r="A3805" i="1" s="1"/>
  <c r="A3817" i="1" s="1"/>
  <c r="A3829" i="1" s="1"/>
  <c r="A3841" i="1" s="1"/>
  <c r="A3853" i="1" s="1"/>
  <c r="A3865" i="1" s="1"/>
  <c r="A3877" i="1" s="1"/>
  <c r="A3889" i="1" s="1"/>
  <c r="A3901" i="1" s="1"/>
  <c r="A3913" i="1" s="1"/>
  <c r="A3925" i="1" s="1"/>
  <c r="A3937" i="1" s="1"/>
  <c r="A3949" i="1" s="1"/>
  <c r="A3961" i="1" s="1"/>
  <c r="A3973" i="1" s="1"/>
  <c r="A3985" i="1" s="1"/>
  <c r="A3997" i="1" s="1"/>
  <c r="A4009" i="1" s="1"/>
  <c r="A4021" i="1" s="1"/>
  <c r="A4033" i="1" s="1"/>
  <c r="A4045" i="1" s="1"/>
  <c r="A4057" i="1" s="1"/>
  <c r="A4069" i="1" s="1"/>
  <c r="A4081" i="1" s="1"/>
  <c r="A4093" i="1" s="1"/>
  <c r="A4105" i="1" s="1"/>
  <c r="A4117" i="1" s="1"/>
  <c r="A4129" i="1" s="1"/>
  <c r="A4141" i="1" s="1"/>
  <c r="A4153" i="1" s="1"/>
  <c r="A4165" i="1" s="1"/>
  <c r="A4177" i="1" s="1"/>
  <c r="A4189" i="1" s="1"/>
  <c r="A4201" i="1" s="1"/>
  <c r="A4213" i="1" s="1"/>
  <c r="A4225" i="1" s="1"/>
  <c r="A4237" i="1" s="1"/>
  <c r="A4249" i="1" s="1"/>
  <c r="A4261" i="1" s="1"/>
  <c r="A4273" i="1" s="1"/>
  <c r="A4285" i="1" s="1"/>
  <c r="A4297" i="1" s="1"/>
  <c r="A4309" i="1" s="1"/>
  <c r="A4321" i="1" s="1"/>
  <c r="A4333" i="1" s="1"/>
  <c r="A4345" i="1" s="1"/>
  <c r="A4357" i="1" s="1"/>
  <c r="A4369" i="1" s="1"/>
  <c r="A4381" i="1" s="1"/>
  <c r="A4393" i="1" s="1"/>
  <c r="A4405" i="1" s="1"/>
  <c r="A4417" i="1" s="1"/>
  <c r="A4429" i="1" s="1"/>
  <c r="A4441" i="1" s="1"/>
  <c r="A4453" i="1" s="1"/>
  <c r="A4465" i="1" s="1"/>
  <c r="A4477" i="1" s="1"/>
  <c r="A4489" i="1" s="1"/>
  <c r="A4501" i="1" s="1"/>
  <c r="A4513" i="1" s="1"/>
  <c r="A4525" i="1" s="1"/>
  <c r="A4537" i="1" s="1"/>
  <c r="A4549" i="1" s="1"/>
  <c r="A4561" i="1" s="1"/>
  <c r="A4573" i="1" s="1"/>
  <c r="A4585" i="1" s="1"/>
  <c r="A4597" i="1" s="1"/>
  <c r="A4609" i="1" s="1"/>
  <c r="A4621" i="1" s="1"/>
  <c r="A4633" i="1" s="1"/>
  <c r="A4645" i="1" s="1"/>
  <c r="A4657" i="1" s="1"/>
  <c r="A4669" i="1" s="1"/>
  <c r="A4681" i="1" s="1"/>
  <c r="A4693" i="1" s="1"/>
  <c r="A4705" i="1" s="1"/>
  <c r="A4717" i="1" s="1"/>
  <c r="A4729" i="1" s="1"/>
  <c r="A4741" i="1" s="1"/>
  <c r="A4753" i="1" s="1"/>
  <c r="A4765" i="1" s="1"/>
  <c r="A4777" i="1" s="1"/>
  <c r="A4789" i="1" s="1"/>
  <c r="A4801" i="1" s="1"/>
  <c r="A4813" i="1" s="1"/>
  <c r="A4825" i="1" s="1"/>
  <c r="A4837" i="1" s="1"/>
  <c r="A4849" i="1" s="1"/>
  <c r="A4861" i="1" s="1"/>
  <c r="A4873" i="1" s="1"/>
  <c r="A4885" i="1" s="1"/>
  <c r="A4897" i="1" s="1"/>
  <c r="A4909" i="1" s="1"/>
  <c r="A4921" i="1" s="1"/>
  <c r="A4933" i="1" s="1"/>
  <c r="A4945" i="1" s="1"/>
  <c r="A4957" i="1" s="1"/>
  <c r="A4969" i="1" s="1"/>
  <c r="A4981" i="1" s="1"/>
  <c r="A4993" i="1" s="1"/>
  <c r="A24" i="1"/>
  <c r="A36" i="1" s="1"/>
  <c r="A48" i="1" s="1"/>
  <c r="A60" i="1" s="1"/>
  <c r="A72" i="1" s="1"/>
  <c r="A84" i="1" s="1"/>
  <c r="A96" i="1" s="1"/>
  <c r="A108" i="1" s="1"/>
  <c r="A120" i="1" s="1"/>
  <c r="A132" i="1" s="1"/>
  <c r="A144" i="1" s="1"/>
  <c r="A156" i="1" s="1"/>
  <c r="A168" i="1" s="1"/>
  <c r="A180" i="1" s="1"/>
  <c r="A192" i="1" s="1"/>
  <c r="A204" i="1" s="1"/>
  <c r="A216" i="1" s="1"/>
  <c r="A228" i="1" s="1"/>
  <c r="A240" i="1" s="1"/>
  <c r="A252" i="1" s="1"/>
  <c r="A264" i="1" s="1"/>
  <c r="A276" i="1" s="1"/>
  <c r="A288" i="1" s="1"/>
  <c r="A300" i="1" s="1"/>
  <c r="A312" i="1" s="1"/>
  <c r="A324" i="1" s="1"/>
  <c r="A336" i="1" s="1"/>
  <c r="A348" i="1" s="1"/>
  <c r="A360" i="1" s="1"/>
  <c r="A372" i="1" s="1"/>
  <c r="A384" i="1" s="1"/>
  <c r="A396" i="1" s="1"/>
  <c r="A408" i="1" s="1"/>
  <c r="A420" i="1" s="1"/>
  <c r="A432" i="1" s="1"/>
  <c r="A444" i="1" s="1"/>
  <c r="A456" i="1" s="1"/>
  <c r="A468" i="1" s="1"/>
  <c r="A480" i="1" s="1"/>
  <c r="A492" i="1" s="1"/>
  <c r="A504" i="1" s="1"/>
  <c r="A516" i="1" s="1"/>
  <c r="A528" i="1" s="1"/>
  <c r="A540" i="1" s="1"/>
  <c r="A552" i="1" s="1"/>
  <c r="A564" i="1" s="1"/>
  <c r="A576" i="1" s="1"/>
  <c r="A588" i="1" s="1"/>
  <c r="A600" i="1" s="1"/>
  <c r="A612" i="1" s="1"/>
  <c r="A624" i="1" s="1"/>
  <c r="A636" i="1" s="1"/>
  <c r="A648" i="1" s="1"/>
  <c r="A660" i="1" s="1"/>
  <c r="A672" i="1" s="1"/>
  <c r="A684" i="1" s="1"/>
  <c r="A696" i="1" s="1"/>
  <c r="A708" i="1" s="1"/>
  <c r="A720" i="1" s="1"/>
  <c r="A732" i="1" s="1"/>
  <c r="A744" i="1" s="1"/>
  <c r="A756" i="1" s="1"/>
  <c r="A768" i="1" s="1"/>
  <c r="A780" i="1" s="1"/>
  <c r="A792" i="1" s="1"/>
  <c r="A804" i="1" s="1"/>
  <c r="A816" i="1" s="1"/>
  <c r="A828" i="1" s="1"/>
  <c r="A840" i="1" s="1"/>
  <c r="A852" i="1" s="1"/>
  <c r="A864" i="1" s="1"/>
  <c r="A876" i="1" s="1"/>
  <c r="A888" i="1" s="1"/>
  <c r="A900" i="1" s="1"/>
  <c r="A912" i="1" s="1"/>
  <c r="A924" i="1" s="1"/>
  <c r="A936" i="1" s="1"/>
  <c r="A948" i="1" s="1"/>
  <c r="A960" i="1" s="1"/>
  <c r="A972" i="1" s="1"/>
  <c r="A984" i="1" s="1"/>
  <c r="A996" i="1" s="1"/>
  <c r="A1008" i="1" s="1"/>
  <c r="A1020" i="1" s="1"/>
  <c r="A1032" i="1" s="1"/>
  <c r="A1044" i="1" s="1"/>
  <c r="A1056" i="1" s="1"/>
  <c r="A1068" i="1" s="1"/>
  <c r="A1080" i="1" s="1"/>
  <c r="A1092" i="1" s="1"/>
  <c r="A1104" i="1" s="1"/>
  <c r="A1116" i="1" s="1"/>
  <c r="A1128" i="1" s="1"/>
  <c r="A1140" i="1" s="1"/>
  <c r="A1152" i="1" s="1"/>
  <c r="A1164" i="1" s="1"/>
  <c r="A1176" i="1" s="1"/>
  <c r="A1188" i="1" s="1"/>
  <c r="A1200" i="1" s="1"/>
  <c r="A1212" i="1" s="1"/>
  <c r="A1224" i="1" s="1"/>
  <c r="A1236" i="1" s="1"/>
  <c r="A1248" i="1" s="1"/>
  <c r="A1260" i="1" s="1"/>
  <c r="A1272" i="1" s="1"/>
  <c r="A1284" i="1" s="1"/>
  <c r="A1296" i="1" s="1"/>
  <c r="A1308" i="1" s="1"/>
  <c r="A1320" i="1" s="1"/>
  <c r="A1332" i="1" s="1"/>
  <c r="A1344" i="1" s="1"/>
  <c r="A1356" i="1" s="1"/>
  <c r="A1368" i="1" s="1"/>
  <c r="A1380" i="1" s="1"/>
  <c r="A1392" i="1" s="1"/>
  <c r="A1404" i="1" s="1"/>
  <c r="A1416" i="1" s="1"/>
  <c r="A1428" i="1" s="1"/>
  <c r="A1440" i="1" s="1"/>
  <c r="A1452" i="1" s="1"/>
  <c r="A1464" i="1" s="1"/>
  <c r="A1476" i="1" s="1"/>
  <c r="A1488" i="1" s="1"/>
  <c r="A1500" i="1" s="1"/>
  <c r="A1512" i="1" s="1"/>
  <c r="A1524" i="1" s="1"/>
  <c r="A1536" i="1" s="1"/>
  <c r="A1548" i="1" s="1"/>
  <c r="A1560" i="1" s="1"/>
  <c r="A1572" i="1" s="1"/>
  <c r="A1584" i="1" s="1"/>
  <c r="A1596" i="1" s="1"/>
  <c r="A1608" i="1" s="1"/>
  <c r="A1620" i="1" s="1"/>
  <c r="A1632" i="1" s="1"/>
  <c r="A1644" i="1" s="1"/>
  <c r="A1656" i="1" s="1"/>
  <c r="A1668" i="1" s="1"/>
  <c r="A1680" i="1" s="1"/>
  <c r="A1692" i="1" s="1"/>
  <c r="A1704" i="1" s="1"/>
  <c r="A1716" i="1" s="1"/>
  <c r="A1728" i="1" s="1"/>
  <c r="A1740" i="1" s="1"/>
  <c r="A1752" i="1" s="1"/>
  <c r="A1764" i="1" s="1"/>
  <c r="A1776" i="1" s="1"/>
  <c r="A1788" i="1" s="1"/>
  <c r="A1800" i="1" s="1"/>
  <c r="A1812" i="1" s="1"/>
  <c r="A1824" i="1" s="1"/>
  <c r="A1836" i="1" s="1"/>
  <c r="A1848" i="1" s="1"/>
  <c r="A1860" i="1" s="1"/>
  <c r="A1872" i="1" s="1"/>
  <c r="A1884" i="1" s="1"/>
  <c r="A1896" i="1" s="1"/>
  <c r="A1908" i="1" s="1"/>
  <c r="A1920" i="1" s="1"/>
  <c r="A1932" i="1" s="1"/>
  <c r="A1944" i="1" s="1"/>
  <c r="A1956" i="1" s="1"/>
  <c r="A1968" i="1" s="1"/>
  <c r="A1980" i="1" s="1"/>
  <c r="A1992" i="1" s="1"/>
  <c r="A2004" i="1" s="1"/>
  <c r="A2016" i="1" s="1"/>
  <c r="A2028" i="1" s="1"/>
  <c r="A2040" i="1" s="1"/>
  <c r="A2052" i="1" s="1"/>
  <c r="A2064" i="1" s="1"/>
  <c r="A2076" i="1" s="1"/>
  <c r="A2088" i="1" s="1"/>
  <c r="A2100" i="1" s="1"/>
  <c r="A2112" i="1" s="1"/>
  <c r="A2124" i="1" s="1"/>
  <c r="A2136" i="1" s="1"/>
  <c r="A2148" i="1" s="1"/>
  <c r="A2160" i="1" s="1"/>
  <c r="A2172" i="1" s="1"/>
  <c r="A2184" i="1" s="1"/>
  <c r="A2196" i="1" s="1"/>
  <c r="A2208" i="1" s="1"/>
  <c r="A2220" i="1" s="1"/>
  <c r="A2232" i="1" s="1"/>
  <c r="A2244" i="1" s="1"/>
  <c r="A2256" i="1" s="1"/>
  <c r="A2268" i="1" s="1"/>
  <c r="A2280" i="1" s="1"/>
  <c r="A2292" i="1" s="1"/>
  <c r="A2304" i="1" s="1"/>
  <c r="A2316" i="1" s="1"/>
  <c r="A2328" i="1" s="1"/>
  <c r="A2340" i="1" s="1"/>
  <c r="A2352" i="1" s="1"/>
  <c r="A2364" i="1" s="1"/>
  <c r="A2376" i="1" s="1"/>
  <c r="A2388" i="1" s="1"/>
  <c r="A2400" i="1" s="1"/>
  <c r="A2412" i="1" s="1"/>
  <c r="A2424" i="1" s="1"/>
  <c r="A2436" i="1" s="1"/>
  <c r="A2448" i="1" s="1"/>
  <c r="A2460" i="1" s="1"/>
  <c r="A2472" i="1" s="1"/>
  <c r="A2484" i="1" s="1"/>
  <c r="A2496" i="1" s="1"/>
  <c r="A2508" i="1" s="1"/>
  <c r="A2520" i="1" s="1"/>
  <c r="A2532" i="1" s="1"/>
  <c r="A2544" i="1" s="1"/>
  <c r="A2556" i="1" s="1"/>
  <c r="A2568" i="1" s="1"/>
  <c r="A2580" i="1" s="1"/>
  <c r="A2592" i="1" s="1"/>
  <c r="A2604" i="1" s="1"/>
  <c r="A2616" i="1" s="1"/>
  <c r="A2628" i="1" s="1"/>
  <c r="A2640" i="1" s="1"/>
  <c r="A2652" i="1" s="1"/>
  <c r="A2664" i="1" s="1"/>
  <c r="A2676" i="1" s="1"/>
  <c r="A2688" i="1" s="1"/>
  <c r="A2700" i="1" s="1"/>
  <c r="A2712" i="1" s="1"/>
  <c r="A2724" i="1" s="1"/>
  <c r="A2736" i="1" s="1"/>
  <c r="A2748" i="1" s="1"/>
  <c r="A2760" i="1" s="1"/>
  <c r="A2772" i="1" s="1"/>
  <c r="A2784" i="1" s="1"/>
  <c r="A2796" i="1" s="1"/>
  <c r="A2808" i="1" s="1"/>
  <c r="A2820" i="1" s="1"/>
  <c r="A2832" i="1" s="1"/>
  <c r="A2844" i="1" s="1"/>
  <c r="A2856" i="1" s="1"/>
  <c r="A2868" i="1" s="1"/>
  <c r="A2880" i="1" s="1"/>
  <c r="A2892" i="1" s="1"/>
  <c r="A2904" i="1" s="1"/>
  <c r="A2916" i="1" s="1"/>
  <c r="A2928" i="1" s="1"/>
  <c r="A2940" i="1" s="1"/>
  <c r="A2952" i="1" s="1"/>
  <c r="A2964" i="1" s="1"/>
  <c r="A2976" i="1" s="1"/>
  <c r="A2988" i="1" s="1"/>
  <c r="A3000" i="1" s="1"/>
  <c r="A3012" i="1" s="1"/>
  <c r="A3024" i="1" s="1"/>
  <c r="A3036" i="1" s="1"/>
  <c r="A3048" i="1" s="1"/>
  <c r="A3060" i="1" s="1"/>
  <c r="A3072" i="1" s="1"/>
  <c r="A3084" i="1" s="1"/>
  <c r="A3096" i="1" s="1"/>
  <c r="A3108" i="1" s="1"/>
  <c r="A3120" i="1" s="1"/>
  <c r="A3132" i="1" s="1"/>
  <c r="A3144" i="1" s="1"/>
  <c r="A3156" i="1" s="1"/>
  <c r="A3168" i="1" s="1"/>
  <c r="A3180" i="1" s="1"/>
  <c r="A3192" i="1" s="1"/>
  <c r="A3204" i="1" s="1"/>
  <c r="A3216" i="1" s="1"/>
  <c r="A3228" i="1" s="1"/>
  <c r="A3240" i="1" s="1"/>
  <c r="A3252" i="1" s="1"/>
  <c r="A3264" i="1" s="1"/>
  <c r="A3276" i="1" s="1"/>
  <c r="A3288" i="1" s="1"/>
  <c r="A3300" i="1" s="1"/>
  <c r="A3312" i="1" s="1"/>
  <c r="A3324" i="1" s="1"/>
  <c r="A3336" i="1" s="1"/>
  <c r="A3348" i="1" s="1"/>
  <c r="A3360" i="1" s="1"/>
  <c r="A3372" i="1" s="1"/>
  <c r="A3384" i="1" s="1"/>
  <c r="A3396" i="1" s="1"/>
  <c r="A3408" i="1" s="1"/>
  <c r="A3420" i="1" s="1"/>
  <c r="A3432" i="1" s="1"/>
  <c r="A3444" i="1" s="1"/>
  <c r="A3456" i="1" s="1"/>
  <c r="A3468" i="1" s="1"/>
  <c r="A3480" i="1" s="1"/>
  <c r="A3492" i="1" s="1"/>
  <c r="A3504" i="1" s="1"/>
  <c r="A3516" i="1" s="1"/>
  <c r="A3528" i="1" s="1"/>
  <c r="A3540" i="1" s="1"/>
  <c r="A3552" i="1" s="1"/>
  <c r="A3564" i="1" s="1"/>
  <c r="A3576" i="1" s="1"/>
  <c r="A3588" i="1" s="1"/>
  <c r="A3600" i="1" s="1"/>
  <c r="A3612" i="1" s="1"/>
  <c r="A3624" i="1" s="1"/>
  <c r="A3636" i="1" s="1"/>
  <c r="A3648" i="1" s="1"/>
  <c r="A3660" i="1" s="1"/>
  <c r="A3672" i="1" s="1"/>
  <c r="A3684" i="1" s="1"/>
  <c r="A3696" i="1" s="1"/>
  <c r="A3708" i="1" s="1"/>
  <c r="A3720" i="1" s="1"/>
  <c r="A3732" i="1" s="1"/>
  <c r="A3744" i="1" s="1"/>
  <c r="A3756" i="1" s="1"/>
  <c r="A3768" i="1" s="1"/>
  <c r="A3780" i="1" s="1"/>
  <c r="A3792" i="1" s="1"/>
  <c r="A3804" i="1" s="1"/>
  <c r="A3816" i="1" s="1"/>
  <c r="A3828" i="1" s="1"/>
  <c r="A3840" i="1" s="1"/>
  <c r="A3852" i="1" s="1"/>
  <c r="A3864" i="1" s="1"/>
  <c r="A3876" i="1" s="1"/>
  <c r="A3888" i="1" s="1"/>
  <c r="A3900" i="1" s="1"/>
  <c r="A3912" i="1" s="1"/>
  <c r="A3924" i="1" s="1"/>
  <c r="A3936" i="1" s="1"/>
  <c r="A3948" i="1" s="1"/>
  <c r="A3960" i="1" s="1"/>
  <c r="A3972" i="1" s="1"/>
  <c r="A3984" i="1" s="1"/>
  <c r="A3996" i="1" s="1"/>
  <c r="A4008" i="1" s="1"/>
  <c r="A4020" i="1" s="1"/>
  <c r="A4032" i="1" s="1"/>
  <c r="A4044" i="1" s="1"/>
  <c r="A4056" i="1" s="1"/>
  <c r="A4068" i="1" s="1"/>
  <c r="A4080" i="1" s="1"/>
  <c r="A4092" i="1" s="1"/>
  <c r="A4104" i="1" s="1"/>
  <c r="A4116" i="1" s="1"/>
  <c r="A4128" i="1" s="1"/>
  <c r="A4140" i="1" s="1"/>
  <c r="A4152" i="1" s="1"/>
  <c r="A4164" i="1" s="1"/>
  <c r="A4176" i="1" s="1"/>
  <c r="A4188" i="1" s="1"/>
  <c r="A4200" i="1" s="1"/>
  <c r="A4212" i="1" s="1"/>
  <c r="A4224" i="1" s="1"/>
  <c r="A4236" i="1" s="1"/>
  <c r="A4248" i="1" s="1"/>
  <c r="A4260" i="1" s="1"/>
  <c r="A4272" i="1" s="1"/>
  <c r="A4284" i="1" s="1"/>
  <c r="A4296" i="1" s="1"/>
  <c r="A4308" i="1" s="1"/>
  <c r="A4320" i="1" s="1"/>
  <c r="A4332" i="1" s="1"/>
  <c r="A4344" i="1" s="1"/>
  <c r="A4356" i="1" s="1"/>
  <c r="A4368" i="1" s="1"/>
  <c r="A4380" i="1" s="1"/>
  <c r="A4392" i="1" s="1"/>
  <c r="A4404" i="1" s="1"/>
  <c r="A4416" i="1" s="1"/>
  <c r="A4428" i="1" s="1"/>
  <c r="A4440" i="1" s="1"/>
  <c r="A4452" i="1" s="1"/>
  <c r="A4464" i="1" s="1"/>
  <c r="A4476" i="1" s="1"/>
  <c r="A4488" i="1" s="1"/>
  <c r="A4500" i="1" s="1"/>
  <c r="A4512" i="1" s="1"/>
  <c r="A4524" i="1" s="1"/>
  <c r="A4536" i="1" s="1"/>
  <c r="A4548" i="1" s="1"/>
  <c r="A4560" i="1" s="1"/>
  <c r="A4572" i="1" s="1"/>
  <c r="A4584" i="1" s="1"/>
  <c r="A4596" i="1" s="1"/>
  <c r="A4608" i="1" s="1"/>
  <c r="A4620" i="1" s="1"/>
  <c r="A4632" i="1" s="1"/>
  <c r="A4644" i="1" s="1"/>
  <c r="A4656" i="1" s="1"/>
  <c r="A4668" i="1" s="1"/>
  <c r="A4680" i="1" s="1"/>
  <c r="A4692" i="1" s="1"/>
  <c r="A4704" i="1" s="1"/>
  <c r="A4716" i="1" s="1"/>
  <c r="A4728" i="1" s="1"/>
  <c r="A4740" i="1" s="1"/>
  <c r="A4752" i="1" s="1"/>
  <c r="A4764" i="1" s="1"/>
  <c r="A4776" i="1" s="1"/>
  <c r="A4788" i="1" s="1"/>
  <c r="A4800" i="1" s="1"/>
  <c r="A4812" i="1" s="1"/>
  <c r="A4824" i="1" s="1"/>
  <c r="A4836" i="1" s="1"/>
  <c r="A4848" i="1" s="1"/>
  <c r="A4860" i="1" s="1"/>
  <c r="A4872" i="1" s="1"/>
  <c r="A4884" i="1" s="1"/>
  <c r="A4896" i="1" s="1"/>
  <c r="A4908" i="1" s="1"/>
  <c r="A4920" i="1" s="1"/>
  <c r="A4932" i="1" s="1"/>
  <c r="A4944" i="1" s="1"/>
  <c r="A4956" i="1" s="1"/>
  <c r="A4968" i="1" s="1"/>
  <c r="A4980" i="1" s="1"/>
  <c r="A4992" i="1" s="1"/>
  <c r="A23" i="1"/>
  <c r="A22" i="1"/>
  <c r="A34" i="1" s="1"/>
  <c r="A21" i="1"/>
  <c r="A33" i="1" s="1"/>
  <c r="A45" i="1" s="1"/>
  <c r="A57" i="1" s="1"/>
  <c r="A69" i="1" s="1"/>
  <c r="A81" i="1" s="1"/>
  <c r="A93" i="1" s="1"/>
  <c r="A105" i="1" s="1"/>
  <c r="A117" i="1" s="1"/>
  <c r="A129" i="1" s="1"/>
  <c r="A141" i="1" s="1"/>
  <c r="A153" i="1" s="1"/>
  <c r="A165" i="1" s="1"/>
  <c r="A177" i="1" s="1"/>
  <c r="A189" i="1" s="1"/>
  <c r="A201" i="1" s="1"/>
  <c r="A213" i="1" s="1"/>
  <c r="A225" i="1" s="1"/>
  <c r="A237" i="1" s="1"/>
  <c r="A249" i="1" s="1"/>
  <c r="A261" i="1" s="1"/>
  <c r="A273" i="1" s="1"/>
  <c r="A285" i="1" s="1"/>
  <c r="A297" i="1" s="1"/>
  <c r="A309" i="1" s="1"/>
  <c r="A321" i="1" s="1"/>
  <c r="A333" i="1" s="1"/>
  <c r="A345" i="1" s="1"/>
  <c r="A357" i="1" s="1"/>
  <c r="A369" i="1" s="1"/>
  <c r="A381" i="1" s="1"/>
  <c r="A393" i="1" s="1"/>
  <c r="A405" i="1" s="1"/>
  <c r="A417" i="1" s="1"/>
  <c r="A429" i="1" s="1"/>
  <c r="A441" i="1" s="1"/>
  <c r="A453" i="1" s="1"/>
  <c r="A465" i="1" s="1"/>
  <c r="A477" i="1" s="1"/>
  <c r="A489" i="1" s="1"/>
  <c r="A501" i="1" s="1"/>
  <c r="A513" i="1" s="1"/>
  <c r="A525" i="1" s="1"/>
  <c r="A537" i="1" s="1"/>
  <c r="A549" i="1" s="1"/>
  <c r="A561" i="1" s="1"/>
  <c r="A573" i="1" s="1"/>
  <c r="A585" i="1" s="1"/>
  <c r="A597" i="1" s="1"/>
  <c r="A609" i="1" s="1"/>
  <c r="A621" i="1" s="1"/>
  <c r="A633" i="1" s="1"/>
  <c r="A645" i="1" s="1"/>
  <c r="A657" i="1" s="1"/>
  <c r="A669" i="1" s="1"/>
  <c r="A681" i="1" s="1"/>
  <c r="A693" i="1" s="1"/>
  <c r="A705" i="1" s="1"/>
  <c r="A717" i="1" s="1"/>
  <c r="A729" i="1" s="1"/>
  <c r="A741" i="1" s="1"/>
  <c r="A753" i="1" s="1"/>
  <c r="A765" i="1" s="1"/>
  <c r="A777" i="1" s="1"/>
  <c r="A789" i="1" s="1"/>
  <c r="A801" i="1" s="1"/>
  <c r="A813" i="1" s="1"/>
  <c r="A825" i="1" s="1"/>
  <c r="A837" i="1" s="1"/>
  <c r="A849" i="1" s="1"/>
  <c r="A861" i="1" s="1"/>
  <c r="A873" i="1" s="1"/>
  <c r="A885" i="1" s="1"/>
  <c r="A897" i="1" s="1"/>
  <c r="A909" i="1" s="1"/>
  <c r="A921" i="1" s="1"/>
  <c r="A933" i="1" s="1"/>
  <c r="A945" i="1" s="1"/>
  <c r="A957" i="1" s="1"/>
  <c r="A969" i="1" s="1"/>
  <c r="A981" i="1" s="1"/>
  <c r="A993" i="1" s="1"/>
  <c r="A1005" i="1" s="1"/>
  <c r="A1017" i="1" s="1"/>
  <c r="A1029" i="1" s="1"/>
  <c r="A1041" i="1" s="1"/>
  <c r="A1053" i="1" s="1"/>
  <c r="A1065" i="1" s="1"/>
  <c r="A1077" i="1" s="1"/>
  <c r="A1089" i="1" s="1"/>
  <c r="A1101" i="1" s="1"/>
  <c r="A1113" i="1" s="1"/>
  <c r="A1125" i="1" s="1"/>
  <c r="A1137" i="1" s="1"/>
  <c r="A1149" i="1" s="1"/>
  <c r="A1161" i="1" s="1"/>
  <c r="A1173" i="1" s="1"/>
  <c r="A1185" i="1" s="1"/>
  <c r="A1197" i="1" s="1"/>
  <c r="A1209" i="1" s="1"/>
  <c r="A1221" i="1" s="1"/>
  <c r="A1233" i="1" s="1"/>
  <c r="A1245" i="1" s="1"/>
  <c r="A1257" i="1" s="1"/>
  <c r="A1269" i="1" s="1"/>
  <c r="A1281" i="1" s="1"/>
  <c r="A1293" i="1" s="1"/>
  <c r="A1305" i="1" s="1"/>
  <c r="A1317" i="1" s="1"/>
  <c r="A1329" i="1" s="1"/>
  <c r="A1341" i="1" s="1"/>
  <c r="A1353" i="1" s="1"/>
  <c r="A1365" i="1" s="1"/>
  <c r="A1377" i="1" s="1"/>
  <c r="A1389" i="1" s="1"/>
  <c r="A1401" i="1" s="1"/>
  <c r="A1413" i="1" s="1"/>
  <c r="A1425" i="1" s="1"/>
  <c r="A1437" i="1" s="1"/>
  <c r="A1449" i="1" s="1"/>
  <c r="A1461" i="1" s="1"/>
  <c r="A1473" i="1" s="1"/>
  <c r="A1485" i="1" s="1"/>
  <c r="A1497" i="1" s="1"/>
  <c r="A1509" i="1" s="1"/>
  <c r="A1521" i="1" s="1"/>
  <c r="A1533" i="1" s="1"/>
  <c r="A1545" i="1" s="1"/>
  <c r="A1557" i="1" s="1"/>
  <c r="A1569" i="1" s="1"/>
  <c r="A1581" i="1" s="1"/>
  <c r="A1593" i="1" s="1"/>
  <c r="A1605" i="1" s="1"/>
  <c r="A1617" i="1" s="1"/>
  <c r="A1629" i="1" s="1"/>
  <c r="A1641" i="1" s="1"/>
  <c r="A1653" i="1" s="1"/>
  <c r="A1665" i="1" s="1"/>
  <c r="A1677" i="1" s="1"/>
  <c r="A1689" i="1" s="1"/>
  <c r="A1701" i="1" s="1"/>
  <c r="A1713" i="1" s="1"/>
  <c r="A1725" i="1" s="1"/>
  <c r="A1737" i="1" s="1"/>
  <c r="A1749" i="1" s="1"/>
  <c r="A1761" i="1" s="1"/>
  <c r="A1773" i="1" s="1"/>
  <c r="A1785" i="1" s="1"/>
  <c r="A1797" i="1" s="1"/>
  <c r="A1809" i="1" s="1"/>
  <c r="A1821" i="1" s="1"/>
  <c r="A1833" i="1" s="1"/>
  <c r="A1845" i="1" s="1"/>
  <c r="A1857" i="1" s="1"/>
  <c r="A1869" i="1" s="1"/>
  <c r="A1881" i="1" s="1"/>
  <c r="A1893" i="1" s="1"/>
  <c r="A1905" i="1" s="1"/>
  <c r="A1917" i="1" s="1"/>
  <c r="A1929" i="1" s="1"/>
  <c r="A1941" i="1" s="1"/>
  <c r="A1953" i="1" s="1"/>
  <c r="A1965" i="1" s="1"/>
  <c r="A1977" i="1" s="1"/>
  <c r="A1989" i="1" s="1"/>
  <c r="A2001" i="1" s="1"/>
  <c r="A2013" i="1" s="1"/>
  <c r="A2025" i="1" s="1"/>
  <c r="A2037" i="1" s="1"/>
  <c r="A2049" i="1" s="1"/>
  <c r="A2061" i="1" s="1"/>
  <c r="A2073" i="1" s="1"/>
  <c r="A2085" i="1" s="1"/>
  <c r="A2097" i="1" s="1"/>
  <c r="A2109" i="1" s="1"/>
  <c r="A2121" i="1" s="1"/>
  <c r="A2133" i="1" s="1"/>
  <c r="A2145" i="1" s="1"/>
  <c r="A2157" i="1" s="1"/>
  <c r="A2169" i="1" s="1"/>
  <c r="A2181" i="1" s="1"/>
  <c r="A2193" i="1" s="1"/>
  <c r="A2205" i="1" s="1"/>
  <c r="A2217" i="1" s="1"/>
  <c r="A2229" i="1" s="1"/>
  <c r="A2241" i="1" s="1"/>
  <c r="A2253" i="1" s="1"/>
  <c r="A2265" i="1" s="1"/>
  <c r="A2277" i="1" s="1"/>
  <c r="A2289" i="1" s="1"/>
  <c r="A2301" i="1" s="1"/>
  <c r="A2313" i="1" s="1"/>
  <c r="A2325" i="1" s="1"/>
  <c r="A2337" i="1" s="1"/>
  <c r="A2349" i="1" s="1"/>
  <c r="A2361" i="1" s="1"/>
  <c r="A2373" i="1" s="1"/>
  <c r="A2385" i="1" s="1"/>
  <c r="A2397" i="1" s="1"/>
  <c r="A2409" i="1" s="1"/>
  <c r="A2421" i="1" s="1"/>
  <c r="A2433" i="1" s="1"/>
  <c r="A2445" i="1" s="1"/>
  <c r="A2457" i="1" s="1"/>
  <c r="A2469" i="1" s="1"/>
  <c r="A2481" i="1" s="1"/>
  <c r="A2493" i="1" s="1"/>
  <c r="A2505" i="1" s="1"/>
  <c r="A2517" i="1" s="1"/>
  <c r="A2529" i="1" s="1"/>
  <c r="A2541" i="1" s="1"/>
  <c r="A2553" i="1" s="1"/>
  <c r="A2565" i="1" s="1"/>
  <c r="A2577" i="1" s="1"/>
  <c r="A2589" i="1" s="1"/>
  <c r="A2601" i="1" s="1"/>
  <c r="A2613" i="1" s="1"/>
  <c r="A2625" i="1" s="1"/>
  <c r="A2637" i="1" s="1"/>
  <c r="A2649" i="1" s="1"/>
  <c r="A2661" i="1" s="1"/>
  <c r="A2673" i="1" s="1"/>
  <c r="A2685" i="1" s="1"/>
  <c r="A2697" i="1" s="1"/>
  <c r="A2709" i="1" s="1"/>
  <c r="A2721" i="1" s="1"/>
  <c r="A2733" i="1" s="1"/>
  <c r="A2745" i="1" s="1"/>
  <c r="A2757" i="1" s="1"/>
  <c r="A2769" i="1" s="1"/>
  <c r="A2781" i="1" s="1"/>
  <c r="A2793" i="1" s="1"/>
  <c r="A2805" i="1" s="1"/>
  <c r="A2817" i="1" s="1"/>
  <c r="A2829" i="1" s="1"/>
  <c r="A2841" i="1" s="1"/>
  <c r="A2853" i="1" s="1"/>
  <c r="A2865" i="1" s="1"/>
  <c r="A2877" i="1" s="1"/>
  <c r="A2889" i="1" s="1"/>
  <c r="A2901" i="1" s="1"/>
  <c r="A2913" i="1" s="1"/>
  <c r="A2925" i="1" s="1"/>
  <c r="A2937" i="1" s="1"/>
  <c r="A2949" i="1" s="1"/>
  <c r="A2961" i="1" s="1"/>
  <c r="A2973" i="1" s="1"/>
  <c r="A2985" i="1" s="1"/>
  <c r="A2997" i="1" s="1"/>
  <c r="A3009" i="1" s="1"/>
  <c r="A3021" i="1" s="1"/>
  <c r="A3033" i="1" s="1"/>
  <c r="A3045" i="1" s="1"/>
  <c r="A3057" i="1" s="1"/>
  <c r="A3069" i="1" s="1"/>
  <c r="A3081" i="1" s="1"/>
  <c r="A3093" i="1" s="1"/>
  <c r="A3105" i="1" s="1"/>
  <c r="A3117" i="1" s="1"/>
  <c r="A3129" i="1" s="1"/>
  <c r="A3141" i="1" s="1"/>
  <c r="A3153" i="1" s="1"/>
  <c r="A3165" i="1" s="1"/>
  <c r="A3177" i="1" s="1"/>
  <c r="A3189" i="1" s="1"/>
  <c r="A3201" i="1" s="1"/>
  <c r="A3213" i="1" s="1"/>
  <c r="A3225" i="1" s="1"/>
  <c r="A3237" i="1" s="1"/>
  <c r="A3249" i="1" s="1"/>
  <c r="A3261" i="1" s="1"/>
  <c r="A3273" i="1" s="1"/>
  <c r="A3285" i="1" s="1"/>
  <c r="A3297" i="1" s="1"/>
  <c r="A3309" i="1" s="1"/>
  <c r="A3321" i="1" s="1"/>
  <c r="A3333" i="1" s="1"/>
  <c r="A3345" i="1" s="1"/>
  <c r="A3357" i="1" s="1"/>
  <c r="A3369" i="1" s="1"/>
  <c r="A3381" i="1" s="1"/>
  <c r="A3393" i="1" s="1"/>
  <c r="A3405" i="1" s="1"/>
  <c r="A3417" i="1" s="1"/>
  <c r="A3429" i="1" s="1"/>
  <c r="A3441" i="1" s="1"/>
  <c r="A3453" i="1" s="1"/>
  <c r="A3465" i="1" s="1"/>
  <c r="A3477" i="1" s="1"/>
  <c r="A3489" i="1" s="1"/>
  <c r="A3501" i="1" s="1"/>
  <c r="A3513" i="1" s="1"/>
  <c r="A3525" i="1" s="1"/>
  <c r="A3537" i="1" s="1"/>
  <c r="A3549" i="1" s="1"/>
  <c r="A3561" i="1" s="1"/>
  <c r="A3573" i="1" s="1"/>
  <c r="A3585" i="1" s="1"/>
  <c r="A3597" i="1" s="1"/>
  <c r="A3609" i="1" s="1"/>
  <c r="A3621" i="1" s="1"/>
  <c r="A3633" i="1" s="1"/>
  <c r="A3645" i="1" s="1"/>
  <c r="A3657" i="1" s="1"/>
  <c r="A3669" i="1" s="1"/>
  <c r="A3681" i="1" s="1"/>
  <c r="A3693" i="1" s="1"/>
  <c r="A3705" i="1" s="1"/>
  <c r="A3717" i="1" s="1"/>
  <c r="A3729" i="1" s="1"/>
  <c r="A3741" i="1" s="1"/>
  <c r="A3753" i="1" s="1"/>
  <c r="A3765" i="1" s="1"/>
  <c r="A3777" i="1" s="1"/>
  <c r="A3789" i="1" s="1"/>
  <c r="A3801" i="1" s="1"/>
  <c r="A3813" i="1" s="1"/>
  <c r="A3825" i="1" s="1"/>
  <c r="A3837" i="1" s="1"/>
  <c r="A3849" i="1" s="1"/>
  <c r="A3861" i="1" s="1"/>
  <c r="A3873" i="1" s="1"/>
  <c r="A3885" i="1" s="1"/>
  <c r="A3897" i="1" s="1"/>
  <c r="A3909" i="1" s="1"/>
  <c r="A3921" i="1" s="1"/>
  <c r="A3933" i="1" s="1"/>
  <c r="A3945" i="1" s="1"/>
  <c r="A3957" i="1" s="1"/>
  <c r="A3969" i="1" s="1"/>
  <c r="A3981" i="1" s="1"/>
  <c r="A3993" i="1" s="1"/>
  <c r="A4005" i="1" s="1"/>
  <c r="A4017" i="1" s="1"/>
  <c r="A4029" i="1" s="1"/>
  <c r="A4041" i="1" s="1"/>
  <c r="A4053" i="1" s="1"/>
  <c r="A4065" i="1" s="1"/>
  <c r="A4077" i="1" s="1"/>
  <c r="A4089" i="1" s="1"/>
  <c r="A4101" i="1" s="1"/>
  <c r="A4113" i="1" s="1"/>
  <c r="A4125" i="1" s="1"/>
  <c r="A4137" i="1" s="1"/>
  <c r="A4149" i="1" s="1"/>
  <c r="A4161" i="1" s="1"/>
  <c r="A4173" i="1" s="1"/>
  <c r="A4185" i="1" s="1"/>
  <c r="A4197" i="1" s="1"/>
  <c r="A4209" i="1" s="1"/>
  <c r="A4221" i="1" s="1"/>
  <c r="A4233" i="1" s="1"/>
  <c r="A4245" i="1" s="1"/>
  <c r="A4257" i="1" s="1"/>
  <c r="A4269" i="1" s="1"/>
  <c r="A4281" i="1" s="1"/>
  <c r="A4293" i="1" s="1"/>
  <c r="A4305" i="1" s="1"/>
  <c r="A4317" i="1" s="1"/>
  <c r="A4329" i="1" s="1"/>
  <c r="A4341" i="1" s="1"/>
  <c r="A4353" i="1" s="1"/>
  <c r="A4365" i="1" s="1"/>
  <c r="A4377" i="1" s="1"/>
  <c r="A4389" i="1" s="1"/>
  <c r="A4401" i="1" s="1"/>
  <c r="A4413" i="1" s="1"/>
  <c r="A4425" i="1" s="1"/>
  <c r="A4437" i="1" s="1"/>
  <c r="A4449" i="1" s="1"/>
  <c r="A4461" i="1" s="1"/>
  <c r="A4473" i="1" s="1"/>
  <c r="A4485" i="1" s="1"/>
  <c r="A4497" i="1" s="1"/>
  <c r="A4509" i="1" s="1"/>
  <c r="A4521" i="1" s="1"/>
  <c r="A4533" i="1" s="1"/>
  <c r="A4545" i="1" s="1"/>
  <c r="A4557" i="1" s="1"/>
  <c r="A4569" i="1" s="1"/>
  <c r="A4581" i="1" s="1"/>
  <c r="A4593" i="1" s="1"/>
  <c r="A4605" i="1" s="1"/>
  <c r="A4617" i="1" s="1"/>
  <c r="A4629" i="1" s="1"/>
  <c r="A4641" i="1" s="1"/>
  <c r="A4653" i="1" s="1"/>
  <c r="A4665" i="1" s="1"/>
  <c r="A4677" i="1" s="1"/>
  <c r="A4689" i="1" s="1"/>
  <c r="A4701" i="1" s="1"/>
  <c r="A4713" i="1" s="1"/>
  <c r="A4725" i="1" s="1"/>
  <c r="A4737" i="1" s="1"/>
  <c r="A4749" i="1" s="1"/>
  <c r="A4761" i="1" s="1"/>
  <c r="A4773" i="1" s="1"/>
  <c r="A4785" i="1" s="1"/>
  <c r="A4797" i="1" s="1"/>
  <c r="A4809" i="1" s="1"/>
  <c r="A4821" i="1" s="1"/>
  <c r="A4833" i="1" s="1"/>
  <c r="A4845" i="1" s="1"/>
  <c r="A4857" i="1" s="1"/>
  <c r="A4869" i="1" s="1"/>
  <c r="A4881" i="1" s="1"/>
  <c r="A4893" i="1" s="1"/>
  <c r="A4905" i="1" s="1"/>
  <c r="A4917" i="1" s="1"/>
  <c r="A4929" i="1" s="1"/>
  <c r="A4941" i="1" s="1"/>
  <c r="A4953" i="1" s="1"/>
  <c r="A4965" i="1" s="1"/>
  <c r="A4977" i="1" s="1"/>
  <c r="A4989" i="1" s="1"/>
  <c r="A5001" i="1" s="1"/>
  <c r="A20" i="1"/>
  <c r="A32" i="1" s="1"/>
  <c r="A44" i="1" s="1"/>
  <c r="A56" i="1" s="1"/>
  <c r="A68" i="1" s="1"/>
  <c r="A80" i="1" s="1"/>
  <c r="A92" i="1" s="1"/>
  <c r="A104" i="1" s="1"/>
  <c r="A116" i="1" s="1"/>
  <c r="A128" i="1" s="1"/>
  <c r="A140" i="1" s="1"/>
  <c r="A152" i="1" s="1"/>
  <c r="A164" i="1" s="1"/>
  <c r="A176" i="1" s="1"/>
  <c r="A188" i="1" s="1"/>
  <c r="A200" i="1" s="1"/>
  <c r="A212" i="1" s="1"/>
  <c r="A224" i="1" s="1"/>
  <c r="A236" i="1" s="1"/>
  <c r="A248" i="1" s="1"/>
  <c r="A260" i="1" s="1"/>
  <c r="A272" i="1" s="1"/>
  <c r="A284" i="1" s="1"/>
  <c r="A296" i="1" s="1"/>
  <c r="A308" i="1" s="1"/>
  <c r="A320" i="1" s="1"/>
  <c r="A332" i="1" s="1"/>
  <c r="A344" i="1" s="1"/>
  <c r="A356" i="1" s="1"/>
  <c r="A368" i="1" s="1"/>
  <c r="A380" i="1" s="1"/>
  <c r="A392" i="1" s="1"/>
  <c r="A404" i="1" s="1"/>
  <c r="A416" i="1" s="1"/>
  <c r="A428" i="1" s="1"/>
  <c r="A440" i="1" s="1"/>
  <c r="A452" i="1" s="1"/>
  <c r="A464" i="1" s="1"/>
  <c r="A476" i="1" s="1"/>
  <c r="A488" i="1" s="1"/>
  <c r="A500" i="1" s="1"/>
  <c r="A512" i="1" s="1"/>
  <c r="A524" i="1" s="1"/>
  <c r="A536" i="1" s="1"/>
  <c r="A548" i="1" s="1"/>
  <c r="A560" i="1" s="1"/>
  <c r="A572" i="1" s="1"/>
  <c r="A584" i="1" s="1"/>
  <c r="A596" i="1" s="1"/>
  <c r="A608" i="1" s="1"/>
  <c r="A620" i="1" s="1"/>
  <c r="A632" i="1" s="1"/>
  <c r="A644" i="1" s="1"/>
  <c r="A656" i="1" s="1"/>
  <c r="A668" i="1" s="1"/>
  <c r="A680" i="1" s="1"/>
  <c r="A692" i="1" s="1"/>
  <c r="A704" i="1" s="1"/>
  <c r="A716" i="1" s="1"/>
  <c r="A728" i="1" s="1"/>
  <c r="A740" i="1" s="1"/>
  <c r="A752" i="1" s="1"/>
  <c r="A764" i="1" s="1"/>
  <c r="A776" i="1" s="1"/>
  <c r="A788" i="1" s="1"/>
  <c r="A800" i="1" s="1"/>
  <c r="A812" i="1" s="1"/>
  <c r="A824" i="1" s="1"/>
  <c r="A836" i="1" s="1"/>
  <c r="A848" i="1" s="1"/>
  <c r="A860" i="1" s="1"/>
  <c r="A872" i="1" s="1"/>
  <c r="A884" i="1" s="1"/>
  <c r="A896" i="1" s="1"/>
  <c r="A908" i="1" s="1"/>
  <c r="A920" i="1" s="1"/>
  <c r="A932" i="1" s="1"/>
  <c r="A944" i="1" s="1"/>
  <c r="A956" i="1" s="1"/>
  <c r="A968" i="1" s="1"/>
  <c r="A980" i="1" s="1"/>
  <c r="A992" i="1" s="1"/>
  <c r="A1004" i="1" s="1"/>
  <c r="A1016" i="1" s="1"/>
  <c r="A1028" i="1" s="1"/>
  <c r="A1040" i="1" s="1"/>
  <c r="A1052" i="1" s="1"/>
  <c r="A1064" i="1" s="1"/>
  <c r="A1076" i="1" s="1"/>
  <c r="A1088" i="1" s="1"/>
  <c r="A1100" i="1" s="1"/>
  <c r="A1112" i="1" s="1"/>
  <c r="A1124" i="1" s="1"/>
  <c r="A1136" i="1" s="1"/>
  <c r="A1148" i="1" s="1"/>
  <c r="A1160" i="1" s="1"/>
  <c r="A1172" i="1" s="1"/>
  <c r="A1184" i="1" s="1"/>
  <c r="A1196" i="1" s="1"/>
  <c r="A1208" i="1" s="1"/>
  <c r="A1220" i="1" s="1"/>
  <c r="A1232" i="1" s="1"/>
  <c r="A1244" i="1" s="1"/>
  <c r="A1256" i="1" s="1"/>
  <c r="A1268" i="1" s="1"/>
  <c r="A1280" i="1" s="1"/>
  <c r="A1292" i="1" s="1"/>
  <c r="A1304" i="1" s="1"/>
  <c r="A1316" i="1" s="1"/>
  <c r="A1328" i="1" s="1"/>
  <c r="A1340" i="1" s="1"/>
  <c r="A1352" i="1" s="1"/>
  <c r="A1364" i="1" s="1"/>
  <c r="A1376" i="1" s="1"/>
  <c r="A1388" i="1" s="1"/>
  <c r="A1400" i="1" s="1"/>
  <c r="A1412" i="1" s="1"/>
  <c r="A1424" i="1" s="1"/>
  <c r="A1436" i="1" s="1"/>
  <c r="A1448" i="1" s="1"/>
  <c r="A1460" i="1" s="1"/>
  <c r="A1472" i="1" s="1"/>
  <c r="A1484" i="1" s="1"/>
  <c r="A1496" i="1" s="1"/>
  <c r="A1508" i="1" s="1"/>
  <c r="A1520" i="1" s="1"/>
  <c r="A1532" i="1" s="1"/>
  <c r="A1544" i="1" s="1"/>
  <c r="A1556" i="1" s="1"/>
  <c r="A1568" i="1" s="1"/>
  <c r="A1580" i="1" s="1"/>
  <c r="A1592" i="1" s="1"/>
  <c r="A1604" i="1" s="1"/>
  <c r="A1616" i="1" s="1"/>
  <c r="A1628" i="1" s="1"/>
  <c r="A1640" i="1" s="1"/>
  <c r="A1652" i="1" s="1"/>
  <c r="A1664" i="1" s="1"/>
  <c r="A1676" i="1" s="1"/>
  <c r="A1688" i="1" s="1"/>
  <c r="A1700" i="1" s="1"/>
  <c r="A1712" i="1" s="1"/>
  <c r="A1724" i="1" s="1"/>
  <c r="A1736" i="1" s="1"/>
  <c r="A1748" i="1" s="1"/>
  <c r="A1760" i="1" s="1"/>
  <c r="A1772" i="1" s="1"/>
  <c r="A1784" i="1" s="1"/>
  <c r="A1796" i="1" s="1"/>
  <c r="A1808" i="1" s="1"/>
  <c r="A1820" i="1" s="1"/>
  <c r="A1832" i="1" s="1"/>
  <c r="A1844" i="1" s="1"/>
  <c r="A1856" i="1" s="1"/>
  <c r="A1868" i="1" s="1"/>
  <c r="A1880" i="1" s="1"/>
  <c r="A1892" i="1" s="1"/>
  <c r="A1904" i="1" s="1"/>
  <c r="A1916" i="1" s="1"/>
  <c r="A1928" i="1" s="1"/>
  <c r="A1940" i="1" s="1"/>
  <c r="A1952" i="1" s="1"/>
  <c r="A1964" i="1" s="1"/>
  <c r="A1976" i="1" s="1"/>
  <c r="A1988" i="1" s="1"/>
  <c r="A2000" i="1" s="1"/>
  <c r="A2012" i="1" s="1"/>
  <c r="A2024" i="1" s="1"/>
  <c r="A2036" i="1" s="1"/>
  <c r="A2048" i="1" s="1"/>
  <c r="A2060" i="1" s="1"/>
  <c r="A2072" i="1" s="1"/>
  <c r="A2084" i="1" s="1"/>
  <c r="A2096" i="1" s="1"/>
  <c r="A2108" i="1" s="1"/>
  <c r="A2120" i="1" s="1"/>
  <c r="A2132" i="1" s="1"/>
  <c r="A2144" i="1" s="1"/>
  <c r="A2156" i="1" s="1"/>
  <c r="A2168" i="1" s="1"/>
  <c r="A2180" i="1" s="1"/>
  <c r="A2192" i="1" s="1"/>
  <c r="A2204" i="1" s="1"/>
  <c r="A2216" i="1" s="1"/>
  <c r="A2228" i="1" s="1"/>
  <c r="A2240" i="1" s="1"/>
  <c r="A2252" i="1" s="1"/>
  <c r="A2264" i="1" s="1"/>
  <c r="A2276" i="1" s="1"/>
  <c r="A2288" i="1" s="1"/>
  <c r="A2300" i="1" s="1"/>
  <c r="A2312" i="1" s="1"/>
  <c r="A2324" i="1" s="1"/>
  <c r="A2336" i="1" s="1"/>
  <c r="A2348" i="1" s="1"/>
  <c r="A2360" i="1" s="1"/>
  <c r="A2372" i="1" s="1"/>
  <c r="A2384" i="1" s="1"/>
  <c r="A2396" i="1" s="1"/>
  <c r="A2408" i="1" s="1"/>
  <c r="A2420" i="1" s="1"/>
  <c r="A2432" i="1" s="1"/>
  <c r="A2444" i="1" s="1"/>
  <c r="A2456" i="1" s="1"/>
  <c r="A2468" i="1" s="1"/>
  <c r="A2480" i="1" s="1"/>
  <c r="A2492" i="1" s="1"/>
  <c r="A2504" i="1" s="1"/>
  <c r="A2516" i="1" s="1"/>
  <c r="A2528" i="1" s="1"/>
  <c r="A2540" i="1" s="1"/>
  <c r="A2552" i="1" s="1"/>
  <c r="A2564" i="1" s="1"/>
  <c r="A2576" i="1" s="1"/>
  <c r="A2588" i="1" s="1"/>
  <c r="A2600" i="1" s="1"/>
  <c r="A2612" i="1" s="1"/>
  <c r="A2624" i="1" s="1"/>
  <c r="A2636" i="1" s="1"/>
  <c r="A2648" i="1" s="1"/>
  <c r="A2660" i="1" s="1"/>
  <c r="A2672" i="1" s="1"/>
  <c r="A2684" i="1" s="1"/>
  <c r="A2696" i="1" s="1"/>
  <c r="A2708" i="1" s="1"/>
  <c r="A2720" i="1" s="1"/>
  <c r="A2732" i="1" s="1"/>
  <c r="A2744" i="1" s="1"/>
  <c r="A2756" i="1" s="1"/>
  <c r="A2768" i="1" s="1"/>
  <c r="A2780" i="1" s="1"/>
  <c r="A2792" i="1" s="1"/>
  <c r="A2804" i="1" s="1"/>
  <c r="A2816" i="1" s="1"/>
  <c r="A2828" i="1" s="1"/>
  <c r="A2840" i="1" s="1"/>
  <c r="A2852" i="1" s="1"/>
  <c r="A2864" i="1" s="1"/>
  <c r="A2876" i="1" s="1"/>
  <c r="A2888" i="1" s="1"/>
  <c r="A2900" i="1" s="1"/>
  <c r="A2912" i="1" s="1"/>
  <c r="A2924" i="1" s="1"/>
  <c r="A2936" i="1" s="1"/>
  <c r="A2948" i="1" s="1"/>
  <c r="A2960" i="1" s="1"/>
  <c r="A2972" i="1" s="1"/>
  <c r="A2984" i="1" s="1"/>
  <c r="A2996" i="1" s="1"/>
  <c r="A3008" i="1" s="1"/>
  <c r="A3020" i="1" s="1"/>
  <c r="A3032" i="1" s="1"/>
  <c r="A3044" i="1" s="1"/>
  <c r="A3056" i="1" s="1"/>
  <c r="A3068" i="1" s="1"/>
  <c r="A3080" i="1" s="1"/>
  <c r="A3092" i="1" s="1"/>
  <c r="A3104" i="1" s="1"/>
  <c r="A3116" i="1" s="1"/>
  <c r="A3128" i="1" s="1"/>
  <c r="A3140" i="1" s="1"/>
  <c r="A3152" i="1" s="1"/>
  <c r="A3164" i="1" s="1"/>
  <c r="A3176" i="1" s="1"/>
  <c r="A3188" i="1" s="1"/>
  <c r="A3200" i="1" s="1"/>
  <c r="A3212" i="1" s="1"/>
  <c r="A3224" i="1" s="1"/>
  <c r="A3236" i="1" s="1"/>
  <c r="A3248" i="1" s="1"/>
  <c r="A3260" i="1" s="1"/>
  <c r="A3272" i="1" s="1"/>
  <c r="A3284" i="1" s="1"/>
  <c r="A3296" i="1" s="1"/>
  <c r="A3308" i="1" s="1"/>
  <c r="A3320" i="1" s="1"/>
  <c r="A3332" i="1" s="1"/>
  <c r="A3344" i="1" s="1"/>
  <c r="A3356" i="1" s="1"/>
  <c r="A3368" i="1" s="1"/>
  <c r="A3380" i="1" s="1"/>
  <c r="A3392" i="1" s="1"/>
  <c r="A3404" i="1" s="1"/>
  <c r="A3416" i="1" s="1"/>
  <c r="A3428" i="1" s="1"/>
  <c r="A3440" i="1" s="1"/>
  <c r="A3452" i="1" s="1"/>
  <c r="A3464" i="1" s="1"/>
  <c r="A3476" i="1" s="1"/>
  <c r="A3488" i="1" s="1"/>
  <c r="A3500" i="1" s="1"/>
  <c r="A3512" i="1" s="1"/>
  <c r="A3524" i="1" s="1"/>
  <c r="A3536" i="1" s="1"/>
  <c r="A3548" i="1" s="1"/>
  <c r="A3560" i="1" s="1"/>
  <c r="A3572" i="1" s="1"/>
  <c r="A3584" i="1" s="1"/>
  <c r="A3596" i="1" s="1"/>
  <c r="A3608" i="1" s="1"/>
  <c r="A3620" i="1" s="1"/>
  <c r="A3632" i="1" s="1"/>
  <c r="A3644" i="1" s="1"/>
  <c r="A3656" i="1" s="1"/>
  <c r="A3668" i="1" s="1"/>
  <c r="A3680" i="1" s="1"/>
  <c r="A3692" i="1" s="1"/>
  <c r="A3704" i="1" s="1"/>
  <c r="A3716" i="1" s="1"/>
  <c r="A3728" i="1" s="1"/>
  <c r="A3740" i="1" s="1"/>
  <c r="A3752" i="1" s="1"/>
  <c r="A3764" i="1" s="1"/>
  <c r="A3776" i="1" s="1"/>
  <c r="A3788" i="1" s="1"/>
  <c r="A3800" i="1" s="1"/>
  <c r="A3812" i="1" s="1"/>
  <c r="A3824" i="1" s="1"/>
  <c r="A3836" i="1" s="1"/>
  <c r="A3848" i="1" s="1"/>
  <c r="A3860" i="1" s="1"/>
  <c r="A3872" i="1" s="1"/>
  <c r="A3884" i="1" s="1"/>
  <c r="A3896" i="1" s="1"/>
  <c r="A3908" i="1" s="1"/>
  <c r="A3920" i="1" s="1"/>
  <c r="A3932" i="1" s="1"/>
  <c r="A3944" i="1" s="1"/>
  <c r="A3956" i="1" s="1"/>
  <c r="A3968" i="1" s="1"/>
  <c r="A3980" i="1" s="1"/>
  <c r="A3992" i="1" s="1"/>
  <c r="A4004" i="1" s="1"/>
  <c r="A4016" i="1" s="1"/>
  <c r="A4028" i="1" s="1"/>
  <c r="A4040" i="1" s="1"/>
  <c r="A4052" i="1" s="1"/>
  <c r="A4064" i="1" s="1"/>
  <c r="A4076" i="1" s="1"/>
  <c r="A4088" i="1" s="1"/>
  <c r="A4100" i="1" s="1"/>
  <c r="A4112" i="1" s="1"/>
  <c r="A4124" i="1" s="1"/>
  <c r="A4136" i="1" s="1"/>
  <c r="A4148" i="1" s="1"/>
  <c r="A4160" i="1" s="1"/>
  <c r="A4172" i="1" s="1"/>
  <c r="A4184" i="1" s="1"/>
  <c r="A4196" i="1" s="1"/>
  <c r="A4208" i="1" s="1"/>
  <c r="A4220" i="1" s="1"/>
  <c r="A4232" i="1" s="1"/>
  <c r="A4244" i="1" s="1"/>
  <c r="A4256" i="1" s="1"/>
  <c r="A4268" i="1" s="1"/>
  <c r="A4280" i="1" s="1"/>
  <c r="A4292" i="1" s="1"/>
  <c r="A4304" i="1" s="1"/>
  <c r="A4316" i="1" s="1"/>
  <c r="A4328" i="1" s="1"/>
  <c r="A4340" i="1" s="1"/>
  <c r="A4352" i="1" s="1"/>
  <c r="A4364" i="1" s="1"/>
  <c r="A4376" i="1" s="1"/>
  <c r="A4388" i="1" s="1"/>
  <c r="A4400" i="1" s="1"/>
  <c r="A4412" i="1" s="1"/>
  <c r="A4424" i="1" s="1"/>
  <c r="A4436" i="1" s="1"/>
  <c r="A4448" i="1" s="1"/>
  <c r="A4460" i="1" s="1"/>
  <c r="A4472" i="1" s="1"/>
  <c r="A4484" i="1" s="1"/>
  <c r="A4496" i="1" s="1"/>
  <c r="A4508" i="1" s="1"/>
  <c r="A4520" i="1" s="1"/>
  <c r="A4532" i="1" s="1"/>
  <c r="A4544" i="1" s="1"/>
  <c r="A4556" i="1" s="1"/>
  <c r="A4568" i="1" s="1"/>
  <c r="A4580" i="1" s="1"/>
  <c r="A4592" i="1" s="1"/>
  <c r="A4604" i="1" s="1"/>
  <c r="A4616" i="1" s="1"/>
  <c r="A4628" i="1" s="1"/>
  <c r="A4640" i="1" s="1"/>
  <c r="A4652" i="1" s="1"/>
  <c r="A4664" i="1" s="1"/>
  <c r="A4676" i="1" s="1"/>
  <c r="A4688" i="1" s="1"/>
  <c r="A4700" i="1" s="1"/>
  <c r="A4712" i="1" s="1"/>
  <c r="A4724" i="1" s="1"/>
  <c r="A4736" i="1" s="1"/>
  <c r="A4748" i="1" s="1"/>
  <c r="A4760" i="1" s="1"/>
  <c r="A4772" i="1" s="1"/>
  <c r="A4784" i="1" s="1"/>
  <c r="A4796" i="1" s="1"/>
  <c r="A4808" i="1" s="1"/>
  <c r="A4820" i="1" s="1"/>
  <c r="A4832" i="1" s="1"/>
  <c r="A4844" i="1" s="1"/>
  <c r="A4856" i="1" s="1"/>
  <c r="A4868" i="1" s="1"/>
  <c r="A4880" i="1" s="1"/>
  <c r="A4892" i="1" s="1"/>
  <c r="A4904" i="1" s="1"/>
  <c r="A4916" i="1" s="1"/>
  <c r="A4928" i="1" s="1"/>
  <c r="A4940" i="1" s="1"/>
  <c r="A4952" i="1" s="1"/>
  <c r="A4964" i="1" s="1"/>
  <c r="A4976" i="1" s="1"/>
  <c r="A4988" i="1" s="1"/>
  <c r="A5000" i="1" s="1"/>
  <c r="A19" i="1"/>
  <c r="A31" i="1" s="1"/>
  <c r="A43" i="1" s="1"/>
  <c r="A55" i="1" s="1"/>
  <c r="A67" i="1" s="1"/>
  <c r="A79" i="1" s="1"/>
  <c r="A91" i="1" s="1"/>
  <c r="A103" i="1" s="1"/>
  <c r="A115" i="1" s="1"/>
  <c r="A127" i="1" s="1"/>
  <c r="A139" i="1" s="1"/>
  <c r="A151" i="1" s="1"/>
  <c r="A163" i="1" s="1"/>
  <c r="A175" i="1" s="1"/>
  <c r="A187" i="1" s="1"/>
  <c r="A199" i="1" s="1"/>
  <c r="A211" i="1" s="1"/>
  <c r="A223" i="1" s="1"/>
  <c r="A235" i="1" s="1"/>
  <c r="A247" i="1" s="1"/>
  <c r="A259" i="1" s="1"/>
  <c r="A271" i="1" s="1"/>
  <c r="A283" i="1" s="1"/>
  <c r="A295" i="1" s="1"/>
  <c r="A307" i="1" s="1"/>
  <c r="A319" i="1" s="1"/>
  <c r="A331" i="1" s="1"/>
  <c r="A343" i="1" s="1"/>
  <c r="A355" i="1" s="1"/>
  <c r="A367" i="1" s="1"/>
  <c r="A379" i="1" s="1"/>
  <c r="A391" i="1" s="1"/>
  <c r="A403" i="1" s="1"/>
  <c r="A415" i="1" s="1"/>
  <c r="A427" i="1" s="1"/>
  <c r="A439" i="1" s="1"/>
  <c r="A451" i="1" s="1"/>
  <c r="A463" i="1" s="1"/>
  <c r="A475" i="1" s="1"/>
  <c r="A487" i="1" s="1"/>
  <c r="A499" i="1" s="1"/>
  <c r="A511" i="1" s="1"/>
  <c r="A523" i="1" s="1"/>
  <c r="A535" i="1" s="1"/>
  <c r="A547" i="1" s="1"/>
  <c r="A559" i="1" s="1"/>
  <c r="A571" i="1" s="1"/>
  <c r="A583" i="1" s="1"/>
  <c r="A595" i="1" s="1"/>
  <c r="A607" i="1" s="1"/>
  <c r="A619" i="1" s="1"/>
  <c r="A631" i="1" s="1"/>
  <c r="A643" i="1" s="1"/>
  <c r="A655" i="1" s="1"/>
  <c r="A667" i="1" s="1"/>
  <c r="A679" i="1" s="1"/>
  <c r="A691" i="1" s="1"/>
  <c r="A703" i="1" s="1"/>
  <c r="A715" i="1" s="1"/>
  <c r="A727" i="1" s="1"/>
  <c r="A739" i="1" s="1"/>
  <c r="A751" i="1" s="1"/>
  <c r="A763" i="1" s="1"/>
  <c r="A775" i="1" s="1"/>
  <c r="A787" i="1" s="1"/>
  <c r="A799" i="1" s="1"/>
  <c r="A811" i="1" s="1"/>
  <c r="A823" i="1" s="1"/>
  <c r="A835" i="1" s="1"/>
  <c r="A847" i="1" s="1"/>
  <c r="A859" i="1" s="1"/>
  <c r="A871" i="1" s="1"/>
  <c r="A883" i="1" s="1"/>
  <c r="A895" i="1" s="1"/>
  <c r="A907" i="1" s="1"/>
  <c r="A919" i="1" s="1"/>
  <c r="A931" i="1" s="1"/>
  <c r="A943" i="1" s="1"/>
  <c r="A955" i="1" s="1"/>
  <c r="A967" i="1" s="1"/>
  <c r="A979" i="1" s="1"/>
  <c r="A991" i="1" s="1"/>
  <c r="A1003" i="1" s="1"/>
  <c r="A1015" i="1" s="1"/>
  <c r="A1027" i="1" s="1"/>
  <c r="A1039" i="1" s="1"/>
  <c r="A1051" i="1" s="1"/>
  <c r="A1063" i="1" s="1"/>
  <c r="A1075" i="1" s="1"/>
  <c r="A1087" i="1" s="1"/>
  <c r="A1099" i="1" s="1"/>
  <c r="A1111" i="1" s="1"/>
  <c r="A1123" i="1" s="1"/>
  <c r="A1135" i="1" s="1"/>
  <c r="A1147" i="1" s="1"/>
  <c r="A1159" i="1" s="1"/>
  <c r="A1171" i="1" s="1"/>
  <c r="A1183" i="1" s="1"/>
  <c r="A1195" i="1" s="1"/>
  <c r="A1207" i="1" s="1"/>
  <c r="A1219" i="1" s="1"/>
  <c r="A1231" i="1" s="1"/>
  <c r="A1243" i="1" s="1"/>
  <c r="A1255" i="1" s="1"/>
  <c r="A1267" i="1" s="1"/>
  <c r="A1279" i="1" s="1"/>
  <c r="A1291" i="1" s="1"/>
  <c r="A1303" i="1" s="1"/>
  <c r="A1315" i="1" s="1"/>
  <c r="A1327" i="1" s="1"/>
  <c r="A1339" i="1" s="1"/>
  <c r="A1351" i="1" s="1"/>
  <c r="A1363" i="1" s="1"/>
  <c r="A1375" i="1" s="1"/>
  <c r="A1387" i="1" s="1"/>
  <c r="A1399" i="1" s="1"/>
  <c r="A1411" i="1" s="1"/>
  <c r="A1423" i="1" s="1"/>
  <c r="A1435" i="1" s="1"/>
  <c r="A1447" i="1" s="1"/>
  <c r="A1459" i="1" s="1"/>
  <c r="A1471" i="1" s="1"/>
  <c r="A1483" i="1" s="1"/>
  <c r="A1495" i="1" s="1"/>
  <c r="A1507" i="1" s="1"/>
  <c r="A1519" i="1" s="1"/>
  <c r="A1531" i="1" s="1"/>
  <c r="A1543" i="1" s="1"/>
  <c r="A1555" i="1" s="1"/>
  <c r="A1567" i="1" s="1"/>
  <c r="A1579" i="1" s="1"/>
  <c r="A1591" i="1" s="1"/>
  <c r="A1603" i="1" s="1"/>
  <c r="A1615" i="1" s="1"/>
  <c r="A1627" i="1" s="1"/>
  <c r="A1639" i="1" s="1"/>
  <c r="A1651" i="1" s="1"/>
  <c r="A1663" i="1" s="1"/>
  <c r="A1675" i="1" s="1"/>
  <c r="A1687" i="1" s="1"/>
  <c r="A1699" i="1" s="1"/>
  <c r="A1711" i="1" s="1"/>
  <c r="A1723" i="1" s="1"/>
  <c r="A1735" i="1" s="1"/>
  <c r="A1747" i="1" s="1"/>
  <c r="A1759" i="1" s="1"/>
  <c r="A1771" i="1" s="1"/>
  <c r="A1783" i="1" s="1"/>
  <c r="A1795" i="1" s="1"/>
  <c r="A1807" i="1" s="1"/>
  <c r="A1819" i="1" s="1"/>
  <c r="A1831" i="1" s="1"/>
  <c r="A1843" i="1" s="1"/>
  <c r="A1855" i="1" s="1"/>
  <c r="A1867" i="1" s="1"/>
  <c r="A1879" i="1" s="1"/>
  <c r="A1891" i="1" s="1"/>
  <c r="A1903" i="1" s="1"/>
  <c r="A1915" i="1" s="1"/>
  <c r="A1927" i="1" s="1"/>
  <c r="A1939" i="1" s="1"/>
  <c r="A1951" i="1" s="1"/>
  <c r="A1963" i="1" s="1"/>
  <c r="A1975" i="1" s="1"/>
  <c r="A1987" i="1" s="1"/>
  <c r="A1999" i="1" s="1"/>
  <c r="A2011" i="1" s="1"/>
  <c r="A2023" i="1" s="1"/>
  <c r="A2035" i="1" s="1"/>
  <c r="A2047" i="1" s="1"/>
  <c r="A2059" i="1" s="1"/>
  <c r="A2071" i="1" s="1"/>
  <c r="A2083" i="1" s="1"/>
  <c r="A2095" i="1" s="1"/>
  <c r="A2107" i="1" s="1"/>
  <c r="A2119" i="1" s="1"/>
  <c r="A2131" i="1" s="1"/>
  <c r="A2143" i="1" s="1"/>
  <c r="A2155" i="1" s="1"/>
  <c r="A2167" i="1" s="1"/>
  <c r="A2179" i="1" s="1"/>
  <c r="A2191" i="1" s="1"/>
  <c r="A2203" i="1" s="1"/>
  <c r="A2215" i="1" s="1"/>
  <c r="A2227" i="1" s="1"/>
  <c r="A2239" i="1" s="1"/>
  <c r="A2251" i="1" s="1"/>
  <c r="A2263" i="1" s="1"/>
  <c r="A2275" i="1" s="1"/>
  <c r="A2287" i="1" s="1"/>
  <c r="A2299" i="1" s="1"/>
  <c r="A2311" i="1" s="1"/>
  <c r="A2323" i="1" s="1"/>
  <c r="A2335" i="1" s="1"/>
  <c r="A2347" i="1" s="1"/>
  <c r="A2359" i="1" s="1"/>
  <c r="A2371" i="1" s="1"/>
  <c r="A2383" i="1" s="1"/>
  <c r="A2395" i="1" s="1"/>
  <c r="A2407" i="1" s="1"/>
  <c r="A2419" i="1" s="1"/>
  <c r="A2431" i="1" s="1"/>
  <c r="A2443" i="1" s="1"/>
  <c r="A2455" i="1" s="1"/>
  <c r="A2467" i="1" s="1"/>
  <c r="A2479" i="1" s="1"/>
  <c r="A2491" i="1" s="1"/>
  <c r="A2503" i="1" s="1"/>
  <c r="A2515" i="1" s="1"/>
  <c r="A2527" i="1" s="1"/>
  <c r="A2539" i="1" s="1"/>
  <c r="A2551" i="1" s="1"/>
  <c r="A2563" i="1" s="1"/>
  <c r="A2575" i="1" s="1"/>
  <c r="A2587" i="1" s="1"/>
  <c r="A2599" i="1" s="1"/>
  <c r="A2611" i="1" s="1"/>
  <c r="A2623" i="1" s="1"/>
  <c r="A2635" i="1" s="1"/>
  <c r="A2647" i="1" s="1"/>
  <c r="A2659" i="1" s="1"/>
  <c r="A2671" i="1" s="1"/>
  <c r="A2683" i="1" s="1"/>
  <c r="A2695" i="1" s="1"/>
  <c r="A2707" i="1" s="1"/>
  <c r="A2719" i="1" s="1"/>
  <c r="A2731" i="1" s="1"/>
  <c r="A2743" i="1" s="1"/>
  <c r="A2755" i="1" s="1"/>
  <c r="A2767" i="1" s="1"/>
  <c r="A2779" i="1" s="1"/>
  <c r="A2791" i="1" s="1"/>
  <c r="A2803" i="1" s="1"/>
  <c r="A2815" i="1" s="1"/>
  <c r="A2827" i="1" s="1"/>
  <c r="A2839" i="1" s="1"/>
  <c r="A2851" i="1" s="1"/>
  <c r="A2863" i="1" s="1"/>
  <c r="A2875" i="1" s="1"/>
  <c r="A2887" i="1" s="1"/>
  <c r="A2899" i="1" s="1"/>
  <c r="A2911" i="1" s="1"/>
  <c r="A2923" i="1" s="1"/>
  <c r="A2935" i="1" s="1"/>
  <c r="A2947" i="1" s="1"/>
  <c r="A2959" i="1" s="1"/>
  <c r="A2971" i="1" s="1"/>
  <c r="A2983" i="1" s="1"/>
  <c r="A2995" i="1" s="1"/>
  <c r="A3007" i="1" s="1"/>
  <c r="A3019" i="1" s="1"/>
  <c r="A3031" i="1" s="1"/>
  <c r="A3043" i="1" s="1"/>
  <c r="A3055" i="1" s="1"/>
  <c r="A3067" i="1" s="1"/>
  <c r="A3079" i="1" s="1"/>
  <c r="A3091" i="1" s="1"/>
  <c r="A3103" i="1" s="1"/>
  <c r="A3115" i="1" s="1"/>
  <c r="A3127" i="1" s="1"/>
  <c r="A3139" i="1" s="1"/>
  <c r="A3151" i="1" s="1"/>
  <c r="A3163" i="1" s="1"/>
  <c r="A3175" i="1" s="1"/>
  <c r="A3187" i="1" s="1"/>
  <c r="A3199" i="1" s="1"/>
  <c r="A3211" i="1" s="1"/>
  <c r="A3223" i="1" s="1"/>
  <c r="A3235" i="1" s="1"/>
  <c r="A3247" i="1" s="1"/>
  <c r="A3259" i="1" s="1"/>
  <c r="A3271" i="1" s="1"/>
  <c r="A3283" i="1" s="1"/>
  <c r="A3295" i="1" s="1"/>
  <c r="A3307" i="1" s="1"/>
  <c r="A3319" i="1" s="1"/>
  <c r="A3331" i="1" s="1"/>
  <c r="A3343" i="1" s="1"/>
  <c r="A3355" i="1" s="1"/>
  <c r="A3367" i="1" s="1"/>
  <c r="A3379" i="1" s="1"/>
  <c r="A3391" i="1" s="1"/>
  <c r="A3403" i="1" s="1"/>
  <c r="A3415" i="1" s="1"/>
  <c r="A3427" i="1" s="1"/>
  <c r="A3439" i="1" s="1"/>
  <c r="A3451" i="1" s="1"/>
  <c r="A3463" i="1" s="1"/>
  <c r="A3475" i="1" s="1"/>
  <c r="A3487" i="1" s="1"/>
  <c r="A3499" i="1" s="1"/>
  <c r="A3511" i="1" s="1"/>
  <c r="A3523" i="1" s="1"/>
  <c r="A3535" i="1" s="1"/>
  <c r="A3547" i="1" s="1"/>
  <c r="A3559" i="1" s="1"/>
  <c r="A3571" i="1" s="1"/>
  <c r="A3583" i="1" s="1"/>
  <c r="A3595" i="1" s="1"/>
  <c r="A3607" i="1" s="1"/>
  <c r="A3619" i="1" s="1"/>
  <c r="A3631" i="1" s="1"/>
  <c r="A3643" i="1" s="1"/>
  <c r="A3655" i="1" s="1"/>
  <c r="A3667" i="1" s="1"/>
  <c r="A3679" i="1" s="1"/>
  <c r="A3691" i="1" s="1"/>
  <c r="A3703" i="1" s="1"/>
  <c r="A3715" i="1" s="1"/>
  <c r="A3727" i="1" s="1"/>
  <c r="A3739" i="1" s="1"/>
  <c r="A3751" i="1" s="1"/>
  <c r="A3763" i="1" s="1"/>
  <c r="A3775" i="1" s="1"/>
  <c r="A3787" i="1" s="1"/>
  <c r="A3799" i="1" s="1"/>
  <c r="A3811" i="1" s="1"/>
  <c r="A3823" i="1" s="1"/>
  <c r="A3835" i="1" s="1"/>
  <c r="A3847" i="1" s="1"/>
  <c r="A3859" i="1" s="1"/>
  <c r="A3871" i="1" s="1"/>
  <c r="A3883" i="1" s="1"/>
  <c r="A3895" i="1" s="1"/>
  <c r="A3907" i="1" s="1"/>
  <c r="A3919" i="1" s="1"/>
  <c r="A3931" i="1" s="1"/>
  <c r="A3943" i="1" s="1"/>
  <c r="A3955" i="1" s="1"/>
  <c r="A3967" i="1" s="1"/>
  <c r="A3979" i="1" s="1"/>
  <c r="A3991" i="1" s="1"/>
  <c r="A4003" i="1" s="1"/>
  <c r="A4015" i="1" s="1"/>
  <c r="A4027" i="1" s="1"/>
  <c r="A4039" i="1" s="1"/>
  <c r="A4051" i="1" s="1"/>
  <c r="A4063" i="1" s="1"/>
  <c r="A4075" i="1" s="1"/>
  <c r="A4087" i="1" s="1"/>
  <c r="A4099" i="1" s="1"/>
  <c r="A4111" i="1" s="1"/>
  <c r="A4123" i="1" s="1"/>
  <c r="A4135" i="1" s="1"/>
  <c r="A4147" i="1" s="1"/>
  <c r="A4159" i="1" s="1"/>
  <c r="A4171" i="1" s="1"/>
  <c r="A4183" i="1" s="1"/>
  <c r="A4195" i="1" s="1"/>
  <c r="A4207" i="1" s="1"/>
  <c r="A4219" i="1" s="1"/>
  <c r="A4231" i="1" s="1"/>
  <c r="A4243" i="1" s="1"/>
  <c r="A4255" i="1" s="1"/>
  <c r="A4267" i="1" s="1"/>
  <c r="A4279" i="1" s="1"/>
  <c r="A4291" i="1" s="1"/>
  <c r="A4303" i="1" s="1"/>
  <c r="A4315" i="1" s="1"/>
  <c r="A4327" i="1" s="1"/>
  <c r="A4339" i="1" s="1"/>
  <c r="A4351" i="1" s="1"/>
  <c r="A4363" i="1" s="1"/>
  <c r="A4375" i="1" s="1"/>
  <c r="A4387" i="1" s="1"/>
  <c r="A4399" i="1" s="1"/>
  <c r="A4411" i="1" s="1"/>
  <c r="A4423" i="1" s="1"/>
  <c r="A4435" i="1" s="1"/>
  <c r="A4447" i="1" s="1"/>
  <c r="A4459" i="1" s="1"/>
  <c r="A4471" i="1" s="1"/>
  <c r="A4483" i="1" s="1"/>
  <c r="A4495" i="1" s="1"/>
  <c r="A4507" i="1" s="1"/>
  <c r="A4519" i="1" s="1"/>
  <c r="A4531" i="1" s="1"/>
  <c r="A4543" i="1" s="1"/>
  <c r="A4555" i="1" s="1"/>
  <c r="A4567" i="1" s="1"/>
  <c r="A4579" i="1" s="1"/>
  <c r="A4591" i="1" s="1"/>
  <c r="A4603" i="1" s="1"/>
  <c r="A4615" i="1" s="1"/>
  <c r="A4627" i="1" s="1"/>
  <c r="A4639" i="1" s="1"/>
  <c r="A4651" i="1" s="1"/>
  <c r="A4663" i="1" s="1"/>
  <c r="A4675" i="1" s="1"/>
  <c r="A4687" i="1" s="1"/>
  <c r="A4699" i="1" s="1"/>
  <c r="A4711" i="1" s="1"/>
  <c r="A4723" i="1" s="1"/>
  <c r="A4735" i="1" s="1"/>
  <c r="A4747" i="1" s="1"/>
  <c r="A4759" i="1" s="1"/>
  <c r="A4771" i="1" s="1"/>
  <c r="A4783" i="1" s="1"/>
  <c r="A4795" i="1" s="1"/>
  <c r="A4807" i="1" s="1"/>
  <c r="A4819" i="1" s="1"/>
  <c r="A4831" i="1" s="1"/>
  <c r="A4843" i="1" s="1"/>
  <c r="A4855" i="1" s="1"/>
  <c r="A4867" i="1" s="1"/>
  <c r="A4879" i="1" s="1"/>
  <c r="A4891" i="1" s="1"/>
  <c r="A4903" i="1" s="1"/>
  <c r="A4915" i="1" s="1"/>
  <c r="A4927" i="1" s="1"/>
  <c r="A4939" i="1" s="1"/>
  <c r="A4951" i="1" s="1"/>
  <c r="A4963" i="1" s="1"/>
  <c r="A4975" i="1" s="1"/>
  <c r="A4987" i="1" s="1"/>
  <c r="A4999" i="1" s="1"/>
  <c r="A18" i="1"/>
  <c r="A17" i="1"/>
  <c r="A29" i="1" s="1"/>
  <c r="A41" i="1" s="1"/>
  <c r="A53" i="1" s="1"/>
  <c r="A65" i="1" s="1"/>
  <c r="A77" i="1" s="1"/>
  <c r="A89" i="1" s="1"/>
  <c r="A101" i="1" s="1"/>
  <c r="A113" i="1" s="1"/>
  <c r="A125" i="1" s="1"/>
  <c r="A137" i="1" s="1"/>
  <c r="A149" i="1" s="1"/>
  <c r="A161" i="1" s="1"/>
  <c r="A173" i="1" s="1"/>
  <c r="A185" i="1" s="1"/>
  <c r="A197" i="1" s="1"/>
  <c r="A209" i="1" s="1"/>
  <c r="A221" i="1" s="1"/>
  <c r="A233" i="1" s="1"/>
  <c r="A245" i="1" s="1"/>
  <c r="A257" i="1" s="1"/>
  <c r="A269" i="1" s="1"/>
  <c r="A281" i="1" s="1"/>
  <c r="A293" i="1" s="1"/>
  <c r="A305" i="1" s="1"/>
  <c r="A317" i="1" s="1"/>
  <c r="A329" i="1" s="1"/>
  <c r="A341" i="1" s="1"/>
  <c r="A353" i="1" s="1"/>
  <c r="A365" i="1" s="1"/>
  <c r="A377" i="1" s="1"/>
  <c r="A389" i="1" s="1"/>
  <c r="A401" i="1" s="1"/>
  <c r="A413" i="1" s="1"/>
  <c r="A425" i="1" s="1"/>
  <c r="A437" i="1" s="1"/>
  <c r="A449" i="1" s="1"/>
  <c r="A461" i="1" s="1"/>
  <c r="A473" i="1" s="1"/>
  <c r="A485" i="1" s="1"/>
  <c r="A497" i="1" s="1"/>
  <c r="A509" i="1" s="1"/>
  <c r="A521" i="1" s="1"/>
  <c r="A533" i="1" s="1"/>
  <c r="A545" i="1" s="1"/>
  <c r="A557" i="1" s="1"/>
  <c r="A569" i="1" s="1"/>
  <c r="A581" i="1" s="1"/>
  <c r="A593" i="1" s="1"/>
  <c r="A605" i="1" s="1"/>
  <c r="A617" i="1" s="1"/>
  <c r="A629" i="1" s="1"/>
  <c r="A641" i="1" s="1"/>
  <c r="A653" i="1" s="1"/>
  <c r="A665" i="1" s="1"/>
  <c r="A677" i="1" s="1"/>
  <c r="A689" i="1" s="1"/>
  <c r="A701" i="1" s="1"/>
  <c r="A713" i="1" s="1"/>
  <c r="A725" i="1" s="1"/>
  <c r="A737" i="1" s="1"/>
  <c r="A749" i="1" s="1"/>
  <c r="A761" i="1" s="1"/>
  <c r="A773" i="1" s="1"/>
  <c r="A785" i="1" s="1"/>
  <c r="A797" i="1" s="1"/>
  <c r="A809" i="1" s="1"/>
  <c r="A821" i="1" s="1"/>
  <c r="A833" i="1" s="1"/>
  <c r="A845" i="1" s="1"/>
  <c r="A857" i="1" s="1"/>
  <c r="A869" i="1" s="1"/>
  <c r="A881" i="1" s="1"/>
  <c r="A893" i="1" s="1"/>
  <c r="A905" i="1" s="1"/>
  <c r="A917" i="1" s="1"/>
  <c r="A929" i="1" s="1"/>
  <c r="A941" i="1" s="1"/>
  <c r="A953" i="1" s="1"/>
  <c r="A965" i="1" s="1"/>
  <c r="A977" i="1" s="1"/>
  <c r="A989" i="1" s="1"/>
  <c r="A1001" i="1" s="1"/>
  <c r="A1013" i="1" s="1"/>
  <c r="A1025" i="1" s="1"/>
  <c r="A1037" i="1" s="1"/>
  <c r="A1049" i="1" s="1"/>
  <c r="A1061" i="1" s="1"/>
  <c r="A1073" i="1" s="1"/>
  <c r="A1085" i="1" s="1"/>
  <c r="A1097" i="1" s="1"/>
  <c r="A1109" i="1" s="1"/>
  <c r="A1121" i="1" s="1"/>
  <c r="A1133" i="1" s="1"/>
  <c r="A1145" i="1" s="1"/>
  <c r="A1157" i="1" s="1"/>
  <c r="A1169" i="1" s="1"/>
  <c r="A1181" i="1" s="1"/>
  <c r="A1193" i="1" s="1"/>
  <c r="A1205" i="1" s="1"/>
  <c r="A1217" i="1" s="1"/>
  <c r="A1229" i="1" s="1"/>
  <c r="A1241" i="1" s="1"/>
  <c r="A1253" i="1" s="1"/>
  <c r="A1265" i="1" s="1"/>
  <c r="A1277" i="1" s="1"/>
  <c r="A1289" i="1" s="1"/>
  <c r="A1301" i="1" s="1"/>
  <c r="A1313" i="1" s="1"/>
  <c r="A1325" i="1" s="1"/>
  <c r="A1337" i="1" s="1"/>
  <c r="A1349" i="1" s="1"/>
  <c r="A1361" i="1" s="1"/>
  <c r="A1373" i="1" s="1"/>
  <c r="A1385" i="1" s="1"/>
  <c r="A1397" i="1" s="1"/>
  <c r="A1409" i="1" s="1"/>
  <c r="A1421" i="1" s="1"/>
  <c r="A1433" i="1" s="1"/>
  <c r="A1445" i="1" s="1"/>
  <c r="A1457" i="1" s="1"/>
  <c r="A1469" i="1" s="1"/>
  <c r="A1481" i="1" s="1"/>
  <c r="A1493" i="1" s="1"/>
  <c r="A1505" i="1" s="1"/>
  <c r="A1517" i="1" s="1"/>
  <c r="A1529" i="1" s="1"/>
  <c r="A1541" i="1" s="1"/>
  <c r="A1553" i="1" s="1"/>
  <c r="A1565" i="1" s="1"/>
  <c r="A1577" i="1" s="1"/>
  <c r="A1589" i="1" s="1"/>
  <c r="A1601" i="1" s="1"/>
  <c r="A1613" i="1" s="1"/>
  <c r="A1625" i="1" s="1"/>
  <c r="A1637" i="1" s="1"/>
  <c r="A1649" i="1" s="1"/>
  <c r="A1661" i="1" s="1"/>
  <c r="A1673" i="1" s="1"/>
  <c r="A1685" i="1" s="1"/>
  <c r="A1697" i="1" s="1"/>
  <c r="A1709" i="1" s="1"/>
  <c r="A1721" i="1" s="1"/>
  <c r="A1733" i="1" s="1"/>
  <c r="A1745" i="1" s="1"/>
  <c r="A1757" i="1" s="1"/>
  <c r="A1769" i="1" s="1"/>
  <c r="A1781" i="1" s="1"/>
  <c r="A1793" i="1" s="1"/>
  <c r="A1805" i="1" s="1"/>
  <c r="A1817" i="1" s="1"/>
  <c r="A1829" i="1" s="1"/>
  <c r="A1841" i="1" s="1"/>
  <c r="A1853" i="1" s="1"/>
  <c r="A1865" i="1" s="1"/>
  <c r="A1877" i="1" s="1"/>
  <c r="A1889" i="1" s="1"/>
  <c r="A1901" i="1" s="1"/>
  <c r="A1913" i="1" s="1"/>
  <c r="A1925" i="1" s="1"/>
  <c r="A1937" i="1" s="1"/>
  <c r="A1949" i="1" s="1"/>
  <c r="A1961" i="1" s="1"/>
  <c r="A1973" i="1" s="1"/>
  <c r="A1985" i="1" s="1"/>
  <c r="A1997" i="1" s="1"/>
  <c r="A2009" i="1" s="1"/>
  <c r="A2021" i="1" s="1"/>
  <c r="A2033" i="1" s="1"/>
  <c r="A2045" i="1" s="1"/>
  <c r="A2057" i="1" s="1"/>
  <c r="A2069" i="1" s="1"/>
  <c r="A2081" i="1" s="1"/>
  <c r="A2093" i="1" s="1"/>
  <c r="A2105" i="1" s="1"/>
  <c r="A2117" i="1" s="1"/>
  <c r="A2129" i="1" s="1"/>
  <c r="A2141" i="1" s="1"/>
  <c r="A2153" i="1" s="1"/>
  <c r="A2165" i="1" s="1"/>
  <c r="A2177" i="1" s="1"/>
  <c r="A2189" i="1" s="1"/>
  <c r="A2201" i="1" s="1"/>
  <c r="A2213" i="1" s="1"/>
  <c r="A2225" i="1" s="1"/>
  <c r="A2237" i="1" s="1"/>
  <c r="A2249" i="1" s="1"/>
  <c r="A2261" i="1" s="1"/>
  <c r="A2273" i="1" s="1"/>
  <c r="A2285" i="1" s="1"/>
  <c r="A2297" i="1" s="1"/>
  <c r="A2309" i="1" s="1"/>
  <c r="A2321" i="1" s="1"/>
  <c r="A2333" i="1" s="1"/>
  <c r="A2345" i="1" s="1"/>
  <c r="A2357" i="1" s="1"/>
  <c r="A2369" i="1" s="1"/>
  <c r="A2381" i="1" s="1"/>
  <c r="A2393" i="1" s="1"/>
  <c r="A2405" i="1" s="1"/>
  <c r="A2417" i="1" s="1"/>
  <c r="A2429" i="1" s="1"/>
  <c r="A2441" i="1" s="1"/>
  <c r="A2453" i="1" s="1"/>
  <c r="A2465" i="1" s="1"/>
  <c r="A2477" i="1" s="1"/>
  <c r="A2489" i="1" s="1"/>
  <c r="A2501" i="1" s="1"/>
  <c r="A2513" i="1" s="1"/>
  <c r="A2525" i="1" s="1"/>
  <c r="A2537" i="1" s="1"/>
  <c r="A2549" i="1" s="1"/>
  <c r="A2561" i="1" s="1"/>
  <c r="A2573" i="1" s="1"/>
  <c r="A2585" i="1" s="1"/>
  <c r="A2597" i="1" s="1"/>
  <c r="A2609" i="1" s="1"/>
  <c r="A2621" i="1" s="1"/>
  <c r="A2633" i="1" s="1"/>
  <c r="A2645" i="1" s="1"/>
  <c r="A2657" i="1" s="1"/>
  <c r="A2669" i="1" s="1"/>
  <c r="A2681" i="1" s="1"/>
  <c r="A2693" i="1" s="1"/>
  <c r="A2705" i="1" s="1"/>
  <c r="A2717" i="1" s="1"/>
  <c r="A2729" i="1" s="1"/>
  <c r="A2741" i="1" s="1"/>
  <c r="A2753" i="1" s="1"/>
  <c r="A2765" i="1" s="1"/>
  <c r="A2777" i="1" s="1"/>
  <c r="A2789" i="1" s="1"/>
  <c r="A2801" i="1" s="1"/>
  <c r="A2813" i="1" s="1"/>
  <c r="A2825" i="1" s="1"/>
  <c r="A2837" i="1" s="1"/>
  <c r="A2849" i="1" s="1"/>
  <c r="A2861" i="1" s="1"/>
  <c r="A2873" i="1" s="1"/>
  <c r="A2885" i="1" s="1"/>
  <c r="A2897" i="1" s="1"/>
  <c r="A2909" i="1" s="1"/>
  <c r="A2921" i="1" s="1"/>
  <c r="A2933" i="1" s="1"/>
  <c r="A2945" i="1" s="1"/>
  <c r="A2957" i="1" s="1"/>
  <c r="A2969" i="1" s="1"/>
  <c r="A2981" i="1" s="1"/>
  <c r="A2993" i="1" s="1"/>
  <c r="A3005" i="1" s="1"/>
  <c r="A3017" i="1" s="1"/>
  <c r="A3029" i="1" s="1"/>
  <c r="A3041" i="1" s="1"/>
  <c r="A3053" i="1" s="1"/>
  <c r="A3065" i="1" s="1"/>
  <c r="A3077" i="1" s="1"/>
  <c r="A3089" i="1" s="1"/>
  <c r="A3101" i="1" s="1"/>
  <c r="A3113" i="1" s="1"/>
  <c r="A3125" i="1" s="1"/>
  <c r="A3137" i="1" s="1"/>
  <c r="A3149" i="1" s="1"/>
  <c r="A3161" i="1" s="1"/>
  <c r="A3173" i="1" s="1"/>
  <c r="A3185" i="1" s="1"/>
  <c r="A3197" i="1" s="1"/>
  <c r="A3209" i="1" s="1"/>
  <c r="A3221" i="1" s="1"/>
  <c r="A3233" i="1" s="1"/>
  <c r="A3245" i="1" s="1"/>
  <c r="A3257" i="1" s="1"/>
  <c r="A3269" i="1" s="1"/>
  <c r="A3281" i="1" s="1"/>
  <c r="A3293" i="1" s="1"/>
  <c r="A3305" i="1" s="1"/>
  <c r="A3317" i="1" s="1"/>
  <c r="A3329" i="1" s="1"/>
  <c r="A3341" i="1" s="1"/>
  <c r="A3353" i="1" s="1"/>
  <c r="A3365" i="1" s="1"/>
  <c r="A3377" i="1" s="1"/>
  <c r="A3389" i="1" s="1"/>
  <c r="A3401" i="1" s="1"/>
  <c r="A3413" i="1" s="1"/>
  <c r="A3425" i="1" s="1"/>
  <c r="A3437" i="1" s="1"/>
  <c r="A3449" i="1" s="1"/>
  <c r="A3461" i="1" s="1"/>
  <c r="A3473" i="1" s="1"/>
  <c r="A3485" i="1" s="1"/>
  <c r="A3497" i="1" s="1"/>
  <c r="A3509" i="1" s="1"/>
  <c r="A3521" i="1" s="1"/>
  <c r="A3533" i="1" s="1"/>
  <c r="A3545" i="1" s="1"/>
  <c r="A3557" i="1" s="1"/>
  <c r="A3569" i="1" s="1"/>
  <c r="A3581" i="1" s="1"/>
  <c r="A3593" i="1" s="1"/>
  <c r="A3605" i="1" s="1"/>
  <c r="A3617" i="1" s="1"/>
  <c r="A3629" i="1" s="1"/>
  <c r="A3641" i="1" s="1"/>
  <c r="A3653" i="1" s="1"/>
  <c r="A3665" i="1" s="1"/>
  <c r="A3677" i="1" s="1"/>
  <c r="A3689" i="1" s="1"/>
  <c r="A3701" i="1" s="1"/>
  <c r="A3713" i="1" s="1"/>
  <c r="A3725" i="1" s="1"/>
  <c r="A3737" i="1" s="1"/>
  <c r="A3749" i="1" s="1"/>
  <c r="A3761" i="1" s="1"/>
  <c r="A3773" i="1" s="1"/>
  <c r="A3785" i="1" s="1"/>
  <c r="A3797" i="1" s="1"/>
  <c r="A3809" i="1" s="1"/>
  <c r="A3821" i="1" s="1"/>
  <c r="A3833" i="1" s="1"/>
  <c r="A3845" i="1" s="1"/>
  <c r="A3857" i="1" s="1"/>
  <c r="A3869" i="1" s="1"/>
  <c r="A3881" i="1" s="1"/>
  <c r="A3893" i="1" s="1"/>
  <c r="A3905" i="1" s="1"/>
  <c r="A3917" i="1" s="1"/>
  <c r="A3929" i="1" s="1"/>
  <c r="A3941" i="1" s="1"/>
  <c r="A3953" i="1" s="1"/>
  <c r="A3965" i="1" s="1"/>
  <c r="A3977" i="1" s="1"/>
  <c r="A3989" i="1" s="1"/>
  <c r="A4001" i="1" s="1"/>
  <c r="A4013" i="1" s="1"/>
  <c r="A4025" i="1" s="1"/>
  <c r="A4037" i="1" s="1"/>
  <c r="A4049" i="1" s="1"/>
  <c r="A4061" i="1" s="1"/>
  <c r="A4073" i="1" s="1"/>
  <c r="A4085" i="1" s="1"/>
  <c r="A4097" i="1" s="1"/>
  <c r="A4109" i="1" s="1"/>
  <c r="A4121" i="1" s="1"/>
  <c r="A4133" i="1" s="1"/>
  <c r="A4145" i="1" s="1"/>
  <c r="A4157" i="1" s="1"/>
  <c r="A4169" i="1" s="1"/>
  <c r="A4181" i="1" s="1"/>
  <c r="A4193" i="1" s="1"/>
  <c r="A4205" i="1" s="1"/>
  <c r="A4217" i="1" s="1"/>
  <c r="A4229" i="1" s="1"/>
  <c r="A4241" i="1" s="1"/>
  <c r="A4253" i="1" s="1"/>
  <c r="A4265" i="1" s="1"/>
  <c r="A4277" i="1" s="1"/>
  <c r="A4289" i="1" s="1"/>
  <c r="A4301" i="1" s="1"/>
  <c r="A4313" i="1" s="1"/>
  <c r="A4325" i="1" s="1"/>
  <c r="A4337" i="1" s="1"/>
  <c r="A4349" i="1" s="1"/>
  <c r="A4361" i="1" s="1"/>
  <c r="A4373" i="1" s="1"/>
  <c r="A4385" i="1" s="1"/>
  <c r="A4397" i="1" s="1"/>
  <c r="A4409" i="1" s="1"/>
  <c r="A4421" i="1" s="1"/>
  <c r="A4433" i="1" s="1"/>
  <c r="A4445" i="1" s="1"/>
  <c r="A4457" i="1" s="1"/>
  <c r="A4469" i="1" s="1"/>
  <c r="A4481" i="1" s="1"/>
  <c r="A4493" i="1" s="1"/>
  <c r="A4505" i="1" s="1"/>
  <c r="A4517" i="1" s="1"/>
  <c r="A4529" i="1" s="1"/>
  <c r="A4541" i="1" s="1"/>
  <c r="A4553" i="1" s="1"/>
  <c r="A4565" i="1" s="1"/>
  <c r="A4577" i="1" s="1"/>
  <c r="A4589" i="1" s="1"/>
  <c r="A4601" i="1" s="1"/>
  <c r="A4613" i="1" s="1"/>
  <c r="A4625" i="1" s="1"/>
  <c r="A4637" i="1" s="1"/>
  <c r="A4649" i="1" s="1"/>
  <c r="A4661" i="1" s="1"/>
  <c r="A4673" i="1" s="1"/>
  <c r="A4685" i="1" s="1"/>
  <c r="A4697" i="1" s="1"/>
  <c r="A4709" i="1" s="1"/>
  <c r="A4721" i="1" s="1"/>
  <c r="A4733" i="1" s="1"/>
  <c r="A4745" i="1" s="1"/>
  <c r="A4757" i="1" s="1"/>
  <c r="A4769" i="1" s="1"/>
  <c r="A4781" i="1" s="1"/>
  <c r="A4793" i="1" s="1"/>
  <c r="A4805" i="1" s="1"/>
  <c r="A4817" i="1" s="1"/>
  <c r="A4829" i="1" s="1"/>
  <c r="A4841" i="1" s="1"/>
  <c r="A4853" i="1" s="1"/>
  <c r="A4865" i="1" s="1"/>
  <c r="A4877" i="1" s="1"/>
  <c r="A4889" i="1" s="1"/>
  <c r="A4901" i="1" s="1"/>
  <c r="A4913" i="1" s="1"/>
  <c r="A4925" i="1" s="1"/>
  <c r="A4937" i="1" s="1"/>
  <c r="A4949" i="1" s="1"/>
  <c r="A4961" i="1" s="1"/>
  <c r="A4973" i="1" s="1"/>
  <c r="A4985" i="1" s="1"/>
  <c r="A4997" i="1" s="1"/>
  <c r="A16" i="1"/>
  <c r="A28" i="1" s="1"/>
  <c r="A40" i="1" s="1"/>
  <c r="A52" i="1" s="1"/>
  <c r="A64" i="1" s="1"/>
  <c r="A76" i="1" s="1"/>
  <c r="A88" i="1" s="1"/>
  <c r="A100" i="1" s="1"/>
  <c r="A112" i="1" s="1"/>
  <c r="A124" i="1" s="1"/>
  <c r="A136" i="1" s="1"/>
  <c r="A148" i="1" s="1"/>
  <c r="A160" i="1" s="1"/>
  <c r="A172" i="1" s="1"/>
  <c r="A184" i="1" s="1"/>
  <c r="A196" i="1" s="1"/>
  <c r="A208" i="1" s="1"/>
  <c r="A220" i="1" s="1"/>
  <c r="A232" i="1" s="1"/>
  <c r="A244" i="1" s="1"/>
  <c r="A256" i="1" s="1"/>
  <c r="A268" i="1" s="1"/>
  <c r="A280" i="1" s="1"/>
  <c r="A292" i="1" s="1"/>
  <c r="A304" i="1" s="1"/>
  <c r="A316" i="1" s="1"/>
  <c r="A328" i="1" s="1"/>
  <c r="A340" i="1" s="1"/>
  <c r="A352" i="1" s="1"/>
  <c r="A364" i="1" s="1"/>
  <c r="A376" i="1" s="1"/>
  <c r="A388" i="1" s="1"/>
  <c r="A400" i="1" s="1"/>
  <c r="A412" i="1" s="1"/>
  <c r="A424" i="1" s="1"/>
  <c r="A436" i="1" s="1"/>
  <c r="A448" i="1" s="1"/>
  <c r="A460" i="1" s="1"/>
  <c r="A472" i="1" s="1"/>
  <c r="A484" i="1" s="1"/>
  <c r="A496" i="1" s="1"/>
  <c r="A508" i="1" s="1"/>
  <c r="A520" i="1" s="1"/>
  <c r="A532" i="1" s="1"/>
  <c r="A544" i="1" s="1"/>
  <c r="A556" i="1" s="1"/>
  <c r="A568" i="1" s="1"/>
  <c r="A580" i="1" s="1"/>
  <c r="A592" i="1" s="1"/>
  <c r="A604" i="1" s="1"/>
  <c r="A616" i="1" s="1"/>
  <c r="A628" i="1" s="1"/>
  <c r="A640" i="1" s="1"/>
  <c r="A652" i="1" s="1"/>
  <c r="A664" i="1" s="1"/>
  <c r="A676" i="1" s="1"/>
  <c r="A688" i="1" s="1"/>
  <c r="A700" i="1" s="1"/>
  <c r="A712" i="1" s="1"/>
  <c r="A724" i="1" s="1"/>
  <c r="A736" i="1" s="1"/>
  <c r="A748" i="1" s="1"/>
  <c r="A760" i="1" s="1"/>
  <c r="A772" i="1" s="1"/>
  <c r="A784" i="1" s="1"/>
  <c r="A796" i="1" s="1"/>
  <c r="A808" i="1" s="1"/>
  <c r="A820" i="1" s="1"/>
  <c r="A832" i="1" s="1"/>
  <c r="A844" i="1" s="1"/>
  <c r="A856" i="1" s="1"/>
  <c r="A868" i="1" s="1"/>
  <c r="A880" i="1" s="1"/>
  <c r="A892" i="1" s="1"/>
  <c r="A904" i="1" s="1"/>
  <c r="A916" i="1" s="1"/>
  <c r="A928" i="1" s="1"/>
  <c r="A940" i="1" s="1"/>
  <c r="A952" i="1" s="1"/>
  <c r="A964" i="1" s="1"/>
  <c r="A976" i="1" s="1"/>
  <c r="A988" i="1" s="1"/>
  <c r="A1000" i="1" s="1"/>
  <c r="A1012" i="1" s="1"/>
  <c r="A1024" i="1" s="1"/>
  <c r="A1036" i="1" s="1"/>
  <c r="A1048" i="1" s="1"/>
  <c r="A1060" i="1" s="1"/>
  <c r="A1072" i="1" s="1"/>
  <c r="A1084" i="1" s="1"/>
  <c r="A1096" i="1" s="1"/>
  <c r="A1108" i="1" s="1"/>
  <c r="A1120" i="1" s="1"/>
  <c r="A1132" i="1" s="1"/>
  <c r="A1144" i="1" s="1"/>
  <c r="A1156" i="1" s="1"/>
  <c r="A1168" i="1" s="1"/>
  <c r="A1180" i="1" s="1"/>
  <c r="A1192" i="1" s="1"/>
  <c r="A1204" i="1" s="1"/>
  <c r="A1216" i="1" s="1"/>
  <c r="A1228" i="1" s="1"/>
  <c r="A1240" i="1" s="1"/>
  <c r="A1252" i="1" s="1"/>
  <c r="A1264" i="1" s="1"/>
  <c r="A1276" i="1" s="1"/>
  <c r="A1288" i="1" s="1"/>
  <c r="A1300" i="1" s="1"/>
  <c r="A1312" i="1" s="1"/>
  <c r="A1324" i="1" s="1"/>
  <c r="A1336" i="1" s="1"/>
  <c r="A1348" i="1" s="1"/>
  <c r="A1360" i="1" s="1"/>
  <c r="A1372" i="1" s="1"/>
  <c r="A1384" i="1" s="1"/>
  <c r="A1396" i="1" s="1"/>
  <c r="A1408" i="1" s="1"/>
  <c r="A1420" i="1" s="1"/>
  <c r="A1432" i="1" s="1"/>
  <c r="A1444" i="1" s="1"/>
  <c r="A1456" i="1" s="1"/>
  <c r="A1468" i="1" s="1"/>
  <c r="A1480" i="1" s="1"/>
  <c r="A1492" i="1" s="1"/>
  <c r="A1504" i="1" s="1"/>
  <c r="A1516" i="1" s="1"/>
  <c r="A1528" i="1" s="1"/>
  <c r="A1540" i="1" s="1"/>
  <c r="A1552" i="1" s="1"/>
  <c r="A1564" i="1" s="1"/>
  <c r="A1576" i="1" s="1"/>
  <c r="A1588" i="1" s="1"/>
  <c r="A1600" i="1" s="1"/>
  <c r="A1612" i="1" s="1"/>
  <c r="A1624" i="1" s="1"/>
  <c r="A1636" i="1" s="1"/>
  <c r="A1648" i="1" s="1"/>
  <c r="A1660" i="1" s="1"/>
  <c r="A1672" i="1" s="1"/>
  <c r="A1684" i="1" s="1"/>
  <c r="A1696" i="1" s="1"/>
  <c r="A1708" i="1" s="1"/>
  <c r="A1720" i="1" s="1"/>
  <c r="A1732" i="1" s="1"/>
  <c r="A1744" i="1" s="1"/>
  <c r="A1756" i="1" s="1"/>
  <c r="A1768" i="1" s="1"/>
  <c r="A1780" i="1" s="1"/>
  <c r="A1792" i="1" s="1"/>
  <c r="A1804" i="1" s="1"/>
  <c r="A1816" i="1" s="1"/>
  <c r="A1828" i="1" s="1"/>
  <c r="A1840" i="1" s="1"/>
  <c r="A1852" i="1" s="1"/>
  <c r="A1864" i="1" s="1"/>
  <c r="A1876" i="1" s="1"/>
  <c r="A1888" i="1" s="1"/>
  <c r="A1900" i="1" s="1"/>
  <c r="A1912" i="1" s="1"/>
  <c r="A1924" i="1" s="1"/>
  <c r="A1936" i="1" s="1"/>
  <c r="A1948" i="1" s="1"/>
  <c r="A1960" i="1" s="1"/>
  <c r="A1972" i="1" s="1"/>
  <c r="A1984" i="1" s="1"/>
  <c r="A1996" i="1" s="1"/>
  <c r="A2008" i="1" s="1"/>
  <c r="A2020" i="1" s="1"/>
  <c r="A2032" i="1" s="1"/>
  <c r="A2044" i="1" s="1"/>
  <c r="A2056" i="1" s="1"/>
  <c r="A2068" i="1" s="1"/>
  <c r="A2080" i="1" s="1"/>
  <c r="A2092" i="1" s="1"/>
  <c r="A2104" i="1" s="1"/>
  <c r="A2116" i="1" s="1"/>
  <c r="A2128" i="1" s="1"/>
  <c r="A2140" i="1" s="1"/>
  <c r="A2152" i="1" s="1"/>
  <c r="A2164" i="1" s="1"/>
  <c r="A2176" i="1" s="1"/>
  <c r="A2188" i="1" s="1"/>
  <c r="A2200" i="1" s="1"/>
  <c r="A2212" i="1" s="1"/>
  <c r="A2224" i="1" s="1"/>
  <c r="A2236" i="1" s="1"/>
  <c r="A2248" i="1" s="1"/>
  <c r="A2260" i="1" s="1"/>
  <c r="A2272" i="1" s="1"/>
  <c r="A2284" i="1" s="1"/>
  <c r="A2296" i="1" s="1"/>
  <c r="A2308" i="1" s="1"/>
  <c r="A2320" i="1" s="1"/>
  <c r="A2332" i="1" s="1"/>
  <c r="A2344" i="1" s="1"/>
  <c r="A2356" i="1" s="1"/>
  <c r="A2368" i="1" s="1"/>
  <c r="A2380" i="1" s="1"/>
  <c r="A2392" i="1" s="1"/>
  <c r="A2404" i="1" s="1"/>
  <c r="A2416" i="1" s="1"/>
  <c r="A2428" i="1" s="1"/>
  <c r="A2440" i="1" s="1"/>
  <c r="A2452" i="1" s="1"/>
  <c r="A2464" i="1" s="1"/>
  <c r="A2476" i="1" s="1"/>
  <c r="A2488" i="1" s="1"/>
  <c r="A2500" i="1" s="1"/>
  <c r="A2512" i="1" s="1"/>
  <c r="A2524" i="1" s="1"/>
  <c r="A2536" i="1" s="1"/>
  <c r="A2548" i="1" s="1"/>
  <c r="A2560" i="1" s="1"/>
  <c r="A2572" i="1" s="1"/>
  <c r="A2584" i="1" s="1"/>
  <c r="A2596" i="1" s="1"/>
  <c r="A2608" i="1" s="1"/>
  <c r="A2620" i="1" s="1"/>
  <c r="A2632" i="1" s="1"/>
  <c r="A2644" i="1" s="1"/>
  <c r="A2656" i="1" s="1"/>
  <c r="A2668" i="1" s="1"/>
  <c r="A2680" i="1" s="1"/>
  <c r="A2692" i="1" s="1"/>
  <c r="A2704" i="1" s="1"/>
  <c r="A2716" i="1" s="1"/>
  <c r="A2728" i="1" s="1"/>
  <c r="A2740" i="1" s="1"/>
  <c r="A2752" i="1" s="1"/>
  <c r="A2764" i="1" s="1"/>
  <c r="A2776" i="1" s="1"/>
  <c r="A2788" i="1" s="1"/>
  <c r="A2800" i="1" s="1"/>
  <c r="A2812" i="1" s="1"/>
  <c r="A2824" i="1" s="1"/>
  <c r="A2836" i="1" s="1"/>
  <c r="A2848" i="1" s="1"/>
  <c r="A2860" i="1" s="1"/>
  <c r="A2872" i="1" s="1"/>
  <c r="A2884" i="1" s="1"/>
  <c r="A2896" i="1" s="1"/>
  <c r="A2908" i="1" s="1"/>
  <c r="A2920" i="1" s="1"/>
  <c r="A2932" i="1" s="1"/>
  <c r="A2944" i="1" s="1"/>
  <c r="A2956" i="1" s="1"/>
  <c r="A2968" i="1" s="1"/>
  <c r="A2980" i="1" s="1"/>
  <c r="A2992" i="1" s="1"/>
  <c r="A3004" i="1" s="1"/>
  <c r="A3016" i="1" s="1"/>
  <c r="A3028" i="1" s="1"/>
  <c r="A3040" i="1" s="1"/>
  <c r="A3052" i="1" s="1"/>
  <c r="A3064" i="1" s="1"/>
  <c r="A3076" i="1" s="1"/>
  <c r="A3088" i="1" s="1"/>
  <c r="A3100" i="1" s="1"/>
  <c r="A3112" i="1" s="1"/>
  <c r="A3124" i="1" s="1"/>
  <c r="A3136" i="1" s="1"/>
  <c r="A3148" i="1" s="1"/>
  <c r="A3160" i="1" s="1"/>
  <c r="A3172" i="1" s="1"/>
  <c r="A3184" i="1" s="1"/>
  <c r="A3196" i="1" s="1"/>
  <c r="A3208" i="1" s="1"/>
  <c r="A3220" i="1" s="1"/>
  <c r="A3232" i="1" s="1"/>
  <c r="A3244" i="1" s="1"/>
  <c r="A3256" i="1" s="1"/>
  <c r="A3268" i="1" s="1"/>
  <c r="A3280" i="1" s="1"/>
  <c r="A3292" i="1" s="1"/>
  <c r="A3304" i="1" s="1"/>
  <c r="A3316" i="1" s="1"/>
  <c r="A3328" i="1" s="1"/>
  <c r="A3340" i="1" s="1"/>
  <c r="A3352" i="1" s="1"/>
  <c r="A3364" i="1" s="1"/>
  <c r="A3376" i="1" s="1"/>
  <c r="A3388" i="1" s="1"/>
  <c r="A3400" i="1" s="1"/>
  <c r="A3412" i="1" s="1"/>
  <c r="A3424" i="1" s="1"/>
  <c r="A3436" i="1" s="1"/>
  <c r="A3448" i="1" s="1"/>
  <c r="A3460" i="1" s="1"/>
  <c r="A3472" i="1" s="1"/>
  <c r="A3484" i="1" s="1"/>
  <c r="A3496" i="1" s="1"/>
  <c r="A3508" i="1" s="1"/>
  <c r="A3520" i="1" s="1"/>
  <c r="A3532" i="1" s="1"/>
  <c r="A3544" i="1" s="1"/>
  <c r="A3556" i="1" s="1"/>
  <c r="A3568" i="1" s="1"/>
  <c r="A3580" i="1" s="1"/>
  <c r="A3592" i="1" s="1"/>
  <c r="A3604" i="1" s="1"/>
  <c r="A3616" i="1" s="1"/>
  <c r="A3628" i="1" s="1"/>
  <c r="A3640" i="1" s="1"/>
  <c r="A3652" i="1" s="1"/>
  <c r="A3664" i="1" s="1"/>
  <c r="A3676" i="1" s="1"/>
  <c r="A3688" i="1" s="1"/>
  <c r="A3700" i="1" s="1"/>
  <c r="A3712" i="1" s="1"/>
  <c r="A3724" i="1" s="1"/>
  <c r="A3736" i="1" s="1"/>
  <c r="A3748" i="1" s="1"/>
  <c r="A3760" i="1" s="1"/>
  <c r="A3772" i="1" s="1"/>
  <c r="A3784" i="1" s="1"/>
  <c r="A3796" i="1" s="1"/>
  <c r="A3808" i="1" s="1"/>
  <c r="A3820" i="1" s="1"/>
  <c r="A3832" i="1" s="1"/>
  <c r="A3844" i="1" s="1"/>
  <c r="A3856" i="1" s="1"/>
  <c r="A3868" i="1" s="1"/>
  <c r="A3880" i="1" s="1"/>
  <c r="A3892" i="1" s="1"/>
  <c r="A3904" i="1" s="1"/>
  <c r="A3916" i="1" s="1"/>
  <c r="A3928" i="1" s="1"/>
  <c r="A3940" i="1" s="1"/>
  <c r="A3952" i="1" s="1"/>
  <c r="A3964" i="1" s="1"/>
  <c r="A3976" i="1" s="1"/>
  <c r="A3988" i="1" s="1"/>
  <c r="A4000" i="1" s="1"/>
  <c r="A4012" i="1" s="1"/>
  <c r="A4024" i="1" s="1"/>
  <c r="A4036" i="1" s="1"/>
  <c r="A4048" i="1" s="1"/>
  <c r="A4060" i="1" s="1"/>
  <c r="A4072" i="1" s="1"/>
  <c r="A4084" i="1" s="1"/>
  <c r="A4096" i="1" s="1"/>
  <c r="A4108" i="1" s="1"/>
  <c r="A4120" i="1" s="1"/>
  <c r="A4132" i="1" s="1"/>
  <c r="A4144" i="1" s="1"/>
  <c r="A4156" i="1" s="1"/>
  <c r="A4168" i="1" s="1"/>
  <c r="A4180" i="1" s="1"/>
  <c r="A4192" i="1" s="1"/>
  <c r="A4204" i="1" s="1"/>
  <c r="A4216" i="1" s="1"/>
  <c r="A4228" i="1" s="1"/>
  <c r="A4240" i="1" s="1"/>
  <c r="A4252" i="1" s="1"/>
  <c r="A4264" i="1" s="1"/>
  <c r="A4276" i="1" s="1"/>
  <c r="A4288" i="1" s="1"/>
  <c r="A4300" i="1" s="1"/>
  <c r="A4312" i="1" s="1"/>
  <c r="A4324" i="1" s="1"/>
  <c r="A4336" i="1" s="1"/>
  <c r="A4348" i="1" s="1"/>
  <c r="A4360" i="1" s="1"/>
  <c r="A4372" i="1" s="1"/>
  <c r="A4384" i="1" s="1"/>
  <c r="A4396" i="1" s="1"/>
  <c r="A4408" i="1" s="1"/>
  <c r="A4420" i="1" s="1"/>
  <c r="A4432" i="1" s="1"/>
  <c r="A4444" i="1" s="1"/>
  <c r="A4456" i="1" s="1"/>
  <c r="A4468" i="1" s="1"/>
  <c r="A4480" i="1" s="1"/>
  <c r="A4492" i="1" s="1"/>
  <c r="A4504" i="1" s="1"/>
  <c r="A4516" i="1" s="1"/>
  <c r="A4528" i="1" s="1"/>
  <c r="A4540" i="1" s="1"/>
  <c r="A4552" i="1" s="1"/>
  <c r="A4564" i="1" s="1"/>
  <c r="A4576" i="1" s="1"/>
  <c r="A4588" i="1" s="1"/>
  <c r="A4600" i="1" s="1"/>
  <c r="A4612" i="1" s="1"/>
  <c r="A4624" i="1" s="1"/>
  <c r="A4636" i="1" s="1"/>
  <c r="A4648" i="1" s="1"/>
  <c r="A4660" i="1" s="1"/>
  <c r="A4672" i="1" s="1"/>
  <c r="A4684" i="1" s="1"/>
  <c r="A4696" i="1" s="1"/>
  <c r="A4708" i="1" s="1"/>
  <c r="A4720" i="1" s="1"/>
  <c r="A4732" i="1" s="1"/>
  <c r="A4744" i="1" s="1"/>
  <c r="A4756" i="1" s="1"/>
  <c r="A4768" i="1" s="1"/>
  <c r="A4780" i="1" s="1"/>
  <c r="A4792" i="1" s="1"/>
  <c r="A4804" i="1" s="1"/>
  <c r="A4816" i="1" s="1"/>
  <c r="A4828" i="1" s="1"/>
  <c r="A4840" i="1" s="1"/>
  <c r="A4852" i="1" s="1"/>
  <c r="A4864" i="1" s="1"/>
  <c r="A4876" i="1" s="1"/>
  <c r="A4888" i="1" s="1"/>
  <c r="A4900" i="1" s="1"/>
  <c r="A4912" i="1" s="1"/>
  <c r="A4924" i="1" s="1"/>
  <c r="A4936" i="1" s="1"/>
  <c r="A4948" i="1" s="1"/>
  <c r="A4960" i="1" s="1"/>
  <c r="A4972" i="1" s="1"/>
  <c r="A4984" i="1" s="1"/>
  <c r="A4996" i="1" s="1"/>
  <c r="A15" i="1"/>
  <c r="A27" i="1" s="1"/>
  <c r="A39" i="1" s="1"/>
  <c r="A51" i="1" s="1"/>
  <c r="A63" i="1" s="1"/>
  <c r="A75" i="1" s="1"/>
  <c r="A87" i="1" s="1"/>
  <c r="A99" i="1" s="1"/>
  <c r="A111" i="1" s="1"/>
  <c r="A123" i="1" s="1"/>
  <c r="A135" i="1" s="1"/>
  <c r="A147" i="1" s="1"/>
  <c r="A159" i="1" s="1"/>
  <c r="A171" i="1" s="1"/>
  <c r="A183" i="1" s="1"/>
  <c r="A195" i="1" s="1"/>
  <c r="A207" i="1" s="1"/>
  <c r="A219" i="1" s="1"/>
  <c r="A231" i="1" s="1"/>
  <c r="A243" i="1" s="1"/>
  <c r="A255" i="1" s="1"/>
  <c r="A267" i="1" s="1"/>
  <c r="A279" i="1" s="1"/>
  <c r="A291" i="1" s="1"/>
  <c r="A303" i="1" s="1"/>
  <c r="A315" i="1" s="1"/>
  <c r="A327" i="1" s="1"/>
  <c r="A339" i="1" s="1"/>
  <c r="A351" i="1" s="1"/>
  <c r="A363" i="1" s="1"/>
  <c r="A375" i="1" s="1"/>
  <c r="A387" i="1" s="1"/>
  <c r="A399" i="1" s="1"/>
  <c r="A411" i="1" s="1"/>
  <c r="A423" i="1" s="1"/>
  <c r="A435" i="1" s="1"/>
  <c r="A447" i="1" s="1"/>
  <c r="A459" i="1" s="1"/>
  <c r="A471" i="1" s="1"/>
  <c r="A483" i="1" s="1"/>
  <c r="A495" i="1" s="1"/>
  <c r="A507" i="1" s="1"/>
  <c r="A519" i="1" s="1"/>
  <c r="A531" i="1" s="1"/>
  <c r="A543" i="1" s="1"/>
  <c r="A555" i="1" s="1"/>
  <c r="A567" i="1" s="1"/>
  <c r="A579" i="1" s="1"/>
  <c r="A591" i="1" s="1"/>
  <c r="A603" i="1" s="1"/>
  <c r="A615" i="1" s="1"/>
  <c r="A627" i="1" s="1"/>
  <c r="A639" i="1" s="1"/>
  <c r="A651" i="1" s="1"/>
  <c r="A663" i="1" s="1"/>
  <c r="A675" i="1" s="1"/>
  <c r="A687" i="1" s="1"/>
  <c r="A699" i="1" s="1"/>
  <c r="A711" i="1" s="1"/>
  <c r="A723" i="1" s="1"/>
  <c r="A735" i="1" s="1"/>
  <c r="A747" i="1" s="1"/>
  <c r="A759" i="1" s="1"/>
  <c r="A771" i="1" s="1"/>
  <c r="A783" i="1" s="1"/>
  <c r="A795" i="1" s="1"/>
  <c r="A807" i="1" s="1"/>
  <c r="A819" i="1" s="1"/>
  <c r="A831" i="1" s="1"/>
  <c r="A843" i="1" s="1"/>
  <c r="A855" i="1" s="1"/>
  <c r="A867" i="1" s="1"/>
  <c r="A879" i="1" s="1"/>
  <c r="A891" i="1" s="1"/>
  <c r="A903" i="1" s="1"/>
  <c r="A915" i="1" s="1"/>
  <c r="A927" i="1" s="1"/>
  <c r="A939" i="1" s="1"/>
  <c r="A951" i="1" s="1"/>
  <c r="A963" i="1" s="1"/>
  <c r="A975" i="1" s="1"/>
  <c r="A987" i="1" s="1"/>
  <c r="A999" i="1" s="1"/>
  <c r="A1011" i="1" s="1"/>
  <c r="A1023" i="1" s="1"/>
  <c r="A1035" i="1" s="1"/>
  <c r="A1047" i="1" s="1"/>
  <c r="A1059" i="1" s="1"/>
  <c r="A1071" i="1" s="1"/>
  <c r="A1083" i="1" s="1"/>
  <c r="A1095" i="1" s="1"/>
  <c r="A1107" i="1" s="1"/>
  <c r="A1119" i="1" s="1"/>
  <c r="A1131" i="1" s="1"/>
  <c r="A1143" i="1" s="1"/>
  <c r="A1155" i="1" s="1"/>
  <c r="A1167" i="1" s="1"/>
  <c r="A1179" i="1" s="1"/>
  <c r="A1191" i="1" s="1"/>
  <c r="A1203" i="1" s="1"/>
  <c r="A1215" i="1" s="1"/>
  <c r="A1227" i="1" s="1"/>
  <c r="A1239" i="1" s="1"/>
  <c r="A1251" i="1" s="1"/>
  <c r="A1263" i="1" s="1"/>
  <c r="A1275" i="1" s="1"/>
  <c r="A1287" i="1" s="1"/>
  <c r="A1299" i="1" s="1"/>
  <c r="A1311" i="1" s="1"/>
  <c r="A1323" i="1" s="1"/>
  <c r="A1335" i="1" s="1"/>
  <c r="A1347" i="1" s="1"/>
  <c r="A1359" i="1" s="1"/>
  <c r="A1371" i="1" s="1"/>
  <c r="A1383" i="1" s="1"/>
  <c r="A1395" i="1" s="1"/>
  <c r="A1407" i="1" s="1"/>
  <c r="A1419" i="1" s="1"/>
  <c r="A1431" i="1" s="1"/>
  <c r="A1443" i="1" s="1"/>
  <c r="A1455" i="1" s="1"/>
  <c r="A1467" i="1" s="1"/>
  <c r="A1479" i="1" s="1"/>
  <c r="A1491" i="1" s="1"/>
  <c r="A1503" i="1" s="1"/>
  <c r="A1515" i="1" s="1"/>
  <c r="A1527" i="1" s="1"/>
  <c r="A1539" i="1" s="1"/>
  <c r="A1551" i="1" s="1"/>
  <c r="A1563" i="1" s="1"/>
  <c r="A1575" i="1" s="1"/>
  <c r="A1587" i="1" s="1"/>
  <c r="A1599" i="1" s="1"/>
  <c r="A1611" i="1" s="1"/>
  <c r="A1623" i="1" s="1"/>
  <c r="A1635" i="1" s="1"/>
  <c r="A1647" i="1" s="1"/>
  <c r="A1659" i="1" s="1"/>
  <c r="A1671" i="1" s="1"/>
  <c r="A1683" i="1" s="1"/>
  <c r="A1695" i="1" s="1"/>
  <c r="A1707" i="1" s="1"/>
  <c r="A1719" i="1" s="1"/>
  <c r="A1731" i="1" s="1"/>
  <c r="A1743" i="1" s="1"/>
  <c r="A1755" i="1" s="1"/>
  <c r="A1767" i="1" s="1"/>
  <c r="A1779" i="1" s="1"/>
  <c r="A1791" i="1" s="1"/>
  <c r="A1803" i="1" s="1"/>
  <c r="A1815" i="1" s="1"/>
  <c r="A1827" i="1" s="1"/>
  <c r="A1839" i="1" s="1"/>
  <c r="A1851" i="1" s="1"/>
  <c r="A1863" i="1" s="1"/>
  <c r="A1875" i="1" s="1"/>
  <c r="A1887" i="1" s="1"/>
  <c r="A1899" i="1" s="1"/>
  <c r="A1911" i="1" s="1"/>
  <c r="A1923" i="1" s="1"/>
  <c r="A1935" i="1" s="1"/>
  <c r="A1947" i="1" s="1"/>
  <c r="A1959" i="1" s="1"/>
  <c r="A1971" i="1" s="1"/>
  <c r="A1983" i="1" s="1"/>
  <c r="A1995" i="1" s="1"/>
  <c r="A2007" i="1" s="1"/>
  <c r="A2019" i="1" s="1"/>
  <c r="A2031" i="1" s="1"/>
  <c r="A2043" i="1" s="1"/>
  <c r="A2055" i="1" s="1"/>
  <c r="A2067" i="1" s="1"/>
  <c r="A2079" i="1" s="1"/>
  <c r="A2091" i="1" s="1"/>
  <c r="A2103" i="1" s="1"/>
  <c r="A2115" i="1" s="1"/>
  <c r="A2127" i="1" s="1"/>
  <c r="A2139" i="1" s="1"/>
  <c r="A2151" i="1" s="1"/>
  <c r="A2163" i="1" s="1"/>
  <c r="A2175" i="1" s="1"/>
  <c r="A2187" i="1" s="1"/>
  <c r="A2199" i="1" s="1"/>
  <c r="A2211" i="1" s="1"/>
  <c r="A2223" i="1" s="1"/>
  <c r="A2235" i="1" s="1"/>
  <c r="A2247" i="1" s="1"/>
  <c r="A2259" i="1" s="1"/>
  <c r="A2271" i="1" s="1"/>
  <c r="A2283" i="1" s="1"/>
  <c r="A2295" i="1" s="1"/>
  <c r="A2307" i="1" s="1"/>
  <c r="A2319" i="1" s="1"/>
  <c r="A2331" i="1" s="1"/>
  <c r="A2343" i="1" s="1"/>
  <c r="A2355" i="1" s="1"/>
  <c r="A2367" i="1" s="1"/>
  <c r="A2379" i="1" s="1"/>
  <c r="A2391" i="1" s="1"/>
  <c r="A2403" i="1" s="1"/>
  <c r="A2415" i="1" s="1"/>
  <c r="A2427" i="1" s="1"/>
  <c r="A2439" i="1" s="1"/>
  <c r="A2451" i="1" s="1"/>
  <c r="A2463" i="1" s="1"/>
  <c r="A2475" i="1" s="1"/>
  <c r="A2487" i="1" s="1"/>
  <c r="A2499" i="1" s="1"/>
  <c r="A2511" i="1" s="1"/>
  <c r="A2523" i="1" s="1"/>
  <c r="A2535" i="1" s="1"/>
  <c r="A2547" i="1" s="1"/>
  <c r="A2559" i="1" s="1"/>
  <c r="A2571" i="1" s="1"/>
  <c r="A2583" i="1" s="1"/>
  <c r="A2595" i="1" s="1"/>
  <c r="A2607" i="1" s="1"/>
  <c r="A2619" i="1" s="1"/>
  <c r="A2631" i="1" s="1"/>
  <c r="A2643" i="1" s="1"/>
  <c r="A2655" i="1" s="1"/>
  <c r="A2667" i="1" s="1"/>
  <c r="A2679" i="1" s="1"/>
  <c r="A2691" i="1" s="1"/>
  <c r="A2703" i="1" s="1"/>
  <c r="A2715" i="1" s="1"/>
  <c r="A2727" i="1" s="1"/>
  <c r="A2739" i="1" s="1"/>
  <c r="A2751" i="1" s="1"/>
  <c r="A2763" i="1" s="1"/>
  <c r="A2775" i="1" s="1"/>
  <c r="A2787" i="1" s="1"/>
  <c r="A2799" i="1" s="1"/>
  <c r="A2811" i="1" s="1"/>
  <c r="A2823" i="1" s="1"/>
  <c r="A2835" i="1" s="1"/>
  <c r="A2847" i="1" s="1"/>
  <c r="A2859" i="1" s="1"/>
  <c r="A2871" i="1" s="1"/>
  <c r="A2883" i="1" s="1"/>
  <c r="A2895" i="1" s="1"/>
  <c r="A2907" i="1" s="1"/>
  <c r="A2919" i="1" s="1"/>
  <c r="A2931" i="1" s="1"/>
  <c r="A2943" i="1" s="1"/>
  <c r="A2955" i="1" s="1"/>
  <c r="A2967" i="1" s="1"/>
  <c r="A2979" i="1" s="1"/>
  <c r="A2991" i="1" s="1"/>
  <c r="A3003" i="1" s="1"/>
  <c r="A3015" i="1" s="1"/>
  <c r="A3027" i="1" s="1"/>
  <c r="A3039" i="1" s="1"/>
  <c r="A3051" i="1" s="1"/>
  <c r="A3063" i="1" s="1"/>
  <c r="A3075" i="1" s="1"/>
  <c r="A3087" i="1" s="1"/>
  <c r="A3099" i="1" s="1"/>
  <c r="A3111" i="1" s="1"/>
  <c r="A3123" i="1" s="1"/>
  <c r="A3135" i="1" s="1"/>
  <c r="A3147" i="1" s="1"/>
  <c r="A3159" i="1" s="1"/>
  <c r="A3171" i="1" s="1"/>
  <c r="A3183" i="1" s="1"/>
  <c r="A3195" i="1" s="1"/>
  <c r="A3207" i="1" s="1"/>
  <c r="A3219" i="1" s="1"/>
  <c r="A3231" i="1" s="1"/>
  <c r="A3243" i="1" s="1"/>
  <c r="A3255" i="1" s="1"/>
  <c r="A3267" i="1" s="1"/>
  <c r="A3279" i="1" s="1"/>
  <c r="A3291" i="1" s="1"/>
  <c r="A3303" i="1" s="1"/>
  <c r="A3315" i="1" s="1"/>
  <c r="A3327" i="1" s="1"/>
  <c r="A3339" i="1" s="1"/>
  <c r="A3351" i="1" s="1"/>
  <c r="A3363" i="1" s="1"/>
  <c r="A3375" i="1" s="1"/>
  <c r="A3387" i="1" s="1"/>
  <c r="A3399" i="1" s="1"/>
  <c r="A3411" i="1" s="1"/>
  <c r="A3423" i="1" s="1"/>
  <c r="A3435" i="1" s="1"/>
  <c r="A3447" i="1" s="1"/>
  <c r="A3459" i="1" s="1"/>
  <c r="A3471" i="1" s="1"/>
  <c r="A3483" i="1" s="1"/>
  <c r="A3495" i="1" s="1"/>
  <c r="A3507" i="1" s="1"/>
  <c r="A3519" i="1" s="1"/>
  <c r="A3531" i="1" s="1"/>
  <c r="A3543" i="1" s="1"/>
  <c r="A3555" i="1" s="1"/>
  <c r="A3567" i="1" s="1"/>
  <c r="A3579" i="1" s="1"/>
  <c r="A3591" i="1" s="1"/>
  <c r="A3603" i="1" s="1"/>
  <c r="A3615" i="1" s="1"/>
  <c r="A3627" i="1" s="1"/>
  <c r="A3639" i="1" s="1"/>
  <c r="A3651" i="1" s="1"/>
  <c r="A3663" i="1" s="1"/>
  <c r="A3675" i="1" s="1"/>
  <c r="A3687" i="1" s="1"/>
  <c r="A3699" i="1" s="1"/>
  <c r="A3711" i="1" s="1"/>
  <c r="A3723" i="1" s="1"/>
  <c r="A3735" i="1" s="1"/>
  <c r="A3747" i="1" s="1"/>
  <c r="A3759" i="1" s="1"/>
  <c r="A3771" i="1" s="1"/>
  <c r="A3783" i="1" s="1"/>
  <c r="A3795" i="1" s="1"/>
  <c r="A3807" i="1" s="1"/>
  <c r="A3819" i="1" s="1"/>
  <c r="A3831" i="1" s="1"/>
  <c r="A3843" i="1" s="1"/>
  <c r="A3855" i="1" s="1"/>
  <c r="A3867" i="1" s="1"/>
  <c r="A3879" i="1" s="1"/>
  <c r="A3891" i="1" s="1"/>
  <c r="A3903" i="1" s="1"/>
  <c r="A3915" i="1" s="1"/>
  <c r="A3927" i="1" s="1"/>
  <c r="A3939" i="1" s="1"/>
  <c r="A3951" i="1" s="1"/>
  <c r="A3963" i="1" s="1"/>
  <c r="A3975" i="1" s="1"/>
  <c r="A3987" i="1" s="1"/>
  <c r="A3999" i="1" s="1"/>
  <c r="A4011" i="1" s="1"/>
  <c r="A4023" i="1" s="1"/>
  <c r="A4035" i="1" s="1"/>
  <c r="A4047" i="1" s="1"/>
  <c r="A4059" i="1" s="1"/>
  <c r="A4071" i="1" s="1"/>
  <c r="A4083" i="1" s="1"/>
  <c r="A4095" i="1" s="1"/>
  <c r="A4107" i="1" s="1"/>
  <c r="A4119" i="1" s="1"/>
  <c r="A4131" i="1" s="1"/>
  <c r="A4143" i="1" s="1"/>
  <c r="A4155" i="1" s="1"/>
  <c r="A4167" i="1" s="1"/>
  <c r="A4179" i="1" s="1"/>
  <c r="A4191" i="1" s="1"/>
  <c r="A4203" i="1" s="1"/>
  <c r="A4215" i="1" s="1"/>
  <c r="A4227" i="1" s="1"/>
  <c r="A4239" i="1" s="1"/>
  <c r="A4251" i="1" s="1"/>
  <c r="A4263" i="1" s="1"/>
  <c r="A4275" i="1" s="1"/>
  <c r="A4287" i="1" s="1"/>
  <c r="A4299" i="1" s="1"/>
  <c r="A4311" i="1" s="1"/>
  <c r="A4323" i="1" s="1"/>
  <c r="A4335" i="1" s="1"/>
  <c r="A4347" i="1" s="1"/>
  <c r="A4359" i="1" s="1"/>
  <c r="A4371" i="1" s="1"/>
  <c r="A4383" i="1" s="1"/>
  <c r="A4395" i="1" s="1"/>
  <c r="A4407" i="1" s="1"/>
  <c r="A4419" i="1" s="1"/>
  <c r="A4431" i="1" s="1"/>
  <c r="A4443" i="1" s="1"/>
  <c r="A4455" i="1" s="1"/>
  <c r="A4467" i="1" s="1"/>
  <c r="A4479" i="1" s="1"/>
  <c r="A4491" i="1" s="1"/>
  <c r="A4503" i="1" s="1"/>
  <c r="A4515" i="1" s="1"/>
  <c r="A4527" i="1" s="1"/>
  <c r="A4539" i="1" s="1"/>
  <c r="A4551" i="1" s="1"/>
  <c r="A4563" i="1" s="1"/>
  <c r="A4575" i="1" s="1"/>
  <c r="A4587" i="1" s="1"/>
  <c r="A4599" i="1" s="1"/>
  <c r="A4611" i="1" s="1"/>
  <c r="A4623" i="1" s="1"/>
  <c r="A4635" i="1" s="1"/>
  <c r="A4647" i="1" s="1"/>
  <c r="A4659" i="1" s="1"/>
  <c r="A4671" i="1" s="1"/>
  <c r="A4683" i="1" s="1"/>
  <c r="A4695" i="1" s="1"/>
  <c r="A4707" i="1" s="1"/>
  <c r="A4719" i="1" s="1"/>
  <c r="A4731" i="1" s="1"/>
  <c r="A4743" i="1" s="1"/>
  <c r="A4755" i="1" s="1"/>
  <c r="A4767" i="1" s="1"/>
  <c r="A4779" i="1" s="1"/>
  <c r="A4791" i="1" s="1"/>
  <c r="A4803" i="1" s="1"/>
  <c r="A4815" i="1" s="1"/>
  <c r="A4827" i="1" s="1"/>
  <c r="A4839" i="1" s="1"/>
  <c r="A4851" i="1" s="1"/>
  <c r="A4863" i="1" s="1"/>
  <c r="A4875" i="1" s="1"/>
  <c r="A4887" i="1" s="1"/>
  <c r="A4899" i="1" s="1"/>
  <c r="A4911" i="1" s="1"/>
  <c r="A4923" i="1" s="1"/>
  <c r="A4935" i="1" s="1"/>
  <c r="A4947" i="1" s="1"/>
  <c r="A4959" i="1" s="1"/>
  <c r="A4971" i="1" s="1"/>
  <c r="A4983" i="1" s="1"/>
  <c r="A4995" i="1" s="1"/>
  <c r="A14" i="1"/>
  <c r="W1" i="1"/>
</calcChain>
</file>

<file path=xl/sharedStrings.xml><?xml version="1.0" encoding="utf-8"?>
<sst xmlns="http://schemas.openxmlformats.org/spreadsheetml/2006/main" count="95109" uniqueCount="86">
  <si>
    <t>Date</t>
  </si>
  <si>
    <t>Region</t>
  </si>
  <si>
    <t>Country</t>
  </si>
  <si>
    <t>City</t>
  </si>
  <si>
    <t>Product_Category</t>
  </si>
  <si>
    <t>Product_Name</t>
  </si>
  <si>
    <t>Customer_ID</t>
  </si>
  <si>
    <t>Customer_Type</t>
  </si>
  <si>
    <t>Sales_Channel</t>
  </si>
  <si>
    <t>Order_ID</t>
  </si>
  <si>
    <t>Quantity</t>
  </si>
  <si>
    <t>Unit_Price</t>
  </si>
  <si>
    <t>Discount_%</t>
  </si>
  <si>
    <t>Revenue</t>
  </si>
  <si>
    <t>Cost</t>
  </si>
  <si>
    <t>Profit</t>
  </si>
  <si>
    <t>Payment_Mode</t>
  </si>
  <si>
    <t>Order_Status</t>
  </si>
  <si>
    <t>Sales_Rep</t>
  </si>
  <si>
    <t>Customer_Rating</t>
  </si>
  <si>
    <t>East</t>
  </si>
  <si>
    <t>West</t>
  </si>
  <si>
    <t>North</t>
  </si>
  <si>
    <t>South</t>
  </si>
  <si>
    <t>USA</t>
  </si>
  <si>
    <t>UK</t>
  </si>
  <si>
    <t>India</t>
  </si>
  <si>
    <t>UAE</t>
  </si>
  <si>
    <t>Bangalore</t>
  </si>
  <si>
    <t>London</t>
  </si>
  <si>
    <t>Dubai</t>
  </si>
  <si>
    <t>New York</t>
  </si>
  <si>
    <t>Delhi</t>
  </si>
  <si>
    <t>Mumbai</t>
  </si>
  <si>
    <t>Services</t>
  </si>
  <si>
    <t>Software</t>
  </si>
  <si>
    <t>Hardware</t>
  </si>
  <si>
    <t>Product C</t>
  </si>
  <si>
    <t>Product A</t>
  </si>
  <si>
    <t>Product D</t>
  </si>
  <si>
    <t>Product B</t>
  </si>
  <si>
    <t>New</t>
  </si>
  <si>
    <t>Existing</t>
  </si>
  <si>
    <t>Online</t>
  </si>
  <si>
    <t>Partner</t>
  </si>
  <si>
    <t>Offline</t>
  </si>
  <si>
    <t>UPI</t>
  </si>
  <si>
    <t>Credit Card</t>
  </si>
  <si>
    <t>Net Banking</t>
  </si>
  <si>
    <t>Cash</t>
  </si>
  <si>
    <t>Returned</t>
  </si>
  <si>
    <t>Cancelled</t>
  </si>
  <si>
    <t>Completed</t>
  </si>
  <si>
    <t>Rep B</t>
  </si>
  <si>
    <t>Rep D</t>
  </si>
  <si>
    <t>Rep C</t>
  </si>
  <si>
    <t>Rep A</t>
  </si>
  <si>
    <r>
      <t xml:space="preserve">Build </t>
    </r>
    <r>
      <rPr>
        <b/>
        <sz val="11"/>
        <color theme="1"/>
        <rFont val="Calibri"/>
        <family val="2"/>
        <scheme val="minor"/>
      </rPr>
      <t>Sales, Revenue &amp; Profit dashboards</t>
    </r>
  </si>
  <si>
    <r>
      <t xml:space="preserve">Analyze </t>
    </r>
    <r>
      <rPr>
        <b/>
        <sz val="11"/>
        <color theme="1"/>
        <rFont val="Calibri"/>
        <family val="2"/>
        <scheme val="minor"/>
      </rPr>
      <t>Region / Product / Sales Rep performance</t>
    </r>
  </si>
  <si>
    <r>
      <t xml:space="preserve">Find </t>
    </r>
    <r>
      <rPr>
        <b/>
        <sz val="11"/>
        <color theme="1"/>
        <rFont val="Calibri"/>
        <family val="2"/>
        <scheme val="minor"/>
      </rPr>
      <t>top &amp; bottom performing products</t>
    </r>
  </si>
  <si>
    <r>
      <t xml:space="preserve">Identify </t>
    </r>
    <r>
      <rPr>
        <b/>
        <sz val="11"/>
        <color theme="1"/>
        <rFont val="Calibri"/>
        <family val="2"/>
        <scheme val="minor"/>
      </rPr>
      <t>loss-making orders</t>
    </r>
  </si>
  <si>
    <r>
      <t xml:space="preserve">Create </t>
    </r>
    <r>
      <rPr>
        <b/>
        <sz val="11"/>
        <color theme="1"/>
        <rFont val="Calibri"/>
        <family val="2"/>
        <scheme val="minor"/>
      </rPr>
      <t>KPIs &amp; insights</t>
    </r>
    <r>
      <rPr>
        <sz val="11"/>
        <color theme="1"/>
        <rFont val="Calibri"/>
        <family val="2"/>
        <scheme val="minor"/>
      </rPr>
      <t xml:space="preserve"> (MoM, trends, contribution %)</t>
    </r>
  </si>
  <si>
    <r>
      <t xml:space="preserve">Provide </t>
    </r>
    <r>
      <rPr>
        <b/>
        <sz val="11"/>
        <color theme="1"/>
        <rFont val="Calibri"/>
        <family val="2"/>
        <scheme val="minor"/>
      </rPr>
      <t>business recommendations</t>
    </r>
  </si>
  <si>
    <t>Column1</t>
  </si>
  <si>
    <t>Correct_Country</t>
  </si>
  <si>
    <t>Row Labels</t>
  </si>
  <si>
    <t>Grand Total</t>
  </si>
  <si>
    <t>Sum of Revenue</t>
  </si>
  <si>
    <t>Sum of Profit</t>
  </si>
  <si>
    <t xml:space="preserve">Profit margin </t>
  </si>
  <si>
    <t>Profit Margin Rep</t>
  </si>
  <si>
    <t>hi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</si>
  <si>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</si>
  <si>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</si>
  <si>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</si>
  <si>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</si>
  <si>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</si>
  <si>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</si>
  <si>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</si>
  <si>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</si>
  <si>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</si>
  <si>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</si>
  <si>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</si>
  <si>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</si>
  <si>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MOM sales %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</si>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</sst>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1DBE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5" fontId="1" fillId="0" borderId="1" xfId="0" applyNumberFormat="1" applyFont="1" applyBorder="1" applyAlignment="1">
      <alignment horizontal="center" vertical="top" wrapText="1"/>
    </xf>
    <xf numFmtId="15" fontId="0" fillId="0" borderId="0" xfId="0" applyNumberFormat="1"/>
    <xf numFmtId="15" fontId="1" fillId="0" borderId="2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10" fontId="0" fillId="0" borderId="0" xfId="0" applyNumberFormat="1"/>
    <xf numFmtId="164" fontId="0" fillId="0" borderId="0" xfId="0" applyNumberFormat="1"/>
    <xf numFmtId="164" fontId="1" fillId="0" borderId="2" xfId="0" applyNumberFormat="1" applyFont="1" applyBorder="1" applyAlignment="1">
      <alignment horizontal="center" vertical="top" wrapText="1"/>
    </xf>
    <xf numFmtId="0" fontId="3" fillId="0" borderId="0" xfId="0" applyFont="1"/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" fontId="0" fillId="0" borderId="0" xfId="0" applyNumberFormat="1"/>
    <xf numFmtId="0" fontId="4" fillId="0" borderId="0" xfId="0" applyFont="1"/>
    <xf numFmtId="0" fontId="0" fillId="0" borderId="0" xfId="0" applyFont="1" applyAlignment="1">
      <alignment horizontal="center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27"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164" formatCode="&quot;₹&quot;#,##0.00"/>
      <alignment horizontal="center" textRotation="0" indent="0" justifyLastLine="0" shrinkToFit="0" readingOrder="0"/>
    </dxf>
    <dxf>
      <numFmt numFmtId="164" formatCode="&quot;₹&quot;#,##0.00"/>
      <alignment horizontal="center" textRotation="0" indent="0" justifyLastLine="0" shrinkToFit="0" readingOrder="0"/>
    </dxf>
    <dxf>
      <numFmt numFmtId="164" formatCode="&quot;₹&quot;#,##0.00"/>
      <alignment horizontal="center" textRotation="0" indent="0" justifyLastLine="0" shrinkToFit="0" readingOrder="0"/>
    </dxf>
    <dxf>
      <numFmt numFmtId="14" formatCode="0.00%"/>
      <alignment horizontal="center" textRotation="0" indent="0" justifyLastLine="0" shrinkToFit="0" readingOrder="0"/>
    </dxf>
    <dxf>
      <numFmt numFmtId="164" formatCode="&quot;₹&quot;#,##0.00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20" formatCode="dd\-mmm\-yy"/>
      <alignment horizontal="center" textRotation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colors>
    <mruColors>
      <color rgb="FFD8D8D9"/>
      <color rgb="FFA1A1A1"/>
      <color rgb="FFD1DBE7"/>
      <color rgb="FFFF3432"/>
      <color rgb="FFFF0000"/>
      <color rgb="FF8E8E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[KISHAN_DA_Intern_Test.xlsx]Pivot tables!PivotTable4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Revenue by region</a:t>
            </a:r>
          </a:p>
        </c:rich>
      </c:tx>
      <c:layout>
        <c:manualLayout>
          <c:xMode val="edge"/>
          <c:yMode val="edge"/>
          <c:x val="0.33218982105070743"/>
          <c:y val="2.04394269879067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912946106119674"/>
          <c:y val="0.11833203442288998"/>
          <c:w val="0.70262396391992821"/>
          <c:h val="0.81881339535189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tables'!$B$5:$B$9</c:f>
              <c:numCache>
                <c:formatCode>"₹"#,##0.00</c:formatCode>
                <c:ptCount val="4"/>
                <c:pt idx="0">
                  <c:v>15138613.450000003</c:v>
                </c:pt>
                <c:pt idx="1">
                  <c:v>16318365.549999997</c:v>
                </c:pt>
                <c:pt idx="2">
                  <c:v>15287875.399999982</c:v>
                </c:pt>
                <c:pt idx="3">
                  <c:v>15432208.700000016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9-8E4F-BC2B-07D7FD860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15443072"/>
        <c:axId val="1315446656"/>
      </c:barChart>
      <c:catAx>
        <c:axId val="131544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446656"/>
        <c:crosses val="autoZero"/>
        <c:auto val="1"/>
        <c:lblAlgn val="ctr"/>
        <c:lblOffset val="100"/>
        <c:noMultiLvlLbl val="0"/>
      </c:catAx>
      <c:valAx>
        <c:axId val="131544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B0F0">
                  <a:alpha val="10000"/>
                </a:srgbClr>
              </a:solidFill>
              <a:round/>
            </a:ln>
            <a:effectLst/>
          </c:spPr>
        </c:majorGridlines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44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alpha val="50388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[KISHAN_DA_Intern_Test.xlsx]Pivot 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Profit</a:t>
            </a:r>
            <a:r>
              <a:rPr lang="en-US" sz="1600" b="1" baseline="0"/>
              <a:t> by Region</a:t>
            </a:r>
          </a:p>
        </c:rich>
      </c:tx>
      <c:layout>
        <c:manualLayout>
          <c:xMode val="edge"/>
          <c:yMode val="edge"/>
          <c:x val="0.40385895439008418"/>
          <c:y val="1.71984842763647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>
              <a:alpha val="76000"/>
            </a:srgbClr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>
              <a:alpha val="76000"/>
            </a:srgbClr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layout>
            <c:manualLayout>
              <c:x val="-4.6804612307243349E-3"/>
              <c:y val="3.675581034828794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>
              <a:alpha val="76000"/>
            </a:srgbClr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layout>
            <c:manualLayout>
              <c:x val="0"/>
              <c:y val="7.663033235860928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>
              <a:alpha val="76000"/>
            </a:srgbClr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layout>
            <c:manualLayout>
              <c:x val="-2.3456792403693245E-3"/>
              <c:y val="3.802639658096795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>
              <a:alpha val="76000"/>
            </a:srgbClr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layout>
            <c:manualLayout>
              <c:x val="0"/>
              <c:y val="-7.778541075195603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>
              <a:alpha val="76000"/>
            </a:srgbClr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>
              <a:alpha val="76000"/>
            </a:srgbClr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layout>
            <c:manualLayout>
              <c:x val="0"/>
              <c:y val="7.663033235860928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>
              <a:alpha val="76000"/>
            </a:srgbClr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layout>
            <c:manualLayout>
              <c:x val="-4.6804612307243349E-3"/>
              <c:y val="3.675581034828794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0000">
              <a:alpha val="76000"/>
            </a:srgbClr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layout>
            <c:manualLayout>
              <c:x val="-2.3456792403693245E-3"/>
              <c:y val="3.802639658096795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>
              <a:alpha val="76000"/>
            </a:srgbClr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layout>
            <c:manualLayout>
              <c:x val="0"/>
              <c:y val="-7.778541075195603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>
              <a:alpha val="76000"/>
            </a:srgbClr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0000">
              <a:alpha val="76000"/>
            </a:srgbClr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layout>
            <c:manualLayout>
              <c:x val="0"/>
              <c:y val="7.663033235860928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0000">
              <a:alpha val="76000"/>
            </a:srgbClr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layout>
            <c:manualLayout>
              <c:x val="-4.6804612307243349E-3"/>
              <c:y val="3.675581034828794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0000">
              <a:alpha val="76000"/>
            </a:srgbClr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layout>
            <c:manualLayout>
              <c:x val="-2.3456792403693245E-3"/>
              <c:y val="3.802639658096795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0000">
              <a:alpha val="76000"/>
            </a:srgbClr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layout>
            <c:manualLayout>
              <c:x val="0"/>
              <c:y val="-7.778541075195603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>
                <a:alpha val="76000"/>
              </a:srgbClr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7.663033235860928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24F-7744-AE8E-FEF53A01C1C9}"/>
                </c:ext>
              </c:extLst>
            </c:dLbl>
            <c:dLbl>
              <c:idx val="1"/>
              <c:layout>
                <c:manualLayout>
                  <c:x val="-4.6804612307243349E-3"/>
                  <c:y val="3.675581034828794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4F-7744-AE8E-FEF53A01C1C9}"/>
                </c:ext>
              </c:extLst>
            </c:dLbl>
            <c:dLbl>
              <c:idx val="2"/>
              <c:layout>
                <c:manualLayout>
                  <c:x val="-2.3456792403693245E-3"/>
                  <c:y val="3.802639658096795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4F-7744-AE8E-FEF53A01C1C9}"/>
                </c:ext>
              </c:extLst>
            </c:dLbl>
            <c:dLbl>
              <c:idx val="3"/>
              <c:layout>
                <c:manualLayout>
                  <c:x val="0"/>
                  <c:y val="-7.778541075195603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4F-7744-AE8E-FEF53A01C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tables'!$D$5:$D$9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tables'!$E$5:$E$9</c:f>
              <c:numCache>
                <c:formatCode>"₹"#,##0.00</c:formatCode>
                <c:ptCount val="4"/>
                <c:pt idx="0">
                  <c:v>-3593338.5499999993</c:v>
                </c:pt>
                <c:pt idx="1">
                  <c:v>-4111338.4499999993</c:v>
                </c:pt>
                <c:pt idx="2">
                  <c:v>-3827995.5999999978</c:v>
                </c:pt>
                <c:pt idx="3">
                  <c:v>-4277060.3000000045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4F-7744-AE8E-FEF53A01C1C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65339584"/>
        <c:axId val="1293859712"/>
      </c:barChart>
      <c:catAx>
        <c:axId val="116533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859712"/>
        <c:crosses val="autoZero"/>
        <c:auto val="1"/>
        <c:lblAlgn val="ctr"/>
        <c:lblOffset val="100"/>
        <c:noMultiLvlLbl val="0"/>
      </c:catAx>
      <c:valAx>
        <c:axId val="129385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33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alpha val="57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[KISHAN_DA_Intern_Test.xlsx]Pivot tables!PivotTable9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>
                <a:effectLst/>
              </a:rPr>
              <a:t>Revenue Trend (Monthly)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tables'!$A$30:$A$42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tables'!$B$30:$B$42</c:f>
              <c:numCache>
                <c:formatCode>"₹"#,##0.00</c:formatCode>
                <c:ptCount val="12"/>
                <c:pt idx="0">
                  <c:v>9318033.6499999985</c:v>
                </c:pt>
                <c:pt idx="1">
                  <c:v>7131721.1999999983</c:v>
                </c:pt>
                <c:pt idx="2">
                  <c:v>4578080.5</c:v>
                </c:pt>
                <c:pt idx="3">
                  <c:v>4589130.7999999989</c:v>
                </c:pt>
                <c:pt idx="4">
                  <c:v>4713632.0999999996</c:v>
                </c:pt>
                <c:pt idx="5">
                  <c:v>4462852.8000000026</c:v>
                </c:pt>
                <c:pt idx="6">
                  <c:v>4342793.7499999981</c:v>
                </c:pt>
                <c:pt idx="7">
                  <c:v>4579106.950000002</c:v>
                </c:pt>
                <c:pt idx="8">
                  <c:v>4568519.1999999983</c:v>
                </c:pt>
                <c:pt idx="9">
                  <c:v>4828231.0999999968</c:v>
                </c:pt>
                <c:pt idx="10">
                  <c:v>4442134.55</c:v>
                </c:pt>
                <c:pt idx="11">
                  <c:v>4622826.5000000009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E-2847-B551-2A5E528EA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8705728"/>
        <c:axId val="1253725440"/>
      </c:barChart>
      <c:catAx>
        <c:axId val="113870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725440"/>
        <c:crosses val="autoZero"/>
        <c:auto val="1"/>
        <c:lblAlgn val="ctr"/>
        <c:lblOffset val="100"/>
        <c:noMultiLvlLbl val="0"/>
      </c:catAx>
      <c:valAx>
        <c:axId val="125372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70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alpha val="59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74870</xdr:rowOff>
    </xdr:from>
    <xdr:to>
      <xdr:col>37</xdr:col>
      <xdr:colOff>814764</xdr:colOff>
      <xdr:row>92</xdr:row>
      <xdr:rowOff>15005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FCE6FF95-F7F0-AE47-475A-E5B6462E54D3}"/>
            </a:ext>
          </a:extLst>
        </xdr:cNvPr>
        <xdr:cNvSpPr/>
      </xdr:nvSpPr>
      <xdr:spPr>
        <a:xfrm>
          <a:off x="0" y="74870"/>
          <a:ext cx="32175570" cy="16900780"/>
        </a:xfrm>
        <a:prstGeom prst="rect">
          <a:avLst/>
        </a:prstGeom>
        <a:solidFill>
          <a:schemeClr val="bg1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343830</xdr:colOff>
      <xdr:row>8</xdr:row>
      <xdr:rowOff>475</xdr:rowOff>
    </xdr:from>
    <xdr:to>
      <xdr:col>5</xdr:col>
      <xdr:colOff>389193</xdr:colOff>
      <xdr:row>16</xdr:row>
      <xdr:rowOff>70894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6F12EB3-127C-8D73-910A-46349D4E1326}"/>
            </a:ext>
          </a:extLst>
        </xdr:cNvPr>
        <xdr:cNvGrpSpPr/>
      </xdr:nvGrpSpPr>
      <xdr:grpSpPr>
        <a:xfrm>
          <a:off x="3027217" y="1475314"/>
          <a:ext cx="2503428" cy="1545257"/>
          <a:chOff x="509925" y="1202651"/>
          <a:chExt cx="2520758" cy="1625985"/>
        </a:xfrm>
        <a:solidFill>
          <a:srgbClr val="00B050"/>
        </a:solidFill>
      </xdr:grpSpPr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DC770E5E-8E76-E544-8C62-2B114C473A08}"/>
              </a:ext>
            </a:extLst>
          </xdr:cNvPr>
          <xdr:cNvGrpSpPr/>
        </xdr:nvGrpSpPr>
        <xdr:grpSpPr>
          <a:xfrm>
            <a:off x="509925" y="1202651"/>
            <a:ext cx="2520758" cy="1625985"/>
            <a:chOff x="224248" y="1574186"/>
            <a:chExt cx="4665453" cy="1537711"/>
          </a:xfrm>
          <a:grpFill/>
        </xdr:grpSpPr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6ECAAC70-DBE0-8E4B-31F8-8D808A35F958}"/>
                </a:ext>
              </a:extLst>
            </xdr:cNvPr>
            <xdr:cNvSpPr/>
          </xdr:nvSpPr>
          <xdr:spPr>
            <a:xfrm>
              <a:off x="229571" y="1574186"/>
              <a:ext cx="4644423" cy="939200"/>
            </a:xfrm>
            <a:prstGeom prst="rect">
              <a:avLst/>
            </a:prstGeom>
            <a:grpFill/>
            <a:ln>
              <a:solidFill>
                <a:srgbClr val="FFFF00"/>
              </a:solidFill>
            </a:ln>
          </xdr:spPr>
          <xdr:style>
            <a:lnRef idx="2">
              <a:schemeClr val="lt1">
                <a:hueOff val="0"/>
                <a:satOff val="0"/>
                <a:lumOff val="0"/>
                <a:alphaOff val="0"/>
              </a:schemeClr>
            </a:lnRef>
            <a:fillRef idx="1">
              <a:schemeClr val="accent1">
                <a:tint val="50000"/>
                <a:hueOff val="0"/>
                <a:satOff val="0"/>
                <a:lumOff val="0"/>
                <a:alphaOff val="0"/>
              </a:schemeClr>
            </a:fillRef>
            <a:effectRef idx="0">
              <a:schemeClr val="accent1">
                <a:tint val="50000"/>
                <a:hueOff val="0"/>
                <a:satOff val="0"/>
                <a:lumOff val="0"/>
                <a:alphaOff val="0"/>
              </a:schemeClr>
            </a:effectRef>
            <a:fontRef idx="minor">
              <a:schemeClr val="lt1">
                <a:hueOff val="0"/>
                <a:satOff val="0"/>
                <a:lumOff val="0"/>
                <a:alphaOff val="0"/>
              </a:schemeClr>
            </a:fontRef>
          </xdr:style>
          <xdr:txBody>
            <a:bodyPr/>
            <a:lstStyle/>
            <a:p>
              <a:pPr algn="ctr"/>
              <a:endParaRPr lang="en-GB" sz="24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7" name="Freeform 6">
              <a:extLst>
                <a:ext uri="{FF2B5EF4-FFF2-40B4-BE49-F238E27FC236}">
                  <a16:creationId xmlns:a16="http://schemas.microsoft.com/office/drawing/2014/main" id="{7E567F45-2DCA-7F78-3239-656338E3C37B}"/>
                </a:ext>
              </a:extLst>
            </xdr:cNvPr>
            <xdr:cNvSpPr/>
          </xdr:nvSpPr>
          <xdr:spPr>
            <a:xfrm>
              <a:off x="224248" y="2418638"/>
              <a:ext cx="4665453" cy="693259"/>
            </a:xfrm>
            <a:custGeom>
              <a:avLst/>
              <a:gdLst>
                <a:gd name="csX0" fmla="*/ 0 w 1271587"/>
                <a:gd name="csY0" fmla="*/ 0 h 400049"/>
                <a:gd name="csX1" fmla="*/ 741759 w 1271587"/>
                <a:gd name="csY1" fmla="*/ 0 h 400049"/>
                <a:gd name="csX2" fmla="*/ 893290 w 1271587"/>
                <a:gd name="csY2" fmla="*/ -42805 h 400049"/>
                <a:gd name="csX3" fmla="*/ 1059656 w 1271587"/>
                <a:gd name="csY3" fmla="*/ 0 h 400049"/>
                <a:gd name="csX4" fmla="*/ 1271587 w 1271587"/>
                <a:gd name="csY4" fmla="*/ 0 h 400049"/>
                <a:gd name="csX5" fmla="*/ 1271587 w 1271587"/>
                <a:gd name="csY5" fmla="*/ 66675 h 400049"/>
                <a:gd name="csX6" fmla="*/ 1271587 w 1271587"/>
                <a:gd name="csY6" fmla="*/ 66675 h 400049"/>
                <a:gd name="csX7" fmla="*/ 1271587 w 1271587"/>
                <a:gd name="csY7" fmla="*/ 166687 h 400049"/>
                <a:gd name="csX8" fmla="*/ 1271587 w 1271587"/>
                <a:gd name="csY8" fmla="*/ 400049 h 400049"/>
                <a:gd name="csX9" fmla="*/ 1059656 w 1271587"/>
                <a:gd name="csY9" fmla="*/ 400049 h 400049"/>
                <a:gd name="csX10" fmla="*/ 741759 w 1271587"/>
                <a:gd name="csY10" fmla="*/ 400049 h 400049"/>
                <a:gd name="csX11" fmla="*/ 741759 w 1271587"/>
                <a:gd name="csY11" fmla="*/ 400049 h 400049"/>
                <a:gd name="csX12" fmla="*/ 0 w 1271587"/>
                <a:gd name="csY12" fmla="*/ 400049 h 400049"/>
                <a:gd name="csX13" fmla="*/ 0 w 1271587"/>
                <a:gd name="csY13" fmla="*/ 166687 h 400049"/>
                <a:gd name="csX14" fmla="*/ 0 w 1271587"/>
                <a:gd name="csY14" fmla="*/ 66675 h 400049"/>
                <a:gd name="csX15" fmla="*/ 0 w 1271587"/>
                <a:gd name="csY15" fmla="*/ 66675 h 400049"/>
                <a:gd name="csX16" fmla="*/ 0 w 1271587"/>
                <a:gd name="csY16" fmla="*/ 0 h 400049"/>
              </a:gdLst>
              <a:ahLst/>
              <a:cxnLst>
                <a:cxn ang="0">
                  <a:pos x="csX0" y="csY0"/>
                </a:cxn>
                <a:cxn ang="0">
                  <a:pos x="csX1" y="csY1"/>
                </a:cxn>
                <a:cxn ang="0">
                  <a:pos x="csX2" y="csY2"/>
                </a:cxn>
                <a:cxn ang="0">
                  <a:pos x="csX3" y="csY3"/>
                </a:cxn>
                <a:cxn ang="0">
                  <a:pos x="csX4" y="csY4"/>
                </a:cxn>
                <a:cxn ang="0">
                  <a:pos x="csX5" y="csY5"/>
                </a:cxn>
                <a:cxn ang="0">
                  <a:pos x="csX6" y="csY6"/>
                </a:cxn>
                <a:cxn ang="0">
                  <a:pos x="csX7" y="csY7"/>
                </a:cxn>
                <a:cxn ang="0">
                  <a:pos x="csX8" y="csY8"/>
                </a:cxn>
                <a:cxn ang="0">
                  <a:pos x="csX9" y="csY9"/>
                </a:cxn>
                <a:cxn ang="0">
                  <a:pos x="csX10" y="csY10"/>
                </a:cxn>
                <a:cxn ang="0">
                  <a:pos x="csX11" y="csY11"/>
                </a:cxn>
                <a:cxn ang="0">
                  <a:pos x="csX12" y="csY12"/>
                </a:cxn>
                <a:cxn ang="0">
                  <a:pos x="csX13" y="csY13"/>
                </a:cxn>
                <a:cxn ang="0">
                  <a:pos x="csX14" y="csY14"/>
                </a:cxn>
                <a:cxn ang="0">
                  <a:pos x="csX15" y="csY15"/>
                </a:cxn>
                <a:cxn ang="0">
                  <a:pos x="csX16" y="csY16"/>
                </a:cxn>
              </a:cxnLst>
              <a:rect l="l" t="t" r="r" b="b"/>
              <a:pathLst>
                <a:path w="1271587" h="400049">
                  <a:moveTo>
                    <a:pt x="0" y="0"/>
                  </a:moveTo>
                  <a:lnTo>
                    <a:pt x="741759" y="0"/>
                  </a:lnTo>
                  <a:lnTo>
                    <a:pt x="893290" y="-42805"/>
                  </a:lnTo>
                  <a:lnTo>
                    <a:pt x="1059656" y="0"/>
                  </a:lnTo>
                  <a:lnTo>
                    <a:pt x="1271587" y="0"/>
                  </a:lnTo>
                  <a:lnTo>
                    <a:pt x="1271587" y="66675"/>
                  </a:lnTo>
                  <a:lnTo>
                    <a:pt x="1271587" y="66675"/>
                  </a:lnTo>
                  <a:lnTo>
                    <a:pt x="1271587" y="166687"/>
                  </a:lnTo>
                  <a:lnTo>
                    <a:pt x="1271587" y="400049"/>
                  </a:lnTo>
                  <a:lnTo>
                    <a:pt x="1059656" y="400049"/>
                  </a:lnTo>
                  <a:lnTo>
                    <a:pt x="741759" y="400049"/>
                  </a:lnTo>
                  <a:lnTo>
                    <a:pt x="741759" y="400049"/>
                  </a:lnTo>
                  <a:lnTo>
                    <a:pt x="0" y="400049"/>
                  </a:lnTo>
                  <a:lnTo>
                    <a:pt x="0" y="166687"/>
                  </a:lnTo>
                  <a:lnTo>
                    <a:pt x="0" y="66675"/>
                  </a:lnTo>
                  <a:lnTo>
                    <a:pt x="0" y="66675"/>
                  </a:lnTo>
                  <a:lnTo>
                    <a:pt x="0" y="0"/>
                  </a:lnTo>
                  <a:close/>
                </a:path>
              </a:pathLst>
            </a:custGeom>
            <a:grpFill/>
            <a:ln>
              <a:solidFill>
                <a:srgbClr val="FFFF00"/>
              </a:solidFill>
            </a:ln>
          </xdr:spPr>
          <xdr:style>
            <a:lnRef idx="2">
              <a:schemeClr val="lt1">
                <a:hueOff val="0"/>
                <a:satOff val="0"/>
                <a:lumOff val="0"/>
                <a:alphaOff val="0"/>
              </a:schemeClr>
            </a:lnRef>
            <a:fillRef idx="1">
              <a:schemeClr val="accent1">
                <a:hueOff val="0"/>
                <a:satOff val="0"/>
                <a:lumOff val="0"/>
                <a:alphaOff val="0"/>
              </a:schemeClr>
            </a:fillRef>
            <a:effectRef idx="0">
              <a:schemeClr val="accent1">
                <a:hueOff val="0"/>
                <a:satOff val="0"/>
                <a:lumOff val="0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68580" tIns="68580" rIns="68580" bIns="68580" numCol="1" spcCol="1270" anchor="ctr" anchorCtr="0">
              <a:noAutofit/>
            </a:bodyPr>
            <a:lstStyle/>
            <a:p>
              <a:pPr marL="0" lvl="0" indent="0" algn="ctr" defTabSz="8001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endParaRPr lang="en-GB" sz="1800" kern="1200">
                <a:solidFill>
                  <a:schemeClr val="bg1"/>
                </a:solidFill>
              </a:endParaRPr>
            </a:p>
          </xdr:txBody>
        </xdr:sp>
      </xdr:grpSp>
      <xdr:sp macro="" textlink="">
        <xdr:nvSpPr>
          <xdr:cNvPr id="5121" name="Text Box 1">
            <a:extLst>
              <a:ext uri="{FF2B5EF4-FFF2-40B4-BE49-F238E27FC236}">
                <a16:creationId xmlns:a16="http://schemas.microsoft.com/office/drawing/2014/main" id="{984C5CCE-EB4C-9093-8A4C-8CA3CB9DCD77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4999" y="1395076"/>
            <a:ext cx="2260986" cy="480666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ctr" rtl="0">
              <a:defRPr sz="1000"/>
            </a:pPr>
            <a:r>
              <a:rPr lang="en-GB" sz="2800" b="1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rPr>
              <a:t>Total</a:t>
            </a:r>
            <a:r>
              <a:rPr lang="en-GB" sz="2400" b="1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rPr>
              <a:t> </a:t>
            </a:r>
            <a:r>
              <a:rPr lang="en-GB" sz="2800" b="1" i="0" u="none" strike="noStrike" baseline="0">
                <a:solidFill>
                  <a:srgbClr val="000000"/>
                </a:solidFill>
                <a:latin typeface="Aptos Narrow" panose="020B0004020202020204" pitchFamily="34" charset="0"/>
                <a:cs typeface="Calibri" pitchFamily="2" charset="0"/>
              </a:rPr>
              <a:t>Revenue</a:t>
            </a:r>
          </a:p>
          <a:p>
            <a:pPr algn="ctr" rtl="0">
              <a:defRPr sz="1000"/>
            </a:pPr>
            <a:endParaRPr lang="en-GB" sz="2400" b="0" i="0" u="none" strike="noStrike" baseline="0">
              <a:solidFill>
                <a:srgbClr val="000000"/>
              </a:solidFill>
              <a:latin typeface="Aptos Narrow" panose="020B0004020202020204" pitchFamily="34" charset="0"/>
              <a:cs typeface="Calibri" pitchFamily="2" charset="0"/>
            </a:endParaRPr>
          </a:p>
        </xdr:txBody>
      </xdr:sp>
      <xdr:sp macro="" textlink="">
        <xdr:nvSpPr>
          <xdr:cNvPr id="5122" name="Text Box 2">
            <a:extLst>
              <a:ext uri="{FF2B5EF4-FFF2-40B4-BE49-F238E27FC236}">
                <a16:creationId xmlns:a16="http://schemas.microsoft.com/office/drawing/2014/main" id="{FC98D01F-62FD-F9C5-0A97-BFA64A19408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6667" y="2184016"/>
            <a:ext cx="1847273" cy="538787"/>
          </a:xfrm>
          <a:prstGeom prst="rect">
            <a:avLst/>
          </a:prstGeom>
          <a:solidFill>
            <a:srgbClr val="00B050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ctr" rtl="0">
              <a:defRPr sz="1000"/>
            </a:pPr>
            <a:r>
              <a:rPr lang="en-GB" sz="2800" b="1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rPr>
              <a:t>₹</a:t>
            </a:r>
            <a:r>
              <a:rPr lang="en-GB" sz="3200" b="1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rPr>
              <a:t>6.22</a:t>
            </a:r>
            <a:r>
              <a:rPr lang="en-GB" sz="2800" b="1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rPr>
              <a:t> Cr</a:t>
            </a:r>
          </a:p>
        </xdr:txBody>
      </xdr:sp>
    </xdr:grpSp>
    <xdr:clientData/>
  </xdr:twoCellAnchor>
  <xdr:twoCellAnchor>
    <xdr:from>
      <xdr:col>5</xdr:col>
      <xdr:colOff>537248</xdr:colOff>
      <xdr:row>8</xdr:row>
      <xdr:rowOff>14664</xdr:rowOff>
    </xdr:from>
    <xdr:to>
      <xdr:col>8</xdr:col>
      <xdr:colOff>623859</xdr:colOff>
      <xdr:row>16</xdr:row>
      <xdr:rowOff>111404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DDC49290-D04A-DA45-A87B-C393B5284FAB}"/>
            </a:ext>
          </a:extLst>
        </xdr:cNvPr>
        <xdr:cNvGrpSpPr/>
      </xdr:nvGrpSpPr>
      <xdr:grpSpPr>
        <a:xfrm>
          <a:off x="5678700" y="1489503"/>
          <a:ext cx="2544675" cy="1571578"/>
          <a:chOff x="509925" y="1202650"/>
          <a:chExt cx="2520758" cy="1625984"/>
        </a:xfrm>
        <a:solidFill>
          <a:srgbClr val="FF3432">
            <a:alpha val="92000"/>
          </a:srgbClr>
        </a:solidFill>
      </xdr:grpSpPr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C49EE7B6-EB55-A3DF-F21F-34740C4631E5}"/>
              </a:ext>
            </a:extLst>
          </xdr:cNvPr>
          <xdr:cNvGrpSpPr/>
        </xdr:nvGrpSpPr>
        <xdr:grpSpPr>
          <a:xfrm>
            <a:off x="509925" y="1202650"/>
            <a:ext cx="2520758" cy="1625984"/>
            <a:chOff x="224248" y="1574186"/>
            <a:chExt cx="4665453" cy="1537711"/>
          </a:xfrm>
          <a:grpFill/>
        </xdr:grpSpPr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A498963B-EA7B-DC5A-EAFD-7929482C0F68}"/>
                </a:ext>
              </a:extLst>
            </xdr:cNvPr>
            <xdr:cNvSpPr/>
          </xdr:nvSpPr>
          <xdr:spPr>
            <a:xfrm>
              <a:off x="229571" y="1574186"/>
              <a:ext cx="4644422" cy="939200"/>
            </a:xfrm>
            <a:prstGeom prst="rect">
              <a:avLst/>
            </a:prstGeom>
            <a:grpFill/>
            <a:ln>
              <a:solidFill>
                <a:srgbClr val="FFFF00"/>
              </a:solidFill>
            </a:ln>
          </xdr:spPr>
          <xdr:style>
            <a:lnRef idx="2">
              <a:schemeClr val="lt1">
                <a:hueOff val="0"/>
                <a:satOff val="0"/>
                <a:lumOff val="0"/>
                <a:alphaOff val="0"/>
              </a:schemeClr>
            </a:lnRef>
            <a:fillRef idx="1">
              <a:schemeClr val="accent1">
                <a:tint val="50000"/>
                <a:hueOff val="0"/>
                <a:satOff val="0"/>
                <a:lumOff val="0"/>
                <a:alphaOff val="0"/>
              </a:schemeClr>
            </a:fillRef>
            <a:effectRef idx="0">
              <a:schemeClr val="accent1">
                <a:tint val="50000"/>
                <a:hueOff val="0"/>
                <a:satOff val="0"/>
                <a:lumOff val="0"/>
                <a:alphaOff val="0"/>
              </a:schemeClr>
            </a:effectRef>
            <a:fontRef idx="minor">
              <a:schemeClr val="lt1">
                <a:hueOff val="0"/>
                <a:satOff val="0"/>
                <a:lumOff val="0"/>
                <a:alphaOff val="0"/>
              </a:schemeClr>
            </a:fontRef>
          </xdr:style>
          <xdr:txBody>
            <a:bodyPr/>
            <a:lstStyle/>
            <a:p>
              <a:pPr algn="ctr"/>
              <a:endParaRPr lang="en-GB" sz="24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5" name="Freeform 14">
              <a:extLst>
                <a:ext uri="{FF2B5EF4-FFF2-40B4-BE49-F238E27FC236}">
                  <a16:creationId xmlns:a16="http://schemas.microsoft.com/office/drawing/2014/main" id="{DFA8B8B3-EC99-EA2F-7217-0B4A5E11B1CE}"/>
                </a:ext>
              </a:extLst>
            </xdr:cNvPr>
            <xdr:cNvSpPr/>
          </xdr:nvSpPr>
          <xdr:spPr>
            <a:xfrm>
              <a:off x="224248" y="2418638"/>
              <a:ext cx="4665453" cy="693259"/>
            </a:xfrm>
            <a:custGeom>
              <a:avLst/>
              <a:gdLst>
                <a:gd name="csX0" fmla="*/ 0 w 1271587"/>
                <a:gd name="csY0" fmla="*/ 0 h 400049"/>
                <a:gd name="csX1" fmla="*/ 741759 w 1271587"/>
                <a:gd name="csY1" fmla="*/ 0 h 400049"/>
                <a:gd name="csX2" fmla="*/ 893290 w 1271587"/>
                <a:gd name="csY2" fmla="*/ -42805 h 400049"/>
                <a:gd name="csX3" fmla="*/ 1059656 w 1271587"/>
                <a:gd name="csY3" fmla="*/ 0 h 400049"/>
                <a:gd name="csX4" fmla="*/ 1271587 w 1271587"/>
                <a:gd name="csY4" fmla="*/ 0 h 400049"/>
                <a:gd name="csX5" fmla="*/ 1271587 w 1271587"/>
                <a:gd name="csY5" fmla="*/ 66675 h 400049"/>
                <a:gd name="csX6" fmla="*/ 1271587 w 1271587"/>
                <a:gd name="csY6" fmla="*/ 66675 h 400049"/>
                <a:gd name="csX7" fmla="*/ 1271587 w 1271587"/>
                <a:gd name="csY7" fmla="*/ 166687 h 400049"/>
                <a:gd name="csX8" fmla="*/ 1271587 w 1271587"/>
                <a:gd name="csY8" fmla="*/ 400049 h 400049"/>
                <a:gd name="csX9" fmla="*/ 1059656 w 1271587"/>
                <a:gd name="csY9" fmla="*/ 400049 h 400049"/>
                <a:gd name="csX10" fmla="*/ 741759 w 1271587"/>
                <a:gd name="csY10" fmla="*/ 400049 h 400049"/>
                <a:gd name="csX11" fmla="*/ 741759 w 1271587"/>
                <a:gd name="csY11" fmla="*/ 400049 h 400049"/>
                <a:gd name="csX12" fmla="*/ 0 w 1271587"/>
                <a:gd name="csY12" fmla="*/ 400049 h 400049"/>
                <a:gd name="csX13" fmla="*/ 0 w 1271587"/>
                <a:gd name="csY13" fmla="*/ 166687 h 400049"/>
                <a:gd name="csX14" fmla="*/ 0 w 1271587"/>
                <a:gd name="csY14" fmla="*/ 66675 h 400049"/>
                <a:gd name="csX15" fmla="*/ 0 w 1271587"/>
                <a:gd name="csY15" fmla="*/ 66675 h 400049"/>
                <a:gd name="csX16" fmla="*/ 0 w 1271587"/>
                <a:gd name="csY16" fmla="*/ 0 h 400049"/>
              </a:gdLst>
              <a:ahLst/>
              <a:cxnLst>
                <a:cxn ang="0">
                  <a:pos x="csX0" y="csY0"/>
                </a:cxn>
                <a:cxn ang="0">
                  <a:pos x="csX1" y="csY1"/>
                </a:cxn>
                <a:cxn ang="0">
                  <a:pos x="csX2" y="csY2"/>
                </a:cxn>
                <a:cxn ang="0">
                  <a:pos x="csX3" y="csY3"/>
                </a:cxn>
                <a:cxn ang="0">
                  <a:pos x="csX4" y="csY4"/>
                </a:cxn>
                <a:cxn ang="0">
                  <a:pos x="csX5" y="csY5"/>
                </a:cxn>
                <a:cxn ang="0">
                  <a:pos x="csX6" y="csY6"/>
                </a:cxn>
                <a:cxn ang="0">
                  <a:pos x="csX7" y="csY7"/>
                </a:cxn>
                <a:cxn ang="0">
                  <a:pos x="csX8" y="csY8"/>
                </a:cxn>
                <a:cxn ang="0">
                  <a:pos x="csX9" y="csY9"/>
                </a:cxn>
                <a:cxn ang="0">
                  <a:pos x="csX10" y="csY10"/>
                </a:cxn>
                <a:cxn ang="0">
                  <a:pos x="csX11" y="csY11"/>
                </a:cxn>
                <a:cxn ang="0">
                  <a:pos x="csX12" y="csY12"/>
                </a:cxn>
                <a:cxn ang="0">
                  <a:pos x="csX13" y="csY13"/>
                </a:cxn>
                <a:cxn ang="0">
                  <a:pos x="csX14" y="csY14"/>
                </a:cxn>
                <a:cxn ang="0">
                  <a:pos x="csX15" y="csY15"/>
                </a:cxn>
                <a:cxn ang="0">
                  <a:pos x="csX16" y="csY16"/>
                </a:cxn>
              </a:cxnLst>
              <a:rect l="l" t="t" r="r" b="b"/>
              <a:pathLst>
                <a:path w="1271587" h="400049">
                  <a:moveTo>
                    <a:pt x="0" y="0"/>
                  </a:moveTo>
                  <a:lnTo>
                    <a:pt x="741759" y="0"/>
                  </a:lnTo>
                  <a:lnTo>
                    <a:pt x="893290" y="-42805"/>
                  </a:lnTo>
                  <a:lnTo>
                    <a:pt x="1059656" y="0"/>
                  </a:lnTo>
                  <a:lnTo>
                    <a:pt x="1271587" y="0"/>
                  </a:lnTo>
                  <a:lnTo>
                    <a:pt x="1271587" y="66675"/>
                  </a:lnTo>
                  <a:lnTo>
                    <a:pt x="1271587" y="66675"/>
                  </a:lnTo>
                  <a:lnTo>
                    <a:pt x="1271587" y="166687"/>
                  </a:lnTo>
                  <a:lnTo>
                    <a:pt x="1271587" y="400049"/>
                  </a:lnTo>
                  <a:lnTo>
                    <a:pt x="1059656" y="400049"/>
                  </a:lnTo>
                  <a:lnTo>
                    <a:pt x="741759" y="400049"/>
                  </a:lnTo>
                  <a:lnTo>
                    <a:pt x="741759" y="400049"/>
                  </a:lnTo>
                  <a:lnTo>
                    <a:pt x="0" y="400049"/>
                  </a:lnTo>
                  <a:lnTo>
                    <a:pt x="0" y="166687"/>
                  </a:lnTo>
                  <a:lnTo>
                    <a:pt x="0" y="66675"/>
                  </a:lnTo>
                  <a:lnTo>
                    <a:pt x="0" y="66675"/>
                  </a:lnTo>
                  <a:lnTo>
                    <a:pt x="0" y="0"/>
                  </a:lnTo>
                  <a:close/>
                </a:path>
              </a:pathLst>
            </a:custGeom>
            <a:grpFill/>
            <a:ln>
              <a:solidFill>
                <a:srgbClr val="FFFF00"/>
              </a:solidFill>
            </a:ln>
          </xdr:spPr>
          <xdr:style>
            <a:lnRef idx="2">
              <a:schemeClr val="lt1">
                <a:hueOff val="0"/>
                <a:satOff val="0"/>
                <a:lumOff val="0"/>
                <a:alphaOff val="0"/>
              </a:schemeClr>
            </a:lnRef>
            <a:fillRef idx="1">
              <a:schemeClr val="accent1">
                <a:hueOff val="0"/>
                <a:satOff val="0"/>
                <a:lumOff val="0"/>
                <a:alphaOff val="0"/>
              </a:schemeClr>
            </a:fillRef>
            <a:effectRef idx="0">
              <a:schemeClr val="accent1">
                <a:hueOff val="0"/>
                <a:satOff val="0"/>
                <a:lumOff val="0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68580" tIns="68580" rIns="68580" bIns="68580" numCol="1" spcCol="1270" anchor="ctr" anchorCtr="0">
              <a:noAutofit/>
            </a:bodyPr>
            <a:lstStyle/>
            <a:p>
              <a:pPr marL="0" lvl="0" indent="0" algn="ctr" defTabSz="8001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endParaRPr lang="en-GB" sz="1800" kern="1200">
                <a:solidFill>
                  <a:schemeClr val="bg1"/>
                </a:solidFill>
              </a:endParaRPr>
            </a:p>
          </xdr:txBody>
        </xdr:sp>
      </xdr:grpSp>
      <xdr:sp macro="" textlink="">
        <xdr:nvSpPr>
          <xdr:cNvPr id="12" name="Text Box 1">
            <a:extLst>
              <a:ext uri="{FF2B5EF4-FFF2-40B4-BE49-F238E27FC236}">
                <a16:creationId xmlns:a16="http://schemas.microsoft.com/office/drawing/2014/main" id="{CF32B128-A3DA-ED9A-0DF1-833CFEE708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4999" y="1395076"/>
            <a:ext cx="2260986" cy="511463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ctr" rtl="0">
              <a:defRPr sz="1000"/>
            </a:pPr>
            <a:r>
              <a:rPr lang="en-GB" sz="2800" b="1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rPr>
              <a:t>Total </a:t>
            </a:r>
            <a:r>
              <a:rPr lang="en-GB" sz="2800" b="1" i="0" u="none" strike="noStrike" baseline="0">
                <a:solidFill>
                  <a:srgbClr val="000000"/>
                </a:solidFill>
                <a:latin typeface="Aptos Narrow" panose="020B0004020202020204" pitchFamily="34" charset="0"/>
                <a:cs typeface="Calibri" pitchFamily="2" charset="0"/>
              </a:rPr>
              <a:t>Profit</a:t>
            </a:r>
          </a:p>
          <a:p>
            <a:pPr algn="ctr" rtl="0">
              <a:defRPr sz="1000"/>
            </a:pPr>
            <a:endParaRPr lang="en-GB" sz="2400" b="0" i="0" u="none" strike="noStrike" baseline="0">
              <a:solidFill>
                <a:srgbClr val="000000"/>
              </a:solidFill>
              <a:latin typeface="Aptos Narrow" panose="020B0004020202020204" pitchFamily="34" charset="0"/>
              <a:cs typeface="Calibri" pitchFamily="2" charset="0"/>
            </a:endParaRPr>
          </a:p>
        </xdr:txBody>
      </xdr:sp>
      <xdr:sp macro="" textlink="">
        <xdr:nvSpPr>
          <xdr:cNvPr id="13" name="Text Box 2">
            <a:extLst>
              <a:ext uri="{FF2B5EF4-FFF2-40B4-BE49-F238E27FC236}">
                <a16:creationId xmlns:a16="http://schemas.microsoft.com/office/drawing/2014/main" id="{746F41A8-1539-2ADC-B9D6-73FDB2534A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6667" y="2184016"/>
            <a:ext cx="1847273" cy="538787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ctr" rtl="0">
              <a:defRPr sz="1000"/>
            </a:pPr>
            <a:r>
              <a:rPr lang="en-IN" sz="3200" b="1" i="0" u="none" strike="noStrike">
                <a:effectLst/>
                <a:latin typeface="+mn-lt"/>
                <a:ea typeface="+mn-ea"/>
                <a:cs typeface="+mn-cs"/>
              </a:rPr>
              <a:t>-₹1.58 </a:t>
            </a:r>
            <a:r>
              <a:rPr lang="en-IN" sz="3200" b="1" i="0" u="none" strike="noStrike">
                <a:effectLst/>
                <a:latin typeface="Aptos Narrow" panose="020B0004020202020204" pitchFamily="34" charset="0"/>
                <a:ea typeface="+mn-ea"/>
                <a:cs typeface="+mn-cs"/>
              </a:rPr>
              <a:t>Cr</a:t>
            </a:r>
            <a:endParaRPr lang="en-GB" sz="3200" b="1" i="0" u="none" strike="noStrike" baseline="0">
              <a:solidFill>
                <a:srgbClr val="000000"/>
              </a:solidFill>
              <a:latin typeface="Aptos Narrow" panose="020B0004020202020204" pitchFamily="34" charset="0"/>
              <a:cs typeface="Calibri" pitchFamily="2" charset="0"/>
            </a:endParaRPr>
          </a:p>
        </xdr:txBody>
      </xdr:sp>
    </xdr:grpSp>
    <xdr:clientData/>
  </xdr:twoCellAnchor>
  <xdr:twoCellAnchor>
    <xdr:from>
      <xdr:col>0</xdr:col>
      <xdr:colOff>406081</xdr:colOff>
      <xdr:row>8</xdr:row>
      <xdr:rowOff>13124</xdr:rowOff>
    </xdr:from>
    <xdr:to>
      <xdr:col>3</xdr:col>
      <xdr:colOff>222806</xdr:colOff>
      <xdr:row>16</xdr:row>
      <xdr:rowOff>44560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5C6A17FB-456A-0A46-9F7C-F13BBF196C24}"/>
            </a:ext>
          </a:extLst>
        </xdr:cNvPr>
        <xdr:cNvGrpSpPr/>
      </xdr:nvGrpSpPr>
      <xdr:grpSpPr>
        <a:xfrm>
          <a:off x="406081" y="1487963"/>
          <a:ext cx="2500112" cy="1506274"/>
          <a:chOff x="509925" y="1202651"/>
          <a:chExt cx="2520758" cy="1625985"/>
        </a:xfrm>
        <a:solidFill>
          <a:srgbClr val="A1A1A1"/>
        </a:solidFill>
      </xdr:grpSpPr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908DF4B0-11A5-4093-1F43-F477C5EAA7A9}"/>
              </a:ext>
            </a:extLst>
          </xdr:cNvPr>
          <xdr:cNvGrpSpPr/>
        </xdr:nvGrpSpPr>
        <xdr:grpSpPr>
          <a:xfrm>
            <a:off x="509925" y="1202651"/>
            <a:ext cx="2520758" cy="1625985"/>
            <a:chOff x="224247" y="1574186"/>
            <a:chExt cx="4665453" cy="1537711"/>
          </a:xfrm>
          <a:grpFill/>
        </xdr:grpSpPr>
        <xdr:sp macro="" textlink="">
          <xdr:nvSpPr>
            <xdr:cNvPr id="20" name="Rectangle 19">
              <a:extLst>
                <a:ext uri="{FF2B5EF4-FFF2-40B4-BE49-F238E27FC236}">
                  <a16:creationId xmlns:a16="http://schemas.microsoft.com/office/drawing/2014/main" id="{9DD141DF-A0D3-B50E-27FC-B4262E7E25F6}"/>
                </a:ext>
              </a:extLst>
            </xdr:cNvPr>
            <xdr:cNvSpPr/>
          </xdr:nvSpPr>
          <xdr:spPr>
            <a:xfrm>
              <a:off x="229571" y="1574186"/>
              <a:ext cx="4644423" cy="939200"/>
            </a:xfrm>
            <a:prstGeom prst="rect">
              <a:avLst/>
            </a:prstGeom>
            <a:grpFill/>
            <a:ln>
              <a:solidFill>
                <a:srgbClr val="FFFF00"/>
              </a:solidFill>
            </a:ln>
          </xdr:spPr>
          <xdr:style>
            <a:lnRef idx="2">
              <a:schemeClr val="lt1">
                <a:hueOff val="0"/>
                <a:satOff val="0"/>
                <a:lumOff val="0"/>
                <a:alphaOff val="0"/>
              </a:schemeClr>
            </a:lnRef>
            <a:fillRef idx="1">
              <a:schemeClr val="accent1">
                <a:tint val="50000"/>
                <a:hueOff val="0"/>
                <a:satOff val="0"/>
                <a:lumOff val="0"/>
                <a:alphaOff val="0"/>
              </a:schemeClr>
            </a:fillRef>
            <a:effectRef idx="0">
              <a:schemeClr val="accent1">
                <a:tint val="50000"/>
                <a:hueOff val="0"/>
                <a:satOff val="0"/>
                <a:lumOff val="0"/>
                <a:alphaOff val="0"/>
              </a:schemeClr>
            </a:effectRef>
            <a:fontRef idx="minor">
              <a:schemeClr val="lt1">
                <a:hueOff val="0"/>
                <a:satOff val="0"/>
                <a:lumOff val="0"/>
                <a:alphaOff val="0"/>
              </a:schemeClr>
            </a:fontRef>
          </xdr:style>
          <xdr:txBody>
            <a:bodyPr/>
            <a:lstStyle/>
            <a:p>
              <a:pPr algn="ctr"/>
              <a:endParaRPr lang="en-GB" sz="24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1" name="Freeform 20">
              <a:extLst>
                <a:ext uri="{FF2B5EF4-FFF2-40B4-BE49-F238E27FC236}">
                  <a16:creationId xmlns:a16="http://schemas.microsoft.com/office/drawing/2014/main" id="{9651A606-9926-BCEA-C109-53CDBF1CC522}"/>
                </a:ext>
              </a:extLst>
            </xdr:cNvPr>
            <xdr:cNvSpPr/>
          </xdr:nvSpPr>
          <xdr:spPr>
            <a:xfrm>
              <a:off x="224247" y="2418638"/>
              <a:ext cx="4665453" cy="693259"/>
            </a:xfrm>
            <a:custGeom>
              <a:avLst/>
              <a:gdLst>
                <a:gd name="csX0" fmla="*/ 0 w 1271587"/>
                <a:gd name="csY0" fmla="*/ 0 h 400049"/>
                <a:gd name="csX1" fmla="*/ 741759 w 1271587"/>
                <a:gd name="csY1" fmla="*/ 0 h 400049"/>
                <a:gd name="csX2" fmla="*/ 893290 w 1271587"/>
                <a:gd name="csY2" fmla="*/ -42805 h 400049"/>
                <a:gd name="csX3" fmla="*/ 1059656 w 1271587"/>
                <a:gd name="csY3" fmla="*/ 0 h 400049"/>
                <a:gd name="csX4" fmla="*/ 1271587 w 1271587"/>
                <a:gd name="csY4" fmla="*/ 0 h 400049"/>
                <a:gd name="csX5" fmla="*/ 1271587 w 1271587"/>
                <a:gd name="csY5" fmla="*/ 66675 h 400049"/>
                <a:gd name="csX6" fmla="*/ 1271587 w 1271587"/>
                <a:gd name="csY6" fmla="*/ 66675 h 400049"/>
                <a:gd name="csX7" fmla="*/ 1271587 w 1271587"/>
                <a:gd name="csY7" fmla="*/ 166687 h 400049"/>
                <a:gd name="csX8" fmla="*/ 1271587 w 1271587"/>
                <a:gd name="csY8" fmla="*/ 400049 h 400049"/>
                <a:gd name="csX9" fmla="*/ 1059656 w 1271587"/>
                <a:gd name="csY9" fmla="*/ 400049 h 400049"/>
                <a:gd name="csX10" fmla="*/ 741759 w 1271587"/>
                <a:gd name="csY10" fmla="*/ 400049 h 400049"/>
                <a:gd name="csX11" fmla="*/ 741759 w 1271587"/>
                <a:gd name="csY11" fmla="*/ 400049 h 400049"/>
                <a:gd name="csX12" fmla="*/ 0 w 1271587"/>
                <a:gd name="csY12" fmla="*/ 400049 h 400049"/>
                <a:gd name="csX13" fmla="*/ 0 w 1271587"/>
                <a:gd name="csY13" fmla="*/ 166687 h 400049"/>
                <a:gd name="csX14" fmla="*/ 0 w 1271587"/>
                <a:gd name="csY14" fmla="*/ 66675 h 400049"/>
                <a:gd name="csX15" fmla="*/ 0 w 1271587"/>
                <a:gd name="csY15" fmla="*/ 66675 h 400049"/>
                <a:gd name="csX16" fmla="*/ 0 w 1271587"/>
                <a:gd name="csY16" fmla="*/ 0 h 400049"/>
              </a:gdLst>
              <a:ahLst/>
              <a:cxnLst>
                <a:cxn ang="0">
                  <a:pos x="csX0" y="csY0"/>
                </a:cxn>
                <a:cxn ang="0">
                  <a:pos x="csX1" y="csY1"/>
                </a:cxn>
                <a:cxn ang="0">
                  <a:pos x="csX2" y="csY2"/>
                </a:cxn>
                <a:cxn ang="0">
                  <a:pos x="csX3" y="csY3"/>
                </a:cxn>
                <a:cxn ang="0">
                  <a:pos x="csX4" y="csY4"/>
                </a:cxn>
                <a:cxn ang="0">
                  <a:pos x="csX5" y="csY5"/>
                </a:cxn>
                <a:cxn ang="0">
                  <a:pos x="csX6" y="csY6"/>
                </a:cxn>
                <a:cxn ang="0">
                  <a:pos x="csX7" y="csY7"/>
                </a:cxn>
                <a:cxn ang="0">
                  <a:pos x="csX8" y="csY8"/>
                </a:cxn>
                <a:cxn ang="0">
                  <a:pos x="csX9" y="csY9"/>
                </a:cxn>
                <a:cxn ang="0">
                  <a:pos x="csX10" y="csY10"/>
                </a:cxn>
                <a:cxn ang="0">
                  <a:pos x="csX11" y="csY11"/>
                </a:cxn>
                <a:cxn ang="0">
                  <a:pos x="csX12" y="csY12"/>
                </a:cxn>
                <a:cxn ang="0">
                  <a:pos x="csX13" y="csY13"/>
                </a:cxn>
                <a:cxn ang="0">
                  <a:pos x="csX14" y="csY14"/>
                </a:cxn>
                <a:cxn ang="0">
                  <a:pos x="csX15" y="csY15"/>
                </a:cxn>
                <a:cxn ang="0">
                  <a:pos x="csX16" y="csY16"/>
                </a:cxn>
              </a:cxnLst>
              <a:rect l="l" t="t" r="r" b="b"/>
              <a:pathLst>
                <a:path w="1271587" h="400049">
                  <a:moveTo>
                    <a:pt x="0" y="0"/>
                  </a:moveTo>
                  <a:lnTo>
                    <a:pt x="741759" y="0"/>
                  </a:lnTo>
                  <a:lnTo>
                    <a:pt x="893290" y="-42805"/>
                  </a:lnTo>
                  <a:lnTo>
                    <a:pt x="1059656" y="0"/>
                  </a:lnTo>
                  <a:lnTo>
                    <a:pt x="1271587" y="0"/>
                  </a:lnTo>
                  <a:lnTo>
                    <a:pt x="1271587" y="66675"/>
                  </a:lnTo>
                  <a:lnTo>
                    <a:pt x="1271587" y="66675"/>
                  </a:lnTo>
                  <a:lnTo>
                    <a:pt x="1271587" y="166687"/>
                  </a:lnTo>
                  <a:lnTo>
                    <a:pt x="1271587" y="400049"/>
                  </a:lnTo>
                  <a:lnTo>
                    <a:pt x="1059656" y="400049"/>
                  </a:lnTo>
                  <a:lnTo>
                    <a:pt x="741759" y="400049"/>
                  </a:lnTo>
                  <a:lnTo>
                    <a:pt x="741759" y="400049"/>
                  </a:lnTo>
                  <a:lnTo>
                    <a:pt x="0" y="400049"/>
                  </a:lnTo>
                  <a:lnTo>
                    <a:pt x="0" y="166687"/>
                  </a:lnTo>
                  <a:lnTo>
                    <a:pt x="0" y="66675"/>
                  </a:lnTo>
                  <a:lnTo>
                    <a:pt x="0" y="66675"/>
                  </a:lnTo>
                  <a:lnTo>
                    <a:pt x="0" y="0"/>
                  </a:lnTo>
                  <a:close/>
                </a:path>
              </a:pathLst>
            </a:custGeom>
            <a:grpFill/>
            <a:ln>
              <a:solidFill>
                <a:srgbClr val="FFFF00"/>
              </a:solidFill>
            </a:ln>
          </xdr:spPr>
          <xdr:style>
            <a:lnRef idx="2">
              <a:schemeClr val="lt1">
                <a:hueOff val="0"/>
                <a:satOff val="0"/>
                <a:lumOff val="0"/>
                <a:alphaOff val="0"/>
              </a:schemeClr>
            </a:lnRef>
            <a:fillRef idx="1">
              <a:schemeClr val="accent1">
                <a:hueOff val="0"/>
                <a:satOff val="0"/>
                <a:lumOff val="0"/>
                <a:alphaOff val="0"/>
              </a:schemeClr>
            </a:fillRef>
            <a:effectRef idx="0">
              <a:schemeClr val="accent1">
                <a:hueOff val="0"/>
                <a:satOff val="0"/>
                <a:lumOff val="0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68580" tIns="68580" rIns="68580" bIns="68580" numCol="1" spcCol="1270" anchor="ctr" anchorCtr="0">
              <a:noAutofit/>
            </a:bodyPr>
            <a:lstStyle/>
            <a:p>
              <a:pPr marL="0" lvl="0" indent="0" algn="ctr" defTabSz="8001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endParaRPr lang="en-GB" sz="1800" kern="1200">
                <a:solidFill>
                  <a:schemeClr val="bg1"/>
                </a:solidFill>
              </a:endParaRPr>
            </a:p>
          </xdr:txBody>
        </xdr:sp>
      </xdr:grpSp>
      <xdr:sp macro="" textlink="">
        <xdr:nvSpPr>
          <xdr:cNvPr id="18" name="Text Box 1">
            <a:extLst>
              <a:ext uri="{FF2B5EF4-FFF2-40B4-BE49-F238E27FC236}">
                <a16:creationId xmlns:a16="http://schemas.microsoft.com/office/drawing/2014/main" id="{0EEBD55D-8266-BE6E-3250-A376D6C2A9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4999" y="1395076"/>
            <a:ext cx="2260986" cy="511463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ctr" rtl="0">
              <a:defRPr sz="1000"/>
            </a:pPr>
            <a:r>
              <a:rPr lang="en-GB" sz="2800" b="1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rPr>
              <a:t>Total </a:t>
            </a:r>
            <a:r>
              <a:rPr lang="en-GB" sz="2800" b="1" i="0" u="none" strike="noStrike" baseline="0">
                <a:solidFill>
                  <a:srgbClr val="000000"/>
                </a:solidFill>
                <a:latin typeface="Aptos Narrow" panose="020B0004020202020204" pitchFamily="34" charset="0"/>
                <a:cs typeface="Calibri" pitchFamily="2" charset="0"/>
              </a:rPr>
              <a:t>sales</a:t>
            </a:r>
          </a:p>
          <a:p>
            <a:pPr algn="ctr" rtl="0">
              <a:defRPr sz="1000"/>
            </a:pPr>
            <a:endParaRPr lang="en-GB" sz="2400" b="0" i="0" u="none" strike="noStrike" baseline="0">
              <a:solidFill>
                <a:srgbClr val="000000"/>
              </a:solidFill>
              <a:latin typeface="Aptos Narrow" panose="020B0004020202020204" pitchFamily="34" charset="0"/>
              <a:cs typeface="Calibri" pitchFamily="2" charset="0"/>
            </a:endParaRPr>
          </a:p>
        </xdr:txBody>
      </xdr:sp>
      <xdr:sp macro="" textlink="">
        <xdr:nvSpPr>
          <xdr:cNvPr id="19" name="Text Box 2">
            <a:extLst>
              <a:ext uri="{FF2B5EF4-FFF2-40B4-BE49-F238E27FC236}">
                <a16:creationId xmlns:a16="http://schemas.microsoft.com/office/drawing/2014/main" id="{A9EB2DE6-30E9-4A30-4D42-3189A58033F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6667" y="2184016"/>
            <a:ext cx="1847273" cy="538787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ctr" rtl="0">
              <a:defRPr sz="1000"/>
            </a:pPr>
            <a:r>
              <a:rPr lang="en-IN" sz="3200" b="1" i="0" u="none" strike="noStrike">
                <a:effectLst/>
                <a:latin typeface="+mn-lt"/>
                <a:ea typeface="+mn-ea"/>
                <a:cs typeface="+mn-cs"/>
              </a:rPr>
              <a:t>25,404</a:t>
            </a:r>
            <a:endParaRPr lang="en-GB" sz="3200" b="1" i="0" u="none" strike="noStrike" baseline="0">
              <a:solidFill>
                <a:srgbClr val="000000"/>
              </a:solidFill>
              <a:latin typeface="Calibri" pitchFamily="2" charset="0"/>
              <a:cs typeface="Calibri" pitchFamily="2" charset="0"/>
            </a:endParaRPr>
          </a:p>
        </xdr:txBody>
      </xdr:sp>
    </xdr:grpSp>
    <xdr:clientData/>
  </xdr:twoCellAnchor>
  <xdr:twoCellAnchor>
    <xdr:from>
      <xdr:col>8</xdr:col>
      <xdr:colOff>743831</xdr:colOff>
      <xdr:row>8</xdr:row>
      <xdr:rowOff>13127</xdr:rowOff>
    </xdr:from>
    <xdr:to>
      <xdr:col>11</xdr:col>
      <xdr:colOff>779824</xdr:colOff>
      <xdr:row>16</xdr:row>
      <xdr:rowOff>155969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4D8E9977-20B6-1441-BC35-8D6466B95B4C}"/>
            </a:ext>
          </a:extLst>
        </xdr:cNvPr>
        <xdr:cNvGrpSpPr/>
      </xdr:nvGrpSpPr>
      <xdr:grpSpPr>
        <a:xfrm>
          <a:off x="8343347" y="1487966"/>
          <a:ext cx="2494058" cy="1617680"/>
          <a:chOff x="509925" y="1202650"/>
          <a:chExt cx="2520758" cy="1625984"/>
        </a:xfrm>
        <a:solidFill>
          <a:srgbClr val="FF3432">
            <a:alpha val="92000"/>
          </a:srgbClr>
        </a:solidFill>
      </xdr:grpSpPr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E600CB53-8587-6C10-F91B-F7EB235070FC}"/>
              </a:ext>
            </a:extLst>
          </xdr:cNvPr>
          <xdr:cNvGrpSpPr/>
        </xdr:nvGrpSpPr>
        <xdr:grpSpPr>
          <a:xfrm>
            <a:off x="509925" y="1202650"/>
            <a:ext cx="2520758" cy="1625984"/>
            <a:chOff x="224248" y="1574186"/>
            <a:chExt cx="4665453" cy="1537711"/>
          </a:xfrm>
          <a:grpFill/>
        </xdr:grpSpPr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C606AC5E-8110-4DA8-EFE5-EBB614DA22F6}"/>
                </a:ext>
              </a:extLst>
            </xdr:cNvPr>
            <xdr:cNvSpPr/>
          </xdr:nvSpPr>
          <xdr:spPr>
            <a:xfrm>
              <a:off x="229571" y="1574186"/>
              <a:ext cx="4644422" cy="939200"/>
            </a:xfrm>
            <a:prstGeom prst="rect">
              <a:avLst/>
            </a:prstGeom>
            <a:grpFill/>
            <a:ln>
              <a:solidFill>
                <a:srgbClr val="FFFF00"/>
              </a:solidFill>
            </a:ln>
          </xdr:spPr>
          <xdr:style>
            <a:lnRef idx="2">
              <a:schemeClr val="lt1">
                <a:hueOff val="0"/>
                <a:satOff val="0"/>
                <a:lumOff val="0"/>
                <a:alphaOff val="0"/>
              </a:schemeClr>
            </a:lnRef>
            <a:fillRef idx="1">
              <a:schemeClr val="accent1">
                <a:tint val="50000"/>
                <a:hueOff val="0"/>
                <a:satOff val="0"/>
                <a:lumOff val="0"/>
                <a:alphaOff val="0"/>
              </a:schemeClr>
            </a:fillRef>
            <a:effectRef idx="0">
              <a:schemeClr val="accent1">
                <a:tint val="50000"/>
                <a:hueOff val="0"/>
                <a:satOff val="0"/>
                <a:lumOff val="0"/>
                <a:alphaOff val="0"/>
              </a:schemeClr>
            </a:effectRef>
            <a:fontRef idx="minor">
              <a:schemeClr val="lt1">
                <a:hueOff val="0"/>
                <a:satOff val="0"/>
                <a:lumOff val="0"/>
                <a:alphaOff val="0"/>
              </a:schemeClr>
            </a:fontRef>
          </xdr:style>
          <xdr:txBody>
            <a:bodyPr/>
            <a:lstStyle/>
            <a:p>
              <a:pPr algn="ctr"/>
              <a:endParaRPr lang="en-GB" sz="24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7" name="Freeform 26">
              <a:extLst>
                <a:ext uri="{FF2B5EF4-FFF2-40B4-BE49-F238E27FC236}">
                  <a16:creationId xmlns:a16="http://schemas.microsoft.com/office/drawing/2014/main" id="{5D705FA1-8CFD-2333-84BB-45F5648D8A15}"/>
                </a:ext>
              </a:extLst>
            </xdr:cNvPr>
            <xdr:cNvSpPr/>
          </xdr:nvSpPr>
          <xdr:spPr>
            <a:xfrm>
              <a:off x="224248" y="2418638"/>
              <a:ext cx="4665453" cy="693259"/>
            </a:xfrm>
            <a:custGeom>
              <a:avLst/>
              <a:gdLst>
                <a:gd name="csX0" fmla="*/ 0 w 1271587"/>
                <a:gd name="csY0" fmla="*/ 0 h 400049"/>
                <a:gd name="csX1" fmla="*/ 741759 w 1271587"/>
                <a:gd name="csY1" fmla="*/ 0 h 400049"/>
                <a:gd name="csX2" fmla="*/ 893290 w 1271587"/>
                <a:gd name="csY2" fmla="*/ -42805 h 400049"/>
                <a:gd name="csX3" fmla="*/ 1059656 w 1271587"/>
                <a:gd name="csY3" fmla="*/ 0 h 400049"/>
                <a:gd name="csX4" fmla="*/ 1271587 w 1271587"/>
                <a:gd name="csY4" fmla="*/ 0 h 400049"/>
                <a:gd name="csX5" fmla="*/ 1271587 w 1271587"/>
                <a:gd name="csY5" fmla="*/ 66675 h 400049"/>
                <a:gd name="csX6" fmla="*/ 1271587 w 1271587"/>
                <a:gd name="csY6" fmla="*/ 66675 h 400049"/>
                <a:gd name="csX7" fmla="*/ 1271587 w 1271587"/>
                <a:gd name="csY7" fmla="*/ 166687 h 400049"/>
                <a:gd name="csX8" fmla="*/ 1271587 w 1271587"/>
                <a:gd name="csY8" fmla="*/ 400049 h 400049"/>
                <a:gd name="csX9" fmla="*/ 1059656 w 1271587"/>
                <a:gd name="csY9" fmla="*/ 400049 h 400049"/>
                <a:gd name="csX10" fmla="*/ 741759 w 1271587"/>
                <a:gd name="csY10" fmla="*/ 400049 h 400049"/>
                <a:gd name="csX11" fmla="*/ 741759 w 1271587"/>
                <a:gd name="csY11" fmla="*/ 400049 h 400049"/>
                <a:gd name="csX12" fmla="*/ 0 w 1271587"/>
                <a:gd name="csY12" fmla="*/ 400049 h 400049"/>
                <a:gd name="csX13" fmla="*/ 0 w 1271587"/>
                <a:gd name="csY13" fmla="*/ 166687 h 400049"/>
                <a:gd name="csX14" fmla="*/ 0 w 1271587"/>
                <a:gd name="csY14" fmla="*/ 66675 h 400049"/>
                <a:gd name="csX15" fmla="*/ 0 w 1271587"/>
                <a:gd name="csY15" fmla="*/ 66675 h 400049"/>
                <a:gd name="csX16" fmla="*/ 0 w 1271587"/>
                <a:gd name="csY16" fmla="*/ 0 h 400049"/>
              </a:gdLst>
              <a:ahLst/>
              <a:cxnLst>
                <a:cxn ang="0">
                  <a:pos x="csX0" y="csY0"/>
                </a:cxn>
                <a:cxn ang="0">
                  <a:pos x="csX1" y="csY1"/>
                </a:cxn>
                <a:cxn ang="0">
                  <a:pos x="csX2" y="csY2"/>
                </a:cxn>
                <a:cxn ang="0">
                  <a:pos x="csX3" y="csY3"/>
                </a:cxn>
                <a:cxn ang="0">
                  <a:pos x="csX4" y="csY4"/>
                </a:cxn>
                <a:cxn ang="0">
                  <a:pos x="csX5" y="csY5"/>
                </a:cxn>
                <a:cxn ang="0">
                  <a:pos x="csX6" y="csY6"/>
                </a:cxn>
                <a:cxn ang="0">
                  <a:pos x="csX7" y="csY7"/>
                </a:cxn>
                <a:cxn ang="0">
                  <a:pos x="csX8" y="csY8"/>
                </a:cxn>
                <a:cxn ang="0">
                  <a:pos x="csX9" y="csY9"/>
                </a:cxn>
                <a:cxn ang="0">
                  <a:pos x="csX10" y="csY10"/>
                </a:cxn>
                <a:cxn ang="0">
                  <a:pos x="csX11" y="csY11"/>
                </a:cxn>
                <a:cxn ang="0">
                  <a:pos x="csX12" y="csY12"/>
                </a:cxn>
                <a:cxn ang="0">
                  <a:pos x="csX13" y="csY13"/>
                </a:cxn>
                <a:cxn ang="0">
                  <a:pos x="csX14" y="csY14"/>
                </a:cxn>
                <a:cxn ang="0">
                  <a:pos x="csX15" y="csY15"/>
                </a:cxn>
                <a:cxn ang="0">
                  <a:pos x="csX16" y="csY16"/>
                </a:cxn>
              </a:cxnLst>
              <a:rect l="l" t="t" r="r" b="b"/>
              <a:pathLst>
                <a:path w="1271587" h="400049">
                  <a:moveTo>
                    <a:pt x="0" y="0"/>
                  </a:moveTo>
                  <a:lnTo>
                    <a:pt x="741759" y="0"/>
                  </a:lnTo>
                  <a:lnTo>
                    <a:pt x="893290" y="-42805"/>
                  </a:lnTo>
                  <a:lnTo>
                    <a:pt x="1059656" y="0"/>
                  </a:lnTo>
                  <a:lnTo>
                    <a:pt x="1271587" y="0"/>
                  </a:lnTo>
                  <a:lnTo>
                    <a:pt x="1271587" y="66675"/>
                  </a:lnTo>
                  <a:lnTo>
                    <a:pt x="1271587" y="66675"/>
                  </a:lnTo>
                  <a:lnTo>
                    <a:pt x="1271587" y="166687"/>
                  </a:lnTo>
                  <a:lnTo>
                    <a:pt x="1271587" y="400049"/>
                  </a:lnTo>
                  <a:lnTo>
                    <a:pt x="1059656" y="400049"/>
                  </a:lnTo>
                  <a:lnTo>
                    <a:pt x="741759" y="400049"/>
                  </a:lnTo>
                  <a:lnTo>
                    <a:pt x="741759" y="400049"/>
                  </a:lnTo>
                  <a:lnTo>
                    <a:pt x="0" y="400049"/>
                  </a:lnTo>
                  <a:lnTo>
                    <a:pt x="0" y="166687"/>
                  </a:lnTo>
                  <a:lnTo>
                    <a:pt x="0" y="66675"/>
                  </a:lnTo>
                  <a:lnTo>
                    <a:pt x="0" y="66675"/>
                  </a:lnTo>
                  <a:lnTo>
                    <a:pt x="0" y="0"/>
                  </a:lnTo>
                  <a:close/>
                </a:path>
              </a:pathLst>
            </a:custGeom>
            <a:grpFill/>
            <a:ln>
              <a:solidFill>
                <a:srgbClr val="FFFF00">
                  <a:alpha val="97000"/>
                </a:srgbClr>
              </a:solidFill>
            </a:ln>
          </xdr:spPr>
          <xdr:style>
            <a:lnRef idx="2">
              <a:schemeClr val="lt1">
                <a:hueOff val="0"/>
                <a:satOff val="0"/>
                <a:lumOff val="0"/>
                <a:alphaOff val="0"/>
              </a:schemeClr>
            </a:lnRef>
            <a:fillRef idx="1">
              <a:schemeClr val="accent1">
                <a:hueOff val="0"/>
                <a:satOff val="0"/>
                <a:lumOff val="0"/>
                <a:alphaOff val="0"/>
              </a:schemeClr>
            </a:fillRef>
            <a:effectRef idx="0">
              <a:schemeClr val="accent1">
                <a:hueOff val="0"/>
                <a:satOff val="0"/>
                <a:lumOff val="0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68580" tIns="68580" rIns="68580" bIns="68580" numCol="1" spcCol="1270" anchor="ctr" anchorCtr="0">
              <a:noAutofit/>
            </a:bodyPr>
            <a:lstStyle/>
            <a:p>
              <a:pPr marL="0" lvl="0" indent="0" algn="ctr" defTabSz="8001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endParaRPr lang="en-GB" sz="1800" kern="1200">
                <a:solidFill>
                  <a:schemeClr val="bg1"/>
                </a:solidFill>
              </a:endParaRPr>
            </a:p>
          </xdr:txBody>
        </xdr:sp>
      </xdr:grpSp>
      <xdr:sp macro="" textlink="">
        <xdr:nvSpPr>
          <xdr:cNvPr id="24" name="Text Box 1">
            <a:extLst>
              <a:ext uri="{FF2B5EF4-FFF2-40B4-BE49-F238E27FC236}">
                <a16:creationId xmlns:a16="http://schemas.microsoft.com/office/drawing/2014/main" id="{460A63F4-C8A6-9F84-F1A3-CF01548C3005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4999" y="1395076"/>
            <a:ext cx="2260986" cy="511463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ctr" rtl="0">
              <a:defRPr sz="1000"/>
            </a:pPr>
            <a:r>
              <a:rPr lang="en-GB" sz="2800" b="1" i="0" u="none" strike="noStrike" baseline="0">
                <a:solidFill>
                  <a:srgbClr val="000000"/>
                </a:solidFill>
                <a:latin typeface="Aptos Narrow" panose="020B0004020202020204" pitchFamily="34" charset="0"/>
                <a:cs typeface="Calibri" pitchFamily="2" charset="0"/>
              </a:rPr>
              <a:t>Profit Margin</a:t>
            </a:r>
          </a:p>
          <a:p>
            <a:pPr algn="ctr" rtl="0">
              <a:defRPr sz="1000"/>
            </a:pPr>
            <a:endParaRPr lang="en-GB" sz="2800" b="1" i="0" u="none" strike="noStrike" baseline="0">
              <a:solidFill>
                <a:srgbClr val="000000"/>
              </a:solidFill>
              <a:latin typeface="Aptos Narrow" panose="020B0004020202020204" pitchFamily="34" charset="0"/>
              <a:cs typeface="Calibri" pitchFamily="2" charset="0"/>
            </a:endParaRPr>
          </a:p>
          <a:p>
            <a:pPr algn="ctr" rtl="0">
              <a:defRPr sz="1000"/>
            </a:pPr>
            <a:endParaRPr lang="en-GB" sz="2400" b="0" i="0" u="none" strike="noStrike" baseline="0">
              <a:solidFill>
                <a:srgbClr val="000000"/>
              </a:solidFill>
              <a:latin typeface="Aptos Narrow" panose="020B0004020202020204" pitchFamily="34" charset="0"/>
              <a:cs typeface="Calibri" pitchFamily="2" charset="0"/>
            </a:endParaRPr>
          </a:p>
        </xdr:txBody>
      </xdr:sp>
      <xdr:sp macro="" textlink="">
        <xdr:nvSpPr>
          <xdr:cNvPr id="25" name="Text Box 2">
            <a:extLst>
              <a:ext uri="{FF2B5EF4-FFF2-40B4-BE49-F238E27FC236}">
                <a16:creationId xmlns:a16="http://schemas.microsoft.com/office/drawing/2014/main" id="{16569D02-EA38-9EC0-939A-B052951CEC3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6667" y="2184016"/>
            <a:ext cx="1847273" cy="538787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ctr" rtl="0">
              <a:defRPr sz="1000"/>
            </a:pPr>
            <a:r>
              <a:rPr lang="en-IN" sz="3200" b="1" i="0" u="none" strike="noStrike">
                <a:effectLst/>
                <a:latin typeface="+mn-lt"/>
                <a:ea typeface="+mn-ea"/>
                <a:cs typeface="+mn-cs"/>
              </a:rPr>
              <a:t>-25.43%</a:t>
            </a:r>
            <a:endParaRPr lang="en-GB" sz="3200" b="1" i="0" u="none" strike="noStrike" baseline="0">
              <a:solidFill>
                <a:srgbClr val="000000"/>
              </a:solidFill>
              <a:latin typeface="Calibri" pitchFamily="2" charset="0"/>
              <a:cs typeface="Calibri" pitchFamily="2" charset="0"/>
            </a:endParaRPr>
          </a:p>
        </xdr:txBody>
      </xdr:sp>
    </xdr:grpSp>
    <xdr:clientData/>
  </xdr:twoCellAnchor>
  <xdr:twoCellAnchor>
    <xdr:from>
      <xdr:col>0</xdr:col>
      <xdr:colOff>170453</xdr:colOff>
      <xdr:row>17</xdr:row>
      <xdr:rowOff>103799</xdr:rowOff>
    </xdr:from>
    <xdr:to>
      <xdr:col>5</xdr:col>
      <xdr:colOff>714221</xdr:colOff>
      <xdr:row>40</xdr:row>
      <xdr:rowOff>54140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56B610BC-BE79-EB42-9ECB-059D99E9A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76135</xdr:colOff>
      <xdr:row>17</xdr:row>
      <xdr:rowOff>111404</xdr:rowOff>
    </xdr:from>
    <xdr:to>
      <xdr:col>13</xdr:col>
      <xdr:colOff>447366</xdr:colOff>
      <xdr:row>40</xdr:row>
      <xdr:rowOff>142931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EDE9A5F1-F6B8-7A40-9AAC-6300AB730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110775</xdr:colOff>
      <xdr:row>8</xdr:row>
      <xdr:rowOff>13957</xdr:rowOff>
    </xdr:from>
    <xdr:to>
      <xdr:col>15</xdr:col>
      <xdr:colOff>184855</xdr:colOff>
      <xdr:row>16</xdr:row>
      <xdr:rowOff>167473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52E3BD41-D06F-0745-87B0-5100136DF457}"/>
            </a:ext>
          </a:extLst>
        </xdr:cNvPr>
        <xdr:cNvGrpSpPr/>
      </xdr:nvGrpSpPr>
      <xdr:grpSpPr>
        <a:xfrm>
          <a:off x="10987710" y="1488796"/>
          <a:ext cx="2532145" cy="1628354"/>
          <a:chOff x="509925" y="1202650"/>
          <a:chExt cx="2520758" cy="1625984"/>
        </a:xfrm>
        <a:solidFill>
          <a:srgbClr val="FF3432">
            <a:alpha val="92000"/>
          </a:srgbClr>
        </a:solidFill>
      </xdr:grpSpPr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7F3A2197-8E91-C16B-1076-FC08FE2D68E9}"/>
              </a:ext>
            </a:extLst>
          </xdr:cNvPr>
          <xdr:cNvGrpSpPr/>
        </xdr:nvGrpSpPr>
        <xdr:grpSpPr>
          <a:xfrm>
            <a:off x="509925" y="1202650"/>
            <a:ext cx="2520758" cy="1625984"/>
            <a:chOff x="224248" y="1574186"/>
            <a:chExt cx="4665453" cy="1537711"/>
          </a:xfrm>
          <a:grpFill/>
        </xdr:grpSpPr>
        <xdr:sp macro="" textlink="">
          <xdr:nvSpPr>
            <xdr:cNvPr id="34" name="Rectangle 33">
              <a:extLst>
                <a:ext uri="{FF2B5EF4-FFF2-40B4-BE49-F238E27FC236}">
                  <a16:creationId xmlns:a16="http://schemas.microsoft.com/office/drawing/2014/main" id="{7D92EFC1-BCA4-B6C0-6353-8BD41D90E8AF}"/>
                </a:ext>
              </a:extLst>
            </xdr:cNvPr>
            <xdr:cNvSpPr/>
          </xdr:nvSpPr>
          <xdr:spPr>
            <a:xfrm>
              <a:off x="229571" y="1574186"/>
              <a:ext cx="4644422" cy="1133030"/>
            </a:xfrm>
            <a:prstGeom prst="rect">
              <a:avLst/>
            </a:prstGeom>
            <a:grpFill/>
            <a:ln>
              <a:solidFill>
                <a:srgbClr val="FFFF00"/>
              </a:solidFill>
            </a:ln>
          </xdr:spPr>
          <xdr:style>
            <a:lnRef idx="2">
              <a:schemeClr val="lt1">
                <a:hueOff val="0"/>
                <a:satOff val="0"/>
                <a:lumOff val="0"/>
                <a:alphaOff val="0"/>
              </a:schemeClr>
            </a:lnRef>
            <a:fillRef idx="1">
              <a:schemeClr val="accent1">
                <a:tint val="50000"/>
                <a:hueOff val="0"/>
                <a:satOff val="0"/>
                <a:lumOff val="0"/>
                <a:alphaOff val="0"/>
              </a:schemeClr>
            </a:fillRef>
            <a:effectRef idx="0">
              <a:schemeClr val="accent1">
                <a:tint val="50000"/>
                <a:hueOff val="0"/>
                <a:satOff val="0"/>
                <a:lumOff val="0"/>
                <a:alphaOff val="0"/>
              </a:schemeClr>
            </a:effectRef>
            <a:fontRef idx="minor">
              <a:schemeClr val="lt1">
                <a:hueOff val="0"/>
                <a:satOff val="0"/>
                <a:lumOff val="0"/>
                <a:alphaOff val="0"/>
              </a:schemeClr>
            </a:fontRef>
          </xdr:style>
          <xdr:txBody>
            <a:bodyPr/>
            <a:lstStyle/>
            <a:p>
              <a:pPr algn="ctr"/>
              <a:endParaRPr lang="en-GB" sz="24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35" name="Freeform 34">
              <a:extLst>
                <a:ext uri="{FF2B5EF4-FFF2-40B4-BE49-F238E27FC236}">
                  <a16:creationId xmlns:a16="http://schemas.microsoft.com/office/drawing/2014/main" id="{258BBEB1-D00F-BC93-78A1-A9C42D5D3BA5}"/>
                </a:ext>
              </a:extLst>
            </xdr:cNvPr>
            <xdr:cNvSpPr/>
          </xdr:nvSpPr>
          <xdr:spPr>
            <a:xfrm>
              <a:off x="224248" y="2423865"/>
              <a:ext cx="4665453" cy="688032"/>
            </a:xfrm>
            <a:custGeom>
              <a:avLst/>
              <a:gdLst>
                <a:gd name="csX0" fmla="*/ 0 w 1271587"/>
                <a:gd name="csY0" fmla="*/ 0 h 400049"/>
                <a:gd name="csX1" fmla="*/ 741759 w 1271587"/>
                <a:gd name="csY1" fmla="*/ 0 h 400049"/>
                <a:gd name="csX2" fmla="*/ 893290 w 1271587"/>
                <a:gd name="csY2" fmla="*/ -42805 h 400049"/>
                <a:gd name="csX3" fmla="*/ 1059656 w 1271587"/>
                <a:gd name="csY3" fmla="*/ 0 h 400049"/>
                <a:gd name="csX4" fmla="*/ 1271587 w 1271587"/>
                <a:gd name="csY4" fmla="*/ 0 h 400049"/>
                <a:gd name="csX5" fmla="*/ 1271587 w 1271587"/>
                <a:gd name="csY5" fmla="*/ 66675 h 400049"/>
                <a:gd name="csX6" fmla="*/ 1271587 w 1271587"/>
                <a:gd name="csY6" fmla="*/ 66675 h 400049"/>
                <a:gd name="csX7" fmla="*/ 1271587 w 1271587"/>
                <a:gd name="csY7" fmla="*/ 166687 h 400049"/>
                <a:gd name="csX8" fmla="*/ 1271587 w 1271587"/>
                <a:gd name="csY8" fmla="*/ 400049 h 400049"/>
                <a:gd name="csX9" fmla="*/ 1059656 w 1271587"/>
                <a:gd name="csY9" fmla="*/ 400049 h 400049"/>
                <a:gd name="csX10" fmla="*/ 741759 w 1271587"/>
                <a:gd name="csY10" fmla="*/ 400049 h 400049"/>
                <a:gd name="csX11" fmla="*/ 741759 w 1271587"/>
                <a:gd name="csY11" fmla="*/ 400049 h 400049"/>
                <a:gd name="csX12" fmla="*/ 0 w 1271587"/>
                <a:gd name="csY12" fmla="*/ 400049 h 400049"/>
                <a:gd name="csX13" fmla="*/ 0 w 1271587"/>
                <a:gd name="csY13" fmla="*/ 166687 h 400049"/>
                <a:gd name="csX14" fmla="*/ 0 w 1271587"/>
                <a:gd name="csY14" fmla="*/ 66675 h 400049"/>
                <a:gd name="csX15" fmla="*/ 0 w 1271587"/>
                <a:gd name="csY15" fmla="*/ 66675 h 400049"/>
                <a:gd name="csX16" fmla="*/ 0 w 1271587"/>
                <a:gd name="csY16" fmla="*/ 0 h 400049"/>
              </a:gdLst>
              <a:ahLst/>
              <a:cxnLst>
                <a:cxn ang="0">
                  <a:pos x="csX0" y="csY0"/>
                </a:cxn>
                <a:cxn ang="0">
                  <a:pos x="csX1" y="csY1"/>
                </a:cxn>
                <a:cxn ang="0">
                  <a:pos x="csX2" y="csY2"/>
                </a:cxn>
                <a:cxn ang="0">
                  <a:pos x="csX3" y="csY3"/>
                </a:cxn>
                <a:cxn ang="0">
                  <a:pos x="csX4" y="csY4"/>
                </a:cxn>
                <a:cxn ang="0">
                  <a:pos x="csX5" y="csY5"/>
                </a:cxn>
                <a:cxn ang="0">
                  <a:pos x="csX6" y="csY6"/>
                </a:cxn>
                <a:cxn ang="0">
                  <a:pos x="csX7" y="csY7"/>
                </a:cxn>
                <a:cxn ang="0">
                  <a:pos x="csX8" y="csY8"/>
                </a:cxn>
                <a:cxn ang="0">
                  <a:pos x="csX9" y="csY9"/>
                </a:cxn>
                <a:cxn ang="0">
                  <a:pos x="csX10" y="csY10"/>
                </a:cxn>
                <a:cxn ang="0">
                  <a:pos x="csX11" y="csY11"/>
                </a:cxn>
                <a:cxn ang="0">
                  <a:pos x="csX12" y="csY12"/>
                </a:cxn>
                <a:cxn ang="0">
                  <a:pos x="csX13" y="csY13"/>
                </a:cxn>
                <a:cxn ang="0">
                  <a:pos x="csX14" y="csY14"/>
                </a:cxn>
                <a:cxn ang="0">
                  <a:pos x="csX15" y="csY15"/>
                </a:cxn>
                <a:cxn ang="0">
                  <a:pos x="csX16" y="csY16"/>
                </a:cxn>
              </a:cxnLst>
              <a:rect l="l" t="t" r="r" b="b"/>
              <a:pathLst>
                <a:path w="1271587" h="400049">
                  <a:moveTo>
                    <a:pt x="0" y="0"/>
                  </a:moveTo>
                  <a:lnTo>
                    <a:pt x="741759" y="0"/>
                  </a:lnTo>
                  <a:lnTo>
                    <a:pt x="893290" y="-42805"/>
                  </a:lnTo>
                  <a:lnTo>
                    <a:pt x="1059656" y="0"/>
                  </a:lnTo>
                  <a:lnTo>
                    <a:pt x="1271587" y="0"/>
                  </a:lnTo>
                  <a:lnTo>
                    <a:pt x="1271587" y="66675"/>
                  </a:lnTo>
                  <a:lnTo>
                    <a:pt x="1271587" y="66675"/>
                  </a:lnTo>
                  <a:lnTo>
                    <a:pt x="1271587" y="166687"/>
                  </a:lnTo>
                  <a:lnTo>
                    <a:pt x="1271587" y="400049"/>
                  </a:lnTo>
                  <a:lnTo>
                    <a:pt x="1059656" y="400049"/>
                  </a:lnTo>
                  <a:lnTo>
                    <a:pt x="741759" y="400049"/>
                  </a:lnTo>
                  <a:lnTo>
                    <a:pt x="741759" y="400049"/>
                  </a:lnTo>
                  <a:lnTo>
                    <a:pt x="0" y="400049"/>
                  </a:lnTo>
                  <a:lnTo>
                    <a:pt x="0" y="166687"/>
                  </a:lnTo>
                  <a:lnTo>
                    <a:pt x="0" y="66675"/>
                  </a:lnTo>
                  <a:lnTo>
                    <a:pt x="0" y="66675"/>
                  </a:lnTo>
                  <a:lnTo>
                    <a:pt x="0" y="0"/>
                  </a:lnTo>
                  <a:close/>
                </a:path>
              </a:pathLst>
            </a:custGeom>
            <a:grpFill/>
            <a:ln>
              <a:solidFill>
                <a:srgbClr val="FFFF00">
                  <a:alpha val="97000"/>
                </a:srgbClr>
              </a:solidFill>
            </a:ln>
          </xdr:spPr>
          <xdr:style>
            <a:lnRef idx="2">
              <a:schemeClr val="lt1">
                <a:hueOff val="0"/>
                <a:satOff val="0"/>
                <a:lumOff val="0"/>
                <a:alphaOff val="0"/>
              </a:schemeClr>
            </a:lnRef>
            <a:fillRef idx="1">
              <a:schemeClr val="accent1">
                <a:hueOff val="0"/>
                <a:satOff val="0"/>
                <a:lumOff val="0"/>
                <a:alphaOff val="0"/>
              </a:schemeClr>
            </a:fillRef>
            <a:effectRef idx="0">
              <a:schemeClr val="accent1">
                <a:hueOff val="0"/>
                <a:satOff val="0"/>
                <a:lumOff val="0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68580" tIns="68580" rIns="68580" bIns="68580" numCol="1" spcCol="1270" anchor="ctr" anchorCtr="0">
              <a:noAutofit/>
            </a:bodyPr>
            <a:lstStyle/>
            <a:p>
              <a:pPr marL="0" lvl="0" indent="0" algn="ctr" defTabSz="8001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endParaRPr lang="en-GB" sz="1800" kern="1200">
                <a:solidFill>
                  <a:schemeClr val="bg1"/>
                </a:solidFill>
              </a:endParaRPr>
            </a:p>
          </xdr:txBody>
        </xdr:sp>
      </xdr:grpSp>
      <xdr:sp macro="" textlink="">
        <xdr:nvSpPr>
          <xdr:cNvPr id="32" name="Text Box 1">
            <a:extLst>
              <a:ext uri="{FF2B5EF4-FFF2-40B4-BE49-F238E27FC236}">
                <a16:creationId xmlns:a16="http://schemas.microsoft.com/office/drawing/2014/main" id="{62B11ADE-507A-C0CE-8098-FD641DBF1533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4825" y="1267836"/>
            <a:ext cx="2324620" cy="787379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ctr" rtl="0">
              <a:defRPr sz="1000"/>
            </a:pPr>
            <a:r>
              <a:rPr lang="en-GB" sz="2400" b="1" i="0" u="none" strike="noStrike" baseline="0">
                <a:solidFill>
                  <a:srgbClr val="000000"/>
                </a:solidFill>
                <a:latin typeface="Aptos Narrow" panose="020B0004020202020204" pitchFamily="34" charset="0"/>
                <a:cs typeface="Calibri" pitchFamily="2" charset="0"/>
              </a:rPr>
              <a:t>Total Loss Making Order</a:t>
            </a:r>
          </a:p>
          <a:p>
            <a:pPr algn="ctr" rtl="0">
              <a:defRPr sz="1000"/>
            </a:pPr>
            <a:endParaRPr lang="en-GB" sz="2400" b="1" i="0" u="none" strike="noStrike" baseline="0">
              <a:solidFill>
                <a:srgbClr val="000000"/>
              </a:solidFill>
              <a:latin typeface="Aptos Narrow" panose="020B0004020202020204" pitchFamily="34" charset="0"/>
              <a:cs typeface="Calibri" pitchFamily="2" charset="0"/>
            </a:endParaRPr>
          </a:p>
          <a:p>
            <a:pPr algn="ctr" rtl="0">
              <a:defRPr sz="1000"/>
            </a:pPr>
            <a:endParaRPr lang="en-GB" sz="2000" b="1" i="0" u="none" strike="noStrike" baseline="0">
              <a:solidFill>
                <a:srgbClr val="000000"/>
              </a:solidFill>
              <a:latin typeface="Aptos Narrow" panose="020B0004020202020204" pitchFamily="34" charset="0"/>
              <a:cs typeface="Calibri" pitchFamily="2" charset="0"/>
            </a:endParaRPr>
          </a:p>
        </xdr:txBody>
      </xdr:sp>
      <xdr:sp macro="" textlink="">
        <xdr:nvSpPr>
          <xdr:cNvPr id="33" name="Text Box 2">
            <a:extLst>
              <a:ext uri="{FF2B5EF4-FFF2-40B4-BE49-F238E27FC236}">
                <a16:creationId xmlns:a16="http://schemas.microsoft.com/office/drawing/2014/main" id="{A7D805DC-4DC9-8D9F-7A14-264B89F227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6667" y="2184016"/>
            <a:ext cx="1986370" cy="538787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IN" sz="3200" b="1" i="0" u="none" strike="noStrike">
                <a:effectLst/>
                <a:latin typeface="Aptos Narrow" panose="020B0004020202020204" pitchFamily="34" charset="0"/>
                <a:ea typeface="+mn-ea"/>
                <a:cs typeface="+mn-cs"/>
              </a:rPr>
              <a:t>3071</a:t>
            </a:r>
            <a:r>
              <a:rPr lang="en-IN" sz="3200" b="1">
                <a:effectLst/>
              </a:rPr>
              <a:t> </a:t>
            </a:r>
          </a:p>
          <a:p>
            <a:pPr algn="ctr" rtl="0">
              <a:defRPr sz="1000"/>
            </a:pPr>
            <a:endParaRPr lang="en-GB" sz="3200" b="1" i="0" u="none" strike="noStrike" baseline="0">
              <a:solidFill>
                <a:srgbClr val="000000"/>
              </a:solidFill>
              <a:latin typeface="Calibri" pitchFamily="2" charset="0"/>
              <a:cs typeface="Calibri" pitchFamily="2" charset="0"/>
            </a:endParaRPr>
          </a:p>
        </xdr:txBody>
      </xdr:sp>
    </xdr:grpSp>
    <xdr:clientData/>
  </xdr:twoCellAnchor>
  <xdr:twoCellAnchor>
    <xdr:from>
      <xdr:col>15</xdr:col>
      <xdr:colOff>315260</xdr:colOff>
      <xdr:row>8</xdr:row>
      <xdr:rowOff>52336</xdr:rowOff>
    </xdr:from>
    <xdr:to>
      <xdr:col>18</xdr:col>
      <xdr:colOff>359893</xdr:colOff>
      <xdr:row>16</xdr:row>
      <xdr:rowOff>168010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84369377-E357-DA4F-B8B6-4CBCEA9A7ED1}"/>
            </a:ext>
          </a:extLst>
        </xdr:cNvPr>
        <xdr:cNvGrpSpPr/>
      </xdr:nvGrpSpPr>
      <xdr:grpSpPr>
        <a:xfrm>
          <a:off x="13650260" y="1527175"/>
          <a:ext cx="2502698" cy="1590512"/>
          <a:chOff x="500191" y="1202650"/>
          <a:chExt cx="2526931" cy="1654859"/>
        </a:xfrm>
        <a:solidFill>
          <a:srgbClr val="92D050"/>
        </a:solidFill>
      </xdr:grpSpPr>
      <xdr:grpSp>
        <xdr:nvGrpSpPr>
          <xdr:cNvPr id="38" name="Group 37">
            <a:extLst>
              <a:ext uri="{FF2B5EF4-FFF2-40B4-BE49-F238E27FC236}">
                <a16:creationId xmlns:a16="http://schemas.microsoft.com/office/drawing/2014/main" id="{4D5455D3-925E-01A1-5884-25ED6591D9FA}"/>
              </a:ext>
            </a:extLst>
          </xdr:cNvPr>
          <xdr:cNvGrpSpPr/>
        </xdr:nvGrpSpPr>
        <xdr:grpSpPr>
          <a:xfrm>
            <a:off x="500191" y="1202650"/>
            <a:ext cx="2526931" cy="1654859"/>
            <a:chOff x="206232" y="1574186"/>
            <a:chExt cx="4676878" cy="1565018"/>
          </a:xfrm>
          <a:grpFill/>
        </xdr:grpSpPr>
        <xdr:sp macro="" textlink="">
          <xdr:nvSpPr>
            <xdr:cNvPr id="41" name="Rectangle 40">
              <a:extLst>
                <a:ext uri="{FF2B5EF4-FFF2-40B4-BE49-F238E27FC236}">
                  <a16:creationId xmlns:a16="http://schemas.microsoft.com/office/drawing/2014/main" id="{45E56D4C-40BE-75C5-3FD6-E12BC5E06EAF}"/>
                </a:ext>
              </a:extLst>
            </xdr:cNvPr>
            <xdr:cNvSpPr/>
          </xdr:nvSpPr>
          <xdr:spPr>
            <a:xfrm>
              <a:off x="229570" y="1574186"/>
              <a:ext cx="4653540" cy="1225217"/>
            </a:xfrm>
            <a:prstGeom prst="rect">
              <a:avLst/>
            </a:prstGeom>
            <a:grpFill/>
            <a:ln>
              <a:solidFill>
                <a:srgbClr val="FFFF00"/>
              </a:solidFill>
            </a:ln>
          </xdr:spPr>
          <xdr:style>
            <a:lnRef idx="2">
              <a:schemeClr val="lt1">
                <a:hueOff val="0"/>
                <a:satOff val="0"/>
                <a:lumOff val="0"/>
                <a:alphaOff val="0"/>
              </a:schemeClr>
            </a:lnRef>
            <a:fillRef idx="1">
              <a:schemeClr val="accent1">
                <a:tint val="50000"/>
                <a:hueOff val="0"/>
                <a:satOff val="0"/>
                <a:lumOff val="0"/>
                <a:alphaOff val="0"/>
              </a:schemeClr>
            </a:fillRef>
            <a:effectRef idx="0">
              <a:schemeClr val="accent1">
                <a:tint val="50000"/>
                <a:hueOff val="0"/>
                <a:satOff val="0"/>
                <a:lumOff val="0"/>
                <a:alphaOff val="0"/>
              </a:schemeClr>
            </a:effectRef>
            <a:fontRef idx="minor">
              <a:schemeClr val="lt1">
                <a:hueOff val="0"/>
                <a:satOff val="0"/>
                <a:lumOff val="0"/>
                <a:alphaOff val="0"/>
              </a:schemeClr>
            </a:fontRef>
          </xdr:style>
          <xdr:txBody>
            <a:bodyPr/>
            <a:lstStyle/>
            <a:p>
              <a:pPr algn="ctr"/>
              <a:endParaRPr lang="en-GB" sz="24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42" name="Freeform 41">
              <a:extLst>
                <a:ext uri="{FF2B5EF4-FFF2-40B4-BE49-F238E27FC236}">
                  <a16:creationId xmlns:a16="http://schemas.microsoft.com/office/drawing/2014/main" id="{4423B79D-0980-A2C9-46EA-DA344172B429}"/>
                </a:ext>
              </a:extLst>
            </xdr:cNvPr>
            <xdr:cNvSpPr/>
          </xdr:nvSpPr>
          <xdr:spPr>
            <a:xfrm>
              <a:off x="206232" y="2445945"/>
              <a:ext cx="4665453" cy="693259"/>
            </a:xfrm>
            <a:custGeom>
              <a:avLst/>
              <a:gdLst>
                <a:gd name="csX0" fmla="*/ 0 w 1271587"/>
                <a:gd name="csY0" fmla="*/ 0 h 400049"/>
                <a:gd name="csX1" fmla="*/ 741759 w 1271587"/>
                <a:gd name="csY1" fmla="*/ 0 h 400049"/>
                <a:gd name="csX2" fmla="*/ 893290 w 1271587"/>
                <a:gd name="csY2" fmla="*/ -42805 h 400049"/>
                <a:gd name="csX3" fmla="*/ 1059656 w 1271587"/>
                <a:gd name="csY3" fmla="*/ 0 h 400049"/>
                <a:gd name="csX4" fmla="*/ 1271587 w 1271587"/>
                <a:gd name="csY4" fmla="*/ 0 h 400049"/>
                <a:gd name="csX5" fmla="*/ 1271587 w 1271587"/>
                <a:gd name="csY5" fmla="*/ 66675 h 400049"/>
                <a:gd name="csX6" fmla="*/ 1271587 w 1271587"/>
                <a:gd name="csY6" fmla="*/ 66675 h 400049"/>
                <a:gd name="csX7" fmla="*/ 1271587 w 1271587"/>
                <a:gd name="csY7" fmla="*/ 166687 h 400049"/>
                <a:gd name="csX8" fmla="*/ 1271587 w 1271587"/>
                <a:gd name="csY8" fmla="*/ 400049 h 400049"/>
                <a:gd name="csX9" fmla="*/ 1059656 w 1271587"/>
                <a:gd name="csY9" fmla="*/ 400049 h 400049"/>
                <a:gd name="csX10" fmla="*/ 741759 w 1271587"/>
                <a:gd name="csY10" fmla="*/ 400049 h 400049"/>
                <a:gd name="csX11" fmla="*/ 741759 w 1271587"/>
                <a:gd name="csY11" fmla="*/ 400049 h 400049"/>
                <a:gd name="csX12" fmla="*/ 0 w 1271587"/>
                <a:gd name="csY12" fmla="*/ 400049 h 400049"/>
                <a:gd name="csX13" fmla="*/ 0 w 1271587"/>
                <a:gd name="csY13" fmla="*/ 166687 h 400049"/>
                <a:gd name="csX14" fmla="*/ 0 w 1271587"/>
                <a:gd name="csY14" fmla="*/ 66675 h 400049"/>
                <a:gd name="csX15" fmla="*/ 0 w 1271587"/>
                <a:gd name="csY15" fmla="*/ 66675 h 400049"/>
                <a:gd name="csX16" fmla="*/ 0 w 1271587"/>
                <a:gd name="csY16" fmla="*/ 0 h 400049"/>
              </a:gdLst>
              <a:ahLst/>
              <a:cxnLst>
                <a:cxn ang="0">
                  <a:pos x="csX0" y="csY0"/>
                </a:cxn>
                <a:cxn ang="0">
                  <a:pos x="csX1" y="csY1"/>
                </a:cxn>
                <a:cxn ang="0">
                  <a:pos x="csX2" y="csY2"/>
                </a:cxn>
                <a:cxn ang="0">
                  <a:pos x="csX3" y="csY3"/>
                </a:cxn>
                <a:cxn ang="0">
                  <a:pos x="csX4" y="csY4"/>
                </a:cxn>
                <a:cxn ang="0">
                  <a:pos x="csX5" y="csY5"/>
                </a:cxn>
                <a:cxn ang="0">
                  <a:pos x="csX6" y="csY6"/>
                </a:cxn>
                <a:cxn ang="0">
                  <a:pos x="csX7" y="csY7"/>
                </a:cxn>
                <a:cxn ang="0">
                  <a:pos x="csX8" y="csY8"/>
                </a:cxn>
                <a:cxn ang="0">
                  <a:pos x="csX9" y="csY9"/>
                </a:cxn>
                <a:cxn ang="0">
                  <a:pos x="csX10" y="csY10"/>
                </a:cxn>
                <a:cxn ang="0">
                  <a:pos x="csX11" y="csY11"/>
                </a:cxn>
                <a:cxn ang="0">
                  <a:pos x="csX12" y="csY12"/>
                </a:cxn>
                <a:cxn ang="0">
                  <a:pos x="csX13" y="csY13"/>
                </a:cxn>
                <a:cxn ang="0">
                  <a:pos x="csX14" y="csY14"/>
                </a:cxn>
                <a:cxn ang="0">
                  <a:pos x="csX15" y="csY15"/>
                </a:cxn>
                <a:cxn ang="0">
                  <a:pos x="csX16" y="csY16"/>
                </a:cxn>
              </a:cxnLst>
              <a:rect l="l" t="t" r="r" b="b"/>
              <a:pathLst>
                <a:path w="1271587" h="400049">
                  <a:moveTo>
                    <a:pt x="0" y="0"/>
                  </a:moveTo>
                  <a:lnTo>
                    <a:pt x="741759" y="0"/>
                  </a:lnTo>
                  <a:lnTo>
                    <a:pt x="893290" y="-42805"/>
                  </a:lnTo>
                  <a:lnTo>
                    <a:pt x="1059656" y="0"/>
                  </a:lnTo>
                  <a:lnTo>
                    <a:pt x="1271587" y="0"/>
                  </a:lnTo>
                  <a:lnTo>
                    <a:pt x="1271587" y="66675"/>
                  </a:lnTo>
                  <a:lnTo>
                    <a:pt x="1271587" y="66675"/>
                  </a:lnTo>
                  <a:lnTo>
                    <a:pt x="1271587" y="166687"/>
                  </a:lnTo>
                  <a:lnTo>
                    <a:pt x="1271587" y="400049"/>
                  </a:lnTo>
                  <a:lnTo>
                    <a:pt x="1059656" y="400049"/>
                  </a:lnTo>
                  <a:lnTo>
                    <a:pt x="741759" y="400049"/>
                  </a:lnTo>
                  <a:lnTo>
                    <a:pt x="741759" y="400049"/>
                  </a:lnTo>
                  <a:lnTo>
                    <a:pt x="0" y="400049"/>
                  </a:lnTo>
                  <a:lnTo>
                    <a:pt x="0" y="166687"/>
                  </a:lnTo>
                  <a:lnTo>
                    <a:pt x="0" y="66675"/>
                  </a:lnTo>
                  <a:lnTo>
                    <a:pt x="0" y="66675"/>
                  </a:lnTo>
                  <a:lnTo>
                    <a:pt x="0" y="0"/>
                  </a:lnTo>
                  <a:close/>
                </a:path>
              </a:pathLst>
            </a:custGeom>
            <a:grpFill/>
            <a:ln>
              <a:solidFill>
                <a:srgbClr val="FFFF00">
                  <a:alpha val="97000"/>
                </a:srgbClr>
              </a:solidFill>
            </a:ln>
          </xdr:spPr>
          <xdr:style>
            <a:lnRef idx="2">
              <a:schemeClr val="lt1">
                <a:hueOff val="0"/>
                <a:satOff val="0"/>
                <a:lumOff val="0"/>
                <a:alphaOff val="0"/>
              </a:schemeClr>
            </a:lnRef>
            <a:fillRef idx="1">
              <a:schemeClr val="accent1">
                <a:hueOff val="0"/>
                <a:satOff val="0"/>
                <a:lumOff val="0"/>
                <a:alphaOff val="0"/>
              </a:schemeClr>
            </a:fillRef>
            <a:effectRef idx="0">
              <a:schemeClr val="accent1">
                <a:hueOff val="0"/>
                <a:satOff val="0"/>
                <a:lumOff val="0"/>
                <a:alphaOff val="0"/>
              </a:schemeClr>
            </a:effectRef>
            <a:fontRef idx="minor">
              <a:schemeClr val="lt1"/>
            </a:fontRef>
          </xdr:style>
          <xdr:txBody>
            <a:bodyPr spcFirstLastPara="0" vert="horz" wrap="square" lIns="68580" tIns="68580" rIns="68580" bIns="68580" numCol="1" spcCol="1270" anchor="ctr" anchorCtr="0">
              <a:noAutofit/>
            </a:bodyPr>
            <a:lstStyle/>
            <a:p>
              <a:pPr marL="0" lvl="0" indent="0" algn="ctr" defTabSz="8001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endParaRPr lang="en-GB" sz="1800" kern="1200">
                <a:solidFill>
                  <a:schemeClr val="bg1"/>
                </a:solidFill>
              </a:endParaRPr>
            </a:p>
          </xdr:txBody>
        </xdr:sp>
      </xdr:grpSp>
      <xdr:sp macro="" textlink="">
        <xdr:nvSpPr>
          <xdr:cNvPr id="39" name="Text Box 1">
            <a:extLst>
              <a:ext uri="{FF2B5EF4-FFF2-40B4-BE49-F238E27FC236}">
                <a16:creationId xmlns:a16="http://schemas.microsoft.com/office/drawing/2014/main" id="{ECCD595E-DAC1-2508-3838-7C6CCB6FADBF}"/>
              </a:ext>
            </a:extLst>
          </xdr:cNvPr>
          <xdr:cNvSpPr txBox="1">
            <a:spLocks noChangeArrowheads="1"/>
          </xdr:cNvSpPr>
        </xdr:nvSpPr>
        <xdr:spPr bwMode="auto">
          <a:xfrm>
            <a:off x="566863" y="1241074"/>
            <a:ext cx="2392122" cy="833622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ctr" rtl="0">
              <a:defRPr sz="1000"/>
            </a:pPr>
            <a:r>
              <a:rPr lang="en-IN" sz="2400" b="1" i="0" u="none" strike="noStrike">
                <a:effectLst/>
                <a:latin typeface="+mn-lt"/>
                <a:ea typeface="+mn-ea"/>
                <a:cs typeface="+mn-cs"/>
              </a:rPr>
              <a:t>Revenue Growth </a:t>
            </a:r>
            <a:br>
              <a:rPr lang="en-IN" sz="2400" b="1" i="0" u="none" strike="noStrike">
                <a:effectLst/>
                <a:latin typeface="+mn-lt"/>
                <a:ea typeface="+mn-ea"/>
                <a:cs typeface="+mn-cs"/>
              </a:rPr>
            </a:br>
            <a:r>
              <a:rPr lang="en-IN" sz="2400" b="1" i="0" u="none" strike="noStrike">
                <a:effectLst/>
                <a:latin typeface="+mn-lt"/>
                <a:ea typeface="+mn-ea"/>
                <a:cs typeface="+mn-cs"/>
              </a:rPr>
              <a:t>(MoM)</a:t>
            </a:r>
            <a:endParaRPr lang="en-GB" sz="6600" b="1" i="0" u="none" strike="noStrike" baseline="0">
              <a:solidFill>
                <a:srgbClr val="000000"/>
              </a:solidFill>
              <a:latin typeface="Aptos Narrow" panose="020B0004020202020204" pitchFamily="34" charset="0"/>
              <a:cs typeface="Calibri" pitchFamily="2" charset="0"/>
            </a:endParaRPr>
          </a:p>
        </xdr:txBody>
      </xdr:sp>
    </xdr:grpSp>
    <xdr:clientData/>
  </xdr:twoCellAnchor>
  <xdr:twoCellAnchor>
    <xdr:from>
      <xdr:col>15</xdr:col>
      <xdr:colOff>755870</xdr:colOff>
      <xdr:row>13</xdr:row>
      <xdr:rowOff>113750</xdr:rowOff>
    </xdr:from>
    <xdr:to>
      <xdr:col>18</xdr:col>
      <xdr:colOff>66951</xdr:colOff>
      <xdr:row>16</xdr:row>
      <xdr:rowOff>46017</xdr:rowOff>
    </xdr:to>
    <xdr:sp macro="" textlink="">
      <xdr:nvSpPr>
        <xdr:cNvPr id="5123" name="Text Box 3">
          <a:extLst>
            <a:ext uri="{FF2B5EF4-FFF2-40B4-BE49-F238E27FC236}">
              <a16:creationId xmlns:a16="http://schemas.microsoft.com/office/drawing/2014/main" id="{0C431591-24A5-43EB-7D28-64C257EED22A}"/>
            </a:ext>
          </a:extLst>
        </xdr:cNvPr>
        <xdr:cNvSpPr txBox="1">
          <a:spLocks noChangeArrowheads="1"/>
        </xdr:cNvSpPr>
      </xdr:nvSpPr>
      <xdr:spPr bwMode="auto">
        <a:xfrm>
          <a:off x="14168852" y="2720592"/>
          <a:ext cx="1784239" cy="533846"/>
        </a:xfrm>
        <a:prstGeom prst="rect">
          <a:avLst/>
        </a:prstGeom>
        <a:solidFill>
          <a:srgbClr val="92D050"/>
        </a:solidFill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ctr" rtl="0">
            <a:defRPr sz="1000"/>
          </a:pPr>
          <a:r>
            <a:rPr lang="en-GB" sz="3200" b="1" i="0" u="none" strike="noStrike" baseline="0">
              <a:solidFill>
                <a:srgbClr val="000000"/>
              </a:solidFill>
              <a:latin typeface="Aptos Narrow" panose="020B0004020202020204" pitchFamily="34" charset="0"/>
              <a:cs typeface="Calibri" pitchFamily="2" charset="0"/>
            </a:rPr>
            <a:t>4.07</a:t>
          </a:r>
          <a:r>
            <a:rPr lang="en-GB" sz="3200" b="1" i="0" u="none" strike="noStrike" baseline="0">
              <a:solidFill>
                <a:srgbClr val="000000"/>
              </a:solidFill>
              <a:latin typeface="Calibri" pitchFamily="2" charset="0"/>
              <a:cs typeface="Calibri" pitchFamily="2" charset="0"/>
            </a:rPr>
            <a:t>% </a:t>
          </a:r>
          <a:r>
            <a:rPr lang="en-GB" sz="3200" b="1" i="0" u="none" strike="noStrike" baseline="0">
              <a:solidFill>
                <a:schemeClr val="tx1"/>
              </a:solidFill>
              <a:latin typeface="Calibri" pitchFamily="2" charset="0"/>
              <a:cs typeface="Calibri" pitchFamily="2" charset="0"/>
            </a:rPr>
            <a:t>▲</a:t>
          </a:r>
        </a:p>
      </xdr:txBody>
    </xdr:sp>
    <xdr:clientData/>
  </xdr:twoCellAnchor>
  <xdr:twoCellAnchor>
    <xdr:from>
      <xdr:col>13</xdr:col>
      <xdr:colOff>641583</xdr:colOff>
      <xdr:row>17</xdr:row>
      <xdr:rowOff>150221</xdr:rowOff>
    </xdr:from>
    <xdr:to>
      <xdr:col>21</xdr:col>
      <xdr:colOff>624652</xdr:colOff>
      <xdr:row>40</xdr:row>
      <xdr:rowOff>140814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A6CAEBA3-727A-8A47-BD56-7BE6EA5B0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152400</xdr:colOff>
      <xdr:row>2</xdr:row>
      <xdr:rowOff>12922</xdr:rowOff>
    </xdr:from>
    <xdr:to>
      <xdr:col>18</xdr:col>
      <xdr:colOff>50800</xdr:colOff>
      <xdr:row>6</xdr:row>
      <xdr:rowOff>135467</xdr:rowOff>
    </xdr:to>
    <xdr:sp macro="" textlink="">
      <xdr:nvSpPr>
        <xdr:cNvPr id="5124" name="Text Box 4">
          <a:extLst>
            <a:ext uri="{FF2B5EF4-FFF2-40B4-BE49-F238E27FC236}">
              <a16:creationId xmlns:a16="http://schemas.microsoft.com/office/drawing/2014/main" id="{52EB8032-E541-4C1D-3916-B8F41E595B30}"/>
            </a:ext>
          </a:extLst>
        </xdr:cNvPr>
        <xdr:cNvSpPr txBox="1">
          <a:spLocks noChangeArrowheads="1"/>
        </xdr:cNvSpPr>
      </xdr:nvSpPr>
      <xdr:spPr bwMode="auto">
        <a:xfrm>
          <a:off x="982133" y="385455"/>
          <a:ext cx="15036800" cy="867612"/>
        </a:xfrm>
        <a:prstGeom prst="rect">
          <a:avLst/>
        </a:prstGeom>
        <a:solidFill>
          <a:srgbClr val="D8D8D9"/>
        </a:solidFill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ctr" rtl="0">
            <a:defRPr sz="1000"/>
          </a:pPr>
          <a:r>
            <a:rPr lang="en-GB" sz="6000" b="1" i="0" u="none" strike="noStrike" baseline="0">
              <a:solidFill>
                <a:srgbClr val="000000"/>
              </a:solidFill>
              <a:latin typeface="Aptos Narrow" panose="020B0004020202020204" pitchFamily="34" charset="0"/>
              <a:cs typeface="Calibri" pitchFamily="2" charset="0"/>
            </a:rPr>
            <a:t>Sales Performance Dashboard</a:t>
          </a:r>
        </a:p>
      </xdr:txBody>
    </xdr:sp>
    <xdr:clientData/>
  </xdr:twoCellAnchor>
  <xdr:twoCellAnchor>
    <xdr:from>
      <xdr:col>0</xdr:col>
      <xdr:colOff>343310</xdr:colOff>
      <xdr:row>44</xdr:row>
      <xdr:rowOff>40968</xdr:rowOff>
    </xdr:from>
    <xdr:to>
      <xdr:col>7</xdr:col>
      <xdr:colOff>307258</xdr:colOff>
      <xdr:row>55</xdr:row>
      <xdr:rowOff>81936</xdr:rowOff>
    </xdr:to>
    <xdr:sp macro="" textlink="">
      <xdr:nvSpPr>
        <xdr:cNvPr id="5125" name="Text Box 5">
          <a:extLst>
            <a:ext uri="{FF2B5EF4-FFF2-40B4-BE49-F238E27FC236}">
              <a16:creationId xmlns:a16="http://schemas.microsoft.com/office/drawing/2014/main" id="{7C81BE09-D9E7-AC91-D0F9-A34E0B062066}"/>
            </a:ext>
          </a:extLst>
        </xdr:cNvPr>
        <xdr:cNvSpPr txBox="1">
          <a:spLocks noChangeArrowheads="1"/>
        </xdr:cNvSpPr>
      </xdr:nvSpPr>
      <xdr:spPr bwMode="auto">
        <a:xfrm>
          <a:off x="343310" y="8152581"/>
          <a:ext cx="6744109" cy="2068871"/>
        </a:xfrm>
        <a:prstGeom prst="rect">
          <a:avLst/>
        </a:prstGeom>
        <a:solidFill>
          <a:srgbClr val="FFFF00">
            <a:alpha val="89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GB" sz="1800" b="1" i="0" u="sng" strike="noStrike" baseline="0">
              <a:solidFill>
                <a:srgbClr val="000000"/>
              </a:solidFill>
              <a:latin typeface="Calibri" pitchFamily="2" charset="0"/>
              <a:cs typeface="Calibri" pitchFamily="2" charset="0"/>
            </a:rPr>
            <a:t>Business Recommendations</a:t>
          </a:r>
          <a:br>
            <a:rPr lang="en-GB" sz="1800" b="0" i="0" u="none" strike="noStrike" baseline="0">
              <a:solidFill>
                <a:srgbClr val="000000"/>
              </a:solidFill>
              <a:latin typeface="Calibri" pitchFamily="2" charset="0"/>
              <a:cs typeface="Calibri" pitchFamily="2" charset="0"/>
            </a:rPr>
          </a:br>
          <a:r>
            <a:rPr lang="en-GB" sz="1800" b="0" i="0" u="none" strike="noStrike" baseline="0">
              <a:solidFill>
                <a:srgbClr val="000000"/>
              </a:solidFill>
              <a:latin typeface="Calibri" pitchFamily="2" charset="0"/>
              <a:cs typeface="Calibri" pitchFamily="2" charset="0"/>
            </a:rPr>
            <a:t>• Reduce discounts on low-margin products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Calibri" pitchFamily="2" charset="0"/>
              <a:cs typeface="Calibri" pitchFamily="2" charset="0"/>
            </a:rPr>
            <a:t>• Focus more on North region (highest revenue)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Calibri" pitchFamily="2" charset="0"/>
              <a:cs typeface="Calibri" pitchFamily="2" charset="0"/>
            </a:rPr>
            <a:t>• Review pricing of products causing losses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Calibri" pitchFamily="2" charset="0"/>
              <a:cs typeface="Calibri" pitchFamily="2" charset="0"/>
            </a:rPr>
            <a:t>• Encourage sales team to focus on profitable sales, not just revenue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Calibri" pitchFamily="2" charset="0"/>
              <a:cs typeface="Calibri" pitchFamily="2" charset="0"/>
            </a:rPr>
            <a:t>• Continue strategies that improved MoM growth (4.07%)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shan Padia" refreshedDate="46079.997837962961" createdVersion="8" refreshedVersion="8" minRefreshableVersion="3" recordCount="5000" xr:uid="{A6D1AF95-786F-1C41-84AE-D296F3BAC39A}">
  <cacheSource type="worksheet">
    <worksheetSource name="Table1"/>
  </cacheSource>
  <cacheFields count="26">
    <cacheField name="Date" numFmtId="15">
      <sharedItems containsSemiMixedTypes="0" containsNonDate="0" containsDate="1" containsString="0" minDate="2025-01-01T00:00:00" maxDate="2026-02-22T00:00:00" count="417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</sharedItems>
      <fieldGroup par="25"/>
    </cacheField>
    <cacheField name="Region" numFmtId="0">
      <sharedItems count="4">
        <s v="East"/>
        <s v="West"/>
        <s v="North"/>
        <s v="South"/>
      </sharedItems>
    </cacheField>
    <cacheField name="Country" numFmtId="0">
      <sharedItems/>
    </cacheField>
    <cacheField name="City" numFmtId="0">
      <sharedItems/>
    </cacheField>
    <cacheField name="Product_Category" numFmtId="0">
      <sharedItems/>
    </cacheField>
    <cacheField name="Product_Name" numFmtId="0">
      <sharedItems count="4">
        <s v="Product C"/>
        <s v="Product A"/>
        <s v="Product D"/>
        <s v="Product B"/>
      </sharedItems>
    </cacheField>
    <cacheField name="Customer_ID" numFmtId="0">
      <sharedItems containsSemiMixedTypes="0" containsString="0" containsNumber="1" containsInteger="1" minValue="10014" maxValue="99971"/>
    </cacheField>
    <cacheField name="Customer_Type" numFmtId="0">
      <sharedItems/>
    </cacheField>
    <cacheField name="Sales_Channel" numFmtId="0">
      <sharedItems/>
    </cacheField>
    <cacheField name="Order_ID" numFmtId="0">
      <sharedItems containsSemiMixedTypes="0" containsString="0" containsNumber="1" containsInteger="1" minValue="100059" maxValue="999805"/>
    </cacheField>
    <cacheField name="Quantity" numFmtId="0">
      <sharedItems containsSemiMixedTypes="0" containsString="0" containsNumber="1" containsInteger="1" minValue="1" maxValue="9"/>
    </cacheField>
    <cacheField name="Unit_Price" numFmtId="164">
      <sharedItems containsSemiMixedTypes="0" containsString="0" containsNumber="1" containsInteger="1" minValue="500" maxValue="4997"/>
    </cacheField>
    <cacheField name="Discount_%" numFmtId="10">
      <sharedItems containsSemiMixedTypes="0" containsString="0" containsNumber="1" minValue="0" maxValue="0.2"/>
    </cacheField>
    <cacheField name="Revenue" numFmtId="164">
      <sharedItems containsSemiMixedTypes="0" containsString="0" containsNumber="1" minValue="437.6" maxValue="44487"/>
    </cacheField>
    <cacheField name="Cost" numFmtId="164">
      <sharedItems containsSemiMixedTypes="0" containsString="0" containsNumber="1" containsInteger="1" minValue="1004" maxValue="29996"/>
    </cacheField>
    <cacheField name="Profit" numFmtId="164">
      <sharedItems containsSemiMixedTypes="0" containsString="0" containsNumber="1" minValue="-29022" maxValue="40399.299999999996"/>
    </cacheField>
    <cacheField name="Payment_Mode" numFmtId="0">
      <sharedItems/>
    </cacheField>
    <cacheField name="Order_Status" numFmtId="0">
      <sharedItems/>
    </cacheField>
    <cacheField name="Sales_Rep" numFmtId="0">
      <sharedItems count="4">
        <s v="Rep B"/>
        <s v="Rep D"/>
        <s v="Rep C"/>
        <s v="Rep A"/>
      </sharedItems>
    </cacheField>
    <cacheField name="Customer_Rating" numFmtId="0">
      <sharedItems containsSemiMixedTypes="0" containsString="0" containsNumber="1" containsInteger="1" minValue="1" maxValue="5"/>
    </cacheField>
    <cacheField name="Column1" numFmtId="0">
      <sharedItems containsSemiMixedTypes="0" containsString="0" containsNumber="1" containsInteger="1" minValue="0" maxValue="20"/>
    </cacheField>
    <cacheField name="Profit Margin" numFmtId="0" formula="Profit/Revenue" databaseField="0"/>
    <cacheField name="profit margin 2" numFmtId="0" formula="Profit/Revenue" databaseField="0"/>
    <cacheField name="Months (Date)" numFmtId="0" databaseField="0">
      <fieldGroup base="0">
        <rangePr groupBy="months" startDate="2025-01-01T00:00:00" endDate="2026-02-22T00:00:00"/>
        <groupItems count="14">
          <s v="&lt;01/01/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2/02/26"/>
        </groupItems>
      </fieldGroup>
    </cacheField>
    <cacheField name="Quarters (Date)" numFmtId="0" databaseField="0">
      <fieldGroup base="0">
        <rangePr groupBy="quarters" startDate="2025-01-01T00:00:00" endDate="2026-02-22T00:00:00"/>
        <groupItems count="6">
          <s v="&lt;01/01/25"/>
          <s v="Qtr1"/>
          <s v="Qtr2"/>
          <s v="Qtr3"/>
          <s v="Qtr4"/>
          <s v="&gt;22/02/26"/>
        </groupItems>
      </fieldGroup>
    </cacheField>
    <cacheField name="Years (Date)" numFmtId="0" databaseField="0">
      <fieldGroup base="0">
        <rangePr groupBy="years" startDate="2025-01-01T00:00:00" endDate="2026-02-22T00:00:00"/>
        <groupItems count="4">
          <s v="&lt;01/01/25"/>
          <s v="2025"/>
          <s v="2026"/>
          <s v="&gt;22/02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s v="India"/>
    <s v="Bangalore"/>
    <s v="Services"/>
    <x v="0"/>
    <n v="96826"/>
    <s v="New"/>
    <s v="Online"/>
    <n v="714751"/>
    <n v="7"/>
    <n v="4705"/>
    <n v="0.15"/>
    <n v="27994.75"/>
    <n v="20748"/>
    <n v="7246.75"/>
    <s v="UPI"/>
    <s v="Returned"/>
    <x v="0"/>
    <n v="4"/>
    <n v="15"/>
  </r>
  <r>
    <x v="0"/>
    <x v="1"/>
    <s v="India"/>
    <s v="Bangalore"/>
    <s v="Services"/>
    <x v="0"/>
    <n v="60530"/>
    <s v="Existing"/>
    <s v="Partner"/>
    <n v="613036"/>
    <n v="8"/>
    <n v="2654"/>
    <n v="0"/>
    <n v="21232"/>
    <n v="19499"/>
    <n v="1733"/>
    <s v="UPI"/>
    <s v="Returned"/>
    <x v="1"/>
    <n v="1"/>
    <n v="0"/>
  </r>
  <r>
    <x v="0"/>
    <x v="2"/>
    <s v="UK"/>
    <s v="London"/>
    <s v="Services"/>
    <x v="1"/>
    <n v="91099"/>
    <s v="Existing"/>
    <s v="Partner"/>
    <n v="809244"/>
    <n v="7"/>
    <n v="2844"/>
    <n v="0.1"/>
    <n v="17917.2"/>
    <n v="9416"/>
    <n v="8501.2000000000007"/>
    <s v="UPI"/>
    <s v="Cancelled"/>
    <x v="2"/>
    <n v="5"/>
    <n v="10"/>
  </r>
  <r>
    <x v="0"/>
    <x v="0"/>
    <s v="UAE"/>
    <s v="Dubai"/>
    <s v="Software"/>
    <x v="0"/>
    <n v="35888"/>
    <s v="New"/>
    <s v="Partner"/>
    <n v="349668"/>
    <n v="6"/>
    <n v="4423"/>
    <n v="0"/>
    <n v="26538"/>
    <n v="1846"/>
    <n v="24692"/>
    <s v="UPI"/>
    <s v="Cancelled"/>
    <x v="0"/>
    <n v="1"/>
    <n v="0"/>
  </r>
  <r>
    <x v="0"/>
    <x v="0"/>
    <s v="India"/>
    <s v="Bangalore"/>
    <s v="Hardware"/>
    <x v="0"/>
    <n v="37491"/>
    <s v="New"/>
    <s v="Partner"/>
    <n v="105291"/>
    <n v="7"/>
    <n v="2354"/>
    <n v="0.15"/>
    <n v="14006.3"/>
    <n v="24085"/>
    <n v="-10078.700000000001"/>
    <s v="Credit Card"/>
    <s v="Completed"/>
    <x v="0"/>
    <n v="1"/>
    <n v="15"/>
  </r>
  <r>
    <x v="0"/>
    <x v="1"/>
    <s v="USA"/>
    <s v="New York"/>
    <s v="Software"/>
    <x v="2"/>
    <n v="42352"/>
    <s v="Existing"/>
    <s v="Partner"/>
    <n v="534409"/>
    <n v="4"/>
    <n v="4368"/>
    <n v="0.2"/>
    <n v="13977.6"/>
    <n v="16211"/>
    <n v="-2233.3999999999996"/>
    <s v="Net Banking"/>
    <s v="Returned"/>
    <x v="0"/>
    <n v="5"/>
    <n v="20"/>
  </r>
  <r>
    <x v="0"/>
    <x v="2"/>
    <s v="India"/>
    <s v="Bangalore"/>
    <s v="Hardware"/>
    <x v="0"/>
    <n v="31676"/>
    <s v="Existing"/>
    <s v="Partner"/>
    <n v="738132"/>
    <n v="1"/>
    <n v="4290"/>
    <n v="0"/>
    <n v="4290"/>
    <n v="15582"/>
    <n v="-11292"/>
    <s v="Net Banking"/>
    <s v="Cancelled"/>
    <x v="2"/>
    <n v="2"/>
    <n v="0"/>
  </r>
  <r>
    <x v="0"/>
    <x v="2"/>
    <s v="USA"/>
    <s v="New York"/>
    <s v="Software"/>
    <x v="0"/>
    <n v="75836"/>
    <s v="New"/>
    <s v="Offline"/>
    <n v="889554"/>
    <n v="5"/>
    <n v="3532"/>
    <n v="0"/>
    <n v="17660"/>
    <n v="22819"/>
    <n v="-5159"/>
    <s v="UPI"/>
    <s v="Completed"/>
    <x v="1"/>
    <n v="4"/>
    <n v="0"/>
  </r>
  <r>
    <x v="0"/>
    <x v="0"/>
    <s v="India"/>
    <s v="Bangalore"/>
    <s v="Hardware"/>
    <x v="0"/>
    <n v="47463"/>
    <s v="Existing"/>
    <s v="Online"/>
    <n v="629164"/>
    <n v="8"/>
    <n v="1344"/>
    <n v="0.1"/>
    <n v="9676.8000000000011"/>
    <n v="5069"/>
    <n v="4607.8000000000011"/>
    <s v="UPI"/>
    <s v="Returned"/>
    <x v="1"/>
    <n v="2"/>
    <n v="10"/>
  </r>
  <r>
    <x v="0"/>
    <x v="3"/>
    <s v="USA"/>
    <s v="New York"/>
    <s v="Software"/>
    <x v="3"/>
    <n v="58990"/>
    <s v="Existing"/>
    <s v="Partner"/>
    <n v="343082"/>
    <n v="6"/>
    <n v="2207"/>
    <n v="0.15"/>
    <n v="11255.699999999999"/>
    <n v="20340"/>
    <n v="-9084.3000000000011"/>
    <s v="Credit Card"/>
    <s v="Completed"/>
    <x v="2"/>
    <n v="2"/>
    <n v="15"/>
  </r>
  <r>
    <x v="0"/>
    <x v="0"/>
    <s v="India"/>
    <s v="Bangalore"/>
    <s v="Services"/>
    <x v="1"/>
    <n v="96544"/>
    <s v="Existing"/>
    <s v="Offline"/>
    <n v="567876"/>
    <n v="5"/>
    <n v="2507"/>
    <n v="0.1"/>
    <n v="11281.5"/>
    <n v="21771"/>
    <n v="-10489.5"/>
    <s v="Credit Card"/>
    <s v="Cancelled"/>
    <x v="2"/>
    <n v="4"/>
    <n v="10"/>
  </r>
  <r>
    <x v="0"/>
    <x v="0"/>
    <s v="India"/>
    <s v="Bangalore"/>
    <s v="Software"/>
    <x v="2"/>
    <n v="73627"/>
    <s v="New"/>
    <s v="Online"/>
    <n v="157147"/>
    <n v="2"/>
    <n v="1773"/>
    <n v="0.2"/>
    <n v="2836.8"/>
    <n v="25031"/>
    <n v="-22194.2"/>
    <s v="UPI"/>
    <s v="Completed"/>
    <x v="1"/>
    <n v="2"/>
    <n v="20"/>
  </r>
  <r>
    <x v="1"/>
    <x v="0"/>
    <s v="India"/>
    <s v="Delhi"/>
    <s v="Software"/>
    <x v="0"/>
    <n v="30221"/>
    <s v="Existing"/>
    <s v="Online"/>
    <n v="232895"/>
    <n v="5"/>
    <n v="4934"/>
    <n v="0.05"/>
    <n v="23436.5"/>
    <n v="27837"/>
    <n v="-4400.5"/>
    <s v="UPI"/>
    <s v="Returned"/>
    <x v="1"/>
    <n v="3"/>
    <n v="5"/>
  </r>
  <r>
    <x v="1"/>
    <x v="0"/>
    <s v="USA"/>
    <s v="New York"/>
    <s v="Services"/>
    <x v="1"/>
    <n v="95837"/>
    <s v="Existing"/>
    <s v="Online"/>
    <n v="939084"/>
    <n v="3"/>
    <n v="2604"/>
    <n v="0.15"/>
    <n v="6640.2"/>
    <n v="7911"/>
    <n v="-1270.8000000000002"/>
    <s v="Net Banking"/>
    <s v="Cancelled"/>
    <x v="1"/>
    <n v="1"/>
    <n v="15"/>
  </r>
  <r>
    <x v="1"/>
    <x v="1"/>
    <s v="USA"/>
    <s v="New York"/>
    <s v="Services"/>
    <x v="0"/>
    <n v="82843"/>
    <s v="New"/>
    <s v="Partner"/>
    <n v="726665"/>
    <n v="2"/>
    <n v="3467"/>
    <n v="0.2"/>
    <n v="5547.2000000000007"/>
    <n v="10775"/>
    <n v="-5227.7999999999993"/>
    <s v="Net Banking"/>
    <s v="Returned"/>
    <x v="3"/>
    <n v="3"/>
    <n v="20"/>
  </r>
  <r>
    <x v="1"/>
    <x v="2"/>
    <s v="USA"/>
    <s v="New York"/>
    <s v="Hardware"/>
    <x v="3"/>
    <n v="61313"/>
    <s v="New"/>
    <s v="Partner"/>
    <n v="813564"/>
    <n v="3"/>
    <n v="4742"/>
    <n v="0.2"/>
    <n v="11380.800000000001"/>
    <n v="24132"/>
    <n v="-12751.199999999999"/>
    <s v="Net Banking"/>
    <s v="Completed"/>
    <x v="0"/>
    <n v="4"/>
    <n v="20"/>
  </r>
  <r>
    <x v="1"/>
    <x v="1"/>
    <s v="India"/>
    <s v="Mumbai"/>
    <s v="Hardware"/>
    <x v="3"/>
    <n v="39251"/>
    <s v="Existing"/>
    <s v="Partner"/>
    <n v="543598"/>
    <n v="4"/>
    <n v="1712"/>
    <n v="0"/>
    <n v="6848"/>
    <n v="18354"/>
    <n v="-11506"/>
    <s v="UPI"/>
    <s v="Completed"/>
    <x v="3"/>
    <n v="5"/>
    <n v="0"/>
  </r>
  <r>
    <x v="1"/>
    <x v="1"/>
    <s v="India"/>
    <s v="Bangalore"/>
    <s v="Hardware"/>
    <x v="0"/>
    <n v="56586"/>
    <s v="New"/>
    <s v="Online"/>
    <n v="503603"/>
    <n v="2"/>
    <n v="2795"/>
    <n v="0.1"/>
    <n v="5031"/>
    <n v="25069"/>
    <n v="-20038"/>
    <s v="Cash"/>
    <s v="Completed"/>
    <x v="3"/>
    <n v="5"/>
    <n v="10"/>
  </r>
  <r>
    <x v="1"/>
    <x v="1"/>
    <s v="USA"/>
    <s v="New York"/>
    <s v="Software"/>
    <x v="0"/>
    <n v="84418"/>
    <s v="New"/>
    <s v="Online"/>
    <n v="726987"/>
    <n v="4"/>
    <n v="2697"/>
    <n v="0"/>
    <n v="10788"/>
    <n v="29548"/>
    <n v="-18760"/>
    <s v="Credit Card"/>
    <s v="Cancelled"/>
    <x v="2"/>
    <n v="4"/>
    <n v="0"/>
  </r>
  <r>
    <x v="1"/>
    <x v="0"/>
    <s v="UK"/>
    <s v="London"/>
    <s v="Hardware"/>
    <x v="0"/>
    <n v="63884"/>
    <s v="Existing"/>
    <s v="Offline"/>
    <n v="335427"/>
    <n v="4"/>
    <n v="3784"/>
    <n v="0"/>
    <n v="15136"/>
    <n v="18600"/>
    <n v="-3464"/>
    <s v="Credit Card"/>
    <s v="Completed"/>
    <x v="0"/>
    <n v="4"/>
    <n v="0"/>
  </r>
  <r>
    <x v="1"/>
    <x v="3"/>
    <s v="India"/>
    <s v="Mumbai"/>
    <s v="Software"/>
    <x v="3"/>
    <n v="62620"/>
    <s v="New"/>
    <s v="Offline"/>
    <n v="855140"/>
    <n v="6"/>
    <n v="2764"/>
    <n v="0.05"/>
    <n v="15754.8"/>
    <n v="22490"/>
    <n v="-6735.2000000000007"/>
    <s v="Credit Card"/>
    <s v="Cancelled"/>
    <x v="0"/>
    <n v="2"/>
    <n v="5"/>
  </r>
  <r>
    <x v="1"/>
    <x v="2"/>
    <s v="India"/>
    <s v="Delhi"/>
    <s v="Software"/>
    <x v="3"/>
    <n v="20040"/>
    <s v="Existing"/>
    <s v="Offline"/>
    <n v="643268"/>
    <n v="5"/>
    <n v="2110"/>
    <n v="0.1"/>
    <n v="9495"/>
    <n v="27214"/>
    <n v="-17719"/>
    <s v="UPI"/>
    <s v="Completed"/>
    <x v="1"/>
    <n v="1"/>
    <n v="10"/>
  </r>
  <r>
    <x v="1"/>
    <x v="3"/>
    <s v="USA"/>
    <s v="New York"/>
    <s v="Hardware"/>
    <x v="1"/>
    <n v="81677"/>
    <s v="Existing"/>
    <s v="Offline"/>
    <n v="517440"/>
    <n v="7"/>
    <n v="1918"/>
    <n v="0.05"/>
    <n v="12754.699999999999"/>
    <n v="22937"/>
    <n v="-10182.300000000001"/>
    <s v="UPI"/>
    <s v="Completed"/>
    <x v="2"/>
    <n v="3"/>
    <n v="5"/>
  </r>
  <r>
    <x v="1"/>
    <x v="1"/>
    <s v="USA"/>
    <s v="New York"/>
    <s v="Hardware"/>
    <x v="2"/>
    <n v="55878"/>
    <s v="New"/>
    <s v="Online"/>
    <n v="369265"/>
    <n v="7"/>
    <n v="2286"/>
    <n v="0.2"/>
    <n v="12801.6"/>
    <n v="27697"/>
    <n v="-14895.4"/>
    <s v="Credit Card"/>
    <s v="Cancelled"/>
    <x v="2"/>
    <n v="4"/>
    <n v="20"/>
  </r>
  <r>
    <x v="2"/>
    <x v="1"/>
    <s v="India"/>
    <s v="Mumbai"/>
    <s v="Software"/>
    <x v="2"/>
    <n v="15969"/>
    <s v="Existing"/>
    <s v="Partner"/>
    <n v="304562"/>
    <n v="3"/>
    <n v="4899"/>
    <n v="0.05"/>
    <n v="13962.15"/>
    <n v="24625"/>
    <n v="-10662.85"/>
    <s v="Credit Card"/>
    <s v="Cancelled"/>
    <x v="1"/>
    <n v="5"/>
    <n v="5"/>
  </r>
  <r>
    <x v="2"/>
    <x v="3"/>
    <s v="India"/>
    <s v="Bangalore"/>
    <s v="Services"/>
    <x v="3"/>
    <n v="23162"/>
    <s v="Existing"/>
    <s v="Partner"/>
    <n v="352703"/>
    <n v="9"/>
    <n v="3982"/>
    <n v="0.2"/>
    <n v="28670.400000000001"/>
    <n v="13912"/>
    <n v="14758.400000000001"/>
    <s v="Credit Card"/>
    <s v="Cancelled"/>
    <x v="1"/>
    <n v="1"/>
    <n v="20"/>
  </r>
  <r>
    <x v="2"/>
    <x v="3"/>
    <s v="UK"/>
    <s v="London"/>
    <s v="Services"/>
    <x v="2"/>
    <n v="75435"/>
    <s v="Existing"/>
    <s v="Partner"/>
    <n v="837813"/>
    <n v="7"/>
    <n v="2377"/>
    <n v="0"/>
    <n v="16639"/>
    <n v="20095"/>
    <n v="-3456"/>
    <s v="UPI"/>
    <s v="Returned"/>
    <x v="3"/>
    <n v="1"/>
    <n v="0"/>
  </r>
  <r>
    <x v="2"/>
    <x v="3"/>
    <s v="India"/>
    <s v="Delhi"/>
    <s v="Software"/>
    <x v="0"/>
    <n v="84667"/>
    <s v="Existing"/>
    <s v="Partner"/>
    <n v="183176"/>
    <n v="7"/>
    <n v="3407"/>
    <n v="0.05"/>
    <n v="22656.55"/>
    <n v="10478"/>
    <n v="12178.55"/>
    <s v="Cash"/>
    <s v="Completed"/>
    <x v="1"/>
    <n v="2"/>
    <n v="5"/>
  </r>
  <r>
    <x v="2"/>
    <x v="1"/>
    <s v="USA"/>
    <s v="New York"/>
    <s v="Hardware"/>
    <x v="1"/>
    <n v="15037"/>
    <s v="Existing"/>
    <s v="Offline"/>
    <n v="675097"/>
    <n v="2"/>
    <n v="879"/>
    <n v="0.1"/>
    <n v="1582.2"/>
    <n v="28733"/>
    <n v="-27150.799999999999"/>
    <s v="Cash"/>
    <s v="Returned"/>
    <x v="1"/>
    <n v="5"/>
    <n v="10"/>
  </r>
  <r>
    <x v="2"/>
    <x v="1"/>
    <s v="India"/>
    <s v="Bangalore"/>
    <s v="Software"/>
    <x v="3"/>
    <n v="70526"/>
    <s v="New"/>
    <s v="Online"/>
    <n v="748320"/>
    <n v="3"/>
    <n v="3800"/>
    <n v="0.05"/>
    <n v="10830"/>
    <n v="1057"/>
    <n v="9773"/>
    <s v="Cash"/>
    <s v="Completed"/>
    <x v="2"/>
    <n v="1"/>
    <n v="5"/>
  </r>
  <r>
    <x v="2"/>
    <x v="2"/>
    <s v="UK"/>
    <s v="London"/>
    <s v="Software"/>
    <x v="3"/>
    <n v="97914"/>
    <s v="New"/>
    <s v="Partner"/>
    <n v="439765"/>
    <n v="3"/>
    <n v="1193"/>
    <n v="0.2"/>
    <n v="2863.2000000000003"/>
    <n v="10876"/>
    <n v="-8012.7999999999993"/>
    <s v="Net Banking"/>
    <s v="Completed"/>
    <x v="3"/>
    <n v="5"/>
    <n v="20"/>
  </r>
  <r>
    <x v="2"/>
    <x v="2"/>
    <s v="UK"/>
    <s v="London"/>
    <s v="Hardware"/>
    <x v="2"/>
    <n v="24693"/>
    <s v="Existing"/>
    <s v="Online"/>
    <n v="216440"/>
    <n v="6"/>
    <n v="4076"/>
    <n v="0.15"/>
    <n v="20787.599999999999"/>
    <n v="7869"/>
    <n v="12918.599999999999"/>
    <s v="Net Banking"/>
    <s v="Completed"/>
    <x v="0"/>
    <n v="3"/>
    <n v="15"/>
  </r>
  <r>
    <x v="2"/>
    <x v="1"/>
    <s v="India"/>
    <s v="Delhi"/>
    <s v="Services"/>
    <x v="0"/>
    <n v="69090"/>
    <s v="Existing"/>
    <s v="Offline"/>
    <n v="385241"/>
    <n v="4"/>
    <n v="4645"/>
    <n v="0.1"/>
    <n v="16722"/>
    <n v="29064"/>
    <n v="-12342"/>
    <s v="UPI"/>
    <s v="Completed"/>
    <x v="3"/>
    <n v="5"/>
    <n v="10"/>
  </r>
  <r>
    <x v="2"/>
    <x v="3"/>
    <s v="UAE"/>
    <s v="Dubai"/>
    <s v="Software"/>
    <x v="1"/>
    <n v="12451"/>
    <s v="New"/>
    <s v="Offline"/>
    <n v="102978"/>
    <n v="4"/>
    <n v="1947"/>
    <n v="0.2"/>
    <n v="6230.4000000000005"/>
    <n v="17171"/>
    <n v="-10940.599999999999"/>
    <s v="Cash"/>
    <s v="Returned"/>
    <x v="2"/>
    <n v="1"/>
    <n v="20"/>
  </r>
  <r>
    <x v="2"/>
    <x v="3"/>
    <s v="UK"/>
    <s v="London"/>
    <s v="Services"/>
    <x v="2"/>
    <n v="75560"/>
    <s v="Existing"/>
    <s v="Partner"/>
    <n v="235404"/>
    <n v="1"/>
    <n v="2890"/>
    <n v="0.15"/>
    <n v="2456.5"/>
    <n v="2304"/>
    <n v="152.5"/>
    <s v="Cash"/>
    <s v="Completed"/>
    <x v="0"/>
    <n v="5"/>
    <n v="15"/>
  </r>
  <r>
    <x v="2"/>
    <x v="2"/>
    <s v="UAE"/>
    <s v="Dubai"/>
    <s v="Services"/>
    <x v="3"/>
    <n v="15962"/>
    <s v="Existing"/>
    <s v="Partner"/>
    <n v="447717"/>
    <n v="6"/>
    <n v="2255"/>
    <n v="0.1"/>
    <n v="12177"/>
    <n v="19014"/>
    <n v="-6837"/>
    <s v="Net Banking"/>
    <s v="Returned"/>
    <x v="3"/>
    <n v="5"/>
    <n v="10"/>
  </r>
  <r>
    <x v="3"/>
    <x v="1"/>
    <s v="UK"/>
    <s v="London"/>
    <s v="Hardware"/>
    <x v="3"/>
    <n v="99552"/>
    <s v="Existing"/>
    <s v="Offline"/>
    <n v="332389"/>
    <n v="8"/>
    <n v="3584"/>
    <n v="0.15"/>
    <n v="24371.200000000001"/>
    <n v="21464"/>
    <n v="2907.2000000000007"/>
    <s v="Cash"/>
    <s v="Cancelled"/>
    <x v="1"/>
    <n v="5"/>
    <n v="15"/>
  </r>
  <r>
    <x v="3"/>
    <x v="2"/>
    <s v="India"/>
    <s v="Delhi"/>
    <s v="Software"/>
    <x v="2"/>
    <n v="26444"/>
    <s v="New"/>
    <s v="Offline"/>
    <n v="354652"/>
    <n v="8"/>
    <n v="2379"/>
    <n v="0"/>
    <n v="19032"/>
    <n v="21687"/>
    <n v="-2655"/>
    <s v="Credit Card"/>
    <s v="Returned"/>
    <x v="3"/>
    <n v="1"/>
    <n v="0"/>
  </r>
  <r>
    <x v="3"/>
    <x v="2"/>
    <s v="India"/>
    <s v="Mumbai"/>
    <s v="Software"/>
    <x v="0"/>
    <n v="50443"/>
    <s v="Existing"/>
    <s v="Online"/>
    <n v="901521"/>
    <n v="8"/>
    <n v="3309"/>
    <n v="0"/>
    <n v="26472"/>
    <n v="7003"/>
    <n v="19469"/>
    <s v="Net Banking"/>
    <s v="Completed"/>
    <x v="0"/>
    <n v="3"/>
    <n v="0"/>
  </r>
  <r>
    <x v="3"/>
    <x v="0"/>
    <s v="India"/>
    <s v="Delhi"/>
    <s v="Services"/>
    <x v="1"/>
    <n v="26506"/>
    <s v="New"/>
    <s v="Offline"/>
    <n v="489694"/>
    <n v="5"/>
    <n v="1347"/>
    <n v="0.05"/>
    <n v="6398.25"/>
    <n v="26742"/>
    <n v="-20343.75"/>
    <s v="Credit Card"/>
    <s v="Returned"/>
    <x v="3"/>
    <n v="5"/>
    <n v="5"/>
  </r>
  <r>
    <x v="3"/>
    <x v="0"/>
    <s v="India"/>
    <s v="Delhi"/>
    <s v="Services"/>
    <x v="1"/>
    <n v="48384"/>
    <s v="Existing"/>
    <s v="Online"/>
    <n v="418948"/>
    <n v="6"/>
    <n v="3471"/>
    <n v="0.05"/>
    <n v="19784.7"/>
    <n v="17796"/>
    <n v="1988.7000000000007"/>
    <s v="Cash"/>
    <s v="Returned"/>
    <x v="3"/>
    <n v="3"/>
    <n v="5"/>
  </r>
  <r>
    <x v="3"/>
    <x v="0"/>
    <s v="India"/>
    <s v="Mumbai"/>
    <s v="Hardware"/>
    <x v="1"/>
    <n v="34248"/>
    <s v="Existing"/>
    <s v="Offline"/>
    <n v="820112"/>
    <n v="5"/>
    <n v="4561"/>
    <n v="0.05"/>
    <n v="21664.75"/>
    <n v="19002"/>
    <n v="2662.75"/>
    <s v="UPI"/>
    <s v="Cancelled"/>
    <x v="3"/>
    <n v="1"/>
    <n v="5"/>
  </r>
  <r>
    <x v="3"/>
    <x v="3"/>
    <s v="India"/>
    <s v="Mumbai"/>
    <s v="Services"/>
    <x v="1"/>
    <n v="56162"/>
    <s v="New"/>
    <s v="Online"/>
    <n v="572760"/>
    <n v="4"/>
    <n v="1695"/>
    <n v="0.05"/>
    <n v="6441"/>
    <n v="22555"/>
    <n v="-16114"/>
    <s v="Cash"/>
    <s v="Cancelled"/>
    <x v="1"/>
    <n v="4"/>
    <n v="5"/>
  </r>
  <r>
    <x v="3"/>
    <x v="1"/>
    <s v="India"/>
    <s v="Bangalore"/>
    <s v="Hardware"/>
    <x v="0"/>
    <n v="52690"/>
    <s v="New"/>
    <s v="Offline"/>
    <n v="678306"/>
    <n v="4"/>
    <n v="2012"/>
    <n v="0.15"/>
    <n v="6840.8"/>
    <n v="6136"/>
    <n v="704.80000000000018"/>
    <s v="UPI"/>
    <s v="Cancelled"/>
    <x v="2"/>
    <n v="5"/>
    <n v="15"/>
  </r>
  <r>
    <x v="3"/>
    <x v="1"/>
    <s v="UK"/>
    <s v="London"/>
    <s v="Software"/>
    <x v="3"/>
    <n v="79625"/>
    <s v="Existing"/>
    <s v="Offline"/>
    <n v="227198"/>
    <n v="4"/>
    <n v="4402"/>
    <n v="0.1"/>
    <n v="15847.2"/>
    <n v="3777"/>
    <n v="12070.2"/>
    <s v="Credit Card"/>
    <s v="Completed"/>
    <x v="2"/>
    <n v="3"/>
    <n v="10"/>
  </r>
  <r>
    <x v="3"/>
    <x v="1"/>
    <s v="India"/>
    <s v="Bangalore"/>
    <s v="Hardware"/>
    <x v="3"/>
    <n v="78008"/>
    <s v="Existing"/>
    <s v="Online"/>
    <n v="871170"/>
    <n v="4"/>
    <n v="3820"/>
    <n v="0.1"/>
    <n v="13752"/>
    <n v="1739"/>
    <n v="12013"/>
    <s v="Credit Card"/>
    <s v="Returned"/>
    <x v="2"/>
    <n v="5"/>
    <n v="10"/>
  </r>
  <r>
    <x v="3"/>
    <x v="1"/>
    <s v="India"/>
    <s v="Mumbai"/>
    <s v="Services"/>
    <x v="1"/>
    <n v="70309"/>
    <s v="Existing"/>
    <s v="Online"/>
    <n v="365974"/>
    <n v="6"/>
    <n v="2957"/>
    <n v="0.05"/>
    <n v="16854.899999999998"/>
    <n v="22283"/>
    <n v="-5428.1000000000022"/>
    <s v="Cash"/>
    <s v="Returned"/>
    <x v="3"/>
    <n v="2"/>
    <n v="5"/>
  </r>
  <r>
    <x v="3"/>
    <x v="0"/>
    <s v="UAE"/>
    <s v="Dubai"/>
    <s v="Software"/>
    <x v="1"/>
    <n v="53237"/>
    <s v="New"/>
    <s v="Partner"/>
    <n v="430638"/>
    <n v="6"/>
    <n v="3962"/>
    <n v="0"/>
    <n v="23772"/>
    <n v="16783"/>
    <n v="6989"/>
    <s v="Net Banking"/>
    <s v="Cancelled"/>
    <x v="0"/>
    <n v="2"/>
    <n v="0"/>
  </r>
  <r>
    <x v="4"/>
    <x v="3"/>
    <s v="UAE"/>
    <s v="Dubai"/>
    <s v="Hardware"/>
    <x v="1"/>
    <n v="45732"/>
    <s v="Existing"/>
    <s v="Partner"/>
    <n v="487344"/>
    <n v="5"/>
    <n v="3950"/>
    <n v="0.2"/>
    <n v="15800"/>
    <n v="18302"/>
    <n v="-2502"/>
    <s v="Credit Card"/>
    <s v="Completed"/>
    <x v="3"/>
    <n v="1"/>
    <n v="20"/>
  </r>
  <r>
    <x v="4"/>
    <x v="3"/>
    <s v="India"/>
    <s v="Delhi"/>
    <s v="Software"/>
    <x v="2"/>
    <n v="18104"/>
    <s v="New"/>
    <s v="Offline"/>
    <n v="912430"/>
    <n v="9"/>
    <n v="726"/>
    <n v="0.05"/>
    <n v="6207.2999999999993"/>
    <n v="27824"/>
    <n v="-21616.7"/>
    <s v="UPI"/>
    <s v="Completed"/>
    <x v="3"/>
    <n v="3"/>
    <n v="5"/>
  </r>
  <r>
    <x v="4"/>
    <x v="0"/>
    <s v="USA"/>
    <s v="New York"/>
    <s v="Hardware"/>
    <x v="2"/>
    <n v="93230"/>
    <s v="Existing"/>
    <s v="Offline"/>
    <n v="953508"/>
    <n v="8"/>
    <n v="2307"/>
    <n v="0.05"/>
    <n v="17533.2"/>
    <n v="8585"/>
    <n v="8948.2000000000007"/>
    <s v="UPI"/>
    <s v="Completed"/>
    <x v="2"/>
    <n v="3"/>
    <n v="5"/>
  </r>
  <r>
    <x v="4"/>
    <x v="3"/>
    <s v="India"/>
    <s v="Delhi"/>
    <s v="Services"/>
    <x v="3"/>
    <n v="44980"/>
    <s v="Existing"/>
    <s v="Online"/>
    <n v="261749"/>
    <n v="6"/>
    <n v="4808"/>
    <n v="0"/>
    <n v="28848"/>
    <n v="14753"/>
    <n v="14095"/>
    <s v="Net Banking"/>
    <s v="Cancelled"/>
    <x v="2"/>
    <n v="5"/>
    <n v="0"/>
  </r>
  <r>
    <x v="4"/>
    <x v="0"/>
    <s v="India"/>
    <s v="Delhi"/>
    <s v="Services"/>
    <x v="3"/>
    <n v="84990"/>
    <s v="Existing"/>
    <s v="Offline"/>
    <n v="129101"/>
    <n v="9"/>
    <n v="918"/>
    <n v="0.2"/>
    <n v="6609.6"/>
    <n v="29658"/>
    <n v="-23048.400000000001"/>
    <s v="Cash"/>
    <s v="Completed"/>
    <x v="1"/>
    <n v="2"/>
    <n v="20"/>
  </r>
  <r>
    <x v="4"/>
    <x v="1"/>
    <s v="USA"/>
    <s v="New York"/>
    <s v="Software"/>
    <x v="1"/>
    <n v="49560"/>
    <s v="Existing"/>
    <s v="Partner"/>
    <n v="600234"/>
    <n v="5"/>
    <n v="2375"/>
    <n v="0.15"/>
    <n v="10093.75"/>
    <n v="6621"/>
    <n v="3472.75"/>
    <s v="Credit Card"/>
    <s v="Completed"/>
    <x v="3"/>
    <n v="5"/>
    <n v="15"/>
  </r>
  <r>
    <x v="4"/>
    <x v="0"/>
    <s v="UK"/>
    <s v="London"/>
    <s v="Software"/>
    <x v="2"/>
    <n v="19554"/>
    <s v="Existing"/>
    <s v="Online"/>
    <n v="340575"/>
    <n v="4"/>
    <n v="3655"/>
    <n v="0.15"/>
    <n v="12427"/>
    <n v="25191"/>
    <n v="-12764"/>
    <s v="Cash"/>
    <s v="Completed"/>
    <x v="1"/>
    <n v="5"/>
    <n v="15"/>
  </r>
  <r>
    <x v="4"/>
    <x v="1"/>
    <s v="India"/>
    <s v="Mumbai"/>
    <s v="Software"/>
    <x v="0"/>
    <n v="55987"/>
    <s v="Existing"/>
    <s v="Offline"/>
    <n v="482299"/>
    <n v="6"/>
    <n v="1418"/>
    <n v="0.2"/>
    <n v="6806.4000000000005"/>
    <n v="13367"/>
    <n v="-6560.5999999999995"/>
    <s v="Credit Card"/>
    <s v="Cancelled"/>
    <x v="1"/>
    <n v="1"/>
    <n v="20"/>
  </r>
  <r>
    <x v="4"/>
    <x v="1"/>
    <s v="UAE"/>
    <s v="Dubai"/>
    <s v="Hardware"/>
    <x v="2"/>
    <n v="40985"/>
    <s v="Existing"/>
    <s v="Online"/>
    <n v="631341"/>
    <n v="4"/>
    <n v="4554"/>
    <n v="0.2"/>
    <n v="14572.800000000001"/>
    <n v="23716"/>
    <n v="-9143.1999999999989"/>
    <s v="Cash"/>
    <s v="Cancelled"/>
    <x v="1"/>
    <n v="4"/>
    <n v="20"/>
  </r>
  <r>
    <x v="4"/>
    <x v="2"/>
    <s v="India"/>
    <s v="Delhi"/>
    <s v="Services"/>
    <x v="3"/>
    <n v="58167"/>
    <s v="New"/>
    <s v="Partner"/>
    <n v="236742"/>
    <n v="8"/>
    <n v="4318"/>
    <n v="0.15"/>
    <n v="29362.399999999998"/>
    <n v="2503"/>
    <n v="26859.399999999998"/>
    <s v="Net Banking"/>
    <s v="Returned"/>
    <x v="2"/>
    <n v="1"/>
    <n v="15"/>
  </r>
  <r>
    <x v="4"/>
    <x v="0"/>
    <s v="USA"/>
    <s v="New York"/>
    <s v="Software"/>
    <x v="2"/>
    <n v="50428"/>
    <s v="Existing"/>
    <s v="Partner"/>
    <n v="995426"/>
    <n v="7"/>
    <n v="4771"/>
    <n v="0.05"/>
    <n v="31727.149999999998"/>
    <n v="20611"/>
    <n v="11116.149999999998"/>
    <s v="UPI"/>
    <s v="Returned"/>
    <x v="1"/>
    <n v="1"/>
    <n v="5"/>
  </r>
  <r>
    <x v="4"/>
    <x v="2"/>
    <s v="India"/>
    <s v="Bangalore"/>
    <s v="Software"/>
    <x v="3"/>
    <n v="77238"/>
    <s v="Existing"/>
    <s v="Partner"/>
    <n v="736854"/>
    <n v="5"/>
    <n v="3131"/>
    <n v="0.05"/>
    <n v="14872.25"/>
    <n v="1827"/>
    <n v="13045.25"/>
    <s v="Cash"/>
    <s v="Returned"/>
    <x v="3"/>
    <n v="1"/>
    <n v="5"/>
  </r>
  <r>
    <x v="5"/>
    <x v="0"/>
    <s v="India"/>
    <s v="Delhi"/>
    <s v="Software"/>
    <x v="1"/>
    <n v="72723"/>
    <s v="Existing"/>
    <s v="Offline"/>
    <n v="737939"/>
    <n v="6"/>
    <n v="4174"/>
    <n v="0"/>
    <n v="25044"/>
    <n v="20615"/>
    <n v="4429"/>
    <s v="Cash"/>
    <s v="Cancelled"/>
    <x v="1"/>
    <n v="5"/>
    <n v="0"/>
  </r>
  <r>
    <x v="5"/>
    <x v="0"/>
    <s v="UAE"/>
    <s v="Dubai"/>
    <s v="Hardware"/>
    <x v="0"/>
    <n v="27038"/>
    <s v="Existing"/>
    <s v="Offline"/>
    <n v="241353"/>
    <n v="7"/>
    <n v="1845"/>
    <n v="0.2"/>
    <n v="10332"/>
    <n v="16089"/>
    <n v="-5757"/>
    <s v="Credit Card"/>
    <s v="Returned"/>
    <x v="2"/>
    <n v="5"/>
    <n v="20"/>
  </r>
  <r>
    <x v="5"/>
    <x v="2"/>
    <s v="India"/>
    <s v="Mumbai"/>
    <s v="Software"/>
    <x v="1"/>
    <n v="32219"/>
    <s v="New"/>
    <s v="Offline"/>
    <n v="314730"/>
    <n v="2"/>
    <n v="2329"/>
    <n v="0.05"/>
    <n v="4425.0999999999995"/>
    <n v="20257"/>
    <n v="-15831.900000000001"/>
    <s v="Cash"/>
    <s v="Completed"/>
    <x v="3"/>
    <n v="5"/>
    <n v="5"/>
  </r>
  <r>
    <x v="5"/>
    <x v="2"/>
    <s v="India"/>
    <s v="Delhi"/>
    <s v="Software"/>
    <x v="1"/>
    <n v="14271"/>
    <s v="New"/>
    <s v="Offline"/>
    <n v="153341"/>
    <n v="9"/>
    <n v="2163"/>
    <n v="0.05"/>
    <n v="18493.649999999998"/>
    <n v="10809"/>
    <n v="7684.6499999999978"/>
    <s v="Cash"/>
    <s v="Cancelled"/>
    <x v="3"/>
    <n v="5"/>
    <n v="5"/>
  </r>
  <r>
    <x v="5"/>
    <x v="0"/>
    <s v="India"/>
    <s v="Delhi"/>
    <s v="Hardware"/>
    <x v="0"/>
    <n v="37397"/>
    <s v="Existing"/>
    <s v="Offline"/>
    <n v="168069"/>
    <n v="7"/>
    <n v="4919"/>
    <n v="0"/>
    <n v="34433"/>
    <n v="14355"/>
    <n v="20078"/>
    <s v="Net Banking"/>
    <s v="Cancelled"/>
    <x v="0"/>
    <n v="2"/>
    <n v="0"/>
  </r>
  <r>
    <x v="5"/>
    <x v="3"/>
    <s v="UK"/>
    <s v="London"/>
    <s v="Hardware"/>
    <x v="0"/>
    <n v="84491"/>
    <s v="Existing"/>
    <s v="Offline"/>
    <n v="558291"/>
    <n v="8"/>
    <n v="584"/>
    <n v="0.2"/>
    <n v="3737.6000000000004"/>
    <n v="26761"/>
    <n v="-23023.4"/>
    <s v="Cash"/>
    <s v="Returned"/>
    <x v="2"/>
    <n v="3"/>
    <n v="20"/>
  </r>
  <r>
    <x v="5"/>
    <x v="1"/>
    <s v="USA"/>
    <s v="New York"/>
    <s v="Software"/>
    <x v="0"/>
    <n v="39602"/>
    <s v="New"/>
    <s v="Partner"/>
    <n v="809781"/>
    <n v="5"/>
    <n v="4312"/>
    <n v="0"/>
    <n v="21560"/>
    <n v="23236"/>
    <n v="-1676"/>
    <s v="Net Banking"/>
    <s v="Completed"/>
    <x v="0"/>
    <n v="2"/>
    <n v="0"/>
  </r>
  <r>
    <x v="5"/>
    <x v="2"/>
    <s v="India"/>
    <s v="Bangalore"/>
    <s v="Software"/>
    <x v="3"/>
    <n v="64471"/>
    <s v="New"/>
    <s v="Partner"/>
    <n v="553324"/>
    <n v="3"/>
    <n v="1386"/>
    <n v="0"/>
    <n v="4158"/>
    <n v="10876"/>
    <n v="-6718"/>
    <s v="Net Banking"/>
    <s v="Completed"/>
    <x v="2"/>
    <n v="3"/>
    <n v="0"/>
  </r>
  <r>
    <x v="5"/>
    <x v="1"/>
    <s v="India"/>
    <s v="Bangalore"/>
    <s v="Hardware"/>
    <x v="1"/>
    <n v="72150"/>
    <s v="New"/>
    <s v="Offline"/>
    <n v="427467"/>
    <n v="2"/>
    <n v="3839"/>
    <n v="0.15"/>
    <n v="6526.3"/>
    <n v="14947"/>
    <n v="-8420.7000000000007"/>
    <s v="Net Banking"/>
    <s v="Cancelled"/>
    <x v="2"/>
    <n v="5"/>
    <n v="15"/>
  </r>
  <r>
    <x v="5"/>
    <x v="3"/>
    <s v="India"/>
    <s v="Mumbai"/>
    <s v="Services"/>
    <x v="3"/>
    <n v="54227"/>
    <s v="Existing"/>
    <s v="Partner"/>
    <n v="977042"/>
    <n v="2"/>
    <n v="4707"/>
    <n v="0"/>
    <n v="9414"/>
    <n v="26085"/>
    <n v="-16671"/>
    <s v="Credit Card"/>
    <s v="Cancelled"/>
    <x v="2"/>
    <n v="2"/>
    <n v="0"/>
  </r>
  <r>
    <x v="5"/>
    <x v="3"/>
    <s v="UAE"/>
    <s v="Dubai"/>
    <s v="Hardware"/>
    <x v="0"/>
    <n v="33116"/>
    <s v="New"/>
    <s v="Online"/>
    <n v="446482"/>
    <n v="3"/>
    <n v="3175"/>
    <n v="0.2"/>
    <n v="7620"/>
    <n v="6632"/>
    <n v="988"/>
    <s v="Net Banking"/>
    <s v="Returned"/>
    <x v="0"/>
    <n v="3"/>
    <n v="20"/>
  </r>
  <r>
    <x v="5"/>
    <x v="3"/>
    <s v="India"/>
    <s v="Mumbai"/>
    <s v="Services"/>
    <x v="3"/>
    <n v="16674"/>
    <s v="New"/>
    <s v="Offline"/>
    <n v="858740"/>
    <n v="1"/>
    <n v="3297"/>
    <n v="0.05"/>
    <n v="3132.1499999999996"/>
    <n v="9886"/>
    <n v="-6753.85"/>
    <s v="Credit Card"/>
    <s v="Completed"/>
    <x v="1"/>
    <n v="4"/>
    <n v="5"/>
  </r>
  <r>
    <x v="6"/>
    <x v="2"/>
    <s v="India"/>
    <s v="Delhi"/>
    <s v="Software"/>
    <x v="0"/>
    <n v="27469"/>
    <s v="Existing"/>
    <s v="Online"/>
    <n v="848218"/>
    <n v="1"/>
    <n v="4647"/>
    <n v="0.05"/>
    <n v="4414.6499999999996"/>
    <n v="20663"/>
    <n v="-16248.35"/>
    <s v="UPI"/>
    <s v="Cancelled"/>
    <x v="2"/>
    <n v="1"/>
    <n v="5"/>
  </r>
  <r>
    <x v="6"/>
    <x v="3"/>
    <s v="India"/>
    <s v="Delhi"/>
    <s v="Software"/>
    <x v="2"/>
    <n v="15446"/>
    <s v="Existing"/>
    <s v="Offline"/>
    <n v="870532"/>
    <n v="7"/>
    <n v="2631"/>
    <n v="0.15"/>
    <n v="15654.449999999999"/>
    <n v="21400"/>
    <n v="-5745.5500000000011"/>
    <s v="Net Banking"/>
    <s v="Completed"/>
    <x v="3"/>
    <n v="3"/>
    <n v="15"/>
  </r>
  <r>
    <x v="6"/>
    <x v="2"/>
    <s v="India"/>
    <s v="Bangalore"/>
    <s v="Services"/>
    <x v="0"/>
    <n v="30760"/>
    <s v="Existing"/>
    <s v="Offline"/>
    <n v="510264"/>
    <n v="8"/>
    <n v="4194"/>
    <n v="0.2"/>
    <n v="26841.600000000002"/>
    <n v="19452"/>
    <n v="7389.6000000000022"/>
    <s v="Cash"/>
    <s v="Cancelled"/>
    <x v="3"/>
    <n v="2"/>
    <n v="20"/>
  </r>
  <r>
    <x v="6"/>
    <x v="3"/>
    <s v="UAE"/>
    <s v="Dubai"/>
    <s v="Hardware"/>
    <x v="1"/>
    <n v="11963"/>
    <s v="New"/>
    <s v="Partner"/>
    <n v="807966"/>
    <n v="6"/>
    <n v="3259"/>
    <n v="0.05"/>
    <n v="18576.3"/>
    <n v="17374"/>
    <n v="1202.2999999999993"/>
    <s v="Net Banking"/>
    <s v="Returned"/>
    <x v="2"/>
    <n v="2"/>
    <n v="5"/>
  </r>
  <r>
    <x v="6"/>
    <x v="1"/>
    <s v="USA"/>
    <s v="New York"/>
    <s v="Software"/>
    <x v="1"/>
    <n v="86002"/>
    <s v="New"/>
    <s v="Online"/>
    <n v="896308"/>
    <n v="7"/>
    <n v="3278"/>
    <n v="0"/>
    <n v="22946"/>
    <n v="23008"/>
    <n v="-62"/>
    <s v="UPI"/>
    <s v="Cancelled"/>
    <x v="2"/>
    <n v="4"/>
    <n v="0"/>
  </r>
  <r>
    <x v="6"/>
    <x v="1"/>
    <s v="UAE"/>
    <s v="Dubai"/>
    <s v="Services"/>
    <x v="1"/>
    <n v="37262"/>
    <s v="New"/>
    <s v="Partner"/>
    <n v="551291"/>
    <n v="1"/>
    <n v="1240"/>
    <n v="0.1"/>
    <n v="1116"/>
    <n v="17282"/>
    <n v="-16166"/>
    <s v="Net Banking"/>
    <s v="Cancelled"/>
    <x v="2"/>
    <n v="3"/>
    <n v="10"/>
  </r>
  <r>
    <x v="6"/>
    <x v="0"/>
    <s v="India"/>
    <s v="Delhi"/>
    <s v="Hardware"/>
    <x v="3"/>
    <n v="15177"/>
    <s v="New"/>
    <s v="Offline"/>
    <n v="202591"/>
    <n v="1"/>
    <n v="3376"/>
    <n v="0.1"/>
    <n v="3038.4"/>
    <n v="6523"/>
    <n v="-3484.6"/>
    <s v="Credit Card"/>
    <s v="Cancelled"/>
    <x v="1"/>
    <n v="1"/>
    <n v="10"/>
  </r>
  <r>
    <x v="6"/>
    <x v="1"/>
    <s v="USA"/>
    <s v="New York"/>
    <s v="Services"/>
    <x v="1"/>
    <n v="21160"/>
    <s v="Existing"/>
    <s v="Online"/>
    <n v="343432"/>
    <n v="9"/>
    <n v="2211"/>
    <n v="0.1"/>
    <n v="17909.100000000002"/>
    <n v="10438"/>
    <n v="7471.1000000000022"/>
    <s v="UPI"/>
    <s v="Returned"/>
    <x v="2"/>
    <n v="2"/>
    <n v="10"/>
  </r>
  <r>
    <x v="6"/>
    <x v="0"/>
    <s v="UAE"/>
    <s v="Dubai"/>
    <s v="Hardware"/>
    <x v="0"/>
    <n v="17543"/>
    <s v="New"/>
    <s v="Offline"/>
    <n v="115171"/>
    <n v="5"/>
    <n v="555"/>
    <n v="0.1"/>
    <n v="2497.5"/>
    <n v="9591"/>
    <n v="-7093.5"/>
    <s v="UPI"/>
    <s v="Returned"/>
    <x v="1"/>
    <n v="5"/>
    <n v="10"/>
  </r>
  <r>
    <x v="6"/>
    <x v="1"/>
    <s v="UAE"/>
    <s v="Dubai"/>
    <s v="Hardware"/>
    <x v="2"/>
    <n v="92162"/>
    <s v="Existing"/>
    <s v="Partner"/>
    <n v="404348"/>
    <n v="7"/>
    <n v="3862"/>
    <n v="0"/>
    <n v="27034"/>
    <n v="16821"/>
    <n v="10213"/>
    <s v="Credit Card"/>
    <s v="Returned"/>
    <x v="1"/>
    <n v="5"/>
    <n v="0"/>
  </r>
  <r>
    <x v="6"/>
    <x v="2"/>
    <s v="USA"/>
    <s v="New York"/>
    <s v="Hardware"/>
    <x v="1"/>
    <n v="49278"/>
    <s v="New"/>
    <s v="Offline"/>
    <n v="498382"/>
    <n v="6"/>
    <n v="3359"/>
    <n v="0.05"/>
    <n v="19146.3"/>
    <n v="19991"/>
    <n v="-844.70000000000073"/>
    <s v="Credit Card"/>
    <s v="Cancelled"/>
    <x v="2"/>
    <n v="3"/>
    <n v="5"/>
  </r>
  <r>
    <x v="6"/>
    <x v="1"/>
    <s v="India"/>
    <s v="Delhi"/>
    <s v="Hardware"/>
    <x v="3"/>
    <n v="39607"/>
    <s v="New"/>
    <s v="Offline"/>
    <n v="569118"/>
    <n v="4"/>
    <n v="1306"/>
    <n v="0.15"/>
    <n v="4440.3999999999996"/>
    <n v="16391"/>
    <n v="-11950.6"/>
    <s v="Cash"/>
    <s v="Cancelled"/>
    <x v="2"/>
    <n v="4"/>
    <n v="15"/>
  </r>
  <r>
    <x v="7"/>
    <x v="0"/>
    <s v="UAE"/>
    <s v="Dubai"/>
    <s v="Services"/>
    <x v="2"/>
    <n v="95835"/>
    <s v="New"/>
    <s v="Partner"/>
    <n v="972226"/>
    <n v="1"/>
    <n v="3556"/>
    <n v="0"/>
    <n v="3556"/>
    <n v="1287"/>
    <n v="2269"/>
    <s v="UPI"/>
    <s v="Completed"/>
    <x v="1"/>
    <n v="1"/>
    <n v="0"/>
  </r>
  <r>
    <x v="7"/>
    <x v="0"/>
    <s v="USA"/>
    <s v="New York"/>
    <s v="Services"/>
    <x v="1"/>
    <n v="27221"/>
    <s v="Existing"/>
    <s v="Offline"/>
    <n v="930166"/>
    <n v="4"/>
    <n v="1506"/>
    <n v="0.05"/>
    <n v="5722.8"/>
    <n v="16796"/>
    <n v="-11073.2"/>
    <s v="Net Banking"/>
    <s v="Returned"/>
    <x v="0"/>
    <n v="3"/>
    <n v="5"/>
  </r>
  <r>
    <x v="7"/>
    <x v="3"/>
    <s v="UK"/>
    <s v="London"/>
    <s v="Services"/>
    <x v="1"/>
    <n v="13323"/>
    <s v="New"/>
    <s v="Online"/>
    <n v="881318"/>
    <n v="8"/>
    <n v="4603"/>
    <n v="0.2"/>
    <n v="29459.200000000001"/>
    <n v="18787"/>
    <n v="10672.2"/>
    <s v="Credit Card"/>
    <s v="Returned"/>
    <x v="1"/>
    <n v="3"/>
    <n v="20"/>
  </r>
  <r>
    <x v="7"/>
    <x v="2"/>
    <s v="UK"/>
    <s v="London"/>
    <s v="Services"/>
    <x v="2"/>
    <n v="62105"/>
    <s v="Existing"/>
    <s v="Partner"/>
    <n v="977683"/>
    <n v="1"/>
    <n v="2281"/>
    <n v="0.05"/>
    <n v="2166.9499999999998"/>
    <n v="5532"/>
    <n v="-3365.05"/>
    <s v="Cash"/>
    <s v="Cancelled"/>
    <x v="3"/>
    <n v="1"/>
    <n v="5"/>
  </r>
  <r>
    <x v="7"/>
    <x v="1"/>
    <s v="India"/>
    <s v="Delhi"/>
    <s v="Services"/>
    <x v="1"/>
    <n v="86151"/>
    <s v="Existing"/>
    <s v="Offline"/>
    <n v="489683"/>
    <n v="2"/>
    <n v="1489"/>
    <n v="0.05"/>
    <n v="2829.1"/>
    <n v="11369"/>
    <n v="-8539.9"/>
    <s v="Credit Card"/>
    <s v="Returned"/>
    <x v="2"/>
    <n v="2"/>
    <n v="5"/>
  </r>
  <r>
    <x v="7"/>
    <x v="3"/>
    <s v="USA"/>
    <s v="New York"/>
    <s v="Hardware"/>
    <x v="3"/>
    <n v="76968"/>
    <s v="Existing"/>
    <s v="Partner"/>
    <n v="720909"/>
    <n v="8"/>
    <n v="4433"/>
    <n v="0.05"/>
    <n v="33690.799999999996"/>
    <n v="1440"/>
    <n v="32250.799999999996"/>
    <s v="Credit Card"/>
    <s v="Completed"/>
    <x v="0"/>
    <n v="5"/>
    <n v="5"/>
  </r>
  <r>
    <x v="7"/>
    <x v="1"/>
    <s v="UK"/>
    <s v="London"/>
    <s v="Software"/>
    <x v="0"/>
    <n v="33238"/>
    <s v="Existing"/>
    <s v="Offline"/>
    <n v="881357"/>
    <n v="2"/>
    <n v="3664"/>
    <n v="0"/>
    <n v="7328"/>
    <n v="22996"/>
    <n v="-15668"/>
    <s v="Cash"/>
    <s v="Returned"/>
    <x v="0"/>
    <n v="2"/>
    <n v="0"/>
  </r>
  <r>
    <x v="7"/>
    <x v="1"/>
    <s v="USA"/>
    <s v="New York"/>
    <s v="Software"/>
    <x v="0"/>
    <n v="73830"/>
    <s v="New"/>
    <s v="Partner"/>
    <n v="880680"/>
    <n v="9"/>
    <n v="3869"/>
    <n v="0.05"/>
    <n v="33079.949999999997"/>
    <n v="5885"/>
    <n v="27194.949999999997"/>
    <s v="UPI"/>
    <s v="Returned"/>
    <x v="2"/>
    <n v="4"/>
    <n v="5"/>
  </r>
  <r>
    <x v="7"/>
    <x v="3"/>
    <s v="UAE"/>
    <s v="Dubai"/>
    <s v="Services"/>
    <x v="2"/>
    <n v="83967"/>
    <s v="New"/>
    <s v="Partner"/>
    <n v="819801"/>
    <n v="3"/>
    <n v="2578"/>
    <n v="0.05"/>
    <n v="7347.2999999999993"/>
    <n v="22476"/>
    <n v="-15128.7"/>
    <s v="Net Banking"/>
    <s v="Returned"/>
    <x v="0"/>
    <n v="1"/>
    <n v="5"/>
  </r>
  <r>
    <x v="7"/>
    <x v="3"/>
    <s v="India"/>
    <s v="Delhi"/>
    <s v="Services"/>
    <x v="0"/>
    <n v="18330"/>
    <s v="Existing"/>
    <s v="Online"/>
    <n v="669366"/>
    <n v="3"/>
    <n v="877"/>
    <n v="0.2"/>
    <n v="2104.8000000000002"/>
    <n v="2268"/>
    <n v="-163.19999999999982"/>
    <s v="Credit Card"/>
    <s v="Completed"/>
    <x v="3"/>
    <n v="2"/>
    <n v="20"/>
  </r>
  <r>
    <x v="7"/>
    <x v="3"/>
    <s v="UK"/>
    <s v="London"/>
    <s v="Software"/>
    <x v="1"/>
    <n v="54153"/>
    <s v="Existing"/>
    <s v="Partner"/>
    <n v="914210"/>
    <n v="6"/>
    <n v="2877"/>
    <n v="0.2"/>
    <n v="13809.6"/>
    <n v="24603"/>
    <n v="-10793.4"/>
    <s v="UPI"/>
    <s v="Completed"/>
    <x v="2"/>
    <n v="3"/>
    <n v="20"/>
  </r>
  <r>
    <x v="7"/>
    <x v="3"/>
    <s v="UAE"/>
    <s v="Dubai"/>
    <s v="Hardware"/>
    <x v="1"/>
    <n v="18611"/>
    <s v="New"/>
    <s v="Online"/>
    <n v="832286"/>
    <n v="3"/>
    <n v="781"/>
    <n v="0.1"/>
    <n v="2108.7000000000003"/>
    <n v="7864"/>
    <n v="-5755.2999999999993"/>
    <s v="Cash"/>
    <s v="Returned"/>
    <x v="1"/>
    <n v="3"/>
    <n v="10"/>
  </r>
  <r>
    <x v="8"/>
    <x v="3"/>
    <s v="India"/>
    <s v="Mumbai"/>
    <s v="Services"/>
    <x v="3"/>
    <n v="23872"/>
    <s v="New"/>
    <s v="Partner"/>
    <n v="776284"/>
    <n v="9"/>
    <n v="3419"/>
    <n v="0"/>
    <n v="30771"/>
    <n v="24391"/>
    <n v="6380"/>
    <s v="Cash"/>
    <s v="Completed"/>
    <x v="2"/>
    <n v="4"/>
    <n v="0"/>
  </r>
  <r>
    <x v="8"/>
    <x v="1"/>
    <s v="India"/>
    <s v="Mumbai"/>
    <s v="Hardware"/>
    <x v="0"/>
    <n v="59455"/>
    <s v="Existing"/>
    <s v="Partner"/>
    <n v="145832"/>
    <n v="8"/>
    <n v="4664"/>
    <n v="0.05"/>
    <n v="35446.400000000001"/>
    <n v="15565"/>
    <n v="19881.400000000001"/>
    <s v="Cash"/>
    <s v="Cancelled"/>
    <x v="3"/>
    <n v="4"/>
    <n v="5"/>
  </r>
  <r>
    <x v="8"/>
    <x v="3"/>
    <s v="India"/>
    <s v="Delhi"/>
    <s v="Software"/>
    <x v="2"/>
    <n v="44930"/>
    <s v="New"/>
    <s v="Offline"/>
    <n v="732828"/>
    <n v="4"/>
    <n v="4094"/>
    <n v="0.1"/>
    <n v="14738.4"/>
    <n v="28088"/>
    <n v="-13349.6"/>
    <s v="UPI"/>
    <s v="Returned"/>
    <x v="0"/>
    <n v="1"/>
    <n v="10"/>
  </r>
  <r>
    <x v="8"/>
    <x v="2"/>
    <s v="UK"/>
    <s v="London"/>
    <s v="Software"/>
    <x v="1"/>
    <n v="82022"/>
    <s v="New"/>
    <s v="Offline"/>
    <n v="861140"/>
    <n v="6"/>
    <n v="2338"/>
    <n v="0.1"/>
    <n v="12625.2"/>
    <n v="1185"/>
    <n v="11440.2"/>
    <s v="Net Banking"/>
    <s v="Completed"/>
    <x v="2"/>
    <n v="2"/>
    <n v="10"/>
  </r>
  <r>
    <x v="8"/>
    <x v="0"/>
    <s v="UK"/>
    <s v="London"/>
    <s v="Services"/>
    <x v="2"/>
    <n v="72714"/>
    <s v="New"/>
    <s v="Offline"/>
    <n v="690531"/>
    <n v="8"/>
    <n v="4932"/>
    <n v="0"/>
    <n v="39456"/>
    <n v="21641"/>
    <n v="17815"/>
    <s v="UPI"/>
    <s v="Completed"/>
    <x v="3"/>
    <n v="3"/>
    <n v="0"/>
  </r>
  <r>
    <x v="8"/>
    <x v="3"/>
    <s v="UK"/>
    <s v="London"/>
    <s v="Hardware"/>
    <x v="1"/>
    <n v="98794"/>
    <s v="Existing"/>
    <s v="Partner"/>
    <n v="600144"/>
    <n v="4"/>
    <n v="3392"/>
    <n v="0.1"/>
    <n v="12211.2"/>
    <n v="28846"/>
    <n v="-16634.8"/>
    <s v="UPI"/>
    <s v="Completed"/>
    <x v="1"/>
    <n v="1"/>
    <n v="10"/>
  </r>
  <r>
    <x v="8"/>
    <x v="3"/>
    <s v="USA"/>
    <s v="New York"/>
    <s v="Services"/>
    <x v="1"/>
    <n v="58716"/>
    <s v="Existing"/>
    <s v="Partner"/>
    <n v="345701"/>
    <n v="5"/>
    <n v="714"/>
    <n v="0.1"/>
    <n v="3213"/>
    <n v="17348"/>
    <n v="-14135"/>
    <s v="Cash"/>
    <s v="Cancelled"/>
    <x v="3"/>
    <n v="1"/>
    <n v="10"/>
  </r>
  <r>
    <x v="8"/>
    <x v="1"/>
    <s v="UAE"/>
    <s v="Dubai"/>
    <s v="Software"/>
    <x v="3"/>
    <n v="76704"/>
    <s v="Existing"/>
    <s v="Online"/>
    <n v="657103"/>
    <n v="7"/>
    <n v="2620"/>
    <n v="0"/>
    <n v="18340"/>
    <n v="11640"/>
    <n v="6700"/>
    <s v="Credit Card"/>
    <s v="Completed"/>
    <x v="2"/>
    <n v="3"/>
    <n v="0"/>
  </r>
  <r>
    <x v="8"/>
    <x v="3"/>
    <s v="UK"/>
    <s v="London"/>
    <s v="Hardware"/>
    <x v="0"/>
    <n v="10415"/>
    <s v="Existing"/>
    <s v="Online"/>
    <n v="921114"/>
    <n v="8"/>
    <n v="4293"/>
    <n v="0.15"/>
    <n v="29192.399999999998"/>
    <n v="4543"/>
    <n v="24649.399999999998"/>
    <s v="Credit Card"/>
    <s v="Cancelled"/>
    <x v="3"/>
    <n v="2"/>
    <n v="15"/>
  </r>
  <r>
    <x v="8"/>
    <x v="3"/>
    <s v="UAE"/>
    <s v="Dubai"/>
    <s v="Services"/>
    <x v="3"/>
    <n v="86441"/>
    <s v="Existing"/>
    <s v="Online"/>
    <n v="641777"/>
    <n v="7"/>
    <n v="3370"/>
    <n v="0.1"/>
    <n v="21231"/>
    <n v="10671"/>
    <n v="10560"/>
    <s v="Cash"/>
    <s v="Cancelled"/>
    <x v="1"/>
    <n v="5"/>
    <n v="10"/>
  </r>
  <r>
    <x v="8"/>
    <x v="3"/>
    <s v="India"/>
    <s v="Delhi"/>
    <s v="Services"/>
    <x v="0"/>
    <n v="80779"/>
    <s v="New"/>
    <s v="Offline"/>
    <n v="480012"/>
    <n v="8"/>
    <n v="1285"/>
    <n v="0.2"/>
    <n v="8224"/>
    <n v="5886"/>
    <n v="2338"/>
    <s v="Credit Card"/>
    <s v="Completed"/>
    <x v="2"/>
    <n v="4"/>
    <n v="20"/>
  </r>
  <r>
    <x v="8"/>
    <x v="1"/>
    <s v="UK"/>
    <s v="London"/>
    <s v="Services"/>
    <x v="2"/>
    <n v="92069"/>
    <s v="New"/>
    <s v="Offline"/>
    <n v="884646"/>
    <n v="4"/>
    <n v="1437"/>
    <n v="0.1"/>
    <n v="5173.2"/>
    <n v="28638"/>
    <n v="-23464.799999999999"/>
    <s v="Cash"/>
    <s v="Cancelled"/>
    <x v="0"/>
    <n v="2"/>
    <n v="10"/>
  </r>
  <r>
    <x v="9"/>
    <x v="3"/>
    <s v="India"/>
    <s v="Delhi"/>
    <s v="Software"/>
    <x v="0"/>
    <n v="98444"/>
    <s v="New"/>
    <s v="Online"/>
    <n v="419845"/>
    <n v="1"/>
    <n v="2189"/>
    <n v="0"/>
    <n v="2189"/>
    <n v="5640"/>
    <n v="-3451"/>
    <s v="UPI"/>
    <s v="Completed"/>
    <x v="2"/>
    <n v="5"/>
    <n v="0"/>
  </r>
  <r>
    <x v="9"/>
    <x v="0"/>
    <s v="UK"/>
    <s v="London"/>
    <s v="Services"/>
    <x v="2"/>
    <n v="81435"/>
    <s v="Existing"/>
    <s v="Partner"/>
    <n v="338047"/>
    <n v="6"/>
    <n v="4211"/>
    <n v="0"/>
    <n v="25266"/>
    <n v="28036"/>
    <n v="-2770"/>
    <s v="Cash"/>
    <s v="Completed"/>
    <x v="1"/>
    <n v="5"/>
    <n v="0"/>
  </r>
  <r>
    <x v="9"/>
    <x v="1"/>
    <s v="India"/>
    <s v="Mumbai"/>
    <s v="Hardware"/>
    <x v="1"/>
    <n v="19888"/>
    <s v="New"/>
    <s v="Offline"/>
    <n v="805378"/>
    <n v="5"/>
    <n v="1756"/>
    <n v="0.15"/>
    <n v="7463"/>
    <n v="28154"/>
    <n v="-20691"/>
    <s v="Net Banking"/>
    <s v="Completed"/>
    <x v="1"/>
    <n v="3"/>
    <n v="15"/>
  </r>
  <r>
    <x v="9"/>
    <x v="0"/>
    <s v="India"/>
    <s v="Bangalore"/>
    <s v="Services"/>
    <x v="2"/>
    <n v="55299"/>
    <s v="Existing"/>
    <s v="Offline"/>
    <n v="242524"/>
    <n v="4"/>
    <n v="3612"/>
    <n v="0.15"/>
    <n v="12280.8"/>
    <n v="2144"/>
    <n v="10136.799999999999"/>
    <s v="Net Banking"/>
    <s v="Returned"/>
    <x v="2"/>
    <n v="5"/>
    <n v="15"/>
  </r>
  <r>
    <x v="9"/>
    <x v="1"/>
    <s v="India"/>
    <s v="Delhi"/>
    <s v="Software"/>
    <x v="2"/>
    <n v="68765"/>
    <s v="Existing"/>
    <s v="Online"/>
    <n v="915067"/>
    <n v="2"/>
    <n v="1837"/>
    <n v="0.2"/>
    <n v="2939.2000000000003"/>
    <n v="21548"/>
    <n v="-18608.8"/>
    <s v="Net Banking"/>
    <s v="Cancelled"/>
    <x v="1"/>
    <n v="4"/>
    <n v="20"/>
  </r>
  <r>
    <x v="9"/>
    <x v="3"/>
    <s v="UK"/>
    <s v="London"/>
    <s v="Services"/>
    <x v="1"/>
    <n v="72714"/>
    <s v="Existing"/>
    <s v="Offline"/>
    <n v="329355"/>
    <n v="1"/>
    <n v="769"/>
    <n v="0.2"/>
    <n v="615.20000000000005"/>
    <n v="1634"/>
    <n v="-1018.8"/>
    <s v="UPI"/>
    <s v="Cancelled"/>
    <x v="3"/>
    <n v="1"/>
    <n v="20"/>
  </r>
  <r>
    <x v="9"/>
    <x v="0"/>
    <s v="India"/>
    <s v="Bangalore"/>
    <s v="Software"/>
    <x v="2"/>
    <n v="25935"/>
    <s v="Existing"/>
    <s v="Online"/>
    <n v="199332"/>
    <n v="9"/>
    <n v="1990"/>
    <n v="0.1"/>
    <n v="16119"/>
    <n v="8577"/>
    <n v="7542"/>
    <s v="Credit Card"/>
    <s v="Completed"/>
    <x v="3"/>
    <n v="2"/>
    <n v="10"/>
  </r>
  <r>
    <x v="9"/>
    <x v="1"/>
    <s v="India"/>
    <s v="Delhi"/>
    <s v="Software"/>
    <x v="2"/>
    <n v="83002"/>
    <s v="Existing"/>
    <s v="Offline"/>
    <n v="521149"/>
    <n v="2"/>
    <n v="2621"/>
    <n v="0.15"/>
    <n v="4455.7"/>
    <n v="18687"/>
    <n v="-14231.3"/>
    <s v="UPI"/>
    <s v="Cancelled"/>
    <x v="0"/>
    <n v="4"/>
    <n v="15"/>
  </r>
  <r>
    <x v="9"/>
    <x v="2"/>
    <s v="USA"/>
    <s v="New York"/>
    <s v="Hardware"/>
    <x v="1"/>
    <n v="90631"/>
    <s v="Existing"/>
    <s v="Partner"/>
    <n v="527797"/>
    <n v="9"/>
    <n v="2180"/>
    <n v="0.2"/>
    <n v="15696"/>
    <n v="13853"/>
    <n v="1843"/>
    <s v="Credit Card"/>
    <s v="Completed"/>
    <x v="2"/>
    <n v="5"/>
    <n v="20"/>
  </r>
  <r>
    <x v="9"/>
    <x v="3"/>
    <s v="UK"/>
    <s v="London"/>
    <s v="Hardware"/>
    <x v="1"/>
    <n v="86729"/>
    <s v="New"/>
    <s v="Partner"/>
    <n v="873776"/>
    <n v="6"/>
    <n v="4353"/>
    <n v="0.1"/>
    <n v="23506.2"/>
    <n v="17916"/>
    <n v="5590.2000000000007"/>
    <s v="UPI"/>
    <s v="Cancelled"/>
    <x v="0"/>
    <n v="1"/>
    <n v="10"/>
  </r>
  <r>
    <x v="9"/>
    <x v="1"/>
    <s v="USA"/>
    <s v="New York"/>
    <s v="Services"/>
    <x v="1"/>
    <n v="11320"/>
    <s v="Existing"/>
    <s v="Offline"/>
    <n v="531497"/>
    <n v="6"/>
    <n v="909"/>
    <n v="0.05"/>
    <n v="5181.3"/>
    <n v="27457"/>
    <n v="-22275.7"/>
    <s v="UPI"/>
    <s v="Cancelled"/>
    <x v="3"/>
    <n v="1"/>
    <n v="5"/>
  </r>
  <r>
    <x v="9"/>
    <x v="2"/>
    <s v="India"/>
    <s v="Mumbai"/>
    <s v="Software"/>
    <x v="0"/>
    <n v="56032"/>
    <s v="New"/>
    <s v="Online"/>
    <n v="776547"/>
    <n v="2"/>
    <n v="1941"/>
    <n v="0.1"/>
    <n v="3493.8"/>
    <n v="20081"/>
    <n v="-16587.2"/>
    <s v="Net Banking"/>
    <s v="Completed"/>
    <x v="0"/>
    <n v="5"/>
    <n v="10"/>
  </r>
  <r>
    <x v="10"/>
    <x v="1"/>
    <s v="UK"/>
    <s v="London"/>
    <s v="Software"/>
    <x v="1"/>
    <n v="87763"/>
    <s v="Existing"/>
    <s v="Offline"/>
    <n v="909385"/>
    <n v="6"/>
    <n v="2758"/>
    <n v="0.2"/>
    <n v="13238.400000000001"/>
    <n v="13841"/>
    <n v="-602.59999999999854"/>
    <s v="UPI"/>
    <s v="Completed"/>
    <x v="1"/>
    <n v="4"/>
    <n v="20"/>
  </r>
  <r>
    <x v="10"/>
    <x v="2"/>
    <s v="India"/>
    <s v="Mumbai"/>
    <s v="Hardware"/>
    <x v="1"/>
    <n v="27907"/>
    <s v="New"/>
    <s v="Online"/>
    <n v="517918"/>
    <n v="3"/>
    <n v="1291"/>
    <n v="0.1"/>
    <n v="3485.7000000000003"/>
    <n v="1952"/>
    <n v="1533.7000000000003"/>
    <s v="Net Banking"/>
    <s v="Completed"/>
    <x v="2"/>
    <n v="5"/>
    <n v="10"/>
  </r>
  <r>
    <x v="10"/>
    <x v="3"/>
    <s v="India"/>
    <s v="Bangalore"/>
    <s v="Hardware"/>
    <x v="2"/>
    <n v="48002"/>
    <s v="Existing"/>
    <s v="Offline"/>
    <n v="368422"/>
    <n v="7"/>
    <n v="859"/>
    <n v="0.05"/>
    <n v="5712.3499999999995"/>
    <n v="3805"/>
    <n v="1907.3499999999995"/>
    <s v="UPI"/>
    <s v="Cancelled"/>
    <x v="2"/>
    <n v="2"/>
    <n v="5"/>
  </r>
  <r>
    <x v="10"/>
    <x v="0"/>
    <s v="India"/>
    <s v="Delhi"/>
    <s v="Services"/>
    <x v="3"/>
    <n v="54838"/>
    <s v="Existing"/>
    <s v="Partner"/>
    <n v="275638"/>
    <n v="4"/>
    <n v="922"/>
    <n v="0.2"/>
    <n v="2950.4"/>
    <n v="24970"/>
    <n v="-22019.599999999999"/>
    <s v="Cash"/>
    <s v="Returned"/>
    <x v="2"/>
    <n v="1"/>
    <n v="20"/>
  </r>
  <r>
    <x v="10"/>
    <x v="2"/>
    <s v="UAE"/>
    <s v="Dubai"/>
    <s v="Software"/>
    <x v="3"/>
    <n v="48912"/>
    <s v="New"/>
    <s v="Partner"/>
    <n v="159722"/>
    <n v="9"/>
    <n v="620"/>
    <n v="0.1"/>
    <n v="5022"/>
    <n v="15363"/>
    <n v="-10341"/>
    <s v="Net Banking"/>
    <s v="Returned"/>
    <x v="3"/>
    <n v="3"/>
    <n v="10"/>
  </r>
  <r>
    <x v="10"/>
    <x v="1"/>
    <s v="India"/>
    <s v="Mumbai"/>
    <s v="Hardware"/>
    <x v="0"/>
    <n v="10552"/>
    <s v="Existing"/>
    <s v="Offline"/>
    <n v="380180"/>
    <n v="5"/>
    <n v="2720"/>
    <n v="0.2"/>
    <n v="10880"/>
    <n v="26145"/>
    <n v="-15265"/>
    <s v="Cash"/>
    <s v="Cancelled"/>
    <x v="1"/>
    <n v="1"/>
    <n v="20"/>
  </r>
  <r>
    <x v="10"/>
    <x v="3"/>
    <s v="UAE"/>
    <s v="Dubai"/>
    <s v="Services"/>
    <x v="0"/>
    <n v="30140"/>
    <s v="Existing"/>
    <s v="Offline"/>
    <n v="213031"/>
    <n v="3"/>
    <n v="4629"/>
    <n v="0.1"/>
    <n v="12498.300000000001"/>
    <n v="7782"/>
    <n v="4716.3000000000011"/>
    <s v="UPI"/>
    <s v="Cancelled"/>
    <x v="3"/>
    <n v="5"/>
    <n v="10"/>
  </r>
  <r>
    <x v="10"/>
    <x v="2"/>
    <s v="UAE"/>
    <s v="Dubai"/>
    <s v="Software"/>
    <x v="3"/>
    <n v="95591"/>
    <s v="New"/>
    <s v="Offline"/>
    <n v="779943"/>
    <n v="1"/>
    <n v="3465"/>
    <n v="0"/>
    <n v="3465"/>
    <n v="28398"/>
    <n v="-24933"/>
    <s v="UPI"/>
    <s v="Completed"/>
    <x v="1"/>
    <n v="5"/>
    <n v="0"/>
  </r>
  <r>
    <x v="10"/>
    <x v="1"/>
    <s v="India"/>
    <s v="Delhi"/>
    <s v="Software"/>
    <x v="3"/>
    <n v="58737"/>
    <s v="New"/>
    <s v="Partner"/>
    <n v="956676"/>
    <n v="1"/>
    <n v="570"/>
    <n v="0.2"/>
    <n v="456"/>
    <n v="12407"/>
    <n v="-11951"/>
    <s v="Cash"/>
    <s v="Completed"/>
    <x v="1"/>
    <n v="3"/>
    <n v="20"/>
  </r>
  <r>
    <x v="10"/>
    <x v="1"/>
    <s v="India"/>
    <s v="Bangalore"/>
    <s v="Hardware"/>
    <x v="1"/>
    <n v="43367"/>
    <s v="Existing"/>
    <s v="Partner"/>
    <n v="240548"/>
    <n v="4"/>
    <n v="4192"/>
    <n v="0.2"/>
    <n v="13414.400000000001"/>
    <n v="26555"/>
    <n v="-13140.599999999999"/>
    <s v="Credit Card"/>
    <s v="Completed"/>
    <x v="2"/>
    <n v="3"/>
    <n v="20"/>
  </r>
  <r>
    <x v="10"/>
    <x v="1"/>
    <s v="India"/>
    <s v="Delhi"/>
    <s v="Services"/>
    <x v="2"/>
    <n v="90634"/>
    <s v="New"/>
    <s v="Online"/>
    <n v="695142"/>
    <n v="4"/>
    <n v="4229"/>
    <n v="0.2"/>
    <n v="13532.800000000001"/>
    <n v="6212"/>
    <n v="7320.8000000000011"/>
    <s v="Credit Card"/>
    <s v="Cancelled"/>
    <x v="3"/>
    <n v="1"/>
    <n v="20"/>
  </r>
  <r>
    <x v="10"/>
    <x v="2"/>
    <s v="UK"/>
    <s v="London"/>
    <s v="Hardware"/>
    <x v="1"/>
    <n v="34061"/>
    <s v="New"/>
    <s v="Offline"/>
    <n v="194805"/>
    <n v="9"/>
    <n v="513"/>
    <n v="0.2"/>
    <n v="3693.6000000000004"/>
    <n v="5130"/>
    <n v="-1436.3999999999996"/>
    <s v="Credit Card"/>
    <s v="Completed"/>
    <x v="0"/>
    <n v="5"/>
    <n v="20"/>
  </r>
  <r>
    <x v="11"/>
    <x v="2"/>
    <s v="India"/>
    <s v="Mumbai"/>
    <s v="Services"/>
    <x v="0"/>
    <n v="90336"/>
    <s v="Existing"/>
    <s v="Offline"/>
    <n v="531843"/>
    <n v="8"/>
    <n v="4400"/>
    <n v="0.1"/>
    <n v="31680"/>
    <n v="25326"/>
    <n v="6354"/>
    <s v="UPI"/>
    <s v="Completed"/>
    <x v="0"/>
    <n v="1"/>
    <n v="10"/>
  </r>
  <r>
    <x v="11"/>
    <x v="2"/>
    <s v="UAE"/>
    <s v="Dubai"/>
    <s v="Software"/>
    <x v="3"/>
    <n v="52124"/>
    <s v="New"/>
    <s v="Partner"/>
    <n v="255826"/>
    <n v="4"/>
    <n v="4119"/>
    <n v="0.15"/>
    <n v="14004.6"/>
    <n v="20925"/>
    <n v="-6920.4"/>
    <s v="Credit Card"/>
    <s v="Cancelled"/>
    <x v="2"/>
    <n v="4"/>
    <n v="15"/>
  </r>
  <r>
    <x v="11"/>
    <x v="0"/>
    <s v="India"/>
    <s v="Delhi"/>
    <s v="Services"/>
    <x v="0"/>
    <n v="55638"/>
    <s v="Existing"/>
    <s v="Offline"/>
    <n v="598113"/>
    <n v="6"/>
    <n v="770"/>
    <n v="0.1"/>
    <n v="4158"/>
    <n v="11765"/>
    <n v="-7607"/>
    <s v="Credit Card"/>
    <s v="Returned"/>
    <x v="3"/>
    <n v="5"/>
    <n v="10"/>
  </r>
  <r>
    <x v="11"/>
    <x v="2"/>
    <s v="India"/>
    <s v="Delhi"/>
    <s v="Services"/>
    <x v="1"/>
    <n v="11982"/>
    <s v="New"/>
    <s v="Online"/>
    <n v="906411"/>
    <n v="7"/>
    <n v="3624"/>
    <n v="0.05"/>
    <n v="24099.599999999999"/>
    <n v="4386"/>
    <n v="19713.599999999999"/>
    <s v="UPI"/>
    <s v="Completed"/>
    <x v="1"/>
    <n v="1"/>
    <n v="5"/>
  </r>
  <r>
    <x v="11"/>
    <x v="2"/>
    <s v="India"/>
    <s v="Delhi"/>
    <s v="Services"/>
    <x v="0"/>
    <n v="45765"/>
    <s v="Existing"/>
    <s v="Offline"/>
    <n v="956878"/>
    <n v="8"/>
    <n v="2083"/>
    <n v="0"/>
    <n v="16664"/>
    <n v="29131"/>
    <n v="-12467"/>
    <s v="UPI"/>
    <s v="Returned"/>
    <x v="2"/>
    <n v="5"/>
    <n v="0"/>
  </r>
  <r>
    <x v="11"/>
    <x v="2"/>
    <s v="India"/>
    <s v="Mumbai"/>
    <s v="Services"/>
    <x v="0"/>
    <n v="92606"/>
    <s v="Existing"/>
    <s v="Partner"/>
    <n v="292233"/>
    <n v="4"/>
    <n v="1022"/>
    <n v="0.1"/>
    <n v="3679.2000000000003"/>
    <n v="12069"/>
    <n v="-8389.7999999999993"/>
    <s v="Credit Card"/>
    <s v="Completed"/>
    <x v="0"/>
    <n v="5"/>
    <n v="10"/>
  </r>
  <r>
    <x v="11"/>
    <x v="0"/>
    <s v="India"/>
    <s v="Bangalore"/>
    <s v="Services"/>
    <x v="2"/>
    <n v="64681"/>
    <s v="Existing"/>
    <s v="Offline"/>
    <n v="398166"/>
    <n v="1"/>
    <n v="3317"/>
    <n v="0.1"/>
    <n v="2985.3"/>
    <n v="10929"/>
    <n v="-7943.7"/>
    <s v="Credit Card"/>
    <s v="Completed"/>
    <x v="0"/>
    <n v="2"/>
    <n v="10"/>
  </r>
  <r>
    <x v="11"/>
    <x v="2"/>
    <s v="India"/>
    <s v="Delhi"/>
    <s v="Hardware"/>
    <x v="0"/>
    <n v="73232"/>
    <s v="New"/>
    <s v="Partner"/>
    <n v="628741"/>
    <n v="5"/>
    <n v="3339"/>
    <n v="0.2"/>
    <n v="13356"/>
    <n v="27999"/>
    <n v="-14643"/>
    <s v="Cash"/>
    <s v="Completed"/>
    <x v="1"/>
    <n v="1"/>
    <n v="20"/>
  </r>
  <r>
    <x v="11"/>
    <x v="1"/>
    <s v="India"/>
    <s v="Mumbai"/>
    <s v="Services"/>
    <x v="1"/>
    <n v="72349"/>
    <s v="Existing"/>
    <s v="Online"/>
    <n v="938007"/>
    <n v="1"/>
    <n v="942"/>
    <n v="0.05"/>
    <n v="894.9"/>
    <n v="12073"/>
    <n v="-11178.1"/>
    <s v="UPI"/>
    <s v="Cancelled"/>
    <x v="3"/>
    <n v="5"/>
    <n v="5"/>
  </r>
  <r>
    <x v="11"/>
    <x v="2"/>
    <s v="UAE"/>
    <s v="Dubai"/>
    <s v="Services"/>
    <x v="2"/>
    <n v="73474"/>
    <s v="New"/>
    <s v="Online"/>
    <n v="681548"/>
    <n v="4"/>
    <n v="2583"/>
    <n v="0.2"/>
    <n v="8265.6"/>
    <n v="17149"/>
    <n v="-8883.4"/>
    <s v="UPI"/>
    <s v="Cancelled"/>
    <x v="0"/>
    <n v="3"/>
    <n v="20"/>
  </r>
  <r>
    <x v="11"/>
    <x v="1"/>
    <s v="UK"/>
    <s v="London"/>
    <s v="Software"/>
    <x v="0"/>
    <n v="39513"/>
    <s v="Existing"/>
    <s v="Offline"/>
    <n v="842077"/>
    <n v="7"/>
    <n v="3427"/>
    <n v="0.2"/>
    <n v="19191.2"/>
    <n v="28279"/>
    <n v="-9087.7999999999993"/>
    <s v="Cash"/>
    <s v="Completed"/>
    <x v="3"/>
    <n v="3"/>
    <n v="20"/>
  </r>
  <r>
    <x v="11"/>
    <x v="1"/>
    <s v="USA"/>
    <s v="New York"/>
    <s v="Services"/>
    <x v="1"/>
    <n v="32592"/>
    <s v="Existing"/>
    <s v="Offline"/>
    <n v="319973"/>
    <n v="7"/>
    <n v="1721"/>
    <n v="0.15"/>
    <n v="10239.949999999999"/>
    <n v="14294"/>
    <n v="-4054.0500000000011"/>
    <s v="Net Banking"/>
    <s v="Completed"/>
    <x v="3"/>
    <n v="2"/>
    <n v="15"/>
  </r>
  <r>
    <x v="12"/>
    <x v="1"/>
    <s v="India"/>
    <s v="Mumbai"/>
    <s v="Software"/>
    <x v="3"/>
    <n v="33618"/>
    <s v="Existing"/>
    <s v="Partner"/>
    <n v="191862"/>
    <n v="1"/>
    <n v="3949"/>
    <n v="0"/>
    <n v="3949"/>
    <n v="11727"/>
    <n v="-7778"/>
    <s v="Net Banking"/>
    <s v="Cancelled"/>
    <x v="0"/>
    <n v="5"/>
    <n v="0"/>
  </r>
  <r>
    <x v="12"/>
    <x v="0"/>
    <s v="USA"/>
    <s v="New York"/>
    <s v="Hardware"/>
    <x v="2"/>
    <n v="61632"/>
    <s v="New"/>
    <s v="Online"/>
    <n v="271777"/>
    <n v="9"/>
    <n v="2940"/>
    <n v="0.15"/>
    <n v="22491"/>
    <n v="29143"/>
    <n v="-6652"/>
    <s v="UPI"/>
    <s v="Cancelled"/>
    <x v="0"/>
    <n v="1"/>
    <n v="15"/>
  </r>
  <r>
    <x v="12"/>
    <x v="0"/>
    <s v="India"/>
    <s v="Delhi"/>
    <s v="Hardware"/>
    <x v="0"/>
    <n v="25409"/>
    <s v="Existing"/>
    <s v="Online"/>
    <n v="678317"/>
    <n v="2"/>
    <n v="2862"/>
    <n v="0.2"/>
    <n v="4579.2"/>
    <n v="7090"/>
    <n v="-2510.8000000000002"/>
    <s v="UPI"/>
    <s v="Returned"/>
    <x v="2"/>
    <n v="1"/>
    <n v="20"/>
  </r>
  <r>
    <x v="12"/>
    <x v="0"/>
    <s v="India"/>
    <s v="Delhi"/>
    <s v="Services"/>
    <x v="0"/>
    <n v="19529"/>
    <s v="Existing"/>
    <s v="Online"/>
    <n v="497393"/>
    <n v="5"/>
    <n v="1394"/>
    <n v="0"/>
    <n v="6970"/>
    <n v="6495"/>
    <n v="475"/>
    <s v="Credit Card"/>
    <s v="Cancelled"/>
    <x v="3"/>
    <n v="3"/>
    <n v="0"/>
  </r>
  <r>
    <x v="12"/>
    <x v="2"/>
    <s v="India"/>
    <s v="Mumbai"/>
    <s v="Hardware"/>
    <x v="2"/>
    <n v="34154"/>
    <s v="New"/>
    <s v="Online"/>
    <n v="955397"/>
    <n v="6"/>
    <n v="4402"/>
    <n v="0.1"/>
    <n v="23770.799999999999"/>
    <n v="25042"/>
    <n v="-1271.2000000000007"/>
    <s v="Net Banking"/>
    <s v="Completed"/>
    <x v="2"/>
    <n v="4"/>
    <n v="10"/>
  </r>
  <r>
    <x v="12"/>
    <x v="1"/>
    <s v="USA"/>
    <s v="New York"/>
    <s v="Services"/>
    <x v="1"/>
    <n v="42882"/>
    <s v="Existing"/>
    <s v="Offline"/>
    <n v="657240"/>
    <n v="1"/>
    <n v="2753"/>
    <n v="0.05"/>
    <n v="2615.35"/>
    <n v="19784"/>
    <n v="-17168.650000000001"/>
    <s v="Credit Card"/>
    <s v="Cancelled"/>
    <x v="3"/>
    <n v="5"/>
    <n v="5"/>
  </r>
  <r>
    <x v="12"/>
    <x v="0"/>
    <s v="India"/>
    <s v="Delhi"/>
    <s v="Hardware"/>
    <x v="0"/>
    <n v="54917"/>
    <s v="Existing"/>
    <s v="Offline"/>
    <n v="618431"/>
    <n v="2"/>
    <n v="2510"/>
    <n v="0.15"/>
    <n v="4267"/>
    <n v="13147"/>
    <n v="-8880"/>
    <s v="Net Banking"/>
    <s v="Returned"/>
    <x v="0"/>
    <n v="2"/>
    <n v="15"/>
  </r>
  <r>
    <x v="12"/>
    <x v="0"/>
    <s v="UAE"/>
    <s v="Dubai"/>
    <s v="Services"/>
    <x v="1"/>
    <n v="92488"/>
    <s v="New"/>
    <s v="Partner"/>
    <n v="332509"/>
    <n v="7"/>
    <n v="4690"/>
    <n v="0.05"/>
    <n v="31188.5"/>
    <n v="4552"/>
    <n v="26636.5"/>
    <s v="Cash"/>
    <s v="Returned"/>
    <x v="3"/>
    <n v="2"/>
    <n v="5"/>
  </r>
  <r>
    <x v="12"/>
    <x v="2"/>
    <s v="India"/>
    <s v="Bangalore"/>
    <s v="Services"/>
    <x v="2"/>
    <n v="25701"/>
    <s v="New"/>
    <s v="Online"/>
    <n v="825874"/>
    <n v="6"/>
    <n v="3715"/>
    <n v="0.2"/>
    <n v="17832"/>
    <n v="18362"/>
    <n v="-530"/>
    <s v="Credit Card"/>
    <s v="Completed"/>
    <x v="2"/>
    <n v="5"/>
    <n v="20"/>
  </r>
  <r>
    <x v="12"/>
    <x v="0"/>
    <s v="India"/>
    <s v="Bangalore"/>
    <s v="Software"/>
    <x v="0"/>
    <n v="85281"/>
    <s v="New"/>
    <s v="Offline"/>
    <n v="745113"/>
    <n v="6"/>
    <n v="3060"/>
    <n v="0"/>
    <n v="18360"/>
    <n v="7547"/>
    <n v="10813"/>
    <s v="Cash"/>
    <s v="Cancelled"/>
    <x v="3"/>
    <n v="5"/>
    <n v="0"/>
  </r>
  <r>
    <x v="12"/>
    <x v="2"/>
    <s v="India"/>
    <s v="Delhi"/>
    <s v="Software"/>
    <x v="3"/>
    <n v="99871"/>
    <s v="Existing"/>
    <s v="Offline"/>
    <n v="310381"/>
    <n v="6"/>
    <n v="3346"/>
    <n v="0.1"/>
    <n v="18068.400000000001"/>
    <n v="22897"/>
    <n v="-4828.5999999999985"/>
    <s v="Cash"/>
    <s v="Returned"/>
    <x v="0"/>
    <n v="2"/>
    <n v="10"/>
  </r>
  <r>
    <x v="12"/>
    <x v="3"/>
    <s v="USA"/>
    <s v="New York"/>
    <s v="Software"/>
    <x v="3"/>
    <n v="78225"/>
    <s v="New"/>
    <s v="Online"/>
    <n v="489149"/>
    <n v="7"/>
    <n v="1545"/>
    <n v="0"/>
    <n v="10815"/>
    <n v="25978"/>
    <n v="-15163"/>
    <s v="Net Banking"/>
    <s v="Returned"/>
    <x v="2"/>
    <n v="2"/>
    <n v="0"/>
  </r>
  <r>
    <x v="13"/>
    <x v="0"/>
    <s v="UK"/>
    <s v="London"/>
    <s v="Software"/>
    <x v="3"/>
    <n v="62492"/>
    <s v="Existing"/>
    <s v="Offline"/>
    <n v="754247"/>
    <n v="9"/>
    <n v="3434"/>
    <n v="0.05"/>
    <n v="29360.699999999997"/>
    <n v="11996"/>
    <n v="17364.699999999997"/>
    <s v="UPI"/>
    <s v="Returned"/>
    <x v="3"/>
    <n v="1"/>
    <n v="5"/>
  </r>
  <r>
    <x v="13"/>
    <x v="3"/>
    <s v="India"/>
    <s v="Delhi"/>
    <s v="Services"/>
    <x v="2"/>
    <n v="12988"/>
    <s v="Existing"/>
    <s v="Partner"/>
    <n v="958142"/>
    <n v="9"/>
    <n v="970"/>
    <n v="0.05"/>
    <n v="8293.5"/>
    <n v="18898"/>
    <n v="-10604.5"/>
    <s v="UPI"/>
    <s v="Completed"/>
    <x v="3"/>
    <n v="2"/>
    <n v="5"/>
  </r>
  <r>
    <x v="13"/>
    <x v="2"/>
    <s v="UK"/>
    <s v="London"/>
    <s v="Hardware"/>
    <x v="0"/>
    <n v="45919"/>
    <s v="New"/>
    <s v="Partner"/>
    <n v="121796"/>
    <n v="2"/>
    <n v="4879"/>
    <n v="0.1"/>
    <n v="8782.2000000000007"/>
    <n v="10739"/>
    <n v="-1956.7999999999993"/>
    <s v="Cash"/>
    <s v="Returned"/>
    <x v="3"/>
    <n v="3"/>
    <n v="10"/>
  </r>
  <r>
    <x v="13"/>
    <x v="1"/>
    <s v="UK"/>
    <s v="London"/>
    <s v="Services"/>
    <x v="2"/>
    <n v="58426"/>
    <s v="New"/>
    <s v="Online"/>
    <n v="281420"/>
    <n v="2"/>
    <n v="871"/>
    <n v="0.1"/>
    <n v="1567.8"/>
    <n v="17777"/>
    <n v="-16209.2"/>
    <s v="UPI"/>
    <s v="Cancelled"/>
    <x v="3"/>
    <n v="2"/>
    <n v="10"/>
  </r>
  <r>
    <x v="13"/>
    <x v="0"/>
    <s v="USA"/>
    <s v="New York"/>
    <s v="Software"/>
    <x v="0"/>
    <n v="62167"/>
    <s v="Existing"/>
    <s v="Partner"/>
    <n v="439557"/>
    <n v="5"/>
    <n v="3903"/>
    <n v="0"/>
    <n v="19515"/>
    <n v="20014"/>
    <n v="-499"/>
    <s v="Credit Card"/>
    <s v="Completed"/>
    <x v="1"/>
    <n v="2"/>
    <n v="0"/>
  </r>
  <r>
    <x v="13"/>
    <x v="2"/>
    <s v="UK"/>
    <s v="London"/>
    <s v="Software"/>
    <x v="3"/>
    <n v="19013"/>
    <s v="New"/>
    <s v="Offline"/>
    <n v="613151"/>
    <n v="7"/>
    <n v="1903"/>
    <n v="0.15"/>
    <n v="11322.85"/>
    <n v="23199"/>
    <n v="-11876.15"/>
    <s v="Net Banking"/>
    <s v="Cancelled"/>
    <x v="3"/>
    <n v="3"/>
    <n v="15"/>
  </r>
  <r>
    <x v="13"/>
    <x v="1"/>
    <s v="UAE"/>
    <s v="Dubai"/>
    <s v="Hardware"/>
    <x v="3"/>
    <n v="49113"/>
    <s v="New"/>
    <s v="Partner"/>
    <n v="284405"/>
    <n v="3"/>
    <n v="4446"/>
    <n v="0"/>
    <n v="13338"/>
    <n v="17487"/>
    <n v="-4149"/>
    <s v="Credit Card"/>
    <s v="Cancelled"/>
    <x v="0"/>
    <n v="3"/>
    <n v="0"/>
  </r>
  <r>
    <x v="13"/>
    <x v="1"/>
    <s v="USA"/>
    <s v="New York"/>
    <s v="Software"/>
    <x v="1"/>
    <n v="13574"/>
    <s v="Existing"/>
    <s v="Offline"/>
    <n v="379866"/>
    <n v="3"/>
    <n v="4575"/>
    <n v="0.05"/>
    <n v="13038.75"/>
    <n v="14297"/>
    <n v="-1258.25"/>
    <s v="UPI"/>
    <s v="Returned"/>
    <x v="0"/>
    <n v="5"/>
    <n v="5"/>
  </r>
  <r>
    <x v="13"/>
    <x v="3"/>
    <s v="India"/>
    <s v="Delhi"/>
    <s v="Services"/>
    <x v="2"/>
    <n v="17838"/>
    <s v="New"/>
    <s v="Online"/>
    <n v="843451"/>
    <n v="4"/>
    <n v="3020"/>
    <n v="0"/>
    <n v="12080"/>
    <n v="2743"/>
    <n v="9337"/>
    <s v="Cash"/>
    <s v="Completed"/>
    <x v="2"/>
    <n v="2"/>
    <n v="0"/>
  </r>
  <r>
    <x v="13"/>
    <x v="2"/>
    <s v="UAE"/>
    <s v="Dubai"/>
    <s v="Services"/>
    <x v="2"/>
    <n v="41368"/>
    <s v="New"/>
    <s v="Online"/>
    <n v="212761"/>
    <n v="3"/>
    <n v="1507"/>
    <n v="0.2"/>
    <n v="3616.8"/>
    <n v="14536"/>
    <n v="-10919.2"/>
    <s v="Net Banking"/>
    <s v="Completed"/>
    <x v="3"/>
    <n v="3"/>
    <n v="20"/>
  </r>
  <r>
    <x v="13"/>
    <x v="1"/>
    <s v="India"/>
    <s v="Mumbai"/>
    <s v="Services"/>
    <x v="1"/>
    <n v="42228"/>
    <s v="New"/>
    <s v="Offline"/>
    <n v="703386"/>
    <n v="3"/>
    <n v="3846"/>
    <n v="0"/>
    <n v="11538"/>
    <n v="6436"/>
    <n v="5102"/>
    <s v="Cash"/>
    <s v="Cancelled"/>
    <x v="1"/>
    <n v="1"/>
    <n v="0"/>
  </r>
  <r>
    <x v="13"/>
    <x v="0"/>
    <s v="India"/>
    <s v="Bangalore"/>
    <s v="Services"/>
    <x v="3"/>
    <n v="59711"/>
    <s v="Existing"/>
    <s v="Offline"/>
    <n v="348380"/>
    <n v="8"/>
    <n v="1167"/>
    <n v="0"/>
    <n v="9336"/>
    <n v="1421"/>
    <n v="7915"/>
    <s v="Net Banking"/>
    <s v="Completed"/>
    <x v="1"/>
    <n v="4"/>
    <n v="0"/>
  </r>
  <r>
    <x v="14"/>
    <x v="0"/>
    <s v="India"/>
    <s v="Delhi"/>
    <s v="Services"/>
    <x v="3"/>
    <n v="56097"/>
    <s v="New"/>
    <s v="Partner"/>
    <n v="958514"/>
    <n v="7"/>
    <n v="1946"/>
    <n v="0.2"/>
    <n v="10897.6"/>
    <n v="7416"/>
    <n v="3481.6000000000004"/>
    <s v="Credit Card"/>
    <s v="Completed"/>
    <x v="0"/>
    <n v="3"/>
    <n v="20"/>
  </r>
  <r>
    <x v="14"/>
    <x v="3"/>
    <s v="India"/>
    <s v="Delhi"/>
    <s v="Hardware"/>
    <x v="2"/>
    <n v="65773"/>
    <s v="New"/>
    <s v="Offline"/>
    <n v="649546"/>
    <n v="7"/>
    <n v="4466"/>
    <n v="0.05"/>
    <n v="29698.899999999998"/>
    <n v="23581"/>
    <n v="6117.8999999999978"/>
    <s v="UPI"/>
    <s v="Completed"/>
    <x v="1"/>
    <n v="4"/>
    <n v="5"/>
  </r>
  <r>
    <x v="14"/>
    <x v="1"/>
    <s v="India"/>
    <s v="Delhi"/>
    <s v="Services"/>
    <x v="0"/>
    <n v="38639"/>
    <s v="Existing"/>
    <s v="Online"/>
    <n v="373850"/>
    <n v="2"/>
    <n v="2407"/>
    <n v="0.1"/>
    <n v="4332.6000000000004"/>
    <n v="22676"/>
    <n v="-18343.400000000001"/>
    <s v="Credit Card"/>
    <s v="Completed"/>
    <x v="0"/>
    <n v="2"/>
    <n v="10"/>
  </r>
  <r>
    <x v="14"/>
    <x v="2"/>
    <s v="UAE"/>
    <s v="Dubai"/>
    <s v="Software"/>
    <x v="3"/>
    <n v="24823"/>
    <s v="Existing"/>
    <s v="Offline"/>
    <n v="915375"/>
    <n v="9"/>
    <n v="2867"/>
    <n v="0"/>
    <n v="25803"/>
    <n v="15582"/>
    <n v="10221"/>
    <s v="Cash"/>
    <s v="Returned"/>
    <x v="3"/>
    <n v="1"/>
    <n v="0"/>
  </r>
  <r>
    <x v="14"/>
    <x v="0"/>
    <s v="India"/>
    <s v="Mumbai"/>
    <s v="Software"/>
    <x v="1"/>
    <n v="33510"/>
    <s v="Existing"/>
    <s v="Partner"/>
    <n v="950756"/>
    <n v="6"/>
    <n v="2605"/>
    <n v="0.15"/>
    <n v="13285.5"/>
    <n v="7808"/>
    <n v="5477.5"/>
    <s v="Credit Card"/>
    <s v="Cancelled"/>
    <x v="2"/>
    <n v="1"/>
    <n v="15"/>
  </r>
  <r>
    <x v="14"/>
    <x v="1"/>
    <s v="USA"/>
    <s v="New York"/>
    <s v="Software"/>
    <x v="1"/>
    <n v="48333"/>
    <s v="Existing"/>
    <s v="Partner"/>
    <n v="908747"/>
    <n v="3"/>
    <n v="4868"/>
    <n v="0.1"/>
    <n v="13143.6"/>
    <n v="5713"/>
    <n v="7430.6"/>
    <s v="UPI"/>
    <s v="Cancelled"/>
    <x v="3"/>
    <n v="5"/>
    <n v="10"/>
  </r>
  <r>
    <x v="14"/>
    <x v="1"/>
    <s v="India"/>
    <s v="Mumbai"/>
    <s v="Software"/>
    <x v="1"/>
    <n v="14435"/>
    <s v="New"/>
    <s v="Offline"/>
    <n v="634640"/>
    <n v="9"/>
    <n v="3529"/>
    <n v="0.15"/>
    <n v="26996.85"/>
    <n v="4177"/>
    <n v="22819.85"/>
    <s v="UPI"/>
    <s v="Completed"/>
    <x v="1"/>
    <n v="5"/>
    <n v="15"/>
  </r>
  <r>
    <x v="14"/>
    <x v="3"/>
    <s v="UAE"/>
    <s v="Dubai"/>
    <s v="Hardware"/>
    <x v="2"/>
    <n v="48418"/>
    <s v="Existing"/>
    <s v="Partner"/>
    <n v="134497"/>
    <n v="9"/>
    <n v="540"/>
    <n v="0"/>
    <n v="4860"/>
    <n v="4776"/>
    <n v="84"/>
    <s v="Credit Card"/>
    <s v="Completed"/>
    <x v="2"/>
    <n v="2"/>
    <n v="0"/>
  </r>
  <r>
    <x v="14"/>
    <x v="0"/>
    <s v="India"/>
    <s v="Delhi"/>
    <s v="Software"/>
    <x v="2"/>
    <n v="67955"/>
    <s v="Existing"/>
    <s v="Partner"/>
    <n v="437289"/>
    <n v="6"/>
    <n v="625"/>
    <n v="0.15"/>
    <n v="3187.5"/>
    <n v="21774"/>
    <n v="-18586.5"/>
    <s v="Net Banking"/>
    <s v="Cancelled"/>
    <x v="2"/>
    <n v="3"/>
    <n v="15"/>
  </r>
  <r>
    <x v="14"/>
    <x v="0"/>
    <s v="India"/>
    <s v="Bangalore"/>
    <s v="Hardware"/>
    <x v="2"/>
    <n v="69507"/>
    <s v="New"/>
    <s v="Online"/>
    <n v="800334"/>
    <n v="6"/>
    <n v="1277"/>
    <n v="0.1"/>
    <n v="6895.8"/>
    <n v="25851"/>
    <n v="-18955.2"/>
    <s v="UPI"/>
    <s v="Cancelled"/>
    <x v="0"/>
    <n v="1"/>
    <n v="10"/>
  </r>
  <r>
    <x v="14"/>
    <x v="2"/>
    <s v="India"/>
    <s v="Delhi"/>
    <s v="Software"/>
    <x v="2"/>
    <n v="61033"/>
    <s v="Existing"/>
    <s v="Offline"/>
    <n v="984754"/>
    <n v="8"/>
    <n v="1335"/>
    <n v="0.15"/>
    <n v="9078"/>
    <n v="24112"/>
    <n v="-15034"/>
    <s v="UPI"/>
    <s v="Returned"/>
    <x v="2"/>
    <n v="2"/>
    <n v="15"/>
  </r>
  <r>
    <x v="14"/>
    <x v="0"/>
    <s v="USA"/>
    <s v="New York"/>
    <s v="Hardware"/>
    <x v="1"/>
    <n v="96089"/>
    <s v="Existing"/>
    <s v="Online"/>
    <n v="651516"/>
    <n v="8"/>
    <n v="1378"/>
    <n v="0.15"/>
    <n v="9370.4"/>
    <n v="24594"/>
    <n v="-15223.6"/>
    <s v="UPI"/>
    <s v="Completed"/>
    <x v="0"/>
    <n v="2"/>
    <n v="15"/>
  </r>
  <r>
    <x v="15"/>
    <x v="2"/>
    <s v="UK"/>
    <s v="London"/>
    <s v="Hardware"/>
    <x v="1"/>
    <n v="82972"/>
    <s v="New"/>
    <s v="Online"/>
    <n v="619896"/>
    <n v="6"/>
    <n v="4989"/>
    <n v="0.1"/>
    <n v="26940.600000000002"/>
    <n v="17243"/>
    <n v="9697.6000000000022"/>
    <s v="UPI"/>
    <s v="Cancelled"/>
    <x v="1"/>
    <n v="3"/>
    <n v="10"/>
  </r>
  <r>
    <x v="15"/>
    <x v="0"/>
    <s v="India"/>
    <s v="Bangalore"/>
    <s v="Hardware"/>
    <x v="2"/>
    <n v="57219"/>
    <s v="Existing"/>
    <s v="Partner"/>
    <n v="108882"/>
    <n v="7"/>
    <n v="1336"/>
    <n v="0.1"/>
    <n v="8416.8000000000011"/>
    <n v="25769"/>
    <n v="-17352.199999999997"/>
    <s v="Net Banking"/>
    <s v="Returned"/>
    <x v="0"/>
    <n v="1"/>
    <n v="10"/>
  </r>
  <r>
    <x v="15"/>
    <x v="3"/>
    <s v="India"/>
    <s v="Delhi"/>
    <s v="Software"/>
    <x v="2"/>
    <n v="44477"/>
    <s v="Existing"/>
    <s v="Online"/>
    <n v="354962"/>
    <n v="4"/>
    <n v="1024"/>
    <n v="0.1"/>
    <n v="3686.4"/>
    <n v="13598"/>
    <n v="-9911.6"/>
    <s v="Net Banking"/>
    <s v="Returned"/>
    <x v="3"/>
    <n v="1"/>
    <n v="10"/>
  </r>
  <r>
    <x v="15"/>
    <x v="0"/>
    <s v="India"/>
    <s v="Bangalore"/>
    <s v="Hardware"/>
    <x v="1"/>
    <n v="99780"/>
    <s v="New"/>
    <s v="Offline"/>
    <n v="247340"/>
    <n v="1"/>
    <n v="1751"/>
    <n v="0.1"/>
    <n v="1575.9"/>
    <n v="18510"/>
    <n v="-16934.099999999999"/>
    <s v="Cash"/>
    <s v="Completed"/>
    <x v="1"/>
    <n v="1"/>
    <n v="10"/>
  </r>
  <r>
    <x v="15"/>
    <x v="2"/>
    <s v="UK"/>
    <s v="London"/>
    <s v="Services"/>
    <x v="2"/>
    <n v="52721"/>
    <s v="New"/>
    <s v="Offline"/>
    <n v="432990"/>
    <n v="4"/>
    <n v="4741"/>
    <n v="0.2"/>
    <n v="15171.2"/>
    <n v="29594"/>
    <n v="-14422.8"/>
    <s v="Cash"/>
    <s v="Returned"/>
    <x v="3"/>
    <n v="5"/>
    <n v="20"/>
  </r>
  <r>
    <x v="15"/>
    <x v="2"/>
    <s v="India"/>
    <s v="Mumbai"/>
    <s v="Services"/>
    <x v="2"/>
    <n v="77228"/>
    <s v="New"/>
    <s v="Offline"/>
    <n v="343180"/>
    <n v="8"/>
    <n v="1234"/>
    <n v="0"/>
    <n v="9872"/>
    <n v="15980"/>
    <n v="-6108"/>
    <s v="Cash"/>
    <s v="Returned"/>
    <x v="1"/>
    <n v="1"/>
    <n v="0"/>
  </r>
  <r>
    <x v="15"/>
    <x v="3"/>
    <s v="UAE"/>
    <s v="Dubai"/>
    <s v="Software"/>
    <x v="2"/>
    <n v="25523"/>
    <s v="New"/>
    <s v="Online"/>
    <n v="386607"/>
    <n v="8"/>
    <n v="668"/>
    <n v="0.1"/>
    <n v="4809.6000000000004"/>
    <n v="17633"/>
    <n v="-12823.4"/>
    <s v="Credit Card"/>
    <s v="Returned"/>
    <x v="2"/>
    <n v="4"/>
    <n v="10"/>
  </r>
  <r>
    <x v="15"/>
    <x v="0"/>
    <s v="India"/>
    <s v="Delhi"/>
    <s v="Services"/>
    <x v="2"/>
    <n v="42326"/>
    <s v="New"/>
    <s v="Offline"/>
    <n v="176789"/>
    <n v="2"/>
    <n v="1648"/>
    <n v="0.05"/>
    <n v="3131.2"/>
    <n v="12659"/>
    <n v="-9527.7999999999993"/>
    <s v="Credit Card"/>
    <s v="Returned"/>
    <x v="1"/>
    <n v="3"/>
    <n v="5"/>
  </r>
  <r>
    <x v="15"/>
    <x v="0"/>
    <s v="USA"/>
    <s v="New York"/>
    <s v="Services"/>
    <x v="3"/>
    <n v="52205"/>
    <s v="New"/>
    <s v="Offline"/>
    <n v="185940"/>
    <n v="7"/>
    <n v="799"/>
    <n v="0.15"/>
    <n v="4754.05"/>
    <n v="28405"/>
    <n v="-23650.95"/>
    <s v="Cash"/>
    <s v="Returned"/>
    <x v="3"/>
    <n v="1"/>
    <n v="15"/>
  </r>
  <r>
    <x v="15"/>
    <x v="3"/>
    <s v="India"/>
    <s v="Mumbai"/>
    <s v="Services"/>
    <x v="2"/>
    <n v="10125"/>
    <s v="New"/>
    <s v="Online"/>
    <n v="896259"/>
    <n v="1"/>
    <n v="3821"/>
    <n v="0.1"/>
    <n v="3438.9"/>
    <n v="6051"/>
    <n v="-2612.1"/>
    <s v="UPI"/>
    <s v="Completed"/>
    <x v="1"/>
    <n v="3"/>
    <n v="10"/>
  </r>
  <r>
    <x v="15"/>
    <x v="0"/>
    <s v="India"/>
    <s v="Delhi"/>
    <s v="Software"/>
    <x v="1"/>
    <n v="76735"/>
    <s v="New"/>
    <s v="Online"/>
    <n v="307546"/>
    <n v="2"/>
    <n v="1021"/>
    <n v="0.1"/>
    <n v="1837.8"/>
    <n v="7111"/>
    <n v="-5273.2"/>
    <s v="Cash"/>
    <s v="Completed"/>
    <x v="3"/>
    <n v="3"/>
    <n v="10"/>
  </r>
  <r>
    <x v="15"/>
    <x v="0"/>
    <s v="India"/>
    <s v="Mumbai"/>
    <s v="Software"/>
    <x v="1"/>
    <n v="26375"/>
    <s v="New"/>
    <s v="Online"/>
    <n v="788422"/>
    <n v="8"/>
    <n v="1117"/>
    <n v="0"/>
    <n v="8936"/>
    <n v="5391"/>
    <n v="3545"/>
    <s v="Credit Card"/>
    <s v="Completed"/>
    <x v="2"/>
    <n v="4"/>
    <n v="0"/>
  </r>
  <r>
    <x v="16"/>
    <x v="2"/>
    <s v="USA"/>
    <s v="New York"/>
    <s v="Services"/>
    <x v="1"/>
    <n v="12711"/>
    <s v="New"/>
    <s v="Online"/>
    <n v="190690"/>
    <n v="4"/>
    <n v="4084"/>
    <n v="0.1"/>
    <n v="14702.4"/>
    <n v="25813"/>
    <n v="-11110.6"/>
    <s v="Net Banking"/>
    <s v="Completed"/>
    <x v="3"/>
    <n v="1"/>
    <n v="10"/>
  </r>
  <r>
    <x v="16"/>
    <x v="0"/>
    <s v="India"/>
    <s v="Delhi"/>
    <s v="Software"/>
    <x v="1"/>
    <n v="42437"/>
    <s v="New"/>
    <s v="Partner"/>
    <n v="598364"/>
    <n v="3"/>
    <n v="2217"/>
    <n v="0.2"/>
    <n v="5320.8"/>
    <n v="8787"/>
    <n v="-3466.2"/>
    <s v="UPI"/>
    <s v="Cancelled"/>
    <x v="0"/>
    <n v="3"/>
    <n v="20"/>
  </r>
  <r>
    <x v="16"/>
    <x v="0"/>
    <s v="UK"/>
    <s v="London"/>
    <s v="Hardware"/>
    <x v="2"/>
    <n v="38022"/>
    <s v="New"/>
    <s v="Online"/>
    <n v="101585"/>
    <n v="2"/>
    <n v="801"/>
    <n v="0.05"/>
    <n v="1521.8999999999999"/>
    <n v="21104"/>
    <n v="-19582.099999999999"/>
    <s v="UPI"/>
    <s v="Completed"/>
    <x v="1"/>
    <n v="1"/>
    <n v="5"/>
  </r>
  <r>
    <x v="16"/>
    <x v="3"/>
    <s v="UK"/>
    <s v="London"/>
    <s v="Services"/>
    <x v="3"/>
    <n v="19182"/>
    <s v="Existing"/>
    <s v="Online"/>
    <n v="414676"/>
    <n v="6"/>
    <n v="1152"/>
    <n v="0.05"/>
    <n v="6566.4"/>
    <n v="21393"/>
    <n v="-14826.6"/>
    <s v="UPI"/>
    <s v="Completed"/>
    <x v="3"/>
    <n v="4"/>
    <n v="5"/>
  </r>
  <r>
    <x v="16"/>
    <x v="3"/>
    <s v="USA"/>
    <s v="New York"/>
    <s v="Software"/>
    <x v="0"/>
    <n v="98148"/>
    <s v="New"/>
    <s v="Offline"/>
    <n v="503757"/>
    <n v="4"/>
    <n v="3801"/>
    <n v="0.1"/>
    <n v="13683.6"/>
    <n v="5905"/>
    <n v="7778.6"/>
    <s v="Credit Card"/>
    <s v="Completed"/>
    <x v="3"/>
    <n v="5"/>
    <n v="10"/>
  </r>
  <r>
    <x v="16"/>
    <x v="1"/>
    <s v="India"/>
    <s v="Bangalore"/>
    <s v="Software"/>
    <x v="0"/>
    <n v="81531"/>
    <s v="New"/>
    <s v="Offline"/>
    <n v="367571"/>
    <n v="3"/>
    <n v="4659"/>
    <n v="0"/>
    <n v="13977"/>
    <n v="3336"/>
    <n v="10641"/>
    <s v="UPI"/>
    <s v="Returned"/>
    <x v="3"/>
    <n v="5"/>
    <n v="0"/>
  </r>
  <r>
    <x v="16"/>
    <x v="2"/>
    <s v="USA"/>
    <s v="New York"/>
    <s v="Services"/>
    <x v="0"/>
    <n v="50950"/>
    <s v="New"/>
    <s v="Online"/>
    <n v="978715"/>
    <n v="3"/>
    <n v="3137"/>
    <n v="0.1"/>
    <n v="8469.9"/>
    <n v="19968"/>
    <n v="-11498.1"/>
    <s v="UPI"/>
    <s v="Returned"/>
    <x v="0"/>
    <n v="5"/>
    <n v="10"/>
  </r>
  <r>
    <x v="16"/>
    <x v="0"/>
    <s v="India"/>
    <s v="Bangalore"/>
    <s v="Software"/>
    <x v="0"/>
    <n v="22920"/>
    <s v="New"/>
    <s v="Online"/>
    <n v="705444"/>
    <n v="3"/>
    <n v="2779"/>
    <n v="0.15"/>
    <n v="7086.45"/>
    <n v="19149"/>
    <n v="-12062.55"/>
    <s v="Net Banking"/>
    <s v="Returned"/>
    <x v="2"/>
    <n v="5"/>
    <n v="15"/>
  </r>
  <r>
    <x v="16"/>
    <x v="0"/>
    <s v="India"/>
    <s v="Delhi"/>
    <s v="Services"/>
    <x v="1"/>
    <n v="32144"/>
    <s v="New"/>
    <s v="Online"/>
    <n v="345954"/>
    <n v="8"/>
    <n v="2122"/>
    <n v="0.05"/>
    <n v="16127.199999999999"/>
    <n v="4917"/>
    <n v="11210.199999999999"/>
    <s v="UPI"/>
    <s v="Completed"/>
    <x v="0"/>
    <n v="2"/>
    <n v="5"/>
  </r>
  <r>
    <x v="16"/>
    <x v="1"/>
    <s v="India"/>
    <s v="Bangalore"/>
    <s v="Software"/>
    <x v="2"/>
    <n v="94418"/>
    <s v="Existing"/>
    <s v="Offline"/>
    <n v="633321"/>
    <n v="9"/>
    <n v="4914"/>
    <n v="0.15"/>
    <n v="37592.1"/>
    <n v="13808"/>
    <n v="23784.1"/>
    <s v="Credit Card"/>
    <s v="Cancelled"/>
    <x v="2"/>
    <n v="3"/>
    <n v="15"/>
  </r>
  <r>
    <x v="16"/>
    <x v="0"/>
    <s v="India"/>
    <s v="Delhi"/>
    <s v="Hardware"/>
    <x v="2"/>
    <n v="12565"/>
    <s v="Existing"/>
    <s v="Offline"/>
    <n v="786430"/>
    <n v="9"/>
    <n v="2181"/>
    <n v="0.2"/>
    <n v="15703.2"/>
    <n v="26718"/>
    <n v="-11014.8"/>
    <s v="UPI"/>
    <s v="Cancelled"/>
    <x v="0"/>
    <n v="2"/>
    <n v="20"/>
  </r>
  <r>
    <x v="16"/>
    <x v="2"/>
    <s v="India"/>
    <s v="Delhi"/>
    <s v="Services"/>
    <x v="0"/>
    <n v="98909"/>
    <s v="Existing"/>
    <s v="Online"/>
    <n v="736746"/>
    <n v="5"/>
    <n v="591"/>
    <n v="0.05"/>
    <n v="2807.25"/>
    <n v="27742"/>
    <n v="-24934.75"/>
    <s v="Credit Card"/>
    <s v="Completed"/>
    <x v="3"/>
    <n v="1"/>
    <n v="5"/>
  </r>
  <r>
    <x v="17"/>
    <x v="1"/>
    <s v="UAE"/>
    <s v="Dubai"/>
    <s v="Hardware"/>
    <x v="0"/>
    <n v="63942"/>
    <s v="Existing"/>
    <s v="Offline"/>
    <n v="804464"/>
    <n v="1"/>
    <n v="4206"/>
    <n v="0.05"/>
    <n v="3995.7"/>
    <n v="2114"/>
    <n v="1881.6999999999998"/>
    <s v="Net Banking"/>
    <s v="Cancelled"/>
    <x v="0"/>
    <n v="5"/>
    <n v="5"/>
  </r>
  <r>
    <x v="17"/>
    <x v="2"/>
    <s v="India"/>
    <s v="Delhi"/>
    <s v="Services"/>
    <x v="3"/>
    <n v="80560"/>
    <s v="New"/>
    <s v="Offline"/>
    <n v="112199"/>
    <n v="5"/>
    <n v="1460"/>
    <n v="0.2"/>
    <n v="5840"/>
    <n v="27795"/>
    <n v="-21955"/>
    <s v="Net Banking"/>
    <s v="Cancelled"/>
    <x v="1"/>
    <n v="1"/>
    <n v="20"/>
  </r>
  <r>
    <x v="17"/>
    <x v="1"/>
    <s v="India"/>
    <s v="Bangalore"/>
    <s v="Software"/>
    <x v="3"/>
    <n v="34691"/>
    <s v="Existing"/>
    <s v="Online"/>
    <n v="778087"/>
    <n v="1"/>
    <n v="4659"/>
    <n v="0.15"/>
    <n v="3960.15"/>
    <n v="14010"/>
    <n v="-10049.85"/>
    <s v="UPI"/>
    <s v="Completed"/>
    <x v="2"/>
    <n v="4"/>
    <n v="15"/>
  </r>
  <r>
    <x v="17"/>
    <x v="1"/>
    <s v="UAE"/>
    <s v="Dubai"/>
    <s v="Hardware"/>
    <x v="3"/>
    <n v="43799"/>
    <s v="Existing"/>
    <s v="Offline"/>
    <n v="627219"/>
    <n v="9"/>
    <n v="1343"/>
    <n v="0.1"/>
    <n v="10878.300000000001"/>
    <n v="7040"/>
    <n v="3838.3000000000011"/>
    <s v="Cash"/>
    <s v="Returned"/>
    <x v="3"/>
    <n v="3"/>
    <n v="10"/>
  </r>
  <r>
    <x v="17"/>
    <x v="3"/>
    <s v="UAE"/>
    <s v="Dubai"/>
    <s v="Software"/>
    <x v="1"/>
    <n v="76777"/>
    <s v="New"/>
    <s v="Online"/>
    <n v="180379"/>
    <n v="8"/>
    <n v="718"/>
    <n v="0"/>
    <n v="5744"/>
    <n v="18523"/>
    <n v="-12779"/>
    <s v="Net Banking"/>
    <s v="Cancelled"/>
    <x v="2"/>
    <n v="4"/>
    <n v="0"/>
  </r>
  <r>
    <x v="17"/>
    <x v="2"/>
    <s v="India"/>
    <s v="Delhi"/>
    <s v="Services"/>
    <x v="2"/>
    <n v="44510"/>
    <s v="Existing"/>
    <s v="Partner"/>
    <n v="287265"/>
    <n v="7"/>
    <n v="1203"/>
    <n v="0.15"/>
    <n v="7157.8499999999995"/>
    <n v="8967"/>
    <n v="-1809.1500000000005"/>
    <s v="UPI"/>
    <s v="Returned"/>
    <x v="3"/>
    <n v="3"/>
    <n v="15"/>
  </r>
  <r>
    <x v="17"/>
    <x v="0"/>
    <s v="USA"/>
    <s v="New York"/>
    <s v="Services"/>
    <x v="1"/>
    <n v="97919"/>
    <s v="Existing"/>
    <s v="Partner"/>
    <n v="892131"/>
    <n v="2"/>
    <n v="746"/>
    <n v="0.2"/>
    <n v="1193.6000000000001"/>
    <n v="23037"/>
    <n v="-21843.4"/>
    <s v="Net Banking"/>
    <s v="Completed"/>
    <x v="3"/>
    <n v="4"/>
    <n v="20"/>
  </r>
  <r>
    <x v="17"/>
    <x v="0"/>
    <s v="USA"/>
    <s v="New York"/>
    <s v="Services"/>
    <x v="1"/>
    <n v="87366"/>
    <s v="New"/>
    <s v="Partner"/>
    <n v="551005"/>
    <n v="2"/>
    <n v="4537"/>
    <n v="0.2"/>
    <n v="7259.2000000000007"/>
    <n v="23876"/>
    <n v="-16616.8"/>
    <s v="Net Banking"/>
    <s v="Returned"/>
    <x v="1"/>
    <n v="4"/>
    <n v="20"/>
  </r>
  <r>
    <x v="17"/>
    <x v="2"/>
    <s v="UK"/>
    <s v="London"/>
    <s v="Services"/>
    <x v="2"/>
    <n v="38975"/>
    <s v="New"/>
    <s v="Offline"/>
    <n v="354031"/>
    <n v="4"/>
    <n v="556"/>
    <n v="0.2"/>
    <n v="1779.2"/>
    <n v="22046"/>
    <n v="-20266.8"/>
    <s v="Credit Card"/>
    <s v="Cancelled"/>
    <x v="0"/>
    <n v="3"/>
    <n v="20"/>
  </r>
  <r>
    <x v="17"/>
    <x v="0"/>
    <s v="UAE"/>
    <s v="Dubai"/>
    <s v="Services"/>
    <x v="3"/>
    <n v="63242"/>
    <s v="Existing"/>
    <s v="Partner"/>
    <n v="579976"/>
    <n v="9"/>
    <n v="4459"/>
    <n v="0.05"/>
    <n v="38124.449999999997"/>
    <n v="13763"/>
    <n v="24361.449999999997"/>
    <s v="Cash"/>
    <s v="Returned"/>
    <x v="1"/>
    <n v="1"/>
    <n v="5"/>
  </r>
  <r>
    <x v="17"/>
    <x v="0"/>
    <s v="India"/>
    <s v="Delhi"/>
    <s v="Hardware"/>
    <x v="2"/>
    <n v="56546"/>
    <s v="New"/>
    <s v="Offline"/>
    <n v="258393"/>
    <n v="9"/>
    <n v="2358"/>
    <n v="0.1"/>
    <n v="19099.8"/>
    <n v="20900"/>
    <n v="-1800.2000000000007"/>
    <s v="Credit Card"/>
    <s v="Returned"/>
    <x v="2"/>
    <n v="4"/>
    <n v="10"/>
  </r>
  <r>
    <x v="17"/>
    <x v="2"/>
    <s v="USA"/>
    <s v="New York"/>
    <s v="Services"/>
    <x v="0"/>
    <n v="33267"/>
    <s v="Existing"/>
    <s v="Online"/>
    <n v="947464"/>
    <n v="8"/>
    <n v="2412"/>
    <n v="0.05"/>
    <n v="18331.2"/>
    <n v="15443"/>
    <n v="2888.2000000000007"/>
    <s v="UPI"/>
    <s v="Returned"/>
    <x v="0"/>
    <n v="3"/>
    <n v="5"/>
  </r>
  <r>
    <x v="18"/>
    <x v="1"/>
    <s v="India"/>
    <s v="Delhi"/>
    <s v="Software"/>
    <x v="3"/>
    <n v="87911"/>
    <s v="New"/>
    <s v="Partner"/>
    <n v="107636"/>
    <n v="5"/>
    <n v="4721"/>
    <n v="0.05"/>
    <n v="22424.75"/>
    <n v="11168"/>
    <n v="11256.75"/>
    <s v="UPI"/>
    <s v="Completed"/>
    <x v="2"/>
    <n v="3"/>
    <n v="5"/>
  </r>
  <r>
    <x v="18"/>
    <x v="2"/>
    <s v="India"/>
    <s v="Delhi"/>
    <s v="Hardware"/>
    <x v="2"/>
    <n v="97049"/>
    <s v="Existing"/>
    <s v="Offline"/>
    <n v="953828"/>
    <n v="7"/>
    <n v="766"/>
    <n v="0.05"/>
    <n v="5093.8999999999996"/>
    <n v="15924"/>
    <n v="-10830.1"/>
    <s v="Credit Card"/>
    <s v="Completed"/>
    <x v="0"/>
    <n v="4"/>
    <n v="5"/>
  </r>
  <r>
    <x v="18"/>
    <x v="1"/>
    <s v="UAE"/>
    <s v="Dubai"/>
    <s v="Software"/>
    <x v="1"/>
    <n v="79939"/>
    <s v="Existing"/>
    <s v="Partner"/>
    <n v="220249"/>
    <n v="9"/>
    <n v="3982"/>
    <n v="0.2"/>
    <n v="28670.400000000001"/>
    <n v="10788"/>
    <n v="17882.400000000001"/>
    <s v="Cash"/>
    <s v="Completed"/>
    <x v="1"/>
    <n v="1"/>
    <n v="20"/>
  </r>
  <r>
    <x v="18"/>
    <x v="0"/>
    <s v="UK"/>
    <s v="London"/>
    <s v="Services"/>
    <x v="2"/>
    <n v="14897"/>
    <s v="Existing"/>
    <s v="Offline"/>
    <n v="377133"/>
    <n v="3"/>
    <n v="2180"/>
    <n v="0.15"/>
    <n v="5559"/>
    <n v="2145"/>
    <n v="3414"/>
    <s v="Cash"/>
    <s v="Completed"/>
    <x v="3"/>
    <n v="5"/>
    <n v="15"/>
  </r>
  <r>
    <x v="18"/>
    <x v="0"/>
    <s v="UAE"/>
    <s v="Dubai"/>
    <s v="Software"/>
    <x v="3"/>
    <n v="10163"/>
    <s v="New"/>
    <s v="Offline"/>
    <n v="151086"/>
    <n v="4"/>
    <n v="3693"/>
    <n v="0"/>
    <n v="14772"/>
    <n v="2627"/>
    <n v="12145"/>
    <s v="Cash"/>
    <s v="Returned"/>
    <x v="2"/>
    <n v="2"/>
    <n v="0"/>
  </r>
  <r>
    <x v="18"/>
    <x v="0"/>
    <s v="India"/>
    <s v="Mumbai"/>
    <s v="Hardware"/>
    <x v="0"/>
    <n v="62540"/>
    <s v="New"/>
    <s v="Online"/>
    <n v="868901"/>
    <n v="2"/>
    <n v="2031"/>
    <n v="0"/>
    <n v="4062"/>
    <n v="11050"/>
    <n v="-6988"/>
    <s v="Net Banking"/>
    <s v="Cancelled"/>
    <x v="2"/>
    <n v="5"/>
    <n v="0"/>
  </r>
  <r>
    <x v="18"/>
    <x v="3"/>
    <s v="USA"/>
    <s v="New York"/>
    <s v="Hardware"/>
    <x v="1"/>
    <n v="92915"/>
    <s v="Existing"/>
    <s v="Offline"/>
    <n v="858031"/>
    <n v="9"/>
    <n v="2506"/>
    <n v="0.1"/>
    <n v="20298.600000000002"/>
    <n v="18629"/>
    <n v="1669.6000000000022"/>
    <s v="UPI"/>
    <s v="Returned"/>
    <x v="1"/>
    <n v="4"/>
    <n v="10"/>
  </r>
  <r>
    <x v="18"/>
    <x v="1"/>
    <s v="USA"/>
    <s v="New York"/>
    <s v="Hardware"/>
    <x v="0"/>
    <n v="40030"/>
    <s v="New"/>
    <s v="Offline"/>
    <n v="605174"/>
    <n v="7"/>
    <n v="4728"/>
    <n v="0.1"/>
    <n v="29786.400000000001"/>
    <n v="10674"/>
    <n v="19112.400000000001"/>
    <s v="Net Banking"/>
    <s v="Returned"/>
    <x v="1"/>
    <n v="4"/>
    <n v="10"/>
  </r>
  <r>
    <x v="18"/>
    <x v="3"/>
    <s v="USA"/>
    <s v="New York"/>
    <s v="Software"/>
    <x v="0"/>
    <n v="65313"/>
    <s v="New"/>
    <s v="Partner"/>
    <n v="593691"/>
    <n v="6"/>
    <n v="3950"/>
    <n v="0.2"/>
    <n v="18960"/>
    <n v="23145"/>
    <n v="-4185"/>
    <s v="Credit Card"/>
    <s v="Returned"/>
    <x v="0"/>
    <n v="3"/>
    <n v="20"/>
  </r>
  <r>
    <x v="18"/>
    <x v="3"/>
    <s v="India"/>
    <s v="Bangalore"/>
    <s v="Hardware"/>
    <x v="1"/>
    <n v="39870"/>
    <s v="Existing"/>
    <s v="Online"/>
    <n v="398206"/>
    <n v="5"/>
    <n v="1519"/>
    <n v="0"/>
    <n v="7595"/>
    <n v="27097"/>
    <n v="-19502"/>
    <s v="Cash"/>
    <s v="Cancelled"/>
    <x v="2"/>
    <n v="1"/>
    <n v="0"/>
  </r>
  <r>
    <x v="18"/>
    <x v="2"/>
    <s v="India"/>
    <s v="Delhi"/>
    <s v="Software"/>
    <x v="2"/>
    <n v="39482"/>
    <s v="New"/>
    <s v="Offline"/>
    <n v="834697"/>
    <n v="7"/>
    <n v="817"/>
    <n v="0.15"/>
    <n v="4861.1499999999996"/>
    <n v="17753"/>
    <n v="-12891.85"/>
    <s v="Net Banking"/>
    <s v="Cancelled"/>
    <x v="1"/>
    <n v="1"/>
    <n v="15"/>
  </r>
  <r>
    <x v="18"/>
    <x v="3"/>
    <s v="UAE"/>
    <s v="Dubai"/>
    <s v="Services"/>
    <x v="2"/>
    <n v="41058"/>
    <s v="New"/>
    <s v="Partner"/>
    <n v="555341"/>
    <n v="3"/>
    <n v="2100"/>
    <n v="0.2"/>
    <n v="5040"/>
    <n v="15264"/>
    <n v="-10224"/>
    <s v="Cash"/>
    <s v="Cancelled"/>
    <x v="0"/>
    <n v="4"/>
    <n v="20"/>
  </r>
  <r>
    <x v="19"/>
    <x v="2"/>
    <s v="USA"/>
    <s v="New York"/>
    <s v="Services"/>
    <x v="0"/>
    <n v="67255"/>
    <s v="Existing"/>
    <s v="Online"/>
    <n v="654686"/>
    <n v="5"/>
    <n v="1210"/>
    <n v="0.1"/>
    <n v="5445"/>
    <n v="22239"/>
    <n v="-16794"/>
    <s v="Net Banking"/>
    <s v="Returned"/>
    <x v="0"/>
    <n v="1"/>
    <n v="10"/>
  </r>
  <r>
    <x v="19"/>
    <x v="2"/>
    <s v="India"/>
    <s v="Mumbai"/>
    <s v="Software"/>
    <x v="2"/>
    <n v="74930"/>
    <s v="Existing"/>
    <s v="Offline"/>
    <n v="956715"/>
    <n v="2"/>
    <n v="3696"/>
    <n v="0.2"/>
    <n v="5913.6"/>
    <n v="28768"/>
    <n v="-22854.400000000001"/>
    <s v="UPI"/>
    <s v="Completed"/>
    <x v="2"/>
    <n v="2"/>
    <n v="20"/>
  </r>
  <r>
    <x v="19"/>
    <x v="3"/>
    <s v="USA"/>
    <s v="New York"/>
    <s v="Hardware"/>
    <x v="3"/>
    <n v="60500"/>
    <s v="New"/>
    <s v="Partner"/>
    <n v="989128"/>
    <n v="5"/>
    <n v="950"/>
    <n v="0.1"/>
    <n v="4275"/>
    <n v="22704"/>
    <n v="-18429"/>
    <s v="Cash"/>
    <s v="Completed"/>
    <x v="0"/>
    <n v="1"/>
    <n v="10"/>
  </r>
  <r>
    <x v="19"/>
    <x v="1"/>
    <s v="UK"/>
    <s v="London"/>
    <s v="Software"/>
    <x v="0"/>
    <n v="36379"/>
    <s v="New"/>
    <s v="Online"/>
    <n v="170774"/>
    <n v="7"/>
    <n v="2381"/>
    <n v="0"/>
    <n v="16667"/>
    <n v="20616"/>
    <n v="-3949"/>
    <s v="Net Banking"/>
    <s v="Returned"/>
    <x v="1"/>
    <n v="1"/>
    <n v="0"/>
  </r>
  <r>
    <x v="19"/>
    <x v="1"/>
    <s v="India"/>
    <s v="Delhi"/>
    <s v="Software"/>
    <x v="0"/>
    <n v="77787"/>
    <s v="New"/>
    <s v="Online"/>
    <n v="889266"/>
    <n v="7"/>
    <n v="2243"/>
    <n v="0.2"/>
    <n v="12560.800000000001"/>
    <n v="19169"/>
    <n v="-6608.1999999999989"/>
    <s v="Credit Card"/>
    <s v="Completed"/>
    <x v="1"/>
    <n v="3"/>
    <n v="20"/>
  </r>
  <r>
    <x v="19"/>
    <x v="1"/>
    <s v="India"/>
    <s v="Delhi"/>
    <s v="Software"/>
    <x v="0"/>
    <n v="33674"/>
    <s v="Existing"/>
    <s v="Online"/>
    <n v="410347"/>
    <n v="9"/>
    <n v="1823"/>
    <n v="0.05"/>
    <n v="15586.65"/>
    <n v="17958"/>
    <n v="-2371.3500000000004"/>
    <s v="Net Banking"/>
    <s v="Completed"/>
    <x v="1"/>
    <n v="4"/>
    <n v="5"/>
  </r>
  <r>
    <x v="19"/>
    <x v="1"/>
    <s v="UAE"/>
    <s v="Dubai"/>
    <s v="Services"/>
    <x v="3"/>
    <n v="16590"/>
    <s v="New"/>
    <s v="Online"/>
    <n v="407820"/>
    <n v="3"/>
    <n v="4060"/>
    <n v="0.1"/>
    <n v="10962"/>
    <n v="16759"/>
    <n v="-5797"/>
    <s v="Credit Card"/>
    <s v="Returned"/>
    <x v="2"/>
    <n v="1"/>
    <n v="10"/>
  </r>
  <r>
    <x v="19"/>
    <x v="1"/>
    <s v="India"/>
    <s v="Bangalore"/>
    <s v="Software"/>
    <x v="0"/>
    <n v="41432"/>
    <s v="New"/>
    <s v="Offline"/>
    <n v="650518"/>
    <n v="8"/>
    <n v="3180"/>
    <n v="0.05"/>
    <n v="24168"/>
    <n v="17088"/>
    <n v="7080"/>
    <s v="Credit Card"/>
    <s v="Returned"/>
    <x v="1"/>
    <n v="4"/>
    <n v="5"/>
  </r>
  <r>
    <x v="19"/>
    <x v="3"/>
    <s v="UAE"/>
    <s v="Dubai"/>
    <s v="Services"/>
    <x v="2"/>
    <n v="50426"/>
    <s v="New"/>
    <s v="Offline"/>
    <n v="959084"/>
    <n v="5"/>
    <n v="4737"/>
    <n v="0.1"/>
    <n v="21316.5"/>
    <n v="6504"/>
    <n v="14812.5"/>
    <s v="Cash"/>
    <s v="Completed"/>
    <x v="3"/>
    <n v="1"/>
    <n v="10"/>
  </r>
  <r>
    <x v="19"/>
    <x v="3"/>
    <s v="USA"/>
    <s v="New York"/>
    <s v="Software"/>
    <x v="2"/>
    <n v="59584"/>
    <s v="New"/>
    <s v="Online"/>
    <n v="430608"/>
    <n v="7"/>
    <n v="3551"/>
    <n v="0.05"/>
    <n v="23614.149999999998"/>
    <n v="9020"/>
    <n v="14594.149999999998"/>
    <s v="UPI"/>
    <s v="Returned"/>
    <x v="0"/>
    <n v="1"/>
    <n v="5"/>
  </r>
  <r>
    <x v="19"/>
    <x v="0"/>
    <s v="UK"/>
    <s v="London"/>
    <s v="Services"/>
    <x v="2"/>
    <n v="97663"/>
    <s v="New"/>
    <s v="Online"/>
    <n v="615329"/>
    <n v="1"/>
    <n v="2851"/>
    <n v="0"/>
    <n v="2851"/>
    <n v="21087"/>
    <n v="-18236"/>
    <s v="Credit Card"/>
    <s v="Completed"/>
    <x v="3"/>
    <n v="1"/>
    <n v="0"/>
  </r>
  <r>
    <x v="19"/>
    <x v="1"/>
    <s v="India"/>
    <s v="Mumbai"/>
    <s v="Software"/>
    <x v="2"/>
    <n v="48015"/>
    <s v="New"/>
    <s v="Offline"/>
    <n v="193715"/>
    <n v="1"/>
    <n v="3204"/>
    <n v="0"/>
    <n v="3204"/>
    <n v="15404"/>
    <n v="-12200"/>
    <s v="Credit Card"/>
    <s v="Cancelled"/>
    <x v="0"/>
    <n v="3"/>
    <n v="0"/>
  </r>
  <r>
    <x v="20"/>
    <x v="3"/>
    <s v="UAE"/>
    <s v="Dubai"/>
    <s v="Software"/>
    <x v="0"/>
    <n v="83251"/>
    <s v="Existing"/>
    <s v="Partner"/>
    <n v="515350"/>
    <n v="4"/>
    <n v="3140"/>
    <n v="0.15"/>
    <n v="10676"/>
    <n v="22861"/>
    <n v="-12185"/>
    <s v="UPI"/>
    <s v="Cancelled"/>
    <x v="2"/>
    <n v="1"/>
    <n v="15"/>
  </r>
  <r>
    <x v="20"/>
    <x v="0"/>
    <s v="India"/>
    <s v="Bangalore"/>
    <s v="Hardware"/>
    <x v="3"/>
    <n v="79353"/>
    <s v="Existing"/>
    <s v="Online"/>
    <n v="331048"/>
    <n v="5"/>
    <n v="4625"/>
    <n v="0.15"/>
    <n v="19656.25"/>
    <n v="3572"/>
    <n v="16084.25"/>
    <s v="UPI"/>
    <s v="Returned"/>
    <x v="1"/>
    <n v="5"/>
    <n v="15"/>
  </r>
  <r>
    <x v="20"/>
    <x v="1"/>
    <s v="UAE"/>
    <s v="Dubai"/>
    <s v="Hardware"/>
    <x v="1"/>
    <n v="92990"/>
    <s v="Existing"/>
    <s v="Offline"/>
    <n v="894622"/>
    <n v="3"/>
    <n v="3948"/>
    <n v="0.15"/>
    <n v="10067.4"/>
    <n v="23289"/>
    <n v="-13221.6"/>
    <s v="UPI"/>
    <s v="Completed"/>
    <x v="0"/>
    <n v="2"/>
    <n v="15"/>
  </r>
  <r>
    <x v="20"/>
    <x v="2"/>
    <s v="India"/>
    <s v="Delhi"/>
    <s v="Software"/>
    <x v="2"/>
    <n v="14600"/>
    <s v="New"/>
    <s v="Offline"/>
    <n v="189364"/>
    <n v="6"/>
    <n v="1194"/>
    <n v="0.2"/>
    <n v="5731.2000000000007"/>
    <n v="19499"/>
    <n v="-13767.8"/>
    <s v="Credit Card"/>
    <s v="Cancelled"/>
    <x v="0"/>
    <n v="1"/>
    <n v="20"/>
  </r>
  <r>
    <x v="20"/>
    <x v="0"/>
    <s v="USA"/>
    <s v="New York"/>
    <s v="Software"/>
    <x v="1"/>
    <n v="34690"/>
    <s v="New"/>
    <s v="Partner"/>
    <n v="759710"/>
    <n v="3"/>
    <n v="4753"/>
    <n v="0.1"/>
    <n v="12833.1"/>
    <n v="27478"/>
    <n v="-14644.9"/>
    <s v="UPI"/>
    <s v="Returned"/>
    <x v="1"/>
    <n v="5"/>
    <n v="10"/>
  </r>
  <r>
    <x v="20"/>
    <x v="3"/>
    <s v="USA"/>
    <s v="New York"/>
    <s v="Software"/>
    <x v="1"/>
    <n v="43762"/>
    <s v="Existing"/>
    <s v="Offline"/>
    <n v="920487"/>
    <n v="5"/>
    <n v="2693"/>
    <n v="0.2"/>
    <n v="10772"/>
    <n v="24821"/>
    <n v="-14049"/>
    <s v="Credit Card"/>
    <s v="Cancelled"/>
    <x v="2"/>
    <n v="4"/>
    <n v="20"/>
  </r>
  <r>
    <x v="20"/>
    <x v="2"/>
    <s v="USA"/>
    <s v="New York"/>
    <s v="Software"/>
    <x v="0"/>
    <n v="47499"/>
    <s v="Existing"/>
    <s v="Online"/>
    <n v="799046"/>
    <n v="1"/>
    <n v="839"/>
    <n v="0.15"/>
    <n v="713.15"/>
    <n v="13271"/>
    <n v="-12557.85"/>
    <s v="Credit Card"/>
    <s v="Cancelled"/>
    <x v="3"/>
    <n v="3"/>
    <n v="15"/>
  </r>
  <r>
    <x v="20"/>
    <x v="2"/>
    <s v="USA"/>
    <s v="New York"/>
    <s v="Hardware"/>
    <x v="2"/>
    <n v="97988"/>
    <s v="Existing"/>
    <s v="Offline"/>
    <n v="968004"/>
    <n v="3"/>
    <n v="2268"/>
    <n v="0.1"/>
    <n v="6123.6"/>
    <n v="10348"/>
    <n v="-4224.3999999999996"/>
    <s v="Credit Card"/>
    <s v="Returned"/>
    <x v="2"/>
    <n v="4"/>
    <n v="10"/>
  </r>
  <r>
    <x v="20"/>
    <x v="2"/>
    <s v="USA"/>
    <s v="New York"/>
    <s v="Services"/>
    <x v="2"/>
    <n v="17670"/>
    <s v="Existing"/>
    <s v="Online"/>
    <n v="259772"/>
    <n v="7"/>
    <n v="591"/>
    <n v="0.2"/>
    <n v="3309.6000000000004"/>
    <n v="18469"/>
    <n v="-15159.4"/>
    <s v="UPI"/>
    <s v="Cancelled"/>
    <x v="1"/>
    <n v="3"/>
    <n v="20"/>
  </r>
  <r>
    <x v="20"/>
    <x v="0"/>
    <s v="USA"/>
    <s v="New York"/>
    <s v="Software"/>
    <x v="2"/>
    <n v="96687"/>
    <s v="Existing"/>
    <s v="Offline"/>
    <n v="172146"/>
    <n v="3"/>
    <n v="4924"/>
    <n v="0"/>
    <n v="14772"/>
    <n v="25736"/>
    <n v="-10964"/>
    <s v="Credit Card"/>
    <s v="Returned"/>
    <x v="3"/>
    <n v="4"/>
    <n v="0"/>
  </r>
  <r>
    <x v="20"/>
    <x v="3"/>
    <s v="India"/>
    <s v="Mumbai"/>
    <s v="Hardware"/>
    <x v="1"/>
    <n v="27341"/>
    <s v="New"/>
    <s v="Online"/>
    <n v="207554"/>
    <n v="5"/>
    <n v="671"/>
    <n v="0.1"/>
    <n v="3019.5"/>
    <n v="8193"/>
    <n v="-5173.5"/>
    <s v="Cash"/>
    <s v="Returned"/>
    <x v="1"/>
    <n v="4"/>
    <n v="10"/>
  </r>
  <r>
    <x v="20"/>
    <x v="2"/>
    <s v="India"/>
    <s v="Bangalore"/>
    <s v="Software"/>
    <x v="2"/>
    <n v="83823"/>
    <s v="New"/>
    <s v="Online"/>
    <n v="883653"/>
    <n v="7"/>
    <n v="3249"/>
    <n v="0.15"/>
    <n v="19331.55"/>
    <n v="9950"/>
    <n v="9381.5499999999993"/>
    <s v="Credit Card"/>
    <s v="Cancelled"/>
    <x v="3"/>
    <n v="2"/>
    <n v="15"/>
  </r>
  <r>
    <x v="21"/>
    <x v="1"/>
    <s v="USA"/>
    <s v="New York"/>
    <s v="Software"/>
    <x v="2"/>
    <n v="94074"/>
    <s v="New"/>
    <s v="Offline"/>
    <n v="387321"/>
    <n v="2"/>
    <n v="3602"/>
    <n v="0"/>
    <n v="7204"/>
    <n v="3748"/>
    <n v="3456"/>
    <s v="UPI"/>
    <s v="Cancelled"/>
    <x v="0"/>
    <n v="2"/>
    <n v="0"/>
  </r>
  <r>
    <x v="21"/>
    <x v="2"/>
    <s v="India"/>
    <s v="Bangalore"/>
    <s v="Services"/>
    <x v="3"/>
    <n v="27015"/>
    <s v="New"/>
    <s v="Online"/>
    <n v="979818"/>
    <n v="3"/>
    <n v="1120"/>
    <n v="0.1"/>
    <n v="3024"/>
    <n v="6405"/>
    <n v="-3381"/>
    <s v="UPI"/>
    <s v="Completed"/>
    <x v="1"/>
    <n v="2"/>
    <n v="10"/>
  </r>
  <r>
    <x v="21"/>
    <x v="2"/>
    <s v="UK"/>
    <s v="London"/>
    <s v="Software"/>
    <x v="0"/>
    <n v="75126"/>
    <s v="New"/>
    <s v="Offline"/>
    <n v="532867"/>
    <n v="4"/>
    <n v="1488"/>
    <n v="0.2"/>
    <n v="4761.6000000000004"/>
    <n v="16805"/>
    <n v="-12043.4"/>
    <s v="Credit Card"/>
    <s v="Cancelled"/>
    <x v="1"/>
    <n v="4"/>
    <n v="20"/>
  </r>
  <r>
    <x v="21"/>
    <x v="0"/>
    <s v="USA"/>
    <s v="New York"/>
    <s v="Software"/>
    <x v="2"/>
    <n v="65197"/>
    <s v="Existing"/>
    <s v="Offline"/>
    <n v="307778"/>
    <n v="5"/>
    <n v="576"/>
    <n v="0.15"/>
    <n v="2448"/>
    <n v="10021"/>
    <n v="-7573"/>
    <s v="Credit Card"/>
    <s v="Completed"/>
    <x v="0"/>
    <n v="3"/>
    <n v="15"/>
  </r>
  <r>
    <x v="21"/>
    <x v="0"/>
    <s v="UAE"/>
    <s v="Dubai"/>
    <s v="Services"/>
    <x v="2"/>
    <n v="59849"/>
    <s v="Existing"/>
    <s v="Offline"/>
    <n v="154339"/>
    <n v="9"/>
    <n v="2698"/>
    <n v="0.2"/>
    <n v="19425.600000000002"/>
    <n v="10040"/>
    <n v="9385.6000000000022"/>
    <s v="Credit Card"/>
    <s v="Returned"/>
    <x v="1"/>
    <n v="2"/>
    <n v="20"/>
  </r>
  <r>
    <x v="21"/>
    <x v="3"/>
    <s v="USA"/>
    <s v="New York"/>
    <s v="Services"/>
    <x v="0"/>
    <n v="25852"/>
    <s v="New"/>
    <s v="Online"/>
    <n v="935714"/>
    <n v="9"/>
    <n v="4737"/>
    <n v="0"/>
    <n v="42633"/>
    <n v="8899"/>
    <n v="33734"/>
    <s v="Cash"/>
    <s v="Cancelled"/>
    <x v="3"/>
    <n v="3"/>
    <n v="0"/>
  </r>
  <r>
    <x v="21"/>
    <x v="1"/>
    <s v="India"/>
    <s v="Delhi"/>
    <s v="Services"/>
    <x v="0"/>
    <n v="65361"/>
    <s v="Existing"/>
    <s v="Offline"/>
    <n v="861708"/>
    <n v="4"/>
    <n v="730"/>
    <n v="0"/>
    <n v="2920"/>
    <n v="7981"/>
    <n v="-5061"/>
    <s v="UPI"/>
    <s v="Cancelled"/>
    <x v="1"/>
    <n v="3"/>
    <n v="0"/>
  </r>
  <r>
    <x v="21"/>
    <x v="0"/>
    <s v="India"/>
    <s v="Mumbai"/>
    <s v="Services"/>
    <x v="1"/>
    <n v="31258"/>
    <s v="New"/>
    <s v="Partner"/>
    <n v="272142"/>
    <n v="9"/>
    <n v="2675"/>
    <n v="0"/>
    <n v="24075"/>
    <n v="27552"/>
    <n v="-3477"/>
    <s v="Cash"/>
    <s v="Returned"/>
    <x v="2"/>
    <n v="1"/>
    <n v="0"/>
  </r>
  <r>
    <x v="21"/>
    <x v="2"/>
    <s v="UAE"/>
    <s v="Dubai"/>
    <s v="Hardware"/>
    <x v="1"/>
    <n v="72355"/>
    <s v="New"/>
    <s v="Online"/>
    <n v="979115"/>
    <n v="4"/>
    <n v="3407"/>
    <n v="0.1"/>
    <n v="12265.2"/>
    <n v="5344"/>
    <n v="6921.2000000000007"/>
    <s v="UPI"/>
    <s v="Cancelled"/>
    <x v="3"/>
    <n v="5"/>
    <n v="10"/>
  </r>
  <r>
    <x v="21"/>
    <x v="3"/>
    <s v="UAE"/>
    <s v="Dubai"/>
    <s v="Hardware"/>
    <x v="1"/>
    <n v="51508"/>
    <s v="Existing"/>
    <s v="Partner"/>
    <n v="291775"/>
    <n v="2"/>
    <n v="3044"/>
    <n v="0.15"/>
    <n v="5174.8"/>
    <n v="14402"/>
    <n v="-9227.2000000000007"/>
    <s v="Net Banking"/>
    <s v="Completed"/>
    <x v="1"/>
    <n v="4"/>
    <n v="15"/>
  </r>
  <r>
    <x v="21"/>
    <x v="2"/>
    <s v="India"/>
    <s v="Delhi"/>
    <s v="Hardware"/>
    <x v="0"/>
    <n v="77784"/>
    <s v="New"/>
    <s v="Partner"/>
    <n v="463182"/>
    <n v="1"/>
    <n v="4112"/>
    <n v="0"/>
    <n v="4112"/>
    <n v="8203"/>
    <n v="-4091"/>
    <s v="UPI"/>
    <s v="Cancelled"/>
    <x v="0"/>
    <n v="5"/>
    <n v="0"/>
  </r>
  <r>
    <x v="21"/>
    <x v="2"/>
    <s v="USA"/>
    <s v="New York"/>
    <s v="Software"/>
    <x v="3"/>
    <n v="81728"/>
    <s v="New"/>
    <s v="Partner"/>
    <n v="780766"/>
    <n v="7"/>
    <n v="3357"/>
    <n v="0.2"/>
    <n v="18799.2"/>
    <n v="14318"/>
    <n v="4481.2000000000007"/>
    <s v="Credit Card"/>
    <s v="Completed"/>
    <x v="2"/>
    <n v="4"/>
    <n v="20"/>
  </r>
  <r>
    <x v="22"/>
    <x v="0"/>
    <s v="India"/>
    <s v="Mumbai"/>
    <s v="Services"/>
    <x v="2"/>
    <n v="37410"/>
    <s v="New"/>
    <s v="Partner"/>
    <n v="944441"/>
    <n v="4"/>
    <n v="2053"/>
    <n v="0.15"/>
    <n v="6980.2"/>
    <n v="10721"/>
    <n v="-3740.8"/>
    <s v="UPI"/>
    <s v="Cancelled"/>
    <x v="2"/>
    <n v="3"/>
    <n v="15"/>
  </r>
  <r>
    <x v="22"/>
    <x v="3"/>
    <s v="UAE"/>
    <s v="Dubai"/>
    <s v="Services"/>
    <x v="0"/>
    <n v="19895"/>
    <s v="Existing"/>
    <s v="Offline"/>
    <n v="625354"/>
    <n v="8"/>
    <n v="4864"/>
    <n v="0.2"/>
    <n v="31129.600000000002"/>
    <n v="6440"/>
    <n v="24689.600000000002"/>
    <s v="UPI"/>
    <s v="Cancelled"/>
    <x v="0"/>
    <n v="5"/>
    <n v="20"/>
  </r>
  <r>
    <x v="22"/>
    <x v="1"/>
    <s v="India"/>
    <s v="Mumbai"/>
    <s v="Hardware"/>
    <x v="3"/>
    <n v="81942"/>
    <s v="Existing"/>
    <s v="Partner"/>
    <n v="301578"/>
    <n v="8"/>
    <n v="3165"/>
    <n v="0.2"/>
    <n v="20256"/>
    <n v="11441"/>
    <n v="8815"/>
    <s v="Net Banking"/>
    <s v="Returned"/>
    <x v="2"/>
    <n v="1"/>
    <n v="20"/>
  </r>
  <r>
    <x v="22"/>
    <x v="1"/>
    <s v="UAE"/>
    <s v="Dubai"/>
    <s v="Software"/>
    <x v="0"/>
    <n v="43924"/>
    <s v="New"/>
    <s v="Online"/>
    <n v="415084"/>
    <n v="8"/>
    <n v="4240"/>
    <n v="0"/>
    <n v="33920"/>
    <n v="3892"/>
    <n v="30028"/>
    <s v="Net Banking"/>
    <s v="Completed"/>
    <x v="2"/>
    <n v="5"/>
    <n v="0"/>
  </r>
  <r>
    <x v="22"/>
    <x v="0"/>
    <s v="USA"/>
    <s v="New York"/>
    <s v="Software"/>
    <x v="3"/>
    <n v="80831"/>
    <s v="New"/>
    <s v="Partner"/>
    <n v="361803"/>
    <n v="6"/>
    <n v="1461"/>
    <n v="0.15"/>
    <n v="7451.0999999999995"/>
    <n v="21008"/>
    <n v="-13556.900000000001"/>
    <s v="Cash"/>
    <s v="Returned"/>
    <x v="3"/>
    <n v="5"/>
    <n v="15"/>
  </r>
  <r>
    <x v="22"/>
    <x v="0"/>
    <s v="UK"/>
    <s v="London"/>
    <s v="Software"/>
    <x v="0"/>
    <n v="22264"/>
    <s v="Existing"/>
    <s v="Partner"/>
    <n v="674757"/>
    <n v="9"/>
    <n v="2127"/>
    <n v="0.05"/>
    <n v="18185.849999999999"/>
    <n v="7687"/>
    <n v="10498.849999999999"/>
    <s v="Cash"/>
    <s v="Returned"/>
    <x v="1"/>
    <n v="1"/>
    <n v="5"/>
  </r>
  <r>
    <x v="22"/>
    <x v="3"/>
    <s v="UAE"/>
    <s v="Dubai"/>
    <s v="Hardware"/>
    <x v="0"/>
    <n v="38038"/>
    <s v="Existing"/>
    <s v="Partner"/>
    <n v="778710"/>
    <n v="4"/>
    <n v="2467"/>
    <n v="0.1"/>
    <n v="8881.2000000000007"/>
    <n v="27253"/>
    <n v="-18371.8"/>
    <s v="Credit Card"/>
    <s v="Returned"/>
    <x v="3"/>
    <n v="1"/>
    <n v="10"/>
  </r>
  <r>
    <x v="22"/>
    <x v="1"/>
    <s v="UK"/>
    <s v="London"/>
    <s v="Software"/>
    <x v="3"/>
    <n v="19136"/>
    <s v="Existing"/>
    <s v="Offline"/>
    <n v="325843"/>
    <n v="5"/>
    <n v="3831"/>
    <n v="0.05"/>
    <n v="18197.25"/>
    <n v="24807"/>
    <n v="-6609.75"/>
    <s v="Cash"/>
    <s v="Completed"/>
    <x v="0"/>
    <n v="2"/>
    <n v="5"/>
  </r>
  <r>
    <x v="22"/>
    <x v="1"/>
    <s v="UAE"/>
    <s v="Dubai"/>
    <s v="Software"/>
    <x v="3"/>
    <n v="23213"/>
    <s v="Existing"/>
    <s v="Partner"/>
    <n v="497330"/>
    <n v="4"/>
    <n v="1574"/>
    <n v="0.1"/>
    <n v="5666.4000000000005"/>
    <n v="7304"/>
    <n v="-1637.5999999999995"/>
    <s v="Cash"/>
    <s v="Returned"/>
    <x v="3"/>
    <n v="4"/>
    <n v="10"/>
  </r>
  <r>
    <x v="22"/>
    <x v="1"/>
    <s v="India"/>
    <s v="Bangalore"/>
    <s v="Software"/>
    <x v="3"/>
    <n v="87608"/>
    <s v="New"/>
    <s v="Partner"/>
    <n v="997570"/>
    <n v="5"/>
    <n v="3704"/>
    <n v="0.15"/>
    <n v="15742"/>
    <n v="16389"/>
    <n v="-647"/>
    <s v="Net Banking"/>
    <s v="Completed"/>
    <x v="2"/>
    <n v="3"/>
    <n v="15"/>
  </r>
  <r>
    <x v="22"/>
    <x v="2"/>
    <s v="USA"/>
    <s v="New York"/>
    <s v="Services"/>
    <x v="3"/>
    <n v="37431"/>
    <s v="New"/>
    <s v="Partner"/>
    <n v="804559"/>
    <n v="2"/>
    <n v="1528"/>
    <n v="0"/>
    <n v="3056"/>
    <n v="21489"/>
    <n v="-18433"/>
    <s v="Credit Card"/>
    <s v="Completed"/>
    <x v="0"/>
    <n v="5"/>
    <n v="0"/>
  </r>
  <r>
    <x v="22"/>
    <x v="1"/>
    <s v="India"/>
    <s v="Delhi"/>
    <s v="Hardware"/>
    <x v="3"/>
    <n v="52290"/>
    <s v="New"/>
    <s v="Online"/>
    <n v="224648"/>
    <n v="5"/>
    <n v="1147"/>
    <n v="0.15"/>
    <n v="4874.75"/>
    <n v="5454"/>
    <n v="-579.25"/>
    <s v="Credit Card"/>
    <s v="Cancelled"/>
    <x v="1"/>
    <n v="5"/>
    <n v="15"/>
  </r>
  <r>
    <x v="23"/>
    <x v="2"/>
    <s v="UK"/>
    <s v="London"/>
    <s v="Services"/>
    <x v="3"/>
    <n v="77539"/>
    <s v="Existing"/>
    <s v="Offline"/>
    <n v="335514"/>
    <n v="8"/>
    <n v="3662"/>
    <n v="0.05"/>
    <n v="27831.199999999997"/>
    <n v="26875"/>
    <n v="956.19999999999709"/>
    <s v="Cash"/>
    <s v="Completed"/>
    <x v="0"/>
    <n v="3"/>
    <n v="5"/>
  </r>
  <r>
    <x v="23"/>
    <x v="3"/>
    <s v="India"/>
    <s v="Delhi"/>
    <s v="Services"/>
    <x v="3"/>
    <n v="95535"/>
    <s v="Existing"/>
    <s v="Offline"/>
    <n v="689421"/>
    <n v="9"/>
    <n v="1402"/>
    <n v="0.2"/>
    <n v="10094.400000000001"/>
    <n v="3171"/>
    <n v="6923.4000000000015"/>
    <s v="Credit Card"/>
    <s v="Completed"/>
    <x v="0"/>
    <n v="1"/>
    <n v="20"/>
  </r>
  <r>
    <x v="23"/>
    <x v="2"/>
    <s v="USA"/>
    <s v="New York"/>
    <s v="Hardware"/>
    <x v="3"/>
    <n v="52747"/>
    <s v="New"/>
    <s v="Offline"/>
    <n v="121245"/>
    <n v="7"/>
    <n v="4567"/>
    <n v="0.1"/>
    <n v="28772.100000000002"/>
    <n v="26205"/>
    <n v="2567.1000000000022"/>
    <s v="Credit Card"/>
    <s v="Cancelled"/>
    <x v="2"/>
    <n v="1"/>
    <n v="10"/>
  </r>
  <r>
    <x v="23"/>
    <x v="3"/>
    <s v="India"/>
    <s v="Delhi"/>
    <s v="Services"/>
    <x v="0"/>
    <n v="85974"/>
    <s v="Existing"/>
    <s v="Online"/>
    <n v="611163"/>
    <n v="7"/>
    <n v="2003"/>
    <n v="0.1"/>
    <n v="12618.9"/>
    <n v="29939"/>
    <n v="-17320.099999999999"/>
    <s v="Net Banking"/>
    <s v="Returned"/>
    <x v="3"/>
    <n v="5"/>
    <n v="10"/>
  </r>
  <r>
    <x v="23"/>
    <x v="1"/>
    <s v="USA"/>
    <s v="New York"/>
    <s v="Software"/>
    <x v="3"/>
    <n v="89763"/>
    <s v="New"/>
    <s v="Partner"/>
    <n v="208574"/>
    <n v="6"/>
    <n v="3362"/>
    <n v="0.05"/>
    <n v="19163.399999999998"/>
    <n v="9469"/>
    <n v="9694.3999999999978"/>
    <s v="Cash"/>
    <s v="Cancelled"/>
    <x v="2"/>
    <n v="5"/>
    <n v="5"/>
  </r>
  <r>
    <x v="23"/>
    <x v="1"/>
    <s v="India"/>
    <s v="Delhi"/>
    <s v="Software"/>
    <x v="3"/>
    <n v="79208"/>
    <s v="Existing"/>
    <s v="Online"/>
    <n v="143266"/>
    <n v="2"/>
    <n v="4978"/>
    <n v="0"/>
    <n v="9956"/>
    <n v="18407"/>
    <n v="-8451"/>
    <s v="Credit Card"/>
    <s v="Cancelled"/>
    <x v="2"/>
    <n v="3"/>
    <n v="0"/>
  </r>
  <r>
    <x v="23"/>
    <x v="3"/>
    <s v="UK"/>
    <s v="London"/>
    <s v="Software"/>
    <x v="0"/>
    <n v="82994"/>
    <s v="New"/>
    <s v="Offline"/>
    <n v="976194"/>
    <n v="9"/>
    <n v="3397"/>
    <n v="0.15"/>
    <n v="25987.05"/>
    <n v="29747"/>
    <n v="-3759.9500000000007"/>
    <s v="Cash"/>
    <s v="Cancelled"/>
    <x v="3"/>
    <n v="3"/>
    <n v="15"/>
  </r>
  <r>
    <x v="23"/>
    <x v="0"/>
    <s v="India"/>
    <s v="Bangalore"/>
    <s v="Software"/>
    <x v="0"/>
    <n v="94075"/>
    <s v="New"/>
    <s v="Offline"/>
    <n v="857079"/>
    <n v="5"/>
    <n v="1845"/>
    <n v="0.05"/>
    <n v="8763.75"/>
    <n v="5621"/>
    <n v="3142.75"/>
    <s v="Cash"/>
    <s v="Completed"/>
    <x v="3"/>
    <n v="4"/>
    <n v="5"/>
  </r>
  <r>
    <x v="23"/>
    <x v="3"/>
    <s v="India"/>
    <s v="Delhi"/>
    <s v="Hardware"/>
    <x v="1"/>
    <n v="79015"/>
    <s v="New"/>
    <s v="Offline"/>
    <n v="193254"/>
    <n v="6"/>
    <n v="989"/>
    <n v="0.15"/>
    <n v="5043.8999999999996"/>
    <n v="13905"/>
    <n v="-8861.1"/>
    <s v="Credit Card"/>
    <s v="Cancelled"/>
    <x v="2"/>
    <n v="1"/>
    <n v="15"/>
  </r>
  <r>
    <x v="23"/>
    <x v="0"/>
    <s v="UK"/>
    <s v="London"/>
    <s v="Services"/>
    <x v="1"/>
    <n v="24887"/>
    <s v="New"/>
    <s v="Online"/>
    <n v="663506"/>
    <n v="1"/>
    <n v="925"/>
    <n v="0"/>
    <n v="925"/>
    <n v="26775"/>
    <n v="-25850"/>
    <s v="UPI"/>
    <s v="Completed"/>
    <x v="1"/>
    <n v="2"/>
    <n v="0"/>
  </r>
  <r>
    <x v="23"/>
    <x v="2"/>
    <s v="UAE"/>
    <s v="Dubai"/>
    <s v="Services"/>
    <x v="3"/>
    <n v="10051"/>
    <s v="Existing"/>
    <s v="Offline"/>
    <n v="518359"/>
    <n v="5"/>
    <n v="3231"/>
    <n v="0.2"/>
    <n v="12924"/>
    <n v="19101"/>
    <n v="-6177"/>
    <s v="Credit Card"/>
    <s v="Completed"/>
    <x v="3"/>
    <n v="2"/>
    <n v="20"/>
  </r>
  <r>
    <x v="23"/>
    <x v="2"/>
    <s v="USA"/>
    <s v="New York"/>
    <s v="Software"/>
    <x v="3"/>
    <n v="77695"/>
    <s v="New"/>
    <s v="Partner"/>
    <n v="801538"/>
    <n v="6"/>
    <n v="4491"/>
    <n v="0.15"/>
    <n v="22904.1"/>
    <n v="24587"/>
    <n v="-1682.9000000000015"/>
    <s v="UPI"/>
    <s v="Completed"/>
    <x v="1"/>
    <n v="3"/>
    <n v="15"/>
  </r>
  <r>
    <x v="24"/>
    <x v="2"/>
    <s v="India"/>
    <s v="Mumbai"/>
    <s v="Software"/>
    <x v="1"/>
    <n v="79926"/>
    <s v="New"/>
    <s v="Online"/>
    <n v="302772"/>
    <n v="2"/>
    <n v="1907"/>
    <n v="0"/>
    <n v="3814"/>
    <n v="19364"/>
    <n v="-15550"/>
    <s v="Net Banking"/>
    <s v="Completed"/>
    <x v="2"/>
    <n v="4"/>
    <n v="0"/>
  </r>
  <r>
    <x v="24"/>
    <x v="1"/>
    <s v="India"/>
    <s v="Mumbai"/>
    <s v="Services"/>
    <x v="1"/>
    <n v="95571"/>
    <s v="New"/>
    <s v="Partner"/>
    <n v="591392"/>
    <n v="7"/>
    <n v="922"/>
    <n v="0.05"/>
    <n v="6131.2999999999993"/>
    <n v="18974"/>
    <n v="-12842.7"/>
    <s v="Cash"/>
    <s v="Returned"/>
    <x v="3"/>
    <n v="5"/>
    <n v="5"/>
  </r>
  <r>
    <x v="24"/>
    <x v="2"/>
    <s v="USA"/>
    <s v="New York"/>
    <s v="Hardware"/>
    <x v="2"/>
    <n v="38491"/>
    <s v="New"/>
    <s v="Offline"/>
    <n v="632075"/>
    <n v="4"/>
    <n v="3455"/>
    <n v="0.2"/>
    <n v="11056"/>
    <n v="1269"/>
    <n v="9787"/>
    <s v="UPI"/>
    <s v="Completed"/>
    <x v="2"/>
    <n v="3"/>
    <n v="20"/>
  </r>
  <r>
    <x v="24"/>
    <x v="0"/>
    <s v="India"/>
    <s v="Bangalore"/>
    <s v="Services"/>
    <x v="2"/>
    <n v="26080"/>
    <s v="Existing"/>
    <s v="Offline"/>
    <n v="574676"/>
    <n v="5"/>
    <n v="1714"/>
    <n v="0.2"/>
    <n v="6856"/>
    <n v="21481"/>
    <n v="-14625"/>
    <s v="Cash"/>
    <s v="Completed"/>
    <x v="3"/>
    <n v="3"/>
    <n v="20"/>
  </r>
  <r>
    <x v="24"/>
    <x v="2"/>
    <s v="India"/>
    <s v="Delhi"/>
    <s v="Software"/>
    <x v="3"/>
    <n v="44880"/>
    <s v="New"/>
    <s v="Online"/>
    <n v="669574"/>
    <n v="3"/>
    <n v="4442"/>
    <n v="0.2"/>
    <n v="10660.800000000001"/>
    <n v="14825"/>
    <n v="-4164.1999999999989"/>
    <s v="Net Banking"/>
    <s v="Cancelled"/>
    <x v="0"/>
    <n v="3"/>
    <n v="20"/>
  </r>
  <r>
    <x v="24"/>
    <x v="3"/>
    <s v="India"/>
    <s v="Bangalore"/>
    <s v="Software"/>
    <x v="2"/>
    <n v="69965"/>
    <s v="New"/>
    <s v="Partner"/>
    <n v="362225"/>
    <n v="5"/>
    <n v="2300"/>
    <n v="0.1"/>
    <n v="10350"/>
    <n v="20004"/>
    <n v="-9654"/>
    <s v="Net Banking"/>
    <s v="Cancelled"/>
    <x v="3"/>
    <n v="2"/>
    <n v="10"/>
  </r>
  <r>
    <x v="24"/>
    <x v="3"/>
    <s v="India"/>
    <s v="Mumbai"/>
    <s v="Hardware"/>
    <x v="1"/>
    <n v="57361"/>
    <s v="Existing"/>
    <s v="Online"/>
    <n v="627293"/>
    <n v="4"/>
    <n v="4960"/>
    <n v="0"/>
    <n v="19840"/>
    <n v="26962"/>
    <n v="-7122"/>
    <s v="UPI"/>
    <s v="Completed"/>
    <x v="2"/>
    <n v="3"/>
    <n v="0"/>
  </r>
  <r>
    <x v="24"/>
    <x v="1"/>
    <s v="UK"/>
    <s v="London"/>
    <s v="Services"/>
    <x v="3"/>
    <n v="97685"/>
    <s v="New"/>
    <s v="Partner"/>
    <n v="173944"/>
    <n v="6"/>
    <n v="2569"/>
    <n v="0.15"/>
    <n v="13101.9"/>
    <n v="6226"/>
    <n v="6875.9"/>
    <s v="Net Banking"/>
    <s v="Returned"/>
    <x v="3"/>
    <n v="4"/>
    <n v="15"/>
  </r>
  <r>
    <x v="24"/>
    <x v="3"/>
    <s v="USA"/>
    <s v="New York"/>
    <s v="Hardware"/>
    <x v="0"/>
    <n v="90875"/>
    <s v="New"/>
    <s v="Offline"/>
    <n v="231406"/>
    <n v="2"/>
    <n v="2877"/>
    <n v="0.05"/>
    <n v="5466.3"/>
    <n v="6253"/>
    <n v="-786.69999999999982"/>
    <s v="Cash"/>
    <s v="Returned"/>
    <x v="3"/>
    <n v="2"/>
    <n v="5"/>
  </r>
  <r>
    <x v="24"/>
    <x v="0"/>
    <s v="USA"/>
    <s v="New York"/>
    <s v="Hardware"/>
    <x v="0"/>
    <n v="76890"/>
    <s v="New"/>
    <s v="Online"/>
    <n v="223438"/>
    <n v="3"/>
    <n v="2603"/>
    <n v="0.2"/>
    <n v="6247.2000000000007"/>
    <n v="14720"/>
    <n v="-8472.7999999999993"/>
    <s v="Net Banking"/>
    <s v="Cancelled"/>
    <x v="2"/>
    <n v="4"/>
    <n v="20"/>
  </r>
  <r>
    <x v="24"/>
    <x v="2"/>
    <s v="India"/>
    <s v="Bangalore"/>
    <s v="Software"/>
    <x v="1"/>
    <n v="81156"/>
    <s v="New"/>
    <s v="Online"/>
    <n v="176639"/>
    <n v="1"/>
    <n v="1771"/>
    <n v="0.2"/>
    <n v="1416.8000000000002"/>
    <n v="14762"/>
    <n v="-13345.2"/>
    <s v="Net Banking"/>
    <s v="Returned"/>
    <x v="3"/>
    <n v="2"/>
    <n v="20"/>
  </r>
  <r>
    <x v="24"/>
    <x v="1"/>
    <s v="UK"/>
    <s v="London"/>
    <s v="Services"/>
    <x v="2"/>
    <n v="79290"/>
    <s v="Existing"/>
    <s v="Partner"/>
    <n v="158217"/>
    <n v="7"/>
    <n v="4856"/>
    <n v="0.2"/>
    <n v="27193.600000000002"/>
    <n v="9726"/>
    <n v="17467.600000000002"/>
    <s v="UPI"/>
    <s v="Cancelled"/>
    <x v="0"/>
    <n v="4"/>
    <n v="20"/>
  </r>
  <r>
    <x v="25"/>
    <x v="2"/>
    <s v="India"/>
    <s v="Bangalore"/>
    <s v="Software"/>
    <x v="0"/>
    <n v="26593"/>
    <s v="Existing"/>
    <s v="Offline"/>
    <n v="731536"/>
    <n v="9"/>
    <n v="4343"/>
    <n v="0"/>
    <n v="39087"/>
    <n v="27184"/>
    <n v="11903"/>
    <s v="Net Banking"/>
    <s v="Returned"/>
    <x v="1"/>
    <n v="1"/>
    <n v="0"/>
  </r>
  <r>
    <x v="25"/>
    <x v="2"/>
    <s v="India"/>
    <s v="Delhi"/>
    <s v="Services"/>
    <x v="2"/>
    <n v="26167"/>
    <s v="Existing"/>
    <s v="Offline"/>
    <n v="734545"/>
    <n v="2"/>
    <n v="934"/>
    <n v="0.05"/>
    <n v="1774.6"/>
    <n v="3398"/>
    <n v="-1623.4"/>
    <s v="Credit Card"/>
    <s v="Returned"/>
    <x v="1"/>
    <n v="1"/>
    <n v="5"/>
  </r>
  <r>
    <x v="25"/>
    <x v="0"/>
    <s v="UAE"/>
    <s v="Dubai"/>
    <s v="Software"/>
    <x v="0"/>
    <n v="98091"/>
    <s v="Existing"/>
    <s v="Partner"/>
    <n v="649457"/>
    <n v="7"/>
    <n v="4098"/>
    <n v="0"/>
    <n v="28686"/>
    <n v="24579"/>
    <n v="4107"/>
    <s v="Cash"/>
    <s v="Returned"/>
    <x v="0"/>
    <n v="2"/>
    <n v="0"/>
  </r>
  <r>
    <x v="25"/>
    <x v="3"/>
    <s v="UK"/>
    <s v="London"/>
    <s v="Software"/>
    <x v="2"/>
    <n v="43005"/>
    <s v="Existing"/>
    <s v="Partner"/>
    <n v="327102"/>
    <n v="3"/>
    <n v="4049"/>
    <n v="0.05"/>
    <n v="11539.65"/>
    <n v="22016"/>
    <n v="-10476.35"/>
    <s v="UPI"/>
    <s v="Cancelled"/>
    <x v="0"/>
    <n v="1"/>
    <n v="5"/>
  </r>
  <r>
    <x v="25"/>
    <x v="3"/>
    <s v="UAE"/>
    <s v="Dubai"/>
    <s v="Services"/>
    <x v="0"/>
    <n v="75471"/>
    <s v="Existing"/>
    <s v="Partner"/>
    <n v="209247"/>
    <n v="5"/>
    <n v="4271"/>
    <n v="0.15"/>
    <n v="18151.75"/>
    <n v="28490"/>
    <n v="-10338.25"/>
    <s v="Credit Card"/>
    <s v="Cancelled"/>
    <x v="1"/>
    <n v="5"/>
    <n v="15"/>
  </r>
  <r>
    <x v="25"/>
    <x v="2"/>
    <s v="India"/>
    <s v="Delhi"/>
    <s v="Services"/>
    <x v="0"/>
    <n v="60728"/>
    <s v="New"/>
    <s v="Partner"/>
    <n v="254524"/>
    <n v="6"/>
    <n v="1034"/>
    <n v="0.1"/>
    <n v="5583.6"/>
    <n v="8232"/>
    <n v="-2648.3999999999996"/>
    <s v="UPI"/>
    <s v="Completed"/>
    <x v="0"/>
    <n v="4"/>
    <n v="10"/>
  </r>
  <r>
    <x v="25"/>
    <x v="1"/>
    <s v="UAE"/>
    <s v="Dubai"/>
    <s v="Software"/>
    <x v="3"/>
    <n v="18691"/>
    <s v="New"/>
    <s v="Partner"/>
    <n v="300505"/>
    <n v="8"/>
    <n v="880"/>
    <n v="0.05"/>
    <n v="6688"/>
    <n v="14505"/>
    <n v="-7817"/>
    <s v="Credit Card"/>
    <s v="Completed"/>
    <x v="3"/>
    <n v="2"/>
    <n v="5"/>
  </r>
  <r>
    <x v="25"/>
    <x v="3"/>
    <s v="India"/>
    <s v="Mumbai"/>
    <s v="Services"/>
    <x v="3"/>
    <n v="19756"/>
    <s v="New"/>
    <s v="Offline"/>
    <n v="943542"/>
    <n v="4"/>
    <n v="2650"/>
    <n v="0"/>
    <n v="10600"/>
    <n v="16658"/>
    <n v="-6058"/>
    <s v="Net Banking"/>
    <s v="Returned"/>
    <x v="1"/>
    <n v="1"/>
    <n v="0"/>
  </r>
  <r>
    <x v="25"/>
    <x v="1"/>
    <s v="UAE"/>
    <s v="Dubai"/>
    <s v="Software"/>
    <x v="1"/>
    <n v="46308"/>
    <s v="New"/>
    <s v="Offline"/>
    <n v="681541"/>
    <n v="2"/>
    <n v="4624"/>
    <n v="0"/>
    <n v="9248"/>
    <n v="9655"/>
    <n v="-407"/>
    <s v="Credit Card"/>
    <s v="Returned"/>
    <x v="1"/>
    <n v="2"/>
    <n v="0"/>
  </r>
  <r>
    <x v="25"/>
    <x v="3"/>
    <s v="India"/>
    <s v="Delhi"/>
    <s v="Services"/>
    <x v="0"/>
    <n v="74079"/>
    <s v="Existing"/>
    <s v="Online"/>
    <n v="563400"/>
    <n v="3"/>
    <n v="4425"/>
    <n v="0"/>
    <n v="13275"/>
    <n v="1022"/>
    <n v="12253"/>
    <s v="Credit Card"/>
    <s v="Returned"/>
    <x v="1"/>
    <n v="5"/>
    <n v="0"/>
  </r>
  <r>
    <x v="25"/>
    <x v="1"/>
    <s v="UAE"/>
    <s v="Dubai"/>
    <s v="Software"/>
    <x v="2"/>
    <n v="75524"/>
    <s v="New"/>
    <s v="Offline"/>
    <n v="699498"/>
    <n v="8"/>
    <n v="3628"/>
    <n v="0.1"/>
    <n v="26121.600000000002"/>
    <n v="9880"/>
    <n v="16241.600000000002"/>
    <s v="Credit Card"/>
    <s v="Cancelled"/>
    <x v="0"/>
    <n v="2"/>
    <n v="10"/>
  </r>
  <r>
    <x v="25"/>
    <x v="0"/>
    <s v="USA"/>
    <s v="New York"/>
    <s v="Software"/>
    <x v="0"/>
    <n v="70466"/>
    <s v="New"/>
    <s v="Partner"/>
    <n v="969134"/>
    <n v="7"/>
    <n v="4549"/>
    <n v="0.05"/>
    <n v="30250.85"/>
    <n v="29642"/>
    <n v="608.84999999999854"/>
    <s v="Cash"/>
    <s v="Returned"/>
    <x v="3"/>
    <n v="2"/>
    <n v="5"/>
  </r>
  <r>
    <x v="26"/>
    <x v="1"/>
    <s v="India"/>
    <s v="Bangalore"/>
    <s v="Software"/>
    <x v="2"/>
    <n v="19327"/>
    <s v="Existing"/>
    <s v="Offline"/>
    <n v="192246"/>
    <n v="6"/>
    <n v="1046"/>
    <n v="0.05"/>
    <n v="5962.2"/>
    <n v="29799"/>
    <n v="-23836.799999999999"/>
    <s v="UPI"/>
    <s v="Completed"/>
    <x v="1"/>
    <n v="3"/>
    <n v="5"/>
  </r>
  <r>
    <x v="26"/>
    <x v="0"/>
    <s v="India"/>
    <s v="Mumbai"/>
    <s v="Hardware"/>
    <x v="2"/>
    <n v="38520"/>
    <s v="New"/>
    <s v="Offline"/>
    <n v="775330"/>
    <n v="5"/>
    <n v="4116"/>
    <n v="0.05"/>
    <n v="19551"/>
    <n v="2286"/>
    <n v="17265"/>
    <s v="Net Banking"/>
    <s v="Returned"/>
    <x v="0"/>
    <n v="3"/>
    <n v="5"/>
  </r>
  <r>
    <x v="26"/>
    <x v="0"/>
    <s v="USA"/>
    <s v="New York"/>
    <s v="Services"/>
    <x v="0"/>
    <n v="53308"/>
    <s v="New"/>
    <s v="Offline"/>
    <n v="497010"/>
    <n v="5"/>
    <n v="4922"/>
    <n v="0.05"/>
    <n v="23379.5"/>
    <n v="4860"/>
    <n v="18519.5"/>
    <s v="Net Banking"/>
    <s v="Completed"/>
    <x v="1"/>
    <n v="3"/>
    <n v="5"/>
  </r>
  <r>
    <x v="26"/>
    <x v="1"/>
    <s v="USA"/>
    <s v="New York"/>
    <s v="Software"/>
    <x v="2"/>
    <n v="26533"/>
    <s v="Existing"/>
    <s v="Online"/>
    <n v="653472"/>
    <n v="1"/>
    <n v="2251"/>
    <n v="0.2"/>
    <n v="1800.8000000000002"/>
    <n v="11274"/>
    <n v="-9473.2000000000007"/>
    <s v="Cash"/>
    <s v="Returned"/>
    <x v="0"/>
    <n v="3"/>
    <n v="20"/>
  </r>
  <r>
    <x v="26"/>
    <x v="0"/>
    <s v="India"/>
    <s v="Delhi"/>
    <s v="Hardware"/>
    <x v="1"/>
    <n v="54488"/>
    <s v="New"/>
    <s v="Online"/>
    <n v="322167"/>
    <n v="6"/>
    <n v="3615"/>
    <n v="0.2"/>
    <n v="17352"/>
    <n v="11726"/>
    <n v="5626"/>
    <s v="Cash"/>
    <s v="Returned"/>
    <x v="2"/>
    <n v="4"/>
    <n v="20"/>
  </r>
  <r>
    <x v="26"/>
    <x v="2"/>
    <s v="India"/>
    <s v="Bangalore"/>
    <s v="Software"/>
    <x v="3"/>
    <n v="77160"/>
    <s v="New"/>
    <s v="Partner"/>
    <n v="473322"/>
    <n v="9"/>
    <n v="718"/>
    <n v="0"/>
    <n v="6462"/>
    <n v="29772"/>
    <n v="-23310"/>
    <s v="Cash"/>
    <s v="Returned"/>
    <x v="3"/>
    <n v="5"/>
    <n v="0"/>
  </r>
  <r>
    <x v="26"/>
    <x v="0"/>
    <s v="India"/>
    <s v="Bangalore"/>
    <s v="Hardware"/>
    <x v="2"/>
    <n v="50429"/>
    <s v="Existing"/>
    <s v="Partner"/>
    <n v="662653"/>
    <n v="8"/>
    <n v="625"/>
    <n v="0.2"/>
    <n v="4000"/>
    <n v="18120"/>
    <n v="-14120"/>
    <s v="Credit Card"/>
    <s v="Completed"/>
    <x v="1"/>
    <n v="2"/>
    <n v="20"/>
  </r>
  <r>
    <x v="26"/>
    <x v="3"/>
    <s v="UK"/>
    <s v="London"/>
    <s v="Software"/>
    <x v="0"/>
    <n v="61726"/>
    <s v="New"/>
    <s v="Online"/>
    <n v="655505"/>
    <n v="1"/>
    <n v="4914"/>
    <n v="0.05"/>
    <n v="4668.3"/>
    <n v="24268"/>
    <n v="-19599.7"/>
    <s v="Cash"/>
    <s v="Completed"/>
    <x v="3"/>
    <n v="5"/>
    <n v="5"/>
  </r>
  <r>
    <x v="26"/>
    <x v="1"/>
    <s v="India"/>
    <s v="Mumbai"/>
    <s v="Software"/>
    <x v="3"/>
    <n v="96348"/>
    <s v="New"/>
    <s v="Offline"/>
    <n v="629339"/>
    <n v="6"/>
    <n v="1828"/>
    <n v="0.05"/>
    <n v="10419.6"/>
    <n v="26916"/>
    <n v="-16496.400000000001"/>
    <s v="Cash"/>
    <s v="Cancelled"/>
    <x v="1"/>
    <n v="2"/>
    <n v="5"/>
  </r>
  <r>
    <x v="26"/>
    <x v="2"/>
    <s v="India"/>
    <s v="Delhi"/>
    <s v="Hardware"/>
    <x v="1"/>
    <n v="83065"/>
    <s v="New"/>
    <s v="Offline"/>
    <n v="182662"/>
    <n v="3"/>
    <n v="1723"/>
    <n v="0.2"/>
    <n v="4135.2"/>
    <n v="15290"/>
    <n v="-11154.8"/>
    <s v="Credit Card"/>
    <s v="Completed"/>
    <x v="3"/>
    <n v="3"/>
    <n v="20"/>
  </r>
  <r>
    <x v="26"/>
    <x v="1"/>
    <s v="India"/>
    <s v="Mumbai"/>
    <s v="Hardware"/>
    <x v="2"/>
    <n v="30653"/>
    <s v="New"/>
    <s v="Online"/>
    <n v="768235"/>
    <n v="6"/>
    <n v="4680"/>
    <n v="0.15"/>
    <n v="23868"/>
    <n v="3377"/>
    <n v="20491"/>
    <s v="UPI"/>
    <s v="Returned"/>
    <x v="2"/>
    <n v="4"/>
    <n v="15"/>
  </r>
  <r>
    <x v="26"/>
    <x v="3"/>
    <s v="UK"/>
    <s v="London"/>
    <s v="Services"/>
    <x v="2"/>
    <n v="66921"/>
    <s v="New"/>
    <s v="Partner"/>
    <n v="956323"/>
    <n v="9"/>
    <n v="3270"/>
    <n v="0"/>
    <n v="29430"/>
    <n v="25771"/>
    <n v="3659"/>
    <s v="Cash"/>
    <s v="Completed"/>
    <x v="3"/>
    <n v="2"/>
    <n v="0"/>
  </r>
  <r>
    <x v="27"/>
    <x v="3"/>
    <s v="UAE"/>
    <s v="Dubai"/>
    <s v="Services"/>
    <x v="3"/>
    <n v="23654"/>
    <s v="Existing"/>
    <s v="Offline"/>
    <n v="513208"/>
    <n v="6"/>
    <n v="2074"/>
    <n v="0.1"/>
    <n v="11199.6"/>
    <n v="28037"/>
    <n v="-16837.400000000001"/>
    <s v="Cash"/>
    <s v="Returned"/>
    <x v="2"/>
    <n v="2"/>
    <n v="10"/>
  </r>
  <r>
    <x v="27"/>
    <x v="3"/>
    <s v="USA"/>
    <s v="New York"/>
    <s v="Hardware"/>
    <x v="2"/>
    <n v="12108"/>
    <s v="New"/>
    <s v="Partner"/>
    <n v="742247"/>
    <n v="8"/>
    <n v="2442"/>
    <n v="0"/>
    <n v="19536"/>
    <n v="17236"/>
    <n v="2300"/>
    <s v="Credit Card"/>
    <s v="Returned"/>
    <x v="1"/>
    <n v="1"/>
    <n v="0"/>
  </r>
  <r>
    <x v="27"/>
    <x v="0"/>
    <s v="India"/>
    <s v="Mumbai"/>
    <s v="Services"/>
    <x v="0"/>
    <n v="79483"/>
    <s v="New"/>
    <s v="Offline"/>
    <n v="282734"/>
    <n v="6"/>
    <n v="3840"/>
    <n v="0"/>
    <n v="23040"/>
    <n v="23012"/>
    <n v="28"/>
    <s v="Credit Card"/>
    <s v="Completed"/>
    <x v="3"/>
    <n v="4"/>
    <n v="0"/>
  </r>
  <r>
    <x v="27"/>
    <x v="0"/>
    <s v="USA"/>
    <s v="New York"/>
    <s v="Hardware"/>
    <x v="3"/>
    <n v="17899"/>
    <s v="New"/>
    <s v="Partner"/>
    <n v="357962"/>
    <n v="6"/>
    <n v="4957"/>
    <n v="0"/>
    <n v="29742"/>
    <n v="10696"/>
    <n v="19046"/>
    <s v="Credit Card"/>
    <s v="Cancelled"/>
    <x v="0"/>
    <n v="4"/>
    <n v="0"/>
  </r>
  <r>
    <x v="27"/>
    <x v="1"/>
    <s v="India"/>
    <s v="Delhi"/>
    <s v="Services"/>
    <x v="3"/>
    <n v="23372"/>
    <s v="Existing"/>
    <s v="Offline"/>
    <n v="468733"/>
    <n v="7"/>
    <n v="2914"/>
    <n v="0.2"/>
    <n v="16318.400000000001"/>
    <n v="19499"/>
    <n v="-3180.5999999999985"/>
    <s v="UPI"/>
    <s v="Completed"/>
    <x v="1"/>
    <n v="4"/>
    <n v="20"/>
  </r>
  <r>
    <x v="27"/>
    <x v="1"/>
    <s v="UAE"/>
    <s v="Dubai"/>
    <s v="Software"/>
    <x v="2"/>
    <n v="47682"/>
    <s v="Existing"/>
    <s v="Partner"/>
    <n v="347135"/>
    <n v="4"/>
    <n v="1754"/>
    <n v="0"/>
    <n v="7016"/>
    <n v="14704"/>
    <n v="-7688"/>
    <s v="Cash"/>
    <s v="Completed"/>
    <x v="2"/>
    <n v="5"/>
    <n v="0"/>
  </r>
  <r>
    <x v="27"/>
    <x v="2"/>
    <s v="India"/>
    <s v="Delhi"/>
    <s v="Services"/>
    <x v="1"/>
    <n v="77799"/>
    <s v="Existing"/>
    <s v="Partner"/>
    <n v="158475"/>
    <n v="8"/>
    <n v="1487"/>
    <n v="0.05"/>
    <n v="11301.199999999999"/>
    <n v="6392"/>
    <n v="4909.1999999999989"/>
    <s v="Cash"/>
    <s v="Returned"/>
    <x v="2"/>
    <n v="3"/>
    <n v="5"/>
  </r>
  <r>
    <x v="27"/>
    <x v="2"/>
    <s v="UAE"/>
    <s v="Dubai"/>
    <s v="Software"/>
    <x v="1"/>
    <n v="46583"/>
    <s v="New"/>
    <s v="Partner"/>
    <n v="393218"/>
    <n v="4"/>
    <n v="2348"/>
    <n v="0"/>
    <n v="9392"/>
    <n v="22802"/>
    <n v="-13410"/>
    <s v="Credit Card"/>
    <s v="Completed"/>
    <x v="2"/>
    <n v="1"/>
    <n v="0"/>
  </r>
  <r>
    <x v="27"/>
    <x v="1"/>
    <s v="UAE"/>
    <s v="Dubai"/>
    <s v="Software"/>
    <x v="1"/>
    <n v="39295"/>
    <s v="New"/>
    <s v="Online"/>
    <n v="692340"/>
    <n v="7"/>
    <n v="4401"/>
    <n v="0.05"/>
    <n v="29266.649999999998"/>
    <n v="20302"/>
    <n v="8964.6499999999978"/>
    <s v="Credit Card"/>
    <s v="Cancelled"/>
    <x v="1"/>
    <n v="5"/>
    <n v="5"/>
  </r>
  <r>
    <x v="27"/>
    <x v="0"/>
    <s v="USA"/>
    <s v="New York"/>
    <s v="Services"/>
    <x v="1"/>
    <n v="76113"/>
    <s v="New"/>
    <s v="Partner"/>
    <n v="646910"/>
    <n v="1"/>
    <n v="4219"/>
    <n v="0.2"/>
    <n v="3375.2000000000003"/>
    <n v="25407"/>
    <n v="-22031.8"/>
    <s v="Cash"/>
    <s v="Returned"/>
    <x v="1"/>
    <n v="3"/>
    <n v="20"/>
  </r>
  <r>
    <x v="27"/>
    <x v="3"/>
    <s v="India"/>
    <s v="Delhi"/>
    <s v="Hardware"/>
    <x v="3"/>
    <n v="90565"/>
    <s v="New"/>
    <s v="Online"/>
    <n v="342531"/>
    <n v="9"/>
    <n v="1817"/>
    <n v="0.2"/>
    <n v="13082.400000000001"/>
    <n v="13216"/>
    <n v="-133.59999999999854"/>
    <s v="Cash"/>
    <s v="Completed"/>
    <x v="3"/>
    <n v="2"/>
    <n v="20"/>
  </r>
  <r>
    <x v="27"/>
    <x v="1"/>
    <s v="India"/>
    <s v="Delhi"/>
    <s v="Software"/>
    <x v="3"/>
    <n v="59574"/>
    <s v="New"/>
    <s v="Online"/>
    <n v="737995"/>
    <n v="9"/>
    <n v="1871"/>
    <n v="0"/>
    <n v="16839"/>
    <n v="26446"/>
    <n v="-9607"/>
    <s v="Cash"/>
    <s v="Cancelled"/>
    <x v="0"/>
    <n v="1"/>
    <n v="0"/>
  </r>
  <r>
    <x v="28"/>
    <x v="2"/>
    <s v="India"/>
    <s v="Mumbai"/>
    <s v="Software"/>
    <x v="2"/>
    <n v="74934"/>
    <s v="Existing"/>
    <s v="Partner"/>
    <n v="298087"/>
    <n v="7"/>
    <n v="860"/>
    <n v="0.05"/>
    <n v="5719"/>
    <n v="25760"/>
    <n v="-20041"/>
    <s v="Credit Card"/>
    <s v="Returned"/>
    <x v="2"/>
    <n v="5"/>
    <n v="5"/>
  </r>
  <r>
    <x v="28"/>
    <x v="0"/>
    <s v="India"/>
    <s v="Delhi"/>
    <s v="Services"/>
    <x v="1"/>
    <n v="40066"/>
    <s v="New"/>
    <s v="Online"/>
    <n v="838234"/>
    <n v="8"/>
    <n v="857"/>
    <n v="0.05"/>
    <n v="6513.2"/>
    <n v="10881"/>
    <n v="-4367.8"/>
    <s v="UPI"/>
    <s v="Cancelled"/>
    <x v="2"/>
    <n v="1"/>
    <n v="5"/>
  </r>
  <r>
    <x v="28"/>
    <x v="1"/>
    <s v="India"/>
    <s v="Mumbai"/>
    <s v="Hardware"/>
    <x v="1"/>
    <n v="93149"/>
    <s v="New"/>
    <s v="Online"/>
    <n v="192543"/>
    <n v="2"/>
    <n v="3701"/>
    <n v="0.05"/>
    <n v="7031.9"/>
    <n v="18596"/>
    <n v="-11564.1"/>
    <s v="UPI"/>
    <s v="Cancelled"/>
    <x v="3"/>
    <n v="3"/>
    <n v="5"/>
  </r>
  <r>
    <x v="28"/>
    <x v="1"/>
    <s v="India"/>
    <s v="Bangalore"/>
    <s v="Hardware"/>
    <x v="2"/>
    <n v="95096"/>
    <s v="Existing"/>
    <s v="Online"/>
    <n v="665270"/>
    <n v="7"/>
    <n v="4390"/>
    <n v="0.05"/>
    <n v="29193.5"/>
    <n v="12837"/>
    <n v="16356.5"/>
    <s v="Cash"/>
    <s v="Returned"/>
    <x v="3"/>
    <n v="5"/>
    <n v="5"/>
  </r>
  <r>
    <x v="28"/>
    <x v="0"/>
    <s v="India"/>
    <s v="Bangalore"/>
    <s v="Services"/>
    <x v="2"/>
    <n v="18945"/>
    <s v="Existing"/>
    <s v="Offline"/>
    <n v="290141"/>
    <n v="1"/>
    <n v="3283"/>
    <n v="0.1"/>
    <n v="2954.7000000000003"/>
    <n v="7224"/>
    <n v="-4269.2999999999993"/>
    <s v="Net Banking"/>
    <s v="Completed"/>
    <x v="0"/>
    <n v="5"/>
    <n v="10"/>
  </r>
  <r>
    <x v="28"/>
    <x v="1"/>
    <s v="India"/>
    <s v="Bangalore"/>
    <s v="Hardware"/>
    <x v="2"/>
    <n v="39418"/>
    <s v="Existing"/>
    <s v="Partner"/>
    <n v="800438"/>
    <n v="3"/>
    <n v="563"/>
    <n v="0.2"/>
    <n v="1351.2"/>
    <n v="9689"/>
    <n v="-8337.7999999999993"/>
    <s v="UPI"/>
    <s v="Cancelled"/>
    <x v="2"/>
    <n v="1"/>
    <n v="20"/>
  </r>
  <r>
    <x v="28"/>
    <x v="0"/>
    <s v="UK"/>
    <s v="London"/>
    <s v="Services"/>
    <x v="0"/>
    <n v="92607"/>
    <s v="Existing"/>
    <s v="Online"/>
    <n v="742281"/>
    <n v="6"/>
    <n v="2728"/>
    <n v="0.05"/>
    <n v="15549.599999999999"/>
    <n v="2565"/>
    <n v="12984.599999999999"/>
    <s v="Net Banking"/>
    <s v="Returned"/>
    <x v="1"/>
    <n v="2"/>
    <n v="5"/>
  </r>
  <r>
    <x v="28"/>
    <x v="3"/>
    <s v="India"/>
    <s v="Delhi"/>
    <s v="Services"/>
    <x v="2"/>
    <n v="59874"/>
    <s v="Existing"/>
    <s v="Partner"/>
    <n v="544089"/>
    <n v="5"/>
    <n v="3134"/>
    <n v="0.1"/>
    <n v="14103"/>
    <n v="27238"/>
    <n v="-13135"/>
    <s v="Net Banking"/>
    <s v="Completed"/>
    <x v="1"/>
    <n v="2"/>
    <n v="10"/>
  </r>
  <r>
    <x v="28"/>
    <x v="0"/>
    <s v="UK"/>
    <s v="London"/>
    <s v="Services"/>
    <x v="2"/>
    <n v="27130"/>
    <s v="New"/>
    <s v="Online"/>
    <n v="950230"/>
    <n v="5"/>
    <n v="4349"/>
    <n v="0.1"/>
    <n v="19570.5"/>
    <n v="25793"/>
    <n v="-6222.5"/>
    <s v="Cash"/>
    <s v="Cancelled"/>
    <x v="1"/>
    <n v="2"/>
    <n v="10"/>
  </r>
  <r>
    <x v="28"/>
    <x v="0"/>
    <s v="India"/>
    <s v="Delhi"/>
    <s v="Software"/>
    <x v="0"/>
    <n v="96257"/>
    <s v="New"/>
    <s v="Partner"/>
    <n v="814144"/>
    <n v="9"/>
    <n v="4438"/>
    <n v="0.2"/>
    <n v="31953.600000000002"/>
    <n v="5620"/>
    <n v="26333.600000000002"/>
    <s v="Credit Card"/>
    <s v="Returned"/>
    <x v="2"/>
    <n v="3"/>
    <n v="20"/>
  </r>
  <r>
    <x v="28"/>
    <x v="0"/>
    <s v="India"/>
    <s v="Mumbai"/>
    <s v="Software"/>
    <x v="1"/>
    <n v="78248"/>
    <s v="New"/>
    <s v="Online"/>
    <n v="252908"/>
    <n v="6"/>
    <n v="2015"/>
    <n v="0.15"/>
    <n v="10276.5"/>
    <n v="26937"/>
    <n v="-16660.5"/>
    <s v="Net Banking"/>
    <s v="Cancelled"/>
    <x v="1"/>
    <n v="1"/>
    <n v="15"/>
  </r>
  <r>
    <x v="28"/>
    <x v="1"/>
    <s v="UK"/>
    <s v="London"/>
    <s v="Software"/>
    <x v="3"/>
    <n v="92627"/>
    <s v="New"/>
    <s v="Offline"/>
    <n v="850142"/>
    <n v="3"/>
    <n v="1079"/>
    <n v="0"/>
    <n v="3237"/>
    <n v="13408"/>
    <n v="-10171"/>
    <s v="Cash"/>
    <s v="Completed"/>
    <x v="2"/>
    <n v="3"/>
    <n v="0"/>
  </r>
  <r>
    <x v="29"/>
    <x v="1"/>
    <s v="UK"/>
    <s v="London"/>
    <s v="Services"/>
    <x v="1"/>
    <n v="91393"/>
    <s v="New"/>
    <s v="Offline"/>
    <n v="618246"/>
    <n v="2"/>
    <n v="4917"/>
    <n v="0.2"/>
    <n v="7867.2000000000007"/>
    <n v="23996"/>
    <n v="-16128.8"/>
    <s v="Credit Card"/>
    <s v="Completed"/>
    <x v="1"/>
    <n v="3"/>
    <n v="20"/>
  </r>
  <r>
    <x v="29"/>
    <x v="0"/>
    <s v="UK"/>
    <s v="London"/>
    <s v="Software"/>
    <x v="3"/>
    <n v="51394"/>
    <s v="Existing"/>
    <s v="Offline"/>
    <n v="692371"/>
    <n v="9"/>
    <n v="2831"/>
    <n v="0.15"/>
    <n v="21657.149999999998"/>
    <n v="24923"/>
    <n v="-3265.8500000000022"/>
    <s v="UPI"/>
    <s v="Completed"/>
    <x v="2"/>
    <n v="2"/>
    <n v="15"/>
  </r>
  <r>
    <x v="29"/>
    <x v="1"/>
    <s v="UAE"/>
    <s v="Dubai"/>
    <s v="Software"/>
    <x v="3"/>
    <n v="59635"/>
    <s v="New"/>
    <s v="Online"/>
    <n v="203227"/>
    <n v="4"/>
    <n v="2913"/>
    <n v="0"/>
    <n v="11652"/>
    <n v="18889"/>
    <n v="-7237"/>
    <s v="Cash"/>
    <s v="Returned"/>
    <x v="2"/>
    <n v="2"/>
    <n v="0"/>
  </r>
  <r>
    <x v="29"/>
    <x v="2"/>
    <s v="India"/>
    <s v="Mumbai"/>
    <s v="Software"/>
    <x v="2"/>
    <n v="92089"/>
    <s v="New"/>
    <s v="Partner"/>
    <n v="914562"/>
    <n v="5"/>
    <n v="2658"/>
    <n v="0"/>
    <n v="13290"/>
    <n v="23706"/>
    <n v="-10416"/>
    <s v="UPI"/>
    <s v="Completed"/>
    <x v="1"/>
    <n v="2"/>
    <n v="0"/>
  </r>
  <r>
    <x v="29"/>
    <x v="2"/>
    <s v="India"/>
    <s v="Bangalore"/>
    <s v="Services"/>
    <x v="2"/>
    <n v="27404"/>
    <s v="Existing"/>
    <s v="Online"/>
    <n v="870236"/>
    <n v="9"/>
    <n v="2625"/>
    <n v="0"/>
    <n v="23625"/>
    <n v="27734"/>
    <n v="-4109"/>
    <s v="Cash"/>
    <s v="Completed"/>
    <x v="1"/>
    <n v="1"/>
    <n v="0"/>
  </r>
  <r>
    <x v="29"/>
    <x v="1"/>
    <s v="India"/>
    <s v="Mumbai"/>
    <s v="Services"/>
    <x v="0"/>
    <n v="82629"/>
    <s v="Existing"/>
    <s v="Offline"/>
    <n v="952427"/>
    <n v="5"/>
    <n v="4269"/>
    <n v="0.1"/>
    <n v="19210.5"/>
    <n v="27632"/>
    <n v="-8421.5"/>
    <s v="Net Banking"/>
    <s v="Returned"/>
    <x v="0"/>
    <n v="1"/>
    <n v="10"/>
  </r>
  <r>
    <x v="29"/>
    <x v="1"/>
    <s v="UAE"/>
    <s v="Dubai"/>
    <s v="Services"/>
    <x v="1"/>
    <n v="23156"/>
    <s v="New"/>
    <s v="Online"/>
    <n v="429916"/>
    <n v="7"/>
    <n v="2783"/>
    <n v="0.05"/>
    <n v="18506.95"/>
    <n v="13509"/>
    <n v="4997.9500000000007"/>
    <s v="Credit Card"/>
    <s v="Completed"/>
    <x v="2"/>
    <n v="2"/>
    <n v="5"/>
  </r>
  <r>
    <x v="29"/>
    <x v="0"/>
    <s v="India"/>
    <s v="Delhi"/>
    <s v="Software"/>
    <x v="1"/>
    <n v="65618"/>
    <s v="New"/>
    <s v="Partner"/>
    <n v="514046"/>
    <n v="2"/>
    <n v="4266"/>
    <n v="0"/>
    <n v="8532"/>
    <n v="26372"/>
    <n v="-17840"/>
    <s v="Net Banking"/>
    <s v="Completed"/>
    <x v="3"/>
    <n v="3"/>
    <n v="0"/>
  </r>
  <r>
    <x v="29"/>
    <x v="3"/>
    <s v="India"/>
    <s v="Mumbai"/>
    <s v="Hardware"/>
    <x v="3"/>
    <n v="59999"/>
    <s v="Existing"/>
    <s v="Offline"/>
    <n v="952548"/>
    <n v="2"/>
    <n v="3605"/>
    <n v="0.05"/>
    <n v="6849.5"/>
    <n v="5956"/>
    <n v="893.5"/>
    <s v="Cash"/>
    <s v="Completed"/>
    <x v="2"/>
    <n v="1"/>
    <n v="5"/>
  </r>
  <r>
    <x v="29"/>
    <x v="1"/>
    <s v="UK"/>
    <s v="London"/>
    <s v="Software"/>
    <x v="2"/>
    <n v="23785"/>
    <s v="New"/>
    <s v="Online"/>
    <n v="245511"/>
    <n v="4"/>
    <n v="4052"/>
    <n v="0"/>
    <n v="16208"/>
    <n v="7765"/>
    <n v="8443"/>
    <s v="Cash"/>
    <s v="Returned"/>
    <x v="1"/>
    <n v="5"/>
    <n v="0"/>
  </r>
  <r>
    <x v="29"/>
    <x v="2"/>
    <s v="India"/>
    <s v="Bangalore"/>
    <s v="Software"/>
    <x v="2"/>
    <n v="58359"/>
    <s v="Existing"/>
    <s v="Partner"/>
    <n v="235787"/>
    <n v="8"/>
    <n v="3975"/>
    <n v="0.1"/>
    <n v="28620"/>
    <n v="29626"/>
    <n v="-1006"/>
    <s v="Net Banking"/>
    <s v="Completed"/>
    <x v="2"/>
    <n v="3"/>
    <n v="10"/>
  </r>
  <r>
    <x v="29"/>
    <x v="0"/>
    <s v="India"/>
    <s v="Bangalore"/>
    <s v="Services"/>
    <x v="1"/>
    <n v="24694"/>
    <s v="New"/>
    <s v="Offline"/>
    <n v="781467"/>
    <n v="2"/>
    <n v="2338"/>
    <n v="0"/>
    <n v="4676"/>
    <n v="12911"/>
    <n v="-8235"/>
    <s v="Cash"/>
    <s v="Cancelled"/>
    <x v="2"/>
    <n v="3"/>
    <n v="0"/>
  </r>
  <r>
    <x v="30"/>
    <x v="1"/>
    <s v="India"/>
    <s v="Delhi"/>
    <s v="Services"/>
    <x v="0"/>
    <n v="46114"/>
    <s v="Existing"/>
    <s v="Partner"/>
    <n v="846840"/>
    <n v="7"/>
    <n v="721"/>
    <n v="0.2"/>
    <n v="4037.6000000000004"/>
    <n v="16467"/>
    <n v="-12429.4"/>
    <s v="UPI"/>
    <s v="Returned"/>
    <x v="2"/>
    <n v="4"/>
    <n v="20"/>
  </r>
  <r>
    <x v="30"/>
    <x v="2"/>
    <s v="India"/>
    <s v="Mumbai"/>
    <s v="Software"/>
    <x v="2"/>
    <n v="79549"/>
    <s v="Existing"/>
    <s v="Partner"/>
    <n v="143394"/>
    <n v="1"/>
    <n v="1395"/>
    <n v="0.15"/>
    <n v="1185.75"/>
    <n v="16696"/>
    <n v="-15510.25"/>
    <s v="Net Banking"/>
    <s v="Cancelled"/>
    <x v="2"/>
    <n v="1"/>
    <n v="15"/>
  </r>
  <r>
    <x v="30"/>
    <x v="2"/>
    <s v="UAE"/>
    <s v="Dubai"/>
    <s v="Software"/>
    <x v="0"/>
    <n v="67230"/>
    <s v="Existing"/>
    <s v="Offline"/>
    <n v="979535"/>
    <n v="9"/>
    <n v="3911"/>
    <n v="0"/>
    <n v="35199"/>
    <n v="19635"/>
    <n v="15564"/>
    <s v="Credit Card"/>
    <s v="Returned"/>
    <x v="0"/>
    <n v="5"/>
    <n v="0"/>
  </r>
  <r>
    <x v="30"/>
    <x v="3"/>
    <s v="India"/>
    <s v="Delhi"/>
    <s v="Hardware"/>
    <x v="1"/>
    <n v="42799"/>
    <s v="New"/>
    <s v="Online"/>
    <n v="400809"/>
    <n v="6"/>
    <n v="3508"/>
    <n v="0.15"/>
    <n v="17890.8"/>
    <n v="7670"/>
    <n v="10220.799999999999"/>
    <s v="UPI"/>
    <s v="Returned"/>
    <x v="3"/>
    <n v="1"/>
    <n v="15"/>
  </r>
  <r>
    <x v="30"/>
    <x v="0"/>
    <s v="India"/>
    <s v="Mumbai"/>
    <s v="Hardware"/>
    <x v="1"/>
    <n v="21156"/>
    <s v="Existing"/>
    <s v="Online"/>
    <n v="348662"/>
    <n v="1"/>
    <n v="1484"/>
    <n v="0.15"/>
    <n v="1261.3999999999999"/>
    <n v="28076"/>
    <n v="-26814.6"/>
    <s v="UPI"/>
    <s v="Returned"/>
    <x v="0"/>
    <n v="3"/>
    <n v="15"/>
  </r>
  <r>
    <x v="30"/>
    <x v="0"/>
    <s v="USA"/>
    <s v="New York"/>
    <s v="Services"/>
    <x v="0"/>
    <n v="20304"/>
    <s v="Existing"/>
    <s v="Online"/>
    <n v="621424"/>
    <n v="6"/>
    <n v="2132"/>
    <n v="0.1"/>
    <n v="11512.800000000001"/>
    <n v="24473"/>
    <n v="-12960.199999999999"/>
    <s v="Cash"/>
    <s v="Cancelled"/>
    <x v="3"/>
    <n v="1"/>
    <n v="10"/>
  </r>
  <r>
    <x v="30"/>
    <x v="3"/>
    <s v="India"/>
    <s v="Bangalore"/>
    <s v="Hardware"/>
    <x v="2"/>
    <n v="50645"/>
    <s v="New"/>
    <s v="Online"/>
    <n v="263497"/>
    <n v="5"/>
    <n v="4170"/>
    <n v="0.15"/>
    <n v="17722.5"/>
    <n v="15530"/>
    <n v="2192.5"/>
    <s v="Net Banking"/>
    <s v="Completed"/>
    <x v="3"/>
    <n v="3"/>
    <n v="15"/>
  </r>
  <r>
    <x v="30"/>
    <x v="3"/>
    <s v="UAE"/>
    <s v="Dubai"/>
    <s v="Hardware"/>
    <x v="1"/>
    <n v="48938"/>
    <s v="New"/>
    <s v="Partner"/>
    <n v="553090"/>
    <n v="5"/>
    <n v="3390"/>
    <n v="0.1"/>
    <n v="15255"/>
    <n v="11500"/>
    <n v="3755"/>
    <s v="Cash"/>
    <s v="Completed"/>
    <x v="3"/>
    <n v="5"/>
    <n v="10"/>
  </r>
  <r>
    <x v="30"/>
    <x v="0"/>
    <s v="UK"/>
    <s v="London"/>
    <s v="Services"/>
    <x v="3"/>
    <n v="66982"/>
    <s v="New"/>
    <s v="Online"/>
    <n v="534648"/>
    <n v="5"/>
    <n v="2543"/>
    <n v="0"/>
    <n v="12715"/>
    <n v="22345"/>
    <n v="-9630"/>
    <s v="Net Banking"/>
    <s v="Completed"/>
    <x v="1"/>
    <n v="3"/>
    <n v="0"/>
  </r>
  <r>
    <x v="30"/>
    <x v="0"/>
    <s v="UAE"/>
    <s v="Dubai"/>
    <s v="Hardware"/>
    <x v="1"/>
    <n v="87614"/>
    <s v="Existing"/>
    <s v="Online"/>
    <n v="755041"/>
    <n v="4"/>
    <n v="1908"/>
    <n v="0.05"/>
    <n v="7250.4"/>
    <n v="26608"/>
    <n v="-19357.599999999999"/>
    <s v="Net Banking"/>
    <s v="Completed"/>
    <x v="2"/>
    <n v="2"/>
    <n v="5"/>
  </r>
  <r>
    <x v="30"/>
    <x v="1"/>
    <s v="UK"/>
    <s v="London"/>
    <s v="Software"/>
    <x v="2"/>
    <n v="12315"/>
    <s v="Existing"/>
    <s v="Partner"/>
    <n v="838138"/>
    <n v="7"/>
    <n v="4372"/>
    <n v="0.1"/>
    <n v="27543.600000000002"/>
    <n v="14527"/>
    <n v="13016.600000000002"/>
    <s v="Credit Card"/>
    <s v="Returned"/>
    <x v="0"/>
    <n v="3"/>
    <n v="10"/>
  </r>
  <r>
    <x v="30"/>
    <x v="1"/>
    <s v="UAE"/>
    <s v="Dubai"/>
    <s v="Hardware"/>
    <x v="3"/>
    <n v="22420"/>
    <s v="Existing"/>
    <s v="Partner"/>
    <n v="970792"/>
    <n v="9"/>
    <n v="1835"/>
    <n v="0.15"/>
    <n v="14037.75"/>
    <n v="13036"/>
    <n v="1001.75"/>
    <s v="Cash"/>
    <s v="Returned"/>
    <x v="3"/>
    <n v="2"/>
    <n v="15"/>
  </r>
  <r>
    <x v="31"/>
    <x v="3"/>
    <s v="India"/>
    <s v="Bangalore"/>
    <s v="Services"/>
    <x v="1"/>
    <n v="28312"/>
    <s v="New"/>
    <s v="Offline"/>
    <n v="570650"/>
    <n v="4"/>
    <n v="4137"/>
    <n v="0.15"/>
    <n v="14065.8"/>
    <n v="14210"/>
    <n v="-144.20000000000073"/>
    <s v="Net Banking"/>
    <s v="Cancelled"/>
    <x v="1"/>
    <n v="5"/>
    <n v="15"/>
  </r>
  <r>
    <x v="31"/>
    <x v="1"/>
    <s v="UK"/>
    <s v="London"/>
    <s v="Software"/>
    <x v="2"/>
    <n v="31395"/>
    <s v="New"/>
    <s v="Partner"/>
    <n v="855376"/>
    <n v="2"/>
    <n v="3958"/>
    <n v="0"/>
    <n v="7916"/>
    <n v="4184"/>
    <n v="3732"/>
    <s v="Credit Card"/>
    <s v="Completed"/>
    <x v="3"/>
    <n v="5"/>
    <n v="0"/>
  </r>
  <r>
    <x v="31"/>
    <x v="2"/>
    <s v="India"/>
    <s v="Mumbai"/>
    <s v="Hardware"/>
    <x v="2"/>
    <n v="50301"/>
    <s v="Existing"/>
    <s v="Offline"/>
    <n v="608419"/>
    <n v="2"/>
    <n v="4897"/>
    <n v="0.1"/>
    <n v="8814.6"/>
    <n v="6748"/>
    <n v="2066.6000000000004"/>
    <s v="Net Banking"/>
    <s v="Returned"/>
    <x v="1"/>
    <n v="3"/>
    <n v="10"/>
  </r>
  <r>
    <x v="31"/>
    <x v="1"/>
    <s v="UK"/>
    <s v="London"/>
    <s v="Software"/>
    <x v="1"/>
    <n v="56972"/>
    <s v="New"/>
    <s v="Offline"/>
    <n v="598875"/>
    <n v="2"/>
    <n v="4100"/>
    <n v="0"/>
    <n v="8200"/>
    <n v="9531"/>
    <n v="-1331"/>
    <s v="Cash"/>
    <s v="Completed"/>
    <x v="1"/>
    <n v="2"/>
    <n v="0"/>
  </r>
  <r>
    <x v="31"/>
    <x v="1"/>
    <s v="India"/>
    <s v="Delhi"/>
    <s v="Software"/>
    <x v="2"/>
    <n v="73294"/>
    <s v="New"/>
    <s v="Online"/>
    <n v="995321"/>
    <n v="7"/>
    <n v="1875"/>
    <n v="0.1"/>
    <n v="11812.5"/>
    <n v="11286"/>
    <n v="526.5"/>
    <s v="Net Banking"/>
    <s v="Completed"/>
    <x v="2"/>
    <n v="3"/>
    <n v="10"/>
  </r>
  <r>
    <x v="31"/>
    <x v="2"/>
    <s v="India"/>
    <s v="Mumbai"/>
    <s v="Hardware"/>
    <x v="0"/>
    <n v="90853"/>
    <s v="Existing"/>
    <s v="Online"/>
    <n v="314367"/>
    <n v="4"/>
    <n v="2033"/>
    <n v="0.05"/>
    <n v="7725.4"/>
    <n v="5925"/>
    <n v="1800.3999999999996"/>
    <s v="UPI"/>
    <s v="Cancelled"/>
    <x v="2"/>
    <n v="5"/>
    <n v="5"/>
  </r>
  <r>
    <x v="31"/>
    <x v="3"/>
    <s v="India"/>
    <s v="Delhi"/>
    <s v="Hardware"/>
    <x v="3"/>
    <n v="58225"/>
    <s v="Existing"/>
    <s v="Online"/>
    <n v="450748"/>
    <n v="4"/>
    <n v="2452"/>
    <n v="0.2"/>
    <n v="7846.4000000000005"/>
    <n v="14100"/>
    <n v="-6253.5999999999995"/>
    <s v="Cash"/>
    <s v="Returned"/>
    <x v="0"/>
    <n v="2"/>
    <n v="20"/>
  </r>
  <r>
    <x v="31"/>
    <x v="2"/>
    <s v="UAE"/>
    <s v="Dubai"/>
    <s v="Services"/>
    <x v="0"/>
    <n v="92504"/>
    <s v="New"/>
    <s v="Partner"/>
    <n v="496885"/>
    <n v="1"/>
    <n v="3757"/>
    <n v="0"/>
    <n v="3757"/>
    <n v="17872"/>
    <n v="-14115"/>
    <s v="UPI"/>
    <s v="Completed"/>
    <x v="3"/>
    <n v="4"/>
    <n v="0"/>
  </r>
  <r>
    <x v="31"/>
    <x v="1"/>
    <s v="India"/>
    <s v="Mumbai"/>
    <s v="Services"/>
    <x v="1"/>
    <n v="32854"/>
    <s v="Existing"/>
    <s v="Partner"/>
    <n v="179918"/>
    <n v="4"/>
    <n v="3491"/>
    <n v="0.15"/>
    <n v="11869.4"/>
    <n v="10537"/>
    <n v="1332.3999999999996"/>
    <s v="Credit Card"/>
    <s v="Cancelled"/>
    <x v="3"/>
    <n v="4"/>
    <n v="15"/>
  </r>
  <r>
    <x v="31"/>
    <x v="3"/>
    <s v="UAE"/>
    <s v="Dubai"/>
    <s v="Software"/>
    <x v="0"/>
    <n v="80780"/>
    <s v="New"/>
    <s v="Online"/>
    <n v="839670"/>
    <n v="6"/>
    <n v="3996"/>
    <n v="0"/>
    <n v="23976"/>
    <n v="9982"/>
    <n v="13994"/>
    <s v="Net Banking"/>
    <s v="Cancelled"/>
    <x v="3"/>
    <n v="5"/>
    <n v="0"/>
  </r>
  <r>
    <x v="31"/>
    <x v="1"/>
    <s v="USA"/>
    <s v="New York"/>
    <s v="Services"/>
    <x v="1"/>
    <n v="40929"/>
    <s v="New"/>
    <s v="Online"/>
    <n v="791390"/>
    <n v="2"/>
    <n v="4657"/>
    <n v="0.1"/>
    <n v="8382.6"/>
    <n v="24649"/>
    <n v="-16266.4"/>
    <s v="Cash"/>
    <s v="Completed"/>
    <x v="1"/>
    <n v="2"/>
    <n v="10"/>
  </r>
  <r>
    <x v="31"/>
    <x v="2"/>
    <s v="UAE"/>
    <s v="Dubai"/>
    <s v="Software"/>
    <x v="1"/>
    <n v="67103"/>
    <s v="Existing"/>
    <s v="Partner"/>
    <n v="628926"/>
    <n v="4"/>
    <n v="3972"/>
    <n v="0"/>
    <n v="15888"/>
    <n v="12708"/>
    <n v="3180"/>
    <s v="Credit Card"/>
    <s v="Completed"/>
    <x v="0"/>
    <n v="3"/>
    <n v="0"/>
  </r>
  <r>
    <x v="32"/>
    <x v="2"/>
    <s v="UAE"/>
    <s v="Dubai"/>
    <s v="Software"/>
    <x v="2"/>
    <n v="73620"/>
    <s v="Existing"/>
    <s v="Offline"/>
    <n v="299474"/>
    <n v="7"/>
    <n v="3417"/>
    <n v="0.05"/>
    <n v="22723.05"/>
    <n v="13380"/>
    <n v="9343.0499999999993"/>
    <s v="UPI"/>
    <s v="Cancelled"/>
    <x v="2"/>
    <n v="5"/>
    <n v="5"/>
  </r>
  <r>
    <x v="32"/>
    <x v="1"/>
    <s v="India"/>
    <s v="Delhi"/>
    <s v="Services"/>
    <x v="2"/>
    <n v="99590"/>
    <s v="New"/>
    <s v="Offline"/>
    <n v="157000"/>
    <n v="9"/>
    <n v="1665"/>
    <n v="0.1"/>
    <n v="13486.5"/>
    <n v="27410"/>
    <n v="-13923.5"/>
    <s v="UPI"/>
    <s v="Cancelled"/>
    <x v="2"/>
    <n v="5"/>
    <n v="10"/>
  </r>
  <r>
    <x v="32"/>
    <x v="0"/>
    <s v="UK"/>
    <s v="London"/>
    <s v="Services"/>
    <x v="1"/>
    <n v="94124"/>
    <s v="New"/>
    <s v="Online"/>
    <n v="109251"/>
    <n v="2"/>
    <n v="2858"/>
    <n v="0.15"/>
    <n v="4858.5999999999995"/>
    <n v="22755"/>
    <n v="-17896.400000000001"/>
    <s v="UPI"/>
    <s v="Completed"/>
    <x v="0"/>
    <n v="1"/>
    <n v="15"/>
  </r>
  <r>
    <x v="32"/>
    <x v="0"/>
    <s v="USA"/>
    <s v="New York"/>
    <s v="Services"/>
    <x v="3"/>
    <n v="54590"/>
    <s v="Existing"/>
    <s v="Online"/>
    <n v="502164"/>
    <n v="8"/>
    <n v="3738"/>
    <n v="0.15"/>
    <n v="25418.399999999998"/>
    <n v="18570"/>
    <n v="6848.3999999999978"/>
    <s v="UPI"/>
    <s v="Completed"/>
    <x v="2"/>
    <n v="3"/>
    <n v="15"/>
  </r>
  <r>
    <x v="32"/>
    <x v="2"/>
    <s v="UAE"/>
    <s v="Dubai"/>
    <s v="Hardware"/>
    <x v="3"/>
    <n v="82554"/>
    <s v="New"/>
    <s v="Online"/>
    <n v="414791"/>
    <n v="6"/>
    <n v="2650"/>
    <n v="0.1"/>
    <n v="14310"/>
    <n v="6277"/>
    <n v="8033"/>
    <s v="Credit Card"/>
    <s v="Cancelled"/>
    <x v="3"/>
    <n v="3"/>
    <n v="10"/>
  </r>
  <r>
    <x v="32"/>
    <x v="2"/>
    <s v="UAE"/>
    <s v="Dubai"/>
    <s v="Software"/>
    <x v="3"/>
    <n v="20621"/>
    <s v="New"/>
    <s v="Offline"/>
    <n v="974846"/>
    <n v="8"/>
    <n v="2575"/>
    <n v="0.05"/>
    <n v="19570"/>
    <n v="24106"/>
    <n v="-4536"/>
    <s v="Net Banking"/>
    <s v="Returned"/>
    <x v="1"/>
    <n v="4"/>
    <n v="5"/>
  </r>
  <r>
    <x v="32"/>
    <x v="0"/>
    <s v="USA"/>
    <s v="New York"/>
    <s v="Software"/>
    <x v="0"/>
    <n v="10973"/>
    <s v="New"/>
    <s v="Online"/>
    <n v="558939"/>
    <n v="2"/>
    <n v="4167"/>
    <n v="0"/>
    <n v="8334"/>
    <n v="13425"/>
    <n v="-5091"/>
    <s v="Credit Card"/>
    <s v="Cancelled"/>
    <x v="3"/>
    <n v="1"/>
    <n v="0"/>
  </r>
  <r>
    <x v="32"/>
    <x v="0"/>
    <s v="USA"/>
    <s v="New York"/>
    <s v="Software"/>
    <x v="1"/>
    <n v="68786"/>
    <s v="New"/>
    <s v="Offline"/>
    <n v="591022"/>
    <n v="1"/>
    <n v="2681"/>
    <n v="0.2"/>
    <n v="2144.8000000000002"/>
    <n v="29031"/>
    <n v="-26886.2"/>
    <s v="Net Banking"/>
    <s v="Cancelled"/>
    <x v="0"/>
    <n v="3"/>
    <n v="20"/>
  </r>
  <r>
    <x v="32"/>
    <x v="1"/>
    <s v="India"/>
    <s v="Mumbai"/>
    <s v="Services"/>
    <x v="2"/>
    <n v="47097"/>
    <s v="New"/>
    <s v="Partner"/>
    <n v="339949"/>
    <n v="7"/>
    <n v="558"/>
    <n v="0.15"/>
    <n v="3320.1"/>
    <n v="21791"/>
    <n v="-18470.900000000001"/>
    <s v="Cash"/>
    <s v="Returned"/>
    <x v="2"/>
    <n v="3"/>
    <n v="15"/>
  </r>
  <r>
    <x v="32"/>
    <x v="1"/>
    <s v="India"/>
    <s v="Delhi"/>
    <s v="Services"/>
    <x v="0"/>
    <n v="44245"/>
    <s v="Existing"/>
    <s v="Partner"/>
    <n v="326519"/>
    <n v="9"/>
    <n v="2458"/>
    <n v="0.05"/>
    <n v="21015.899999999998"/>
    <n v="7433"/>
    <n v="13582.899999999998"/>
    <s v="UPI"/>
    <s v="Completed"/>
    <x v="0"/>
    <n v="4"/>
    <n v="5"/>
  </r>
  <r>
    <x v="32"/>
    <x v="0"/>
    <s v="USA"/>
    <s v="New York"/>
    <s v="Services"/>
    <x v="0"/>
    <n v="75211"/>
    <s v="New"/>
    <s v="Partner"/>
    <n v="883517"/>
    <n v="9"/>
    <n v="684"/>
    <n v="0.05"/>
    <n v="5848.2"/>
    <n v="15400"/>
    <n v="-9551.7999999999993"/>
    <s v="Credit Card"/>
    <s v="Cancelled"/>
    <x v="0"/>
    <n v="1"/>
    <n v="5"/>
  </r>
  <r>
    <x v="32"/>
    <x v="1"/>
    <s v="USA"/>
    <s v="New York"/>
    <s v="Services"/>
    <x v="2"/>
    <n v="64841"/>
    <s v="New"/>
    <s v="Online"/>
    <n v="419389"/>
    <n v="2"/>
    <n v="3119"/>
    <n v="0.05"/>
    <n v="5926.0999999999995"/>
    <n v="8941"/>
    <n v="-3014.9000000000005"/>
    <s v="Cash"/>
    <s v="Completed"/>
    <x v="2"/>
    <n v="1"/>
    <n v="5"/>
  </r>
  <r>
    <x v="33"/>
    <x v="1"/>
    <s v="India"/>
    <s v="Bangalore"/>
    <s v="Services"/>
    <x v="1"/>
    <n v="35346"/>
    <s v="Existing"/>
    <s v="Partner"/>
    <n v="512314"/>
    <n v="4"/>
    <n v="2180"/>
    <n v="0"/>
    <n v="8720"/>
    <n v="20653"/>
    <n v="-11933"/>
    <s v="Net Banking"/>
    <s v="Returned"/>
    <x v="0"/>
    <n v="2"/>
    <n v="0"/>
  </r>
  <r>
    <x v="33"/>
    <x v="3"/>
    <s v="UK"/>
    <s v="London"/>
    <s v="Hardware"/>
    <x v="0"/>
    <n v="81980"/>
    <s v="Existing"/>
    <s v="Offline"/>
    <n v="500624"/>
    <n v="1"/>
    <n v="1077"/>
    <n v="0.05"/>
    <n v="1023.15"/>
    <n v="19090"/>
    <n v="-18066.849999999999"/>
    <s v="Cash"/>
    <s v="Cancelled"/>
    <x v="3"/>
    <n v="5"/>
    <n v="5"/>
  </r>
  <r>
    <x v="33"/>
    <x v="1"/>
    <s v="USA"/>
    <s v="New York"/>
    <s v="Services"/>
    <x v="1"/>
    <n v="59153"/>
    <s v="Existing"/>
    <s v="Offline"/>
    <n v="575431"/>
    <n v="7"/>
    <n v="4454"/>
    <n v="0.05"/>
    <n v="29619.1"/>
    <n v="20983"/>
    <n v="8636.0999999999985"/>
    <s v="Cash"/>
    <s v="Completed"/>
    <x v="0"/>
    <n v="2"/>
    <n v="5"/>
  </r>
  <r>
    <x v="33"/>
    <x v="2"/>
    <s v="India"/>
    <s v="Delhi"/>
    <s v="Software"/>
    <x v="1"/>
    <n v="86942"/>
    <s v="New"/>
    <s v="Offline"/>
    <n v="431213"/>
    <n v="2"/>
    <n v="4777"/>
    <n v="0.1"/>
    <n v="8598.6"/>
    <n v="18086"/>
    <n v="-9487.4"/>
    <s v="Net Banking"/>
    <s v="Completed"/>
    <x v="1"/>
    <n v="1"/>
    <n v="10"/>
  </r>
  <r>
    <x v="33"/>
    <x v="1"/>
    <s v="UK"/>
    <s v="London"/>
    <s v="Services"/>
    <x v="1"/>
    <n v="15972"/>
    <s v="New"/>
    <s v="Online"/>
    <n v="693964"/>
    <n v="4"/>
    <n v="570"/>
    <n v="0.1"/>
    <n v="2052"/>
    <n v="14248"/>
    <n v="-12196"/>
    <s v="Cash"/>
    <s v="Completed"/>
    <x v="3"/>
    <n v="4"/>
    <n v="10"/>
  </r>
  <r>
    <x v="33"/>
    <x v="1"/>
    <s v="UK"/>
    <s v="London"/>
    <s v="Software"/>
    <x v="2"/>
    <n v="58063"/>
    <s v="Existing"/>
    <s v="Online"/>
    <n v="950414"/>
    <n v="2"/>
    <n v="1055"/>
    <n v="0.05"/>
    <n v="2004.5"/>
    <n v="17260"/>
    <n v="-15255.5"/>
    <s v="UPI"/>
    <s v="Completed"/>
    <x v="3"/>
    <n v="2"/>
    <n v="5"/>
  </r>
  <r>
    <x v="33"/>
    <x v="0"/>
    <s v="UAE"/>
    <s v="Dubai"/>
    <s v="Services"/>
    <x v="1"/>
    <n v="75488"/>
    <s v="Existing"/>
    <s v="Offline"/>
    <n v="464490"/>
    <n v="1"/>
    <n v="1351"/>
    <n v="0.05"/>
    <n v="1283.45"/>
    <n v="23040"/>
    <n v="-21756.55"/>
    <s v="Net Banking"/>
    <s v="Completed"/>
    <x v="0"/>
    <n v="4"/>
    <n v="5"/>
  </r>
  <r>
    <x v="33"/>
    <x v="2"/>
    <s v="UAE"/>
    <s v="Dubai"/>
    <s v="Services"/>
    <x v="0"/>
    <n v="67055"/>
    <s v="Existing"/>
    <s v="Offline"/>
    <n v="454298"/>
    <n v="7"/>
    <n v="1718"/>
    <n v="0.1"/>
    <n v="10823.4"/>
    <n v="2273"/>
    <n v="8550.4"/>
    <s v="Net Banking"/>
    <s v="Completed"/>
    <x v="3"/>
    <n v="1"/>
    <n v="10"/>
  </r>
  <r>
    <x v="33"/>
    <x v="1"/>
    <s v="UAE"/>
    <s v="Dubai"/>
    <s v="Software"/>
    <x v="2"/>
    <n v="74366"/>
    <s v="Existing"/>
    <s v="Offline"/>
    <n v="972622"/>
    <n v="6"/>
    <n v="4140"/>
    <n v="0"/>
    <n v="24840"/>
    <n v="1538"/>
    <n v="23302"/>
    <s v="Credit Card"/>
    <s v="Cancelled"/>
    <x v="0"/>
    <n v="4"/>
    <n v="0"/>
  </r>
  <r>
    <x v="33"/>
    <x v="1"/>
    <s v="UAE"/>
    <s v="Dubai"/>
    <s v="Software"/>
    <x v="2"/>
    <n v="20931"/>
    <s v="Existing"/>
    <s v="Offline"/>
    <n v="676491"/>
    <n v="2"/>
    <n v="2412"/>
    <n v="0.1"/>
    <n v="4341.6000000000004"/>
    <n v="12945"/>
    <n v="-8603.4"/>
    <s v="Cash"/>
    <s v="Cancelled"/>
    <x v="1"/>
    <n v="2"/>
    <n v="10"/>
  </r>
  <r>
    <x v="33"/>
    <x v="3"/>
    <s v="India"/>
    <s v="Bangalore"/>
    <s v="Software"/>
    <x v="0"/>
    <n v="17702"/>
    <s v="New"/>
    <s v="Partner"/>
    <n v="678905"/>
    <n v="4"/>
    <n v="3230"/>
    <n v="0.1"/>
    <n v="11628"/>
    <n v="5212"/>
    <n v="6416"/>
    <s v="UPI"/>
    <s v="Returned"/>
    <x v="0"/>
    <n v="1"/>
    <n v="10"/>
  </r>
  <r>
    <x v="33"/>
    <x v="1"/>
    <s v="USA"/>
    <s v="New York"/>
    <s v="Software"/>
    <x v="2"/>
    <n v="94834"/>
    <s v="Existing"/>
    <s v="Offline"/>
    <n v="458455"/>
    <n v="3"/>
    <n v="2865"/>
    <n v="0.1"/>
    <n v="7735.5"/>
    <n v="20323"/>
    <n v="-12587.5"/>
    <s v="UPI"/>
    <s v="Completed"/>
    <x v="2"/>
    <n v="1"/>
    <n v="10"/>
  </r>
  <r>
    <x v="34"/>
    <x v="1"/>
    <s v="UAE"/>
    <s v="Dubai"/>
    <s v="Hardware"/>
    <x v="0"/>
    <n v="31540"/>
    <s v="New"/>
    <s v="Online"/>
    <n v="992469"/>
    <n v="3"/>
    <n v="766"/>
    <n v="0.1"/>
    <n v="2068.2000000000003"/>
    <n v="28190"/>
    <n v="-26121.8"/>
    <s v="Net Banking"/>
    <s v="Returned"/>
    <x v="0"/>
    <n v="2"/>
    <n v="10"/>
  </r>
  <r>
    <x v="34"/>
    <x v="3"/>
    <s v="India"/>
    <s v="Mumbai"/>
    <s v="Software"/>
    <x v="3"/>
    <n v="67450"/>
    <s v="New"/>
    <s v="Online"/>
    <n v="704500"/>
    <n v="3"/>
    <n v="4416"/>
    <n v="0.2"/>
    <n v="10598.400000000001"/>
    <n v="1485"/>
    <n v="9113.4000000000015"/>
    <s v="Cash"/>
    <s v="Cancelled"/>
    <x v="3"/>
    <n v="5"/>
    <n v="20"/>
  </r>
  <r>
    <x v="34"/>
    <x v="0"/>
    <s v="UAE"/>
    <s v="Dubai"/>
    <s v="Services"/>
    <x v="0"/>
    <n v="75252"/>
    <s v="Existing"/>
    <s v="Online"/>
    <n v="355752"/>
    <n v="4"/>
    <n v="1900"/>
    <n v="0.15"/>
    <n v="6460"/>
    <n v="18770"/>
    <n v="-12310"/>
    <s v="Net Banking"/>
    <s v="Returned"/>
    <x v="0"/>
    <n v="2"/>
    <n v="15"/>
  </r>
  <r>
    <x v="34"/>
    <x v="1"/>
    <s v="USA"/>
    <s v="New York"/>
    <s v="Services"/>
    <x v="2"/>
    <n v="56904"/>
    <s v="Existing"/>
    <s v="Online"/>
    <n v="892437"/>
    <n v="1"/>
    <n v="4193"/>
    <n v="0"/>
    <n v="4193"/>
    <n v="18433"/>
    <n v="-14240"/>
    <s v="UPI"/>
    <s v="Cancelled"/>
    <x v="0"/>
    <n v="2"/>
    <n v="0"/>
  </r>
  <r>
    <x v="34"/>
    <x v="3"/>
    <s v="UAE"/>
    <s v="Dubai"/>
    <s v="Hardware"/>
    <x v="0"/>
    <n v="62320"/>
    <s v="Existing"/>
    <s v="Online"/>
    <n v="302478"/>
    <n v="1"/>
    <n v="2826"/>
    <n v="0"/>
    <n v="2826"/>
    <n v="1783"/>
    <n v="1043"/>
    <s v="UPI"/>
    <s v="Cancelled"/>
    <x v="2"/>
    <n v="3"/>
    <n v="0"/>
  </r>
  <r>
    <x v="34"/>
    <x v="2"/>
    <s v="India"/>
    <s v="Bangalore"/>
    <s v="Software"/>
    <x v="3"/>
    <n v="41000"/>
    <s v="Existing"/>
    <s v="Offline"/>
    <n v="279307"/>
    <n v="7"/>
    <n v="3301"/>
    <n v="0.05"/>
    <n v="21951.649999999998"/>
    <n v="12251"/>
    <n v="9700.6499999999978"/>
    <s v="UPI"/>
    <s v="Returned"/>
    <x v="2"/>
    <n v="1"/>
    <n v="5"/>
  </r>
  <r>
    <x v="34"/>
    <x v="0"/>
    <s v="India"/>
    <s v="Delhi"/>
    <s v="Services"/>
    <x v="1"/>
    <n v="12599"/>
    <s v="Existing"/>
    <s v="Offline"/>
    <n v="898405"/>
    <n v="5"/>
    <n v="2534"/>
    <n v="0.2"/>
    <n v="10136"/>
    <n v="3924"/>
    <n v="6212"/>
    <s v="Net Banking"/>
    <s v="Cancelled"/>
    <x v="3"/>
    <n v="3"/>
    <n v="20"/>
  </r>
  <r>
    <x v="34"/>
    <x v="2"/>
    <s v="India"/>
    <s v="Delhi"/>
    <s v="Hardware"/>
    <x v="1"/>
    <n v="97636"/>
    <s v="New"/>
    <s v="Partner"/>
    <n v="933408"/>
    <n v="3"/>
    <n v="3330"/>
    <n v="0.05"/>
    <n v="9490.5"/>
    <n v="26195"/>
    <n v="-16704.5"/>
    <s v="Cash"/>
    <s v="Cancelled"/>
    <x v="1"/>
    <n v="3"/>
    <n v="5"/>
  </r>
  <r>
    <x v="34"/>
    <x v="2"/>
    <s v="USA"/>
    <s v="New York"/>
    <s v="Services"/>
    <x v="1"/>
    <n v="94719"/>
    <s v="Existing"/>
    <s v="Partner"/>
    <n v="561013"/>
    <n v="9"/>
    <n v="1484"/>
    <n v="0"/>
    <n v="13356"/>
    <n v="25561"/>
    <n v="-12205"/>
    <s v="Cash"/>
    <s v="Returned"/>
    <x v="1"/>
    <n v="3"/>
    <n v="0"/>
  </r>
  <r>
    <x v="34"/>
    <x v="3"/>
    <s v="India"/>
    <s v="Delhi"/>
    <s v="Hardware"/>
    <x v="2"/>
    <n v="66165"/>
    <s v="Existing"/>
    <s v="Partner"/>
    <n v="117804"/>
    <n v="5"/>
    <n v="4599"/>
    <n v="0"/>
    <n v="22995"/>
    <n v="25153"/>
    <n v="-2158"/>
    <s v="Net Banking"/>
    <s v="Returned"/>
    <x v="3"/>
    <n v="4"/>
    <n v="0"/>
  </r>
  <r>
    <x v="34"/>
    <x v="1"/>
    <s v="India"/>
    <s v="Delhi"/>
    <s v="Hardware"/>
    <x v="3"/>
    <n v="68855"/>
    <s v="New"/>
    <s v="Offline"/>
    <n v="188613"/>
    <n v="3"/>
    <n v="1575"/>
    <n v="0.05"/>
    <n v="4488.75"/>
    <n v="22996"/>
    <n v="-18507.25"/>
    <s v="UPI"/>
    <s v="Completed"/>
    <x v="3"/>
    <n v="2"/>
    <n v="5"/>
  </r>
  <r>
    <x v="34"/>
    <x v="3"/>
    <s v="India"/>
    <s v="Mumbai"/>
    <s v="Software"/>
    <x v="0"/>
    <n v="10018"/>
    <s v="Existing"/>
    <s v="Partner"/>
    <n v="409420"/>
    <n v="9"/>
    <n v="1523"/>
    <n v="0.15"/>
    <n v="11650.949999999999"/>
    <n v="9061"/>
    <n v="2589.9499999999989"/>
    <s v="Cash"/>
    <s v="Returned"/>
    <x v="3"/>
    <n v="3"/>
    <n v="15"/>
  </r>
  <r>
    <x v="35"/>
    <x v="3"/>
    <s v="USA"/>
    <s v="New York"/>
    <s v="Hardware"/>
    <x v="0"/>
    <n v="10858"/>
    <s v="Existing"/>
    <s v="Offline"/>
    <n v="124680"/>
    <n v="1"/>
    <n v="4397"/>
    <n v="0.05"/>
    <n v="4177.1499999999996"/>
    <n v="8289"/>
    <n v="-4111.8500000000004"/>
    <s v="UPI"/>
    <s v="Cancelled"/>
    <x v="1"/>
    <n v="4"/>
    <n v="5"/>
  </r>
  <r>
    <x v="35"/>
    <x v="3"/>
    <s v="USA"/>
    <s v="New York"/>
    <s v="Services"/>
    <x v="0"/>
    <n v="35992"/>
    <s v="Existing"/>
    <s v="Online"/>
    <n v="423111"/>
    <n v="9"/>
    <n v="779"/>
    <n v="0.15"/>
    <n v="5959.3499999999995"/>
    <n v="4532"/>
    <n v="1427.3499999999995"/>
    <s v="Net Banking"/>
    <s v="Completed"/>
    <x v="1"/>
    <n v="4"/>
    <n v="15"/>
  </r>
  <r>
    <x v="35"/>
    <x v="3"/>
    <s v="India"/>
    <s v="Delhi"/>
    <s v="Services"/>
    <x v="0"/>
    <n v="42580"/>
    <s v="New"/>
    <s v="Offline"/>
    <n v="116862"/>
    <n v="5"/>
    <n v="1611"/>
    <n v="0.15"/>
    <n v="6846.75"/>
    <n v="25408"/>
    <n v="-18561.25"/>
    <s v="Cash"/>
    <s v="Cancelled"/>
    <x v="1"/>
    <n v="1"/>
    <n v="15"/>
  </r>
  <r>
    <x v="35"/>
    <x v="0"/>
    <s v="India"/>
    <s v="Delhi"/>
    <s v="Software"/>
    <x v="2"/>
    <n v="80916"/>
    <s v="Existing"/>
    <s v="Offline"/>
    <n v="711726"/>
    <n v="6"/>
    <n v="1683"/>
    <n v="0.1"/>
    <n v="9088.2000000000007"/>
    <n v="5524"/>
    <n v="3564.2000000000007"/>
    <s v="Cash"/>
    <s v="Returned"/>
    <x v="2"/>
    <n v="2"/>
    <n v="10"/>
  </r>
  <r>
    <x v="35"/>
    <x v="1"/>
    <s v="India"/>
    <s v="Delhi"/>
    <s v="Software"/>
    <x v="2"/>
    <n v="45800"/>
    <s v="Existing"/>
    <s v="Online"/>
    <n v="335953"/>
    <n v="2"/>
    <n v="2575"/>
    <n v="0"/>
    <n v="5150"/>
    <n v="29914"/>
    <n v="-24764"/>
    <s v="Net Banking"/>
    <s v="Cancelled"/>
    <x v="0"/>
    <n v="5"/>
    <n v="0"/>
  </r>
  <r>
    <x v="35"/>
    <x v="2"/>
    <s v="UK"/>
    <s v="London"/>
    <s v="Hardware"/>
    <x v="3"/>
    <n v="68770"/>
    <s v="Existing"/>
    <s v="Online"/>
    <n v="270625"/>
    <n v="8"/>
    <n v="4099"/>
    <n v="0.1"/>
    <n v="29512.799999999999"/>
    <n v="29050"/>
    <n v="462.79999999999927"/>
    <s v="Net Banking"/>
    <s v="Returned"/>
    <x v="2"/>
    <n v="2"/>
    <n v="10"/>
  </r>
  <r>
    <x v="35"/>
    <x v="2"/>
    <s v="India"/>
    <s v="Bangalore"/>
    <s v="Software"/>
    <x v="0"/>
    <n v="64941"/>
    <s v="Existing"/>
    <s v="Online"/>
    <n v="299646"/>
    <n v="3"/>
    <n v="4442"/>
    <n v="0"/>
    <n v="13326"/>
    <n v="19188"/>
    <n v="-5862"/>
    <s v="Cash"/>
    <s v="Returned"/>
    <x v="2"/>
    <n v="4"/>
    <n v="0"/>
  </r>
  <r>
    <x v="35"/>
    <x v="1"/>
    <s v="UAE"/>
    <s v="Dubai"/>
    <s v="Services"/>
    <x v="1"/>
    <n v="94451"/>
    <s v="New"/>
    <s v="Partner"/>
    <n v="160313"/>
    <n v="1"/>
    <n v="771"/>
    <n v="0.1"/>
    <n v="693.9"/>
    <n v="23779"/>
    <n v="-23085.1"/>
    <s v="Credit Card"/>
    <s v="Returned"/>
    <x v="2"/>
    <n v="2"/>
    <n v="10"/>
  </r>
  <r>
    <x v="35"/>
    <x v="2"/>
    <s v="India"/>
    <s v="Bangalore"/>
    <s v="Services"/>
    <x v="2"/>
    <n v="47487"/>
    <s v="Existing"/>
    <s v="Partner"/>
    <n v="264033"/>
    <n v="7"/>
    <n v="1623"/>
    <n v="0.15"/>
    <n v="9656.85"/>
    <n v="26674"/>
    <n v="-17017.150000000001"/>
    <s v="UPI"/>
    <s v="Completed"/>
    <x v="0"/>
    <n v="1"/>
    <n v="15"/>
  </r>
  <r>
    <x v="35"/>
    <x v="1"/>
    <s v="USA"/>
    <s v="New York"/>
    <s v="Software"/>
    <x v="3"/>
    <n v="22943"/>
    <s v="New"/>
    <s v="Partner"/>
    <n v="917994"/>
    <n v="3"/>
    <n v="4479"/>
    <n v="0.1"/>
    <n v="12093.300000000001"/>
    <n v="25687"/>
    <n v="-13593.699999999999"/>
    <s v="Credit Card"/>
    <s v="Returned"/>
    <x v="1"/>
    <n v="2"/>
    <n v="10"/>
  </r>
  <r>
    <x v="35"/>
    <x v="2"/>
    <s v="India"/>
    <s v="Mumbai"/>
    <s v="Software"/>
    <x v="3"/>
    <n v="71457"/>
    <s v="Existing"/>
    <s v="Online"/>
    <n v="781425"/>
    <n v="4"/>
    <n v="1727"/>
    <n v="0.2"/>
    <n v="5526.4000000000005"/>
    <n v="25214"/>
    <n v="-19687.599999999999"/>
    <s v="Cash"/>
    <s v="Cancelled"/>
    <x v="0"/>
    <n v="4"/>
    <n v="20"/>
  </r>
  <r>
    <x v="35"/>
    <x v="3"/>
    <s v="UAE"/>
    <s v="Dubai"/>
    <s v="Software"/>
    <x v="2"/>
    <n v="28836"/>
    <s v="Existing"/>
    <s v="Partner"/>
    <n v="787444"/>
    <n v="5"/>
    <n v="689"/>
    <n v="0.1"/>
    <n v="3100.5"/>
    <n v="1969"/>
    <n v="1131.5"/>
    <s v="Credit Card"/>
    <s v="Completed"/>
    <x v="2"/>
    <n v="4"/>
    <n v="10"/>
  </r>
  <r>
    <x v="36"/>
    <x v="2"/>
    <s v="India"/>
    <s v="Mumbai"/>
    <s v="Hardware"/>
    <x v="1"/>
    <n v="21394"/>
    <s v="Existing"/>
    <s v="Online"/>
    <n v="476890"/>
    <n v="1"/>
    <n v="1045"/>
    <n v="0.1"/>
    <n v="940.5"/>
    <n v="19017"/>
    <n v="-18076.5"/>
    <s v="Net Banking"/>
    <s v="Completed"/>
    <x v="0"/>
    <n v="3"/>
    <n v="10"/>
  </r>
  <r>
    <x v="36"/>
    <x v="1"/>
    <s v="UK"/>
    <s v="London"/>
    <s v="Hardware"/>
    <x v="1"/>
    <n v="82158"/>
    <s v="New"/>
    <s v="Online"/>
    <n v="413182"/>
    <n v="9"/>
    <n v="2841"/>
    <n v="0.1"/>
    <n v="23012.100000000002"/>
    <n v="9551"/>
    <n v="13461.100000000002"/>
    <s v="UPI"/>
    <s v="Completed"/>
    <x v="1"/>
    <n v="4"/>
    <n v="10"/>
  </r>
  <r>
    <x v="36"/>
    <x v="1"/>
    <s v="USA"/>
    <s v="New York"/>
    <s v="Services"/>
    <x v="0"/>
    <n v="35280"/>
    <s v="Existing"/>
    <s v="Online"/>
    <n v="350982"/>
    <n v="7"/>
    <n v="4466"/>
    <n v="0.2"/>
    <n v="25009.600000000002"/>
    <n v="22246"/>
    <n v="2763.6000000000022"/>
    <s v="Net Banking"/>
    <s v="Cancelled"/>
    <x v="2"/>
    <n v="1"/>
    <n v="20"/>
  </r>
  <r>
    <x v="36"/>
    <x v="1"/>
    <s v="UK"/>
    <s v="London"/>
    <s v="Hardware"/>
    <x v="2"/>
    <n v="87318"/>
    <s v="Existing"/>
    <s v="Partner"/>
    <n v="692404"/>
    <n v="2"/>
    <n v="4514"/>
    <n v="0"/>
    <n v="9028"/>
    <n v="1918"/>
    <n v="7110"/>
    <s v="Net Banking"/>
    <s v="Returned"/>
    <x v="2"/>
    <n v="4"/>
    <n v="0"/>
  </r>
  <r>
    <x v="36"/>
    <x v="1"/>
    <s v="USA"/>
    <s v="New York"/>
    <s v="Hardware"/>
    <x v="1"/>
    <n v="11159"/>
    <s v="New"/>
    <s v="Partner"/>
    <n v="192080"/>
    <n v="1"/>
    <n v="1268"/>
    <n v="0.1"/>
    <n v="1141.2"/>
    <n v="17551"/>
    <n v="-16409.8"/>
    <s v="Net Banking"/>
    <s v="Completed"/>
    <x v="3"/>
    <n v="2"/>
    <n v="10"/>
  </r>
  <r>
    <x v="36"/>
    <x v="1"/>
    <s v="India"/>
    <s v="Mumbai"/>
    <s v="Hardware"/>
    <x v="2"/>
    <n v="80162"/>
    <s v="Existing"/>
    <s v="Online"/>
    <n v="604399"/>
    <n v="2"/>
    <n v="4275"/>
    <n v="0"/>
    <n v="8550"/>
    <n v="20705"/>
    <n v="-12155"/>
    <s v="Net Banking"/>
    <s v="Returned"/>
    <x v="1"/>
    <n v="5"/>
    <n v="0"/>
  </r>
  <r>
    <x v="36"/>
    <x v="0"/>
    <s v="India"/>
    <s v="Mumbai"/>
    <s v="Hardware"/>
    <x v="3"/>
    <n v="33440"/>
    <s v="Existing"/>
    <s v="Partner"/>
    <n v="686566"/>
    <n v="3"/>
    <n v="3231"/>
    <n v="0.05"/>
    <n v="9208.35"/>
    <n v="29479"/>
    <n v="-20270.650000000001"/>
    <s v="UPI"/>
    <s v="Returned"/>
    <x v="2"/>
    <n v="4"/>
    <n v="5"/>
  </r>
  <r>
    <x v="36"/>
    <x v="0"/>
    <s v="India"/>
    <s v="Mumbai"/>
    <s v="Services"/>
    <x v="3"/>
    <n v="87166"/>
    <s v="Existing"/>
    <s v="Offline"/>
    <n v="734837"/>
    <n v="3"/>
    <n v="1510"/>
    <n v="0.15"/>
    <n v="3850.5"/>
    <n v="28381"/>
    <n v="-24530.5"/>
    <s v="Cash"/>
    <s v="Cancelled"/>
    <x v="2"/>
    <n v="1"/>
    <n v="15"/>
  </r>
  <r>
    <x v="36"/>
    <x v="2"/>
    <s v="USA"/>
    <s v="New York"/>
    <s v="Software"/>
    <x v="3"/>
    <n v="62712"/>
    <s v="Existing"/>
    <s v="Partner"/>
    <n v="211937"/>
    <n v="8"/>
    <n v="964"/>
    <n v="0.05"/>
    <n v="7326.4"/>
    <n v="27836"/>
    <n v="-20509.599999999999"/>
    <s v="Cash"/>
    <s v="Completed"/>
    <x v="1"/>
    <n v="1"/>
    <n v="5"/>
  </r>
  <r>
    <x v="36"/>
    <x v="1"/>
    <s v="India"/>
    <s v="Delhi"/>
    <s v="Services"/>
    <x v="2"/>
    <n v="57656"/>
    <s v="New"/>
    <s v="Online"/>
    <n v="940228"/>
    <n v="5"/>
    <n v="3100"/>
    <n v="0.2"/>
    <n v="12400"/>
    <n v="16802"/>
    <n v="-4402"/>
    <s v="UPI"/>
    <s v="Cancelled"/>
    <x v="2"/>
    <n v="1"/>
    <n v="20"/>
  </r>
  <r>
    <x v="36"/>
    <x v="2"/>
    <s v="India"/>
    <s v="Mumbai"/>
    <s v="Hardware"/>
    <x v="0"/>
    <n v="16589"/>
    <s v="New"/>
    <s v="Online"/>
    <n v="766637"/>
    <n v="9"/>
    <n v="1416"/>
    <n v="0.2"/>
    <n v="10195.200000000001"/>
    <n v="27445"/>
    <n v="-17249.8"/>
    <s v="Net Banking"/>
    <s v="Completed"/>
    <x v="3"/>
    <n v="1"/>
    <n v="20"/>
  </r>
  <r>
    <x v="36"/>
    <x v="1"/>
    <s v="UK"/>
    <s v="London"/>
    <s v="Software"/>
    <x v="0"/>
    <n v="58241"/>
    <s v="New"/>
    <s v="Online"/>
    <n v="336999"/>
    <n v="3"/>
    <n v="1952"/>
    <n v="0"/>
    <n v="5856"/>
    <n v="12031"/>
    <n v="-6175"/>
    <s v="Credit Card"/>
    <s v="Completed"/>
    <x v="0"/>
    <n v="2"/>
    <n v="0"/>
  </r>
  <r>
    <x v="37"/>
    <x v="1"/>
    <s v="UAE"/>
    <s v="Dubai"/>
    <s v="Software"/>
    <x v="1"/>
    <n v="33233"/>
    <s v="Existing"/>
    <s v="Offline"/>
    <n v="984956"/>
    <n v="6"/>
    <n v="3968"/>
    <n v="0"/>
    <n v="23808"/>
    <n v="23573"/>
    <n v="235"/>
    <s v="Cash"/>
    <s v="Returned"/>
    <x v="3"/>
    <n v="3"/>
    <n v="0"/>
  </r>
  <r>
    <x v="37"/>
    <x v="0"/>
    <s v="USA"/>
    <s v="New York"/>
    <s v="Software"/>
    <x v="2"/>
    <n v="45011"/>
    <s v="Existing"/>
    <s v="Online"/>
    <n v="690699"/>
    <n v="4"/>
    <n v="4789"/>
    <n v="0.1"/>
    <n v="17240.400000000001"/>
    <n v="22521"/>
    <n v="-5280.5999999999985"/>
    <s v="Net Banking"/>
    <s v="Returned"/>
    <x v="0"/>
    <n v="5"/>
    <n v="10"/>
  </r>
  <r>
    <x v="37"/>
    <x v="0"/>
    <s v="UK"/>
    <s v="London"/>
    <s v="Services"/>
    <x v="0"/>
    <n v="18177"/>
    <s v="Existing"/>
    <s v="Online"/>
    <n v="308262"/>
    <n v="8"/>
    <n v="565"/>
    <n v="0.05"/>
    <n v="4294"/>
    <n v="22358"/>
    <n v="-18064"/>
    <s v="Credit Card"/>
    <s v="Completed"/>
    <x v="3"/>
    <n v="3"/>
    <n v="5"/>
  </r>
  <r>
    <x v="37"/>
    <x v="3"/>
    <s v="India"/>
    <s v="Bangalore"/>
    <s v="Software"/>
    <x v="2"/>
    <n v="44528"/>
    <s v="Existing"/>
    <s v="Partner"/>
    <n v="291141"/>
    <n v="1"/>
    <n v="3102"/>
    <n v="0"/>
    <n v="3102"/>
    <n v="26333"/>
    <n v="-23231"/>
    <s v="Credit Card"/>
    <s v="Completed"/>
    <x v="0"/>
    <n v="3"/>
    <n v="0"/>
  </r>
  <r>
    <x v="37"/>
    <x v="0"/>
    <s v="India"/>
    <s v="Bangalore"/>
    <s v="Services"/>
    <x v="0"/>
    <n v="71351"/>
    <s v="New"/>
    <s v="Offline"/>
    <n v="691020"/>
    <n v="4"/>
    <n v="2225"/>
    <n v="0"/>
    <n v="8900"/>
    <n v="14661"/>
    <n v="-5761"/>
    <s v="Net Banking"/>
    <s v="Returned"/>
    <x v="3"/>
    <n v="3"/>
    <n v="0"/>
  </r>
  <r>
    <x v="37"/>
    <x v="3"/>
    <s v="UAE"/>
    <s v="Dubai"/>
    <s v="Services"/>
    <x v="3"/>
    <n v="66831"/>
    <s v="Existing"/>
    <s v="Partner"/>
    <n v="282933"/>
    <n v="7"/>
    <n v="1999"/>
    <n v="0"/>
    <n v="13993"/>
    <n v="5783"/>
    <n v="8210"/>
    <s v="UPI"/>
    <s v="Completed"/>
    <x v="2"/>
    <n v="2"/>
    <n v="0"/>
  </r>
  <r>
    <x v="37"/>
    <x v="3"/>
    <s v="India"/>
    <s v="Delhi"/>
    <s v="Hardware"/>
    <x v="3"/>
    <n v="61827"/>
    <s v="New"/>
    <s v="Online"/>
    <n v="610635"/>
    <n v="9"/>
    <n v="2404"/>
    <n v="0.15"/>
    <n v="18390.599999999999"/>
    <n v="5493"/>
    <n v="12897.599999999999"/>
    <s v="Net Banking"/>
    <s v="Completed"/>
    <x v="0"/>
    <n v="5"/>
    <n v="15"/>
  </r>
  <r>
    <x v="37"/>
    <x v="3"/>
    <s v="India"/>
    <s v="Mumbai"/>
    <s v="Hardware"/>
    <x v="1"/>
    <n v="33508"/>
    <s v="Existing"/>
    <s v="Online"/>
    <n v="885488"/>
    <n v="1"/>
    <n v="4464"/>
    <n v="0"/>
    <n v="4464"/>
    <n v="13009"/>
    <n v="-8545"/>
    <s v="UPI"/>
    <s v="Completed"/>
    <x v="1"/>
    <n v="4"/>
    <n v="0"/>
  </r>
  <r>
    <x v="37"/>
    <x v="3"/>
    <s v="USA"/>
    <s v="New York"/>
    <s v="Software"/>
    <x v="3"/>
    <n v="64933"/>
    <s v="Existing"/>
    <s v="Offline"/>
    <n v="542703"/>
    <n v="8"/>
    <n v="3309"/>
    <n v="0.15"/>
    <n v="22501.200000000001"/>
    <n v="2973"/>
    <n v="19528.2"/>
    <s v="Credit Card"/>
    <s v="Cancelled"/>
    <x v="1"/>
    <n v="4"/>
    <n v="15"/>
  </r>
  <r>
    <x v="37"/>
    <x v="3"/>
    <s v="UK"/>
    <s v="London"/>
    <s v="Software"/>
    <x v="0"/>
    <n v="90501"/>
    <s v="New"/>
    <s v="Online"/>
    <n v="534400"/>
    <n v="2"/>
    <n v="4590"/>
    <n v="0.2"/>
    <n v="7344"/>
    <n v="11900"/>
    <n v="-4556"/>
    <s v="Cash"/>
    <s v="Completed"/>
    <x v="3"/>
    <n v="5"/>
    <n v="20"/>
  </r>
  <r>
    <x v="37"/>
    <x v="2"/>
    <s v="India"/>
    <s v="Mumbai"/>
    <s v="Hardware"/>
    <x v="1"/>
    <n v="78772"/>
    <s v="Existing"/>
    <s v="Offline"/>
    <n v="909830"/>
    <n v="4"/>
    <n v="1386"/>
    <n v="0.1"/>
    <n v="4989.6000000000004"/>
    <n v="17481"/>
    <n v="-12491.4"/>
    <s v="UPI"/>
    <s v="Completed"/>
    <x v="3"/>
    <n v="5"/>
    <n v="10"/>
  </r>
  <r>
    <x v="37"/>
    <x v="0"/>
    <s v="UK"/>
    <s v="London"/>
    <s v="Services"/>
    <x v="1"/>
    <n v="25611"/>
    <s v="New"/>
    <s v="Partner"/>
    <n v="704194"/>
    <n v="4"/>
    <n v="4308"/>
    <n v="0.05"/>
    <n v="16370.4"/>
    <n v="20460"/>
    <n v="-4089.6000000000004"/>
    <s v="UPI"/>
    <s v="Returned"/>
    <x v="3"/>
    <n v="1"/>
    <n v="5"/>
  </r>
  <r>
    <x v="38"/>
    <x v="3"/>
    <s v="USA"/>
    <s v="New York"/>
    <s v="Services"/>
    <x v="3"/>
    <n v="32282"/>
    <s v="New"/>
    <s v="Offline"/>
    <n v="128517"/>
    <n v="8"/>
    <n v="4677"/>
    <n v="0"/>
    <n v="37416"/>
    <n v="27495"/>
    <n v="9921"/>
    <s v="UPI"/>
    <s v="Returned"/>
    <x v="0"/>
    <n v="3"/>
    <n v="0"/>
  </r>
  <r>
    <x v="38"/>
    <x v="1"/>
    <s v="India"/>
    <s v="Bangalore"/>
    <s v="Hardware"/>
    <x v="2"/>
    <n v="51003"/>
    <s v="Existing"/>
    <s v="Partner"/>
    <n v="456539"/>
    <n v="2"/>
    <n v="2460"/>
    <n v="0.15"/>
    <n v="4182"/>
    <n v="3206"/>
    <n v="976"/>
    <s v="Cash"/>
    <s v="Cancelled"/>
    <x v="2"/>
    <n v="1"/>
    <n v="15"/>
  </r>
  <r>
    <x v="38"/>
    <x v="0"/>
    <s v="India"/>
    <s v="Mumbai"/>
    <s v="Services"/>
    <x v="3"/>
    <n v="91365"/>
    <s v="New"/>
    <s v="Online"/>
    <n v="297855"/>
    <n v="7"/>
    <n v="3247"/>
    <n v="0"/>
    <n v="22729"/>
    <n v="25514"/>
    <n v="-2785"/>
    <s v="Net Banking"/>
    <s v="Returned"/>
    <x v="1"/>
    <n v="2"/>
    <n v="0"/>
  </r>
  <r>
    <x v="38"/>
    <x v="0"/>
    <s v="UAE"/>
    <s v="Dubai"/>
    <s v="Hardware"/>
    <x v="3"/>
    <n v="84216"/>
    <s v="New"/>
    <s v="Partner"/>
    <n v="910996"/>
    <n v="3"/>
    <n v="543"/>
    <n v="0"/>
    <n v="1629"/>
    <n v="1086"/>
    <n v="543"/>
    <s v="Credit Card"/>
    <s v="Completed"/>
    <x v="3"/>
    <n v="2"/>
    <n v="0"/>
  </r>
  <r>
    <x v="38"/>
    <x v="3"/>
    <s v="India"/>
    <s v="Delhi"/>
    <s v="Hardware"/>
    <x v="1"/>
    <n v="21340"/>
    <s v="Existing"/>
    <s v="Partner"/>
    <n v="874005"/>
    <n v="9"/>
    <n v="4342"/>
    <n v="0.15"/>
    <n v="33216.299999999996"/>
    <n v="10958"/>
    <n v="22258.299999999996"/>
    <s v="Credit Card"/>
    <s v="Cancelled"/>
    <x v="0"/>
    <n v="5"/>
    <n v="15"/>
  </r>
  <r>
    <x v="38"/>
    <x v="2"/>
    <s v="UAE"/>
    <s v="Dubai"/>
    <s v="Software"/>
    <x v="3"/>
    <n v="96643"/>
    <s v="New"/>
    <s v="Partner"/>
    <n v="997986"/>
    <n v="5"/>
    <n v="2388"/>
    <n v="0"/>
    <n v="11940"/>
    <n v="12383"/>
    <n v="-443"/>
    <s v="UPI"/>
    <s v="Completed"/>
    <x v="0"/>
    <n v="2"/>
    <n v="0"/>
  </r>
  <r>
    <x v="38"/>
    <x v="3"/>
    <s v="India"/>
    <s v="Delhi"/>
    <s v="Software"/>
    <x v="0"/>
    <n v="84684"/>
    <s v="New"/>
    <s v="Offline"/>
    <n v="631399"/>
    <n v="8"/>
    <n v="4398"/>
    <n v="0.05"/>
    <n v="33424.799999999996"/>
    <n v="7315"/>
    <n v="26109.799999999996"/>
    <s v="Credit Card"/>
    <s v="Completed"/>
    <x v="1"/>
    <n v="5"/>
    <n v="5"/>
  </r>
  <r>
    <x v="38"/>
    <x v="2"/>
    <s v="UK"/>
    <s v="London"/>
    <s v="Hardware"/>
    <x v="1"/>
    <n v="93035"/>
    <s v="Existing"/>
    <s v="Partner"/>
    <n v="724478"/>
    <n v="5"/>
    <n v="4392"/>
    <n v="0.2"/>
    <n v="17568"/>
    <n v="21031"/>
    <n v="-3463"/>
    <s v="UPI"/>
    <s v="Completed"/>
    <x v="1"/>
    <n v="4"/>
    <n v="20"/>
  </r>
  <r>
    <x v="38"/>
    <x v="1"/>
    <s v="India"/>
    <s v="Mumbai"/>
    <s v="Software"/>
    <x v="3"/>
    <n v="28165"/>
    <s v="New"/>
    <s v="Offline"/>
    <n v="231382"/>
    <n v="1"/>
    <n v="1219"/>
    <n v="0.1"/>
    <n v="1097.1000000000001"/>
    <n v="4677"/>
    <n v="-3579.8999999999996"/>
    <s v="Cash"/>
    <s v="Cancelled"/>
    <x v="2"/>
    <n v="3"/>
    <n v="10"/>
  </r>
  <r>
    <x v="38"/>
    <x v="0"/>
    <s v="India"/>
    <s v="Mumbai"/>
    <s v="Hardware"/>
    <x v="2"/>
    <n v="28260"/>
    <s v="Existing"/>
    <s v="Offline"/>
    <n v="773348"/>
    <n v="9"/>
    <n v="1190"/>
    <n v="0"/>
    <n v="10710"/>
    <n v="26257"/>
    <n v="-15547"/>
    <s v="UPI"/>
    <s v="Returned"/>
    <x v="1"/>
    <n v="2"/>
    <n v="0"/>
  </r>
  <r>
    <x v="38"/>
    <x v="1"/>
    <s v="India"/>
    <s v="Delhi"/>
    <s v="Services"/>
    <x v="0"/>
    <n v="64515"/>
    <s v="New"/>
    <s v="Offline"/>
    <n v="253115"/>
    <n v="7"/>
    <n v="2445"/>
    <n v="0.15"/>
    <n v="14547.75"/>
    <n v="15570"/>
    <n v="-1022.25"/>
    <s v="Cash"/>
    <s v="Returned"/>
    <x v="2"/>
    <n v="1"/>
    <n v="15"/>
  </r>
  <r>
    <x v="38"/>
    <x v="2"/>
    <s v="India"/>
    <s v="Bangalore"/>
    <s v="Services"/>
    <x v="2"/>
    <n v="40480"/>
    <s v="Existing"/>
    <s v="Online"/>
    <n v="452624"/>
    <n v="4"/>
    <n v="609"/>
    <n v="0.05"/>
    <n v="2314.1999999999998"/>
    <n v="8645"/>
    <n v="-6330.8"/>
    <s v="UPI"/>
    <s v="Returned"/>
    <x v="2"/>
    <n v="2"/>
    <n v="5"/>
  </r>
  <r>
    <x v="39"/>
    <x v="2"/>
    <s v="USA"/>
    <s v="New York"/>
    <s v="Services"/>
    <x v="0"/>
    <n v="62527"/>
    <s v="Existing"/>
    <s v="Online"/>
    <n v="201850"/>
    <n v="7"/>
    <n v="4814"/>
    <n v="0"/>
    <n v="33698"/>
    <n v="13408"/>
    <n v="20290"/>
    <s v="UPI"/>
    <s v="Completed"/>
    <x v="0"/>
    <n v="3"/>
    <n v="0"/>
  </r>
  <r>
    <x v="39"/>
    <x v="1"/>
    <s v="UAE"/>
    <s v="Dubai"/>
    <s v="Services"/>
    <x v="2"/>
    <n v="69789"/>
    <s v="Existing"/>
    <s v="Online"/>
    <n v="493018"/>
    <n v="5"/>
    <n v="1014"/>
    <n v="0.2"/>
    <n v="4056"/>
    <n v="13784"/>
    <n v="-9728"/>
    <s v="Cash"/>
    <s v="Cancelled"/>
    <x v="0"/>
    <n v="2"/>
    <n v="20"/>
  </r>
  <r>
    <x v="39"/>
    <x v="2"/>
    <s v="UK"/>
    <s v="London"/>
    <s v="Hardware"/>
    <x v="3"/>
    <n v="61902"/>
    <s v="Existing"/>
    <s v="Offline"/>
    <n v="859015"/>
    <n v="9"/>
    <n v="1136"/>
    <n v="0.2"/>
    <n v="8179.2000000000007"/>
    <n v="28045"/>
    <n v="-19865.8"/>
    <s v="Net Banking"/>
    <s v="Returned"/>
    <x v="2"/>
    <n v="5"/>
    <n v="20"/>
  </r>
  <r>
    <x v="39"/>
    <x v="1"/>
    <s v="UAE"/>
    <s v="Dubai"/>
    <s v="Services"/>
    <x v="0"/>
    <n v="42191"/>
    <s v="Existing"/>
    <s v="Online"/>
    <n v="189937"/>
    <n v="2"/>
    <n v="3828"/>
    <n v="0.15"/>
    <n v="6507.5999999999995"/>
    <n v="9326"/>
    <n v="-2818.4000000000005"/>
    <s v="Cash"/>
    <s v="Cancelled"/>
    <x v="3"/>
    <n v="2"/>
    <n v="15"/>
  </r>
  <r>
    <x v="39"/>
    <x v="0"/>
    <s v="UAE"/>
    <s v="Dubai"/>
    <s v="Services"/>
    <x v="1"/>
    <n v="69488"/>
    <s v="New"/>
    <s v="Partner"/>
    <n v="772741"/>
    <n v="4"/>
    <n v="1126"/>
    <n v="0"/>
    <n v="4504"/>
    <n v="29986"/>
    <n v="-25482"/>
    <s v="UPI"/>
    <s v="Cancelled"/>
    <x v="2"/>
    <n v="4"/>
    <n v="0"/>
  </r>
  <r>
    <x v="39"/>
    <x v="1"/>
    <s v="UK"/>
    <s v="London"/>
    <s v="Services"/>
    <x v="1"/>
    <n v="85082"/>
    <s v="Existing"/>
    <s v="Offline"/>
    <n v="919696"/>
    <n v="6"/>
    <n v="569"/>
    <n v="0"/>
    <n v="3414"/>
    <n v="7212"/>
    <n v="-3798"/>
    <s v="Credit Card"/>
    <s v="Completed"/>
    <x v="1"/>
    <n v="4"/>
    <n v="0"/>
  </r>
  <r>
    <x v="39"/>
    <x v="0"/>
    <s v="UK"/>
    <s v="London"/>
    <s v="Services"/>
    <x v="2"/>
    <n v="46044"/>
    <s v="Existing"/>
    <s v="Online"/>
    <n v="777429"/>
    <n v="5"/>
    <n v="3006"/>
    <n v="0"/>
    <n v="15030"/>
    <n v="11437"/>
    <n v="3593"/>
    <s v="Net Banking"/>
    <s v="Cancelled"/>
    <x v="2"/>
    <n v="2"/>
    <n v="0"/>
  </r>
  <r>
    <x v="39"/>
    <x v="1"/>
    <s v="India"/>
    <s v="Mumbai"/>
    <s v="Hardware"/>
    <x v="2"/>
    <n v="59600"/>
    <s v="New"/>
    <s v="Offline"/>
    <n v="608867"/>
    <n v="1"/>
    <n v="4389"/>
    <n v="0.2"/>
    <n v="3511.2000000000003"/>
    <n v="7960"/>
    <n v="-4448.7999999999993"/>
    <s v="Credit Card"/>
    <s v="Returned"/>
    <x v="2"/>
    <n v="1"/>
    <n v="20"/>
  </r>
  <r>
    <x v="39"/>
    <x v="2"/>
    <s v="UAE"/>
    <s v="Dubai"/>
    <s v="Services"/>
    <x v="2"/>
    <n v="97457"/>
    <s v="Existing"/>
    <s v="Online"/>
    <n v="274036"/>
    <n v="9"/>
    <n v="4299"/>
    <n v="0"/>
    <n v="38691"/>
    <n v="21173"/>
    <n v="17518"/>
    <s v="Net Banking"/>
    <s v="Returned"/>
    <x v="2"/>
    <n v="2"/>
    <n v="0"/>
  </r>
  <r>
    <x v="39"/>
    <x v="1"/>
    <s v="USA"/>
    <s v="New York"/>
    <s v="Software"/>
    <x v="0"/>
    <n v="58776"/>
    <s v="New"/>
    <s v="Partner"/>
    <n v="822094"/>
    <n v="9"/>
    <n v="2350"/>
    <n v="0"/>
    <n v="21150"/>
    <n v="29682"/>
    <n v="-8532"/>
    <s v="UPI"/>
    <s v="Cancelled"/>
    <x v="3"/>
    <n v="5"/>
    <n v="0"/>
  </r>
  <r>
    <x v="39"/>
    <x v="2"/>
    <s v="USA"/>
    <s v="New York"/>
    <s v="Software"/>
    <x v="1"/>
    <n v="22836"/>
    <s v="New"/>
    <s v="Offline"/>
    <n v="733129"/>
    <n v="3"/>
    <n v="4819"/>
    <n v="0"/>
    <n v="14457"/>
    <n v="14156"/>
    <n v="301"/>
    <s v="Net Banking"/>
    <s v="Cancelled"/>
    <x v="3"/>
    <n v="5"/>
    <n v="0"/>
  </r>
  <r>
    <x v="39"/>
    <x v="1"/>
    <s v="India"/>
    <s v="Delhi"/>
    <s v="Software"/>
    <x v="3"/>
    <n v="84525"/>
    <s v="Existing"/>
    <s v="Online"/>
    <n v="368054"/>
    <n v="4"/>
    <n v="3378"/>
    <n v="0"/>
    <n v="13512"/>
    <n v="28777"/>
    <n v="-15265"/>
    <s v="Credit Card"/>
    <s v="Cancelled"/>
    <x v="2"/>
    <n v="5"/>
    <n v="0"/>
  </r>
  <r>
    <x v="40"/>
    <x v="1"/>
    <s v="UK"/>
    <s v="London"/>
    <s v="Software"/>
    <x v="0"/>
    <n v="62648"/>
    <s v="New"/>
    <s v="Online"/>
    <n v="171020"/>
    <n v="4"/>
    <n v="3852"/>
    <n v="0.15"/>
    <n v="13096.8"/>
    <n v="26310"/>
    <n v="-13213.2"/>
    <s v="Cash"/>
    <s v="Cancelled"/>
    <x v="1"/>
    <n v="1"/>
    <n v="15"/>
  </r>
  <r>
    <x v="40"/>
    <x v="3"/>
    <s v="India"/>
    <s v="Mumbai"/>
    <s v="Software"/>
    <x v="2"/>
    <n v="23740"/>
    <s v="New"/>
    <s v="Partner"/>
    <n v="539381"/>
    <n v="8"/>
    <n v="4477"/>
    <n v="0.2"/>
    <n v="28652.800000000003"/>
    <n v="18517"/>
    <n v="10135.800000000003"/>
    <s v="Net Banking"/>
    <s v="Returned"/>
    <x v="0"/>
    <n v="4"/>
    <n v="20"/>
  </r>
  <r>
    <x v="40"/>
    <x v="2"/>
    <s v="USA"/>
    <s v="New York"/>
    <s v="Software"/>
    <x v="1"/>
    <n v="23102"/>
    <s v="New"/>
    <s v="Partner"/>
    <n v="297184"/>
    <n v="6"/>
    <n v="2134"/>
    <n v="0.1"/>
    <n v="11523.6"/>
    <n v="20482"/>
    <n v="-8958.4"/>
    <s v="Net Banking"/>
    <s v="Returned"/>
    <x v="1"/>
    <n v="5"/>
    <n v="10"/>
  </r>
  <r>
    <x v="40"/>
    <x v="3"/>
    <s v="India"/>
    <s v="Bangalore"/>
    <s v="Hardware"/>
    <x v="2"/>
    <n v="90893"/>
    <s v="Existing"/>
    <s v="Online"/>
    <n v="348920"/>
    <n v="2"/>
    <n v="3976"/>
    <n v="0.15"/>
    <n v="6759.2"/>
    <n v="20855"/>
    <n v="-14095.8"/>
    <s v="UPI"/>
    <s v="Completed"/>
    <x v="0"/>
    <n v="5"/>
    <n v="15"/>
  </r>
  <r>
    <x v="40"/>
    <x v="2"/>
    <s v="India"/>
    <s v="Mumbai"/>
    <s v="Software"/>
    <x v="3"/>
    <n v="61334"/>
    <s v="New"/>
    <s v="Online"/>
    <n v="919253"/>
    <n v="4"/>
    <n v="3043"/>
    <n v="0"/>
    <n v="12172"/>
    <n v="6439"/>
    <n v="5733"/>
    <s v="UPI"/>
    <s v="Cancelled"/>
    <x v="1"/>
    <n v="2"/>
    <n v="0"/>
  </r>
  <r>
    <x v="40"/>
    <x v="3"/>
    <s v="India"/>
    <s v="Mumbai"/>
    <s v="Services"/>
    <x v="3"/>
    <n v="40255"/>
    <s v="Existing"/>
    <s v="Offline"/>
    <n v="476437"/>
    <n v="1"/>
    <n v="1268"/>
    <n v="0.1"/>
    <n v="1141.2"/>
    <n v="4265"/>
    <n v="-3123.8"/>
    <s v="Net Banking"/>
    <s v="Returned"/>
    <x v="3"/>
    <n v="4"/>
    <n v="10"/>
  </r>
  <r>
    <x v="40"/>
    <x v="0"/>
    <s v="USA"/>
    <s v="New York"/>
    <s v="Software"/>
    <x v="1"/>
    <n v="35221"/>
    <s v="Existing"/>
    <s v="Offline"/>
    <n v="541819"/>
    <n v="3"/>
    <n v="3103"/>
    <n v="0.05"/>
    <n v="8843.5499999999993"/>
    <n v="2968"/>
    <n v="5875.5499999999993"/>
    <s v="UPI"/>
    <s v="Cancelled"/>
    <x v="1"/>
    <n v="5"/>
    <n v="5"/>
  </r>
  <r>
    <x v="40"/>
    <x v="1"/>
    <s v="India"/>
    <s v="Bangalore"/>
    <s v="Hardware"/>
    <x v="0"/>
    <n v="73265"/>
    <s v="New"/>
    <s v="Online"/>
    <n v="755353"/>
    <n v="4"/>
    <n v="1491"/>
    <n v="0.1"/>
    <n v="5367.6"/>
    <n v="8513"/>
    <n v="-3145.3999999999996"/>
    <s v="UPI"/>
    <s v="Returned"/>
    <x v="2"/>
    <n v="5"/>
    <n v="10"/>
  </r>
  <r>
    <x v="40"/>
    <x v="2"/>
    <s v="India"/>
    <s v="Delhi"/>
    <s v="Software"/>
    <x v="3"/>
    <n v="10719"/>
    <s v="Existing"/>
    <s v="Partner"/>
    <n v="395140"/>
    <n v="8"/>
    <n v="2228"/>
    <n v="0.15"/>
    <n v="15150.4"/>
    <n v="29687"/>
    <n v="-14536.6"/>
    <s v="Cash"/>
    <s v="Completed"/>
    <x v="0"/>
    <n v="2"/>
    <n v="15"/>
  </r>
  <r>
    <x v="40"/>
    <x v="2"/>
    <s v="USA"/>
    <s v="New York"/>
    <s v="Services"/>
    <x v="3"/>
    <n v="93442"/>
    <s v="New"/>
    <s v="Offline"/>
    <n v="453034"/>
    <n v="3"/>
    <n v="2528"/>
    <n v="0.2"/>
    <n v="6067.2000000000007"/>
    <n v="20528"/>
    <n v="-14460.8"/>
    <s v="Net Banking"/>
    <s v="Returned"/>
    <x v="1"/>
    <n v="2"/>
    <n v="20"/>
  </r>
  <r>
    <x v="40"/>
    <x v="1"/>
    <s v="India"/>
    <s v="Bangalore"/>
    <s v="Services"/>
    <x v="3"/>
    <n v="33140"/>
    <s v="New"/>
    <s v="Online"/>
    <n v="720053"/>
    <n v="5"/>
    <n v="2029"/>
    <n v="0.15"/>
    <n v="8623.25"/>
    <n v="8091"/>
    <n v="532.25"/>
    <s v="Credit Card"/>
    <s v="Returned"/>
    <x v="1"/>
    <n v="3"/>
    <n v="15"/>
  </r>
  <r>
    <x v="40"/>
    <x v="2"/>
    <s v="India"/>
    <s v="Mumbai"/>
    <s v="Hardware"/>
    <x v="3"/>
    <n v="65779"/>
    <s v="Existing"/>
    <s v="Partner"/>
    <n v="362069"/>
    <n v="1"/>
    <n v="988"/>
    <n v="0.2"/>
    <n v="790.40000000000009"/>
    <n v="14939"/>
    <n v="-14148.6"/>
    <s v="Cash"/>
    <s v="Completed"/>
    <x v="1"/>
    <n v="2"/>
    <n v="20"/>
  </r>
  <r>
    <x v="41"/>
    <x v="2"/>
    <s v="India"/>
    <s v="Bangalore"/>
    <s v="Hardware"/>
    <x v="2"/>
    <n v="11069"/>
    <s v="Existing"/>
    <s v="Partner"/>
    <n v="308630"/>
    <n v="4"/>
    <n v="4652"/>
    <n v="0.2"/>
    <n v="14886.400000000001"/>
    <n v="2224"/>
    <n v="12662.400000000001"/>
    <s v="UPI"/>
    <s v="Cancelled"/>
    <x v="3"/>
    <n v="2"/>
    <n v="20"/>
  </r>
  <r>
    <x v="41"/>
    <x v="3"/>
    <s v="India"/>
    <s v="Mumbai"/>
    <s v="Hardware"/>
    <x v="2"/>
    <n v="64714"/>
    <s v="Existing"/>
    <s v="Online"/>
    <n v="821880"/>
    <n v="2"/>
    <n v="1011"/>
    <n v="0.2"/>
    <n v="1617.6000000000001"/>
    <n v="8812"/>
    <n v="-7194.4"/>
    <s v="Cash"/>
    <s v="Returned"/>
    <x v="3"/>
    <n v="3"/>
    <n v="20"/>
  </r>
  <r>
    <x v="41"/>
    <x v="2"/>
    <s v="USA"/>
    <s v="New York"/>
    <s v="Hardware"/>
    <x v="0"/>
    <n v="83285"/>
    <s v="New"/>
    <s v="Online"/>
    <n v="571412"/>
    <n v="4"/>
    <n v="3819"/>
    <n v="0.05"/>
    <n v="14512.199999999999"/>
    <n v="2187"/>
    <n v="12325.199999999999"/>
    <s v="Net Banking"/>
    <s v="Completed"/>
    <x v="1"/>
    <n v="5"/>
    <n v="5"/>
  </r>
  <r>
    <x v="41"/>
    <x v="0"/>
    <s v="UK"/>
    <s v="London"/>
    <s v="Software"/>
    <x v="1"/>
    <n v="22935"/>
    <s v="New"/>
    <s v="Offline"/>
    <n v="649332"/>
    <n v="5"/>
    <n v="2651"/>
    <n v="0.1"/>
    <n v="11929.5"/>
    <n v="17390"/>
    <n v="-5460.5"/>
    <s v="Net Banking"/>
    <s v="Completed"/>
    <x v="3"/>
    <n v="2"/>
    <n v="10"/>
  </r>
  <r>
    <x v="41"/>
    <x v="0"/>
    <s v="USA"/>
    <s v="New York"/>
    <s v="Software"/>
    <x v="1"/>
    <n v="54035"/>
    <s v="New"/>
    <s v="Online"/>
    <n v="577603"/>
    <n v="3"/>
    <n v="3104"/>
    <n v="0.15"/>
    <n v="7915.2"/>
    <n v="3108"/>
    <n v="4807.2"/>
    <s v="Net Banking"/>
    <s v="Completed"/>
    <x v="1"/>
    <n v="1"/>
    <n v="15"/>
  </r>
  <r>
    <x v="41"/>
    <x v="1"/>
    <s v="UAE"/>
    <s v="Dubai"/>
    <s v="Services"/>
    <x v="1"/>
    <n v="37937"/>
    <s v="Existing"/>
    <s v="Offline"/>
    <n v="929241"/>
    <n v="6"/>
    <n v="2607"/>
    <n v="0.15"/>
    <n v="13295.699999999999"/>
    <n v="16711"/>
    <n v="-3415.3000000000011"/>
    <s v="Credit Card"/>
    <s v="Returned"/>
    <x v="3"/>
    <n v="3"/>
    <n v="15"/>
  </r>
  <r>
    <x v="41"/>
    <x v="2"/>
    <s v="UAE"/>
    <s v="Dubai"/>
    <s v="Hardware"/>
    <x v="3"/>
    <n v="28540"/>
    <s v="New"/>
    <s v="Partner"/>
    <n v="788659"/>
    <n v="2"/>
    <n v="1234"/>
    <n v="0.2"/>
    <n v="1974.4"/>
    <n v="22404"/>
    <n v="-20429.599999999999"/>
    <s v="Credit Card"/>
    <s v="Cancelled"/>
    <x v="1"/>
    <n v="3"/>
    <n v="20"/>
  </r>
  <r>
    <x v="41"/>
    <x v="1"/>
    <s v="UAE"/>
    <s v="Dubai"/>
    <s v="Hardware"/>
    <x v="2"/>
    <n v="83480"/>
    <s v="New"/>
    <s v="Offline"/>
    <n v="965679"/>
    <n v="5"/>
    <n v="3809"/>
    <n v="0.05"/>
    <n v="18092.75"/>
    <n v="28108"/>
    <n v="-10015.25"/>
    <s v="Credit Card"/>
    <s v="Returned"/>
    <x v="2"/>
    <n v="5"/>
    <n v="5"/>
  </r>
  <r>
    <x v="41"/>
    <x v="0"/>
    <s v="USA"/>
    <s v="New York"/>
    <s v="Software"/>
    <x v="2"/>
    <n v="58702"/>
    <s v="New"/>
    <s v="Online"/>
    <n v="307835"/>
    <n v="4"/>
    <n v="870"/>
    <n v="0.05"/>
    <n v="3306"/>
    <n v="29098"/>
    <n v="-25792"/>
    <s v="UPI"/>
    <s v="Returned"/>
    <x v="3"/>
    <n v="2"/>
    <n v="5"/>
  </r>
  <r>
    <x v="41"/>
    <x v="2"/>
    <s v="India"/>
    <s v="Delhi"/>
    <s v="Hardware"/>
    <x v="0"/>
    <n v="88283"/>
    <s v="New"/>
    <s v="Offline"/>
    <n v="293719"/>
    <n v="5"/>
    <n v="2573"/>
    <n v="0"/>
    <n v="12865"/>
    <n v="27013"/>
    <n v="-14148"/>
    <s v="Net Banking"/>
    <s v="Returned"/>
    <x v="1"/>
    <n v="1"/>
    <n v="0"/>
  </r>
  <r>
    <x v="41"/>
    <x v="2"/>
    <s v="USA"/>
    <s v="New York"/>
    <s v="Services"/>
    <x v="1"/>
    <n v="86041"/>
    <s v="Existing"/>
    <s v="Partner"/>
    <n v="304636"/>
    <n v="9"/>
    <n v="4705"/>
    <n v="0.05"/>
    <n v="40227.75"/>
    <n v="18319"/>
    <n v="21908.75"/>
    <s v="Net Banking"/>
    <s v="Completed"/>
    <x v="0"/>
    <n v="5"/>
    <n v="5"/>
  </r>
  <r>
    <x v="41"/>
    <x v="1"/>
    <s v="UK"/>
    <s v="London"/>
    <s v="Services"/>
    <x v="2"/>
    <n v="87233"/>
    <s v="New"/>
    <s v="Partner"/>
    <n v="444625"/>
    <n v="6"/>
    <n v="2801"/>
    <n v="0.2"/>
    <n v="13444.800000000001"/>
    <n v="24582"/>
    <n v="-11137.199999999999"/>
    <s v="Credit Card"/>
    <s v="Cancelled"/>
    <x v="2"/>
    <n v="2"/>
    <n v="20"/>
  </r>
  <r>
    <x v="42"/>
    <x v="0"/>
    <s v="India"/>
    <s v="Bangalore"/>
    <s v="Hardware"/>
    <x v="0"/>
    <n v="46907"/>
    <s v="Existing"/>
    <s v="Online"/>
    <n v="395001"/>
    <n v="7"/>
    <n v="2330"/>
    <n v="0.2"/>
    <n v="13048"/>
    <n v="26135"/>
    <n v="-13087"/>
    <s v="Cash"/>
    <s v="Returned"/>
    <x v="3"/>
    <n v="5"/>
    <n v="20"/>
  </r>
  <r>
    <x v="42"/>
    <x v="2"/>
    <s v="USA"/>
    <s v="New York"/>
    <s v="Services"/>
    <x v="1"/>
    <n v="25221"/>
    <s v="New"/>
    <s v="Offline"/>
    <n v="138503"/>
    <n v="8"/>
    <n v="2359"/>
    <n v="0.1"/>
    <n v="16984.8"/>
    <n v="13378"/>
    <n v="3606.7999999999993"/>
    <s v="Cash"/>
    <s v="Cancelled"/>
    <x v="1"/>
    <n v="3"/>
    <n v="10"/>
  </r>
  <r>
    <x v="42"/>
    <x v="1"/>
    <s v="USA"/>
    <s v="New York"/>
    <s v="Services"/>
    <x v="3"/>
    <n v="64781"/>
    <s v="New"/>
    <s v="Online"/>
    <n v="296289"/>
    <n v="9"/>
    <n v="1416"/>
    <n v="0.2"/>
    <n v="10195.200000000001"/>
    <n v="6637"/>
    <n v="3558.2000000000007"/>
    <s v="UPI"/>
    <s v="Returned"/>
    <x v="0"/>
    <n v="3"/>
    <n v="20"/>
  </r>
  <r>
    <x v="42"/>
    <x v="0"/>
    <s v="India"/>
    <s v="Mumbai"/>
    <s v="Software"/>
    <x v="2"/>
    <n v="17087"/>
    <s v="New"/>
    <s v="Online"/>
    <n v="781342"/>
    <n v="5"/>
    <n v="3675"/>
    <n v="0.1"/>
    <n v="16537.5"/>
    <n v="26021"/>
    <n v="-9483.5"/>
    <s v="Cash"/>
    <s v="Cancelled"/>
    <x v="0"/>
    <n v="2"/>
    <n v="10"/>
  </r>
  <r>
    <x v="42"/>
    <x v="1"/>
    <s v="India"/>
    <s v="Mumbai"/>
    <s v="Services"/>
    <x v="2"/>
    <n v="96998"/>
    <s v="Existing"/>
    <s v="Partner"/>
    <n v="358416"/>
    <n v="8"/>
    <n v="3162"/>
    <n v="0.05"/>
    <n v="24031.199999999997"/>
    <n v="2308"/>
    <n v="21723.199999999997"/>
    <s v="UPI"/>
    <s v="Completed"/>
    <x v="0"/>
    <n v="5"/>
    <n v="5"/>
  </r>
  <r>
    <x v="42"/>
    <x v="3"/>
    <s v="India"/>
    <s v="Mumbai"/>
    <s v="Hardware"/>
    <x v="1"/>
    <n v="32789"/>
    <s v="Existing"/>
    <s v="Offline"/>
    <n v="987881"/>
    <n v="2"/>
    <n v="3134"/>
    <n v="0"/>
    <n v="6268"/>
    <n v="2416"/>
    <n v="3852"/>
    <s v="Cash"/>
    <s v="Cancelled"/>
    <x v="2"/>
    <n v="2"/>
    <n v="0"/>
  </r>
  <r>
    <x v="42"/>
    <x v="2"/>
    <s v="USA"/>
    <s v="New York"/>
    <s v="Hardware"/>
    <x v="3"/>
    <n v="66023"/>
    <s v="Existing"/>
    <s v="Online"/>
    <n v="560044"/>
    <n v="9"/>
    <n v="1737"/>
    <n v="0.15"/>
    <n v="13288.05"/>
    <n v="22429"/>
    <n v="-9140.9500000000007"/>
    <s v="Cash"/>
    <s v="Completed"/>
    <x v="2"/>
    <n v="4"/>
    <n v="15"/>
  </r>
  <r>
    <x v="42"/>
    <x v="3"/>
    <s v="India"/>
    <s v="Delhi"/>
    <s v="Services"/>
    <x v="3"/>
    <n v="43400"/>
    <s v="New"/>
    <s v="Partner"/>
    <n v="415406"/>
    <n v="2"/>
    <n v="2660"/>
    <n v="0.2"/>
    <n v="4256"/>
    <n v="19289"/>
    <n v="-15033"/>
    <s v="Cash"/>
    <s v="Completed"/>
    <x v="0"/>
    <n v="2"/>
    <n v="20"/>
  </r>
  <r>
    <x v="42"/>
    <x v="0"/>
    <s v="India"/>
    <s v="Bangalore"/>
    <s v="Hardware"/>
    <x v="2"/>
    <n v="12199"/>
    <s v="New"/>
    <s v="Online"/>
    <n v="984506"/>
    <n v="5"/>
    <n v="1835"/>
    <n v="0.05"/>
    <n v="8716.25"/>
    <n v="12402"/>
    <n v="-3685.75"/>
    <s v="Net Banking"/>
    <s v="Cancelled"/>
    <x v="2"/>
    <n v="4"/>
    <n v="5"/>
  </r>
  <r>
    <x v="42"/>
    <x v="3"/>
    <s v="India"/>
    <s v="Bangalore"/>
    <s v="Software"/>
    <x v="1"/>
    <n v="57316"/>
    <s v="Existing"/>
    <s v="Offline"/>
    <n v="893991"/>
    <n v="6"/>
    <n v="3116"/>
    <n v="0.2"/>
    <n v="14956.800000000001"/>
    <n v="25905"/>
    <n v="-10948.199999999999"/>
    <s v="Credit Card"/>
    <s v="Returned"/>
    <x v="1"/>
    <n v="3"/>
    <n v="20"/>
  </r>
  <r>
    <x v="42"/>
    <x v="3"/>
    <s v="UK"/>
    <s v="London"/>
    <s v="Services"/>
    <x v="0"/>
    <n v="97273"/>
    <s v="New"/>
    <s v="Online"/>
    <n v="660837"/>
    <n v="4"/>
    <n v="3443"/>
    <n v="0.1"/>
    <n v="12394.800000000001"/>
    <n v="24684"/>
    <n v="-12289.199999999999"/>
    <s v="Net Banking"/>
    <s v="Returned"/>
    <x v="3"/>
    <n v="1"/>
    <n v="10"/>
  </r>
  <r>
    <x v="42"/>
    <x v="0"/>
    <s v="India"/>
    <s v="Delhi"/>
    <s v="Services"/>
    <x v="2"/>
    <n v="62062"/>
    <s v="New"/>
    <s v="Offline"/>
    <n v="743043"/>
    <n v="8"/>
    <n v="1261"/>
    <n v="0.05"/>
    <n v="9583.6"/>
    <n v="8782"/>
    <n v="801.60000000000036"/>
    <s v="Credit Card"/>
    <s v="Returned"/>
    <x v="3"/>
    <n v="3"/>
    <n v="5"/>
  </r>
  <r>
    <x v="43"/>
    <x v="1"/>
    <s v="India"/>
    <s v="Delhi"/>
    <s v="Services"/>
    <x v="3"/>
    <n v="81609"/>
    <s v="Existing"/>
    <s v="Partner"/>
    <n v="397303"/>
    <n v="3"/>
    <n v="4218"/>
    <n v="0.15"/>
    <n v="10755.9"/>
    <n v="7102"/>
    <n v="3653.8999999999996"/>
    <s v="Cash"/>
    <s v="Returned"/>
    <x v="3"/>
    <n v="1"/>
    <n v="15"/>
  </r>
  <r>
    <x v="43"/>
    <x v="3"/>
    <s v="India"/>
    <s v="Bangalore"/>
    <s v="Hardware"/>
    <x v="0"/>
    <n v="26744"/>
    <s v="New"/>
    <s v="Partner"/>
    <n v="805730"/>
    <n v="5"/>
    <n v="3200"/>
    <n v="0.1"/>
    <n v="14400"/>
    <n v="20781"/>
    <n v="-6381"/>
    <s v="Credit Card"/>
    <s v="Cancelled"/>
    <x v="2"/>
    <n v="5"/>
    <n v="10"/>
  </r>
  <r>
    <x v="43"/>
    <x v="1"/>
    <s v="UAE"/>
    <s v="Dubai"/>
    <s v="Hardware"/>
    <x v="1"/>
    <n v="86095"/>
    <s v="New"/>
    <s v="Online"/>
    <n v="683577"/>
    <n v="2"/>
    <n v="2631"/>
    <n v="0.05"/>
    <n v="4998.8999999999996"/>
    <n v="21062"/>
    <n v="-16063.1"/>
    <s v="Net Banking"/>
    <s v="Returned"/>
    <x v="1"/>
    <n v="1"/>
    <n v="5"/>
  </r>
  <r>
    <x v="43"/>
    <x v="3"/>
    <s v="India"/>
    <s v="Mumbai"/>
    <s v="Services"/>
    <x v="3"/>
    <n v="65517"/>
    <s v="New"/>
    <s v="Partner"/>
    <n v="842435"/>
    <n v="3"/>
    <n v="2453"/>
    <n v="0.15"/>
    <n v="6255.15"/>
    <n v="27129"/>
    <n v="-20873.849999999999"/>
    <s v="Credit Card"/>
    <s v="Returned"/>
    <x v="1"/>
    <n v="5"/>
    <n v="15"/>
  </r>
  <r>
    <x v="43"/>
    <x v="1"/>
    <s v="India"/>
    <s v="Mumbai"/>
    <s v="Hardware"/>
    <x v="0"/>
    <n v="58865"/>
    <s v="Existing"/>
    <s v="Online"/>
    <n v="178740"/>
    <n v="8"/>
    <n v="1448"/>
    <n v="0.1"/>
    <n v="10425.6"/>
    <n v="7030"/>
    <n v="3395.6000000000004"/>
    <s v="Credit Card"/>
    <s v="Completed"/>
    <x v="2"/>
    <n v="4"/>
    <n v="10"/>
  </r>
  <r>
    <x v="43"/>
    <x v="0"/>
    <s v="India"/>
    <s v="Bangalore"/>
    <s v="Hardware"/>
    <x v="2"/>
    <n v="83937"/>
    <s v="New"/>
    <s v="Online"/>
    <n v="364396"/>
    <n v="5"/>
    <n v="801"/>
    <n v="0.15"/>
    <n v="3404.25"/>
    <n v="4002"/>
    <n v="-597.75"/>
    <s v="Credit Card"/>
    <s v="Cancelled"/>
    <x v="2"/>
    <n v="5"/>
    <n v="15"/>
  </r>
  <r>
    <x v="43"/>
    <x v="3"/>
    <s v="India"/>
    <s v="Delhi"/>
    <s v="Services"/>
    <x v="3"/>
    <n v="87195"/>
    <s v="Existing"/>
    <s v="Offline"/>
    <n v="857555"/>
    <n v="3"/>
    <n v="4524"/>
    <n v="0.05"/>
    <n v="12893.4"/>
    <n v="24006"/>
    <n v="-11112.6"/>
    <s v="Cash"/>
    <s v="Completed"/>
    <x v="1"/>
    <n v="2"/>
    <n v="5"/>
  </r>
  <r>
    <x v="43"/>
    <x v="0"/>
    <s v="UK"/>
    <s v="London"/>
    <s v="Services"/>
    <x v="1"/>
    <n v="23894"/>
    <s v="New"/>
    <s v="Online"/>
    <n v="765226"/>
    <n v="5"/>
    <n v="3088"/>
    <n v="0.1"/>
    <n v="13896"/>
    <n v="12721"/>
    <n v="1175"/>
    <s v="Credit Card"/>
    <s v="Completed"/>
    <x v="1"/>
    <n v="2"/>
    <n v="10"/>
  </r>
  <r>
    <x v="43"/>
    <x v="3"/>
    <s v="UAE"/>
    <s v="Dubai"/>
    <s v="Hardware"/>
    <x v="3"/>
    <n v="39160"/>
    <s v="Existing"/>
    <s v="Offline"/>
    <n v="883416"/>
    <n v="9"/>
    <n v="4194"/>
    <n v="0"/>
    <n v="37746"/>
    <n v="3565"/>
    <n v="34181"/>
    <s v="Cash"/>
    <s v="Returned"/>
    <x v="0"/>
    <n v="2"/>
    <n v="0"/>
  </r>
  <r>
    <x v="43"/>
    <x v="0"/>
    <s v="India"/>
    <s v="Bangalore"/>
    <s v="Services"/>
    <x v="2"/>
    <n v="63095"/>
    <s v="Existing"/>
    <s v="Online"/>
    <n v="269069"/>
    <n v="3"/>
    <n v="3201"/>
    <n v="0.2"/>
    <n v="7682.4000000000005"/>
    <n v="3583"/>
    <n v="4099.4000000000005"/>
    <s v="Cash"/>
    <s v="Returned"/>
    <x v="3"/>
    <n v="3"/>
    <n v="20"/>
  </r>
  <r>
    <x v="43"/>
    <x v="0"/>
    <s v="India"/>
    <s v="Mumbai"/>
    <s v="Services"/>
    <x v="1"/>
    <n v="39272"/>
    <s v="Existing"/>
    <s v="Offline"/>
    <n v="227661"/>
    <n v="7"/>
    <n v="1975"/>
    <n v="0"/>
    <n v="13825"/>
    <n v="11464"/>
    <n v="2361"/>
    <s v="UPI"/>
    <s v="Cancelled"/>
    <x v="0"/>
    <n v="2"/>
    <n v="0"/>
  </r>
  <r>
    <x v="43"/>
    <x v="3"/>
    <s v="USA"/>
    <s v="New York"/>
    <s v="Services"/>
    <x v="2"/>
    <n v="64021"/>
    <s v="Existing"/>
    <s v="Partner"/>
    <n v="881807"/>
    <n v="8"/>
    <n v="1113"/>
    <n v="0.15"/>
    <n v="7568.4"/>
    <n v="11811"/>
    <n v="-4242.6000000000004"/>
    <s v="Credit Card"/>
    <s v="Completed"/>
    <x v="1"/>
    <n v="5"/>
    <n v="15"/>
  </r>
  <r>
    <x v="44"/>
    <x v="3"/>
    <s v="India"/>
    <s v="Delhi"/>
    <s v="Services"/>
    <x v="0"/>
    <n v="43645"/>
    <s v="New"/>
    <s v="Online"/>
    <n v="749933"/>
    <n v="5"/>
    <n v="1168"/>
    <n v="0.05"/>
    <n v="5548"/>
    <n v="15107"/>
    <n v="-9559"/>
    <s v="Cash"/>
    <s v="Returned"/>
    <x v="0"/>
    <n v="5"/>
    <n v="5"/>
  </r>
  <r>
    <x v="44"/>
    <x v="3"/>
    <s v="USA"/>
    <s v="New York"/>
    <s v="Hardware"/>
    <x v="3"/>
    <n v="31179"/>
    <s v="Existing"/>
    <s v="Offline"/>
    <n v="107553"/>
    <n v="3"/>
    <n v="2628"/>
    <n v="0.2"/>
    <n v="6307.2000000000007"/>
    <n v="23235"/>
    <n v="-16927.8"/>
    <s v="Credit Card"/>
    <s v="Completed"/>
    <x v="3"/>
    <n v="5"/>
    <n v="20"/>
  </r>
  <r>
    <x v="44"/>
    <x v="2"/>
    <s v="UK"/>
    <s v="London"/>
    <s v="Services"/>
    <x v="2"/>
    <n v="20691"/>
    <s v="New"/>
    <s v="Online"/>
    <n v="788191"/>
    <n v="6"/>
    <n v="717"/>
    <n v="0.05"/>
    <n v="4086.8999999999996"/>
    <n v="24881"/>
    <n v="-20794.099999999999"/>
    <s v="Credit Card"/>
    <s v="Returned"/>
    <x v="2"/>
    <n v="2"/>
    <n v="5"/>
  </r>
  <r>
    <x v="44"/>
    <x v="1"/>
    <s v="India"/>
    <s v="Bangalore"/>
    <s v="Software"/>
    <x v="0"/>
    <n v="91646"/>
    <s v="New"/>
    <s v="Offline"/>
    <n v="167323"/>
    <n v="3"/>
    <n v="3431"/>
    <n v="0.15"/>
    <n v="8749.0499999999993"/>
    <n v="19198"/>
    <n v="-10448.950000000001"/>
    <s v="Net Banking"/>
    <s v="Returned"/>
    <x v="0"/>
    <n v="4"/>
    <n v="15"/>
  </r>
  <r>
    <x v="44"/>
    <x v="2"/>
    <s v="India"/>
    <s v="Mumbai"/>
    <s v="Services"/>
    <x v="1"/>
    <n v="55311"/>
    <s v="Existing"/>
    <s v="Offline"/>
    <n v="877139"/>
    <n v="9"/>
    <n v="1248"/>
    <n v="0.05"/>
    <n v="10670.4"/>
    <n v="4918"/>
    <n v="5752.4"/>
    <s v="UPI"/>
    <s v="Returned"/>
    <x v="0"/>
    <n v="4"/>
    <n v="5"/>
  </r>
  <r>
    <x v="44"/>
    <x v="2"/>
    <s v="UAE"/>
    <s v="Dubai"/>
    <s v="Software"/>
    <x v="1"/>
    <n v="49038"/>
    <s v="New"/>
    <s v="Online"/>
    <n v="481888"/>
    <n v="2"/>
    <n v="4720"/>
    <n v="0.1"/>
    <n v="8496"/>
    <n v="14869"/>
    <n v="-6373"/>
    <s v="Credit Card"/>
    <s v="Returned"/>
    <x v="2"/>
    <n v="3"/>
    <n v="10"/>
  </r>
  <r>
    <x v="44"/>
    <x v="0"/>
    <s v="USA"/>
    <s v="New York"/>
    <s v="Services"/>
    <x v="0"/>
    <n v="34967"/>
    <s v="New"/>
    <s v="Online"/>
    <n v="144810"/>
    <n v="3"/>
    <n v="700"/>
    <n v="0.1"/>
    <n v="1890"/>
    <n v="7511"/>
    <n v="-5621"/>
    <s v="Credit Card"/>
    <s v="Cancelled"/>
    <x v="2"/>
    <n v="5"/>
    <n v="10"/>
  </r>
  <r>
    <x v="44"/>
    <x v="3"/>
    <s v="UAE"/>
    <s v="Dubai"/>
    <s v="Software"/>
    <x v="0"/>
    <n v="38478"/>
    <s v="New"/>
    <s v="Partner"/>
    <n v="468517"/>
    <n v="7"/>
    <n v="3121"/>
    <n v="0.15"/>
    <n v="18569.95"/>
    <n v="15116"/>
    <n v="3453.9500000000007"/>
    <s v="Cash"/>
    <s v="Completed"/>
    <x v="3"/>
    <n v="5"/>
    <n v="15"/>
  </r>
  <r>
    <x v="44"/>
    <x v="1"/>
    <s v="UK"/>
    <s v="London"/>
    <s v="Software"/>
    <x v="1"/>
    <n v="65775"/>
    <s v="New"/>
    <s v="Partner"/>
    <n v="158719"/>
    <n v="8"/>
    <n v="1221"/>
    <n v="0.05"/>
    <n v="9279.6"/>
    <n v="4213"/>
    <n v="5066.6000000000004"/>
    <s v="Cash"/>
    <s v="Completed"/>
    <x v="1"/>
    <n v="3"/>
    <n v="5"/>
  </r>
  <r>
    <x v="44"/>
    <x v="0"/>
    <s v="India"/>
    <s v="Mumbai"/>
    <s v="Services"/>
    <x v="2"/>
    <n v="80624"/>
    <s v="Existing"/>
    <s v="Partner"/>
    <n v="562667"/>
    <n v="5"/>
    <n v="1451"/>
    <n v="0.15"/>
    <n v="6166.75"/>
    <n v="4887"/>
    <n v="1279.75"/>
    <s v="Net Banking"/>
    <s v="Cancelled"/>
    <x v="0"/>
    <n v="5"/>
    <n v="15"/>
  </r>
  <r>
    <x v="44"/>
    <x v="2"/>
    <s v="USA"/>
    <s v="New York"/>
    <s v="Services"/>
    <x v="0"/>
    <n v="50332"/>
    <s v="New"/>
    <s v="Online"/>
    <n v="540639"/>
    <n v="5"/>
    <n v="2381"/>
    <n v="0.2"/>
    <n v="9524"/>
    <n v="25141"/>
    <n v="-15617"/>
    <s v="UPI"/>
    <s v="Cancelled"/>
    <x v="3"/>
    <n v="1"/>
    <n v="20"/>
  </r>
  <r>
    <x v="44"/>
    <x v="3"/>
    <s v="UK"/>
    <s v="London"/>
    <s v="Services"/>
    <x v="2"/>
    <n v="17066"/>
    <s v="New"/>
    <s v="Partner"/>
    <n v="342020"/>
    <n v="5"/>
    <n v="2727"/>
    <n v="0.05"/>
    <n v="12953.25"/>
    <n v="2222"/>
    <n v="10731.25"/>
    <s v="UPI"/>
    <s v="Cancelled"/>
    <x v="0"/>
    <n v="3"/>
    <n v="5"/>
  </r>
  <r>
    <x v="45"/>
    <x v="0"/>
    <s v="UAE"/>
    <s v="Dubai"/>
    <s v="Software"/>
    <x v="1"/>
    <n v="49313"/>
    <s v="New"/>
    <s v="Offline"/>
    <n v="493308"/>
    <n v="4"/>
    <n v="1932"/>
    <n v="0.1"/>
    <n v="6955.2"/>
    <n v="14310"/>
    <n v="-7354.8"/>
    <s v="UPI"/>
    <s v="Returned"/>
    <x v="3"/>
    <n v="5"/>
    <n v="10"/>
  </r>
  <r>
    <x v="45"/>
    <x v="3"/>
    <s v="UAE"/>
    <s v="Dubai"/>
    <s v="Hardware"/>
    <x v="2"/>
    <n v="77857"/>
    <s v="New"/>
    <s v="Online"/>
    <n v="831830"/>
    <n v="9"/>
    <n v="2820"/>
    <n v="0"/>
    <n v="25380"/>
    <n v="6746"/>
    <n v="18634"/>
    <s v="Credit Card"/>
    <s v="Returned"/>
    <x v="3"/>
    <n v="3"/>
    <n v="0"/>
  </r>
  <r>
    <x v="45"/>
    <x v="0"/>
    <s v="USA"/>
    <s v="New York"/>
    <s v="Hardware"/>
    <x v="2"/>
    <n v="55900"/>
    <s v="New"/>
    <s v="Offline"/>
    <n v="916427"/>
    <n v="6"/>
    <n v="2276"/>
    <n v="0.1"/>
    <n v="12290.4"/>
    <n v="20491"/>
    <n v="-8200.6"/>
    <s v="UPI"/>
    <s v="Completed"/>
    <x v="2"/>
    <n v="1"/>
    <n v="10"/>
  </r>
  <r>
    <x v="45"/>
    <x v="3"/>
    <s v="India"/>
    <s v="Mumbai"/>
    <s v="Services"/>
    <x v="0"/>
    <n v="51098"/>
    <s v="Existing"/>
    <s v="Offline"/>
    <n v="853365"/>
    <n v="8"/>
    <n v="1198"/>
    <n v="0.05"/>
    <n v="9104.7999999999993"/>
    <n v="19897"/>
    <n v="-10792.2"/>
    <s v="Net Banking"/>
    <s v="Cancelled"/>
    <x v="1"/>
    <n v="1"/>
    <n v="5"/>
  </r>
  <r>
    <x v="45"/>
    <x v="2"/>
    <s v="UAE"/>
    <s v="Dubai"/>
    <s v="Hardware"/>
    <x v="2"/>
    <n v="18294"/>
    <s v="New"/>
    <s v="Offline"/>
    <n v="818317"/>
    <n v="8"/>
    <n v="3468"/>
    <n v="0.05"/>
    <n v="26356.799999999999"/>
    <n v="22236"/>
    <n v="4120.7999999999993"/>
    <s v="Net Banking"/>
    <s v="Completed"/>
    <x v="0"/>
    <n v="2"/>
    <n v="5"/>
  </r>
  <r>
    <x v="45"/>
    <x v="1"/>
    <s v="India"/>
    <s v="Bangalore"/>
    <s v="Hardware"/>
    <x v="2"/>
    <n v="72580"/>
    <s v="Existing"/>
    <s v="Online"/>
    <n v="757037"/>
    <n v="5"/>
    <n v="1121"/>
    <n v="0.05"/>
    <n v="5324.75"/>
    <n v="13878"/>
    <n v="-8553.25"/>
    <s v="Credit Card"/>
    <s v="Cancelled"/>
    <x v="1"/>
    <n v="5"/>
    <n v="5"/>
  </r>
  <r>
    <x v="45"/>
    <x v="2"/>
    <s v="UK"/>
    <s v="London"/>
    <s v="Services"/>
    <x v="2"/>
    <n v="48101"/>
    <s v="New"/>
    <s v="Online"/>
    <n v="980210"/>
    <n v="9"/>
    <n v="3087"/>
    <n v="0.05"/>
    <n v="26393.85"/>
    <n v="22360"/>
    <n v="4033.8499999999985"/>
    <s v="Credit Card"/>
    <s v="Completed"/>
    <x v="3"/>
    <n v="1"/>
    <n v="5"/>
  </r>
  <r>
    <x v="45"/>
    <x v="1"/>
    <s v="USA"/>
    <s v="New York"/>
    <s v="Software"/>
    <x v="1"/>
    <n v="35059"/>
    <s v="Existing"/>
    <s v="Partner"/>
    <n v="908324"/>
    <n v="2"/>
    <n v="959"/>
    <n v="0.2"/>
    <n v="1534.4"/>
    <n v="15432"/>
    <n v="-13897.6"/>
    <s v="Credit Card"/>
    <s v="Cancelled"/>
    <x v="2"/>
    <n v="1"/>
    <n v="20"/>
  </r>
  <r>
    <x v="45"/>
    <x v="3"/>
    <s v="India"/>
    <s v="Delhi"/>
    <s v="Services"/>
    <x v="1"/>
    <n v="50626"/>
    <s v="New"/>
    <s v="Partner"/>
    <n v="127057"/>
    <n v="8"/>
    <n v="1584"/>
    <n v="0"/>
    <n v="12672"/>
    <n v="28127"/>
    <n v="-15455"/>
    <s v="Cash"/>
    <s v="Cancelled"/>
    <x v="1"/>
    <n v="1"/>
    <n v="0"/>
  </r>
  <r>
    <x v="45"/>
    <x v="0"/>
    <s v="India"/>
    <s v="Delhi"/>
    <s v="Hardware"/>
    <x v="3"/>
    <n v="30703"/>
    <s v="New"/>
    <s v="Partner"/>
    <n v="293637"/>
    <n v="3"/>
    <n v="799"/>
    <n v="0.1"/>
    <n v="2157.3000000000002"/>
    <n v="29014"/>
    <n v="-26856.7"/>
    <s v="Credit Card"/>
    <s v="Returned"/>
    <x v="2"/>
    <n v="2"/>
    <n v="10"/>
  </r>
  <r>
    <x v="45"/>
    <x v="2"/>
    <s v="India"/>
    <s v="Mumbai"/>
    <s v="Software"/>
    <x v="1"/>
    <n v="71417"/>
    <s v="Existing"/>
    <s v="Partner"/>
    <n v="874984"/>
    <n v="7"/>
    <n v="3044"/>
    <n v="0.2"/>
    <n v="17046.400000000001"/>
    <n v="17175"/>
    <n v="-128.59999999999854"/>
    <s v="Net Banking"/>
    <s v="Completed"/>
    <x v="2"/>
    <n v="5"/>
    <n v="20"/>
  </r>
  <r>
    <x v="45"/>
    <x v="1"/>
    <s v="India"/>
    <s v="Bangalore"/>
    <s v="Hardware"/>
    <x v="1"/>
    <n v="69228"/>
    <s v="Existing"/>
    <s v="Offline"/>
    <n v="740377"/>
    <n v="9"/>
    <n v="1775"/>
    <n v="0.15"/>
    <n v="13578.75"/>
    <n v="5983"/>
    <n v="7595.75"/>
    <s v="Credit Card"/>
    <s v="Returned"/>
    <x v="0"/>
    <n v="3"/>
    <n v="15"/>
  </r>
  <r>
    <x v="46"/>
    <x v="2"/>
    <s v="UAE"/>
    <s v="Dubai"/>
    <s v="Software"/>
    <x v="3"/>
    <n v="13205"/>
    <s v="Existing"/>
    <s v="Online"/>
    <n v="609510"/>
    <n v="5"/>
    <n v="1930"/>
    <n v="0.05"/>
    <n v="9167.5"/>
    <n v="11389"/>
    <n v="-2221.5"/>
    <s v="Cash"/>
    <s v="Returned"/>
    <x v="3"/>
    <n v="2"/>
    <n v="5"/>
  </r>
  <r>
    <x v="46"/>
    <x v="1"/>
    <s v="India"/>
    <s v="Delhi"/>
    <s v="Hardware"/>
    <x v="3"/>
    <n v="44929"/>
    <s v="New"/>
    <s v="Partner"/>
    <n v="996884"/>
    <n v="8"/>
    <n v="3952"/>
    <n v="0.1"/>
    <n v="28454.400000000001"/>
    <n v="21522"/>
    <n v="6932.4000000000015"/>
    <s v="Credit Card"/>
    <s v="Completed"/>
    <x v="0"/>
    <n v="5"/>
    <n v="10"/>
  </r>
  <r>
    <x v="46"/>
    <x v="2"/>
    <s v="India"/>
    <s v="Mumbai"/>
    <s v="Services"/>
    <x v="0"/>
    <n v="93384"/>
    <s v="Existing"/>
    <s v="Offline"/>
    <n v="160753"/>
    <n v="4"/>
    <n v="2888"/>
    <n v="0.15"/>
    <n v="9819.1999999999989"/>
    <n v="18704"/>
    <n v="-8884.8000000000011"/>
    <s v="Cash"/>
    <s v="Returned"/>
    <x v="0"/>
    <n v="1"/>
    <n v="15"/>
  </r>
  <r>
    <x v="46"/>
    <x v="1"/>
    <s v="UK"/>
    <s v="London"/>
    <s v="Hardware"/>
    <x v="0"/>
    <n v="43411"/>
    <s v="Existing"/>
    <s v="Online"/>
    <n v="799391"/>
    <n v="1"/>
    <n v="2321"/>
    <n v="0"/>
    <n v="2321"/>
    <n v="14200"/>
    <n v="-11879"/>
    <s v="Cash"/>
    <s v="Cancelled"/>
    <x v="1"/>
    <n v="2"/>
    <n v="0"/>
  </r>
  <r>
    <x v="46"/>
    <x v="1"/>
    <s v="India"/>
    <s v="Bangalore"/>
    <s v="Hardware"/>
    <x v="1"/>
    <n v="90522"/>
    <s v="Existing"/>
    <s v="Online"/>
    <n v="422419"/>
    <n v="1"/>
    <n v="1488"/>
    <n v="0.1"/>
    <n v="1339.2"/>
    <n v="19750"/>
    <n v="-18410.8"/>
    <s v="Cash"/>
    <s v="Cancelled"/>
    <x v="2"/>
    <n v="4"/>
    <n v="10"/>
  </r>
  <r>
    <x v="46"/>
    <x v="3"/>
    <s v="India"/>
    <s v="Bangalore"/>
    <s v="Software"/>
    <x v="2"/>
    <n v="21628"/>
    <s v="New"/>
    <s v="Online"/>
    <n v="278953"/>
    <n v="6"/>
    <n v="713"/>
    <n v="0.2"/>
    <n v="3422.4"/>
    <n v="21697"/>
    <n v="-18274.599999999999"/>
    <s v="Credit Card"/>
    <s v="Cancelled"/>
    <x v="0"/>
    <n v="4"/>
    <n v="20"/>
  </r>
  <r>
    <x v="46"/>
    <x v="1"/>
    <s v="India"/>
    <s v="Mumbai"/>
    <s v="Hardware"/>
    <x v="0"/>
    <n v="80089"/>
    <s v="New"/>
    <s v="Offline"/>
    <n v="596107"/>
    <n v="8"/>
    <n v="1031"/>
    <n v="0.15"/>
    <n v="7010.8"/>
    <n v="29366"/>
    <n v="-22355.200000000001"/>
    <s v="Credit Card"/>
    <s v="Cancelled"/>
    <x v="0"/>
    <n v="1"/>
    <n v="15"/>
  </r>
  <r>
    <x v="46"/>
    <x v="3"/>
    <s v="India"/>
    <s v="Mumbai"/>
    <s v="Services"/>
    <x v="0"/>
    <n v="16518"/>
    <s v="New"/>
    <s v="Partner"/>
    <n v="283937"/>
    <n v="2"/>
    <n v="3417"/>
    <n v="0.1"/>
    <n v="6150.6"/>
    <n v="3535"/>
    <n v="2615.6000000000004"/>
    <s v="Net Banking"/>
    <s v="Returned"/>
    <x v="3"/>
    <n v="5"/>
    <n v="10"/>
  </r>
  <r>
    <x v="46"/>
    <x v="1"/>
    <s v="UAE"/>
    <s v="Dubai"/>
    <s v="Services"/>
    <x v="1"/>
    <n v="48491"/>
    <s v="Existing"/>
    <s v="Online"/>
    <n v="217819"/>
    <n v="4"/>
    <n v="4119"/>
    <n v="0.2"/>
    <n v="13180.800000000001"/>
    <n v="23673"/>
    <n v="-10492.199999999999"/>
    <s v="UPI"/>
    <s v="Completed"/>
    <x v="1"/>
    <n v="5"/>
    <n v="20"/>
  </r>
  <r>
    <x v="46"/>
    <x v="0"/>
    <s v="India"/>
    <s v="Mumbai"/>
    <s v="Services"/>
    <x v="2"/>
    <n v="17946"/>
    <s v="New"/>
    <s v="Offline"/>
    <n v="328140"/>
    <n v="3"/>
    <n v="2484"/>
    <n v="0.05"/>
    <n v="7079.4"/>
    <n v="19759"/>
    <n v="-12679.6"/>
    <s v="Credit Card"/>
    <s v="Returned"/>
    <x v="1"/>
    <n v="2"/>
    <n v="5"/>
  </r>
  <r>
    <x v="46"/>
    <x v="0"/>
    <s v="UAE"/>
    <s v="Dubai"/>
    <s v="Software"/>
    <x v="3"/>
    <n v="10610"/>
    <s v="New"/>
    <s v="Online"/>
    <n v="281756"/>
    <n v="9"/>
    <n v="2758"/>
    <n v="0.1"/>
    <n v="22339.8"/>
    <n v="27882"/>
    <n v="-5542.2000000000007"/>
    <s v="Net Banking"/>
    <s v="Completed"/>
    <x v="2"/>
    <n v="4"/>
    <n v="10"/>
  </r>
  <r>
    <x v="46"/>
    <x v="0"/>
    <s v="UAE"/>
    <s v="Dubai"/>
    <s v="Software"/>
    <x v="3"/>
    <n v="79838"/>
    <s v="New"/>
    <s v="Offline"/>
    <n v="548903"/>
    <n v="3"/>
    <n v="2718"/>
    <n v="0.05"/>
    <n v="7746.2999999999993"/>
    <n v="19997"/>
    <n v="-12250.7"/>
    <s v="UPI"/>
    <s v="Completed"/>
    <x v="2"/>
    <n v="5"/>
    <n v="5"/>
  </r>
  <r>
    <x v="47"/>
    <x v="1"/>
    <s v="USA"/>
    <s v="New York"/>
    <s v="Hardware"/>
    <x v="1"/>
    <n v="44311"/>
    <s v="New"/>
    <s v="Partner"/>
    <n v="699993"/>
    <n v="8"/>
    <n v="4985"/>
    <n v="0.15"/>
    <n v="33898"/>
    <n v="13406"/>
    <n v="20492"/>
    <s v="Net Banking"/>
    <s v="Returned"/>
    <x v="1"/>
    <n v="2"/>
    <n v="15"/>
  </r>
  <r>
    <x v="47"/>
    <x v="3"/>
    <s v="India"/>
    <s v="Bangalore"/>
    <s v="Hardware"/>
    <x v="1"/>
    <n v="51876"/>
    <s v="Existing"/>
    <s v="Partner"/>
    <n v="680726"/>
    <n v="7"/>
    <n v="2609"/>
    <n v="0.15"/>
    <n v="15523.55"/>
    <n v="14453"/>
    <n v="1070.5499999999993"/>
    <s v="UPI"/>
    <s v="Returned"/>
    <x v="1"/>
    <n v="2"/>
    <n v="15"/>
  </r>
  <r>
    <x v="47"/>
    <x v="3"/>
    <s v="UK"/>
    <s v="London"/>
    <s v="Hardware"/>
    <x v="2"/>
    <n v="90192"/>
    <s v="New"/>
    <s v="Online"/>
    <n v="986534"/>
    <n v="1"/>
    <n v="3560"/>
    <n v="0.15"/>
    <n v="3026"/>
    <n v="21769"/>
    <n v="-18743"/>
    <s v="Net Banking"/>
    <s v="Cancelled"/>
    <x v="3"/>
    <n v="4"/>
    <n v="15"/>
  </r>
  <r>
    <x v="47"/>
    <x v="1"/>
    <s v="India"/>
    <s v="Bangalore"/>
    <s v="Software"/>
    <x v="1"/>
    <n v="60333"/>
    <s v="Existing"/>
    <s v="Partner"/>
    <n v="681602"/>
    <n v="8"/>
    <n v="2108"/>
    <n v="0.05"/>
    <n v="16020.8"/>
    <n v="27238"/>
    <n v="-11217.2"/>
    <s v="Credit Card"/>
    <s v="Completed"/>
    <x v="0"/>
    <n v="1"/>
    <n v="5"/>
  </r>
  <r>
    <x v="47"/>
    <x v="0"/>
    <s v="India"/>
    <s v="Bangalore"/>
    <s v="Software"/>
    <x v="1"/>
    <n v="61298"/>
    <s v="Existing"/>
    <s v="Partner"/>
    <n v="605302"/>
    <n v="9"/>
    <n v="3024"/>
    <n v="0.05"/>
    <n v="25855.199999999997"/>
    <n v="1224"/>
    <n v="24631.199999999997"/>
    <s v="UPI"/>
    <s v="Completed"/>
    <x v="3"/>
    <n v="2"/>
    <n v="5"/>
  </r>
  <r>
    <x v="47"/>
    <x v="0"/>
    <s v="USA"/>
    <s v="New York"/>
    <s v="Hardware"/>
    <x v="1"/>
    <n v="94192"/>
    <s v="Existing"/>
    <s v="Offline"/>
    <n v="543719"/>
    <n v="8"/>
    <n v="4915"/>
    <n v="0.2"/>
    <n v="31456"/>
    <n v="8396"/>
    <n v="23060"/>
    <s v="Cash"/>
    <s v="Completed"/>
    <x v="3"/>
    <n v="1"/>
    <n v="20"/>
  </r>
  <r>
    <x v="47"/>
    <x v="3"/>
    <s v="UAE"/>
    <s v="Dubai"/>
    <s v="Software"/>
    <x v="2"/>
    <n v="51811"/>
    <s v="Existing"/>
    <s v="Offline"/>
    <n v="392884"/>
    <n v="1"/>
    <n v="1189"/>
    <n v="0.1"/>
    <n v="1070.1000000000001"/>
    <n v="3800"/>
    <n v="-2729.8999999999996"/>
    <s v="Net Banking"/>
    <s v="Cancelled"/>
    <x v="1"/>
    <n v="4"/>
    <n v="10"/>
  </r>
  <r>
    <x v="47"/>
    <x v="0"/>
    <s v="UAE"/>
    <s v="Dubai"/>
    <s v="Software"/>
    <x v="1"/>
    <n v="80072"/>
    <s v="Existing"/>
    <s v="Online"/>
    <n v="539392"/>
    <n v="7"/>
    <n v="2599"/>
    <n v="0.2"/>
    <n v="14554.400000000001"/>
    <n v="2280"/>
    <n v="12274.400000000001"/>
    <s v="Credit Card"/>
    <s v="Completed"/>
    <x v="1"/>
    <n v="2"/>
    <n v="20"/>
  </r>
  <r>
    <x v="47"/>
    <x v="2"/>
    <s v="India"/>
    <s v="Mumbai"/>
    <s v="Services"/>
    <x v="0"/>
    <n v="52974"/>
    <s v="Existing"/>
    <s v="Offline"/>
    <n v="831648"/>
    <n v="9"/>
    <n v="1600"/>
    <n v="0.05"/>
    <n v="13680"/>
    <n v="29916"/>
    <n v="-16236"/>
    <s v="Credit Card"/>
    <s v="Completed"/>
    <x v="0"/>
    <n v="3"/>
    <n v="5"/>
  </r>
  <r>
    <x v="47"/>
    <x v="3"/>
    <s v="USA"/>
    <s v="New York"/>
    <s v="Services"/>
    <x v="2"/>
    <n v="29856"/>
    <s v="New"/>
    <s v="Partner"/>
    <n v="500267"/>
    <n v="5"/>
    <n v="618"/>
    <n v="0.1"/>
    <n v="2781"/>
    <n v="16714"/>
    <n v="-13933"/>
    <s v="UPI"/>
    <s v="Cancelled"/>
    <x v="2"/>
    <n v="4"/>
    <n v="10"/>
  </r>
  <r>
    <x v="47"/>
    <x v="0"/>
    <s v="India"/>
    <s v="Mumbai"/>
    <s v="Hardware"/>
    <x v="0"/>
    <n v="54830"/>
    <s v="Existing"/>
    <s v="Offline"/>
    <n v="156010"/>
    <n v="2"/>
    <n v="3268"/>
    <n v="0.15"/>
    <n v="5555.5999999999995"/>
    <n v="1521"/>
    <n v="4034.5999999999995"/>
    <s v="Net Banking"/>
    <s v="Returned"/>
    <x v="1"/>
    <n v="4"/>
    <n v="15"/>
  </r>
  <r>
    <x v="47"/>
    <x v="3"/>
    <s v="USA"/>
    <s v="New York"/>
    <s v="Hardware"/>
    <x v="2"/>
    <n v="91983"/>
    <s v="New"/>
    <s v="Partner"/>
    <n v="750159"/>
    <n v="8"/>
    <n v="1005"/>
    <n v="0.2"/>
    <n v="6432"/>
    <n v="19002"/>
    <n v="-12570"/>
    <s v="Credit Card"/>
    <s v="Cancelled"/>
    <x v="3"/>
    <n v="3"/>
    <n v="20"/>
  </r>
  <r>
    <x v="48"/>
    <x v="2"/>
    <s v="India"/>
    <s v="Mumbai"/>
    <s v="Services"/>
    <x v="0"/>
    <n v="55823"/>
    <s v="Existing"/>
    <s v="Online"/>
    <n v="208159"/>
    <n v="9"/>
    <n v="2700"/>
    <n v="0.2"/>
    <n v="19440"/>
    <n v="29790"/>
    <n v="-10350"/>
    <s v="Cash"/>
    <s v="Cancelled"/>
    <x v="0"/>
    <n v="4"/>
    <n v="20"/>
  </r>
  <r>
    <x v="48"/>
    <x v="3"/>
    <s v="India"/>
    <s v="Delhi"/>
    <s v="Software"/>
    <x v="2"/>
    <n v="84397"/>
    <s v="New"/>
    <s v="Partner"/>
    <n v="897021"/>
    <n v="7"/>
    <n v="1541"/>
    <n v="0.2"/>
    <n v="8629.6"/>
    <n v="25190"/>
    <n v="-16560.400000000001"/>
    <s v="Net Banking"/>
    <s v="Returned"/>
    <x v="2"/>
    <n v="3"/>
    <n v="20"/>
  </r>
  <r>
    <x v="48"/>
    <x v="3"/>
    <s v="India"/>
    <s v="Bangalore"/>
    <s v="Hardware"/>
    <x v="3"/>
    <n v="95814"/>
    <s v="Existing"/>
    <s v="Offline"/>
    <n v="897827"/>
    <n v="5"/>
    <n v="3635"/>
    <n v="0.05"/>
    <n v="17266.25"/>
    <n v="12874"/>
    <n v="4392.25"/>
    <s v="Credit Card"/>
    <s v="Completed"/>
    <x v="3"/>
    <n v="3"/>
    <n v="5"/>
  </r>
  <r>
    <x v="48"/>
    <x v="3"/>
    <s v="India"/>
    <s v="Bangalore"/>
    <s v="Hardware"/>
    <x v="1"/>
    <n v="77078"/>
    <s v="New"/>
    <s v="Offline"/>
    <n v="243905"/>
    <n v="8"/>
    <n v="996"/>
    <n v="0.1"/>
    <n v="7171.2"/>
    <n v="18985"/>
    <n v="-11813.8"/>
    <s v="Credit Card"/>
    <s v="Returned"/>
    <x v="3"/>
    <n v="4"/>
    <n v="10"/>
  </r>
  <r>
    <x v="48"/>
    <x v="3"/>
    <s v="UK"/>
    <s v="London"/>
    <s v="Hardware"/>
    <x v="1"/>
    <n v="77951"/>
    <s v="New"/>
    <s v="Offline"/>
    <n v="428278"/>
    <n v="6"/>
    <n v="4674"/>
    <n v="0.15"/>
    <n v="23837.399999999998"/>
    <n v="3306"/>
    <n v="20531.399999999998"/>
    <s v="Cash"/>
    <s v="Completed"/>
    <x v="2"/>
    <n v="3"/>
    <n v="15"/>
  </r>
  <r>
    <x v="48"/>
    <x v="2"/>
    <s v="UAE"/>
    <s v="Dubai"/>
    <s v="Software"/>
    <x v="2"/>
    <n v="22905"/>
    <s v="Existing"/>
    <s v="Offline"/>
    <n v="310975"/>
    <n v="4"/>
    <n v="558"/>
    <n v="0.05"/>
    <n v="2120.4"/>
    <n v="8822"/>
    <n v="-6701.6"/>
    <s v="Credit Card"/>
    <s v="Cancelled"/>
    <x v="3"/>
    <n v="3"/>
    <n v="5"/>
  </r>
  <r>
    <x v="48"/>
    <x v="1"/>
    <s v="UK"/>
    <s v="London"/>
    <s v="Services"/>
    <x v="0"/>
    <n v="31601"/>
    <s v="Existing"/>
    <s v="Online"/>
    <n v="773788"/>
    <n v="1"/>
    <n v="3632"/>
    <n v="0.15"/>
    <n v="3087.2"/>
    <n v="13858"/>
    <n v="-10770.8"/>
    <s v="UPI"/>
    <s v="Completed"/>
    <x v="3"/>
    <n v="4"/>
    <n v="15"/>
  </r>
  <r>
    <x v="48"/>
    <x v="3"/>
    <s v="India"/>
    <s v="Delhi"/>
    <s v="Hardware"/>
    <x v="3"/>
    <n v="97099"/>
    <s v="Existing"/>
    <s v="Partner"/>
    <n v="186491"/>
    <n v="6"/>
    <n v="4038"/>
    <n v="0"/>
    <n v="24228"/>
    <n v="29403"/>
    <n v="-5175"/>
    <s v="Net Banking"/>
    <s v="Cancelled"/>
    <x v="0"/>
    <n v="3"/>
    <n v="0"/>
  </r>
  <r>
    <x v="48"/>
    <x v="3"/>
    <s v="UK"/>
    <s v="London"/>
    <s v="Services"/>
    <x v="0"/>
    <n v="50955"/>
    <s v="Existing"/>
    <s v="Offline"/>
    <n v="533987"/>
    <n v="8"/>
    <n v="2153"/>
    <n v="0"/>
    <n v="17224"/>
    <n v="15184"/>
    <n v="2040"/>
    <s v="UPI"/>
    <s v="Completed"/>
    <x v="3"/>
    <n v="1"/>
    <n v="0"/>
  </r>
  <r>
    <x v="48"/>
    <x v="0"/>
    <s v="India"/>
    <s v="Bangalore"/>
    <s v="Services"/>
    <x v="1"/>
    <n v="82179"/>
    <s v="New"/>
    <s v="Partner"/>
    <n v="745944"/>
    <n v="3"/>
    <n v="2206"/>
    <n v="0.15"/>
    <n v="5625.3"/>
    <n v="26791"/>
    <n v="-21165.7"/>
    <s v="UPI"/>
    <s v="Cancelled"/>
    <x v="3"/>
    <n v="4"/>
    <n v="15"/>
  </r>
  <r>
    <x v="48"/>
    <x v="3"/>
    <s v="UAE"/>
    <s v="Dubai"/>
    <s v="Software"/>
    <x v="1"/>
    <n v="58435"/>
    <s v="New"/>
    <s v="Online"/>
    <n v="356971"/>
    <n v="7"/>
    <n v="743"/>
    <n v="0"/>
    <n v="5201"/>
    <n v="1942"/>
    <n v="3259"/>
    <s v="Cash"/>
    <s v="Completed"/>
    <x v="0"/>
    <n v="4"/>
    <n v="0"/>
  </r>
  <r>
    <x v="48"/>
    <x v="0"/>
    <s v="India"/>
    <s v="Delhi"/>
    <s v="Software"/>
    <x v="0"/>
    <n v="34044"/>
    <s v="Existing"/>
    <s v="Partner"/>
    <n v="571959"/>
    <n v="7"/>
    <n v="2755"/>
    <n v="0.1"/>
    <n v="17356.5"/>
    <n v="4931"/>
    <n v="12425.5"/>
    <s v="UPI"/>
    <s v="Completed"/>
    <x v="0"/>
    <n v="1"/>
    <n v="10"/>
  </r>
  <r>
    <x v="49"/>
    <x v="1"/>
    <s v="India"/>
    <s v="Bangalore"/>
    <s v="Software"/>
    <x v="2"/>
    <n v="21246"/>
    <s v="Existing"/>
    <s v="Offline"/>
    <n v="974528"/>
    <n v="9"/>
    <n v="2174"/>
    <n v="0.1"/>
    <n v="17609.400000000001"/>
    <n v="10345"/>
    <n v="7264.4000000000015"/>
    <s v="UPI"/>
    <s v="Completed"/>
    <x v="2"/>
    <n v="5"/>
    <n v="10"/>
  </r>
  <r>
    <x v="49"/>
    <x v="2"/>
    <s v="India"/>
    <s v="Mumbai"/>
    <s v="Software"/>
    <x v="2"/>
    <n v="12458"/>
    <s v="New"/>
    <s v="Partner"/>
    <n v="909858"/>
    <n v="1"/>
    <n v="3192"/>
    <n v="0.05"/>
    <n v="3032.3999999999996"/>
    <n v="27781"/>
    <n v="-24748.6"/>
    <s v="UPI"/>
    <s v="Returned"/>
    <x v="2"/>
    <n v="2"/>
    <n v="5"/>
  </r>
  <r>
    <x v="49"/>
    <x v="2"/>
    <s v="USA"/>
    <s v="New York"/>
    <s v="Software"/>
    <x v="0"/>
    <n v="68507"/>
    <s v="Existing"/>
    <s v="Offline"/>
    <n v="485411"/>
    <n v="5"/>
    <n v="538"/>
    <n v="0.15"/>
    <n v="2286.5"/>
    <n v="4749"/>
    <n v="-2462.5"/>
    <s v="Credit Card"/>
    <s v="Cancelled"/>
    <x v="2"/>
    <n v="3"/>
    <n v="15"/>
  </r>
  <r>
    <x v="49"/>
    <x v="1"/>
    <s v="India"/>
    <s v="Delhi"/>
    <s v="Software"/>
    <x v="1"/>
    <n v="16028"/>
    <s v="New"/>
    <s v="Offline"/>
    <n v="619965"/>
    <n v="8"/>
    <n v="3747"/>
    <n v="0.05"/>
    <n v="28477.199999999997"/>
    <n v="25836"/>
    <n v="2641.1999999999971"/>
    <s v="Cash"/>
    <s v="Cancelled"/>
    <x v="0"/>
    <n v="3"/>
    <n v="5"/>
  </r>
  <r>
    <x v="49"/>
    <x v="2"/>
    <s v="UAE"/>
    <s v="Dubai"/>
    <s v="Hardware"/>
    <x v="0"/>
    <n v="61901"/>
    <s v="Existing"/>
    <s v="Online"/>
    <n v="355813"/>
    <n v="3"/>
    <n v="2115"/>
    <n v="0.1"/>
    <n v="5710.5"/>
    <n v="25965"/>
    <n v="-20254.5"/>
    <s v="Credit Card"/>
    <s v="Cancelled"/>
    <x v="3"/>
    <n v="2"/>
    <n v="10"/>
  </r>
  <r>
    <x v="49"/>
    <x v="1"/>
    <s v="UK"/>
    <s v="London"/>
    <s v="Services"/>
    <x v="1"/>
    <n v="16306"/>
    <s v="Existing"/>
    <s v="Online"/>
    <n v="734416"/>
    <n v="5"/>
    <n v="519"/>
    <n v="0.1"/>
    <n v="2335.5"/>
    <n v="5740"/>
    <n v="-3404.5"/>
    <s v="Credit Card"/>
    <s v="Returned"/>
    <x v="3"/>
    <n v="3"/>
    <n v="10"/>
  </r>
  <r>
    <x v="49"/>
    <x v="1"/>
    <s v="UK"/>
    <s v="London"/>
    <s v="Software"/>
    <x v="0"/>
    <n v="37678"/>
    <s v="New"/>
    <s v="Partner"/>
    <n v="821693"/>
    <n v="1"/>
    <n v="720"/>
    <n v="0.1"/>
    <n v="648"/>
    <n v="17373"/>
    <n v="-16725"/>
    <s v="UPI"/>
    <s v="Returned"/>
    <x v="3"/>
    <n v="3"/>
    <n v="10"/>
  </r>
  <r>
    <x v="49"/>
    <x v="1"/>
    <s v="India"/>
    <s v="Delhi"/>
    <s v="Hardware"/>
    <x v="2"/>
    <n v="22363"/>
    <s v="New"/>
    <s v="Partner"/>
    <n v="405607"/>
    <n v="9"/>
    <n v="4271"/>
    <n v="0.2"/>
    <n v="30751.200000000001"/>
    <n v="16883"/>
    <n v="13868.2"/>
    <s v="Credit Card"/>
    <s v="Returned"/>
    <x v="3"/>
    <n v="1"/>
    <n v="20"/>
  </r>
  <r>
    <x v="49"/>
    <x v="2"/>
    <s v="UAE"/>
    <s v="Dubai"/>
    <s v="Services"/>
    <x v="3"/>
    <n v="24066"/>
    <s v="Existing"/>
    <s v="Offline"/>
    <n v="433393"/>
    <n v="4"/>
    <n v="750"/>
    <n v="0"/>
    <n v="3000"/>
    <n v="13419"/>
    <n v="-10419"/>
    <s v="Credit Card"/>
    <s v="Returned"/>
    <x v="0"/>
    <n v="1"/>
    <n v="0"/>
  </r>
  <r>
    <x v="49"/>
    <x v="0"/>
    <s v="India"/>
    <s v="Delhi"/>
    <s v="Software"/>
    <x v="1"/>
    <n v="73804"/>
    <s v="New"/>
    <s v="Offline"/>
    <n v="140079"/>
    <n v="5"/>
    <n v="4807"/>
    <n v="0.05"/>
    <n v="22833.25"/>
    <n v="17791"/>
    <n v="5042.25"/>
    <s v="Credit Card"/>
    <s v="Completed"/>
    <x v="1"/>
    <n v="1"/>
    <n v="5"/>
  </r>
  <r>
    <x v="49"/>
    <x v="1"/>
    <s v="UAE"/>
    <s v="Dubai"/>
    <s v="Software"/>
    <x v="3"/>
    <n v="58544"/>
    <s v="Existing"/>
    <s v="Offline"/>
    <n v="251476"/>
    <n v="3"/>
    <n v="1006"/>
    <n v="0.05"/>
    <n v="2867.1"/>
    <n v="19427"/>
    <n v="-16559.900000000001"/>
    <s v="UPI"/>
    <s v="Cancelled"/>
    <x v="2"/>
    <n v="1"/>
    <n v="5"/>
  </r>
  <r>
    <x v="49"/>
    <x v="3"/>
    <s v="UK"/>
    <s v="London"/>
    <s v="Hardware"/>
    <x v="2"/>
    <n v="10189"/>
    <s v="New"/>
    <s v="Offline"/>
    <n v="749093"/>
    <n v="2"/>
    <n v="1368"/>
    <n v="0.1"/>
    <n v="2462.4"/>
    <n v="6272"/>
    <n v="-3809.6"/>
    <s v="Net Banking"/>
    <s v="Completed"/>
    <x v="1"/>
    <n v="4"/>
    <n v="10"/>
  </r>
  <r>
    <x v="50"/>
    <x v="2"/>
    <s v="India"/>
    <s v="Bangalore"/>
    <s v="Services"/>
    <x v="0"/>
    <n v="21752"/>
    <s v="Existing"/>
    <s v="Online"/>
    <n v="957879"/>
    <n v="7"/>
    <n v="4490"/>
    <n v="0.2"/>
    <n v="25144"/>
    <n v="15617"/>
    <n v="9527"/>
    <s v="Net Banking"/>
    <s v="Returned"/>
    <x v="2"/>
    <n v="3"/>
    <n v="20"/>
  </r>
  <r>
    <x v="50"/>
    <x v="1"/>
    <s v="India"/>
    <s v="Mumbai"/>
    <s v="Software"/>
    <x v="2"/>
    <n v="17482"/>
    <s v="Existing"/>
    <s v="Offline"/>
    <n v="235026"/>
    <n v="5"/>
    <n v="1669"/>
    <n v="0.05"/>
    <n v="7927.75"/>
    <n v="9758"/>
    <n v="-1830.25"/>
    <s v="Credit Card"/>
    <s v="Returned"/>
    <x v="2"/>
    <n v="2"/>
    <n v="5"/>
  </r>
  <r>
    <x v="50"/>
    <x v="1"/>
    <s v="India"/>
    <s v="Bangalore"/>
    <s v="Services"/>
    <x v="3"/>
    <n v="26679"/>
    <s v="Existing"/>
    <s v="Online"/>
    <n v="994555"/>
    <n v="3"/>
    <n v="1239"/>
    <n v="0.05"/>
    <n v="3531.1499999999996"/>
    <n v="16103"/>
    <n v="-12571.85"/>
    <s v="UPI"/>
    <s v="Completed"/>
    <x v="0"/>
    <n v="3"/>
    <n v="5"/>
  </r>
  <r>
    <x v="50"/>
    <x v="3"/>
    <s v="India"/>
    <s v="Mumbai"/>
    <s v="Hardware"/>
    <x v="2"/>
    <n v="10799"/>
    <s v="New"/>
    <s v="Partner"/>
    <n v="563064"/>
    <n v="2"/>
    <n v="2290"/>
    <n v="0.2"/>
    <n v="3664"/>
    <n v="23141"/>
    <n v="-19477"/>
    <s v="Cash"/>
    <s v="Cancelled"/>
    <x v="2"/>
    <n v="4"/>
    <n v="20"/>
  </r>
  <r>
    <x v="50"/>
    <x v="0"/>
    <s v="UK"/>
    <s v="London"/>
    <s v="Software"/>
    <x v="2"/>
    <n v="19934"/>
    <s v="New"/>
    <s v="Partner"/>
    <n v="720699"/>
    <n v="6"/>
    <n v="923"/>
    <n v="0.1"/>
    <n v="4984.2"/>
    <n v="15381"/>
    <n v="-10396.799999999999"/>
    <s v="Net Banking"/>
    <s v="Returned"/>
    <x v="0"/>
    <n v="4"/>
    <n v="10"/>
  </r>
  <r>
    <x v="50"/>
    <x v="0"/>
    <s v="India"/>
    <s v="Bangalore"/>
    <s v="Services"/>
    <x v="0"/>
    <n v="67558"/>
    <s v="New"/>
    <s v="Online"/>
    <n v="862644"/>
    <n v="6"/>
    <n v="3555"/>
    <n v="0.2"/>
    <n v="17064"/>
    <n v="13973"/>
    <n v="3091"/>
    <s v="Credit Card"/>
    <s v="Completed"/>
    <x v="1"/>
    <n v="3"/>
    <n v="20"/>
  </r>
  <r>
    <x v="50"/>
    <x v="0"/>
    <s v="India"/>
    <s v="Bangalore"/>
    <s v="Hardware"/>
    <x v="3"/>
    <n v="69223"/>
    <s v="New"/>
    <s v="Offline"/>
    <n v="875687"/>
    <n v="3"/>
    <n v="4887"/>
    <n v="0"/>
    <n v="14661"/>
    <n v="12562"/>
    <n v="2099"/>
    <s v="UPI"/>
    <s v="Completed"/>
    <x v="3"/>
    <n v="3"/>
    <n v="0"/>
  </r>
  <r>
    <x v="50"/>
    <x v="1"/>
    <s v="India"/>
    <s v="Delhi"/>
    <s v="Hardware"/>
    <x v="3"/>
    <n v="94620"/>
    <s v="Existing"/>
    <s v="Partner"/>
    <n v="941763"/>
    <n v="9"/>
    <n v="2703"/>
    <n v="0.05"/>
    <n v="23110.649999999998"/>
    <n v="2979"/>
    <n v="20131.649999999998"/>
    <s v="Net Banking"/>
    <s v="Completed"/>
    <x v="1"/>
    <n v="1"/>
    <n v="5"/>
  </r>
  <r>
    <x v="50"/>
    <x v="1"/>
    <s v="USA"/>
    <s v="New York"/>
    <s v="Software"/>
    <x v="3"/>
    <n v="51556"/>
    <s v="New"/>
    <s v="Online"/>
    <n v="642728"/>
    <n v="1"/>
    <n v="2483"/>
    <n v="0"/>
    <n v="2483"/>
    <n v="27528"/>
    <n v="-25045"/>
    <s v="Net Banking"/>
    <s v="Completed"/>
    <x v="1"/>
    <n v="4"/>
    <n v="0"/>
  </r>
  <r>
    <x v="50"/>
    <x v="1"/>
    <s v="UK"/>
    <s v="London"/>
    <s v="Services"/>
    <x v="1"/>
    <n v="19909"/>
    <s v="New"/>
    <s v="Partner"/>
    <n v="158407"/>
    <n v="3"/>
    <n v="4422"/>
    <n v="0.05"/>
    <n v="12602.699999999999"/>
    <n v="23548"/>
    <n v="-10945.300000000001"/>
    <s v="UPI"/>
    <s v="Cancelled"/>
    <x v="0"/>
    <n v="3"/>
    <n v="5"/>
  </r>
  <r>
    <x v="50"/>
    <x v="2"/>
    <s v="UAE"/>
    <s v="Dubai"/>
    <s v="Software"/>
    <x v="2"/>
    <n v="53558"/>
    <s v="New"/>
    <s v="Offline"/>
    <n v="312436"/>
    <n v="1"/>
    <n v="2897"/>
    <n v="0"/>
    <n v="2897"/>
    <n v="27582"/>
    <n v="-24685"/>
    <s v="Net Banking"/>
    <s v="Cancelled"/>
    <x v="0"/>
    <n v="2"/>
    <n v="0"/>
  </r>
  <r>
    <x v="50"/>
    <x v="3"/>
    <s v="UK"/>
    <s v="London"/>
    <s v="Software"/>
    <x v="3"/>
    <n v="89382"/>
    <s v="Existing"/>
    <s v="Online"/>
    <n v="393042"/>
    <n v="7"/>
    <n v="2457"/>
    <n v="0.05"/>
    <n v="16339.05"/>
    <n v="21222"/>
    <n v="-4882.9500000000007"/>
    <s v="Credit Card"/>
    <s v="Returned"/>
    <x v="2"/>
    <n v="2"/>
    <n v="5"/>
  </r>
  <r>
    <x v="51"/>
    <x v="1"/>
    <s v="UAE"/>
    <s v="Dubai"/>
    <s v="Services"/>
    <x v="2"/>
    <n v="97793"/>
    <s v="New"/>
    <s v="Partner"/>
    <n v="802080"/>
    <n v="2"/>
    <n v="4838"/>
    <n v="0.1"/>
    <n v="8708.4"/>
    <n v="8140"/>
    <n v="568.39999999999964"/>
    <s v="Credit Card"/>
    <s v="Returned"/>
    <x v="3"/>
    <n v="1"/>
    <n v="10"/>
  </r>
  <r>
    <x v="51"/>
    <x v="3"/>
    <s v="UAE"/>
    <s v="Dubai"/>
    <s v="Services"/>
    <x v="0"/>
    <n v="38013"/>
    <s v="New"/>
    <s v="Offline"/>
    <n v="336478"/>
    <n v="4"/>
    <n v="2289"/>
    <n v="0.15"/>
    <n v="7782.5999999999995"/>
    <n v="14476"/>
    <n v="-6693.4000000000005"/>
    <s v="UPI"/>
    <s v="Cancelled"/>
    <x v="1"/>
    <n v="1"/>
    <n v="15"/>
  </r>
  <r>
    <x v="51"/>
    <x v="3"/>
    <s v="India"/>
    <s v="Mumbai"/>
    <s v="Services"/>
    <x v="0"/>
    <n v="32875"/>
    <s v="Existing"/>
    <s v="Online"/>
    <n v="483476"/>
    <n v="4"/>
    <n v="1084"/>
    <n v="0.2"/>
    <n v="3468.8"/>
    <n v="3315"/>
    <n v="153.80000000000018"/>
    <s v="UPI"/>
    <s v="Cancelled"/>
    <x v="1"/>
    <n v="3"/>
    <n v="20"/>
  </r>
  <r>
    <x v="51"/>
    <x v="0"/>
    <s v="UAE"/>
    <s v="Dubai"/>
    <s v="Hardware"/>
    <x v="1"/>
    <n v="21408"/>
    <s v="Existing"/>
    <s v="Online"/>
    <n v="145428"/>
    <n v="8"/>
    <n v="3700"/>
    <n v="0.05"/>
    <n v="28120"/>
    <n v="9292"/>
    <n v="18828"/>
    <s v="Cash"/>
    <s v="Completed"/>
    <x v="0"/>
    <n v="2"/>
    <n v="5"/>
  </r>
  <r>
    <x v="51"/>
    <x v="2"/>
    <s v="UAE"/>
    <s v="Dubai"/>
    <s v="Hardware"/>
    <x v="1"/>
    <n v="45607"/>
    <s v="Existing"/>
    <s v="Online"/>
    <n v="901859"/>
    <n v="4"/>
    <n v="1842"/>
    <n v="0.2"/>
    <n v="5894.4000000000005"/>
    <n v="5756"/>
    <n v="138.40000000000055"/>
    <s v="Cash"/>
    <s v="Completed"/>
    <x v="0"/>
    <n v="4"/>
    <n v="20"/>
  </r>
  <r>
    <x v="51"/>
    <x v="1"/>
    <s v="India"/>
    <s v="Delhi"/>
    <s v="Services"/>
    <x v="0"/>
    <n v="71684"/>
    <s v="Existing"/>
    <s v="Online"/>
    <n v="588393"/>
    <n v="3"/>
    <n v="4690"/>
    <n v="0.05"/>
    <n v="13366.5"/>
    <n v="7796"/>
    <n v="5570.5"/>
    <s v="Credit Card"/>
    <s v="Completed"/>
    <x v="0"/>
    <n v="5"/>
    <n v="5"/>
  </r>
  <r>
    <x v="51"/>
    <x v="0"/>
    <s v="India"/>
    <s v="Bangalore"/>
    <s v="Hardware"/>
    <x v="3"/>
    <n v="46281"/>
    <s v="Existing"/>
    <s v="Partner"/>
    <n v="777529"/>
    <n v="3"/>
    <n v="4896"/>
    <n v="0.15"/>
    <n v="12484.8"/>
    <n v="15314"/>
    <n v="-2829.2000000000007"/>
    <s v="UPI"/>
    <s v="Returned"/>
    <x v="1"/>
    <n v="2"/>
    <n v="15"/>
  </r>
  <r>
    <x v="51"/>
    <x v="0"/>
    <s v="UK"/>
    <s v="London"/>
    <s v="Software"/>
    <x v="0"/>
    <n v="37326"/>
    <s v="Existing"/>
    <s v="Online"/>
    <n v="986183"/>
    <n v="5"/>
    <n v="1708"/>
    <n v="0.1"/>
    <n v="7686"/>
    <n v="12636"/>
    <n v="-4950"/>
    <s v="Cash"/>
    <s v="Returned"/>
    <x v="0"/>
    <n v="4"/>
    <n v="10"/>
  </r>
  <r>
    <x v="51"/>
    <x v="1"/>
    <s v="UK"/>
    <s v="London"/>
    <s v="Services"/>
    <x v="2"/>
    <n v="23601"/>
    <s v="Existing"/>
    <s v="Online"/>
    <n v="608418"/>
    <n v="6"/>
    <n v="3322"/>
    <n v="0.1"/>
    <n v="17938.8"/>
    <n v="1032"/>
    <n v="16906.8"/>
    <s v="Cash"/>
    <s v="Returned"/>
    <x v="2"/>
    <n v="2"/>
    <n v="10"/>
  </r>
  <r>
    <x v="51"/>
    <x v="3"/>
    <s v="UAE"/>
    <s v="Dubai"/>
    <s v="Software"/>
    <x v="1"/>
    <n v="11135"/>
    <s v="New"/>
    <s v="Online"/>
    <n v="669707"/>
    <n v="7"/>
    <n v="4193"/>
    <n v="0.2"/>
    <n v="23480.800000000003"/>
    <n v="21715"/>
    <n v="1765.8000000000029"/>
    <s v="Net Banking"/>
    <s v="Returned"/>
    <x v="2"/>
    <n v="3"/>
    <n v="20"/>
  </r>
  <r>
    <x v="51"/>
    <x v="0"/>
    <s v="USA"/>
    <s v="New York"/>
    <s v="Services"/>
    <x v="1"/>
    <n v="32741"/>
    <s v="Existing"/>
    <s v="Online"/>
    <n v="544281"/>
    <n v="5"/>
    <n v="2947"/>
    <n v="0.15"/>
    <n v="12524.75"/>
    <n v="15533"/>
    <n v="-3008.25"/>
    <s v="Net Banking"/>
    <s v="Completed"/>
    <x v="2"/>
    <n v="5"/>
    <n v="15"/>
  </r>
  <r>
    <x v="51"/>
    <x v="3"/>
    <s v="UK"/>
    <s v="London"/>
    <s v="Software"/>
    <x v="0"/>
    <n v="21913"/>
    <s v="Existing"/>
    <s v="Online"/>
    <n v="868776"/>
    <n v="7"/>
    <n v="1665"/>
    <n v="0.2"/>
    <n v="9324"/>
    <n v="24274"/>
    <n v="-14950"/>
    <s v="Cash"/>
    <s v="Returned"/>
    <x v="3"/>
    <n v="5"/>
    <n v="20"/>
  </r>
  <r>
    <x v="52"/>
    <x v="2"/>
    <s v="UAE"/>
    <s v="Dubai"/>
    <s v="Services"/>
    <x v="3"/>
    <n v="20101"/>
    <s v="Existing"/>
    <s v="Offline"/>
    <n v="822847"/>
    <n v="4"/>
    <n v="2805"/>
    <n v="0.1"/>
    <n v="10098"/>
    <n v="9523"/>
    <n v="575"/>
    <s v="Net Banking"/>
    <s v="Returned"/>
    <x v="2"/>
    <n v="3"/>
    <n v="10"/>
  </r>
  <r>
    <x v="52"/>
    <x v="3"/>
    <s v="India"/>
    <s v="Mumbai"/>
    <s v="Software"/>
    <x v="3"/>
    <n v="28631"/>
    <s v="Existing"/>
    <s v="Partner"/>
    <n v="973922"/>
    <n v="5"/>
    <n v="1562"/>
    <n v="0"/>
    <n v="7810"/>
    <n v="20900"/>
    <n v="-13090"/>
    <s v="Cash"/>
    <s v="Completed"/>
    <x v="0"/>
    <n v="3"/>
    <n v="0"/>
  </r>
  <r>
    <x v="52"/>
    <x v="2"/>
    <s v="India"/>
    <s v="Mumbai"/>
    <s v="Services"/>
    <x v="2"/>
    <n v="82084"/>
    <s v="Existing"/>
    <s v="Offline"/>
    <n v="441507"/>
    <n v="6"/>
    <n v="4900"/>
    <n v="0.2"/>
    <n v="23520"/>
    <n v="21965"/>
    <n v="1555"/>
    <s v="Net Banking"/>
    <s v="Completed"/>
    <x v="0"/>
    <n v="1"/>
    <n v="20"/>
  </r>
  <r>
    <x v="52"/>
    <x v="3"/>
    <s v="India"/>
    <s v="Mumbai"/>
    <s v="Services"/>
    <x v="1"/>
    <n v="46870"/>
    <s v="New"/>
    <s v="Partner"/>
    <n v="436645"/>
    <n v="9"/>
    <n v="3854"/>
    <n v="0.05"/>
    <n v="32951.699999999997"/>
    <n v="5215"/>
    <n v="27736.699999999997"/>
    <s v="UPI"/>
    <s v="Cancelled"/>
    <x v="1"/>
    <n v="4"/>
    <n v="5"/>
  </r>
  <r>
    <x v="52"/>
    <x v="0"/>
    <s v="UAE"/>
    <s v="Dubai"/>
    <s v="Hardware"/>
    <x v="0"/>
    <n v="58985"/>
    <s v="New"/>
    <s v="Online"/>
    <n v="198632"/>
    <n v="6"/>
    <n v="2347"/>
    <n v="0.1"/>
    <n v="12673.800000000001"/>
    <n v="17541"/>
    <n v="-4867.1999999999989"/>
    <s v="Net Banking"/>
    <s v="Completed"/>
    <x v="3"/>
    <n v="4"/>
    <n v="10"/>
  </r>
  <r>
    <x v="52"/>
    <x v="0"/>
    <s v="India"/>
    <s v="Delhi"/>
    <s v="Software"/>
    <x v="0"/>
    <n v="37215"/>
    <s v="New"/>
    <s v="Partner"/>
    <n v="895417"/>
    <n v="1"/>
    <n v="1025"/>
    <n v="0.05"/>
    <n v="973.75"/>
    <n v="28684"/>
    <n v="-27710.25"/>
    <s v="UPI"/>
    <s v="Returned"/>
    <x v="3"/>
    <n v="1"/>
    <n v="5"/>
  </r>
  <r>
    <x v="52"/>
    <x v="2"/>
    <s v="USA"/>
    <s v="New York"/>
    <s v="Hardware"/>
    <x v="1"/>
    <n v="72110"/>
    <s v="New"/>
    <s v="Online"/>
    <n v="263713"/>
    <n v="7"/>
    <n v="1882"/>
    <n v="0.15"/>
    <n v="11197.9"/>
    <n v="22329"/>
    <n v="-11131.1"/>
    <s v="Credit Card"/>
    <s v="Completed"/>
    <x v="0"/>
    <n v="4"/>
    <n v="15"/>
  </r>
  <r>
    <x v="52"/>
    <x v="1"/>
    <s v="UAE"/>
    <s v="Dubai"/>
    <s v="Software"/>
    <x v="0"/>
    <n v="29215"/>
    <s v="New"/>
    <s v="Online"/>
    <n v="617057"/>
    <n v="3"/>
    <n v="4606"/>
    <n v="0.1"/>
    <n v="12436.2"/>
    <n v="27767"/>
    <n v="-15330.8"/>
    <s v="Net Banking"/>
    <s v="Returned"/>
    <x v="1"/>
    <n v="5"/>
    <n v="10"/>
  </r>
  <r>
    <x v="52"/>
    <x v="2"/>
    <s v="India"/>
    <s v="Delhi"/>
    <s v="Hardware"/>
    <x v="1"/>
    <n v="24024"/>
    <s v="New"/>
    <s v="Offline"/>
    <n v="253969"/>
    <n v="6"/>
    <n v="3222"/>
    <n v="0.1"/>
    <n v="17398.8"/>
    <n v="21012"/>
    <n v="-3613.2000000000007"/>
    <s v="UPI"/>
    <s v="Cancelled"/>
    <x v="2"/>
    <n v="2"/>
    <n v="10"/>
  </r>
  <r>
    <x v="52"/>
    <x v="2"/>
    <s v="India"/>
    <s v="Delhi"/>
    <s v="Services"/>
    <x v="3"/>
    <n v="86949"/>
    <s v="New"/>
    <s v="Offline"/>
    <n v="276724"/>
    <n v="2"/>
    <n v="2487"/>
    <n v="0.2"/>
    <n v="3979.2000000000003"/>
    <n v="21166"/>
    <n v="-17186.8"/>
    <s v="Cash"/>
    <s v="Cancelled"/>
    <x v="2"/>
    <n v="5"/>
    <n v="20"/>
  </r>
  <r>
    <x v="52"/>
    <x v="3"/>
    <s v="UK"/>
    <s v="London"/>
    <s v="Hardware"/>
    <x v="3"/>
    <n v="91855"/>
    <s v="Existing"/>
    <s v="Offline"/>
    <n v="761333"/>
    <n v="7"/>
    <n v="4567"/>
    <n v="0.2"/>
    <n v="25575.200000000001"/>
    <n v="21205"/>
    <n v="4370.2000000000007"/>
    <s v="Credit Card"/>
    <s v="Cancelled"/>
    <x v="1"/>
    <n v="1"/>
    <n v="20"/>
  </r>
  <r>
    <x v="52"/>
    <x v="3"/>
    <s v="UAE"/>
    <s v="Dubai"/>
    <s v="Hardware"/>
    <x v="0"/>
    <n v="94982"/>
    <s v="Existing"/>
    <s v="Partner"/>
    <n v="428817"/>
    <n v="1"/>
    <n v="4604"/>
    <n v="0.05"/>
    <n v="4373.8"/>
    <n v="20072"/>
    <n v="-15698.2"/>
    <s v="Net Banking"/>
    <s v="Returned"/>
    <x v="1"/>
    <n v="4"/>
    <n v="5"/>
  </r>
  <r>
    <x v="53"/>
    <x v="2"/>
    <s v="UAE"/>
    <s v="Dubai"/>
    <s v="Services"/>
    <x v="3"/>
    <n v="55483"/>
    <s v="Existing"/>
    <s v="Partner"/>
    <n v="547525"/>
    <n v="2"/>
    <n v="4623"/>
    <n v="0.2"/>
    <n v="7396.8"/>
    <n v="26268"/>
    <n v="-18871.2"/>
    <s v="Cash"/>
    <s v="Returned"/>
    <x v="0"/>
    <n v="4"/>
    <n v="20"/>
  </r>
  <r>
    <x v="53"/>
    <x v="0"/>
    <s v="India"/>
    <s v="Delhi"/>
    <s v="Hardware"/>
    <x v="3"/>
    <n v="88157"/>
    <s v="Existing"/>
    <s v="Offline"/>
    <n v="609472"/>
    <n v="9"/>
    <n v="1185"/>
    <n v="0"/>
    <n v="10665"/>
    <n v="26627"/>
    <n v="-15962"/>
    <s v="Cash"/>
    <s v="Cancelled"/>
    <x v="3"/>
    <n v="2"/>
    <n v="0"/>
  </r>
  <r>
    <x v="53"/>
    <x v="3"/>
    <s v="India"/>
    <s v="Delhi"/>
    <s v="Services"/>
    <x v="2"/>
    <n v="20511"/>
    <s v="Existing"/>
    <s v="Offline"/>
    <n v="202776"/>
    <n v="9"/>
    <n v="3049"/>
    <n v="0.1"/>
    <n v="24696.9"/>
    <n v="6044"/>
    <n v="18652.900000000001"/>
    <s v="Net Banking"/>
    <s v="Cancelled"/>
    <x v="1"/>
    <n v="2"/>
    <n v="10"/>
  </r>
  <r>
    <x v="53"/>
    <x v="1"/>
    <s v="India"/>
    <s v="Delhi"/>
    <s v="Software"/>
    <x v="1"/>
    <n v="29923"/>
    <s v="Existing"/>
    <s v="Online"/>
    <n v="681006"/>
    <n v="7"/>
    <n v="4366"/>
    <n v="0.15"/>
    <n v="25977.7"/>
    <n v="29459"/>
    <n v="-3481.2999999999993"/>
    <s v="Net Banking"/>
    <s v="Returned"/>
    <x v="0"/>
    <n v="2"/>
    <n v="15"/>
  </r>
  <r>
    <x v="53"/>
    <x v="3"/>
    <s v="UK"/>
    <s v="London"/>
    <s v="Hardware"/>
    <x v="1"/>
    <n v="20558"/>
    <s v="New"/>
    <s v="Partner"/>
    <n v="201578"/>
    <n v="2"/>
    <n v="3325"/>
    <n v="0.1"/>
    <n v="5985"/>
    <n v="12114"/>
    <n v="-6129"/>
    <s v="UPI"/>
    <s v="Returned"/>
    <x v="3"/>
    <n v="5"/>
    <n v="10"/>
  </r>
  <r>
    <x v="53"/>
    <x v="3"/>
    <s v="UAE"/>
    <s v="Dubai"/>
    <s v="Services"/>
    <x v="0"/>
    <n v="10526"/>
    <s v="Existing"/>
    <s v="Online"/>
    <n v="168809"/>
    <n v="5"/>
    <n v="4234"/>
    <n v="0.05"/>
    <n v="20111.5"/>
    <n v="8846"/>
    <n v="11265.5"/>
    <s v="UPI"/>
    <s v="Returned"/>
    <x v="2"/>
    <n v="1"/>
    <n v="5"/>
  </r>
  <r>
    <x v="53"/>
    <x v="1"/>
    <s v="India"/>
    <s v="Delhi"/>
    <s v="Services"/>
    <x v="1"/>
    <n v="11753"/>
    <s v="Existing"/>
    <s v="Partner"/>
    <n v="384771"/>
    <n v="4"/>
    <n v="1741"/>
    <n v="0.2"/>
    <n v="5571.2000000000007"/>
    <n v="6385"/>
    <n v="-813.79999999999927"/>
    <s v="Credit Card"/>
    <s v="Returned"/>
    <x v="1"/>
    <n v="1"/>
    <n v="20"/>
  </r>
  <r>
    <x v="53"/>
    <x v="2"/>
    <s v="India"/>
    <s v="Mumbai"/>
    <s v="Hardware"/>
    <x v="2"/>
    <n v="36248"/>
    <s v="Existing"/>
    <s v="Offline"/>
    <n v="676909"/>
    <n v="2"/>
    <n v="4000"/>
    <n v="0.1"/>
    <n v="7200"/>
    <n v="3098"/>
    <n v="4102"/>
    <s v="Net Banking"/>
    <s v="Cancelled"/>
    <x v="2"/>
    <n v="1"/>
    <n v="10"/>
  </r>
  <r>
    <x v="53"/>
    <x v="1"/>
    <s v="UAE"/>
    <s v="Dubai"/>
    <s v="Software"/>
    <x v="0"/>
    <n v="24656"/>
    <s v="New"/>
    <s v="Partner"/>
    <n v="459873"/>
    <n v="2"/>
    <n v="2161"/>
    <n v="0.2"/>
    <n v="3457.6000000000004"/>
    <n v="19540"/>
    <n v="-16082.4"/>
    <s v="Credit Card"/>
    <s v="Cancelled"/>
    <x v="0"/>
    <n v="5"/>
    <n v="20"/>
  </r>
  <r>
    <x v="53"/>
    <x v="2"/>
    <s v="UK"/>
    <s v="London"/>
    <s v="Hardware"/>
    <x v="0"/>
    <n v="33266"/>
    <s v="New"/>
    <s v="Partner"/>
    <n v="286156"/>
    <n v="8"/>
    <n v="2550"/>
    <n v="0.05"/>
    <n v="19380"/>
    <n v="6454"/>
    <n v="12926"/>
    <s v="UPI"/>
    <s v="Completed"/>
    <x v="2"/>
    <n v="3"/>
    <n v="5"/>
  </r>
  <r>
    <x v="53"/>
    <x v="2"/>
    <s v="India"/>
    <s v="Mumbai"/>
    <s v="Services"/>
    <x v="1"/>
    <n v="74555"/>
    <s v="New"/>
    <s v="Online"/>
    <n v="639439"/>
    <n v="5"/>
    <n v="4638"/>
    <n v="0.2"/>
    <n v="18552"/>
    <n v="25709"/>
    <n v="-7157"/>
    <s v="Net Banking"/>
    <s v="Completed"/>
    <x v="0"/>
    <n v="4"/>
    <n v="20"/>
  </r>
  <r>
    <x v="53"/>
    <x v="2"/>
    <s v="India"/>
    <s v="Bangalore"/>
    <s v="Software"/>
    <x v="3"/>
    <n v="72995"/>
    <s v="Existing"/>
    <s v="Offline"/>
    <n v="699979"/>
    <n v="8"/>
    <n v="3761"/>
    <n v="0.15"/>
    <n v="25574.799999999999"/>
    <n v="21134"/>
    <n v="4440.7999999999993"/>
    <s v="Cash"/>
    <s v="Returned"/>
    <x v="0"/>
    <n v="5"/>
    <n v="15"/>
  </r>
  <r>
    <x v="54"/>
    <x v="1"/>
    <s v="UAE"/>
    <s v="Dubai"/>
    <s v="Hardware"/>
    <x v="3"/>
    <n v="85756"/>
    <s v="Existing"/>
    <s v="Offline"/>
    <n v="519957"/>
    <n v="2"/>
    <n v="4637"/>
    <n v="0.05"/>
    <n v="8810.2999999999993"/>
    <n v="3127"/>
    <n v="5683.2999999999993"/>
    <s v="Credit Card"/>
    <s v="Cancelled"/>
    <x v="3"/>
    <n v="1"/>
    <n v="5"/>
  </r>
  <r>
    <x v="54"/>
    <x v="2"/>
    <s v="India"/>
    <s v="Bangalore"/>
    <s v="Services"/>
    <x v="3"/>
    <n v="93574"/>
    <s v="Existing"/>
    <s v="Offline"/>
    <n v="974916"/>
    <n v="2"/>
    <n v="4343"/>
    <n v="0.1"/>
    <n v="7817.4000000000005"/>
    <n v="3385"/>
    <n v="4432.4000000000005"/>
    <s v="Net Banking"/>
    <s v="Returned"/>
    <x v="0"/>
    <n v="5"/>
    <n v="10"/>
  </r>
  <r>
    <x v="54"/>
    <x v="0"/>
    <s v="India"/>
    <s v="Delhi"/>
    <s v="Hardware"/>
    <x v="3"/>
    <n v="88277"/>
    <s v="New"/>
    <s v="Online"/>
    <n v="694460"/>
    <n v="3"/>
    <n v="2481"/>
    <n v="0.1"/>
    <n v="6698.7"/>
    <n v="13719"/>
    <n v="-7020.3"/>
    <s v="Cash"/>
    <s v="Completed"/>
    <x v="0"/>
    <n v="5"/>
    <n v="10"/>
  </r>
  <r>
    <x v="54"/>
    <x v="1"/>
    <s v="UK"/>
    <s v="London"/>
    <s v="Software"/>
    <x v="2"/>
    <n v="80377"/>
    <s v="New"/>
    <s v="Online"/>
    <n v="334722"/>
    <n v="8"/>
    <n v="1147"/>
    <n v="0.15"/>
    <n v="7799.5999999999995"/>
    <n v="17024"/>
    <n v="-9224.4000000000015"/>
    <s v="UPI"/>
    <s v="Returned"/>
    <x v="2"/>
    <n v="3"/>
    <n v="15"/>
  </r>
  <r>
    <x v="54"/>
    <x v="0"/>
    <s v="India"/>
    <s v="Delhi"/>
    <s v="Software"/>
    <x v="0"/>
    <n v="75402"/>
    <s v="Existing"/>
    <s v="Online"/>
    <n v="814579"/>
    <n v="8"/>
    <n v="4423"/>
    <n v="0"/>
    <n v="35384"/>
    <n v="22984"/>
    <n v="12400"/>
    <s v="Cash"/>
    <s v="Completed"/>
    <x v="3"/>
    <n v="2"/>
    <n v="0"/>
  </r>
  <r>
    <x v="54"/>
    <x v="2"/>
    <s v="UK"/>
    <s v="London"/>
    <s v="Software"/>
    <x v="3"/>
    <n v="64176"/>
    <s v="New"/>
    <s v="Partner"/>
    <n v="871284"/>
    <n v="3"/>
    <n v="3204"/>
    <n v="0.2"/>
    <n v="7689.6"/>
    <n v="24415"/>
    <n v="-16725.400000000001"/>
    <s v="Credit Card"/>
    <s v="Completed"/>
    <x v="3"/>
    <n v="1"/>
    <n v="20"/>
  </r>
  <r>
    <x v="54"/>
    <x v="3"/>
    <s v="USA"/>
    <s v="New York"/>
    <s v="Software"/>
    <x v="2"/>
    <n v="51733"/>
    <s v="Existing"/>
    <s v="Partner"/>
    <n v="721473"/>
    <n v="1"/>
    <n v="2482"/>
    <n v="0.1"/>
    <n v="2233.8000000000002"/>
    <n v="24840"/>
    <n v="-22606.2"/>
    <s v="Net Banking"/>
    <s v="Cancelled"/>
    <x v="3"/>
    <n v="5"/>
    <n v="10"/>
  </r>
  <r>
    <x v="54"/>
    <x v="2"/>
    <s v="India"/>
    <s v="Delhi"/>
    <s v="Software"/>
    <x v="0"/>
    <n v="24418"/>
    <s v="New"/>
    <s v="Online"/>
    <n v="733530"/>
    <n v="7"/>
    <n v="2428"/>
    <n v="0.15"/>
    <n v="14446.6"/>
    <n v="8762"/>
    <n v="5684.6"/>
    <s v="Cash"/>
    <s v="Returned"/>
    <x v="2"/>
    <n v="2"/>
    <n v="15"/>
  </r>
  <r>
    <x v="54"/>
    <x v="0"/>
    <s v="India"/>
    <s v="Bangalore"/>
    <s v="Hardware"/>
    <x v="1"/>
    <n v="47185"/>
    <s v="New"/>
    <s v="Online"/>
    <n v="595728"/>
    <n v="4"/>
    <n v="3057"/>
    <n v="0.2"/>
    <n v="9782.4"/>
    <n v="21581"/>
    <n v="-11798.6"/>
    <s v="Net Banking"/>
    <s v="Cancelled"/>
    <x v="3"/>
    <n v="4"/>
    <n v="20"/>
  </r>
  <r>
    <x v="54"/>
    <x v="0"/>
    <s v="UK"/>
    <s v="London"/>
    <s v="Software"/>
    <x v="1"/>
    <n v="51745"/>
    <s v="New"/>
    <s v="Offline"/>
    <n v="661524"/>
    <n v="3"/>
    <n v="4632"/>
    <n v="0.05"/>
    <n v="13201.199999999999"/>
    <n v="5426"/>
    <n v="7775.1999999999989"/>
    <s v="Cash"/>
    <s v="Completed"/>
    <x v="2"/>
    <n v="4"/>
    <n v="5"/>
  </r>
  <r>
    <x v="54"/>
    <x v="1"/>
    <s v="India"/>
    <s v="Delhi"/>
    <s v="Software"/>
    <x v="2"/>
    <n v="63787"/>
    <s v="Existing"/>
    <s v="Partner"/>
    <n v="823242"/>
    <n v="5"/>
    <n v="2519"/>
    <n v="0.15"/>
    <n v="10705.75"/>
    <n v="19662"/>
    <n v="-8956.25"/>
    <s v="Net Banking"/>
    <s v="Completed"/>
    <x v="3"/>
    <n v="4"/>
    <n v="15"/>
  </r>
  <r>
    <x v="54"/>
    <x v="3"/>
    <s v="UAE"/>
    <s v="Dubai"/>
    <s v="Services"/>
    <x v="0"/>
    <n v="90123"/>
    <s v="New"/>
    <s v="Partner"/>
    <n v="363186"/>
    <n v="6"/>
    <n v="1322"/>
    <n v="0.05"/>
    <n v="7535.4"/>
    <n v="2474"/>
    <n v="5061.3999999999996"/>
    <s v="Credit Card"/>
    <s v="Returned"/>
    <x v="0"/>
    <n v="5"/>
    <n v="5"/>
  </r>
  <r>
    <x v="55"/>
    <x v="1"/>
    <s v="UK"/>
    <s v="London"/>
    <s v="Software"/>
    <x v="3"/>
    <n v="62035"/>
    <s v="Existing"/>
    <s v="Offline"/>
    <n v="284990"/>
    <n v="1"/>
    <n v="3064"/>
    <n v="0.05"/>
    <n v="2910.7999999999997"/>
    <n v="14051"/>
    <n v="-11140.2"/>
    <s v="UPI"/>
    <s v="Returned"/>
    <x v="1"/>
    <n v="5"/>
    <n v="5"/>
  </r>
  <r>
    <x v="55"/>
    <x v="0"/>
    <s v="UK"/>
    <s v="London"/>
    <s v="Services"/>
    <x v="0"/>
    <n v="97804"/>
    <s v="Existing"/>
    <s v="Offline"/>
    <n v="251562"/>
    <n v="9"/>
    <n v="3332"/>
    <n v="0.05"/>
    <n v="28488.6"/>
    <n v="6989"/>
    <n v="21499.599999999999"/>
    <s v="UPI"/>
    <s v="Returned"/>
    <x v="3"/>
    <n v="3"/>
    <n v="5"/>
  </r>
  <r>
    <x v="55"/>
    <x v="2"/>
    <s v="India"/>
    <s v="Delhi"/>
    <s v="Services"/>
    <x v="3"/>
    <n v="75984"/>
    <s v="Existing"/>
    <s v="Offline"/>
    <n v="549688"/>
    <n v="6"/>
    <n v="1520"/>
    <n v="0.2"/>
    <n v="7296"/>
    <n v="8488"/>
    <n v="-1192"/>
    <s v="Cash"/>
    <s v="Returned"/>
    <x v="2"/>
    <n v="1"/>
    <n v="20"/>
  </r>
  <r>
    <x v="55"/>
    <x v="3"/>
    <s v="USA"/>
    <s v="New York"/>
    <s v="Services"/>
    <x v="2"/>
    <n v="62462"/>
    <s v="New"/>
    <s v="Online"/>
    <n v="881936"/>
    <n v="3"/>
    <n v="1581"/>
    <n v="0"/>
    <n v="4743"/>
    <n v="10240"/>
    <n v="-5497"/>
    <s v="Credit Card"/>
    <s v="Completed"/>
    <x v="1"/>
    <n v="2"/>
    <n v="0"/>
  </r>
  <r>
    <x v="55"/>
    <x v="2"/>
    <s v="India"/>
    <s v="Delhi"/>
    <s v="Hardware"/>
    <x v="3"/>
    <n v="47353"/>
    <s v="New"/>
    <s v="Online"/>
    <n v="988467"/>
    <n v="1"/>
    <n v="2522"/>
    <n v="0.05"/>
    <n v="2395.9"/>
    <n v="17799"/>
    <n v="-15403.1"/>
    <s v="Net Banking"/>
    <s v="Completed"/>
    <x v="2"/>
    <n v="4"/>
    <n v="5"/>
  </r>
  <r>
    <x v="55"/>
    <x v="2"/>
    <s v="India"/>
    <s v="Bangalore"/>
    <s v="Hardware"/>
    <x v="2"/>
    <n v="83644"/>
    <s v="New"/>
    <s v="Online"/>
    <n v="994501"/>
    <n v="9"/>
    <n v="4708"/>
    <n v="0.1"/>
    <n v="38134.800000000003"/>
    <n v="29973"/>
    <n v="8161.8000000000029"/>
    <s v="Credit Card"/>
    <s v="Completed"/>
    <x v="0"/>
    <n v="2"/>
    <n v="10"/>
  </r>
  <r>
    <x v="55"/>
    <x v="3"/>
    <s v="India"/>
    <s v="Bangalore"/>
    <s v="Services"/>
    <x v="0"/>
    <n v="58302"/>
    <s v="Existing"/>
    <s v="Online"/>
    <n v="959270"/>
    <n v="2"/>
    <n v="4175"/>
    <n v="0.2"/>
    <n v="6680"/>
    <n v="6507"/>
    <n v="173"/>
    <s v="Credit Card"/>
    <s v="Cancelled"/>
    <x v="0"/>
    <n v="3"/>
    <n v="20"/>
  </r>
  <r>
    <x v="55"/>
    <x v="1"/>
    <s v="UK"/>
    <s v="London"/>
    <s v="Hardware"/>
    <x v="0"/>
    <n v="86979"/>
    <s v="New"/>
    <s v="Online"/>
    <n v="515092"/>
    <n v="6"/>
    <n v="3383"/>
    <n v="0.2"/>
    <n v="16238.400000000001"/>
    <n v="19550"/>
    <n v="-3311.5999999999985"/>
    <s v="Cash"/>
    <s v="Cancelled"/>
    <x v="2"/>
    <n v="4"/>
    <n v="20"/>
  </r>
  <r>
    <x v="55"/>
    <x v="2"/>
    <s v="UK"/>
    <s v="London"/>
    <s v="Software"/>
    <x v="3"/>
    <n v="32435"/>
    <s v="New"/>
    <s v="Partner"/>
    <n v="215148"/>
    <n v="6"/>
    <n v="2279"/>
    <n v="0.05"/>
    <n v="12990.3"/>
    <n v="6782"/>
    <n v="6208.2999999999993"/>
    <s v="UPI"/>
    <s v="Cancelled"/>
    <x v="1"/>
    <n v="2"/>
    <n v="5"/>
  </r>
  <r>
    <x v="55"/>
    <x v="0"/>
    <s v="India"/>
    <s v="Delhi"/>
    <s v="Hardware"/>
    <x v="0"/>
    <n v="67728"/>
    <s v="Existing"/>
    <s v="Partner"/>
    <n v="837190"/>
    <n v="3"/>
    <n v="2319"/>
    <n v="0.1"/>
    <n v="6261.3"/>
    <n v="14903"/>
    <n v="-8641.7000000000007"/>
    <s v="Credit Card"/>
    <s v="Returned"/>
    <x v="1"/>
    <n v="1"/>
    <n v="10"/>
  </r>
  <r>
    <x v="55"/>
    <x v="2"/>
    <s v="India"/>
    <s v="Bangalore"/>
    <s v="Software"/>
    <x v="3"/>
    <n v="11238"/>
    <s v="Existing"/>
    <s v="Partner"/>
    <n v="422794"/>
    <n v="6"/>
    <n v="4261"/>
    <n v="0.15"/>
    <n v="21731.1"/>
    <n v="19762"/>
    <n v="1969.0999999999985"/>
    <s v="Cash"/>
    <s v="Completed"/>
    <x v="3"/>
    <n v="1"/>
    <n v="15"/>
  </r>
  <r>
    <x v="55"/>
    <x v="3"/>
    <s v="India"/>
    <s v="Bangalore"/>
    <s v="Software"/>
    <x v="0"/>
    <n v="90857"/>
    <s v="Existing"/>
    <s v="Offline"/>
    <n v="233374"/>
    <n v="2"/>
    <n v="727"/>
    <n v="0.2"/>
    <n v="1163.2"/>
    <n v="26237"/>
    <n v="-25073.8"/>
    <s v="Net Banking"/>
    <s v="Cancelled"/>
    <x v="0"/>
    <n v="3"/>
    <n v="20"/>
  </r>
  <r>
    <x v="56"/>
    <x v="3"/>
    <s v="USA"/>
    <s v="New York"/>
    <s v="Hardware"/>
    <x v="1"/>
    <n v="91610"/>
    <s v="New"/>
    <s v="Partner"/>
    <n v="142311"/>
    <n v="8"/>
    <n v="1373"/>
    <n v="0.05"/>
    <n v="10434.799999999999"/>
    <n v="13646"/>
    <n v="-3211.2000000000007"/>
    <s v="UPI"/>
    <s v="Returned"/>
    <x v="1"/>
    <n v="2"/>
    <n v="5"/>
  </r>
  <r>
    <x v="56"/>
    <x v="3"/>
    <s v="UAE"/>
    <s v="Dubai"/>
    <s v="Hardware"/>
    <x v="3"/>
    <n v="23049"/>
    <s v="New"/>
    <s v="Offline"/>
    <n v="924693"/>
    <n v="1"/>
    <n v="4150"/>
    <n v="0.05"/>
    <n v="3942.5"/>
    <n v="8293"/>
    <n v="-4350.5"/>
    <s v="UPI"/>
    <s v="Returned"/>
    <x v="0"/>
    <n v="3"/>
    <n v="5"/>
  </r>
  <r>
    <x v="56"/>
    <x v="1"/>
    <s v="USA"/>
    <s v="New York"/>
    <s v="Services"/>
    <x v="2"/>
    <n v="67193"/>
    <s v="Existing"/>
    <s v="Partner"/>
    <n v="746122"/>
    <n v="6"/>
    <n v="3928"/>
    <n v="0"/>
    <n v="23568"/>
    <n v="17672"/>
    <n v="5896"/>
    <s v="Net Banking"/>
    <s v="Returned"/>
    <x v="1"/>
    <n v="3"/>
    <n v="0"/>
  </r>
  <r>
    <x v="56"/>
    <x v="2"/>
    <s v="India"/>
    <s v="Mumbai"/>
    <s v="Hardware"/>
    <x v="1"/>
    <n v="45584"/>
    <s v="New"/>
    <s v="Online"/>
    <n v="117171"/>
    <n v="1"/>
    <n v="1791"/>
    <n v="0"/>
    <n v="1791"/>
    <n v="3600"/>
    <n v="-1809"/>
    <s v="Credit Card"/>
    <s v="Completed"/>
    <x v="1"/>
    <n v="3"/>
    <n v="0"/>
  </r>
  <r>
    <x v="56"/>
    <x v="1"/>
    <s v="USA"/>
    <s v="New York"/>
    <s v="Hardware"/>
    <x v="2"/>
    <n v="76634"/>
    <s v="Existing"/>
    <s v="Partner"/>
    <n v="608112"/>
    <n v="9"/>
    <n v="3416"/>
    <n v="0.15"/>
    <n v="26132.399999999998"/>
    <n v="19109"/>
    <n v="7023.3999999999978"/>
    <s v="UPI"/>
    <s v="Returned"/>
    <x v="3"/>
    <n v="5"/>
    <n v="15"/>
  </r>
  <r>
    <x v="56"/>
    <x v="1"/>
    <s v="India"/>
    <s v="Delhi"/>
    <s v="Hardware"/>
    <x v="0"/>
    <n v="24679"/>
    <s v="New"/>
    <s v="Online"/>
    <n v="403370"/>
    <n v="9"/>
    <n v="1527"/>
    <n v="0.15"/>
    <n v="11681.55"/>
    <n v="15332"/>
    <n v="-3650.4500000000007"/>
    <s v="Credit Card"/>
    <s v="Cancelled"/>
    <x v="2"/>
    <n v="1"/>
    <n v="15"/>
  </r>
  <r>
    <x v="56"/>
    <x v="3"/>
    <s v="UAE"/>
    <s v="Dubai"/>
    <s v="Software"/>
    <x v="1"/>
    <n v="44505"/>
    <s v="Existing"/>
    <s v="Online"/>
    <n v="915759"/>
    <n v="6"/>
    <n v="4049"/>
    <n v="0.15"/>
    <n v="20649.899999999998"/>
    <n v="7053"/>
    <n v="13596.899999999998"/>
    <s v="Cash"/>
    <s v="Returned"/>
    <x v="0"/>
    <n v="5"/>
    <n v="15"/>
  </r>
  <r>
    <x v="56"/>
    <x v="3"/>
    <s v="India"/>
    <s v="Delhi"/>
    <s v="Software"/>
    <x v="0"/>
    <n v="61341"/>
    <s v="New"/>
    <s v="Partner"/>
    <n v="957060"/>
    <n v="6"/>
    <n v="620"/>
    <n v="0.15"/>
    <n v="3162"/>
    <n v="26150"/>
    <n v="-22988"/>
    <s v="Net Banking"/>
    <s v="Completed"/>
    <x v="0"/>
    <n v="5"/>
    <n v="15"/>
  </r>
  <r>
    <x v="56"/>
    <x v="1"/>
    <s v="India"/>
    <s v="Mumbai"/>
    <s v="Software"/>
    <x v="3"/>
    <n v="60374"/>
    <s v="Existing"/>
    <s v="Partner"/>
    <n v="706761"/>
    <n v="9"/>
    <n v="1241"/>
    <n v="0.05"/>
    <n v="10610.55"/>
    <n v="1716"/>
    <n v="8894.5499999999993"/>
    <s v="UPI"/>
    <s v="Completed"/>
    <x v="2"/>
    <n v="1"/>
    <n v="5"/>
  </r>
  <r>
    <x v="56"/>
    <x v="2"/>
    <s v="UAE"/>
    <s v="Dubai"/>
    <s v="Services"/>
    <x v="2"/>
    <n v="56998"/>
    <s v="Existing"/>
    <s v="Online"/>
    <n v="688511"/>
    <n v="5"/>
    <n v="4381"/>
    <n v="0.05"/>
    <n v="20809.75"/>
    <n v="20796"/>
    <n v="13.75"/>
    <s v="Net Banking"/>
    <s v="Returned"/>
    <x v="3"/>
    <n v="3"/>
    <n v="5"/>
  </r>
  <r>
    <x v="56"/>
    <x v="0"/>
    <s v="UK"/>
    <s v="London"/>
    <s v="Services"/>
    <x v="0"/>
    <n v="86970"/>
    <s v="Existing"/>
    <s v="Offline"/>
    <n v="337401"/>
    <n v="9"/>
    <n v="2009"/>
    <n v="0.05"/>
    <n v="17176.95"/>
    <n v="6323"/>
    <n v="10853.95"/>
    <s v="UPI"/>
    <s v="Completed"/>
    <x v="3"/>
    <n v="2"/>
    <n v="5"/>
  </r>
  <r>
    <x v="56"/>
    <x v="1"/>
    <s v="India"/>
    <s v="Bangalore"/>
    <s v="Services"/>
    <x v="2"/>
    <n v="65701"/>
    <s v="New"/>
    <s v="Offline"/>
    <n v="310425"/>
    <n v="5"/>
    <n v="1742"/>
    <n v="0.1"/>
    <n v="7839"/>
    <n v="29598"/>
    <n v="-21759"/>
    <s v="Net Banking"/>
    <s v="Completed"/>
    <x v="0"/>
    <n v="3"/>
    <n v="10"/>
  </r>
  <r>
    <x v="57"/>
    <x v="2"/>
    <s v="USA"/>
    <s v="New York"/>
    <s v="Software"/>
    <x v="2"/>
    <n v="54859"/>
    <s v="New"/>
    <s v="Partner"/>
    <n v="175315"/>
    <n v="4"/>
    <n v="4852"/>
    <n v="0.15"/>
    <n v="16496.8"/>
    <n v="14490"/>
    <n v="2006.7999999999993"/>
    <s v="Cash"/>
    <s v="Cancelled"/>
    <x v="2"/>
    <n v="3"/>
    <n v="15"/>
  </r>
  <r>
    <x v="57"/>
    <x v="3"/>
    <s v="India"/>
    <s v="Delhi"/>
    <s v="Hardware"/>
    <x v="0"/>
    <n v="43178"/>
    <s v="New"/>
    <s v="Online"/>
    <n v="563268"/>
    <n v="2"/>
    <n v="2590"/>
    <n v="0.1"/>
    <n v="4662"/>
    <n v="19777"/>
    <n v="-15115"/>
    <s v="Cash"/>
    <s v="Cancelled"/>
    <x v="3"/>
    <n v="5"/>
    <n v="10"/>
  </r>
  <r>
    <x v="57"/>
    <x v="3"/>
    <s v="India"/>
    <s v="Mumbai"/>
    <s v="Services"/>
    <x v="3"/>
    <n v="37575"/>
    <s v="Existing"/>
    <s v="Offline"/>
    <n v="729043"/>
    <n v="2"/>
    <n v="3417"/>
    <n v="0.2"/>
    <n v="5467.2000000000007"/>
    <n v="21464"/>
    <n v="-15996.8"/>
    <s v="Credit Card"/>
    <s v="Returned"/>
    <x v="2"/>
    <n v="2"/>
    <n v="20"/>
  </r>
  <r>
    <x v="57"/>
    <x v="2"/>
    <s v="India"/>
    <s v="Bangalore"/>
    <s v="Services"/>
    <x v="2"/>
    <n v="29329"/>
    <s v="Existing"/>
    <s v="Partner"/>
    <n v="425768"/>
    <n v="1"/>
    <n v="4281"/>
    <n v="0.2"/>
    <n v="3424.8"/>
    <n v="12254"/>
    <n v="-8829.2000000000007"/>
    <s v="Cash"/>
    <s v="Completed"/>
    <x v="1"/>
    <n v="1"/>
    <n v="20"/>
  </r>
  <r>
    <x v="57"/>
    <x v="0"/>
    <s v="USA"/>
    <s v="New York"/>
    <s v="Software"/>
    <x v="0"/>
    <n v="67254"/>
    <s v="Existing"/>
    <s v="Partner"/>
    <n v="457794"/>
    <n v="3"/>
    <n v="2212"/>
    <n v="0.05"/>
    <n v="6304.2"/>
    <n v="18396"/>
    <n v="-12091.8"/>
    <s v="Net Banking"/>
    <s v="Completed"/>
    <x v="0"/>
    <n v="4"/>
    <n v="5"/>
  </r>
  <r>
    <x v="57"/>
    <x v="3"/>
    <s v="India"/>
    <s v="Bangalore"/>
    <s v="Services"/>
    <x v="3"/>
    <n v="94029"/>
    <s v="Existing"/>
    <s v="Online"/>
    <n v="502526"/>
    <n v="1"/>
    <n v="3135"/>
    <n v="0.2"/>
    <n v="2508"/>
    <n v="23632"/>
    <n v="-21124"/>
    <s v="Net Banking"/>
    <s v="Completed"/>
    <x v="3"/>
    <n v="1"/>
    <n v="20"/>
  </r>
  <r>
    <x v="57"/>
    <x v="3"/>
    <s v="USA"/>
    <s v="New York"/>
    <s v="Hardware"/>
    <x v="0"/>
    <n v="97366"/>
    <s v="Existing"/>
    <s v="Offline"/>
    <n v="134281"/>
    <n v="6"/>
    <n v="4264"/>
    <n v="0.05"/>
    <n v="24304.799999999999"/>
    <n v="3360"/>
    <n v="20944.8"/>
    <s v="Cash"/>
    <s v="Cancelled"/>
    <x v="1"/>
    <n v="2"/>
    <n v="5"/>
  </r>
  <r>
    <x v="57"/>
    <x v="3"/>
    <s v="UK"/>
    <s v="London"/>
    <s v="Software"/>
    <x v="3"/>
    <n v="83662"/>
    <s v="Existing"/>
    <s v="Partner"/>
    <n v="421414"/>
    <n v="7"/>
    <n v="1093"/>
    <n v="0.15"/>
    <n v="6503.3499999999995"/>
    <n v="27709"/>
    <n v="-21205.65"/>
    <s v="Net Banking"/>
    <s v="Completed"/>
    <x v="2"/>
    <n v="1"/>
    <n v="15"/>
  </r>
  <r>
    <x v="57"/>
    <x v="2"/>
    <s v="UAE"/>
    <s v="Dubai"/>
    <s v="Software"/>
    <x v="2"/>
    <n v="50068"/>
    <s v="Existing"/>
    <s v="Offline"/>
    <n v="451489"/>
    <n v="9"/>
    <n v="1533"/>
    <n v="0.1"/>
    <n v="12417.300000000001"/>
    <n v="2946"/>
    <n v="9471.3000000000011"/>
    <s v="Net Banking"/>
    <s v="Cancelled"/>
    <x v="2"/>
    <n v="5"/>
    <n v="10"/>
  </r>
  <r>
    <x v="57"/>
    <x v="1"/>
    <s v="India"/>
    <s v="Bangalore"/>
    <s v="Hardware"/>
    <x v="1"/>
    <n v="68951"/>
    <s v="Existing"/>
    <s v="Partner"/>
    <n v="277176"/>
    <n v="7"/>
    <n v="3339"/>
    <n v="0.05"/>
    <n v="22204.35"/>
    <n v="4512"/>
    <n v="17692.349999999999"/>
    <s v="Net Banking"/>
    <s v="Completed"/>
    <x v="0"/>
    <n v="2"/>
    <n v="5"/>
  </r>
  <r>
    <x v="57"/>
    <x v="3"/>
    <s v="India"/>
    <s v="Bangalore"/>
    <s v="Hardware"/>
    <x v="0"/>
    <n v="97629"/>
    <s v="Existing"/>
    <s v="Partner"/>
    <n v="121735"/>
    <n v="4"/>
    <n v="711"/>
    <n v="0"/>
    <n v="2844"/>
    <n v="9118"/>
    <n v="-6274"/>
    <s v="Credit Card"/>
    <s v="Cancelled"/>
    <x v="1"/>
    <n v="4"/>
    <n v="0"/>
  </r>
  <r>
    <x v="57"/>
    <x v="1"/>
    <s v="India"/>
    <s v="Bangalore"/>
    <s v="Hardware"/>
    <x v="2"/>
    <n v="45171"/>
    <s v="New"/>
    <s v="Offline"/>
    <n v="996331"/>
    <n v="4"/>
    <n v="1905"/>
    <n v="0"/>
    <n v="7620"/>
    <n v="22983"/>
    <n v="-15363"/>
    <s v="Credit Card"/>
    <s v="Returned"/>
    <x v="3"/>
    <n v="4"/>
    <n v="0"/>
  </r>
  <r>
    <x v="58"/>
    <x v="0"/>
    <s v="UAE"/>
    <s v="Dubai"/>
    <s v="Services"/>
    <x v="0"/>
    <n v="18262"/>
    <s v="Existing"/>
    <s v="Offline"/>
    <n v="565501"/>
    <n v="8"/>
    <n v="4311"/>
    <n v="0.15"/>
    <n v="29314.799999999999"/>
    <n v="2351"/>
    <n v="26963.8"/>
    <s v="UPI"/>
    <s v="Returned"/>
    <x v="0"/>
    <n v="2"/>
    <n v="15"/>
  </r>
  <r>
    <x v="58"/>
    <x v="3"/>
    <s v="India"/>
    <s v="Mumbai"/>
    <s v="Hardware"/>
    <x v="0"/>
    <n v="53270"/>
    <s v="New"/>
    <s v="Online"/>
    <n v="717461"/>
    <n v="4"/>
    <n v="3576"/>
    <n v="0.1"/>
    <n v="12873.6"/>
    <n v="16610"/>
    <n v="-3736.3999999999996"/>
    <s v="Net Banking"/>
    <s v="Completed"/>
    <x v="1"/>
    <n v="1"/>
    <n v="10"/>
  </r>
  <r>
    <x v="58"/>
    <x v="3"/>
    <s v="USA"/>
    <s v="New York"/>
    <s v="Software"/>
    <x v="3"/>
    <n v="30785"/>
    <s v="Existing"/>
    <s v="Online"/>
    <n v="762365"/>
    <n v="1"/>
    <n v="1421"/>
    <n v="0.05"/>
    <n v="1349.95"/>
    <n v="15817"/>
    <n v="-14467.05"/>
    <s v="Credit Card"/>
    <s v="Completed"/>
    <x v="0"/>
    <n v="4"/>
    <n v="5"/>
  </r>
  <r>
    <x v="58"/>
    <x v="0"/>
    <s v="UK"/>
    <s v="London"/>
    <s v="Hardware"/>
    <x v="0"/>
    <n v="49469"/>
    <s v="New"/>
    <s v="Online"/>
    <n v="943996"/>
    <n v="9"/>
    <n v="2539"/>
    <n v="0.15"/>
    <n v="19423.349999999999"/>
    <n v="28473"/>
    <n v="-9049.6500000000015"/>
    <s v="Cash"/>
    <s v="Cancelled"/>
    <x v="1"/>
    <n v="2"/>
    <n v="15"/>
  </r>
  <r>
    <x v="58"/>
    <x v="3"/>
    <s v="India"/>
    <s v="Bangalore"/>
    <s v="Software"/>
    <x v="3"/>
    <n v="78831"/>
    <s v="Existing"/>
    <s v="Online"/>
    <n v="937928"/>
    <n v="3"/>
    <n v="2699"/>
    <n v="0.1"/>
    <n v="7287.3"/>
    <n v="20459"/>
    <n v="-13171.7"/>
    <s v="Net Banking"/>
    <s v="Cancelled"/>
    <x v="3"/>
    <n v="2"/>
    <n v="10"/>
  </r>
  <r>
    <x v="58"/>
    <x v="1"/>
    <s v="UAE"/>
    <s v="Dubai"/>
    <s v="Software"/>
    <x v="2"/>
    <n v="91223"/>
    <s v="New"/>
    <s v="Offline"/>
    <n v="392042"/>
    <n v="1"/>
    <n v="4562"/>
    <n v="0"/>
    <n v="4562"/>
    <n v="21288"/>
    <n v="-16726"/>
    <s v="Net Banking"/>
    <s v="Cancelled"/>
    <x v="2"/>
    <n v="2"/>
    <n v="0"/>
  </r>
  <r>
    <x v="58"/>
    <x v="2"/>
    <s v="India"/>
    <s v="Mumbai"/>
    <s v="Services"/>
    <x v="0"/>
    <n v="55643"/>
    <s v="Existing"/>
    <s v="Online"/>
    <n v="478803"/>
    <n v="9"/>
    <n v="3738"/>
    <n v="0.05"/>
    <n v="31959.899999999998"/>
    <n v="28831"/>
    <n v="3128.8999999999978"/>
    <s v="UPI"/>
    <s v="Completed"/>
    <x v="2"/>
    <n v="3"/>
    <n v="5"/>
  </r>
  <r>
    <x v="58"/>
    <x v="1"/>
    <s v="USA"/>
    <s v="New York"/>
    <s v="Hardware"/>
    <x v="2"/>
    <n v="77657"/>
    <s v="Existing"/>
    <s v="Offline"/>
    <n v="727030"/>
    <n v="5"/>
    <n v="1993"/>
    <n v="0.1"/>
    <n v="8968.5"/>
    <n v="25244"/>
    <n v="-16275.5"/>
    <s v="Cash"/>
    <s v="Cancelled"/>
    <x v="2"/>
    <n v="1"/>
    <n v="10"/>
  </r>
  <r>
    <x v="58"/>
    <x v="2"/>
    <s v="UAE"/>
    <s v="Dubai"/>
    <s v="Services"/>
    <x v="1"/>
    <n v="13582"/>
    <s v="Existing"/>
    <s v="Partner"/>
    <n v="211184"/>
    <n v="9"/>
    <n v="4673"/>
    <n v="0.2"/>
    <n v="33645.599999999999"/>
    <n v="11539"/>
    <n v="22106.6"/>
    <s v="Cash"/>
    <s v="Completed"/>
    <x v="3"/>
    <n v="2"/>
    <n v="20"/>
  </r>
  <r>
    <x v="58"/>
    <x v="2"/>
    <s v="UK"/>
    <s v="London"/>
    <s v="Hardware"/>
    <x v="2"/>
    <n v="40280"/>
    <s v="New"/>
    <s v="Offline"/>
    <n v="514924"/>
    <n v="3"/>
    <n v="2077"/>
    <n v="0.05"/>
    <n v="5919.45"/>
    <n v="17911"/>
    <n v="-11991.55"/>
    <s v="Net Banking"/>
    <s v="Cancelled"/>
    <x v="1"/>
    <n v="2"/>
    <n v="5"/>
  </r>
  <r>
    <x v="58"/>
    <x v="1"/>
    <s v="UK"/>
    <s v="London"/>
    <s v="Hardware"/>
    <x v="0"/>
    <n v="52589"/>
    <s v="Existing"/>
    <s v="Online"/>
    <n v="931456"/>
    <n v="6"/>
    <n v="2097"/>
    <n v="0.2"/>
    <n v="10065.6"/>
    <n v="11845"/>
    <n v="-1779.3999999999996"/>
    <s v="Credit Card"/>
    <s v="Completed"/>
    <x v="0"/>
    <n v="3"/>
    <n v="20"/>
  </r>
  <r>
    <x v="58"/>
    <x v="1"/>
    <s v="USA"/>
    <s v="New York"/>
    <s v="Hardware"/>
    <x v="1"/>
    <n v="50000"/>
    <s v="New"/>
    <s v="Offline"/>
    <n v="863840"/>
    <n v="7"/>
    <n v="2928"/>
    <n v="0.15"/>
    <n v="17421.599999999999"/>
    <n v="15102"/>
    <n v="2319.5999999999985"/>
    <s v="UPI"/>
    <s v="Cancelled"/>
    <x v="2"/>
    <n v="5"/>
    <n v="15"/>
  </r>
  <r>
    <x v="59"/>
    <x v="1"/>
    <s v="India"/>
    <s v="Bangalore"/>
    <s v="Hardware"/>
    <x v="3"/>
    <n v="11085"/>
    <s v="New"/>
    <s v="Offline"/>
    <n v="345735"/>
    <n v="5"/>
    <n v="3495"/>
    <n v="0.1"/>
    <n v="15727.5"/>
    <n v="12166"/>
    <n v="3561.5"/>
    <s v="UPI"/>
    <s v="Cancelled"/>
    <x v="2"/>
    <n v="3"/>
    <n v="10"/>
  </r>
  <r>
    <x v="59"/>
    <x v="1"/>
    <s v="UK"/>
    <s v="London"/>
    <s v="Hardware"/>
    <x v="1"/>
    <n v="91427"/>
    <s v="New"/>
    <s v="Offline"/>
    <n v="769772"/>
    <n v="8"/>
    <n v="812"/>
    <n v="0.1"/>
    <n v="5846.4000000000005"/>
    <n v="14467"/>
    <n v="-8620.5999999999985"/>
    <s v="UPI"/>
    <s v="Cancelled"/>
    <x v="3"/>
    <n v="2"/>
    <n v="10"/>
  </r>
  <r>
    <x v="59"/>
    <x v="0"/>
    <s v="India"/>
    <s v="Mumbai"/>
    <s v="Software"/>
    <x v="0"/>
    <n v="25600"/>
    <s v="New"/>
    <s v="Offline"/>
    <n v="548037"/>
    <n v="6"/>
    <n v="2942"/>
    <n v="0.1"/>
    <n v="15886.800000000001"/>
    <n v="16793"/>
    <n v="-906.19999999999891"/>
    <s v="Net Banking"/>
    <s v="Completed"/>
    <x v="3"/>
    <n v="1"/>
    <n v="10"/>
  </r>
  <r>
    <x v="59"/>
    <x v="3"/>
    <s v="UAE"/>
    <s v="Dubai"/>
    <s v="Software"/>
    <x v="0"/>
    <n v="69801"/>
    <s v="New"/>
    <s v="Offline"/>
    <n v="915810"/>
    <n v="6"/>
    <n v="4481"/>
    <n v="0.1"/>
    <n v="24197.4"/>
    <n v="14668"/>
    <n v="9529.4000000000015"/>
    <s v="UPI"/>
    <s v="Returned"/>
    <x v="1"/>
    <n v="3"/>
    <n v="10"/>
  </r>
  <r>
    <x v="59"/>
    <x v="2"/>
    <s v="India"/>
    <s v="Mumbai"/>
    <s v="Hardware"/>
    <x v="2"/>
    <n v="71739"/>
    <s v="Existing"/>
    <s v="Online"/>
    <n v="999023"/>
    <n v="7"/>
    <n v="4575"/>
    <n v="0.05"/>
    <n v="30423.75"/>
    <n v="23031"/>
    <n v="7392.75"/>
    <s v="Credit Card"/>
    <s v="Returned"/>
    <x v="1"/>
    <n v="2"/>
    <n v="5"/>
  </r>
  <r>
    <x v="59"/>
    <x v="1"/>
    <s v="India"/>
    <s v="Bangalore"/>
    <s v="Software"/>
    <x v="3"/>
    <n v="84181"/>
    <s v="New"/>
    <s v="Offline"/>
    <n v="744137"/>
    <n v="8"/>
    <n v="503"/>
    <n v="0.2"/>
    <n v="3219.2000000000003"/>
    <n v="22544"/>
    <n v="-19324.8"/>
    <s v="Cash"/>
    <s v="Completed"/>
    <x v="1"/>
    <n v="1"/>
    <n v="20"/>
  </r>
  <r>
    <x v="59"/>
    <x v="1"/>
    <s v="India"/>
    <s v="Mumbai"/>
    <s v="Services"/>
    <x v="0"/>
    <n v="51596"/>
    <s v="New"/>
    <s v="Online"/>
    <n v="193638"/>
    <n v="2"/>
    <n v="4704"/>
    <n v="0.2"/>
    <n v="7526.4000000000005"/>
    <n v="28272"/>
    <n v="-20745.599999999999"/>
    <s v="Credit Card"/>
    <s v="Completed"/>
    <x v="0"/>
    <n v="3"/>
    <n v="20"/>
  </r>
  <r>
    <x v="59"/>
    <x v="1"/>
    <s v="India"/>
    <s v="Mumbai"/>
    <s v="Services"/>
    <x v="0"/>
    <n v="80410"/>
    <s v="New"/>
    <s v="Partner"/>
    <n v="965012"/>
    <n v="7"/>
    <n v="1385"/>
    <n v="0.15"/>
    <n v="8240.75"/>
    <n v="10473"/>
    <n v="-2232.25"/>
    <s v="UPI"/>
    <s v="Returned"/>
    <x v="1"/>
    <n v="4"/>
    <n v="15"/>
  </r>
  <r>
    <x v="59"/>
    <x v="0"/>
    <s v="India"/>
    <s v="Delhi"/>
    <s v="Services"/>
    <x v="3"/>
    <n v="89303"/>
    <s v="New"/>
    <s v="Offline"/>
    <n v="355170"/>
    <n v="9"/>
    <n v="4688"/>
    <n v="0.15"/>
    <n v="35863.199999999997"/>
    <n v="6485"/>
    <n v="29378.199999999997"/>
    <s v="Cash"/>
    <s v="Returned"/>
    <x v="1"/>
    <n v="1"/>
    <n v="15"/>
  </r>
  <r>
    <x v="59"/>
    <x v="1"/>
    <s v="India"/>
    <s v="Mumbai"/>
    <s v="Hardware"/>
    <x v="3"/>
    <n v="62188"/>
    <s v="Existing"/>
    <s v="Partner"/>
    <n v="786669"/>
    <n v="1"/>
    <n v="691"/>
    <n v="0.1"/>
    <n v="621.9"/>
    <n v="15175"/>
    <n v="-14553.1"/>
    <s v="UPI"/>
    <s v="Cancelled"/>
    <x v="0"/>
    <n v="2"/>
    <n v="10"/>
  </r>
  <r>
    <x v="59"/>
    <x v="1"/>
    <s v="USA"/>
    <s v="New York"/>
    <s v="Hardware"/>
    <x v="2"/>
    <n v="36825"/>
    <s v="Existing"/>
    <s v="Online"/>
    <n v="576991"/>
    <n v="1"/>
    <n v="2880"/>
    <n v="0"/>
    <n v="2880"/>
    <n v="4279"/>
    <n v="-1399"/>
    <s v="UPI"/>
    <s v="Cancelled"/>
    <x v="2"/>
    <n v="1"/>
    <n v="0"/>
  </r>
  <r>
    <x v="59"/>
    <x v="1"/>
    <s v="UAE"/>
    <s v="Dubai"/>
    <s v="Software"/>
    <x v="1"/>
    <n v="20913"/>
    <s v="Existing"/>
    <s v="Offline"/>
    <n v="609903"/>
    <n v="7"/>
    <n v="1735"/>
    <n v="0"/>
    <n v="12145"/>
    <n v="24794"/>
    <n v="-12649"/>
    <s v="Net Banking"/>
    <s v="Completed"/>
    <x v="2"/>
    <n v="1"/>
    <n v="0"/>
  </r>
  <r>
    <x v="60"/>
    <x v="3"/>
    <s v="India"/>
    <s v="Delhi"/>
    <s v="Software"/>
    <x v="3"/>
    <n v="91751"/>
    <s v="New"/>
    <s v="Partner"/>
    <n v="757795"/>
    <n v="5"/>
    <n v="3778"/>
    <n v="0.1"/>
    <n v="17001"/>
    <n v="24116"/>
    <n v="-7115"/>
    <s v="Cash"/>
    <s v="Returned"/>
    <x v="3"/>
    <n v="2"/>
    <n v="10"/>
  </r>
  <r>
    <x v="60"/>
    <x v="0"/>
    <s v="UAE"/>
    <s v="Dubai"/>
    <s v="Software"/>
    <x v="0"/>
    <n v="94269"/>
    <s v="New"/>
    <s v="Online"/>
    <n v="209470"/>
    <n v="1"/>
    <n v="3533"/>
    <n v="0.2"/>
    <n v="2826.4"/>
    <n v="21400"/>
    <n v="-18573.599999999999"/>
    <s v="UPI"/>
    <s v="Returned"/>
    <x v="0"/>
    <n v="4"/>
    <n v="20"/>
  </r>
  <r>
    <x v="60"/>
    <x v="1"/>
    <s v="UAE"/>
    <s v="Dubai"/>
    <s v="Services"/>
    <x v="3"/>
    <n v="24332"/>
    <s v="New"/>
    <s v="Partner"/>
    <n v="581916"/>
    <n v="1"/>
    <n v="2903"/>
    <n v="0.15"/>
    <n v="2467.5499999999997"/>
    <n v="14018"/>
    <n v="-11550.45"/>
    <s v="UPI"/>
    <s v="Completed"/>
    <x v="1"/>
    <n v="1"/>
    <n v="15"/>
  </r>
  <r>
    <x v="60"/>
    <x v="2"/>
    <s v="India"/>
    <s v="Bangalore"/>
    <s v="Services"/>
    <x v="0"/>
    <n v="64895"/>
    <s v="Existing"/>
    <s v="Offline"/>
    <n v="360236"/>
    <n v="2"/>
    <n v="4791"/>
    <n v="0.05"/>
    <n v="9102.9"/>
    <n v="16740"/>
    <n v="-7637.1"/>
    <s v="Net Banking"/>
    <s v="Returned"/>
    <x v="2"/>
    <n v="2"/>
    <n v="5"/>
  </r>
  <r>
    <x v="60"/>
    <x v="2"/>
    <s v="India"/>
    <s v="Bangalore"/>
    <s v="Services"/>
    <x v="2"/>
    <n v="14432"/>
    <s v="New"/>
    <s v="Offline"/>
    <n v="332474"/>
    <n v="9"/>
    <n v="761"/>
    <n v="0"/>
    <n v="6849"/>
    <n v="12486"/>
    <n v="-5637"/>
    <s v="Cash"/>
    <s v="Cancelled"/>
    <x v="3"/>
    <n v="1"/>
    <n v="0"/>
  </r>
  <r>
    <x v="60"/>
    <x v="2"/>
    <s v="India"/>
    <s v="Delhi"/>
    <s v="Services"/>
    <x v="1"/>
    <n v="98095"/>
    <s v="Existing"/>
    <s v="Offline"/>
    <n v="234458"/>
    <n v="3"/>
    <n v="2869"/>
    <n v="0.15"/>
    <n v="7315.95"/>
    <n v="21320"/>
    <n v="-14004.05"/>
    <s v="UPI"/>
    <s v="Returned"/>
    <x v="0"/>
    <n v="5"/>
    <n v="15"/>
  </r>
  <r>
    <x v="60"/>
    <x v="0"/>
    <s v="UK"/>
    <s v="London"/>
    <s v="Software"/>
    <x v="2"/>
    <n v="36570"/>
    <s v="New"/>
    <s v="Online"/>
    <n v="302048"/>
    <n v="9"/>
    <n v="2967"/>
    <n v="0"/>
    <n v="26703"/>
    <n v="2044"/>
    <n v="24659"/>
    <s v="UPI"/>
    <s v="Returned"/>
    <x v="0"/>
    <n v="4"/>
    <n v="0"/>
  </r>
  <r>
    <x v="60"/>
    <x v="0"/>
    <s v="India"/>
    <s v="Bangalore"/>
    <s v="Hardware"/>
    <x v="3"/>
    <n v="16103"/>
    <s v="New"/>
    <s v="Partner"/>
    <n v="145503"/>
    <n v="6"/>
    <n v="2434"/>
    <n v="0.2"/>
    <n v="11683.2"/>
    <n v="15482"/>
    <n v="-3798.7999999999993"/>
    <s v="Credit Card"/>
    <s v="Cancelled"/>
    <x v="0"/>
    <n v="5"/>
    <n v="20"/>
  </r>
  <r>
    <x v="60"/>
    <x v="2"/>
    <s v="India"/>
    <s v="Bangalore"/>
    <s v="Hardware"/>
    <x v="0"/>
    <n v="25900"/>
    <s v="Existing"/>
    <s v="Online"/>
    <n v="732600"/>
    <n v="6"/>
    <n v="4927"/>
    <n v="0.2"/>
    <n v="23649.600000000002"/>
    <n v="4439"/>
    <n v="19210.600000000002"/>
    <s v="Credit Card"/>
    <s v="Returned"/>
    <x v="1"/>
    <n v="1"/>
    <n v="20"/>
  </r>
  <r>
    <x v="60"/>
    <x v="1"/>
    <s v="India"/>
    <s v="Bangalore"/>
    <s v="Services"/>
    <x v="3"/>
    <n v="68415"/>
    <s v="New"/>
    <s v="Partner"/>
    <n v="740753"/>
    <n v="7"/>
    <n v="1759"/>
    <n v="0.1"/>
    <n v="11081.7"/>
    <n v="17696"/>
    <n v="-6614.2999999999993"/>
    <s v="Credit Card"/>
    <s v="Cancelled"/>
    <x v="1"/>
    <n v="4"/>
    <n v="10"/>
  </r>
  <r>
    <x v="60"/>
    <x v="0"/>
    <s v="UAE"/>
    <s v="Dubai"/>
    <s v="Hardware"/>
    <x v="3"/>
    <n v="77567"/>
    <s v="Existing"/>
    <s v="Online"/>
    <n v="697227"/>
    <n v="8"/>
    <n v="2554"/>
    <n v="0.1"/>
    <n v="18388.8"/>
    <n v="16948"/>
    <n v="1440.7999999999993"/>
    <s v="Net Banking"/>
    <s v="Cancelled"/>
    <x v="1"/>
    <n v="2"/>
    <n v="10"/>
  </r>
  <r>
    <x v="60"/>
    <x v="2"/>
    <s v="India"/>
    <s v="Delhi"/>
    <s v="Hardware"/>
    <x v="3"/>
    <n v="72713"/>
    <s v="New"/>
    <s v="Offline"/>
    <n v="581994"/>
    <n v="3"/>
    <n v="1033"/>
    <n v="0"/>
    <n v="3099"/>
    <n v="9507"/>
    <n v="-6408"/>
    <s v="Credit Card"/>
    <s v="Cancelled"/>
    <x v="3"/>
    <n v="5"/>
    <n v="0"/>
  </r>
  <r>
    <x v="61"/>
    <x v="2"/>
    <s v="UAE"/>
    <s v="Dubai"/>
    <s v="Hardware"/>
    <x v="3"/>
    <n v="93169"/>
    <s v="Existing"/>
    <s v="Partner"/>
    <n v="274536"/>
    <n v="8"/>
    <n v="2619"/>
    <n v="0"/>
    <n v="20952"/>
    <n v="11642"/>
    <n v="9310"/>
    <s v="Credit Card"/>
    <s v="Returned"/>
    <x v="0"/>
    <n v="4"/>
    <n v="0"/>
  </r>
  <r>
    <x v="61"/>
    <x v="1"/>
    <s v="USA"/>
    <s v="New York"/>
    <s v="Services"/>
    <x v="1"/>
    <n v="68639"/>
    <s v="New"/>
    <s v="Partner"/>
    <n v="430619"/>
    <n v="6"/>
    <n v="2023"/>
    <n v="0.15"/>
    <n v="10317.299999999999"/>
    <n v="2890"/>
    <n v="7427.2999999999993"/>
    <s v="UPI"/>
    <s v="Cancelled"/>
    <x v="3"/>
    <n v="4"/>
    <n v="15"/>
  </r>
  <r>
    <x v="61"/>
    <x v="3"/>
    <s v="UAE"/>
    <s v="Dubai"/>
    <s v="Software"/>
    <x v="0"/>
    <n v="98728"/>
    <s v="New"/>
    <s v="Partner"/>
    <n v="182758"/>
    <n v="6"/>
    <n v="3165"/>
    <n v="0.1"/>
    <n v="17091"/>
    <n v="14759"/>
    <n v="2332"/>
    <s v="Net Banking"/>
    <s v="Completed"/>
    <x v="3"/>
    <n v="1"/>
    <n v="10"/>
  </r>
  <r>
    <x v="61"/>
    <x v="0"/>
    <s v="USA"/>
    <s v="New York"/>
    <s v="Software"/>
    <x v="3"/>
    <n v="95476"/>
    <s v="New"/>
    <s v="Online"/>
    <n v="258349"/>
    <n v="3"/>
    <n v="2686"/>
    <n v="0.2"/>
    <n v="6446.4000000000005"/>
    <n v="29194"/>
    <n v="-22747.599999999999"/>
    <s v="Cash"/>
    <s v="Returned"/>
    <x v="3"/>
    <n v="5"/>
    <n v="20"/>
  </r>
  <r>
    <x v="61"/>
    <x v="1"/>
    <s v="India"/>
    <s v="Mumbai"/>
    <s v="Hardware"/>
    <x v="0"/>
    <n v="18988"/>
    <s v="New"/>
    <s v="Offline"/>
    <n v="973111"/>
    <n v="6"/>
    <n v="3957"/>
    <n v="0.15"/>
    <n v="20180.7"/>
    <n v="21605"/>
    <n v="-1424.2999999999993"/>
    <s v="UPI"/>
    <s v="Cancelled"/>
    <x v="1"/>
    <n v="2"/>
    <n v="15"/>
  </r>
  <r>
    <x v="61"/>
    <x v="2"/>
    <s v="India"/>
    <s v="Mumbai"/>
    <s v="Software"/>
    <x v="1"/>
    <n v="88488"/>
    <s v="New"/>
    <s v="Partner"/>
    <n v="154012"/>
    <n v="8"/>
    <n v="3089"/>
    <n v="0.15"/>
    <n v="21005.200000000001"/>
    <n v="13192"/>
    <n v="7813.2000000000007"/>
    <s v="UPI"/>
    <s v="Completed"/>
    <x v="0"/>
    <n v="3"/>
    <n v="15"/>
  </r>
  <r>
    <x v="61"/>
    <x v="2"/>
    <s v="USA"/>
    <s v="New York"/>
    <s v="Software"/>
    <x v="0"/>
    <n v="12977"/>
    <s v="Existing"/>
    <s v="Online"/>
    <n v="758498"/>
    <n v="7"/>
    <n v="4919"/>
    <n v="0.05"/>
    <n v="32711.35"/>
    <n v="24362"/>
    <n v="8349.3499999999985"/>
    <s v="Net Banking"/>
    <s v="Completed"/>
    <x v="2"/>
    <n v="1"/>
    <n v="5"/>
  </r>
  <r>
    <x v="61"/>
    <x v="1"/>
    <s v="USA"/>
    <s v="New York"/>
    <s v="Services"/>
    <x v="0"/>
    <n v="64641"/>
    <s v="Existing"/>
    <s v="Partner"/>
    <n v="542543"/>
    <n v="7"/>
    <n v="2440"/>
    <n v="0.2"/>
    <n v="13664"/>
    <n v="26071"/>
    <n v="-12407"/>
    <s v="Net Banking"/>
    <s v="Cancelled"/>
    <x v="1"/>
    <n v="4"/>
    <n v="20"/>
  </r>
  <r>
    <x v="61"/>
    <x v="0"/>
    <s v="UAE"/>
    <s v="Dubai"/>
    <s v="Services"/>
    <x v="1"/>
    <n v="11268"/>
    <s v="New"/>
    <s v="Offline"/>
    <n v="579741"/>
    <n v="3"/>
    <n v="4236"/>
    <n v="0.15"/>
    <n v="10801.8"/>
    <n v="26556"/>
    <n v="-15754.2"/>
    <s v="UPI"/>
    <s v="Completed"/>
    <x v="1"/>
    <n v="5"/>
    <n v="15"/>
  </r>
  <r>
    <x v="61"/>
    <x v="3"/>
    <s v="USA"/>
    <s v="New York"/>
    <s v="Hardware"/>
    <x v="3"/>
    <n v="64431"/>
    <s v="Existing"/>
    <s v="Partner"/>
    <n v="357638"/>
    <n v="3"/>
    <n v="572"/>
    <n v="0.05"/>
    <n v="1630.1999999999998"/>
    <n v="22223"/>
    <n v="-20592.8"/>
    <s v="UPI"/>
    <s v="Cancelled"/>
    <x v="2"/>
    <n v="3"/>
    <n v="5"/>
  </r>
  <r>
    <x v="61"/>
    <x v="3"/>
    <s v="India"/>
    <s v="Delhi"/>
    <s v="Hardware"/>
    <x v="0"/>
    <n v="26756"/>
    <s v="Existing"/>
    <s v="Offline"/>
    <n v="824058"/>
    <n v="5"/>
    <n v="3387"/>
    <n v="0.1"/>
    <n v="15241.5"/>
    <n v="22179"/>
    <n v="-6937.5"/>
    <s v="UPI"/>
    <s v="Completed"/>
    <x v="3"/>
    <n v="4"/>
    <n v="10"/>
  </r>
  <r>
    <x v="61"/>
    <x v="2"/>
    <s v="India"/>
    <s v="Mumbai"/>
    <s v="Hardware"/>
    <x v="2"/>
    <n v="30764"/>
    <s v="Existing"/>
    <s v="Online"/>
    <n v="627040"/>
    <n v="5"/>
    <n v="1487"/>
    <n v="0.2"/>
    <n v="5948"/>
    <n v="3028"/>
    <n v="2920"/>
    <s v="Net Banking"/>
    <s v="Returned"/>
    <x v="3"/>
    <n v="5"/>
    <n v="20"/>
  </r>
  <r>
    <x v="62"/>
    <x v="0"/>
    <s v="India"/>
    <s v="Mumbai"/>
    <s v="Services"/>
    <x v="0"/>
    <n v="69912"/>
    <s v="Existing"/>
    <s v="Online"/>
    <n v="650053"/>
    <n v="9"/>
    <n v="1845"/>
    <n v="0.1"/>
    <n v="14944.5"/>
    <n v="27668"/>
    <n v="-12723.5"/>
    <s v="UPI"/>
    <s v="Cancelled"/>
    <x v="1"/>
    <n v="5"/>
    <n v="10"/>
  </r>
  <r>
    <x v="62"/>
    <x v="3"/>
    <s v="UK"/>
    <s v="London"/>
    <s v="Software"/>
    <x v="3"/>
    <n v="50385"/>
    <s v="New"/>
    <s v="Offline"/>
    <n v="211193"/>
    <n v="9"/>
    <n v="3912"/>
    <n v="0.05"/>
    <n v="33447.599999999999"/>
    <n v="16690"/>
    <n v="16757.599999999999"/>
    <s v="UPI"/>
    <s v="Completed"/>
    <x v="1"/>
    <n v="3"/>
    <n v="5"/>
  </r>
  <r>
    <x v="62"/>
    <x v="0"/>
    <s v="USA"/>
    <s v="New York"/>
    <s v="Services"/>
    <x v="2"/>
    <n v="25032"/>
    <s v="Existing"/>
    <s v="Offline"/>
    <n v="100837"/>
    <n v="5"/>
    <n v="2286"/>
    <n v="0.2"/>
    <n v="9144"/>
    <n v="14251"/>
    <n v="-5107"/>
    <s v="Cash"/>
    <s v="Completed"/>
    <x v="1"/>
    <n v="4"/>
    <n v="20"/>
  </r>
  <r>
    <x v="62"/>
    <x v="0"/>
    <s v="India"/>
    <s v="Bangalore"/>
    <s v="Services"/>
    <x v="3"/>
    <n v="55702"/>
    <s v="Existing"/>
    <s v="Online"/>
    <n v="718298"/>
    <n v="5"/>
    <n v="1531"/>
    <n v="0"/>
    <n v="7655"/>
    <n v="3907"/>
    <n v="3748"/>
    <s v="Credit Card"/>
    <s v="Cancelled"/>
    <x v="2"/>
    <n v="3"/>
    <n v="0"/>
  </r>
  <r>
    <x v="62"/>
    <x v="2"/>
    <s v="India"/>
    <s v="Bangalore"/>
    <s v="Software"/>
    <x v="0"/>
    <n v="21885"/>
    <s v="New"/>
    <s v="Offline"/>
    <n v="752265"/>
    <n v="6"/>
    <n v="2506"/>
    <n v="0"/>
    <n v="15036"/>
    <n v="4143"/>
    <n v="10893"/>
    <s v="Credit Card"/>
    <s v="Returned"/>
    <x v="1"/>
    <n v="2"/>
    <n v="0"/>
  </r>
  <r>
    <x v="62"/>
    <x v="3"/>
    <s v="USA"/>
    <s v="New York"/>
    <s v="Software"/>
    <x v="1"/>
    <n v="19796"/>
    <s v="New"/>
    <s v="Offline"/>
    <n v="570795"/>
    <n v="8"/>
    <n v="1730"/>
    <n v="0"/>
    <n v="13840"/>
    <n v="9919"/>
    <n v="3921"/>
    <s v="Credit Card"/>
    <s v="Cancelled"/>
    <x v="1"/>
    <n v="1"/>
    <n v="0"/>
  </r>
  <r>
    <x v="62"/>
    <x v="1"/>
    <s v="India"/>
    <s v="Delhi"/>
    <s v="Hardware"/>
    <x v="3"/>
    <n v="42863"/>
    <s v="New"/>
    <s v="Partner"/>
    <n v="343762"/>
    <n v="6"/>
    <n v="910"/>
    <n v="0.15"/>
    <n v="4641"/>
    <n v="29769"/>
    <n v="-25128"/>
    <s v="Credit Card"/>
    <s v="Completed"/>
    <x v="0"/>
    <n v="1"/>
    <n v="15"/>
  </r>
  <r>
    <x v="62"/>
    <x v="2"/>
    <s v="India"/>
    <s v="Bangalore"/>
    <s v="Software"/>
    <x v="3"/>
    <n v="91014"/>
    <s v="New"/>
    <s v="Online"/>
    <n v="681285"/>
    <n v="6"/>
    <n v="2805"/>
    <n v="0"/>
    <n v="16830"/>
    <n v="22774"/>
    <n v="-5944"/>
    <s v="Credit Card"/>
    <s v="Cancelled"/>
    <x v="2"/>
    <n v="2"/>
    <n v="0"/>
  </r>
  <r>
    <x v="62"/>
    <x v="3"/>
    <s v="UK"/>
    <s v="London"/>
    <s v="Software"/>
    <x v="1"/>
    <n v="42117"/>
    <s v="New"/>
    <s v="Online"/>
    <n v="790861"/>
    <n v="9"/>
    <n v="2319"/>
    <n v="0.15"/>
    <n v="17740.349999999999"/>
    <n v="8574"/>
    <n v="9166.3499999999985"/>
    <s v="UPI"/>
    <s v="Returned"/>
    <x v="2"/>
    <n v="4"/>
    <n v="15"/>
  </r>
  <r>
    <x v="62"/>
    <x v="3"/>
    <s v="USA"/>
    <s v="New York"/>
    <s v="Software"/>
    <x v="0"/>
    <n v="30753"/>
    <s v="New"/>
    <s v="Offline"/>
    <n v="537986"/>
    <n v="1"/>
    <n v="3592"/>
    <n v="0.15"/>
    <n v="3053.2"/>
    <n v="10659"/>
    <n v="-7605.8"/>
    <s v="UPI"/>
    <s v="Completed"/>
    <x v="0"/>
    <n v="3"/>
    <n v="15"/>
  </r>
  <r>
    <x v="62"/>
    <x v="3"/>
    <s v="India"/>
    <s v="Delhi"/>
    <s v="Software"/>
    <x v="3"/>
    <n v="30325"/>
    <s v="New"/>
    <s v="Offline"/>
    <n v="343977"/>
    <n v="4"/>
    <n v="3091"/>
    <n v="0.05"/>
    <n v="11745.8"/>
    <n v="10306"/>
    <n v="1439.7999999999993"/>
    <s v="Cash"/>
    <s v="Returned"/>
    <x v="3"/>
    <n v="1"/>
    <n v="5"/>
  </r>
  <r>
    <x v="62"/>
    <x v="3"/>
    <s v="India"/>
    <s v="Delhi"/>
    <s v="Hardware"/>
    <x v="0"/>
    <n v="17021"/>
    <s v="New"/>
    <s v="Offline"/>
    <n v="976040"/>
    <n v="2"/>
    <n v="3002"/>
    <n v="0"/>
    <n v="6004"/>
    <n v="2677"/>
    <n v="3327"/>
    <s v="Net Banking"/>
    <s v="Returned"/>
    <x v="2"/>
    <n v="2"/>
    <n v="0"/>
  </r>
  <r>
    <x v="63"/>
    <x v="3"/>
    <s v="UAE"/>
    <s v="Dubai"/>
    <s v="Hardware"/>
    <x v="0"/>
    <n v="90721"/>
    <s v="Existing"/>
    <s v="Online"/>
    <n v="727798"/>
    <n v="9"/>
    <n v="1161"/>
    <n v="0.2"/>
    <n v="8359.2000000000007"/>
    <n v="3043"/>
    <n v="5316.2000000000007"/>
    <s v="Cash"/>
    <s v="Completed"/>
    <x v="1"/>
    <n v="5"/>
    <n v="20"/>
  </r>
  <r>
    <x v="63"/>
    <x v="0"/>
    <s v="India"/>
    <s v="Delhi"/>
    <s v="Software"/>
    <x v="0"/>
    <n v="63096"/>
    <s v="New"/>
    <s v="Partner"/>
    <n v="299261"/>
    <n v="3"/>
    <n v="1729"/>
    <n v="0.15"/>
    <n v="4408.95"/>
    <n v="27740"/>
    <n v="-23331.05"/>
    <s v="Net Banking"/>
    <s v="Returned"/>
    <x v="1"/>
    <n v="1"/>
    <n v="15"/>
  </r>
  <r>
    <x v="63"/>
    <x v="2"/>
    <s v="India"/>
    <s v="Bangalore"/>
    <s v="Software"/>
    <x v="1"/>
    <n v="81404"/>
    <s v="Existing"/>
    <s v="Online"/>
    <n v="746195"/>
    <n v="2"/>
    <n v="1856"/>
    <n v="0.05"/>
    <n v="3526.3999999999996"/>
    <n v="8681"/>
    <n v="-5154.6000000000004"/>
    <s v="Net Banking"/>
    <s v="Completed"/>
    <x v="3"/>
    <n v="1"/>
    <n v="5"/>
  </r>
  <r>
    <x v="63"/>
    <x v="0"/>
    <s v="India"/>
    <s v="Bangalore"/>
    <s v="Hardware"/>
    <x v="0"/>
    <n v="23071"/>
    <s v="New"/>
    <s v="Partner"/>
    <n v="160594"/>
    <n v="8"/>
    <n v="3592"/>
    <n v="0.15"/>
    <n v="24425.599999999999"/>
    <n v="29540"/>
    <n v="-5114.4000000000015"/>
    <s v="Cash"/>
    <s v="Returned"/>
    <x v="0"/>
    <n v="2"/>
    <n v="15"/>
  </r>
  <r>
    <x v="63"/>
    <x v="1"/>
    <s v="USA"/>
    <s v="New York"/>
    <s v="Hardware"/>
    <x v="0"/>
    <n v="74649"/>
    <s v="New"/>
    <s v="Offline"/>
    <n v="185269"/>
    <n v="4"/>
    <n v="2173"/>
    <n v="0.2"/>
    <n v="6953.6"/>
    <n v="4114"/>
    <n v="2839.6000000000004"/>
    <s v="UPI"/>
    <s v="Returned"/>
    <x v="0"/>
    <n v="3"/>
    <n v="20"/>
  </r>
  <r>
    <x v="63"/>
    <x v="3"/>
    <s v="USA"/>
    <s v="New York"/>
    <s v="Software"/>
    <x v="2"/>
    <n v="18041"/>
    <s v="Existing"/>
    <s v="Online"/>
    <n v="988046"/>
    <n v="2"/>
    <n v="1588"/>
    <n v="0.2"/>
    <n v="2540.8000000000002"/>
    <n v="21550"/>
    <n v="-19009.2"/>
    <s v="Cash"/>
    <s v="Completed"/>
    <x v="0"/>
    <n v="1"/>
    <n v="20"/>
  </r>
  <r>
    <x v="63"/>
    <x v="2"/>
    <s v="India"/>
    <s v="Delhi"/>
    <s v="Services"/>
    <x v="2"/>
    <n v="92051"/>
    <s v="New"/>
    <s v="Partner"/>
    <n v="137448"/>
    <n v="4"/>
    <n v="4148"/>
    <n v="0"/>
    <n v="16592"/>
    <n v="14653"/>
    <n v="1939"/>
    <s v="Credit Card"/>
    <s v="Returned"/>
    <x v="1"/>
    <n v="3"/>
    <n v="0"/>
  </r>
  <r>
    <x v="63"/>
    <x v="3"/>
    <s v="UK"/>
    <s v="London"/>
    <s v="Hardware"/>
    <x v="2"/>
    <n v="50058"/>
    <s v="New"/>
    <s v="Online"/>
    <n v="315378"/>
    <n v="7"/>
    <n v="4050"/>
    <n v="0.15"/>
    <n v="24097.5"/>
    <n v="5853"/>
    <n v="18244.5"/>
    <s v="Cash"/>
    <s v="Returned"/>
    <x v="0"/>
    <n v="2"/>
    <n v="15"/>
  </r>
  <r>
    <x v="63"/>
    <x v="2"/>
    <s v="India"/>
    <s v="Mumbai"/>
    <s v="Hardware"/>
    <x v="3"/>
    <n v="58263"/>
    <s v="Existing"/>
    <s v="Partner"/>
    <n v="793319"/>
    <n v="7"/>
    <n v="2460"/>
    <n v="0.2"/>
    <n v="13776"/>
    <n v="28419"/>
    <n v="-14643"/>
    <s v="UPI"/>
    <s v="Returned"/>
    <x v="0"/>
    <n v="5"/>
    <n v="20"/>
  </r>
  <r>
    <x v="63"/>
    <x v="0"/>
    <s v="UAE"/>
    <s v="Dubai"/>
    <s v="Hardware"/>
    <x v="3"/>
    <n v="54470"/>
    <s v="Existing"/>
    <s v="Partner"/>
    <n v="542741"/>
    <n v="1"/>
    <n v="3945"/>
    <n v="0.1"/>
    <n v="3550.5"/>
    <n v="9095"/>
    <n v="-5544.5"/>
    <s v="UPI"/>
    <s v="Cancelled"/>
    <x v="1"/>
    <n v="1"/>
    <n v="10"/>
  </r>
  <r>
    <x v="63"/>
    <x v="2"/>
    <s v="India"/>
    <s v="Mumbai"/>
    <s v="Software"/>
    <x v="2"/>
    <n v="97826"/>
    <s v="Existing"/>
    <s v="Online"/>
    <n v="989411"/>
    <n v="1"/>
    <n v="999"/>
    <n v="0.2"/>
    <n v="799.2"/>
    <n v="28462"/>
    <n v="-27662.799999999999"/>
    <s v="Net Banking"/>
    <s v="Returned"/>
    <x v="3"/>
    <n v="3"/>
    <n v="20"/>
  </r>
  <r>
    <x v="63"/>
    <x v="1"/>
    <s v="India"/>
    <s v="Delhi"/>
    <s v="Software"/>
    <x v="1"/>
    <n v="38223"/>
    <s v="Existing"/>
    <s v="Offline"/>
    <n v="702628"/>
    <n v="3"/>
    <n v="825"/>
    <n v="0.2"/>
    <n v="1980"/>
    <n v="25682"/>
    <n v="-23702"/>
    <s v="Net Banking"/>
    <s v="Cancelled"/>
    <x v="1"/>
    <n v="3"/>
    <n v="20"/>
  </r>
  <r>
    <x v="64"/>
    <x v="1"/>
    <s v="India"/>
    <s v="Delhi"/>
    <s v="Hardware"/>
    <x v="1"/>
    <n v="43575"/>
    <s v="Existing"/>
    <s v="Online"/>
    <n v="443890"/>
    <n v="2"/>
    <n v="1387"/>
    <n v="0.15"/>
    <n v="2357.9"/>
    <n v="7599"/>
    <n v="-5241.1000000000004"/>
    <s v="Cash"/>
    <s v="Completed"/>
    <x v="0"/>
    <n v="4"/>
    <n v="15"/>
  </r>
  <r>
    <x v="64"/>
    <x v="2"/>
    <s v="India"/>
    <s v="Mumbai"/>
    <s v="Software"/>
    <x v="2"/>
    <n v="55799"/>
    <s v="Existing"/>
    <s v="Offline"/>
    <n v="304241"/>
    <n v="3"/>
    <n v="1495"/>
    <n v="0.2"/>
    <n v="3588"/>
    <n v="3341"/>
    <n v="247"/>
    <s v="Net Banking"/>
    <s v="Completed"/>
    <x v="3"/>
    <n v="3"/>
    <n v="20"/>
  </r>
  <r>
    <x v="64"/>
    <x v="2"/>
    <s v="UAE"/>
    <s v="Dubai"/>
    <s v="Software"/>
    <x v="3"/>
    <n v="31661"/>
    <s v="New"/>
    <s v="Partner"/>
    <n v="239384"/>
    <n v="4"/>
    <n v="4173"/>
    <n v="0.05"/>
    <n v="15857.4"/>
    <n v="23703"/>
    <n v="-7845.6"/>
    <s v="Cash"/>
    <s v="Completed"/>
    <x v="0"/>
    <n v="3"/>
    <n v="5"/>
  </r>
  <r>
    <x v="64"/>
    <x v="2"/>
    <s v="India"/>
    <s v="Mumbai"/>
    <s v="Hardware"/>
    <x v="3"/>
    <n v="91975"/>
    <s v="New"/>
    <s v="Partner"/>
    <n v="531516"/>
    <n v="7"/>
    <n v="3540"/>
    <n v="0.2"/>
    <n v="19824"/>
    <n v="13244"/>
    <n v="6580"/>
    <s v="Net Banking"/>
    <s v="Cancelled"/>
    <x v="1"/>
    <n v="2"/>
    <n v="20"/>
  </r>
  <r>
    <x v="64"/>
    <x v="2"/>
    <s v="USA"/>
    <s v="New York"/>
    <s v="Software"/>
    <x v="1"/>
    <n v="46432"/>
    <s v="New"/>
    <s v="Online"/>
    <n v="417138"/>
    <n v="2"/>
    <n v="1428"/>
    <n v="0.1"/>
    <n v="2570.4"/>
    <n v="26706"/>
    <n v="-24135.599999999999"/>
    <s v="UPI"/>
    <s v="Completed"/>
    <x v="1"/>
    <n v="3"/>
    <n v="10"/>
  </r>
  <r>
    <x v="64"/>
    <x v="1"/>
    <s v="India"/>
    <s v="Bangalore"/>
    <s v="Services"/>
    <x v="0"/>
    <n v="41147"/>
    <s v="New"/>
    <s v="Online"/>
    <n v="710053"/>
    <n v="7"/>
    <n v="3468"/>
    <n v="0.2"/>
    <n v="19420.8"/>
    <n v="18493"/>
    <n v="927.79999999999927"/>
    <s v="Net Banking"/>
    <s v="Completed"/>
    <x v="3"/>
    <n v="4"/>
    <n v="20"/>
  </r>
  <r>
    <x v="64"/>
    <x v="3"/>
    <s v="UK"/>
    <s v="London"/>
    <s v="Software"/>
    <x v="1"/>
    <n v="39114"/>
    <s v="New"/>
    <s v="Offline"/>
    <n v="889316"/>
    <n v="5"/>
    <n v="4903"/>
    <n v="0"/>
    <n v="24515"/>
    <n v="29157"/>
    <n v="-4642"/>
    <s v="Credit Card"/>
    <s v="Returned"/>
    <x v="0"/>
    <n v="5"/>
    <n v="0"/>
  </r>
  <r>
    <x v="64"/>
    <x v="2"/>
    <s v="USA"/>
    <s v="New York"/>
    <s v="Software"/>
    <x v="0"/>
    <n v="16030"/>
    <s v="Existing"/>
    <s v="Offline"/>
    <n v="471257"/>
    <n v="8"/>
    <n v="2422"/>
    <n v="0.15"/>
    <n v="16469.599999999999"/>
    <n v="18634"/>
    <n v="-2164.4000000000015"/>
    <s v="UPI"/>
    <s v="Cancelled"/>
    <x v="0"/>
    <n v="4"/>
    <n v="15"/>
  </r>
  <r>
    <x v="64"/>
    <x v="2"/>
    <s v="India"/>
    <s v="Bangalore"/>
    <s v="Hardware"/>
    <x v="3"/>
    <n v="57429"/>
    <s v="Existing"/>
    <s v="Online"/>
    <n v="644810"/>
    <n v="8"/>
    <n v="3755"/>
    <n v="0.1"/>
    <n v="27036"/>
    <n v="28217"/>
    <n v="-1181"/>
    <s v="Credit Card"/>
    <s v="Cancelled"/>
    <x v="3"/>
    <n v="5"/>
    <n v="10"/>
  </r>
  <r>
    <x v="64"/>
    <x v="1"/>
    <s v="UK"/>
    <s v="London"/>
    <s v="Hardware"/>
    <x v="3"/>
    <n v="57743"/>
    <s v="New"/>
    <s v="Offline"/>
    <n v="105623"/>
    <n v="5"/>
    <n v="2154"/>
    <n v="0.05"/>
    <n v="10231.5"/>
    <n v="23856"/>
    <n v="-13624.5"/>
    <s v="UPI"/>
    <s v="Cancelled"/>
    <x v="2"/>
    <n v="1"/>
    <n v="5"/>
  </r>
  <r>
    <x v="64"/>
    <x v="1"/>
    <s v="UK"/>
    <s v="London"/>
    <s v="Services"/>
    <x v="2"/>
    <n v="75615"/>
    <s v="Existing"/>
    <s v="Offline"/>
    <n v="373604"/>
    <n v="8"/>
    <n v="1124"/>
    <n v="0.2"/>
    <n v="7193.6"/>
    <n v="8408"/>
    <n v="-1214.3999999999996"/>
    <s v="Cash"/>
    <s v="Completed"/>
    <x v="1"/>
    <n v="5"/>
    <n v="20"/>
  </r>
  <r>
    <x v="64"/>
    <x v="0"/>
    <s v="UK"/>
    <s v="London"/>
    <s v="Software"/>
    <x v="3"/>
    <n v="57577"/>
    <s v="New"/>
    <s v="Online"/>
    <n v="110234"/>
    <n v="9"/>
    <n v="4844"/>
    <n v="0.2"/>
    <n v="34876.800000000003"/>
    <n v="4073"/>
    <n v="30803.800000000003"/>
    <s v="UPI"/>
    <s v="Cancelled"/>
    <x v="1"/>
    <n v="5"/>
    <n v="20"/>
  </r>
  <r>
    <x v="65"/>
    <x v="2"/>
    <s v="India"/>
    <s v="Delhi"/>
    <s v="Services"/>
    <x v="0"/>
    <n v="12966"/>
    <s v="Existing"/>
    <s v="Online"/>
    <n v="294650"/>
    <n v="7"/>
    <n v="2871"/>
    <n v="0.05"/>
    <n v="19092.149999999998"/>
    <n v="22754"/>
    <n v="-3661.8500000000022"/>
    <s v="Net Banking"/>
    <s v="Completed"/>
    <x v="0"/>
    <n v="4"/>
    <n v="5"/>
  </r>
  <r>
    <x v="65"/>
    <x v="0"/>
    <s v="UK"/>
    <s v="London"/>
    <s v="Services"/>
    <x v="1"/>
    <n v="13728"/>
    <s v="New"/>
    <s v="Partner"/>
    <n v="320708"/>
    <n v="6"/>
    <n v="558"/>
    <n v="0.2"/>
    <n v="2678.4"/>
    <n v="27665"/>
    <n v="-24986.6"/>
    <s v="Credit Card"/>
    <s v="Completed"/>
    <x v="1"/>
    <n v="2"/>
    <n v="20"/>
  </r>
  <r>
    <x v="65"/>
    <x v="1"/>
    <s v="UAE"/>
    <s v="Dubai"/>
    <s v="Hardware"/>
    <x v="2"/>
    <n v="47304"/>
    <s v="New"/>
    <s v="Partner"/>
    <n v="933337"/>
    <n v="7"/>
    <n v="2816"/>
    <n v="0"/>
    <n v="19712"/>
    <n v="6545"/>
    <n v="13167"/>
    <s v="UPI"/>
    <s v="Completed"/>
    <x v="3"/>
    <n v="2"/>
    <n v="0"/>
  </r>
  <r>
    <x v="65"/>
    <x v="1"/>
    <s v="India"/>
    <s v="Mumbai"/>
    <s v="Software"/>
    <x v="0"/>
    <n v="59277"/>
    <s v="New"/>
    <s v="Online"/>
    <n v="260492"/>
    <n v="7"/>
    <n v="1777"/>
    <n v="0.1"/>
    <n v="11195.1"/>
    <n v="25656"/>
    <n v="-14460.9"/>
    <s v="Cash"/>
    <s v="Completed"/>
    <x v="1"/>
    <n v="5"/>
    <n v="10"/>
  </r>
  <r>
    <x v="65"/>
    <x v="3"/>
    <s v="UAE"/>
    <s v="Dubai"/>
    <s v="Hardware"/>
    <x v="1"/>
    <n v="10947"/>
    <s v="Existing"/>
    <s v="Partner"/>
    <n v="266885"/>
    <n v="3"/>
    <n v="1186"/>
    <n v="0.2"/>
    <n v="2846.4"/>
    <n v="11727"/>
    <n v="-8880.6"/>
    <s v="Credit Card"/>
    <s v="Returned"/>
    <x v="3"/>
    <n v="4"/>
    <n v="20"/>
  </r>
  <r>
    <x v="65"/>
    <x v="2"/>
    <s v="India"/>
    <s v="Mumbai"/>
    <s v="Services"/>
    <x v="1"/>
    <n v="88101"/>
    <s v="Existing"/>
    <s v="Offline"/>
    <n v="739780"/>
    <n v="6"/>
    <n v="1032"/>
    <n v="0.05"/>
    <n v="5882.4"/>
    <n v="1915"/>
    <n v="3967.3999999999996"/>
    <s v="UPI"/>
    <s v="Cancelled"/>
    <x v="1"/>
    <n v="2"/>
    <n v="5"/>
  </r>
  <r>
    <x v="65"/>
    <x v="0"/>
    <s v="USA"/>
    <s v="New York"/>
    <s v="Services"/>
    <x v="1"/>
    <n v="91380"/>
    <s v="New"/>
    <s v="Online"/>
    <n v="138353"/>
    <n v="6"/>
    <n v="3675"/>
    <n v="0.05"/>
    <n v="20947.5"/>
    <n v="17645"/>
    <n v="3302.5"/>
    <s v="Cash"/>
    <s v="Cancelled"/>
    <x v="2"/>
    <n v="2"/>
    <n v="5"/>
  </r>
  <r>
    <x v="65"/>
    <x v="1"/>
    <s v="USA"/>
    <s v="New York"/>
    <s v="Hardware"/>
    <x v="3"/>
    <n v="76130"/>
    <s v="Existing"/>
    <s v="Partner"/>
    <n v="659273"/>
    <n v="9"/>
    <n v="4404"/>
    <n v="0.1"/>
    <n v="35672.400000000001"/>
    <n v="6514"/>
    <n v="29158.400000000001"/>
    <s v="UPI"/>
    <s v="Completed"/>
    <x v="0"/>
    <n v="4"/>
    <n v="10"/>
  </r>
  <r>
    <x v="65"/>
    <x v="1"/>
    <s v="India"/>
    <s v="Mumbai"/>
    <s v="Hardware"/>
    <x v="1"/>
    <n v="31414"/>
    <s v="New"/>
    <s v="Online"/>
    <n v="404399"/>
    <n v="1"/>
    <n v="4997"/>
    <n v="0"/>
    <n v="4997"/>
    <n v="16044"/>
    <n v="-11047"/>
    <s v="UPI"/>
    <s v="Completed"/>
    <x v="2"/>
    <n v="5"/>
    <n v="0"/>
  </r>
  <r>
    <x v="65"/>
    <x v="0"/>
    <s v="UAE"/>
    <s v="Dubai"/>
    <s v="Hardware"/>
    <x v="3"/>
    <n v="92060"/>
    <s v="New"/>
    <s v="Partner"/>
    <n v="975629"/>
    <n v="7"/>
    <n v="4352"/>
    <n v="0.1"/>
    <n v="27417.600000000002"/>
    <n v="20703"/>
    <n v="6714.6000000000022"/>
    <s v="Credit Card"/>
    <s v="Completed"/>
    <x v="3"/>
    <n v="1"/>
    <n v="10"/>
  </r>
  <r>
    <x v="65"/>
    <x v="3"/>
    <s v="India"/>
    <s v="Mumbai"/>
    <s v="Hardware"/>
    <x v="1"/>
    <n v="29439"/>
    <s v="Existing"/>
    <s v="Online"/>
    <n v="161590"/>
    <n v="1"/>
    <n v="3904"/>
    <n v="0.2"/>
    <n v="3123.2000000000003"/>
    <n v="25534"/>
    <n v="-22410.799999999999"/>
    <s v="UPI"/>
    <s v="Returned"/>
    <x v="0"/>
    <n v="4"/>
    <n v="20"/>
  </r>
  <r>
    <x v="65"/>
    <x v="1"/>
    <s v="UK"/>
    <s v="London"/>
    <s v="Hardware"/>
    <x v="1"/>
    <n v="68220"/>
    <s v="New"/>
    <s v="Offline"/>
    <n v="538702"/>
    <n v="4"/>
    <n v="3268"/>
    <n v="0"/>
    <n v="13072"/>
    <n v="4040"/>
    <n v="9032"/>
    <s v="Credit Card"/>
    <s v="Completed"/>
    <x v="1"/>
    <n v="4"/>
    <n v="0"/>
  </r>
  <r>
    <x v="66"/>
    <x v="2"/>
    <s v="India"/>
    <s v="Delhi"/>
    <s v="Services"/>
    <x v="3"/>
    <n v="56785"/>
    <s v="New"/>
    <s v="Partner"/>
    <n v="221282"/>
    <n v="7"/>
    <n v="3424"/>
    <n v="0"/>
    <n v="23968"/>
    <n v="5903"/>
    <n v="18065"/>
    <s v="Credit Card"/>
    <s v="Cancelled"/>
    <x v="1"/>
    <n v="4"/>
    <n v="0"/>
  </r>
  <r>
    <x v="66"/>
    <x v="1"/>
    <s v="USA"/>
    <s v="New York"/>
    <s v="Hardware"/>
    <x v="3"/>
    <n v="46973"/>
    <s v="New"/>
    <s v="Online"/>
    <n v="410027"/>
    <n v="6"/>
    <n v="3155"/>
    <n v="0.05"/>
    <n v="17983.5"/>
    <n v="13835"/>
    <n v="4148.5"/>
    <s v="Net Banking"/>
    <s v="Cancelled"/>
    <x v="2"/>
    <n v="5"/>
    <n v="5"/>
  </r>
  <r>
    <x v="66"/>
    <x v="2"/>
    <s v="India"/>
    <s v="Delhi"/>
    <s v="Software"/>
    <x v="0"/>
    <n v="97091"/>
    <s v="Existing"/>
    <s v="Offline"/>
    <n v="810678"/>
    <n v="6"/>
    <n v="2640"/>
    <n v="0"/>
    <n v="15840"/>
    <n v="20046"/>
    <n v="-4206"/>
    <s v="Credit Card"/>
    <s v="Returned"/>
    <x v="0"/>
    <n v="5"/>
    <n v="0"/>
  </r>
  <r>
    <x v="66"/>
    <x v="0"/>
    <s v="UK"/>
    <s v="London"/>
    <s v="Services"/>
    <x v="1"/>
    <n v="83318"/>
    <s v="New"/>
    <s v="Partner"/>
    <n v="675854"/>
    <n v="5"/>
    <n v="1073"/>
    <n v="0.2"/>
    <n v="4292"/>
    <n v="12186"/>
    <n v="-7894"/>
    <s v="UPI"/>
    <s v="Completed"/>
    <x v="1"/>
    <n v="4"/>
    <n v="20"/>
  </r>
  <r>
    <x v="66"/>
    <x v="2"/>
    <s v="UK"/>
    <s v="London"/>
    <s v="Services"/>
    <x v="3"/>
    <n v="78196"/>
    <s v="New"/>
    <s v="Partner"/>
    <n v="624938"/>
    <n v="7"/>
    <n v="2065"/>
    <n v="0.2"/>
    <n v="11564"/>
    <n v="24342"/>
    <n v="-12778"/>
    <s v="UPI"/>
    <s v="Cancelled"/>
    <x v="3"/>
    <n v="2"/>
    <n v="20"/>
  </r>
  <r>
    <x v="66"/>
    <x v="0"/>
    <s v="USA"/>
    <s v="New York"/>
    <s v="Software"/>
    <x v="0"/>
    <n v="16089"/>
    <s v="New"/>
    <s v="Online"/>
    <n v="272009"/>
    <n v="9"/>
    <n v="2305"/>
    <n v="0.2"/>
    <n v="16596"/>
    <n v="7241"/>
    <n v="9355"/>
    <s v="UPI"/>
    <s v="Returned"/>
    <x v="2"/>
    <n v="1"/>
    <n v="20"/>
  </r>
  <r>
    <x v="66"/>
    <x v="2"/>
    <s v="USA"/>
    <s v="New York"/>
    <s v="Software"/>
    <x v="0"/>
    <n v="80854"/>
    <s v="New"/>
    <s v="Offline"/>
    <n v="121299"/>
    <n v="6"/>
    <n v="936"/>
    <n v="0.15"/>
    <n v="4773.5999999999995"/>
    <n v="22648"/>
    <n v="-17874.400000000001"/>
    <s v="UPI"/>
    <s v="Cancelled"/>
    <x v="1"/>
    <n v="3"/>
    <n v="15"/>
  </r>
  <r>
    <x v="66"/>
    <x v="0"/>
    <s v="UK"/>
    <s v="London"/>
    <s v="Services"/>
    <x v="3"/>
    <n v="72235"/>
    <s v="Existing"/>
    <s v="Online"/>
    <n v="126862"/>
    <n v="7"/>
    <n v="3581"/>
    <n v="0"/>
    <n v="25067"/>
    <n v="24321"/>
    <n v="746"/>
    <s v="Credit Card"/>
    <s v="Returned"/>
    <x v="3"/>
    <n v="4"/>
    <n v="0"/>
  </r>
  <r>
    <x v="66"/>
    <x v="2"/>
    <s v="India"/>
    <s v="Bangalore"/>
    <s v="Hardware"/>
    <x v="1"/>
    <n v="39400"/>
    <s v="New"/>
    <s v="Partner"/>
    <n v="589905"/>
    <n v="9"/>
    <n v="3003"/>
    <n v="0"/>
    <n v="27027"/>
    <n v="2972"/>
    <n v="24055"/>
    <s v="Net Banking"/>
    <s v="Completed"/>
    <x v="3"/>
    <n v="4"/>
    <n v="0"/>
  </r>
  <r>
    <x v="66"/>
    <x v="3"/>
    <s v="India"/>
    <s v="Delhi"/>
    <s v="Services"/>
    <x v="0"/>
    <n v="25405"/>
    <s v="New"/>
    <s v="Online"/>
    <n v="378456"/>
    <n v="7"/>
    <n v="2962"/>
    <n v="0.2"/>
    <n v="16587.2"/>
    <n v="3174"/>
    <n v="13413.2"/>
    <s v="Credit Card"/>
    <s v="Cancelled"/>
    <x v="2"/>
    <n v="5"/>
    <n v="20"/>
  </r>
  <r>
    <x v="66"/>
    <x v="2"/>
    <s v="India"/>
    <s v="Delhi"/>
    <s v="Services"/>
    <x v="1"/>
    <n v="62763"/>
    <s v="Existing"/>
    <s v="Online"/>
    <n v="373087"/>
    <n v="6"/>
    <n v="4089"/>
    <n v="0.05"/>
    <n v="23307.3"/>
    <n v="18711"/>
    <n v="4596.2999999999993"/>
    <s v="UPI"/>
    <s v="Cancelled"/>
    <x v="2"/>
    <n v="5"/>
    <n v="5"/>
  </r>
  <r>
    <x v="66"/>
    <x v="2"/>
    <s v="India"/>
    <s v="Bangalore"/>
    <s v="Software"/>
    <x v="1"/>
    <n v="40209"/>
    <s v="Existing"/>
    <s v="Offline"/>
    <n v="430878"/>
    <n v="3"/>
    <n v="1898"/>
    <n v="0"/>
    <n v="5694"/>
    <n v="22274"/>
    <n v="-16580"/>
    <s v="Credit Card"/>
    <s v="Completed"/>
    <x v="2"/>
    <n v="3"/>
    <n v="0"/>
  </r>
  <r>
    <x v="67"/>
    <x v="3"/>
    <s v="UAE"/>
    <s v="Dubai"/>
    <s v="Services"/>
    <x v="0"/>
    <n v="83598"/>
    <s v="Existing"/>
    <s v="Offline"/>
    <n v="567484"/>
    <n v="1"/>
    <n v="2054"/>
    <n v="0.15"/>
    <n v="1745.8999999999999"/>
    <n v="29461"/>
    <n v="-27715.1"/>
    <s v="Net Banking"/>
    <s v="Completed"/>
    <x v="3"/>
    <n v="5"/>
    <n v="15"/>
  </r>
  <r>
    <x v="67"/>
    <x v="1"/>
    <s v="India"/>
    <s v="Delhi"/>
    <s v="Hardware"/>
    <x v="3"/>
    <n v="27424"/>
    <s v="Existing"/>
    <s v="Partner"/>
    <n v="749848"/>
    <n v="9"/>
    <n v="3251"/>
    <n v="0"/>
    <n v="29259"/>
    <n v="7722"/>
    <n v="21537"/>
    <s v="Cash"/>
    <s v="Returned"/>
    <x v="0"/>
    <n v="5"/>
    <n v="0"/>
  </r>
  <r>
    <x v="67"/>
    <x v="1"/>
    <s v="India"/>
    <s v="Mumbai"/>
    <s v="Software"/>
    <x v="1"/>
    <n v="99523"/>
    <s v="Existing"/>
    <s v="Offline"/>
    <n v="152879"/>
    <n v="7"/>
    <n v="3429"/>
    <n v="0.1"/>
    <n v="21602.7"/>
    <n v="24698"/>
    <n v="-3095.2999999999993"/>
    <s v="Net Banking"/>
    <s v="Completed"/>
    <x v="0"/>
    <n v="2"/>
    <n v="10"/>
  </r>
  <r>
    <x v="67"/>
    <x v="2"/>
    <s v="UK"/>
    <s v="London"/>
    <s v="Services"/>
    <x v="2"/>
    <n v="30556"/>
    <s v="Existing"/>
    <s v="Online"/>
    <n v="822098"/>
    <n v="3"/>
    <n v="4327"/>
    <n v="0.15"/>
    <n v="11033.85"/>
    <n v="10031"/>
    <n v="1002.8500000000004"/>
    <s v="Net Banking"/>
    <s v="Cancelled"/>
    <x v="0"/>
    <n v="1"/>
    <n v="15"/>
  </r>
  <r>
    <x v="67"/>
    <x v="3"/>
    <s v="UK"/>
    <s v="London"/>
    <s v="Services"/>
    <x v="3"/>
    <n v="29330"/>
    <s v="New"/>
    <s v="Partner"/>
    <n v="743940"/>
    <n v="9"/>
    <n v="4421"/>
    <n v="0.05"/>
    <n v="37799.549999999996"/>
    <n v="8248"/>
    <n v="29551.549999999996"/>
    <s v="Cash"/>
    <s v="Cancelled"/>
    <x v="0"/>
    <n v="2"/>
    <n v="5"/>
  </r>
  <r>
    <x v="67"/>
    <x v="2"/>
    <s v="India"/>
    <s v="Bangalore"/>
    <s v="Hardware"/>
    <x v="0"/>
    <n v="91266"/>
    <s v="New"/>
    <s v="Offline"/>
    <n v="819370"/>
    <n v="3"/>
    <n v="3766"/>
    <n v="0.15"/>
    <n v="9603.2999999999993"/>
    <n v="13028"/>
    <n v="-3424.7000000000007"/>
    <s v="Net Banking"/>
    <s v="Completed"/>
    <x v="0"/>
    <n v="4"/>
    <n v="15"/>
  </r>
  <r>
    <x v="67"/>
    <x v="0"/>
    <s v="India"/>
    <s v="Delhi"/>
    <s v="Services"/>
    <x v="2"/>
    <n v="13236"/>
    <s v="Existing"/>
    <s v="Online"/>
    <n v="575786"/>
    <n v="3"/>
    <n v="3193"/>
    <n v="0.15"/>
    <n v="8142.15"/>
    <n v="28889"/>
    <n v="-20746.849999999999"/>
    <s v="Net Banking"/>
    <s v="Completed"/>
    <x v="0"/>
    <n v="2"/>
    <n v="15"/>
  </r>
  <r>
    <x v="67"/>
    <x v="0"/>
    <s v="UAE"/>
    <s v="Dubai"/>
    <s v="Services"/>
    <x v="1"/>
    <n v="79216"/>
    <s v="New"/>
    <s v="Online"/>
    <n v="496222"/>
    <n v="7"/>
    <n v="3444"/>
    <n v="0"/>
    <n v="24108"/>
    <n v="29224"/>
    <n v="-5116"/>
    <s v="Credit Card"/>
    <s v="Completed"/>
    <x v="1"/>
    <n v="3"/>
    <n v="0"/>
  </r>
  <r>
    <x v="67"/>
    <x v="2"/>
    <s v="India"/>
    <s v="Delhi"/>
    <s v="Services"/>
    <x v="3"/>
    <n v="40312"/>
    <s v="Existing"/>
    <s v="Partner"/>
    <n v="948308"/>
    <n v="2"/>
    <n v="3997"/>
    <n v="0.15"/>
    <n v="6794.9"/>
    <n v="24110"/>
    <n v="-17315.099999999999"/>
    <s v="Net Banking"/>
    <s v="Completed"/>
    <x v="1"/>
    <n v="2"/>
    <n v="15"/>
  </r>
  <r>
    <x v="67"/>
    <x v="1"/>
    <s v="UK"/>
    <s v="London"/>
    <s v="Services"/>
    <x v="2"/>
    <n v="31191"/>
    <s v="New"/>
    <s v="Partner"/>
    <n v="556444"/>
    <n v="7"/>
    <n v="4571"/>
    <n v="0.2"/>
    <n v="25597.600000000002"/>
    <n v="17931"/>
    <n v="7666.6000000000022"/>
    <s v="Net Banking"/>
    <s v="Cancelled"/>
    <x v="2"/>
    <n v="5"/>
    <n v="20"/>
  </r>
  <r>
    <x v="67"/>
    <x v="1"/>
    <s v="USA"/>
    <s v="New York"/>
    <s v="Hardware"/>
    <x v="3"/>
    <n v="93457"/>
    <s v="Existing"/>
    <s v="Offline"/>
    <n v="545272"/>
    <n v="7"/>
    <n v="2474"/>
    <n v="0.15"/>
    <n v="14720.3"/>
    <n v="13354"/>
    <n v="1366.2999999999993"/>
    <s v="UPI"/>
    <s v="Returned"/>
    <x v="0"/>
    <n v="3"/>
    <n v="15"/>
  </r>
  <r>
    <x v="67"/>
    <x v="2"/>
    <s v="India"/>
    <s v="Mumbai"/>
    <s v="Services"/>
    <x v="1"/>
    <n v="46640"/>
    <s v="Existing"/>
    <s v="Offline"/>
    <n v="370649"/>
    <n v="1"/>
    <n v="1366"/>
    <n v="0"/>
    <n v="1366"/>
    <n v="12858"/>
    <n v="-11492"/>
    <s v="Net Banking"/>
    <s v="Cancelled"/>
    <x v="1"/>
    <n v="3"/>
    <n v="0"/>
  </r>
  <r>
    <x v="68"/>
    <x v="2"/>
    <s v="India"/>
    <s v="Bangalore"/>
    <s v="Services"/>
    <x v="3"/>
    <n v="72293"/>
    <s v="New"/>
    <s v="Offline"/>
    <n v="382642"/>
    <n v="2"/>
    <n v="1553"/>
    <n v="0.2"/>
    <n v="2484.8000000000002"/>
    <n v="28202"/>
    <n v="-25717.200000000001"/>
    <s v="Credit Card"/>
    <s v="Cancelled"/>
    <x v="3"/>
    <n v="4"/>
    <n v="20"/>
  </r>
  <r>
    <x v="68"/>
    <x v="0"/>
    <s v="USA"/>
    <s v="New York"/>
    <s v="Services"/>
    <x v="2"/>
    <n v="46688"/>
    <s v="Existing"/>
    <s v="Offline"/>
    <n v="731967"/>
    <n v="5"/>
    <n v="3034"/>
    <n v="0.05"/>
    <n v="14411.5"/>
    <n v="23113"/>
    <n v="-8701.5"/>
    <s v="Cash"/>
    <s v="Returned"/>
    <x v="3"/>
    <n v="4"/>
    <n v="5"/>
  </r>
  <r>
    <x v="68"/>
    <x v="1"/>
    <s v="UAE"/>
    <s v="Dubai"/>
    <s v="Software"/>
    <x v="3"/>
    <n v="81229"/>
    <s v="New"/>
    <s v="Partner"/>
    <n v="604625"/>
    <n v="4"/>
    <n v="527"/>
    <n v="0.1"/>
    <n v="1897.2"/>
    <n v="6552"/>
    <n v="-4654.8"/>
    <s v="UPI"/>
    <s v="Completed"/>
    <x v="0"/>
    <n v="5"/>
    <n v="10"/>
  </r>
  <r>
    <x v="68"/>
    <x v="2"/>
    <s v="USA"/>
    <s v="New York"/>
    <s v="Hardware"/>
    <x v="0"/>
    <n v="95802"/>
    <s v="Existing"/>
    <s v="Online"/>
    <n v="771865"/>
    <n v="3"/>
    <n v="3717"/>
    <n v="0.15"/>
    <n v="9478.35"/>
    <n v="4876"/>
    <n v="4602.3500000000004"/>
    <s v="Credit Card"/>
    <s v="Returned"/>
    <x v="3"/>
    <n v="1"/>
    <n v="15"/>
  </r>
  <r>
    <x v="68"/>
    <x v="0"/>
    <s v="USA"/>
    <s v="New York"/>
    <s v="Software"/>
    <x v="0"/>
    <n v="34122"/>
    <s v="Existing"/>
    <s v="Online"/>
    <n v="884455"/>
    <n v="8"/>
    <n v="2835"/>
    <n v="0.2"/>
    <n v="18144"/>
    <n v="23265"/>
    <n v="-5121"/>
    <s v="UPI"/>
    <s v="Cancelled"/>
    <x v="1"/>
    <n v="3"/>
    <n v="20"/>
  </r>
  <r>
    <x v="68"/>
    <x v="1"/>
    <s v="UAE"/>
    <s v="Dubai"/>
    <s v="Software"/>
    <x v="2"/>
    <n v="51224"/>
    <s v="New"/>
    <s v="Offline"/>
    <n v="293590"/>
    <n v="7"/>
    <n v="3497"/>
    <n v="0.2"/>
    <n v="19583.2"/>
    <n v="26901"/>
    <n v="-7317.7999999999993"/>
    <s v="Net Banking"/>
    <s v="Completed"/>
    <x v="3"/>
    <n v="5"/>
    <n v="20"/>
  </r>
  <r>
    <x v="68"/>
    <x v="3"/>
    <s v="USA"/>
    <s v="New York"/>
    <s v="Hardware"/>
    <x v="3"/>
    <n v="16331"/>
    <s v="Existing"/>
    <s v="Partner"/>
    <n v="911176"/>
    <n v="9"/>
    <n v="2657"/>
    <n v="0.05"/>
    <n v="22717.35"/>
    <n v="4791"/>
    <n v="17926.349999999999"/>
    <s v="Credit Card"/>
    <s v="Completed"/>
    <x v="0"/>
    <n v="4"/>
    <n v="5"/>
  </r>
  <r>
    <x v="68"/>
    <x v="0"/>
    <s v="India"/>
    <s v="Bangalore"/>
    <s v="Software"/>
    <x v="2"/>
    <n v="97102"/>
    <s v="New"/>
    <s v="Offline"/>
    <n v="562434"/>
    <n v="3"/>
    <n v="3191"/>
    <n v="0.05"/>
    <n v="9094.35"/>
    <n v="20255"/>
    <n v="-11160.65"/>
    <s v="UPI"/>
    <s v="Completed"/>
    <x v="2"/>
    <n v="4"/>
    <n v="5"/>
  </r>
  <r>
    <x v="68"/>
    <x v="1"/>
    <s v="UK"/>
    <s v="London"/>
    <s v="Software"/>
    <x v="3"/>
    <n v="52262"/>
    <s v="New"/>
    <s v="Offline"/>
    <n v="506676"/>
    <n v="1"/>
    <n v="3842"/>
    <n v="0.1"/>
    <n v="3457.8"/>
    <n v="8542"/>
    <n v="-5084.2"/>
    <s v="Credit Card"/>
    <s v="Completed"/>
    <x v="2"/>
    <n v="1"/>
    <n v="10"/>
  </r>
  <r>
    <x v="68"/>
    <x v="1"/>
    <s v="India"/>
    <s v="Delhi"/>
    <s v="Software"/>
    <x v="1"/>
    <n v="96314"/>
    <s v="New"/>
    <s v="Partner"/>
    <n v="415417"/>
    <n v="9"/>
    <n v="2055"/>
    <n v="0.1"/>
    <n v="16645.5"/>
    <n v="1574"/>
    <n v="15071.5"/>
    <s v="UPI"/>
    <s v="Completed"/>
    <x v="1"/>
    <n v="3"/>
    <n v="10"/>
  </r>
  <r>
    <x v="68"/>
    <x v="0"/>
    <s v="USA"/>
    <s v="New York"/>
    <s v="Hardware"/>
    <x v="0"/>
    <n v="69592"/>
    <s v="New"/>
    <s v="Online"/>
    <n v="441239"/>
    <n v="9"/>
    <n v="775"/>
    <n v="0"/>
    <n v="6975"/>
    <n v="2101"/>
    <n v="4874"/>
    <s v="Net Banking"/>
    <s v="Completed"/>
    <x v="1"/>
    <n v="3"/>
    <n v="0"/>
  </r>
  <r>
    <x v="68"/>
    <x v="3"/>
    <s v="India"/>
    <s v="Bangalore"/>
    <s v="Services"/>
    <x v="1"/>
    <n v="43926"/>
    <s v="New"/>
    <s v="Online"/>
    <n v="652832"/>
    <n v="1"/>
    <n v="3236"/>
    <n v="0.1"/>
    <n v="2912.4"/>
    <n v="25605"/>
    <n v="-22692.6"/>
    <s v="Cash"/>
    <s v="Returned"/>
    <x v="1"/>
    <n v="5"/>
    <n v="10"/>
  </r>
  <r>
    <x v="69"/>
    <x v="0"/>
    <s v="India"/>
    <s v="Delhi"/>
    <s v="Hardware"/>
    <x v="3"/>
    <n v="96287"/>
    <s v="Existing"/>
    <s v="Offline"/>
    <n v="631152"/>
    <n v="8"/>
    <n v="4182"/>
    <n v="0.1"/>
    <n v="30110.400000000001"/>
    <n v="18759"/>
    <n v="11351.400000000001"/>
    <s v="Cash"/>
    <s v="Completed"/>
    <x v="1"/>
    <n v="1"/>
    <n v="10"/>
  </r>
  <r>
    <x v="69"/>
    <x v="1"/>
    <s v="India"/>
    <s v="Delhi"/>
    <s v="Hardware"/>
    <x v="1"/>
    <n v="27528"/>
    <s v="Existing"/>
    <s v="Partner"/>
    <n v="451458"/>
    <n v="1"/>
    <n v="1847"/>
    <n v="0.2"/>
    <n v="1477.6000000000001"/>
    <n v="28386"/>
    <n v="-26908.400000000001"/>
    <s v="Credit Card"/>
    <s v="Returned"/>
    <x v="0"/>
    <n v="2"/>
    <n v="20"/>
  </r>
  <r>
    <x v="69"/>
    <x v="2"/>
    <s v="USA"/>
    <s v="New York"/>
    <s v="Hardware"/>
    <x v="2"/>
    <n v="10068"/>
    <s v="New"/>
    <s v="Online"/>
    <n v="441914"/>
    <n v="6"/>
    <n v="3589"/>
    <n v="0.15"/>
    <n v="18303.899999999998"/>
    <n v="6234"/>
    <n v="12069.899999999998"/>
    <s v="Cash"/>
    <s v="Returned"/>
    <x v="2"/>
    <n v="5"/>
    <n v="15"/>
  </r>
  <r>
    <x v="69"/>
    <x v="2"/>
    <s v="India"/>
    <s v="Bangalore"/>
    <s v="Software"/>
    <x v="2"/>
    <n v="79253"/>
    <s v="Existing"/>
    <s v="Online"/>
    <n v="652881"/>
    <n v="9"/>
    <n v="2672"/>
    <n v="0.15"/>
    <n v="20440.8"/>
    <n v="21332"/>
    <n v="-891.20000000000073"/>
    <s v="Credit Card"/>
    <s v="Returned"/>
    <x v="2"/>
    <n v="3"/>
    <n v="15"/>
  </r>
  <r>
    <x v="69"/>
    <x v="0"/>
    <s v="UK"/>
    <s v="London"/>
    <s v="Services"/>
    <x v="3"/>
    <n v="90754"/>
    <s v="New"/>
    <s v="Partner"/>
    <n v="888161"/>
    <n v="3"/>
    <n v="3891"/>
    <n v="0.1"/>
    <n v="10505.7"/>
    <n v="14816"/>
    <n v="-4310.2999999999993"/>
    <s v="Credit Card"/>
    <s v="Completed"/>
    <x v="0"/>
    <n v="5"/>
    <n v="10"/>
  </r>
  <r>
    <x v="69"/>
    <x v="1"/>
    <s v="USA"/>
    <s v="New York"/>
    <s v="Hardware"/>
    <x v="0"/>
    <n v="53968"/>
    <s v="Existing"/>
    <s v="Partner"/>
    <n v="668803"/>
    <n v="6"/>
    <n v="652"/>
    <n v="0"/>
    <n v="3912"/>
    <n v="7874"/>
    <n v="-3962"/>
    <s v="Net Banking"/>
    <s v="Completed"/>
    <x v="3"/>
    <n v="5"/>
    <n v="0"/>
  </r>
  <r>
    <x v="69"/>
    <x v="2"/>
    <s v="UAE"/>
    <s v="Dubai"/>
    <s v="Hardware"/>
    <x v="2"/>
    <n v="58623"/>
    <s v="New"/>
    <s v="Online"/>
    <n v="609022"/>
    <n v="3"/>
    <n v="2104"/>
    <n v="0"/>
    <n v="6312"/>
    <n v="16513"/>
    <n v="-10201"/>
    <s v="Net Banking"/>
    <s v="Completed"/>
    <x v="2"/>
    <n v="5"/>
    <n v="0"/>
  </r>
  <r>
    <x v="69"/>
    <x v="1"/>
    <s v="India"/>
    <s v="Delhi"/>
    <s v="Services"/>
    <x v="0"/>
    <n v="52129"/>
    <s v="Existing"/>
    <s v="Offline"/>
    <n v="921368"/>
    <n v="5"/>
    <n v="2567"/>
    <n v="0.15"/>
    <n v="10909.75"/>
    <n v="15319"/>
    <n v="-4409.25"/>
    <s v="UPI"/>
    <s v="Completed"/>
    <x v="0"/>
    <n v="5"/>
    <n v="15"/>
  </r>
  <r>
    <x v="69"/>
    <x v="0"/>
    <s v="USA"/>
    <s v="New York"/>
    <s v="Services"/>
    <x v="3"/>
    <n v="71321"/>
    <s v="New"/>
    <s v="Offline"/>
    <n v="636701"/>
    <n v="7"/>
    <n v="2326"/>
    <n v="0.05"/>
    <n v="15467.9"/>
    <n v="21188"/>
    <n v="-5720.1"/>
    <s v="Credit Card"/>
    <s v="Cancelled"/>
    <x v="3"/>
    <n v="3"/>
    <n v="5"/>
  </r>
  <r>
    <x v="69"/>
    <x v="2"/>
    <s v="India"/>
    <s v="Delhi"/>
    <s v="Services"/>
    <x v="0"/>
    <n v="21526"/>
    <s v="Existing"/>
    <s v="Online"/>
    <n v="409796"/>
    <n v="4"/>
    <n v="746"/>
    <n v="0.2"/>
    <n v="2387.2000000000003"/>
    <n v="13822"/>
    <n v="-11434.8"/>
    <s v="UPI"/>
    <s v="Cancelled"/>
    <x v="1"/>
    <n v="1"/>
    <n v="20"/>
  </r>
  <r>
    <x v="69"/>
    <x v="1"/>
    <s v="India"/>
    <s v="Bangalore"/>
    <s v="Software"/>
    <x v="3"/>
    <n v="36709"/>
    <s v="New"/>
    <s v="Offline"/>
    <n v="129764"/>
    <n v="4"/>
    <n v="1870"/>
    <n v="0.1"/>
    <n v="6732"/>
    <n v="21848"/>
    <n v="-15116"/>
    <s v="UPI"/>
    <s v="Completed"/>
    <x v="2"/>
    <n v="1"/>
    <n v="10"/>
  </r>
  <r>
    <x v="69"/>
    <x v="2"/>
    <s v="India"/>
    <s v="Mumbai"/>
    <s v="Services"/>
    <x v="1"/>
    <n v="25063"/>
    <s v="New"/>
    <s v="Offline"/>
    <n v="163784"/>
    <n v="7"/>
    <n v="4047"/>
    <n v="0.2"/>
    <n v="22663.200000000001"/>
    <n v="6845"/>
    <n v="15818.2"/>
    <s v="Net Banking"/>
    <s v="Cancelled"/>
    <x v="0"/>
    <n v="4"/>
    <n v="20"/>
  </r>
  <r>
    <x v="70"/>
    <x v="0"/>
    <s v="USA"/>
    <s v="New York"/>
    <s v="Software"/>
    <x v="3"/>
    <n v="14723"/>
    <s v="Existing"/>
    <s v="Partner"/>
    <n v="801101"/>
    <n v="5"/>
    <n v="2191"/>
    <n v="0.1"/>
    <n v="9859.5"/>
    <n v="4731"/>
    <n v="5128.5"/>
    <s v="Credit Card"/>
    <s v="Completed"/>
    <x v="2"/>
    <n v="4"/>
    <n v="10"/>
  </r>
  <r>
    <x v="70"/>
    <x v="1"/>
    <s v="UK"/>
    <s v="London"/>
    <s v="Hardware"/>
    <x v="1"/>
    <n v="14213"/>
    <s v="New"/>
    <s v="Partner"/>
    <n v="304276"/>
    <n v="1"/>
    <n v="2650"/>
    <n v="0.1"/>
    <n v="2385"/>
    <n v="24909"/>
    <n v="-22524"/>
    <s v="Net Banking"/>
    <s v="Completed"/>
    <x v="2"/>
    <n v="2"/>
    <n v="10"/>
  </r>
  <r>
    <x v="70"/>
    <x v="2"/>
    <s v="USA"/>
    <s v="New York"/>
    <s v="Software"/>
    <x v="3"/>
    <n v="32797"/>
    <s v="New"/>
    <s v="Partner"/>
    <n v="965228"/>
    <n v="2"/>
    <n v="3144"/>
    <n v="0.15"/>
    <n v="5344.8"/>
    <n v="21781"/>
    <n v="-16436.2"/>
    <s v="Credit Card"/>
    <s v="Completed"/>
    <x v="0"/>
    <n v="1"/>
    <n v="15"/>
  </r>
  <r>
    <x v="70"/>
    <x v="0"/>
    <s v="India"/>
    <s v="Delhi"/>
    <s v="Services"/>
    <x v="2"/>
    <n v="94946"/>
    <s v="Existing"/>
    <s v="Offline"/>
    <n v="176844"/>
    <n v="6"/>
    <n v="3890"/>
    <n v="0.2"/>
    <n v="18672"/>
    <n v="25271"/>
    <n v="-6599"/>
    <s v="Cash"/>
    <s v="Completed"/>
    <x v="1"/>
    <n v="5"/>
    <n v="20"/>
  </r>
  <r>
    <x v="70"/>
    <x v="2"/>
    <s v="India"/>
    <s v="Bangalore"/>
    <s v="Software"/>
    <x v="2"/>
    <n v="98918"/>
    <s v="Existing"/>
    <s v="Partner"/>
    <n v="751898"/>
    <n v="9"/>
    <n v="2898"/>
    <n v="0.2"/>
    <n v="20865.600000000002"/>
    <n v="23174"/>
    <n v="-2308.3999999999978"/>
    <s v="Cash"/>
    <s v="Completed"/>
    <x v="3"/>
    <n v="4"/>
    <n v="20"/>
  </r>
  <r>
    <x v="70"/>
    <x v="2"/>
    <s v="UAE"/>
    <s v="Dubai"/>
    <s v="Services"/>
    <x v="0"/>
    <n v="55217"/>
    <s v="New"/>
    <s v="Partner"/>
    <n v="815133"/>
    <n v="7"/>
    <n v="2781"/>
    <n v="0.05"/>
    <n v="18493.649999999998"/>
    <n v="12714"/>
    <n v="5779.6499999999978"/>
    <s v="UPI"/>
    <s v="Completed"/>
    <x v="0"/>
    <n v="5"/>
    <n v="5"/>
  </r>
  <r>
    <x v="70"/>
    <x v="3"/>
    <s v="UK"/>
    <s v="London"/>
    <s v="Software"/>
    <x v="3"/>
    <n v="78283"/>
    <s v="New"/>
    <s v="Online"/>
    <n v="224887"/>
    <n v="4"/>
    <n v="2170"/>
    <n v="0.05"/>
    <n v="8246"/>
    <n v="11546"/>
    <n v="-3300"/>
    <s v="Net Banking"/>
    <s v="Completed"/>
    <x v="3"/>
    <n v="2"/>
    <n v="5"/>
  </r>
  <r>
    <x v="70"/>
    <x v="3"/>
    <s v="India"/>
    <s v="Bangalore"/>
    <s v="Hardware"/>
    <x v="3"/>
    <n v="33655"/>
    <s v="New"/>
    <s v="Partner"/>
    <n v="608954"/>
    <n v="2"/>
    <n v="536"/>
    <n v="0.2"/>
    <n v="857.6"/>
    <n v="4750"/>
    <n v="-3892.4"/>
    <s v="Net Banking"/>
    <s v="Returned"/>
    <x v="0"/>
    <n v="1"/>
    <n v="20"/>
  </r>
  <r>
    <x v="70"/>
    <x v="0"/>
    <s v="USA"/>
    <s v="New York"/>
    <s v="Software"/>
    <x v="3"/>
    <n v="87990"/>
    <s v="New"/>
    <s v="Online"/>
    <n v="698720"/>
    <n v="4"/>
    <n v="3916"/>
    <n v="0.05"/>
    <n v="14880.8"/>
    <n v="20518"/>
    <n v="-5637.2000000000007"/>
    <s v="Credit Card"/>
    <s v="Returned"/>
    <x v="0"/>
    <n v="3"/>
    <n v="5"/>
  </r>
  <r>
    <x v="70"/>
    <x v="3"/>
    <s v="UAE"/>
    <s v="Dubai"/>
    <s v="Hardware"/>
    <x v="0"/>
    <n v="22587"/>
    <s v="Existing"/>
    <s v="Offline"/>
    <n v="467088"/>
    <n v="5"/>
    <n v="2127"/>
    <n v="0.05"/>
    <n v="10103.25"/>
    <n v="14124"/>
    <n v="-4020.75"/>
    <s v="UPI"/>
    <s v="Cancelled"/>
    <x v="2"/>
    <n v="2"/>
    <n v="5"/>
  </r>
  <r>
    <x v="70"/>
    <x v="0"/>
    <s v="India"/>
    <s v="Bangalore"/>
    <s v="Services"/>
    <x v="2"/>
    <n v="32555"/>
    <s v="New"/>
    <s v="Partner"/>
    <n v="774643"/>
    <n v="2"/>
    <n v="2839"/>
    <n v="0.1"/>
    <n v="5110.2"/>
    <n v="2299"/>
    <n v="2811.2"/>
    <s v="Net Banking"/>
    <s v="Cancelled"/>
    <x v="3"/>
    <n v="3"/>
    <n v="10"/>
  </r>
  <r>
    <x v="70"/>
    <x v="3"/>
    <s v="India"/>
    <s v="Mumbai"/>
    <s v="Hardware"/>
    <x v="3"/>
    <n v="38071"/>
    <s v="New"/>
    <s v="Online"/>
    <n v="840487"/>
    <n v="1"/>
    <n v="1871"/>
    <n v="0.15"/>
    <n v="1590.35"/>
    <n v="21990"/>
    <n v="-20399.650000000001"/>
    <s v="UPI"/>
    <s v="Returned"/>
    <x v="3"/>
    <n v="1"/>
    <n v="15"/>
  </r>
  <r>
    <x v="71"/>
    <x v="2"/>
    <s v="UK"/>
    <s v="London"/>
    <s v="Services"/>
    <x v="0"/>
    <n v="30239"/>
    <s v="Existing"/>
    <s v="Online"/>
    <n v="649570"/>
    <n v="4"/>
    <n v="1176"/>
    <n v="0.1"/>
    <n v="4233.6000000000004"/>
    <n v="28641"/>
    <n v="-24407.4"/>
    <s v="Net Banking"/>
    <s v="Returned"/>
    <x v="3"/>
    <n v="3"/>
    <n v="10"/>
  </r>
  <r>
    <x v="71"/>
    <x v="0"/>
    <s v="India"/>
    <s v="Delhi"/>
    <s v="Services"/>
    <x v="3"/>
    <n v="59151"/>
    <s v="Existing"/>
    <s v="Online"/>
    <n v="572671"/>
    <n v="6"/>
    <n v="752"/>
    <n v="0.05"/>
    <n v="4286.3999999999996"/>
    <n v="18270"/>
    <n v="-13983.6"/>
    <s v="Cash"/>
    <s v="Returned"/>
    <x v="2"/>
    <n v="1"/>
    <n v="5"/>
  </r>
  <r>
    <x v="71"/>
    <x v="0"/>
    <s v="India"/>
    <s v="Bangalore"/>
    <s v="Hardware"/>
    <x v="1"/>
    <n v="12203"/>
    <s v="New"/>
    <s v="Offline"/>
    <n v="959642"/>
    <n v="1"/>
    <n v="3364"/>
    <n v="0.1"/>
    <n v="3027.6"/>
    <n v="27134"/>
    <n v="-24106.400000000001"/>
    <s v="Net Banking"/>
    <s v="Cancelled"/>
    <x v="0"/>
    <n v="5"/>
    <n v="10"/>
  </r>
  <r>
    <x v="71"/>
    <x v="2"/>
    <s v="India"/>
    <s v="Bangalore"/>
    <s v="Hardware"/>
    <x v="3"/>
    <n v="23635"/>
    <s v="Existing"/>
    <s v="Partner"/>
    <n v="589451"/>
    <n v="1"/>
    <n v="2116"/>
    <n v="0.1"/>
    <n v="1904.4"/>
    <n v="12999"/>
    <n v="-11094.6"/>
    <s v="Net Banking"/>
    <s v="Completed"/>
    <x v="2"/>
    <n v="2"/>
    <n v="10"/>
  </r>
  <r>
    <x v="71"/>
    <x v="0"/>
    <s v="India"/>
    <s v="Mumbai"/>
    <s v="Software"/>
    <x v="1"/>
    <n v="62571"/>
    <s v="Existing"/>
    <s v="Offline"/>
    <n v="851736"/>
    <n v="9"/>
    <n v="2516"/>
    <n v="0"/>
    <n v="22644"/>
    <n v="12177"/>
    <n v="10467"/>
    <s v="Cash"/>
    <s v="Cancelled"/>
    <x v="0"/>
    <n v="5"/>
    <n v="0"/>
  </r>
  <r>
    <x v="71"/>
    <x v="0"/>
    <s v="USA"/>
    <s v="New York"/>
    <s v="Software"/>
    <x v="0"/>
    <n v="11144"/>
    <s v="Existing"/>
    <s v="Online"/>
    <n v="415128"/>
    <n v="5"/>
    <n v="2731"/>
    <n v="0.1"/>
    <n v="12289.5"/>
    <n v="29360"/>
    <n v="-17070.5"/>
    <s v="UPI"/>
    <s v="Completed"/>
    <x v="0"/>
    <n v="1"/>
    <n v="10"/>
  </r>
  <r>
    <x v="71"/>
    <x v="3"/>
    <s v="UK"/>
    <s v="London"/>
    <s v="Hardware"/>
    <x v="0"/>
    <n v="42699"/>
    <s v="New"/>
    <s v="Offline"/>
    <n v="983928"/>
    <n v="2"/>
    <n v="1260"/>
    <n v="0.1"/>
    <n v="2268"/>
    <n v="19430"/>
    <n v="-17162"/>
    <s v="UPI"/>
    <s v="Completed"/>
    <x v="0"/>
    <n v="1"/>
    <n v="10"/>
  </r>
  <r>
    <x v="71"/>
    <x v="0"/>
    <s v="UK"/>
    <s v="London"/>
    <s v="Hardware"/>
    <x v="2"/>
    <n v="94619"/>
    <s v="New"/>
    <s v="Offline"/>
    <n v="891153"/>
    <n v="2"/>
    <n v="3786"/>
    <n v="0.15"/>
    <n v="6436.2"/>
    <n v="22274"/>
    <n v="-15837.8"/>
    <s v="UPI"/>
    <s v="Cancelled"/>
    <x v="0"/>
    <n v="5"/>
    <n v="15"/>
  </r>
  <r>
    <x v="71"/>
    <x v="1"/>
    <s v="India"/>
    <s v="Delhi"/>
    <s v="Hardware"/>
    <x v="3"/>
    <n v="22213"/>
    <s v="New"/>
    <s v="Online"/>
    <n v="915629"/>
    <n v="4"/>
    <n v="892"/>
    <n v="0.2"/>
    <n v="2854.4"/>
    <n v="8002"/>
    <n v="-5147.6000000000004"/>
    <s v="Cash"/>
    <s v="Completed"/>
    <x v="1"/>
    <n v="5"/>
    <n v="20"/>
  </r>
  <r>
    <x v="71"/>
    <x v="2"/>
    <s v="India"/>
    <s v="Bangalore"/>
    <s v="Hardware"/>
    <x v="0"/>
    <n v="26944"/>
    <s v="Existing"/>
    <s v="Partner"/>
    <n v="781533"/>
    <n v="2"/>
    <n v="3591"/>
    <n v="0"/>
    <n v="7182"/>
    <n v="23985"/>
    <n v="-16803"/>
    <s v="Cash"/>
    <s v="Cancelled"/>
    <x v="0"/>
    <n v="5"/>
    <n v="0"/>
  </r>
  <r>
    <x v="71"/>
    <x v="3"/>
    <s v="UAE"/>
    <s v="Dubai"/>
    <s v="Services"/>
    <x v="2"/>
    <n v="76723"/>
    <s v="New"/>
    <s v="Partner"/>
    <n v="363210"/>
    <n v="4"/>
    <n v="4042"/>
    <n v="0"/>
    <n v="16168"/>
    <n v="23351"/>
    <n v="-7183"/>
    <s v="Cash"/>
    <s v="Returned"/>
    <x v="2"/>
    <n v="2"/>
    <n v="0"/>
  </r>
  <r>
    <x v="71"/>
    <x v="3"/>
    <s v="India"/>
    <s v="Bangalore"/>
    <s v="Hardware"/>
    <x v="3"/>
    <n v="78669"/>
    <s v="New"/>
    <s v="Offline"/>
    <n v="470586"/>
    <n v="6"/>
    <n v="930"/>
    <n v="0"/>
    <n v="5580"/>
    <n v="6527"/>
    <n v="-947"/>
    <s v="UPI"/>
    <s v="Returned"/>
    <x v="3"/>
    <n v="2"/>
    <n v="0"/>
  </r>
  <r>
    <x v="72"/>
    <x v="1"/>
    <s v="India"/>
    <s v="Delhi"/>
    <s v="Hardware"/>
    <x v="0"/>
    <n v="78947"/>
    <s v="New"/>
    <s v="Partner"/>
    <n v="878335"/>
    <n v="7"/>
    <n v="4230"/>
    <n v="0"/>
    <n v="29610"/>
    <n v="25278"/>
    <n v="4332"/>
    <s v="UPI"/>
    <s v="Cancelled"/>
    <x v="0"/>
    <n v="1"/>
    <n v="0"/>
  </r>
  <r>
    <x v="72"/>
    <x v="2"/>
    <s v="India"/>
    <s v="Bangalore"/>
    <s v="Hardware"/>
    <x v="1"/>
    <n v="44457"/>
    <s v="Existing"/>
    <s v="Online"/>
    <n v="159418"/>
    <n v="6"/>
    <n v="1496"/>
    <n v="0.15"/>
    <n v="7629.5999999999995"/>
    <n v="23280"/>
    <n v="-15650.400000000001"/>
    <s v="UPI"/>
    <s v="Cancelled"/>
    <x v="2"/>
    <n v="4"/>
    <n v="15"/>
  </r>
  <r>
    <x v="72"/>
    <x v="2"/>
    <s v="India"/>
    <s v="Mumbai"/>
    <s v="Hardware"/>
    <x v="0"/>
    <n v="45191"/>
    <s v="New"/>
    <s v="Partner"/>
    <n v="883171"/>
    <n v="4"/>
    <n v="1591"/>
    <n v="0.2"/>
    <n v="5091.2000000000007"/>
    <n v="20841"/>
    <n v="-15749.8"/>
    <s v="UPI"/>
    <s v="Cancelled"/>
    <x v="2"/>
    <n v="5"/>
    <n v="20"/>
  </r>
  <r>
    <x v="72"/>
    <x v="3"/>
    <s v="India"/>
    <s v="Bangalore"/>
    <s v="Services"/>
    <x v="1"/>
    <n v="82264"/>
    <s v="New"/>
    <s v="Offline"/>
    <n v="167454"/>
    <n v="3"/>
    <n v="1600"/>
    <n v="0.15"/>
    <n v="4080"/>
    <n v="24941"/>
    <n v="-20861"/>
    <s v="Credit Card"/>
    <s v="Cancelled"/>
    <x v="2"/>
    <n v="3"/>
    <n v="15"/>
  </r>
  <r>
    <x v="72"/>
    <x v="0"/>
    <s v="India"/>
    <s v="Bangalore"/>
    <s v="Software"/>
    <x v="2"/>
    <n v="67924"/>
    <s v="New"/>
    <s v="Online"/>
    <n v="438406"/>
    <n v="4"/>
    <n v="601"/>
    <n v="0"/>
    <n v="2404"/>
    <n v="12492"/>
    <n v="-10088"/>
    <s v="Cash"/>
    <s v="Completed"/>
    <x v="2"/>
    <n v="3"/>
    <n v="0"/>
  </r>
  <r>
    <x v="72"/>
    <x v="3"/>
    <s v="UAE"/>
    <s v="Dubai"/>
    <s v="Software"/>
    <x v="2"/>
    <n v="43744"/>
    <s v="New"/>
    <s v="Online"/>
    <n v="245354"/>
    <n v="5"/>
    <n v="3199"/>
    <n v="0.2"/>
    <n v="12796"/>
    <n v="4298"/>
    <n v="8498"/>
    <s v="Cash"/>
    <s v="Returned"/>
    <x v="2"/>
    <n v="3"/>
    <n v="20"/>
  </r>
  <r>
    <x v="72"/>
    <x v="2"/>
    <s v="India"/>
    <s v="Mumbai"/>
    <s v="Software"/>
    <x v="3"/>
    <n v="63424"/>
    <s v="Existing"/>
    <s v="Online"/>
    <n v="780175"/>
    <n v="4"/>
    <n v="1392"/>
    <n v="0.15"/>
    <n v="4732.8"/>
    <n v="12590"/>
    <n v="-7857.2"/>
    <s v="Cash"/>
    <s v="Cancelled"/>
    <x v="0"/>
    <n v="5"/>
    <n v="15"/>
  </r>
  <r>
    <x v="72"/>
    <x v="1"/>
    <s v="India"/>
    <s v="Mumbai"/>
    <s v="Software"/>
    <x v="3"/>
    <n v="98417"/>
    <s v="New"/>
    <s v="Offline"/>
    <n v="347087"/>
    <n v="3"/>
    <n v="2760"/>
    <n v="0.2"/>
    <n v="6624"/>
    <n v="24886"/>
    <n v="-18262"/>
    <s v="UPI"/>
    <s v="Cancelled"/>
    <x v="3"/>
    <n v="4"/>
    <n v="20"/>
  </r>
  <r>
    <x v="72"/>
    <x v="3"/>
    <s v="India"/>
    <s v="Bangalore"/>
    <s v="Software"/>
    <x v="3"/>
    <n v="88337"/>
    <s v="New"/>
    <s v="Offline"/>
    <n v="828344"/>
    <n v="1"/>
    <n v="2288"/>
    <n v="0.15"/>
    <n v="1944.8"/>
    <n v="13564"/>
    <n v="-11619.2"/>
    <s v="UPI"/>
    <s v="Returned"/>
    <x v="0"/>
    <n v="4"/>
    <n v="15"/>
  </r>
  <r>
    <x v="72"/>
    <x v="2"/>
    <s v="UK"/>
    <s v="London"/>
    <s v="Services"/>
    <x v="2"/>
    <n v="86084"/>
    <s v="Existing"/>
    <s v="Partner"/>
    <n v="287583"/>
    <n v="3"/>
    <n v="2680"/>
    <n v="0.2"/>
    <n v="6432"/>
    <n v="29901"/>
    <n v="-23469"/>
    <s v="Credit Card"/>
    <s v="Cancelled"/>
    <x v="0"/>
    <n v="2"/>
    <n v="20"/>
  </r>
  <r>
    <x v="72"/>
    <x v="3"/>
    <s v="UAE"/>
    <s v="Dubai"/>
    <s v="Software"/>
    <x v="1"/>
    <n v="42886"/>
    <s v="Existing"/>
    <s v="Offline"/>
    <n v="428822"/>
    <n v="5"/>
    <n v="3596"/>
    <n v="0.15"/>
    <n v="15283"/>
    <n v="15179"/>
    <n v="104"/>
    <s v="Credit Card"/>
    <s v="Returned"/>
    <x v="3"/>
    <n v="4"/>
    <n v="15"/>
  </r>
  <r>
    <x v="72"/>
    <x v="0"/>
    <s v="India"/>
    <s v="Bangalore"/>
    <s v="Services"/>
    <x v="3"/>
    <n v="94963"/>
    <s v="Existing"/>
    <s v="Online"/>
    <n v="742199"/>
    <n v="6"/>
    <n v="4184"/>
    <n v="0"/>
    <n v="25104"/>
    <n v="22660"/>
    <n v="2444"/>
    <s v="UPI"/>
    <s v="Returned"/>
    <x v="1"/>
    <n v="3"/>
    <n v="0"/>
  </r>
  <r>
    <x v="73"/>
    <x v="3"/>
    <s v="India"/>
    <s v="Bangalore"/>
    <s v="Services"/>
    <x v="3"/>
    <n v="10972"/>
    <s v="Existing"/>
    <s v="Offline"/>
    <n v="710056"/>
    <n v="4"/>
    <n v="2280"/>
    <n v="0"/>
    <n v="9120"/>
    <n v="11252"/>
    <n v="-2132"/>
    <s v="UPI"/>
    <s v="Cancelled"/>
    <x v="0"/>
    <n v="3"/>
    <n v="0"/>
  </r>
  <r>
    <x v="73"/>
    <x v="3"/>
    <s v="India"/>
    <s v="Delhi"/>
    <s v="Software"/>
    <x v="2"/>
    <n v="16621"/>
    <s v="Existing"/>
    <s v="Offline"/>
    <n v="429095"/>
    <n v="1"/>
    <n v="4114"/>
    <n v="0"/>
    <n v="4114"/>
    <n v="18910"/>
    <n v="-14796"/>
    <s v="UPI"/>
    <s v="Completed"/>
    <x v="3"/>
    <n v="5"/>
    <n v="0"/>
  </r>
  <r>
    <x v="73"/>
    <x v="2"/>
    <s v="India"/>
    <s v="Delhi"/>
    <s v="Software"/>
    <x v="1"/>
    <n v="59738"/>
    <s v="New"/>
    <s v="Partner"/>
    <n v="630662"/>
    <n v="7"/>
    <n v="4513"/>
    <n v="0.15"/>
    <n v="26852.35"/>
    <n v="15532"/>
    <n v="11320.349999999999"/>
    <s v="Cash"/>
    <s v="Cancelled"/>
    <x v="0"/>
    <n v="2"/>
    <n v="15"/>
  </r>
  <r>
    <x v="73"/>
    <x v="2"/>
    <s v="UK"/>
    <s v="London"/>
    <s v="Software"/>
    <x v="0"/>
    <n v="67694"/>
    <s v="Existing"/>
    <s v="Online"/>
    <n v="651262"/>
    <n v="9"/>
    <n v="1779"/>
    <n v="0.2"/>
    <n v="12808.800000000001"/>
    <n v="29270"/>
    <n v="-16461.199999999997"/>
    <s v="Credit Card"/>
    <s v="Completed"/>
    <x v="3"/>
    <n v="1"/>
    <n v="20"/>
  </r>
  <r>
    <x v="73"/>
    <x v="2"/>
    <s v="UAE"/>
    <s v="Dubai"/>
    <s v="Hardware"/>
    <x v="3"/>
    <n v="64777"/>
    <s v="Existing"/>
    <s v="Partner"/>
    <n v="854424"/>
    <n v="6"/>
    <n v="4508"/>
    <n v="0.2"/>
    <n v="21638.400000000001"/>
    <n v="13902"/>
    <n v="7736.4000000000015"/>
    <s v="Cash"/>
    <s v="Cancelled"/>
    <x v="1"/>
    <n v="2"/>
    <n v="20"/>
  </r>
  <r>
    <x v="73"/>
    <x v="3"/>
    <s v="USA"/>
    <s v="New York"/>
    <s v="Services"/>
    <x v="0"/>
    <n v="24530"/>
    <s v="Existing"/>
    <s v="Partner"/>
    <n v="824538"/>
    <n v="6"/>
    <n v="3786"/>
    <n v="0.05"/>
    <n v="21580.2"/>
    <n v="19534"/>
    <n v="2046.2000000000007"/>
    <s v="Net Banking"/>
    <s v="Completed"/>
    <x v="2"/>
    <n v="1"/>
    <n v="5"/>
  </r>
  <r>
    <x v="73"/>
    <x v="0"/>
    <s v="India"/>
    <s v="Delhi"/>
    <s v="Software"/>
    <x v="0"/>
    <n v="17354"/>
    <s v="New"/>
    <s v="Partner"/>
    <n v="838832"/>
    <n v="9"/>
    <n v="3181"/>
    <n v="0.1"/>
    <n v="25766.100000000002"/>
    <n v="14481"/>
    <n v="11285.100000000002"/>
    <s v="Net Banking"/>
    <s v="Returned"/>
    <x v="3"/>
    <n v="2"/>
    <n v="10"/>
  </r>
  <r>
    <x v="73"/>
    <x v="1"/>
    <s v="USA"/>
    <s v="New York"/>
    <s v="Hardware"/>
    <x v="3"/>
    <n v="56529"/>
    <s v="New"/>
    <s v="Online"/>
    <n v="656202"/>
    <n v="4"/>
    <n v="3128"/>
    <n v="0"/>
    <n v="12512"/>
    <n v="3156"/>
    <n v="9356"/>
    <s v="Net Banking"/>
    <s v="Returned"/>
    <x v="0"/>
    <n v="4"/>
    <n v="0"/>
  </r>
  <r>
    <x v="73"/>
    <x v="1"/>
    <s v="India"/>
    <s v="Mumbai"/>
    <s v="Services"/>
    <x v="2"/>
    <n v="61714"/>
    <s v="New"/>
    <s v="Partner"/>
    <n v="674302"/>
    <n v="5"/>
    <n v="1038"/>
    <n v="0"/>
    <n v="5190"/>
    <n v="11615"/>
    <n v="-6425"/>
    <s v="Net Banking"/>
    <s v="Cancelled"/>
    <x v="0"/>
    <n v="2"/>
    <n v="0"/>
  </r>
  <r>
    <x v="73"/>
    <x v="2"/>
    <s v="India"/>
    <s v="Delhi"/>
    <s v="Hardware"/>
    <x v="3"/>
    <n v="98759"/>
    <s v="Existing"/>
    <s v="Online"/>
    <n v="633635"/>
    <n v="5"/>
    <n v="2280"/>
    <n v="0"/>
    <n v="11400"/>
    <n v="3794"/>
    <n v="7606"/>
    <s v="Cash"/>
    <s v="Cancelled"/>
    <x v="1"/>
    <n v="5"/>
    <n v="0"/>
  </r>
  <r>
    <x v="73"/>
    <x v="2"/>
    <s v="India"/>
    <s v="Delhi"/>
    <s v="Hardware"/>
    <x v="1"/>
    <n v="51232"/>
    <s v="New"/>
    <s v="Partner"/>
    <n v="976900"/>
    <n v="5"/>
    <n v="4026"/>
    <n v="0.05"/>
    <n v="19123.5"/>
    <n v="5243"/>
    <n v="13880.5"/>
    <s v="Net Banking"/>
    <s v="Completed"/>
    <x v="1"/>
    <n v="1"/>
    <n v="5"/>
  </r>
  <r>
    <x v="73"/>
    <x v="3"/>
    <s v="UAE"/>
    <s v="Dubai"/>
    <s v="Software"/>
    <x v="1"/>
    <n v="62079"/>
    <s v="Existing"/>
    <s v="Partner"/>
    <n v="290087"/>
    <n v="8"/>
    <n v="2848"/>
    <n v="0.05"/>
    <n v="21644.799999999999"/>
    <n v="24210"/>
    <n v="-2565.2000000000007"/>
    <s v="UPI"/>
    <s v="Completed"/>
    <x v="3"/>
    <n v="4"/>
    <n v="5"/>
  </r>
  <r>
    <x v="74"/>
    <x v="1"/>
    <s v="UK"/>
    <s v="London"/>
    <s v="Services"/>
    <x v="3"/>
    <n v="22550"/>
    <s v="Existing"/>
    <s v="Online"/>
    <n v="451273"/>
    <n v="1"/>
    <n v="2460"/>
    <n v="0.05"/>
    <n v="2337"/>
    <n v="16360"/>
    <n v="-14023"/>
    <s v="Net Banking"/>
    <s v="Completed"/>
    <x v="2"/>
    <n v="4"/>
    <n v="5"/>
  </r>
  <r>
    <x v="74"/>
    <x v="2"/>
    <s v="USA"/>
    <s v="New York"/>
    <s v="Hardware"/>
    <x v="0"/>
    <n v="98196"/>
    <s v="New"/>
    <s v="Offline"/>
    <n v="822224"/>
    <n v="3"/>
    <n v="3591"/>
    <n v="0"/>
    <n v="10773"/>
    <n v="4042"/>
    <n v="6731"/>
    <s v="UPI"/>
    <s v="Completed"/>
    <x v="0"/>
    <n v="2"/>
    <n v="0"/>
  </r>
  <r>
    <x v="74"/>
    <x v="0"/>
    <s v="India"/>
    <s v="Delhi"/>
    <s v="Services"/>
    <x v="1"/>
    <n v="70385"/>
    <s v="New"/>
    <s v="Partner"/>
    <n v="543397"/>
    <n v="8"/>
    <n v="4062"/>
    <n v="0.2"/>
    <n v="25996.800000000003"/>
    <n v="24079"/>
    <n v="1917.8000000000029"/>
    <s v="Cash"/>
    <s v="Completed"/>
    <x v="2"/>
    <n v="4"/>
    <n v="20"/>
  </r>
  <r>
    <x v="74"/>
    <x v="0"/>
    <s v="India"/>
    <s v="Delhi"/>
    <s v="Software"/>
    <x v="1"/>
    <n v="74736"/>
    <s v="New"/>
    <s v="Offline"/>
    <n v="249832"/>
    <n v="9"/>
    <n v="2804"/>
    <n v="0"/>
    <n v="25236"/>
    <n v="7892"/>
    <n v="17344"/>
    <s v="Credit Card"/>
    <s v="Cancelled"/>
    <x v="1"/>
    <n v="3"/>
    <n v="0"/>
  </r>
  <r>
    <x v="74"/>
    <x v="2"/>
    <s v="UAE"/>
    <s v="Dubai"/>
    <s v="Services"/>
    <x v="3"/>
    <n v="40268"/>
    <s v="Existing"/>
    <s v="Partner"/>
    <n v="316233"/>
    <n v="2"/>
    <n v="3000"/>
    <n v="0.05"/>
    <n v="5700"/>
    <n v="5091"/>
    <n v="609"/>
    <s v="Credit Card"/>
    <s v="Returned"/>
    <x v="1"/>
    <n v="3"/>
    <n v="5"/>
  </r>
  <r>
    <x v="74"/>
    <x v="2"/>
    <s v="UAE"/>
    <s v="Dubai"/>
    <s v="Hardware"/>
    <x v="3"/>
    <n v="14290"/>
    <s v="New"/>
    <s v="Offline"/>
    <n v="716391"/>
    <n v="4"/>
    <n v="2985"/>
    <n v="0.05"/>
    <n v="11343"/>
    <n v="28654"/>
    <n v="-17311"/>
    <s v="Net Banking"/>
    <s v="Completed"/>
    <x v="3"/>
    <n v="3"/>
    <n v="5"/>
  </r>
  <r>
    <x v="74"/>
    <x v="1"/>
    <s v="UK"/>
    <s v="London"/>
    <s v="Hardware"/>
    <x v="2"/>
    <n v="65034"/>
    <s v="New"/>
    <s v="Offline"/>
    <n v="177599"/>
    <n v="8"/>
    <n v="2945"/>
    <n v="0.1"/>
    <n v="21204"/>
    <n v="20618"/>
    <n v="586"/>
    <s v="Credit Card"/>
    <s v="Returned"/>
    <x v="1"/>
    <n v="2"/>
    <n v="10"/>
  </r>
  <r>
    <x v="74"/>
    <x v="1"/>
    <s v="USA"/>
    <s v="New York"/>
    <s v="Services"/>
    <x v="3"/>
    <n v="40138"/>
    <s v="New"/>
    <s v="Offline"/>
    <n v="328238"/>
    <n v="5"/>
    <n v="1148"/>
    <n v="0.15"/>
    <n v="4879"/>
    <n v="1435"/>
    <n v="3444"/>
    <s v="UPI"/>
    <s v="Returned"/>
    <x v="3"/>
    <n v="1"/>
    <n v="15"/>
  </r>
  <r>
    <x v="74"/>
    <x v="3"/>
    <s v="India"/>
    <s v="Mumbai"/>
    <s v="Hardware"/>
    <x v="3"/>
    <n v="81982"/>
    <s v="New"/>
    <s v="Offline"/>
    <n v="585713"/>
    <n v="1"/>
    <n v="2769"/>
    <n v="0.1"/>
    <n v="2492.1"/>
    <n v="27033"/>
    <n v="-24540.9"/>
    <s v="Net Banking"/>
    <s v="Cancelled"/>
    <x v="3"/>
    <n v="2"/>
    <n v="10"/>
  </r>
  <r>
    <x v="74"/>
    <x v="1"/>
    <s v="UK"/>
    <s v="London"/>
    <s v="Hardware"/>
    <x v="1"/>
    <n v="23432"/>
    <s v="New"/>
    <s v="Offline"/>
    <n v="838161"/>
    <n v="6"/>
    <n v="4315"/>
    <n v="0.1"/>
    <n v="23301"/>
    <n v="3372"/>
    <n v="19929"/>
    <s v="Net Banking"/>
    <s v="Completed"/>
    <x v="2"/>
    <n v="5"/>
    <n v="10"/>
  </r>
  <r>
    <x v="74"/>
    <x v="0"/>
    <s v="India"/>
    <s v="Mumbai"/>
    <s v="Hardware"/>
    <x v="1"/>
    <n v="77058"/>
    <s v="Existing"/>
    <s v="Online"/>
    <n v="174266"/>
    <n v="9"/>
    <n v="2051"/>
    <n v="0"/>
    <n v="18459"/>
    <n v="11396"/>
    <n v="7063"/>
    <s v="UPI"/>
    <s v="Completed"/>
    <x v="2"/>
    <n v="4"/>
    <n v="0"/>
  </r>
  <r>
    <x v="74"/>
    <x v="0"/>
    <s v="India"/>
    <s v="Bangalore"/>
    <s v="Software"/>
    <x v="1"/>
    <n v="68175"/>
    <s v="Existing"/>
    <s v="Offline"/>
    <n v="555392"/>
    <n v="9"/>
    <n v="1802"/>
    <n v="0.15"/>
    <n v="13785.3"/>
    <n v="1111"/>
    <n v="12674.3"/>
    <s v="UPI"/>
    <s v="Completed"/>
    <x v="3"/>
    <n v="3"/>
    <n v="15"/>
  </r>
  <r>
    <x v="75"/>
    <x v="2"/>
    <s v="India"/>
    <s v="Delhi"/>
    <s v="Software"/>
    <x v="0"/>
    <n v="43329"/>
    <s v="New"/>
    <s v="Online"/>
    <n v="749025"/>
    <n v="1"/>
    <n v="3132"/>
    <n v="0.15"/>
    <n v="2662.2"/>
    <n v="4034"/>
    <n v="-1371.8000000000002"/>
    <s v="Cash"/>
    <s v="Completed"/>
    <x v="3"/>
    <n v="2"/>
    <n v="15"/>
  </r>
  <r>
    <x v="75"/>
    <x v="1"/>
    <s v="USA"/>
    <s v="New York"/>
    <s v="Hardware"/>
    <x v="1"/>
    <n v="79076"/>
    <s v="Existing"/>
    <s v="Partner"/>
    <n v="359578"/>
    <n v="4"/>
    <n v="3032"/>
    <n v="0"/>
    <n v="12128"/>
    <n v="6574"/>
    <n v="5554"/>
    <s v="UPI"/>
    <s v="Cancelled"/>
    <x v="3"/>
    <n v="2"/>
    <n v="0"/>
  </r>
  <r>
    <x v="75"/>
    <x v="3"/>
    <s v="UK"/>
    <s v="London"/>
    <s v="Services"/>
    <x v="1"/>
    <n v="22328"/>
    <s v="Existing"/>
    <s v="Online"/>
    <n v="376201"/>
    <n v="1"/>
    <n v="1768"/>
    <n v="0.2"/>
    <n v="1414.4"/>
    <n v="6888"/>
    <n v="-5473.6"/>
    <s v="Cash"/>
    <s v="Cancelled"/>
    <x v="1"/>
    <n v="4"/>
    <n v="20"/>
  </r>
  <r>
    <x v="75"/>
    <x v="0"/>
    <s v="India"/>
    <s v="Delhi"/>
    <s v="Software"/>
    <x v="3"/>
    <n v="44247"/>
    <s v="Existing"/>
    <s v="Offline"/>
    <n v="915546"/>
    <n v="7"/>
    <n v="2273"/>
    <n v="0"/>
    <n v="15911"/>
    <n v="10288"/>
    <n v="5623"/>
    <s v="Net Banking"/>
    <s v="Completed"/>
    <x v="2"/>
    <n v="2"/>
    <n v="0"/>
  </r>
  <r>
    <x v="75"/>
    <x v="0"/>
    <s v="USA"/>
    <s v="New York"/>
    <s v="Services"/>
    <x v="2"/>
    <n v="16677"/>
    <s v="New"/>
    <s v="Online"/>
    <n v="571963"/>
    <n v="3"/>
    <n v="3589"/>
    <n v="0.2"/>
    <n v="8613.6"/>
    <n v="25558"/>
    <n v="-16944.400000000001"/>
    <s v="Credit Card"/>
    <s v="Completed"/>
    <x v="1"/>
    <n v="3"/>
    <n v="20"/>
  </r>
  <r>
    <x v="75"/>
    <x v="3"/>
    <s v="USA"/>
    <s v="New York"/>
    <s v="Hardware"/>
    <x v="1"/>
    <n v="71810"/>
    <s v="Existing"/>
    <s v="Offline"/>
    <n v="811575"/>
    <n v="2"/>
    <n v="4127"/>
    <n v="0.2"/>
    <n v="6603.2000000000007"/>
    <n v="6049"/>
    <n v="554.20000000000073"/>
    <s v="Credit Card"/>
    <s v="Returned"/>
    <x v="2"/>
    <n v="4"/>
    <n v="20"/>
  </r>
  <r>
    <x v="75"/>
    <x v="3"/>
    <s v="USA"/>
    <s v="New York"/>
    <s v="Hardware"/>
    <x v="2"/>
    <n v="60357"/>
    <s v="New"/>
    <s v="Online"/>
    <n v="343762"/>
    <n v="8"/>
    <n v="1666"/>
    <n v="0.15"/>
    <n v="11328.8"/>
    <n v="8360"/>
    <n v="2968.7999999999993"/>
    <s v="Cash"/>
    <s v="Returned"/>
    <x v="1"/>
    <n v="1"/>
    <n v="15"/>
  </r>
  <r>
    <x v="75"/>
    <x v="0"/>
    <s v="India"/>
    <s v="Delhi"/>
    <s v="Services"/>
    <x v="1"/>
    <n v="65812"/>
    <s v="Existing"/>
    <s v="Partner"/>
    <n v="118580"/>
    <n v="9"/>
    <n v="3048"/>
    <n v="0"/>
    <n v="27432"/>
    <n v="26872"/>
    <n v="560"/>
    <s v="Credit Card"/>
    <s v="Completed"/>
    <x v="2"/>
    <n v="3"/>
    <n v="0"/>
  </r>
  <r>
    <x v="75"/>
    <x v="0"/>
    <s v="UK"/>
    <s v="London"/>
    <s v="Software"/>
    <x v="1"/>
    <n v="51616"/>
    <s v="New"/>
    <s v="Offline"/>
    <n v="839230"/>
    <n v="7"/>
    <n v="2050"/>
    <n v="0"/>
    <n v="14350"/>
    <n v="18341"/>
    <n v="-3991"/>
    <s v="Credit Card"/>
    <s v="Completed"/>
    <x v="3"/>
    <n v="5"/>
    <n v="0"/>
  </r>
  <r>
    <x v="75"/>
    <x v="3"/>
    <s v="UAE"/>
    <s v="Dubai"/>
    <s v="Services"/>
    <x v="2"/>
    <n v="71284"/>
    <s v="Existing"/>
    <s v="Offline"/>
    <n v="109802"/>
    <n v="6"/>
    <n v="2640"/>
    <n v="0.15"/>
    <n v="13464"/>
    <n v="22215"/>
    <n v="-8751"/>
    <s v="Net Banking"/>
    <s v="Returned"/>
    <x v="2"/>
    <n v="5"/>
    <n v="15"/>
  </r>
  <r>
    <x v="75"/>
    <x v="0"/>
    <s v="India"/>
    <s v="Delhi"/>
    <s v="Services"/>
    <x v="3"/>
    <n v="59741"/>
    <s v="Existing"/>
    <s v="Online"/>
    <n v="974289"/>
    <n v="6"/>
    <n v="4020"/>
    <n v="0.1"/>
    <n v="21708"/>
    <n v="5968"/>
    <n v="15740"/>
    <s v="Cash"/>
    <s v="Returned"/>
    <x v="1"/>
    <n v="4"/>
    <n v="10"/>
  </r>
  <r>
    <x v="75"/>
    <x v="2"/>
    <s v="USA"/>
    <s v="New York"/>
    <s v="Hardware"/>
    <x v="1"/>
    <n v="63478"/>
    <s v="New"/>
    <s v="Online"/>
    <n v="201467"/>
    <n v="9"/>
    <n v="4154"/>
    <n v="0"/>
    <n v="37386"/>
    <n v="29662"/>
    <n v="7724"/>
    <s v="UPI"/>
    <s v="Completed"/>
    <x v="0"/>
    <n v="3"/>
    <n v="0"/>
  </r>
  <r>
    <x v="76"/>
    <x v="2"/>
    <s v="UK"/>
    <s v="London"/>
    <s v="Software"/>
    <x v="2"/>
    <n v="64056"/>
    <s v="New"/>
    <s v="Online"/>
    <n v="464911"/>
    <n v="5"/>
    <n v="1120"/>
    <n v="0.05"/>
    <n v="5320"/>
    <n v="9285"/>
    <n v="-3965"/>
    <s v="Credit Card"/>
    <s v="Returned"/>
    <x v="2"/>
    <n v="3"/>
    <n v="5"/>
  </r>
  <r>
    <x v="76"/>
    <x v="3"/>
    <s v="India"/>
    <s v="Bangalore"/>
    <s v="Services"/>
    <x v="1"/>
    <n v="55534"/>
    <s v="Existing"/>
    <s v="Online"/>
    <n v="562759"/>
    <n v="5"/>
    <n v="3023"/>
    <n v="0.05"/>
    <n v="14359.25"/>
    <n v="20150"/>
    <n v="-5790.75"/>
    <s v="Net Banking"/>
    <s v="Cancelled"/>
    <x v="1"/>
    <n v="3"/>
    <n v="5"/>
  </r>
  <r>
    <x v="76"/>
    <x v="1"/>
    <s v="India"/>
    <s v="Mumbai"/>
    <s v="Software"/>
    <x v="0"/>
    <n v="89056"/>
    <s v="New"/>
    <s v="Online"/>
    <n v="760035"/>
    <n v="2"/>
    <n v="670"/>
    <n v="0"/>
    <n v="1340"/>
    <n v="7825"/>
    <n v="-6485"/>
    <s v="Net Banking"/>
    <s v="Returned"/>
    <x v="2"/>
    <n v="5"/>
    <n v="0"/>
  </r>
  <r>
    <x v="76"/>
    <x v="3"/>
    <s v="USA"/>
    <s v="New York"/>
    <s v="Hardware"/>
    <x v="0"/>
    <n v="74162"/>
    <s v="New"/>
    <s v="Offline"/>
    <n v="245130"/>
    <n v="6"/>
    <n v="2919"/>
    <n v="0.2"/>
    <n v="14011.2"/>
    <n v="1667"/>
    <n v="12344.2"/>
    <s v="Credit Card"/>
    <s v="Completed"/>
    <x v="1"/>
    <n v="4"/>
    <n v="20"/>
  </r>
  <r>
    <x v="76"/>
    <x v="3"/>
    <s v="India"/>
    <s v="Bangalore"/>
    <s v="Software"/>
    <x v="0"/>
    <n v="54711"/>
    <s v="New"/>
    <s v="Partner"/>
    <n v="280073"/>
    <n v="6"/>
    <n v="3279"/>
    <n v="0.15"/>
    <n v="16722.899999999998"/>
    <n v="25307"/>
    <n v="-8584.1000000000022"/>
    <s v="UPI"/>
    <s v="Cancelled"/>
    <x v="0"/>
    <n v="5"/>
    <n v="15"/>
  </r>
  <r>
    <x v="76"/>
    <x v="1"/>
    <s v="UAE"/>
    <s v="Dubai"/>
    <s v="Hardware"/>
    <x v="0"/>
    <n v="32805"/>
    <s v="New"/>
    <s v="Online"/>
    <n v="792879"/>
    <n v="6"/>
    <n v="1916"/>
    <n v="0.2"/>
    <n v="9196.8000000000011"/>
    <n v="1514"/>
    <n v="7682.8000000000011"/>
    <s v="UPI"/>
    <s v="Cancelled"/>
    <x v="2"/>
    <n v="2"/>
    <n v="20"/>
  </r>
  <r>
    <x v="76"/>
    <x v="1"/>
    <s v="USA"/>
    <s v="New York"/>
    <s v="Software"/>
    <x v="3"/>
    <n v="30143"/>
    <s v="Existing"/>
    <s v="Offline"/>
    <n v="302827"/>
    <n v="4"/>
    <n v="1438"/>
    <n v="0.05"/>
    <n v="5464.4"/>
    <n v="26819"/>
    <n v="-21354.6"/>
    <s v="Cash"/>
    <s v="Returned"/>
    <x v="3"/>
    <n v="1"/>
    <n v="5"/>
  </r>
  <r>
    <x v="76"/>
    <x v="1"/>
    <s v="India"/>
    <s v="Bangalore"/>
    <s v="Services"/>
    <x v="0"/>
    <n v="85828"/>
    <s v="New"/>
    <s v="Partner"/>
    <n v="770805"/>
    <n v="7"/>
    <n v="2531"/>
    <n v="0.05"/>
    <n v="16831.149999999998"/>
    <n v="28652"/>
    <n v="-11820.850000000002"/>
    <s v="Cash"/>
    <s v="Completed"/>
    <x v="1"/>
    <n v="5"/>
    <n v="5"/>
  </r>
  <r>
    <x v="76"/>
    <x v="2"/>
    <s v="USA"/>
    <s v="New York"/>
    <s v="Hardware"/>
    <x v="2"/>
    <n v="72473"/>
    <s v="Existing"/>
    <s v="Partner"/>
    <n v="567170"/>
    <n v="9"/>
    <n v="3677"/>
    <n v="0.15"/>
    <n v="28129.05"/>
    <n v="5289"/>
    <n v="22840.05"/>
    <s v="Cash"/>
    <s v="Returned"/>
    <x v="1"/>
    <n v="4"/>
    <n v="15"/>
  </r>
  <r>
    <x v="76"/>
    <x v="0"/>
    <s v="India"/>
    <s v="Delhi"/>
    <s v="Services"/>
    <x v="1"/>
    <n v="26017"/>
    <s v="Existing"/>
    <s v="Online"/>
    <n v="975882"/>
    <n v="1"/>
    <n v="3271"/>
    <n v="0.05"/>
    <n v="3107.45"/>
    <n v="11293"/>
    <n v="-8185.55"/>
    <s v="Net Banking"/>
    <s v="Returned"/>
    <x v="0"/>
    <n v="5"/>
    <n v="5"/>
  </r>
  <r>
    <x v="76"/>
    <x v="2"/>
    <s v="UK"/>
    <s v="London"/>
    <s v="Hardware"/>
    <x v="2"/>
    <n v="73202"/>
    <s v="New"/>
    <s v="Offline"/>
    <n v="850526"/>
    <n v="3"/>
    <n v="4296"/>
    <n v="0.1"/>
    <n v="11599.2"/>
    <n v="28599"/>
    <n v="-16999.8"/>
    <s v="UPI"/>
    <s v="Returned"/>
    <x v="3"/>
    <n v="2"/>
    <n v="10"/>
  </r>
  <r>
    <x v="76"/>
    <x v="0"/>
    <s v="India"/>
    <s v="Bangalore"/>
    <s v="Software"/>
    <x v="0"/>
    <n v="51423"/>
    <s v="New"/>
    <s v="Offline"/>
    <n v="730327"/>
    <n v="9"/>
    <n v="3384"/>
    <n v="0.05"/>
    <n v="28933.199999999997"/>
    <n v="1811"/>
    <n v="27122.199999999997"/>
    <s v="Cash"/>
    <s v="Cancelled"/>
    <x v="0"/>
    <n v="2"/>
    <n v="5"/>
  </r>
  <r>
    <x v="77"/>
    <x v="2"/>
    <s v="UK"/>
    <s v="London"/>
    <s v="Software"/>
    <x v="3"/>
    <n v="51713"/>
    <s v="New"/>
    <s v="Offline"/>
    <n v="862447"/>
    <n v="5"/>
    <n v="2231"/>
    <n v="0.2"/>
    <n v="8924"/>
    <n v="16568"/>
    <n v="-7644"/>
    <s v="Net Banking"/>
    <s v="Returned"/>
    <x v="2"/>
    <n v="2"/>
    <n v="20"/>
  </r>
  <r>
    <x v="77"/>
    <x v="0"/>
    <s v="India"/>
    <s v="Delhi"/>
    <s v="Hardware"/>
    <x v="0"/>
    <n v="97856"/>
    <s v="New"/>
    <s v="Offline"/>
    <n v="915127"/>
    <n v="6"/>
    <n v="1772"/>
    <n v="0.2"/>
    <n v="8505.6"/>
    <n v="23091"/>
    <n v="-14585.4"/>
    <s v="UPI"/>
    <s v="Returned"/>
    <x v="0"/>
    <n v="2"/>
    <n v="20"/>
  </r>
  <r>
    <x v="77"/>
    <x v="2"/>
    <s v="India"/>
    <s v="Delhi"/>
    <s v="Hardware"/>
    <x v="0"/>
    <n v="84310"/>
    <s v="Existing"/>
    <s v="Offline"/>
    <n v="982402"/>
    <n v="8"/>
    <n v="2252"/>
    <n v="0.1"/>
    <n v="16214.4"/>
    <n v="23233"/>
    <n v="-7018.6"/>
    <s v="Credit Card"/>
    <s v="Returned"/>
    <x v="1"/>
    <n v="1"/>
    <n v="10"/>
  </r>
  <r>
    <x v="77"/>
    <x v="1"/>
    <s v="UK"/>
    <s v="London"/>
    <s v="Hardware"/>
    <x v="3"/>
    <n v="12205"/>
    <s v="Existing"/>
    <s v="Partner"/>
    <n v="282299"/>
    <n v="9"/>
    <n v="2456"/>
    <n v="0.2"/>
    <n v="17683.2"/>
    <n v="23456"/>
    <n v="-5772.7999999999993"/>
    <s v="Cash"/>
    <s v="Returned"/>
    <x v="2"/>
    <n v="3"/>
    <n v="20"/>
  </r>
  <r>
    <x v="77"/>
    <x v="3"/>
    <s v="India"/>
    <s v="Bangalore"/>
    <s v="Software"/>
    <x v="3"/>
    <n v="63266"/>
    <s v="New"/>
    <s v="Partner"/>
    <n v="835352"/>
    <n v="8"/>
    <n v="3987"/>
    <n v="0.2"/>
    <n v="25516.800000000003"/>
    <n v="18904"/>
    <n v="6612.8000000000029"/>
    <s v="Cash"/>
    <s v="Completed"/>
    <x v="2"/>
    <n v="2"/>
    <n v="20"/>
  </r>
  <r>
    <x v="77"/>
    <x v="2"/>
    <s v="UK"/>
    <s v="London"/>
    <s v="Hardware"/>
    <x v="3"/>
    <n v="22342"/>
    <s v="Existing"/>
    <s v="Partner"/>
    <n v="392329"/>
    <n v="3"/>
    <n v="2191"/>
    <n v="0.2"/>
    <n v="5258.4000000000005"/>
    <n v="6749"/>
    <n v="-1490.5999999999995"/>
    <s v="UPI"/>
    <s v="Completed"/>
    <x v="3"/>
    <n v="1"/>
    <n v="20"/>
  </r>
  <r>
    <x v="77"/>
    <x v="0"/>
    <s v="UK"/>
    <s v="London"/>
    <s v="Hardware"/>
    <x v="3"/>
    <n v="79563"/>
    <s v="New"/>
    <s v="Offline"/>
    <n v="976124"/>
    <n v="1"/>
    <n v="4665"/>
    <n v="0"/>
    <n v="4665"/>
    <n v="18862"/>
    <n v="-14197"/>
    <s v="Credit Card"/>
    <s v="Completed"/>
    <x v="1"/>
    <n v="5"/>
    <n v="0"/>
  </r>
  <r>
    <x v="77"/>
    <x v="1"/>
    <s v="India"/>
    <s v="Mumbai"/>
    <s v="Services"/>
    <x v="3"/>
    <n v="73190"/>
    <s v="Existing"/>
    <s v="Partner"/>
    <n v="932340"/>
    <n v="5"/>
    <n v="1757"/>
    <n v="0.1"/>
    <n v="7906.5"/>
    <n v="29439"/>
    <n v="-21532.5"/>
    <s v="Credit Card"/>
    <s v="Cancelled"/>
    <x v="0"/>
    <n v="2"/>
    <n v="10"/>
  </r>
  <r>
    <x v="77"/>
    <x v="2"/>
    <s v="India"/>
    <s v="Bangalore"/>
    <s v="Hardware"/>
    <x v="3"/>
    <n v="91863"/>
    <s v="Existing"/>
    <s v="Partner"/>
    <n v="274703"/>
    <n v="7"/>
    <n v="931"/>
    <n v="0.1"/>
    <n v="5865.3"/>
    <n v="16439"/>
    <n v="-10573.7"/>
    <s v="Net Banking"/>
    <s v="Completed"/>
    <x v="0"/>
    <n v="5"/>
    <n v="10"/>
  </r>
  <r>
    <x v="77"/>
    <x v="2"/>
    <s v="India"/>
    <s v="Mumbai"/>
    <s v="Services"/>
    <x v="1"/>
    <n v="31200"/>
    <s v="Existing"/>
    <s v="Online"/>
    <n v="102078"/>
    <n v="2"/>
    <n v="4765"/>
    <n v="0.05"/>
    <n v="9053.5"/>
    <n v="19385"/>
    <n v="-10331.5"/>
    <s v="Cash"/>
    <s v="Returned"/>
    <x v="2"/>
    <n v="5"/>
    <n v="5"/>
  </r>
  <r>
    <x v="77"/>
    <x v="1"/>
    <s v="USA"/>
    <s v="New York"/>
    <s v="Services"/>
    <x v="0"/>
    <n v="17188"/>
    <s v="New"/>
    <s v="Partner"/>
    <n v="982318"/>
    <n v="1"/>
    <n v="2583"/>
    <n v="0.1"/>
    <n v="2324.7000000000003"/>
    <n v="23202"/>
    <n v="-20877.3"/>
    <s v="Credit Card"/>
    <s v="Returned"/>
    <x v="3"/>
    <n v="4"/>
    <n v="10"/>
  </r>
  <r>
    <x v="77"/>
    <x v="2"/>
    <s v="UK"/>
    <s v="London"/>
    <s v="Services"/>
    <x v="0"/>
    <n v="12808"/>
    <s v="New"/>
    <s v="Online"/>
    <n v="865806"/>
    <n v="4"/>
    <n v="4405"/>
    <n v="0.15"/>
    <n v="14977"/>
    <n v="26607"/>
    <n v="-11630"/>
    <s v="Net Banking"/>
    <s v="Completed"/>
    <x v="3"/>
    <n v="1"/>
    <n v="15"/>
  </r>
  <r>
    <x v="78"/>
    <x v="3"/>
    <s v="USA"/>
    <s v="New York"/>
    <s v="Software"/>
    <x v="3"/>
    <n v="23851"/>
    <s v="Existing"/>
    <s v="Offline"/>
    <n v="570825"/>
    <n v="3"/>
    <n v="4854"/>
    <n v="0.1"/>
    <n v="13105.800000000001"/>
    <n v="19522"/>
    <n v="-6416.1999999999989"/>
    <s v="Cash"/>
    <s v="Cancelled"/>
    <x v="1"/>
    <n v="1"/>
    <n v="10"/>
  </r>
  <r>
    <x v="78"/>
    <x v="2"/>
    <s v="India"/>
    <s v="Bangalore"/>
    <s v="Services"/>
    <x v="2"/>
    <n v="90890"/>
    <s v="New"/>
    <s v="Offline"/>
    <n v="254850"/>
    <n v="4"/>
    <n v="2798"/>
    <n v="0.15"/>
    <n v="9513.1999999999989"/>
    <n v="4069"/>
    <n v="5444.1999999999989"/>
    <s v="Cash"/>
    <s v="Cancelled"/>
    <x v="1"/>
    <n v="2"/>
    <n v="15"/>
  </r>
  <r>
    <x v="78"/>
    <x v="3"/>
    <s v="UK"/>
    <s v="London"/>
    <s v="Hardware"/>
    <x v="3"/>
    <n v="74928"/>
    <s v="New"/>
    <s v="Offline"/>
    <n v="778757"/>
    <n v="1"/>
    <n v="2604"/>
    <n v="0.2"/>
    <n v="2083.2000000000003"/>
    <n v="17734"/>
    <n v="-15650.8"/>
    <s v="Cash"/>
    <s v="Cancelled"/>
    <x v="1"/>
    <n v="2"/>
    <n v="20"/>
  </r>
  <r>
    <x v="78"/>
    <x v="3"/>
    <s v="USA"/>
    <s v="New York"/>
    <s v="Software"/>
    <x v="1"/>
    <n v="25058"/>
    <s v="Existing"/>
    <s v="Offline"/>
    <n v="562073"/>
    <n v="2"/>
    <n v="1684"/>
    <n v="0.15"/>
    <n v="2862.7999999999997"/>
    <n v="29881"/>
    <n v="-27018.2"/>
    <s v="Cash"/>
    <s v="Returned"/>
    <x v="2"/>
    <n v="2"/>
    <n v="15"/>
  </r>
  <r>
    <x v="78"/>
    <x v="1"/>
    <s v="UAE"/>
    <s v="Dubai"/>
    <s v="Software"/>
    <x v="2"/>
    <n v="24620"/>
    <s v="New"/>
    <s v="Partner"/>
    <n v="767697"/>
    <n v="1"/>
    <n v="936"/>
    <n v="0"/>
    <n v="936"/>
    <n v="19689"/>
    <n v="-18753"/>
    <s v="Credit Card"/>
    <s v="Completed"/>
    <x v="1"/>
    <n v="1"/>
    <n v="0"/>
  </r>
  <r>
    <x v="78"/>
    <x v="2"/>
    <s v="India"/>
    <s v="Delhi"/>
    <s v="Software"/>
    <x v="1"/>
    <n v="62755"/>
    <s v="New"/>
    <s v="Online"/>
    <n v="344437"/>
    <n v="3"/>
    <n v="4825"/>
    <n v="0.2"/>
    <n v="11580"/>
    <n v="24592"/>
    <n v="-13012"/>
    <s v="Credit Card"/>
    <s v="Cancelled"/>
    <x v="3"/>
    <n v="5"/>
    <n v="20"/>
  </r>
  <r>
    <x v="78"/>
    <x v="1"/>
    <s v="UK"/>
    <s v="London"/>
    <s v="Software"/>
    <x v="2"/>
    <n v="72995"/>
    <s v="Existing"/>
    <s v="Offline"/>
    <n v="368155"/>
    <n v="4"/>
    <n v="2899"/>
    <n v="0.15"/>
    <n v="9856.6"/>
    <n v="24254"/>
    <n v="-14397.4"/>
    <s v="Credit Card"/>
    <s v="Returned"/>
    <x v="1"/>
    <n v="5"/>
    <n v="15"/>
  </r>
  <r>
    <x v="78"/>
    <x v="2"/>
    <s v="India"/>
    <s v="Delhi"/>
    <s v="Software"/>
    <x v="2"/>
    <n v="46681"/>
    <s v="Existing"/>
    <s v="Offline"/>
    <n v="479268"/>
    <n v="1"/>
    <n v="1121"/>
    <n v="0.2"/>
    <n v="896.80000000000007"/>
    <n v="22175"/>
    <n v="-21278.2"/>
    <s v="UPI"/>
    <s v="Cancelled"/>
    <x v="3"/>
    <n v="2"/>
    <n v="20"/>
  </r>
  <r>
    <x v="78"/>
    <x v="2"/>
    <s v="India"/>
    <s v="Mumbai"/>
    <s v="Software"/>
    <x v="3"/>
    <n v="74509"/>
    <s v="Existing"/>
    <s v="Online"/>
    <n v="795215"/>
    <n v="6"/>
    <n v="4213"/>
    <n v="0"/>
    <n v="25278"/>
    <n v="15639"/>
    <n v="9639"/>
    <s v="UPI"/>
    <s v="Cancelled"/>
    <x v="1"/>
    <n v="5"/>
    <n v="0"/>
  </r>
  <r>
    <x v="78"/>
    <x v="0"/>
    <s v="USA"/>
    <s v="New York"/>
    <s v="Software"/>
    <x v="1"/>
    <n v="93339"/>
    <s v="Existing"/>
    <s v="Online"/>
    <n v="437676"/>
    <n v="2"/>
    <n v="1134"/>
    <n v="0.2"/>
    <n v="1814.4"/>
    <n v="2264"/>
    <n v="-449.59999999999991"/>
    <s v="Cash"/>
    <s v="Completed"/>
    <x v="1"/>
    <n v="2"/>
    <n v="20"/>
  </r>
  <r>
    <x v="78"/>
    <x v="2"/>
    <s v="India"/>
    <s v="Mumbai"/>
    <s v="Services"/>
    <x v="2"/>
    <n v="77703"/>
    <s v="New"/>
    <s v="Online"/>
    <n v="331106"/>
    <n v="5"/>
    <n v="3512"/>
    <n v="0.2"/>
    <n v="14048"/>
    <n v="18941"/>
    <n v="-4893"/>
    <s v="Credit Card"/>
    <s v="Returned"/>
    <x v="2"/>
    <n v="3"/>
    <n v="20"/>
  </r>
  <r>
    <x v="78"/>
    <x v="1"/>
    <s v="UK"/>
    <s v="London"/>
    <s v="Hardware"/>
    <x v="1"/>
    <n v="77680"/>
    <s v="New"/>
    <s v="Online"/>
    <n v="146845"/>
    <n v="8"/>
    <n v="2493"/>
    <n v="0.1"/>
    <n v="17949.600000000002"/>
    <n v="22344"/>
    <n v="-4394.3999999999978"/>
    <s v="Net Banking"/>
    <s v="Cancelled"/>
    <x v="3"/>
    <n v="5"/>
    <n v="10"/>
  </r>
  <r>
    <x v="79"/>
    <x v="3"/>
    <s v="India"/>
    <s v="Delhi"/>
    <s v="Hardware"/>
    <x v="3"/>
    <n v="77703"/>
    <s v="Existing"/>
    <s v="Online"/>
    <n v="251118"/>
    <n v="4"/>
    <n v="3175"/>
    <n v="0.05"/>
    <n v="12065"/>
    <n v="23772"/>
    <n v="-11707"/>
    <s v="Credit Card"/>
    <s v="Returned"/>
    <x v="2"/>
    <n v="1"/>
    <n v="5"/>
  </r>
  <r>
    <x v="79"/>
    <x v="2"/>
    <s v="India"/>
    <s v="Delhi"/>
    <s v="Services"/>
    <x v="3"/>
    <n v="52136"/>
    <s v="Existing"/>
    <s v="Partner"/>
    <n v="973462"/>
    <n v="5"/>
    <n v="2840"/>
    <n v="0.15"/>
    <n v="12070"/>
    <n v="9977"/>
    <n v="2093"/>
    <s v="Net Banking"/>
    <s v="Cancelled"/>
    <x v="3"/>
    <n v="4"/>
    <n v="15"/>
  </r>
  <r>
    <x v="79"/>
    <x v="0"/>
    <s v="USA"/>
    <s v="New York"/>
    <s v="Services"/>
    <x v="3"/>
    <n v="98456"/>
    <s v="New"/>
    <s v="Online"/>
    <n v="630906"/>
    <n v="9"/>
    <n v="1909"/>
    <n v="0.05"/>
    <n v="16321.949999999999"/>
    <n v="7734"/>
    <n v="8587.9499999999989"/>
    <s v="Cash"/>
    <s v="Completed"/>
    <x v="1"/>
    <n v="1"/>
    <n v="5"/>
  </r>
  <r>
    <x v="79"/>
    <x v="1"/>
    <s v="UK"/>
    <s v="London"/>
    <s v="Software"/>
    <x v="3"/>
    <n v="93086"/>
    <s v="New"/>
    <s v="Partner"/>
    <n v="434579"/>
    <n v="2"/>
    <n v="4316"/>
    <n v="0"/>
    <n v="8632"/>
    <n v="21290"/>
    <n v="-12658"/>
    <s v="Cash"/>
    <s v="Cancelled"/>
    <x v="2"/>
    <n v="1"/>
    <n v="0"/>
  </r>
  <r>
    <x v="79"/>
    <x v="2"/>
    <s v="UAE"/>
    <s v="Dubai"/>
    <s v="Software"/>
    <x v="0"/>
    <n v="46343"/>
    <s v="New"/>
    <s v="Online"/>
    <n v="524538"/>
    <n v="2"/>
    <n v="1328"/>
    <n v="0"/>
    <n v="2656"/>
    <n v="15639"/>
    <n v="-12983"/>
    <s v="Cash"/>
    <s v="Completed"/>
    <x v="1"/>
    <n v="4"/>
    <n v="0"/>
  </r>
  <r>
    <x v="79"/>
    <x v="1"/>
    <s v="UAE"/>
    <s v="Dubai"/>
    <s v="Services"/>
    <x v="2"/>
    <n v="28254"/>
    <s v="Existing"/>
    <s v="Online"/>
    <n v="619069"/>
    <n v="6"/>
    <n v="2781"/>
    <n v="0.2"/>
    <n v="13348.800000000001"/>
    <n v="25441"/>
    <n v="-12092.199999999999"/>
    <s v="Credit Card"/>
    <s v="Cancelled"/>
    <x v="1"/>
    <n v="2"/>
    <n v="20"/>
  </r>
  <r>
    <x v="79"/>
    <x v="0"/>
    <s v="USA"/>
    <s v="New York"/>
    <s v="Software"/>
    <x v="0"/>
    <n v="71273"/>
    <s v="Existing"/>
    <s v="Offline"/>
    <n v="527013"/>
    <n v="6"/>
    <n v="1036"/>
    <n v="0.05"/>
    <n v="5905.2"/>
    <n v="14846"/>
    <n v="-8940.7999999999993"/>
    <s v="Credit Card"/>
    <s v="Completed"/>
    <x v="0"/>
    <n v="5"/>
    <n v="5"/>
  </r>
  <r>
    <x v="79"/>
    <x v="0"/>
    <s v="UK"/>
    <s v="London"/>
    <s v="Hardware"/>
    <x v="3"/>
    <n v="69611"/>
    <s v="Existing"/>
    <s v="Offline"/>
    <n v="508344"/>
    <n v="3"/>
    <n v="1902"/>
    <n v="0.15"/>
    <n v="4850.0999999999995"/>
    <n v="13398"/>
    <n v="-8547.9000000000015"/>
    <s v="Net Banking"/>
    <s v="Cancelled"/>
    <x v="3"/>
    <n v="1"/>
    <n v="15"/>
  </r>
  <r>
    <x v="79"/>
    <x v="1"/>
    <s v="USA"/>
    <s v="New York"/>
    <s v="Hardware"/>
    <x v="2"/>
    <n v="70002"/>
    <s v="Existing"/>
    <s v="Offline"/>
    <n v="264251"/>
    <n v="9"/>
    <n v="1304"/>
    <n v="0.15"/>
    <n v="9975.6"/>
    <n v="20817"/>
    <n v="-10841.4"/>
    <s v="Net Banking"/>
    <s v="Cancelled"/>
    <x v="3"/>
    <n v="5"/>
    <n v="15"/>
  </r>
  <r>
    <x v="79"/>
    <x v="2"/>
    <s v="UK"/>
    <s v="London"/>
    <s v="Software"/>
    <x v="2"/>
    <n v="95683"/>
    <s v="New"/>
    <s v="Offline"/>
    <n v="298589"/>
    <n v="1"/>
    <n v="3781"/>
    <n v="0.2"/>
    <n v="3024.8"/>
    <n v="11499"/>
    <n v="-8474.2000000000007"/>
    <s v="UPI"/>
    <s v="Cancelled"/>
    <x v="3"/>
    <n v="4"/>
    <n v="20"/>
  </r>
  <r>
    <x v="79"/>
    <x v="3"/>
    <s v="India"/>
    <s v="Mumbai"/>
    <s v="Software"/>
    <x v="1"/>
    <n v="22926"/>
    <s v="Existing"/>
    <s v="Offline"/>
    <n v="354613"/>
    <n v="3"/>
    <n v="1351"/>
    <n v="0.15"/>
    <n v="3445.0499999999997"/>
    <n v="1665"/>
    <n v="1780.0499999999997"/>
    <s v="Cash"/>
    <s v="Returned"/>
    <x v="3"/>
    <n v="4"/>
    <n v="15"/>
  </r>
  <r>
    <x v="79"/>
    <x v="0"/>
    <s v="USA"/>
    <s v="New York"/>
    <s v="Software"/>
    <x v="3"/>
    <n v="74264"/>
    <s v="Existing"/>
    <s v="Offline"/>
    <n v="863203"/>
    <n v="8"/>
    <n v="2725"/>
    <n v="0.1"/>
    <n v="19620"/>
    <n v="15866"/>
    <n v="3754"/>
    <s v="Net Banking"/>
    <s v="Returned"/>
    <x v="3"/>
    <n v="5"/>
    <n v="10"/>
  </r>
  <r>
    <x v="80"/>
    <x v="2"/>
    <s v="UK"/>
    <s v="London"/>
    <s v="Hardware"/>
    <x v="0"/>
    <n v="99527"/>
    <s v="New"/>
    <s v="Online"/>
    <n v="742446"/>
    <n v="8"/>
    <n v="1055"/>
    <n v="0.05"/>
    <n v="8018"/>
    <n v="26136"/>
    <n v="-18118"/>
    <s v="Credit Card"/>
    <s v="Cancelled"/>
    <x v="2"/>
    <n v="5"/>
    <n v="5"/>
  </r>
  <r>
    <x v="80"/>
    <x v="2"/>
    <s v="UAE"/>
    <s v="Dubai"/>
    <s v="Software"/>
    <x v="1"/>
    <n v="37563"/>
    <s v="Existing"/>
    <s v="Online"/>
    <n v="527289"/>
    <n v="4"/>
    <n v="3643"/>
    <n v="0"/>
    <n v="14572"/>
    <n v="4657"/>
    <n v="9915"/>
    <s v="Net Banking"/>
    <s v="Returned"/>
    <x v="3"/>
    <n v="4"/>
    <n v="0"/>
  </r>
  <r>
    <x v="80"/>
    <x v="3"/>
    <s v="UK"/>
    <s v="London"/>
    <s v="Services"/>
    <x v="2"/>
    <n v="40688"/>
    <s v="New"/>
    <s v="Offline"/>
    <n v="702302"/>
    <n v="8"/>
    <n v="4823"/>
    <n v="0.15"/>
    <n v="32796.400000000001"/>
    <n v="16573"/>
    <n v="16223.400000000001"/>
    <s v="UPI"/>
    <s v="Returned"/>
    <x v="2"/>
    <n v="2"/>
    <n v="15"/>
  </r>
  <r>
    <x v="80"/>
    <x v="0"/>
    <s v="UK"/>
    <s v="London"/>
    <s v="Software"/>
    <x v="0"/>
    <n v="44130"/>
    <s v="Existing"/>
    <s v="Offline"/>
    <n v="612584"/>
    <n v="8"/>
    <n v="2364"/>
    <n v="0.15"/>
    <n v="16075.199999999999"/>
    <n v="21532"/>
    <n v="-5456.8000000000011"/>
    <s v="Credit Card"/>
    <s v="Cancelled"/>
    <x v="0"/>
    <n v="5"/>
    <n v="15"/>
  </r>
  <r>
    <x v="80"/>
    <x v="0"/>
    <s v="USA"/>
    <s v="New York"/>
    <s v="Services"/>
    <x v="3"/>
    <n v="10925"/>
    <s v="New"/>
    <s v="Offline"/>
    <n v="735838"/>
    <n v="1"/>
    <n v="4849"/>
    <n v="0.15"/>
    <n v="4121.6499999999996"/>
    <n v="15525"/>
    <n v="-11403.35"/>
    <s v="Credit Card"/>
    <s v="Cancelled"/>
    <x v="0"/>
    <n v="3"/>
    <n v="15"/>
  </r>
  <r>
    <x v="80"/>
    <x v="2"/>
    <s v="India"/>
    <s v="Mumbai"/>
    <s v="Software"/>
    <x v="0"/>
    <n v="61595"/>
    <s v="New"/>
    <s v="Online"/>
    <n v="454109"/>
    <n v="3"/>
    <n v="2594"/>
    <n v="0.2"/>
    <n v="6225.6"/>
    <n v="14952"/>
    <n v="-8726.4"/>
    <s v="Credit Card"/>
    <s v="Cancelled"/>
    <x v="2"/>
    <n v="3"/>
    <n v="20"/>
  </r>
  <r>
    <x v="80"/>
    <x v="2"/>
    <s v="India"/>
    <s v="Mumbai"/>
    <s v="Software"/>
    <x v="0"/>
    <n v="26321"/>
    <s v="New"/>
    <s v="Offline"/>
    <n v="268435"/>
    <n v="1"/>
    <n v="3978"/>
    <n v="0"/>
    <n v="3978"/>
    <n v="11383"/>
    <n v="-7405"/>
    <s v="Net Banking"/>
    <s v="Returned"/>
    <x v="0"/>
    <n v="5"/>
    <n v="0"/>
  </r>
  <r>
    <x v="80"/>
    <x v="3"/>
    <s v="India"/>
    <s v="Mumbai"/>
    <s v="Hardware"/>
    <x v="0"/>
    <n v="20769"/>
    <s v="Existing"/>
    <s v="Offline"/>
    <n v="882915"/>
    <n v="2"/>
    <n v="3430"/>
    <n v="0.05"/>
    <n v="6517"/>
    <n v="7903"/>
    <n v="-1386"/>
    <s v="Cash"/>
    <s v="Returned"/>
    <x v="2"/>
    <n v="1"/>
    <n v="5"/>
  </r>
  <r>
    <x v="80"/>
    <x v="3"/>
    <s v="India"/>
    <s v="Mumbai"/>
    <s v="Services"/>
    <x v="1"/>
    <n v="46748"/>
    <s v="Existing"/>
    <s v="Online"/>
    <n v="215503"/>
    <n v="4"/>
    <n v="3127"/>
    <n v="0.15"/>
    <n v="10631.8"/>
    <n v="6299"/>
    <n v="4332.7999999999993"/>
    <s v="Cash"/>
    <s v="Returned"/>
    <x v="3"/>
    <n v="4"/>
    <n v="15"/>
  </r>
  <r>
    <x v="80"/>
    <x v="0"/>
    <s v="India"/>
    <s v="Bangalore"/>
    <s v="Services"/>
    <x v="2"/>
    <n v="50028"/>
    <s v="Existing"/>
    <s v="Online"/>
    <n v="242769"/>
    <n v="3"/>
    <n v="753"/>
    <n v="0.1"/>
    <n v="2033.1000000000001"/>
    <n v="18926"/>
    <n v="-16892.900000000001"/>
    <s v="Cash"/>
    <s v="Cancelled"/>
    <x v="2"/>
    <n v="2"/>
    <n v="10"/>
  </r>
  <r>
    <x v="80"/>
    <x v="1"/>
    <s v="USA"/>
    <s v="New York"/>
    <s v="Services"/>
    <x v="0"/>
    <n v="26151"/>
    <s v="Existing"/>
    <s v="Partner"/>
    <n v="770782"/>
    <n v="6"/>
    <n v="4020"/>
    <n v="0.2"/>
    <n v="19296"/>
    <n v="17215"/>
    <n v="2081"/>
    <s v="Cash"/>
    <s v="Returned"/>
    <x v="0"/>
    <n v="3"/>
    <n v="20"/>
  </r>
  <r>
    <x v="80"/>
    <x v="0"/>
    <s v="India"/>
    <s v="Delhi"/>
    <s v="Hardware"/>
    <x v="2"/>
    <n v="86133"/>
    <s v="Existing"/>
    <s v="Offline"/>
    <n v="601188"/>
    <n v="5"/>
    <n v="558"/>
    <n v="0.05"/>
    <n v="2650.5"/>
    <n v="28426"/>
    <n v="-25775.5"/>
    <s v="Cash"/>
    <s v="Returned"/>
    <x v="2"/>
    <n v="3"/>
    <n v="5"/>
  </r>
  <r>
    <x v="81"/>
    <x v="2"/>
    <s v="USA"/>
    <s v="New York"/>
    <s v="Services"/>
    <x v="1"/>
    <n v="44187"/>
    <s v="Existing"/>
    <s v="Online"/>
    <n v="924812"/>
    <n v="5"/>
    <n v="4202"/>
    <n v="0.15"/>
    <n v="17858.5"/>
    <n v="1717"/>
    <n v="16141.5"/>
    <s v="Credit Card"/>
    <s v="Completed"/>
    <x v="0"/>
    <n v="1"/>
    <n v="15"/>
  </r>
  <r>
    <x v="81"/>
    <x v="0"/>
    <s v="India"/>
    <s v="Bangalore"/>
    <s v="Hardware"/>
    <x v="3"/>
    <n v="53835"/>
    <s v="New"/>
    <s v="Partner"/>
    <n v="458021"/>
    <n v="7"/>
    <n v="2221"/>
    <n v="0.05"/>
    <n v="14769.65"/>
    <n v="20523"/>
    <n v="-5753.35"/>
    <s v="Credit Card"/>
    <s v="Completed"/>
    <x v="1"/>
    <n v="5"/>
    <n v="5"/>
  </r>
  <r>
    <x v="81"/>
    <x v="1"/>
    <s v="India"/>
    <s v="Mumbai"/>
    <s v="Software"/>
    <x v="3"/>
    <n v="10059"/>
    <s v="Existing"/>
    <s v="Online"/>
    <n v="685145"/>
    <n v="7"/>
    <n v="3107"/>
    <n v="0.2"/>
    <n v="17399.2"/>
    <n v="3920"/>
    <n v="13479.2"/>
    <s v="Net Banking"/>
    <s v="Cancelled"/>
    <x v="2"/>
    <n v="1"/>
    <n v="20"/>
  </r>
  <r>
    <x v="81"/>
    <x v="3"/>
    <s v="India"/>
    <s v="Bangalore"/>
    <s v="Software"/>
    <x v="0"/>
    <n v="95717"/>
    <s v="Existing"/>
    <s v="Partner"/>
    <n v="822933"/>
    <n v="9"/>
    <n v="764"/>
    <n v="0.1"/>
    <n v="6188.4000000000005"/>
    <n v="1654"/>
    <n v="4534.4000000000005"/>
    <s v="Credit Card"/>
    <s v="Cancelled"/>
    <x v="1"/>
    <n v="2"/>
    <n v="10"/>
  </r>
  <r>
    <x v="81"/>
    <x v="1"/>
    <s v="UAE"/>
    <s v="Dubai"/>
    <s v="Services"/>
    <x v="1"/>
    <n v="37235"/>
    <s v="New"/>
    <s v="Partner"/>
    <n v="830418"/>
    <n v="8"/>
    <n v="2207"/>
    <n v="0.15"/>
    <n v="15007.6"/>
    <n v="26707"/>
    <n v="-11699.4"/>
    <s v="Net Banking"/>
    <s v="Returned"/>
    <x v="0"/>
    <n v="5"/>
    <n v="15"/>
  </r>
  <r>
    <x v="81"/>
    <x v="1"/>
    <s v="UAE"/>
    <s v="Dubai"/>
    <s v="Software"/>
    <x v="3"/>
    <n v="77114"/>
    <s v="New"/>
    <s v="Offline"/>
    <n v="907691"/>
    <n v="3"/>
    <n v="3714"/>
    <n v="0.1"/>
    <n v="10027.800000000001"/>
    <n v="7328"/>
    <n v="2699.8000000000011"/>
    <s v="Net Banking"/>
    <s v="Completed"/>
    <x v="3"/>
    <n v="3"/>
    <n v="10"/>
  </r>
  <r>
    <x v="81"/>
    <x v="1"/>
    <s v="USA"/>
    <s v="New York"/>
    <s v="Software"/>
    <x v="1"/>
    <n v="55366"/>
    <s v="Existing"/>
    <s v="Offline"/>
    <n v="570750"/>
    <n v="2"/>
    <n v="2793"/>
    <n v="0.2"/>
    <n v="4468.8"/>
    <n v="27351"/>
    <n v="-22882.2"/>
    <s v="UPI"/>
    <s v="Completed"/>
    <x v="2"/>
    <n v="3"/>
    <n v="20"/>
  </r>
  <r>
    <x v="81"/>
    <x v="3"/>
    <s v="USA"/>
    <s v="New York"/>
    <s v="Services"/>
    <x v="1"/>
    <n v="91583"/>
    <s v="New"/>
    <s v="Partner"/>
    <n v="696910"/>
    <n v="1"/>
    <n v="3787"/>
    <n v="0.1"/>
    <n v="3408.3"/>
    <n v="28798"/>
    <n v="-25389.7"/>
    <s v="Credit Card"/>
    <s v="Cancelled"/>
    <x v="3"/>
    <n v="4"/>
    <n v="10"/>
  </r>
  <r>
    <x v="81"/>
    <x v="1"/>
    <s v="India"/>
    <s v="Delhi"/>
    <s v="Software"/>
    <x v="0"/>
    <n v="42160"/>
    <s v="Existing"/>
    <s v="Offline"/>
    <n v="494365"/>
    <n v="6"/>
    <n v="2984"/>
    <n v="0.2"/>
    <n v="14323.2"/>
    <n v="25274"/>
    <n v="-10950.8"/>
    <s v="Net Banking"/>
    <s v="Returned"/>
    <x v="3"/>
    <n v="2"/>
    <n v="20"/>
  </r>
  <r>
    <x v="81"/>
    <x v="1"/>
    <s v="India"/>
    <s v="Delhi"/>
    <s v="Services"/>
    <x v="0"/>
    <n v="15277"/>
    <s v="New"/>
    <s v="Online"/>
    <n v="647080"/>
    <n v="4"/>
    <n v="3235"/>
    <n v="0.1"/>
    <n v="11646"/>
    <n v="24117"/>
    <n v="-12471"/>
    <s v="Cash"/>
    <s v="Cancelled"/>
    <x v="3"/>
    <n v="3"/>
    <n v="10"/>
  </r>
  <r>
    <x v="81"/>
    <x v="1"/>
    <s v="UAE"/>
    <s v="Dubai"/>
    <s v="Services"/>
    <x v="1"/>
    <n v="11780"/>
    <s v="Existing"/>
    <s v="Online"/>
    <n v="247462"/>
    <n v="3"/>
    <n v="3023"/>
    <n v="0.05"/>
    <n v="8615.5499999999993"/>
    <n v="4811"/>
    <n v="3804.5499999999993"/>
    <s v="Cash"/>
    <s v="Returned"/>
    <x v="0"/>
    <n v="1"/>
    <n v="5"/>
  </r>
  <r>
    <x v="81"/>
    <x v="2"/>
    <s v="India"/>
    <s v="Mumbai"/>
    <s v="Software"/>
    <x v="1"/>
    <n v="56579"/>
    <s v="New"/>
    <s v="Partner"/>
    <n v="265276"/>
    <n v="2"/>
    <n v="3955"/>
    <n v="0.05"/>
    <n v="7514.5"/>
    <n v="15437"/>
    <n v="-7922.5"/>
    <s v="UPI"/>
    <s v="Completed"/>
    <x v="0"/>
    <n v="3"/>
    <n v="5"/>
  </r>
  <r>
    <x v="82"/>
    <x v="1"/>
    <s v="India"/>
    <s v="Bangalore"/>
    <s v="Software"/>
    <x v="0"/>
    <n v="70750"/>
    <s v="New"/>
    <s v="Partner"/>
    <n v="623469"/>
    <n v="2"/>
    <n v="1437"/>
    <n v="0.2"/>
    <n v="2299.2000000000003"/>
    <n v="19133"/>
    <n v="-16833.8"/>
    <s v="Net Banking"/>
    <s v="Returned"/>
    <x v="1"/>
    <n v="1"/>
    <n v="20"/>
  </r>
  <r>
    <x v="82"/>
    <x v="3"/>
    <s v="India"/>
    <s v="Delhi"/>
    <s v="Software"/>
    <x v="1"/>
    <n v="66902"/>
    <s v="Existing"/>
    <s v="Online"/>
    <n v="529234"/>
    <n v="4"/>
    <n v="1377"/>
    <n v="0.05"/>
    <n v="5232.5999999999995"/>
    <n v="28786"/>
    <n v="-23553.4"/>
    <s v="Credit Card"/>
    <s v="Completed"/>
    <x v="1"/>
    <n v="1"/>
    <n v="5"/>
  </r>
  <r>
    <x v="82"/>
    <x v="1"/>
    <s v="UK"/>
    <s v="London"/>
    <s v="Software"/>
    <x v="0"/>
    <n v="90198"/>
    <s v="Existing"/>
    <s v="Online"/>
    <n v="980083"/>
    <n v="1"/>
    <n v="3204"/>
    <n v="0.1"/>
    <n v="2883.6"/>
    <n v="16747"/>
    <n v="-13863.4"/>
    <s v="Cash"/>
    <s v="Completed"/>
    <x v="1"/>
    <n v="5"/>
    <n v="10"/>
  </r>
  <r>
    <x v="82"/>
    <x v="1"/>
    <s v="India"/>
    <s v="Delhi"/>
    <s v="Software"/>
    <x v="2"/>
    <n v="42161"/>
    <s v="New"/>
    <s v="Partner"/>
    <n v="451727"/>
    <n v="6"/>
    <n v="1046"/>
    <n v="0.1"/>
    <n v="5648.4000000000005"/>
    <n v="23201"/>
    <n v="-17552.599999999999"/>
    <s v="Cash"/>
    <s v="Completed"/>
    <x v="3"/>
    <n v="5"/>
    <n v="10"/>
  </r>
  <r>
    <x v="82"/>
    <x v="3"/>
    <s v="India"/>
    <s v="Mumbai"/>
    <s v="Hardware"/>
    <x v="1"/>
    <n v="54499"/>
    <s v="New"/>
    <s v="Online"/>
    <n v="969046"/>
    <n v="5"/>
    <n v="2962"/>
    <n v="0.15"/>
    <n v="12588.5"/>
    <n v="7111"/>
    <n v="5477.5"/>
    <s v="UPI"/>
    <s v="Cancelled"/>
    <x v="1"/>
    <n v="3"/>
    <n v="15"/>
  </r>
  <r>
    <x v="82"/>
    <x v="1"/>
    <s v="India"/>
    <s v="Mumbai"/>
    <s v="Software"/>
    <x v="0"/>
    <n v="41886"/>
    <s v="New"/>
    <s v="Online"/>
    <n v="776831"/>
    <n v="9"/>
    <n v="3703"/>
    <n v="0.2"/>
    <n v="26661.600000000002"/>
    <n v="11919"/>
    <n v="14742.600000000002"/>
    <s v="Cash"/>
    <s v="Cancelled"/>
    <x v="2"/>
    <n v="3"/>
    <n v="20"/>
  </r>
  <r>
    <x v="82"/>
    <x v="3"/>
    <s v="USA"/>
    <s v="New York"/>
    <s v="Hardware"/>
    <x v="1"/>
    <n v="18800"/>
    <s v="New"/>
    <s v="Partner"/>
    <n v="883802"/>
    <n v="2"/>
    <n v="4993"/>
    <n v="0.05"/>
    <n v="9486.6999999999989"/>
    <n v="28112"/>
    <n v="-18625.300000000003"/>
    <s v="Net Banking"/>
    <s v="Cancelled"/>
    <x v="0"/>
    <n v="1"/>
    <n v="5"/>
  </r>
  <r>
    <x v="82"/>
    <x v="1"/>
    <s v="India"/>
    <s v="Bangalore"/>
    <s v="Services"/>
    <x v="0"/>
    <n v="59460"/>
    <s v="Existing"/>
    <s v="Offline"/>
    <n v="376407"/>
    <n v="9"/>
    <n v="4078"/>
    <n v="0.2"/>
    <n v="29361.600000000002"/>
    <n v="18465"/>
    <n v="10896.600000000002"/>
    <s v="UPI"/>
    <s v="Returned"/>
    <x v="1"/>
    <n v="5"/>
    <n v="20"/>
  </r>
  <r>
    <x v="82"/>
    <x v="3"/>
    <s v="India"/>
    <s v="Mumbai"/>
    <s v="Software"/>
    <x v="1"/>
    <n v="80975"/>
    <s v="New"/>
    <s v="Online"/>
    <n v="422453"/>
    <n v="9"/>
    <n v="4131"/>
    <n v="0.05"/>
    <n v="35320.049999999996"/>
    <n v="24158"/>
    <n v="11162.049999999996"/>
    <s v="Cash"/>
    <s v="Cancelled"/>
    <x v="0"/>
    <n v="3"/>
    <n v="5"/>
  </r>
  <r>
    <x v="82"/>
    <x v="1"/>
    <s v="India"/>
    <s v="Delhi"/>
    <s v="Software"/>
    <x v="3"/>
    <n v="79843"/>
    <s v="New"/>
    <s v="Offline"/>
    <n v="938883"/>
    <n v="9"/>
    <n v="2715"/>
    <n v="0.15"/>
    <n v="20769.75"/>
    <n v="13375"/>
    <n v="7394.75"/>
    <s v="Credit Card"/>
    <s v="Completed"/>
    <x v="3"/>
    <n v="5"/>
    <n v="15"/>
  </r>
  <r>
    <x v="82"/>
    <x v="1"/>
    <s v="India"/>
    <s v="Delhi"/>
    <s v="Software"/>
    <x v="3"/>
    <n v="12364"/>
    <s v="Existing"/>
    <s v="Offline"/>
    <n v="956811"/>
    <n v="4"/>
    <n v="4346"/>
    <n v="0.1"/>
    <n v="15645.6"/>
    <n v="28617"/>
    <n v="-12971.4"/>
    <s v="Net Banking"/>
    <s v="Cancelled"/>
    <x v="0"/>
    <n v="2"/>
    <n v="10"/>
  </r>
  <r>
    <x v="82"/>
    <x v="2"/>
    <s v="UAE"/>
    <s v="Dubai"/>
    <s v="Services"/>
    <x v="1"/>
    <n v="26568"/>
    <s v="Existing"/>
    <s v="Online"/>
    <n v="177969"/>
    <n v="5"/>
    <n v="729"/>
    <n v="0.1"/>
    <n v="3280.5"/>
    <n v="6363"/>
    <n v="-3082.5"/>
    <s v="Cash"/>
    <s v="Completed"/>
    <x v="2"/>
    <n v="1"/>
    <n v="10"/>
  </r>
  <r>
    <x v="83"/>
    <x v="2"/>
    <s v="India"/>
    <s v="Mumbai"/>
    <s v="Hardware"/>
    <x v="3"/>
    <n v="48092"/>
    <s v="Existing"/>
    <s v="Offline"/>
    <n v="484569"/>
    <n v="8"/>
    <n v="1927"/>
    <n v="0"/>
    <n v="15416"/>
    <n v="11533"/>
    <n v="3883"/>
    <s v="Credit Card"/>
    <s v="Cancelled"/>
    <x v="0"/>
    <n v="5"/>
    <n v="0"/>
  </r>
  <r>
    <x v="83"/>
    <x v="1"/>
    <s v="UK"/>
    <s v="London"/>
    <s v="Hardware"/>
    <x v="1"/>
    <n v="81019"/>
    <s v="Existing"/>
    <s v="Partner"/>
    <n v="766919"/>
    <n v="8"/>
    <n v="2199"/>
    <n v="0.2"/>
    <n v="14073.6"/>
    <n v="4201"/>
    <n v="9872.6"/>
    <s v="Net Banking"/>
    <s v="Returned"/>
    <x v="0"/>
    <n v="3"/>
    <n v="20"/>
  </r>
  <r>
    <x v="83"/>
    <x v="1"/>
    <s v="USA"/>
    <s v="New York"/>
    <s v="Software"/>
    <x v="1"/>
    <n v="72679"/>
    <s v="Existing"/>
    <s v="Online"/>
    <n v="950160"/>
    <n v="1"/>
    <n v="4469"/>
    <n v="0.05"/>
    <n v="4245.55"/>
    <n v="7998"/>
    <n v="-3752.45"/>
    <s v="Cash"/>
    <s v="Returned"/>
    <x v="2"/>
    <n v="1"/>
    <n v="5"/>
  </r>
  <r>
    <x v="83"/>
    <x v="0"/>
    <s v="India"/>
    <s v="Bangalore"/>
    <s v="Software"/>
    <x v="2"/>
    <n v="75781"/>
    <s v="Existing"/>
    <s v="Online"/>
    <n v="104952"/>
    <n v="1"/>
    <n v="3565"/>
    <n v="0"/>
    <n v="3565"/>
    <n v="27663"/>
    <n v="-24098"/>
    <s v="UPI"/>
    <s v="Completed"/>
    <x v="2"/>
    <n v="4"/>
    <n v="0"/>
  </r>
  <r>
    <x v="83"/>
    <x v="3"/>
    <s v="UK"/>
    <s v="London"/>
    <s v="Software"/>
    <x v="2"/>
    <n v="18430"/>
    <s v="New"/>
    <s v="Offline"/>
    <n v="423870"/>
    <n v="6"/>
    <n v="2645"/>
    <n v="0.2"/>
    <n v="12696"/>
    <n v="6331"/>
    <n v="6365"/>
    <s v="Credit Card"/>
    <s v="Cancelled"/>
    <x v="1"/>
    <n v="1"/>
    <n v="20"/>
  </r>
  <r>
    <x v="83"/>
    <x v="0"/>
    <s v="USA"/>
    <s v="New York"/>
    <s v="Software"/>
    <x v="3"/>
    <n v="83719"/>
    <s v="New"/>
    <s v="Online"/>
    <n v="402754"/>
    <n v="7"/>
    <n v="506"/>
    <n v="0.05"/>
    <n v="3364.8999999999996"/>
    <n v="26655"/>
    <n v="-23290.1"/>
    <s v="Cash"/>
    <s v="Cancelled"/>
    <x v="0"/>
    <n v="2"/>
    <n v="5"/>
  </r>
  <r>
    <x v="83"/>
    <x v="2"/>
    <s v="India"/>
    <s v="Delhi"/>
    <s v="Services"/>
    <x v="2"/>
    <n v="48692"/>
    <s v="New"/>
    <s v="Online"/>
    <n v="853689"/>
    <n v="2"/>
    <n v="4772"/>
    <n v="0.15"/>
    <n v="8112.4"/>
    <n v="11951"/>
    <n v="-3838.6000000000004"/>
    <s v="UPI"/>
    <s v="Completed"/>
    <x v="1"/>
    <n v="1"/>
    <n v="15"/>
  </r>
  <r>
    <x v="83"/>
    <x v="2"/>
    <s v="UK"/>
    <s v="London"/>
    <s v="Software"/>
    <x v="2"/>
    <n v="40086"/>
    <s v="Existing"/>
    <s v="Offline"/>
    <n v="186467"/>
    <n v="2"/>
    <n v="1729"/>
    <n v="0.2"/>
    <n v="2766.4"/>
    <n v="17674"/>
    <n v="-14907.6"/>
    <s v="Net Banking"/>
    <s v="Returned"/>
    <x v="1"/>
    <n v="5"/>
    <n v="20"/>
  </r>
  <r>
    <x v="83"/>
    <x v="2"/>
    <s v="USA"/>
    <s v="New York"/>
    <s v="Services"/>
    <x v="1"/>
    <n v="59671"/>
    <s v="Existing"/>
    <s v="Offline"/>
    <n v="233225"/>
    <n v="5"/>
    <n v="4894"/>
    <n v="0.05"/>
    <n v="23246.5"/>
    <n v="7960"/>
    <n v="15286.5"/>
    <s v="Net Banking"/>
    <s v="Cancelled"/>
    <x v="2"/>
    <n v="5"/>
    <n v="5"/>
  </r>
  <r>
    <x v="83"/>
    <x v="2"/>
    <s v="India"/>
    <s v="Delhi"/>
    <s v="Software"/>
    <x v="0"/>
    <n v="23901"/>
    <s v="New"/>
    <s v="Online"/>
    <n v="718735"/>
    <n v="9"/>
    <n v="2323"/>
    <n v="0.1"/>
    <n v="18816.3"/>
    <n v="6738"/>
    <n v="12078.3"/>
    <s v="Credit Card"/>
    <s v="Cancelled"/>
    <x v="0"/>
    <n v="3"/>
    <n v="10"/>
  </r>
  <r>
    <x v="83"/>
    <x v="1"/>
    <s v="India"/>
    <s v="Delhi"/>
    <s v="Hardware"/>
    <x v="1"/>
    <n v="13907"/>
    <s v="New"/>
    <s v="Online"/>
    <n v="501235"/>
    <n v="5"/>
    <n v="4484"/>
    <n v="0.2"/>
    <n v="17936"/>
    <n v="4423"/>
    <n v="13513"/>
    <s v="Credit Card"/>
    <s v="Cancelled"/>
    <x v="2"/>
    <n v="3"/>
    <n v="20"/>
  </r>
  <r>
    <x v="83"/>
    <x v="2"/>
    <s v="India"/>
    <s v="Delhi"/>
    <s v="Hardware"/>
    <x v="2"/>
    <n v="38604"/>
    <s v="Existing"/>
    <s v="Partner"/>
    <n v="468971"/>
    <n v="8"/>
    <n v="2776"/>
    <n v="0.05"/>
    <n v="21097.599999999999"/>
    <n v="12358"/>
    <n v="8739.5999999999985"/>
    <s v="Net Banking"/>
    <s v="Returned"/>
    <x v="3"/>
    <n v="1"/>
    <n v="5"/>
  </r>
  <r>
    <x v="84"/>
    <x v="1"/>
    <s v="India"/>
    <s v="Delhi"/>
    <s v="Software"/>
    <x v="1"/>
    <n v="47869"/>
    <s v="Existing"/>
    <s v="Partner"/>
    <n v="197167"/>
    <n v="8"/>
    <n v="3443"/>
    <n v="0.1"/>
    <n v="24789.600000000002"/>
    <n v="4499"/>
    <n v="20290.600000000002"/>
    <s v="UPI"/>
    <s v="Cancelled"/>
    <x v="0"/>
    <n v="1"/>
    <n v="10"/>
  </r>
  <r>
    <x v="84"/>
    <x v="1"/>
    <s v="India"/>
    <s v="Delhi"/>
    <s v="Software"/>
    <x v="3"/>
    <n v="24537"/>
    <s v="New"/>
    <s v="Online"/>
    <n v="924361"/>
    <n v="5"/>
    <n v="1130"/>
    <n v="0.1"/>
    <n v="5085"/>
    <n v="25557"/>
    <n v="-20472"/>
    <s v="Net Banking"/>
    <s v="Returned"/>
    <x v="3"/>
    <n v="1"/>
    <n v="10"/>
  </r>
  <r>
    <x v="84"/>
    <x v="2"/>
    <s v="UAE"/>
    <s v="Dubai"/>
    <s v="Services"/>
    <x v="0"/>
    <n v="22501"/>
    <s v="New"/>
    <s v="Online"/>
    <n v="396764"/>
    <n v="8"/>
    <n v="769"/>
    <n v="0"/>
    <n v="6152"/>
    <n v="14086"/>
    <n v="-7934"/>
    <s v="Cash"/>
    <s v="Cancelled"/>
    <x v="0"/>
    <n v="5"/>
    <n v="0"/>
  </r>
  <r>
    <x v="84"/>
    <x v="2"/>
    <s v="UK"/>
    <s v="London"/>
    <s v="Software"/>
    <x v="2"/>
    <n v="47371"/>
    <s v="New"/>
    <s v="Partner"/>
    <n v="861387"/>
    <n v="8"/>
    <n v="4676"/>
    <n v="0.05"/>
    <n v="35537.599999999999"/>
    <n v="25188"/>
    <n v="10349.599999999999"/>
    <s v="Cash"/>
    <s v="Returned"/>
    <x v="1"/>
    <n v="5"/>
    <n v="5"/>
  </r>
  <r>
    <x v="84"/>
    <x v="3"/>
    <s v="USA"/>
    <s v="New York"/>
    <s v="Software"/>
    <x v="2"/>
    <n v="46821"/>
    <s v="New"/>
    <s v="Offline"/>
    <n v="218818"/>
    <n v="5"/>
    <n v="4271"/>
    <n v="0"/>
    <n v="21355"/>
    <n v="22952"/>
    <n v="-1597"/>
    <s v="UPI"/>
    <s v="Completed"/>
    <x v="2"/>
    <n v="4"/>
    <n v="0"/>
  </r>
  <r>
    <x v="84"/>
    <x v="0"/>
    <s v="UAE"/>
    <s v="Dubai"/>
    <s v="Software"/>
    <x v="1"/>
    <n v="98732"/>
    <s v="New"/>
    <s v="Online"/>
    <n v="225803"/>
    <n v="5"/>
    <n v="1000"/>
    <n v="0"/>
    <n v="5000"/>
    <n v="18227"/>
    <n v="-13227"/>
    <s v="Cash"/>
    <s v="Returned"/>
    <x v="3"/>
    <n v="4"/>
    <n v="0"/>
  </r>
  <r>
    <x v="84"/>
    <x v="2"/>
    <s v="UAE"/>
    <s v="Dubai"/>
    <s v="Hardware"/>
    <x v="1"/>
    <n v="16073"/>
    <s v="Existing"/>
    <s v="Partner"/>
    <n v="541690"/>
    <n v="4"/>
    <n v="3250"/>
    <n v="0.15"/>
    <n v="11050"/>
    <n v="15973"/>
    <n v="-4923"/>
    <s v="Cash"/>
    <s v="Completed"/>
    <x v="0"/>
    <n v="4"/>
    <n v="15"/>
  </r>
  <r>
    <x v="84"/>
    <x v="3"/>
    <s v="India"/>
    <s v="Mumbai"/>
    <s v="Services"/>
    <x v="1"/>
    <n v="71005"/>
    <s v="New"/>
    <s v="Partner"/>
    <n v="110623"/>
    <n v="1"/>
    <n v="1812"/>
    <n v="0"/>
    <n v="1812"/>
    <n v="18297"/>
    <n v="-16485"/>
    <s v="Credit Card"/>
    <s v="Cancelled"/>
    <x v="1"/>
    <n v="3"/>
    <n v="0"/>
  </r>
  <r>
    <x v="84"/>
    <x v="3"/>
    <s v="India"/>
    <s v="Mumbai"/>
    <s v="Hardware"/>
    <x v="1"/>
    <n v="86097"/>
    <s v="New"/>
    <s v="Online"/>
    <n v="185504"/>
    <n v="9"/>
    <n v="2653"/>
    <n v="0"/>
    <n v="23877"/>
    <n v="21823"/>
    <n v="2054"/>
    <s v="Cash"/>
    <s v="Cancelled"/>
    <x v="2"/>
    <n v="5"/>
    <n v="0"/>
  </r>
  <r>
    <x v="84"/>
    <x v="0"/>
    <s v="India"/>
    <s v="Mumbai"/>
    <s v="Services"/>
    <x v="2"/>
    <n v="28101"/>
    <s v="Existing"/>
    <s v="Online"/>
    <n v="103809"/>
    <n v="2"/>
    <n v="1108"/>
    <n v="0.15"/>
    <n v="1883.6"/>
    <n v="23051"/>
    <n v="-21167.4"/>
    <s v="UPI"/>
    <s v="Cancelled"/>
    <x v="2"/>
    <n v="1"/>
    <n v="15"/>
  </r>
  <r>
    <x v="84"/>
    <x v="1"/>
    <s v="India"/>
    <s v="Bangalore"/>
    <s v="Hardware"/>
    <x v="1"/>
    <n v="41426"/>
    <s v="New"/>
    <s v="Partner"/>
    <n v="223690"/>
    <n v="1"/>
    <n v="3543"/>
    <n v="0.15"/>
    <n v="3011.5499999999997"/>
    <n v="25280"/>
    <n v="-22268.45"/>
    <s v="Net Banking"/>
    <s v="Completed"/>
    <x v="3"/>
    <n v="1"/>
    <n v="15"/>
  </r>
  <r>
    <x v="84"/>
    <x v="2"/>
    <s v="India"/>
    <s v="Mumbai"/>
    <s v="Software"/>
    <x v="2"/>
    <n v="17313"/>
    <s v="Existing"/>
    <s v="Online"/>
    <n v="717195"/>
    <n v="6"/>
    <n v="2163"/>
    <n v="0.2"/>
    <n v="10382.400000000001"/>
    <n v="21374"/>
    <n v="-10991.599999999999"/>
    <s v="UPI"/>
    <s v="Cancelled"/>
    <x v="1"/>
    <n v="4"/>
    <n v="20"/>
  </r>
  <r>
    <x v="85"/>
    <x v="0"/>
    <s v="USA"/>
    <s v="New York"/>
    <s v="Hardware"/>
    <x v="1"/>
    <n v="40773"/>
    <s v="Existing"/>
    <s v="Offline"/>
    <n v="806406"/>
    <n v="5"/>
    <n v="3794"/>
    <n v="0"/>
    <n v="18970"/>
    <n v="10168"/>
    <n v="8802"/>
    <s v="Credit Card"/>
    <s v="Returned"/>
    <x v="0"/>
    <n v="3"/>
    <n v="0"/>
  </r>
  <r>
    <x v="85"/>
    <x v="2"/>
    <s v="UAE"/>
    <s v="Dubai"/>
    <s v="Hardware"/>
    <x v="0"/>
    <n v="38003"/>
    <s v="New"/>
    <s v="Online"/>
    <n v="209502"/>
    <n v="1"/>
    <n v="2497"/>
    <n v="0.1"/>
    <n v="2247.3000000000002"/>
    <n v="28902"/>
    <n v="-26654.7"/>
    <s v="UPI"/>
    <s v="Returned"/>
    <x v="3"/>
    <n v="3"/>
    <n v="10"/>
  </r>
  <r>
    <x v="85"/>
    <x v="3"/>
    <s v="USA"/>
    <s v="New York"/>
    <s v="Services"/>
    <x v="0"/>
    <n v="69668"/>
    <s v="New"/>
    <s v="Partner"/>
    <n v="424640"/>
    <n v="7"/>
    <n v="2929"/>
    <n v="0.15"/>
    <n v="17427.55"/>
    <n v="27668"/>
    <n v="-10240.450000000001"/>
    <s v="Net Banking"/>
    <s v="Completed"/>
    <x v="0"/>
    <n v="4"/>
    <n v="15"/>
  </r>
  <r>
    <x v="85"/>
    <x v="3"/>
    <s v="UK"/>
    <s v="London"/>
    <s v="Services"/>
    <x v="1"/>
    <n v="81250"/>
    <s v="Existing"/>
    <s v="Partner"/>
    <n v="335614"/>
    <n v="7"/>
    <n v="4699"/>
    <n v="0.05"/>
    <n v="31248.35"/>
    <n v="2200"/>
    <n v="29048.35"/>
    <s v="Net Banking"/>
    <s v="Returned"/>
    <x v="1"/>
    <n v="1"/>
    <n v="5"/>
  </r>
  <r>
    <x v="85"/>
    <x v="1"/>
    <s v="India"/>
    <s v="Mumbai"/>
    <s v="Hardware"/>
    <x v="1"/>
    <n v="52294"/>
    <s v="Existing"/>
    <s v="Online"/>
    <n v="787099"/>
    <n v="3"/>
    <n v="3211"/>
    <n v="0.2"/>
    <n v="7706.4000000000005"/>
    <n v="24773"/>
    <n v="-17066.599999999999"/>
    <s v="UPI"/>
    <s v="Completed"/>
    <x v="2"/>
    <n v="3"/>
    <n v="20"/>
  </r>
  <r>
    <x v="85"/>
    <x v="3"/>
    <s v="India"/>
    <s v="Bangalore"/>
    <s v="Services"/>
    <x v="3"/>
    <n v="23582"/>
    <s v="Existing"/>
    <s v="Partner"/>
    <n v="304396"/>
    <n v="8"/>
    <n v="3685"/>
    <n v="0.2"/>
    <n v="23584"/>
    <n v="19032"/>
    <n v="4552"/>
    <s v="Net Banking"/>
    <s v="Completed"/>
    <x v="2"/>
    <n v="2"/>
    <n v="20"/>
  </r>
  <r>
    <x v="85"/>
    <x v="3"/>
    <s v="UK"/>
    <s v="London"/>
    <s v="Services"/>
    <x v="0"/>
    <n v="23760"/>
    <s v="New"/>
    <s v="Offline"/>
    <n v="876221"/>
    <n v="6"/>
    <n v="2031"/>
    <n v="0"/>
    <n v="12186"/>
    <n v="1121"/>
    <n v="11065"/>
    <s v="Credit Card"/>
    <s v="Cancelled"/>
    <x v="2"/>
    <n v="4"/>
    <n v="0"/>
  </r>
  <r>
    <x v="85"/>
    <x v="0"/>
    <s v="India"/>
    <s v="Bangalore"/>
    <s v="Services"/>
    <x v="2"/>
    <n v="81791"/>
    <s v="New"/>
    <s v="Online"/>
    <n v="860073"/>
    <n v="4"/>
    <n v="4716"/>
    <n v="0.1"/>
    <n v="16977.600000000002"/>
    <n v="5370"/>
    <n v="11607.600000000002"/>
    <s v="UPI"/>
    <s v="Completed"/>
    <x v="0"/>
    <n v="1"/>
    <n v="10"/>
  </r>
  <r>
    <x v="85"/>
    <x v="2"/>
    <s v="UK"/>
    <s v="London"/>
    <s v="Services"/>
    <x v="0"/>
    <n v="92158"/>
    <s v="New"/>
    <s v="Online"/>
    <n v="265910"/>
    <n v="3"/>
    <n v="4206"/>
    <n v="0.15"/>
    <n v="10725.3"/>
    <n v="10151"/>
    <n v="574.29999999999927"/>
    <s v="Cash"/>
    <s v="Returned"/>
    <x v="0"/>
    <n v="2"/>
    <n v="15"/>
  </r>
  <r>
    <x v="85"/>
    <x v="2"/>
    <s v="UAE"/>
    <s v="Dubai"/>
    <s v="Services"/>
    <x v="2"/>
    <n v="45983"/>
    <s v="New"/>
    <s v="Partner"/>
    <n v="759494"/>
    <n v="1"/>
    <n v="3574"/>
    <n v="0.05"/>
    <n v="3395.2999999999997"/>
    <n v="4815"/>
    <n v="-1419.7000000000003"/>
    <s v="UPI"/>
    <s v="Returned"/>
    <x v="2"/>
    <n v="5"/>
    <n v="5"/>
  </r>
  <r>
    <x v="85"/>
    <x v="0"/>
    <s v="USA"/>
    <s v="New York"/>
    <s v="Hardware"/>
    <x v="1"/>
    <n v="50309"/>
    <s v="New"/>
    <s v="Offline"/>
    <n v="284492"/>
    <n v="2"/>
    <n v="1175"/>
    <n v="0"/>
    <n v="2350"/>
    <n v="5407"/>
    <n v="-3057"/>
    <s v="Cash"/>
    <s v="Cancelled"/>
    <x v="0"/>
    <n v="1"/>
    <n v="0"/>
  </r>
  <r>
    <x v="85"/>
    <x v="1"/>
    <s v="India"/>
    <s v="Delhi"/>
    <s v="Services"/>
    <x v="0"/>
    <n v="39715"/>
    <s v="Existing"/>
    <s v="Online"/>
    <n v="391575"/>
    <n v="2"/>
    <n v="2154"/>
    <n v="0.1"/>
    <n v="3877.2000000000003"/>
    <n v="15753"/>
    <n v="-11875.8"/>
    <s v="Cash"/>
    <s v="Completed"/>
    <x v="0"/>
    <n v="2"/>
    <n v="10"/>
  </r>
  <r>
    <x v="86"/>
    <x v="2"/>
    <s v="USA"/>
    <s v="New York"/>
    <s v="Software"/>
    <x v="0"/>
    <n v="46415"/>
    <s v="New"/>
    <s v="Partner"/>
    <n v="351770"/>
    <n v="5"/>
    <n v="4656"/>
    <n v="0"/>
    <n v="23280"/>
    <n v="18736"/>
    <n v="4544"/>
    <s v="UPI"/>
    <s v="Cancelled"/>
    <x v="2"/>
    <n v="5"/>
    <n v="0"/>
  </r>
  <r>
    <x v="86"/>
    <x v="3"/>
    <s v="India"/>
    <s v="Mumbai"/>
    <s v="Hardware"/>
    <x v="3"/>
    <n v="97328"/>
    <s v="New"/>
    <s v="Online"/>
    <n v="300092"/>
    <n v="4"/>
    <n v="4044"/>
    <n v="0"/>
    <n v="16176"/>
    <n v="22606"/>
    <n v="-6430"/>
    <s v="Net Banking"/>
    <s v="Cancelled"/>
    <x v="2"/>
    <n v="3"/>
    <n v="0"/>
  </r>
  <r>
    <x v="86"/>
    <x v="2"/>
    <s v="India"/>
    <s v="Delhi"/>
    <s v="Hardware"/>
    <x v="3"/>
    <n v="98260"/>
    <s v="Existing"/>
    <s v="Offline"/>
    <n v="673853"/>
    <n v="2"/>
    <n v="4318"/>
    <n v="0.2"/>
    <n v="6908.8"/>
    <n v="1687"/>
    <n v="5221.8"/>
    <s v="Cash"/>
    <s v="Cancelled"/>
    <x v="0"/>
    <n v="1"/>
    <n v="20"/>
  </r>
  <r>
    <x v="86"/>
    <x v="3"/>
    <s v="India"/>
    <s v="Bangalore"/>
    <s v="Hardware"/>
    <x v="0"/>
    <n v="61581"/>
    <s v="New"/>
    <s v="Partner"/>
    <n v="550209"/>
    <n v="9"/>
    <n v="3943"/>
    <n v="0.05"/>
    <n v="33712.65"/>
    <n v="27905"/>
    <n v="5807.6500000000015"/>
    <s v="Cash"/>
    <s v="Cancelled"/>
    <x v="0"/>
    <n v="1"/>
    <n v="5"/>
  </r>
  <r>
    <x v="86"/>
    <x v="1"/>
    <s v="UAE"/>
    <s v="Dubai"/>
    <s v="Services"/>
    <x v="0"/>
    <n v="13652"/>
    <s v="New"/>
    <s v="Online"/>
    <n v="551251"/>
    <n v="7"/>
    <n v="1547"/>
    <n v="0.05"/>
    <n v="10287.549999999999"/>
    <n v="14556"/>
    <n v="-4268.4500000000007"/>
    <s v="UPI"/>
    <s v="Cancelled"/>
    <x v="1"/>
    <n v="3"/>
    <n v="5"/>
  </r>
  <r>
    <x v="86"/>
    <x v="0"/>
    <s v="UAE"/>
    <s v="Dubai"/>
    <s v="Software"/>
    <x v="0"/>
    <n v="36297"/>
    <s v="New"/>
    <s v="Partner"/>
    <n v="602374"/>
    <n v="8"/>
    <n v="2953"/>
    <n v="0.05"/>
    <n v="22442.799999999999"/>
    <n v="14444"/>
    <n v="7998.7999999999993"/>
    <s v="Cash"/>
    <s v="Completed"/>
    <x v="3"/>
    <n v="1"/>
    <n v="5"/>
  </r>
  <r>
    <x v="86"/>
    <x v="2"/>
    <s v="India"/>
    <s v="Bangalore"/>
    <s v="Services"/>
    <x v="2"/>
    <n v="24028"/>
    <s v="Existing"/>
    <s v="Partner"/>
    <n v="409456"/>
    <n v="8"/>
    <n v="1831"/>
    <n v="0.05"/>
    <n v="13915.599999999999"/>
    <n v="18239"/>
    <n v="-4323.4000000000015"/>
    <s v="UPI"/>
    <s v="Returned"/>
    <x v="0"/>
    <n v="4"/>
    <n v="5"/>
  </r>
  <r>
    <x v="86"/>
    <x v="0"/>
    <s v="India"/>
    <s v="Mumbai"/>
    <s v="Hardware"/>
    <x v="1"/>
    <n v="23803"/>
    <s v="Existing"/>
    <s v="Offline"/>
    <n v="210613"/>
    <n v="2"/>
    <n v="4582"/>
    <n v="0.15"/>
    <n v="7789.4"/>
    <n v="16006"/>
    <n v="-8216.6"/>
    <s v="Cash"/>
    <s v="Completed"/>
    <x v="1"/>
    <n v="2"/>
    <n v="15"/>
  </r>
  <r>
    <x v="86"/>
    <x v="2"/>
    <s v="India"/>
    <s v="Bangalore"/>
    <s v="Hardware"/>
    <x v="3"/>
    <n v="16307"/>
    <s v="New"/>
    <s v="Offline"/>
    <n v="925348"/>
    <n v="5"/>
    <n v="3160"/>
    <n v="0.15"/>
    <n v="13430"/>
    <n v="15103"/>
    <n v="-1673"/>
    <s v="Cash"/>
    <s v="Completed"/>
    <x v="1"/>
    <n v="5"/>
    <n v="15"/>
  </r>
  <r>
    <x v="86"/>
    <x v="3"/>
    <s v="UK"/>
    <s v="London"/>
    <s v="Hardware"/>
    <x v="1"/>
    <n v="41325"/>
    <s v="New"/>
    <s v="Online"/>
    <n v="586026"/>
    <n v="3"/>
    <n v="2762"/>
    <n v="0.05"/>
    <n v="7871.7"/>
    <n v="5436"/>
    <n v="2435.6999999999998"/>
    <s v="UPI"/>
    <s v="Cancelled"/>
    <x v="3"/>
    <n v="5"/>
    <n v="5"/>
  </r>
  <r>
    <x v="86"/>
    <x v="0"/>
    <s v="India"/>
    <s v="Mumbai"/>
    <s v="Hardware"/>
    <x v="3"/>
    <n v="68616"/>
    <s v="New"/>
    <s v="Partner"/>
    <n v="776053"/>
    <n v="9"/>
    <n v="4857"/>
    <n v="0.1"/>
    <n v="39341.700000000004"/>
    <n v="1021"/>
    <n v="38320.700000000004"/>
    <s v="UPI"/>
    <s v="Returned"/>
    <x v="1"/>
    <n v="2"/>
    <n v="10"/>
  </r>
  <r>
    <x v="86"/>
    <x v="2"/>
    <s v="India"/>
    <s v="Delhi"/>
    <s v="Services"/>
    <x v="3"/>
    <n v="70483"/>
    <s v="Existing"/>
    <s v="Partner"/>
    <n v="793919"/>
    <n v="9"/>
    <n v="1263"/>
    <n v="0.15"/>
    <n v="9661.9499999999989"/>
    <n v="16973"/>
    <n v="-7311.0500000000011"/>
    <s v="Credit Card"/>
    <s v="Completed"/>
    <x v="1"/>
    <n v="4"/>
    <n v="15"/>
  </r>
  <r>
    <x v="87"/>
    <x v="3"/>
    <s v="India"/>
    <s v="Bangalore"/>
    <s v="Software"/>
    <x v="3"/>
    <n v="41574"/>
    <s v="Existing"/>
    <s v="Partner"/>
    <n v="969271"/>
    <n v="6"/>
    <n v="2867"/>
    <n v="0.15"/>
    <n v="14621.699999999999"/>
    <n v="8317"/>
    <n v="6304.6999999999989"/>
    <s v="Net Banking"/>
    <s v="Completed"/>
    <x v="0"/>
    <n v="1"/>
    <n v="15"/>
  </r>
  <r>
    <x v="87"/>
    <x v="0"/>
    <s v="India"/>
    <s v="Mumbai"/>
    <s v="Software"/>
    <x v="0"/>
    <n v="94798"/>
    <s v="New"/>
    <s v="Online"/>
    <n v="412202"/>
    <n v="4"/>
    <n v="3908"/>
    <n v="0.1"/>
    <n v="14068.800000000001"/>
    <n v="19388"/>
    <n v="-5319.1999999999989"/>
    <s v="Credit Card"/>
    <s v="Returned"/>
    <x v="3"/>
    <n v="3"/>
    <n v="10"/>
  </r>
  <r>
    <x v="87"/>
    <x v="0"/>
    <s v="India"/>
    <s v="Delhi"/>
    <s v="Hardware"/>
    <x v="3"/>
    <n v="77071"/>
    <s v="New"/>
    <s v="Offline"/>
    <n v="840490"/>
    <n v="8"/>
    <n v="2184"/>
    <n v="0.05"/>
    <n v="16598.399999999998"/>
    <n v="7712"/>
    <n v="8886.3999999999978"/>
    <s v="UPI"/>
    <s v="Completed"/>
    <x v="3"/>
    <n v="3"/>
    <n v="5"/>
  </r>
  <r>
    <x v="87"/>
    <x v="2"/>
    <s v="India"/>
    <s v="Bangalore"/>
    <s v="Software"/>
    <x v="1"/>
    <n v="24932"/>
    <s v="New"/>
    <s v="Offline"/>
    <n v="619824"/>
    <n v="5"/>
    <n v="4964"/>
    <n v="0"/>
    <n v="24820"/>
    <n v="24197"/>
    <n v="623"/>
    <s v="Cash"/>
    <s v="Returned"/>
    <x v="1"/>
    <n v="1"/>
    <n v="0"/>
  </r>
  <r>
    <x v="87"/>
    <x v="2"/>
    <s v="UAE"/>
    <s v="Dubai"/>
    <s v="Hardware"/>
    <x v="3"/>
    <n v="25749"/>
    <s v="New"/>
    <s v="Partner"/>
    <n v="839999"/>
    <n v="3"/>
    <n v="1369"/>
    <n v="0.15"/>
    <n v="3490.95"/>
    <n v="13144"/>
    <n v="-9653.0499999999993"/>
    <s v="Net Banking"/>
    <s v="Completed"/>
    <x v="1"/>
    <n v="5"/>
    <n v="15"/>
  </r>
  <r>
    <x v="87"/>
    <x v="2"/>
    <s v="India"/>
    <s v="Bangalore"/>
    <s v="Hardware"/>
    <x v="1"/>
    <n v="18727"/>
    <s v="Existing"/>
    <s v="Online"/>
    <n v="573754"/>
    <n v="8"/>
    <n v="3233"/>
    <n v="0"/>
    <n v="25864"/>
    <n v="29462"/>
    <n v="-3598"/>
    <s v="UPI"/>
    <s v="Cancelled"/>
    <x v="2"/>
    <n v="2"/>
    <n v="0"/>
  </r>
  <r>
    <x v="87"/>
    <x v="3"/>
    <s v="USA"/>
    <s v="New York"/>
    <s v="Software"/>
    <x v="3"/>
    <n v="65406"/>
    <s v="Existing"/>
    <s v="Partner"/>
    <n v="563647"/>
    <n v="6"/>
    <n v="1413"/>
    <n v="0"/>
    <n v="8478"/>
    <n v="1969"/>
    <n v="6509"/>
    <s v="Credit Card"/>
    <s v="Returned"/>
    <x v="0"/>
    <n v="2"/>
    <n v="0"/>
  </r>
  <r>
    <x v="87"/>
    <x v="2"/>
    <s v="India"/>
    <s v="Bangalore"/>
    <s v="Hardware"/>
    <x v="3"/>
    <n v="27332"/>
    <s v="New"/>
    <s v="Offline"/>
    <n v="667612"/>
    <n v="5"/>
    <n v="3631"/>
    <n v="0.1"/>
    <n v="16339.5"/>
    <n v="4778"/>
    <n v="11561.5"/>
    <s v="Cash"/>
    <s v="Completed"/>
    <x v="1"/>
    <n v="5"/>
    <n v="10"/>
  </r>
  <r>
    <x v="87"/>
    <x v="0"/>
    <s v="USA"/>
    <s v="New York"/>
    <s v="Software"/>
    <x v="0"/>
    <n v="20834"/>
    <s v="Existing"/>
    <s v="Partner"/>
    <n v="714975"/>
    <n v="1"/>
    <n v="2130"/>
    <n v="0.05"/>
    <n v="2023.5"/>
    <n v="24718"/>
    <n v="-22694.5"/>
    <s v="Cash"/>
    <s v="Completed"/>
    <x v="2"/>
    <n v="2"/>
    <n v="5"/>
  </r>
  <r>
    <x v="87"/>
    <x v="0"/>
    <s v="India"/>
    <s v="Delhi"/>
    <s v="Hardware"/>
    <x v="1"/>
    <n v="30325"/>
    <s v="Existing"/>
    <s v="Partner"/>
    <n v="568671"/>
    <n v="3"/>
    <n v="1042"/>
    <n v="0"/>
    <n v="3126"/>
    <n v="9536"/>
    <n v="-6410"/>
    <s v="UPI"/>
    <s v="Returned"/>
    <x v="2"/>
    <n v="5"/>
    <n v="0"/>
  </r>
  <r>
    <x v="87"/>
    <x v="2"/>
    <s v="India"/>
    <s v="Bangalore"/>
    <s v="Software"/>
    <x v="3"/>
    <n v="19213"/>
    <s v="New"/>
    <s v="Partner"/>
    <n v="275259"/>
    <n v="7"/>
    <n v="2703"/>
    <n v="0.05"/>
    <n v="17974.95"/>
    <n v="27305"/>
    <n v="-9330.0499999999993"/>
    <s v="Cash"/>
    <s v="Returned"/>
    <x v="0"/>
    <n v="4"/>
    <n v="5"/>
  </r>
  <r>
    <x v="87"/>
    <x v="2"/>
    <s v="India"/>
    <s v="Delhi"/>
    <s v="Hardware"/>
    <x v="3"/>
    <n v="11403"/>
    <s v="New"/>
    <s v="Offline"/>
    <n v="580679"/>
    <n v="3"/>
    <n v="3435"/>
    <n v="0.2"/>
    <n v="8244"/>
    <n v="22964"/>
    <n v="-14720"/>
    <s v="Credit Card"/>
    <s v="Returned"/>
    <x v="2"/>
    <n v="1"/>
    <n v="20"/>
  </r>
  <r>
    <x v="88"/>
    <x v="1"/>
    <s v="India"/>
    <s v="Delhi"/>
    <s v="Software"/>
    <x v="1"/>
    <n v="66971"/>
    <s v="New"/>
    <s v="Online"/>
    <n v="652435"/>
    <n v="1"/>
    <n v="1251"/>
    <n v="0.05"/>
    <n v="1188.45"/>
    <n v="17284"/>
    <n v="-16095.55"/>
    <s v="Cash"/>
    <s v="Returned"/>
    <x v="1"/>
    <n v="5"/>
    <n v="5"/>
  </r>
  <r>
    <x v="88"/>
    <x v="0"/>
    <s v="India"/>
    <s v="Mumbai"/>
    <s v="Hardware"/>
    <x v="3"/>
    <n v="64030"/>
    <s v="New"/>
    <s v="Partner"/>
    <n v="702202"/>
    <n v="8"/>
    <n v="2611"/>
    <n v="0.1"/>
    <n v="18799.2"/>
    <n v="25461"/>
    <n v="-6661.7999999999993"/>
    <s v="Credit Card"/>
    <s v="Returned"/>
    <x v="2"/>
    <n v="4"/>
    <n v="10"/>
  </r>
  <r>
    <x v="88"/>
    <x v="3"/>
    <s v="India"/>
    <s v="Delhi"/>
    <s v="Hardware"/>
    <x v="2"/>
    <n v="83042"/>
    <s v="Existing"/>
    <s v="Offline"/>
    <n v="595245"/>
    <n v="7"/>
    <n v="920"/>
    <n v="0.1"/>
    <n v="5796"/>
    <n v="4331"/>
    <n v="1465"/>
    <s v="Cash"/>
    <s v="Returned"/>
    <x v="2"/>
    <n v="5"/>
    <n v="10"/>
  </r>
  <r>
    <x v="88"/>
    <x v="1"/>
    <s v="India"/>
    <s v="Delhi"/>
    <s v="Hardware"/>
    <x v="0"/>
    <n v="17591"/>
    <s v="New"/>
    <s v="Partner"/>
    <n v="580297"/>
    <n v="5"/>
    <n v="2870"/>
    <n v="0.2"/>
    <n v="11480"/>
    <n v="5295"/>
    <n v="6185"/>
    <s v="Net Banking"/>
    <s v="Cancelled"/>
    <x v="1"/>
    <n v="4"/>
    <n v="20"/>
  </r>
  <r>
    <x v="88"/>
    <x v="2"/>
    <s v="India"/>
    <s v="Bangalore"/>
    <s v="Software"/>
    <x v="1"/>
    <n v="22996"/>
    <s v="New"/>
    <s v="Online"/>
    <n v="883096"/>
    <n v="5"/>
    <n v="1986"/>
    <n v="0.1"/>
    <n v="8937"/>
    <n v="23532"/>
    <n v="-14595"/>
    <s v="UPI"/>
    <s v="Cancelled"/>
    <x v="2"/>
    <n v="4"/>
    <n v="10"/>
  </r>
  <r>
    <x v="88"/>
    <x v="2"/>
    <s v="India"/>
    <s v="Bangalore"/>
    <s v="Services"/>
    <x v="0"/>
    <n v="62485"/>
    <s v="New"/>
    <s v="Partner"/>
    <n v="603078"/>
    <n v="6"/>
    <n v="1046"/>
    <n v="0.05"/>
    <n v="5962.2"/>
    <n v="23827"/>
    <n v="-17864.8"/>
    <s v="UPI"/>
    <s v="Returned"/>
    <x v="3"/>
    <n v="4"/>
    <n v="5"/>
  </r>
  <r>
    <x v="88"/>
    <x v="0"/>
    <s v="UAE"/>
    <s v="Dubai"/>
    <s v="Hardware"/>
    <x v="2"/>
    <n v="57830"/>
    <s v="New"/>
    <s v="Online"/>
    <n v="440737"/>
    <n v="7"/>
    <n v="3057"/>
    <n v="0.05"/>
    <n v="20329.05"/>
    <n v="16962"/>
    <n v="3367.0499999999993"/>
    <s v="Cash"/>
    <s v="Completed"/>
    <x v="0"/>
    <n v="1"/>
    <n v="5"/>
  </r>
  <r>
    <x v="88"/>
    <x v="2"/>
    <s v="India"/>
    <s v="Mumbai"/>
    <s v="Hardware"/>
    <x v="2"/>
    <n v="44370"/>
    <s v="Existing"/>
    <s v="Offline"/>
    <n v="494576"/>
    <n v="3"/>
    <n v="2071"/>
    <n v="0.05"/>
    <n v="5902.3499999999995"/>
    <n v="12799"/>
    <n v="-6896.6500000000005"/>
    <s v="UPI"/>
    <s v="Cancelled"/>
    <x v="1"/>
    <n v="5"/>
    <n v="5"/>
  </r>
  <r>
    <x v="88"/>
    <x v="3"/>
    <s v="India"/>
    <s v="Delhi"/>
    <s v="Software"/>
    <x v="2"/>
    <n v="67572"/>
    <s v="New"/>
    <s v="Online"/>
    <n v="626336"/>
    <n v="4"/>
    <n v="953"/>
    <n v="0.1"/>
    <n v="3430.8"/>
    <n v="20691"/>
    <n v="-17260.2"/>
    <s v="Net Banking"/>
    <s v="Cancelled"/>
    <x v="0"/>
    <n v="5"/>
    <n v="10"/>
  </r>
  <r>
    <x v="88"/>
    <x v="0"/>
    <s v="India"/>
    <s v="Mumbai"/>
    <s v="Hardware"/>
    <x v="1"/>
    <n v="89008"/>
    <s v="New"/>
    <s v="Online"/>
    <n v="532236"/>
    <n v="1"/>
    <n v="3191"/>
    <n v="0.05"/>
    <n v="3031.45"/>
    <n v="23250"/>
    <n v="-20218.55"/>
    <s v="Credit Card"/>
    <s v="Completed"/>
    <x v="1"/>
    <n v="5"/>
    <n v="5"/>
  </r>
  <r>
    <x v="88"/>
    <x v="2"/>
    <s v="USA"/>
    <s v="New York"/>
    <s v="Hardware"/>
    <x v="2"/>
    <n v="39098"/>
    <s v="Existing"/>
    <s v="Offline"/>
    <n v="143935"/>
    <n v="7"/>
    <n v="2257"/>
    <n v="0.15"/>
    <n v="13429.15"/>
    <n v="16073"/>
    <n v="-2643.8500000000004"/>
    <s v="Net Banking"/>
    <s v="Cancelled"/>
    <x v="2"/>
    <n v="4"/>
    <n v="15"/>
  </r>
  <r>
    <x v="88"/>
    <x v="0"/>
    <s v="India"/>
    <s v="Delhi"/>
    <s v="Hardware"/>
    <x v="1"/>
    <n v="71561"/>
    <s v="New"/>
    <s v="Online"/>
    <n v="777842"/>
    <n v="2"/>
    <n v="4869"/>
    <n v="0.2"/>
    <n v="7790.4000000000005"/>
    <n v="17923"/>
    <n v="-10132.599999999999"/>
    <s v="Net Banking"/>
    <s v="Cancelled"/>
    <x v="0"/>
    <n v="2"/>
    <n v="20"/>
  </r>
  <r>
    <x v="89"/>
    <x v="2"/>
    <s v="India"/>
    <s v="Mumbai"/>
    <s v="Hardware"/>
    <x v="1"/>
    <n v="12196"/>
    <s v="New"/>
    <s v="Online"/>
    <n v="742172"/>
    <n v="7"/>
    <n v="559"/>
    <n v="0.15"/>
    <n v="3326.0499999999997"/>
    <n v="22655"/>
    <n v="-19328.95"/>
    <s v="Credit Card"/>
    <s v="Returned"/>
    <x v="1"/>
    <n v="2"/>
    <n v="15"/>
  </r>
  <r>
    <x v="89"/>
    <x v="2"/>
    <s v="UAE"/>
    <s v="Dubai"/>
    <s v="Services"/>
    <x v="3"/>
    <n v="21091"/>
    <s v="New"/>
    <s v="Offline"/>
    <n v="977631"/>
    <n v="6"/>
    <n v="4937"/>
    <n v="0.05"/>
    <n v="28140.899999999998"/>
    <n v="16231"/>
    <n v="11909.899999999998"/>
    <s v="UPI"/>
    <s v="Cancelled"/>
    <x v="3"/>
    <n v="5"/>
    <n v="5"/>
  </r>
  <r>
    <x v="89"/>
    <x v="2"/>
    <s v="UAE"/>
    <s v="Dubai"/>
    <s v="Services"/>
    <x v="1"/>
    <n v="90576"/>
    <s v="Existing"/>
    <s v="Online"/>
    <n v="788333"/>
    <n v="4"/>
    <n v="1917"/>
    <n v="0.1"/>
    <n v="6901.2"/>
    <n v="11485"/>
    <n v="-4583.8"/>
    <s v="Credit Card"/>
    <s v="Cancelled"/>
    <x v="1"/>
    <n v="2"/>
    <n v="10"/>
  </r>
  <r>
    <x v="89"/>
    <x v="3"/>
    <s v="India"/>
    <s v="Delhi"/>
    <s v="Hardware"/>
    <x v="2"/>
    <n v="75254"/>
    <s v="New"/>
    <s v="Online"/>
    <n v="734270"/>
    <n v="2"/>
    <n v="2660"/>
    <n v="0.2"/>
    <n v="4256"/>
    <n v="24556"/>
    <n v="-20300"/>
    <s v="Credit Card"/>
    <s v="Cancelled"/>
    <x v="2"/>
    <n v="2"/>
    <n v="20"/>
  </r>
  <r>
    <x v="89"/>
    <x v="3"/>
    <s v="USA"/>
    <s v="New York"/>
    <s v="Hardware"/>
    <x v="1"/>
    <n v="59262"/>
    <s v="New"/>
    <s v="Partner"/>
    <n v="508401"/>
    <n v="7"/>
    <n v="1838"/>
    <n v="0.15"/>
    <n v="10936.1"/>
    <n v="11252"/>
    <n v="-315.89999999999964"/>
    <s v="Credit Card"/>
    <s v="Returned"/>
    <x v="2"/>
    <n v="2"/>
    <n v="15"/>
  </r>
  <r>
    <x v="89"/>
    <x v="0"/>
    <s v="UAE"/>
    <s v="Dubai"/>
    <s v="Hardware"/>
    <x v="1"/>
    <n v="16023"/>
    <s v="New"/>
    <s v="Online"/>
    <n v="680173"/>
    <n v="7"/>
    <n v="966"/>
    <n v="0.05"/>
    <n v="6423.9"/>
    <n v="14265"/>
    <n v="-7841.1"/>
    <s v="UPI"/>
    <s v="Completed"/>
    <x v="2"/>
    <n v="4"/>
    <n v="5"/>
  </r>
  <r>
    <x v="89"/>
    <x v="2"/>
    <s v="UAE"/>
    <s v="Dubai"/>
    <s v="Services"/>
    <x v="0"/>
    <n v="30543"/>
    <s v="Existing"/>
    <s v="Online"/>
    <n v="904493"/>
    <n v="5"/>
    <n v="2810"/>
    <n v="0.1"/>
    <n v="12645"/>
    <n v="29214"/>
    <n v="-16569"/>
    <s v="Credit Card"/>
    <s v="Completed"/>
    <x v="3"/>
    <n v="5"/>
    <n v="10"/>
  </r>
  <r>
    <x v="89"/>
    <x v="2"/>
    <s v="USA"/>
    <s v="New York"/>
    <s v="Services"/>
    <x v="2"/>
    <n v="70029"/>
    <s v="New"/>
    <s v="Online"/>
    <n v="701303"/>
    <n v="9"/>
    <n v="2971"/>
    <n v="0.05"/>
    <n v="25402.05"/>
    <n v="2488"/>
    <n v="22914.05"/>
    <s v="Net Banking"/>
    <s v="Completed"/>
    <x v="0"/>
    <n v="5"/>
    <n v="5"/>
  </r>
  <r>
    <x v="89"/>
    <x v="3"/>
    <s v="India"/>
    <s v="Mumbai"/>
    <s v="Software"/>
    <x v="1"/>
    <n v="52337"/>
    <s v="New"/>
    <s v="Offline"/>
    <n v="733796"/>
    <n v="3"/>
    <n v="1219"/>
    <n v="0.15"/>
    <n v="3108.45"/>
    <n v="1285"/>
    <n v="1823.4499999999998"/>
    <s v="Credit Card"/>
    <s v="Completed"/>
    <x v="3"/>
    <n v="3"/>
    <n v="15"/>
  </r>
  <r>
    <x v="89"/>
    <x v="2"/>
    <s v="UAE"/>
    <s v="Dubai"/>
    <s v="Software"/>
    <x v="3"/>
    <n v="50409"/>
    <s v="New"/>
    <s v="Online"/>
    <n v="741988"/>
    <n v="9"/>
    <n v="1735"/>
    <n v="0.15"/>
    <n v="13272.75"/>
    <n v="6733"/>
    <n v="6539.75"/>
    <s v="Credit Card"/>
    <s v="Cancelled"/>
    <x v="0"/>
    <n v="3"/>
    <n v="15"/>
  </r>
  <r>
    <x v="89"/>
    <x v="3"/>
    <s v="India"/>
    <s v="Bangalore"/>
    <s v="Hardware"/>
    <x v="1"/>
    <n v="80540"/>
    <s v="Existing"/>
    <s v="Offline"/>
    <n v="799957"/>
    <n v="5"/>
    <n v="1062"/>
    <n v="0.2"/>
    <n v="4248"/>
    <n v="23866"/>
    <n v="-19618"/>
    <s v="Cash"/>
    <s v="Returned"/>
    <x v="1"/>
    <n v="2"/>
    <n v="20"/>
  </r>
  <r>
    <x v="89"/>
    <x v="2"/>
    <s v="UK"/>
    <s v="London"/>
    <s v="Hardware"/>
    <x v="1"/>
    <n v="19963"/>
    <s v="Existing"/>
    <s v="Offline"/>
    <n v="241964"/>
    <n v="2"/>
    <n v="1482"/>
    <n v="0.1"/>
    <n v="2667.6"/>
    <n v="18621"/>
    <n v="-15953.4"/>
    <s v="Cash"/>
    <s v="Returned"/>
    <x v="3"/>
    <n v="5"/>
    <n v="10"/>
  </r>
  <r>
    <x v="90"/>
    <x v="0"/>
    <s v="UK"/>
    <s v="London"/>
    <s v="Services"/>
    <x v="0"/>
    <n v="23796"/>
    <s v="New"/>
    <s v="Online"/>
    <n v="386075"/>
    <n v="9"/>
    <n v="3466"/>
    <n v="0"/>
    <n v="31194"/>
    <n v="16280"/>
    <n v="14914"/>
    <s v="Net Banking"/>
    <s v="Cancelled"/>
    <x v="3"/>
    <n v="2"/>
    <n v="0"/>
  </r>
  <r>
    <x v="90"/>
    <x v="2"/>
    <s v="UAE"/>
    <s v="Dubai"/>
    <s v="Hardware"/>
    <x v="2"/>
    <n v="50972"/>
    <s v="New"/>
    <s v="Online"/>
    <n v="200175"/>
    <n v="1"/>
    <n v="2835"/>
    <n v="0.05"/>
    <n v="2693.25"/>
    <n v="17496"/>
    <n v="-14802.75"/>
    <s v="UPI"/>
    <s v="Completed"/>
    <x v="1"/>
    <n v="4"/>
    <n v="5"/>
  </r>
  <r>
    <x v="90"/>
    <x v="2"/>
    <s v="India"/>
    <s v="Mumbai"/>
    <s v="Hardware"/>
    <x v="2"/>
    <n v="82613"/>
    <s v="Existing"/>
    <s v="Online"/>
    <n v="911086"/>
    <n v="1"/>
    <n v="2230"/>
    <n v="0.1"/>
    <n v="2007"/>
    <n v="5433"/>
    <n v="-3426"/>
    <s v="Cash"/>
    <s v="Returned"/>
    <x v="2"/>
    <n v="5"/>
    <n v="10"/>
  </r>
  <r>
    <x v="90"/>
    <x v="1"/>
    <s v="India"/>
    <s v="Mumbai"/>
    <s v="Services"/>
    <x v="3"/>
    <n v="88062"/>
    <s v="New"/>
    <s v="Online"/>
    <n v="188478"/>
    <n v="7"/>
    <n v="4839"/>
    <n v="0"/>
    <n v="33873"/>
    <n v="25665"/>
    <n v="8208"/>
    <s v="Net Banking"/>
    <s v="Cancelled"/>
    <x v="2"/>
    <n v="4"/>
    <n v="0"/>
  </r>
  <r>
    <x v="90"/>
    <x v="3"/>
    <s v="India"/>
    <s v="Delhi"/>
    <s v="Services"/>
    <x v="3"/>
    <n v="13261"/>
    <s v="Existing"/>
    <s v="Online"/>
    <n v="289892"/>
    <n v="3"/>
    <n v="3547"/>
    <n v="0.1"/>
    <n v="9576.9"/>
    <n v="7926"/>
    <n v="1650.8999999999996"/>
    <s v="Cash"/>
    <s v="Cancelled"/>
    <x v="1"/>
    <n v="4"/>
    <n v="10"/>
  </r>
  <r>
    <x v="90"/>
    <x v="2"/>
    <s v="India"/>
    <s v="Bangalore"/>
    <s v="Services"/>
    <x v="3"/>
    <n v="27046"/>
    <s v="Existing"/>
    <s v="Online"/>
    <n v="883508"/>
    <n v="8"/>
    <n v="1857"/>
    <n v="0.05"/>
    <n v="14113.199999999999"/>
    <n v="11998"/>
    <n v="2115.1999999999989"/>
    <s v="Cash"/>
    <s v="Cancelled"/>
    <x v="2"/>
    <n v="5"/>
    <n v="5"/>
  </r>
  <r>
    <x v="90"/>
    <x v="2"/>
    <s v="India"/>
    <s v="Mumbai"/>
    <s v="Services"/>
    <x v="1"/>
    <n v="23397"/>
    <s v="Existing"/>
    <s v="Online"/>
    <n v="153886"/>
    <n v="7"/>
    <n v="2875"/>
    <n v="0.05"/>
    <n v="19118.75"/>
    <n v="27075"/>
    <n v="-7956.25"/>
    <s v="UPI"/>
    <s v="Cancelled"/>
    <x v="1"/>
    <n v="2"/>
    <n v="5"/>
  </r>
  <r>
    <x v="90"/>
    <x v="1"/>
    <s v="USA"/>
    <s v="New York"/>
    <s v="Software"/>
    <x v="1"/>
    <n v="70436"/>
    <s v="New"/>
    <s v="Offline"/>
    <n v="482621"/>
    <n v="7"/>
    <n v="3262"/>
    <n v="0.2"/>
    <n v="18267.2"/>
    <n v="18437"/>
    <n v="-169.79999999999927"/>
    <s v="UPI"/>
    <s v="Returned"/>
    <x v="3"/>
    <n v="3"/>
    <n v="20"/>
  </r>
  <r>
    <x v="90"/>
    <x v="1"/>
    <s v="India"/>
    <s v="Bangalore"/>
    <s v="Services"/>
    <x v="3"/>
    <n v="35757"/>
    <s v="Existing"/>
    <s v="Partner"/>
    <n v="958902"/>
    <n v="1"/>
    <n v="2285"/>
    <n v="0.15"/>
    <n v="1942.25"/>
    <n v="2563"/>
    <n v="-620.75"/>
    <s v="Cash"/>
    <s v="Cancelled"/>
    <x v="3"/>
    <n v="2"/>
    <n v="15"/>
  </r>
  <r>
    <x v="90"/>
    <x v="3"/>
    <s v="UK"/>
    <s v="London"/>
    <s v="Services"/>
    <x v="2"/>
    <n v="25299"/>
    <s v="Existing"/>
    <s v="Offline"/>
    <n v="588485"/>
    <n v="1"/>
    <n v="2462"/>
    <n v="0.15"/>
    <n v="2092.6999999999998"/>
    <n v="16827"/>
    <n v="-14734.3"/>
    <s v="Cash"/>
    <s v="Returned"/>
    <x v="0"/>
    <n v="3"/>
    <n v="15"/>
  </r>
  <r>
    <x v="90"/>
    <x v="1"/>
    <s v="India"/>
    <s v="Bangalore"/>
    <s v="Hardware"/>
    <x v="2"/>
    <n v="11902"/>
    <s v="New"/>
    <s v="Online"/>
    <n v="840508"/>
    <n v="2"/>
    <n v="1688"/>
    <n v="0.15"/>
    <n v="2869.6"/>
    <n v="14699"/>
    <n v="-11829.4"/>
    <s v="UPI"/>
    <s v="Cancelled"/>
    <x v="3"/>
    <n v="1"/>
    <n v="15"/>
  </r>
  <r>
    <x v="90"/>
    <x v="0"/>
    <s v="USA"/>
    <s v="New York"/>
    <s v="Hardware"/>
    <x v="3"/>
    <n v="52399"/>
    <s v="New"/>
    <s v="Partner"/>
    <n v="593855"/>
    <n v="2"/>
    <n v="3178"/>
    <n v="0.2"/>
    <n v="5084.8"/>
    <n v="14891"/>
    <n v="-9806.2000000000007"/>
    <s v="UPI"/>
    <s v="Cancelled"/>
    <x v="0"/>
    <n v="3"/>
    <n v="20"/>
  </r>
  <r>
    <x v="91"/>
    <x v="1"/>
    <s v="UAE"/>
    <s v="Dubai"/>
    <s v="Hardware"/>
    <x v="0"/>
    <n v="58330"/>
    <s v="New"/>
    <s v="Partner"/>
    <n v="590607"/>
    <n v="5"/>
    <n v="3507"/>
    <n v="0.15"/>
    <n v="14904.75"/>
    <n v="25932"/>
    <n v="-11027.25"/>
    <s v="Net Banking"/>
    <s v="Returned"/>
    <x v="2"/>
    <n v="5"/>
    <n v="15"/>
  </r>
  <r>
    <x v="91"/>
    <x v="0"/>
    <s v="USA"/>
    <s v="New York"/>
    <s v="Software"/>
    <x v="2"/>
    <n v="56308"/>
    <s v="Existing"/>
    <s v="Online"/>
    <n v="986461"/>
    <n v="9"/>
    <n v="3623"/>
    <n v="0.1"/>
    <n v="29346.3"/>
    <n v="21110"/>
    <n v="8236.2999999999993"/>
    <s v="Cash"/>
    <s v="Cancelled"/>
    <x v="1"/>
    <n v="3"/>
    <n v="10"/>
  </r>
  <r>
    <x v="91"/>
    <x v="3"/>
    <s v="USA"/>
    <s v="New York"/>
    <s v="Services"/>
    <x v="2"/>
    <n v="13846"/>
    <s v="Existing"/>
    <s v="Online"/>
    <n v="305914"/>
    <n v="7"/>
    <n v="3643"/>
    <n v="0.15"/>
    <n v="21675.85"/>
    <n v="7689"/>
    <n v="13986.849999999999"/>
    <s v="UPI"/>
    <s v="Completed"/>
    <x v="2"/>
    <n v="1"/>
    <n v="15"/>
  </r>
  <r>
    <x v="91"/>
    <x v="3"/>
    <s v="UAE"/>
    <s v="Dubai"/>
    <s v="Services"/>
    <x v="3"/>
    <n v="22359"/>
    <s v="New"/>
    <s v="Offline"/>
    <n v="335361"/>
    <n v="2"/>
    <n v="3300"/>
    <n v="0.15"/>
    <n v="5610"/>
    <n v="21938"/>
    <n v="-16328"/>
    <s v="Cash"/>
    <s v="Returned"/>
    <x v="1"/>
    <n v="3"/>
    <n v="15"/>
  </r>
  <r>
    <x v="91"/>
    <x v="3"/>
    <s v="UAE"/>
    <s v="Dubai"/>
    <s v="Software"/>
    <x v="2"/>
    <n v="59376"/>
    <s v="Existing"/>
    <s v="Partner"/>
    <n v="951756"/>
    <n v="5"/>
    <n v="823"/>
    <n v="0.05"/>
    <n v="3909.25"/>
    <n v="9662"/>
    <n v="-5752.75"/>
    <s v="Net Banking"/>
    <s v="Returned"/>
    <x v="1"/>
    <n v="2"/>
    <n v="5"/>
  </r>
  <r>
    <x v="91"/>
    <x v="3"/>
    <s v="UAE"/>
    <s v="Dubai"/>
    <s v="Services"/>
    <x v="1"/>
    <n v="78056"/>
    <s v="New"/>
    <s v="Partner"/>
    <n v="991952"/>
    <n v="5"/>
    <n v="4183"/>
    <n v="0.2"/>
    <n v="16732"/>
    <n v="20298"/>
    <n v="-3566"/>
    <s v="Credit Card"/>
    <s v="Cancelled"/>
    <x v="3"/>
    <n v="3"/>
    <n v="20"/>
  </r>
  <r>
    <x v="91"/>
    <x v="3"/>
    <s v="UAE"/>
    <s v="Dubai"/>
    <s v="Hardware"/>
    <x v="1"/>
    <n v="50832"/>
    <s v="New"/>
    <s v="Online"/>
    <n v="165027"/>
    <n v="8"/>
    <n v="2702"/>
    <n v="0.2"/>
    <n v="17292.8"/>
    <n v="3986"/>
    <n v="13306.8"/>
    <s v="Cash"/>
    <s v="Returned"/>
    <x v="0"/>
    <n v="5"/>
    <n v="20"/>
  </r>
  <r>
    <x v="91"/>
    <x v="0"/>
    <s v="UAE"/>
    <s v="Dubai"/>
    <s v="Software"/>
    <x v="2"/>
    <n v="30098"/>
    <s v="New"/>
    <s v="Online"/>
    <n v="101425"/>
    <n v="9"/>
    <n v="2294"/>
    <n v="0.15"/>
    <n v="17549.099999999999"/>
    <n v="16586"/>
    <n v="963.09999999999854"/>
    <s v="Net Banking"/>
    <s v="Returned"/>
    <x v="0"/>
    <n v="5"/>
    <n v="15"/>
  </r>
  <r>
    <x v="91"/>
    <x v="0"/>
    <s v="USA"/>
    <s v="New York"/>
    <s v="Services"/>
    <x v="1"/>
    <n v="59962"/>
    <s v="New"/>
    <s v="Partner"/>
    <n v="232805"/>
    <n v="8"/>
    <n v="2748"/>
    <n v="0"/>
    <n v="21984"/>
    <n v="15026"/>
    <n v="6958"/>
    <s v="Credit Card"/>
    <s v="Completed"/>
    <x v="2"/>
    <n v="4"/>
    <n v="0"/>
  </r>
  <r>
    <x v="91"/>
    <x v="3"/>
    <s v="India"/>
    <s v="Delhi"/>
    <s v="Software"/>
    <x v="0"/>
    <n v="98672"/>
    <s v="New"/>
    <s v="Partner"/>
    <n v="800735"/>
    <n v="2"/>
    <n v="2842"/>
    <n v="0.05"/>
    <n v="5399.8"/>
    <n v="3620"/>
    <n v="1779.8000000000002"/>
    <s v="Cash"/>
    <s v="Returned"/>
    <x v="3"/>
    <n v="2"/>
    <n v="5"/>
  </r>
  <r>
    <x v="91"/>
    <x v="1"/>
    <s v="India"/>
    <s v="Delhi"/>
    <s v="Software"/>
    <x v="2"/>
    <n v="45885"/>
    <s v="Existing"/>
    <s v="Online"/>
    <n v="688699"/>
    <n v="4"/>
    <n v="3893"/>
    <n v="0.15"/>
    <n v="13236.199999999999"/>
    <n v="12454"/>
    <n v="782.19999999999891"/>
    <s v="Net Banking"/>
    <s v="Completed"/>
    <x v="0"/>
    <n v="2"/>
    <n v="15"/>
  </r>
  <r>
    <x v="91"/>
    <x v="2"/>
    <s v="India"/>
    <s v="Mumbai"/>
    <s v="Services"/>
    <x v="3"/>
    <n v="31157"/>
    <s v="Existing"/>
    <s v="Online"/>
    <n v="897035"/>
    <n v="2"/>
    <n v="3900"/>
    <n v="0"/>
    <n v="7800"/>
    <n v="24553"/>
    <n v="-16753"/>
    <s v="Credit Card"/>
    <s v="Returned"/>
    <x v="0"/>
    <n v="3"/>
    <n v="0"/>
  </r>
  <r>
    <x v="92"/>
    <x v="3"/>
    <s v="India"/>
    <s v="Delhi"/>
    <s v="Hardware"/>
    <x v="1"/>
    <n v="58372"/>
    <s v="New"/>
    <s v="Online"/>
    <n v="898584"/>
    <n v="6"/>
    <n v="2475"/>
    <n v="0.1"/>
    <n v="13365"/>
    <n v="10333"/>
    <n v="3032"/>
    <s v="Net Banking"/>
    <s v="Completed"/>
    <x v="0"/>
    <n v="3"/>
    <n v="10"/>
  </r>
  <r>
    <x v="92"/>
    <x v="1"/>
    <s v="UK"/>
    <s v="London"/>
    <s v="Services"/>
    <x v="0"/>
    <n v="29674"/>
    <s v="Existing"/>
    <s v="Offline"/>
    <n v="418462"/>
    <n v="4"/>
    <n v="3545"/>
    <n v="0.05"/>
    <n v="13471"/>
    <n v="5403"/>
    <n v="8068"/>
    <s v="Net Banking"/>
    <s v="Returned"/>
    <x v="2"/>
    <n v="5"/>
    <n v="5"/>
  </r>
  <r>
    <x v="92"/>
    <x v="2"/>
    <s v="India"/>
    <s v="Delhi"/>
    <s v="Services"/>
    <x v="0"/>
    <n v="42357"/>
    <s v="Existing"/>
    <s v="Offline"/>
    <n v="588189"/>
    <n v="7"/>
    <n v="1807"/>
    <n v="0.2"/>
    <n v="10119.200000000001"/>
    <n v="22043"/>
    <n v="-11923.8"/>
    <s v="Net Banking"/>
    <s v="Returned"/>
    <x v="3"/>
    <n v="4"/>
    <n v="20"/>
  </r>
  <r>
    <x v="92"/>
    <x v="3"/>
    <s v="USA"/>
    <s v="New York"/>
    <s v="Hardware"/>
    <x v="1"/>
    <n v="22578"/>
    <s v="New"/>
    <s v="Online"/>
    <n v="323543"/>
    <n v="2"/>
    <n v="1955"/>
    <n v="0"/>
    <n v="3910"/>
    <n v="18422"/>
    <n v="-14512"/>
    <s v="Net Banking"/>
    <s v="Completed"/>
    <x v="0"/>
    <n v="1"/>
    <n v="0"/>
  </r>
  <r>
    <x v="92"/>
    <x v="3"/>
    <s v="UAE"/>
    <s v="Dubai"/>
    <s v="Services"/>
    <x v="0"/>
    <n v="12251"/>
    <s v="Existing"/>
    <s v="Offline"/>
    <n v="208051"/>
    <n v="9"/>
    <n v="1462"/>
    <n v="0.15"/>
    <n v="11184.3"/>
    <n v="23951"/>
    <n v="-12766.7"/>
    <s v="Credit Card"/>
    <s v="Completed"/>
    <x v="3"/>
    <n v="3"/>
    <n v="15"/>
  </r>
  <r>
    <x v="92"/>
    <x v="0"/>
    <s v="UAE"/>
    <s v="Dubai"/>
    <s v="Services"/>
    <x v="2"/>
    <n v="89049"/>
    <s v="Existing"/>
    <s v="Partner"/>
    <n v="907500"/>
    <n v="5"/>
    <n v="2217"/>
    <n v="0"/>
    <n v="11085"/>
    <n v="29443"/>
    <n v="-18358"/>
    <s v="UPI"/>
    <s v="Completed"/>
    <x v="0"/>
    <n v="2"/>
    <n v="0"/>
  </r>
  <r>
    <x v="92"/>
    <x v="2"/>
    <s v="USA"/>
    <s v="New York"/>
    <s v="Services"/>
    <x v="0"/>
    <n v="47429"/>
    <s v="New"/>
    <s v="Partner"/>
    <n v="899963"/>
    <n v="1"/>
    <n v="2929"/>
    <n v="0.2"/>
    <n v="2343.2000000000003"/>
    <n v="12742"/>
    <n v="-10398.799999999999"/>
    <s v="Net Banking"/>
    <s v="Returned"/>
    <x v="2"/>
    <n v="3"/>
    <n v="20"/>
  </r>
  <r>
    <x v="92"/>
    <x v="2"/>
    <s v="UK"/>
    <s v="London"/>
    <s v="Software"/>
    <x v="1"/>
    <n v="56871"/>
    <s v="Existing"/>
    <s v="Online"/>
    <n v="998721"/>
    <n v="3"/>
    <n v="3039"/>
    <n v="0.1"/>
    <n v="8205.3000000000011"/>
    <n v="17438"/>
    <n v="-9232.6999999999989"/>
    <s v="Credit Card"/>
    <s v="Cancelled"/>
    <x v="3"/>
    <n v="4"/>
    <n v="10"/>
  </r>
  <r>
    <x v="92"/>
    <x v="1"/>
    <s v="India"/>
    <s v="Delhi"/>
    <s v="Software"/>
    <x v="0"/>
    <n v="96526"/>
    <s v="Existing"/>
    <s v="Partner"/>
    <n v="920720"/>
    <n v="4"/>
    <n v="4118"/>
    <n v="0"/>
    <n v="16472"/>
    <n v="25497"/>
    <n v="-9025"/>
    <s v="Net Banking"/>
    <s v="Cancelled"/>
    <x v="0"/>
    <n v="2"/>
    <n v="0"/>
  </r>
  <r>
    <x v="92"/>
    <x v="0"/>
    <s v="USA"/>
    <s v="New York"/>
    <s v="Software"/>
    <x v="1"/>
    <n v="35499"/>
    <s v="Existing"/>
    <s v="Partner"/>
    <n v="200694"/>
    <n v="3"/>
    <n v="2878"/>
    <n v="0.15"/>
    <n v="7338.9"/>
    <n v="26877"/>
    <n v="-19538.099999999999"/>
    <s v="Cash"/>
    <s v="Returned"/>
    <x v="2"/>
    <n v="4"/>
    <n v="15"/>
  </r>
  <r>
    <x v="92"/>
    <x v="0"/>
    <s v="India"/>
    <s v="Mumbai"/>
    <s v="Services"/>
    <x v="1"/>
    <n v="16421"/>
    <s v="Existing"/>
    <s v="Partner"/>
    <n v="322089"/>
    <n v="6"/>
    <n v="1374"/>
    <n v="0"/>
    <n v="8244"/>
    <n v="13700"/>
    <n v="-5456"/>
    <s v="Cash"/>
    <s v="Returned"/>
    <x v="2"/>
    <n v="2"/>
    <n v="0"/>
  </r>
  <r>
    <x v="92"/>
    <x v="0"/>
    <s v="UAE"/>
    <s v="Dubai"/>
    <s v="Hardware"/>
    <x v="0"/>
    <n v="62204"/>
    <s v="Existing"/>
    <s v="Partner"/>
    <n v="453906"/>
    <n v="6"/>
    <n v="4170"/>
    <n v="0.1"/>
    <n v="22518"/>
    <n v="8412"/>
    <n v="14106"/>
    <s v="UPI"/>
    <s v="Completed"/>
    <x v="2"/>
    <n v="3"/>
    <n v="10"/>
  </r>
  <r>
    <x v="93"/>
    <x v="0"/>
    <s v="India"/>
    <s v="Bangalore"/>
    <s v="Software"/>
    <x v="1"/>
    <n v="34591"/>
    <s v="New"/>
    <s v="Partner"/>
    <n v="559869"/>
    <n v="7"/>
    <n v="2705"/>
    <n v="0"/>
    <n v="18935"/>
    <n v="13103"/>
    <n v="5832"/>
    <s v="Credit Card"/>
    <s v="Completed"/>
    <x v="0"/>
    <n v="4"/>
    <n v="0"/>
  </r>
  <r>
    <x v="93"/>
    <x v="2"/>
    <s v="India"/>
    <s v="Mumbai"/>
    <s v="Hardware"/>
    <x v="1"/>
    <n v="70940"/>
    <s v="New"/>
    <s v="Offline"/>
    <n v="722485"/>
    <n v="9"/>
    <n v="1639"/>
    <n v="0.1"/>
    <n v="13275.9"/>
    <n v="8125"/>
    <n v="5150.8999999999996"/>
    <s v="Cash"/>
    <s v="Completed"/>
    <x v="2"/>
    <n v="5"/>
    <n v="10"/>
  </r>
  <r>
    <x v="93"/>
    <x v="2"/>
    <s v="UK"/>
    <s v="London"/>
    <s v="Services"/>
    <x v="3"/>
    <n v="96371"/>
    <s v="New"/>
    <s v="Offline"/>
    <n v="533284"/>
    <n v="9"/>
    <n v="4091"/>
    <n v="0.1"/>
    <n v="33137.1"/>
    <n v="4467"/>
    <n v="28670.1"/>
    <s v="Credit Card"/>
    <s v="Cancelled"/>
    <x v="1"/>
    <n v="2"/>
    <n v="10"/>
  </r>
  <r>
    <x v="93"/>
    <x v="3"/>
    <s v="India"/>
    <s v="Mumbai"/>
    <s v="Software"/>
    <x v="2"/>
    <n v="22202"/>
    <s v="New"/>
    <s v="Online"/>
    <n v="863380"/>
    <n v="7"/>
    <n v="3173"/>
    <n v="0.05"/>
    <n v="21100.45"/>
    <n v="2494"/>
    <n v="18606.45"/>
    <s v="Cash"/>
    <s v="Returned"/>
    <x v="2"/>
    <n v="4"/>
    <n v="5"/>
  </r>
  <r>
    <x v="93"/>
    <x v="3"/>
    <s v="USA"/>
    <s v="New York"/>
    <s v="Services"/>
    <x v="1"/>
    <n v="29290"/>
    <s v="New"/>
    <s v="Partner"/>
    <n v="767819"/>
    <n v="1"/>
    <n v="2045"/>
    <n v="0.05"/>
    <n v="1942.75"/>
    <n v="5133"/>
    <n v="-3190.25"/>
    <s v="Credit Card"/>
    <s v="Returned"/>
    <x v="1"/>
    <n v="4"/>
    <n v="5"/>
  </r>
  <r>
    <x v="93"/>
    <x v="0"/>
    <s v="India"/>
    <s v="Delhi"/>
    <s v="Hardware"/>
    <x v="2"/>
    <n v="28130"/>
    <s v="Existing"/>
    <s v="Offline"/>
    <n v="842001"/>
    <n v="3"/>
    <n v="3343"/>
    <n v="0.15"/>
    <n v="8524.65"/>
    <n v="4703"/>
    <n v="3821.6499999999996"/>
    <s v="Net Banking"/>
    <s v="Cancelled"/>
    <x v="2"/>
    <n v="1"/>
    <n v="15"/>
  </r>
  <r>
    <x v="93"/>
    <x v="0"/>
    <s v="UAE"/>
    <s v="Dubai"/>
    <s v="Software"/>
    <x v="3"/>
    <n v="47077"/>
    <s v="Existing"/>
    <s v="Offline"/>
    <n v="204445"/>
    <n v="5"/>
    <n v="765"/>
    <n v="0.15"/>
    <n v="3251.25"/>
    <n v="22249"/>
    <n v="-18997.75"/>
    <s v="Net Banking"/>
    <s v="Completed"/>
    <x v="2"/>
    <n v="1"/>
    <n v="15"/>
  </r>
  <r>
    <x v="93"/>
    <x v="0"/>
    <s v="UK"/>
    <s v="London"/>
    <s v="Software"/>
    <x v="3"/>
    <n v="29396"/>
    <s v="New"/>
    <s v="Offline"/>
    <n v="578216"/>
    <n v="6"/>
    <n v="601"/>
    <n v="0.15"/>
    <n v="3065.1"/>
    <n v="16499"/>
    <n v="-13433.9"/>
    <s v="Cash"/>
    <s v="Completed"/>
    <x v="2"/>
    <n v="3"/>
    <n v="15"/>
  </r>
  <r>
    <x v="93"/>
    <x v="3"/>
    <s v="UK"/>
    <s v="London"/>
    <s v="Software"/>
    <x v="3"/>
    <n v="70848"/>
    <s v="New"/>
    <s v="Partner"/>
    <n v="525770"/>
    <n v="6"/>
    <n v="3256"/>
    <n v="0.1"/>
    <n v="17582.400000000001"/>
    <n v="17566"/>
    <n v="16.400000000001455"/>
    <s v="UPI"/>
    <s v="Completed"/>
    <x v="0"/>
    <n v="5"/>
    <n v="10"/>
  </r>
  <r>
    <x v="93"/>
    <x v="1"/>
    <s v="India"/>
    <s v="Bangalore"/>
    <s v="Software"/>
    <x v="3"/>
    <n v="93488"/>
    <s v="New"/>
    <s v="Offline"/>
    <n v="206243"/>
    <n v="5"/>
    <n v="4473"/>
    <n v="0.1"/>
    <n v="20128.5"/>
    <n v="2236"/>
    <n v="17892.5"/>
    <s v="Cash"/>
    <s v="Completed"/>
    <x v="3"/>
    <n v="5"/>
    <n v="10"/>
  </r>
  <r>
    <x v="93"/>
    <x v="1"/>
    <s v="India"/>
    <s v="Mumbai"/>
    <s v="Hardware"/>
    <x v="2"/>
    <n v="70530"/>
    <s v="Existing"/>
    <s v="Online"/>
    <n v="694601"/>
    <n v="6"/>
    <n v="2034"/>
    <n v="0.05"/>
    <n v="11593.8"/>
    <n v="29797"/>
    <n v="-18203.2"/>
    <s v="Cash"/>
    <s v="Cancelled"/>
    <x v="0"/>
    <n v="4"/>
    <n v="5"/>
  </r>
  <r>
    <x v="93"/>
    <x v="3"/>
    <s v="India"/>
    <s v="Bangalore"/>
    <s v="Software"/>
    <x v="0"/>
    <n v="74274"/>
    <s v="Existing"/>
    <s v="Online"/>
    <n v="883680"/>
    <n v="9"/>
    <n v="2769"/>
    <n v="0.1"/>
    <n v="22428.9"/>
    <n v="13427"/>
    <n v="9001.9000000000015"/>
    <s v="UPI"/>
    <s v="Completed"/>
    <x v="0"/>
    <n v="4"/>
    <n v="10"/>
  </r>
  <r>
    <x v="94"/>
    <x v="3"/>
    <s v="India"/>
    <s v="Delhi"/>
    <s v="Services"/>
    <x v="0"/>
    <n v="37122"/>
    <s v="Existing"/>
    <s v="Partner"/>
    <n v="877313"/>
    <n v="1"/>
    <n v="3462"/>
    <n v="0.05"/>
    <n v="3288.8999999999996"/>
    <n v="9812"/>
    <n v="-6523.1"/>
    <s v="Net Banking"/>
    <s v="Completed"/>
    <x v="0"/>
    <n v="4"/>
    <n v="5"/>
  </r>
  <r>
    <x v="94"/>
    <x v="3"/>
    <s v="India"/>
    <s v="Delhi"/>
    <s v="Software"/>
    <x v="2"/>
    <n v="39381"/>
    <s v="Existing"/>
    <s v="Online"/>
    <n v="308040"/>
    <n v="1"/>
    <n v="2983"/>
    <n v="0"/>
    <n v="2983"/>
    <n v="16838"/>
    <n v="-13855"/>
    <s v="Net Banking"/>
    <s v="Cancelled"/>
    <x v="3"/>
    <n v="2"/>
    <n v="0"/>
  </r>
  <r>
    <x v="94"/>
    <x v="3"/>
    <s v="India"/>
    <s v="Bangalore"/>
    <s v="Hardware"/>
    <x v="1"/>
    <n v="55435"/>
    <s v="Existing"/>
    <s v="Offline"/>
    <n v="489430"/>
    <n v="9"/>
    <n v="1713"/>
    <n v="0.15"/>
    <n v="13104.449999999999"/>
    <n v="27120"/>
    <n v="-14015.550000000001"/>
    <s v="Cash"/>
    <s v="Completed"/>
    <x v="3"/>
    <n v="3"/>
    <n v="15"/>
  </r>
  <r>
    <x v="94"/>
    <x v="3"/>
    <s v="UAE"/>
    <s v="Dubai"/>
    <s v="Software"/>
    <x v="2"/>
    <n v="33267"/>
    <s v="Existing"/>
    <s v="Partner"/>
    <n v="890233"/>
    <n v="8"/>
    <n v="3492"/>
    <n v="0.15"/>
    <n v="23745.599999999999"/>
    <n v="5127"/>
    <n v="18618.599999999999"/>
    <s v="Credit Card"/>
    <s v="Cancelled"/>
    <x v="2"/>
    <n v="3"/>
    <n v="15"/>
  </r>
  <r>
    <x v="94"/>
    <x v="3"/>
    <s v="India"/>
    <s v="Delhi"/>
    <s v="Hardware"/>
    <x v="1"/>
    <n v="71978"/>
    <s v="New"/>
    <s v="Online"/>
    <n v="434737"/>
    <n v="9"/>
    <n v="4929"/>
    <n v="0.2"/>
    <n v="35488.800000000003"/>
    <n v="1234"/>
    <n v="34254.800000000003"/>
    <s v="Cash"/>
    <s v="Completed"/>
    <x v="3"/>
    <n v="1"/>
    <n v="20"/>
  </r>
  <r>
    <x v="94"/>
    <x v="0"/>
    <s v="India"/>
    <s v="Bangalore"/>
    <s v="Hardware"/>
    <x v="1"/>
    <n v="17088"/>
    <s v="Existing"/>
    <s v="Partner"/>
    <n v="519727"/>
    <n v="7"/>
    <n v="1406"/>
    <n v="0.05"/>
    <n v="9349.9"/>
    <n v="1072"/>
    <n v="8277.9"/>
    <s v="Net Banking"/>
    <s v="Returned"/>
    <x v="0"/>
    <n v="4"/>
    <n v="5"/>
  </r>
  <r>
    <x v="94"/>
    <x v="0"/>
    <s v="India"/>
    <s v="Mumbai"/>
    <s v="Services"/>
    <x v="0"/>
    <n v="22822"/>
    <s v="New"/>
    <s v="Offline"/>
    <n v="304118"/>
    <n v="6"/>
    <n v="2081"/>
    <n v="0.2"/>
    <n v="9988.8000000000011"/>
    <n v="23151"/>
    <n v="-13162.199999999999"/>
    <s v="Credit Card"/>
    <s v="Completed"/>
    <x v="1"/>
    <n v="4"/>
    <n v="20"/>
  </r>
  <r>
    <x v="94"/>
    <x v="0"/>
    <s v="India"/>
    <s v="Bangalore"/>
    <s v="Software"/>
    <x v="3"/>
    <n v="60216"/>
    <s v="New"/>
    <s v="Online"/>
    <n v="960067"/>
    <n v="9"/>
    <n v="2104"/>
    <n v="0.15"/>
    <n v="16095.6"/>
    <n v="2789"/>
    <n v="13306.6"/>
    <s v="UPI"/>
    <s v="Returned"/>
    <x v="2"/>
    <n v="2"/>
    <n v="15"/>
  </r>
  <r>
    <x v="94"/>
    <x v="0"/>
    <s v="India"/>
    <s v="Bangalore"/>
    <s v="Software"/>
    <x v="0"/>
    <n v="46589"/>
    <s v="Existing"/>
    <s v="Offline"/>
    <n v="180729"/>
    <n v="2"/>
    <n v="1069"/>
    <n v="0.2"/>
    <n v="1710.4"/>
    <n v="26203"/>
    <n v="-24492.6"/>
    <s v="Net Banking"/>
    <s v="Cancelled"/>
    <x v="1"/>
    <n v="4"/>
    <n v="20"/>
  </r>
  <r>
    <x v="94"/>
    <x v="3"/>
    <s v="USA"/>
    <s v="New York"/>
    <s v="Software"/>
    <x v="0"/>
    <n v="75262"/>
    <s v="Existing"/>
    <s v="Online"/>
    <n v="417377"/>
    <n v="4"/>
    <n v="2045"/>
    <n v="0"/>
    <n v="8180"/>
    <n v="9859"/>
    <n v="-1679"/>
    <s v="UPI"/>
    <s v="Completed"/>
    <x v="1"/>
    <n v="4"/>
    <n v="0"/>
  </r>
  <r>
    <x v="94"/>
    <x v="1"/>
    <s v="India"/>
    <s v="Delhi"/>
    <s v="Services"/>
    <x v="2"/>
    <n v="67911"/>
    <s v="Existing"/>
    <s v="Partner"/>
    <n v="382155"/>
    <n v="2"/>
    <n v="1408"/>
    <n v="0.2"/>
    <n v="2252.8000000000002"/>
    <n v="5023"/>
    <n v="-2770.2"/>
    <s v="Net Banking"/>
    <s v="Completed"/>
    <x v="1"/>
    <n v="3"/>
    <n v="20"/>
  </r>
  <r>
    <x v="94"/>
    <x v="2"/>
    <s v="UAE"/>
    <s v="Dubai"/>
    <s v="Services"/>
    <x v="2"/>
    <n v="11436"/>
    <s v="Existing"/>
    <s v="Online"/>
    <n v="294035"/>
    <n v="6"/>
    <n v="4962"/>
    <n v="0"/>
    <n v="29772"/>
    <n v="26169"/>
    <n v="3603"/>
    <s v="Net Banking"/>
    <s v="Completed"/>
    <x v="3"/>
    <n v="4"/>
    <n v="0"/>
  </r>
  <r>
    <x v="95"/>
    <x v="3"/>
    <s v="UAE"/>
    <s v="Dubai"/>
    <s v="Hardware"/>
    <x v="1"/>
    <n v="71854"/>
    <s v="Existing"/>
    <s v="Online"/>
    <n v="411044"/>
    <n v="1"/>
    <n v="4583"/>
    <n v="0.15"/>
    <n v="3895.5499999999997"/>
    <n v="28242"/>
    <n v="-24346.45"/>
    <s v="Credit Card"/>
    <s v="Returned"/>
    <x v="0"/>
    <n v="2"/>
    <n v="15"/>
  </r>
  <r>
    <x v="95"/>
    <x v="2"/>
    <s v="USA"/>
    <s v="New York"/>
    <s v="Hardware"/>
    <x v="2"/>
    <n v="71888"/>
    <s v="Existing"/>
    <s v="Online"/>
    <n v="619805"/>
    <n v="7"/>
    <n v="3840"/>
    <n v="0.1"/>
    <n v="24192"/>
    <n v="13004"/>
    <n v="11188"/>
    <s v="Net Banking"/>
    <s v="Completed"/>
    <x v="2"/>
    <n v="2"/>
    <n v="10"/>
  </r>
  <r>
    <x v="95"/>
    <x v="1"/>
    <s v="UK"/>
    <s v="London"/>
    <s v="Hardware"/>
    <x v="1"/>
    <n v="37281"/>
    <s v="Existing"/>
    <s v="Partner"/>
    <n v="875427"/>
    <n v="7"/>
    <n v="2925"/>
    <n v="0.05"/>
    <n v="19451.25"/>
    <n v="11531"/>
    <n v="7920.25"/>
    <s v="Cash"/>
    <s v="Cancelled"/>
    <x v="2"/>
    <n v="5"/>
    <n v="5"/>
  </r>
  <r>
    <x v="95"/>
    <x v="0"/>
    <s v="UAE"/>
    <s v="Dubai"/>
    <s v="Services"/>
    <x v="1"/>
    <n v="98017"/>
    <s v="Existing"/>
    <s v="Online"/>
    <n v="807054"/>
    <n v="7"/>
    <n v="3718"/>
    <n v="0.2"/>
    <n v="20820.800000000003"/>
    <n v="15244"/>
    <n v="5576.8000000000029"/>
    <s v="UPI"/>
    <s v="Completed"/>
    <x v="2"/>
    <n v="5"/>
    <n v="20"/>
  </r>
  <r>
    <x v="95"/>
    <x v="1"/>
    <s v="India"/>
    <s v="Bangalore"/>
    <s v="Services"/>
    <x v="3"/>
    <n v="94403"/>
    <s v="New"/>
    <s v="Offline"/>
    <n v="180085"/>
    <n v="4"/>
    <n v="2665"/>
    <n v="0"/>
    <n v="10660"/>
    <n v="12551"/>
    <n v="-1891"/>
    <s v="Net Banking"/>
    <s v="Cancelled"/>
    <x v="1"/>
    <n v="1"/>
    <n v="0"/>
  </r>
  <r>
    <x v="95"/>
    <x v="3"/>
    <s v="USA"/>
    <s v="New York"/>
    <s v="Services"/>
    <x v="3"/>
    <n v="63952"/>
    <s v="New"/>
    <s v="Partner"/>
    <n v="500176"/>
    <n v="8"/>
    <n v="1513"/>
    <n v="0.15"/>
    <n v="10288.4"/>
    <n v="3260"/>
    <n v="7028.4"/>
    <s v="Cash"/>
    <s v="Returned"/>
    <x v="0"/>
    <n v="2"/>
    <n v="15"/>
  </r>
  <r>
    <x v="95"/>
    <x v="0"/>
    <s v="India"/>
    <s v="Mumbai"/>
    <s v="Hardware"/>
    <x v="0"/>
    <n v="32766"/>
    <s v="Existing"/>
    <s v="Partner"/>
    <n v="116583"/>
    <n v="5"/>
    <n v="3706"/>
    <n v="0.15"/>
    <n v="15750.5"/>
    <n v="5262"/>
    <n v="10488.5"/>
    <s v="UPI"/>
    <s v="Cancelled"/>
    <x v="2"/>
    <n v="2"/>
    <n v="15"/>
  </r>
  <r>
    <x v="95"/>
    <x v="3"/>
    <s v="India"/>
    <s v="Delhi"/>
    <s v="Services"/>
    <x v="3"/>
    <n v="31213"/>
    <s v="New"/>
    <s v="Offline"/>
    <n v="754571"/>
    <n v="2"/>
    <n v="2372"/>
    <n v="0.1"/>
    <n v="4269.6000000000004"/>
    <n v="8388"/>
    <n v="-4118.3999999999996"/>
    <s v="Cash"/>
    <s v="Returned"/>
    <x v="0"/>
    <n v="3"/>
    <n v="10"/>
  </r>
  <r>
    <x v="95"/>
    <x v="0"/>
    <s v="India"/>
    <s v="Delhi"/>
    <s v="Hardware"/>
    <x v="1"/>
    <n v="72239"/>
    <s v="Existing"/>
    <s v="Partner"/>
    <n v="958964"/>
    <n v="5"/>
    <n v="705"/>
    <n v="0.15"/>
    <n v="2996.25"/>
    <n v="23929"/>
    <n v="-20932.75"/>
    <s v="Net Banking"/>
    <s v="Returned"/>
    <x v="3"/>
    <n v="5"/>
    <n v="15"/>
  </r>
  <r>
    <x v="95"/>
    <x v="2"/>
    <s v="India"/>
    <s v="Delhi"/>
    <s v="Hardware"/>
    <x v="2"/>
    <n v="32537"/>
    <s v="New"/>
    <s v="Online"/>
    <n v="315175"/>
    <n v="9"/>
    <n v="1315"/>
    <n v="0.15"/>
    <n v="10059.75"/>
    <n v="7934"/>
    <n v="2125.75"/>
    <s v="Cash"/>
    <s v="Returned"/>
    <x v="2"/>
    <n v="1"/>
    <n v="15"/>
  </r>
  <r>
    <x v="95"/>
    <x v="2"/>
    <s v="India"/>
    <s v="Bangalore"/>
    <s v="Software"/>
    <x v="3"/>
    <n v="12794"/>
    <s v="New"/>
    <s v="Partner"/>
    <n v="376345"/>
    <n v="1"/>
    <n v="565"/>
    <n v="0.1"/>
    <n v="508.5"/>
    <n v="8456"/>
    <n v="-7947.5"/>
    <s v="UPI"/>
    <s v="Cancelled"/>
    <x v="3"/>
    <n v="3"/>
    <n v="10"/>
  </r>
  <r>
    <x v="95"/>
    <x v="2"/>
    <s v="India"/>
    <s v="Mumbai"/>
    <s v="Software"/>
    <x v="3"/>
    <n v="69204"/>
    <s v="Existing"/>
    <s v="Offline"/>
    <n v="301651"/>
    <n v="2"/>
    <n v="4545"/>
    <n v="0.15"/>
    <n v="7726.5"/>
    <n v="15191"/>
    <n v="-7464.5"/>
    <s v="UPI"/>
    <s v="Cancelled"/>
    <x v="2"/>
    <n v="3"/>
    <n v="15"/>
  </r>
  <r>
    <x v="96"/>
    <x v="1"/>
    <s v="USA"/>
    <s v="New York"/>
    <s v="Software"/>
    <x v="3"/>
    <n v="42324"/>
    <s v="Existing"/>
    <s v="Partner"/>
    <n v="946451"/>
    <n v="8"/>
    <n v="2551"/>
    <n v="0"/>
    <n v="20408"/>
    <n v="26544"/>
    <n v="-6136"/>
    <s v="UPI"/>
    <s v="Cancelled"/>
    <x v="1"/>
    <n v="5"/>
    <n v="0"/>
  </r>
  <r>
    <x v="96"/>
    <x v="3"/>
    <s v="USA"/>
    <s v="New York"/>
    <s v="Hardware"/>
    <x v="3"/>
    <n v="66764"/>
    <s v="Existing"/>
    <s v="Offline"/>
    <n v="906852"/>
    <n v="5"/>
    <n v="502"/>
    <n v="0.2"/>
    <n v="2008"/>
    <n v="11219"/>
    <n v="-9211"/>
    <s v="Net Banking"/>
    <s v="Completed"/>
    <x v="2"/>
    <n v="3"/>
    <n v="20"/>
  </r>
  <r>
    <x v="96"/>
    <x v="1"/>
    <s v="India"/>
    <s v="Delhi"/>
    <s v="Software"/>
    <x v="1"/>
    <n v="40858"/>
    <s v="New"/>
    <s v="Partner"/>
    <n v="612916"/>
    <n v="9"/>
    <n v="824"/>
    <n v="0.2"/>
    <n v="5932.8"/>
    <n v="9370"/>
    <n v="-3437.2"/>
    <s v="Credit Card"/>
    <s v="Cancelled"/>
    <x v="2"/>
    <n v="5"/>
    <n v="20"/>
  </r>
  <r>
    <x v="96"/>
    <x v="2"/>
    <s v="India"/>
    <s v="Mumbai"/>
    <s v="Software"/>
    <x v="1"/>
    <n v="52850"/>
    <s v="New"/>
    <s v="Offline"/>
    <n v="664890"/>
    <n v="6"/>
    <n v="1104"/>
    <n v="0"/>
    <n v="6624"/>
    <n v="23698"/>
    <n v="-17074"/>
    <s v="Cash"/>
    <s v="Returned"/>
    <x v="0"/>
    <n v="2"/>
    <n v="0"/>
  </r>
  <r>
    <x v="96"/>
    <x v="3"/>
    <s v="India"/>
    <s v="Mumbai"/>
    <s v="Software"/>
    <x v="0"/>
    <n v="23018"/>
    <s v="Existing"/>
    <s v="Partner"/>
    <n v="545861"/>
    <n v="8"/>
    <n v="3082"/>
    <n v="0.2"/>
    <n v="19724.800000000003"/>
    <n v="7117"/>
    <n v="12607.800000000003"/>
    <s v="UPI"/>
    <s v="Cancelled"/>
    <x v="1"/>
    <n v="2"/>
    <n v="20"/>
  </r>
  <r>
    <x v="96"/>
    <x v="2"/>
    <s v="India"/>
    <s v="Mumbai"/>
    <s v="Services"/>
    <x v="2"/>
    <n v="93017"/>
    <s v="New"/>
    <s v="Online"/>
    <n v="808484"/>
    <n v="1"/>
    <n v="3146"/>
    <n v="0.15"/>
    <n v="2674.1"/>
    <n v="3051"/>
    <n v="-376.90000000000009"/>
    <s v="UPI"/>
    <s v="Returned"/>
    <x v="1"/>
    <n v="5"/>
    <n v="15"/>
  </r>
  <r>
    <x v="96"/>
    <x v="1"/>
    <s v="UAE"/>
    <s v="Dubai"/>
    <s v="Hardware"/>
    <x v="0"/>
    <n v="60790"/>
    <s v="Existing"/>
    <s v="Offline"/>
    <n v="200156"/>
    <n v="9"/>
    <n v="3622"/>
    <n v="0.2"/>
    <n v="26078.400000000001"/>
    <n v="21815"/>
    <n v="4263.4000000000015"/>
    <s v="Credit Card"/>
    <s v="Cancelled"/>
    <x v="3"/>
    <n v="4"/>
    <n v="20"/>
  </r>
  <r>
    <x v="96"/>
    <x v="1"/>
    <s v="UAE"/>
    <s v="Dubai"/>
    <s v="Software"/>
    <x v="0"/>
    <n v="91120"/>
    <s v="New"/>
    <s v="Offline"/>
    <n v="411175"/>
    <n v="9"/>
    <n v="3614"/>
    <n v="0.2"/>
    <n v="26020.800000000003"/>
    <n v="25770"/>
    <n v="250.80000000000291"/>
    <s v="UPI"/>
    <s v="Cancelled"/>
    <x v="2"/>
    <n v="4"/>
    <n v="20"/>
  </r>
  <r>
    <x v="96"/>
    <x v="1"/>
    <s v="India"/>
    <s v="Delhi"/>
    <s v="Services"/>
    <x v="3"/>
    <n v="19850"/>
    <s v="Existing"/>
    <s v="Partner"/>
    <n v="899061"/>
    <n v="3"/>
    <n v="3775"/>
    <n v="0.15"/>
    <n v="9626.25"/>
    <n v="15279"/>
    <n v="-5652.75"/>
    <s v="UPI"/>
    <s v="Returned"/>
    <x v="2"/>
    <n v="1"/>
    <n v="15"/>
  </r>
  <r>
    <x v="96"/>
    <x v="2"/>
    <s v="India"/>
    <s v="Mumbai"/>
    <s v="Services"/>
    <x v="2"/>
    <n v="55975"/>
    <s v="New"/>
    <s v="Partner"/>
    <n v="550947"/>
    <n v="1"/>
    <n v="846"/>
    <n v="0.2"/>
    <n v="676.80000000000007"/>
    <n v="12727"/>
    <n v="-12050.2"/>
    <s v="Net Banking"/>
    <s v="Cancelled"/>
    <x v="0"/>
    <n v="4"/>
    <n v="20"/>
  </r>
  <r>
    <x v="96"/>
    <x v="3"/>
    <s v="UK"/>
    <s v="London"/>
    <s v="Services"/>
    <x v="3"/>
    <n v="75510"/>
    <s v="Existing"/>
    <s v="Partner"/>
    <n v="128675"/>
    <n v="8"/>
    <n v="4654"/>
    <n v="0.15"/>
    <n v="31647.200000000001"/>
    <n v="3940"/>
    <n v="27707.200000000001"/>
    <s v="Credit Card"/>
    <s v="Completed"/>
    <x v="2"/>
    <n v="1"/>
    <n v="15"/>
  </r>
  <r>
    <x v="96"/>
    <x v="3"/>
    <s v="India"/>
    <s v="Mumbai"/>
    <s v="Software"/>
    <x v="1"/>
    <n v="75696"/>
    <s v="Existing"/>
    <s v="Online"/>
    <n v="489796"/>
    <n v="8"/>
    <n v="3227"/>
    <n v="0.1"/>
    <n v="23234.400000000001"/>
    <n v="12009"/>
    <n v="11225.400000000001"/>
    <s v="UPI"/>
    <s v="Completed"/>
    <x v="0"/>
    <n v="5"/>
    <n v="10"/>
  </r>
  <r>
    <x v="97"/>
    <x v="2"/>
    <s v="USA"/>
    <s v="New York"/>
    <s v="Services"/>
    <x v="0"/>
    <n v="35832"/>
    <s v="Existing"/>
    <s v="Partner"/>
    <n v="757022"/>
    <n v="9"/>
    <n v="3058"/>
    <n v="0.1"/>
    <n v="24769.8"/>
    <n v="4628"/>
    <n v="20141.8"/>
    <s v="Net Banking"/>
    <s v="Returned"/>
    <x v="1"/>
    <n v="5"/>
    <n v="10"/>
  </r>
  <r>
    <x v="97"/>
    <x v="3"/>
    <s v="USA"/>
    <s v="New York"/>
    <s v="Hardware"/>
    <x v="2"/>
    <n v="97826"/>
    <s v="New"/>
    <s v="Offline"/>
    <n v="442414"/>
    <n v="6"/>
    <n v="3889"/>
    <n v="0.2"/>
    <n v="18667.2"/>
    <n v="8634"/>
    <n v="10033.200000000001"/>
    <s v="Net Banking"/>
    <s v="Returned"/>
    <x v="2"/>
    <n v="5"/>
    <n v="20"/>
  </r>
  <r>
    <x v="97"/>
    <x v="2"/>
    <s v="India"/>
    <s v="Delhi"/>
    <s v="Services"/>
    <x v="1"/>
    <n v="34886"/>
    <s v="Existing"/>
    <s v="Partner"/>
    <n v="631877"/>
    <n v="9"/>
    <n v="3943"/>
    <n v="0.1"/>
    <n v="31938.3"/>
    <n v="6463"/>
    <n v="25475.3"/>
    <s v="Net Banking"/>
    <s v="Returned"/>
    <x v="3"/>
    <n v="1"/>
    <n v="10"/>
  </r>
  <r>
    <x v="97"/>
    <x v="3"/>
    <s v="UK"/>
    <s v="London"/>
    <s v="Services"/>
    <x v="0"/>
    <n v="18418"/>
    <s v="New"/>
    <s v="Online"/>
    <n v="995386"/>
    <n v="9"/>
    <n v="2754"/>
    <n v="0.2"/>
    <n v="19828.800000000003"/>
    <n v="10423"/>
    <n v="9405.8000000000029"/>
    <s v="Net Banking"/>
    <s v="Completed"/>
    <x v="0"/>
    <n v="3"/>
    <n v="20"/>
  </r>
  <r>
    <x v="97"/>
    <x v="0"/>
    <s v="India"/>
    <s v="Mumbai"/>
    <s v="Services"/>
    <x v="2"/>
    <n v="17081"/>
    <s v="Existing"/>
    <s v="Partner"/>
    <n v="542580"/>
    <n v="4"/>
    <n v="610"/>
    <n v="0.1"/>
    <n v="2196"/>
    <n v="4698"/>
    <n v="-2502"/>
    <s v="Credit Card"/>
    <s v="Returned"/>
    <x v="1"/>
    <n v="1"/>
    <n v="10"/>
  </r>
  <r>
    <x v="97"/>
    <x v="0"/>
    <s v="UK"/>
    <s v="London"/>
    <s v="Services"/>
    <x v="0"/>
    <n v="20114"/>
    <s v="Existing"/>
    <s v="Partner"/>
    <n v="104655"/>
    <n v="5"/>
    <n v="522"/>
    <n v="0.2"/>
    <n v="2088"/>
    <n v="2959"/>
    <n v="-871"/>
    <s v="Credit Card"/>
    <s v="Returned"/>
    <x v="0"/>
    <n v="3"/>
    <n v="20"/>
  </r>
  <r>
    <x v="97"/>
    <x v="1"/>
    <s v="India"/>
    <s v="Delhi"/>
    <s v="Hardware"/>
    <x v="2"/>
    <n v="28722"/>
    <s v="Existing"/>
    <s v="Offline"/>
    <n v="960717"/>
    <n v="6"/>
    <n v="4316"/>
    <n v="0.05"/>
    <n v="24601.199999999997"/>
    <n v="2526"/>
    <n v="22075.199999999997"/>
    <s v="Net Banking"/>
    <s v="Completed"/>
    <x v="2"/>
    <n v="2"/>
    <n v="5"/>
  </r>
  <r>
    <x v="97"/>
    <x v="0"/>
    <s v="USA"/>
    <s v="New York"/>
    <s v="Software"/>
    <x v="0"/>
    <n v="97508"/>
    <s v="New"/>
    <s v="Partner"/>
    <n v="241869"/>
    <n v="6"/>
    <n v="2463"/>
    <n v="0"/>
    <n v="14778"/>
    <n v="11369"/>
    <n v="3409"/>
    <s v="Credit Card"/>
    <s v="Returned"/>
    <x v="1"/>
    <n v="2"/>
    <n v="0"/>
  </r>
  <r>
    <x v="97"/>
    <x v="0"/>
    <s v="USA"/>
    <s v="New York"/>
    <s v="Hardware"/>
    <x v="3"/>
    <n v="27985"/>
    <s v="New"/>
    <s v="Online"/>
    <n v="611023"/>
    <n v="2"/>
    <n v="2207"/>
    <n v="0.1"/>
    <n v="3972.6"/>
    <n v="25223"/>
    <n v="-21250.400000000001"/>
    <s v="Cash"/>
    <s v="Cancelled"/>
    <x v="1"/>
    <n v="3"/>
    <n v="10"/>
  </r>
  <r>
    <x v="97"/>
    <x v="0"/>
    <s v="UAE"/>
    <s v="Dubai"/>
    <s v="Hardware"/>
    <x v="0"/>
    <n v="15888"/>
    <s v="New"/>
    <s v="Partner"/>
    <n v="328538"/>
    <n v="4"/>
    <n v="3582"/>
    <n v="0.15"/>
    <n v="12178.8"/>
    <n v="28648"/>
    <n v="-16469.2"/>
    <s v="Cash"/>
    <s v="Cancelled"/>
    <x v="3"/>
    <n v="3"/>
    <n v="15"/>
  </r>
  <r>
    <x v="97"/>
    <x v="2"/>
    <s v="India"/>
    <s v="Delhi"/>
    <s v="Software"/>
    <x v="0"/>
    <n v="79254"/>
    <s v="Existing"/>
    <s v="Partner"/>
    <n v="630933"/>
    <n v="9"/>
    <n v="4315"/>
    <n v="0"/>
    <n v="38835"/>
    <n v="7929"/>
    <n v="30906"/>
    <s v="Net Banking"/>
    <s v="Cancelled"/>
    <x v="1"/>
    <n v="4"/>
    <n v="0"/>
  </r>
  <r>
    <x v="97"/>
    <x v="0"/>
    <s v="India"/>
    <s v="Delhi"/>
    <s v="Services"/>
    <x v="2"/>
    <n v="93845"/>
    <s v="New"/>
    <s v="Offline"/>
    <n v="479523"/>
    <n v="7"/>
    <n v="1246"/>
    <n v="0.2"/>
    <n v="6977.6"/>
    <n v="4519"/>
    <n v="2458.6000000000004"/>
    <s v="UPI"/>
    <s v="Cancelled"/>
    <x v="2"/>
    <n v="3"/>
    <n v="20"/>
  </r>
  <r>
    <x v="98"/>
    <x v="0"/>
    <s v="India"/>
    <s v="Mumbai"/>
    <s v="Software"/>
    <x v="2"/>
    <n v="29299"/>
    <s v="Existing"/>
    <s v="Partner"/>
    <n v="409778"/>
    <n v="9"/>
    <n v="1014"/>
    <n v="0"/>
    <n v="9126"/>
    <n v="19079"/>
    <n v="-9953"/>
    <s v="UPI"/>
    <s v="Completed"/>
    <x v="0"/>
    <n v="3"/>
    <n v="0"/>
  </r>
  <r>
    <x v="98"/>
    <x v="1"/>
    <s v="India"/>
    <s v="Mumbai"/>
    <s v="Software"/>
    <x v="3"/>
    <n v="66050"/>
    <s v="Existing"/>
    <s v="Offline"/>
    <n v="252504"/>
    <n v="6"/>
    <n v="3539"/>
    <n v="0.15"/>
    <n v="18048.899999999998"/>
    <n v="23280"/>
    <n v="-5231.1000000000022"/>
    <s v="Cash"/>
    <s v="Cancelled"/>
    <x v="1"/>
    <n v="5"/>
    <n v="15"/>
  </r>
  <r>
    <x v="98"/>
    <x v="0"/>
    <s v="UAE"/>
    <s v="Dubai"/>
    <s v="Hardware"/>
    <x v="2"/>
    <n v="32036"/>
    <s v="Existing"/>
    <s v="Offline"/>
    <n v="575610"/>
    <n v="7"/>
    <n v="3356"/>
    <n v="0.15"/>
    <n v="19968.2"/>
    <n v="25374"/>
    <n v="-5405.7999999999993"/>
    <s v="Net Banking"/>
    <s v="Cancelled"/>
    <x v="2"/>
    <n v="1"/>
    <n v="15"/>
  </r>
  <r>
    <x v="98"/>
    <x v="0"/>
    <s v="India"/>
    <s v="Bangalore"/>
    <s v="Software"/>
    <x v="0"/>
    <n v="95421"/>
    <s v="Existing"/>
    <s v="Partner"/>
    <n v="566985"/>
    <n v="9"/>
    <n v="2841"/>
    <n v="0.2"/>
    <n v="20455.2"/>
    <n v="23850"/>
    <n v="-3394.7999999999993"/>
    <s v="Cash"/>
    <s v="Completed"/>
    <x v="3"/>
    <n v="3"/>
    <n v="20"/>
  </r>
  <r>
    <x v="98"/>
    <x v="3"/>
    <s v="UK"/>
    <s v="London"/>
    <s v="Services"/>
    <x v="2"/>
    <n v="39346"/>
    <s v="Existing"/>
    <s v="Offline"/>
    <n v="798971"/>
    <n v="4"/>
    <n v="824"/>
    <n v="0.1"/>
    <n v="2966.4"/>
    <n v="15071"/>
    <n v="-12104.6"/>
    <s v="Cash"/>
    <s v="Completed"/>
    <x v="0"/>
    <n v="5"/>
    <n v="10"/>
  </r>
  <r>
    <x v="98"/>
    <x v="1"/>
    <s v="India"/>
    <s v="Bangalore"/>
    <s v="Hardware"/>
    <x v="2"/>
    <n v="36691"/>
    <s v="New"/>
    <s v="Offline"/>
    <n v="661048"/>
    <n v="9"/>
    <n v="3862"/>
    <n v="0.1"/>
    <n v="31282.2"/>
    <n v="13311"/>
    <n v="17971.2"/>
    <s v="UPI"/>
    <s v="Completed"/>
    <x v="3"/>
    <n v="3"/>
    <n v="10"/>
  </r>
  <r>
    <x v="98"/>
    <x v="1"/>
    <s v="India"/>
    <s v="Bangalore"/>
    <s v="Services"/>
    <x v="2"/>
    <n v="27986"/>
    <s v="New"/>
    <s v="Partner"/>
    <n v="849337"/>
    <n v="3"/>
    <n v="3990"/>
    <n v="0.05"/>
    <n v="11371.5"/>
    <n v="1376"/>
    <n v="9995.5"/>
    <s v="Cash"/>
    <s v="Cancelled"/>
    <x v="3"/>
    <n v="4"/>
    <n v="5"/>
  </r>
  <r>
    <x v="98"/>
    <x v="1"/>
    <s v="India"/>
    <s v="Delhi"/>
    <s v="Hardware"/>
    <x v="3"/>
    <n v="37846"/>
    <s v="Existing"/>
    <s v="Partner"/>
    <n v="652521"/>
    <n v="8"/>
    <n v="3007"/>
    <n v="0.15"/>
    <n v="20447.599999999999"/>
    <n v="1778"/>
    <n v="18669.599999999999"/>
    <s v="Net Banking"/>
    <s v="Returned"/>
    <x v="1"/>
    <n v="3"/>
    <n v="15"/>
  </r>
  <r>
    <x v="98"/>
    <x v="1"/>
    <s v="UK"/>
    <s v="London"/>
    <s v="Services"/>
    <x v="3"/>
    <n v="59665"/>
    <s v="Existing"/>
    <s v="Online"/>
    <n v="530807"/>
    <n v="3"/>
    <n v="3678"/>
    <n v="0.05"/>
    <n v="10482.299999999999"/>
    <n v="6275"/>
    <n v="4207.2999999999993"/>
    <s v="UPI"/>
    <s v="Returned"/>
    <x v="0"/>
    <n v="3"/>
    <n v="5"/>
  </r>
  <r>
    <x v="98"/>
    <x v="1"/>
    <s v="India"/>
    <s v="Delhi"/>
    <s v="Software"/>
    <x v="1"/>
    <n v="51401"/>
    <s v="New"/>
    <s v="Online"/>
    <n v="857181"/>
    <n v="3"/>
    <n v="3824"/>
    <n v="0.15"/>
    <n v="9751.1999999999989"/>
    <n v="4343"/>
    <n v="5408.1999999999989"/>
    <s v="UPI"/>
    <s v="Cancelled"/>
    <x v="1"/>
    <n v="5"/>
    <n v="15"/>
  </r>
  <r>
    <x v="98"/>
    <x v="1"/>
    <s v="UK"/>
    <s v="London"/>
    <s v="Software"/>
    <x v="3"/>
    <n v="83728"/>
    <s v="Existing"/>
    <s v="Offline"/>
    <n v="298876"/>
    <n v="3"/>
    <n v="2062"/>
    <n v="0.05"/>
    <n v="5876.7"/>
    <n v="15428"/>
    <n v="-9551.2999999999993"/>
    <s v="Cash"/>
    <s v="Returned"/>
    <x v="3"/>
    <n v="3"/>
    <n v="5"/>
  </r>
  <r>
    <x v="98"/>
    <x v="2"/>
    <s v="USA"/>
    <s v="New York"/>
    <s v="Software"/>
    <x v="3"/>
    <n v="60054"/>
    <s v="Existing"/>
    <s v="Offline"/>
    <n v="869670"/>
    <n v="9"/>
    <n v="2044"/>
    <n v="0.1"/>
    <n v="16556.400000000001"/>
    <n v="23376"/>
    <n v="-6819.5999999999985"/>
    <s v="Credit Card"/>
    <s v="Returned"/>
    <x v="2"/>
    <n v="5"/>
    <n v="10"/>
  </r>
  <r>
    <x v="99"/>
    <x v="0"/>
    <s v="India"/>
    <s v="Delhi"/>
    <s v="Services"/>
    <x v="3"/>
    <n v="48487"/>
    <s v="Existing"/>
    <s v="Partner"/>
    <n v="412235"/>
    <n v="3"/>
    <n v="3729"/>
    <n v="0.15"/>
    <n v="9508.9499999999989"/>
    <n v="4595"/>
    <n v="4913.9499999999989"/>
    <s v="Cash"/>
    <s v="Completed"/>
    <x v="0"/>
    <n v="1"/>
    <n v="15"/>
  </r>
  <r>
    <x v="99"/>
    <x v="1"/>
    <s v="India"/>
    <s v="Delhi"/>
    <s v="Hardware"/>
    <x v="0"/>
    <n v="19412"/>
    <s v="Existing"/>
    <s v="Online"/>
    <n v="235510"/>
    <n v="6"/>
    <n v="1025"/>
    <n v="0.1"/>
    <n v="5535"/>
    <n v="15061"/>
    <n v="-9526"/>
    <s v="Net Banking"/>
    <s v="Cancelled"/>
    <x v="3"/>
    <n v="5"/>
    <n v="10"/>
  </r>
  <r>
    <x v="99"/>
    <x v="0"/>
    <s v="India"/>
    <s v="Delhi"/>
    <s v="Hardware"/>
    <x v="1"/>
    <n v="91499"/>
    <s v="New"/>
    <s v="Online"/>
    <n v="865165"/>
    <n v="4"/>
    <n v="2249"/>
    <n v="0"/>
    <n v="8996"/>
    <n v="15456"/>
    <n v="-6460"/>
    <s v="Credit Card"/>
    <s v="Cancelled"/>
    <x v="1"/>
    <n v="1"/>
    <n v="0"/>
  </r>
  <r>
    <x v="99"/>
    <x v="0"/>
    <s v="UAE"/>
    <s v="Dubai"/>
    <s v="Hardware"/>
    <x v="0"/>
    <n v="61473"/>
    <s v="Existing"/>
    <s v="Partner"/>
    <n v="466746"/>
    <n v="2"/>
    <n v="1340"/>
    <n v="0.1"/>
    <n v="2412"/>
    <n v="19883"/>
    <n v="-17471"/>
    <s v="Net Banking"/>
    <s v="Returned"/>
    <x v="3"/>
    <n v="3"/>
    <n v="10"/>
  </r>
  <r>
    <x v="99"/>
    <x v="2"/>
    <s v="India"/>
    <s v="Delhi"/>
    <s v="Software"/>
    <x v="3"/>
    <n v="76553"/>
    <s v="New"/>
    <s v="Partner"/>
    <n v="447049"/>
    <n v="3"/>
    <n v="2765"/>
    <n v="0.15"/>
    <n v="7050.75"/>
    <n v="15937"/>
    <n v="-8886.25"/>
    <s v="UPI"/>
    <s v="Cancelled"/>
    <x v="1"/>
    <n v="1"/>
    <n v="15"/>
  </r>
  <r>
    <x v="99"/>
    <x v="1"/>
    <s v="India"/>
    <s v="Mumbai"/>
    <s v="Services"/>
    <x v="3"/>
    <n v="15279"/>
    <s v="New"/>
    <s v="Partner"/>
    <n v="276968"/>
    <n v="5"/>
    <n v="1212"/>
    <n v="0"/>
    <n v="6060"/>
    <n v="14187"/>
    <n v="-8127"/>
    <s v="Net Banking"/>
    <s v="Completed"/>
    <x v="2"/>
    <n v="2"/>
    <n v="0"/>
  </r>
  <r>
    <x v="99"/>
    <x v="3"/>
    <s v="India"/>
    <s v="Mumbai"/>
    <s v="Hardware"/>
    <x v="1"/>
    <n v="85948"/>
    <s v="New"/>
    <s v="Partner"/>
    <n v="454283"/>
    <n v="4"/>
    <n v="566"/>
    <n v="0.05"/>
    <n v="2150.7999999999997"/>
    <n v="17970"/>
    <n v="-15819.2"/>
    <s v="Net Banking"/>
    <s v="Returned"/>
    <x v="2"/>
    <n v="2"/>
    <n v="5"/>
  </r>
  <r>
    <x v="99"/>
    <x v="2"/>
    <s v="UK"/>
    <s v="London"/>
    <s v="Services"/>
    <x v="1"/>
    <n v="17712"/>
    <s v="New"/>
    <s v="Online"/>
    <n v="635607"/>
    <n v="5"/>
    <n v="1260"/>
    <n v="0.2"/>
    <n v="5040"/>
    <n v="8489"/>
    <n v="-3449"/>
    <s v="Net Banking"/>
    <s v="Completed"/>
    <x v="1"/>
    <n v="5"/>
    <n v="20"/>
  </r>
  <r>
    <x v="99"/>
    <x v="3"/>
    <s v="USA"/>
    <s v="New York"/>
    <s v="Hardware"/>
    <x v="2"/>
    <n v="25817"/>
    <s v="Existing"/>
    <s v="Partner"/>
    <n v="966690"/>
    <n v="1"/>
    <n v="964"/>
    <n v="0.15"/>
    <n v="819.4"/>
    <n v="26630"/>
    <n v="-25810.6"/>
    <s v="Cash"/>
    <s v="Returned"/>
    <x v="2"/>
    <n v="4"/>
    <n v="15"/>
  </r>
  <r>
    <x v="99"/>
    <x v="0"/>
    <s v="UAE"/>
    <s v="Dubai"/>
    <s v="Software"/>
    <x v="3"/>
    <n v="63832"/>
    <s v="Existing"/>
    <s v="Partner"/>
    <n v="465437"/>
    <n v="4"/>
    <n v="4691"/>
    <n v="0.2"/>
    <n v="15011.2"/>
    <n v="20383"/>
    <n v="-5371.7999999999993"/>
    <s v="Cash"/>
    <s v="Cancelled"/>
    <x v="2"/>
    <n v="3"/>
    <n v="20"/>
  </r>
  <r>
    <x v="99"/>
    <x v="0"/>
    <s v="UK"/>
    <s v="London"/>
    <s v="Services"/>
    <x v="3"/>
    <n v="66224"/>
    <s v="Existing"/>
    <s v="Online"/>
    <n v="499244"/>
    <n v="3"/>
    <n v="3689"/>
    <n v="0.2"/>
    <n v="8853.6"/>
    <n v="7744"/>
    <n v="1109.6000000000004"/>
    <s v="Net Banking"/>
    <s v="Completed"/>
    <x v="1"/>
    <n v="2"/>
    <n v="20"/>
  </r>
  <r>
    <x v="99"/>
    <x v="2"/>
    <s v="India"/>
    <s v="Mumbai"/>
    <s v="Hardware"/>
    <x v="0"/>
    <n v="16624"/>
    <s v="New"/>
    <s v="Partner"/>
    <n v="623973"/>
    <n v="2"/>
    <n v="1967"/>
    <n v="0"/>
    <n v="3934"/>
    <n v="9801"/>
    <n v="-5867"/>
    <s v="Cash"/>
    <s v="Completed"/>
    <x v="1"/>
    <n v="4"/>
    <n v="0"/>
  </r>
  <r>
    <x v="100"/>
    <x v="2"/>
    <s v="UAE"/>
    <s v="Dubai"/>
    <s v="Hardware"/>
    <x v="2"/>
    <n v="39126"/>
    <s v="New"/>
    <s v="Online"/>
    <n v="736218"/>
    <n v="7"/>
    <n v="3260"/>
    <n v="0.05"/>
    <n v="21679"/>
    <n v="27752"/>
    <n v="-6073"/>
    <s v="UPI"/>
    <s v="Completed"/>
    <x v="1"/>
    <n v="5"/>
    <n v="5"/>
  </r>
  <r>
    <x v="100"/>
    <x v="3"/>
    <s v="UAE"/>
    <s v="Dubai"/>
    <s v="Hardware"/>
    <x v="3"/>
    <n v="92115"/>
    <s v="New"/>
    <s v="Online"/>
    <n v="734917"/>
    <n v="9"/>
    <n v="4956"/>
    <n v="0.1"/>
    <n v="40143.599999999999"/>
    <n v="11692"/>
    <n v="28451.599999999999"/>
    <s v="UPI"/>
    <s v="Returned"/>
    <x v="3"/>
    <n v="1"/>
    <n v="10"/>
  </r>
  <r>
    <x v="100"/>
    <x v="1"/>
    <s v="USA"/>
    <s v="New York"/>
    <s v="Hardware"/>
    <x v="0"/>
    <n v="90667"/>
    <s v="Existing"/>
    <s v="Partner"/>
    <n v="125940"/>
    <n v="1"/>
    <n v="1893"/>
    <n v="0"/>
    <n v="1893"/>
    <n v="26382"/>
    <n v="-24489"/>
    <s v="Credit Card"/>
    <s v="Returned"/>
    <x v="3"/>
    <n v="3"/>
    <n v="0"/>
  </r>
  <r>
    <x v="100"/>
    <x v="3"/>
    <s v="UAE"/>
    <s v="Dubai"/>
    <s v="Software"/>
    <x v="1"/>
    <n v="47462"/>
    <s v="Existing"/>
    <s v="Partner"/>
    <n v="354802"/>
    <n v="7"/>
    <n v="4193"/>
    <n v="0.05"/>
    <n v="27883.449999999997"/>
    <n v="19867"/>
    <n v="8016.4499999999971"/>
    <s v="Cash"/>
    <s v="Completed"/>
    <x v="3"/>
    <n v="1"/>
    <n v="5"/>
  </r>
  <r>
    <x v="100"/>
    <x v="2"/>
    <s v="India"/>
    <s v="Delhi"/>
    <s v="Hardware"/>
    <x v="0"/>
    <n v="68676"/>
    <s v="Existing"/>
    <s v="Offline"/>
    <n v="852344"/>
    <n v="1"/>
    <n v="4807"/>
    <n v="0.1"/>
    <n v="4326.3"/>
    <n v="14918"/>
    <n v="-10591.7"/>
    <s v="Cash"/>
    <s v="Completed"/>
    <x v="1"/>
    <n v="3"/>
    <n v="10"/>
  </r>
  <r>
    <x v="100"/>
    <x v="3"/>
    <s v="UAE"/>
    <s v="Dubai"/>
    <s v="Hardware"/>
    <x v="3"/>
    <n v="56815"/>
    <s v="New"/>
    <s v="Offline"/>
    <n v="413795"/>
    <n v="5"/>
    <n v="2199"/>
    <n v="0.1"/>
    <n v="9895.5"/>
    <n v="23179"/>
    <n v="-13283.5"/>
    <s v="Net Banking"/>
    <s v="Returned"/>
    <x v="0"/>
    <n v="2"/>
    <n v="10"/>
  </r>
  <r>
    <x v="100"/>
    <x v="2"/>
    <s v="USA"/>
    <s v="New York"/>
    <s v="Software"/>
    <x v="0"/>
    <n v="98911"/>
    <s v="New"/>
    <s v="Online"/>
    <n v="353380"/>
    <n v="1"/>
    <n v="1620"/>
    <n v="0.05"/>
    <n v="1539"/>
    <n v="25293"/>
    <n v="-23754"/>
    <s v="Credit Card"/>
    <s v="Cancelled"/>
    <x v="1"/>
    <n v="4"/>
    <n v="5"/>
  </r>
  <r>
    <x v="100"/>
    <x v="3"/>
    <s v="UK"/>
    <s v="London"/>
    <s v="Hardware"/>
    <x v="0"/>
    <n v="36093"/>
    <s v="Existing"/>
    <s v="Online"/>
    <n v="798801"/>
    <n v="3"/>
    <n v="2071"/>
    <n v="0.1"/>
    <n v="5591.7"/>
    <n v="20083"/>
    <n v="-14491.3"/>
    <s v="UPI"/>
    <s v="Cancelled"/>
    <x v="3"/>
    <n v="5"/>
    <n v="10"/>
  </r>
  <r>
    <x v="100"/>
    <x v="2"/>
    <s v="USA"/>
    <s v="New York"/>
    <s v="Services"/>
    <x v="2"/>
    <n v="42525"/>
    <s v="New"/>
    <s v="Offline"/>
    <n v="120688"/>
    <n v="8"/>
    <n v="1228"/>
    <n v="0.15"/>
    <n v="8350.4"/>
    <n v="8484"/>
    <n v="-133.60000000000036"/>
    <s v="UPI"/>
    <s v="Completed"/>
    <x v="0"/>
    <n v="3"/>
    <n v="15"/>
  </r>
  <r>
    <x v="100"/>
    <x v="2"/>
    <s v="USA"/>
    <s v="New York"/>
    <s v="Services"/>
    <x v="2"/>
    <n v="39030"/>
    <s v="New"/>
    <s v="Online"/>
    <n v="638760"/>
    <n v="4"/>
    <n v="4004"/>
    <n v="0.15"/>
    <n v="13613.6"/>
    <n v="16823"/>
    <n v="-3209.3999999999996"/>
    <s v="Net Banking"/>
    <s v="Cancelled"/>
    <x v="3"/>
    <n v="2"/>
    <n v="15"/>
  </r>
  <r>
    <x v="100"/>
    <x v="2"/>
    <s v="India"/>
    <s v="Mumbai"/>
    <s v="Hardware"/>
    <x v="1"/>
    <n v="54067"/>
    <s v="Existing"/>
    <s v="Offline"/>
    <n v="180436"/>
    <n v="1"/>
    <n v="1115"/>
    <n v="0"/>
    <n v="1115"/>
    <n v="26927"/>
    <n v="-25812"/>
    <s v="Cash"/>
    <s v="Returned"/>
    <x v="2"/>
    <n v="5"/>
    <n v="0"/>
  </r>
  <r>
    <x v="100"/>
    <x v="1"/>
    <s v="India"/>
    <s v="Delhi"/>
    <s v="Software"/>
    <x v="2"/>
    <n v="15207"/>
    <s v="New"/>
    <s v="Partner"/>
    <n v="659959"/>
    <n v="1"/>
    <n v="870"/>
    <n v="0.1"/>
    <n v="783"/>
    <n v="1108"/>
    <n v="-325"/>
    <s v="Net Banking"/>
    <s v="Cancelled"/>
    <x v="3"/>
    <n v="3"/>
    <n v="10"/>
  </r>
  <r>
    <x v="101"/>
    <x v="3"/>
    <s v="India"/>
    <s v="Mumbai"/>
    <s v="Software"/>
    <x v="0"/>
    <n v="86433"/>
    <s v="New"/>
    <s v="Partner"/>
    <n v="291881"/>
    <n v="8"/>
    <n v="3964"/>
    <n v="0.1"/>
    <n v="28540.799999999999"/>
    <n v="26101"/>
    <n v="2439.7999999999993"/>
    <s v="Credit Card"/>
    <s v="Returned"/>
    <x v="0"/>
    <n v="2"/>
    <n v="10"/>
  </r>
  <r>
    <x v="101"/>
    <x v="3"/>
    <s v="UK"/>
    <s v="London"/>
    <s v="Software"/>
    <x v="2"/>
    <n v="36639"/>
    <s v="Existing"/>
    <s v="Partner"/>
    <n v="435443"/>
    <n v="8"/>
    <n v="1447"/>
    <n v="0.05"/>
    <n v="10997.199999999999"/>
    <n v="2498"/>
    <n v="8499.1999999999989"/>
    <s v="UPI"/>
    <s v="Completed"/>
    <x v="2"/>
    <n v="5"/>
    <n v="5"/>
  </r>
  <r>
    <x v="101"/>
    <x v="3"/>
    <s v="India"/>
    <s v="Bangalore"/>
    <s v="Hardware"/>
    <x v="3"/>
    <n v="12792"/>
    <s v="New"/>
    <s v="Online"/>
    <n v="373104"/>
    <n v="4"/>
    <n v="1619"/>
    <n v="0.15"/>
    <n v="5504.5999999999995"/>
    <n v="23481"/>
    <n v="-17976.400000000001"/>
    <s v="Credit Card"/>
    <s v="Cancelled"/>
    <x v="3"/>
    <n v="1"/>
    <n v="15"/>
  </r>
  <r>
    <x v="101"/>
    <x v="2"/>
    <s v="UK"/>
    <s v="London"/>
    <s v="Hardware"/>
    <x v="0"/>
    <n v="10420"/>
    <s v="New"/>
    <s v="Partner"/>
    <n v="307692"/>
    <n v="4"/>
    <n v="1955"/>
    <n v="0.2"/>
    <n v="6256"/>
    <n v="10141"/>
    <n v="-3885"/>
    <s v="UPI"/>
    <s v="Cancelled"/>
    <x v="1"/>
    <n v="4"/>
    <n v="20"/>
  </r>
  <r>
    <x v="101"/>
    <x v="3"/>
    <s v="India"/>
    <s v="Delhi"/>
    <s v="Services"/>
    <x v="0"/>
    <n v="29198"/>
    <s v="New"/>
    <s v="Online"/>
    <n v="748406"/>
    <n v="2"/>
    <n v="3048"/>
    <n v="0"/>
    <n v="6096"/>
    <n v="16008"/>
    <n v="-9912"/>
    <s v="UPI"/>
    <s v="Returned"/>
    <x v="0"/>
    <n v="4"/>
    <n v="0"/>
  </r>
  <r>
    <x v="101"/>
    <x v="3"/>
    <s v="UAE"/>
    <s v="Dubai"/>
    <s v="Software"/>
    <x v="0"/>
    <n v="45608"/>
    <s v="New"/>
    <s v="Partner"/>
    <n v="495290"/>
    <n v="2"/>
    <n v="2922"/>
    <n v="0.15"/>
    <n v="4967.3999999999996"/>
    <n v="19051"/>
    <n v="-14083.6"/>
    <s v="Credit Card"/>
    <s v="Returned"/>
    <x v="1"/>
    <n v="1"/>
    <n v="15"/>
  </r>
  <r>
    <x v="101"/>
    <x v="2"/>
    <s v="USA"/>
    <s v="New York"/>
    <s v="Hardware"/>
    <x v="3"/>
    <n v="56205"/>
    <s v="Existing"/>
    <s v="Online"/>
    <n v="304433"/>
    <n v="6"/>
    <n v="4111"/>
    <n v="0.05"/>
    <n v="23432.699999999997"/>
    <n v="20568"/>
    <n v="2864.6999999999971"/>
    <s v="UPI"/>
    <s v="Completed"/>
    <x v="1"/>
    <n v="4"/>
    <n v="5"/>
  </r>
  <r>
    <x v="101"/>
    <x v="0"/>
    <s v="India"/>
    <s v="Bangalore"/>
    <s v="Hardware"/>
    <x v="0"/>
    <n v="92951"/>
    <s v="Existing"/>
    <s v="Online"/>
    <n v="396977"/>
    <n v="8"/>
    <n v="3046"/>
    <n v="0"/>
    <n v="24368"/>
    <n v="24837"/>
    <n v="-469"/>
    <s v="UPI"/>
    <s v="Completed"/>
    <x v="3"/>
    <n v="4"/>
    <n v="0"/>
  </r>
  <r>
    <x v="101"/>
    <x v="2"/>
    <s v="India"/>
    <s v="Delhi"/>
    <s v="Hardware"/>
    <x v="2"/>
    <n v="27875"/>
    <s v="New"/>
    <s v="Offline"/>
    <n v="846101"/>
    <n v="7"/>
    <n v="1840"/>
    <n v="0.2"/>
    <n v="10304"/>
    <n v="22331"/>
    <n v="-12027"/>
    <s v="Credit Card"/>
    <s v="Returned"/>
    <x v="2"/>
    <n v="3"/>
    <n v="20"/>
  </r>
  <r>
    <x v="101"/>
    <x v="3"/>
    <s v="India"/>
    <s v="Mumbai"/>
    <s v="Software"/>
    <x v="3"/>
    <n v="80511"/>
    <s v="Existing"/>
    <s v="Offline"/>
    <n v="135976"/>
    <n v="7"/>
    <n v="4345"/>
    <n v="0"/>
    <n v="30415"/>
    <n v="26181"/>
    <n v="4234"/>
    <s v="UPI"/>
    <s v="Returned"/>
    <x v="0"/>
    <n v="2"/>
    <n v="0"/>
  </r>
  <r>
    <x v="101"/>
    <x v="2"/>
    <s v="USA"/>
    <s v="New York"/>
    <s v="Software"/>
    <x v="0"/>
    <n v="31331"/>
    <s v="Existing"/>
    <s v="Offline"/>
    <n v="825570"/>
    <n v="3"/>
    <n v="2018"/>
    <n v="0.15"/>
    <n v="5145.8999999999996"/>
    <n v="11586"/>
    <n v="-6440.1"/>
    <s v="Credit Card"/>
    <s v="Completed"/>
    <x v="2"/>
    <n v="1"/>
    <n v="15"/>
  </r>
  <r>
    <x v="101"/>
    <x v="0"/>
    <s v="UK"/>
    <s v="London"/>
    <s v="Services"/>
    <x v="2"/>
    <n v="26893"/>
    <s v="Existing"/>
    <s v="Online"/>
    <n v="338470"/>
    <n v="2"/>
    <n v="2459"/>
    <n v="0.2"/>
    <n v="3934.4"/>
    <n v="27200"/>
    <n v="-23265.599999999999"/>
    <s v="Net Banking"/>
    <s v="Returned"/>
    <x v="0"/>
    <n v="2"/>
    <n v="20"/>
  </r>
  <r>
    <x v="102"/>
    <x v="2"/>
    <s v="India"/>
    <s v="Mumbai"/>
    <s v="Software"/>
    <x v="2"/>
    <n v="74913"/>
    <s v="New"/>
    <s v="Offline"/>
    <n v="606830"/>
    <n v="7"/>
    <n v="1210"/>
    <n v="0.05"/>
    <n v="8046.5"/>
    <n v="5917"/>
    <n v="2129.5"/>
    <s v="Cash"/>
    <s v="Cancelled"/>
    <x v="2"/>
    <n v="4"/>
    <n v="5"/>
  </r>
  <r>
    <x v="102"/>
    <x v="3"/>
    <s v="India"/>
    <s v="Delhi"/>
    <s v="Hardware"/>
    <x v="1"/>
    <n v="28243"/>
    <s v="New"/>
    <s v="Offline"/>
    <n v="207549"/>
    <n v="4"/>
    <n v="1073"/>
    <n v="0"/>
    <n v="4292"/>
    <n v="17005"/>
    <n v="-12713"/>
    <s v="Cash"/>
    <s v="Completed"/>
    <x v="0"/>
    <n v="2"/>
    <n v="0"/>
  </r>
  <r>
    <x v="102"/>
    <x v="0"/>
    <s v="India"/>
    <s v="Delhi"/>
    <s v="Services"/>
    <x v="2"/>
    <n v="25535"/>
    <s v="Existing"/>
    <s v="Offline"/>
    <n v="230120"/>
    <n v="1"/>
    <n v="3343"/>
    <n v="0.15"/>
    <n v="2841.5499999999997"/>
    <n v="8428"/>
    <n v="-5586.4500000000007"/>
    <s v="Cash"/>
    <s v="Cancelled"/>
    <x v="0"/>
    <n v="5"/>
    <n v="15"/>
  </r>
  <r>
    <x v="102"/>
    <x v="1"/>
    <s v="UK"/>
    <s v="London"/>
    <s v="Software"/>
    <x v="2"/>
    <n v="73203"/>
    <s v="Existing"/>
    <s v="Online"/>
    <n v="165658"/>
    <n v="1"/>
    <n v="1007"/>
    <n v="0.05"/>
    <n v="956.65"/>
    <n v="24245"/>
    <n v="-23288.35"/>
    <s v="UPI"/>
    <s v="Returned"/>
    <x v="3"/>
    <n v="1"/>
    <n v="5"/>
  </r>
  <r>
    <x v="102"/>
    <x v="3"/>
    <s v="India"/>
    <s v="Bangalore"/>
    <s v="Software"/>
    <x v="1"/>
    <n v="80597"/>
    <s v="Existing"/>
    <s v="Online"/>
    <n v="674396"/>
    <n v="4"/>
    <n v="2722"/>
    <n v="0.2"/>
    <n v="8710.4"/>
    <n v="21786"/>
    <n v="-13075.6"/>
    <s v="Credit Card"/>
    <s v="Completed"/>
    <x v="2"/>
    <n v="1"/>
    <n v="20"/>
  </r>
  <r>
    <x v="102"/>
    <x v="0"/>
    <s v="UK"/>
    <s v="London"/>
    <s v="Software"/>
    <x v="1"/>
    <n v="77394"/>
    <s v="Existing"/>
    <s v="Offline"/>
    <n v="252552"/>
    <n v="5"/>
    <n v="1794"/>
    <n v="0"/>
    <n v="8970"/>
    <n v="2057"/>
    <n v="6913"/>
    <s v="Cash"/>
    <s v="Completed"/>
    <x v="3"/>
    <n v="1"/>
    <n v="0"/>
  </r>
  <r>
    <x v="102"/>
    <x v="0"/>
    <s v="UAE"/>
    <s v="Dubai"/>
    <s v="Software"/>
    <x v="3"/>
    <n v="35489"/>
    <s v="New"/>
    <s v="Offline"/>
    <n v="412282"/>
    <n v="5"/>
    <n v="2197"/>
    <n v="0.1"/>
    <n v="9886.5"/>
    <n v="23696"/>
    <n v="-13809.5"/>
    <s v="UPI"/>
    <s v="Completed"/>
    <x v="2"/>
    <n v="3"/>
    <n v="10"/>
  </r>
  <r>
    <x v="102"/>
    <x v="1"/>
    <s v="India"/>
    <s v="Mumbai"/>
    <s v="Hardware"/>
    <x v="2"/>
    <n v="89214"/>
    <s v="Existing"/>
    <s v="Online"/>
    <n v="109443"/>
    <n v="1"/>
    <n v="1287"/>
    <n v="0.15"/>
    <n v="1093.95"/>
    <n v="18752"/>
    <n v="-17658.05"/>
    <s v="UPI"/>
    <s v="Returned"/>
    <x v="1"/>
    <n v="2"/>
    <n v="15"/>
  </r>
  <r>
    <x v="102"/>
    <x v="2"/>
    <s v="India"/>
    <s v="Bangalore"/>
    <s v="Software"/>
    <x v="3"/>
    <n v="94886"/>
    <s v="New"/>
    <s v="Online"/>
    <n v="956401"/>
    <n v="3"/>
    <n v="4289"/>
    <n v="0.15"/>
    <n v="10936.949999999999"/>
    <n v="25486"/>
    <n v="-14549.050000000001"/>
    <s v="Credit Card"/>
    <s v="Completed"/>
    <x v="2"/>
    <n v="2"/>
    <n v="15"/>
  </r>
  <r>
    <x v="102"/>
    <x v="2"/>
    <s v="USA"/>
    <s v="New York"/>
    <s v="Hardware"/>
    <x v="3"/>
    <n v="23346"/>
    <s v="New"/>
    <s v="Offline"/>
    <n v="756350"/>
    <n v="6"/>
    <n v="2733"/>
    <n v="0.1"/>
    <n v="14758.2"/>
    <n v="15867"/>
    <n v="-1108.7999999999993"/>
    <s v="Net Banking"/>
    <s v="Completed"/>
    <x v="3"/>
    <n v="3"/>
    <n v="10"/>
  </r>
  <r>
    <x v="102"/>
    <x v="3"/>
    <s v="UAE"/>
    <s v="Dubai"/>
    <s v="Hardware"/>
    <x v="0"/>
    <n v="58005"/>
    <s v="New"/>
    <s v="Offline"/>
    <n v="618416"/>
    <n v="7"/>
    <n v="1086"/>
    <n v="0.05"/>
    <n v="7221.9"/>
    <n v="23122"/>
    <n v="-15900.1"/>
    <s v="Credit Card"/>
    <s v="Completed"/>
    <x v="0"/>
    <n v="1"/>
    <n v="5"/>
  </r>
  <r>
    <x v="102"/>
    <x v="1"/>
    <s v="India"/>
    <s v="Bangalore"/>
    <s v="Hardware"/>
    <x v="3"/>
    <n v="16773"/>
    <s v="New"/>
    <s v="Offline"/>
    <n v="353685"/>
    <n v="1"/>
    <n v="3665"/>
    <n v="0.15"/>
    <n v="3115.25"/>
    <n v="10863"/>
    <n v="-7747.75"/>
    <s v="UPI"/>
    <s v="Completed"/>
    <x v="2"/>
    <n v="3"/>
    <n v="15"/>
  </r>
  <r>
    <x v="103"/>
    <x v="2"/>
    <s v="India"/>
    <s v="Mumbai"/>
    <s v="Services"/>
    <x v="3"/>
    <n v="85324"/>
    <s v="New"/>
    <s v="Online"/>
    <n v="564308"/>
    <n v="8"/>
    <n v="4150"/>
    <n v="0.05"/>
    <n v="31540"/>
    <n v="22017"/>
    <n v="9523"/>
    <s v="Net Banking"/>
    <s v="Returned"/>
    <x v="0"/>
    <n v="3"/>
    <n v="5"/>
  </r>
  <r>
    <x v="103"/>
    <x v="1"/>
    <s v="India"/>
    <s v="Delhi"/>
    <s v="Hardware"/>
    <x v="3"/>
    <n v="42343"/>
    <s v="New"/>
    <s v="Offline"/>
    <n v="978630"/>
    <n v="4"/>
    <n v="3749"/>
    <n v="0.2"/>
    <n v="11996.800000000001"/>
    <n v="16605"/>
    <n v="-4608.1999999999989"/>
    <s v="Net Banking"/>
    <s v="Completed"/>
    <x v="2"/>
    <n v="4"/>
    <n v="20"/>
  </r>
  <r>
    <x v="103"/>
    <x v="2"/>
    <s v="USA"/>
    <s v="New York"/>
    <s v="Software"/>
    <x v="3"/>
    <n v="84783"/>
    <s v="New"/>
    <s v="Online"/>
    <n v="423480"/>
    <n v="9"/>
    <n v="3201"/>
    <n v="0.1"/>
    <n v="25928.100000000002"/>
    <n v="21122"/>
    <n v="4806.1000000000022"/>
    <s v="Cash"/>
    <s v="Completed"/>
    <x v="3"/>
    <n v="1"/>
    <n v="10"/>
  </r>
  <r>
    <x v="103"/>
    <x v="0"/>
    <s v="UK"/>
    <s v="London"/>
    <s v="Services"/>
    <x v="1"/>
    <n v="55963"/>
    <s v="Existing"/>
    <s v="Partner"/>
    <n v="352585"/>
    <n v="6"/>
    <n v="4536"/>
    <n v="0.05"/>
    <n v="25855.199999999997"/>
    <n v="26503"/>
    <n v="-647.80000000000291"/>
    <s v="UPI"/>
    <s v="Returned"/>
    <x v="1"/>
    <n v="5"/>
    <n v="5"/>
  </r>
  <r>
    <x v="103"/>
    <x v="2"/>
    <s v="India"/>
    <s v="Mumbai"/>
    <s v="Software"/>
    <x v="2"/>
    <n v="51983"/>
    <s v="New"/>
    <s v="Offline"/>
    <n v="391241"/>
    <n v="1"/>
    <n v="1055"/>
    <n v="0.2"/>
    <n v="844"/>
    <n v="4625"/>
    <n v="-3781"/>
    <s v="Credit Card"/>
    <s v="Completed"/>
    <x v="1"/>
    <n v="4"/>
    <n v="20"/>
  </r>
  <r>
    <x v="103"/>
    <x v="1"/>
    <s v="UAE"/>
    <s v="Dubai"/>
    <s v="Hardware"/>
    <x v="0"/>
    <n v="45972"/>
    <s v="Existing"/>
    <s v="Partner"/>
    <n v="825605"/>
    <n v="2"/>
    <n v="2209"/>
    <n v="0"/>
    <n v="4418"/>
    <n v="16025"/>
    <n v="-11607"/>
    <s v="Credit Card"/>
    <s v="Cancelled"/>
    <x v="1"/>
    <n v="1"/>
    <n v="0"/>
  </r>
  <r>
    <x v="103"/>
    <x v="0"/>
    <s v="UAE"/>
    <s v="Dubai"/>
    <s v="Software"/>
    <x v="1"/>
    <n v="26959"/>
    <s v="Existing"/>
    <s v="Online"/>
    <n v="512402"/>
    <n v="3"/>
    <n v="4475"/>
    <n v="0.15"/>
    <n v="11411.25"/>
    <n v="22584"/>
    <n v="-11172.75"/>
    <s v="Cash"/>
    <s v="Completed"/>
    <x v="0"/>
    <n v="1"/>
    <n v="15"/>
  </r>
  <r>
    <x v="103"/>
    <x v="0"/>
    <s v="India"/>
    <s v="Delhi"/>
    <s v="Services"/>
    <x v="0"/>
    <n v="99343"/>
    <s v="Existing"/>
    <s v="Partner"/>
    <n v="413500"/>
    <n v="2"/>
    <n v="4890"/>
    <n v="0.1"/>
    <n v="8802"/>
    <n v="20120"/>
    <n v="-11318"/>
    <s v="UPI"/>
    <s v="Completed"/>
    <x v="3"/>
    <n v="1"/>
    <n v="10"/>
  </r>
  <r>
    <x v="103"/>
    <x v="0"/>
    <s v="India"/>
    <s v="Delhi"/>
    <s v="Services"/>
    <x v="0"/>
    <n v="44133"/>
    <s v="Existing"/>
    <s v="Offline"/>
    <n v="971176"/>
    <n v="7"/>
    <n v="3807"/>
    <n v="0"/>
    <n v="26649"/>
    <n v="9896"/>
    <n v="16753"/>
    <s v="Credit Card"/>
    <s v="Cancelled"/>
    <x v="2"/>
    <n v="2"/>
    <n v="0"/>
  </r>
  <r>
    <x v="103"/>
    <x v="1"/>
    <s v="USA"/>
    <s v="New York"/>
    <s v="Software"/>
    <x v="1"/>
    <n v="99754"/>
    <s v="Existing"/>
    <s v="Partner"/>
    <n v="868256"/>
    <n v="1"/>
    <n v="2010"/>
    <n v="0"/>
    <n v="2010"/>
    <n v="25858"/>
    <n v="-23848"/>
    <s v="Credit Card"/>
    <s v="Returned"/>
    <x v="3"/>
    <n v="1"/>
    <n v="0"/>
  </r>
  <r>
    <x v="103"/>
    <x v="3"/>
    <s v="UK"/>
    <s v="London"/>
    <s v="Software"/>
    <x v="3"/>
    <n v="61150"/>
    <s v="New"/>
    <s v="Partner"/>
    <n v="188015"/>
    <n v="9"/>
    <n v="3086"/>
    <n v="0"/>
    <n v="27774"/>
    <n v="13021"/>
    <n v="14753"/>
    <s v="Credit Card"/>
    <s v="Completed"/>
    <x v="2"/>
    <n v="1"/>
    <n v="0"/>
  </r>
  <r>
    <x v="103"/>
    <x v="3"/>
    <s v="USA"/>
    <s v="New York"/>
    <s v="Software"/>
    <x v="1"/>
    <n v="31734"/>
    <s v="New"/>
    <s v="Partner"/>
    <n v="884229"/>
    <n v="2"/>
    <n v="4046"/>
    <n v="0.05"/>
    <n v="7687.4"/>
    <n v="21067"/>
    <n v="-13379.6"/>
    <s v="Net Banking"/>
    <s v="Cancelled"/>
    <x v="1"/>
    <n v="5"/>
    <n v="5"/>
  </r>
  <r>
    <x v="104"/>
    <x v="3"/>
    <s v="India"/>
    <s v="Delhi"/>
    <s v="Services"/>
    <x v="0"/>
    <n v="98364"/>
    <s v="Existing"/>
    <s v="Online"/>
    <n v="324086"/>
    <n v="4"/>
    <n v="4576"/>
    <n v="0.15"/>
    <n v="15558.4"/>
    <n v="18354"/>
    <n v="-2795.6000000000004"/>
    <s v="Net Banking"/>
    <s v="Returned"/>
    <x v="0"/>
    <n v="1"/>
    <n v="15"/>
  </r>
  <r>
    <x v="104"/>
    <x v="1"/>
    <s v="India"/>
    <s v="Delhi"/>
    <s v="Hardware"/>
    <x v="0"/>
    <n v="27400"/>
    <s v="Existing"/>
    <s v="Offline"/>
    <n v="506138"/>
    <n v="8"/>
    <n v="4006"/>
    <n v="0.1"/>
    <n v="28843.200000000001"/>
    <n v="29648"/>
    <n v="-804.79999999999927"/>
    <s v="Cash"/>
    <s v="Returned"/>
    <x v="1"/>
    <n v="3"/>
    <n v="10"/>
  </r>
  <r>
    <x v="104"/>
    <x v="0"/>
    <s v="UAE"/>
    <s v="Dubai"/>
    <s v="Software"/>
    <x v="3"/>
    <n v="30002"/>
    <s v="Existing"/>
    <s v="Online"/>
    <n v="323687"/>
    <n v="3"/>
    <n v="4843"/>
    <n v="0.15"/>
    <n v="12349.65"/>
    <n v="17872"/>
    <n v="-5522.35"/>
    <s v="Cash"/>
    <s v="Cancelled"/>
    <x v="0"/>
    <n v="1"/>
    <n v="15"/>
  </r>
  <r>
    <x v="104"/>
    <x v="3"/>
    <s v="India"/>
    <s v="Delhi"/>
    <s v="Hardware"/>
    <x v="1"/>
    <n v="46492"/>
    <s v="New"/>
    <s v="Partner"/>
    <n v="786126"/>
    <n v="9"/>
    <n v="4133"/>
    <n v="0.15"/>
    <n v="31617.45"/>
    <n v="12298"/>
    <n v="19319.45"/>
    <s v="Credit Card"/>
    <s v="Returned"/>
    <x v="3"/>
    <n v="1"/>
    <n v="15"/>
  </r>
  <r>
    <x v="104"/>
    <x v="1"/>
    <s v="India"/>
    <s v="Bangalore"/>
    <s v="Services"/>
    <x v="2"/>
    <n v="40875"/>
    <s v="Existing"/>
    <s v="Partner"/>
    <n v="250859"/>
    <n v="7"/>
    <n v="2906"/>
    <n v="0.15"/>
    <n v="17290.7"/>
    <n v="24845"/>
    <n v="-7554.2999999999993"/>
    <s v="UPI"/>
    <s v="Returned"/>
    <x v="3"/>
    <n v="1"/>
    <n v="15"/>
  </r>
  <r>
    <x v="104"/>
    <x v="3"/>
    <s v="India"/>
    <s v="Mumbai"/>
    <s v="Software"/>
    <x v="0"/>
    <n v="35046"/>
    <s v="New"/>
    <s v="Online"/>
    <n v="438063"/>
    <n v="3"/>
    <n v="1961"/>
    <n v="0.2"/>
    <n v="4706.4000000000005"/>
    <n v="28429"/>
    <n v="-23722.6"/>
    <s v="UPI"/>
    <s v="Cancelled"/>
    <x v="0"/>
    <n v="2"/>
    <n v="20"/>
  </r>
  <r>
    <x v="104"/>
    <x v="2"/>
    <s v="India"/>
    <s v="Delhi"/>
    <s v="Software"/>
    <x v="1"/>
    <n v="33664"/>
    <s v="New"/>
    <s v="Online"/>
    <n v="990286"/>
    <n v="3"/>
    <n v="2671"/>
    <n v="0.2"/>
    <n v="6410.4000000000005"/>
    <n v="11281"/>
    <n v="-4870.5999999999995"/>
    <s v="Cash"/>
    <s v="Returned"/>
    <x v="3"/>
    <n v="4"/>
    <n v="20"/>
  </r>
  <r>
    <x v="104"/>
    <x v="3"/>
    <s v="USA"/>
    <s v="New York"/>
    <s v="Services"/>
    <x v="3"/>
    <n v="34453"/>
    <s v="Existing"/>
    <s v="Partner"/>
    <n v="677322"/>
    <n v="5"/>
    <n v="902"/>
    <n v="0.2"/>
    <n v="3608"/>
    <n v="9361"/>
    <n v="-5753"/>
    <s v="UPI"/>
    <s v="Cancelled"/>
    <x v="1"/>
    <n v="2"/>
    <n v="20"/>
  </r>
  <r>
    <x v="104"/>
    <x v="3"/>
    <s v="UK"/>
    <s v="London"/>
    <s v="Software"/>
    <x v="3"/>
    <n v="14746"/>
    <s v="New"/>
    <s v="Offline"/>
    <n v="721719"/>
    <n v="5"/>
    <n v="783"/>
    <n v="0.2"/>
    <n v="3132"/>
    <n v="13208"/>
    <n v="-10076"/>
    <s v="UPI"/>
    <s v="Returned"/>
    <x v="3"/>
    <n v="5"/>
    <n v="20"/>
  </r>
  <r>
    <x v="104"/>
    <x v="0"/>
    <s v="UK"/>
    <s v="London"/>
    <s v="Hardware"/>
    <x v="2"/>
    <n v="99509"/>
    <s v="New"/>
    <s v="Online"/>
    <n v="496423"/>
    <n v="5"/>
    <n v="740"/>
    <n v="0.15"/>
    <n v="3145"/>
    <n v="8150"/>
    <n v="-5005"/>
    <s v="Credit Card"/>
    <s v="Cancelled"/>
    <x v="0"/>
    <n v="5"/>
    <n v="15"/>
  </r>
  <r>
    <x v="104"/>
    <x v="1"/>
    <s v="UK"/>
    <s v="London"/>
    <s v="Services"/>
    <x v="0"/>
    <n v="23217"/>
    <s v="New"/>
    <s v="Partner"/>
    <n v="390378"/>
    <n v="9"/>
    <n v="4762"/>
    <n v="0.15"/>
    <n v="36429.299999999996"/>
    <n v="10784"/>
    <n v="25645.299999999996"/>
    <s v="Credit Card"/>
    <s v="Returned"/>
    <x v="2"/>
    <n v="3"/>
    <n v="15"/>
  </r>
  <r>
    <x v="104"/>
    <x v="0"/>
    <s v="India"/>
    <s v="Bangalore"/>
    <s v="Services"/>
    <x v="2"/>
    <n v="73184"/>
    <s v="Existing"/>
    <s v="Partner"/>
    <n v="654856"/>
    <n v="9"/>
    <n v="2695"/>
    <n v="0.1"/>
    <n v="21829.5"/>
    <n v="14155"/>
    <n v="7674.5"/>
    <s v="UPI"/>
    <s v="Cancelled"/>
    <x v="3"/>
    <n v="3"/>
    <n v="10"/>
  </r>
  <r>
    <x v="105"/>
    <x v="0"/>
    <s v="USA"/>
    <s v="New York"/>
    <s v="Software"/>
    <x v="2"/>
    <n v="98898"/>
    <s v="Existing"/>
    <s v="Offline"/>
    <n v="692921"/>
    <n v="6"/>
    <n v="1200"/>
    <n v="0.1"/>
    <n v="6480"/>
    <n v="9757"/>
    <n v="-3277"/>
    <s v="Credit Card"/>
    <s v="Completed"/>
    <x v="3"/>
    <n v="5"/>
    <n v="10"/>
  </r>
  <r>
    <x v="105"/>
    <x v="0"/>
    <s v="India"/>
    <s v="Bangalore"/>
    <s v="Services"/>
    <x v="2"/>
    <n v="51835"/>
    <s v="Existing"/>
    <s v="Partner"/>
    <n v="209582"/>
    <n v="7"/>
    <n v="3170"/>
    <n v="0.1"/>
    <n v="19971"/>
    <n v="10609"/>
    <n v="9362"/>
    <s v="UPI"/>
    <s v="Returned"/>
    <x v="1"/>
    <n v="4"/>
    <n v="10"/>
  </r>
  <r>
    <x v="105"/>
    <x v="0"/>
    <s v="India"/>
    <s v="Delhi"/>
    <s v="Software"/>
    <x v="2"/>
    <n v="19133"/>
    <s v="Existing"/>
    <s v="Online"/>
    <n v="941135"/>
    <n v="8"/>
    <n v="2419"/>
    <n v="0.1"/>
    <n v="17416.8"/>
    <n v="8355"/>
    <n v="9061.7999999999993"/>
    <s v="UPI"/>
    <s v="Cancelled"/>
    <x v="0"/>
    <n v="4"/>
    <n v="10"/>
  </r>
  <r>
    <x v="105"/>
    <x v="0"/>
    <s v="India"/>
    <s v="Mumbai"/>
    <s v="Software"/>
    <x v="3"/>
    <n v="50533"/>
    <s v="Existing"/>
    <s v="Partner"/>
    <n v="741922"/>
    <n v="9"/>
    <n v="4860"/>
    <n v="0.1"/>
    <n v="39366"/>
    <n v="28943"/>
    <n v="10423"/>
    <s v="Net Banking"/>
    <s v="Returned"/>
    <x v="1"/>
    <n v="5"/>
    <n v="10"/>
  </r>
  <r>
    <x v="105"/>
    <x v="3"/>
    <s v="UK"/>
    <s v="London"/>
    <s v="Services"/>
    <x v="0"/>
    <n v="15404"/>
    <s v="Existing"/>
    <s v="Partner"/>
    <n v="808814"/>
    <n v="6"/>
    <n v="3048"/>
    <n v="0.2"/>
    <n v="14630.400000000001"/>
    <n v="25960"/>
    <n v="-11329.599999999999"/>
    <s v="UPI"/>
    <s v="Returned"/>
    <x v="2"/>
    <n v="1"/>
    <n v="20"/>
  </r>
  <r>
    <x v="105"/>
    <x v="0"/>
    <s v="USA"/>
    <s v="New York"/>
    <s v="Software"/>
    <x v="2"/>
    <n v="43339"/>
    <s v="Existing"/>
    <s v="Partner"/>
    <n v="462072"/>
    <n v="8"/>
    <n v="2826"/>
    <n v="0.15"/>
    <n v="19216.8"/>
    <n v="15199"/>
    <n v="4017.7999999999993"/>
    <s v="Net Banking"/>
    <s v="Completed"/>
    <x v="2"/>
    <n v="2"/>
    <n v="15"/>
  </r>
  <r>
    <x v="105"/>
    <x v="0"/>
    <s v="UK"/>
    <s v="London"/>
    <s v="Hardware"/>
    <x v="0"/>
    <n v="38725"/>
    <s v="Existing"/>
    <s v="Partner"/>
    <n v="836864"/>
    <n v="2"/>
    <n v="3296"/>
    <n v="0.1"/>
    <n v="5932.8"/>
    <n v="11837"/>
    <n v="-5904.2"/>
    <s v="Cash"/>
    <s v="Returned"/>
    <x v="3"/>
    <n v="2"/>
    <n v="10"/>
  </r>
  <r>
    <x v="105"/>
    <x v="1"/>
    <s v="India"/>
    <s v="Bangalore"/>
    <s v="Hardware"/>
    <x v="3"/>
    <n v="84332"/>
    <s v="New"/>
    <s v="Offline"/>
    <n v="569901"/>
    <n v="8"/>
    <n v="2706"/>
    <n v="0.05"/>
    <n v="20565.599999999999"/>
    <n v="20519"/>
    <n v="46.599999999998545"/>
    <s v="UPI"/>
    <s v="Returned"/>
    <x v="3"/>
    <n v="1"/>
    <n v="5"/>
  </r>
  <r>
    <x v="105"/>
    <x v="2"/>
    <s v="UAE"/>
    <s v="Dubai"/>
    <s v="Software"/>
    <x v="3"/>
    <n v="55380"/>
    <s v="Existing"/>
    <s v="Online"/>
    <n v="291703"/>
    <n v="2"/>
    <n v="2110"/>
    <n v="0.1"/>
    <n v="3798"/>
    <n v="21560"/>
    <n v="-17762"/>
    <s v="Cash"/>
    <s v="Completed"/>
    <x v="2"/>
    <n v="4"/>
    <n v="10"/>
  </r>
  <r>
    <x v="105"/>
    <x v="3"/>
    <s v="India"/>
    <s v="Delhi"/>
    <s v="Hardware"/>
    <x v="1"/>
    <n v="58073"/>
    <s v="New"/>
    <s v="Partner"/>
    <n v="961685"/>
    <n v="8"/>
    <n v="987"/>
    <n v="0.1"/>
    <n v="7106.4000000000005"/>
    <n v="24307"/>
    <n v="-17200.599999999999"/>
    <s v="Credit Card"/>
    <s v="Cancelled"/>
    <x v="3"/>
    <n v="2"/>
    <n v="10"/>
  </r>
  <r>
    <x v="105"/>
    <x v="3"/>
    <s v="India"/>
    <s v="Mumbai"/>
    <s v="Software"/>
    <x v="1"/>
    <n v="70873"/>
    <s v="New"/>
    <s v="Online"/>
    <n v="216170"/>
    <n v="2"/>
    <n v="964"/>
    <n v="0.15"/>
    <n v="1638.8"/>
    <n v="17363"/>
    <n v="-15724.2"/>
    <s v="Net Banking"/>
    <s v="Cancelled"/>
    <x v="2"/>
    <n v="2"/>
    <n v="15"/>
  </r>
  <r>
    <x v="105"/>
    <x v="3"/>
    <s v="India"/>
    <s v="Delhi"/>
    <s v="Hardware"/>
    <x v="0"/>
    <n v="96900"/>
    <s v="Existing"/>
    <s v="Offline"/>
    <n v="116642"/>
    <n v="3"/>
    <n v="4823"/>
    <n v="0.2"/>
    <n v="11575.2"/>
    <n v="20640"/>
    <n v="-9064.7999999999993"/>
    <s v="Cash"/>
    <s v="Cancelled"/>
    <x v="1"/>
    <n v="3"/>
    <n v="20"/>
  </r>
  <r>
    <x v="106"/>
    <x v="0"/>
    <s v="UAE"/>
    <s v="Dubai"/>
    <s v="Services"/>
    <x v="1"/>
    <n v="51341"/>
    <s v="New"/>
    <s v="Online"/>
    <n v="703464"/>
    <n v="7"/>
    <n v="1165"/>
    <n v="0"/>
    <n v="8155"/>
    <n v="24896"/>
    <n v="-16741"/>
    <s v="Credit Card"/>
    <s v="Cancelled"/>
    <x v="1"/>
    <n v="4"/>
    <n v="0"/>
  </r>
  <r>
    <x v="106"/>
    <x v="0"/>
    <s v="India"/>
    <s v="Mumbai"/>
    <s v="Software"/>
    <x v="2"/>
    <n v="11236"/>
    <s v="New"/>
    <s v="Offline"/>
    <n v="182373"/>
    <n v="9"/>
    <n v="1989"/>
    <n v="0.15"/>
    <n v="15215.85"/>
    <n v="9429"/>
    <n v="5786.85"/>
    <s v="UPI"/>
    <s v="Cancelled"/>
    <x v="1"/>
    <n v="5"/>
    <n v="15"/>
  </r>
  <r>
    <x v="106"/>
    <x v="0"/>
    <s v="UAE"/>
    <s v="Dubai"/>
    <s v="Software"/>
    <x v="0"/>
    <n v="77916"/>
    <s v="Existing"/>
    <s v="Online"/>
    <n v="371134"/>
    <n v="3"/>
    <n v="1298"/>
    <n v="0.2"/>
    <n v="3115.2000000000003"/>
    <n v="24847"/>
    <n v="-21731.8"/>
    <s v="Net Banking"/>
    <s v="Cancelled"/>
    <x v="1"/>
    <n v="5"/>
    <n v="20"/>
  </r>
  <r>
    <x v="106"/>
    <x v="1"/>
    <s v="India"/>
    <s v="Delhi"/>
    <s v="Software"/>
    <x v="3"/>
    <n v="24538"/>
    <s v="New"/>
    <s v="Online"/>
    <n v="807023"/>
    <n v="5"/>
    <n v="3300"/>
    <n v="0.05"/>
    <n v="15675"/>
    <n v="17237"/>
    <n v="-1562"/>
    <s v="UPI"/>
    <s v="Completed"/>
    <x v="3"/>
    <n v="1"/>
    <n v="5"/>
  </r>
  <r>
    <x v="106"/>
    <x v="2"/>
    <s v="India"/>
    <s v="Bangalore"/>
    <s v="Software"/>
    <x v="3"/>
    <n v="21971"/>
    <s v="Existing"/>
    <s v="Partner"/>
    <n v="104170"/>
    <n v="9"/>
    <n v="3798"/>
    <n v="0"/>
    <n v="34182"/>
    <n v="16846"/>
    <n v="17336"/>
    <s v="Cash"/>
    <s v="Cancelled"/>
    <x v="3"/>
    <n v="2"/>
    <n v="0"/>
  </r>
  <r>
    <x v="106"/>
    <x v="0"/>
    <s v="India"/>
    <s v="Delhi"/>
    <s v="Software"/>
    <x v="2"/>
    <n v="93453"/>
    <s v="New"/>
    <s v="Online"/>
    <n v="255889"/>
    <n v="7"/>
    <n v="3740"/>
    <n v="0.2"/>
    <n v="20944"/>
    <n v="12632"/>
    <n v="8312"/>
    <s v="UPI"/>
    <s v="Completed"/>
    <x v="0"/>
    <n v="5"/>
    <n v="20"/>
  </r>
  <r>
    <x v="106"/>
    <x v="2"/>
    <s v="India"/>
    <s v="Delhi"/>
    <s v="Software"/>
    <x v="1"/>
    <n v="48655"/>
    <s v="New"/>
    <s v="Partner"/>
    <n v="757072"/>
    <n v="2"/>
    <n v="3855"/>
    <n v="0.2"/>
    <n v="6168"/>
    <n v="23826"/>
    <n v="-17658"/>
    <s v="Credit Card"/>
    <s v="Returned"/>
    <x v="2"/>
    <n v="1"/>
    <n v="20"/>
  </r>
  <r>
    <x v="106"/>
    <x v="1"/>
    <s v="India"/>
    <s v="Delhi"/>
    <s v="Services"/>
    <x v="0"/>
    <n v="87022"/>
    <s v="Existing"/>
    <s v="Partner"/>
    <n v="353186"/>
    <n v="5"/>
    <n v="4429"/>
    <n v="0.15"/>
    <n v="18823.25"/>
    <n v="22216"/>
    <n v="-3392.75"/>
    <s v="Cash"/>
    <s v="Completed"/>
    <x v="2"/>
    <n v="3"/>
    <n v="15"/>
  </r>
  <r>
    <x v="106"/>
    <x v="3"/>
    <s v="USA"/>
    <s v="New York"/>
    <s v="Services"/>
    <x v="0"/>
    <n v="70784"/>
    <s v="New"/>
    <s v="Online"/>
    <n v="960119"/>
    <n v="5"/>
    <n v="4857"/>
    <n v="0.2"/>
    <n v="19428"/>
    <n v="11124"/>
    <n v="8304"/>
    <s v="Net Banking"/>
    <s v="Completed"/>
    <x v="3"/>
    <n v="4"/>
    <n v="20"/>
  </r>
  <r>
    <x v="106"/>
    <x v="0"/>
    <s v="UAE"/>
    <s v="Dubai"/>
    <s v="Hardware"/>
    <x v="2"/>
    <n v="71289"/>
    <s v="New"/>
    <s v="Partner"/>
    <n v="807839"/>
    <n v="9"/>
    <n v="4373"/>
    <n v="0.1"/>
    <n v="35421.300000000003"/>
    <n v="28737"/>
    <n v="6684.3000000000029"/>
    <s v="Credit Card"/>
    <s v="Completed"/>
    <x v="0"/>
    <n v="2"/>
    <n v="10"/>
  </r>
  <r>
    <x v="106"/>
    <x v="2"/>
    <s v="UAE"/>
    <s v="Dubai"/>
    <s v="Software"/>
    <x v="1"/>
    <n v="47410"/>
    <s v="Existing"/>
    <s v="Online"/>
    <n v="503689"/>
    <n v="2"/>
    <n v="1359"/>
    <n v="0.2"/>
    <n v="2174.4"/>
    <n v="3576"/>
    <n v="-1401.6"/>
    <s v="Credit Card"/>
    <s v="Completed"/>
    <x v="1"/>
    <n v="2"/>
    <n v="20"/>
  </r>
  <r>
    <x v="106"/>
    <x v="2"/>
    <s v="UK"/>
    <s v="London"/>
    <s v="Hardware"/>
    <x v="0"/>
    <n v="61302"/>
    <s v="Existing"/>
    <s v="Partner"/>
    <n v="836199"/>
    <n v="1"/>
    <n v="863"/>
    <n v="0"/>
    <n v="863"/>
    <n v="29759"/>
    <n v="-28896"/>
    <s v="Net Banking"/>
    <s v="Cancelled"/>
    <x v="2"/>
    <n v="1"/>
    <n v="0"/>
  </r>
  <r>
    <x v="107"/>
    <x v="0"/>
    <s v="UAE"/>
    <s v="Dubai"/>
    <s v="Hardware"/>
    <x v="2"/>
    <n v="31703"/>
    <s v="New"/>
    <s v="Partner"/>
    <n v="878083"/>
    <n v="4"/>
    <n v="4432"/>
    <n v="0.2"/>
    <n v="14182.400000000001"/>
    <n v="3071"/>
    <n v="11111.400000000001"/>
    <s v="Credit Card"/>
    <s v="Returned"/>
    <x v="1"/>
    <n v="2"/>
    <n v="20"/>
  </r>
  <r>
    <x v="107"/>
    <x v="3"/>
    <s v="UK"/>
    <s v="London"/>
    <s v="Services"/>
    <x v="0"/>
    <n v="54191"/>
    <s v="New"/>
    <s v="Offline"/>
    <n v="447175"/>
    <n v="4"/>
    <n v="2645"/>
    <n v="0.05"/>
    <n v="10051"/>
    <n v="25907"/>
    <n v="-15856"/>
    <s v="Cash"/>
    <s v="Returned"/>
    <x v="3"/>
    <n v="4"/>
    <n v="5"/>
  </r>
  <r>
    <x v="107"/>
    <x v="3"/>
    <s v="USA"/>
    <s v="New York"/>
    <s v="Hardware"/>
    <x v="3"/>
    <n v="64112"/>
    <s v="Existing"/>
    <s v="Offline"/>
    <n v="121625"/>
    <n v="1"/>
    <n v="3331"/>
    <n v="0.1"/>
    <n v="2997.9"/>
    <n v="20513"/>
    <n v="-17515.099999999999"/>
    <s v="UPI"/>
    <s v="Returned"/>
    <x v="3"/>
    <n v="5"/>
    <n v="10"/>
  </r>
  <r>
    <x v="107"/>
    <x v="3"/>
    <s v="India"/>
    <s v="Bangalore"/>
    <s v="Services"/>
    <x v="0"/>
    <n v="21399"/>
    <s v="New"/>
    <s v="Online"/>
    <n v="244833"/>
    <n v="7"/>
    <n v="4072"/>
    <n v="0"/>
    <n v="28504"/>
    <n v="11703"/>
    <n v="16801"/>
    <s v="Net Banking"/>
    <s v="Completed"/>
    <x v="0"/>
    <n v="1"/>
    <n v="0"/>
  </r>
  <r>
    <x v="107"/>
    <x v="1"/>
    <s v="UK"/>
    <s v="London"/>
    <s v="Hardware"/>
    <x v="0"/>
    <n v="22685"/>
    <s v="Existing"/>
    <s v="Partner"/>
    <n v="960886"/>
    <n v="2"/>
    <n v="1415"/>
    <n v="0"/>
    <n v="2830"/>
    <n v="12241"/>
    <n v="-9411"/>
    <s v="Net Banking"/>
    <s v="Completed"/>
    <x v="1"/>
    <n v="4"/>
    <n v="0"/>
  </r>
  <r>
    <x v="107"/>
    <x v="2"/>
    <s v="India"/>
    <s v="Delhi"/>
    <s v="Software"/>
    <x v="0"/>
    <n v="97777"/>
    <s v="Existing"/>
    <s v="Offline"/>
    <n v="888253"/>
    <n v="9"/>
    <n v="2274"/>
    <n v="0.15"/>
    <n v="17396.099999999999"/>
    <n v="5284"/>
    <n v="12112.099999999999"/>
    <s v="Cash"/>
    <s v="Cancelled"/>
    <x v="2"/>
    <n v="2"/>
    <n v="15"/>
  </r>
  <r>
    <x v="107"/>
    <x v="2"/>
    <s v="India"/>
    <s v="Bangalore"/>
    <s v="Hardware"/>
    <x v="1"/>
    <n v="14487"/>
    <s v="Existing"/>
    <s v="Offline"/>
    <n v="724408"/>
    <n v="7"/>
    <n v="3865"/>
    <n v="0.15"/>
    <n v="22996.75"/>
    <n v="4535"/>
    <n v="18461.75"/>
    <s v="Cash"/>
    <s v="Cancelled"/>
    <x v="2"/>
    <n v="5"/>
    <n v="15"/>
  </r>
  <r>
    <x v="107"/>
    <x v="2"/>
    <s v="USA"/>
    <s v="New York"/>
    <s v="Services"/>
    <x v="1"/>
    <n v="22018"/>
    <s v="New"/>
    <s v="Offline"/>
    <n v="279718"/>
    <n v="7"/>
    <n v="650"/>
    <n v="0.1"/>
    <n v="4095"/>
    <n v="7365"/>
    <n v="-3270"/>
    <s v="Net Banking"/>
    <s v="Returned"/>
    <x v="3"/>
    <n v="4"/>
    <n v="10"/>
  </r>
  <r>
    <x v="107"/>
    <x v="1"/>
    <s v="UAE"/>
    <s v="Dubai"/>
    <s v="Services"/>
    <x v="2"/>
    <n v="40825"/>
    <s v="New"/>
    <s v="Partner"/>
    <n v="345851"/>
    <n v="1"/>
    <n v="3720"/>
    <n v="0"/>
    <n v="3720"/>
    <n v="17283"/>
    <n v="-13563"/>
    <s v="Net Banking"/>
    <s v="Completed"/>
    <x v="3"/>
    <n v="5"/>
    <n v="0"/>
  </r>
  <r>
    <x v="107"/>
    <x v="2"/>
    <s v="UK"/>
    <s v="London"/>
    <s v="Services"/>
    <x v="1"/>
    <n v="17750"/>
    <s v="New"/>
    <s v="Online"/>
    <n v="660488"/>
    <n v="9"/>
    <n v="3521"/>
    <n v="0.05"/>
    <n v="30104.55"/>
    <n v="16298"/>
    <n v="13806.55"/>
    <s v="Net Banking"/>
    <s v="Completed"/>
    <x v="1"/>
    <n v="5"/>
    <n v="5"/>
  </r>
  <r>
    <x v="107"/>
    <x v="1"/>
    <s v="India"/>
    <s v="Delhi"/>
    <s v="Hardware"/>
    <x v="0"/>
    <n v="68956"/>
    <s v="Existing"/>
    <s v="Partner"/>
    <n v="970321"/>
    <n v="9"/>
    <n v="4737"/>
    <n v="0.2"/>
    <n v="34106.400000000001"/>
    <n v="1352"/>
    <n v="32754.400000000001"/>
    <s v="Net Banking"/>
    <s v="Completed"/>
    <x v="0"/>
    <n v="1"/>
    <n v="20"/>
  </r>
  <r>
    <x v="107"/>
    <x v="3"/>
    <s v="India"/>
    <s v="Mumbai"/>
    <s v="Hardware"/>
    <x v="0"/>
    <n v="60229"/>
    <s v="New"/>
    <s v="Partner"/>
    <n v="279322"/>
    <n v="2"/>
    <n v="4317"/>
    <n v="0.2"/>
    <n v="6907.2000000000007"/>
    <n v="4122"/>
    <n v="2785.2000000000007"/>
    <s v="Cash"/>
    <s v="Returned"/>
    <x v="1"/>
    <n v="2"/>
    <n v="20"/>
  </r>
  <r>
    <x v="108"/>
    <x v="0"/>
    <s v="India"/>
    <s v="Mumbai"/>
    <s v="Services"/>
    <x v="1"/>
    <n v="93220"/>
    <s v="Existing"/>
    <s v="Offline"/>
    <n v="446448"/>
    <n v="9"/>
    <n v="1570"/>
    <n v="0.2"/>
    <n v="11304"/>
    <n v="6207"/>
    <n v="5097"/>
    <s v="UPI"/>
    <s v="Returned"/>
    <x v="1"/>
    <n v="3"/>
    <n v="20"/>
  </r>
  <r>
    <x v="108"/>
    <x v="2"/>
    <s v="India"/>
    <s v="Bangalore"/>
    <s v="Software"/>
    <x v="1"/>
    <n v="53118"/>
    <s v="New"/>
    <s v="Partner"/>
    <n v="398591"/>
    <n v="2"/>
    <n v="3943"/>
    <n v="0.15"/>
    <n v="6703.0999999999995"/>
    <n v="15823"/>
    <n v="-9119.9000000000015"/>
    <s v="Net Banking"/>
    <s v="Completed"/>
    <x v="2"/>
    <n v="3"/>
    <n v="15"/>
  </r>
  <r>
    <x v="108"/>
    <x v="2"/>
    <s v="UAE"/>
    <s v="Dubai"/>
    <s v="Software"/>
    <x v="0"/>
    <n v="69615"/>
    <s v="Existing"/>
    <s v="Partner"/>
    <n v="784544"/>
    <n v="2"/>
    <n v="4689"/>
    <n v="0"/>
    <n v="9378"/>
    <n v="19415"/>
    <n v="-10037"/>
    <s v="Credit Card"/>
    <s v="Completed"/>
    <x v="2"/>
    <n v="3"/>
    <n v="0"/>
  </r>
  <r>
    <x v="108"/>
    <x v="3"/>
    <s v="India"/>
    <s v="Mumbai"/>
    <s v="Hardware"/>
    <x v="0"/>
    <n v="89946"/>
    <s v="Existing"/>
    <s v="Offline"/>
    <n v="542970"/>
    <n v="8"/>
    <n v="1260"/>
    <n v="0"/>
    <n v="10080"/>
    <n v="26435"/>
    <n v="-16355"/>
    <s v="Credit Card"/>
    <s v="Returned"/>
    <x v="0"/>
    <n v="4"/>
    <n v="0"/>
  </r>
  <r>
    <x v="108"/>
    <x v="0"/>
    <s v="India"/>
    <s v="Bangalore"/>
    <s v="Hardware"/>
    <x v="3"/>
    <n v="67290"/>
    <s v="New"/>
    <s v="Offline"/>
    <n v="510027"/>
    <n v="3"/>
    <n v="4951"/>
    <n v="0.05"/>
    <n v="14110.349999999999"/>
    <n v="3926"/>
    <n v="10184.349999999999"/>
    <s v="Credit Card"/>
    <s v="Returned"/>
    <x v="2"/>
    <n v="3"/>
    <n v="5"/>
  </r>
  <r>
    <x v="108"/>
    <x v="1"/>
    <s v="USA"/>
    <s v="New York"/>
    <s v="Services"/>
    <x v="2"/>
    <n v="25105"/>
    <s v="Existing"/>
    <s v="Partner"/>
    <n v="257667"/>
    <n v="3"/>
    <n v="3239"/>
    <n v="0.15"/>
    <n v="8259.4499999999989"/>
    <n v="29838"/>
    <n v="-21578.550000000003"/>
    <s v="Cash"/>
    <s v="Cancelled"/>
    <x v="0"/>
    <n v="2"/>
    <n v="15"/>
  </r>
  <r>
    <x v="108"/>
    <x v="0"/>
    <s v="India"/>
    <s v="Bangalore"/>
    <s v="Hardware"/>
    <x v="1"/>
    <n v="28913"/>
    <s v="New"/>
    <s v="Offline"/>
    <n v="715856"/>
    <n v="7"/>
    <n v="2517"/>
    <n v="0.05"/>
    <n v="16738.05"/>
    <n v="6825"/>
    <n v="9913.0499999999993"/>
    <s v="Net Banking"/>
    <s v="Cancelled"/>
    <x v="2"/>
    <n v="3"/>
    <n v="5"/>
  </r>
  <r>
    <x v="108"/>
    <x v="3"/>
    <s v="India"/>
    <s v="Bangalore"/>
    <s v="Hardware"/>
    <x v="2"/>
    <n v="59515"/>
    <s v="New"/>
    <s v="Online"/>
    <n v="992934"/>
    <n v="6"/>
    <n v="1416"/>
    <n v="0"/>
    <n v="8496"/>
    <n v="5044"/>
    <n v="3452"/>
    <s v="Cash"/>
    <s v="Cancelled"/>
    <x v="0"/>
    <n v="5"/>
    <n v="0"/>
  </r>
  <r>
    <x v="108"/>
    <x v="3"/>
    <s v="India"/>
    <s v="Bangalore"/>
    <s v="Services"/>
    <x v="0"/>
    <n v="57342"/>
    <s v="New"/>
    <s v="Online"/>
    <n v="728855"/>
    <n v="7"/>
    <n v="4443"/>
    <n v="0.2"/>
    <n v="24880.800000000003"/>
    <n v="13388"/>
    <n v="11492.800000000003"/>
    <s v="Credit Card"/>
    <s v="Completed"/>
    <x v="0"/>
    <n v="5"/>
    <n v="20"/>
  </r>
  <r>
    <x v="108"/>
    <x v="0"/>
    <s v="India"/>
    <s v="Delhi"/>
    <s v="Services"/>
    <x v="2"/>
    <n v="62184"/>
    <s v="New"/>
    <s v="Online"/>
    <n v="610338"/>
    <n v="6"/>
    <n v="3960"/>
    <n v="0.15"/>
    <n v="20196"/>
    <n v="25265"/>
    <n v="-5069"/>
    <s v="UPI"/>
    <s v="Completed"/>
    <x v="3"/>
    <n v="5"/>
    <n v="15"/>
  </r>
  <r>
    <x v="108"/>
    <x v="1"/>
    <s v="India"/>
    <s v="Bangalore"/>
    <s v="Hardware"/>
    <x v="1"/>
    <n v="93247"/>
    <s v="New"/>
    <s v="Online"/>
    <n v="904189"/>
    <n v="9"/>
    <n v="1992"/>
    <n v="0.15"/>
    <n v="15238.8"/>
    <n v="24975"/>
    <n v="-9736.2000000000007"/>
    <s v="Credit Card"/>
    <s v="Completed"/>
    <x v="1"/>
    <n v="3"/>
    <n v="15"/>
  </r>
  <r>
    <x v="108"/>
    <x v="1"/>
    <s v="UK"/>
    <s v="London"/>
    <s v="Software"/>
    <x v="1"/>
    <n v="70506"/>
    <s v="Existing"/>
    <s v="Online"/>
    <n v="207136"/>
    <n v="2"/>
    <n v="4121"/>
    <n v="0.15"/>
    <n v="7005.7"/>
    <n v="5620"/>
    <n v="1385.6999999999998"/>
    <s v="Net Banking"/>
    <s v="Returned"/>
    <x v="1"/>
    <n v="2"/>
    <n v="15"/>
  </r>
  <r>
    <x v="109"/>
    <x v="2"/>
    <s v="India"/>
    <s v="Bangalore"/>
    <s v="Hardware"/>
    <x v="2"/>
    <n v="34967"/>
    <s v="New"/>
    <s v="Offline"/>
    <n v="326401"/>
    <n v="8"/>
    <n v="1226"/>
    <n v="0.2"/>
    <n v="7846.4000000000005"/>
    <n v="2170"/>
    <n v="5676.4000000000005"/>
    <s v="UPI"/>
    <s v="Cancelled"/>
    <x v="1"/>
    <n v="2"/>
    <n v="20"/>
  </r>
  <r>
    <x v="109"/>
    <x v="1"/>
    <s v="India"/>
    <s v="Delhi"/>
    <s v="Software"/>
    <x v="1"/>
    <n v="46023"/>
    <s v="Existing"/>
    <s v="Offline"/>
    <n v="292421"/>
    <n v="6"/>
    <n v="2109"/>
    <n v="0.15"/>
    <n v="10755.9"/>
    <n v="16505"/>
    <n v="-5749.1"/>
    <s v="UPI"/>
    <s v="Returned"/>
    <x v="2"/>
    <n v="3"/>
    <n v="15"/>
  </r>
  <r>
    <x v="109"/>
    <x v="0"/>
    <s v="India"/>
    <s v="Delhi"/>
    <s v="Software"/>
    <x v="3"/>
    <n v="64288"/>
    <s v="New"/>
    <s v="Online"/>
    <n v="793290"/>
    <n v="4"/>
    <n v="1439"/>
    <n v="0.1"/>
    <n v="5180.4000000000005"/>
    <n v="6640"/>
    <n v="-1459.5999999999995"/>
    <s v="UPI"/>
    <s v="Returned"/>
    <x v="3"/>
    <n v="2"/>
    <n v="10"/>
  </r>
  <r>
    <x v="109"/>
    <x v="3"/>
    <s v="USA"/>
    <s v="New York"/>
    <s v="Software"/>
    <x v="0"/>
    <n v="36622"/>
    <s v="Existing"/>
    <s v="Online"/>
    <n v="716630"/>
    <n v="6"/>
    <n v="587"/>
    <n v="0.15"/>
    <n v="2993.7"/>
    <n v="27704"/>
    <n v="-24710.3"/>
    <s v="Credit Card"/>
    <s v="Returned"/>
    <x v="0"/>
    <n v="3"/>
    <n v="15"/>
  </r>
  <r>
    <x v="109"/>
    <x v="2"/>
    <s v="UAE"/>
    <s v="Dubai"/>
    <s v="Services"/>
    <x v="0"/>
    <n v="55201"/>
    <s v="Existing"/>
    <s v="Online"/>
    <n v="188760"/>
    <n v="6"/>
    <n v="1062"/>
    <n v="0.2"/>
    <n v="5097.6000000000004"/>
    <n v="28203"/>
    <n v="-23105.4"/>
    <s v="Cash"/>
    <s v="Completed"/>
    <x v="0"/>
    <n v="2"/>
    <n v="20"/>
  </r>
  <r>
    <x v="109"/>
    <x v="2"/>
    <s v="India"/>
    <s v="Mumbai"/>
    <s v="Services"/>
    <x v="1"/>
    <n v="85033"/>
    <s v="New"/>
    <s v="Offline"/>
    <n v="587988"/>
    <n v="3"/>
    <n v="1768"/>
    <n v="0.15"/>
    <n v="4508.3999999999996"/>
    <n v="5917"/>
    <n v="-1408.6000000000004"/>
    <s v="Credit Card"/>
    <s v="Completed"/>
    <x v="0"/>
    <n v="1"/>
    <n v="15"/>
  </r>
  <r>
    <x v="109"/>
    <x v="3"/>
    <s v="India"/>
    <s v="Mumbai"/>
    <s v="Services"/>
    <x v="0"/>
    <n v="26350"/>
    <s v="Existing"/>
    <s v="Offline"/>
    <n v="234883"/>
    <n v="8"/>
    <n v="1990"/>
    <n v="0.1"/>
    <n v="14328"/>
    <n v="22629"/>
    <n v="-8301"/>
    <s v="Net Banking"/>
    <s v="Returned"/>
    <x v="2"/>
    <n v="1"/>
    <n v="10"/>
  </r>
  <r>
    <x v="109"/>
    <x v="1"/>
    <s v="India"/>
    <s v="Bangalore"/>
    <s v="Hardware"/>
    <x v="3"/>
    <n v="64820"/>
    <s v="New"/>
    <s v="Partner"/>
    <n v="785728"/>
    <n v="5"/>
    <n v="3579"/>
    <n v="0.1"/>
    <n v="16105.5"/>
    <n v="12825"/>
    <n v="3280.5"/>
    <s v="UPI"/>
    <s v="Cancelled"/>
    <x v="1"/>
    <n v="2"/>
    <n v="10"/>
  </r>
  <r>
    <x v="109"/>
    <x v="3"/>
    <s v="USA"/>
    <s v="New York"/>
    <s v="Services"/>
    <x v="1"/>
    <n v="58709"/>
    <s v="New"/>
    <s v="Partner"/>
    <n v="501853"/>
    <n v="4"/>
    <n v="2072"/>
    <n v="0.15"/>
    <n v="7044.8"/>
    <n v="27181"/>
    <n v="-20136.2"/>
    <s v="Cash"/>
    <s v="Completed"/>
    <x v="3"/>
    <n v="5"/>
    <n v="15"/>
  </r>
  <r>
    <x v="109"/>
    <x v="1"/>
    <s v="India"/>
    <s v="Bangalore"/>
    <s v="Services"/>
    <x v="3"/>
    <n v="98232"/>
    <s v="New"/>
    <s v="Partner"/>
    <n v="898565"/>
    <n v="2"/>
    <n v="3671"/>
    <n v="0"/>
    <n v="7342"/>
    <n v="8306"/>
    <n v="-964"/>
    <s v="Cash"/>
    <s v="Completed"/>
    <x v="0"/>
    <n v="1"/>
    <n v="0"/>
  </r>
  <r>
    <x v="109"/>
    <x v="3"/>
    <s v="India"/>
    <s v="Mumbai"/>
    <s v="Hardware"/>
    <x v="3"/>
    <n v="37470"/>
    <s v="Existing"/>
    <s v="Partner"/>
    <n v="671274"/>
    <n v="1"/>
    <n v="3300"/>
    <n v="0"/>
    <n v="3300"/>
    <n v="15262"/>
    <n v="-11962"/>
    <s v="Net Banking"/>
    <s v="Returned"/>
    <x v="2"/>
    <n v="4"/>
    <n v="0"/>
  </r>
  <r>
    <x v="109"/>
    <x v="0"/>
    <s v="India"/>
    <s v="Delhi"/>
    <s v="Hardware"/>
    <x v="0"/>
    <n v="40889"/>
    <s v="Existing"/>
    <s v="Offline"/>
    <n v="522087"/>
    <n v="7"/>
    <n v="3913"/>
    <n v="0.05"/>
    <n v="26021.449999999997"/>
    <n v="12125"/>
    <n v="13896.449999999997"/>
    <s v="Net Banking"/>
    <s v="Completed"/>
    <x v="0"/>
    <n v="3"/>
    <n v="5"/>
  </r>
  <r>
    <x v="110"/>
    <x v="1"/>
    <s v="UAE"/>
    <s v="Dubai"/>
    <s v="Software"/>
    <x v="0"/>
    <n v="20224"/>
    <s v="Existing"/>
    <s v="Offline"/>
    <n v="848467"/>
    <n v="3"/>
    <n v="1757"/>
    <n v="0.1"/>
    <n v="4743.9000000000005"/>
    <n v="6801"/>
    <n v="-2057.0999999999995"/>
    <s v="Net Banking"/>
    <s v="Cancelled"/>
    <x v="0"/>
    <n v="4"/>
    <n v="10"/>
  </r>
  <r>
    <x v="110"/>
    <x v="0"/>
    <s v="USA"/>
    <s v="New York"/>
    <s v="Hardware"/>
    <x v="2"/>
    <n v="15465"/>
    <s v="Existing"/>
    <s v="Offline"/>
    <n v="607405"/>
    <n v="3"/>
    <n v="2919"/>
    <n v="0"/>
    <n v="8757"/>
    <n v="24129"/>
    <n v="-15372"/>
    <s v="UPI"/>
    <s v="Returned"/>
    <x v="0"/>
    <n v="2"/>
    <n v="0"/>
  </r>
  <r>
    <x v="110"/>
    <x v="2"/>
    <s v="India"/>
    <s v="Delhi"/>
    <s v="Hardware"/>
    <x v="3"/>
    <n v="92418"/>
    <s v="New"/>
    <s v="Offline"/>
    <n v="551549"/>
    <n v="3"/>
    <n v="1643"/>
    <n v="0.05"/>
    <n v="4682.55"/>
    <n v="16498"/>
    <n v="-11815.45"/>
    <s v="UPI"/>
    <s v="Completed"/>
    <x v="0"/>
    <n v="2"/>
    <n v="5"/>
  </r>
  <r>
    <x v="110"/>
    <x v="3"/>
    <s v="UAE"/>
    <s v="Dubai"/>
    <s v="Services"/>
    <x v="0"/>
    <n v="65214"/>
    <s v="New"/>
    <s v="Online"/>
    <n v="155508"/>
    <n v="3"/>
    <n v="4774"/>
    <n v="0"/>
    <n v="14322"/>
    <n v="25647"/>
    <n v="-11325"/>
    <s v="Net Banking"/>
    <s v="Returned"/>
    <x v="3"/>
    <n v="5"/>
    <n v="0"/>
  </r>
  <r>
    <x v="110"/>
    <x v="2"/>
    <s v="USA"/>
    <s v="New York"/>
    <s v="Software"/>
    <x v="3"/>
    <n v="12944"/>
    <s v="Existing"/>
    <s v="Partner"/>
    <n v="363545"/>
    <n v="2"/>
    <n v="3665"/>
    <n v="0.15"/>
    <n v="6230.5"/>
    <n v="3292"/>
    <n v="2938.5"/>
    <s v="UPI"/>
    <s v="Returned"/>
    <x v="0"/>
    <n v="1"/>
    <n v="15"/>
  </r>
  <r>
    <x v="110"/>
    <x v="2"/>
    <s v="USA"/>
    <s v="New York"/>
    <s v="Software"/>
    <x v="2"/>
    <n v="34336"/>
    <s v="Existing"/>
    <s v="Offline"/>
    <n v="765364"/>
    <n v="6"/>
    <n v="3114"/>
    <n v="0.1"/>
    <n v="16815.600000000002"/>
    <n v="22058"/>
    <n v="-5242.3999999999978"/>
    <s v="Credit Card"/>
    <s v="Cancelled"/>
    <x v="0"/>
    <n v="1"/>
    <n v="10"/>
  </r>
  <r>
    <x v="110"/>
    <x v="2"/>
    <s v="India"/>
    <s v="Mumbai"/>
    <s v="Hardware"/>
    <x v="3"/>
    <n v="48624"/>
    <s v="New"/>
    <s v="Offline"/>
    <n v="329921"/>
    <n v="3"/>
    <n v="1247"/>
    <n v="0"/>
    <n v="3741"/>
    <n v="15977"/>
    <n v="-12236"/>
    <s v="Cash"/>
    <s v="Cancelled"/>
    <x v="3"/>
    <n v="4"/>
    <n v="0"/>
  </r>
  <r>
    <x v="110"/>
    <x v="2"/>
    <s v="India"/>
    <s v="Delhi"/>
    <s v="Services"/>
    <x v="1"/>
    <n v="75206"/>
    <s v="Existing"/>
    <s v="Partner"/>
    <n v="266373"/>
    <n v="1"/>
    <n v="3989"/>
    <n v="0.15"/>
    <n v="3390.65"/>
    <n v="10425"/>
    <n v="-7034.35"/>
    <s v="UPI"/>
    <s v="Completed"/>
    <x v="3"/>
    <n v="1"/>
    <n v="15"/>
  </r>
  <r>
    <x v="110"/>
    <x v="3"/>
    <s v="USA"/>
    <s v="New York"/>
    <s v="Services"/>
    <x v="2"/>
    <n v="54764"/>
    <s v="New"/>
    <s v="Offline"/>
    <n v="986745"/>
    <n v="9"/>
    <n v="3133"/>
    <n v="0.05"/>
    <n v="26787.149999999998"/>
    <n v="17577"/>
    <n v="9210.1499999999978"/>
    <s v="Cash"/>
    <s v="Returned"/>
    <x v="0"/>
    <n v="2"/>
    <n v="5"/>
  </r>
  <r>
    <x v="110"/>
    <x v="2"/>
    <s v="UK"/>
    <s v="London"/>
    <s v="Services"/>
    <x v="2"/>
    <n v="55420"/>
    <s v="Existing"/>
    <s v="Online"/>
    <n v="586760"/>
    <n v="6"/>
    <n v="3988"/>
    <n v="0.15"/>
    <n v="20338.8"/>
    <n v="13619"/>
    <n v="6719.7999999999993"/>
    <s v="Credit Card"/>
    <s v="Completed"/>
    <x v="3"/>
    <n v="5"/>
    <n v="15"/>
  </r>
  <r>
    <x v="110"/>
    <x v="3"/>
    <s v="USA"/>
    <s v="New York"/>
    <s v="Services"/>
    <x v="3"/>
    <n v="99758"/>
    <s v="Existing"/>
    <s v="Offline"/>
    <n v="236973"/>
    <n v="6"/>
    <n v="2347"/>
    <n v="0.05"/>
    <n v="13377.9"/>
    <n v="29158"/>
    <n v="-15780.1"/>
    <s v="UPI"/>
    <s v="Completed"/>
    <x v="1"/>
    <n v="3"/>
    <n v="5"/>
  </r>
  <r>
    <x v="110"/>
    <x v="3"/>
    <s v="UAE"/>
    <s v="Dubai"/>
    <s v="Hardware"/>
    <x v="3"/>
    <n v="75671"/>
    <s v="Existing"/>
    <s v="Partner"/>
    <n v="956053"/>
    <n v="9"/>
    <n v="4525"/>
    <n v="0"/>
    <n v="40725"/>
    <n v="29964"/>
    <n v="10761"/>
    <s v="Net Banking"/>
    <s v="Completed"/>
    <x v="3"/>
    <n v="4"/>
    <n v="0"/>
  </r>
  <r>
    <x v="111"/>
    <x v="0"/>
    <s v="India"/>
    <s v="Mumbai"/>
    <s v="Services"/>
    <x v="0"/>
    <n v="25773"/>
    <s v="New"/>
    <s v="Online"/>
    <n v="481817"/>
    <n v="2"/>
    <n v="1645"/>
    <n v="0.2"/>
    <n v="2632"/>
    <n v="26305"/>
    <n v="-23673"/>
    <s v="Net Banking"/>
    <s v="Cancelled"/>
    <x v="1"/>
    <n v="4"/>
    <n v="20"/>
  </r>
  <r>
    <x v="111"/>
    <x v="1"/>
    <s v="India"/>
    <s v="Bangalore"/>
    <s v="Software"/>
    <x v="1"/>
    <n v="36447"/>
    <s v="New"/>
    <s v="Online"/>
    <n v="883266"/>
    <n v="9"/>
    <n v="2604"/>
    <n v="0.15"/>
    <n v="19920.599999999999"/>
    <n v="25611"/>
    <n v="-5690.4000000000015"/>
    <s v="Credit Card"/>
    <s v="Returned"/>
    <x v="3"/>
    <n v="3"/>
    <n v="15"/>
  </r>
  <r>
    <x v="111"/>
    <x v="1"/>
    <s v="India"/>
    <s v="Mumbai"/>
    <s v="Software"/>
    <x v="2"/>
    <n v="14033"/>
    <s v="Existing"/>
    <s v="Partner"/>
    <n v="804169"/>
    <n v="3"/>
    <n v="4356"/>
    <n v="0.2"/>
    <n v="10454.400000000001"/>
    <n v="14839"/>
    <n v="-4384.5999999999985"/>
    <s v="Credit Card"/>
    <s v="Returned"/>
    <x v="3"/>
    <n v="2"/>
    <n v="20"/>
  </r>
  <r>
    <x v="111"/>
    <x v="3"/>
    <s v="India"/>
    <s v="Bangalore"/>
    <s v="Hardware"/>
    <x v="2"/>
    <n v="65852"/>
    <s v="Existing"/>
    <s v="Partner"/>
    <n v="750833"/>
    <n v="3"/>
    <n v="3268"/>
    <n v="0.1"/>
    <n v="8823.6"/>
    <n v="6197"/>
    <n v="2626.6000000000004"/>
    <s v="UPI"/>
    <s v="Cancelled"/>
    <x v="0"/>
    <n v="4"/>
    <n v="10"/>
  </r>
  <r>
    <x v="111"/>
    <x v="0"/>
    <s v="India"/>
    <s v="Delhi"/>
    <s v="Services"/>
    <x v="2"/>
    <n v="30497"/>
    <s v="Existing"/>
    <s v="Online"/>
    <n v="967731"/>
    <n v="3"/>
    <n v="4559"/>
    <n v="0.2"/>
    <n v="10941.6"/>
    <n v="24572"/>
    <n v="-13630.4"/>
    <s v="Credit Card"/>
    <s v="Cancelled"/>
    <x v="2"/>
    <n v="1"/>
    <n v="20"/>
  </r>
  <r>
    <x v="111"/>
    <x v="3"/>
    <s v="India"/>
    <s v="Delhi"/>
    <s v="Services"/>
    <x v="0"/>
    <n v="89714"/>
    <s v="Existing"/>
    <s v="Offline"/>
    <n v="682459"/>
    <n v="1"/>
    <n v="2308"/>
    <n v="0.1"/>
    <n v="2077.2000000000003"/>
    <n v="14958"/>
    <n v="-12880.8"/>
    <s v="Cash"/>
    <s v="Completed"/>
    <x v="2"/>
    <n v="1"/>
    <n v="10"/>
  </r>
  <r>
    <x v="111"/>
    <x v="3"/>
    <s v="USA"/>
    <s v="New York"/>
    <s v="Services"/>
    <x v="1"/>
    <n v="82082"/>
    <s v="Existing"/>
    <s v="Partner"/>
    <n v="372498"/>
    <n v="7"/>
    <n v="909"/>
    <n v="0"/>
    <n v="6363"/>
    <n v="9436"/>
    <n v="-3073"/>
    <s v="Net Banking"/>
    <s v="Completed"/>
    <x v="0"/>
    <n v="1"/>
    <n v="0"/>
  </r>
  <r>
    <x v="111"/>
    <x v="3"/>
    <s v="UK"/>
    <s v="London"/>
    <s v="Services"/>
    <x v="2"/>
    <n v="83932"/>
    <s v="Existing"/>
    <s v="Online"/>
    <n v="330651"/>
    <n v="7"/>
    <n v="1145"/>
    <n v="0"/>
    <n v="8015"/>
    <n v="4466"/>
    <n v="3549"/>
    <s v="UPI"/>
    <s v="Cancelled"/>
    <x v="2"/>
    <n v="5"/>
    <n v="0"/>
  </r>
  <r>
    <x v="111"/>
    <x v="0"/>
    <s v="India"/>
    <s v="Delhi"/>
    <s v="Hardware"/>
    <x v="2"/>
    <n v="30978"/>
    <s v="Existing"/>
    <s v="Partner"/>
    <n v="683148"/>
    <n v="2"/>
    <n v="4420"/>
    <n v="0.15"/>
    <n v="7514"/>
    <n v="12959"/>
    <n v="-5445"/>
    <s v="Credit Card"/>
    <s v="Cancelled"/>
    <x v="1"/>
    <n v="3"/>
    <n v="15"/>
  </r>
  <r>
    <x v="111"/>
    <x v="1"/>
    <s v="USA"/>
    <s v="New York"/>
    <s v="Services"/>
    <x v="0"/>
    <n v="22882"/>
    <s v="Existing"/>
    <s v="Offline"/>
    <n v="895936"/>
    <n v="6"/>
    <n v="2051"/>
    <n v="0.2"/>
    <n v="9844.8000000000011"/>
    <n v="17043"/>
    <n v="-7198.1999999999989"/>
    <s v="Cash"/>
    <s v="Returned"/>
    <x v="1"/>
    <n v="2"/>
    <n v="20"/>
  </r>
  <r>
    <x v="111"/>
    <x v="0"/>
    <s v="India"/>
    <s v="Mumbai"/>
    <s v="Hardware"/>
    <x v="3"/>
    <n v="26945"/>
    <s v="New"/>
    <s v="Offline"/>
    <n v="285392"/>
    <n v="4"/>
    <n v="1613"/>
    <n v="0.1"/>
    <n v="5806.8"/>
    <n v="6212"/>
    <n v="-405.19999999999982"/>
    <s v="Net Banking"/>
    <s v="Returned"/>
    <x v="3"/>
    <n v="1"/>
    <n v="10"/>
  </r>
  <r>
    <x v="111"/>
    <x v="2"/>
    <s v="India"/>
    <s v="Delhi"/>
    <s v="Services"/>
    <x v="2"/>
    <n v="97320"/>
    <s v="New"/>
    <s v="Online"/>
    <n v="234595"/>
    <n v="7"/>
    <n v="4087"/>
    <n v="0.1"/>
    <n v="25748.100000000002"/>
    <n v="25504"/>
    <n v="244.10000000000218"/>
    <s v="Net Banking"/>
    <s v="Returned"/>
    <x v="2"/>
    <n v="1"/>
    <n v="10"/>
  </r>
  <r>
    <x v="112"/>
    <x v="0"/>
    <s v="India"/>
    <s v="Mumbai"/>
    <s v="Services"/>
    <x v="1"/>
    <n v="66485"/>
    <s v="New"/>
    <s v="Offline"/>
    <n v="960675"/>
    <n v="7"/>
    <n v="561"/>
    <n v="0.2"/>
    <n v="3141.6000000000004"/>
    <n v="6945"/>
    <n v="-3803.3999999999996"/>
    <s v="UPI"/>
    <s v="Cancelled"/>
    <x v="0"/>
    <n v="5"/>
    <n v="20"/>
  </r>
  <r>
    <x v="112"/>
    <x v="0"/>
    <s v="India"/>
    <s v="Mumbai"/>
    <s v="Software"/>
    <x v="1"/>
    <n v="78850"/>
    <s v="New"/>
    <s v="Offline"/>
    <n v="448847"/>
    <n v="4"/>
    <n v="1735"/>
    <n v="0"/>
    <n v="6940"/>
    <n v="22879"/>
    <n v="-15939"/>
    <s v="UPI"/>
    <s v="Completed"/>
    <x v="1"/>
    <n v="1"/>
    <n v="0"/>
  </r>
  <r>
    <x v="112"/>
    <x v="0"/>
    <s v="UK"/>
    <s v="London"/>
    <s v="Hardware"/>
    <x v="1"/>
    <n v="69870"/>
    <s v="Existing"/>
    <s v="Offline"/>
    <n v="527003"/>
    <n v="3"/>
    <n v="4843"/>
    <n v="0"/>
    <n v="14529"/>
    <n v="7319"/>
    <n v="7210"/>
    <s v="UPI"/>
    <s v="Returned"/>
    <x v="2"/>
    <n v="5"/>
    <n v="0"/>
  </r>
  <r>
    <x v="112"/>
    <x v="0"/>
    <s v="India"/>
    <s v="Delhi"/>
    <s v="Software"/>
    <x v="1"/>
    <n v="28595"/>
    <s v="New"/>
    <s v="Partner"/>
    <n v="977839"/>
    <n v="7"/>
    <n v="2227"/>
    <n v="0.1"/>
    <n v="14030.1"/>
    <n v="13477"/>
    <n v="553.10000000000036"/>
    <s v="UPI"/>
    <s v="Cancelled"/>
    <x v="0"/>
    <n v="3"/>
    <n v="10"/>
  </r>
  <r>
    <x v="112"/>
    <x v="1"/>
    <s v="India"/>
    <s v="Mumbai"/>
    <s v="Hardware"/>
    <x v="0"/>
    <n v="94291"/>
    <s v="New"/>
    <s v="Online"/>
    <n v="648270"/>
    <n v="9"/>
    <n v="3466"/>
    <n v="0.15"/>
    <n v="26514.899999999998"/>
    <n v="19165"/>
    <n v="7349.8999999999978"/>
    <s v="Credit Card"/>
    <s v="Cancelled"/>
    <x v="2"/>
    <n v="4"/>
    <n v="15"/>
  </r>
  <r>
    <x v="112"/>
    <x v="2"/>
    <s v="UK"/>
    <s v="London"/>
    <s v="Services"/>
    <x v="2"/>
    <n v="74038"/>
    <s v="Existing"/>
    <s v="Online"/>
    <n v="363193"/>
    <n v="4"/>
    <n v="3860"/>
    <n v="0"/>
    <n v="15440"/>
    <n v="28430"/>
    <n v="-12990"/>
    <s v="UPI"/>
    <s v="Completed"/>
    <x v="3"/>
    <n v="1"/>
    <n v="0"/>
  </r>
  <r>
    <x v="112"/>
    <x v="1"/>
    <s v="UK"/>
    <s v="London"/>
    <s v="Services"/>
    <x v="0"/>
    <n v="66126"/>
    <s v="New"/>
    <s v="Online"/>
    <n v="375525"/>
    <n v="6"/>
    <n v="1912"/>
    <n v="0.05"/>
    <n v="10898.4"/>
    <n v="15299"/>
    <n v="-4400.6000000000004"/>
    <s v="Credit Card"/>
    <s v="Returned"/>
    <x v="3"/>
    <n v="1"/>
    <n v="5"/>
  </r>
  <r>
    <x v="112"/>
    <x v="1"/>
    <s v="India"/>
    <s v="Delhi"/>
    <s v="Hardware"/>
    <x v="1"/>
    <n v="45449"/>
    <s v="New"/>
    <s v="Offline"/>
    <n v="615477"/>
    <n v="7"/>
    <n v="4084"/>
    <n v="0.1"/>
    <n v="25729.200000000001"/>
    <n v="26791"/>
    <n v="-1061.7999999999993"/>
    <s v="Cash"/>
    <s v="Returned"/>
    <x v="3"/>
    <n v="3"/>
    <n v="10"/>
  </r>
  <r>
    <x v="112"/>
    <x v="0"/>
    <s v="UK"/>
    <s v="London"/>
    <s v="Software"/>
    <x v="1"/>
    <n v="28639"/>
    <s v="New"/>
    <s v="Partner"/>
    <n v="863113"/>
    <n v="3"/>
    <n v="2233"/>
    <n v="0.2"/>
    <n v="5359.2000000000007"/>
    <n v="17999"/>
    <n v="-12639.8"/>
    <s v="Cash"/>
    <s v="Cancelled"/>
    <x v="1"/>
    <n v="4"/>
    <n v="20"/>
  </r>
  <r>
    <x v="112"/>
    <x v="3"/>
    <s v="India"/>
    <s v="Delhi"/>
    <s v="Hardware"/>
    <x v="1"/>
    <n v="55370"/>
    <s v="New"/>
    <s v="Online"/>
    <n v="348038"/>
    <n v="5"/>
    <n v="4130"/>
    <n v="0.2"/>
    <n v="16520"/>
    <n v="21547"/>
    <n v="-5027"/>
    <s v="Net Banking"/>
    <s v="Returned"/>
    <x v="2"/>
    <n v="5"/>
    <n v="20"/>
  </r>
  <r>
    <x v="112"/>
    <x v="3"/>
    <s v="India"/>
    <s v="Delhi"/>
    <s v="Hardware"/>
    <x v="0"/>
    <n v="84628"/>
    <s v="New"/>
    <s v="Partner"/>
    <n v="672678"/>
    <n v="1"/>
    <n v="4369"/>
    <n v="0.1"/>
    <n v="3932.1"/>
    <n v="15659"/>
    <n v="-11726.9"/>
    <s v="Cash"/>
    <s v="Completed"/>
    <x v="1"/>
    <n v="4"/>
    <n v="10"/>
  </r>
  <r>
    <x v="112"/>
    <x v="1"/>
    <s v="India"/>
    <s v="Bangalore"/>
    <s v="Services"/>
    <x v="1"/>
    <n v="81918"/>
    <s v="Existing"/>
    <s v="Online"/>
    <n v="856649"/>
    <n v="6"/>
    <n v="2991"/>
    <n v="0.1"/>
    <n v="16151.4"/>
    <n v="22658"/>
    <n v="-6506.6"/>
    <s v="Cash"/>
    <s v="Returned"/>
    <x v="1"/>
    <n v="1"/>
    <n v="10"/>
  </r>
  <r>
    <x v="113"/>
    <x v="1"/>
    <s v="India"/>
    <s v="Mumbai"/>
    <s v="Software"/>
    <x v="2"/>
    <n v="52710"/>
    <s v="Existing"/>
    <s v="Offline"/>
    <n v="374205"/>
    <n v="5"/>
    <n v="2539"/>
    <n v="0"/>
    <n v="12695"/>
    <n v="26029"/>
    <n v="-13334"/>
    <s v="UPI"/>
    <s v="Completed"/>
    <x v="2"/>
    <n v="3"/>
    <n v="0"/>
  </r>
  <r>
    <x v="113"/>
    <x v="0"/>
    <s v="UAE"/>
    <s v="Dubai"/>
    <s v="Hardware"/>
    <x v="1"/>
    <n v="64051"/>
    <s v="Existing"/>
    <s v="Online"/>
    <n v="171241"/>
    <n v="7"/>
    <n v="1807"/>
    <n v="0.1"/>
    <n v="11384.1"/>
    <n v="12496"/>
    <n v="-1111.8999999999996"/>
    <s v="UPI"/>
    <s v="Cancelled"/>
    <x v="2"/>
    <n v="2"/>
    <n v="10"/>
  </r>
  <r>
    <x v="113"/>
    <x v="1"/>
    <s v="India"/>
    <s v="Delhi"/>
    <s v="Software"/>
    <x v="2"/>
    <n v="70639"/>
    <s v="New"/>
    <s v="Online"/>
    <n v="936728"/>
    <n v="9"/>
    <n v="4512"/>
    <n v="0.1"/>
    <n v="36547.200000000004"/>
    <n v="2531"/>
    <n v="34016.200000000004"/>
    <s v="UPI"/>
    <s v="Completed"/>
    <x v="3"/>
    <n v="3"/>
    <n v="10"/>
  </r>
  <r>
    <x v="113"/>
    <x v="0"/>
    <s v="India"/>
    <s v="Mumbai"/>
    <s v="Software"/>
    <x v="2"/>
    <n v="13159"/>
    <s v="New"/>
    <s v="Offline"/>
    <n v="517230"/>
    <n v="4"/>
    <n v="2224"/>
    <n v="0.05"/>
    <n v="8451.1999999999989"/>
    <n v="15439"/>
    <n v="-6987.8000000000011"/>
    <s v="Cash"/>
    <s v="Completed"/>
    <x v="2"/>
    <n v="5"/>
    <n v="5"/>
  </r>
  <r>
    <x v="113"/>
    <x v="3"/>
    <s v="UK"/>
    <s v="London"/>
    <s v="Hardware"/>
    <x v="1"/>
    <n v="81192"/>
    <s v="New"/>
    <s v="Offline"/>
    <n v="882853"/>
    <n v="9"/>
    <n v="2955"/>
    <n v="0.2"/>
    <n v="21276"/>
    <n v="21945"/>
    <n v="-669"/>
    <s v="UPI"/>
    <s v="Completed"/>
    <x v="1"/>
    <n v="5"/>
    <n v="20"/>
  </r>
  <r>
    <x v="113"/>
    <x v="3"/>
    <s v="USA"/>
    <s v="New York"/>
    <s v="Software"/>
    <x v="0"/>
    <n v="76988"/>
    <s v="Existing"/>
    <s v="Online"/>
    <n v="688823"/>
    <n v="6"/>
    <n v="1441"/>
    <n v="0"/>
    <n v="8646"/>
    <n v="17187"/>
    <n v="-8541"/>
    <s v="UPI"/>
    <s v="Completed"/>
    <x v="2"/>
    <n v="1"/>
    <n v="0"/>
  </r>
  <r>
    <x v="113"/>
    <x v="2"/>
    <s v="India"/>
    <s v="Delhi"/>
    <s v="Services"/>
    <x v="3"/>
    <n v="28706"/>
    <s v="New"/>
    <s v="Partner"/>
    <n v="461153"/>
    <n v="5"/>
    <n v="2536"/>
    <n v="0.15"/>
    <n v="10778"/>
    <n v="7571"/>
    <n v="3207"/>
    <s v="UPI"/>
    <s v="Cancelled"/>
    <x v="1"/>
    <n v="3"/>
    <n v="15"/>
  </r>
  <r>
    <x v="113"/>
    <x v="3"/>
    <s v="UK"/>
    <s v="London"/>
    <s v="Services"/>
    <x v="3"/>
    <n v="19862"/>
    <s v="New"/>
    <s v="Offline"/>
    <n v="951623"/>
    <n v="2"/>
    <n v="2313"/>
    <n v="0"/>
    <n v="4626"/>
    <n v="2775"/>
    <n v="1851"/>
    <s v="UPI"/>
    <s v="Completed"/>
    <x v="0"/>
    <n v="2"/>
    <n v="0"/>
  </r>
  <r>
    <x v="113"/>
    <x v="1"/>
    <s v="UK"/>
    <s v="London"/>
    <s v="Services"/>
    <x v="2"/>
    <n v="20219"/>
    <s v="New"/>
    <s v="Online"/>
    <n v="151576"/>
    <n v="1"/>
    <n v="3561"/>
    <n v="0.2"/>
    <n v="2848.8"/>
    <n v="17285"/>
    <n v="-14436.2"/>
    <s v="Credit Card"/>
    <s v="Cancelled"/>
    <x v="3"/>
    <n v="3"/>
    <n v="20"/>
  </r>
  <r>
    <x v="113"/>
    <x v="3"/>
    <s v="UK"/>
    <s v="London"/>
    <s v="Services"/>
    <x v="0"/>
    <n v="99017"/>
    <s v="New"/>
    <s v="Offline"/>
    <n v="652435"/>
    <n v="8"/>
    <n v="2894"/>
    <n v="0.15"/>
    <n v="19679.2"/>
    <n v="8136"/>
    <n v="11543.2"/>
    <s v="UPI"/>
    <s v="Returned"/>
    <x v="2"/>
    <n v="5"/>
    <n v="15"/>
  </r>
  <r>
    <x v="113"/>
    <x v="0"/>
    <s v="UK"/>
    <s v="London"/>
    <s v="Software"/>
    <x v="3"/>
    <n v="44536"/>
    <s v="Existing"/>
    <s v="Partner"/>
    <n v="216622"/>
    <n v="6"/>
    <n v="4867"/>
    <n v="0.1"/>
    <n v="26281.8"/>
    <n v="11681"/>
    <n v="14600.8"/>
    <s v="Cash"/>
    <s v="Returned"/>
    <x v="1"/>
    <n v="3"/>
    <n v="10"/>
  </r>
  <r>
    <x v="113"/>
    <x v="3"/>
    <s v="UK"/>
    <s v="London"/>
    <s v="Services"/>
    <x v="1"/>
    <n v="81632"/>
    <s v="Existing"/>
    <s v="Online"/>
    <n v="954452"/>
    <n v="7"/>
    <n v="1784"/>
    <n v="0.05"/>
    <n v="11863.599999999999"/>
    <n v="16059"/>
    <n v="-4195.4000000000015"/>
    <s v="UPI"/>
    <s v="Returned"/>
    <x v="1"/>
    <n v="1"/>
    <n v="5"/>
  </r>
  <r>
    <x v="114"/>
    <x v="2"/>
    <s v="India"/>
    <s v="Delhi"/>
    <s v="Hardware"/>
    <x v="1"/>
    <n v="87391"/>
    <s v="New"/>
    <s v="Online"/>
    <n v="494961"/>
    <n v="6"/>
    <n v="895"/>
    <n v="0.05"/>
    <n v="5101.5"/>
    <n v="10341"/>
    <n v="-5239.5"/>
    <s v="UPI"/>
    <s v="Returned"/>
    <x v="0"/>
    <n v="5"/>
    <n v="5"/>
  </r>
  <r>
    <x v="114"/>
    <x v="3"/>
    <s v="UAE"/>
    <s v="Dubai"/>
    <s v="Services"/>
    <x v="2"/>
    <n v="72886"/>
    <s v="Existing"/>
    <s v="Partner"/>
    <n v="515364"/>
    <n v="7"/>
    <n v="4263"/>
    <n v="0.2"/>
    <n v="23872.800000000003"/>
    <n v="21090"/>
    <n v="2782.8000000000029"/>
    <s v="Credit Card"/>
    <s v="Cancelled"/>
    <x v="0"/>
    <n v="3"/>
    <n v="20"/>
  </r>
  <r>
    <x v="114"/>
    <x v="0"/>
    <s v="India"/>
    <s v="Bangalore"/>
    <s v="Hardware"/>
    <x v="0"/>
    <n v="89996"/>
    <s v="Existing"/>
    <s v="Partner"/>
    <n v="329155"/>
    <n v="9"/>
    <n v="4749"/>
    <n v="0.2"/>
    <n v="34192.800000000003"/>
    <n v="6155"/>
    <n v="28037.800000000003"/>
    <s v="UPI"/>
    <s v="Cancelled"/>
    <x v="0"/>
    <n v="3"/>
    <n v="20"/>
  </r>
  <r>
    <x v="114"/>
    <x v="0"/>
    <s v="UK"/>
    <s v="London"/>
    <s v="Hardware"/>
    <x v="0"/>
    <n v="43937"/>
    <s v="Existing"/>
    <s v="Online"/>
    <n v="141929"/>
    <n v="5"/>
    <n v="1590"/>
    <n v="0.05"/>
    <n v="7552.5"/>
    <n v="24789"/>
    <n v="-17236.5"/>
    <s v="UPI"/>
    <s v="Returned"/>
    <x v="3"/>
    <n v="1"/>
    <n v="5"/>
  </r>
  <r>
    <x v="114"/>
    <x v="1"/>
    <s v="UK"/>
    <s v="London"/>
    <s v="Services"/>
    <x v="3"/>
    <n v="31094"/>
    <s v="New"/>
    <s v="Partner"/>
    <n v="162637"/>
    <n v="1"/>
    <n v="3388"/>
    <n v="0.15"/>
    <n v="2879.7999999999997"/>
    <n v="14553"/>
    <n v="-11673.2"/>
    <s v="Net Banking"/>
    <s v="Completed"/>
    <x v="1"/>
    <n v="1"/>
    <n v="15"/>
  </r>
  <r>
    <x v="114"/>
    <x v="3"/>
    <s v="India"/>
    <s v="Bangalore"/>
    <s v="Services"/>
    <x v="3"/>
    <n v="37924"/>
    <s v="Existing"/>
    <s v="Partner"/>
    <n v="605494"/>
    <n v="1"/>
    <n v="2222"/>
    <n v="0.15"/>
    <n v="1888.7"/>
    <n v="29804"/>
    <n v="-27915.3"/>
    <s v="UPI"/>
    <s v="Returned"/>
    <x v="0"/>
    <n v="3"/>
    <n v="15"/>
  </r>
  <r>
    <x v="114"/>
    <x v="0"/>
    <s v="India"/>
    <s v="Delhi"/>
    <s v="Software"/>
    <x v="1"/>
    <n v="93325"/>
    <s v="Existing"/>
    <s v="Online"/>
    <n v="553207"/>
    <n v="9"/>
    <n v="4943"/>
    <n v="0"/>
    <n v="44487"/>
    <n v="22730"/>
    <n v="21757"/>
    <s v="Cash"/>
    <s v="Returned"/>
    <x v="1"/>
    <n v="2"/>
    <n v="0"/>
  </r>
  <r>
    <x v="114"/>
    <x v="2"/>
    <s v="India"/>
    <s v="Mumbai"/>
    <s v="Hardware"/>
    <x v="2"/>
    <n v="10123"/>
    <s v="New"/>
    <s v="Offline"/>
    <n v="253084"/>
    <n v="5"/>
    <n v="4506"/>
    <n v="0.1"/>
    <n v="20277"/>
    <n v="14714"/>
    <n v="5563"/>
    <s v="Net Banking"/>
    <s v="Returned"/>
    <x v="3"/>
    <n v="5"/>
    <n v="10"/>
  </r>
  <r>
    <x v="114"/>
    <x v="1"/>
    <s v="USA"/>
    <s v="New York"/>
    <s v="Services"/>
    <x v="0"/>
    <n v="63149"/>
    <s v="Existing"/>
    <s v="Partner"/>
    <n v="952745"/>
    <n v="2"/>
    <n v="1586"/>
    <n v="0.15"/>
    <n v="2696.2"/>
    <n v="27713"/>
    <n v="-25016.799999999999"/>
    <s v="Net Banking"/>
    <s v="Cancelled"/>
    <x v="0"/>
    <n v="3"/>
    <n v="15"/>
  </r>
  <r>
    <x v="114"/>
    <x v="2"/>
    <s v="USA"/>
    <s v="New York"/>
    <s v="Software"/>
    <x v="3"/>
    <n v="81445"/>
    <s v="Existing"/>
    <s v="Offline"/>
    <n v="109525"/>
    <n v="3"/>
    <n v="1804"/>
    <n v="0.1"/>
    <n v="4870.8"/>
    <n v="15590"/>
    <n v="-10719.2"/>
    <s v="Cash"/>
    <s v="Returned"/>
    <x v="2"/>
    <n v="1"/>
    <n v="10"/>
  </r>
  <r>
    <x v="114"/>
    <x v="3"/>
    <s v="India"/>
    <s v="Mumbai"/>
    <s v="Services"/>
    <x v="3"/>
    <n v="41854"/>
    <s v="Existing"/>
    <s v="Offline"/>
    <n v="601829"/>
    <n v="1"/>
    <n v="3612"/>
    <n v="0.2"/>
    <n v="2889.6000000000004"/>
    <n v="16291"/>
    <n v="-13401.4"/>
    <s v="Cash"/>
    <s v="Returned"/>
    <x v="1"/>
    <n v="5"/>
    <n v="20"/>
  </r>
  <r>
    <x v="114"/>
    <x v="3"/>
    <s v="India"/>
    <s v="Delhi"/>
    <s v="Services"/>
    <x v="2"/>
    <n v="70796"/>
    <s v="New"/>
    <s v="Offline"/>
    <n v="229228"/>
    <n v="6"/>
    <n v="1514"/>
    <n v="0.15"/>
    <n v="7721.4"/>
    <n v="17466"/>
    <n v="-9744.6"/>
    <s v="UPI"/>
    <s v="Returned"/>
    <x v="3"/>
    <n v="1"/>
    <n v="15"/>
  </r>
  <r>
    <x v="115"/>
    <x v="3"/>
    <s v="USA"/>
    <s v="New York"/>
    <s v="Services"/>
    <x v="2"/>
    <n v="79432"/>
    <s v="New"/>
    <s v="Partner"/>
    <n v="667636"/>
    <n v="6"/>
    <n v="4872"/>
    <n v="0.15"/>
    <n v="24847.200000000001"/>
    <n v="27099"/>
    <n v="-2251.7999999999993"/>
    <s v="UPI"/>
    <s v="Cancelled"/>
    <x v="3"/>
    <n v="5"/>
    <n v="15"/>
  </r>
  <r>
    <x v="115"/>
    <x v="1"/>
    <s v="India"/>
    <s v="Bangalore"/>
    <s v="Hardware"/>
    <x v="1"/>
    <n v="68968"/>
    <s v="Existing"/>
    <s v="Online"/>
    <n v="160447"/>
    <n v="3"/>
    <n v="720"/>
    <n v="0.15"/>
    <n v="1836"/>
    <n v="24178"/>
    <n v="-22342"/>
    <s v="UPI"/>
    <s v="Returned"/>
    <x v="2"/>
    <n v="3"/>
    <n v="15"/>
  </r>
  <r>
    <x v="115"/>
    <x v="0"/>
    <s v="India"/>
    <s v="Mumbai"/>
    <s v="Services"/>
    <x v="2"/>
    <n v="50834"/>
    <s v="New"/>
    <s v="Online"/>
    <n v="210709"/>
    <n v="3"/>
    <n v="4305"/>
    <n v="0"/>
    <n v="12915"/>
    <n v="12572"/>
    <n v="343"/>
    <s v="Net Banking"/>
    <s v="Returned"/>
    <x v="1"/>
    <n v="4"/>
    <n v="0"/>
  </r>
  <r>
    <x v="115"/>
    <x v="1"/>
    <s v="UAE"/>
    <s v="Dubai"/>
    <s v="Software"/>
    <x v="1"/>
    <n v="27111"/>
    <s v="New"/>
    <s v="Online"/>
    <n v="856600"/>
    <n v="7"/>
    <n v="1626"/>
    <n v="0.2"/>
    <n v="9105.6"/>
    <n v="11771"/>
    <n v="-2665.3999999999996"/>
    <s v="Cash"/>
    <s v="Completed"/>
    <x v="0"/>
    <n v="4"/>
    <n v="20"/>
  </r>
  <r>
    <x v="115"/>
    <x v="2"/>
    <s v="India"/>
    <s v="Delhi"/>
    <s v="Services"/>
    <x v="1"/>
    <n v="82575"/>
    <s v="New"/>
    <s v="Online"/>
    <n v="186030"/>
    <n v="1"/>
    <n v="3756"/>
    <n v="0.05"/>
    <n v="3568.2"/>
    <n v="5936"/>
    <n v="-2367.8000000000002"/>
    <s v="Credit Card"/>
    <s v="Returned"/>
    <x v="3"/>
    <n v="5"/>
    <n v="5"/>
  </r>
  <r>
    <x v="115"/>
    <x v="1"/>
    <s v="India"/>
    <s v="Mumbai"/>
    <s v="Services"/>
    <x v="2"/>
    <n v="34099"/>
    <s v="Existing"/>
    <s v="Online"/>
    <n v="822241"/>
    <n v="5"/>
    <n v="2430"/>
    <n v="0"/>
    <n v="12150"/>
    <n v="18491"/>
    <n v="-6341"/>
    <s v="Credit Card"/>
    <s v="Cancelled"/>
    <x v="3"/>
    <n v="1"/>
    <n v="0"/>
  </r>
  <r>
    <x v="115"/>
    <x v="2"/>
    <s v="USA"/>
    <s v="New York"/>
    <s v="Software"/>
    <x v="2"/>
    <n v="79206"/>
    <s v="Existing"/>
    <s v="Online"/>
    <n v="704154"/>
    <n v="3"/>
    <n v="2622"/>
    <n v="0"/>
    <n v="7866"/>
    <n v="3074"/>
    <n v="4792"/>
    <s v="UPI"/>
    <s v="Completed"/>
    <x v="1"/>
    <n v="1"/>
    <n v="0"/>
  </r>
  <r>
    <x v="115"/>
    <x v="1"/>
    <s v="India"/>
    <s v="Delhi"/>
    <s v="Software"/>
    <x v="2"/>
    <n v="60293"/>
    <s v="New"/>
    <s v="Offline"/>
    <n v="676114"/>
    <n v="5"/>
    <n v="972"/>
    <n v="0.15"/>
    <n v="4131"/>
    <n v="25121"/>
    <n v="-20990"/>
    <s v="Cash"/>
    <s v="Returned"/>
    <x v="3"/>
    <n v="1"/>
    <n v="15"/>
  </r>
  <r>
    <x v="115"/>
    <x v="0"/>
    <s v="India"/>
    <s v="Bangalore"/>
    <s v="Hardware"/>
    <x v="2"/>
    <n v="25029"/>
    <s v="Existing"/>
    <s v="Offline"/>
    <n v="467952"/>
    <n v="4"/>
    <n v="915"/>
    <n v="0"/>
    <n v="3660"/>
    <n v="5474"/>
    <n v="-1814"/>
    <s v="UPI"/>
    <s v="Cancelled"/>
    <x v="3"/>
    <n v="3"/>
    <n v="0"/>
  </r>
  <r>
    <x v="115"/>
    <x v="2"/>
    <s v="India"/>
    <s v="Delhi"/>
    <s v="Hardware"/>
    <x v="2"/>
    <n v="41811"/>
    <s v="New"/>
    <s v="Offline"/>
    <n v="306355"/>
    <n v="6"/>
    <n v="2368"/>
    <n v="0.05"/>
    <n v="13497.599999999999"/>
    <n v="11116"/>
    <n v="2381.5999999999985"/>
    <s v="Net Banking"/>
    <s v="Completed"/>
    <x v="3"/>
    <n v="5"/>
    <n v="5"/>
  </r>
  <r>
    <x v="115"/>
    <x v="3"/>
    <s v="India"/>
    <s v="Delhi"/>
    <s v="Hardware"/>
    <x v="1"/>
    <n v="25793"/>
    <s v="New"/>
    <s v="Partner"/>
    <n v="489893"/>
    <n v="9"/>
    <n v="4612"/>
    <n v="0"/>
    <n v="41508"/>
    <n v="16689"/>
    <n v="24819"/>
    <s v="Net Banking"/>
    <s v="Cancelled"/>
    <x v="2"/>
    <n v="3"/>
    <n v="0"/>
  </r>
  <r>
    <x v="115"/>
    <x v="3"/>
    <s v="India"/>
    <s v="Bangalore"/>
    <s v="Hardware"/>
    <x v="3"/>
    <n v="58106"/>
    <s v="Existing"/>
    <s v="Partner"/>
    <n v="195822"/>
    <n v="2"/>
    <n v="2033"/>
    <n v="0"/>
    <n v="4066"/>
    <n v="29888"/>
    <n v="-25822"/>
    <s v="Credit Card"/>
    <s v="Completed"/>
    <x v="3"/>
    <n v="4"/>
    <n v="0"/>
  </r>
  <r>
    <x v="116"/>
    <x v="1"/>
    <s v="UK"/>
    <s v="London"/>
    <s v="Software"/>
    <x v="0"/>
    <n v="95662"/>
    <s v="New"/>
    <s v="Partner"/>
    <n v="390172"/>
    <n v="8"/>
    <n v="1962"/>
    <n v="0.15"/>
    <n v="13341.6"/>
    <n v="9572"/>
    <n v="3769.6000000000004"/>
    <s v="Cash"/>
    <s v="Cancelled"/>
    <x v="3"/>
    <n v="4"/>
    <n v="15"/>
  </r>
  <r>
    <x v="116"/>
    <x v="3"/>
    <s v="India"/>
    <s v="Bangalore"/>
    <s v="Services"/>
    <x v="0"/>
    <n v="94764"/>
    <s v="New"/>
    <s v="Online"/>
    <n v="516656"/>
    <n v="2"/>
    <n v="2365"/>
    <n v="0.2"/>
    <n v="3784"/>
    <n v="1636"/>
    <n v="2148"/>
    <s v="Cash"/>
    <s v="Completed"/>
    <x v="2"/>
    <n v="1"/>
    <n v="20"/>
  </r>
  <r>
    <x v="116"/>
    <x v="2"/>
    <s v="India"/>
    <s v="Delhi"/>
    <s v="Services"/>
    <x v="1"/>
    <n v="94131"/>
    <s v="New"/>
    <s v="Offline"/>
    <n v="657175"/>
    <n v="4"/>
    <n v="4509"/>
    <n v="0.05"/>
    <n v="17134.2"/>
    <n v="1799"/>
    <n v="15335.2"/>
    <s v="Net Banking"/>
    <s v="Returned"/>
    <x v="0"/>
    <n v="1"/>
    <n v="5"/>
  </r>
  <r>
    <x v="116"/>
    <x v="3"/>
    <s v="India"/>
    <s v="Bangalore"/>
    <s v="Services"/>
    <x v="1"/>
    <n v="10972"/>
    <s v="New"/>
    <s v="Partner"/>
    <n v="532153"/>
    <n v="9"/>
    <n v="3630"/>
    <n v="0.15"/>
    <n v="27769.5"/>
    <n v="29359"/>
    <n v="-1589.5"/>
    <s v="Cash"/>
    <s v="Returned"/>
    <x v="3"/>
    <n v="5"/>
    <n v="15"/>
  </r>
  <r>
    <x v="116"/>
    <x v="0"/>
    <s v="UK"/>
    <s v="London"/>
    <s v="Hardware"/>
    <x v="3"/>
    <n v="10360"/>
    <s v="Existing"/>
    <s v="Offline"/>
    <n v="689333"/>
    <n v="4"/>
    <n v="2236"/>
    <n v="0"/>
    <n v="8944"/>
    <n v="21396"/>
    <n v="-12452"/>
    <s v="Credit Card"/>
    <s v="Returned"/>
    <x v="2"/>
    <n v="4"/>
    <n v="0"/>
  </r>
  <r>
    <x v="116"/>
    <x v="0"/>
    <s v="India"/>
    <s v="Mumbai"/>
    <s v="Software"/>
    <x v="2"/>
    <n v="12632"/>
    <s v="New"/>
    <s v="Online"/>
    <n v="728424"/>
    <n v="7"/>
    <n v="3686"/>
    <n v="0.05"/>
    <n v="24511.899999999998"/>
    <n v="28131"/>
    <n v="-3619.1000000000022"/>
    <s v="UPI"/>
    <s v="Returned"/>
    <x v="2"/>
    <n v="5"/>
    <n v="5"/>
  </r>
  <r>
    <x v="116"/>
    <x v="1"/>
    <s v="India"/>
    <s v="Bangalore"/>
    <s v="Software"/>
    <x v="1"/>
    <n v="45958"/>
    <s v="Existing"/>
    <s v="Offline"/>
    <n v="882795"/>
    <n v="5"/>
    <n v="971"/>
    <n v="0.1"/>
    <n v="4369.5"/>
    <n v="17666"/>
    <n v="-13296.5"/>
    <s v="Cash"/>
    <s v="Completed"/>
    <x v="0"/>
    <n v="4"/>
    <n v="10"/>
  </r>
  <r>
    <x v="116"/>
    <x v="2"/>
    <s v="India"/>
    <s v="Bangalore"/>
    <s v="Software"/>
    <x v="0"/>
    <n v="90882"/>
    <s v="New"/>
    <s v="Online"/>
    <n v="359797"/>
    <n v="2"/>
    <n v="3677"/>
    <n v="0"/>
    <n v="7354"/>
    <n v="21693"/>
    <n v="-14339"/>
    <s v="Cash"/>
    <s v="Completed"/>
    <x v="1"/>
    <n v="2"/>
    <n v="0"/>
  </r>
  <r>
    <x v="116"/>
    <x v="0"/>
    <s v="India"/>
    <s v="Delhi"/>
    <s v="Services"/>
    <x v="2"/>
    <n v="28008"/>
    <s v="Existing"/>
    <s v="Partner"/>
    <n v="570998"/>
    <n v="8"/>
    <n v="3426"/>
    <n v="0.2"/>
    <n v="21926.400000000001"/>
    <n v="26755"/>
    <n v="-4828.5999999999985"/>
    <s v="Credit Card"/>
    <s v="Completed"/>
    <x v="3"/>
    <n v="5"/>
    <n v="20"/>
  </r>
  <r>
    <x v="116"/>
    <x v="0"/>
    <s v="India"/>
    <s v="Mumbai"/>
    <s v="Hardware"/>
    <x v="1"/>
    <n v="87656"/>
    <s v="New"/>
    <s v="Online"/>
    <n v="127428"/>
    <n v="2"/>
    <n v="3365"/>
    <n v="0"/>
    <n v="6730"/>
    <n v="19430"/>
    <n v="-12700"/>
    <s v="Credit Card"/>
    <s v="Completed"/>
    <x v="3"/>
    <n v="2"/>
    <n v="0"/>
  </r>
  <r>
    <x v="116"/>
    <x v="2"/>
    <s v="UAE"/>
    <s v="Dubai"/>
    <s v="Software"/>
    <x v="2"/>
    <n v="40283"/>
    <s v="New"/>
    <s v="Online"/>
    <n v="232685"/>
    <n v="3"/>
    <n v="3697"/>
    <n v="0.2"/>
    <n v="8872.8000000000011"/>
    <n v="24057"/>
    <n v="-15184.199999999999"/>
    <s v="UPI"/>
    <s v="Completed"/>
    <x v="0"/>
    <n v="3"/>
    <n v="20"/>
  </r>
  <r>
    <x v="116"/>
    <x v="3"/>
    <s v="UAE"/>
    <s v="Dubai"/>
    <s v="Hardware"/>
    <x v="0"/>
    <n v="60908"/>
    <s v="Existing"/>
    <s v="Offline"/>
    <n v="934775"/>
    <n v="7"/>
    <n v="2961"/>
    <n v="0.1"/>
    <n v="18654.3"/>
    <n v="18238"/>
    <n v="416.29999999999927"/>
    <s v="Credit Card"/>
    <s v="Completed"/>
    <x v="2"/>
    <n v="4"/>
    <n v="10"/>
  </r>
  <r>
    <x v="117"/>
    <x v="3"/>
    <s v="USA"/>
    <s v="New York"/>
    <s v="Software"/>
    <x v="2"/>
    <n v="17818"/>
    <s v="Existing"/>
    <s v="Online"/>
    <n v="697447"/>
    <n v="5"/>
    <n v="4081"/>
    <n v="0.15"/>
    <n v="17344.25"/>
    <n v="1616"/>
    <n v="15728.25"/>
    <s v="Net Banking"/>
    <s v="Returned"/>
    <x v="1"/>
    <n v="2"/>
    <n v="15"/>
  </r>
  <r>
    <x v="117"/>
    <x v="1"/>
    <s v="India"/>
    <s v="Bangalore"/>
    <s v="Hardware"/>
    <x v="1"/>
    <n v="80655"/>
    <s v="New"/>
    <s v="Partner"/>
    <n v="201337"/>
    <n v="3"/>
    <n v="1000"/>
    <n v="0.15"/>
    <n v="2550"/>
    <n v="20614"/>
    <n v="-18064"/>
    <s v="Net Banking"/>
    <s v="Completed"/>
    <x v="2"/>
    <n v="3"/>
    <n v="15"/>
  </r>
  <r>
    <x v="117"/>
    <x v="3"/>
    <s v="India"/>
    <s v="Bangalore"/>
    <s v="Software"/>
    <x v="1"/>
    <n v="40579"/>
    <s v="New"/>
    <s v="Partner"/>
    <n v="553343"/>
    <n v="2"/>
    <n v="620"/>
    <n v="0.15"/>
    <n v="1054"/>
    <n v="3088"/>
    <n v="-2034"/>
    <s v="UPI"/>
    <s v="Cancelled"/>
    <x v="2"/>
    <n v="5"/>
    <n v="15"/>
  </r>
  <r>
    <x v="117"/>
    <x v="2"/>
    <s v="India"/>
    <s v="Mumbai"/>
    <s v="Hardware"/>
    <x v="0"/>
    <n v="65178"/>
    <s v="New"/>
    <s v="Online"/>
    <n v="414232"/>
    <n v="6"/>
    <n v="2275"/>
    <n v="0.05"/>
    <n v="12967.5"/>
    <n v="21257"/>
    <n v="-8289.5"/>
    <s v="UPI"/>
    <s v="Cancelled"/>
    <x v="0"/>
    <n v="2"/>
    <n v="5"/>
  </r>
  <r>
    <x v="117"/>
    <x v="0"/>
    <s v="UK"/>
    <s v="London"/>
    <s v="Software"/>
    <x v="3"/>
    <n v="67584"/>
    <s v="New"/>
    <s v="Offline"/>
    <n v="302267"/>
    <n v="1"/>
    <n v="1106"/>
    <n v="0.2"/>
    <n v="884.80000000000007"/>
    <n v="25056"/>
    <n v="-24171.200000000001"/>
    <s v="Cash"/>
    <s v="Cancelled"/>
    <x v="0"/>
    <n v="2"/>
    <n v="20"/>
  </r>
  <r>
    <x v="117"/>
    <x v="3"/>
    <s v="UAE"/>
    <s v="Dubai"/>
    <s v="Software"/>
    <x v="3"/>
    <n v="75020"/>
    <s v="New"/>
    <s v="Partner"/>
    <n v="276095"/>
    <n v="8"/>
    <n v="4945"/>
    <n v="0"/>
    <n v="39560"/>
    <n v="21998"/>
    <n v="17562"/>
    <s v="Net Banking"/>
    <s v="Completed"/>
    <x v="1"/>
    <n v="3"/>
    <n v="0"/>
  </r>
  <r>
    <x v="117"/>
    <x v="1"/>
    <s v="USA"/>
    <s v="New York"/>
    <s v="Hardware"/>
    <x v="2"/>
    <n v="10975"/>
    <s v="Existing"/>
    <s v="Partner"/>
    <n v="653941"/>
    <n v="5"/>
    <n v="1319"/>
    <n v="0.05"/>
    <n v="6265.25"/>
    <n v="26604"/>
    <n v="-20338.75"/>
    <s v="Net Banking"/>
    <s v="Returned"/>
    <x v="2"/>
    <n v="2"/>
    <n v="5"/>
  </r>
  <r>
    <x v="117"/>
    <x v="3"/>
    <s v="India"/>
    <s v="Mumbai"/>
    <s v="Hardware"/>
    <x v="1"/>
    <n v="73479"/>
    <s v="Existing"/>
    <s v="Online"/>
    <n v="570832"/>
    <n v="5"/>
    <n v="3764"/>
    <n v="0.05"/>
    <n v="17879"/>
    <n v="2044"/>
    <n v="15835"/>
    <s v="Net Banking"/>
    <s v="Cancelled"/>
    <x v="3"/>
    <n v="3"/>
    <n v="5"/>
  </r>
  <r>
    <x v="117"/>
    <x v="2"/>
    <s v="India"/>
    <s v="Bangalore"/>
    <s v="Services"/>
    <x v="1"/>
    <n v="26265"/>
    <s v="New"/>
    <s v="Online"/>
    <n v="177512"/>
    <n v="2"/>
    <n v="1283"/>
    <n v="0"/>
    <n v="2566"/>
    <n v="18029"/>
    <n v="-15463"/>
    <s v="Net Banking"/>
    <s v="Completed"/>
    <x v="3"/>
    <n v="4"/>
    <n v="0"/>
  </r>
  <r>
    <x v="117"/>
    <x v="1"/>
    <s v="UAE"/>
    <s v="Dubai"/>
    <s v="Hardware"/>
    <x v="0"/>
    <n v="73518"/>
    <s v="Existing"/>
    <s v="Partner"/>
    <n v="733410"/>
    <n v="7"/>
    <n v="2346"/>
    <n v="0.1"/>
    <n v="14779.800000000001"/>
    <n v="18324"/>
    <n v="-3544.1999999999989"/>
    <s v="Credit Card"/>
    <s v="Completed"/>
    <x v="2"/>
    <n v="4"/>
    <n v="10"/>
  </r>
  <r>
    <x v="117"/>
    <x v="3"/>
    <s v="USA"/>
    <s v="New York"/>
    <s v="Software"/>
    <x v="0"/>
    <n v="14318"/>
    <s v="Existing"/>
    <s v="Online"/>
    <n v="357496"/>
    <n v="5"/>
    <n v="891"/>
    <n v="0.15"/>
    <n v="3786.75"/>
    <n v="13529"/>
    <n v="-9742.25"/>
    <s v="Net Banking"/>
    <s v="Returned"/>
    <x v="3"/>
    <n v="4"/>
    <n v="15"/>
  </r>
  <r>
    <x v="117"/>
    <x v="1"/>
    <s v="India"/>
    <s v="Delhi"/>
    <s v="Software"/>
    <x v="1"/>
    <n v="45081"/>
    <s v="New"/>
    <s v="Online"/>
    <n v="640006"/>
    <n v="8"/>
    <n v="4245"/>
    <n v="0.1"/>
    <n v="30564"/>
    <n v="17726"/>
    <n v="12838"/>
    <s v="UPI"/>
    <s v="Completed"/>
    <x v="2"/>
    <n v="2"/>
    <n v="10"/>
  </r>
  <r>
    <x v="118"/>
    <x v="2"/>
    <s v="UAE"/>
    <s v="Dubai"/>
    <s v="Hardware"/>
    <x v="0"/>
    <n v="68649"/>
    <s v="Existing"/>
    <s v="Partner"/>
    <n v="699165"/>
    <n v="5"/>
    <n v="1632"/>
    <n v="0.1"/>
    <n v="7344"/>
    <n v="2666"/>
    <n v="4678"/>
    <s v="Cash"/>
    <s v="Completed"/>
    <x v="2"/>
    <n v="2"/>
    <n v="10"/>
  </r>
  <r>
    <x v="118"/>
    <x v="0"/>
    <s v="USA"/>
    <s v="New York"/>
    <s v="Services"/>
    <x v="3"/>
    <n v="53069"/>
    <s v="New"/>
    <s v="Offline"/>
    <n v="678507"/>
    <n v="9"/>
    <n v="3476"/>
    <n v="0.15"/>
    <n v="26591.399999999998"/>
    <n v="3464"/>
    <n v="23127.399999999998"/>
    <s v="Cash"/>
    <s v="Cancelled"/>
    <x v="1"/>
    <n v="1"/>
    <n v="15"/>
  </r>
  <r>
    <x v="118"/>
    <x v="2"/>
    <s v="India"/>
    <s v="Mumbai"/>
    <s v="Hardware"/>
    <x v="3"/>
    <n v="88670"/>
    <s v="Existing"/>
    <s v="Offline"/>
    <n v="475644"/>
    <n v="5"/>
    <n v="3017"/>
    <n v="0.1"/>
    <n v="13576.5"/>
    <n v="1037"/>
    <n v="12539.5"/>
    <s v="UPI"/>
    <s v="Cancelled"/>
    <x v="3"/>
    <n v="1"/>
    <n v="10"/>
  </r>
  <r>
    <x v="118"/>
    <x v="2"/>
    <s v="India"/>
    <s v="Delhi"/>
    <s v="Software"/>
    <x v="2"/>
    <n v="86377"/>
    <s v="Existing"/>
    <s v="Partner"/>
    <n v="285026"/>
    <n v="3"/>
    <n v="4945"/>
    <n v="0.05"/>
    <n v="14093.25"/>
    <n v="21815"/>
    <n v="-7721.75"/>
    <s v="Net Banking"/>
    <s v="Cancelled"/>
    <x v="1"/>
    <n v="3"/>
    <n v="5"/>
  </r>
  <r>
    <x v="118"/>
    <x v="2"/>
    <s v="USA"/>
    <s v="New York"/>
    <s v="Software"/>
    <x v="0"/>
    <n v="22427"/>
    <s v="Existing"/>
    <s v="Online"/>
    <n v="650573"/>
    <n v="2"/>
    <n v="2696"/>
    <n v="0"/>
    <n v="5392"/>
    <n v="15808"/>
    <n v="-10416"/>
    <s v="Credit Card"/>
    <s v="Cancelled"/>
    <x v="3"/>
    <n v="2"/>
    <n v="0"/>
  </r>
  <r>
    <x v="118"/>
    <x v="2"/>
    <s v="USA"/>
    <s v="New York"/>
    <s v="Services"/>
    <x v="2"/>
    <n v="50251"/>
    <s v="Existing"/>
    <s v="Partner"/>
    <n v="414454"/>
    <n v="5"/>
    <n v="3960"/>
    <n v="0.05"/>
    <n v="18810"/>
    <n v="11352"/>
    <n v="7458"/>
    <s v="Net Banking"/>
    <s v="Cancelled"/>
    <x v="0"/>
    <n v="3"/>
    <n v="5"/>
  </r>
  <r>
    <x v="118"/>
    <x v="0"/>
    <s v="India"/>
    <s v="Bangalore"/>
    <s v="Hardware"/>
    <x v="0"/>
    <n v="35165"/>
    <s v="Existing"/>
    <s v="Partner"/>
    <n v="486390"/>
    <n v="5"/>
    <n v="4939"/>
    <n v="0.05"/>
    <n v="23460.25"/>
    <n v="17634"/>
    <n v="5826.25"/>
    <s v="Net Banking"/>
    <s v="Completed"/>
    <x v="1"/>
    <n v="5"/>
    <n v="5"/>
  </r>
  <r>
    <x v="118"/>
    <x v="0"/>
    <s v="UK"/>
    <s v="London"/>
    <s v="Software"/>
    <x v="0"/>
    <n v="77285"/>
    <s v="New"/>
    <s v="Online"/>
    <n v="734833"/>
    <n v="6"/>
    <n v="1176"/>
    <n v="0.2"/>
    <n v="5644.8"/>
    <n v="22391"/>
    <n v="-16746.2"/>
    <s v="UPI"/>
    <s v="Completed"/>
    <x v="3"/>
    <n v="2"/>
    <n v="20"/>
  </r>
  <r>
    <x v="118"/>
    <x v="1"/>
    <s v="UAE"/>
    <s v="Dubai"/>
    <s v="Software"/>
    <x v="3"/>
    <n v="74927"/>
    <s v="Existing"/>
    <s v="Offline"/>
    <n v="546858"/>
    <n v="2"/>
    <n v="1094"/>
    <n v="0.15"/>
    <n v="1859.8"/>
    <n v="28992"/>
    <n v="-27132.2"/>
    <s v="Cash"/>
    <s v="Returned"/>
    <x v="3"/>
    <n v="5"/>
    <n v="15"/>
  </r>
  <r>
    <x v="118"/>
    <x v="3"/>
    <s v="India"/>
    <s v="Bangalore"/>
    <s v="Software"/>
    <x v="1"/>
    <n v="83170"/>
    <s v="New"/>
    <s v="Offline"/>
    <n v="882819"/>
    <n v="5"/>
    <n v="4384"/>
    <n v="0.15"/>
    <n v="18632"/>
    <n v="29521"/>
    <n v="-10889"/>
    <s v="Cash"/>
    <s v="Cancelled"/>
    <x v="3"/>
    <n v="2"/>
    <n v="15"/>
  </r>
  <r>
    <x v="118"/>
    <x v="0"/>
    <s v="India"/>
    <s v="Delhi"/>
    <s v="Hardware"/>
    <x v="0"/>
    <n v="86150"/>
    <s v="Existing"/>
    <s v="Online"/>
    <n v="981305"/>
    <n v="1"/>
    <n v="3651"/>
    <n v="0.05"/>
    <n v="3468.45"/>
    <n v="24622"/>
    <n v="-21153.55"/>
    <s v="Cash"/>
    <s v="Cancelled"/>
    <x v="3"/>
    <n v="4"/>
    <n v="5"/>
  </r>
  <r>
    <x v="118"/>
    <x v="0"/>
    <s v="UK"/>
    <s v="London"/>
    <s v="Hardware"/>
    <x v="0"/>
    <n v="34866"/>
    <s v="Existing"/>
    <s v="Partner"/>
    <n v="755815"/>
    <n v="3"/>
    <n v="3824"/>
    <n v="0.15"/>
    <n v="9751.1999999999989"/>
    <n v="17647"/>
    <n v="-7895.8000000000011"/>
    <s v="UPI"/>
    <s v="Cancelled"/>
    <x v="2"/>
    <n v="3"/>
    <n v="15"/>
  </r>
  <r>
    <x v="119"/>
    <x v="3"/>
    <s v="USA"/>
    <s v="New York"/>
    <s v="Services"/>
    <x v="0"/>
    <n v="20282"/>
    <s v="Existing"/>
    <s v="Online"/>
    <n v="697467"/>
    <n v="3"/>
    <n v="3434"/>
    <n v="0.2"/>
    <n v="8241.6"/>
    <n v="23911"/>
    <n v="-15669.4"/>
    <s v="Credit Card"/>
    <s v="Cancelled"/>
    <x v="1"/>
    <n v="1"/>
    <n v="20"/>
  </r>
  <r>
    <x v="119"/>
    <x v="0"/>
    <s v="India"/>
    <s v="Bangalore"/>
    <s v="Software"/>
    <x v="1"/>
    <n v="30319"/>
    <s v="New"/>
    <s v="Partner"/>
    <n v="751473"/>
    <n v="3"/>
    <n v="4833"/>
    <n v="0"/>
    <n v="14499"/>
    <n v="6886"/>
    <n v="7613"/>
    <s v="Credit Card"/>
    <s v="Cancelled"/>
    <x v="3"/>
    <n v="4"/>
    <n v="0"/>
  </r>
  <r>
    <x v="119"/>
    <x v="2"/>
    <s v="UK"/>
    <s v="London"/>
    <s v="Software"/>
    <x v="2"/>
    <n v="46726"/>
    <s v="Existing"/>
    <s v="Online"/>
    <n v="825516"/>
    <n v="3"/>
    <n v="3485"/>
    <n v="0.1"/>
    <n v="9409.5"/>
    <n v="26990"/>
    <n v="-17580.5"/>
    <s v="Cash"/>
    <s v="Completed"/>
    <x v="2"/>
    <n v="1"/>
    <n v="10"/>
  </r>
  <r>
    <x v="119"/>
    <x v="2"/>
    <s v="UAE"/>
    <s v="Dubai"/>
    <s v="Services"/>
    <x v="2"/>
    <n v="25412"/>
    <s v="Existing"/>
    <s v="Online"/>
    <n v="895299"/>
    <n v="8"/>
    <n v="2863"/>
    <n v="0.15"/>
    <n v="19468.399999999998"/>
    <n v="6105"/>
    <n v="13363.399999999998"/>
    <s v="Cash"/>
    <s v="Completed"/>
    <x v="1"/>
    <n v="2"/>
    <n v="15"/>
  </r>
  <r>
    <x v="119"/>
    <x v="3"/>
    <s v="India"/>
    <s v="Delhi"/>
    <s v="Software"/>
    <x v="0"/>
    <n v="83586"/>
    <s v="New"/>
    <s v="Offline"/>
    <n v="912009"/>
    <n v="1"/>
    <n v="1339"/>
    <n v="0.05"/>
    <n v="1272.05"/>
    <n v="2621"/>
    <n v="-1348.95"/>
    <s v="Credit Card"/>
    <s v="Cancelled"/>
    <x v="2"/>
    <n v="5"/>
    <n v="5"/>
  </r>
  <r>
    <x v="119"/>
    <x v="1"/>
    <s v="India"/>
    <s v="Mumbai"/>
    <s v="Services"/>
    <x v="0"/>
    <n v="34583"/>
    <s v="New"/>
    <s v="Offline"/>
    <n v="784007"/>
    <n v="6"/>
    <n v="3010"/>
    <n v="0.15"/>
    <n v="15351"/>
    <n v="19137"/>
    <n v="-3786"/>
    <s v="UPI"/>
    <s v="Completed"/>
    <x v="0"/>
    <n v="5"/>
    <n v="15"/>
  </r>
  <r>
    <x v="119"/>
    <x v="1"/>
    <s v="India"/>
    <s v="Bangalore"/>
    <s v="Services"/>
    <x v="2"/>
    <n v="93577"/>
    <s v="New"/>
    <s v="Online"/>
    <n v="191007"/>
    <n v="6"/>
    <n v="4269"/>
    <n v="0.05"/>
    <n v="24333.3"/>
    <n v="26137"/>
    <n v="-1803.7000000000007"/>
    <s v="Credit Card"/>
    <s v="Cancelled"/>
    <x v="1"/>
    <n v="4"/>
    <n v="5"/>
  </r>
  <r>
    <x v="119"/>
    <x v="3"/>
    <s v="India"/>
    <s v="Delhi"/>
    <s v="Software"/>
    <x v="2"/>
    <n v="71922"/>
    <s v="Existing"/>
    <s v="Online"/>
    <n v="301707"/>
    <n v="1"/>
    <n v="3387"/>
    <n v="0.1"/>
    <n v="3048.3"/>
    <n v="20966"/>
    <n v="-17917.7"/>
    <s v="Net Banking"/>
    <s v="Returned"/>
    <x v="2"/>
    <n v="1"/>
    <n v="10"/>
  </r>
  <r>
    <x v="119"/>
    <x v="3"/>
    <s v="India"/>
    <s v="Mumbai"/>
    <s v="Hardware"/>
    <x v="3"/>
    <n v="16185"/>
    <s v="Existing"/>
    <s v="Offline"/>
    <n v="244959"/>
    <n v="1"/>
    <n v="3543"/>
    <n v="0.15"/>
    <n v="3011.5499999999997"/>
    <n v="18541"/>
    <n v="-15529.45"/>
    <s v="Net Banking"/>
    <s v="Cancelled"/>
    <x v="1"/>
    <n v="3"/>
    <n v="15"/>
  </r>
  <r>
    <x v="119"/>
    <x v="2"/>
    <s v="India"/>
    <s v="Bangalore"/>
    <s v="Hardware"/>
    <x v="0"/>
    <n v="96348"/>
    <s v="Existing"/>
    <s v="Partner"/>
    <n v="143314"/>
    <n v="3"/>
    <n v="2131"/>
    <n v="0.1"/>
    <n v="5753.7"/>
    <n v="6508"/>
    <n v="-754.30000000000018"/>
    <s v="UPI"/>
    <s v="Returned"/>
    <x v="3"/>
    <n v="3"/>
    <n v="10"/>
  </r>
  <r>
    <x v="119"/>
    <x v="1"/>
    <s v="India"/>
    <s v="Delhi"/>
    <s v="Hardware"/>
    <x v="2"/>
    <n v="66389"/>
    <s v="Existing"/>
    <s v="Offline"/>
    <n v="279275"/>
    <n v="8"/>
    <n v="1905"/>
    <n v="0.05"/>
    <n v="14478"/>
    <n v="10957"/>
    <n v="3521"/>
    <s v="Cash"/>
    <s v="Returned"/>
    <x v="0"/>
    <n v="3"/>
    <n v="5"/>
  </r>
  <r>
    <x v="119"/>
    <x v="0"/>
    <s v="India"/>
    <s v="Delhi"/>
    <s v="Hardware"/>
    <x v="3"/>
    <n v="27423"/>
    <s v="New"/>
    <s v="Partner"/>
    <n v="100059"/>
    <n v="6"/>
    <n v="4745"/>
    <n v="0.2"/>
    <n v="22776"/>
    <n v="21540"/>
    <n v="1236"/>
    <s v="Net Banking"/>
    <s v="Cancelled"/>
    <x v="0"/>
    <n v="1"/>
    <n v="20"/>
  </r>
  <r>
    <x v="120"/>
    <x v="2"/>
    <s v="UK"/>
    <s v="London"/>
    <s v="Software"/>
    <x v="1"/>
    <n v="61268"/>
    <s v="New"/>
    <s v="Offline"/>
    <n v="505889"/>
    <n v="4"/>
    <n v="2989"/>
    <n v="0.2"/>
    <n v="9564.8000000000011"/>
    <n v="21219"/>
    <n v="-11654.199999999999"/>
    <s v="Credit Card"/>
    <s v="Cancelled"/>
    <x v="0"/>
    <n v="5"/>
    <n v="20"/>
  </r>
  <r>
    <x v="120"/>
    <x v="3"/>
    <s v="India"/>
    <s v="Bangalore"/>
    <s v="Services"/>
    <x v="0"/>
    <n v="51644"/>
    <s v="Existing"/>
    <s v="Offline"/>
    <n v="548567"/>
    <n v="5"/>
    <n v="4990"/>
    <n v="0"/>
    <n v="24950"/>
    <n v="6861"/>
    <n v="18089"/>
    <s v="Net Banking"/>
    <s v="Cancelled"/>
    <x v="2"/>
    <n v="5"/>
    <n v="0"/>
  </r>
  <r>
    <x v="120"/>
    <x v="1"/>
    <s v="India"/>
    <s v="Delhi"/>
    <s v="Services"/>
    <x v="2"/>
    <n v="46786"/>
    <s v="New"/>
    <s v="Partner"/>
    <n v="188231"/>
    <n v="3"/>
    <n v="3936"/>
    <n v="0.05"/>
    <n v="11217.6"/>
    <n v="12733"/>
    <n v="-1515.3999999999996"/>
    <s v="Credit Card"/>
    <s v="Cancelled"/>
    <x v="2"/>
    <n v="4"/>
    <n v="5"/>
  </r>
  <r>
    <x v="120"/>
    <x v="0"/>
    <s v="USA"/>
    <s v="New York"/>
    <s v="Software"/>
    <x v="0"/>
    <n v="85525"/>
    <s v="New"/>
    <s v="Online"/>
    <n v="564283"/>
    <n v="6"/>
    <n v="505"/>
    <n v="0.05"/>
    <n v="2878.5"/>
    <n v="28705"/>
    <n v="-25826.5"/>
    <s v="Credit Card"/>
    <s v="Completed"/>
    <x v="2"/>
    <n v="1"/>
    <n v="5"/>
  </r>
  <r>
    <x v="120"/>
    <x v="0"/>
    <s v="India"/>
    <s v="Bangalore"/>
    <s v="Hardware"/>
    <x v="3"/>
    <n v="93744"/>
    <s v="New"/>
    <s v="Offline"/>
    <n v="299372"/>
    <n v="6"/>
    <n v="3081"/>
    <n v="0.05"/>
    <n v="17561.7"/>
    <n v="12448"/>
    <n v="5113.7000000000007"/>
    <s v="Credit Card"/>
    <s v="Completed"/>
    <x v="0"/>
    <n v="2"/>
    <n v="5"/>
  </r>
  <r>
    <x v="120"/>
    <x v="2"/>
    <s v="India"/>
    <s v="Delhi"/>
    <s v="Services"/>
    <x v="2"/>
    <n v="98590"/>
    <s v="Existing"/>
    <s v="Offline"/>
    <n v="483840"/>
    <n v="6"/>
    <n v="719"/>
    <n v="0.2"/>
    <n v="3451.2000000000003"/>
    <n v="20487"/>
    <n v="-17035.8"/>
    <s v="Net Banking"/>
    <s v="Returned"/>
    <x v="1"/>
    <n v="2"/>
    <n v="20"/>
  </r>
  <r>
    <x v="120"/>
    <x v="1"/>
    <s v="UK"/>
    <s v="London"/>
    <s v="Software"/>
    <x v="1"/>
    <n v="40477"/>
    <s v="New"/>
    <s v="Offline"/>
    <n v="888226"/>
    <n v="9"/>
    <n v="3418"/>
    <n v="0.2"/>
    <n v="24609.600000000002"/>
    <n v="5752"/>
    <n v="18857.600000000002"/>
    <s v="UPI"/>
    <s v="Cancelled"/>
    <x v="1"/>
    <n v="3"/>
    <n v="20"/>
  </r>
  <r>
    <x v="120"/>
    <x v="1"/>
    <s v="India"/>
    <s v="Mumbai"/>
    <s v="Software"/>
    <x v="1"/>
    <n v="13571"/>
    <s v="Existing"/>
    <s v="Online"/>
    <n v="362141"/>
    <n v="8"/>
    <n v="511"/>
    <n v="0.2"/>
    <n v="3270.4"/>
    <n v="15265"/>
    <n v="-11994.6"/>
    <s v="Credit Card"/>
    <s v="Completed"/>
    <x v="2"/>
    <n v="5"/>
    <n v="20"/>
  </r>
  <r>
    <x v="120"/>
    <x v="3"/>
    <s v="India"/>
    <s v="Mumbai"/>
    <s v="Hardware"/>
    <x v="3"/>
    <n v="29576"/>
    <s v="Existing"/>
    <s v="Offline"/>
    <n v="372865"/>
    <n v="6"/>
    <n v="3342"/>
    <n v="0.15"/>
    <n v="17044.2"/>
    <n v="29840"/>
    <n v="-12795.8"/>
    <s v="Net Banking"/>
    <s v="Completed"/>
    <x v="1"/>
    <n v="5"/>
    <n v="15"/>
  </r>
  <r>
    <x v="120"/>
    <x v="1"/>
    <s v="USA"/>
    <s v="New York"/>
    <s v="Software"/>
    <x v="1"/>
    <n v="72703"/>
    <s v="Existing"/>
    <s v="Online"/>
    <n v="814646"/>
    <n v="2"/>
    <n v="957"/>
    <n v="0.15"/>
    <n v="1626.8999999999999"/>
    <n v="18429"/>
    <n v="-16802.099999999999"/>
    <s v="Cash"/>
    <s v="Completed"/>
    <x v="2"/>
    <n v="1"/>
    <n v="15"/>
  </r>
  <r>
    <x v="120"/>
    <x v="1"/>
    <s v="India"/>
    <s v="Bangalore"/>
    <s v="Services"/>
    <x v="1"/>
    <n v="19680"/>
    <s v="New"/>
    <s v="Offline"/>
    <n v="892118"/>
    <n v="4"/>
    <n v="2772"/>
    <n v="0.2"/>
    <n v="8870.4"/>
    <n v="9015"/>
    <n v="-144.60000000000036"/>
    <s v="UPI"/>
    <s v="Returned"/>
    <x v="1"/>
    <n v="1"/>
    <n v="20"/>
  </r>
  <r>
    <x v="120"/>
    <x v="2"/>
    <s v="UK"/>
    <s v="London"/>
    <s v="Services"/>
    <x v="1"/>
    <n v="35706"/>
    <s v="New"/>
    <s v="Partner"/>
    <n v="981435"/>
    <n v="6"/>
    <n v="666"/>
    <n v="0.1"/>
    <n v="3596.4"/>
    <n v="20241"/>
    <n v="-16644.599999999999"/>
    <s v="Net Banking"/>
    <s v="Completed"/>
    <x v="1"/>
    <n v="4"/>
    <n v="10"/>
  </r>
  <r>
    <x v="121"/>
    <x v="1"/>
    <s v="India"/>
    <s v="Delhi"/>
    <s v="Software"/>
    <x v="1"/>
    <n v="89854"/>
    <s v="New"/>
    <s v="Offline"/>
    <n v="858651"/>
    <n v="9"/>
    <n v="2473"/>
    <n v="0.15"/>
    <n v="18918.45"/>
    <n v="2102"/>
    <n v="16816.45"/>
    <s v="UPI"/>
    <s v="Cancelled"/>
    <x v="0"/>
    <n v="1"/>
    <n v="15"/>
  </r>
  <r>
    <x v="121"/>
    <x v="0"/>
    <s v="India"/>
    <s v="Delhi"/>
    <s v="Services"/>
    <x v="1"/>
    <n v="96195"/>
    <s v="New"/>
    <s v="Offline"/>
    <n v="819623"/>
    <n v="2"/>
    <n v="2444"/>
    <n v="0.15"/>
    <n v="4154.8"/>
    <n v="8303"/>
    <n v="-4148.2"/>
    <s v="Net Banking"/>
    <s v="Completed"/>
    <x v="1"/>
    <n v="4"/>
    <n v="15"/>
  </r>
  <r>
    <x v="121"/>
    <x v="2"/>
    <s v="India"/>
    <s v="Mumbai"/>
    <s v="Software"/>
    <x v="1"/>
    <n v="74527"/>
    <s v="Existing"/>
    <s v="Online"/>
    <n v="162722"/>
    <n v="6"/>
    <n v="2695"/>
    <n v="0.15"/>
    <n v="13744.5"/>
    <n v="23829"/>
    <n v="-10084.5"/>
    <s v="Credit Card"/>
    <s v="Cancelled"/>
    <x v="0"/>
    <n v="3"/>
    <n v="15"/>
  </r>
  <r>
    <x v="121"/>
    <x v="2"/>
    <s v="UK"/>
    <s v="London"/>
    <s v="Services"/>
    <x v="1"/>
    <n v="80565"/>
    <s v="Existing"/>
    <s v="Online"/>
    <n v="807933"/>
    <n v="7"/>
    <n v="4631"/>
    <n v="0.15"/>
    <n v="27554.45"/>
    <n v="28311"/>
    <n v="-756.54999999999927"/>
    <s v="Cash"/>
    <s v="Completed"/>
    <x v="3"/>
    <n v="3"/>
    <n v="15"/>
  </r>
  <r>
    <x v="121"/>
    <x v="3"/>
    <s v="USA"/>
    <s v="New York"/>
    <s v="Hardware"/>
    <x v="2"/>
    <n v="58436"/>
    <s v="Existing"/>
    <s v="Online"/>
    <n v="243960"/>
    <n v="8"/>
    <n v="4328"/>
    <n v="0"/>
    <n v="34624"/>
    <n v="23386"/>
    <n v="11238"/>
    <s v="Net Banking"/>
    <s v="Cancelled"/>
    <x v="1"/>
    <n v="5"/>
    <n v="0"/>
  </r>
  <r>
    <x v="121"/>
    <x v="1"/>
    <s v="India"/>
    <s v="Mumbai"/>
    <s v="Services"/>
    <x v="1"/>
    <n v="12774"/>
    <s v="New"/>
    <s v="Partner"/>
    <n v="925780"/>
    <n v="9"/>
    <n v="739"/>
    <n v="0.15"/>
    <n v="5653.3499999999995"/>
    <n v="25962"/>
    <n v="-20308.650000000001"/>
    <s v="UPI"/>
    <s v="Returned"/>
    <x v="1"/>
    <n v="5"/>
    <n v="15"/>
  </r>
  <r>
    <x v="121"/>
    <x v="3"/>
    <s v="India"/>
    <s v="Mumbai"/>
    <s v="Hardware"/>
    <x v="2"/>
    <n v="26972"/>
    <s v="New"/>
    <s v="Partner"/>
    <n v="375677"/>
    <n v="5"/>
    <n v="1416"/>
    <n v="0.1"/>
    <n v="6372"/>
    <n v="18996"/>
    <n v="-12624"/>
    <s v="Cash"/>
    <s v="Completed"/>
    <x v="0"/>
    <n v="5"/>
    <n v="10"/>
  </r>
  <r>
    <x v="121"/>
    <x v="0"/>
    <s v="USA"/>
    <s v="New York"/>
    <s v="Hardware"/>
    <x v="0"/>
    <n v="24048"/>
    <s v="New"/>
    <s v="Online"/>
    <n v="252988"/>
    <n v="9"/>
    <n v="3452"/>
    <n v="0"/>
    <n v="31068"/>
    <n v="18949"/>
    <n v="12119"/>
    <s v="Cash"/>
    <s v="Completed"/>
    <x v="0"/>
    <n v="2"/>
    <n v="0"/>
  </r>
  <r>
    <x v="121"/>
    <x v="2"/>
    <s v="India"/>
    <s v="Bangalore"/>
    <s v="Software"/>
    <x v="3"/>
    <n v="90225"/>
    <s v="Existing"/>
    <s v="Partner"/>
    <n v="161422"/>
    <n v="9"/>
    <n v="3938"/>
    <n v="0.15"/>
    <n v="30125.7"/>
    <n v="4355"/>
    <n v="25770.7"/>
    <s v="Cash"/>
    <s v="Returned"/>
    <x v="0"/>
    <n v="4"/>
    <n v="15"/>
  </r>
  <r>
    <x v="121"/>
    <x v="2"/>
    <s v="India"/>
    <s v="Delhi"/>
    <s v="Hardware"/>
    <x v="1"/>
    <n v="92273"/>
    <s v="Existing"/>
    <s v="Online"/>
    <n v="543741"/>
    <n v="7"/>
    <n v="1355"/>
    <n v="0.05"/>
    <n v="9010.75"/>
    <n v="11568"/>
    <n v="-2557.25"/>
    <s v="Credit Card"/>
    <s v="Returned"/>
    <x v="3"/>
    <n v="3"/>
    <n v="5"/>
  </r>
  <r>
    <x v="121"/>
    <x v="2"/>
    <s v="India"/>
    <s v="Bangalore"/>
    <s v="Services"/>
    <x v="3"/>
    <n v="91550"/>
    <s v="New"/>
    <s v="Partner"/>
    <n v="496769"/>
    <n v="2"/>
    <n v="3164"/>
    <n v="0"/>
    <n v="6328"/>
    <n v="3507"/>
    <n v="2821"/>
    <s v="Credit Card"/>
    <s v="Returned"/>
    <x v="3"/>
    <n v="4"/>
    <n v="0"/>
  </r>
  <r>
    <x v="121"/>
    <x v="0"/>
    <s v="UK"/>
    <s v="London"/>
    <s v="Services"/>
    <x v="1"/>
    <n v="97354"/>
    <s v="Existing"/>
    <s v="Online"/>
    <n v="894576"/>
    <n v="8"/>
    <n v="3738"/>
    <n v="0.15"/>
    <n v="25418.399999999998"/>
    <n v="19584"/>
    <n v="5834.3999999999978"/>
    <s v="Net Banking"/>
    <s v="Cancelled"/>
    <x v="3"/>
    <n v="2"/>
    <n v="15"/>
  </r>
  <r>
    <x v="122"/>
    <x v="0"/>
    <s v="UAE"/>
    <s v="Dubai"/>
    <s v="Hardware"/>
    <x v="2"/>
    <n v="86680"/>
    <s v="Existing"/>
    <s v="Online"/>
    <n v="469722"/>
    <n v="5"/>
    <n v="1053"/>
    <n v="0.1"/>
    <n v="4738.5"/>
    <n v="21388"/>
    <n v="-16649.5"/>
    <s v="Credit Card"/>
    <s v="Cancelled"/>
    <x v="0"/>
    <n v="2"/>
    <n v="10"/>
  </r>
  <r>
    <x v="122"/>
    <x v="3"/>
    <s v="UAE"/>
    <s v="Dubai"/>
    <s v="Software"/>
    <x v="1"/>
    <n v="67602"/>
    <s v="New"/>
    <s v="Partner"/>
    <n v="866103"/>
    <n v="8"/>
    <n v="3313"/>
    <n v="0.2"/>
    <n v="21203.200000000001"/>
    <n v="11964"/>
    <n v="9239.2000000000007"/>
    <s v="Cash"/>
    <s v="Completed"/>
    <x v="3"/>
    <n v="3"/>
    <n v="20"/>
  </r>
  <r>
    <x v="122"/>
    <x v="3"/>
    <s v="UAE"/>
    <s v="Dubai"/>
    <s v="Hardware"/>
    <x v="0"/>
    <n v="76403"/>
    <s v="New"/>
    <s v="Offline"/>
    <n v="191045"/>
    <n v="2"/>
    <n v="2385"/>
    <n v="0.15"/>
    <n v="4054.5"/>
    <n v="23194"/>
    <n v="-19139.5"/>
    <s v="UPI"/>
    <s v="Cancelled"/>
    <x v="1"/>
    <n v="3"/>
    <n v="15"/>
  </r>
  <r>
    <x v="122"/>
    <x v="3"/>
    <s v="USA"/>
    <s v="New York"/>
    <s v="Services"/>
    <x v="3"/>
    <n v="37182"/>
    <s v="Existing"/>
    <s v="Online"/>
    <n v="819072"/>
    <n v="7"/>
    <n v="3445"/>
    <n v="0.05"/>
    <n v="22909.25"/>
    <n v="9998"/>
    <n v="12911.25"/>
    <s v="Cash"/>
    <s v="Completed"/>
    <x v="1"/>
    <n v="5"/>
    <n v="5"/>
  </r>
  <r>
    <x v="122"/>
    <x v="1"/>
    <s v="India"/>
    <s v="Mumbai"/>
    <s v="Services"/>
    <x v="3"/>
    <n v="89876"/>
    <s v="New"/>
    <s v="Online"/>
    <n v="976515"/>
    <n v="5"/>
    <n v="1728"/>
    <n v="0.1"/>
    <n v="7776"/>
    <n v="15822"/>
    <n v="-8046"/>
    <s v="Cash"/>
    <s v="Returned"/>
    <x v="0"/>
    <n v="2"/>
    <n v="10"/>
  </r>
  <r>
    <x v="122"/>
    <x v="2"/>
    <s v="India"/>
    <s v="Bangalore"/>
    <s v="Hardware"/>
    <x v="0"/>
    <n v="87373"/>
    <s v="Existing"/>
    <s v="Offline"/>
    <n v="884946"/>
    <n v="4"/>
    <n v="694"/>
    <n v="0"/>
    <n v="2776"/>
    <n v="21167"/>
    <n v="-18391"/>
    <s v="Credit Card"/>
    <s v="Completed"/>
    <x v="2"/>
    <n v="5"/>
    <n v="0"/>
  </r>
  <r>
    <x v="122"/>
    <x v="2"/>
    <s v="India"/>
    <s v="Delhi"/>
    <s v="Hardware"/>
    <x v="2"/>
    <n v="57059"/>
    <s v="New"/>
    <s v="Online"/>
    <n v="263590"/>
    <n v="6"/>
    <n v="4187"/>
    <n v="0.1"/>
    <n v="22609.8"/>
    <n v="16333"/>
    <n v="6276.7999999999993"/>
    <s v="UPI"/>
    <s v="Returned"/>
    <x v="1"/>
    <n v="3"/>
    <n v="10"/>
  </r>
  <r>
    <x v="122"/>
    <x v="3"/>
    <s v="UAE"/>
    <s v="Dubai"/>
    <s v="Hardware"/>
    <x v="2"/>
    <n v="18787"/>
    <s v="Existing"/>
    <s v="Online"/>
    <n v="123830"/>
    <n v="5"/>
    <n v="1925"/>
    <n v="0.15"/>
    <n v="8181.25"/>
    <n v="12221"/>
    <n v="-4039.75"/>
    <s v="Cash"/>
    <s v="Returned"/>
    <x v="3"/>
    <n v="2"/>
    <n v="15"/>
  </r>
  <r>
    <x v="122"/>
    <x v="2"/>
    <s v="India"/>
    <s v="Bangalore"/>
    <s v="Services"/>
    <x v="0"/>
    <n v="10393"/>
    <s v="New"/>
    <s v="Partner"/>
    <n v="997013"/>
    <n v="6"/>
    <n v="4319"/>
    <n v="0.05"/>
    <n v="24618.3"/>
    <n v="1640"/>
    <n v="22978.3"/>
    <s v="UPI"/>
    <s v="Completed"/>
    <x v="2"/>
    <n v="2"/>
    <n v="5"/>
  </r>
  <r>
    <x v="122"/>
    <x v="3"/>
    <s v="UAE"/>
    <s v="Dubai"/>
    <s v="Services"/>
    <x v="3"/>
    <n v="71775"/>
    <s v="New"/>
    <s v="Offline"/>
    <n v="960717"/>
    <n v="9"/>
    <n v="3193"/>
    <n v="0.1"/>
    <n v="25863.3"/>
    <n v="6925"/>
    <n v="18938.3"/>
    <s v="UPI"/>
    <s v="Cancelled"/>
    <x v="1"/>
    <n v="1"/>
    <n v="10"/>
  </r>
  <r>
    <x v="122"/>
    <x v="1"/>
    <s v="UAE"/>
    <s v="Dubai"/>
    <s v="Services"/>
    <x v="1"/>
    <n v="69454"/>
    <s v="New"/>
    <s v="Online"/>
    <n v="408697"/>
    <n v="1"/>
    <n v="4253"/>
    <n v="0.1"/>
    <n v="3827.7000000000003"/>
    <n v="21470"/>
    <n v="-17642.3"/>
    <s v="Cash"/>
    <s v="Cancelled"/>
    <x v="1"/>
    <n v="2"/>
    <n v="10"/>
  </r>
  <r>
    <x v="122"/>
    <x v="1"/>
    <s v="India"/>
    <s v="Delhi"/>
    <s v="Software"/>
    <x v="2"/>
    <n v="22056"/>
    <s v="Existing"/>
    <s v="Online"/>
    <n v="843245"/>
    <n v="1"/>
    <n v="2471"/>
    <n v="0.2"/>
    <n v="1976.8000000000002"/>
    <n v="12187"/>
    <n v="-10210.200000000001"/>
    <s v="Credit Card"/>
    <s v="Completed"/>
    <x v="1"/>
    <n v="5"/>
    <n v="20"/>
  </r>
  <r>
    <x v="123"/>
    <x v="0"/>
    <s v="UK"/>
    <s v="London"/>
    <s v="Services"/>
    <x v="1"/>
    <n v="71483"/>
    <s v="Existing"/>
    <s v="Offline"/>
    <n v="588041"/>
    <n v="6"/>
    <n v="999"/>
    <n v="0.2"/>
    <n v="4795.2"/>
    <n v="27814"/>
    <n v="-23018.799999999999"/>
    <s v="Credit Card"/>
    <s v="Cancelled"/>
    <x v="0"/>
    <n v="1"/>
    <n v="20"/>
  </r>
  <r>
    <x v="123"/>
    <x v="1"/>
    <s v="UK"/>
    <s v="London"/>
    <s v="Services"/>
    <x v="3"/>
    <n v="54957"/>
    <s v="New"/>
    <s v="Offline"/>
    <n v="915127"/>
    <n v="2"/>
    <n v="4614"/>
    <n v="0.15"/>
    <n v="7843.8"/>
    <n v="3099"/>
    <n v="4744.8"/>
    <s v="Net Banking"/>
    <s v="Returned"/>
    <x v="2"/>
    <n v="2"/>
    <n v="15"/>
  </r>
  <r>
    <x v="123"/>
    <x v="3"/>
    <s v="UK"/>
    <s v="London"/>
    <s v="Software"/>
    <x v="1"/>
    <n v="38429"/>
    <s v="Existing"/>
    <s v="Partner"/>
    <n v="568486"/>
    <n v="8"/>
    <n v="4273"/>
    <n v="0"/>
    <n v="34184"/>
    <n v="11834"/>
    <n v="22350"/>
    <s v="Cash"/>
    <s v="Returned"/>
    <x v="3"/>
    <n v="1"/>
    <n v="0"/>
  </r>
  <r>
    <x v="123"/>
    <x v="1"/>
    <s v="USA"/>
    <s v="New York"/>
    <s v="Software"/>
    <x v="0"/>
    <n v="55909"/>
    <s v="Existing"/>
    <s v="Partner"/>
    <n v="901135"/>
    <n v="7"/>
    <n v="4147"/>
    <n v="0"/>
    <n v="29029"/>
    <n v="27964"/>
    <n v="1065"/>
    <s v="Cash"/>
    <s v="Cancelled"/>
    <x v="1"/>
    <n v="2"/>
    <n v="0"/>
  </r>
  <r>
    <x v="123"/>
    <x v="0"/>
    <s v="India"/>
    <s v="Mumbai"/>
    <s v="Software"/>
    <x v="2"/>
    <n v="62906"/>
    <s v="New"/>
    <s v="Partner"/>
    <n v="252550"/>
    <n v="6"/>
    <n v="3366"/>
    <n v="0.05"/>
    <n v="19186.2"/>
    <n v="25251"/>
    <n v="-6064.7999999999993"/>
    <s v="UPI"/>
    <s v="Cancelled"/>
    <x v="3"/>
    <n v="4"/>
    <n v="5"/>
  </r>
  <r>
    <x v="123"/>
    <x v="2"/>
    <s v="USA"/>
    <s v="New York"/>
    <s v="Software"/>
    <x v="2"/>
    <n v="96290"/>
    <s v="New"/>
    <s v="Online"/>
    <n v="167918"/>
    <n v="4"/>
    <n v="1186"/>
    <n v="0.15"/>
    <n v="4032.4"/>
    <n v="15860"/>
    <n v="-11827.6"/>
    <s v="UPI"/>
    <s v="Returned"/>
    <x v="0"/>
    <n v="5"/>
    <n v="15"/>
  </r>
  <r>
    <x v="123"/>
    <x v="3"/>
    <s v="India"/>
    <s v="Bangalore"/>
    <s v="Software"/>
    <x v="0"/>
    <n v="54389"/>
    <s v="New"/>
    <s v="Offline"/>
    <n v="392272"/>
    <n v="9"/>
    <n v="2567"/>
    <n v="0"/>
    <n v="23103"/>
    <n v="8898"/>
    <n v="14205"/>
    <s v="Net Banking"/>
    <s v="Completed"/>
    <x v="3"/>
    <n v="5"/>
    <n v="0"/>
  </r>
  <r>
    <x v="123"/>
    <x v="2"/>
    <s v="USA"/>
    <s v="New York"/>
    <s v="Software"/>
    <x v="0"/>
    <n v="30905"/>
    <s v="Existing"/>
    <s v="Partner"/>
    <n v="677538"/>
    <n v="7"/>
    <n v="4421"/>
    <n v="0.1"/>
    <n v="27852.3"/>
    <n v="29688"/>
    <n v="-1835.7000000000007"/>
    <s v="Net Banking"/>
    <s v="Cancelled"/>
    <x v="2"/>
    <n v="1"/>
    <n v="10"/>
  </r>
  <r>
    <x v="123"/>
    <x v="0"/>
    <s v="India"/>
    <s v="Bangalore"/>
    <s v="Hardware"/>
    <x v="2"/>
    <n v="99619"/>
    <s v="New"/>
    <s v="Offline"/>
    <n v="322191"/>
    <n v="7"/>
    <n v="947"/>
    <n v="0.15"/>
    <n v="5634.65"/>
    <n v="13277"/>
    <n v="-7642.35"/>
    <s v="UPI"/>
    <s v="Cancelled"/>
    <x v="2"/>
    <n v="4"/>
    <n v="15"/>
  </r>
  <r>
    <x v="123"/>
    <x v="0"/>
    <s v="India"/>
    <s v="Bangalore"/>
    <s v="Hardware"/>
    <x v="2"/>
    <n v="63730"/>
    <s v="Existing"/>
    <s v="Online"/>
    <n v="732065"/>
    <n v="5"/>
    <n v="2266"/>
    <n v="0.1"/>
    <n v="10197"/>
    <n v="25817"/>
    <n v="-15620"/>
    <s v="UPI"/>
    <s v="Completed"/>
    <x v="3"/>
    <n v="1"/>
    <n v="10"/>
  </r>
  <r>
    <x v="123"/>
    <x v="0"/>
    <s v="India"/>
    <s v="Mumbai"/>
    <s v="Hardware"/>
    <x v="2"/>
    <n v="67557"/>
    <s v="Existing"/>
    <s v="Online"/>
    <n v="399270"/>
    <n v="1"/>
    <n v="1624"/>
    <n v="0.05"/>
    <n v="1542.8"/>
    <n v="16699"/>
    <n v="-15156.2"/>
    <s v="Net Banking"/>
    <s v="Returned"/>
    <x v="3"/>
    <n v="1"/>
    <n v="5"/>
  </r>
  <r>
    <x v="123"/>
    <x v="2"/>
    <s v="India"/>
    <s v="Delhi"/>
    <s v="Hardware"/>
    <x v="3"/>
    <n v="96113"/>
    <s v="Existing"/>
    <s v="Offline"/>
    <n v="730904"/>
    <n v="2"/>
    <n v="793"/>
    <n v="0.15"/>
    <n v="1348.1"/>
    <n v="23173"/>
    <n v="-21824.9"/>
    <s v="Credit Card"/>
    <s v="Completed"/>
    <x v="0"/>
    <n v="3"/>
    <n v="15"/>
  </r>
  <r>
    <x v="124"/>
    <x v="2"/>
    <s v="India"/>
    <s v="Mumbai"/>
    <s v="Services"/>
    <x v="3"/>
    <n v="76199"/>
    <s v="New"/>
    <s v="Offline"/>
    <n v="671087"/>
    <n v="8"/>
    <n v="4660"/>
    <n v="0.05"/>
    <n v="35416"/>
    <n v="4749"/>
    <n v="30667"/>
    <s v="Net Banking"/>
    <s v="Completed"/>
    <x v="2"/>
    <n v="1"/>
    <n v="5"/>
  </r>
  <r>
    <x v="124"/>
    <x v="2"/>
    <s v="UK"/>
    <s v="London"/>
    <s v="Software"/>
    <x v="3"/>
    <n v="57301"/>
    <s v="New"/>
    <s v="Partner"/>
    <n v="325300"/>
    <n v="5"/>
    <n v="3046"/>
    <n v="0.2"/>
    <n v="12184"/>
    <n v="5746"/>
    <n v="6438"/>
    <s v="UPI"/>
    <s v="Completed"/>
    <x v="1"/>
    <n v="2"/>
    <n v="20"/>
  </r>
  <r>
    <x v="124"/>
    <x v="2"/>
    <s v="UK"/>
    <s v="London"/>
    <s v="Services"/>
    <x v="1"/>
    <n v="94752"/>
    <s v="Existing"/>
    <s v="Offline"/>
    <n v="551464"/>
    <n v="2"/>
    <n v="575"/>
    <n v="0.05"/>
    <n v="1092.5"/>
    <n v="27010"/>
    <n v="-25917.5"/>
    <s v="Cash"/>
    <s v="Cancelled"/>
    <x v="3"/>
    <n v="3"/>
    <n v="5"/>
  </r>
  <r>
    <x v="124"/>
    <x v="0"/>
    <s v="USA"/>
    <s v="New York"/>
    <s v="Software"/>
    <x v="3"/>
    <n v="57259"/>
    <s v="Existing"/>
    <s v="Partner"/>
    <n v="395051"/>
    <n v="5"/>
    <n v="4275"/>
    <n v="0.2"/>
    <n v="17100"/>
    <n v="13581"/>
    <n v="3519"/>
    <s v="UPI"/>
    <s v="Returned"/>
    <x v="2"/>
    <n v="3"/>
    <n v="20"/>
  </r>
  <r>
    <x v="124"/>
    <x v="0"/>
    <s v="India"/>
    <s v="Bangalore"/>
    <s v="Software"/>
    <x v="2"/>
    <n v="84801"/>
    <s v="New"/>
    <s v="Offline"/>
    <n v="107644"/>
    <n v="8"/>
    <n v="3182"/>
    <n v="0.15"/>
    <n v="21637.599999999999"/>
    <n v="24579"/>
    <n v="-2941.4000000000015"/>
    <s v="Credit Card"/>
    <s v="Returned"/>
    <x v="0"/>
    <n v="1"/>
    <n v="15"/>
  </r>
  <r>
    <x v="124"/>
    <x v="3"/>
    <s v="UAE"/>
    <s v="Dubai"/>
    <s v="Services"/>
    <x v="3"/>
    <n v="14574"/>
    <s v="New"/>
    <s v="Offline"/>
    <n v="396727"/>
    <n v="4"/>
    <n v="3696"/>
    <n v="0.1"/>
    <n v="13305.6"/>
    <n v="18817"/>
    <n v="-5511.4"/>
    <s v="UPI"/>
    <s v="Cancelled"/>
    <x v="1"/>
    <n v="3"/>
    <n v="10"/>
  </r>
  <r>
    <x v="124"/>
    <x v="3"/>
    <s v="UAE"/>
    <s v="Dubai"/>
    <s v="Hardware"/>
    <x v="2"/>
    <n v="98291"/>
    <s v="New"/>
    <s v="Offline"/>
    <n v="154560"/>
    <n v="3"/>
    <n v="2574"/>
    <n v="0.1"/>
    <n v="6949.8"/>
    <n v="7502"/>
    <n v="-552.19999999999982"/>
    <s v="UPI"/>
    <s v="Completed"/>
    <x v="2"/>
    <n v="5"/>
    <n v="10"/>
  </r>
  <r>
    <x v="124"/>
    <x v="2"/>
    <s v="India"/>
    <s v="Bangalore"/>
    <s v="Services"/>
    <x v="0"/>
    <n v="66776"/>
    <s v="New"/>
    <s v="Online"/>
    <n v="595821"/>
    <n v="5"/>
    <n v="1799"/>
    <n v="0.1"/>
    <n v="8095.5"/>
    <n v="13960"/>
    <n v="-5864.5"/>
    <s v="Net Banking"/>
    <s v="Cancelled"/>
    <x v="0"/>
    <n v="3"/>
    <n v="10"/>
  </r>
  <r>
    <x v="124"/>
    <x v="1"/>
    <s v="India"/>
    <s v="Mumbai"/>
    <s v="Services"/>
    <x v="1"/>
    <n v="98212"/>
    <s v="New"/>
    <s v="Online"/>
    <n v="472778"/>
    <n v="7"/>
    <n v="3227"/>
    <n v="0.05"/>
    <n v="21459.55"/>
    <n v="10631"/>
    <n v="10828.55"/>
    <s v="Credit Card"/>
    <s v="Completed"/>
    <x v="1"/>
    <n v="3"/>
    <n v="5"/>
  </r>
  <r>
    <x v="124"/>
    <x v="1"/>
    <s v="India"/>
    <s v="Delhi"/>
    <s v="Software"/>
    <x v="1"/>
    <n v="97097"/>
    <s v="New"/>
    <s v="Online"/>
    <n v="729877"/>
    <n v="2"/>
    <n v="4678"/>
    <n v="0.15"/>
    <n v="7952.5999999999995"/>
    <n v="5277"/>
    <n v="2675.5999999999995"/>
    <s v="Net Banking"/>
    <s v="Completed"/>
    <x v="2"/>
    <n v="2"/>
    <n v="15"/>
  </r>
  <r>
    <x v="124"/>
    <x v="0"/>
    <s v="India"/>
    <s v="Mumbai"/>
    <s v="Software"/>
    <x v="0"/>
    <n v="34737"/>
    <s v="New"/>
    <s v="Partner"/>
    <n v="404132"/>
    <n v="1"/>
    <n v="4034"/>
    <n v="0.15"/>
    <n v="3428.9"/>
    <n v="28544"/>
    <n v="-25115.1"/>
    <s v="Cash"/>
    <s v="Completed"/>
    <x v="0"/>
    <n v="5"/>
    <n v="15"/>
  </r>
  <r>
    <x v="124"/>
    <x v="0"/>
    <s v="India"/>
    <s v="Bangalore"/>
    <s v="Software"/>
    <x v="2"/>
    <n v="33390"/>
    <s v="New"/>
    <s v="Partner"/>
    <n v="503662"/>
    <n v="5"/>
    <n v="2553"/>
    <n v="0.2"/>
    <n v="10212"/>
    <n v="5887"/>
    <n v="4325"/>
    <s v="Cash"/>
    <s v="Completed"/>
    <x v="3"/>
    <n v="3"/>
    <n v="20"/>
  </r>
  <r>
    <x v="125"/>
    <x v="0"/>
    <s v="India"/>
    <s v="Bangalore"/>
    <s v="Hardware"/>
    <x v="1"/>
    <n v="62330"/>
    <s v="New"/>
    <s v="Online"/>
    <n v="385306"/>
    <n v="7"/>
    <n v="2199"/>
    <n v="0.15"/>
    <n v="13084.05"/>
    <n v="9103"/>
    <n v="3981.0499999999993"/>
    <s v="Credit Card"/>
    <s v="Cancelled"/>
    <x v="3"/>
    <n v="2"/>
    <n v="15"/>
  </r>
  <r>
    <x v="125"/>
    <x v="3"/>
    <s v="India"/>
    <s v="Delhi"/>
    <s v="Services"/>
    <x v="3"/>
    <n v="81082"/>
    <s v="Existing"/>
    <s v="Online"/>
    <n v="245222"/>
    <n v="8"/>
    <n v="4963"/>
    <n v="0.1"/>
    <n v="35733.599999999999"/>
    <n v="13954"/>
    <n v="21779.599999999999"/>
    <s v="Cash"/>
    <s v="Completed"/>
    <x v="0"/>
    <n v="5"/>
    <n v="10"/>
  </r>
  <r>
    <x v="125"/>
    <x v="3"/>
    <s v="USA"/>
    <s v="New York"/>
    <s v="Services"/>
    <x v="2"/>
    <n v="63642"/>
    <s v="New"/>
    <s v="Offline"/>
    <n v="195373"/>
    <n v="8"/>
    <n v="3018"/>
    <n v="0.15"/>
    <n v="20522.399999999998"/>
    <n v="6933"/>
    <n v="13589.399999999998"/>
    <s v="Cash"/>
    <s v="Cancelled"/>
    <x v="1"/>
    <n v="3"/>
    <n v="15"/>
  </r>
  <r>
    <x v="125"/>
    <x v="0"/>
    <s v="USA"/>
    <s v="New York"/>
    <s v="Hardware"/>
    <x v="1"/>
    <n v="31280"/>
    <s v="New"/>
    <s v="Offline"/>
    <n v="610323"/>
    <n v="9"/>
    <n v="2237"/>
    <n v="0.2"/>
    <n v="16106.400000000001"/>
    <n v="14013"/>
    <n v="2093.4000000000015"/>
    <s v="UPI"/>
    <s v="Completed"/>
    <x v="2"/>
    <n v="1"/>
    <n v="20"/>
  </r>
  <r>
    <x v="125"/>
    <x v="0"/>
    <s v="India"/>
    <s v="Delhi"/>
    <s v="Services"/>
    <x v="0"/>
    <n v="31037"/>
    <s v="Existing"/>
    <s v="Partner"/>
    <n v="619399"/>
    <n v="1"/>
    <n v="2430"/>
    <n v="0.15"/>
    <n v="2065.5"/>
    <n v="24891"/>
    <n v="-22825.5"/>
    <s v="Net Banking"/>
    <s v="Cancelled"/>
    <x v="1"/>
    <n v="3"/>
    <n v="15"/>
  </r>
  <r>
    <x v="125"/>
    <x v="0"/>
    <s v="USA"/>
    <s v="New York"/>
    <s v="Services"/>
    <x v="2"/>
    <n v="50576"/>
    <s v="New"/>
    <s v="Partner"/>
    <n v="660291"/>
    <n v="7"/>
    <n v="869"/>
    <n v="0.15"/>
    <n v="5170.55"/>
    <n v="5448"/>
    <n v="-277.44999999999982"/>
    <s v="Net Banking"/>
    <s v="Returned"/>
    <x v="2"/>
    <n v="5"/>
    <n v="15"/>
  </r>
  <r>
    <x v="125"/>
    <x v="1"/>
    <s v="UAE"/>
    <s v="Dubai"/>
    <s v="Software"/>
    <x v="1"/>
    <n v="38564"/>
    <s v="New"/>
    <s v="Offline"/>
    <n v="151746"/>
    <n v="8"/>
    <n v="4239"/>
    <n v="0.1"/>
    <n v="30520.799999999999"/>
    <n v="29740"/>
    <n v="780.79999999999927"/>
    <s v="Net Banking"/>
    <s v="Cancelled"/>
    <x v="2"/>
    <n v="3"/>
    <n v="10"/>
  </r>
  <r>
    <x v="125"/>
    <x v="3"/>
    <s v="USA"/>
    <s v="New York"/>
    <s v="Hardware"/>
    <x v="0"/>
    <n v="95439"/>
    <s v="Existing"/>
    <s v="Partner"/>
    <n v="166923"/>
    <n v="6"/>
    <n v="4873"/>
    <n v="0.15"/>
    <n v="24852.3"/>
    <n v="9668"/>
    <n v="15184.3"/>
    <s v="Credit Card"/>
    <s v="Returned"/>
    <x v="1"/>
    <n v="5"/>
    <n v="15"/>
  </r>
  <r>
    <x v="125"/>
    <x v="1"/>
    <s v="USA"/>
    <s v="New York"/>
    <s v="Software"/>
    <x v="2"/>
    <n v="99928"/>
    <s v="New"/>
    <s v="Online"/>
    <n v="570961"/>
    <n v="4"/>
    <n v="839"/>
    <n v="0.05"/>
    <n v="3188.2"/>
    <n v="29996"/>
    <n v="-26807.8"/>
    <s v="UPI"/>
    <s v="Cancelled"/>
    <x v="3"/>
    <n v="1"/>
    <n v="5"/>
  </r>
  <r>
    <x v="125"/>
    <x v="1"/>
    <s v="USA"/>
    <s v="New York"/>
    <s v="Hardware"/>
    <x v="3"/>
    <n v="38087"/>
    <s v="Existing"/>
    <s v="Offline"/>
    <n v="756343"/>
    <n v="7"/>
    <n v="3362"/>
    <n v="0.2"/>
    <n v="18827.2"/>
    <n v="29141"/>
    <n v="-10313.799999999999"/>
    <s v="UPI"/>
    <s v="Returned"/>
    <x v="3"/>
    <n v="3"/>
    <n v="20"/>
  </r>
  <r>
    <x v="125"/>
    <x v="0"/>
    <s v="UAE"/>
    <s v="Dubai"/>
    <s v="Software"/>
    <x v="2"/>
    <n v="97829"/>
    <s v="Existing"/>
    <s v="Offline"/>
    <n v="489454"/>
    <n v="3"/>
    <n v="1113"/>
    <n v="0.2"/>
    <n v="2671.2000000000003"/>
    <n v="26894"/>
    <n v="-24222.799999999999"/>
    <s v="Credit Card"/>
    <s v="Cancelled"/>
    <x v="2"/>
    <n v="5"/>
    <n v="20"/>
  </r>
  <r>
    <x v="125"/>
    <x v="0"/>
    <s v="USA"/>
    <s v="New York"/>
    <s v="Services"/>
    <x v="3"/>
    <n v="86213"/>
    <s v="New"/>
    <s v="Partner"/>
    <n v="147114"/>
    <n v="2"/>
    <n v="1603"/>
    <n v="0.2"/>
    <n v="2564.8000000000002"/>
    <n v="22712"/>
    <n v="-20147.2"/>
    <s v="Net Banking"/>
    <s v="Completed"/>
    <x v="3"/>
    <n v="2"/>
    <n v="20"/>
  </r>
  <r>
    <x v="126"/>
    <x v="2"/>
    <s v="UK"/>
    <s v="London"/>
    <s v="Hardware"/>
    <x v="2"/>
    <n v="22803"/>
    <s v="Existing"/>
    <s v="Offline"/>
    <n v="721975"/>
    <n v="6"/>
    <n v="4277"/>
    <n v="0.15"/>
    <n v="21812.7"/>
    <n v="6194"/>
    <n v="15618.7"/>
    <s v="UPI"/>
    <s v="Returned"/>
    <x v="3"/>
    <n v="3"/>
    <n v="15"/>
  </r>
  <r>
    <x v="126"/>
    <x v="2"/>
    <s v="UAE"/>
    <s v="Dubai"/>
    <s v="Hardware"/>
    <x v="0"/>
    <n v="56002"/>
    <s v="Existing"/>
    <s v="Offline"/>
    <n v="151274"/>
    <n v="2"/>
    <n v="1292"/>
    <n v="0.05"/>
    <n v="2454.7999999999997"/>
    <n v="15622"/>
    <n v="-13167.2"/>
    <s v="UPI"/>
    <s v="Completed"/>
    <x v="3"/>
    <n v="1"/>
    <n v="5"/>
  </r>
  <r>
    <x v="126"/>
    <x v="1"/>
    <s v="India"/>
    <s v="Delhi"/>
    <s v="Software"/>
    <x v="3"/>
    <n v="76761"/>
    <s v="Existing"/>
    <s v="Online"/>
    <n v="318411"/>
    <n v="6"/>
    <n v="566"/>
    <n v="0.2"/>
    <n v="2716.8"/>
    <n v="6350"/>
    <n v="-3633.2"/>
    <s v="Net Banking"/>
    <s v="Returned"/>
    <x v="1"/>
    <n v="2"/>
    <n v="20"/>
  </r>
  <r>
    <x v="126"/>
    <x v="3"/>
    <s v="India"/>
    <s v="Mumbai"/>
    <s v="Hardware"/>
    <x v="3"/>
    <n v="81310"/>
    <s v="Existing"/>
    <s v="Offline"/>
    <n v="905810"/>
    <n v="3"/>
    <n v="4810"/>
    <n v="0"/>
    <n v="14430"/>
    <n v="6696"/>
    <n v="7734"/>
    <s v="Cash"/>
    <s v="Completed"/>
    <x v="0"/>
    <n v="3"/>
    <n v="0"/>
  </r>
  <r>
    <x v="126"/>
    <x v="0"/>
    <s v="India"/>
    <s v="Delhi"/>
    <s v="Services"/>
    <x v="2"/>
    <n v="88579"/>
    <s v="New"/>
    <s v="Offline"/>
    <n v="352816"/>
    <n v="2"/>
    <n v="4295"/>
    <n v="0.1"/>
    <n v="7731"/>
    <n v="29754"/>
    <n v="-22023"/>
    <s v="Credit Card"/>
    <s v="Completed"/>
    <x v="0"/>
    <n v="5"/>
    <n v="10"/>
  </r>
  <r>
    <x v="126"/>
    <x v="0"/>
    <s v="India"/>
    <s v="Mumbai"/>
    <s v="Services"/>
    <x v="1"/>
    <n v="26163"/>
    <s v="Existing"/>
    <s v="Offline"/>
    <n v="369692"/>
    <n v="8"/>
    <n v="1070"/>
    <n v="0"/>
    <n v="8560"/>
    <n v="4657"/>
    <n v="3903"/>
    <s v="UPI"/>
    <s v="Cancelled"/>
    <x v="3"/>
    <n v="4"/>
    <n v="0"/>
  </r>
  <r>
    <x v="126"/>
    <x v="1"/>
    <s v="India"/>
    <s v="Delhi"/>
    <s v="Services"/>
    <x v="3"/>
    <n v="78380"/>
    <s v="Existing"/>
    <s v="Offline"/>
    <n v="663909"/>
    <n v="4"/>
    <n v="1039"/>
    <n v="0"/>
    <n v="4156"/>
    <n v="10480"/>
    <n v="-6324"/>
    <s v="Net Banking"/>
    <s v="Completed"/>
    <x v="3"/>
    <n v="2"/>
    <n v="0"/>
  </r>
  <r>
    <x v="126"/>
    <x v="2"/>
    <s v="UK"/>
    <s v="London"/>
    <s v="Software"/>
    <x v="2"/>
    <n v="82883"/>
    <s v="New"/>
    <s v="Online"/>
    <n v="872948"/>
    <n v="4"/>
    <n v="616"/>
    <n v="0.2"/>
    <n v="1971.2"/>
    <n v="1268"/>
    <n v="703.2"/>
    <s v="Cash"/>
    <s v="Returned"/>
    <x v="1"/>
    <n v="5"/>
    <n v="20"/>
  </r>
  <r>
    <x v="126"/>
    <x v="3"/>
    <s v="India"/>
    <s v="Mumbai"/>
    <s v="Hardware"/>
    <x v="0"/>
    <n v="61885"/>
    <s v="Existing"/>
    <s v="Offline"/>
    <n v="821671"/>
    <n v="7"/>
    <n v="2698"/>
    <n v="0"/>
    <n v="18886"/>
    <n v="20319"/>
    <n v="-1433"/>
    <s v="Net Banking"/>
    <s v="Returned"/>
    <x v="3"/>
    <n v="2"/>
    <n v="0"/>
  </r>
  <r>
    <x v="126"/>
    <x v="2"/>
    <s v="India"/>
    <s v="Mumbai"/>
    <s v="Software"/>
    <x v="2"/>
    <n v="96340"/>
    <s v="New"/>
    <s v="Online"/>
    <n v="357870"/>
    <n v="8"/>
    <n v="3531"/>
    <n v="0"/>
    <n v="28248"/>
    <n v="13588"/>
    <n v="14660"/>
    <s v="Net Banking"/>
    <s v="Returned"/>
    <x v="2"/>
    <n v="3"/>
    <n v="0"/>
  </r>
  <r>
    <x v="126"/>
    <x v="2"/>
    <s v="India"/>
    <s v="Bangalore"/>
    <s v="Services"/>
    <x v="2"/>
    <n v="46764"/>
    <s v="Existing"/>
    <s v="Online"/>
    <n v="711189"/>
    <n v="9"/>
    <n v="3956"/>
    <n v="0.05"/>
    <n v="33823.799999999996"/>
    <n v="26597"/>
    <n v="7226.7999999999956"/>
    <s v="Cash"/>
    <s v="Cancelled"/>
    <x v="0"/>
    <n v="1"/>
    <n v="5"/>
  </r>
  <r>
    <x v="126"/>
    <x v="2"/>
    <s v="India"/>
    <s v="Mumbai"/>
    <s v="Hardware"/>
    <x v="3"/>
    <n v="72126"/>
    <s v="New"/>
    <s v="Online"/>
    <n v="851603"/>
    <n v="8"/>
    <n v="3551"/>
    <n v="0.1"/>
    <n v="25567.200000000001"/>
    <n v="1089"/>
    <n v="24478.2"/>
    <s v="Credit Card"/>
    <s v="Cancelled"/>
    <x v="2"/>
    <n v="1"/>
    <n v="10"/>
  </r>
  <r>
    <x v="127"/>
    <x v="2"/>
    <s v="India"/>
    <s v="Mumbai"/>
    <s v="Services"/>
    <x v="1"/>
    <n v="77224"/>
    <s v="Existing"/>
    <s v="Partner"/>
    <n v="739711"/>
    <n v="4"/>
    <n v="2981"/>
    <n v="0.15"/>
    <n v="10135.4"/>
    <n v="2925"/>
    <n v="7210.4"/>
    <s v="UPI"/>
    <s v="Returned"/>
    <x v="1"/>
    <n v="2"/>
    <n v="15"/>
  </r>
  <r>
    <x v="127"/>
    <x v="0"/>
    <s v="India"/>
    <s v="Bangalore"/>
    <s v="Hardware"/>
    <x v="0"/>
    <n v="57055"/>
    <s v="New"/>
    <s v="Partner"/>
    <n v="876825"/>
    <n v="2"/>
    <n v="2867"/>
    <n v="0.2"/>
    <n v="4587.2"/>
    <n v="14611"/>
    <n v="-10023.799999999999"/>
    <s v="Credit Card"/>
    <s v="Completed"/>
    <x v="3"/>
    <n v="4"/>
    <n v="20"/>
  </r>
  <r>
    <x v="127"/>
    <x v="0"/>
    <s v="USA"/>
    <s v="New York"/>
    <s v="Hardware"/>
    <x v="3"/>
    <n v="61599"/>
    <s v="Existing"/>
    <s v="Offline"/>
    <n v="189673"/>
    <n v="5"/>
    <n v="2134"/>
    <n v="0.2"/>
    <n v="8536"/>
    <n v="28649"/>
    <n v="-20113"/>
    <s v="Credit Card"/>
    <s v="Cancelled"/>
    <x v="1"/>
    <n v="3"/>
    <n v="20"/>
  </r>
  <r>
    <x v="127"/>
    <x v="2"/>
    <s v="USA"/>
    <s v="New York"/>
    <s v="Software"/>
    <x v="3"/>
    <n v="92787"/>
    <s v="New"/>
    <s v="Online"/>
    <n v="380014"/>
    <n v="7"/>
    <n v="741"/>
    <n v="0"/>
    <n v="5187"/>
    <n v="4247"/>
    <n v="940"/>
    <s v="Net Banking"/>
    <s v="Completed"/>
    <x v="1"/>
    <n v="5"/>
    <n v="0"/>
  </r>
  <r>
    <x v="127"/>
    <x v="3"/>
    <s v="India"/>
    <s v="Bangalore"/>
    <s v="Hardware"/>
    <x v="3"/>
    <n v="88040"/>
    <s v="New"/>
    <s v="Partner"/>
    <n v="145738"/>
    <n v="2"/>
    <n v="964"/>
    <n v="0.15"/>
    <n v="1638.8"/>
    <n v="18532"/>
    <n v="-16893.2"/>
    <s v="Net Banking"/>
    <s v="Cancelled"/>
    <x v="3"/>
    <n v="3"/>
    <n v="15"/>
  </r>
  <r>
    <x v="127"/>
    <x v="1"/>
    <s v="UAE"/>
    <s v="Dubai"/>
    <s v="Services"/>
    <x v="0"/>
    <n v="49720"/>
    <s v="New"/>
    <s v="Offline"/>
    <n v="167537"/>
    <n v="4"/>
    <n v="2750"/>
    <n v="0.15"/>
    <n v="9350"/>
    <n v="17241"/>
    <n v="-7891"/>
    <s v="Net Banking"/>
    <s v="Cancelled"/>
    <x v="2"/>
    <n v="4"/>
    <n v="15"/>
  </r>
  <r>
    <x v="127"/>
    <x v="3"/>
    <s v="India"/>
    <s v="Mumbai"/>
    <s v="Hardware"/>
    <x v="1"/>
    <n v="54484"/>
    <s v="New"/>
    <s v="Partner"/>
    <n v="341015"/>
    <n v="6"/>
    <n v="2378"/>
    <n v="0.15"/>
    <n v="12127.8"/>
    <n v="10794"/>
    <n v="1333.7999999999993"/>
    <s v="Credit Card"/>
    <s v="Cancelled"/>
    <x v="1"/>
    <n v="5"/>
    <n v="15"/>
  </r>
  <r>
    <x v="127"/>
    <x v="3"/>
    <s v="India"/>
    <s v="Mumbai"/>
    <s v="Services"/>
    <x v="0"/>
    <n v="48852"/>
    <s v="New"/>
    <s v="Online"/>
    <n v="507972"/>
    <n v="8"/>
    <n v="3034"/>
    <n v="0.2"/>
    <n v="19417.600000000002"/>
    <n v="6297"/>
    <n v="13120.600000000002"/>
    <s v="UPI"/>
    <s v="Cancelled"/>
    <x v="3"/>
    <n v="4"/>
    <n v="20"/>
  </r>
  <r>
    <x v="127"/>
    <x v="3"/>
    <s v="India"/>
    <s v="Bangalore"/>
    <s v="Software"/>
    <x v="0"/>
    <n v="23219"/>
    <s v="Existing"/>
    <s v="Offline"/>
    <n v="419851"/>
    <n v="6"/>
    <n v="2405"/>
    <n v="0.2"/>
    <n v="11544"/>
    <n v="27378"/>
    <n v="-15834"/>
    <s v="Net Banking"/>
    <s v="Returned"/>
    <x v="0"/>
    <n v="3"/>
    <n v="20"/>
  </r>
  <r>
    <x v="127"/>
    <x v="2"/>
    <s v="India"/>
    <s v="Bangalore"/>
    <s v="Services"/>
    <x v="1"/>
    <n v="58865"/>
    <s v="Existing"/>
    <s v="Online"/>
    <n v="848759"/>
    <n v="6"/>
    <n v="4309"/>
    <n v="0.05"/>
    <n v="24561.3"/>
    <n v="9196"/>
    <n v="15365.3"/>
    <s v="Cash"/>
    <s v="Cancelled"/>
    <x v="0"/>
    <n v="3"/>
    <n v="5"/>
  </r>
  <r>
    <x v="127"/>
    <x v="0"/>
    <s v="UAE"/>
    <s v="Dubai"/>
    <s v="Hardware"/>
    <x v="0"/>
    <n v="64457"/>
    <s v="New"/>
    <s v="Online"/>
    <n v="241118"/>
    <n v="6"/>
    <n v="1071"/>
    <n v="0.2"/>
    <n v="5140.8"/>
    <n v="6932"/>
    <n v="-1791.1999999999998"/>
    <s v="UPI"/>
    <s v="Cancelled"/>
    <x v="3"/>
    <n v="2"/>
    <n v="20"/>
  </r>
  <r>
    <x v="127"/>
    <x v="3"/>
    <s v="UK"/>
    <s v="London"/>
    <s v="Services"/>
    <x v="2"/>
    <n v="46817"/>
    <s v="New"/>
    <s v="Partner"/>
    <n v="254724"/>
    <n v="4"/>
    <n v="3208"/>
    <n v="0.2"/>
    <n v="10265.6"/>
    <n v="27740"/>
    <n v="-17474.400000000001"/>
    <s v="UPI"/>
    <s v="Returned"/>
    <x v="0"/>
    <n v="4"/>
    <n v="20"/>
  </r>
  <r>
    <x v="128"/>
    <x v="2"/>
    <s v="USA"/>
    <s v="New York"/>
    <s v="Services"/>
    <x v="0"/>
    <n v="78993"/>
    <s v="Existing"/>
    <s v="Offline"/>
    <n v="417173"/>
    <n v="3"/>
    <n v="4141"/>
    <n v="0.05"/>
    <n v="11801.849999999999"/>
    <n v="4061"/>
    <n v="7740.8499999999985"/>
    <s v="UPI"/>
    <s v="Returned"/>
    <x v="1"/>
    <n v="1"/>
    <n v="5"/>
  </r>
  <r>
    <x v="128"/>
    <x v="3"/>
    <s v="India"/>
    <s v="Delhi"/>
    <s v="Hardware"/>
    <x v="3"/>
    <n v="62380"/>
    <s v="Existing"/>
    <s v="Offline"/>
    <n v="399100"/>
    <n v="1"/>
    <n v="4004"/>
    <n v="0.2"/>
    <n v="3203.2000000000003"/>
    <n v="17814"/>
    <n v="-14610.8"/>
    <s v="Cash"/>
    <s v="Returned"/>
    <x v="3"/>
    <n v="4"/>
    <n v="20"/>
  </r>
  <r>
    <x v="128"/>
    <x v="3"/>
    <s v="UK"/>
    <s v="London"/>
    <s v="Services"/>
    <x v="0"/>
    <n v="60400"/>
    <s v="New"/>
    <s v="Offline"/>
    <n v="376030"/>
    <n v="2"/>
    <n v="4119"/>
    <n v="0"/>
    <n v="8238"/>
    <n v="9581"/>
    <n v="-1343"/>
    <s v="Cash"/>
    <s v="Returned"/>
    <x v="3"/>
    <n v="4"/>
    <n v="0"/>
  </r>
  <r>
    <x v="128"/>
    <x v="2"/>
    <s v="USA"/>
    <s v="New York"/>
    <s v="Hardware"/>
    <x v="3"/>
    <n v="46258"/>
    <s v="Existing"/>
    <s v="Partner"/>
    <n v="448425"/>
    <n v="2"/>
    <n v="1156"/>
    <n v="0"/>
    <n v="2312"/>
    <n v="9015"/>
    <n v="-6703"/>
    <s v="Net Banking"/>
    <s v="Completed"/>
    <x v="1"/>
    <n v="5"/>
    <n v="0"/>
  </r>
  <r>
    <x v="128"/>
    <x v="0"/>
    <s v="India"/>
    <s v="Mumbai"/>
    <s v="Software"/>
    <x v="0"/>
    <n v="91006"/>
    <s v="New"/>
    <s v="Offline"/>
    <n v="466797"/>
    <n v="7"/>
    <n v="3651"/>
    <n v="0.05"/>
    <n v="24279.149999999998"/>
    <n v="12742"/>
    <n v="11537.149999999998"/>
    <s v="UPI"/>
    <s v="Returned"/>
    <x v="1"/>
    <n v="5"/>
    <n v="5"/>
  </r>
  <r>
    <x v="128"/>
    <x v="0"/>
    <s v="UK"/>
    <s v="London"/>
    <s v="Services"/>
    <x v="3"/>
    <n v="58957"/>
    <s v="New"/>
    <s v="Partner"/>
    <n v="270020"/>
    <n v="6"/>
    <n v="1448"/>
    <n v="0.05"/>
    <n v="8253.6"/>
    <n v="4542"/>
    <n v="3711.6000000000004"/>
    <s v="Credit Card"/>
    <s v="Returned"/>
    <x v="3"/>
    <n v="2"/>
    <n v="5"/>
  </r>
  <r>
    <x v="128"/>
    <x v="1"/>
    <s v="India"/>
    <s v="Bangalore"/>
    <s v="Software"/>
    <x v="3"/>
    <n v="28281"/>
    <s v="New"/>
    <s v="Offline"/>
    <n v="828690"/>
    <n v="8"/>
    <n v="4610"/>
    <n v="0"/>
    <n v="36880"/>
    <n v="2373"/>
    <n v="34507"/>
    <s v="Credit Card"/>
    <s v="Returned"/>
    <x v="0"/>
    <n v="1"/>
    <n v="0"/>
  </r>
  <r>
    <x v="128"/>
    <x v="2"/>
    <s v="UAE"/>
    <s v="Dubai"/>
    <s v="Services"/>
    <x v="3"/>
    <n v="87264"/>
    <s v="Existing"/>
    <s v="Partner"/>
    <n v="735993"/>
    <n v="9"/>
    <n v="3522"/>
    <n v="0.15"/>
    <n v="26943.3"/>
    <n v="5839"/>
    <n v="21104.3"/>
    <s v="Credit Card"/>
    <s v="Completed"/>
    <x v="2"/>
    <n v="3"/>
    <n v="15"/>
  </r>
  <r>
    <x v="128"/>
    <x v="1"/>
    <s v="USA"/>
    <s v="New York"/>
    <s v="Services"/>
    <x v="1"/>
    <n v="61331"/>
    <s v="New"/>
    <s v="Offline"/>
    <n v="215431"/>
    <n v="5"/>
    <n v="806"/>
    <n v="0.2"/>
    <n v="3224"/>
    <n v="21563"/>
    <n v="-18339"/>
    <s v="Net Banking"/>
    <s v="Returned"/>
    <x v="0"/>
    <n v="1"/>
    <n v="20"/>
  </r>
  <r>
    <x v="128"/>
    <x v="1"/>
    <s v="UAE"/>
    <s v="Dubai"/>
    <s v="Software"/>
    <x v="0"/>
    <n v="55680"/>
    <s v="Existing"/>
    <s v="Partner"/>
    <n v="892594"/>
    <n v="3"/>
    <n v="1204"/>
    <n v="0.1"/>
    <n v="3250.8"/>
    <n v="28224"/>
    <n v="-24973.200000000001"/>
    <s v="Credit Card"/>
    <s v="Completed"/>
    <x v="0"/>
    <n v="1"/>
    <n v="10"/>
  </r>
  <r>
    <x v="128"/>
    <x v="1"/>
    <s v="USA"/>
    <s v="New York"/>
    <s v="Services"/>
    <x v="0"/>
    <n v="48723"/>
    <s v="Existing"/>
    <s v="Online"/>
    <n v="476371"/>
    <n v="4"/>
    <n v="4992"/>
    <n v="0.1"/>
    <n v="17971.2"/>
    <n v="12490"/>
    <n v="5481.2000000000007"/>
    <s v="UPI"/>
    <s v="Cancelled"/>
    <x v="2"/>
    <n v="1"/>
    <n v="10"/>
  </r>
  <r>
    <x v="128"/>
    <x v="0"/>
    <s v="UK"/>
    <s v="London"/>
    <s v="Services"/>
    <x v="2"/>
    <n v="20162"/>
    <s v="Existing"/>
    <s v="Online"/>
    <n v="182293"/>
    <n v="8"/>
    <n v="1177"/>
    <n v="0.05"/>
    <n v="8945.1999999999989"/>
    <n v="17836"/>
    <n v="-8890.8000000000011"/>
    <s v="Net Banking"/>
    <s v="Completed"/>
    <x v="1"/>
    <n v="2"/>
    <n v="5"/>
  </r>
  <r>
    <x v="129"/>
    <x v="2"/>
    <s v="India"/>
    <s v="Mumbai"/>
    <s v="Software"/>
    <x v="2"/>
    <n v="61095"/>
    <s v="Existing"/>
    <s v="Online"/>
    <n v="761265"/>
    <n v="3"/>
    <n v="3412"/>
    <n v="0.1"/>
    <n v="9212.4"/>
    <n v="25898"/>
    <n v="-16685.599999999999"/>
    <s v="Net Banking"/>
    <s v="Returned"/>
    <x v="0"/>
    <n v="2"/>
    <n v="10"/>
  </r>
  <r>
    <x v="129"/>
    <x v="1"/>
    <s v="India"/>
    <s v="Delhi"/>
    <s v="Services"/>
    <x v="2"/>
    <n v="21338"/>
    <s v="New"/>
    <s v="Offline"/>
    <n v="587517"/>
    <n v="2"/>
    <n v="4493"/>
    <n v="0.15"/>
    <n v="7638.0999999999995"/>
    <n v="21398"/>
    <n v="-13759.900000000001"/>
    <s v="Cash"/>
    <s v="Completed"/>
    <x v="3"/>
    <n v="1"/>
    <n v="15"/>
  </r>
  <r>
    <x v="129"/>
    <x v="2"/>
    <s v="UAE"/>
    <s v="Dubai"/>
    <s v="Hardware"/>
    <x v="0"/>
    <n v="97832"/>
    <s v="New"/>
    <s v="Partner"/>
    <n v="480959"/>
    <n v="7"/>
    <n v="710"/>
    <n v="0.1"/>
    <n v="4473"/>
    <n v="7049"/>
    <n v="-2576"/>
    <s v="UPI"/>
    <s v="Completed"/>
    <x v="0"/>
    <n v="3"/>
    <n v="10"/>
  </r>
  <r>
    <x v="129"/>
    <x v="2"/>
    <s v="UAE"/>
    <s v="Dubai"/>
    <s v="Services"/>
    <x v="1"/>
    <n v="21675"/>
    <s v="Existing"/>
    <s v="Online"/>
    <n v="750902"/>
    <n v="4"/>
    <n v="4994"/>
    <n v="0"/>
    <n v="19976"/>
    <n v="16883"/>
    <n v="3093"/>
    <s v="Credit Card"/>
    <s v="Completed"/>
    <x v="1"/>
    <n v="3"/>
    <n v="0"/>
  </r>
  <r>
    <x v="129"/>
    <x v="0"/>
    <s v="India"/>
    <s v="Delhi"/>
    <s v="Services"/>
    <x v="3"/>
    <n v="99606"/>
    <s v="New"/>
    <s v="Offline"/>
    <n v="210580"/>
    <n v="8"/>
    <n v="1896"/>
    <n v="0.05"/>
    <n v="14409.599999999999"/>
    <n v="23042"/>
    <n v="-8632.4000000000015"/>
    <s v="UPI"/>
    <s v="Completed"/>
    <x v="3"/>
    <n v="3"/>
    <n v="5"/>
  </r>
  <r>
    <x v="129"/>
    <x v="1"/>
    <s v="UAE"/>
    <s v="Dubai"/>
    <s v="Services"/>
    <x v="0"/>
    <n v="30080"/>
    <s v="Existing"/>
    <s v="Partner"/>
    <n v="419627"/>
    <n v="1"/>
    <n v="3960"/>
    <n v="0.1"/>
    <n v="3564"/>
    <n v="11180"/>
    <n v="-7616"/>
    <s v="UPI"/>
    <s v="Completed"/>
    <x v="1"/>
    <n v="2"/>
    <n v="10"/>
  </r>
  <r>
    <x v="129"/>
    <x v="1"/>
    <s v="UAE"/>
    <s v="Dubai"/>
    <s v="Software"/>
    <x v="1"/>
    <n v="23936"/>
    <s v="New"/>
    <s v="Online"/>
    <n v="662745"/>
    <n v="8"/>
    <n v="4853"/>
    <n v="0.2"/>
    <n v="31059.200000000001"/>
    <n v="26704"/>
    <n v="4355.2000000000007"/>
    <s v="Net Banking"/>
    <s v="Completed"/>
    <x v="3"/>
    <n v="5"/>
    <n v="20"/>
  </r>
  <r>
    <x v="129"/>
    <x v="2"/>
    <s v="USA"/>
    <s v="New York"/>
    <s v="Hardware"/>
    <x v="1"/>
    <n v="20019"/>
    <s v="New"/>
    <s v="Online"/>
    <n v="709228"/>
    <n v="5"/>
    <n v="2662"/>
    <n v="0.05"/>
    <n v="12644.5"/>
    <n v="26685"/>
    <n v="-14040.5"/>
    <s v="Credit Card"/>
    <s v="Completed"/>
    <x v="1"/>
    <n v="3"/>
    <n v="5"/>
  </r>
  <r>
    <x v="129"/>
    <x v="3"/>
    <s v="USA"/>
    <s v="New York"/>
    <s v="Hardware"/>
    <x v="0"/>
    <n v="77282"/>
    <s v="New"/>
    <s v="Offline"/>
    <n v="508724"/>
    <n v="2"/>
    <n v="4929"/>
    <n v="0.15"/>
    <n v="8379.2999999999993"/>
    <n v="19934"/>
    <n v="-11554.7"/>
    <s v="Credit Card"/>
    <s v="Completed"/>
    <x v="0"/>
    <n v="5"/>
    <n v="15"/>
  </r>
  <r>
    <x v="129"/>
    <x v="0"/>
    <s v="India"/>
    <s v="Delhi"/>
    <s v="Services"/>
    <x v="3"/>
    <n v="59681"/>
    <s v="New"/>
    <s v="Partner"/>
    <n v="643964"/>
    <n v="1"/>
    <n v="4944"/>
    <n v="0"/>
    <n v="4944"/>
    <n v="9697"/>
    <n v="-4753"/>
    <s v="Credit Card"/>
    <s v="Cancelled"/>
    <x v="1"/>
    <n v="1"/>
    <n v="0"/>
  </r>
  <r>
    <x v="129"/>
    <x v="0"/>
    <s v="India"/>
    <s v="Mumbai"/>
    <s v="Software"/>
    <x v="1"/>
    <n v="98304"/>
    <s v="New"/>
    <s v="Offline"/>
    <n v="450940"/>
    <n v="6"/>
    <n v="2780"/>
    <n v="0.1"/>
    <n v="15012"/>
    <n v="8028"/>
    <n v="6984"/>
    <s v="Cash"/>
    <s v="Cancelled"/>
    <x v="2"/>
    <n v="3"/>
    <n v="10"/>
  </r>
  <r>
    <x v="129"/>
    <x v="0"/>
    <s v="UK"/>
    <s v="London"/>
    <s v="Software"/>
    <x v="0"/>
    <n v="83861"/>
    <s v="New"/>
    <s v="Online"/>
    <n v="696721"/>
    <n v="9"/>
    <n v="3648"/>
    <n v="0"/>
    <n v="32832"/>
    <n v="26755"/>
    <n v="6077"/>
    <s v="UPI"/>
    <s v="Returned"/>
    <x v="0"/>
    <n v="1"/>
    <n v="0"/>
  </r>
  <r>
    <x v="130"/>
    <x v="0"/>
    <s v="UK"/>
    <s v="London"/>
    <s v="Hardware"/>
    <x v="3"/>
    <n v="14486"/>
    <s v="Existing"/>
    <s v="Offline"/>
    <n v="482170"/>
    <n v="9"/>
    <n v="4580"/>
    <n v="0.15"/>
    <n v="35037"/>
    <n v="1495"/>
    <n v="33542"/>
    <s v="Net Banking"/>
    <s v="Returned"/>
    <x v="1"/>
    <n v="1"/>
    <n v="15"/>
  </r>
  <r>
    <x v="130"/>
    <x v="1"/>
    <s v="UAE"/>
    <s v="Dubai"/>
    <s v="Software"/>
    <x v="2"/>
    <n v="92021"/>
    <s v="New"/>
    <s v="Offline"/>
    <n v="494780"/>
    <n v="9"/>
    <n v="1327"/>
    <n v="0.1"/>
    <n v="10748.7"/>
    <n v="6036"/>
    <n v="4712.7000000000007"/>
    <s v="Net Banking"/>
    <s v="Returned"/>
    <x v="0"/>
    <n v="4"/>
    <n v="10"/>
  </r>
  <r>
    <x v="130"/>
    <x v="1"/>
    <s v="India"/>
    <s v="Mumbai"/>
    <s v="Services"/>
    <x v="1"/>
    <n v="89864"/>
    <s v="New"/>
    <s v="Online"/>
    <n v="607854"/>
    <n v="4"/>
    <n v="3155"/>
    <n v="0.05"/>
    <n v="11989"/>
    <n v="24521"/>
    <n v="-12532"/>
    <s v="Net Banking"/>
    <s v="Returned"/>
    <x v="1"/>
    <n v="1"/>
    <n v="5"/>
  </r>
  <r>
    <x v="130"/>
    <x v="3"/>
    <s v="India"/>
    <s v="Delhi"/>
    <s v="Services"/>
    <x v="1"/>
    <n v="29112"/>
    <s v="New"/>
    <s v="Online"/>
    <n v="769230"/>
    <n v="6"/>
    <n v="2645"/>
    <n v="0.05"/>
    <n v="15076.5"/>
    <n v="1385"/>
    <n v="13691.5"/>
    <s v="Credit Card"/>
    <s v="Returned"/>
    <x v="1"/>
    <n v="1"/>
    <n v="5"/>
  </r>
  <r>
    <x v="130"/>
    <x v="0"/>
    <s v="India"/>
    <s v="Delhi"/>
    <s v="Software"/>
    <x v="0"/>
    <n v="61697"/>
    <s v="Existing"/>
    <s v="Partner"/>
    <n v="376363"/>
    <n v="6"/>
    <n v="4201"/>
    <n v="0.2"/>
    <n v="20164.800000000003"/>
    <n v="12726"/>
    <n v="7438.8000000000029"/>
    <s v="Credit Card"/>
    <s v="Returned"/>
    <x v="0"/>
    <n v="2"/>
    <n v="20"/>
  </r>
  <r>
    <x v="130"/>
    <x v="0"/>
    <s v="USA"/>
    <s v="New York"/>
    <s v="Services"/>
    <x v="0"/>
    <n v="65998"/>
    <s v="New"/>
    <s v="Partner"/>
    <n v="313049"/>
    <n v="5"/>
    <n v="999"/>
    <n v="0.15"/>
    <n v="4245.75"/>
    <n v="4614"/>
    <n v="-368.25"/>
    <s v="Net Banking"/>
    <s v="Cancelled"/>
    <x v="3"/>
    <n v="1"/>
    <n v="15"/>
  </r>
  <r>
    <x v="130"/>
    <x v="2"/>
    <s v="UAE"/>
    <s v="Dubai"/>
    <s v="Hardware"/>
    <x v="3"/>
    <n v="36576"/>
    <s v="New"/>
    <s v="Online"/>
    <n v="513096"/>
    <n v="2"/>
    <n v="3178"/>
    <n v="0.1"/>
    <n v="5720.4000000000005"/>
    <n v="5771"/>
    <n v="-50.599999999999454"/>
    <s v="UPI"/>
    <s v="Cancelled"/>
    <x v="3"/>
    <n v="3"/>
    <n v="10"/>
  </r>
  <r>
    <x v="130"/>
    <x v="1"/>
    <s v="India"/>
    <s v="Bangalore"/>
    <s v="Services"/>
    <x v="2"/>
    <n v="60100"/>
    <s v="New"/>
    <s v="Online"/>
    <n v="220082"/>
    <n v="7"/>
    <n v="1561"/>
    <n v="0"/>
    <n v="10927"/>
    <n v="8280"/>
    <n v="2647"/>
    <s v="Net Banking"/>
    <s v="Cancelled"/>
    <x v="1"/>
    <n v="2"/>
    <n v="0"/>
  </r>
  <r>
    <x v="130"/>
    <x v="0"/>
    <s v="India"/>
    <s v="Delhi"/>
    <s v="Software"/>
    <x v="2"/>
    <n v="91238"/>
    <s v="Existing"/>
    <s v="Partner"/>
    <n v="503595"/>
    <n v="1"/>
    <n v="3996"/>
    <n v="0"/>
    <n v="3996"/>
    <n v="19280"/>
    <n v="-15284"/>
    <s v="UPI"/>
    <s v="Completed"/>
    <x v="2"/>
    <n v="4"/>
    <n v="0"/>
  </r>
  <r>
    <x v="130"/>
    <x v="3"/>
    <s v="UAE"/>
    <s v="Dubai"/>
    <s v="Hardware"/>
    <x v="0"/>
    <n v="31320"/>
    <s v="New"/>
    <s v="Offline"/>
    <n v="809654"/>
    <n v="6"/>
    <n v="4722"/>
    <n v="0.1"/>
    <n v="25498.799999999999"/>
    <n v="29430"/>
    <n v="-3931.2000000000007"/>
    <s v="Net Banking"/>
    <s v="Completed"/>
    <x v="2"/>
    <n v="4"/>
    <n v="10"/>
  </r>
  <r>
    <x v="130"/>
    <x v="3"/>
    <s v="India"/>
    <s v="Mumbai"/>
    <s v="Services"/>
    <x v="0"/>
    <n v="93973"/>
    <s v="Existing"/>
    <s v="Online"/>
    <n v="102948"/>
    <n v="5"/>
    <n v="1626"/>
    <n v="0.15"/>
    <n v="6910.5"/>
    <n v="24392"/>
    <n v="-17481.5"/>
    <s v="UPI"/>
    <s v="Returned"/>
    <x v="1"/>
    <n v="1"/>
    <n v="15"/>
  </r>
  <r>
    <x v="130"/>
    <x v="1"/>
    <s v="USA"/>
    <s v="New York"/>
    <s v="Hardware"/>
    <x v="3"/>
    <n v="75729"/>
    <s v="Existing"/>
    <s v="Online"/>
    <n v="612377"/>
    <n v="5"/>
    <n v="2489"/>
    <n v="0.15"/>
    <n v="10578.25"/>
    <n v="4517"/>
    <n v="6061.25"/>
    <s v="Net Banking"/>
    <s v="Cancelled"/>
    <x v="1"/>
    <n v="5"/>
    <n v="15"/>
  </r>
  <r>
    <x v="131"/>
    <x v="3"/>
    <s v="UK"/>
    <s v="London"/>
    <s v="Software"/>
    <x v="0"/>
    <n v="94879"/>
    <s v="New"/>
    <s v="Offline"/>
    <n v="660190"/>
    <n v="8"/>
    <n v="3024"/>
    <n v="0"/>
    <n v="24192"/>
    <n v="27910"/>
    <n v="-3718"/>
    <s v="Cash"/>
    <s v="Returned"/>
    <x v="0"/>
    <n v="4"/>
    <n v="0"/>
  </r>
  <r>
    <x v="131"/>
    <x v="3"/>
    <s v="India"/>
    <s v="Mumbai"/>
    <s v="Services"/>
    <x v="3"/>
    <n v="39144"/>
    <s v="New"/>
    <s v="Partner"/>
    <n v="314579"/>
    <n v="9"/>
    <n v="3800"/>
    <n v="0.1"/>
    <n v="30780"/>
    <n v="29872"/>
    <n v="908"/>
    <s v="Cash"/>
    <s v="Cancelled"/>
    <x v="2"/>
    <n v="4"/>
    <n v="10"/>
  </r>
  <r>
    <x v="131"/>
    <x v="1"/>
    <s v="India"/>
    <s v="Delhi"/>
    <s v="Services"/>
    <x v="3"/>
    <n v="67326"/>
    <s v="Existing"/>
    <s v="Partner"/>
    <n v="108969"/>
    <n v="7"/>
    <n v="3270"/>
    <n v="0.1"/>
    <n v="20601"/>
    <n v="1810"/>
    <n v="18791"/>
    <s v="Credit Card"/>
    <s v="Cancelled"/>
    <x v="0"/>
    <n v="4"/>
    <n v="10"/>
  </r>
  <r>
    <x v="131"/>
    <x v="0"/>
    <s v="India"/>
    <s v="Delhi"/>
    <s v="Hardware"/>
    <x v="2"/>
    <n v="87148"/>
    <s v="Existing"/>
    <s v="Offline"/>
    <n v="687093"/>
    <n v="8"/>
    <n v="4680"/>
    <n v="0"/>
    <n v="37440"/>
    <n v="18266"/>
    <n v="19174"/>
    <s v="Credit Card"/>
    <s v="Returned"/>
    <x v="3"/>
    <n v="3"/>
    <n v="0"/>
  </r>
  <r>
    <x v="131"/>
    <x v="0"/>
    <s v="India"/>
    <s v="Mumbai"/>
    <s v="Services"/>
    <x v="3"/>
    <n v="29307"/>
    <s v="New"/>
    <s v="Online"/>
    <n v="382790"/>
    <n v="2"/>
    <n v="1882"/>
    <n v="0.1"/>
    <n v="3387.6"/>
    <n v="26978"/>
    <n v="-23590.400000000001"/>
    <s v="Credit Card"/>
    <s v="Returned"/>
    <x v="0"/>
    <n v="5"/>
    <n v="10"/>
  </r>
  <r>
    <x v="131"/>
    <x v="3"/>
    <s v="India"/>
    <s v="Delhi"/>
    <s v="Services"/>
    <x v="2"/>
    <n v="70598"/>
    <s v="New"/>
    <s v="Offline"/>
    <n v="291638"/>
    <n v="2"/>
    <n v="4667"/>
    <n v="0.1"/>
    <n v="8400.6"/>
    <n v="15848"/>
    <n v="-7447.4"/>
    <s v="Credit Card"/>
    <s v="Completed"/>
    <x v="1"/>
    <n v="1"/>
    <n v="10"/>
  </r>
  <r>
    <x v="131"/>
    <x v="3"/>
    <s v="UAE"/>
    <s v="Dubai"/>
    <s v="Services"/>
    <x v="2"/>
    <n v="29623"/>
    <s v="Existing"/>
    <s v="Online"/>
    <n v="155818"/>
    <n v="8"/>
    <n v="3666"/>
    <n v="0.05"/>
    <n v="27861.599999999999"/>
    <n v="4794"/>
    <n v="23067.599999999999"/>
    <s v="Net Banking"/>
    <s v="Cancelled"/>
    <x v="0"/>
    <n v="1"/>
    <n v="5"/>
  </r>
  <r>
    <x v="131"/>
    <x v="0"/>
    <s v="India"/>
    <s v="Delhi"/>
    <s v="Services"/>
    <x v="2"/>
    <n v="30249"/>
    <s v="Existing"/>
    <s v="Partner"/>
    <n v="556667"/>
    <n v="6"/>
    <n v="3135"/>
    <n v="0.05"/>
    <n v="17869.5"/>
    <n v="26864"/>
    <n v="-8994.5"/>
    <s v="Cash"/>
    <s v="Completed"/>
    <x v="0"/>
    <n v="2"/>
    <n v="5"/>
  </r>
  <r>
    <x v="131"/>
    <x v="1"/>
    <s v="USA"/>
    <s v="New York"/>
    <s v="Software"/>
    <x v="0"/>
    <n v="83765"/>
    <s v="Existing"/>
    <s v="Online"/>
    <n v="627966"/>
    <n v="8"/>
    <n v="1529"/>
    <n v="0.2"/>
    <n v="9785.6"/>
    <n v="6307"/>
    <n v="3478.6000000000004"/>
    <s v="Credit Card"/>
    <s v="Completed"/>
    <x v="0"/>
    <n v="3"/>
    <n v="20"/>
  </r>
  <r>
    <x v="131"/>
    <x v="3"/>
    <s v="UAE"/>
    <s v="Dubai"/>
    <s v="Services"/>
    <x v="2"/>
    <n v="82131"/>
    <s v="Existing"/>
    <s v="Online"/>
    <n v="620775"/>
    <n v="9"/>
    <n v="2118"/>
    <n v="0.2"/>
    <n v="15249.6"/>
    <n v="26473"/>
    <n v="-11223.4"/>
    <s v="UPI"/>
    <s v="Completed"/>
    <x v="1"/>
    <n v="5"/>
    <n v="20"/>
  </r>
  <r>
    <x v="131"/>
    <x v="2"/>
    <s v="India"/>
    <s v="Bangalore"/>
    <s v="Hardware"/>
    <x v="3"/>
    <n v="48377"/>
    <s v="New"/>
    <s v="Online"/>
    <n v="864404"/>
    <n v="9"/>
    <n v="4747"/>
    <n v="0.15"/>
    <n v="36314.549999999996"/>
    <n v="27980"/>
    <n v="8334.5499999999956"/>
    <s v="UPI"/>
    <s v="Completed"/>
    <x v="1"/>
    <n v="2"/>
    <n v="15"/>
  </r>
  <r>
    <x v="131"/>
    <x v="1"/>
    <s v="India"/>
    <s v="Delhi"/>
    <s v="Software"/>
    <x v="0"/>
    <n v="62365"/>
    <s v="Existing"/>
    <s v="Online"/>
    <n v="717343"/>
    <n v="6"/>
    <n v="4128"/>
    <n v="0.05"/>
    <n v="23529.599999999999"/>
    <n v="9121"/>
    <n v="14408.599999999999"/>
    <s v="Credit Card"/>
    <s v="Cancelled"/>
    <x v="2"/>
    <n v="5"/>
    <n v="5"/>
  </r>
  <r>
    <x v="132"/>
    <x v="3"/>
    <s v="India"/>
    <s v="Delhi"/>
    <s v="Hardware"/>
    <x v="3"/>
    <n v="44551"/>
    <s v="New"/>
    <s v="Online"/>
    <n v="739974"/>
    <n v="8"/>
    <n v="1735"/>
    <n v="0.05"/>
    <n v="13186"/>
    <n v="10408"/>
    <n v="2778"/>
    <s v="Credit Card"/>
    <s v="Cancelled"/>
    <x v="0"/>
    <n v="4"/>
    <n v="5"/>
  </r>
  <r>
    <x v="132"/>
    <x v="3"/>
    <s v="USA"/>
    <s v="New York"/>
    <s v="Hardware"/>
    <x v="0"/>
    <n v="52926"/>
    <s v="Existing"/>
    <s v="Partner"/>
    <n v="223439"/>
    <n v="2"/>
    <n v="3130"/>
    <n v="0.05"/>
    <n v="5947"/>
    <n v="6229"/>
    <n v="-282"/>
    <s v="Credit Card"/>
    <s v="Completed"/>
    <x v="3"/>
    <n v="5"/>
    <n v="5"/>
  </r>
  <r>
    <x v="132"/>
    <x v="2"/>
    <s v="USA"/>
    <s v="New York"/>
    <s v="Hardware"/>
    <x v="3"/>
    <n v="97750"/>
    <s v="Existing"/>
    <s v="Offline"/>
    <n v="218189"/>
    <n v="8"/>
    <n v="4483"/>
    <n v="0.05"/>
    <n v="34070.799999999996"/>
    <n v="3955"/>
    <n v="30115.799999999996"/>
    <s v="Net Banking"/>
    <s v="Cancelled"/>
    <x v="0"/>
    <n v="2"/>
    <n v="5"/>
  </r>
  <r>
    <x v="132"/>
    <x v="2"/>
    <s v="UK"/>
    <s v="London"/>
    <s v="Software"/>
    <x v="1"/>
    <n v="48599"/>
    <s v="New"/>
    <s v="Partner"/>
    <n v="890446"/>
    <n v="3"/>
    <n v="1905"/>
    <n v="0.15"/>
    <n v="4857.75"/>
    <n v="29598"/>
    <n v="-24740.25"/>
    <s v="UPI"/>
    <s v="Completed"/>
    <x v="3"/>
    <n v="3"/>
    <n v="15"/>
  </r>
  <r>
    <x v="132"/>
    <x v="0"/>
    <s v="India"/>
    <s v="Mumbai"/>
    <s v="Software"/>
    <x v="1"/>
    <n v="32593"/>
    <s v="New"/>
    <s v="Online"/>
    <n v="760467"/>
    <n v="1"/>
    <n v="4737"/>
    <n v="0"/>
    <n v="4737"/>
    <n v="17345"/>
    <n v="-12608"/>
    <s v="UPI"/>
    <s v="Returned"/>
    <x v="2"/>
    <n v="3"/>
    <n v="0"/>
  </r>
  <r>
    <x v="132"/>
    <x v="1"/>
    <s v="India"/>
    <s v="Mumbai"/>
    <s v="Software"/>
    <x v="1"/>
    <n v="70334"/>
    <s v="New"/>
    <s v="Offline"/>
    <n v="603390"/>
    <n v="7"/>
    <n v="2047"/>
    <n v="0.15"/>
    <n v="12179.65"/>
    <n v="3953"/>
    <n v="8226.65"/>
    <s v="UPI"/>
    <s v="Completed"/>
    <x v="0"/>
    <n v="4"/>
    <n v="15"/>
  </r>
  <r>
    <x v="132"/>
    <x v="1"/>
    <s v="India"/>
    <s v="Mumbai"/>
    <s v="Services"/>
    <x v="3"/>
    <n v="69893"/>
    <s v="New"/>
    <s v="Online"/>
    <n v="989064"/>
    <n v="1"/>
    <n v="2384"/>
    <n v="0"/>
    <n v="2384"/>
    <n v="20954"/>
    <n v="-18570"/>
    <s v="Cash"/>
    <s v="Returned"/>
    <x v="3"/>
    <n v="1"/>
    <n v="0"/>
  </r>
  <r>
    <x v="132"/>
    <x v="0"/>
    <s v="USA"/>
    <s v="New York"/>
    <s v="Hardware"/>
    <x v="0"/>
    <n v="52636"/>
    <s v="Existing"/>
    <s v="Partner"/>
    <n v="661711"/>
    <n v="1"/>
    <n v="2684"/>
    <n v="0.2"/>
    <n v="2147.2000000000003"/>
    <n v="6742"/>
    <n v="-4594.7999999999993"/>
    <s v="Net Banking"/>
    <s v="Completed"/>
    <x v="0"/>
    <n v="2"/>
    <n v="20"/>
  </r>
  <r>
    <x v="132"/>
    <x v="1"/>
    <s v="India"/>
    <s v="Mumbai"/>
    <s v="Software"/>
    <x v="2"/>
    <n v="79225"/>
    <s v="New"/>
    <s v="Partner"/>
    <n v="744303"/>
    <n v="1"/>
    <n v="718"/>
    <n v="0.05"/>
    <n v="682.1"/>
    <n v="6184"/>
    <n v="-5501.9"/>
    <s v="Cash"/>
    <s v="Completed"/>
    <x v="0"/>
    <n v="1"/>
    <n v="5"/>
  </r>
  <r>
    <x v="132"/>
    <x v="1"/>
    <s v="India"/>
    <s v="Mumbai"/>
    <s v="Hardware"/>
    <x v="2"/>
    <n v="50363"/>
    <s v="New"/>
    <s v="Online"/>
    <n v="222308"/>
    <n v="4"/>
    <n v="4850"/>
    <n v="0"/>
    <n v="19400"/>
    <n v="18472"/>
    <n v="928"/>
    <s v="Net Banking"/>
    <s v="Cancelled"/>
    <x v="2"/>
    <n v="4"/>
    <n v="0"/>
  </r>
  <r>
    <x v="132"/>
    <x v="1"/>
    <s v="India"/>
    <s v="Bangalore"/>
    <s v="Software"/>
    <x v="3"/>
    <n v="65959"/>
    <s v="New"/>
    <s v="Online"/>
    <n v="466068"/>
    <n v="4"/>
    <n v="1311"/>
    <n v="0.15"/>
    <n v="4457.3999999999996"/>
    <n v="1316"/>
    <n v="3141.3999999999996"/>
    <s v="UPI"/>
    <s v="Returned"/>
    <x v="3"/>
    <n v="5"/>
    <n v="15"/>
  </r>
  <r>
    <x v="132"/>
    <x v="1"/>
    <s v="India"/>
    <s v="Mumbai"/>
    <s v="Software"/>
    <x v="3"/>
    <n v="90223"/>
    <s v="Existing"/>
    <s v="Offline"/>
    <n v="207416"/>
    <n v="6"/>
    <n v="769"/>
    <n v="0"/>
    <n v="4614"/>
    <n v="13010"/>
    <n v="-8396"/>
    <s v="UPI"/>
    <s v="Cancelled"/>
    <x v="3"/>
    <n v="5"/>
    <n v="0"/>
  </r>
  <r>
    <x v="133"/>
    <x v="1"/>
    <s v="India"/>
    <s v="Delhi"/>
    <s v="Software"/>
    <x v="3"/>
    <n v="95917"/>
    <s v="Existing"/>
    <s v="Offline"/>
    <n v="918764"/>
    <n v="3"/>
    <n v="3705"/>
    <n v="0.1"/>
    <n v="10003.5"/>
    <n v="7238"/>
    <n v="2765.5"/>
    <s v="Cash"/>
    <s v="Completed"/>
    <x v="1"/>
    <n v="4"/>
    <n v="10"/>
  </r>
  <r>
    <x v="133"/>
    <x v="2"/>
    <s v="UK"/>
    <s v="London"/>
    <s v="Hardware"/>
    <x v="3"/>
    <n v="99125"/>
    <s v="New"/>
    <s v="Online"/>
    <n v="467452"/>
    <n v="6"/>
    <n v="1686"/>
    <n v="0.2"/>
    <n v="8092.8"/>
    <n v="13746"/>
    <n v="-5653.2"/>
    <s v="UPI"/>
    <s v="Returned"/>
    <x v="3"/>
    <n v="3"/>
    <n v="20"/>
  </r>
  <r>
    <x v="133"/>
    <x v="1"/>
    <s v="USA"/>
    <s v="New York"/>
    <s v="Services"/>
    <x v="2"/>
    <n v="11120"/>
    <s v="Existing"/>
    <s v="Offline"/>
    <n v="527226"/>
    <n v="7"/>
    <n v="2233"/>
    <n v="0.2"/>
    <n v="12504.800000000001"/>
    <n v="15020"/>
    <n v="-2515.1999999999989"/>
    <s v="Credit Card"/>
    <s v="Completed"/>
    <x v="0"/>
    <n v="2"/>
    <n v="20"/>
  </r>
  <r>
    <x v="133"/>
    <x v="2"/>
    <s v="UAE"/>
    <s v="Dubai"/>
    <s v="Software"/>
    <x v="0"/>
    <n v="26491"/>
    <s v="Existing"/>
    <s v="Online"/>
    <n v="451079"/>
    <n v="1"/>
    <n v="3467"/>
    <n v="0.05"/>
    <n v="3293.6499999999996"/>
    <n v="25354"/>
    <n v="-22060.35"/>
    <s v="Net Banking"/>
    <s v="Returned"/>
    <x v="2"/>
    <n v="4"/>
    <n v="5"/>
  </r>
  <r>
    <x v="133"/>
    <x v="1"/>
    <s v="UK"/>
    <s v="London"/>
    <s v="Software"/>
    <x v="2"/>
    <n v="53638"/>
    <s v="New"/>
    <s v="Online"/>
    <n v="357572"/>
    <n v="6"/>
    <n v="572"/>
    <n v="0.05"/>
    <n v="3260.3999999999996"/>
    <n v="1394"/>
    <n v="1866.3999999999996"/>
    <s v="UPI"/>
    <s v="Returned"/>
    <x v="1"/>
    <n v="4"/>
    <n v="5"/>
  </r>
  <r>
    <x v="133"/>
    <x v="0"/>
    <s v="India"/>
    <s v="Bangalore"/>
    <s v="Software"/>
    <x v="3"/>
    <n v="49062"/>
    <s v="Existing"/>
    <s v="Online"/>
    <n v="364805"/>
    <n v="1"/>
    <n v="4561"/>
    <n v="0.15"/>
    <n v="3876.85"/>
    <n v="6315"/>
    <n v="-2438.15"/>
    <s v="Credit Card"/>
    <s v="Completed"/>
    <x v="1"/>
    <n v="2"/>
    <n v="15"/>
  </r>
  <r>
    <x v="133"/>
    <x v="3"/>
    <s v="USA"/>
    <s v="New York"/>
    <s v="Services"/>
    <x v="1"/>
    <n v="15193"/>
    <s v="New"/>
    <s v="Partner"/>
    <n v="235870"/>
    <n v="7"/>
    <n v="1130"/>
    <n v="0"/>
    <n v="7910"/>
    <n v="10765"/>
    <n v="-2855"/>
    <s v="Cash"/>
    <s v="Completed"/>
    <x v="0"/>
    <n v="3"/>
    <n v="0"/>
  </r>
  <r>
    <x v="133"/>
    <x v="2"/>
    <s v="USA"/>
    <s v="New York"/>
    <s v="Hardware"/>
    <x v="2"/>
    <n v="99144"/>
    <s v="New"/>
    <s v="Online"/>
    <n v="821436"/>
    <n v="5"/>
    <n v="3342"/>
    <n v="0.1"/>
    <n v="15039"/>
    <n v="29529"/>
    <n v="-14490"/>
    <s v="UPI"/>
    <s v="Cancelled"/>
    <x v="2"/>
    <n v="3"/>
    <n v="10"/>
  </r>
  <r>
    <x v="133"/>
    <x v="1"/>
    <s v="India"/>
    <s v="Delhi"/>
    <s v="Hardware"/>
    <x v="1"/>
    <n v="25213"/>
    <s v="New"/>
    <s v="Online"/>
    <n v="515545"/>
    <n v="4"/>
    <n v="1377"/>
    <n v="0.2"/>
    <n v="4406.4000000000005"/>
    <n v="18446"/>
    <n v="-14039.599999999999"/>
    <s v="UPI"/>
    <s v="Cancelled"/>
    <x v="1"/>
    <n v="2"/>
    <n v="20"/>
  </r>
  <r>
    <x v="133"/>
    <x v="0"/>
    <s v="UK"/>
    <s v="London"/>
    <s v="Hardware"/>
    <x v="1"/>
    <n v="89766"/>
    <s v="Existing"/>
    <s v="Online"/>
    <n v="811420"/>
    <n v="1"/>
    <n v="1256"/>
    <n v="0"/>
    <n v="1256"/>
    <n v="27772"/>
    <n v="-26516"/>
    <s v="Net Banking"/>
    <s v="Completed"/>
    <x v="2"/>
    <n v="1"/>
    <n v="0"/>
  </r>
  <r>
    <x v="133"/>
    <x v="3"/>
    <s v="UK"/>
    <s v="London"/>
    <s v="Hardware"/>
    <x v="3"/>
    <n v="93959"/>
    <s v="New"/>
    <s v="Offline"/>
    <n v="912282"/>
    <n v="9"/>
    <n v="3165"/>
    <n v="0.1"/>
    <n v="25636.5"/>
    <n v="19807"/>
    <n v="5829.5"/>
    <s v="UPI"/>
    <s v="Cancelled"/>
    <x v="3"/>
    <n v="5"/>
    <n v="10"/>
  </r>
  <r>
    <x v="133"/>
    <x v="2"/>
    <s v="India"/>
    <s v="Mumbai"/>
    <s v="Software"/>
    <x v="2"/>
    <n v="27187"/>
    <s v="Existing"/>
    <s v="Online"/>
    <n v="315777"/>
    <n v="7"/>
    <n v="4793"/>
    <n v="0"/>
    <n v="33551"/>
    <n v="27989"/>
    <n v="5562"/>
    <s v="Net Banking"/>
    <s v="Cancelled"/>
    <x v="1"/>
    <n v="2"/>
    <n v="0"/>
  </r>
  <r>
    <x v="134"/>
    <x v="3"/>
    <s v="India"/>
    <s v="Delhi"/>
    <s v="Services"/>
    <x v="0"/>
    <n v="20040"/>
    <s v="Existing"/>
    <s v="Partner"/>
    <n v="622845"/>
    <n v="2"/>
    <n v="1950"/>
    <n v="0.05"/>
    <n v="3705"/>
    <n v="21935"/>
    <n v="-18230"/>
    <s v="Cash"/>
    <s v="Completed"/>
    <x v="1"/>
    <n v="3"/>
    <n v="5"/>
  </r>
  <r>
    <x v="134"/>
    <x v="0"/>
    <s v="India"/>
    <s v="Mumbai"/>
    <s v="Software"/>
    <x v="2"/>
    <n v="76302"/>
    <s v="Existing"/>
    <s v="Partner"/>
    <n v="349246"/>
    <n v="4"/>
    <n v="3040"/>
    <n v="0.2"/>
    <n v="9728"/>
    <n v="5371"/>
    <n v="4357"/>
    <s v="Net Banking"/>
    <s v="Returned"/>
    <x v="2"/>
    <n v="1"/>
    <n v="20"/>
  </r>
  <r>
    <x v="134"/>
    <x v="2"/>
    <s v="India"/>
    <s v="Mumbai"/>
    <s v="Services"/>
    <x v="0"/>
    <n v="39949"/>
    <s v="Existing"/>
    <s v="Online"/>
    <n v="234229"/>
    <n v="4"/>
    <n v="581"/>
    <n v="0.1"/>
    <n v="2091.6"/>
    <n v="23058"/>
    <n v="-20966.400000000001"/>
    <s v="Cash"/>
    <s v="Completed"/>
    <x v="1"/>
    <n v="4"/>
    <n v="10"/>
  </r>
  <r>
    <x v="134"/>
    <x v="3"/>
    <s v="USA"/>
    <s v="New York"/>
    <s v="Hardware"/>
    <x v="0"/>
    <n v="13527"/>
    <s v="New"/>
    <s v="Online"/>
    <n v="923917"/>
    <n v="8"/>
    <n v="1831"/>
    <n v="0.05"/>
    <n v="13915.599999999999"/>
    <n v="4581"/>
    <n v="9334.5999999999985"/>
    <s v="UPI"/>
    <s v="Cancelled"/>
    <x v="3"/>
    <n v="4"/>
    <n v="5"/>
  </r>
  <r>
    <x v="134"/>
    <x v="1"/>
    <s v="UK"/>
    <s v="London"/>
    <s v="Services"/>
    <x v="3"/>
    <n v="86557"/>
    <s v="New"/>
    <s v="Online"/>
    <n v="479075"/>
    <n v="2"/>
    <n v="2222"/>
    <n v="0.15"/>
    <n v="3777.4"/>
    <n v="14549"/>
    <n v="-10771.6"/>
    <s v="Credit Card"/>
    <s v="Completed"/>
    <x v="1"/>
    <n v="4"/>
    <n v="15"/>
  </r>
  <r>
    <x v="134"/>
    <x v="2"/>
    <s v="India"/>
    <s v="Mumbai"/>
    <s v="Software"/>
    <x v="0"/>
    <n v="93408"/>
    <s v="Existing"/>
    <s v="Partner"/>
    <n v="586370"/>
    <n v="5"/>
    <n v="856"/>
    <n v="0.15"/>
    <n v="3638"/>
    <n v="7548"/>
    <n v="-3910"/>
    <s v="Cash"/>
    <s v="Completed"/>
    <x v="0"/>
    <n v="5"/>
    <n v="15"/>
  </r>
  <r>
    <x v="134"/>
    <x v="3"/>
    <s v="India"/>
    <s v="Bangalore"/>
    <s v="Software"/>
    <x v="2"/>
    <n v="87294"/>
    <s v="New"/>
    <s v="Offline"/>
    <n v="666568"/>
    <n v="8"/>
    <n v="1819"/>
    <n v="0.05"/>
    <n v="13824.4"/>
    <n v="5258"/>
    <n v="8566.4"/>
    <s v="UPI"/>
    <s v="Returned"/>
    <x v="1"/>
    <n v="3"/>
    <n v="5"/>
  </r>
  <r>
    <x v="134"/>
    <x v="0"/>
    <s v="India"/>
    <s v="Bangalore"/>
    <s v="Hardware"/>
    <x v="2"/>
    <n v="28757"/>
    <s v="Existing"/>
    <s v="Offline"/>
    <n v="283217"/>
    <n v="6"/>
    <n v="1079"/>
    <n v="0.1"/>
    <n v="5826.6"/>
    <n v="10834"/>
    <n v="-5007.3999999999996"/>
    <s v="Cash"/>
    <s v="Returned"/>
    <x v="0"/>
    <n v="1"/>
    <n v="10"/>
  </r>
  <r>
    <x v="134"/>
    <x v="0"/>
    <s v="UK"/>
    <s v="London"/>
    <s v="Software"/>
    <x v="1"/>
    <n v="35412"/>
    <s v="Existing"/>
    <s v="Online"/>
    <n v="213032"/>
    <n v="4"/>
    <n v="4895"/>
    <n v="0.1"/>
    <n v="17622"/>
    <n v="22279"/>
    <n v="-4657"/>
    <s v="UPI"/>
    <s v="Cancelled"/>
    <x v="1"/>
    <n v="3"/>
    <n v="10"/>
  </r>
  <r>
    <x v="134"/>
    <x v="2"/>
    <s v="India"/>
    <s v="Bangalore"/>
    <s v="Software"/>
    <x v="0"/>
    <n v="24312"/>
    <s v="New"/>
    <s v="Offline"/>
    <n v="441434"/>
    <n v="5"/>
    <n v="1145"/>
    <n v="0.2"/>
    <n v="4580"/>
    <n v="7947"/>
    <n v="-3367"/>
    <s v="UPI"/>
    <s v="Cancelled"/>
    <x v="1"/>
    <n v="5"/>
    <n v="20"/>
  </r>
  <r>
    <x v="134"/>
    <x v="3"/>
    <s v="USA"/>
    <s v="New York"/>
    <s v="Services"/>
    <x v="3"/>
    <n v="32119"/>
    <s v="Existing"/>
    <s v="Partner"/>
    <n v="629497"/>
    <n v="2"/>
    <n v="2733"/>
    <n v="0.05"/>
    <n v="5192.7"/>
    <n v="25168"/>
    <n v="-19975.3"/>
    <s v="Credit Card"/>
    <s v="Cancelled"/>
    <x v="1"/>
    <n v="5"/>
    <n v="5"/>
  </r>
  <r>
    <x v="134"/>
    <x v="2"/>
    <s v="India"/>
    <s v="Delhi"/>
    <s v="Software"/>
    <x v="3"/>
    <n v="21804"/>
    <s v="New"/>
    <s v="Online"/>
    <n v="685690"/>
    <n v="5"/>
    <n v="3131"/>
    <n v="0.15"/>
    <n v="13306.75"/>
    <n v="8236"/>
    <n v="5070.75"/>
    <s v="Net Banking"/>
    <s v="Cancelled"/>
    <x v="2"/>
    <n v="2"/>
    <n v="15"/>
  </r>
  <r>
    <x v="135"/>
    <x v="2"/>
    <s v="UAE"/>
    <s v="Dubai"/>
    <s v="Hardware"/>
    <x v="2"/>
    <n v="63986"/>
    <s v="Existing"/>
    <s v="Offline"/>
    <n v="311098"/>
    <n v="3"/>
    <n v="3799"/>
    <n v="0.05"/>
    <n v="10827.15"/>
    <n v="6228"/>
    <n v="4599.1499999999996"/>
    <s v="Credit Card"/>
    <s v="Cancelled"/>
    <x v="1"/>
    <n v="3"/>
    <n v="5"/>
  </r>
  <r>
    <x v="135"/>
    <x v="3"/>
    <s v="India"/>
    <s v="Mumbai"/>
    <s v="Hardware"/>
    <x v="0"/>
    <n v="56545"/>
    <s v="Existing"/>
    <s v="Online"/>
    <n v="107645"/>
    <n v="3"/>
    <n v="807"/>
    <n v="0"/>
    <n v="2421"/>
    <n v="13467"/>
    <n v="-11046"/>
    <s v="Cash"/>
    <s v="Completed"/>
    <x v="1"/>
    <n v="4"/>
    <n v="0"/>
  </r>
  <r>
    <x v="135"/>
    <x v="3"/>
    <s v="UAE"/>
    <s v="Dubai"/>
    <s v="Software"/>
    <x v="3"/>
    <n v="86519"/>
    <s v="Existing"/>
    <s v="Online"/>
    <n v="400652"/>
    <n v="7"/>
    <n v="733"/>
    <n v="0.1"/>
    <n v="4617.9000000000005"/>
    <n v="2542"/>
    <n v="2075.9000000000005"/>
    <s v="Credit Card"/>
    <s v="Completed"/>
    <x v="3"/>
    <n v="2"/>
    <n v="10"/>
  </r>
  <r>
    <x v="135"/>
    <x v="1"/>
    <s v="India"/>
    <s v="Delhi"/>
    <s v="Hardware"/>
    <x v="0"/>
    <n v="39999"/>
    <s v="Existing"/>
    <s v="Partner"/>
    <n v="726746"/>
    <n v="3"/>
    <n v="1534"/>
    <n v="0"/>
    <n v="4602"/>
    <n v="3899"/>
    <n v="703"/>
    <s v="UPI"/>
    <s v="Cancelled"/>
    <x v="3"/>
    <n v="3"/>
    <n v="0"/>
  </r>
  <r>
    <x v="135"/>
    <x v="3"/>
    <s v="India"/>
    <s v="Delhi"/>
    <s v="Services"/>
    <x v="0"/>
    <n v="49758"/>
    <s v="New"/>
    <s v="Partner"/>
    <n v="622349"/>
    <n v="4"/>
    <n v="2722"/>
    <n v="0.15"/>
    <n v="9254.7999999999993"/>
    <n v="27610"/>
    <n v="-18355.2"/>
    <s v="UPI"/>
    <s v="Returned"/>
    <x v="0"/>
    <n v="2"/>
    <n v="15"/>
  </r>
  <r>
    <x v="135"/>
    <x v="0"/>
    <s v="USA"/>
    <s v="New York"/>
    <s v="Services"/>
    <x v="1"/>
    <n v="79519"/>
    <s v="Existing"/>
    <s v="Offline"/>
    <n v="944254"/>
    <n v="7"/>
    <n v="3320"/>
    <n v="0.1"/>
    <n v="20916"/>
    <n v="2478"/>
    <n v="18438"/>
    <s v="Credit Card"/>
    <s v="Returned"/>
    <x v="2"/>
    <n v="2"/>
    <n v="10"/>
  </r>
  <r>
    <x v="135"/>
    <x v="2"/>
    <s v="India"/>
    <s v="Bangalore"/>
    <s v="Software"/>
    <x v="3"/>
    <n v="13768"/>
    <s v="Existing"/>
    <s v="Partner"/>
    <n v="463113"/>
    <n v="3"/>
    <n v="2235"/>
    <n v="0.15"/>
    <n v="5699.25"/>
    <n v="26587"/>
    <n v="-20887.75"/>
    <s v="Cash"/>
    <s v="Cancelled"/>
    <x v="3"/>
    <n v="1"/>
    <n v="15"/>
  </r>
  <r>
    <x v="135"/>
    <x v="2"/>
    <s v="India"/>
    <s v="Bangalore"/>
    <s v="Software"/>
    <x v="1"/>
    <n v="11504"/>
    <s v="New"/>
    <s v="Online"/>
    <n v="237090"/>
    <n v="2"/>
    <n v="4777"/>
    <n v="0.15"/>
    <n v="8120.9"/>
    <n v="10623"/>
    <n v="-2502.1000000000004"/>
    <s v="Net Banking"/>
    <s v="Completed"/>
    <x v="3"/>
    <n v="2"/>
    <n v="15"/>
  </r>
  <r>
    <x v="135"/>
    <x v="0"/>
    <s v="India"/>
    <s v="Delhi"/>
    <s v="Services"/>
    <x v="3"/>
    <n v="77986"/>
    <s v="Existing"/>
    <s v="Partner"/>
    <n v="544124"/>
    <n v="7"/>
    <n v="1441"/>
    <n v="0.15"/>
    <n v="8573.9499999999989"/>
    <n v="14972"/>
    <n v="-6398.0500000000011"/>
    <s v="Net Banking"/>
    <s v="Returned"/>
    <x v="2"/>
    <n v="5"/>
    <n v="15"/>
  </r>
  <r>
    <x v="135"/>
    <x v="3"/>
    <s v="USA"/>
    <s v="New York"/>
    <s v="Hardware"/>
    <x v="0"/>
    <n v="86772"/>
    <s v="Existing"/>
    <s v="Offline"/>
    <n v="257446"/>
    <n v="5"/>
    <n v="849"/>
    <n v="0.2"/>
    <n v="3396"/>
    <n v="28832"/>
    <n v="-25436"/>
    <s v="UPI"/>
    <s v="Returned"/>
    <x v="0"/>
    <n v="4"/>
    <n v="20"/>
  </r>
  <r>
    <x v="135"/>
    <x v="0"/>
    <s v="USA"/>
    <s v="New York"/>
    <s v="Software"/>
    <x v="3"/>
    <n v="18002"/>
    <s v="Existing"/>
    <s v="Offline"/>
    <n v="211375"/>
    <n v="1"/>
    <n v="3186"/>
    <n v="0.15"/>
    <n v="2708.1"/>
    <n v="26032"/>
    <n v="-23323.9"/>
    <s v="Net Banking"/>
    <s v="Returned"/>
    <x v="1"/>
    <n v="1"/>
    <n v="15"/>
  </r>
  <r>
    <x v="135"/>
    <x v="0"/>
    <s v="UK"/>
    <s v="London"/>
    <s v="Software"/>
    <x v="2"/>
    <n v="85427"/>
    <s v="Existing"/>
    <s v="Offline"/>
    <n v="348880"/>
    <n v="8"/>
    <n v="1905"/>
    <n v="0.15"/>
    <n v="12954"/>
    <n v="22394"/>
    <n v="-9440"/>
    <s v="Net Banking"/>
    <s v="Returned"/>
    <x v="1"/>
    <n v="2"/>
    <n v="15"/>
  </r>
  <r>
    <x v="136"/>
    <x v="1"/>
    <s v="India"/>
    <s v="Mumbai"/>
    <s v="Hardware"/>
    <x v="0"/>
    <n v="48787"/>
    <s v="Existing"/>
    <s v="Partner"/>
    <n v="457752"/>
    <n v="3"/>
    <n v="4127"/>
    <n v="0"/>
    <n v="12381"/>
    <n v="12256"/>
    <n v="125"/>
    <s v="Cash"/>
    <s v="Completed"/>
    <x v="1"/>
    <n v="1"/>
    <n v="0"/>
  </r>
  <r>
    <x v="136"/>
    <x v="0"/>
    <s v="India"/>
    <s v="Bangalore"/>
    <s v="Software"/>
    <x v="3"/>
    <n v="23898"/>
    <s v="Existing"/>
    <s v="Partner"/>
    <n v="351365"/>
    <n v="7"/>
    <n v="2045"/>
    <n v="0"/>
    <n v="14315"/>
    <n v="21435"/>
    <n v="-7120"/>
    <s v="Net Banking"/>
    <s v="Completed"/>
    <x v="3"/>
    <n v="4"/>
    <n v="0"/>
  </r>
  <r>
    <x v="136"/>
    <x v="2"/>
    <s v="India"/>
    <s v="Delhi"/>
    <s v="Hardware"/>
    <x v="1"/>
    <n v="20472"/>
    <s v="New"/>
    <s v="Partner"/>
    <n v="196856"/>
    <n v="6"/>
    <n v="4820"/>
    <n v="0"/>
    <n v="28920"/>
    <n v="20960"/>
    <n v="7960"/>
    <s v="Credit Card"/>
    <s v="Returned"/>
    <x v="3"/>
    <n v="4"/>
    <n v="0"/>
  </r>
  <r>
    <x v="136"/>
    <x v="0"/>
    <s v="UK"/>
    <s v="London"/>
    <s v="Hardware"/>
    <x v="1"/>
    <n v="90800"/>
    <s v="Existing"/>
    <s v="Partner"/>
    <n v="586315"/>
    <n v="6"/>
    <n v="2251"/>
    <n v="0.1"/>
    <n v="12155.4"/>
    <n v="25219"/>
    <n v="-13063.6"/>
    <s v="Cash"/>
    <s v="Completed"/>
    <x v="2"/>
    <n v="1"/>
    <n v="10"/>
  </r>
  <r>
    <x v="136"/>
    <x v="2"/>
    <s v="UAE"/>
    <s v="Dubai"/>
    <s v="Hardware"/>
    <x v="0"/>
    <n v="93227"/>
    <s v="New"/>
    <s v="Partner"/>
    <n v="475775"/>
    <n v="8"/>
    <n v="2246"/>
    <n v="0.2"/>
    <n v="14374.400000000001"/>
    <n v="25479"/>
    <n v="-11104.599999999999"/>
    <s v="Credit Card"/>
    <s v="Completed"/>
    <x v="2"/>
    <n v="3"/>
    <n v="20"/>
  </r>
  <r>
    <x v="136"/>
    <x v="2"/>
    <s v="India"/>
    <s v="Bangalore"/>
    <s v="Hardware"/>
    <x v="1"/>
    <n v="42632"/>
    <s v="Existing"/>
    <s v="Offline"/>
    <n v="315570"/>
    <n v="4"/>
    <n v="4881"/>
    <n v="0.1"/>
    <n v="17571.600000000002"/>
    <n v="24037"/>
    <n v="-6465.3999999999978"/>
    <s v="UPI"/>
    <s v="Cancelled"/>
    <x v="1"/>
    <n v="4"/>
    <n v="10"/>
  </r>
  <r>
    <x v="136"/>
    <x v="2"/>
    <s v="India"/>
    <s v="Mumbai"/>
    <s v="Hardware"/>
    <x v="0"/>
    <n v="43743"/>
    <s v="New"/>
    <s v="Offline"/>
    <n v="887458"/>
    <n v="4"/>
    <n v="1854"/>
    <n v="0.2"/>
    <n v="5932.8"/>
    <n v="19676"/>
    <n v="-13743.2"/>
    <s v="Cash"/>
    <s v="Cancelled"/>
    <x v="1"/>
    <n v="5"/>
    <n v="20"/>
  </r>
  <r>
    <x v="136"/>
    <x v="3"/>
    <s v="USA"/>
    <s v="New York"/>
    <s v="Services"/>
    <x v="0"/>
    <n v="88538"/>
    <s v="New"/>
    <s v="Partner"/>
    <n v="694297"/>
    <n v="3"/>
    <n v="4132"/>
    <n v="0.2"/>
    <n v="9916.8000000000011"/>
    <n v="22263"/>
    <n v="-12346.199999999999"/>
    <s v="Net Banking"/>
    <s v="Cancelled"/>
    <x v="1"/>
    <n v="5"/>
    <n v="20"/>
  </r>
  <r>
    <x v="136"/>
    <x v="1"/>
    <s v="India"/>
    <s v="Delhi"/>
    <s v="Hardware"/>
    <x v="0"/>
    <n v="53386"/>
    <s v="New"/>
    <s v="Online"/>
    <n v="301275"/>
    <n v="1"/>
    <n v="4788"/>
    <n v="0.05"/>
    <n v="4548.5999999999995"/>
    <n v="24589"/>
    <n v="-20040.400000000001"/>
    <s v="Cash"/>
    <s v="Cancelled"/>
    <x v="3"/>
    <n v="2"/>
    <n v="5"/>
  </r>
  <r>
    <x v="136"/>
    <x v="2"/>
    <s v="India"/>
    <s v="Bangalore"/>
    <s v="Services"/>
    <x v="3"/>
    <n v="53388"/>
    <s v="New"/>
    <s v="Offline"/>
    <n v="806466"/>
    <n v="3"/>
    <n v="1668"/>
    <n v="0.05"/>
    <n v="4753.8"/>
    <n v="2138"/>
    <n v="2615.8000000000002"/>
    <s v="UPI"/>
    <s v="Returned"/>
    <x v="1"/>
    <n v="3"/>
    <n v="5"/>
  </r>
  <r>
    <x v="136"/>
    <x v="2"/>
    <s v="UAE"/>
    <s v="Dubai"/>
    <s v="Hardware"/>
    <x v="0"/>
    <n v="31323"/>
    <s v="Existing"/>
    <s v="Online"/>
    <n v="848785"/>
    <n v="1"/>
    <n v="4544"/>
    <n v="0.05"/>
    <n v="4316.8"/>
    <n v="19929"/>
    <n v="-15612.2"/>
    <s v="Credit Card"/>
    <s v="Cancelled"/>
    <x v="3"/>
    <n v="3"/>
    <n v="5"/>
  </r>
  <r>
    <x v="136"/>
    <x v="3"/>
    <s v="India"/>
    <s v="Mumbai"/>
    <s v="Software"/>
    <x v="1"/>
    <n v="79269"/>
    <s v="Existing"/>
    <s v="Online"/>
    <n v="715964"/>
    <n v="6"/>
    <n v="3085"/>
    <n v="0.2"/>
    <n v="14808"/>
    <n v="10552"/>
    <n v="4256"/>
    <s v="UPI"/>
    <s v="Cancelled"/>
    <x v="1"/>
    <n v="2"/>
    <n v="20"/>
  </r>
  <r>
    <x v="137"/>
    <x v="2"/>
    <s v="India"/>
    <s v="Mumbai"/>
    <s v="Services"/>
    <x v="2"/>
    <n v="51319"/>
    <s v="Existing"/>
    <s v="Offline"/>
    <n v="444650"/>
    <n v="8"/>
    <n v="1400"/>
    <n v="0.2"/>
    <n v="8960"/>
    <n v="15794"/>
    <n v="-6834"/>
    <s v="Cash"/>
    <s v="Completed"/>
    <x v="2"/>
    <n v="4"/>
    <n v="20"/>
  </r>
  <r>
    <x v="137"/>
    <x v="0"/>
    <s v="UK"/>
    <s v="London"/>
    <s v="Software"/>
    <x v="3"/>
    <n v="77759"/>
    <s v="New"/>
    <s v="Online"/>
    <n v="312549"/>
    <n v="3"/>
    <n v="3841"/>
    <n v="0.1"/>
    <n v="10370.700000000001"/>
    <n v="4190"/>
    <n v="6180.7000000000007"/>
    <s v="Credit Card"/>
    <s v="Returned"/>
    <x v="2"/>
    <n v="1"/>
    <n v="10"/>
  </r>
  <r>
    <x v="137"/>
    <x v="0"/>
    <s v="India"/>
    <s v="Bangalore"/>
    <s v="Hardware"/>
    <x v="1"/>
    <n v="26868"/>
    <s v="New"/>
    <s v="Online"/>
    <n v="883954"/>
    <n v="4"/>
    <n v="4646"/>
    <n v="0.2"/>
    <n v="14867.2"/>
    <n v="25631"/>
    <n v="-10763.8"/>
    <s v="Credit Card"/>
    <s v="Completed"/>
    <x v="3"/>
    <n v="3"/>
    <n v="20"/>
  </r>
  <r>
    <x v="137"/>
    <x v="1"/>
    <s v="UAE"/>
    <s v="Dubai"/>
    <s v="Hardware"/>
    <x v="0"/>
    <n v="12080"/>
    <s v="New"/>
    <s v="Offline"/>
    <n v="194564"/>
    <n v="5"/>
    <n v="627"/>
    <n v="0.15"/>
    <n v="2664.75"/>
    <n v="21903"/>
    <n v="-19238.25"/>
    <s v="Cash"/>
    <s v="Completed"/>
    <x v="1"/>
    <n v="3"/>
    <n v="15"/>
  </r>
  <r>
    <x v="137"/>
    <x v="2"/>
    <s v="India"/>
    <s v="Mumbai"/>
    <s v="Software"/>
    <x v="0"/>
    <n v="23776"/>
    <s v="New"/>
    <s v="Offline"/>
    <n v="395596"/>
    <n v="7"/>
    <n v="2175"/>
    <n v="0.15"/>
    <n v="12941.25"/>
    <n v="12383"/>
    <n v="558.25"/>
    <s v="UPI"/>
    <s v="Completed"/>
    <x v="1"/>
    <n v="4"/>
    <n v="15"/>
  </r>
  <r>
    <x v="137"/>
    <x v="3"/>
    <s v="India"/>
    <s v="Delhi"/>
    <s v="Hardware"/>
    <x v="2"/>
    <n v="76231"/>
    <s v="New"/>
    <s v="Partner"/>
    <n v="889700"/>
    <n v="6"/>
    <n v="2277"/>
    <n v="0.2"/>
    <n v="10929.6"/>
    <n v="13337"/>
    <n v="-2407.3999999999996"/>
    <s v="Net Banking"/>
    <s v="Cancelled"/>
    <x v="2"/>
    <n v="1"/>
    <n v="20"/>
  </r>
  <r>
    <x v="137"/>
    <x v="0"/>
    <s v="India"/>
    <s v="Mumbai"/>
    <s v="Software"/>
    <x v="1"/>
    <n v="65452"/>
    <s v="New"/>
    <s v="Offline"/>
    <n v="705017"/>
    <n v="2"/>
    <n v="733"/>
    <n v="0.15"/>
    <n v="1246.0999999999999"/>
    <n v="12628"/>
    <n v="-11381.9"/>
    <s v="UPI"/>
    <s v="Returned"/>
    <x v="3"/>
    <n v="5"/>
    <n v="15"/>
  </r>
  <r>
    <x v="137"/>
    <x v="3"/>
    <s v="UAE"/>
    <s v="Dubai"/>
    <s v="Hardware"/>
    <x v="3"/>
    <n v="63812"/>
    <s v="New"/>
    <s v="Online"/>
    <n v="193602"/>
    <n v="7"/>
    <n v="2995"/>
    <n v="0.2"/>
    <n v="16772"/>
    <n v="11151"/>
    <n v="5621"/>
    <s v="Net Banking"/>
    <s v="Cancelled"/>
    <x v="2"/>
    <n v="3"/>
    <n v="20"/>
  </r>
  <r>
    <x v="137"/>
    <x v="3"/>
    <s v="USA"/>
    <s v="New York"/>
    <s v="Hardware"/>
    <x v="1"/>
    <n v="73271"/>
    <s v="Existing"/>
    <s v="Offline"/>
    <n v="493874"/>
    <n v="8"/>
    <n v="1083"/>
    <n v="0.05"/>
    <n v="8230.7999999999993"/>
    <n v="11321"/>
    <n v="-3090.2000000000007"/>
    <s v="UPI"/>
    <s v="Returned"/>
    <x v="3"/>
    <n v="4"/>
    <n v="5"/>
  </r>
  <r>
    <x v="137"/>
    <x v="0"/>
    <s v="USA"/>
    <s v="New York"/>
    <s v="Services"/>
    <x v="0"/>
    <n v="87585"/>
    <s v="New"/>
    <s v="Partner"/>
    <n v="134064"/>
    <n v="1"/>
    <n v="1966"/>
    <n v="0.2"/>
    <n v="1572.8000000000002"/>
    <n v="5977"/>
    <n v="-4404.2"/>
    <s v="Cash"/>
    <s v="Completed"/>
    <x v="3"/>
    <n v="3"/>
    <n v="20"/>
  </r>
  <r>
    <x v="137"/>
    <x v="3"/>
    <s v="UK"/>
    <s v="London"/>
    <s v="Software"/>
    <x v="3"/>
    <n v="68542"/>
    <s v="Existing"/>
    <s v="Offline"/>
    <n v="789653"/>
    <n v="6"/>
    <n v="1002"/>
    <n v="0.05"/>
    <n v="5711.4"/>
    <n v="24088"/>
    <n v="-18376.599999999999"/>
    <s v="UPI"/>
    <s v="Returned"/>
    <x v="2"/>
    <n v="5"/>
    <n v="5"/>
  </r>
  <r>
    <x v="137"/>
    <x v="0"/>
    <s v="India"/>
    <s v="Bangalore"/>
    <s v="Hardware"/>
    <x v="0"/>
    <n v="25628"/>
    <s v="Existing"/>
    <s v="Online"/>
    <n v="667330"/>
    <n v="9"/>
    <n v="4880"/>
    <n v="0"/>
    <n v="43920"/>
    <n v="7191"/>
    <n v="36729"/>
    <s v="UPI"/>
    <s v="Completed"/>
    <x v="0"/>
    <n v="2"/>
    <n v="0"/>
  </r>
  <r>
    <x v="138"/>
    <x v="3"/>
    <s v="UAE"/>
    <s v="Dubai"/>
    <s v="Software"/>
    <x v="0"/>
    <n v="18265"/>
    <s v="New"/>
    <s v="Offline"/>
    <n v="991886"/>
    <n v="7"/>
    <n v="1655"/>
    <n v="0.15"/>
    <n v="9847.25"/>
    <n v="6765"/>
    <n v="3082.25"/>
    <s v="Cash"/>
    <s v="Cancelled"/>
    <x v="1"/>
    <n v="4"/>
    <n v="15"/>
  </r>
  <r>
    <x v="138"/>
    <x v="0"/>
    <s v="UK"/>
    <s v="London"/>
    <s v="Services"/>
    <x v="1"/>
    <n v="34671"/>
    <s v="New"/>
    <s v="Online"/>
    <n v="238864"/>
    <n v="5"/>
    <n v="1999"/>
    <n v="0"/>
    <n v="9995"/>
    <n v="25813"/>
    <n v="-15818"/>
    <s v="Cash"/>
    <s v="Completed"/>
    <x v="3"/>
    <n v="1"/>
    <n v="0"/>
  </r>
  <r>
    <x v="138"/>
    <x v="2"/>
    <s v="India"/>
    <s v="Mumbai"/>
    <s v="Software"/>
    <x v="2"/>
    <n v="22460"/>
    <s v="New"/>
    <s v="Offline"/>
    <n v="499820"/>
    <n v="9"/>
    <n v="1435"/>
    <n v="0.15"/>
    <n v="10977.75"/>
    <n v="4039"/>
    <n v="6938.75"/>
    <s v="Credit Card"/>
    <s v="Cancelled"/>
    <x v="1"/>
    <n v="2"/>
    <n v="15"/>
  </r>
  <r>
    <x v="138"/>
    <x v="1"/>
    <s v="India"/>
    <s v="Mumbai"/>
    <s v="Services"/>
    <x v="0"/>
    <n v="13477"/>
    <s v="New"/>
    <s v="Partner"/>
    <n v="278893"/>
    <n v="2"/>
    <n v="3091"/>
    <n v="0"/>
    <n v="6182"/>
    <n v="16741"/>
    <n v="-10559"/>
    <s v="UPI"/>
    <s v="Cancelled"/>
    <x v="1"/>
    <n v="1"/>
    <n v="0"/>
  </r>
  <r>
    <x v="138"/>
    <x v="0"/>
    <s v="USA"/>
    <s v="New York"/>
    <s v="Software"/>
    <x v="1"/>
    <n v="12202"/>
    <s v="Existing"/>
    <s v="Partner"/>
    <n v="138557"/>
    <n v="7"/>
    <n v="855"/>
    <n v="0.2"/>
    <n v="4788"/>
    <n v="25964"/>
    <n v="-21176"/>
    <s v="Cash"/>
    <s v="Cancelled"/>
    <x v="1"/>
    <n v="5"/>
    <n v="20"/>
  </r>
  <r>
    <x v="138"/>
    <x v="0"/>
    <s v="UK"/>
    <s v="London"/>
    <s v="Software"/>
    <x v="3"/>
    <n v="99410"/>
    <s v="New"/>
    <s v="Offline"/>
    <n v="107420"/>
    <n v="9"/>
    <n v="2494"/>
    <n v="0"/>
    <n v="22446"/>
    <n v="28982"/>
    <n v="-6536"/>
    <s v="Cash"/>
    <s v="Completed"/>
    <x v="1"/>
    <n v="1"/>
    <n v="0"/>
  </r>
  <r>
    <x v="138"/>
    <x v="1"/>
    <s v="USA"/>
    <s v="New York"/>
    <s v="Services"/>
    <x v="2"/>
    <n v="21850"/>
    <s v="Existing"/>
    <s v="Online"/>
    <n v="793881"/>
    <n v="2"/>
    <n v="1945"/>
    <n v="0.15"/>
    <n v="3306.5"/>
    <n v="26260"/>
    <n v="-22953.5"/>
    <s v="Credit Card"/>
    <s v="Cancelled"/>
    <x v="0"/>
    <n v="3"/>
    <n v="15"/>
  </r>
  <r>
    <x v="138"/>
    <x v="0"/>
    <s v="India"/>
    <s v="Delhi"/>
    <s v="Hardware"/>
    <x v="0"/>
    <n v="30809"/>
    <s v="New"/>
    <s v="Partner"/>
    <n v="355023"/>
    <n v="6"/>
    <n v="3159"/>
    <n v="0.1"/>
    <n v="17058.600000000002"/>
    <n v="21367"/>
    <n v="-4308.3999999999978"/>
    <s v="Cash"/>
    <s v="Returned"/>
    <x v="0"/>
    <n v="5"/>
    <n v="10"/>
  </r>
  <r>
    <x v="138"/>
    <x v="0"/>
    <s v="USA"/>
    <s v="New York"/>
    <s v="Hardware"/>
    <x v="0"/>
    <n v="80886"/>
    <s v="Existing"/>
    <s v="Online"/>
    <n v="869208"/>
    <n v="9"/>
    <n v="3780"/>
    <n v="0.15"/>
    <n v="28917"/>
    <n v="17016"/>
    <n v="11901"/>
    <s v="Credit Card"/>
    <s v="Returned"/>
    <x v="1"/>
    <n v="2"/>
    <n v="15"/>
  </r>
  <r>
    <x v="138"/>
    <x v="3"/>
    <s v="India"/>
    <s v="Delhi"/>
    <s v="Hardware"/>
    <x v="3"/>
    <n v="12806"/>
    <s v="Existing"/>
    <s v="Offline"/>
    <n v="909450"/>
    <n v="3"/>
    <n v="4474"/>
    <n v="0.1"/>
    <n v="12079.800000000001"/>
    <n v="17570"/>
    <n v="-5490.1999999999989"/>
    <s v="Cash"/>
    <s v="Returned"/>
    <x v="2"/>
    <n v="3"/>
    <n v="10"/>
  </r>
  <r>
    <x v="138"/>
    <x v="1"/>
    <s v="India"/>
    <s v="Mumbai"/>
    <s v="Software"/>
    <x v="1"/>
    <n v="17163"/>
    <s v="Existing"/>
    <s v="Partner"/>
    <n v="749488"/>
    <n v="8"/>
    <n v="3004"/>
    <n v="0.2"/>
    <n v="19225.600000000002"/>
    <n v="16479"/>
    <n v="2746.6000000000022"/>
    <s v="Credit Card"/>
    <s v="Returned"/>
    <x v="1"/>
    <n v="3"/>
    <n v="20"/>
  </r>
  <r>
    <x v="138"/>
    <x v="2"/>
    <s v="UK"/>
    <s v="London"/>
    <s v="Software"/>
    <x v="0"/>
    <n v="10185"/>
    <s v="Existing"/>
    <s v="Partner"/>
    <n v="163076"/>
    <n v="5"/>
    <n v="2646"/>
    <n v="0.15"/>
    <n v="11245.5"/>
    <n v="28319"/>
    <n v="-17073.5"/>
    <s v="UPI"/>
    <s v="Cancelled"/>
    <x v="3"/>
    <n v="5"/>
    <n v="15"/>
  </r>
  <r>
    <x v="139"/>
    <x v="0"/>
    <s v="India"/>
    <s v="Delhi"/>
    <s v="Hardware"/>
    <x v="3"/>
    <n v="34718"/>
    <s v="Existing"/>
    <s v="Online"/>
    <n v="629396"/>
    <n v="7"/>
    <n v="1710"/>
    <n v="0"/>
    <n v="11970"/>
    <n v="4428"/>
    <n v="7542"/>
    <s v="Cash"/>
    <s v="Returned"/>
    <x v="1"/>
    <n v="1"/>
    <n v="0"/>
  </r>
  <r>
    <x v="139"/>
    <x v="1"/>
    <s v="UK"/>
    <s v="London"/>
    <s v="Software"/>
    <x v="0"/>
    <n v="87081"/>
    <s v="New"/>
    <s v="Partner"/>
    <n v="716974"/>
    <n v="3"/>
    <n v="1129"/>
    <n v="0.2"/>
    <n v="2709.6000000000004"/>
    <n v="27986"/>
    <n v="-25276.400000000001"/>
    <s v="Cash"/>
    <s v="Completed"/>
    <x v="0"/>
    <n v="1"/>
    <n v="20"/>
  </r>
  <r>
    <x v="139"/>
    <x v="3"/>
    <s v="UK"/>
    <s v="London"/>
    <s v="Software"/>
    <x v="1"/>
    <n v="66202"/>
    <s v="New"/>
    <s v="Online"/>
    <n v="957215"/>
    <n v="8"/>
    <n v="3217"/>
    <n v="0.15"/>
    <n v="21875.599999999999"/>
    <n v="8758"/>
    <n v="13117.599999999999"/>
    <s v="UPI"/>
    <s v="Returned"/>
    <x v="3"/>
    <n v="2"/>
    <n v="15"/>
  </r>
  <r>
    <x v="139"/>
    <x v="2"/>
    <s v="India"/>
    <s v="Delhi"/>
    <s v="Hardware"/>
    <x v="2"/>
    <n v="35215"/>
    <s v="New"/>
    <s v="Online"/>
    <n v="698225"/>
    <n v="2"/>
    <n v="1994"/>
    <n v="0.2"/>
    <n v="3190.4"/>
    <n v="28810"/>
    <n v="-25619.599999999999"/>
    <s v="UPI"/>
    <s v="Returned"/>
    <x v="3"/>
    <n v="5"/>
    <n v="20"/>
  </r>
  <r>
    <x v="139"/>
    <x v="1"/>
    <s v="India"/>
    <s v="Bangalore"/>
    <s v="Services"/>
    <x v="1"/>
    <n v="38325"/>
    <s v="Existing"/>
    <s v="Offline"/>
    <n v="765357"/>
    <n v="8"/>
    <n v="1607"/>
    <n v="0.1"/>
    <n v="11570.4"/>
    <n v="24138"/>
    <n v="-12567.6"/>
    <s v="UPI"/>
    <s v="Completed"/>
    <x v="0"/>
    <n v="2"/>
    <n v="10"/>
  </r>
  <r>
    <x v="139"/>
    <x v="2"/>
    <s v="USA"/>
    <s v="New York"/>
    <s v="Software"/>
    <x v="1"/>
    <n v="28458"/>
    <s v="New"/>
    <s v="Online"/>
    <n v="367405"/>
    <n v="2"/>
    <n v="3577"/>
    <n v="0.2"/>
    <n v="5723.2000000000007"/>
    <n v="4388"/>
    <n v="1335.2000000000007"/>
    <s v="Credit Card"/>
    <s v="Completed"/>
    <x v="0"/>
    <n v="4"/>
    <n v="20"/>
  </r>
  <r>
    <x v="139"/>
    <x v="2"/>
    <s v="India"/>
    <s v="Delhi"/>
    <s v="Software"/>
    <x v="1"/>
    <n v="26006"/>
    <s v="Existing"/>
    <s v="Partner"/>
    <n v="300876"/>
    <n v="7"/>
    <n v="3934"/>
    <n v="0"/>
    <n v="27538"/>
    <n v="22453"/>
    <n v="5085"/>
    <s v="Cash"/>
    <s v="Returned"/>
    <x v="3"/>
    <n v="5"/>
    <n v="0"/>
  </r>
  <r>
    <x v="139"/>
    <x v="2"/>
    <s v="India"/>
    <s v="Mumbai"/>
    <s v="Software"/>
    <x v="3"/>
    <n v="42969"/>
    <s v="Existing"/>
    <s v="Online"/>
    <n v="433664"/>
    <n v="2"/>
    <n v="3554"/>
    <n v="0.15"/>
    <n v="6041.8"/>
    <n v="20318"/>
    <n v="-14276.2"/>
    <s v="Cash"/>
    <s v="Cancelled"/>
    <x v="0"/>
    <n v="4"/>
    <n v="15"/>
  </r>
  <r>
    <x v="139"/>
    <x v="0"/>
    <s v="UK"/>
    <s v="London"/>
    <s v="Software"/>
    <x v="0"/>
    <n v="86820"/>
    <s v="New"/>
    <s v="Partner"/>
    <n v="611653"/>
    <n v="7"/>
    <n v="3315"/>
    <n v="0.1"/>
    <n v="20884.5"/>
    <n v="21755"/>
    <n v="-870.5"/>
    <s v="Net Banking"/>
    <s v="Completed"/>
    <x v="0"/>
    <n v="2"/>
    <n v="10"/>
  </r>
  <r>
    <x v="139"/>
    <x v="0"/>
    <s v="UAE"/>
    <s v="Dubai"/>
    <s v="Services"/>
    <x v="2"/>
    <n v="37655"/>
    <s v="Existing"/>
    <s v="Online"/>
    <n v="645214"/>
    <n v="1"/>
    <n v="4281"/>
    <n v="0.2"/>
    <n v="3424.8"/>
    <n v="14112"/>
    <n v="-10687.2"/>
    <s v="Net Banking"/>
    <s v="Cancelled"/>
    <x v="1"/>
    <n v="4"/>
    <n v="20"/>
  </r>
  <r>
    <x v="139"/>
    <x v="3"/>
    <s v="India"/>
    <s v="Delhi"/>
    <s v="Hardware"/>
    <x v="3"/>
    <n v="91234"/>
    <s v="New"/>
    <s v="Offline"/>
    <n v="590614"/>
    <n v="6"/>
    <n v="2535"/>
    <n v="0.05"/>
    <n v="14449.5"/>
    <n v="16301"/>
    <n v="-1851.5"/>
    <s v="Cash"/>
    <s v="Cancelled"/>
    <x v="3"/>
    <n v="4"/>
    <n v="5"/>
  </r>
  <r>
    <x v="139"/>
    <x v="3"/>
    <s v="USA"/>
    <s v="New York"/>
    <s v="Software"/>
    <x v="1"/>
    <n v="19102"/>
    <s v="Existing"/>
    <s v="Offline"/>
    <n v="853354"/>
    <n v="7"/>
    <n v="669"/>
    <n v="0.1"/>
    <n v="4214.7"/>
    <n v="16831"/>
    <n v="-12616.3"/>
    <s v="Credit Card"/>
    <s v="Returned"/>
    <x v="0"/>
    <n v="3"/>
    <n v="10"/>
  </r>
  <r>
    <x v="140"/>
    <x v="1"/>
    <s v="UK"/>
    <s v="London"/>
    <s v="Hardware"/>
    <x v="2"/>
    <n v="77107"/>
    <s v="New"/>
    <s v="Online"/>
    <n v="296618"/>
    <n v="4"/>
    <n v="4331"/>
    <n v="0.1"/>
    <n v="15591.6"/>
    <n v="7934"/>
    <n v="7657.6"/>
    <s v="Credit Card"/>
    <s v="Cancelled"/>
    <x v="0"/>
    <n v="3"/>
    <n v="10"/>
  </r>
  <r>
    <x v="140"/>
    <x v="3"/>
    <s v="India"/>
    <s v="Bangalore"/>
    <s v="Software"/>
    <x v="1"/>
    <n v="31553"/>
    <s v="Existing"/>
    <s v="Online"/>
    <n v="510360"/>
    <n v="1"/>
    <n v="2796"/>
    <n v="0"/>
    <n v="2796"/>
    <n v="23371"/>
    <n v="-20575"/>
    <s v="Net Banking"/>
    <s v="Cancelled"/>
    <x v="3"/>
    <n v="2"/>
    <n v="0"/>
  </r>
  <r>
    <x v="140"/>
    <x v="2"/>
    <s v="India"/>
    <s v="Mumbai"/>
    <s v="Services"/>
    <x v="1"/>
    <n v="94079"/>
    <s v="New"/>
    <s v="Online"/>
    <n v="359831"/>
    <n v="6"/>
    <n v="3287"/>
    <n v="0"/>
    <n v="19722"/>
    <n v="7859"/>
    <n v="11863"/>
    <s v="Net Banking"/>
    <s v="Cancelled"/>
    <x v="1"/>
    <n v="2"/>
    <n v="0"/>
  </r>
  <r>
    <x v="140"/>
    <x v="2"/>
    <s v="India"/>
    <s v="Bangalore"/>
    <s v="Hardware"/>
    <x v="1"/>
    <n v="89570"/>
    <s v="New"/>
    <s v="Offline"/>
    <n v="756537"/>
    <n v="4"/>
    <n v="3815"/>
    <n v="0.2"/>
    <n v="12208"/>
    <n v="21353"/>
    <n v="-9145"/>
    <s v="Net Banking"/>
    <s v="Returned"/>
    <x v="0"/>
    <n v="1"/>
    <n v="20"/>
  </r>
  <r>
    <x v="140"/>
    <x v="0"/>
    <s v="UAE"/>
    <s v="Dubai"/>
    <s v="Services"/>
    <x v="2"/>
    <n v="76865"/>
    <s v="Existing"/>
    <s v="Online"/>
    <n v="585698"/>
    <n v="3"/>
    <n v="1131"/>
    <n v="0.05"/>
    <n v="3223.35"/>
    <n v="29570"/>
    <n v="-26346.65"/>
    <s v="Net Banking"/>
    <s v="Completed"/>
    <x v="1"/>
    <n v="4"/>
    <n v="5"/>
  </r>
  <r>
    <x v="140"/>
    <x v="2"/>
    <s v="India"/>
    <s v="Delhi"/>
    <s v="Software"/>
    <x v="0"/>
    <n v="51420"/>
    <s v="Existing"/>
    <s v="Online"/>
    <n v="685240"/>
    <n v="4"/>
    <n v="1304"/>
    <n v="0.1"/>
    <n v="4694.4000000000005"/>
    <n v="17031"/>
    <n v="-12336.599999999999"/>
    <s v="Net Banking"/>
    <s v="Returned"/>
    <x v="1"/>
    <n v="1"/>
    <n v="10"/>
  </r>
  <r>
    <x v="140"/>
    <x v="1"/>
    <s v="UK"/>
    <s v="London"/>
    <s v="Services"/>
    <x v="1"/>
    <n v="35382"/>
    <s v="Existing"/>
    <s v="Partner"/>
    <n v="502384"/>
    <n v="6"/>
    <n v="3534"/>
    <n v="0.2"/>
    <n v="16963.2"/>
    <n v="12441"/>
    <n v="4522.2000000000007"/>
    <s v="UPI"/>
    <s v="Completed"/>
    <x v="1"/>
    <n v="1"/>
    <n v="20"/>
  </r>
  <r>
    <x v="140"/>
    <x v="2"/>
    <s v="India"/>
    <s v="Delhi"/>
    <s v="Services"/>
    <x v="0"/>
    <n v="79235"/>
    <s v="New"/>
    <s v="Offline"/>
    <n v="892796"/>
    <n v="5"/>
    <n v="3587"/>
    <n v="0.05"/>
    <n v="17038.25"/>
    <n v="3751"/>
    <n v="13287.25"/>
    <s v="Cash"/>
    <s v="Cancelled"/>
    <x v="2"/>
    <n v="5"/>
    <n v="5"/>
  </r>
  <r>
    <x v="140"/>
    <x v="2"/>
    <s v="USA"/>
    <s v="New York"/>
    <s v="Software"/>
    <x v="2"/>
    <n v="48795"/>
    <s v="New"/>
    <s v="Offline"/>
    <n v="753421"/>
    <n v="2"/>
    <n v="4980"/>
    <n v="0.2"/>
    <n v="7968"/>
    <n v="9173"/>
    <n v="-1205"/>
    <s v="Cash"/>
    <s v="Completed"/>
    <x v="3"/>
    <n v="1"/>
    <n v="20"/>
  </r>
  <r>
    <x v="140"/>
    <x v="1"/>
    <s v="India"/>
    <s v="Delhi"/>
    <s v="Software"/>
    <x v="2"/>
    <n v="61425"/>
    <s v="Existing"/>
    <s v="Online"/>
    <n v="651321"/>
    <n v="2"/>
    <n v="3912"/>
    <n v="0.1"/>
    <n v="7041.6"/>
    <n v="18959"/>
    <n v="-11917.4"/>
    <s v="Net Banking"/>
    <s v="Completed"/>
    <x v="2"/>
    <n v="1"/>
    <n v="10"/>
  </r>
  <r>
    <x v="140"/>
    <x v="3"/>
    <s v="India"/>
    <s v="Mumbai"/>
    <s v="Hardware"/>
    <x v="1"/>
    <n v="67402"/>
    <s v="New"/>
    <s v="Online"/>
    <n v="148545"/>
    <n v="3"/>
    <n v="4369"/>
    <n v="0.2"/>
    <n v="10485.6"/>
    <n v="7503"/>
    <n v="2982.6000000000004"/>
    <s v="Cash"/>
    <s v="Completed"/>
    <x v="3"/>
    <n v="4"/>
    <n v="20"/>
  </r>
  <r>
    <x v="140"/>
    <x v="3"/>
    <s v="UAE"/>
    <s v="Dubai"/>
    <s v="Software"/>
    <x v="0"/>
    <n v="72539"/>
    <s v="New"/>
    <s v="Partner"/>
    <n v="111865"/>
    <n v="6"/>
    <n v="1291"/>
    <n v="0"/>
    <n v="7746"/>
    <n v="18643"/>
    <n v="-10897"/>
    <s v="Cash"/>
    <s v="Completed"/>
    <x v="1"/>
    <n v="1"/>
    <n v="0"/>
  </r>
  <r>
    <x v="141"/>
    <x v="1"/>
    <s v="India"/>
    <s v="Bangalore"/>
    <s v="Hardware"/>
    <x v="0"/>
    <n v="86203"/>
    <s v="Existing"/>
    <s v="Online"/>
    <n v="118936"/>
    <n v="1"/>
    <n v="4641"/>
    <n v="0"/>
    <n v="4641"/>
    <n v="18440"/>
    <n v="-13799"/>
    <s v="UPI"/>
    <s v="Cancelled"/>
    <x v="1"/>
    <n v="4"/>
    <n v="0"/>
  </r>
  <r>
    <x v="141"/>
    <x v="0"/>
    <s v="UAE"/>
    <s v="Dubai"/>
    <s v="Services"/>
    <x v="1"/>
    <n v="33459"/>
    <s v="New"/>
    <s v="Offline"/>
    <n v="884136"/>
    <n v="7"/>
    <n v="3051"/>
    <n v="0.15"/>
    <n v="18153.45"/>
    <n v="23044"/>
    <n v="-4890.5499999999993"/>
    <s v="UPI"/>
    <s v="Completed"/>
    <x v="1"/>
    <n v="4"/>
    <n v="15"/>
  </r>
  <r>
    <x v="141"/>
    <x v="2"/>
    <s v="UK"/>
    <s v="London"/>
    <s v="Services"/>
    <x v="3"/>
    <n v="59649"/>
    <s v="New"/>
    <s v="Partner"/>
    <n v="702151"/>
    <n v="8"/>
    <n v="4341"/>
    <n v="0.05"/>
    <n v="32991.599999999999"/>
    <n v="26120"/>
    <n v="6871.5999999999985"/>
    <s v="Credit Card"/>
    <s v="Completed"/>
    <x v="1"/>
    <n v="1"/>
    <n v="5"/>
  </r>
  <r>
    <x v="141"/>
    <x v="1"/>
    <s v="India"/>
    <s v="Delhi"/>
    <s v="Hardware"/>
    <x v="3"/>
    <n v="82495"/>
    <s v="New"/>
    <s v="Offline"/>
    <n v="984220"/>
    <n v="7"/>
    <n v="3714"/>
    <n v="0.1"/>
    <n v="23398.2"/>
    <n v="7243"/>
    <n v="16155.2"/>
    <s v="Credit Card"/>
    <s v="Cancelled"/>
    <x v="1"/>
    <n v="4"/>
    <n v="10"/>
  </r>
  <r>
    <x v="141"/>
    <x v="2"/>
    <s v="UK"/>
    <s v="London"/>
    <s v="Software"/>
    <x v="2"/>
    <n v="56384"/>
    <s v="Existing"/>
    <s v="Online"/>
    <n v="724902"/>
    <n v="3"/>
    <n v="3856"/>
    <n v="0.05"/>
    <n v="10989.6"/>
    <n v="7800"/>
    <n v="3189.6000000000004"/>
    <s v="Net Banking"/>
    <s v="Completed"/>
    <x v="2"/>
    <n v="2"/>
    <n v="5"/>
  </r>
  <r>
    <x v="141"/>
    <x v="0"/>
    <s v="India"/>
    <s v="Bangalore"/>
    <s v="Software"/>
    <x v="2"/>
    <n v="81746"/>
    <s v="New"/>
    <s v="Partner"/>
    <n v="496957"/>
    <n v="6"/>
    <n v="3072"/>
    <n v="0"/>
    <n v="18432"/>
    <n v="17713"/>
    <n v="719"/>
    <s v="Credit Card"/>
    <s v="Returned"/>
    <x v="1"/>
    <n v="2"/>
    <n v="0"/>
  </r>
  <r>
    <x v="141"/>
    <x v="2"/>
    <s v="UK"/>
    <s v="London"/>
    <s v="Services"/>
    <x v="3"/>
    <n v="88053"/>
    <s v="Existing"/>
    <s v="Offline"/>
    <n v="992021"/>
    <n v="4"/>
    <n v="4404"/>
    <n v="0.1"/>
    <n v="15854.4"/>
    <n v="14376"/>
    <n v="1478.3999999999996"/>
    <s v="Net Banking"/>
    <s v="Completed"/>
    <x v="1"/>
    <n v="4"/>
    <n v="10"/>
  </r>
  <r>
    <x v="141"/>
    <x v="1"/>
    <s v="USA"/>
    <s v="New York"/>
    <s v="Hardware"/>
    <x v="3"/>
    <n v="66278"/>
    <s v="New"/>
    <s v="Offline"/>
    <n v="975969"/>
    <n v="5"/>
    <n v="2594"/>
    <n v="0.15"/>
    <n v="11024.5"/>
    <n v="19553"/>
    <n v="-8528.5"/>
    <s v="Credit Card"/>
    <s v="Returned"/>
    <x v="1"/>
    <n v="2"/>
    <n v="15"/>
  </r>
  <r>
    <x v="141"/>
    <x v="2"/>
    <s v="UAE"/>
    <s v="Dubai"/>
    <s v="Services"/>
    <x v="3"/>
    <n v="88156"/>
    <s v="New"/>
    <s v="Offline"/>
    <n v="759199"/>
    <n v="3"/>
    <n v="1115"/>
    <n v="0"/>
    <n v="3345"/>
    <n v="10770"/>
    <n v="-7425"/>
    <s v="Cash"/>
    <s v="Returned"/>
    <x v="2"/>
    <n v="5"/>
    <n v="0"/>
  </r>
  <r>
    <x v="141"/>
    <x v="3"/>
    <s v="India"/>
    <s v="Bangalore"/>
    <s v="Services"/>
    <x v="1"/>
    <n v="46744"/>
    <s v="New"/>
    <s v="Online"/>
    <n v="992317"/>
    <n v="5"/>
    <n v="4493"/>
    <n v="0"/>
    <n v="22465"/>
    <n v="4006"/>
    <n v="18459"/>
    <s v="Cash"/>
    <s v="Returned"/>
    <x v="0"/>
    <n v="3"/>
    <n v="0"/>
  </r>
  <r>
    <x v="141"/>
    <x v="0"/>
    <s v="India"/>
    <s v="Bangalore"/>
    <s v="Software"/>
    <x v="1"/>
    <n v="98340"/>
    <s v="New"/>
    <s v="Online"/>
    <n v="381283"/>
    <n v="6"/>
    <n v="4796"/>
    <n v="0.05"/>
    <n v="27337.199999999997"/>
    <n v="23224"/>
    <n v="4113.1999999999971"/>
    <s v="Credit Card"/>
    <s v="Cancelled"/>
    <x v="3"/>
    <n v="2"/>
    <n v="5"/>
  </r>
  <r>
    <x v="141"/>
    <x v="0"/>
    <s v="India"/>
    <s v="Bangalore"/>
    <s v="Hardware"/>
    <x v="1"/>
    <n v="40568"/>
    <s v="New"/>
    <s v="Online"/>
    <n v="846294"/>
    <n v="8"/>
    <n v="2801"/>
    <n v="0.2"/>
    <n v="17926.400000000001"/>
    <n v="8145"/>
    <n v="9781.4000000000015"/>
    <s v="Cash"/>
    <s v="Returned"/>
    <x v="3"/>
    <n v="1"/>
    <n v="20"/>
  </r>
  <r>
    <x v="142"/>
    <x v="0"/>
    <s v="India"/>
    <s v="Mumbai"/>
    <s v="Services"/>
    <x v="1"/>
    <n v="27991"/>
    <s v="Existing"/>
    <s v="Online"/>
    <n v="939181"/>
    <n v="6"/>
    <n v="2730"/>
    <n v="0.05"/>
    <n v="15561"/>
    <n v="19907"/>
    <n v="-4346"/>
    <s v="Cash"/>
    <s v="Returned"/>
    <x v="0"/>
    <n v="2"/>
    <n v="5"/>
  </r>
  <r>
    <x v="142"/>
    <x v="1"/>
    <s v="UAE"/>
    <s v="Dubai"/>
    <s v="Software"/>
    <x v="1"/>
    <n v="18912"/>
    <s v="New"/>
    <s v="Offline"/>
    <n v="387180"/>
    <n v="9"/>
    <n v="2072"/>
    <n v="0"/>
    <n v="18648"/>
    <n v="28365"/>
    <n v="-9717"/>
    <s v="Net Banking"/>
    <s v="Cancelled"/>
    <x v="0"/>
    <n v="5"/>
    <n v="0"/>
  </r>
  <r>
    <x v="142"/>
    <x v="0"/>
    <s v="UK"/>
    <s v="London"/>
    <s v="Services"/>
    <x v="1"/>
    <n v="42527"/>
    <s v="New"/>
    <s v="Partner"/>
    <n v="989973"/>
    <n v="4"/>
    <n v="3528"/>
    <n v="0.05"/>
    <n v="13406.4"/>
    <n v="21606"/>
    <n v="-8199.6"/>
    <s v="Cash"/>
    <s v="Cancelled"/>
    <x v="2"/>
    <n v="5"/>
    <n v="5"/>
  </r>
  <r>
    <x v="142"/>
    <x v="3"/>
    <s v="India"/>
    <s v="Bangalore"/>
    <s v="Services"/>
    <x v="2"/>
    <n v="60426"/>
    <s v="New"/>
    <s v="Online"/>
    <n v="276344"/>
    <n v="2"/>
    <n v="3037"/>
    <n v="0.2"/>
    <n v="4859.2"/>
    <n v="20299"/>
    <n v="-15439.8"/>
    <s v="Credit Card"/>
    <s v="Returned"/>
    <x v="3"/>
    <n v="5"/>
    <n v="20"/>
  </r>
  <r>
    <x v="142"/>
    <x v="1"/>
    <s v="UAE"/>
    <s v="Dubai"/>
    <s v="Software"/>
    <x v="0"/>
    <n v="30407"/>
    <s v="New"/>
    <s v="Partner"/>
    <n v="315116"/>
    <n v="9"/>
    <n v="1004"/>
    <n v="0.15"/>
    <n v="7680.5999999999995"/>
    <n v="14497"/>
    <n v="-6816.4000000000005"/>
    <s v="Cash"/>
    <s v="Cancelled"/>
    <x v="0"/>
    <n v="2"/>
    <n v="15"/>
  </r>
  <r>
    <x v="142"/>
    <x v="3"/>
    <s v="India"/>
    <s v="Bangalore"/>
    <s v="Software"/>
    <x v="2"/>
    <n v="22344"/>
    <s v="Existing"/>
    <s v="Offline"/>
    <n v="158788"/>
    <n v="3"/>
    <n v="2445"/>
    <n v="0.1"/>
    <n v="6601.5"/>
    <n v="27348"/>
    <n v="-20746.5"/>
    <s v="Net Banking"/>
    <s v="Completed"/>
    <x v="0"/>
    <n v="3"/>
    <n v="10"/>
  </r>
  <r>
    <x v="142"/>
    <x v="2"/>
    <s v="USA"/>
    <s v="New York"/>
    <s v="Hardware"/>
    <x v="0"/>
    <n v="12355"/>
    <s v="New"/>
    <s v="Online"/>
    <n v="131611"/>
    <n v="7"/>
    <n v="2361"/>
    <n v="0"/>
    <n v="16527"/>
    <n v="27714"/>
    <n v="-11187"/>
    <s v="Credit Card"/>
    <s v="Returned"/>
    <x v="2"/>
    <n v="1"/>
    <n v="0"/>
  </r>
  <r>
    <x v="142"/>
    <x v="2"/>
    <s v="USA"/>
    <s v="New York"/>
    <s v="Services"/>
    <x v="2"/>
    <n v="64733"/>
    <s v="New"/>
    <s v="Offline"/>
    <n v="826187"/>
    <n v="4"/>
    <n v="4222"/>
    <n v="0.05"/>
    <n v="16043.599999999999"/>
    <n v="23058"/>
    <n v="-7014.4000000000015"/>
    <s v="Net Banking"/>
    <s v="Returned"/>
    <x v="2"/>
    <n v="3"/>
    <n v="5"/>
  </r>
  <r>
    <x v="142"/>
    <x v="2"/>
    <s v="USA"/>
    <s v="New York"/>
    <s v="Hardware"/>
    <x v="2"/>
    <n v="76285"/>
    <s v="New"/>
    <s v="Online"/>
    <n v="786469"/>
    <n v="1"/>
    <n v="4183"/>
    <n v="0"/>
    <n v="4183"/>
    <n v="19340"/>
    <n v="-15157"/>
    <s v="Cash"/>
    <s v="Completed"/>
    <x v="1"/>
    <n v="2"/>
    <n v="0"/>
  </r>
  <r>
    <x v="142"/>
    <x v="2"/>
    <s v="India"/>
    <s v="Delhi"/>
    <s v="Software"/>
    <x v="1"/>
    <n v="94971"/>
    <s v="New"/>
    <s v="Online"/>
    <n v="643769"/>
    <n v="8"/>
    <n v="903"/>
    <n v="0.1"/>
    <n v="6501.6"/>
    <n v="23573"/>
    <n v="-17071.400000000001"/>
    <s v="Cash"/>
    <s v="Cancelled"/>
    <x v="0"/>
    <n v="3"/>
    <n v="10"/>
  </r>
  <r>
    <x v="142"/>
    <x v="3"/>
    <s v="India"/>
    <s v="Bangalore"/>
    <s v="Software"/>
    <x v="1"/>
    <n v="55733"/>
    <s v="Existing"/>
    <s v="Partner"/>
    <n v="891679"/>
    <n v="4"/>
    <n v="4831"/>
    <n v="0.05"/>
    <n v="18357.8"/>
    <n v="19456"/>
    <n v="-1098.2000000000007"/>
    <s v="Cash"/>
    <s v="Completed"/>
    <x v="2"/>
    <n v="4"/>
    <n v="5"/>
  </r>
  <r>
    <x v="142"/>
    <x v="1"/>
    <s v="India"/>
    <s v="Delhi"/>
    <s v="Services"/>
    <x v="0"/>
    <n v="66915"/>
    <s v="Existing"/>
    <s v="Offline"/>
    <n v="808981"/>
    <n v="6"/>
    <n v="2119"/>
    <n v="0.15"/>
    <n v="10806.9"/>
    <n v="27972"/>
    <n v="-17165.099999999999"/>
    <s v="UPI"/>
    <s v="Completed"/>
    <x v="3"/>
    <n v="1"/>
    <n v="15"/>
  </r>
  <r>
    <x v="143"/>
    <x v="1"/>
    <s v="UAE"/>
    <s v="Dubai"/>
    <s v="Hardware"/>
    <x v="0"/>
    <n v="62716"/>
    <s v="New"/>
    <s v="Offline"/>
    <n v="600365"/>
    <n v="7"/>
    <n v="3406"/>
    <n v="0.1"/>
    <n v="21457.8"/>
    <n v="14922"/>
    <n v="6535.7999999999993"/>
    <s v="Net Banking"/>
    <s v="Cancelled"/>
    <x v="2"/>
    <n v="4"/>
    <n v="10"/>
  </r>
  <r>
    <x v="143"/>
    <x v="0"/>
    <s v="India"/>
    <s v="Delhi"/>
    <s v="Hardware"/>
    <x v="1"/>
    <n v="48526"/>
    <s v="New"/>
    <s v="Offline"/>
    <n v="387463"/>
    <n v="8"/>
    <n v="3513"/>
    <n v="0.2"/>
    <n v="22483.200000000001"/>
    <n v="12007"/>
    <n v="10476.200000000001"/>
    <s v="Credit Card"/>
    <s v="Cancelled"/>
    <x v="3"/>
    <n v="4"/>
    <n v="20"/>
  </r>
  <r>
    <x v="143"/>
    <x v="3"/>
    <s v="UAE"/>
    <s v="Dubai"/>
    <s v="Services"/>
    <x v="2"/>
    <n v="28088"/>
    <s v="New"/>
    <s v="Partner"/>
    <n v="794694"/>
    <n v="2"/>
    <n v="4116"/>
    <n v="0.2"/>
    <n v="6585.6"/>
    <n v="1872"/>
    <n v="4713.6000000000004"/>
    <s v="Cash"/>
    <s v="Returned"/>
    <x v="1"/>
    <n v="3"/>
    <n v="20"/>
  </r>
  <r>
    <x v="143"/>
    <x v="2"/>
    <s v="UAE"/>
    <s v="Dubai"/>
    <s v="Services"/>
    <x v="0"/>
    <n v="75377"/>
    <s v="New"/>
    <s v="Partner"/>
    <n v="123728"/>
    <n v="9"/>
    <n v="2069"/>
    <n v="0"/>
    <n v="18621"/>
    <n v="16794"/>
    <n v="1827"/>
    <s v="UPI"/>
    <s v="Returned"/>
    <x v="0"/>
    <n v="4"/>
    <n v="0"/>
  </r>
  <r>
    <x v="143"/>
    <x v="3"/>
    <s v="UAE"/>
    <s v="Dubai"/>
    <s v="Hardware"/>
    <x v="3"/>
    <n v="54405"/>
    <s v="New"/>
    <s v="Offline"/>
    <n v="985588"/>
    <n v="3"/>
    <n v="4216"/>
    <n v="0.2"/>
    <n v="10118.400000000001"/>
    <n v="24881"/>
    <n v="-14762.599999999999"/>
    <s v="UPI"/>
    <s v="Returned"/>
    <x v="0"/>
    <n v="1"/>
    <n v="20"/>
  </r>
  <r>
    <x v="143"/>
    <x v="0"/>
    <s v="UK"/>
    <s v="London"/>
    <s v="Software"/>
    <x v="3"/>
    <n v="48842"/>
    <s v="Existing"/>
    <s v="Offline"/>
    <n v="523658"/>
    <n v="1"/>
    <n v="639"/>
    <n v="0.05"/>
    <n v="607.04999999999995"/>
    <n v="23388"/>
    <n v="-22780.95"/>
    <s v="Net Banking"/>
    <s v="Cancelled"/>
    <x v="2"/>
    <n v="4"/>
    <n v="5"/>
  </r>
  <r>
    <x v="143"/>
    <x v="0"/>
    <s v="India"/>
    <s v="Delhi"/>
    <s v="Software"/>
    <x v="3"/>
    <n v="71788"/>
    <s v="Existing"/>
    <s v="Online"/>
    <n v="711134"/>
    <n v="2"/>
    <n v="2343"/>
    <n v="0.2"/>
    <n v="3748.8"/>
    <n v="23821"/>
    <n v="-20072.2"/>
    <s v="Cash"/>
    <s v="Returned"/>
    <x v="1"/>
    <n v="2"/>
    <n v="20"/>
  </r>
  <r>
    <x v="143"/>
    <x v="3"/>
    <s v="UK"/>
    <s v="London"/>
    <s v="Services"/>
    <x v="0"/>
    <n v="61529"/>
    <s v="New"/>
    <s v="Online"/>
    <n v="928953"/>
    <n v="8"/>
    <n v="3878"/>
    <n v="0.15"/>
    <n v="26370.399999999998"/>
    <n v="13533"/>
    <n v="12837.399999999998"/>
    <s v="Net Banking"/>
    <s v="Completed"/>
    <x v="0"/>
    <n v="1"/>
    <n v="15"/>
  </r>
  <r>
    <x v="143"/>
    <x v="3"/>
    <s v="India"/>
    <s v="Bangalore"/>
    <s v="Hardware"/>
    <x v="1"/>
    <n v="99939"/>
    <s v="New"/>
    <s v="Partner"/>
    <n v="426921"/>
    <n v="6"/>
    <n v="3464"/>
    <n v="0.05"/>
    <n v="19744.8"/>
    <n v="24717"/>
    <n v="-4972.2000000000007"/>
    <s v="Cash"/>
    <s v="Returned"/>
    <x v="2"/>
    <n v="2"/>
    <n v="5"/>
  </r>
  <r>
    <x v="143"/>
    <x v="3"/>
    <s v="India"/>
    <s v="Delhi"/>
    <s v="Hardware"/>
    <x v="1"/>
    <n v="62383"/>
    <s v="New"/>
    <s v="Online"/>
    <n v="243209"/>
    <n v="1"/>
    <n v="3669"/>
    <n v="0"/>
    <n v="3669"/>
    <n v="9448"/>
    <n v="-5779"/>
    <s v="Cash"/>
    <s v="Cancelled"/>
    <x v="2"/>
    <n v="2"/>
    <n v="0"/>
  </r>
  <r>
    <x v="143"/>
    <x v="1"/>
    <s v="India"/>
    <s v="Bangalore"/>
    <s v="Hardware"/>
    <x v="1"/>
    <n v="49177"/>
    <s v="Existing"/>
    <s v="Offline"/>
    <n v="798996"/>
    <n v="9"/>
    <n v="2672"/>
    <n v="0"/>
    <n v="24048"/>
    <n v="22301"/>
    <n v="1747"/>
    <s v="Cash"/>
    <s v="Cancelled"/>
    <x v="2"/>
    <n v="5"/>
    <n v="0"/>
  </r>
  <r>
    <x v="143"/>
    <x v="2"/>
    <s v="India"/>
    <s v="Bangalore"/>
    <s v="Software"/>
    <x v="0"/>
    <n v="49056"/>
    <s v="New"/>
    <s v="Offline"/>
    <n v="508121"/>
    <n v="7"/>
    <n v="3920"/>
    <n v="0.2"/>
    <n v="21952"/>
    <n v="5032"/>
    <n v="16920"/>
    <s v="UPI"/>
    <s v="Returned"/>
    <x v="2"/>
    <n v="5"/>
    <n v="20"/>
  </r>
  <r>
    <x v="144"/>
    <x v="3"/>
    <s v="UAE"/>
    <s v="Dubai"/>
    <s v="Software"/>
    <x v="0"/>
    <n v="98249"/>
    <s v="New"/>
    <s v="Online"/>
    <n v="711597"/>
    <n v="3"/>
    <n v="3543"/>
    <n v="0.2"/>
    <n v="8503.2000000000007"/>
    <n v="15687"/>
    <n v="-7183.7999999999993"/>
    <s v="Net Banking"/>
    <s v="Cancelled"/>
    <x v="3"/>
    <n v="2"/>
    <n v="20"/>
  </r>
  <r>
    <x v="144"/>
    <x v="3"/>
    <s v="India"/>
    <s v="Delhi"/>
    <s v="Hardware"/>
    <x v="3"/>
    <n v="76421"/>
    <s v="Existing"/>
    <s v="Online"/>
    <n v="916456"/>
    <n v="7"/>
    <n v="1749"/>
    <n v="0"/>
    <n v="12243"/>
    <n v="4260"/>
    <n v="7983"/>
    <s v="Net Banking"/>
    <s v="Cancelled"/>
    <x v="1"/>
    <n v="4"/>
    <n v="0"/>
  </r>
  <r>
    <x v="144"/>
    <x v="3"/>
    <s v="India"/>
    <s v="Bangalore"/>
    <s v="Hardware"/>
    <x v="0"/>
    <n v="43632"/>
    <s v="Existing"/>
    <s v="Partner"/>
    <n v="558182"/>
    <n v="6"/>
    <n v="3197"/>
    <n v="0.05"/>
    <n v="18222.899999999998"/>
    <n v="8166"/>
    <n v="10056.899999999998"/>
    <s v="Net Banking"/>
    <s v="Returned"/>
    <x v="3"/>
    <n v="2"/>
    <n v="5"/>
  </r>
  <r>
    <x v="144"/>
    <x v="0"/>
    <s v="USA"/>
    <s v="New York"/>
    <s v="Services"/>
    <x v="3"/>
    <n v="49685"/>
    <s v="New"/>
    <s v="Online"/>
    <n v="904134"/>
    <n v="3"/>
    <n v="3253"/>
    <n v="0.1"/>
    <n v="8783.1"/>
    <n v="9885"/>
    <n v="-1101.8999999999996"/>
    <s v="Credit Card"/>
    <s v="Returned"/>
    <x v="0"/>
    <n v="2"/>
    <n v="10"/>
  </r>
  <r>
    <x v="144"/>
    <x v="0"/>
    <s v="India"/>
    <s v="Bangalore"/>
    <s v="Services"/>
    <x v="3"/>
    <n v="87222"/>
    <s v="New"/>
    <s v="Partner"/>
    <n v="247577"/>
    <n v="8"/>
    <n v="4934"/>
    <n v="0"/>
    <n v="39472"/>
    <n v="24826"/>
    <n v="14646"/>
    <s v="Credit Card"/>
    <s v="Completed"/>
    <x v="1"/>
    <n v="5"/>
    <n v="0"/>
  </r>
  <r>
    <x v="144"/>
    <x v="1"/>
    <s v="USA"/>
    <s v="New York"/>
    <s v="Hardware"/>
    <x v="1"/>
    <n v="78590"/>
    <s v="New"/>
    <s v="Online"/>
    <n v="825150"/>
    <n v="1"/>
    <n v="4384"/>
    <n v="0.15"/>
    <n v="3726.4"/>
    <n v="14026"/>
    <n v="-10299.6"/>
    <s v="UPI"/>
    <s v="Cancelled"/>
    <x v="2"/>
    <n v="3"/>
    <n v="15"/>
  </r>
  <r>
    <x v="144"/>
    <x v="2"/>
    <s v="India"/>
    <s v="Delhi"/>
    <s v="Hardware"/>
    <x v="0"/>
    <n v="18977"/>
    <s v="New"/>
    <s v="Online"/>
    <n v="230225"/>
    <n v="5"/>
    <n v="594"/>
    <n v="0.05"/>
    <n v="2821.5"/>
    <n v="21421"/>
    <n v="-18599.5"/>
    <s v="UPI"/>
    <s v="Returned"/>
    <x v="0"/>
    <n v="3"/>
    <n v="5"/>
  </r>
  <r>
    <x v="144"/>
    <x v="1"/>
    <s v="UK"/>
    <s v="London"/>
    <s v="Software"/>
    <x v="1"/>
    <n v="58967"/>
    <s v="Existing"/>
    <s v="Online"/>
    <n v="947503"/>
    <n v="8"/>
    <n v="4791"/>
    <n v="0.1"/>
    <n v="34495.200000000004"/>
    <n v="24585"/>
    <n v="9910.2000000000044"/>
    <s v="UPI"/>
    <s v="Completed"/>
    <x v="2"/>
    <n v="3"/>
    <n v="10"/>
  </r>
  <r>
    <x v="144"/>
    <x v="2"/>
    <s v="India"/>
    <s v="Delhi"/>
    <s v="Hardware"/>
    <x v="1"/>
    <n v="84072"/>
    <s v="Existing"/>
    <s v="Online"/>
    <n v="885735"/>
    <n v="3"/>
    <n v="4787"/>
    <n v="0.1"/>
    <n v="12924.9"/>
    <n v="14006"/>
    <n v="-1081.1000000000004"/>
    <s v="Net Banking"/>
    <s v="Cancelled"/>
    <x v="0"/>
    <n v="2"/>
    <n v="10"/>
  </r>
  <r>
    <x v="144"/>
    <x v="0"/>
    <s v="UK"/>
    <s v="London"/>
    <s v="Services"/>
    <x v="0"/>
    <n v="25070"/>
    <s v="New"/>
    <s v="Offline"/>
    <n v="345615"/>
    <n v="6"/>
    <n v="2175"/>
    <n v="0.05"/>
    <n v="12397.5"/>
    <n v="17939"/>
    <n v="-5541.5"/>
    <s v="Net Banking"/>
    <s v="Cancelled"/>
    <x v="1"/>
    <n v="2"/>
    <n v="5"/>
  </r>
  <r>
    <x v="144"/>
    <x v="0"/>
    <s v="UK"/>
    <s v="London"/>
    <s v="Software"/>
    <x v="0"/>
    <n v="92473"/>
    <s v="Existing"/>
    <s v="Offline"/>
    <n v="239570"/>
    <n v="2"/>
    <n v="512"/>
    <n v="0"/>
    <n v="1024"/>
    <n v="29532"/>
    <n v="-28508"/>
    <s v="Cash"/>
    <s v="Completed"/>
    <x v="1"/>
    <n v="4"/>
    <n v="0"/>
  </r>
  <r>
    <x v="144"/>
    <x v="0"/>
    <s v="India"/>
    <s v="Delhi"/>
    <s v="Services"/>
    <x v="2"/>
    <n v="31500"/>
    <s v="New"/>
    <s v="Offline"/>
    <n v="177710"/>
    <n v="9"/>
    <n v="2801"/>
    <n v="0.1"/>
    <n v="22688.100000000002"/>
    <n v="6609"/>
    <n v="16079.100000000002"/>
    <s v="Net Banking"/>
    <s v="Cancelled"/>
    <x v="3"/>
    <n v="5"/>
    <n v="10"/>
  </r>
  <r>
    <x v="145"/>
    <x v="1"/>
    <s v="India"/>
    <s v="Bangalore"/>
    <s v="Services"/>
    <x v="3"/>
    <n v="20011"/>
    <s v="Existing"/>
    <s v="Online"/>
    <n v="158456"/>
    <n v="2"/>
    <n v="4583"/>
    <n v="0.15"/>
    <n v="7791.0999999999995"/>
    <n v="7642"/>
    <n v="149.09999999999945"/>
    <s v="UPI"/>
    <s v="Returned"/>
    <x v="1"/>
    <n v="2"/>
    <n v="15"/>
  </r>
  <r>
    <x v="145"/>
    <x v="3"/>
    <s v="India"/>
    <s v="Mumbai"/>
    <s v="Software"/>
    <x v="2"/>
    <n v="58039"/>
    <s v="New"/>
    <s v="Partner"/>
    <n v="326030"/>
    <n v="5"/>
    <n v="872"/>
    <n v="0.05"/>
    <n v="4142"/>
    <n v="14556"/>
    <n v="-10414"/>
    <s v="UPI"/>
    <s v="Completed"/>
    <x v="0"/>
    <n v="1"/>
    <n v="5"/>
  </r>
  <r>
    <x v="145"/>
    <x v="3"/>
    <s v="India"/>
    <s v="Bangalore"/>
    <s v="Services"/>
    <x v="3"/>
    <n v="18896"/>
    <s v="New"/>
    <s v="Online"/>
    <n v="260805"/>
    <n v="3"/>
    <n v="4989"/>
    <n v="0.2"/>
    <n v="11973.6"/>
    <n v="10469"/>
    <n v="1504.6000000000004"/>
    <s v="Cash"/>
    <s v="Completed"/>
    <x v="1"/>
    <n v="1"/>
    <n v="20"/>
  </r>
  <r>
    <x v="145"/>
    <x v="0"/>
    <s v="India"/>
    <s v="Bangalore"/>
    <s v="Hardware"/>
    <x v="3"/>
    <n v="90118"/>
    <s v="Existing"/>
    <s v="Offline"/>
    <n v="342254"/>
    <n v="9"/>
    <n v="917"/>
    <n v="0"/>
    <n v="8253"/>
    <n v="6228"/>
    <n v="2025"/>
    <s v="Credit Card"/>
    <s v="Returned"/>
    <x v="1"/>
    <n v="5"/>
    <n v="0"/>
  </r>
  <r>
    <x v="145"/>
    <x v="3"/>
    <s v="UAE"/>
    <s v="Dubai"/>
    <s v="Services"/>
    <x v="3"/>
    <n v="49958"/>
    <s v="Existing"/>
    <s v="Partner"/>
    <n v="728568"/>
    <n v="9"/>
    <n v="1316"/>
    <n v="0.05"/>
    <n v="11251.8"/>
    <n v="29785"/>
    <n v="-18533.2"/>
    <s v="Net Banking"/>
    <s v="Completed"/>
    <x v="1"/>
    <n v="1"/>
    <n v="5"/>
  </r>
  <r>
    <x v="145"/>
    <x v="3"/>
    <s v="UAE"/>
    <s v="Dubai"/>
    <s v="Software"/>
    <x v="1"/>
    <n v="51912"/>
    <s v="Existing"/>
    <s v="Partner"/>
    <n v="943590"/>
    <n v="7"/>
    <n v="2303"/>
    <n v="0.15"/>
    <n v="13702.85"/>
    <n v="10139"/>
    <n v="3563.8500000000004"/>
    <s v="Net Banking"/>
    <s v="Returned"/>
    <x v="2"/>
    <n v="1"/>
    <n v="15"/>
  </r>
  <r>
    <x v="145"/>
    <x v="1"/>
    <s v="India"/>
    <s v="Bangalore"/>
    <s v="Software"/>
    <x v="1"/>
    <n v="10814"/>
    <s v="Existing"/>
    <s v="Offline"/>
    <n v="628199"/>
    <n v="5"/>
    <n v="4112"/>
    <n v="0.1"/>
    <n v="18504"/>
    <n v="21964"/>
    <n v="-3460"/>
    <s v="Credit Card"/>
    <s v="Returned"/>
    <x v="2"/>
    <n v="5"/>
    <n v="10"/>
  </r>
  <r>
    <x v="145"/>
    <x v="2"/>
    <s v="USA"/>
    <s v="New York"/>
    <s v="Software"/>
    <x v="0"/>
    <n v="85276"/>
    <s v="Existing"/>
    <s v="Online"/>
    <n v="280177"/>
    <n v="9"/>
    <n v="3904"/>
    <n v="0"/>
    <n v="35136"/>
    <n v="5373"/>
    <n v="29763"/>
    <s v="UPI"/>
    <s v="Cancelled"/>
    <x v="1"/>
    <n v="2"/>
    <n v="0"/>
  </r>
  <r>
    <x v="145"/>
    <x v="0"/>
    <s v="UK"/>
    <s v="London"/>
    <s v="Services"/>
    <x v="3"/>
    <n v="34719"/>
    <s v="New"/>
    <s v="Partner"/>
    <n v="173876"/>
    <n v="7"/>
    <n v="3439"/>
    <n v="0"/>
    <n v="24073"/>
    <n v="15060"/>
    <n v="9013"/>
    <s v="UPI"/>
    <s v="Cancelled"/>
    <x v="0"/>
    <n v="2"/>
    <n v="0"/>
  </r>
  <r>
    <x v="145"/>
    <x v="0"/>
    <s v="UAE"/>
    <s v="Dubai"/>
    <s v="Hardware"/>
    <x v="3"/>
    <n v="30150"/>
    <s v="New"/>
    <s v="Partner"/>
    <n v="838319"/>
    <n v="2"/>
    <n v="1832"/>
    <n v="0.05"/>
    <n v="3480.7999999999997"/>
    <n v="14340"/>
    <n v="-10859.2"/>
    <s v="UPI"/>
    <s v="Cancelled"/>
    <x v="1"/>
    <n v="4"/>
    <n v="5"/>
  </r>
  <r>
    <x v="145"/>
    <x v="1"/>
    <s v="India"/>
    <s v="Bangalore"/>
    <s v="Software"/>
    <x v="3"/>
    <n v="80494"/>
    <s v="Existing"/>
    <s v="Offline"/>
    <n v="267744"/>
    <n v="1"/>
    <n v="3746"/>
    <n v="0.05"/>
    <n v="3558.7"/>
    <n v="1397"/>
    <n v="2161.6999999999998"/>
    <s v="Net Banking"/>
    <s v="Cancelled"/>
    <x v="0"/>
    <n v="2"/>
    <n v="5"/>
  </r>
  <r>
    <x v="145"/>
    <x v="1"/>
    <s v="India"/>
    <s v="Mumbai"/>
    <s v="Hardware"/>
    <x v="1"/>
    <n v="13825"/>
    <s v="New"/>
    <s v="Partner"/>
    <n v="956844"/>
    <n v="4"/>
    <n v="1255"/>
    <n v="0.15"/>
    <n v="4267"/>
    <n v="17605"/>
    <n v="-13338"/>
    <s v="Credit Card"/>
    <s v="Cancelled"/>
    <x v="1"/>
    <n v="1"/>
    <n v="15"/>
  </r>
  <r>
    <x v="146"/>
    <x v="3"/>
    <s v="USA"/>
    <s v="New York"/>
    <s v="Software"/>
    <x v="0"/>
    <n v="60368"/>
    <s v="New"/>
    <s v="Partner"/>
    <n v="297311"/>
    <n v="8"/>
    <n v="4025"/>
    <n v="0.2"/>
    <n v="25760"/>
    <n v="19749"/>
    <n v="6011"/>
    <s v="Credit Card"/>
    <s v="Returned"/>
    <x v="2"/>
    <n v="1"/>
    <n v="20"/>
  </r>
  <r>
    <x v="146"/>
    <x v="0"/>
    <s v="India"/>
    <s v="Delhi"/>
    <s v="Hardware"/>
    <x v="1"/>
    <n v="24800"/>
    <s v="New"/>
    <s v="Partner"/>
    <n v="425948"/>
    <n v="6"/>
    <n v="2296"/>
    <n v="0.05"/>
    <n v="13087.199999999999"/>
    <n v="15606"/>
    <n v="-2518.8000000000011"/>
    <s v="UPI"/>
    <s v="Completed"/>
    <x v="0"/>
    <n v="4"/>
    <n v="5"/>
  </r>
  <r>
    <x v="146"/>
    <x v="2"/>
    <s v="India"/>
    <s v="Bangalore"/>
    <s v="Hardware"/>
    <x v="2"/>
    <n v="85535"/>
    <s v="New"/>
    <s v="Online"/>
    <n v="686015"/>
    <n v="2"/>
    <n v="4469"/>
    <n v="0.05"/>
    <n v="8491.1"/>
    <n v="2777"/>
    <n v="5714.1"/>
    <s v="Net Banking"/>
    <s v="Completed"/>
    <x v="3"/>
    <n v="5"/>
    <n v="5"/>
  </r>
  <r>
    <x v="146"/>
    <x v="1"/>
    <s v="India"/>
    <s v="Bangalore"/>
    <s v="Hardware"/>
    <x v="2"/>
    <n v="96390"/>
    <s v="Existing"/>
    <s v="Online"/>
    <n v="596990"/>
    <n v="5"/>
    <n v="3559"/>
    <n v="0.05"/>
    <n v="16905.25"/>
    <n v="5060"/>
    <n v="11845.25"/>
    <s v="Credit Card"/>
    <s v="Cancelled"/>
    <x v="2"/>
    <n v="1"/>
    <n v="5"/>
  </r>
  <r>
    <x v="146"/>
    <x v="2"/>
    <s v="UK"/>
    <s v="London"/>
    <s v="Software"/>
    <x v="2"/>
    <n v="85017"/>
    <s v="New"/>
    <s v="Offline"/>
    <n v="368584"/>
    <n v="9"/>
    <n v="2677"/>
    <n v="0.15"/>
    <n v="20479.05"/>
    <n v="21338"/>
    <n v="-858.95000000000073"/>
    <s v="Net Banking"/>
    <s v="Returned"/>
    <x v="2"/>
    <n v="2"/>
    <n v="15"/>
  </r>
  <r>
    <x v="146"/>
    <x v="2"/>
    <s v="USA"/>
    <s v="New York"/>
    <s v="Services"/>
    <x v="0"/>
    <n v="58505"/>
    <s v="New"/>
    <s v="Online"/>
    <n v="852833"/>
    <n v="6"/>
    <n v="4056"/>
    <n v="0.1"/>
    <n v="21902.400000000001"/>
    <n v="29098"/>
    <n v="-7195.5999999999985"/>
    <s v="Cash"/>
    <s v="Returned"/>
    <x v="1"/>
    <n v="2"/>
    <n v="10"/>
  </r>
  <r>
    <x v="146"/>
    <x v="0"/>
    <s v="UAE"/>
    <s v="Dubai"/>
    <s v="Services"/>
    <x v="2"/>
    <n v="67899"/>
    <s v="New"/>
    <s v="Partner"/>
    <n v="560776"/>
    <n v="6"/>
    <n v="2550"/>
    <n v="0.2"/>
    <n v="12240"/>
    <n v="17277"/>
    <n v="-5037"/>
    <s v="UPI"/>
    <s v="Returned"/>
    <x v="3"/>
    <n v="2"/>
    <n v="20"/>
  </r>
  <r>
    <x v="146"/>
    <x v="0"/>
    <s v="UAE"/>
    <s v="Dubai"/>
    <s v="Services"/>
    <x v="0"/>
    <n v="92782"/>
    <s v="New"/>
    <s v="Online"/>
    <n v="243802"/>
    <n v="7"/>
    <n v="2489"/>
    <n v="0.15"/>
    <n v="14809.55"/>
    <n v="23112"/>
    <n v="-8302.4500000000007"/>
    <s v="UPI"/>
    <s v="Completed"/>
    <x v="0"/>
    <n v="1"/>
    <n v="15"/>
  </r>
  <r>
    <x v="146"/>
    <x v="1"/>
    <s v="UAE"/>
    <s v="Dubai"/>
    <s v="Hardware"/>
    <x v="1"/>
    <n v="32601"/>
    <s v="Existing"/>
    <s v="Partner"/>
    <n v="164792"/>
    <n v="5"/>
    <n v="1054"/>
    <n v="0.05"/>
    <n v="5006.5"/>
    <n v="13630"/>
    <n v="-8623.5"/>
    <s v="Cash"/>
    <s v="Returned"/>
    <x v="3"/>
    <n v="3"/>
    <n v="5"/>
  </r>
  <r>
    <x v="146"/>
    <x v="0"/>
    <s v="India"/>
    <s v="Delhi"/>
    <s v="Software"/>
    <x v="1"/>
    <n v="20677"/>
    <s v="New"/>
    <s v="Partner"/>
    <n v="776740"/>
    <n v="3"/>
    <n v="765"/>
    <n v="0.1"/>
    <n v="2065.5"/>
    <n v="18158"/>
    <n v="-16092.5"/>
    <s v="Credit Card"/>
    <s v="Cancelled"/>
    <x v="1"/>
    <n v="1"/>
    <n v="10"/>
  </r>
  <r>
    <x v="146"/>
    <x v="0"/>
    <s v="USA"/>
    <s v="New York"/>
    <s v="Hardware"/>
    <x v="0"/>
    <n v="39552"/>
    <s v="New"/>
    <s v="Online"/>
    <n v="915404"/>
    <n v="3"/>
    <n v="1422"/>
    <n v="0.05"/>
    <n v="4052.7"/>
    <n v="1339"/>
    <n v="2713.7"/>
    <s v="UPI"/>
    <s v="Returned"/>
    <x v="2"/>
    <n v="1"/>
    <n v="5"/>
  </r>
  <r>
    <x v="146"/>
    <x v="0"/>
    <s v="USA"/>
    <s v="New York"/>
    <s v="Software"/>
    <x v="1"/>
    <n v="97858"/>
    <s v="New"/>
    <s v="Online"/>
    <n v="950817"/>
    <n v="5"/>
    <n v="2571"/>
    <n v="0.15"/>
    <n v="10926.75"/>
    <n v="17390"/>
    <n v="-6463.25"/>
    <s v="Credit Card"/>
    <s v="Cancelled"/>
    <x v="3"/>
    <n v="3"/>
    <n v="15"/>
  </r>
  <r>
    <x v="147"/>
    <x v="2"/>
    <s v="UAE"/>
    <s v="Dubai"/>
    <s v="Hardware"/>
    <x v="1"/>
    <n v="77891"/>
    <s v="Existing"/>
    <s v="Online"/>
    <n v="745545"/>
    <n v="4"/>
    <n v="1033"/>
    <n v="0"/>
    <n v="4132"/>
    <n v="2296"/>
    <n v="1836"/>
    <s v="UPI"/>
    <s v="Completed"/>
    <x v="0"/>
    <n v="3"/>
    <n v="0"/>
  </r>
  <r>
    <x v="147"/>
    <x v="1"/>
    <s v="UAE"/>
    <s v="Dubai"/>
    <s v="Software"/>
    <x v="0"/>
    <n v="84693"/>
    <s v="Existing"/>
    <s v="Online"/>
    <n v="792473"/>
    <n v="5"/>
    <n v="4483"/>
    <n v="0.05"/>
    <n v="21294.25"/>
    <n v="1287"/>
    <n v="20007.25"/>
    <s v="Cash"/>
    <s v="Completed"/>
    <x v="0"/>
    <n v="2"/>
    <n v="5"/>
  </r>
  <r>
    <x v="147"/>
    <x v="3"/>
    <s v="UK"/>
    <s v="London"/>
    <s v="Software"/>
    <x v="2"/>
    <n v="43292"/>
    <s v="New"/>
    <s v="Offline"/>
    <n v="241221"/>
    <n v="9"/>
    <n v="2193"/>
    <n v="0.1"/>
    <n v="17763.3"/>
    <n v="18276"/>
    <n v="-512.70000000000073"/>
    <s v="Cash"/>
    <s v="Returned"/>
    <x v="2"/>
    <n v="2"/>
    <n v="10"/>
  </r>
  <r>
    <x v="147"/>
    <x v="2"/>
    <s v="India"/>
    <s v="Mumbai"/>
    <s v="Software"/>
    <x v="0"/>
    <n v="76097"/>
    <s v="New"/>
    <s v="Online"/>
    <n v="679302"/>
    <n v="5"/>
    <n v="2551"/>
    <n v="0.2"/>
    <n v="10204"/>
    <n v="24374"/>
    <n v="-14170"/>
    <s v="Credit Card"/>
    <s v="Completed"/>
    <x v="1"/>
    <n v="2"/>
    <n v="20"/>
  </r>
  <r>
    <x v="147"/>
    <x v="0"/>
    <s v="India"/>
    <s v="Mumbai"/>
    <s v="Hardware"/>
    <x v="3"/>
    <n v="83703"/>
    <s v="Existing"/>
    <s v="Offline"/>
    <n v="138402"/>
    <n v="4"/>
    <n v="4190"/>
    <n v="0"/>
    <n v="16760"/>
    <n v="9908"/>
    <n v="6852"/>
    <s v="UPI"/>
    <s v="Completed"/>
    <x v="2"/>
    <n v="1"/>
    <n v="0"/>
  </r>
  <r>
    <x v="147"/>
    <x v="2"/>
    <s v="India"/>
    <s v="Bangalore"/>
    <s v="Services"/>
    <x v="1"/>
    <n v="26184"/>
    <s v="New"/>
    <s v="Partner"/>
    <n v="883021"/>
    <n v="4"/>
    <n v="3331"/>
    <n v="0.05"/>
    <n v="12657.8"/>
    <n v="21663"/>
    <n v="-9005.2000000000007"/>
    <s v="UPI"/>
    <s v="Returned"/>
    <x v="3"/>
    <n v="5"/>
    <n v="5"/>
  </r>
  <r>
    <x v="147"/>
    <x v="0"/>
    <s v="India"/>
    <s v="Bangalore"/>
    <s v="Hardware"/>
    <x v="0"/>
    <n v="99336"/>
    <s v="Existing"/>
    <s v="Offline"/>
    <n v="707205"/>
    <n v="1"/>
    <n v="4827"/>
    <n v="0.05"/>
    <n v="4585.6499999999996"/>
    <n v="19237"/>
    <n v="-14651.35"/>
    <s v="Net Banking"/>
    <s v="Completed"/>
    <x v="1"/>
    <n v="4"/>
    <n v="5"/>
  </r>
  <r>
    <x v="147"/>
    <x v="0"/>
    <s v="USA"/>
    <s v="New York"/>
    <s v="Hardware"/>
    <x v="1"/>
    <n v="71046"/>
    <s v="New"/>
    <s v="Partner"/>
    <n v="542773"/>
    <n v="4"/>
    <n v="3420"/>
    <n v="0.1"/>
    <n v="12312"/>
    <n v="1569"/>
    <n v="10743"/>
    <s v="Net Banking"/>
    <s v="Cancelled"/>
    <x v="0"/>
    <n v="5"/>
    <n v="10"/>
  </r>
  <r>
    <x v="147"/>
    <x v="2"/>
    <s v="USA"/>
    <s v="New York"/>
    <s v="Software"/>
    <x v="2"/>
    <n v="76741"/>
    <s v="New"/>
    <s v="Offline"/>
    <n v="460039"/>
    <n v="4"/>
    <n v="4667"/>
    <n v="0"/>
    <n v="18668"/>
    <n v="22102"/>
    <n v="-3434"/>
    <s v="UPI"/>
    <s v="Returned"/>
    <x v="1"/>
    <n v="3"/>
    <n v="0"/>
  </r>
  <r>
    <x v="147"/>
    <x v="1"/>
    <s v="India"/>
    <s v="Delhi"/>
    <s v="Software"/>
    <x v="1"/>
    <n v="71377"/>
    <s v="Existing"/>
    <s v="Offline"/>
    <n v="340416"/>
    <n v="9"/>
    <n v="1385"/>
    <n v="0"/>
    <n v="12465"/>
    <n v="26218"/>
    <n v="-13753"/>
    <s v="Credit Card"/>
    <s v="Cancelled"/>
    <x v="1"/>
    <n v="1"/>
    <n v="0"/>
  </r>
  <r>
    <x v="147"/>
    <x v="0"/>
    <s v="India"/>
    <s v="Delhi"/>
    <s v="Services"/>
    <x v="0"/>
    <n v="22039"/>
    <s v="New"/>
    <s v="Partner"/>
    <n v="755603"/>
    <n v="4"/>
    <n v="1958"/>
    <n v="0"/>
    <n v="7832"/>
    <n v="21056"/>
    <n v="-13224"/>
    <s v="Cash"/>
    <s v="Completed"/>
    <x v="3"/>
    <n v="1"/>
    <n v="0"/>
  </r>
  <r>
    <x v="147"/>
    <x v="1"/>
    <s v="India"/>
    <s v="Mumbai"/>
    <s v="Services"/>
    <x v="2"/>
    <n v="55161"/>
    <s v="New"/>
    <s v="Offline"/>
    <n v="746943"/>
    <n v="7"/>
    <n v="4295"/>
    <n v="0.05"/>
    <n v="28561.75"/>
    <n v="29656"/>
    <n v="-1094.25"/>
    <s v="UPI"/>
    <s v="Returned"/>
    <x v="2"/>
    <n v="4"/>
    <n v="5"/>
  </r>
  <r>
    <x v="148"/>
    <x v="3"/>
    <s v="India"/>
    <s v="Bangalore"/>
    <s v="Software"/>
    <x v="2"/>
    <n v="45006"/>
    <s v="New"/>
    <s v="Partner"/>
    <n v="233486"/>
    <n v="1"/>
    <n v="3655"/>
    <n v="0"/>
    <n v="3655"/>
    <n v="15815"/>
    <n v="-12160"/>
    <s v="Net Banking"/>
    <s v="Cancelled"/>
    <x v="3"/>
    <n v="5"/>
    <n v="0"/>
  </r>
  <r>
    <x v="148"/>
    <x v="0"/>
    <s v="India"/>
    <s v="Mumbai"/>
    <s v="Services"/>
    <x v="2"/>
    <n v="27544"/>
    <s v="Existing"/>
    <s v="Online"/>
    <n v="234928"/>
    <n v="7"/>
    <n v="3910"/>
    <n v="0.05"/>
    <n v="26001.5"/>
    <n v="24375"/>
    <n v="1626.5"/>
    <s v="Cash"/>
    <s v="Returned"/>
    <x v="0"/>
    <n v="3"/>
    <n v="5"/>
  </r>
  <r>
    <x v="148"/>
    <x v="1"/>
    <s v="India"/>
    <s v="Mumbai"/>
    <s v="Services"/>
    <x v="3"/>
    <n v="22987"/>
    <s v="Existing"/>
    <s v="Partner"/>
    <n v="696087"/>
    <n v="2"/>
    <n v="4524"/>
    <n v="0.05"/>
    <n v="8595.6"/>
    <n v="7773"/>
    <n v="822.60000000000036"/>
    <s v="Credit Card"/>
    <s v="Cancelled"/>
    <x v="2"/>
    <n v="4"/>
    <n v="5"/>
  </r>
  <r>
    <x v="148"/>
    <x v="1"/>
    <s v="India"/>
    <s v="Bangalore"/>
    <s v="Software"/>
    <x v="0"/>
    <n v="15239"/>
    <s v="New"/>
    <s v="Offline"/>
    <n v="344561"/>
    <n v="8"/>
    <n v="1062"/>
    <n v="0"/>
    <n v="8496"/>
    <n v="28904"/>
    <n v="-20408"/>
    <s v="UPI"/>
    <s v="Cancelled"/>
    <x v="1"/>
    <n v="1"/>
    <n v="0"/>
  </r>
  <r>
    <x v="148"/>
    <x v="3"/>
    <s v="India"/>
    <s v="Delhi"/>
    <s v="Hardware"/>
    <x v="0"/>
    <n v="54785"/>
    <s v="New"/>
    <s v="Online"/>
    <n v="574551"/>
    <n v="1"/>
    <n v="4526"/>
    <n v="0.15"/>
    <n v="3847.1"/>
    <n v="19935"/>
    <n v="-16087.9"/>
    <s v="UPI"/>
    <s v="Returned"/>
    <x v="3"/>
    <n v="4"/>
    <n v="15"/>
  </r>
  <r>
    <x v="148"/>
    <x v="1"/>
    <s v="UK"/>
    <s v="London"/>
    <s v="Services"/>
    <x v="2"/>
    <n v="33358"/>
    <s v="New"/>
    <s v="Offline"/>
    <n v="746914"/>
    <n v="3"/>
    <n v="3471"/>
    <n v="0.2"/>
    <n v="8330.4"/>
    <n v="17493"/>
    <n v="-9162.6"/>
    <s v="Cash"/>
    <s v="Cancelled"/>
    <x v="1"/>
    <n v="2"/>
    <n v="20"/>
  </r>
  <r>
    <x v="148"/>
    <x v="1"/>
    <s v="UK"/>
    <s v="London"/>
    <s v="Software"/>
    <x v="1"/>
    <n v="92674"/>
    <s v="New"/>
    <s v="Online"/>
    <n v="754839"/>
    <n v="8"/>
    <n v="844"/>
    <n v="0.2"/>
    <n v="5401.6"/>
    <n v="4650"/>
    <n v="751.60000000000036"/>
    <s v="Cash"/>
    <s v="Returned"/>
    <x v="3"/>
    <n v="5"/>
    <n v="20"/>
  </r>
  <r>
    <x v="148"/>
    <x v="3"/>
    <s v="UK"/>
    <s v="London"/>
    <s v="Services"/>
    <x v="2"/>
    <n v="66450"/>
    <s v="Existing"/>
    <s v="Partner"/>
    <n v="683237"/>
    <n v="8"/>
    <n v="3216"/>
    <n v="0.15"/>
    <n v="21868.799999999999"/>
    <n v="4219"/>
    <n v="17649.8"/>
    <s v="Net Banking"/>
    <s v="Completed"/>
    <x v="0"/>
    <n v="3"/>
    <n v="15"/>
  </r>
  <r>
    <x v="148"/>
    <x v="0"/>
    <s v="India"/>
    <s v="Bangalore"/>
    <s v="Services"/>
    <x v="3"/>
    <n v="98520"/>
    <s v="Existing"/>
    <s v="Online"/>
    <n v="665680"/>
    <n v="5"/>
    <n v="3178"/>
    <n v="0"/>
    <n v="15890"/>
    <n v="1731"/>
    <n v="14159"/>
    <s v="Credit Card"/>
    <s v="Cancelled"/>
    <x v="0"/>
    <n v="2"/>
    <n v="0"/>
  </r>
  <r>
    <x v="148"/>
    <x v="1"/>
    <s v="UAE"/>
    <s v="Dubai"/>
    <s v="Software"/>
    <x v="2"/>
    <n v="38428"/>
    <s v="Existing"/>
    <s v="Online"/>
    <n v="243542"/>
    <n v="5"/>
    <n v="2172"/>
    <n v="0.05"/>
    <n v="10317"/>
    <n v="13501"/>
    <n v="-3184"/>
    <s v="Cash"/>
    <s v="Cancelled"/>
    <x v="3"/>
    <n v="5"/>
    <n v="5"/>
  </r>
  <r>
    <x v="148"/>
    <x v="1"/>
    <s v="UAE"/>
    <s v="Dubai"/>
    <s v="Services"/>
    <x v="0"/>
    <n v="19096"/>
    <s v="New"/>
    <s v="Online"/>
    <n v="769132"/>
    <n v="8"/>
    <n v="3627"/>
    <n v="0.1"/>
    <n v="26114.400000000001"/>
    <n v="12235"/>
    <n v="13879.400000000001"/>
    <s v="Credit Card"/>
    <s v="Cancelled"/>
    <x v="0"/>
    <n v="2"/>
    <n v="10"/>
  </r>
  <r>
    <x v="148"/>
    <x v="1"/>
    <s v="UAE"/>
    <s v="Dubai"/>
    <s v="Services"/>
    <x v="2"/>
    <n v="57582"/>
    <s v="New"/>
    <s v="Offline"/>
    <n v="782742"/>
    <n v="5"/>
    <n v="4453"/>
    <n v="0.15"/>
    <n v="18925.25"/>
    <n v="23077"/>
    <n v="-4151.75"/>
    <s v="Credit Card"/>
    <s v="Cancelled"/>
    <x v="1"/>
    <n v="4"/>
    <n v="15"/>
  </r>
  <r>
    <x v="149"/>
    <x v="2"/>
    <s v="USA"/>
    <s v="New York"/>
    <s v="Services"/>
    <x v="1"/>
    <n v="34536"/>
    <s v="Existing"/>
    <s v="Online"/>
    <n v="592661"/>
    <n v="9"/>
    <n v="1619"/>
    <n v="0.2"/>
    <n v="11656.800000000001"/>
    <n v="9759"/>
    <n v="1897.8000000000011"/>
    <s v="UPI"/>
    <s v="Completed"/>
    <x v="2"/>
    <n v="3"/>
    <n v="20"/>
  </r>
  <r>
    <x v="149"/>
    <x v="3"/>
    <s v="India"/>
    <s v="Delhi"/>
    <s v="Hardware"/>
    <x v="0"/>
    <n v="67395"/>
    <s v="New"/>
    <s v="Partner"/>
    <n v="447088"/>
    <n v="1"/>
    <n v="2412"/>
    <n v="0.2"/>
    <n v="1929.6000000000001"/>
    <n v="12240"/>
    <n v="-10310.4"/>
    <s v="Cash"/>
    <s v="Returned"/>
    <x v="3"/>
    <n v="4"/>
    <n v="20"/>
  </r>
  <r>
    <x v="149"/>
    <x v="2"/>
    <s v="India"/>
    <s v="Delhi"/>
    <s v="Hardware"/>
    <x v="1"/>
    <n v="78157"/>
    <s v="New"/>
    <s v="Partner"/>
    <n v="748340"/>
    <n v="5"/>
    <n v="3502"/>
    <n v="0.05"/>
    <n v="16634.5"/>
    <n v="6556"/>
    <n v="10078.5"/>
    <s v="Cash"/>
    <s v="Returned"/>
    <x v="1"/>
    <n v="4"/>
    <n v="5"/>
  </r>
  <r>
    <x v="149"/>
    <x v="3"/>
    <s v="USA"/>
    <s v="New York"/>
    <s v="Services"/>
    <x v="2"/>
    <n v="79484"/>
    <s v="Existing"/>
    <s v="Partner"/>
    <n v="573615"/>
    <n v="3"/>
    <n v="2762"/>
    <n v="0.2"/>
    <n v="6628.8"/>
    <n v="24488"/>
    <n v="-17859.2"/>
    <s v="Net Banking"/>
    <s v="Returned"/>
    <x v="3"/>
    <n v="5"/>
    <n v="20"/>
  </r>
  <r>
    <x v="149"/>
    <x v="0"/>
    <s v="India"/>
    <s v="Mumbai"/>
    <s v="Software"/>
    <x v="0"/>
    <n v="11287"/>
    <s v="New"/>
    <s v="Online"/>
    <n v="768944"/>
    <n v="3"/>
    <n v="1242"/>
    <n v="0.2"/>
    <n v="2980.8"/>
    <n v="28447"/>
    <n v="-25466.2"/>
    <s v="UPI"/>
    <s v="Completed"/>
    <x v="2"/>
    <n v="3"/>
    <n v="20"/>
  </r>
  <r>
    <x v="149"/>
    <x v="0"/>
    <s v="UK"/>
    <s v="London"/>
    <s v="Services"/>
    <x v="3"/>
    <n v="64510"/>
    <s v="Existing"/>
    <s v="Partner"/>
    <n v="778751"/>
    <n v="2"/>
    <n v="4653"/>
    <n v="0.05"/>
    <n v="8840.6999999999989"/>
    <n v="10549"/>
    <n v="-1708.3000000000011"/>
    <s v="Cash"/>
    <s v="Completed"/>
    <x v="0"/>
    <n v="3"/>
    <n v="5"/>
  </r>
  <r>
    <x v="149"/>
    <x v="1"/>
    <s v="UAE"/>
    <s v="Dubai"/>
    <s v="Services"/>
    <x v="0"/>
    <n v="33902"/>
    <s v="New"/>
    <s v="Offline"/>
    <n v="447520"/>
    <n v="3"/>
    <n v="2952"/>
    <n v="0"/>
    <n v="8856"/>
    <n v="8263"/>
    <n v="593"/>
    <s v="Cash"/>
    <s v="Returned"/>
    <x v="2"/>
    <n v="4"/>
    <n v="0"/>
  </r>
  <r>
    <x v="149"/>
    <x v="3"/>
    <s v="UK"/>
    <s v="London"/>
    <s v="Hardware"/>
    <x v="1"/>
    <n v="66188"/>
    <s v="New"/>
    <s v="Partner"/>
    <n v="584423"/>
    <n v="7"/>
    <n v="3268"/>
    <n v="0.2"/>
    <n v="18300.8"/>
    <n v="15993"/>
    <n v="2307.7999999999993"/>
    <s v="Net Banking"/>
    <s v="Returned"/>
    <x v="2"/>
    <n v="3"/>
    <n v="20"/>
  </r>
  <r>
    <x v="149"/>
    <x v="0"/>
    <s v="UAE"/>
    <s v="Dubai"/>
    <s v="Hardware"/>
    <x v="0"/>
    <n v="31164"/>
    <s v="New"/>
    <s v="Online"/>
    <n v="990560"/>
    <n v="8"/>
    <n v="1282"/>
    <n v="0"/>
    <n v="10256"/>
    <n v="2071"/>
    <n v="8185"/>
    <s v="Net Banking"/>
    <s v="Completed"/>
    <x v="3"/>
    <n v="1"/>
    <n v="0"/>
  </r>
  <r>
    <x v="149"/>
    <x v="3"/>
    <s v="UK"/>
    <s v="London"/>
    <s v="Hardware"/>
    <x v="3"/>
    <n v="91204"/>
    <s v="New"/>
    <s v="Partner"/>
    <n v="112097"/>
    <n v="8"/>
    <n v="596"/>
    <n v="0.1"/>
    <n v="4291.2"/>
    <n v="25357"/>
    <n v="-21065.8"/>
    <s v="Credit Card"/>
    <s v="Completed"/>
    <x v="2"/>
    <n v="3"/>
    <n v="10"/>
  </r>
  <r>
    <x v="149"/>
    <x v="0"/>
    <s v="India"/>
    <s v="Mumbai"/>
    <s v="Services"/>
    <x v="3"/>
    <n v="11772"/>
    <s v="New"/>
    <s v="Online"/>
    <n v="479684"/>
    <n v="8"/>
    <n v="1086"/>
    <n v="0"/>
    <n v="8688"/>
    <n v="8445"/>
    <n v="243"/>
    <s v="UPI"/>
    <s v="Cancelled"/>
    <x v="0"/>
    <n v="4"/>
    <n v="0"/>
  </r>
  <r>
    <x v="149"/>
    <x v="2"/>
    <s v="UK"/>
    <s v="London"/>
    <s v="Services"/>
    <x v="3"/>
    <n v="63054"/>
    <s v="Existing"/>
    <s v="Online"/>
    <n v="249911"/>
    <n v="1"/>
    <n v="2738"/>
    <n v="0.05"/>
    <n v="2601.1"/>
    <n v="6071"/>
    <n v="-3469.9"/>
    <s v="Credit Card"/>
    <s v="Returned"/>
    <x v="3"/>
    <n v="1"/>
    <n v="5"/>
  </r>
  <r>
    <x v="150"/>
    <x v="0"/>
    <s v="UK"/>
    <s v="London"/>
    <s v="Software"/>
    <x v="3"/>
    <n v="64878"/>
    <s v="Existing"/>
    <s v="Partner"/>
    <n v="222202"/>
    <n v="7"/>
    <n v="1416"/>
    <n v="0.05"/>
    <n v="9416.4"/>
    <n v="24754"/>
    <n v="-15337.6"/>
    <s v="Net Banking"/>
    <s v="Returned"/>
    <x v="0"/>
    <n v="1"/>
    <n v="5"/>
  </r>
  <r>
    <x v="150"/>
    <x v="2"/>
    <s v="India"/>
    <s v="Bangalore"/>
    <s v="Services"/>
    <x v="1"/>
    <n v="42238"/>
    <s v="New"/>
    <s v="Offline"/>
    <n v="603635"/>
    <n v="2"/>
    <n v="3849"/>
    <n v="0.05"/>
    <n v="7313.0999999999995"/>
    <n v="3246"/>
    <n v="4067.0999999999995"/>
    <s v="Cash"/>
    <s v="Returned"/>
    <x v="2"/>
    <n v="5"/>
    <n v="5"/>
  </r>
  <r>
    <x v="150"/>
    <x v="0"/>
    <s v="UK"/>
    <s v="London"/>
    <s v="Services"/>
    <x v="0"/>
    <n v="68293"/>
    <s v="New"/>
    <s v="Offline"/>
    <n v="314382"/>
    <n v="4"/>
    <n v="3086"/>
    <n v="0.2"/>
    <n v="9875.2000000000007"/>
    <n v="11747"/>
    <n v="-1871.7999999999993"/>
    <s v="Cash"/>
    <s v="Returned"/>
    <x v="2"/>
    <n v="4"/>
    <n v="20"/>
  </r>
  <r>
    <x v="150"/>
    <x v="1"/>
    <s v="India"/>
    <s v="Bangalore"/>
    <s v="Hardware"/>
    <x v="2"/>
    <n v="91298"/>
    <s v="Existing"/>
    <s v="Partner"/>
    <n v="924125"/>
    <n v="5"/>
    <n v="4680"/>
    <n v="0.15"/>
    <n v="19890"/>
    <n v="11568"/>
    <n v="8322"/>
    <s v="Net Banking"/>
    <s v="Returned"/>
    <x v="0"/>
    <n v="3"/>
    <n v="15"/>
  </r>
  <r>
    <x v="150"/>
    <x v="2"/>
    <s v="India"/>
    <s v="Delhi"/>
    <s v="Hardware"/>
    <x v="3"/>
    <n v="17213"/>
    <s v="Existing"/>
    <s v="Online"/>
    <n v="414132"/>
    <n v="1"/>
    <n v="2988"/>
    <n v="0.2"/>
    <n v="2390.4"/>
    <n v="19304"/>
    <n v="-16913.599999999999"/>
    <s v="Credit Card"/>
    <s v="Cancelled"/>
    <x v="3"/>
    <n v="1"/>
    <n v="20"/>
  </r>
  <r>
    <x v="150"/>
    <x v="0"/>
    <s v="USA"/>
    <s v="New York"/>
    <s v="Hardware"/>
    <x v="2"/>
    <n v="24941"/>
    <s v="New"/>
    <s v="Partner"/>
    <n v="149769"/>
    <n v="4"/>
    <n v="4293"/>
    <n v="0"/>
    <n v="17172"/>
    <n v="15249"/>
    <n v="1923"/>
    <s v="Credit Card"/>
    <s v="Completed"/>
    <x v="2"/>
    <n v="4"/>
    <n v="0"/>
  </r>
  <r>
    <x v="150"/>
    <x v="1"/>
    <s v="UK"/>
    <s v="London"/>
    <s v="Hardware"/>
    <x v="2"/>
    <n v="25964"/>
    <s v="Existing"/>
    <s v="Online"/>
    <n v="749764"/>
    <n v="4"/>
    <n v="3337"/>
    <n v="0.1"/>
    <n v="12013.2"/>
    <n v="23396"/>
    <n v="-11382.8"/>
    <s v="Net Banking"/>
    <s v="Cancelled"/>
    <x v="1"/>
    <n v="5"/>
    <n v="10"/>
  </r>
  <r>
    <x v="150"/>
    <x v="2"/>
    <s v="India"/>
    <s v="Delhi"/>
    <s v="Hardware"/>
    <x v="0"/>
    <n v="36855"/>
    <s v="Existing"/>
    <s v="Online"/>
    <n v="751554"/>
    <n v="9"/>
    <n v="2886"/>
    <n v="0.1"/>
    <n v="23376.600000000002"/>
    <n v="9315"/>
    <n v="14061.600000000002"/>
    <s v="Cash"/>
    <s v="Cancelled"/>
    <x v="2"/>
    <n v="2"/>
    <n v="10"/>
  </r>
  <r>
    <x v="150"/>
    <x v="1"/>
    <s v="India"/>
    <s v="Bangalore"/>
    <s v="Software"/>
    <x v="2"/>
    <n v="68769"/>
    <s v="Existing"/>
    <s v="Online"/>
    <n v="233541"/>
    <n v="9"/>
    <n v="2341"/>
    <n v="0.1"/>
    <n v="18962.100000000002"/>
    <n v="23727"/>
    <n v="-4764.8999999999978"/>
    <s v="UPI"/>
    <s v="Returned"/>
    <x v="2"/>
    <n v="2"/>
    <n v="10"/>
  </r>
  <r>
    <x v="150"/>
    <x v="3"/>
    <s v="UK"/>
    <s v="London"/>
    <s v="Software"/>
    <x v="2"/>
    <n v="93504"/>
    <s v="New"/>
    <s v="Offline"/>
    <n v="505684"/>
    <n v="1"/>
    <n v="1702"/>
    <n v="0.1"/>
    <n v="1531.8"/>
    <n v="1074"/>
    <n v="457.79999999999995"/>
    <s v="Credit Card"/>
    <s v="Cancelled"/>
    <x v="1"/>
    <n v="3"/>
    <n v="10"/>
  </r>
  <r>
    <x v="150"/>
    <x v="3"/>
    <s v="UK"/>
    <s v="London"/>
    <s v="Software"/>
    <x v="1"/>
    <n v="11046"/>
    <s v="Existing"/>
    <s v="Offline"/>
    <n v="594222"/>
    <n v="8"/>
    <n v="1229"/>
    <n v="0.15"/>
    <n v="8357.1999999999989"/>
    <n v="2988"/>
    <n v="5369.1999999999989"/>
    <s v="UPI"/>
    <s v="Cancelled"/>
    <x v="3"/>
    <n v="2"/>
    <n v="15"/>
  </r>
  <r>
    <x v="150"/>
    <x v="2"/>
    <s v="India"/>
    <s v="Mumbai"/>
    <s v="Hardware"/>
    <x v="2"/>
    <n v="24909"/>
    <s v="Existing"/>
    <s v="Partner"/>
    <n v="794385"/>
    <n v="4"/>
    <n v="816"/>
    <n v="0.1"/>
    <n v="2937.6"/>
    <n v="9348"/>
    <n v="-6410.4"/>
    <s v="Cash"/>
    <s v="Returned"/>
    <x v="3"/>
    <n v="1"/>
    <n v="10"/>
  </r>
  <r>
    <x v="151"/>
    <x v="0"/>
    <s v="India"/>
    <s v="Delhi"/>
    <s v="Hardware"/>
    <x v="0"/>
    <n v="89114"/>
    <s v="Existing"/>
    <s v="Offline"/>
    <n v="228237"/>
    <n v="4"/>
    <n v="575"/>
    <n v="0.2"/>
    <n v="1840"/>
    <n v="8287"/>
    <n v="-6447"/>
    <s v="Net Banking"/>
    <s v="Cancelled"/>
    <x v="2"/>
    <n v="1"/>
    <n v="20"/>
  </r>
  <r>
    <x v="151"/>
    <x v="2"/>
    <s v="UAE"/>
    <s v="Dubai"/>
    <s v="Hardware"/>
    <x v="2"/>
    <n v="33368"/>
    <s v="Existing"/>
    <s v="Online"/>
    <n v="496381"/>
    <n v="5"/>
    <n v="3546"/>
    <n v="0.1"/>
    <n v="15957"/>
    <n v="4083"/>
    <n v="11874"/>
    <s v="Credit Card"/>
    <s v="Cancelled"/>
    <x v="1"/>
    <n v="4"/>
    <n v="10"/>
  </r>
  <r>
    <x v="151"/>
    <x v="1"/>
    <s v="UAE"/>
    <s v="Dubai"/>
    <s v="Software"/>
    <x v="0"/>
    <n v="81255"/>
    <s v="New"/>
    <s v="Online"/>
    <n v="944035"/>
    <n v="2"/>
    <n v="703"/>
    <n v="0.05"/>
    <n v="1335.7"/>
    <n v="21202"/>
    <n v="-19866.3"/>
    <s v="Credit Card"/>
    <s v="Completed"/>
    <x v="3"/>
    <n v="3"/>
    <n v="5"/>
  </r>
  <r>
    <x v="151"/>
    <x v="0"/>
    <s v="India"/>
    <s v="Mumbai"/>
    <s v="Hardware"/>
    <x v="3"/>
    <n v="91496"/>
    <s v="Existing"/>
    <s v="Partner"/>
    <n v="307978"/>
    <n v="1"/>
    <n v="4788"/>
    <n v="0"/>
    <n v="4788"/>
    <n v="17166"/>
    <n v="-12378"/>
    <s v="Cash"/>
    <s v="Returned"/>
    <x v="1"/>
    <n v="4"/>
    <n v="0"/>
  </r>
  <r>
    <x v="151"/>
    <x v="3"/>
    <s v="India"/>
    <s v="Bangalore"/>
    <s v="Software"/>
    <x v="2"/>
    <n v="99142"/>
    <s v="Existing"/>
    <s v="Online"/>
    <n v="143251"/>
    <n v="5"/>
    <n v="4275"/>
    <n v="0.2"/>
    <n v="17100"/>
    <n v="29614"/>
    <n v="-12514"/>
    <s v="Net Banking"/>
    <s v="Returned"/>
    <x v="1"/>
    <n v="4"/>
    <n v="20"/>
  </r>
  <r>
    <x v="151"/>
    <x v="0"/>
    <s v="UAE"/>
    <s v="Dubai"/>
    <s v="Hardware"/>
    <x v="2"/>
    <n v="25624"/>
    <s v="Existing"/>
    <s v="Partner"/>
    <n v="409670"/>
    <n v="7"/>
    <n v="3444"/>
    <n v="0.15"/>
    <n v="20491.8"/>
    <n v="21075"/>
    <n v="-583.20000000000073"/>
    <s v="Credit Card"/>
    <s v="Cancelled"/>
    <x v="1"/>
    <n v="3"/>
    <n v="15"/>
  </r>
  <r>
    <x v="151"/>
    <x v="3"/>
    <s v="UAE"/>
    <s v="Dubai"/>
    <s v="Services"/>
    <x v="2"/>
    <n v="20352"/>
    <s v="New"/>
    <s v="Partner"/>
    <n v="727022"/>
    <n v="9"/>
    <n v="4855"/>
    <n v="0.2"/>
    <n v="34956"/>
    <n v="13171"/>
    <n v="21785"/>
    <s v="Cash"/>
    <s v="Returned"/>
    <x v="1"/>
    <n v="4"/>
    <n v="20"/>
  </r>
  <r>
    <x v="151"/>
    <x v="0"/>
    <s v="USA"/>
    <s v="New York"/>
    <s v="Software"/>
    <x v="3"/>
    <n v="90539"/>
    <s v="New"/>
    <s v="Online"/>
    <n v="993974"/>
    <n v="2"/>
    <n v="3551"/>
    <n v="0.05"/>
    <n v="6746.9"/>
    <n v="14856"/>
    <n v="-8109.1"/>
    <s v="Credit Card"/>
    <s v="Completed"/>
    <x v="0"/>
    <n v="2"/>
    <n v="5"/>
  </r>
  <r>
    <x v="151"/>
    <x v="0"/>
    <s v="India"/>
    <s v="Delhi"/>
    <s v="Services"/>
    <x v="1"/>
    <n v="19223"/>
    <s v="New"/>
    <s v="Offline"/>
    <n v="335368"/>
    <n v="8"/>
    <n v="3163"/>
    <n v="0.1"/>
    <n v="22773.600000000002"/>
    <n v="22623"/>
    <n v="150.60000000000218"/>
    <s v="UPI"/>
    <s v="Cancelled"/>
    <x v="2"/>
    <n v="5"/>
    <n v="10"/>
  </r>
  <r>
    <x v="151"/>
    <x v="0"/>
    <s v="India"/>
    <s v="Bangalore"/>
    <s v="Software"/>
    <x v="2"/>
    <n v="88254"/>
    <s v="Existing"/>
    <s v="Online"/>
    <n v="653230"/>
    <n v="7"/>
    <n v="931"/>
    <n v="0.1"/>
    <n v="5865.3"/>
    <n v="17127"/>
    <n v="-11261.7"/>
    <s v="Credit Card"/>
    <s v="Completed"/>
    <x v="0"/>
    <n v="4"/>
    <n v="10"/>
  </r>
  <r>
    <x v="151"/>
    <x v="1"/>
    <s v="UK"/>
    <s v="London"/>
    <s v="Hardware"/>
    <x v="0"/>
    <n v="76851"/>
    <s v="Existing"/>
    <s v="Online"/>
    <n v="669305"/>
    <n v="2"/>
    <n v="3263"/>
    <n v="0.15"/>
    <n v="5547.0999999999995"/>
    <n v="25658"/>
    <n v="-20110.900000000001"/>
    <s v="Cash"/>
    <s v="Cancelled"/>
    <x v="1"/>
    <n v="1"/>
    <n v="15"/>
  </r>
  <r>
    <x v="151"/>
    <x v="1"/>
    <s v="India"/>
    <s v="Delhi"/>
    <s v="Hardware"/>
    <x v="1"/>
    <n v="60044"/>
    <s v="Existing"/>
    <s v="Partner"/>
    <n v="160555"/>
    <n v="5"/>
    <n v="3662"/>
    <n v="0"/>
    <n v="18310"/>
    <n v="13980"/>
    <n v="4330"/>
    <s v="UPI"/>
    <s v="Cancelled"/>
    <x v="3"/>
    <n v="1"/>
    <n v="0"/>
  </r>
  <r>
    <x v="152"/>
    <x v="2"/>
    <s v="India"/>
    <s v="Bangalore"/>
    <s v="Services"/>
    <x v="1"/>
    <n v="97089"/>
    <s v="New"/>
    <s v="Offline"/>
    <n v="787569"/>
    <n v="7"/>
    <n v="697"/>
    <n v="0.1"/>
    <n v="4391.1000000000004"/>
    <n v="14539"/>
    <n v="-10147.9"/>
    <s v="Credit Card"/>
    <s v="Returned"/>
    <x v="3"/>
    <n v="2"/>
    <n v="10"/>
  </r>
  <r>
    <x v="152"/>
    <x v="2"/>
    <s v="UAE"/>
    <s v="Dubai"/>
    <s v="Hardware"/>
    <x v="1"/>
    <n v="95000"/>
    <s v="Existing"/>
    <s v="Partner"/>
    <n v="401509"/>
    <n v="3"/>
    <n v="538"/>
    <n v="0.15"/>
    <n v="1371.8999999999999"/>
    <n v="4065"/>
    <n v="-2693.1000000000004"/>
    <s v="Credit Card"/>
    <s v="Returned"/>
    <x v="0"/>
    <n v="4"/>
    <n v="15"/>
  </r>
  <r>
    <x v="152"/>
    <x v="3"/>
    <s v="USA"/>
    <s v="New York"/>
    <s v="Software"/>
    <x v="2"/>
    <n v="41419"/>
    <s v="Existing"/>
    <s v="Online"/>
    <n v="557297"/>
    <n v="2"/>
    <n v="3018"/>
    <n v="0.1"/>
    <n v="5432.4000000000005"/>
    <n v="8954"/>
    <n v="-3521.5999999999995"/>
    <s v="Net Banking"/>
    <s v="Cancelled"/>
    <x v="1"/>
    <n v="4"/>
    <n v="10"/>
  </r>
  <r>
    <x v="152"/>
    <x v="1"/>
    <s v="India"/>
    <s v="Delhi"/>
    <s v="Hardware"/>
    <x v="3"/>
    <n v="23767"/>
    <s v="New"/>
    <s v="Partner"/>
    <n v="125976"/>
    <n v="6"/>
    <n v="2626"/>
    <n v="0.2"/>
    <n v="12604.800000000001"/>
    <n v="3233"/>
    <n v="9371.8000000000011"/>
    <s v="Net Banking"/>
    <s v="Completed"/>
    <x v="1"/>
    <n v="3"/>
    <n v="20"/>
  </r>
  <r>
    <x v="152"/>
    <x v="3"/>
    <s v="UAE"/>
    <s v="Dubai"/>
    <s v="Hardware"/>
    <x v="3"/>
    <n v="82002"/>
    <s v="Existing"/>
    <s v="Partner"/>
    <n v="141969"/>
    <n v="6"/>
    <n v="1228"/>
    <n v="0.15"/>
    <n v="6262.8"/>
    <n v="15164"/>
    <n v="-8901.2000000000007"/>
    <s v="Credit Card"/>
    <s v="Cancelled"/>
    <x v="3"/>
    <n v="4"/>
    <n v="15"/>
  </r>
  <r>
    <x v="152"/>
    <x v="2"/>
    <s v="India"/>
    <s v="Bangalore"/>
    <s v="Software"/>
    <x v="2"/>
    <n v="41028"/>
    <s v="Existing"/>
    <s v="Online"/>
    <n v="531541"/>
    <n v="4"/>
    <n v="4399"/>
    <n v="0.15"/>
    <n v="14956.6"/>
    <n v="16570"/>
    <n v="-1613.3999999999996"/>
    <s v="UPI"/>
    <s v="Cancelled"/>
    <x v="2"/>
    <n v="4"/>
    <n v="15"/>
  </r>
  <r>
    <x v="152"/>
    <x v="3"/>
    <s v="India"/>
    <s v="Delhi"/>
    <s v="Services"/>
    <x v="0"/>
    <n v="57953"/>
    <s v="New"/>
    <s v="Partner"/>
    <n v="877047"/>
    <n v="1"/>
    <n v="3665"/>
    <n v="0.15"/>
    <n v="3115.25"/>
    <n v="10976"/>
    <n v="-7860.75"/>
    <s v="Net Banking"/>
    <s v="Cancelled"/>
    <x v="0"/>
    <n v="1"/>
    <n v="15"/>
  </r>
  <r>
    <x v="152"/>
    <x v="2"/>
    <s v="UK"/>
    <s v="London"/>
    <s v="Services"/>
    <x v="0"/>
    <n v="67965"/>
    <s v="New"/>
    <s v="Online"/>
    <n v="549957"/>
    <n v="5"/>
    <n v="4727"/>
    <n v="0.1"/>
    <n v="21271.5"/>
    <n v="17255"/>
    <n v="4016.5"/>
    <s v="Net Banking"/>
    <s v="Completed"/>
    <x v="0"/>
    <n v="3"/>
    <n v="10"/>
  </r>
  <r>
    <x v="152"/>
    <x v="1"/>
    <s v="India"/>
    <s v="Delhi"/>
    <s v="Hardware"/>
    <x v="0"/>
    <n v="79776"/>
    <s v="New"/>
    <s v="Partner"/>
    <n v="639803"/>
    <n v="1"/>
    <n v="2624"/>
    <n v="0.15"/>
    <n v="2230.4"/>
    <n v="19474"/>
    <n v="-17243.599999999999"/>
    <s v="Net Banking"/>
    <s v="Returned"/>
    <x v="2"/>
    <n v="4"/>
    <n v="15"/>
  </r>
  <r>
    <x v="152"/>
    <x v="0"/>
    <s v="UAE"/>
    <s v="Dubai"/>
    <s v="Software"/>
    <x v="2"/>
    <n v="41459"/>
    <s v="New"/>
    <s v="Offline"/>
    <n v="529390"/>
    <n v="8"/>
    <n v="4634"/>
    <n v="0.2"/>
    <n v="29657.600000000002"/>
    <n v="6628"/>
    <n v="23029.600000000002"/>
    <s v="Cash"/>
    <s v="Returned"/>
    <x v="1"/>
    <n v="2"/>
    <n v="20"/>
  </r>
  <r>
    <x v="152"/>
    <x v="1"/>
    <s v="India"/>
    <s v="Delhi"/>
    <s v="Services"/>
    <x v="3"/>
    <n v="92331"/>
    <s v="New"/>
    <s v="Online"/>
    <n v="173663"/>
    <n v="2"/>
    <n v="4271"/>
    <n v="0"/>
    <n v="8542"/>
    <n v="5168"/>
    <n v="3374"/>
    <s v="Credit Card"/>
    <s v="Completed"/>
    <x v="3"/>
    <n v="4"/>
    <n v="0"/>
  </r>
  <r>
    <x v="152"/>
    <x v="3"/>
    <s v="UK"/>
    <s v="London"/>
    <s v="Services"/>
    <x v="2"/>
    <n v="34689"/>
    <s v="Existing"/>
    <s v="Offline"/>
    <n v="939811"/>
    <n v="9"/>
    <n v="3757"/>
    <n v="0"/>
    <n v="33813"/>
    <n v="21396"/>
    <n v="12417"/>
    <s v="UPI"/>
    <s v="Returned"/>
    <x v="0"/>
    <n v="3"/>
    <n v="0"/>
  </r>
  <r>
    <x v="153"/>
    <x v="3"/>
    <s v="USA"/>
    <s v="New York"/>
    <s v="Hardware"/>
    <x v="3"/>
    <n v="90446"/>
    <s v="New"/>
    <s v="Partner"/>
    <n v="389535"/>
    <n v="9"/>
    <n v="3706"/>
    <n v="0.05"/>
    <n v="31686.3"/>
    <n v="19261"/>
    <n v="12425.3"/>
    <s v="UPI"/>
    <s v="Cancelled"/>
    <x v="0"/>
    <n v="2"/>
    <n v="5"/>
  </r>
  <r>
    <x v="153"/>
    <x v="1"/>
    <s v="USA"/>
    <s v="New York"/>
    <s v="Software"/>
    <x v="1"/>
    <n v="77982"/>
    <s v="Existing"/>
    <s v="Offline"/>
    <n v="307348"/>
    <n v="3"/>
    <n v="3098"/>
    <n v="0.2"/>
    <n v="7435.2000000000007"/>
    <n v="24570"/>
    <n v="-17134.8"/>
    <s v="Credit Card"/>
    <s v="Returned"/>
    <x v="1"/>
    <n v="2"/>
    <n v="20"/>
  </r>
  <r>
    <x v="153"/>
    <x v="1"/>
    <s v="UAE"/>
    <s v="Dubai"/>
    <s v="Services"/>
    <x v="2"/>
    <n v="13346"/>
    <s v="Existing"/>
    <s v="Offline"/>
    <n v="429225"/>
    <n v="6"/>
    <n v="4935"/>
    <n v="0.2"/>
    <n v="23688"/>
    <n v="7308"/>
    <n v="16380"/>
    <s v="Net Banking"/>
    <s v="Returned"/>
    <x v="2"/>
    <n v="2"/>
    <n v="20"/>
  </r>
  <r>
    <x v="153"/>
    <x v="2"/>
    <s v="India"/>
    <s v="Bangalore"/>
    <s v="Hardware"/>
    <x v="3"/>
    <n v="55179"/>
    <s v="New"/>
    <s v="Offline"/>
    <n v="844587"/>
    <n v="9"/>
    <n v="3813"/>
    <n v="0.15"/>
    <n v="29169.45"/>
    <n v="3314"/>
    <n v="25855.45"/>
    <s v="UPI"/>
    <s v="Completed"/>
    <x v="3"/>
    <n v="1"/>
    <n v="15"/>
  </r>
  <r>
    <x v="153"/>
    <x v="3"/>
    <s v="UAE"/>
    <s v="Dubai"/>
    <s v="Hardware"/>
    <x v="1"/>
    <n v="50517"/>
    <s v="New"/>
    <s v="Partner"/>
    <n v="419428"/>
    <n v="7"/>
    <n v="1744"/>
    <n v="0.05"/>
    <n v="11597.6"/>
    <n v="10655"/>
    <n v="942.60000000000036"/>
    <s v="Cash"/>
    <s v="Completed"/>
    <x v="1"/>
    <n v="1"/>
    <n v="5"/>
  </r>
  <r>
    <x v="153"/>
    <x v="3"/>
    <s v="USA"/>
    <s v="New York"/>
    <s v="Hardware"/>
    <x v="1"/>
    <n v="79678"/>
    <s v="Existing"/>
    <s v="Online"/>
    <n v="182054"/>
    <n v="4"/>
    <n v="4587"/>
    <n v="0.2"/>
    <n v="14678.400000000001"/>
    <n v="22631"/>
    <n v="-7952.5999999999985"/>
    <s v="Cash"/>
    <s v="Cancelled"/>
    <x v="0"/>
    <n v="2"/>
    <n v="20"/>
  </r>
  <r>
    <x v="153"/>
    <x v="1"/>
    <s v="India"/>
    <s v="Mumbai"/>
    <s v="Hardware"/>
    <x v="2"/>
    <n v="91606"/>
    <s v="Existing"/>
    <s v="Partner"/>
    <n v="817566"/>
    <n v="3"/>
    <n v="1157"/>
    <n v="0.2"/>
    <n v="2776.8"/>
    <n v="21376"/>
    <n v="-18599.2"/>
    <s v="UPI"/>
    <s v="Cancelled"/>
    <x v="3"/>
    <n v="1"/>
    <n v="20"/>
  </r>
  <r>
    <x v="153"/>
    <x v="0"/>
    <s v="India"/>
    <s v="Mumbai"/>
    <s v="Services"/>
    <x v="3"/>
    <n v="82623"/>
    <s v="Existing"/>
    <s v="Partner"/>
    <n v="987595"/>
    <n v="2"/>
    <n v="3465"/>
    <n v="0.2"/>
    <n v="5544"/>
    <n v="3914"/>
    <n v="1630"/>
    <s v="Cash"/>
    <s v="Returned"/>
    <x v="1"/>
    <n v="2"/>
    <n v="20"/>
  </r>
  <r>
    <x v="153"/>
    <x v="3"/>
    <s v="India"/>
    <s v="Delhi"/>
    <s v="Software"/>
    <x v="1"/>
    <n v="99288"/>
    <s v="New"/>
    <s v="Partner"/>
    <n v="455734"/>
    <n v="1"/>
    <n v="2199"/>
    <n v="0.1"/>
    <n v="1979.1000000000001"/>
    <n v="12716"/>
    <n v="-10736.9"/>
    <s v="Credit Card"/>
    <s v="Completed"/>
    <x v="0"/>
    <n v="2"/>
    <n v="10"/>
  </r>
  <r>
    <x v="153"/>
    <x v="0"/>
    <s v="UK"/>
    <s v="London"/>
    <s v="Hardware"/>
    <x v="2"/>
    <n v="91171"/>
    <s v="Existing"/>
    <s v="Online"/>
    <n v="178593"/>
    <n v="1"/>
    <n v="4956"/>
    <n v="0.2"/>
    <n v="3964.8"/>
    <n v="12564"/>
    <n v="-8599.2000000000007"/>
    <s v="Cash"/>
    <s v="Completed"/>
    <x v="3"/>
    <n v="5"/>
    <n v="20"/>
  </r>
  <r>
    <x v="153"/>
    <x v="1"/>
    <s v="India"/>
    <s v="Delhi"/>
    <s v="Hardware"/>
    <x v="1"/>
    <n v="68916"/>
    <s v="New"/>
    <s v="Partner"/>
    <n v="159485"/>
    <n v="4"/>
    <n v="3543"/>
    <n v="0.1"/>
    <n v="12754.800000000001"/>
    <n v="10533"/>
    <n v="2221.8000000000011"/>
    <s v="Cash"/>
    <s v="Cancelled"/>
    <x v="1"/>
    <n v="1"/>
    <n v="10"/>
  </r>
  <r>
    <x v="153"/>
    <x v="1"/>
    <s v="India"/>
    <s v="Mumbai"/>
    <s v="Services"/>
    <x v="0"/>
    <n v="97754"/>
    <s v="Existing"/>
    <s v="Partner"/>
    <n v="396176"/>
    <n v="4"/>
    <n v="4924"/>
    <n v="0.2"/>
    <n v="15756.800000000001"/>
    <n v="21318"/>
    <n v="-5561.1999999999989"/>
    <s v="UPI"/>
    <s v="Returned"/>
    <x v="0"/>
    <n v="5"/>
    <n v="20"/>
  </r>
  <r>
    <x v="154"/>
    <x v="2"/>
    <s v="USA"/>
    <s v="New York"/>
    <s v="Hardware"/>
    <x v="2"/>
    <n v="58575"/>
    <s v="Existing"/>
    <s v="Online"/>
    <n v="642444"/>
    <n v="9"/>
    <n v="2299"/>
    <n v="0"/>
    <n v="20691"/>
    <n v="3701"/>
    <n v="16990"/>
    <s v="Cash"/>
    <s v="Returned"/>
    <x v="3"/>
    <n v="2"/>
    <n v="0"/>
  </r>
  <r>
    <x v="154"/>
    <x v="3"/>
    <s v="India"/>
    <s v="Delhi"/>
    <s v="Hardware"/>
    <x v="1"/>
    <n v="55039"/>
    <s v="Existing"/>
    <s v="Online"/>
    <n v="673604"/>
    <n v="1"/>
    <n v="4126"/>
    <n v="0.1"/>
    <n v="3713.4"/>
    <n v="5044"/>
    <n v="-1330.6"/>
    <s v="UPI"/>
    <s v="Completed"/>
    <x v="3"/>
    <n v="2"/>
    <n v="10"/>
  </r>
  <r>
    <x v="154"/>
    <x v="0"/>
    <s v="UAE"/>
    <s v="Dubai"/>
    <s v="Software"/>
    <x v="2"/>
    <n v="59955"/>
    <s v="New"/>
    <s v="Online"/>
    <n v="997348"/>
    <n v="4"/>
    <n v="4477"/>
    <n v="0.1"/>
    <n v="16117.2"/>
    <n v="17417"/>
    <n v="-1299.7999999999993"/>
    <s v="Net Banking"/>
    <s v="Completed"/>
    <x v="0"/>
    <n v="5"/>
    <n v="10"/>
  </r>
  <r>
    <x v="154"/>
    <x v="2"/>
    <s v="UK"/>
    <s v="London"/>
    <s v="Hardware"/>
    <x v="2"/>
    <n v="90260"/>
    <s v="New"/>
    <s v="Offline"/>
    <n v="279859"/>
    <n v="3"/>
    <n v="2476"/>
    <n v="0.15"/>
    <n v="6313.8"/>
    <n v="3145"/>
    <n v="3168.8"/>
    <s v="Net Banking"/>
    <s v="Completed"/>
    <x v="3"/>
    <n v="3"/>
    <n v="15"/>
  </r>
  <r>
    <x v="154"/>
    <x v="3"/>
    <s v="UAE"/>
    <s v="Dubai"/>
    <s v="Services"/>
    <x v="3"/>
    <n v="65871"/>
    <s v="Existing"/>
    <s v="Online"/>
    <n v="193099"/>
    <n v="9"/>
    <n v="4169"/>
    <n v="0.2"/>
    <n v="30016.800000000003"/>
    <n v="23843"/>
    <n v="6173.8000000000029"/>
    <s v="Cash"/>
    <s v="Completed"/>
    <x v="3"/>
    <n v="2"/>
    <n v="20"/>
  </r>
  <r>
    <x v="154"/>
    <x v="2"/>
    <s v="UK"/>
    <s v="London"/>
    <s v="Software"/>
    <x v="3"/>
    <n v="70678"/>
    <s v="Existing"/>
    <s v="Offline"/>
    <n v="796939"/>
    <n v="5"/>
    <n v="4692"/>
    <n v="0.05"/>
    <n v="22287"/>
    <n v="8487"/>
    <n v="13800"/>
    <s v="Net Banking"/>
    <s v="Cancelled"/>
    <x v="2"/>
    <n v="1"/>
    <n v="5"/>
  </r>
  <r>
    <x v="154"/>
    <x v="1"/>
    <s v="USA"/>
    <s v="New York"/>
    <s v="Services"/>
    <x v="1"/>
    <n v="41351"/>
    <s v="Existing"/>
    <s v="Offline"/>
    <n v="288646"/>
    <n v="9"/>
    <n v="1437"/>
    <n v="0.05"/>
    <n v="12286.349999999999"/>
    <n v="13997"/>
    <n v="-1710.6500000000015"/>
    <s v="UPI"/>
    <s v="Cancelled"/>
    <x v="2"/>
    <n v="4"/>
    <n v="5"/>
  </r>
  <r>
    <x v="154"/>
    <x v="3"/>
    <s v="India"/>
    <s v="Delhi"/>
    <s v="Software"/>
    <x v="2"/>
    <n v="70693"/>
    <s v="New"/>
    <s v="Partner"/>
    <n v="303333"/>
    <n v="6"/>
    <n v="1789"/>
    <n v="0.05"/>
    <n v="10197.299999999999"/>
    <n v="16794"/>
    <n v="-6596.7000000000007"/>
    <s v="Net Banking"/>
    <s v="Completed"/>
    <x v="2"/>
    <n v="4"/>
    <n v="5"/>
  </r>
  <r>
    <x v="154"/>
    <x v="2"/>
    <s v="UK"/>
    <s v="London"/>
    <s v="Software"/>
    <x v="2"/>
    <n v="41433"/>
    <s v="New"/>
    <s v="Offline"/>
    <n v="746729"/>
    <n v="9"/>
    <n v="2650"/>
    <n v="0.05"/>
    <n v="22657.5"/>
    <n v="26855"/>
    <n v="-4197.5"/>
    <s v="Credit Card"/>
    <s v="Returned"/>
    <x v="1"/>
    <n v="4"/>
    <n v="5"/>
  </r>
  <r>
    <x v="154"/>
    <x v="2"/>
    <s v="UAE"/>
    <s v="Dubai"/>
    <s v="Hardware"/>
    <x v="0"/>
    <n v="84797"/>
    <s v="New"/>
    <s v="Partner"/>
    <n v="842578"/>
    <n v="1"/>
    <n v="1012"/>
    <n v="0"/>
    <n v="1012"/>
    <n v="23057"/>
    <n v="-22045"/>
    <s v="Net Banking"/>
    <s v="Cancelled"/>
    <x v="1"/>
    <n v="5"/>
    <n v="0"/>
  </r>
  <r>
    <x v="154"/>
    <x v="0"/>
    <s v="India"/>
    <s v="Delhi"/>
    <s v="Hardware"/>
    <x v="2"/>
    <n v="89015"/>
    <s v="New"/>
    <s v="Offline"/>
    <n v="979695"/>
    <n v="4"/>
    <n v="2016"/>
    <n v="0.05"/>
    <n v="7660.7999999999993"/>
    <n v="17788"/>
    <n v="-10127.200000000001"/>
    <s v="Net Banking"/>
    <s v="Completed"/>
    <x v="2"/>
    <n v="2"/>
    <n v="5"/>
  </r>
  <r>
    <x v="154"/>
    <x v="2"/>
    <s v="India"/>
    <s v="Delhi"/>
    <s v="Hardware"/>
    <x v="3"/>
    <n v="25804"/>
    <s v="New"/>
    <s v="Online"/>
    <n v="355329"/>
    <n v="4"/>
    <n v="2582"/>
    <n v="0.15"/>
    <n v="8778.7999999999993"/>
    <n v="5711"/>
    <n v="3067.7999999999993"/>
    <s v="UPI"/>
    <s v="Completed"/>
    <x v="3"/>
    <n v="3"/>
    <n v="15"/>
  </r>
  <r>
    <x v="155"/>
    <x v="3"/>
    <s v="UAE"/>
    <s v="Dubai"/>
    <s v="Services"/>
    <x v="2"/>
    <n v="55101"/>
    <s v="Existing"/>
    <s v="Partner"/>
    <n v="991550"/>
    <n v="6"/>
    <n v="1904"/>
    <n v="0.05"/>
    <n v="10852.8"/>
    <n v="2924"/>
    <n v="7928.7999999999993"/>
    <s v="Net Banking"/>
    <s v="Returned"/>
    <x v="0"/>
    <n v="1"/>
    <n v="5"/>
  </r>
  <r>
    <x v="155"/>
    <x v="3"/>
    <s v="India"/>
    <s v="Mumbai"/>
    <s v="Hardware"/>
    <x v="3"/>
    <n v="70115"/>
    <s v="Existing"/>
    <s v="Offline"/>
    <n v="159235"/>
    <n v="1"/>
    <n v="4992"/>
    <n v="0.15"/>
    <n v="4243.2"/>
    <n v="27433"/>
    <n v="-23189.8"/>
    <s v="Cash"/>
    <s v="Returned"/>
    <x v="1"/>
    <n v="4"/>
    <n v="15"/>
  </r>
  <r>
    <x v="155"/>
    <x v="0"/>
    <s v="UK"/>
    <s v="London"/>
    <s v="Hardware"/>
    <x v="0"/>
    <n v="88363"/>
    <s v="Existing"/>
    <s v="Partner"/>
    <n v="415048"/>
    <n v="5"/>
    <n v="2431"/>
    <n v="0.1"/>
    <n v="10939.5"/>
    <n v="25005"/>
    <n v="-14065.5"/>
    <s v="Credit Card"/>
    <s v="Completed"/>
    <x v="0"/>
    <n v="4"/>
    <n v="10"/>
  </r>
  <r>
    <x v="155"/>
    <x v="3"/>
    <s v="UAE"/>
    <s v="Dubai"/>
    <s v="Software"/>
    <x v="1"/>
    <n v="54700"/>
    <s v="New"/>
    <s v="Online"/>
    <n v="968153"/>
    <n v="3"/>
    <n v="2385"/>
    <n v="0.2"/>
    <n v="5724"/>
    <n v="18265"/>
    <n v="-12541"/>
    <s v="Net Banking"/>
    <s v="Cancelled"/>
    <x v="2"/>
    <n v="1"/>
    <n v="20"/>
  </r>
  <r>
    <x v="155"/>
    <x v="1"/>
    <s v="USA"/>
    <s v="New York"/>
    <s v="Hardware"/>
    <x v="3"/>
    <n v="87576"/>
    <s v="Existing"/>
    <s v="Offline"/>
    <n v="529956"/>
    <n v="1"/>
    <n v="2853"/>
    <n v="0.05"/>
    <n v="2710.35"/>
    <n v="7023"/>
    <n v="-4312.6499999999996"/>
    <s v="Net Banking"/>
    <s v="Cancelled"/>
    <x v="0"/>
    <n v="4"/>
    <n v="5"/>
  </r>
  <r>
    <x v="155"/>
    <x v="3"/>
    <s v="India"/>
    <s v="Bangalore"/>
    <s v="Hardware"/>
    <x v="1"/>
    <n v="29477"/>
    <s v="New"/>
    <s v="Offline"/>
    <n v="697418"/>
    <n v="6"/>
    <n v="4307"/>
    <n v="0.15"/>
    <n v="21965.7"/>
    <n v="28457"/>
    <n v="-6491.2999999999993"/>
    <s v="Cash"/>
    <s v="Returned"/>
    <x v="0"/>
    <n v="5"/>
    <n v="15"/>
  </r>
  <r>
    <x v="155"/>
    <x v="3"/>
    <s v="UAE"/>
    <s v="Dubai"/>
    <s v="Hardware"/>
    <x v="1"/>
    <n v="26127"/>
    <s v="New"/>
    <s v="Online"/>
    <n v="280626"/>
    <n v="3"/>
    <n v="3246"/>
    <n v="0.15"/>
    <n v="8277.2999999999993"/>
    <n v="3902"/>
    <n v="4375.2999999999993"/>
    <s v="Credit Card"/>
    <s v="Cancelled"/>
    <x v="3"/>
    <n v="2"/>
    <n v="15"/>
  </r>
  <r>
    <x v="155"/>
    <x v="2"/>
    <s v="India"/>
    <s v="Delhi"/>
    <s v="Hardware"/>
    <x v="1"/>
    <n v="96718"/>
    <s v="Existing"/>
    <s v="Offline"/>
    <n v="762559"/>
    <n v="4"/>
    <n v="1080"/>
    <n v="0.2"/>
    <n v="3456"/>
    <n v="10789"/>
    <n v="-7333"/>
    <s v="Credit Card"/>
    <s v="Cancelled"/>
    <x v="3"/>
    <n v="2"/>
    <n v="20"/>
  </r>
  <r>
    <x v="155"/>
    <x v="2"/>
    <s v="India"/>
    <s v="Delhi"/>
    <s v="Software"/>
    <x v="1"/>
    <n v="36049"/>
    <s v="Existing"/>
    <s v="Offline"/>
    <n v="532248"/>
    <n v="9"/>
    <n v="2712"/>
    <n v="0.1"/>
    <n v="21967.200000000001"/>
    <n v="27515"/>
    <n v="-5547.7999999999993"/>
    <s v="Net Banking"/>
    <s v="Cancelled"/>
    <x v="0"/>
    <n v="3"/>
    <n v="10"/>
  </r>
  <r>
    <x v="155"/>
    <x v="3"/>
    <s v="UAE"/>
    <s v="Dubai"/>
    <s v="Hardware"/>
    <x v="3"/>
    <n v="22473"/>
    <s v="New"/>
    <s v="Partner"/>
    <n v="574626"/>
    <n v="2"/>
    <n v="3829"/>
    <n v="0.05"/>
    <n v="7275.0999999999995"/>
    <n v="16747"/>
    <n v="-9471.9000000000015"/>
    <s v="UPI"/>
    <s v="Completed"/>
    <x v="3"/>
    <n v="5"/>
    <n v="5"/>
  </r>
  <r>
    <x v="155"/>
    <x v="0"/>
    <s v="India"/>
    <s v="Bangalore"/>
    <s v="Software"/>
    <x v="0"/>
    <n v="92245"/>
    <s v="New"/>
    <s v="Offline"/>
    <n v="785795"/>
    <n v="1"/>
    <n v="601"/>
    <n v="0.15"/>
    <n v="510.84999999999997"/>
    <n v="16502"/>
    <n v="-15991.15"/>
    <s v="Credit Card"/>
    <s v="Completed"/>
    <x v="2"/>
    <n v="3"/>
    <n v="15"/>
  </r>
  <r>
    <x v="155"/>
    <x v="2"/>
    <s v="UAE"/>
    <s v="Dubai"/>
    <s v="Services"/>
    <x v="2"/>
    <n v="71836"/>
    <s v="Existing"/>
    <s v="Online"/>
    <n v="785480"/>
    <n v="6"/>
    <n v="4788"/>
    <n v="0.05"/>
    <n v="27291.599999999999"/>
    <n v="18629"/>
    <n v="8662.5999999999985"/>
    <s v="Credit Card"/>
    <s v="Cancelled"/>
    <x v="2"/>
    <n v="4"/>
    <n v="5"/>
  </r>
  <r>
    <x v="156"/>
    <x v="0"/>
    <s v="India"/>
    <s v="Bangalore"/>
    <s v="Hardware"/>
    <x v="3"/>
    <n v="52464"/>
    <s v="New"/>
    <s v="Offline"/>
    <n v="827515"/>
    <n v="1"/>
    <n v="4342"/>
    <n v="0"/>
    <n v="4342"/>
    <n v="9631"/>
    <n v="-5289"/>
    <s v="UPI"/>
    <s v="Completed"/>
    <x v="0"/>
    <n v="2"/>
    <n v="0"/>
  </r>
  <r>
    <x v="156"/>
    <x v="3"/>
    <s v="India"/>
    <s v="Bangalore"/>
    <s v="Hardware"/>
    <x v="0"/>
    <n v="23714"/>
    <s v="New"/>
    <s v="Partner"/>
    <n v="102607"/>
    <n v="1"/>
    <n v="3463"/>
    <n v="0.15"/>
    <n v="2943.5499999999997"/>
    <n v="14591"/>
    <n v="-11647.45"/>
    <s v="Credit Card"/>
    <s v="Returned"/>
    <x v="1"/>
    <n v="3"/>
    <n v="15"/>
  </r>
  <r>
    <x v="156"/>
    <x v="3"/>
    <s v="USA"/>
    <s v="New York"/>
    <s v="Hardware"/>
    <x v="2"/>
    <n v="70878"/>
    <s v="New"/>
    <s v="Offline"/>
    <n v="436260"/>
    <n v="7"/>
    <n v="798"/>
    <n v="0.1"/>
    <n v="5027.4000000000005"/>
    <n v="12016"/>
    <n v="-6988.5999999999995"/>
    <s v="Credit Card"/>
    <s v="Cancelled"/>
    <x v="0"/>
    <n v="3"/>
    <n v="10"/>
  </r>
  <r>
    <x v="156"/>
    <x v="1"/>
    <s v="UK"/>
    <s v="London"/>
    <s v="Software"/>
    <x v="1"/>
    <n v="44208"/>
    <s v="Existing"/>
    <s v="Partner"/>
    <n v="316396"/>
    <n v="2"/>
    <n v="4616"/>
    <n v="0.2"/>
    <n v="7385.6"/>
    <n v="22751"/>
    <n v="-15365.4"/>
    <s v="UPI"/>
    <s v="Cancelled"/>
    <x v="1"/>
    <n v="5"/>
    <n v="20"/>
  </r>
  <r>
    <x v="156"/>
    <x v="2"/>
    <s v="India"/>
    <s v="Delhi"/>
    <s v="Hardware"/>
    <x v="2"/>
    <n v="97104"/>
    <s v="New"/>
    <s v="Offline"/>
    <n v="515242"/>
    <n v="4"/>
    <n v="544"/>
    <n v="0.15"/>
    <n v="1849.6"/>
    <n v="17499"/>
    <n v="-15649.4"/>
    <s v="Net Banking"/>
    <s v="Returned"/>
    <x v="1"/>
    <n v="4"/>
    <n v="15"/>
  </r>
  <r>
    <x v="156"/>
    <x v="3"/>
    <s v="India"/>
    <s v="Delhi"/>
    <s v="Hardware"/>
    <x v="2"/>
    <n v="84683"/>
    <s v="New"/>
    <s v="Partner"/>
    <n v="880013"/>
    <n v="4"/>
    <n v="3043"/>
    <n v="0"/>
    <n v="12172"/>
    <n v="21884"/>
    <n v="-9712"/>
    <s v="UPI"/>
    <s v="Cancelled"/>
    <x v="1"/>
    <n v="1"/>
    <n v="0"/>
  </r>
  <r>
    <x v="156"/>
    <x v="1"/>
    <s v="India"/>
    <s v="Bangalore"/>
    <s v="Services"/>
    <x v="0"/>
    <n v="91803"/>
    <s v="New"/>
    <s v="Partner"/>
    <n v="379317"/>
    <n v="2"/>
    <n v="4359"/>
    <n v="0.2"/>
    <n v="6974.4000000000005"/>
    <n v="26854"/>
    <n v="-19879.599999999999"/>
    <s v="Cash"/>
    <s v="Cancelled"/>
    <x v="2"/>
    <n v="5"/>
    <n v="20"/>
  </r>
  <r>
    <x v="156"/>
    <x v="2"/>
    <s v="India"/>
    <s v="Delhi"/>
    <s v="Software"/>
    <x v="2"/>
    <n v="51514"/>
    <s v="New"/>
    <s v="Offline"/>
    <n v="658550"/>
    <n v="6"/>
    <n v="4894"/>
    <n v="0.1"/>
    <n v="26427.600000000002"/>
    <n v="1296"/>
    <n v="25131.600000000002"/>
    <s v="Cash"/>
    <s v="Cancelled"/>
    <x v="0"/>
    <n v="5"/>
    <n v="10"/>
  </r>
  <r>
    <x v="156"/>
    <x v="3"/>
    <s v="India"/>
    <s v="Mumbai"/>
    <s v="Software"/>
    <x v="1"/>
    <n v="15136"/>
    <s v="New"/>
    <s v="Online"/>
    <n v="671444"/>
    <n v="2"/>
    <n v="4052"/>
    <n v="0.05"/>
    <n v="7698.7999999999993"/>
    <n v="8692"/>
    <n v="-993.20000000000073"/>
    <s v="Net Banking"/>
    <s v="Returned"/>
    <x v="1"/>
    <n v="4"/>
    <n v="5"/>
  </r>
  <r>
    <x v="156"/>
    <x v="3"/>
    <s v="India"/>
    <s v="Bangalore"/>
    <s v="Services"/>
    <x v="3"/>
    <n v="41516"/>
    <s v="New"/>
    <s v="Online"/>
    <n v="303318"/>
    <n v="8"/>
    <n v="3655"/>
    <n v="0.05"/>
    <n v="27778"/>
    <n v="20332"/>
    <n v="7446"/>
    <s v="Cash"/>
    <s v="Completed"/>
    <x v="0"/>
    <n v="1"/>
    <n v="5"/>
  </r>
  <r>
    <x v="156"/>
    <x v="2"/>
    <s v="India"/>
    <s v="Delhi"/>
    <s v="Software"/>
    <x v="3"/>
    <n v="86982"/>
    <s v="New"/>
    <s v="Offline"/>
    <n v="199124"/>
    <n v="4"/>
    <n v="3631"/>
    <n v="0.15"/>
    <n v="12345.4"/>
    <n v="9127"/>
    <n v="3218.3999999999996"/>
    <s v="Cash"/>
    <s v="Completed"/>
    <x v="3"/>
    <n v="5"/>
    <n v="15"/>
  </r>
  <r>
    <x v="156"/>
    <x v="2"/>
    <s v="India"/>
    <s v="Mumbai"/>
    <s v="Hardware"/>
    <x v="0"/>
    <n v="73878"/>
    <s v="Existing"/>
    <s v="Offline"/>
    <n v="744116"/>
    <n v="1"/>
    <n v="787"/>
    <n v="0.2"/>
    <n v="629.6"/>
    <n v="19989"/>
    <n v="-19359.400000000001"/>
    <s v="Credit Card"/>
    <s v="Cancelled"/>
    <x v="3"/>
    <n v="3"/>
    <n v="20"/>
  </r>
  <r>
    <x v="157"/>
    <x v="2"/>
    <s v="USA"/>
    <s v="New York"/>
    <s v="Hardware"/>
    <x v="1"/>
    <n v="55099"/>
    <s v="Existing"/>
    <s v="Offline"/>
    <n v="350898"/>
    <n v="7"/>
    <n v="4205"/>
    <n v="0"/>
    <n v="29435"/>
    <n v="23861"/>
    <n v="5574"/>
    <s v="Credit Card"/>
    <s v="Completed"/>
    <x v="1"/>
    <n v="3"/>
    <n v="0"/>
  </r>
  <r>
    <x v="157"/>
    <x v="3"/>
    <s v="India"/>
    <s v="Delhi"/>
    <s v="Services"/>
    <x v="1"/>
    <n v="23188"/>
    <s v="Existing"/>
    <s v="Offline"/>
    <n v="702052"/>
    <n v="6"/>
    <n v="1016"/>
    <n v="0"/>
    <n v="6096"/>
    <n v="25305"/>
    <n v="-19209"/>
    <s v="Net Banking"/>
    <s v="Cancelled"/>
    <x v="2"/>
    <n v="3"/>
    <n v="0"/>
  </r>
  <r>
    <x v="157"/>
    <x v="3"/>
    <s v="India"/>
    <s v="Mumbai"/>
    <s v="Software"/>
    <x v="2"/>
    <n v="61188"/>
    <s v="New"/>
    <s v="Offline"/>
    <n v="490999"/>
    <n v="6"/>
    <n v="2701"/>
    <n v="0.1"/>
    <n v="14585.4"/>
    <n v="18478"/>
    <n v="-3892.6000000000004"/>
    <s v="Cash"/>
    <s v="Returned"/>
    <x v="2"/>
    <n v="3"/>
    <n v="10"/>
  </r>
  <r>
    <x v="157"/>
    <x v="1"/>
    <s v="UAE"/>
    <s v="Dubai"/>
    <s v="Software"/>
    <x v="0"/>
    <n v="15560"/>
    <s v="Existing"/>
    <s v="Online"/>
    <n v="584807"/>
    <n v="3"/>
    <n v="4937"/>
    <n v="0.2"/>
    <n v="11848.800000000001"/>
    <n v="14253"/>
    <n v="-2404.1999999999989"/>
    <s v="Cash"/>
    <s v="Returned"/>
    <x v="1"/>
    <n v="1"/>
    <n v="20"/>
  </r>
  <r>
    <x v="157"/>
    <x v="0"/>
    <s v="UK"/>
    <s v="London"/>
    <s v="Software"/>
    <x v="1"/>
    <n v="46397"/>
    <s v="Existing"/>
    <s v="Partner"/>
    <n v="479201"/>
    <n v="7"/>
    <n v="4681"/>
    <n v="0.2"/>
    <n v="26213.600000000002"/>
    <n v="6101"/>
    <n v="20112.600000000002"/>
    <s v="UPI"/>
    <s v="Cancelled"/>
    <x v="2"/>
    <n v="4"/>
    <n v="20"/>
  </r>
  <r>
    <x v="157"/>
    <x v="2"/>
    <s v="UAE"/>
    <s v="Dubai"/>
    <s v="Services"/>
    <x v="1"/>
    <n v="87193"/>
    <s v="New"/>
    <s v="Partner"/>
    <n v="164314"/>
    <n v="6"/>
    <n v="4158"/>
    <n v="0.05"/>
    <n v="23700.6"/>
    <n v="2074"/>
    <n v="21626.6"/>
    <s v="Credit Card"/>
    <s v="Cancelled"/>
    <x v="2"/>
    <n v="4"/>
    <n v="5"/>
  </r>
  <r>
    <x v="157"/>
    <x v="3"/>
    <s v="India"/>
    <s v="Mumbai"/>
    <s v="Hardware"/>
    <x v="1"/>
    <n v="48082"/>
    <s v="Existing"/>
    <s v="Online"/>
    <n v="589904"/>
    <n v="9"/>
    <n v="4786"/>
    <n v="0.1"/>
    <n v="38766.6"/>
    <n v="17399"/>
    <n v="21367.599999999999"/>
    <s v="UPI"/>
    <s v="Cancelled"/>
    <x v="1"/>
    <n v="1"/>
    <n v="10"/>
  </r>
  <r>
    <x v="157"/>
    <x v="3"/>
    <s v="India"/>
    <s v="Bangalore"/>
    <s v="Services"/>
    <x v="3"/>
    <n v="94376"/>
    <s v="New"/>
    <s v="Online"/>
    <n v="513665"/>
    <n v="3"/>
    <n v="3823"/>
    <n v="0.1"/>
    <n v="10322.1"/>
    <n v="2527"/>
    <n v="7795.1"/>
    <s v="Cash"/>
    <s v="Completed"/>
    <x v="2"/>
    <n v="4"/>
    <n v="10"/>
  </r>
  <r>
    <x v="157"/>
    <x v="2"/>
    <s v="India"/>
    <s v="Bangalore"/>
    <s v="Hardware"/>
    <x v="3"/>
    <n v="51430"/>
    <s v="New"/>
    <s v="Partner"/>
    <n v="455386"/>
    <n v="3"/>
    <n v="4576"/>
    <n v="0.1"/>
    <n v="12355.2"/>
    <n v="25626"/>
    <n v="-13270.8"/>
    <s v="Net Banking"/>
    <s v="Returned"/>
    <x v="3"/>
    <n v="3"/>
    <n v="10"/>
  </r>
  <r>
    <x v="157"/>
    <x v="0"/>
    <s v="India"/>
    <s v="Delhi"/>
    <s v="Services"/>
    <x v="3"/>
    <n v="60522"/>
    <s v="New"/>
    <s v="Online"/>
    <n v="361270"/>
    <n v="4"/>
    <n v="4436"/>
    <n v="0.2"/>
    <n v="14195.2"/>
    <n v="4199"/>
    <n v="9996.2000000000007"/>
    <s v="Cash"/>
    <s v="Cancelled"/>
    <x v="0"/>
    <n v="1"/>
    <n v="20"/>
  </r>
  <r>
    <x v="157"/>
    <x v="2"/>
    <s v="UAE"/>
    <s v="Dubai"/>
    <s v="Hardware"/>
    <x v="2"/>
    <n v="50397"/>
    <s v="Existing"/>
    <s v="Offline"/>
    <n v="130466"/>
    <n v="3"/>
    <n v="1669"/>
    <n v="0.05"/>
    <n v="4756.6499999999996"/>
    <n v="12433"/>
    <n v="-7676.35"/>
    <s v="Net Banking"/>
    <s v="Completed"/>
    <x v="1"/>
    <n v="3"/>
    <n v="5"/>
  </r>
  <r>
    <x v="157"/>
    <x v="0"/>
    <s v="India"/>
    <s v="Bangalore"/>
    <s v="Software"/>
    <x v="2"/>
    <n v="86860"/>
    <s v="New"/>
    <s v="Online"/>
    <n v="216151"/>
    <n v="4"/>
    <n v="1490"/>
    <n v="0.1"/>
    <n v="5364"/>
    <n v="27179"/>
    <n v="-21815"/>
    <s v="Net Banking"/>
    <s v="Cancelled"/>
    <x v="2"/>
    <n v="4"/>
    <n v="10"/>
  </r>
  <r>
    <x v="158"/>
    <x v="3"/>
    <s v="India"/>
    <s v="Bangalore"/>
    <s v="Software"/>
    <x v="2"/>
    <n v="35247"/>
    <s v="Existing"/>
    <s v="Online"/>
    <n v="478739"/>
    <n v="6"/>
    <n v="4205"/>
    <n v="0.05"/>
    <n v="23968.5"/>
    <n v="8800"/>
    <n v="15168.5"/>
    <s v="UPI"/>
    <s v="Returned"/>
    <x v="2"/>
    <n v="5"/>
    <n v="5"/>
  </r>
  <r>
    <x v="158"/>
    <x v="0"/>
    <s v="UAE"/>
    <s v="Dubai"/>
    <s v="Software"/>
    <x v="1"/>
    <n v="93094"/>
    <s v="New"/>
    <s v="Online"/>
    <n v="450265"/>
    <n v="1"/>
    <n v="2351"/>
    <n v="0.1"/>
    <n v="2115.9"/>
    <n v="12228"/>
    <n v="-10112.1"/>
    <s v="Cash"/>
    <s v="Returned"/>
    <x v="1"/>
    <n v="1"/>
    <n v="10"/>
  </r>
  <r>
    <x v="158"/>
    <x v="1"/>
    <s v="USA"/>
    <s v="New York"/>
    <s v="Services"/>
    <x v="3"/>
    <n v="29943"/>
    <s v="New"/>
    <s v="Online"/>
    <n v="602777"/>
    <n v="2"/>
    <n v="3209"/>
    <n v="0.2"/>
    <n v="5134.4000000000005"/>
    <n v="14491"/>
    <n v="-9356.5999999999985"/>
    <s v="UPI"/>
    <s v="Returned"/>
    <x v="3"/>
    <n v="2"/>
    <n v="20"/>
  </r>
  <r>
    <x v="158"/>
    <x v="3"/>
    <s v="India"/>
    <s v="Bangalore"/>
    <s v="Services"/>
    <x v="1"/>
    <n v="49460"/>
    <s v="Existing"/>
    <s v="Partner"/>
    <n v="124279"/>
    <n v="6"/>
    <n v="4507"/>
    <n v="0.05"/>
    <n v="25689.899999999998"/>
    <n v="11977"/>
    <n v="13712.899999999998"/>
    <s v="Cash"/>
    <s v="Cancelled"/>
    <x v="3"/>
    <n v="2"/>
    <n v="5"/>
  </r>
  <r>
    <x v="158"/>
    <x v="1"/>
    <s v="UK"/>
    <s v="London"/>
    <s v="Services"/>
    <x v="1"/>
    <n v="51986"/>
    <s v="New"/>
    <s v="Partner"/>
    <n v="373981"/>
    <n v="6"/>
    <n v="3121"/>
    <n v="0.15"/>
    <n v="15917.1"/>
    <n v="2992"/>
    <n v="12925.1"/>
    <s v="Net Banking"/>
    <s v="Returned"/>
    <x v="3"/>
    <n v="3"/>
    <n v="15"/>
  </r>
  <r>
    <x v="158"/>
    <x v="2"/>
    <s v="India"/>
    <s v="Mumbai"/>
    <s v="Software"/>
    <x v="0"/>
    <n v="54514"/>
    <s v="Existing"/>
    <s v="Partner"/>
    <n v="648497"/>
    <n v="1"/>
    <n v="2678"/>
    <n v="0.1"/>
    <n v="2410.2000000000003"/>
    <n v="20337"/>
    <n v="-17926.8"/>
    <s v="Credit Card"/>
    <s v="Cancelled"/>
    <x v="3"/>
    <n v="4"/>
    <n v="10"/>
  </r>
  <r>
    <x v="158"/>
    <x v="2"/>
    <s v="India"/>
    <s v="Delhi"/>
    <s v="Hardware"/>
    <x v="1"/>
    <n v="90908"/>
    <s v="New"/>
    <s v="Partner"/>
    <n v="636508"/>
    <n v="6"/>
    <n v="1338"/>
    <n v="0.2"/>
    <n v="6422.4000000000005"/>
    <n v="7471"/>
    <n v="-1048.5999999999995"/>
    <s v="Cash"/>
    <s v="Completed"/>
    <x v="0"/>
    <n v="3"/>
    <n v="20"/>
  </r>
  <r>
    <x v="158"/>
    <x v="2"/>
    <s v="India"/>
    <s v="Bangalore"/>
    <s v="Software"/>
    <x v="2"/>
    <n v="62385"/>
    <s v="New"/>
    <s v="Offline"/>
    <n v="759325"/>
    <n v="9"/>
    <n v="2055"/>
    <n v="0.05"/>
    <n v="17570.25"/>
    <n v="6822"/>
    <n v="10748.25"/>
    <s v="Net Banking"/>
    <s v="Completed"/>
    <x v="1"/>
    <n v="2"/>
    <n v="5"/>
  </r>
  <r>
    <x v="158"/>
    <x v="0"/>
    <s v="UK"/>
    <s v="London"/>
    <s v="Software"/>
    <x v="3"/>
    <n v="22631"/>
    <s v="New"/>
    <s v="Offline"/>
    <n v="866702"/>
    <n v="8"/>
    <n v="1722"/>
    <n v="0"/>
    <n v="13776"/>
    <n v="18315"/>
    <n v="-4539"/>
    <s v="Credit Card"/>
    <s v="Completed"/>
    <x v="0"/>
    <n v="1"/>
    <n v="0"/>
  </r>
  <r>
    <x v="158"/>
    <x v="3"/>
    <s v="UK"/>
    <s v="London"/>
    <s v="Hardware"/>
    <x v="3"/>
    <n v="77008"/>
    <s v="New"/>
    <s v="Partner"/>
    <n v="797636"/>
    <n v="5"/>
    <n v="2543"/>
    <n v="0.2"/>
    <n v="10172"/>
    <n v="19399"/>
    <n v="-9227"/>
    <s v="Cash"/>
    <s v="Cancelled"/>
    <x v="3"/>
    <n v="3"/>
    <n v="20"/>
  </r>
  <r>
    <x v="158"/>
    <x v="2"/>
    <s v="India"/>
    <s v="Bangalore"/>
    <s v="Hardware"/>
    <x v="1"/>
    <n v="36955"/>
    <s v="New"/>
    <s v="Partner"/>
    <n v="345941"/>
    <n v="4"/>
    <n v="1933"/>
    <n v="0.2"/>
    <n v="6185.6"/>
    <n v="23828"/>
    <n v="-17642.400000000001"/>
    <s v="Credit Card"/>
    <s v="Returned"/>
    <x v="3"/>
    <n v="4"/>
    <n v="20"/>
  </r>
  <r>
    <x v="158"/>
    <x v="2"/>
    <s v="USA"/>
    <s v="New York"/>
    <s v="Hardware"/>
    <x v="2"/>
    <n v="57367"/>
    <s v="New"/>
    <s v="Partner"/>
    <n v="204304"/>
    <n v="6"/>
    <n v="1668"/>
    <n v="0"/>
    <n v="10008"/>
    <n v="8418"/>
    <n v="1590"/>
    <s v="Cash"/>
    <s v="Returned"/>
    <x v="1"/>
    <n v="2"/>
    <n v="0"/>
  </r>
  <r>
    <x v="159"/>
    <x v="3"/>
    <s v="India"/>
    <s v="Mumbai"/>
    <s v="Hardware"/>
    <x v="2"/>
    <n v="40802"/>
    <s v="New"/>
    <s v="Online"/>
    <n v="258302"/>
    <n v="5"/>
    <n v="1447"/>
    <n v="0"/>
    <n v="7235"/>
    <n v="13805"/>
    <n v="-6570"/>
    <s v="Cash"/>
    <s v="Cancelled"/>
    <x v="2"/>
    <n v="1"/>
    <n v="0"/>
  </r>
  <r>
    <x v="159"/>
    <x v="2"/>
    <s v="India"/>
    <s v="Delhi"/>
    <s v="Software"/>
    <x v="2"/>
    <n v="80408"/>
    <s v="New"/>
    <s v="Offline"/>
    <n v="320237"/>
    <n v="6"/>
    <n v="660"/>
    <n v="0.15"/>
    <n v="3366"/>
    <n v="7405"/>
    <n v="-4039"/>
    <s v="Credit Card"/>
    <s v="Completed"/>
    <x v="1"/>
    <n v="3"/>
    <n v="15"/>
  </r>
  <r>
    <x v="159"/>
    <x v="1"/>
    <s v="India"/>
    <s v="Bangalore"/>
    <s v="Services"/>
    <x v="3"/>
    <n v="53341"/>
    <s v="Existing"/>
    <s v="Offline"/>
    <n v="666208"/>
    <n v="3"/>
    <n v="3631"/>
    <n v="0.15"/>
    <n v="9259.0499999999993"/>
    <n v="19522"/>
    <n v="-10262.950000000001"/>
    <s v="UPI"/>
    <s v="Completed"/>
    <x v="0"/>
    <n v="1"/>
    <n v="15"/>
  </r>
  <r>
    <x v="159"/>
    <x v="3"/>
    <s v="India"/>
    <s v="Delhi"/>
    <s v="Software"/>
    <x v="2"/>
    <n v="23691"/>
    <s v="Existing"/>
    <s v="Online"/>
    <n v="820525"/>
    <n v="7"/>
    <n v="3127"/>
    <n v="0.15"/>
    <n v="18605.649999999998"/>
    <n v="5289"/>
    <n v="13316.649999999998"/>
    <s v="Credit Card"/>
    <s v="Cancelled"/>
    <x v="2"/>
    <n v="5"/>
    <n v="15"/>
  </r>
  <r>
    <x v="159"/>
    <x v="3"/>
    <s v="UAE"/>
    <s v="Dubai"/>
    <s v="Hardware"/>
    <x v="2"/>
    <n v="14753"/>
    <s v="Existing"/>
    <s v="Online"/>
    <n v="423688"/>
    <n v="8"/>
    <n v="3035"/>
    <n v="0.2"/>
    <n v="19424"/>
    <n v="20784"/>
    <n v="-1360"/>
    <s v="Credit Card"/>
    <s v="Returned"/>
    <x v="3"/>
    <n v="2"/>
    <n v="20"/>
  </r>
  <r>
    <x v="159"/>
    <x v="3"/>
    <s v="UK"/>
    <s v="London"/>
    <s v="Services"/>
    <x v="1"/>
    <n v="11833"/>
    <s v="New"/>
    <s v="Online"/>
    <n v="752548"/>
    <n v="5"/>
    <n v="2772"/>
    <n v="0.2"/>
    <n v="11088"/>
    <n v="26663"/>
    <n v="-15575"/>
    <s v="Net Banking"/>
    <s v="Returned"/>
    <x v="1"/>
    <n v="3"/>
    <n v="20"/>
  </r>
  <r>
    <x v="159"/>
    <x v="1"/>
    <s v="UK"/>
    <s v="London"/>
    <s v="Services"/>
    <x v="0"/>
    <n v="18645"/>
    <s v="Existing"/>
    <s v="Offline"/>
    <n v="487678"/>
    <n v="5"/>
    <n v="3963"/>
    <n v="0.2"/>
    <n v="15852"/>
    <n v="14605"/>
    <n v="1247"/>
    <s v="Credit Card"/>
    <s v="Returned"/>
    <x v="2"/>
    <n v="1"/>
    <n v="20"/>
  </r>
  <r>
    <x v="159"/>
    <x v="3"/>
    <s v="India"/>
    <s v="Bangalore"/>
    <s v="Software"/>
    <x v="2"/>
    <n v="50024"/>
    <s v="Existing"/>
    <s v="Online"/>
    <n v="193406"/>
    <n v="4"/>
    <n v="660"/>
    <n v="0.15"/>
    <n v="2244"/>
    <n v="13228"/>
    <n v="-10984"/>
    <s v="Cash"/>
    <s v="Returned"/>
    <x v="1"/>
    <n v="3"/>
    <n v="15"/>
  </r>
  <r>
    <x v="159"/>
    <x v="1"/>
    <s v="India"/>
    <s v="Bangalore"/>
    <s v="Software"/>
    <x v="1"/>
    <n v="90598"/>
    <s v="New"/>
    <s v="Online"/>
    <n v="445053"/>
    <n v="5"/>
    <n v="2284"/>
    <n v="0.05"/>
    <n v="10849"/>
    <n v="9417"/>
    <n v="1432"/>
    <s v="Cash"/>
    <s v="Completed"/>
    <x v="3"/>
    <n v="4"/>
    <n v="5"/>
  </r>
  <r>
    <x v="159"/>
    <x v="3"/>
    <s v="UAE"/>
    <s v="Dubai"/>
    <s v="Software"/>
    <x v="1"/>
    <n v="19635"/>
    <s v="Existing"/>
    <s v="Online"/>
    <n v="456835"/>
    <n v="8"/>
    <n v="2444"/>
    <n v="0.2"/>
    <n v="15641.6"/>
    <n v="9636"/>
    <n v="6005.6"/>
    <s v="Credit Card"/>
    <s v="Returned"/>
    <x v="0"/>
    <n v="4"/>
    <n v="20"/>
  </r>
  <r>
    <x v="159"/>
    <x v="0"/>
    <s v="USA"/>
    <s v="New York"/>
    <s v="Services"/>
    <x v="2"/>
    <n v="30064"/>
    <s v="New"/>
    <s v="Partner"/>
    <n v="601437"/>
    <n v="5"/>
    <n v="3682"/>
    <n v="0.2"/>
    <n v="14728"/>
    <n v="11573"/>
    <n v="3155"/>
    <s v="Net Banking"/>
    <s v="Cancelled"/>
    <x v="2"/>
    <n v="3"/>
    <n v="20"/>
  </r>
  <r>
    <x v="159"/>
    <x v="2"/>
    <s v="India"/>
    <s v="Bangalore"/>
    <s v="Services"/>
    <x v="0"/>
    <n v="19940"/>
    <s v="Existing"/>
    <s v="Online"/>
    <n v="999390"/>
    <n v="9"/>
    <n v="4474"/>
    <n v="0.2"/>
    <n v="32212.800000000003"/>
    <n v="13233"/>
    <n v="18979.800000000003"/>
    <s v="Cash"/>
    <s v="Returned"/>
    <x v="2"/>
    <n v="2"/>
    <n v="20"/>
  </r>
  <r>
    <x v="160"/>
    <x v="0"/>
    <s v="UK"/>
    <s v="London"/>
    <s v="Services"/>
    <x v="3"/>
    <n v="45169"/>
    <s v="Existing"/>
    <s v="Partner"/>
    <n v="985442"/>
    <n v="1"/>
    <n v="4124"/>
    <n v="0.15"/>
    <n v="3505.4"/>
    <n v="28710"/>
    <n v="-25204.6"/>
    <s v="UPI"/>
    <s v="Completed"/>
    <x v="2"/>
    <n v="3"/>
    <n v="15"/>
  </r>
  <r>
    <x v="160"/>
    <x v="2"/>
    <s v="India"/>
    <s v="Delhi"/>
    <s v="Hardware"/>
    <x v="0"/>
    <n v="88647"/>
    <s v="Existing"/>
    <s v="Offline"/>
    <n v="123036"/>
    <n v="7"/>
    <n v="4244"/>
    <n v="0.1"/>
    <n v="26737.200000000001"/>
    <n v="2902"/>
    <n v="23835.200000000001"/>
    <s v="Credit Card"/>
    <s v="Returned"/>
    <x v="0"/>
    <n v="3"/>
    <n v="10"/>
  </r>
  <r>
    <x v="160"/>
    <x v="1"/>
    <s v="India"/>
    <s v="Mumbai"/>
    <s v="Hardware"/>
    <x v="2"/>
    <n v="55200"/>
    <s v="Existing"/>
    <s v="Offline"/>
    <n v="751283"/>
    <n v="5"/>
    <n v="1266"/>
    <n v="0.15"/>
    <n v="5380.5"/>
    <n v="13784"/>
    <n v="-8403.5"/>
    <s v="UPI"/>
    <s v="Returned"/>
    <x v="0"/>
    <n v="3"/>
    <n v="15"/>
  </r>
  <r>
    <x v="160"/>
    <x v="0"/>
    <s v="India"/>
    <s v="Delhi"/>
    <s v="Software"/>
    <x v="0"/>
    <n v="66329"/>
    <s v="Existing"/>
    <s v="Offline"/>
    <n v="427466"/>
    <n v="4"/>
    <n v="2527"/>
    <n v="0.1"/>
    <n v="9097.2000000000007"/>
    <n v="12846"/>
    <n v="-3748.7999999999993"/>
    <s v="Net Banking"/>
    <s v="Cancelled"/>
    <x v="2"/>
    <n v="3"/>
    <n v="10"/>
  </r>
  <r>
    <x v="160"/>
    <x v="3"/>
    <s v="USA"/>
    <s v="New York"/>
    <s v="Services"/>
    <x v="1"/>
    <n v="61158"/>
    <s v="New"/>
    <s v="Partner"/>
    <n v="104847"/>
    <n v="3"/>
    <n v="4506"/>
    <n v="0.15"/>
    <n v="11490.3"/>
    <n v="4603"/>
    <n v="6887.2999999999993"/>
    <s v="UPI"/>
    <s v="Returned"/>
    <x v="2"/>
    <n v="2"/>
    <n v="15"/>
  </r>
  <r>
    <x v="160"/>
    <x v="2"/>
    <s v="India"/>
    <s v="Mumbai"/>
    <s v="Software"/>
    <x v="1"/>
    <n v="39739"/>
    <s v="Existing"/>
    <s v="Online"/>
    <n v="579466"/>
    <n v="7"/>
    <n v="684"/>
    <n v="0.05"/>
    <n v="4548.5999999999995"/>
    <n v="27058"/>
    <n v="-22509.4"/>
    <s v="Credit Card"/>
    <s v="Returned"/>
    <x v="2"/>
    <n v="5"/>
    <n v="5"/>
  </r>
  <r>
    <x v="160"/>
    <x v="2"/>
    <s v="India"/>
    <s v="Delhi"/>
    <s v="Services"/>
    <x v="0"/>
    <n v="27793"/>
    <s v="New"/>
    <s v="Offline"/>
    <n v="675060"/>
    <n v="2"/>
    <n v="2396"/>
    <n v="0.05"/>
    <n v="4552.3999999999996"/>
    <n v="22836"/>
    <n v="-18283.599999999999"/>
    <s v="UPI"/>
    <s v="Cancelled"/>
    <x v="3"/>
    <n v="5"/>
    <n v="5"/>
  </r>
  <r>
    <x v="160"/>
    <x v="0"/>
    <s v="India"/>
    <s v="Delhi"/>
    <s v="Software"/>
    <x v="3"/>
    <n v="93682"/>
    <s v="Existing"/>
    <s v="Online"/>
    <n v="375037"/>
    <n v="5"/>
    <n v="3795"/>
    <n v="0.2"/>
    <n v="15180"/>
    <n v="16350"/>
    <n v="-1170"/>
    <s v="Cash"/>
    <s v="Cancelled"/>
    <x v="1"/>
    <n v="1"/>
    <n v="20"/>
  </r>
  <r>
    <x v="160"/>
    <x v="1"/>
    <s v="UAE"/>
    <s v="Dubai"/>
    <s v="Hardware"/>
    <x v="0"/>
    <n v="43677"/>
    <s v="New"/>
    <s v="Partner"/>
    <n v="523787"/>
    <n v="2"/>
    <n v="2904"/>
    <n v="0.15"/>
    <n v="4936.8"/>
    <n v="9436"/>
    <n v="-4499.2"/>
    <s v="UPI"/>
    <s v="Cancelled"/>
    <x v="3"/>
    <n v="2"/>
    <n v="15"/>
  </r>
  <r>
    <x v="160"/>
    <x v="0"/>
    <s v="USA"/>
    <s v="New York"/>
    <s v="Services"/>
    <x v="2"/>
    <n v="76296"/>
    <s v="Existing"/>
    <s v="Offline"/>
    <n v="635901"/>
    <n v="7"/>
    <n v="3039"/>
    <n v="0.1"/>
    <n v="19145.7"/>
    <n v="11303"/>
    <n v="7842.7000000000007"/>
    <s v="Net Banking"/>
    <s v="Cancelled"/>
    <x v="3"/>
    <n v="2"/>
    <n v="10"/>
  </r>
  <r>
    <x v="160"/>
    <x v="1"/>
    <s v="UK"/>
    <s v="London"/>
    <s v="Hardware"/>
    <x v="3"/>
    <n v="33022"/>
    <s v="Existing"/>
    <s v="Online"/>
    <n v="598116"/>
    <n v="6"/>
    <n v="1232"/>
    <n v="0.1"/>
    <n v="6652.8"/>
    <n v="5048"/>
    <n v="1604.8000000000002"/>
    <s v="Net Banking"/>
    <s v="Completed"/>
    <x v="0"/>
    <n v="2"/>
    <n v="10"/>
  </r>
  <r>
    <x v="160"/>
    <x v="1"/>
    <s v="UAE"/>
    <s v="Dubai"/>
    <s v="Services"/>
    <x v="0"/>
    <n v="81148"/>
    <s v="Existing"/>
    <s v="Online"/>
    <n v="678121"/>
    <n v="7"/>
    <n v="2121"/>
    <n v="0.05"/>
    <n v="14104.65"/>
    <n v="18188"/>
    <n v="-4083.3500000000004"/>
    <s v="Net Banking"/>
    <s v="Returned"/>
    <x v="2"/>
    <n v="4"/>
    <n v="5"/>
  </r>
  <r>
    <x v="161"/>
    <x v="2"/>
    <s v="India"/>
    <s v="Mumbai"/>
    <s v="Software"/>
    <x v="0"/>
    <n v="37265"/>
    <s v="Existing"/>
    <s v="Offline"/>
    <n v="162423"/>
    <n v="9"/>
    <n v="1077"/>
    <n v="0.2"/>
    <n v="7754.4000000000005"/>
    <n v="25427"/>
    <n v="-17672.599999999999"/>
    <s v="Cash"/>
    <s v="Returned"/>
    <x v="3"/>
    <n v="2"/>
    <n v="20"/>
  </r>
  <r>
    <x v="161"/>
    <x v="0"/>
    <s v="UK"/>
    <s v="London"/>
    <s v="Services"/>
    <x v="3"/>
    <n v="10530"/>
    <s v="Existing"/>
    <s v="Online"/>
    <n v="976396"/>
    <n v="2"/>
    <n v="2661"/>
    <n v="0.1"/>
    <n v="4789.8"/>
    <n v="26507"/>
    <n v="-21717.200000000001"/>
    <s v="Net Banking"/>
    <s v="Completed"/>
    <x v="2"/>
    <n v="4"/>
    <n v="10"/>
  </r>
  <r>
    <x v="161"/>
    <x v="0"/>
    <s v="UAE"/>
    <s v="Dubai"/>
    <s v="Hardware"/>
    <x v="0"/>
    <n v="19551"/>
    <s v="New"/>
    <s v="Partner"/>
    <n v="218268"/>
    <n v="9"/>
    <n v="877"/>
    <n v="0.15"/>
    <n v="6709.05"/>
    <n v="2760"/>
    <n v="3949.05"/>
    <s v="Cash"/>
    <s v="Cancelled"/>
    <x v="0"/>
    <n v="5"/>
    <n v="15"/>
  </r>
  <r>
    <x v="161"/>
    <x v="1"/>
    <s v="USA"/>
    <s v="New York"/>
    <s v="Services"/>
    <x v="2"/>
    <n v="38394"/>
    <s v="Existing"/>
    <s v="Offline"/>
    <n v="474386"/>
    <n v="7"/>
    <n v="4348"/>
    <n v="0.2"/>
    <n v="24348.800000000003"/>
    <n v="7305"/>
    <n v="17043.800000000003"/>
    <s v="Net Banking"/>
    <s v="Returned"/>
    <x v="3"/>
    <n v="5"/>
    <n v="20"/>
  </r>
  <r>
    <x v="161"/>
    <x v="0"/>
    <s v="India"/>
    <s v="Bangalore"/>
    <s v="Software"/>
    <x v="1"/>
    <n v="52987"/>
    <s v="Existing"/>
    <s v="Offline"/>
    <n v="796742"/>
    <n v="2"/>
    <n v="1808"/>
    <n v="0.15"/>
    <n v="3073.6"/>
    <n v="28692"/>
    <n v="-25618.400000000001"/>
    <s v="Net Banking"/>
    <s v="Cancelled"/>
    <x v="2"/>
    <n v="4"/>
    <n v="15"/>
  </r>
  <r>
    <x v="161"/>
    <x v="3"/>
    <s v="India"/>
    <s v="Bangalore"/>
    <s v="Services"/>
    <x v="2"/>
    <n v="58984"/>
    <s v="New"/>
    <s v="Offline"/>
    <n v="623453"/>
    <n v="2"/>
    <n v="4692"/>
    <n v="0.15"/>
    <n v="7976.4"/>
    <n v="25382"/>
    <n v="-17405.599999999999"/>
    <s v="Net Banking"/>
    <s v="Cancelled"/>
    <x v="0"/>
    <n v="3"/>
    <n v="15"/>
  </r>
  <r>
    <x v="161"/>
    <x v="3"/>
    <s v="India"/>
    <s v="Mumbai"/>
    <s v="Hardware"/>
    <x v="0"/>
    <n v="78096"/>
    <s v="Existing"/>
    <s v="Offline"/>
    <n v="611919"/>
    <n v="4"/>
    <n v="1341"/>
    <n v="0.05"/>
    <n v="5095.8"/>
    <n v="15092"/>
    <n v="-9996.2000000000007"/>
    <s v="Cash"/>
    <s v="Completed"/>
    <x v="0"/>
    <n v="5"/>
    <n v="5"/>
  </r>
  <r>
    <x v="161"/>
    <x v="0"/>
    <s v="India"/>
    <s v="Bangalore"/>
    <s v="Software"/>
    <x v="1"/>
    <n v="94097"/>
    <s v="Existing"/>
    <s v="Partner"/>
    <n v="807708"/>
    <n v="2"/>
    <n v="2671"/>
    <n v="0.15"/>
    <n v="4540.7"/>
    <n v="9216"/>
    <n v="-4675.3"/>
    <s v="Net Banking"/>
    <s v="Completed"/>
    <x v="3"/>
    <n v="3"/>
    <n v="15"/>
  </r>
  <r>
    <x v="161"/>
    <x v="0"/>
    <s v="UAE"/>
    <s v="Dubai"/>
    <s v="Hardware"/>
    <x v="3"/>
    <n v="80639"/>
    <s v="Existing"/>
    <s v="Partner"/>
    <n v="712357"/>
    <n v="1"/>
    <n v="655"/>
    <n v="0"/>
    <n v="655"/>
    <n v="15206"/>
    <n v="-14551"/>
    <s v="Cash"/>
    <s v="Cancelled"/>
    <x v="0"/>
    <n v="1"/>
    <n v="0"/>
  </r>
  <r>
    <x v="161"/>
    <x v="1"/>
    <s v="India"/>
    <s v="Mumbai"/>
    <s v="Services"/>
    <x v="2"/>
    <n v="34090"/>
    <s v="Existing"/>
    <s v="Online"/>
    <n v="284777"/>
    <n v="6"/>
    <n v="4648"/>
    <n v="0.2"/>
    <n v="22310.400000000001"/>
    <n v="21779"/>
    <n v="531.40000000000146"/>
    <s v="Cash"/>
    <s v="Returned"/>
    <x v="1"/>
    <n v="4"/>
    <n v="20"/>
  </r>
  <r>
    <x v="161"/>
    <x v="3"/>
    <s v="UK"/>
    <s v="London"/>
    <s v="Hardware"/>
    <x v="3"/>
    <n v="93457"/>
    <s v="Existing"/>
    <s v="Partner"/>
    <n v="175642"/>
    <n v="5"/>
    <n v="2202"/>
    <n v="0"/>
    <n v="11010"/>
    <n v="6344"/>
    <n v="4666"/>
    <s v="Cash"/>
    <s v="Cancelled"/>
    <x v="0"/>
    <n v="1"/>
    <n v="0"/>
  </r>
  <r>
    <x v="161"/>
    <x v="3"/>
    <s v="USA"/>
    <s v="New York"/>
    <s v="Services"/>
    <x v="1"/>
    <n v="12781"/>
    <s v="New"/>
    <s v="Online"/>
    <n v="618697"/>
    <n v="3"/>
    <n v="3135"/>
    <n v="0.15"/>
    <n v="7994.25"/>
    <n v="9265"/>
    <n v="-1270.75"/>
    <s v="UPI"/>
    <s v="Returned"/>
    <x v="3"/>
    <n v="4"/>
    <n v="15"/>
  </r>
  <r>
    <x v="162"/>
    <x v="2"/>
    <s v="India"/>
    <s v="Mumbai"/>
    <s v="Software"/>
    <x v="0"/>
    <n v="27330"/>
    <s v="Existing"/>
    <s v="Online"/>
    <n v="317002"/>
    <n v="1"/>
    <n v="3885"/>
    <n v="0.15"/>
    <n v="3302.25"/>
    <n v="14427"/>
    <n v="-11124.75"/>
    <s v="Net Banking"/>
    <s v="Cancelled"/>
    <x v="2"/>
    <n v="1"/>
    <n v="15"/>
  </r>
  <r>
    <x v="162"/>
    <x v="1"/>
    <s v="UK"/>
    <s v="London"/>
    <s v="Hardware"/>
    <x v="1"/>
    <n v="15257"/>
    <s v="New"/>
    <s v="Offline"/>
    <n v="571029"/>
    <n v="9"/>
    <n v="1913"/>
    <n v="0.05"/>
    <n v="16356.15"/>
    <n v="29823"/>
    <n v="-13466.85"/>
    <s v="Cash"/>
    <s v="Cancelled"/>
    <x v="1"/>
    <n v="1"/>
    <n v="5"/>
  </r>
  <r>
    <x v="162"/>
    <x v="2"/>
    <s v="India"/>
    <s v="Mumbai"/>
    <s v="Hardware"/>
    <x v="1"/>
    <n v="68642"/>
    <s v="Existing"/>
    <s v="Online"/>
    <n v="286889"/>
    <n v="8"/>
    <n v="544"/>
    <n v="0.05"/>
    <n v="4134.3999999999996"/>
    <n v="15916"/>
    <n v="-11781.6"/>
    <s v="UPI"/>
    <s v="Returned"/>
    <x v="0"/>
    <n v="2"/>
    <n v="5"/>
  </r>
  <r>
    <x v="162"/>
    <x v="3"/>
    <s v="India"/>
    <s v="Delhi"/>
    <s v="Services"/>
    <x v="3"/>
    <n v="64249"/>
    <s v="Existing"/>
    <s v="Offline"/>
    <n v="443128"/>
    <n v="6"/>
    <n v="2186"/>
    <n v="0.05"/>
    <n v="12460.199999999999"/>
    <n v="8881"/>
    <n v="3579.1999999999989"/>
    <s v="Credit Card"/>
    <s v="Completed"/>
    <x v="2"/>
    <n v="5"/>
    <n v="5"/>
  </r>
  <r>
    <x v="162"/>
    <x v="1"/>
    <s v="India"/>
    <s v="Delhi"/>
    <s v="Hardware"/>
    <x v="2"/>
    <n v="61663"/>
    <s v="New"/>
    <s v="Online"/>
    <n v="440813"/>
    <n v="6"/>
    <n v="2669"/>
    <n v="0.05"/>
    <n v="15213.3"/>
    <n v="13262"/>
    <n v="1951.2999999999993"/>
    <s v="Cash"/>
    <s v="Completed"/>
    <x v="2"/>
    <n v="4"/>
    <n v="5"/>
  </r>
  <r>
    <x v="162"/>
    <x v="0"/>
    <s v="India"/>
    <s v="Mumbai"/>
    <s v="Hardware"/>
    <x v="1"/>
    <n v="44956"/>
    <s v="Existing"/>
    <s v="Partner"/>
    <n v="301254"/>
    <n v="4"/>
    <n v="3741"/>
    <n v="0.1"/>
    <n v="13467.6"/>
    <n v="25366"/>
    <n v="-11898.4"/>
    <s v="Cash"/>
    <s v="Cancelled"/>
    <x v="2"/>
    <n v="5"/>
    <n v="10"/>
  </r>
  <r>
    <x v="162"/>
    <x v="1"/>
    <s v="India"/>
    <s v="Bangalore"/>
    <s v="Software"/>
    <x v="0"/>
    <n v="25615"/>
    <s v="Existing"/>
    <s v="Offline"/>
    <n v="769068"/>
    <n v="2"/>
    <n v="3225"/>
    <n v="0.05"/>
    <n v="6127.5"/>
    <n v="12354"/>
    <n v="-6226.5"/>
    <s v="Net Banking"/>
    <s v="Returned"/>
    <x v="3"/>
    <n v="2"/>
    <n v="5"/>
  </r>
  <r>
    <x v="162"/>
    <x v="0"/>
    <s v="India"/>
    <s v="Delhi"/>
    <s v="Services"/>
    <x v="1"/>
    <n v="10881"/>
    <s v="New"/>
    <s v="Online"/>
    <n v="761450"/>
    <n v="4"/>
    <n v="1923"/>
    <n v="0.15"/>
    <n v="6538.2"/>
    <n v="14873"/>
    <n v="-8334.7999999999993"/>
    <s v="Cash"/>
    <s v="Completed"/>
    <x v="0"/>
    <n v="5"/>
    <n v="15"/>
  </r>
  <r>
    <x v="162"/>
    <x v="0"/>
    <s v="USA"/>
    <s v="New York"/>
    <s v="Services"/>
    <x v="3"/>
    <n v="11847"/>
    <s v="Existing"/>
    <s v="Partner"/>
    <n v="283974"/>
    <n v="2"/>
    <n v="4514"/>
    <n v="0.15"/>
    <n v="7673.8"/>
    <n v="15243"/>
    <n v="-7569.2"/>
    <s v="Credit Card"/>
    <s v="Returned"/>
    <x v="1"/>
    <n v="4"/>
    <n v="15"/>
  </r>
  <r>
    <x v="162"/>
    <x v="1"/>
    <s v="UK"/>
    <s v="London"/>
    <s v="Software"/>
    <x v="2"/>
    <n v="61127"/>
    <s v="Existing"/>
    <s v="Partner"/>
    <n v="716458"/>
    <n v="7"/>
    <n v="573"/>
    <n v="0.2"/>
    <n v="3208.8"/>
    <n v="24840"/>
    <n v="-21631.200000000001"/>
    <s v="Cash"/>
    <s v="Completed"/>
    <x v="3"/>
    <n v="2"/>
    <n v="20"/>
  </r>
  <r>
    <x v="162"/>
    <x v="0"/>
    <s v="UAE"/>
    <s v="Dubai"/>
    <s v="Software"/>
    <x v="0"/>
    <n v="97646"/>
    <s v="New"/>
    <s v="Offline"/>
    <n v="716045"/>
    <n v="9"/>
    <n v="3518"/>
    <n v="0"/>
    <n v="31662"/>
    <n v="5187"/>
    <n v="26475"/>
    <s v="Cash"/>
    <s v="Returned"/>
    <x v="2"/>
    <n v="3"/>
    <n v="0"/>
  </r>
  <r>
    <x v="162"/>
    <x v="2"/>
    <s v="India"/>
    <s v="Delhi"/>
    <s v="Services"/>
    <x v="3"/>
    <n v="47336"/>
    <s v="New"/>
    <s v="Offline"/>
    <n v="473232"/>
    <n v="2"/>
    <n v="2060"/>
    <n v="0.1"/>
    <n v="3708"/>
    <n v="12111"/>
    <n v="-8403"/>
    <s v="Net Banking"/>
    <s v="Cancelled"/>
    <x v="0"/>
    <n v="2"/>
    <n v="10"/>
  </r>
  <r>
    <x v="163"/>
    <x v="3"/>
    <s v="India"/>
    <s v="Mumbai"/>
    <s v="Software"/>
    <x v="1"/>
    <n v="91850"/>
    <s v="Existing"/>
    <s v="Offline"/>
    <n v="602799"/>
    <n v="9"/>
    <n v="1391"/>
    <n v="0.1"/>
    <n v="11267.1"/>
    <n v="11986"/>
    <n v="-718.89999999999964"/>
    <s v="Cash"/>
    <s v="Returned"/>
    <x v="2"/>
    <n v="4"/>
    <n v="10"/>
  </r>
  <r>
    <x v="163"/>
    <x v="0"/>
    <s v="India"/>
    <s v="Bangalore"/>
    <s v="Software"/>
    <x v="1"/>
    <n v="49931"/>
    <s v="Existing"/>
    <s v="Online"/>
    <n v="180928"/>
    <n v="9"/>
    <n v="3632"/>
    <n v="0.2"/>
    <n v="26150.400000000001"/>
    <n v="2410"/>
    <n v="23740.400000000001"/>
    <s v="Credit Card"/>
    <s v="Cancelled"/>
    <x v="1"/>
    <n v="1"/>
    <n v="20"/>
  </r>
  <r>
    <x v="163"/>
    <x v="2"/>
    <s v="UAE"/>
    <s v="Dubai"/>
    <s v="Software"/>
    <x v="2"/>
    <n v="53924"/>
    <s v="Existing"/>
    <s v="Offline"/>
    <n v="536968"/>
    <n v="8"/>
    <n v="2389"/>
    <n v="0.2"/>
    <n v="15289.6"/>
    <n v="29062"/>
    <n v="-13772.4"/>
    <s v="UPI"/>
    <s v="Completed"/>
    <x v="2"/>
    <n v="5"/>
    <n v="20"/>
  </r>
  <r>
    <x v="163"/>
    <x v="0"/>
    <s v="UK"/>
    <s v="London"/>
    <s v="Services"/>
    <x v="3"/>
    <n v="32966"/>
    <s v="New"/>
    <s v="Partner"/>
    <n v="987272"/>
    <n v="1"/>
    <n v="1746"/>
    <n v="0.05"/>
    <n v="1658.6999999999998"/>
    <n v="4612"/>
    <n v="-2953.3"/>
    <s v="Net Banking"/>
    <s v="Returned"/>
    <x v="3"/>
    <n v="1"/>
    <n v="5"/>
  </r>
  <r>
    <x v="163"/>
    <x v="3"/>
    <s v="UK"/>
    <s v="London"/>
    <s v="Software"/>
    <x v="3"/>
    <n v="54023"/>
    <s v="New"/>
    <s v="Partner"/>
    <n v="270719"/>
    <n v="5"/>
    <n v="4302"/>
    <n v="0.2"/>
    <n v="17208"/>
    <n v="24723"/>
    <n v="-7515"/>
    <s v="UPI"/>
    <s v="Completed"/>
    <x v="3"/>
    <n v="3"/>
    <n v="20"/>
  </r>
  <r>
    <x v="163"/>
    <x v="2"/>
    <s v="India"/>
    <s v="Delhi"/>
    <s v="Hardware"/>
    <x v="2"/>
    <n v="21320"/>
    <s v="Existing"/>
    <s v="Offline"/>
    <n v="820442"/>
    <n v="4"/>
    <n v="972"/>
    <n v="0.1"/>
    <n v="3499.2000000000003"/>
    <n v="5780"/>
    <n v="-2280.7999999999997"/>
    <s v="Credit Card"/>
    <s v="Completed"/>
    <x v="1"/>
    <n v="1"/>
    <n v="10"/>
  </r>
  <r>
    <x v="163"/>
    <x v="3"/>
    <s v="UK"/>
    <s v="London"/>
    <s v="Hardware"/>
    <x v="0"/>
    <n v="67841"/>
    <s v="Existing"/>
    <s v="Offline"/>
    <n v="835689"/>
    <n v="7"/>
    <n v="2717"/>
    <n v="0"/>
    <n v="19019"/>
    <n v="5467"/>
    <n v="13552"/>
    <s v="Cash"/>
    <s v="Cancelled"/>
    <x v="1"/>
    <n v="5"/>
    <n v="0"/>
  </r>
  <r>
    <x v="163"/>
    <x v="3"/>
    <s v="UK"/>
    <s v="London"/>
    <s v="Services"/>
    <x v="3"/>
    <n v="75125"/>
    <s v="Existing"/>
    <s v="Partner"/>
    <n v="328402"/>
    <n v="8"/>
    <n v="1200"/>
    <n v="0"/>
    <n v="9600"/>
    <n v="6355"/>
    <n v="3245"/>
    <s v="UPI"/>
    <s v="Returned"/>
    <x v="0"/>
    <n v="1"/>
    <n v="0"/>
  </r>
  <r>
    <x v="163"/>
    <x v="2"/>
    <s v="India"/>
    <s v="Bangalore"/>
    <s v="Software"/>
    <x v="2"/>
    <n v="77752"/>
    <s v="New"/>
    <s v="Online"/>
    <n v="828334"/>
    <n v="8"/>
    <n v="2579"/>
    <n v="0.1"/>
    <n v="18568.8"/>
    <n v="26641"/>
    <n v="-8072.2000000000007"/>
    <s v="Net Banking"/>
    <s v="Cancelled"/>
    <x v="0"/>
    <n v="2"/>
    <n v="10"/>
  </r>
  <r>
    <x v="163"/>
    <x v="2"/>
    <s v="India"/>
    <s v="Bangalore"/>
    <s v="Hardware"/>
    <x v="3"/>
    <n v="99937"/>
    <s v="New"/>
    <s v="Partner"/>
    <n v="708719"/>
    <n v="2"/>
    <n v="552"/>
    <n v="0.05"/>
    <n v="1048.8"/>
    <n v="14460"/>
    <n v="-13411.2"/>
    <s v="UPI"/>
    <s v="Returned"/>
    <x v="2"/>
    <n v="4"/>
    <n v="5"/>
  </r>
  <r>
    <x v="163"/>
    <x v="2"/>
    <s v="India"/>
    <s v="Bangalore"/>
    <s v="Services"/>
    <x v="2"/>
    <n v="71858"/>
    <s v="New"/>
    <s v="Partner"/>
    <n v="792762"/>
    <n v="3"/>
    <n v="3487"/>
    <n v="0"/>
    <n v="10461"/>
    <n v="21379"/>
    <n v="-10918"/>
    <s v="Cash"/>
    <s v="Completed"/>
    <x v="2"/>
    <n v="1"/>
    <n v="0"/>
  </r>
  <r>
    <x v="163"/>
    <x v="1"/>
    <s v="India"/>
    <s v="Mumbai"/>
    <s v="Hardware"/>
    <x v="1"/>
    <n v="68714"/>
    <s v="Existing"/>
    <s v="Partner"/>
    <n v="313559"/>
    <n v="7"/>
    <n v="638"/>
    <n v="0"/>
    <n v="4466"/>
    <n v="24252"/>
    <n v="-19786"/>
    <s v="UPI"/>
    <s v="Completed"/>
    <x v="1"/>
    <n v="4"/>
    <n v="0"/>
  </r>
  <r>
    <x v="164"/>
    <x v="2"/>
    <s v="UK"/>
    <s v="London"/>
    <s v="Software"/>
    <x v="1"/>
    <n v="21780"/>
    <s v="Existing"/>
    <s v="Offline"/>
    <n v="368912"/>
    <n v="4"/>
    <n v="1897"/>
    <n v="0.05"/>
    <n v="7208.5999999999995"/>
    <n v="12950"/>
    <n v="-5741.4000000000005"/>
    <s v="Credit Card"/>
    <s v="Returned"/>
    <x v="1"/>
    <n v="4"/>
    <n v="5"/>
  </r>
  <r>
    <x v="164"/>
    <x v="2"/>
    <s v="UK"/>
    <s v="London"/>
    <s v="Services"/>
    <x v="3"/>
    <n v="86230"/>
    <s v="Existing"/>
    <s v="Online"/>
    <n v="567259"/>
    <n v="6"/>
    <n v="2637"/>
    <n v="0"/>
    <n v="15822"/>
    <n v="9802"/>
    <n v="6020"/>
    <s v="Cash"/>
    <s v="Completed"/>
    <x v="1"/>
    <n v="4"/>
    <n v="0"/>
  </r>
  <r>
    <x v="164"/>
    <x v="2"/>
    <s v="UK"/>
    <s v="London"/>
    <s v="Hardware"/>
    <x v="3"/>
    <n v="80345"/>
    <s v="New"/>
    <s v="Online"/>
    <n v="588562"/>
    <n v="8"/>
    <n v="1327"/>
    <n v="0.15"/>
    <n v="9023.6"/>
    <n v="8645"/>
    <n v="378.60000000000036"/>
    <s v="Cash"/>
    <s v="Completed"/>
    <x v="2"/>
    <n v="2"/>
    <n v="15"/>
  </r>
  <r>
    <x v="164"/>
    <x v="2"/>
    <s v="USA"/>
    <s v="New York"/>
    <s v="Services"/>
    <x v="1"/>
    <n v="92098"/>
    <s v="Existing"/>
    <s v="Offline"/>
    <n v="251519"/>
    <n v="8"/>
    <n v="2583"/>
    <n v="0.1"/>
    <n v="18597.600000000002"/>
    <n v="5215"/>
    <n v="13382.600000000002"/>
    <s v="Cash"/>
    <s v="Cancelled"/>
    <x v="3"/>
    <n v="4"/>
    <n v="10"/>
  </r>
  <r>
    <x v="164"/>
    <x v="0"/>
    <s v="India"/>
    <s v="Bangalore"/>
    <s v="Hardware"/>
    <x v="0"/>
    <n v="11929"/>
    <s v="New"/>
    <s v="Partner"/>
    <n v="591973"/>
    <n v="7"/>
    <n v="3476"/>
    <n v="0"/>
    <n v="24332"/>
    <n v="2838"/>
    <n v="21494"/>
    <s v="Credit Card"/>
    <s v="Completed"/>
    <x v="1"/>
    <n v="1"/>
    <n v="0"/>
  </r>
  <r>
    <x v="164"/>
    <x v="1"/>
    <s v="UAE"/>
    <s v="Dubai"/>
    <s v="Hardware"/>
    <x v="2"/>
    <n v="24244"/>
    <s v="Existing"/>
    <s v="Offline"/>
    <n v="643406"/>
    <n v="2"/>
    <n v="1748"/>
    <n v="0"/>
    <n v="3496"/>
    <n v="6648"/>
    <n v="-3152"/>
    <s v="Net Banking"/>
    <s v="Completed"/>
    <x v="1"/>
    <n v="4"/>
    <n v="0"/>
  </r>
  <r>
    <x v="164"/>
    <x v="3"/>
    <s v="India"/>
    <s v="Delhi"/>
    <s v="Software"/>
    <x v="0"/>
    <n v="21116"/>
    <s v="New"/>
    <s v="Offline"/>
    <n v="487695"/>
    <n v="2"/>
    <n v="4864"/>
    <n v="0.05"/>
    <n v="9241.6"/>
    <n v="7684"/>
    <n v="1557.6000000000004"/>
    <s v="Credit Card"/>
    <s v="Completed"/>
    <x v="0"/>
    <n v="2"/>
    <n v="5"/>
  </r>
  <r>
    <x v="164"/>
    <x v="2"/>
    <s v="UAE"/>
    <s v="Dubai"/>
    <s v="Software"/>
    <x v="0"/>
    <n v="97954"/>
    <s v="Existing"/>
    <s v="Online"/>
    <n v="817411"/>
    <n v="3"/>
    <n v="685"/>
    <n v="0"/>
    <n v="2055"/>
    <n v="27671"/>
    <n v="-25616"/>
    <s v="Cash"/>
    <s v="Returned"/>
    <x v="3"/>
    <n v="4"/>
    <n v="0"/>
  </r>
  <r>
    <x v="164"/>
    <x v="0"/>
    <s v="India"/>
    <s v="Mumbai"/>
    <s v="Hardware"/>
    <x v="0"/>
    <n v="91243"/>
    <s v="Existing"/>
    <s v="Online"/>
    <n v="539815"/>
    <n v="4"/>
    <n v="3942"/>
    <n v="0.05"/>
    <n v="14979.599999999999"/>
    <n v="7944"/>
    <n v="7035.5999999999985"/>
    <s v="Cash"/>
    <s v="Completed"/>
    <x v="3"/>
    <n v="1"/>
    <n v="5"/>
  </r>
  <r>
    <x v="164"/>
    <x v="0"/>
    <s v="India"/>
    <s v="Mumbai"/>
    <s v="Services"/>
    <x v="1"/>
    <n v="93301"/>
    <s v="New"/>
    <s v="Offline"/>
    <n v="821854"/>
    <n v="1"/>
    <n v="3693"/>
    <n v="0.1"/>
    <n v="3323.7000000000003"/>
    <n v="24679"/>
    <n v="-21355.3"/>
    <s v="UPI"/>
    <s v="Cancelled"/>
    <x v="2"/>
    <n v="2"/>
    <n v="10"/>
  </r>
  <r>
    <x v="164"/>
    <x v="0"/>
    <s v="UK"/>
    <s v="London"/>
    <s v="Services"/>
    <x v="3"/>
    <n v="45895"/>
    <s v="Existing"/>
    <s v="Offline"/>
    <n v="110200"/>
    <n v="5"/>
    <n v="1912"/>
    <n v="0.15"/>
    <n v="8126"/>
    <n v="20957"/>
    <n v="-12831"/>
    <s v="Credit Card"/>
    <s v="Cancelled"/>
    <x v="1"/>
    <n v="3"/>
    <n v="15"/>
  </r>
  <r>
    <x v="164"/>
    <x v="3"/>
    <s v="UAE"/>
    <s v="Dubai"/>
    <s v="Software"/>
    <x v="0"/>
    <n v="88636"/>
    <s v="New"/>
    <s v="Online"/>
    <n v="850214"/>
    <n v="7"/>
    <n v="3688"/>
    <n v="0.2"/>
    <n v="20652.800000000003"/>
    <n v="8614"/>
    <n v="12038.800000000003"/>
    <s v="Net Banking"/>
    <s v="Cancelled"/>
    <x v="2"/>
    <n v="3"/>
    <n v="20"/>
  </r>
  <r>
    <x v="165"/>
    <x v="2"/>
    <s v="UK"/>
    <s v="London"/>
    <s v="Hardware"/>
    <x v="1"/>
    <n v="33867"/>
    <s v="Existing"/>
    <s v="Online"/>
    <n v="723354"/>
    <n v="5"/>
    <n v="3416"/>
    <n v="0.1"/>
    <n v="15372"/>
    <n v="23083"/>
    <n v="-7711"/>
    <s v="Cash"/>
    <s v="Cancelled"/>
    <x v="2"/>
    <n v="1"/>
    <n v="10"/>
  </r>
  <r>
    <x v="165"/>
    <x v="1"/>
    <s v="USA"/>
    <s v="New York"/>
    <s v="Software"/>
    <x v="2"/>
    <n v="11208"/>
    <s v="Existing"/>
    <s v="Partner"/>
    <n v="158704"/>
    <n v="7"/>
    <n v="1515"/>
    <n v="0"/>
    <n v="10605"/>
    <n v="9185"/>
    <n v="1420"/>
    <s v="Credit Card"/>
    <s v="Completed"/>
    <x v="3"/>
    <n v="5"/>
    <n v="0"/>
  </r>
  <r>
    <x v="165"/>
    <x v="1"/>
    <s v="India"/>
    <s v="Mumbai"/>
    <s v="Hardware"/>
    <x v="3"/>
    <n v="54085"/>
    <s v="Existing"/>
    <s v="Offline"/>
    <n v="415631"/>
    <n v="5"/>
    <n v="4634"/>
    <n v="0.15"/>
    <n v="19694.5"/>
    <n v="24536"/>
    <n v="-4841.5"/>
    <s v="Cash"/>
    <s v="Cancelled"/>
    <x v="2"/>
    <n v="4"/>
    <n v="15"/>
  </r>
  <r>
    <x v="165"/>
    <x v="0"/>
    <s v="India"/>
    <s v="Mumbai"/>
    <s v="Hardware"/>
    <x v="2"/>
    <n v="75572"/>
    <s v="New"/>
    <s v="Partner"/>
    <n v="999805"/>
    <n v="8"/>
    <n v="4761"/>
    <n v="0.2"/>
    <n v="30470.400000000001"/>
    <n v="7182"/>
    <n v="23288.400000000001"/>
    <s v="Net Banking"/>
    <s v="Returned"/>
    <x v="1"/>
    <n v="5"/>
    <n v="20"/>
  </r>
  <r>
    <x v="165"/>
    <x v="3"/>
    <s v="UAE"/>
    <s v="Dubai"/>
    <s v="Software"/>
    <x v="0"/>
    <n v="75234"/>
    <s v="Existing"/>
    <s v="Partner"/>
    <n v="801825"/>
    <n v="7"/>
    <n v="2435"/>
    <n v="0.2"/>
    <n v="13636"/>
    <n v="1472"/>
    <n v="12164"/>
    <s v="Net Banking"/>
    <s v="Returned"/>
    <x v="3"/>
    <n v="2"/>
    <n v="20"/>
  </r>
  <r>
    <x v="165"/>
    <x v="3"/>
    <s v="India"/>
    <s v="Mumbai"/>
    <s v="Services"/>
    <x v="3"/>
    <n v="93748"/>
    <s v="New"/>
    <s v="Partner"/>
    <n v="916272"/>
    <n v="1"/>
    <n v="1968"/>
    <n v="0"/>
    <n v="1968"/>
    <n v="26732"/>
    <n v="-24764"/>
    <s v="UPI"/>
    <s v="Completed"/>
    <x v="3"/>
    <n v="4"/>
    <n v="0"/>
  </r>
  <r>
    <x v="165"/>
    <x v="3"/>
    <s v="USA"/>
    <s v="New York"/>
    <s v="Software"/>
    <x v="0"/>
    <n v="21252"/>
    <s v="Existing"/>
    <s v="Online"/>
    <n v="581656"/>
    <n v="1"/>
    <n v="4926"/>
    <n v="0.2"/>
    <n v="3940.8"/>
    <n v="28766"/>
    <n v="-24825.200000000001"/>
    <s v="UPI"/>
    <s v="Returned"/>
    <x v="1"/>
    <n v="5"/>
    <n v="20"/>
  </r>
  <r>
    <x v="165"/>
    <x v="1"/>
    <s v="USA"/>
    <s v="New York"/>
    <s v="Hardware"/>
    <x v="3"/>
    <n v="95261"/>
    <s v="Existing"/>
    <s v="Partner"/>
    <n v="118435"/>
    <n v="5"/>
    <n v="1858"/>
    <n v="0.2"/>
    <n v="7432"/>
    <n v="5419"/>
    <n v="2013"/>
    <s v="UPI"/>
    <s v="Returned"/>
    <x v="3"/>
    <n v="1"/>
    <n v="20"/>
  </r>
  <r>
    <x v="165"/>
    <x v="0"/>
    <s v="USA"/>
    <s v="New York"/>
    <s v="Software"/>
    <x v="0"/>
    <n v="17006"/>
    <s v="New"/>
    <s v="Online"/>
    <n v="147897"/>
    <n v="2"/>
    <n v="2269"/>
    <n v="0.1"/>
    <n v="4084.2000000000003"/>
    <n v="9243"/>
    <n v="-5158.7999999999993"/>
    <s v="Net Banking"/>
    <s v="Completed"/>
    <x v="0"/>
    <n v="2"/>
    <n v="10"/>
  </r>
  <r>
    <x v="165"/>
    <x v="2"/>
    <s v="India"/>
    <s v="Delhi"/>
    <s v="Services"/>
    <x v="2"/>
    <n v="99595"/>
    <s v="Existing"/>
    <s v="Online"/>
    <n v="221677"/>
    <n v="9"/>
    <n v="3261"/>
    <n v="0.1"/>
    <n v="26414.100000000002"/>
    <n v="8091"/>
    <n v="18323.100000000002"/>
    <s v="Credit Card"/>
    <s v="Completed"/>
    <x v="1"/>
    <n v="4"/>
    <n v="10"/>
  </r>
  <r>
    <x v="165"/>
    <x v="1"/>
    <s v="USA"/>
    <s v="New York"/>
    <s v="Services"/>
    <x v="2"/>
    <n v="80883"/>
    <s v="Existing"/>
    <s v="Online"/>
    <n v="590823"/>
    <n v="2"/>
    <n v="3382"/>
    <n v="0.2"/>
    <n v="5411.2000000000007"/>
    <n v="17284"/>
    <n v="-11872.8"/>
    <s v="Credit Card"/>
    <s v="Cancelled"/>
    <x v="3"/>
    <n v="3"/>
    <n v="20"/>
  </r>
  <r>
    <x v="165"/>
    <x v="0"/>
    <s v="USA"/>
    <s v="New York"/>
    <s v="Hardware"/>
    <x v="0"/>
    <n v="42171"/>
    <s v="New"/>
    <s v="Offline"/>
    <n v="862052"/>
    <n v="9"/>
    <n v="1689"/>
    <n v="0.05"/>
    <n v="14440.949999999999"/>
    <n v="14220"/>
    <n v="220.94999999999891"/>
    <s v="Net Banking"/>
    <s v="Cancelled"/>
    <x v="2"/>
    <n v="4"/>
    <n v="5"/>
  </r>
  <r>
    <x v="166"/>
    <x v="0"/>
    <s v="India"/>
    <s v="Delhi"/>
    <s v="Software"/>
    <x v="3"/>
    <n v="38517"/>
    <s v="New"/>
    <s v="Partner"/>
    <n v="557092"/>
    <n v="2"/>
    <n v="1692"/>
    <n v="0"/>
    <n v="3384"/>
    <n v="11375"/>
    <n v="-7991"/>
    <s v="Net Banking"/>
    <s v="Completed"/>
    <x v="2"/>
    <n v="2"/>
    <n v="0"/>
  </r>
  <r>
    <x v="166"/>
    <x v="2"/>
    <s v="UK"/>
    <s v="London"/>
    <s v="Services"/>
    <x v="2"/>
    <n v="34274"/>
    <s v="Existing"/>
    <s v="Online"/>
    <n v="845087"/>
    <n v="4"/>
    <n v="3316"/>
    <n v="0.05"/>
    <n v="12600.8"/>
    <n v="27003"/>
    <n v="-14402.2"/>
    <s v="Credit Card"/>
    <s v="Returned"/>
    <x v="1"/>
    <n v="3"/>
    <n v="5"/>
  </r>
  <r>
    <x v="166"/>
    <x v="2"/>
    <s v="India"/>
    <s v="Bangalore"/>
    <s v="Software"/>
    <x v="3"/>
    <n v="43577"/>
    <s v="New"/>
    <s v="Offline"/>
    <n v="280484"/>
    <n v="3"/>
    <n v="4121"/>
    <n v="0.05"/>
    <n v="11744.849999999999"/>
    <n v="6878"/>
    <n v="4866.8499999999985"/>
    <s v="Cash"/>
    <s v="Completed"/>
    <x v="1"/>
    <n v="1"/>
    <n v="5"/>
  </r>
  <r>
    <x v="166"/>
    <x v="2"/>
    <s v="India"/>
    <s v="Mumbai"/>
    <s v="Services"/>
    <x v="3"/>
    <n v="37648"/>
    <s v="New"/>
    <s v="Offline"/>
    <n v="565498"/>
    <n v="6"/>
    <n v="1542"/>
    <n v="0.2"/>
    <n v="7401.6"/>
    <n v="11408"/>
    <n v="-4006.3999999999996"/>
    <s v="Credit Card"/>
    <s v="Cancelled"/>
    <x v="1"/>
    <n v="4"/>
    <n v="20"/>
  </r>
  <r>
    <x v="166"/>
    <x v="3"/>
    <s v="USA"/>
    <s v="New York"/>
    <s v="Hardware"/>
    <x v="2"/>
    <n v="79654"/>
    <s v="Existing"/>
    <s v="Offline"/>
    <n v="390628"/>
    <n v="4"/>
    <n v="725"/>
    <n v="0"/>
    <n v="2900"/>
    <n v="16941"/>
    <n v="-14041"/>
    <s v="Net Banking"/>
    <s v="Completed"/>
    <x v="0"/>
    <n v="5"/>
    <n v="0"/>
  </r>
  <r>
    <x v="166"/>
    <x v="2"/>
    <s v="India"/>
    <s v="Mumbai"/>
    <s v="Hardware"/>
    <x v="1"/>
    <n v="27910"/>
    <s v="New"/>
    <s v="Online"/>
    <n v="531874"/>
    <n v="9"/>
    <n v="2478"/>
    <n v="0.05"/>
    <n v="21186.899999999998"/>
    <n v="27399"/>
    <n v="-6212.1000000000022"/>
    <s v="Credit Card"/>
    <s v="Completed"/>
    <x v="2"/>
    <n v="5"/>
    <n v="5"/>
  </r>
  <r>
    <x v="166"/>
    <x v="0"/>
    <s v="UAE"/>
    <s v="Dubai"/>
    <s v="Software"/>
    <x v="1"/>
    <n v="88619"/>
    <s v="New"/>
    <s v="Online"/>
    <n v="489213"/>
    <n v="9"/>
    <n v="4477"/>
    <n v="0.1"/>
    <n v="36263.700000000004"/>
    <n v="24044"/>
    <n v="12219.700000000004"/>
    <s v="Credit Card"/>
    <s v="Returned"/>
    <x v="2"/>
    <n v="1"/>
    <n v="10"/>
  </r>
  <r>
    <x v="166"/>
    <x v="2"/>
    <s v="India"/>
    <s v="Mumbai"/>
    <s v="Hardware"/>
    <x v="3"/>
    <n v="59647"/>
    <s v="Existing"/>
    <s v="Online"/>
    <n v="491692"/>
    <n v="9"/>
    <n v="4331"/>
    <n v="0.1"/>
    <n v="35081.1"/>
    <n v="21839"/>
    <n v="13242.099999999999"/>
    <s v="Net Banking"/>
    <s v="Completed"/>
    <x v="1"/>
    <n v="2"/>
    <n v="10"/>
  </r>
  <r>
    <x v="166"/>
    <x v="0"/>
    <s v="UK"/>
    <s v="London"/>
    <s v="Services"/>
    <x v="2"/>
    <n v="88723"/>
    <s v="New"/>
    <s v="Offline"/>
    <n v="548467"/>
    <n v="3"/>
    <n v="3144"/>
    <n v="0"/>
    <n v="9432"/>
    <n v="23163"/>
    <n v="-13731"/>
    <s v="Cash"/>
    <s v="Cancelled"/>
    <x v="2"/>
    <n v="1"/>
    <n v="0"/>
  </r>
  <r>
    <x v="166"/>
    <x v="1"/>
    <s v="India"/>
    <s v="Delhi"/>
    <s v="Hardware"/>
    <x v="1"/>
    <n v="10424"/>
    <s v="New"/>
    <s v="Online"/>
    <n v="233617"/>
    <n v="3"/>
    <n v="2383"/>
    <n v="0.05"/>
    <n v="6791.5499999999993"/>
    <n v="24788"/>
    <n v="-17996.45"/>
    <s v="Net Banking"/>
    <s v="Completed"/>
    <x v="0"/>
    <n v="2"/>
    <n v="5"/>
  </r>
  <r>
    <x v="166"/>
    <x v="3"/>
    <s v="India"/>
    <s v="Mumbai"/>
    <s v="Services"/>
    <x v="0"/>
    <n v="61899"/>
    <s v="Existing"/>
    <s v="Partner"/>
    <n v="359249"/>
    <n v="4"/>
    <n v="1040"/>
    <n v="0.15"/>
    <n v="3536"/>
    <n v="17451"/>
    <n v="-13915"/>
    <s v="UPI"/>
    <s v="Returned"/>
    <x v="3"/>
    <n v="3"/>
    <n v="15"/>
  </r>
  <r>
    <x v="166"/>
    <x v="1"/>
    <s v="India"/>
    <s v="Mumbai"/>
    <s v="Services"/>
    <x v="3"/>
    <n v="36641"/>
    <s v="Existing"/>
    <s v="Online"/>
    <n v="835343"/>
    <n v="9"/>
    <n v="1145"/>
    <n v="0.15"/>
    <n v="8759.25"/>
    <n v="13006"/>
    <n v="-4246.75"/>
    <s v="UPI"/>
    <s v="Completed"/>
    <x v="0"/>
    <n v="2"/>
    <n v="15"/>
  </r>
  <r>
    <x v="167"/>
    <x v="1"/>
    <s v="India"/>
    <s v="Mumbai"/>
    <s v="Hardware"/>
    <x v="1"/>
    <n v="44750"/>
    <s v="New"/>
    <s v="Online"/>
    <n v="195495"/>
    <n v="6"/>
    <n v="4786"/>
    <n v="0"/>
    <n v="28716"/>
    <n v="10365"/>
    <n v="18351"/>
    <s v="Credit Card"/>
    <s v="Returned"/>
    <x v="1"/>
    <n v="3"/>
    <n v="0"/>
  </r>
  <r>
    <x v="167"/>
    <x v="0"/>
    <s v="India"/>
    <s v="Bangalore"/>
    <s v="Services"/>
    <x v="2"/>
    <n v="91454"/>
    <s v="Existing"/>
    <s v="Partner"/>
    <n v="177213"/>
    <n v="9"/>
    <n v="2188"/>
    <n v="0"/>
    <n v="19692"/>
    <n v="21960"/>
    <n v="-2268"/>
    <s v="Net Banking"/>
    <s v="Completed"/>
    <x v="0"/>
    <n v="4"/>
    <n v="0"/>
  </r>
  <r>
    <x v="167"/>
    <x v="1"/>
    <s v="India"/>
    <s v="Bangalore"/>
    <s v="Services"/>
    <x v="2"/>
    <n v="33154"/>
    <s v="New"/>
    <s v="Online"/>
    <n v="894992"/>
    <n v="8"/>
    <n v="1354"/>
    <n v="0.15"/>
    <n v="9207.1999999999989"/>
    <n v="7056"/>
    <n v="2151.1999999999989"/>
    <s v="Cash"/>
    <s v="Returned"/>
    <x v="2"/>
    <n v="4"/>
    <n v="15"/>
  </r>
  <r>
    <x v="167"/>
    <x v="0"/>
    <s v="UAE"/>
    <s v="Dubai"/>
    <s v="Software"/>
    <x v="3"/>
    <n v="58166"/>
    <s v="New"/>
    <s v="Online"/>
    <n v="293447"/>
    <n v="7"/>
    <n v="904"/>
    <n v="0.05"/>
    <n v="6011.5999999999995"/>
    <n v="13508"/>
    <n v="-7496.4000000000005"/>
    <s v="Credit Card"/>
    <s v="Completed"/>
    <x v="2"/>
    <n v="1"/>
    <n v="5"/>
  </r>
  <r>
    <x v="167"/>
    <x v="2"/>
    <s v="India"/>
    <s v="Delhi"/>
    <s v="Software"/>
    <x v="2"/>
    <n v="21992"/>
    <s v="New"/>
    <s v="Online"/>
    <n v="759022"/>
    <n v="5"/>
    <n v="3843"/>
    <n v="0.05"/>
    <n v="18254.25"/>
    <n v="25836"/>
    <n v="-7581.75"/>
    <s v="Net Banking"/>
    <s v="Completed"/>
    <x v="0"/>
    <n v="1"/>
    <n v="5"/>
  </r>
  <r>
    <x v="167"/>
    <x v="2"/>
    <s v="India"/>
    <s v="Mumbai"/>
    <s v="Software"/>
    <x v="0"/>
    <n v="44001"/>
    <s v="New"/>
    <s v="Online"/>
    <n v="476185"/>
    <n v="9"/>
    <n v="2977"/>
    <n v="0.2"/>
    <n v="21434.400000000001"/>
    <n v="27889"/>
    <n v="-6454.5999999999985"/>
    <s v="Credit Card"/>
    <s v="Completed"/>
    <x v="1"/>
    <n v="4"/>
    <n v="20"/>
  </r>
  <r>
    <x v="167"/>
    <x v="0"/>
    <s v="India"/>
    <s v="Mumbai"/>
    <s v="Hardware"/>
    <x v="0"/>
    <n v="24546"/>
    <s v="Existing"/>
    <s v="Offline"/>
    <n v="833951"/>
    <n v="4"/>
    <n v="1019"/>
    <n v="0"/>
    <n v="4076"/>
    <n v="12722"/>
    <n v="-8646"/>
    <s v="Credit Card"/>
    <s v="Completed"/>
    <x v="1"/>
    <n v="5"/>
    <n v="0"/>
  </r>
  <r>
    <x v="167"/>
    <x v="2"/>
    <s v="India"/>
    <s v="Mumbai"/>
    <s v="Software"/>
    <x v="1"/>
    <n v="51524"/>
    <s v="Existing"/>
    <s v="Online"/>
    <n v="925929"/>
    <n v="4"/>
    <n v="3440"/>
    <n v="0.05"/>
    <n v="13072"/>
    <n v="19033"/>
    <n v="-5961"/>
    <s v="Net Banking"/>
    <s v="Completed"/>
    <x v="3"/>
    <n v="3"/>
    <n v="5"/>
  </r>
  <r>
    <x v="167"/>
    <x v="3"/>
    <s v="India"/>
    <s v="Mumbai"/>
    <s v="Services"/>
    <x v="2"/>
    <n v="78555"/>
    <s v="New"/>
    <s v="Partner"/>
    <n v="676894"/>
    <n v="8"/>
    <n v="1907"/>
    <n v="0.15"/>
    <n v="12967.6"/>
    <n v="18060"/>
    <n v="-5092.3999999999996"/>
    <s v="Cash"/>
    <s v="Cancelled"/>
    <x v="0"/>
    <n v="4"/>
    <n v="15"/>
  </r>
  <r>
    <x v="167"/>
    <x v="1"/>
    <s v="India"/>
    <s v="Bangalore"/>
    <s v="Hardware"/>
    <x v="0"/>
    <n v="11304"/>
    <s v="Existing"/>
    <s v="Partner"/>
    <n v="948544"/>
    <n v="4"/>
    <n v="1320"/>
    <n v="0.15"/>
    <n v="4488"/>
    <n v="8223"/>
    <n v="-3735"/>
    <s v="Cash"/>
    <s v="Cancelled"/>
    <x v="3"/>
    <n v="5"/>
    <n v="15"/>
  </r>
  <r>
    <x v="167"/>
    <x v="3"/>
    <s v="UK"/>
    <s v="London"/>
    <s v="Hardware"/>
    <x v="3"/>
    <n v="59284"/>
    <s v="New"/>
    <s v="Offline"/>
    <n v="964766"/>
    <n v="7"/>
    <n v="4174"/>
    <n v="0.1"/>
    <n v="26296.2"/>
    <n v="7551"/>
    <n v="18745.2"/>
    <s v="UPI"/>
    <s v="Completed"/>
    <x v="2"/>
    <n v="2"/>
    <n v="10"/>
  </r>
  <r>
    <x v="167"/>
    <x v="1"/>
    <s v="UK"/>
    <s v="London"/>
    <s v="Hardware"/>
    <x v="2"/>
    <n v="92368"/>
    <s v="New"/>
    <s v="Online"/>
    <n v="956776"/>
    <n v="4"/>
    <n v="4335"/>
    <n v="0.05"/>
    <n v="16473"/>
    <n v="21323"/>
    <n v="-4850"/>
    <s v="Cash"/>
    <s v="Returned"/>
    <x v="0"/>
    <n v="4"/>
    <n v="5"/>
  </r>
  <r>
    <x v="168"/>
    <x v="2"/>
    <s v="UAE"/>
    <s v="Dubai"/>
    <s v="Hardware"/>
    <x v="1"/>
    <n v="98327"/>
    <s v="Existing"/>
    <s v="Partner"/>
    <n v="894480"/>
    <n v="1"/>
    <n v="4567"/>
    <n v="0.2"/>
    <n v="3653.6000000000004"/>
    <n v="21722"/>
    <n v="-18068.400000000001"/>
    <s v="UPI"/>
    <s v="Returned"/>
    <x v="3"/>
    <n v="5"/>
    <n v="20"/>
  </r>
  <r>
    <x v="168"/>
    <x v="3"/>
    <s v="USA"/>
    <s v="New York"/>
    <s v="Services"/>
    <x v="3"/>
    <n v="20022"/>
    <s v="Existing"/>
    <s v="Offline"/>
    <n v="440787"/>
    <n v="9"/>
    <n v="3787"/>
    <n v="0.2"/>
    <n v="27266.400000000001"/>
    <n v="11127"/>
    <n v="16139.400000000001"/>
    <s v="Net Banking"/>
    <s v="Cancelled"/>
    <x v="0"/>
    <n v="4"/>
    <n v="20"/>
  </r>
  <r>
    <x v="168"/>
    <x v="2"/>
    <s v="India"/>
    <s v="Delhi"/>
    <s v="Services"/>
    <x v="3"/>
    <n v="85886"/>
    <s v="New"/>
    <s v="Online"/>
    <n v="761880"/>
    <n v="4"/>
    <n v="2681"/>
    <n v="0"/>
    <n v="10724"/>
    <n v="24041"/>
    <n v="-13317"/>
    <s v="Credit Card"/>
    <s v="Cancelled"/>
    <x v="0"/>
    <n v="2"/>
    <n v="0"/>
  </r>
  <r>
    <x v="168"/>
    <x v="1"/>
    <s v="UK"/>
    <s v="London"/>
    <s v="Software"/>
    <x v="3"/>
    <n v="87354"/>
    <s v="Existing"/>
    <s v="Offline"/>
    <n v="516717"/>
    <n v="3"/>
    <n v="3732"/>
    <n v="0.1"/>
    <n v="10076.4"/>
    <n v="27254"/>
    <n v="-17177.599999999999"/>
    <s v="Credit Card"/>
    <s v="Cancelled"/>
    <x v="2"/>
    <n v="2"/>
    <n v="10"/>
  </r>
  <r>
    <x v="168"/>
    <x v="0"/>
    <s v="India"/>
    <s v="Mumbai"/>
    <s v="Hardware"/>
    <x v="0"/>
    <n v="43617"/>
    <s v="New"/>
    <s v="Online"/>
    <n v="546967"/>
    <n v="3"/>
    <n v="924"/>
    <n v="0.15"/>
    <n v="2356.1999999999998"/>
    <n v="10384"/>
    <n v="-8027.8"/>
    <s v="Cash"/>
    <s v="Returned"/>
    <x v="3"/>
    <n v="3"/>
    <n v="15"/>
  </r>
  <r>
    <x v="168"/>
    <x v="0"/>
    <s v="UK"/>
    <s v="London"/>
    <s v="Software"/>
    <x v="3"/>
    <n v="79498"/>
    <s v="Existing"/>
    <s v="Offline"/>
    <n v="529407"/>
    <n v="9"/>
    <n v="2051"/>
    <n v="0.15"/>
    <n v="15690.15"/>
    <n v="11814"/>
    <n v="3876.1499999999996"/>
    <s v="Credit Card"/>
    <s v="Cancelled"/>
    <x v="3"/>
    <n v="2"/>
    <n v="15"/>
  </r>
  <r>
    <x v="168"/>
    <x v="3"/>
    <s v="UAE"/>
    <s v="Dubai"/>
    <s v="Services"/>
    <x v="0"/>
    <n v="68824"/>
    <s v="Existing"/>
    <s v="Offline"/>
    <n v="915908"/>
    <n v="8"/>
    <n v="857"/>
    <n v="0"/>
    <n v="6856"/>
    <n v="14744"/>
    <n v="-7888"/>
    <s v="Net Banking"/>
    <s v="Cancelled"/>
    <x v="3"/>
    <n v="2"/>
    <n v="0"/>
  </r>
  <r>
    <x v="168"/>
    <x v="2"/>
    <s v="USA"/>
    <s v="New York"/>
    <s v="Hardware"/>
    <x v="3"/>
    <n v="80390"/>
    <s v="New"/>
    <s v="Partner"/>
    <n v="350565"/>
    <n v="7"/>
    <n v="3946"/>
    <n v="0.2"/>
    <n v="22097.600000000002"/>
    <n v="1665"/>
    <n v="20432.600000000002"/>
    <s v="Cash"/>
    <s v="Cancelled"/>
    <x v="3"/>
    <n v="3"/>
    <n v="20"/>
  </r>
  <r>
    <x v="168"/>
    <x v="2"/>
    <s v="UK"/>
    <s v="London"/>
    <s v="Services"/>
    <x v="0"/>
    <n v="44307"/>
    <s v="Existing"/>
    <s v="Partner"/>
    <n v="759843"/>
    <n v="7"/>
    <n v="2094"/>
    <n v="0.2"/>
    <n v="11726.400000000001"/>
    <n v="22246"/>
    <n v="-10519.599999999999"/>
    <s v="Cash"/>
    <s v="Completed"/>
    <x v="3"/>
    <n v="4"/>
    <n v="20"/>
  </r>
  <r>
    <x v="168"/>
    <x v="3"/>
    <s v="UAE"/>
    <s v="Dubai"/>
    <s v="Software"/>
    <x v="2"/>
    <n v="78480"/>
    <s v="Existing"/>
    <s v="Offline"/>
    <n v="418267"/>
    <n v="4"/>
    <n v="1510"/>
    <n v="0.15"/>
    <n v="5134"/>
    <n v="10793"/>
    <n v="-5659"/>
    <s v="UPI"/>
    <s v="Completed"/>
    <x v="2"/>
    <n v="4"/>
    <n v="15"/>
  </r>
  <r>
    <x v="168"/>
    <x v="0"/>
    <s v="India"/>
    <s v="Bangalore"/>
    <s v="Services"/>
    <x v="0"/>
    <n v="32327"/>
    <s v="New"/>
    <s v="Online"/>
    <n v="997263"/>
    <n v="3"/>
    <n v="696"/>
    <n v="0"/>
    <n v="2088"/>
    <n v="19293"/>
    <n v="-17205"/>
    <s v="Net Banking"/>
    <s v="Cancelled"/>
    <x v="0"/>
    <n v="3"/>
    <n v="0"/>
  </r>
  <r>
    <x v="168"/>
    <x v="1"/>
    <s v="USA"/>
    <s v="New York"/>
    <s v="Hardware"/>
    <x v="0"/>
    <n v="13244"/>
    <s v="New"/>
    <s v="Online"/>
    <n v="139887"/>
    <n v="4"/>
    <n v="1533"/>
    <n v="0.05"/>
    <n v="5825.4"/>
    <n v="8452"/>
    <n v="-2626.6000000000004"/>
    <s v="UPI"/>
    <s v="Returned"/>
    <x v="2"/>
    <n v="4"/>
    <n v="5"/>
  </r>
  <r>
    <x v="169"/>
    <x v="3"/>
    <s v="UAE"/>
    <s v="Dubai"/>
    <s v="Hardware"/>
    <x v="2"/>
    <n v="32720"/>
    <s v="New"/>
    <s v="Online"/>
    <n v="314089"/>
    <n v="6"/>
    <n v="1361"/>
    <n v="0.1"/>
    <n v="7349.4000000000005"/>
    <n v="23981"/>
    <n v="-16631.599999999999"/>
    <s v="Cash"/>
    <s v="Completed"/>
    <x v="0"/>
    <n v="4"/>
    <n v="10"/>
  </r>
  <r>
    <x v="169"/>
    <x v="1"/>
    <s v="UK"/>
    <s v="London"/>
    <s v="Software"/>
    <x v="3"/>
    <n v="35090"/>
    <s v="New"/>
    <s v="Online"/>
    <n v="880318"/>
    <n v="4"/>
    <n v="848"/>
    <n v="0.2"/>
    <n v="2713.6000000000004"/>
    <n v="1187"/>
    <n v="1526.6000000000004"/>
    <s v="UPI"/>
    <s v="Cancelled"/>
    <x v="3"/>
    <n v="5"/>
    <n v="20"/>
  </r>
  <r>
    <x v="169"/>
    <x v="0"/>
    <s v="India"/>
    <s v="Bangalore"/>
    <s v="Hardware"/>
    <x v="2"/>
    <n v="74277"/>
    <s v="New"/>
    <s v="Online"/>
    <n v="831614"/>
    <n v="4"/>
    <n v="4277"/>
    <n v="0.2"/>
    <n v="13686.400000000001"/>
    <n v="26280"/>
    <n v="-12593.599999999999"/>
    <s v="Net Banking"/>
    <s v="Completed"/>
    <x v="2"/>
    <n v="3"/>
    <n v="20"/>
  </r>
  <r>
    <x v="169"/>
    <x v="2"/>
    <s v="UAE"/>
    <s v="Dubai"/>
    <s v="Services"/>
    <x v="3"/>
    <n v="58536"/>
    <s v="New"/>
    <s v="Partner"/>
    <n v="574125"/>
    <n v="2"/>
    <n v="2158"/>
    <n v="0.2"/>
    <n v="3452.8"/>
    <n v="28943"/>
    <n v="-25490.2"/>
    <s v="UPI"/>
    <s v="Returned"/>
    <x v="1"/>
    <n v="3"/>
    <n v="20"/>
  </r>
  <r>
    <x v="169"/>
    <x v="0"/>
    <s v="UAE"/>
    <s v="Dubai"/>
    <s v="Services"/>
    <x v="0"/>
    <n v="17855"/>
    <s v="Existing"/>
    <s v="Offline"/>
    <n v="975212"/>
    <n v="7"/>
    <n v="1074"/>
    <n v="0.05"/>
    <n v="7142.0999999999995"/>
    <n v="8690"/>
    <n v="-1547.9000000000005"/>
    <s v="Cash"/>
    <s v="Cancelled"/>
    <x v="0"/>
    <n v="1"/>
    <n v="5"/>
  </r>
  <r>
    <x v="169"/>
    <x v="3"/>
    <s v="UK"/>
    <s v="London"/>
    <s v="Services"/>
    <x v="3"/>
    <n v="11601"/>
    <s v="New"/>
    <s v="Partner"/>
    <n v="990171"/>
    <n v="6"/>
    <n v="2319"/>
    <n v="0.05"/>
    <n v="13218.3"/>
    <n v="29029"/>
    <n v="-15810.7"/>
    <s v="UPI"/>
    <s v="Cancelled"/>
    <x v="0"/>
    <n v="5"/>
    <n v="5"/>
  </r>
  <r>
    <x v="169"/>
    <x v="2"/>
    <s v="USA"/>
    <s v="New York"/>
    <s v="Services"/>
    <x v="0"/>
    <n v="41952"/>
    <s v="New"/>
    <s v="Online"/>
    <n v="341731"/>
    <n v="2"/>
    <n v="1430"/>
    <n v="0.1"/>
    <n v="2574"/>
    <n v="26942"/>
    <n v="-24368"/>
    <s v="Cash"/>
    <s v="Completed"/>
    <x v="0"/>
    <n v="4"/>
    <n v="10"/>
  </r>
  <r>
    <x v="169"/>
    <x v="3"/>
    <s v="India"/>
    <s v="Bangalore"/>
    <s v="Software"/>
    <x v="3"/>
    <n v="60374"/>
    <s v="New"/>
    <s v="Offline"/>
    <n v="161055"/>
    <n v="5"/>
    <n v="4508"/>
    <n v="0.2"/>
    <n v="18032"/>
    <n v="28225"/>
    <n v="-10193"/>
    <s v="Cash"/>
    <s v="Cancelled"/>
    <x v="3"/>
    <n v="1"/>
    <n v="20"/>
  </r>
  <r>
    <x v="169"/>
    <x v="3"/>
    <s v="India"/>
    <s v="Mumbai"/>
    <s v="Services"/>
    <x v="0"/>
    <n v="15690"/>
    <s v="Existing"/>
    <s v="Online"/>
    <n v="324237"/>
    <n v="6"/>
    <n v="983"/>
    <n v="0.15"/>
    <n v="5013.3"/>
    <n v="8390"/>
    <n v="-3376.7"/>
    <s v="UPI"/>
    <s v="Completed"/>
    <x v="2"/>
    <n v="5"/>
    <n v="15"/>
  </r>
  <r>
    <x v="169"/>
    <x v="0"/>
    <s v="India"/>
    <s v="Delhi"/>
    <s v="Software"/>
    <x v="0"/>
    <n v="22521"/>
    <s v="New"/>
    <s v="Online"/>
    <n v="118327"/>
    <n v="5"/>
    <n v="4412"/>
    <n v="0.2"/>
    <n v="17648"/>
    <n v="17718"/>
    <n v="-70"/>
    <s v="Credit Card"/>
    <s v="Returned"/>
    <x v="0"/>
    <n v="4"/>
    <n v="20"/>
  </r>
  <r>
    <x v="169"/>
    <x v="3"/>
    <s v="USA"/>
    <s v="New York"/>
    <s v="Services"/>
    <x v="1"/>
    <n v="86019"/>
    <s v="New"/>
    <s v="Offline"/>
    <n v="462167"/>
    <n v="4"/>
    <n v="857"/>
    <n v="0.1"/>
    <n v="3085.2000000000003"/>
    <n v="23984"/>
    <n v="-20898.8"/>
    <s v="Net Banking"/>
    <s v="Completed"/>
    <x v="3"/>
    <n v="5"/>
    <n v="10"/>
  </r>
  <r>
    <x v="169"/>
    <x v="0"/>
    <s v="India"/>
    <s v="Bangalore"/>
    <s v="Software"/>
    <x v="3"/>
    <n v="18058"/>
    <s v="Existing"/>
    <s v="Online"/>
    <n v="564520"/>
    <n v="9"/>
    <n v="4980"/>
    <n v="0.1"/>
    <n v="40338"/>
    <n v="24999"/>
    <n v="15339"/>
    <s v="Cash"/>
    <s v="Cancelled"/>
    <x v="2"/>
    <n v="2"/>
    <n v="10"/>
  </r>
  <r>
    <x v="170"/>
    <x v="2"/>
    <s v="UAE"/>
    <s v="Dubai"/>
    <s v="Services"/>
    <x v="3"/>
    <n v="23704"/>
    <s v="Existing"/>
    <s v="Partner"/>
    <n v="255938"/>
    <n v="3"/>
    <n v="753"/>
    <n v="0.15"/>
    <n v="1920.1499999999999"/>
    <n v="16974"/>
    <n v="-15053.85"/>
    <s v="Credit Card"/>
    <s v="Returned"/>
    <x v="1"/>
    <n v="4"/>
    <n v="15"/>
  </r>
  <r>
    <x v="170"/>
    <x v="0"/>
    <s v="India"/>
    <s v="Bangalore"/>
    <s v="Services"/>
    <x v="1"/>
    <n v="68933"/>
    <s v="New"/>
    <s v="Partner"/>
    <n v="800009"/>
    <n v="2"/>
    <n v="4494"/>
    <n v="0.05"/>
    <n v="8538.6"/>
    <n v="11576"/>
    <n v="-3037.3999999999996"/>
    <s v="Net Banking"/>
    <s v="Returned"/>
    <x v="0"/>
    <n v="5"/>
    <n v="5"/>
  </r>
  <r>
    <x v="170"/>
    <x v="2"/>
    <s v="India"/>
    <s v="Delhi"/>
    <s v="Software"/>
    <x v="0"/>
    <n v="81101"/>
    <s v="Existing"/>
    <s v="Partner"/>
    <n v="502382"/>
    <n v="9"/>
    <n v="1334"/>
    <n v="0.15"/>
    <n v="10205.1"/>
    <n v="15690"/>
    <n v="-5484.9"/>
    <s v="Credit Card"/>
    <s v="Returned"/>
    <x v="3"/>
    <n v="5"/>
    <n v="15"/>
  </r>
  <r>
    <x v="170"/>
    <x v="0"/>
    <s v="UK"/>
    <s v="London"/>
    <s v="Hardware"/>
    <x v="0"/>
    <n v="53856"/>
    <s v="Existing"/>
    <s v="Online"/>
    <n v="196279"/>
    <n v="8"/>
    <n v="1690"/>
    <n v="0.1"/>
    <n v="12168"/>
    <n v="17739"/>
    <n v="-5571"/>
    <s v="UPI"/>
    <s v="Completed"/>
    <x v="0"/>
    <n v="1"/>
    <n v="10"/>
  </r>
  <r>
    <x v="170"/>
    <x v="1"/>
    <s v="India"/>
    <s v="Delhi"/>
    <s v="Hardware"/>
    <x v="1"/>
    <n v="47256"/>
    <s v="New"/>
    <s v="Partner"/>
    <n v="313406"/>
    <n v="9"/>
    <n v="2203"/>
    <n v="0.15"/>
    <n v="16852.95"/>
    <n v="19306"/>
    <n v="-2453.0499999999993"/>
    <s v="Cash"/>
    <s v="Returned"/>
    <x v="3"/>
    <n v="5"/>
    <n v="15"/>
  </r>
  <r>
    <x v="170"/>
    <x v="1"/>
    <s v="India"/>
    <s v="Mumbai"/>
    <s v="Hardware"/>
    <x v="1"/>
    <n v="67352"/>
    <s v="New"/>
    <s v="Online"/>
    <n v="371186"/>
    <n v="3"/>
    <n v="992"/>
    <n v="0.2"/>
    <n v="2380.8000000000002"/>
    <n v="5327"/>
    <n v="-2946.2"/>
    <s v="Credit Card"/>
    <s v="Cancelled"/>
    <x v="1"/>
    <n v="2"/>
    <n v="20"/>
  </r>
  <r>
    <x v="170"/>
    <x v="3"/>
    <s v="India"/>
    <s v="Mumbai"/>
    <s v="Software"/>
    <x v="2"/>
    <n v="40615"/>
    <s v="New"/>
    <s v="Online"/>
    <n v="615009"/>
    <n v="1"/>
    <n v="3909"/>
    <n v="0.1"/>
    <n v="3518.1"/>
    <n v="4338"/>
    <n v="-819.90000000000009"/>
    <s v="Credit Card"/>
    <s v="Returned"/>
    <x v="2"/>
    <n v="2"/>
    <n v="10"/>
  </r>
  <r>
    <x v="170"/>
    <x v="0"/>
    <s v="India"/>
    <s v="Delhi"/>
    <s v="Hardware"/>
    <x v="0"/>
    <n v="11927"/>
    <s v="Existing"/>
    <s v="Partner"/>
    <n v="243041"/>
    <n v="1"/>
    <n v="4646"/>
    <n v="0.05"/>
    <n v="4413.7"/>
    <n v="1795"/>
    <n v="2618.6999999999998"/>
    <s v="Net Banking"/>
    <s v="Returned"/>
    <x v="0"/>
    <n v="5"/>
    <n v="5"/>
  </r>
  <r>
    <x v="170"/>
    <x v="0"/>
    <s v="USA"/>
    <s v="New York"/>
    <s v="Hardware"/>
    <x v="2"/>
    <n v="25512"/>
    <s v="New"/>
    <s v="Partner"/>
    <n v="807240"/>
    <n v="3"/>
    <n v="3627"/>
    <n v="0.05"/>
    <n v="10336.949999999999"/>
    <n v="17573"/>
    <n v="-7236.0500000000011"/>
    <s v="Net Banking"/>
    <s v="Completed"/>
    <x v="1"/>
    <n v="4"/>
    <n v="5"/>
  </r>
  <r>
    <x v="170"/>
    <x v="2"/>
    <s v="USA"/>
    <s v="New York"/>
    <s v="Software"/>
    <x v="3"/>
    <n v="18301"/>
    <s v="Existing"/>
    <s v="Online"/>
    <n v="172739"/>
    <n v="4"/>
    <n v="2620"/>
    <n v="0.15"/>
    <n v="8908"/>
    <n v="13335"/>
    <n v="-4427"/>
    <s v="Cash"/>
    <s v="Completed"/>
    <x v="1"/>
    <n v="1"/>
    <n v="15"/>
  </r>
  <r>
    <x v="170"/>
    <x v="3"/>
    <s v="UAE"/>
    <s v="Dubai"/>
    <s v="Hardware"/>
    <x v="2"/>
    <n v="96849"/>
    <s v="New"/>
    <s v="Online"/>
    <n v="425732"/>
    <n v="2"/>
    <n v="4365"/>
    <n v="0.15"/>
    <n v="7420.5"/>
    <n v="24835"/>
    <n v="-17414.5"/>
    <s v="Credit Card"/>
    <s v="Cancelled"/>
    <x v="1"/>
    <n v="4"/>
    <n v="15"/>
  </r>
  <r>
    <x v="170"/>
    <x v="0"/>
    <s v="India"/>
    <s v="Mumbai"/>
    <s v="Hardware"/>
    <x v="1"/>
    <n v="83993"/>
    <s v="Existing"/>
    <s v="Online"/>
    <n v="497857"/>
    <n v="8"/>
    <n v="551"/>
    <n v="0.15"/>
    <n v="3746.7999999999997"/>
    <n v="10005"/>
    <n v="-6258.2000000000007"/>
    <s v="Cash"/>
    <s v="Cancelled"/>
    <x v="3"/>
    <n v="5"/>
    <n v="15"/>
  </r>
  <r>
    <x v="171"/>
    <x v="3"/>
    <s v="UAE"/>
    <s v="Dubai"/>
    <s v="Hardware"/>
    <x v="1"/>
    <n v="81028"/>
    <s v="New"/>
    <s v="Online"/>
    <n v="652824"/>
    <n v="3"/>
    <n v="761"/>
    <n v="0.2"/>
    <n v="1826.4"/>
    <n v="15271"/>
    <n v="-13444.6"/>
    <s v="Net Banking"/>
    <s v="Completed"/>
    <x v="3"/>
    <n v="2"/>
    <n v="20"/>
  </r>
  <r>
    <x v="171"/>
    <x v="1"/>
    <s v="India"/>
    <s v="Mumbai"/>
    <s v="Software"/>
    <x v="1"/>
    <n v="78759"/>
    <s v="Existing"/>
    <s v="Partner"/>
    <n v="376690"/>
    <n v="4"/>
    <n v="3502"/>
    <n v="0.05"/>
    <n v="13307.599999999999"/>
    <n v="11294"/>
    <n v="2013.5999999999985"/>
    <s v="Cash"/>
    <s v="Returned"/>
    <x v="3"/>
    <n v="3"/>
    <n v="5"/>
  </r>
  <r>
    <x v="171"/>
    <x v="0"/>
    <s v="India"/>
    <s v="Delhi"/>
    <s v="Software"/>
    <x v="1"/>
    <n v="98047"/>
    <s v="New"/>
    <s v="Online"/>
    <n v="461039"/>
    <n v="6"/>
    <n v="2408"/>
    <n v="0.1"/>
    <n v="13003.2"/>
    <n v="12602"/>
    <n v="401.20000000000073"/>
    <s v="UPI"/>
    <s v="Completed"/>
    <x v="2"/>
    <n v="1"/>
    <n v="10"/>
  </r>
  <r>
    <x v="171"/>
    <x v="0"/>
    <s v="USA"/>
    <s v="New York"/>
    <s v="Hardware"/>
    <x v="2"/>
    <n v="96991"/>
    <s v="New"/>
    <s v="Online"/>
    <n v="592269"/>
    <n v="6"/>
    <n v="4146"/>
    <n v="0.1"/>
    <n v="22388.400000000001"/>
    <n v="19550"/>
    <n v="2838.4000000000015"/>
    <s v="Cash"/>
    <s v="Completed"/>
    <x v="1"/>
    <n v="4"/>
    <n v="10"/>
  </r>
  <r>
    <x v="171"/>
    <x v="3"/>
    <s v="USA"/>
    <s v="New York"/>
    <s v="Hardware"/>
    <x v="2"/>
    <n v="73058"/>
    <s v="New"/>
    <s v="Online"/>
    <n v="462667"/>
    <n v="2"/>
    <n v="2877"/>
    <n v="0.05"/>
    <n v="5466.3"/>
    <n v="16361"/>
    <n v="-10894.7"/>
    <s v="UPI"/>
    <s v="Completed"/>
    <x v="3"/>
    <n v="2"/>
    <n v="5"/>
  </r>
  <r>
    <x v="171"/>
    <x v="0"/>
    <s v="India"/>
    <s v="Delhi"/>
    <s v="Software"/>
    <x v="2"/>
    <n v="74926"/>
    <s v="Existing"/>
    <s v="Online"/>
    <n v="895461"/>
    <n v="6"/>
    <n v="3894"/>
    <n v="0.15"/>
    <n v="19859.399999999998"/>
    <n v="15559"/>
    <n v="4300.3999999999978"/>
    <s v="Cash"/>
    <s v="Cancelled"/>
    <x v="0"/>
    <n v="4"/>
    <n v="15"/>
  </r>
  <r>
    <x v="171"/>
    <x v="3"/>
    <s v="UAE"/>
    <s v="Dubai"/>
    <s v="Hardware"/>
    <x v="1"/>
    <n v="33434"/>
    <s v="Existing"/>
    <s v="Online"/>
    <n v="802905"/>
    <n v="4"/>
    <n v="4836"/>
    <n v="0"/>
    <n v="19344"/>
    <n v="11442"/>
    <n v="7902"/>
    <s v="Cash"/>
    <s v="Cancelled"/>
    <x v="2"/>
    <n v="5"/>
    <n v="0"/>
  </r>
  <r>
    <x v="171"/>
    <x v="0"/>
    <s v="UAE"/>
    <s v="Dubai"/>
    <s v="Software"/>
    <x v="1"/>
    <n v="40341"/>
    <s v="New"/>
    <s v="Offline"/>
    <n v="341049"/>
    <n v="5"/>
    <n v="2125"/>
    <n v="0.15"/>
    <n v="9031.25"/>
    <n v="27255"/>
    <n v="-18223.75"/>
    <s v="UPI"/>
    <s v="Cancelled"/>
    <x v="0"/>
    <n v="4"/>
    <n v="15"/>
  </r>
  <r>
    <x v="171"/>
    <x v="2"/>
    <s v="India"/>
    <s v="Bangalore"/>
    <s v="Hardware"/>
    <x v="0"/>
    <n v="25007"/>
    <s v="Existing"/>
    <s v="Offline"/>
    <n v="993461"/>
    <n v="7"/>
    <n v="1728"/>
    <n v="0.05"/>
    <n v="11491.199999999999"/>
    <n v="3058"/>
    <n v="8433.1999999999989"/>
    <s v="Net Banking"/>
    <s v="Cancelled"/>
    <x v="3"/>
    <n v="1"/>
    <n v="5"/>
  </r>
  <r>
    <x v="171"/>
    <x v="3"/>
    <s v="India"/>
    <s v="Mumbai"/>
    <s v="Software"/>
    <x v="0"/>
    <n v="36799"/>
    <s v="New"/>
    <s v="Offline"/>
    <n v="481292"/>
    <n v="7"/>
    <n v="4886"/>
    <n v="0.2"/>
    <n v="27361.600000000002"/>
    <n v="29930"/>
    <n v="-2568.3999999999978"/>
    <s v="Cash"/>
    <s v="Returned"/>
    <x v="1"/>
    <n v="3"/>
    <n v="20"/>
  </r>
  <r>
    <x v="171"/>
    <x v="0"/>
    <s v="UAE"/>
    <s v="Dubai"/>
    <s v="Services"/>
    <x v="1"/>
    <n v="65820"/>
    <s v="Existing"/>
    <s v="Partner"/>
    <n v="374798"/>
    <n v="6"/>
    <n v="1889"/>
    <n v="0.15"/>
    <n v="9633.9"/>
    <n v="7070"/>
    <n v="2563.8999999999996"/>
    <s v="Net Banking"/>
    <s v="Cancelled"/>
    <x v="3"/>
    <n v="3"/>
    <n v="15"/>
  </r>
  <r>
    <x v="171"/>
    <x v="1"/>
    <s v="India"/>
    <s v="Delhi"/>
    <s v="Services"/>
    <x v="0"/>
    <n v="25674"/>
    <s v="New"/>
    <s v="Online"/>
    <n v="680951"/>
    <n v="6"/>
    <n v="1987"/>
    <n v="0.1"/>
    <n v="10729.800000000001"/>
    <n v="21777"/>
    <n v="-11047.199999999999"/>
    <s v="Credit Card"/>
    <s v="Cancelled"/>
    <x v="0"/>
    <n v="5"/>
    <n v="10"/>
  </r>
  <r>
    <x v="172"/>
    <x v="0"/>
    <s v="UAE"/>
    <s v="Dubai"/>
    <s v="Software"/>
    <x v="3"/>
    <n v="25426"/>
    <s v="Existing"/>
    <s v="Partner"/>
    <n v="290759"/>
    <n v="6"/>
    <n v="1416"/>
    <n v="0.2"/>
    <n v="6796.8"/>
    <n v="16004"/>
    <n v="-9207.2000000000007"/>
    <s v="Net Banking"/>
    <s v="Returned"/>
    <x v="0"/>
    <n v="1"/>
    <n v="20"/>
  </r>
  <r>
    <x v="172"/>
    <x v="1"/>
    <s v="USA"/>
    <s v="New York"/>
    <s v="Services"/>
    <x v="3"/>
    <n v="82631"/>
    <s v="Existing"/>
    <s v="Online"/>
    <n v="762868"/>
    <n v="4"/>
    <n v="2641"/>
    <n v="0.05"/>
    <n v="10035.799999999999"/>
    <n v="26796"/>
    <n v="-16760.2"/>
    <s v="Credit Card"/>
    <s v="Returned"/>
    <x v="2"/>
    <n v="3"/>
    <n v="5"/>
  </r>
  <r>
    <x v="172"/>
    <x v="1"/>
    <s v="India"/>
    <s v="Mumbai"/>
    <s v="Hardware"/>
    <x v="1"/>
    <n v="54791"/>
    <s v="Existing"/>
    <s v="Offline"/>
    <n v="872701"/>
    <n v="3"/>
    <n v="1210"/>
    <n v="0"/>
    <n v="3630"/>
    <n v="10819"/>
    <n v="-7189"/>
    <s v="Net Banking"/>
    <s v="Completed"/>
    <x v="3"/>
    <n v="2"/>
    <n v="0"/>
  </r>
  <r>
    <x v="172"/>
    <x v="2"/>
    <s v="UK"/>
    <s v="London"/>
    <s v="Software"/>
    <x v="2"/>
    <n v="99640"/>
    <s v="Existing"/>
    <s v="Online"/>
    <n v="278931"/>
    <n v="1"/>
    <n v="2386"/>
    <n v="0.15"/>
    <n v="2028.1"/>
    <n v="3380"/>
    <n v="-1351.9"/>
    <s v="Net Banking"/>
    <s v="Returned"/>
    <x v="1"/>
    <n v="4"/>
    <n v="15"/>
  </r>
  <r>
    <x v="172"/>
    <x v="3"/>
    <s v="India"/>
    <s v="Bangalore"/>
    <s v="Software"/>
    <x v="3"/>
    <n v="13255"/>
    <s v="Existing"/>
    <s v="Partner"/>
    <n v="331946"/>
    <n v="3"/>
    <n v="2716"/>
    <n v="0.2"/>
    <n v="6518.4000000000005"/>
    <n v="26975"/>
    <n v="-20456.599999999999"/>
    <s v="Credit Card"/>
    <s v="Returned"/>
    <x v="2"/>
    <n v="5"/>
    <n v="20"/>
  </r>
  <r>
    <x v="172"/>
    <x v="0"/>
    <s v="India"/>
    <s v="Mumbai"/>
    <s v="Hardware"/>
    <x v="3"/>
    <n v="43826"/>
    <s v="New"/>
    <s v="Partner"/>
    <n v="646420"/>
    <n v="3"/>
    <n v="1820"/>
    <n v="0.2"/>
    <n v="4368"/>
    <n v="9325"/>
    <n v="-4957"/>
    <s v="UPI"/>
    <s v="Cancelled"/>
    <x v="3"/>
    <n v="2"/>
    <n v="20"/>
  </r>
  <r>
    <x v="172"/>
    <x v="2"/>
    <s v="USA"/>
    <s v="New York"/>
    <s v="Hardware"/>
    <x v="2"/>
    <n v="98568"/>
    <s v="Existing"/>
    <s v="Online"/>
    <n v="427944"/>
    <n v="9"/>
    <n v="3063"/>
    <n v="0.1"/>
    <n v="24810.3"/>
    <n v="6051"/>
    <n v="18759.3"/>
    <s v="Net Banking"/>
    <s v="Cancelled"/>
    <x v="1"/>
    <n v="5"/>
    <n v="10"/>
  </r>
  <r>
    <x v="172"/>
    <x v="0"/>
    <s v="USA"/>
    <s v="New York"/>
    <s v="Software"/>
    <x v="0"/>
    <n v="14944"/>
    <s v="Existing"/>
    <s v="Partner"/>
    <n v="611499"/>
    <n v="3"/>
    <n v="4945"/>
    <n v="0.15"/>
    <n v="12609.75"/>
    <n v="11355"/>
    <n v="1254.75"/>
    <s v="Credit Card"/>
    <s v="Cancelled"/>
    <x v="0"/>
    <n v="1"/>
    <n v="15"/>
  </r>
  <r>
    <x v="172"/>
    <x v="1"/>
    <s v="USA"/>
    <s v="New York"/>
    <s v="Hardware"/>
    <x v="2"/>
    <n v="47826"/>
    <s v="Existing"/>
    <s v="Offline"/>
    <n v="509241"/>
    <n v="8"/>
    <n v="3126"/>
    <n v="0"/>
    <n v="25008"/>
    <n v="20093"/>
    <n v="4915"/>
    <s v="Net Banking"/>
    <s v="Cancelled"/>
    <x v="1"/>
    <n v="5"/>
    <n v="0"/>
  </r>
  <r>
    <x v="172"/>
    <x v="3"/>
    <s v="USA"/>
    <s v="New York"/>
    <s v="Software"/>
    <x v="0"/>
    <n v="40497"/>
    <s v="Existing"/>
    <s v="Online"/>
    <n v="998085"/>
    <n v="8"/>
    <n v="900"/>
    <n v="0.2"/>
    <n v="5760"/>
    <n v="2279"/>
    <n v="3481"/>
    <s v="Net Banking"/>
    <s v="Returned"/>
    <x v="2"/>
    <n v="3"/>
    <n v="20"/>
  </r>
  <r>
    <x v="172"/>
    <x v="0"/>
    <s v="India"/>
    <s v="Delhi"/>
    <s v="Hardware"/>
    <x v="0"/>
    <n v="37723"/>
    <s v="New"/>
    <s v="Offline"/>
    <n v="741010"/>
    <n v="3"/>
    <n v="1250"/>
    <n v="0.1"/>
    <n v="3375"/>
    <n v="17936"/>
    <n v="-14561"/>
    <s v="Net Banking"/>
    <s v="Cancelled"/>
    <x v="3"/>
    <n v="1"/>
    <n v="10"/>
  </r>
  <r>
    <x v="172"/>
    <x v="0"/>
    <s v="India"/>
    <s v="Bangalore"/>
    <s v="Software"/>
    <x v="2"/>
    <n v="45287"/>
    <s v="Existing"/>
    <s v="Offline"/>
    <n v="480034"/>
    <n v="6"/>
    <n v="2387"/>
    <n v="0.15"/>
    <n v="12173.699999999999"/>
    <n v="23715"/>
    <n v="-11541.300000000001"/>
    <s v="Net Banking"/>
    <s v="Cancelled"/>
    <x v="0"/>
    <n v="5"/>
    <n v="15"/>
  </r>
  <r>
    <x v="173"/>
    <x v="1"/>
    <s v="UK"/>
    <s v="London"/>
    <s v="Hardware"/>
    <x v="0"/>
    <n v="21845"/>
    <s v="Existing"/>
    <s v="Partner"/>
    <n v="337949"/>
    <n v="8"/>
    <n v="4185"/>
    <n v="0.15"/>
    <n v="28458"/>
    <n v="27662"/>
    <n v="796"/>
    <s v="Cash"/>
    <s v="Completed"/>
    <x v="2"/>
    <n v="2"/>
    <n v="15"/>
  </r>
  <r>
    <x v="173"/>
    <x v="0"/>
    <s v="USA"/>
    <s v="New York"/>
    <s v="Hardware"/>
    <x v="3"/>
    <n v="99833"/>
    <s v="New"/>
    <s v="Online"/>
    <n v="308096"/>
    <n v="8"/>
    <n v="1918"/>
    <n v="0"/>
    <n v="15344"/>
    <n v="13086"/>
    <n v="2258"/>
    <s v="Net Banking"/>
    <s v="Returned"/>
    <x v="2"/>
    <n v="1"/>
    <n v="0"/>
  </r>
  <r>
    <x v="173"/>
    <x v="0"/>
    <s v="USA"/>
    <s v="New York"/>
    <s v="Services"/>
    <x v="1"/>
    <n v="78106"/>
    <s v="New"/>
    <s v="Offline"/>
    <n v="863022"/>
    <n v="9"/>
    <n v="3103"/>
    <n v="0.1"/>
    <n v="25134.3"/>
    <n v="12165"/>
    <n v="12969.3"/>
    <s v="Credit Card"/>
    <s v="Returned"/>
    <x v="2"/>
    <n v="1"/>
    <n v="10"/>
  </r>
  <r>
    <x v="173"/>
    <x v="1"/>
    <s v="UAE"/>
    <s v="Dubai"/>
    <s v="Services"/>
    <x v="0"/>
    <n v="82986"/>
    <s v="Existing"/>
    <s v="Offline"/>
    <n v="602190"/>
    <n v="9"/>
    <n v="4271"/>
    <n v="0"/>
    <n v="38439"/>
    <n v="7872"/>
    <n v="30567"/>
    <s v="Net Banking"/>
    <s v="Returned"/>
    <x v="0"/>
    <n v="5"/>
    <n v="0"/>
  </r>
  <r>
    <x v="173"/>
    <x v="2"/>
    <s v="India"/>
    <s v="Bangalore"/>
    <s v="Services"/>
    <x v="3"/>
    <n v="95807"/>
    <s v="New"/>
    <s v="Online"/>
    <n v="954039"/>
    <n v="8"/>
    <n v="2518"/>
    <n v="0.2"/>
    <n v="16115.2"/>
    <n v="18537"/>
    <n v="-2421.7999999999993"/>
    <s v="Credit Card"/>
    <s v="Completed"/>
    <x v="2"/>
    <n v="5"/>
    <n v="20"/>
  </r>
  <r>
    <x v="173"/>
    <x v="1"/>
    <s v="India"/>
    <s v="Mumbai"/>
    <s v="Hardware"/>
    <x v="2"/>
    <n v="65569"/>
    <s v="Existing"/>
    <s v="Partner"/>
    <n v="256042"/>
    <n v="7"/>
    <n v="2536"/>
    <n v="0.05"/>
    <n v="16864.399999999998"/>
    <n v="7919"/>
    <n v="8945.3999999999978"/>
    <s v="Credit Card"/>
    <s v="Returned"/>
    <x v="3"/>
    <n v="1"/>
    <n v="5"/>
  </r>
  <r>
    <x v="173"/>
    <x v="2"/>
    <s v="India"/>
    <s v="Bangalore"/>
    <s v="Software"/>
    <x v="0"/>
    <n v="91434"/>
    <s v="Existing"/>
    <s v="Offline"/>
    <n v="409880"/>
    <n v="3"/>
    <n v="2145"/>
    <n v="0.05"/>
    <n v="6113.25"/>
    <n v="5158"/>
    <n v="955.25"/>
    <s v="UPI"/>
    <s v="Returned"/>
    <x v="0"/>
    <n v="4"/>
    <n v="5"/>
  </r>
  <r>
    <x v="173"/>
    <x v="3"/>
    <s v="India"/>
    <s v="Bangalore"/>
    <s v="Hardware"/>
    <x v="3"/>
    <n v="89925"/>
    <s v="New"/>
    <s v="Online"/>
    <n v="835350"/>
    <n v="7"/>
    <n v="3987"/>
    <n v="0"/>
    <n v="27909"/>
    <n v="1954"/>
    <n v="25955"/>
    <s v="Credit Card"/>
    <s v="Cancelled"/>
    <x v="2"/>
    <n v="4"/>
    <n v="0"/>
  </r>
  <r>
    <x v="173"/>
    <x v="2"/>
    <s v="UK"/>
    <s v="London"/>
    <s v="Services"/>
    <x v="0"/>
    <n v="35463"/>
    <s v="Existing"/>
    <s v="Online"/>
    <n v="894272"/>
    <n v="4"/>
    <n v="1313"/>
    <n v="0"/>
    <n v="5252"/>
    <n v="15432"/>
    <n v="-10180"/>
    <s v="Credit Card"/>
    <s v="Returned"/>
    <x v="0"/>
    <n v="3"/>
    <n v="0"/>
  </r>
  <r>
    <x v="173"/>
    <x v="2"/>
    <s v="India"/>
    <s v="Bangalore"/>
    <s v="Hardware"/>
    <x v="2"/>
    <n v="10744"/>
    <s v="New"/>
    <s v="Offline"/>
    <n v="916086"/>
    <n v="2"/>
    <n v="3669"/>
    <n v="0.05"/>
    <n v="6971.0999999999995"/>
    <n v="14723"/>
    <n v="-7751.9000000000005"/>
    <s v="UPI"/>
    <s v="Cancelled"/>
    <x v="3"/>
    <n v="1"/>
    <n v="5"/>
  </r>
  <r>
    <x v="173"/>
    <x v="3"/>
    <s v="UK"/>
    <s v="London"/>
    <s v="Services"/>
    <x v="1"/>
    <n v="98340"/>
    <s v="New"/>
    <s v="Offline"/>
    <n v="439529"/>
    <n v="8"/>
    <n v="1523"/>
    <n v="0.2"/>
    <n v="9747.2000000000007"/>
    <n v="15153"/>
    <n v="-5405.7999999999993"/>
    <s v="Net Banking"/>
    <s v="Completed"/>
    <x v="2"/>
    <n v="4"/>
    <n v="20"/>
  </r>
  <r>
    <x v="173"/>
    <x v="2"/>
    <s v="USA"/>
    <s v="New York"/>
    <s v="Services"/>
    <x v="0"/>
    <n v="46282"/>
    <s v="Existing"/>
    <s v="Offline"/>
    <n v="545624"/>
    <n v="2"/>
    <n v="2009"/>
    <n v="0"/>
    <n v="4018"/>
    <n v="11769"/>
    <n v="-7751"/>
    <s v="Cash"/>
    <s v="Cancelled"/>
    <x v="0"/>
    <n v="2"/>
    <n v="0"/>
  </r>
  <r>
    <x v="174"/>
    <x v="1"/>
    <s v="USA"/>
    <s v="New York"/>
    <s v="Software"/>
    <x v="1"/>
    <n v="62082"/>
    <s v="Existing"/>
    <s v="Partner"/>
    <n v="317011"/>
    <n v="1"/>
    <n v="2538"/>
    <n v="0.2"/>
    <n v="2030.4"/>
    <n v="22949"/>
    <n v="-20918.599999999999"/>
    <s v="UPI"/>
    <s v="Completed"/>
    <x v="0"/>
    <n v="1"/>
    <n v="20"/>
  </r>
  <r>
    <x v="174"/>
    <x v="2"/>
    <s v="India"/>
    <s v="Delhi"/>
    <s v="Software"/>
    <x v="0"/>
    <n v="64689"/>
    <s v="New"/>
    <s v="Partner"/>
    <n v="307039"/>
    <n v="5"/>
    <n v="1893"/>
    <n v="0.2"/>
    <n v="7572"/>
    <n v="29364"/>
    <n v="-21792"/>
    <s v="Cash"/>
    <s v="Completed"/>
    <x v="1"/>
    <n v="4"/>
    <n v="20"/>
  </r>
  <r>
    <x v="174"/>
    <x v="3"/>
    <s v="UK"/>
    <s v="London"/>
    <s v="Services"/>
    <x v="0"/>
    <n v="86407"/>
    <s v="Existing"/>
    <s v="Online"/>
    <n v="253514"/>
    <n v="9"/>
    <n v="2846"/>
    <n v="0.1"/>
    <n v="23052.600000000002"/>
    <n v="7868"/>
    <n v="15184.600000000002"/>
    <s v="Net Banking"/>
    <s v="Completed"/>
    <x v="3"/>
    <n v="5"/>
    <n v="10"/>
  </r>
  <r>
    <x v="174"/>
    <x v="1"/>
    <s v="UK"/>
    <s v="London"/>
    <s v="Services"/>
    <x v="2"/>
    <n v="89072"/>
    <s v="New"/>
    <s v="Online"/>
    <n v="820603"/>
    <n v="5"/>
    <n v="1355"/>
    <n v="0.2"/>
    <n v="5420"/>
    <n v="14920"/>
    <n v="-9500"/>
    <s v="Net Banking"/>
    <s v="Cancelled"/>
    <x v="3"/>
    <n v="2"/>
    <n v="20"/>
  </r>
  <r>
    <x v="174"/>
    <x v="3"/>
    <s v="India"/>
    <s v="Mumbai"/>
    <s v="Hardware"/>
    <x v="0"/>
    <n v="98633"/>
    <s v="New"/>
    <s v="Offline"/>
    <n v="237702"/>
    <n v="2"/>
    <n v="1666"/>
    <n v="0.15"/>
    <n v="2832.2"/>
    <n v="28644"/>
    <n v="-25811.8"/>
    <s v="Cash"/>
    <s v="Completed"/>
    <x v="1"/>
    <n v="3"/>
    <n v="15"/>
  </r>
  <r>
    <x v="174"/>
    <x v="3"/>
    <s v="UAE"/>
    <s v="Dubai"/>
    <s v="Services"/>
    <x v="3"/>
    <n v="74766"/>
    <s v="New"/>
    <s v="Online"/>
    <n v="540952"/>
    <n v="4"/>
    <n v="3254"/>
    <n v="0.05"/>
    <n v="12365.199999999999"/>
    <n v="17320"/>
    <n v="-4954.8000000000011"/>
    <s v="Cash"/>
    <s v="Cancelled"/>
    <x v="0"/>
    <n v="4"/>
    <n v="5"/>
  </r>
  <r>
    <x v="174"/>
    <x v="0"/>
    <s v="India"/>
    <s v="Bangalore"/>
    <s v="Hardware"/>
    <x v="3"/>
    <n v="75711"/>
    <s v="New"/>
    <s v="Partner"/>
    <n v="637296"/>
    <n v="8"/>
    <n v="2165"/>
    <n v="0.05"/>
    <n v="16454"/>
    <n v="1235"/>
    <n v="15219"/>
    <s v="Credit Card"/>
    <s v="Cancelled"/>
    <x v="2"/>
    <n v="5"/>
    <n v="5"/>
  </r>
  <r>
    <x v="174"/>
    <x v="0"/>
    <s v="India"/>
    <s v="Mumbai"/>
    <s v="Services"/>
    <x v="1"/>
    <n v="13217"/>
    <s v="Existing"/>
    <s v="Online"/>
    <n v="802847"/>
    <n v="7"/>
    <n v="4538"/>
    <n v="0"/>
    <n v="31766"/>
    <n v="29327"/>
    <n v="2439"/>
    <s v="Net Banking"/>
    <s v="Cancelled"/>
    <x v="2"/>
    <n v="2"/>
    <n v="0"/>
  </r>
  <r>
    <x v="174"/>
    <x v="3"/>
    <s v="UK"/>
    <s v="London"/>
    <s v="Software"/>
    <x v="1"/>
    <n v="90642"/>
    <s v="Existing"/>
    <s v="Online"/>
    <n v="430539"/>
    <n v="5"/>
    <n v="2472"/>
    <n v="0"/>
    <n v="12360"/>
    <n v="12835"/>
    <n v="-475"/>
    <s v="UPI"/>
    <s v="Completed"/>
    <x v="0"/>
    <n v="2"/>
    <n v="0"/>
  </r>
  <r>
    <x v="174"/>
    <x v="3"/>
    <s v="India"/>
    <s v="Mumbai"/>
    <s v="Software"/>
    <x v="3"/>
    <n v="40359"/>
    <s v="Existing"/>
    <s v="Offline"/>
    <n v="757753"/>
    <n v="4"/>
    <n v="4187"/>
    <n v="0.1"/>
    <n v="15073.2"/>
    <n v="18492"/>
    <n v="-3418.7999999999993"/>
    <s v="UPI"/>
    <s v="Cancelled"/>
    <x v="3"/>
    <n v="3"/>
    <n v="10"/>
  </r>
  <r>
    <x v="174"/>
    <x v="3"/>
    <s v="India"/>
    <s v="Delhi"/>
    <s v="Services"/>
    <x v="1"/>
    <n v="63509"/>
    <s v="Existing"/>
    <s v="Offline"/>
    <n v="587896"/>
    <n v="5"/>
    <n v="1616"/>
    <n v="0.1"/>
    <n v="7272"/>
    <n v="19180"/>
    <n v="-11908"/>
    <s v="Net Banking"/>
    <s v="Cancelled"/>
    <x v="1"/>
    <n v="5"/>
    <n v="10"/>
  </r>
  <r>
    <x v="174"/>
    <x v="0"/>
    <s v="UAE"/>
    <s v="Dubai"/>
    <s v="Hardware"/>
    <x v="1"/>
    <n v="71970"/>
    <s v="Existing"/>
    <s v="Partner"/>
    <n v="549187"/>
    <n v="7"/>
    <n v="3868"/>
    <n v="0.15"/>
    <n v="23014.6"/>
    <n v="15690"/>
    <n v="7324.5999999999985"/>
    <s v="Cash"/>
    <s v="Completed"/>
    <x v="2"/>
    <n v="4"/>
    <n v="15"/>
  </r>
  <r>
    <x v="175"/>
    <x v="0"/>
    <s v="UK"/>
    <s v="London"/>
    <s v="Hardware"/>
    <x v="3"/>
    <n v="32357"/>
    <s v="Existing"/>
    <s v="Online"/>
    <n v="179627"/>
    <n v="5"/>
    <n v="1233"/>
    <n v="0"/>
    <n v="6165"/>
    <n v="4473"/>
    <n v="1692"/>
    <s v="Cash"/>
    <s v="Cancelled"/>
    <x v="2"/>
    <n v="1"/>
    <n v="0"/>
  </r>
  <r>
    <x v="175"/>
    <x v="2"/>
    <s v="UK"/>
    <s v="London"/>
    <s v="Hardware"/>
    <x v="3"/>
    <n v="52354"/>
    <s v="New"/>
    <s v="Online"/>
    <n v="843351"/>
    <n v="8"/>
    <n v="4283"/>
    <n v="0.05"/>
    <n v="32550.799999999999"/>
    <n v="6285"/>
    <n v="26265.8"/>
    <s v="UPI"/>
    <s v="Completed"/>
    <x v="3"/>
    <n v="2"/>
    <n v="5"/>
  </r>
  <r>
    <x v="175"/>
    <x v="2"/>
    <s v="India"/>
    <s v="Bangalore"/>
    <s v="Services"/>
    <x v="3"/>
    <n v="48570"/>
    <s v="Existing"/>
    <s v="Online"/>
    <n v="462498"/>
    <n v="7"/>
    <n v="3421"/>
    <n v="0.15"/>
    <n v="20354.95"/>
    <n v="8395"/>
    <n v="11959.95"/>
    <s v="Cash"/>
    <s v="Completed"/>
    <x v="3"/>
    <n v="4"/>
    <n v="15"/>
  </r>
  <r>
    <x v="175"/>
    <x v="3"/>
    <s v="UAE"/>
    <s v="Dubai"/>
    <s v="Services"/>
    <x v="2"/>
    <n v="17034"/>
    <s v="New"/>
    <s v="Offline"/>
    <n v="168657"/>
    <n v="7"/>
    <n v="3829"/>
    <n v="0"/>
    <n v="26803"/>
    <n v="10582"/>
    <n v="16221"/>
    <s v="UPI"/>
    <s v="Completed"/>
    <x v="3"/>
    <n v="1"/>
    <n v="0"/>
  </r>
  <r>
    <x v="175"/>
    <x v="1"/>
    <s v="India"/>
    <s v="Delhi"/>
    <s v="Software"/>
    <x v="2"/>
    <n v="26263"/>
    <s v="New"/>
    <s v="Partner"/>
    <n v="961084"/>
    <n v="9"/>
    <n v="2206"/>
    <n v="0.15"/>
    <n v="16875.899999999998"/>
    <n v="16260"/>
    <n v="615.89999999999782"/>
    <s v="Credit Card"/>
    <s v="Cancelled"/>
    <x v="1"/>
    <n v="4"/>
    <n v="15"/>
  </r>
  <r>
    <x v="175"/>
    <x v="1"/>
    <s v="USA"/>
    <s v="New York"/>
    <s v="Software"/>
    <x v="3"/>
    <n v="52180"/>
    <s v="New"/>
    <s v="Online"/>
    <n v="432651"/>
    <n v="8"/>
    <n v="3998"/>
    <n v="0.2"/>
    <n v="25587.200000000001"/>
    <n v="6529"/>
    <n v="19058.2"/>
    <s v="Credit Card"/>
    <s v="Cancelled"/>
    <x v="0"/>
    <n v="4"/>
    <n v="20"/>
  </r>
  <r>
    <x v="175"/>
    <x v="0"/>
    <s v="India"/>
    <s v="Mumbai"/>
    <s v="Services"/>
    <x v="0"/>
    <n v="60099"/>
    <s v="Existing"/>
    <s v="Online"/>
    <n v="226162"/>
    <n v="8"/>
    <n v="1624"/>
    <n v="0.2"/>
    <n v="10393.6"/>
    <n v="12323"/>
    <n v="-1929.3999999999996"/>
    <s v="Credit Card"/>
    <s v="Returned"/>
    <x v="1"/>
    <n v="2"/>
    <n v="20"/>
  </r>
  <r>
    <x v="175"/>
    <x v="0"/>
    <s v="India"/>
    <s v="Bangalore"/>
    <s v="Software"/>
    <x v="3"/>
    <n v="84312"/>
    <s v="New"/>
    <s v="Online"/>
    <n v="391788"/>
    <n v="6"/>
    <n v="2358"/>
    <n v="0.15"/>
    <n v="12025.8"/>
    <n v="19595"/>
    <n v="-7569.2000000000007"/>
    <s v="Net Banking"/>
    <s v="Returned"/>
    <x v="0"/>
    <n v="2"/>
    <n v="15"/>
  </r>
  <r>
    <x v="175"/>
    <x v="0"/>
    <s v="UK"/>
    <s v="London"/>
    <s v="Hardware"/>
    <x v="2"/>
    <n v="85348"/>
    <s v="Existing"/>
    <s v="Online"/>
    <n v="582831"/>
    <n v="7"/>
    <n v="2791"/>
    <n v="0"/>
    <n v="19537"/>
    <n v="14169"/>
    <n v="5368"/>
    <s v="Cash"/>
    <s v="Returned"/>
    <x v="1"/>
    <n v="4"/>
    <n v="0"/>
  </r>
  <r>
    <x v="175"/>
    <x v="3"/>
    <s v="USA"/>
    <s v="New York"/>
    <s v="Hardware"/>
    <x v="1"/>
    <n v="95275"/>
    <s v="New"/>
    <s v="Partner"/>
    <n v="587079"/>
    <n v="8"/>
    <n v="3013"/>
    <n v="0.2"/>
    <n v="19283.2"/>
    <n v="3641"/>
    <n v="15642.2"/>
    <s v="Credit Card"/>
    <s v="Completed"/>
    <x v="0"/>
    <n v="4"/>
    <n v="20"/>
  </r>
  <r>
    <x v="175"/>
    <x v="1"/>
    <s v="India"/>
    <s v="Delhi"/>
    <s v="Services"/>
    <x v="0"/>
    <n v="36925"/>
    <s v="Existing"/>
    <s v="Partner"/>
    <n v="136122"/>
    <n v="5"/>
    <n v="4015"/>
    <n v="0.2"/>
    <n v="16060"/>
    <n v="20612"/>
    <n v="-4552"/>
    <s v="UPI"/>
    <s v="Returned"/>
    <x v="3"/>
    <n v="3"/>
    <n v="20"/>
  </r>
  <r>
    <x v="175"/>
    <x v="2"/>
    <s v="UAE"/>
    <s v="Dubai"/>
    <s v="Hardware"/>
    <x v="0"/>
    <n v="29575"/>
    <s v="Existing"/>
    <s v="Partner"/>
    <n v="595994"/>
    <n v="2"/>
    <n v="2500"/>
    <n v="0.15"/>
    <n v="4250"/>
    <n v="1926"/>
    <n v="2324"/>
    <s v="Credit Card"/>
    <s v="Cancelled"/>
    <x v="0"/>
    <n v="1"/>
    <n v="15"/>
  </r>
  <r>
    <x v="176"/>
    <x v="3"/>
    <s v="India"/>
    <s v="Mumbai"/>
    <s v="Services"/>
    <x v="1"/>
    <n v="32231"/>
    <s v="Existing"/>
    <s v="Offline"/>
    <n v="285641"/>
    <n v="7"/>
    <n v="2297"/>
    <n v="0.2"/>
    <n v="12863.2"/>
    <n v="6822"/>
    <n v="6041.2000000000007"/>
    <s v="Cash"/>
    <s v="Completed"/>
    <x v="3"/>
    <n v="5"/>
    <n v="20"/>
  </r>
  <r>
    <x v="176"/>
    <x v="2"/>
    <s v="India"/>
    <s v="Bangalore"/>
    <s v="Hardware"/>
    <x v="0"/>
    <n v="86935"/>
    <s v="Existing"/>
    <s v="Online"/>
    <n v="859945"/>
    <n v="3"/>
    <n v="2816"/>
    <n v="0.05"/>
    <n v="8025.5999999999995"/>
    <n v="20305"/>
    <n v="-12279.400000000001"/>
    <s v="UPI"/>
    <s v="Completed"/>
    <x v="1"/>
    <n v="5"/>
    <n v="5"/>
  </r>
  <r>
    <x v="176"/>
    <x v="2"/>
    <s v="UK"/>
    <s v="London"/>
    <s v="Services"/>
    <x v="1"/>
    <n v="57731"/>
    <s v="Existing"/>
    <s v="Online"/>
    <n v="702236"/>
    <n v="8"/>
    <n v="3080"/>
    <n v="0.2"/>
    <n v="19712"/>
    <n v="12148"/>
    <n v="7564"/>
    <s v="Credit Card"/>
    <s v="Cancelled"/>
    <x v="0"/>
    <n v="3"/>
    <n v="20"/>
  </r>
  <r>
    <x v="176"/>
    <x v="3"/>
    <s v="UK"/>
    <s v="London"/>
    <s v="Hardware"/>
    <x v="2"/>
    <n v="33100"/>
    <s v="New"/>
    <s v="Online"/>
    <n v="152133"/>
    <n v="6"/>
    <n v="2514"/>
    <n v="0.15"/>
    <n v="12821.4"/>
    <n v="4827"/>
    <n v="7994.4"/>
    <s v="Cash"/>
    <s v="Returned"/>
    <x v="0"/>
    <n v="4"/>
    <n v="15"/>
  </r>
  <r>
    <x v="176"/>
    <x v="2"/>
    <s v="USA"/>
    <s v="New York"/>
    <s v="Hardware"/>
    <x v="0"/>
    <n v="20768"/>
    <s v="Existing"/>
    <s v="Online"/>
    <n v="148519"/>
    <n v="4"/>
    <n v="2667"/>
    <n v="0.2"/>
    <n v="8534.4"/>
    <n v="12637"/>
    <n v="-4102.6000000000004"/>
    <s v="UPI"/>
    <s v="Returned"/>
    <x v="2"/>
    <n v="4"/>
    <n v="20"/>
  </r>
  <r>
    <x v="176"/>
    <x v="1"/>
    <s v="USA"/>
    <s v="New York"/>
    <s v="Software"/>
    <x v="0"/>
    <n v="69337"/>
    <s v="Existing"/>
    <s v="Partner"/>
    <n v="695345"/>
    <n v="2"/>
    <n v="3528"/>
    <n v="0.2"/>
    <n v="5644.8"/>
    <n v="14553"/>
    <n v="-8908.2000000000007"/>
    <s v="Credit Card"/>
    <s v="Cancelled"/>
    <x v="3"/>
    <n v="3"/>
    <n v="20"/>
  </r>
  <r>
    <x v="176"/>
    <x v="2"/>
    <s v="India"/>
    <s v="Mumbai"/>
    <s v="Software"/>
    <x v="1"/>
    <n v="60697"/>
    <s v="New"/>
    <s v="Offline"/>
    <n v="129151"/>
    <n v="7"/>
    <n v="2447"/>
    <n v="0.1"/>
    <n v="15416.1"/>
    <n v="29614"/>
    <n v="-14197.9"/>
    <s v="Credit Card"/>
    <s v="Cancelled"/>
    <x v="2"/>
    <n v="5"/>
    <n v="10"/>
  </r>
  <r>
    <x v="176"/>
    <x v="1"/>
    <s v="UAE"/>
    <s v="Dubai"/>
    <s v="Software"/>
    <x v="1"/>
    <n v="21357"/>
    <s v="Existing"/>
    <s v="Offline"/>
    <n v="496688"/>
    <n v="1"/>
    <n v="1643"/>
    <n v="0.15"/>
    <n v="1396.55"/>
    <n v="16226"/>
    <n v="-14829.45"/>
    <s v="Cash"/>
    <s v="Returned"/>
    <x v="1"/>
    <n v="2"/>
    <n v="15"/>
  </r>
  <r>
    <x v="176"/>
    <x v="1"/>
    <s v="India"/>
    <s v="Delhi"/>
    <s v="Software"/>
    <x v="2"/>
    <n v="76973"/>
    <s v="Existing"/>
    <s v="Online"/>
    <n v="413913"/>
    <n v="7"/>
    <n v="4731"/>
    <n v="0.15"/>
    <n v="28149.45"/>
    <n v="24719"/>
    <n v="3430.4500000000007"/>
    <s v="Credit Card"/>
    <s v="Cancelled"/>
    <x v="1"/>
    <n v="2"/>
    <n v="15"/>
  </r>
  <r>
    <x v="176"/>
    <x v="1"/>
    <s v="UAE"/>
    <s v="Dubai"/>
    <s v="Software"/>
    <x v="1"/>
    <n v="34946"/>
    <s v="Existing"/>
    <s v="Partner"/>
    <n v="236553"/>
    <n v="7"/>
    <n v="3648"/>
    <n v="0.1"/>
    <n v="22982.400000000001"/>
    <n v="25696"/>
    <n v="-2713.5999999999985"/>
    <s v="Cash"/>
    <s v="Returned"/>
    <x v="3"/>
    <n v="4"/>
    <n v="10"/>
  </r>
  <r>
    <x v="176"/>
    <x v="0"/>
    <s v="UAE"/>
    <s v="Dubai"/>
    <s v="Software"/>
    <x v="1"/>
    <n v="96424"/>
    <s v="Existing"/>
    <s v="Offline"/>
    <n v="532193"/>
    <n v="3"/>
    <n v="1435"/>
    <n v="0.1"/>
    <n v="3874.5"/>
    <n v="18349"/>
    <n v="-14474.5"/>
    <s v="Credit Card"/>
    <s v="Cancelled"/>
    <x v="1"/>
    <n v="1"/>
    <n v="10"/>
  </r>
  <r>
    <x v="176"/>
    <x v="2"/>
    <s v="UAE"/>
    <s v="Dubai"/>
    <s v="Services"/>
    <x v="2"/>
    <n v="81038"/>
    <s v="Existing"/>
    <s v="Offline"/>
    <n v="844275"/>
    <n v="4"/>
    <n v="3657"/>
    <n v="0.05"/>
    <n v="13896.599999999999"/>
    <n v="27625"/>
    <n v="-13728.400000000001"/>
    <s v="UPI"/>
    <s v="Returned"/>
    <x v="1"/>
    <n v="5"/>
    <n v="5"/>
  </r>
  <r>
    <x v="177"/>
    <x v="3"/>
    <s v="India"/>
    <s v="Mumbai"/>
    <s v="Services"/>
    <x v="3"/>
    <n v="65149"/>
    <s v="New"/>
    <s v="Online"/>
    <n v="124265"/>
    <n v="4"/>
    <n v="500"/>
    <n v="0.2"/>
    <n v="1600"/>
    <n v="5213"/>
    <n v="-3613"/>
    <s v="Credit Card"/>
    <s v="Cancelled"/>
    <x v="0"/>
    <n v="1"/>
    <n v="20"/>
  </r>
  <r>
    <x v="177"/>
    <x v="3"/>
    <s v="India"/>
    <s v="Mumbai"/>
    <s v="Software"/>
    <x v="3"/>
    <n v="15566"/>
    <s v="Existing"/>
    <s v="Offline"/>
    <n v="414888"/>
    <n v="4"/>
    <n v="576"/>
    <n v="0"/>
    <n v="2304"/>
    <n v="4719"/>
    <n v="-2415"/>
    <s v="Net Banking"/>
    <s v="Completed"/>
    <x v="0"/>
    <n v="4"/>
    <n v="0"/>
  </r>
  <r>
    <x v="177"/>
    <x v="2"/>
    <s v="India"/>
    <s v="Delhi"/>
    <s v="Services"/>
    <x v="1"/>
    <n v="51576"/>
    <s v="New"/>
    <s v="Online"/>
    <n v="469071"/>
    <n v="9"/>
    <n v="3128"/>
    <n v="0"/>
    <n v="28152"/>
    <n v="21297"/>
    <n v="6855"/>
    <s v="Credit Card"/>
    <s v="Completed"/>
    <x v="0"/>
    <n v="5"/>
    <n v="0"/>
  </r>
  <r>
    <x v="177"/>
    <x v="0"/>
    <s v="UAE"/>
    <s v="Dubai"/>
    <s v="Software"/>
    <x v="2"/>
    <n v="63318"/>
    <s v="Existing"/>
    <s v="Partner"/>
    <n v="385800"/>
    <n v="6"/>
    <n v="2695"/>
    <n v="0.1"/>
    <n v="14553"/>
    <n v="13926"/>
    <n v="627"/>
    <s v="Cash"/>
    <s v="Completed"/>
    <x v="3"/>
    <n v="2"/>
    <n v="10"/>
  </r>
  <r>
    <x v="177"/>
    <x v="0"/>
    <s v="India"/>
    <s v="Mumbai"/>
    <s v="Services"/>
    <x v="3"/>
    <n v="79550"/>
    <s v="New"/>
    <s v="Online"/>
    <n v="633592"/>
    <n v="9"/>
    <n v="1073"/>
    <n v="0.15"/>
    <n v="8208.4499999999989"/>
    <n v="29400"/>
    <n v="-21191.550000000003"/>
    <s v="Credit Card"/>
    <s v="Cancelled"/>
    <x v="3"/>
    <n v="2"/>
    <n v="15"/>
  </r>
  <r>
    <x v="177"/>
    <x v="1"/>
    <s v="India"/>
    <s v="Delhi"/>
    <s v="Hardware"/>
    <x v="2"/>
    <n v="61408"/>
    <s v="New"/>
    <s v="Offline"/>
    <n v="448760"/>
    <n v="4"/>
    <n v="2048"/>
    <n v="0.15"/>
    <n v="6963.2"/>
    <n v="13661"/>
    <n v="-6697.8"/>
    <s v="Net Banking"/>
    <s v="Returned"/>
    <x v="0"/>
    <n v="1"/>
    <n v="15"/>
  </r>
  <r>
    <x v="177"/>
    <x v="2"/>
    <s v="UK"/>
    <s v="London"/>
    <s v="Services"/>
    <x v="1"/>
    <n v="63506"/>
    <s v="New"/>
    <s v="Online"/>
    <n v="145911"/>
    <n v="7"/>
    <n v="685"/>
    <n v="0.05"/>
    <n v="4555.25"/>
    <n v="20563"/>
    <n v="-16007.75"/>
    <s v="UPI"/>
    <s v="Returned"/>
    <x v="1"/>
    <n v="5"/>
    <n v="5"/>
  </r>
  <r>
    <x v="177"/>
    <x v="2"/>
    <s v="India"/>
    <s v="Delhi"/>
    <s v="Services"/>
    <x v="1"/>
    <n v="89149"/>
    <s v="Existing"/>
    <s v="Online"/>
    <n v="143013"/>
    <n v="9"/>
    <n v="4342"/>
    <n v="0"/>
    <n v="39078"/>
    <n v="4370"/>
    <n v="34708"/>
    <s v="Net Banking"/>
    <s v="Returned"/>
    <x v="2"/>
    <n v="4"/>
    <n v="0"/>
  </r>
  <r>
    <x v="177"/>
    <x v="3"/>
    <s v="UAE"/>
    <s v="Dubai"/>
    <s v="Services"/>
    <x v="2"/>
    <n v="50167"/>
    <s v="Existing"/>
    <s v="Online"/>
    <n v="702269"/>
    <n v="3"/>
    <n v="3992"/>
    <n v="0.15"/>
    <n v="10179.6"/>
    <n v="29080"/>
    <n v="-18900.400000000001"/>
    <s v="UPI"/>
    <s v="Completed"/>
    <x v="0"/>
    <n v="3"/>
    <n v="15"/>
  </r>
  <r>
    <x v="177"/>
    <x v="2"/>
    <s v="India"/>
    <s v="Bangalore"/>
    <s v="Hardware"/>
    <x v="0"/>
    <n v="43699"/>
    <s v="New"/>
    <s v="Online"/>
    <n v="664602"/>
    <n v="3"/>
    <n v="2743"/>
    <n v="0.05"/>
    <n v="7817.5499999999993"/>
    <n v="16765"/>
    <n v="-8947.4500000000007"/>
    <s v="Net Banking"/>
    <s v="Completed"/>
    <x v="0"/>
    <n v="3"/>
    <n v="5"/>
  </r>
  <r>
    <x v="177"/>
    <x v="0"/>
    <s v="UAE"/>
    <s v="Dubai"/>
    <s v="Software"/>
    <x v="1"/>
    <n v="59545"/>
    <s v="Existing"/>
    <s v="Online"/>
    <n v="909289"/>
    <n v="6"/>
    <n v="533"/>
    <n v="0.05"/>
    <n v="3038.1"/>
    <n v="29617"/>
    <n v="-26578.9"/>
    <s v="Net Banking"/>
    <s v="Returned"/>
    <x v="1"/>
    <n v="3"/>
    <n v="5"/>
  </r>
  <r>
    <x v="177"/>
    <x v="2"/>
    <s v="India"/>
    <s v="Bangalore"/>
    <s v="Services"/>
    <x v="1"/>
    <n v="62429"/>
    <s v="Existing"/>
    <s v="Online"/>
    <n v="259966"/>
    <n v="8"/>
    <n v="2120"/>
    <n v="0.1"/>
    <n v="15264"/>
    <n v="24202"/>
    <n v="-8938"/>
    <s v="Net Banking"/>
    <s v="Cancelled"/>
    <x v="1"/>
    <n v="4"/>
    <n v="10"/>
  </r>
  <r>
    <x v="178"/>
    <x v="3"/>
    <s v="India"/>
    <s v="Delhi"/>
    <s v="Services"/>
    <x v="1"/>
    <n v="97350"/>
    <s v="New"/>
    <s v="Offline"/>
    <n v="872497"/>
    <n v="1"/>
    <n v="2396"/>
    <n v="0"/>
    <n v="2396"/>
    <n v="23290"/>
    <n v="-20894"/>
    <s v="UPI"/>
    <s v="Cancelled"/>
    <x v="0"/>
    <n v="3"/>
    <n v="0"/>
  </r>
  <r>
    <x v="178"/>
    <x v="1"/>
    <s v="UK"/>
    <s v="London"/>
    <s v="Hardware"/>
    <x v="1"/>
    <n v="33386"/>
    <s v="Existing"/>
    <s v="Online"/>
    <n v="297152"/>
    <n v="4"/>
    <n v="2955"/>
    <n v="0.05"/>
    <n v="11229"/>
    <n v="11115"/>
    <n v="114"/>
    <s v="Credit Card"/>
    <s v="Returned"/>
    <x v="0"/>
    <n v="1"/>
    <n v="5"/>
  </r>
  <r>
    <x v="178"/>
    <x v="3"/>
    <s v="UK"/>
    <s v="London"/>
    <s v="Software"/>
    <x v="2"/>
    <n v="69273"/>
    <s v="New"/>
    <s v="Offline"/>
    <n v="139420"/>
    <n v="8"/>
    <n v="2300"/>
    <n v="0.05"/>
    <n v="17480"/>
    <n v="22522"/>
    <n v="-5042"/>
    <s v="Cash"/>
    <s v="Returned"/>
    <x v="2"/>
    <n v="2"/>
    <n v="5"/>
  </r>
  <r>
    <x v="178"/>
    <x v="3"/>
    <s v="India"/>
    <s v="Mumbai"/>
    <s v="Services"/>
    <x v="2"/>
    <n v="51585"/>
    <s v="Existing"/>
    <s v="Online"/>
    <n v="574804"/>
    <n v="6"/>
    <n v="2583"/>
    <n v="0.05"/>
    <n v="14723.099999999999"/>
    <n v="29392"/>
    <n v="-14668.900000000001"/>
    <s v="Credit Card"/>
    <s v="Cancelled"/>
    <x v="2"/>
    <n v="3"/>
    <n v="5"/>
  </r>
  <r>
    <x v="178"/>
    <x v="1"/>
    <s v="UK"/>
    <s v="London"/>
    <s v="Hardware"/>
    <x v="2"/>
    <n v="17509"/>
    <s v="New"/>
    <s v="Partner"/>
    <n v="221015"/>
    <n v="2"/>
    <n v="1905"/>
    <n v="0"/>
    <n v="3810"/>
    <n v="4091"/>
    <n v="-281"/>
    <s v="Net Banking"/>
    <s v="Returned"/>
    <x v="1"/>
    <n v="2"/>
    <n v="0"/>
  </r>
  <r>
    <x v="178"/>
    <x v="3"/>
    <s v="USA"/>
    <s v="New York"/>
    <s v="Software"/>
    <x v="2"/>
    <n v="97852"/>
    <s v="Existing"/>
    <s v="Online"/>
    <n v="652022"/>
    <n v="8"/>
    <n v="4188"/>
    <n v="0.1"/>
    <n v="30153.600000000002"/>
    <n v="10968"/>
    <n v="19185.600000000002"/>
    <s v="UPI"/>
    <s v="Cancelled"/>
    <x v="2"/>
    <n v="1"/>
    <n v="10"/>
  </r>
  <r>
    <x v="178"/>
    <x v="3"/>
    <s v="India"/>
    <s v="Delhi"/>
    <s v="Software"/>
    <x v="0"/>
    <n v="86607"/>
    <s v="Existing"/>
    <s v="Offline"/>
    <n v="856292"/>
    <n v="1"/>
    <n v="3152"/>
    <n v="0.2"/>
    <n v="2521.6000000000004"/>
    <n v="9963"/>
    <n v="-7441.4"/>
    <s v="UPI"/>
    <s v="Cancelled"/>
    <x v="1"/>
    <n v="5"/>
    <n v="20"/>
  </r>
  <r>
    <x v="178"/>
    <x v="2"/>
    <s v="India"/>
    <s v="Mumbai"/>
    <s v="Services"/>
    <x v="2"/>
    <n v="88764"/>
    <s v="New"/>
    <s v="Offline"/>
    <n v="660507"/>
    <n v="1"/>
    <n v="1686"/>
    <n v="0.15"/>
    <n v="1433.1"/>
    <n v="22040"/>
    <n v="-20606.900000000001"/>
    <s v="Credit Card"/>
    <s v="Completed"/>
    <x v="3"/>
    <n v="5"/>
    <n v="15"/>
  </r>
  <r>
    <x v="178"/>
    <x v="2"/>
    <s v="UK"/>
    <s v="London"/>
    <s v="Services"/>
    <x v="2"/>
    <n v="87150"/>
    <s v="New"/>
    <s v="Partner"/>
    <n v="338105"/>
    <n v="7"/>
    <n v="4633"/>
    <n v="0"/>
    <n v="32431"/>
    <n v="20961"/>
    <n v="11470"/>
    <s v="UPI"/>
    <s v="Completed"/>
    <x v="0"/>
    <n v="4"/>
    <n v="0"/>
  </r>
  <r>
    <x v="178"/>
    <x v="1"/>
    <s v="India"/>
    <s v="Delhi"/>
    <s v="Services"/>
    <x v="1"/>
    <n v="85837"/>
    <s v="Existing"/>
    <s v="Online"/>
    <n v="166972"/>
    <n v="3"/>
    <n v="2639"/>
    <n v="0"/>
    <n v="7917"/>
    <n v="23681"/>
    <n v="-15764"/>
    <s v="UPI"/>
    <s v="Completed"/>
    <x v="3"/>
    <n v="2"/>
    <n v="0"/>
  </r>
  <r>
    <x v="178"/>
    <x v="2"/>
    <s v="UAE"/>
    <s v="Dubai"/>
    <s v="Services"/>
    <x v="0"/>
    <n v="73305"/>
    <s v="New"/>
    <s v="Partner"/>
    <n v="747063"/>
    <n v="8"/>
    <n v="3178"/>
    <n v="0"/>
    <n v="25424"/>
    <n v="2538"/>
    <n v="22886"/>
    <s v="Net Banking"/>
    <s v="Returned"/>
    <x v="0"/>
    <n v="4"/>
    <n v="0"/>
  </r>
  <r>
    <x v="178"/>
    <x v="2"/>
    <s v="UK"/>
    <s v="London"/>
    <s v="Hardware"/>
    <x v="1"/>
    <n v="52851"/>
    <s v="New"/>
    <s v="Online"/>
    <n v="417957"/>
    <n v="9"/>
    <n v="4294"/>
    <n v="0.2"/>
    <n v="30916.800000000003"/>
    <n v="20251"/>
    <n v="10665.800000000003"/>
    <s v="UPI"/>
    <s v="Cancelled"/>
    <x v="2"/>
    <n v="3"/>
    <n v="20"/>
  </r>
  <r>
    <x v="179"/>
    <x v="3"/>
    <s v="India"/>
    <s v="Bangalore"/>
    <s v="Hardware"/>
    <x v="0"/>
    <n v="86910"/>
    <s v="New"/>
    <s v="Online"/>
    <n v="504223"/>
    <n v="8"/>
    <n v="3219"/>
    <n v="0.15"/>
    <n v="21889.200000000001"/>
    <n v="4549"/>
    <n v="17340.2"/>
    <s v="UPI"/>
    <s v="Returned"/>
    <x v="0"/>
    <n v="4"/>
    <n v="15"/>
  </r>
  <r>
    <x v="179"/>
    <x v="0"/>
    <s v="India"/>
    <s v="Delhi"/>
    <s v="Services"/>
    <x v="3"/>
    <n v="44407"/>
    <s v="New"/>
    <s v="Offline"/>
    <n v="259413"/>
    <n v="1"/>
    <n v="2726"/>
    <n v="0.15"/>
    <n v="2317.1"/>
    <n v="23911"/>
    <n v="-21593.9"/>
    <s v="Net Banking"/>
    <s v="Returned"/>
    <x v="1"/>
    <n v="1"/>
    <n v="15"/>
  </r>
  <r>
    <x v="179"/>
    <x v="2"/>
    <s v="India"/>
    <s v="Mumbai"/>
    <s v="Software"/>
    <x v="0"/>
    <n v="56606"/>
    <s v="New"/>
    <s v="Partner"/>
    <n v="327622"/>
    <n v="1"/>
    <n v="2831"/>
    <n v="0.05"/>
    <n v="2689.45"/>
    <n v="26379"/>
    <n v="-23689.55"/>
    <s v="Credit Card"/>
    <s v="Returned"/>
    <x v="1"/>
    <n v="4"/>
    <n v="5"/>
  </r>
  <r>
    <x v="179"/>
    <x v="0"/>
    <s v="UAE"/>
    <s v="Dubai"/>
    <s v="Services"/>
    <x v="0"/>
    <n v="89518"/>
    <s v="Existing"/>
    <s v="Partner"/>
    <n v="594582"/>
    <n v="6"/>
    <n v="4523"/>
    <n v="0.05"/>
    <n v="25781.1"/>
    <n v="5776"/>
    <n v="20005.099999999999"/>
    <s v="Cash"/>
    <s v="Cancelled"/>
    <x v="2"/>
    <n v="3"/>
    <n v="5"/>
  </r>
  <r>
    <x v="179"/>
    <x v="2"/>
    <s v="USA"/>
    <s v="New York"/>
    <s v="Software"/>
    <x v="1"/>
    <n v="55652"/>
    <s v="New"/>
    <s v="Offline"/>
    <n v="304159"/>
    <n v="1"/>
    <n v="4950"/>
    <n v="0.1"/>
    <n v="4455"/>
    <n v="28845"/>
    <n v="-24390"/>
    <s v="Cash"/>
    <s v="Completed"/>
    <x v="1"/>
    <n v="3"/>
    <n v="10"/>
  </r>
  <r>
    <x v="179"/>
    <x v="2"/>
    <s v="UAE"/>
    <s v="Dubai"/>
    <s v="Software"/>
    <x v="0"/>
    <n v="20248"/>
    <s v="New"/>
    <s v="Offline"/>
    <n v="965081"/>
    <n v="8"/>
    <n v="3868"/>
    <n v="0"/>
    <n v="30944"/>
    <n v="17562"/>
    <n v="13382"/>
    <s v="Cash"/>
    <s v="Cancelled"/>
    <x v="0"/>
    <n v="1"/>
    <n v="0"/>
  </r>
  <r>
    <x v="179"/>
    <x v="1"/>
    <s v="UK"/>
    <s v="London"/>
    <s v="Software"/>
    <x v="0"/>
    <n v="20515"/>
    <s v="New"/>
    <s v="Partner"/>
    <n v="803791"/>
    <n v="6"/>
    <n v="4457"/>
    <n v="0.1"/>
    <n v="24067.8"/>
    <n v="26190"/>
    <n v="-2122.2000000000007"/>
    <s v="Credit Card"/>
    <s v="Cancelled"/>
    <x v="0"/>
    <n v="2"/>
    <n v="10"/>
  </r>
  <r>
    <x v="179"/>
    <x v="1"/>
    <s v="India"/>
    <s v="Bangalore"/>
    <s v="Hardware"/>
    <x v="1"/>
    <n v="20830"/>
    <s v="New"/>
    <s v="Offline"/>
    <n v="727003"/>
    <n v="5"/>
    <n v="987"/>
    <n v="0"/>
    <n v="4935"/>
    <n v="2754"/>
    <n v="2181"/>
    <s v="UPI"/>
    <s v="Returned"/>
    <x v="2"/>
    <n v="5"/>
    <n v="0"/>
  </r>
  <r>
    <x v="179"/>
    <x v="1"/>
    <s v="UAE"/>
    <s v="Dubai"/>
    <s v="Software"/>
    <x v="3"/>
    <n v="70631"/>
    <s v="Existing"/>
    <s v="Online"/>
    <n v="891273"/>
    <n v="6"/>
    <n v="778"/>
    <n v="0.15"/>
    <n v="3967.7999999999997"/>
    <n v="25079"/>
    <n v="-21111.200000000001"/>
    <s v="Net Banking"/>
    <s v="Returned"/>
    <x v="0"/>
    <n v="1"/>
    <n v="15"/>
  </r>
  <r>
    <x v="179"/>
    <x v="0"/>
    <s v="USA"/>
    <s v="New York"/>
    <s v="Software"/>
    <x v="3"/>
    <n v="16799"/>
    <s v="New"/>
    <s v="Partner"/>
    <n v="837998"/>
    <n v="4"/>
    <n v="3091"/>
    <n v="0.1"/>
    <n v="11127.6"/>
    <n v="9238"/>
    <n v="1889.6000000000004"/>
    <s v="Credit Card"/>
    <s v="Completed"/>
    <x v="2"/>
    <n v="5"/>
    <n v="10"/>
  </r>
  <r>
    <x v="179"/>
    <x v="3"/>
    <s v="India"/>
    <s v="Mumbai"/>
    <s v="Hardware"/>
    <x v="3"/>
    <n v="84083"/>
    <s v="Existing"/>
    <s v="Partner"/>
    <n v="596716"/>
    <n v="1"/>
    <n v="1149"/>
    <n v="0.15"/>
    <n v="976.65"/>
    <n v="9015"/>
    <n v="-8038.35"/>
    <s v="Cash"/>
    <s v="Cancelled"/>
    <x v="2"/>
    <n v="1"/>
    <n v="15"/>
  </r>
  <r>
    <x v="179"/>
    <x v="2"/>
    <s v="India"/>
    <s v="Delhi"/>
    <s v="Software"/>
    <x v="0"/>
    <n v="24328"/>
    <s v="Existing"/>
    <s v="Offline"/>
    <n v="971079"/>
    <n v="7"/>
    <n v="3478"/>
    <n v="0.05"/>
    <n v="23128.7"/>
    <n v="24085"/>
    <n v="-956.29999999999927"/>
    <s v="UPI"/>
    <s v="Completed"/>
    <x v="1"/>
    <n v="1"/>
    <n v="5"/>
  </r>
  <r>
    <x v="180"/>
    <x v="2"/>
    <s v="India"/>
    <s v="Bangalore"/>
    <s v="Software"/>
    <x v="1"/>
    <n v="22679"/>
    <s v="New"/>
    <s v="Online"/>
    <n v="438773"/>
    <n v="9"/>
    <n v="854"/>
    <n v="0.15"/>
    <n v="6533.0999999999995"/>
    <n v="12875"/>
    <n v="-6341.9000000000005"/>
    <s v="Cash"/>
    <s v="Returned"/>
    <x v="1"/>
    <n v="4"/>
    <n v="15"/>
  </r>
  <r>
    <x v="180"/>
    <x v="2"/>
    <s v="USA"/>
    <s v="New York"/>
    <s v="Services"/>
    <x v="3"/>
    <n v="31058"/>
    <s v="New"/>
    <s v="Partner"/>
    <n v="959514"/>
    <n v="4"/>
    <n v="2742"/>
    <n v="0.2"/>
    <n v="8774.4"/>
    <n v="23710"/>
    <n v="-14935.6"/>
    <s v="Cash"/>
    <s v="Returned"/>
    <x v="0"/>
    <n v="4"/>
    <n v="20"/>
  </r>
  <r>
    <x v="180"/>
    <x v="0"/>
    <s v="UK"/>
    <s v="London"/>
    <s v="Software"/>
    <x v="3"/>
    <n v="56696"/>
    <s v="Existing"/>
    <s v="Partner"/>
    <n v="157804"/>
    <n v="4"/>
    <n v="2980"/>
    <n v="0.1"/>
    <n v="10728"/>
    <n v="7497"/>
    <n v="3231"/>
    <s v="Cash"/>
    <s v="Completed"/>
    <x v="1"/>
    <n v="4"/>
    <n v="10"/>
  </r>
  <r>
    <x v="180"/>
    <x v="1"/>
    <s v="UK"/>
    <s v="London"/>
    <s v="Software"/>
    <x v="3"/>
    <n v="95442"/>
    <s v="Existing"/>
    <s v="Online"/>
    <n v="328407"/>
    <n v="9"/>
    <n v="1057"/>
    <n v="0"/>
    <n v="9513"/>
    <n v="3534"/>
    <n v="5979"/>
    <s v="Credit Card"/>
    <s v="Completed"/>
    <x v="2"/>
    <n v="1"/>
    <n v="0"/>
  </r>
  <r>
    <x v="180"/>
    <x v="3"/>
    <s v="UK"/>
    <s v="London"/>
    <s v="Software"/>
    <x v="3"/>
    <n v="48872"/>
    <s v="Existing"/>
    <s v="Offline"/>
    <n v="676294"/>
    <n v="4"/>
    <n v="3986"/>
    <n v="0.15"/>
    <n v="13552.4"/>
    <n v="25791"/>
    <n v="-12238.6"/>
    <s v="UPI"/>
    <s v="Cancelled"/>
    <x v="3"/>
    <n v="4"/>
    <n v="15"/>
  </r>
  <r>
    <x v="180"/>
    <x v="0"/>
    <s v="India"/>
    <s v="Bangalore"/>
    <s v="Software"/>
    <x v="1"/>
    <n v="64971"/>
    <s v="New"/>
    <s v="Offline"/>
    <n v="514800"/>
    <n v="4"/>
    <n v="661"/>
    <n v="0.1"/>
    <n v="2379.6"/>
    <n v="20323"/>
    <n v="-17943.400000000001"/>
    <s v="Cash"/>
    <s v="Completed"/>
    <x v="1"/>
    <n v="1"/>
    <n v="10"/>
  </r>
  <r>
    <x v="180"/>
    <x v="1"/>
    <s v="UAE"/>
    <s v="Dubai"/>
    <s v="Software"/>
    <x v="3"/>
    <n v="92083"/>
    <s v="Existing"/>
    <s v="Offline"/>
    <n v="611971"/>
    <n v="8"/>
    <n v="1198"/>
    <n v="0"/>
    <n v="9584"/>
    <n v="14734"/>
    <n v="-5150"/>
    <s v="Credit Card"/>
    <s v="Completed"/>
    <x v="1"/>
    <n v="4"/>
    <n v="0"/>
  </r>
  <r>
    <x v="180"/>
    <x v="0"/>
    <s v="India"/>
    <s v="Bangalore"/>
    <s v="Hardware"/>
    <x v="0"/>
    <n v="33306"/>
    <s v="New"/>
    <s v="Offline"/>
    <n v="486726"/>
    <n v="4"/>
    <n v="2473"/>
    <n v="0.1"/>
    <n v="8902.8000000000011"/>
    <n v="23149"/>
    <n v="-14246.199999999999"/>
    <s v="Net Banking"/>
    <s v="Cancelled"/>
    <x v="3"/>
    <n v="5"/>
    <n v="10"/>
  </r>
  <r>
    <x v="180"/>
    <x v="3"/>
    <s v="UK"/>
    <s v="London"/>
    <s v="Software"/>
    <x v="0"/>
    <n v="38210"/>
    <s v="Existing"/>
    <s v="Online"/>
    <n v="553807"/>
    <n v="9"/>
    <n v="4044"/>
    <n v="0.1"/>
    <n v="32756.400000000001"/>
    <n v="20283"/>
    <n v="12473.400000000001"/>
    <s v="Net Banking"/>
    <s v="Returned"/>
    <x v="0"/>
    <n v="2"/>
    <n v="10"/>
  </r>
  <r>
    <x v="180"/>
    <x v="1"/>
    <s v="USA"/>
    <s v="New York"/>
    <s v="Software"/>
    <x v="1"/>
    <n v="55693"/>
    <s v="Existing"/>
    <s v="Online"/>
    <n v="885176"/>
    <n v="8"/>
    <n v="4277"/>
    <n v="0.2"/>
    <n v="27372.800000000003"/>
    <n v="20260"/>
    <n v="7112.8000000000029"/>
    <s v="Credit Card"/>
    <s v="Cancelled"/>
    <x v="2"/>
    <n v="4"/>
    <n v="20"/>
  </r>
  <r>
    <x v="180"/>
    <x v="0"/>
    <s v="India"/>
    <s v="Delhi"/>
    <s v="Hardware"/>
    <x v="2"/>
    <n v="38239"/>
    <s v="New"/>
    <s v="Partner"/>
    <n v="966452"/>
    <n v="5"/>
    <n v="2705"/>
    <n v="0.15"/>
    <n v="11496.25"/>
    <n v="16368"/>
    <n v="-4871.75"/>
    <s v="Net Banking"/>
    <s v="Returned"/>
    <x v="3"/>
    <n v="3"/>
    <n v="15"/>
  </r>
  <r>
    <x v="180"/>
    <x v="3"/>
    <s v="India"/>
    <s v="Delhi"/>
    <s v="Hardware"/>
    <x v="3"/>
    <n v="78917"/>
    <s v="New"/>
    <s v="Partner"/>
    <n v="803231"/>
    <n v="9"/>
    <n v="991"/>
    <n v="0.2"/>
    <n v="7135.2000000000007"/>
    <n v="26812"/>
    <n v="-19676.8"/>
    <s v="Cash"/>
    <s v="Returned"/>
    <x v="3"/>
    <n v="2"/>
    <n v="20"/>
  </r>
  <r>
    <x v="181"/>
    <x v="2"/>
    <s v="India"/>
    <s v="Bangalore"/>
    <s v="Software"/>
    <x v="3"/>
    <n v="17447"/>
    <s v="Existing"/>
    <s v="Online"/>
    <n v="754616"/>
    <n v="8"/>
    <n v="2492"/>
    <n v="0.05"/>
    <n v="18939.2"/>
    <n v="2007"/>
    <n v="16932.2"/>
    <s v="Credit Card"/>
    <s v="Completed"/>
    <x v="2"/>
    <n v="3"/>
    <n v="5"/>
  </r>
  <r>
    <x v="181"/>
    <x v="3"/>
    <s v="UK"/>
    <s v="London"/>
    <s v="Software"/>
    <x v="0"/>
    <n v="95904"/>
    <s v="New"/>
    <s v="Partner"/>
    <n v="344056"/>
    <n v="4"/>
    <n v="1532"/>
    <n v="0.1"/>
    <n v="5515.2"/>
    <n v="5829"/>
    <n v="-313.80000000000018"/>
    <s v="Credit Card"/>
    <s v="Completed"/>
    <x v="3"/>
    <n v="2"/>
    <n v="10"/>
  </r>
  <r>
    <x v="181"/>
    <x v="2"/>
    <s v="India"/>
    <s v="Mumbai"/>
    <s v="Software"/>
    <x v="1"/>
    <n v="30271"/>
    <s v="New"/>
    <s v="Online"/>
    <n v="638389"/>
    <n v="4"/>
    <n v="3783"/>
    <n v="0.15"/>
    <n v="12862.199999999999"/>
    <n v="7464"/>
    <n v="5398.1999999999989"/>
    <s v="Net Banking"/>
    <s v="Completed"/>
    <x v="3"/>
    <n v="4"/>
    <n v="15"/>
  </r>
  <r>
    <x v="181"/>
    <x v="0"/>
    <s v="India"/>
    <s v="Bangalore"/>
    <s v="Services"/>
    <x v="2"/>
    <n v="75875"/>
    <s v="Existing"/>
    <s v="Offline"/>
    <n v="857144"/>
    <n v="1"/>
    <n v="4010"/>
    <n v="0.05"/>
    <n v="3809.5"/>
    <n v="27714"/>
    <n v="-23904.5"/>
    <s v="UPI"/>
    <s v="Completed"/>
    <x v="1"/>
    <n v="5"/>
    <n v="5"/>
  </r>
  <r>
    <x v="181"/>
    <x v="1"/>
    <s v="UK"/>
    <s v="London"/>
    <s v="Services"/>
    <x v="0"/>
    <n v="95510"/>
    <s v="New"/>
    <s v="Online"/>
    <n v="113261"/>
    <n v="4"/>
    <n v="1285"/>
    <n v="0.05"/>
    <n v="4883"/>
    <n v="9057"/>
    <n v="-4174"/>
    <s v="Net Banking"/>
    <s v="Completed"/>
    <x v="0"/>
    <n v="4"/>
    <n v="5"/>
  </r>
  <r>
    <x v="181"/>
    <x v="1"/>
    <s v="UAE"/>
    <s v="Dubai"/>
    <s v="Software"/>
    <x v="2"/>
    <n v="66843"/>
    <s v="New"/>
    <s v="Online"/>
    <n v="244281"/>
    <n v="8"/>
    <n v="2333"/>
    <n v="0.2"/>
    <n v="14931.2"/>
    <n v="29986"/>
    <n v="-15054.8"/>
    <s v="Cash"/>
    <s v="Returned"/>
    <x v="0"/>
    <n v="1"/>
    <n v="20"/>
  </r>
  <r>
    <x v="181"/>
    <x v="0"/>
    <s v="India"/>
    <s v="Delhi"/>
    <s v="Hardware"/>
    <x v="1"/>
    <n v="36221"/>
    <s v="Existing"/>
    <s v="Partner"/>
    <n v="652935"/>
    <n v="5"/>
    <n v="1491"/>
    <n v="0.05"/>
    <n v="7082.25"/>
    <n v="3159"/>
    <n v="3923.25"/>
    <s v="UPI"/>
    <s v="Cancelled"/>
    <x v="1"/>
    <n v="3"/>
    <n v="5"/>
  </r>
  <r>
    <x v="181"/>
    <x v="1"/>
    <s v="India"/>
    <s v="Delhi"/>
    <s v="Software"/>
    <x v="1"/>
    <n v="74388"/>
    <s v="Existing"/>
    <s v="Online"/>
    <n v="239293"/>
    <n v="6"/>
    <n v="4706"/>
    <n v="0"/>
    <n v="28236"/>
    <n v="20568"/>
    <n v="7668"/>
    <s v="UPI"/>
    <s v="Completed"/>
    <x v="1"/>
    <n v="2"/>
    <n v="0"/>
  </r>
  <r>
    <x v="181"/>
    <x v="1"/>
    <s v="India"/>
    <s v="Delhi"/>
    <s v="Hardware"/>
    <x v="1"/>
    <n v="66467"/>
    <s v="New"/>
    <s v="Offline"/>
    <n v="541049"/>
    <n v="4"/>
    <n v="2283"/>
    <n v="0"/>
    <n v="9132"/>
    <n v="25949"/>
    <n v="-16817"/>
    <s v="Cash"/>
    <s v="Returned"/>
    <x v="2"/>
    <n v="5"/>
    <n v="0"/>
  </r>
  <r>
    <x v="181"/>
    <x v="2"/>
    <s v="India"/>
    <s v="Mumbai"/>
    <s v="Hardware"/>
    <x v="0"/>
    <n v="83269"/>
    <s v="New"/>
    <s v="Offline"/>
    <n v="447557"/>
    <n v="5"/>
    <n v="1684"/>
    <n v="0"/>
    <n v="8420"/>
    <n v="17362"/>
    <n v="-8942"/>
    <s v="UPI"/>
    <s v="Completed"/>
    <x v="2"/>
    <n v="3"/>
    <n v="0"/>
  </r>
  <r>
    <x v="181"/>
    <x v="0"/>
    <s v="UK"/>
    <s v="London"/>
    <s v="Hardware"/>
    <x v="1"/>
    <n v="80585"/>
    <s v="New"/>
    <s v="Partner"/>
    <n v="649845"/>
    <n v="8"/>
    <n v="2961"/>
    <n v="0.05"/>
    <n v="22503.599999999999"/>
    <n v="2286"/>
    <n v="20217.599999999999"/>
    <s v="Credit Card"/>
    <s v="Cancelled"/>
    <x v="3"/>
    <n v="5"/>
    <n v="5"/>
  </r>
  <r>
    <x v="181"/>
    <x v="3"/>
    <s v="UK"/>
    <s v="London"/>
    <s v="Software"/>
    <x v="0"/>
    <n v="53086"/>
    <s v="Existing"/>
    <s v="Partner"/>
    <n v="853894"/>
    <n v="9"/>
    <n v="2168"/>
    <n v="0.1"/>
    <n v="17560.8"/>
    <n v="25943"/>
    <n v="-8382.2000000000007"/>
    <s v="UPI"/>
    <s v="Returned"/>
    <x v="0"/>
    <n v="3"/>
    <n v="10"/>
  </r>
  <r>
    <x v="182"/>
    <x v="2"/>
    <s v="UK"/>
    <s v="London"/>
    <s v="Software"/>
    <x v="0"/>
    <n v="96624"/>
    <s v="Existing"/>
    <s v="Online"/>
    <n v="500742"/>
    <n v="3"/>
    <n v="2813"/>
    <n v="0.15"/>
    <n v="7173.15"/>
    <n v="5473"/>
    <n v="1700.1499999999996"/>
    <s v="UPI"/>
    <s v="Cancelled"/>
    <x v="2"/>
    <n v="4"/>
    <n v="15"/>
  </r>
  <r>
    <x v="182"/>
    <x v="0"/>
    <s v="UK"/>
    <s v="London"/>
    <s v="Hardware"/>
    <x v="3"/>
    <n v="91144"/>
    <s v="New"/>
    <s v="Partner"/>
    <n v="203585"/>
    <n v="4"/>
    <n v="1071"/>
    <n v="0"/>
    <n v="4284"/>
    <n v="5920"/>
    <n v="-1636"/>
    <s v="Net Banking"/>
    <s v="Completed"/>
    <x v="3"/>
    <n v="1"/>
    <n v="0"/>
  </r>
  <r>
    <x v="182"/>
    <x v="2"/>
    <s v="India"/>
    <s v="Mumbai"/>
    <s v="Services"/>
    <x v="0"/>
    <n v="10638"/>
    <s v="New"/>
    <s v="Offline"/>
    <n v="756611"/>
    <n v="1"/>
    <n v="4800"/>
    <n v="0"/>
    <n v="4800"/>
    <n v="4925"/>
    <n v="-125"/>
    <s v="Credit Card"/>
    <s v="Returned"/>
    <x v="0"/>
    <n v="3"/>
    <n v="0"/>
  </r>
  <r>
    <x v="182"/>
    <x v="3"/>
    <s v="USA"/>
    <s v="New York"/>
    <s v="Services"/>
    <x v="0"/>
    <n v="83245"/>
    <s v="New"/>
    <s v="Partner"/>
    <n v="656876"/>
    <n v="5"/>
    <n v="4238"/>
    <n v="0"/>
    <n v="21190"/>
    <n v="22153"/>
    <n v="-963"/>
    <s v="Cash"/>
    <s v="Cancelled"/>
    <x v="2"/>
    <n v="5"/>
    <n v="0"/>
  </r>
  <r>
    <x v="182"/>
    <x v="3"/>
    <s v="India"/>
    <s v="Bangalore"/>
    <s v="Services"/>
    <x v="3"/>
    <n v="80679"/>
    <s v="Existing"/>
    <s v="Partner"/>
    <n v="809852"/>
    <n v="4"/>
    <n v="1083"/>
    <n v="0.2"/>
    <n v="3465.6000000000004"/>
    <n v="15892"/>
    <n v="-12426.4"/>
    <s v="Credit Card"/>
    <s v="Completed"/>
    <x v="0"/>
    <n v="4"/>
    <n v="20"/>
  </r>
  <r>
    <x v="182"/>
    <x v="0"/>
    <s v="India"/>
    <s v="Bangalore"/>
    <s v="Hardware"/>
    <x v="2"/>
    <n v="72934"/>
    <s v="Existing"/>
    <s v="Offline"/>
    <n v="631177"/>
    <n v="6"/>
    <n v="2720"/>
    <n v="0.2"/>
    <n v="13056"/>
    <n v="4116"/>
    <n v="8940"/>
    <s v="UPI"/>
    <s v="Completed"/>
    <x v="3"/>
    <n v="2"/>
    <n v="20"/>
  </r>
  <r>
    <x v="182"/>
    <x v="3"/>
    <s v="UK"/>
    <s v="London"/>
    <s v="Software"/>
    <x v="3"/>
    <n v="76760"/>
    <s v="New"/>
    <s v="Online"/>
    <n v="998120"/>
    <n v="6"/>
    <n v="807"/>
    <n v="0"/>
    <n v="4842"/>
    <n v="18678"/>
    <n v="-13836"/>
    <s v="Net Banking"/>
    <s v="Returned"/>
    <x v="1"/>
    <n v="2"/>
    <n v="0"/>
  </r>
  <r>
    <x v="182"/>
    <x v="2"/>
    <s v="UAE"/>
    <s v="Dubai"/>
    <s v="Hardware"/>
    <x v="3"/>
    <n v="57234"/>
    <s v="New"/>
    <s v="Online"/>
    <n v="997422"/>
    <n v="6"/>
    <n v="561"/>
    <n v="0"/>
    <n v="3366"/>
    <n v="4976"/>
    <n v="-1610"/>
    <s v="Cash"/>
    <s v="Completed"/>
    <x v="3"/>
    <n v="4"/>
    <n v="0"/>
  </r>
  <r>
    <x v="182"/>
    <x v="3"/>
    <s v="India"/>
    <s v="Delhi"/>
    <s v="Services"/>
    <x v="1"/>
    <n v="71049"/>
    <s v="New"/>
    <s v="Partner"/>
    <n v="347723"/>
    <n v="3"/>
    <n v="4288"/>
    <n v="0.2"/>
    <n v="10291.200000000001"/>
    <n v="24249"/>
    <n v="-13957.8"/>
    <s v="Cash"/>
    <s v="Cancelled"/>
    <x v="1"/>
    <n v="2"/>
    <n v="20"/>
  </r>
  <r>
    <x v="182"/>
    <x v="2"/>
    <s v="India"/>
    <s v="Mumbai"/>
    <s v="Software"/>
    <x v="1"/>
    <n v="73843"/>
    <s v="New"/>
    <s v="Offline"/>
    <n v="915578"/>
    <n v="7"/>
    <n v="2633"/>
    <n v="0.15"/>
    <n v="15666.35"/>
    <n v="16021"/>
    <n v="-354.64999999999964"/>
    <s v="UPI"/>
    <s v="Completed"/>
    <x v="1"/>
    <n v="5"/>
    <n v="15"/>
  </r>
  <r>
    <x v="182"/>
    <x v="2"/>
    <s v="UAE"/>
    <s v="Dubai"/>
    <s v="Hardware"/>
    <x v="3"/>
    <n v="58047"/>
    <s v="Existing"/>
    <s v="Offline"/>
    <n v="152318"/>
    <n v="3"/>
    <n v="2459"/>
    <n v="0.1"/>
    <n v="6639.3"/>
    <n v="23774"/>
    <n v="-17134.7"/>
    <s v="Credit Card"/>
    <s v="Cancelled"/>
    <x v="3"/>
    <n v="1"/>
    <n v="10"/>
  </r>
  <r>
    <x v="182"/>
    <x v="3"/>
    <s v="UAE"/>
    <s v="Dubai"/>
    <s v="Hardware"/>
    <x v="1"/>
    <n v="19741"/>
    <s v="New"/>
    <s v="Offline"/>
    <n v="622121"/>
    <n v="6"/>
    <n v="2532"/>
    <n v="0.15"/>
    <n v="12913.199999999999"/>
    <n v="1173"/>
    <n v="11740.199999999999"/>
    <s v="Net Banking"/>
    <s v="Cancelled"/>
    <x v="1"/>
    <n v="4"/>
    <n v="15"/>
  </r>
  <r>
    <x v="183"/>
    <x v="0"/>
    <s v="UK"/>
    <s v="London"/>
    <s v="Services"/>
    <x v="3"/>
    <n v="73004"/>
    <s v="New"/>
    <s v="Online"/>
    <n v="593298"/>
    <n v="1"/>
    <n v="4262"/>
    <n v="0.1"/>
    <n v="3835.8"/>
    <n v="13323"/>
    <n v="-9487.2000000000007"/>
    <s v="Credit Card"/>
    <s v="Cancelled"/>
    <x v="0"/>
    <n v="1"/>
    <n v="10"/>
  </r>
  <r>
    <x v="183"/>
    <x v="1"/>
    <s v="India"/>
    <s v="Mumbai"/>
    <s v="Hardware"/>
    <x v="1"/>
    <n v="71489"/>
    <s v="Existing"/>
    <s v="Offline"/>
    <n v="566804"/>
    <n v="8"/>
    <n v="3286"/>
    <n v="0.05"/>
    <n v="24973.599999999999"/>
    <n v="29973"/>
    <n v="-4999.4000000000015"/>
    <s v="Credit Card"/>
    <s v="Cancelled"/>
    <x v="2"/>
    <n v="1"/>
    <n v="5"/>
  </r>
  <r>
    <x v="183"/>
    <x v="3"/>
    <s v="India"/>
    <s v="Bangalore"/>
    <s v="Software"/>
    <x v="0"/>
    <n v="32991"/>
    <s v="New"/>
    <s v="Offline"/>
    <n v="591300"/>
    <n v="7"/>
    <n v="2042"/>
    <n v="0.05"/>
    <n v="13579.3"/>
    <n v="24709"/>
    <n v="-11129.7"/>
    <s v="Cash"/>
    <s v="Returned"/>
    <x v="2"/>
    <n v="4"/>
    <n v="5"/>
  </r>
  <r>
    <x v="183"/>
    <x v="2"/>
    <s v="India"/>
    <s v="Delhi"/>
    <s v="Services"/>
    <x v="1"/>
    <n v="36081"/>
    <s v="New"/>
    <s v="Online"/>
    <n v="661926"/>
    <n v="9"/>
    <n v="2175"/>
    <n v="0.15"/>
    <n v="16638.75"/>
    <n v="25202"/>
    <n v="-8563.25"/>
    <s v="Credit Card"/>
    <s v="Cancelled"/>
    <x v="3"/>
    <n v="3"/>
    <n v="15"/>
  </r>
  <r>
    <x v="183"/>
    <x v="2"/>
    <s v="India"/>
    <s v="Bangalore"/>
    <s v="Services"/>
    <x v="1"/>
    <n v="67304"/>
    <s v="New"/>
    <s v="Offline"/>
    <n v="101147"/>
    <n v="3"/>
    <n v="533"/>
    <n v="0.2"/>
    <n v="1279.2"/>
    <n v="5981"/>
    <n v="-4701.8"/>
    <s v="Credit Card"/>
    <s v="Returned"/>
    <x v="3"/>
    <n v="5"/>
    <n v="20"/>
  </r>
  <r>
    <x v="183"/>
    <x v="3"/>
    <s v="UAE"/>
    <s v="Dubai"/>
    <s v="Software"/>
    <x v="0"/>
    <n v="25642"/>
    <s v="New"/>
    <s v="Online"/>
    <n v="621715"/>
    <n v="8"/>
    <n v="4461"/>
    <n v="0"/>
    <n v="35688"/>
    <n v="11272"/>
    <n v="24416"/>
    <s v="Cash"/>
    <s v="Returned"/>
    <x v="3"/>
    <n v="4"/>
    <n v="0"/>
  </r>
  <r>
    <x v="183"/>
    <x v="0"/>
    <s v="India"/>
    <s v="Delhi"/>
    <s v="Services"/>
    <x v="3"/>
    <n v="85103"/>
    <s v="New"/>
    <s v="Partner"/>
    <n v="710058"/>
    <n v="2"/>
    <n v="3299"/>
    <n v="0.05"/>
    <n v="6268.0999999999995"/>
    <n v="4834"/>
    <n v="1434.0999999999995"/>
    <s v="Cash"/>
    <s v="Returned"/>
    <x v="3"/>
    <n v="5"/>
    <n v="5"/>
  </r>
  <r>
    <x v="183"/>
    <x v="0"/>
    <s v="USA"/>
    <s v="New York"/>
    <s v="Hardware"/>
    <x v="1"/>
    <n v="27399"/>
    <s v="New"/>
    <s v="Partner"/>
    <n v="422479"/>
    <n v="9"/>
    <n v="2355"/>
    <n v="0.2"/>
    <n v="16956"/>
    <n v="3429"/>
    <n v="13527"/>
    <s v="Credit Card"/>
    <s v="Completed"/>
    <x v="0"/>
    <n v="1"/>
    <n v="20"/>
  </r>
  <r>
    <x v="183"/>
    <x v="2"/>
    <s v="UAE"/>
    <s v="Dubai"/>
    <s v="Hardware"/>
    <x v="1"/>
    <n v="43103"/>
    <s v="Existing"/>
    <s v="Partner"/>
    <n v="164347"/>
    <n v="1"/>
    <n v="4180"/>
    <n v="0.2"/>
    <n v="3344"/>
    <n v="15189"/>
    <n v="-11845"/>
    <s v="Cash"/>
    <s v="Cancelled"/>
    <x v="3"/>
    <n v="1"/>
    <n v="20"/>
  </r>
  <r>
    <x v="183"/>
    <x v="2"/>
    <s v="India"/>
    <s v="Bangalore"/>
    <s v="Services"/>
    <x v="0"/>
    <n v="25330"/>
    <s v="New"/>
    <s v="Partner"/>
    <n v="592483"/>
    <n v="7"/>
    <n v="3185"/>
    <n v="0.1"/>
    <n v="20065.5"/>
    <n v="23951"/>
    <n v="-3885.5"/>
    <s v="Net Banking"/>
    <s v="Completed"/>
    <x v="3"/>
    <n v="3"/>
    <n v="10"/>
  </r>
  <r>
    <x v="183"/>
    <x v="0"/>
    <s v="India"/>
    <s v="Bangalore"/>
    <s v="Software"/>
    <x v="0"/>
    <n v="26464"/>
    <s v="Existing"/>
    <s v="Partner"/>
    <n v="523968"/>
    <n v="1"/>
    <n v="1557"/>
    <n v="0.05"/>
    <n v="1479.1499999999999"/>
    <n v="25389"/>
    <n v="-23909.85"/>
    <s v="Net Banking"/>
    <s v="Cancelled"/>
    <x v="2"/>
    <n v="1"/>
    <n v="5"/>
  </r>
  <r>
    <x v="183"/>
    <x v="1"/>
    <s v="UK"/>
    <s v="London"/>
    <s v="Hardware"/>
    <x v="0"/>
    <n v="12134"/>
    <s v="Existing"/>
    <s v="Online"/>
    <n v="553749"/>
    <n v="6"/>
    <n v="3461"/>
    <n v="0.15"/>
    <n v="17651.099999999999"/>
    <n v="14994"/>
    <n v="2657.0999999999985"/>
    <s v="Credit Card"/>
    <s v="Returned"/>
    <x v="0"/>
    <n v="4"/>
    <n v="15"/>
  </r>
  <r>
    <x v="184"/>
    <x v="3"/>
    <s v="India"/>
    <s v="Bangalore"/>
    <s v="Software"/>
    <x v="2"/>
    <n v="59409"/>
    <s v="Existing"/>
    <s v="Online"/>
    <n v="902435"/>
    <n v="1"/>
    <n v="4888"/>
    <n v="0.2"/>
    <n v="3910.4"/>
    <n v="25173"/>
    <n v="-21262.6"/>
    <s v="UPI"/>
    <s v="Completed"/>
    <x v="3"/>
    <n v="5"/>
    <n v="20"/>
  </r>
  <r>
    <x v="184"/>
    <x v="2"/>
    <s v="India"/>
    <s v="Mumbai"/>
    <s v="Hardware"/>
    <x v="0"/>
    <n v="10184"/>
    <s v="Existing"/>
    <s v="Online"/>
    <n v="304026"/>
    <n v="4"/>
    <n v="3127"/>
    <n v="0.15"/>
    <n v="10631.8"/>
    <n v="14990"/>
    <n v="-4358.2000000000007"/>
    <s v="Cash"/>
    <s v="Completed"/>
    <x v="0"/>
    <n v="3"/>
    <n v="15"/>
  </r>
  <r>
    <x v="184"/>
    <x v="2"/>
    <s v="UAE"/>
    <s v="Dubai"/>
    <s v="Hardware"/>
    <x v="3"/>
    <n v="59274"/>
    <s v="New"/>
    <s v="Offline"/>
    <n v="379854"/>
    <n v="7"/>
    <n v="4320"/>
    <n v="0.15"/>
    <n v="25704"/>
    <n v="11965"/>
    <n v="13739"/>
    <s v="UPI"/>
    <s v="Returned"/>
    <x v="3"/>
    <n v="4"/>
    <n v="15"/>
  </r>
  <r>
    <x v="184"/>
    <x v="0"/>
    <s v="India"/>
    <s v="Delhi"/>
    <s v="Services"/>
    <x v="1"/>
    <n v="82799"/>
    <s v="New"/>
    <s v="Partner"/>
    <n v="952089"/>
    <n v="2"/>
    <n v="3657"/>
    <n v="0.05"/>
    <n v="6948.2999999999993"/>
    <n v="8462"/>
    <n v="-1513.7000000000007"/>
    <s v="Cash"/>
    <s v="Returned"/>
    <x v="0"/>
    <n v="5"/>
    <n v="5"/>
  </r>
  <r>
    <x v="184"/>
    <x v="3"/>
    <s v="India"/>
    <s v="Bangalore"/>
    <s v="Services"/>
    <x v="1"/>
    <n v="65810"/>
    <s v="New"/>
    <s v="Offline"/>
    <n v="848669"/>
    <n v="3"/>
    <n v="4143"/>
    <n v="0.15"/>
    <n v="10564.65"/>
    <n v="26268"/>
    <n v="-15703.35"/>
    <s v="Cash"/>
    <s v="Returned"/>
    <x v="3"/>
    <n v="5"/>
    <n v="15"/>
  </r>
  <r>
    <x v="184"/>
    <x v="0"/>
    <s v="UK"/>
    <s v="London"/>
    <s v="Software"/>
    <x v="2"/>
    <n v="88727"/>
    <s v="New"/>
    <s v="Offline"/>
    <n v="314174"/>
    <n v="4"/>
    <n v="4262"/>
    <n v="0.15"/>
    <n v="14490.8"/>
    <n v="28605"/>
    <n v="-14114.2"/>
    <s v="Credit Card"/>
    <s v="Completed"/>
    <x v="3"/>
    <n v="2"/>
    <n v="15"/>
  </r>
  <r>
    <x v="184"/>
    <x v="3"/>
    <s v="UK"/>
    <s v="London"/>
    <s v="Services"/>
    <x v="1"/>
    <n v="79050"/>
    <s v="Existing"/>
    <s v="Offline"/>
    <n v="212286"/>
    <n v="6"/>
    <n v="2631"/>
    <n v="0"/>
    <n v="15786"/>
    <n v="15750"/>
    <n v="36"/>
    <s v="Net Banking"/>
    <s v="Returned"/>
    <x v="0"/>
    <n v="2"/>
    <n v="0"/>
  </r>
  <r>
    <x v="184"/>
    <x v="3"/>
    <s v="India"/>
    <s v="Bangalore"/>
    <s v="Hardware"/>
    <x v="1"/>
    <n v="42734"/>
    <s v="Existing"/>
    <s v="Partner"/>
    <n v="592314"/>
    <n v="9"/>
    <n v="1106"/>
    <n v="0.15"/>
    <n v="8460.9"/>
    <n v="1873"/>
    <n v="6587.9"/>
    <s v="UPI"/>
    <s v="Completed"/>
    <x v="3"/>
    <n v="4"/>
    <n v="15"/>
  </r>
  <r>
    <x v="184"/>
    <x v="3"/>
    <s v="India"/>
    <s v="Mumbai"/>
    <s v="Hardware"/>
    <x v="3"/>
    <n v="81613"/>
    <s v="Existing"/>
    <s v="Offline"/>
    <n v="339192"/>
    <n v="4"/>
    <n v="2855"/>
    <n v="0"/>
    <n v="11420"/>
    <n v="29990"/>
    <n v="-18570"/>
    <s v="Net Banking"/>
    <s v="Cancelled"/>
    <x v="3"/>
    <n v="3"/>
    <n v="0"/>
  </r>
  <r>
    <x v="184"/>
    <x v="2"/>
    <s v="UK"/>
    <s v="London"/>
    <s v="Software"/>
    <x v="1"/>
    <n v="60546"/>
    <s v="New"/>
    <s v="Partner"/>
    <n v="644943"/>
    <n v="6"/>
    <n v="2799"/>
    <n v="0.05"/>
    <n v="15954.3"/>
    <n v="20480"/>
    <n v="-4525.7000000000007"/>
    <s v="Net Banking"/>
    <s v="Returned"/>
    <x v="0"/>
    <n v="5"/>
    <n v="5"/>
  </r>
  <r>
    <x v="184"/>
    <x v="1"/>
    <s v="India"/>
    <s v="Delhi"/>
    <s v="Software"/>
    <x v="3"/>
    <n v="45120"/>
    <s v="Existing"/>
    <s v="Partner"/>
    <n v="501699"/>
    <n v="7"/>
    <n v="4416"/>
    <n v="0.15"/>
    <n v="26275.200000000001"/>
    <n v="26333"/>
    <n v="-57.799999999999272"/>
    <s v="UPI"/>
    <s v="Completed"/>
    <x v="2"/>
    <n v="5"/>
    <n v="15"/>
  </r>
  <r>
    <x v="184"/>
    <x v="0"/>
    <s v="UAE"/>
    <s v="Dubai"/>
    <s v="Hardware"/>
    <x v="2"/>
    <n v="58484"/>
    <s v="New"/>
    <s v="Partner"/>
    <n v="140094"/>
    <n v="4"/>
    <n v="4775"/>
    <n v="0.2"/>
    <n v="15280"/>
    <n v="21008"/>
    <n v="-5728"/>
    <s v="Cash"/>
    <s v="Returned"/>
    <x v="1"/>
    <n v="4"/>
    <n v="20"/>
  </r>
  <r>
    <x v="185"/>
    <x v="1"/>
    <s v="USA"/>
    <s v="New York"/>
    <s v="Services"/>
    <x v="3"/>
    <n v="70563"/>
    <s v="Existing"/>
    <s v="Offline"/>
    <n v="272522"/>
    <n v="6"/>
    <n v="1833"/>
    <n v="0.15"/>
    <n v="9348.2999999999993"/>
    <n v="6553"/>
    <n v="2795.2999999999993"/>
    <s v="UPI"/>
    <s v="Returned"/>
    <x v="2"/>
    <n v="3"/>
    <n v="15"/>
  </r>
  <r>
    <x v="185"/>
    <x v="0"/>
    <s v="India"/>
    <s v="Mumbai"/>
    <s v="Services"/>
    <x v="0"/>
    <n v="85036"/>
    <s v="New"/>
    <s v="Partner"/>
    <n v="872856"/>
    <n v="3"/>
    <n v="4508"/>
    <n v="0"/>
    <n v="13524"/>
    <n v="11298"/>
    <n v="2226"/>
    <s v="Net Banking"/>
    <s v="Completed"/>
    <x v="3"/>
    <n v="1"/>
    <n v="0"/>
  </r>
  <r>
    <x v="185"/>
    <x v="3"/>
    <s v="UK"/>
    <s v="London"/>
    <s v="Software"/>
    <x v="0"/>
    <n v="90528"/>
    <s v="Existing"/>
    <s v="Partner"/>
    <n v="218116"/>
    <n v="5"/>
    <n v="2973"/>
    <n v="0.2"/>
    <n v="11892"/>
    <n v="13464"/>
    <n v="-1572"/>
    <s v="UPI"/>
    <s v="Completed"/>
    <x v="0"/>
    <n v="3"/>
    <n v="20"/>
  </r>
  <r>
    <x v="185"/>
    <x v="2"/>
    <s v="UAE"/>
    <s v="Dubai"/>
    <s v="Software"/>
    <x v="2"/>
    <n v="65113"/>
    <s v="Existing"/>
    <s v="Online"/>
    <n v="780569"/>
    <n v="4"/>
    <n v="4057"/>
    <n v="0.05"/>
    <n v="15416.599999999999"/>
    <n v="2565"/>
    <n v="12851.599999999999"/>
    <s v="Credit Card"/>
    <s v="Completed"/>
    <x v="2"/>
    <n v="1"/>
    <n v="5"/>
  </r>
  <r>
    <x v="185"/>
    <x v="1"/>
    <s v="USA"/>
    <s v="New York"/>
    <s v="Hardware"/>
    <x v="1"/>
    <n v="63096"/>
    <s v="New"/>
    <s v="Offline"/>
    <n v="146316"/>
    <n v="7"/>
    <n v="4233"/>
    <n v="0.1"/>
    <n v="26667.9"/>
    <n v="20500"/>
    <n v="6167.9000000000015"/>
    <s v="Cash"/>
    <s v="Returned"/>
    <x v="0"/>
    <n v="5"/>
    <n v="10"/>
  </r>
  <r>
    <x v="185"/>
    <x v="2"/>
    <s v="India"/>
    <s v="Bangalore"/>
    <s v="Hardware"/>
    <x v="3"/>
    <n v="20133"/>
    <s v="Existing"/>
    <s v="Online"/>
    <n v="873547"/>
    <n v="6"/>
    <n v="2586"/>
    <n v="0.1"/>
    <n v="13964.4"/>
    <n v="12715"/>
    <n v="1249.3999999999996"/>
    <s v="Cash"/>
    <s v="Cancelled"/>
    <x v="2"/>
    <n v="2"/>
    <n v="10"/>
  </r>
  <r>
    <x v="185"/>
    <x v="0"/>
    <s v="India"/>
    <s v="Bangalore"/>
    <s v="Software"/>
    <x v="0"/>
    <n v="16405"/>
    <s v="Existing"/>
    <s v="Online"/>
    <n v="642844"/>
    <n v="7"/>
    <n v="3850"/>
    <n v="0"/>
    <n v="26950"/>
    <n v="9500"/>
    <n v="17450"/>
    <s v="UPI"/>
    <s v="Cancelled"/>
    <x v="1"/>
    <n v="2"/>
    <n v="0"/>
  </r>
  <r>
    <x v="185"/>
    <x v="2"/>
    <s v="India"/>
    <s v="Delhi"/>
    <s v="Hardware"/>
    <x v="3"/>
    <n v="40269"/>
    <s v="New"/>
    <s v="Offline"/>
    <n v="783322"/>
    <n v="6"/>
    <n v="875"/>
    <n v="0.05"/>
    <n v="4987.5"/>
    <n v="25729"/>
    <n v="-20741.5"/>
    <s v="Cash"/>
    <s v="Returned"/>
    <x v="3"/>
    <n v="4"/>
    <n v="5"/>
  </r>
  <r>
    <x v="185"/>
    <x v="2"/>
    <s v="USA"/>
    <s v="New York"/>
    <s v="Software"/>
    <x v="0"/>
    <n v="92410"/>
    <s v="Existing"/>
    <s v="Online"/>
    <n v="508854"/>
    <n v="2"/>
    <n v="2452"/>
    <n v="0.05"/>
    <n v="4658.8"/>
    <n v="26542"/>
    <n v="-21883.200000000001"/>
    <s v="Cash"/>
    <s v="Returned"/>
    <x v="0"/>
    <n v="3"/>
    <n v="5"/>
  </r>
  <r>
    <x v="185"/>
    <x v="1"/>
    <s v="India"/>
    <s v="Bangalore"/>
    <s v="Software"/>
    <x v="3"/>
    <n v="27085"/>
    <s v="Existing"/>
    <s v="Partner"/>
    <n v="925186"/>
    <n v="7"/>
    <n v="4210"/>
    <n v="0.15"/>
    <n v="25049.5"/>
    <n v="16911"/>
    <n v="8138.5"/>
    <s v="Net Banking"/>
    <s v="Completed"/>
    <x v="3"/>
    <n v="3"/>
    <n v="15"/>
  </r>
  <r>
    <x v="185"/>
    <x v="3"/>
    <s v="India"/>
    <s v="Bangalore"/>
    <s v="Services"/>
    <x v="1"/>
    <n v="45702"/>
    <s v="Existing"/>
    <s v="Online"/>
    <n v="726499"/>
    <n v="8"/>
    <n v="2588"/>
    <n v="0.1"/>
    <n v="18633.600000000002"/>
    <n v="2163"/>
    <n v="16470.600000000002"/>
    <s v="Net Banking"/>
    <s v="Cancelled"/>
    <x v="3"/>
    <n v="1"/>
    <n v="10"/>
  </r>
  <r>
    <x v="185"/>
    <x v="2"/>
    <s v="UK"/>
    <s v="London"/>
    <s v="Software"/>
    <x v="2"/>
    <n v="89883"/>
    <s v="Existing"/>
    <s v="Online"/>
    <n v="317691"/>
    <n v="7"/>
    <n v="2193"/>
    <n v="0.15"/>
    <n v="13048.35"/>
    <n v="20200"/>
    <n v="-7151.65"/>
    <s v="Cash"/>
    <s v="Cancelled"/>
    <x v="1"/>
    <n v="4"/>
    <n v="15"/>
  </r>
  <r>
    <x v="186"/>
    <x v="3"/>
    <s v="India"/>
    <s v="Delhi"/>
    <s v="Hardware"/>
    <x v="1"/>
    <n v="23502"/>
    <s v="New"/>
    <s v="Partner"/>
    <n v="565833"/>
    <n v="4"/>
    <n v="4055"/>
    <n v="0.05"/>
    <n v="15409"/>
    <n v="16941"/>
    <n v="-1532"/>
    <s v="Cash"/>
    <s v="Cancelled"/>
    <x v="1"/>
    <n v="3"/>
    <n v="5"/>
  </r>
  <r>
    <x v="186"/>
    <x v="0"/>
    <s v="UAE"/>
    <s v="Dubai"/>
    <s v="Services"/>
    <x v="3"/>
    <n v="56479"/>
    <s v="New"/>
    <s v="Online"/>
    <n v="678664"/>
    <n v="4"/>
    <n v="4780"/>
    <n v="0"/>
    <n v="19120"/>
    <n v="25960"/>
    <n v="-6840"/>
    <s v="Net Banking"/>
    <s v="Completed"/>
    <x v="3"/>
    <n v="4"/>
    <n v="0"/>
  </r>
  <r>
    <x v="186"/>
    <x v="2"/>
    <s v="India"/>
    <s v="Bangalore"/>
    <s v="Services"/>
    <x v="0"/>
    <n v="89384"/>
    <s v="Existing"/>
    <s v="Partner"/>
    <n v="971820"/>
    <n v="5"/>
    <n v="571"/>
    <n v="0"/>
    <n v="2855"/>
    <n v="12911"/>
    <n v="-10056"/>
    <s v="Cash"/>
    <s v="Cancelled"/>
    <x v="0"/>
    <n v="1"/>
    <n v="0"/>
  </r>
  <r>
    <x v="186"/>
    <x v="1"/>
    <s v="India"/>
    <s v="Mumbai"/>
    <s v="Hardware"/>
    <x v="0"/>
    <n v="97957"/>
    <s v="New"/>
    <s v="Offline"/>
    <n v="564512"/>
    <n v="9"/>
    <n v="2274"/>
    <n v="0.2"/>
    <n v="16372.800000000001"/>
    <n v="20179"/>
    <n v="-3806.1999999999989"/>
    <s v="Cash"/>
    <s v="Completed"/>
    <x v="1"/>
    <n v="5"/>
    <n v="20"/>
  </r>
  <r>
    <x v="186"/>
    <x v="0"/>
    <s v="India"/>
    <s v="Mumbai"/>
    <s v="Hardware"/>
    <x v="2"/>
    <n v="24426"/>
    <s v="Existing"/>
    <s v="Online"/>
    <n v="375915"/>
    <n v="5"/>
    <n v="1073"/>
    <n v="0"/>
    <n v="5365"/>
    <n v="2056"/>
    <n v="3309"/>
    <s v="Net Banking"/>
    <s v="Returned"/>
    <x v="1"/>
    <n v="4"/>
    <n v="0"/>
  </r>
  <r>
    <x v="186"/>
    <x v="0"/>
    <s v="UAE"/>
    <s v="Dubai"/>
    <s v="Hardware"/>
    <x v="1"/>
    <n v="80231"/>
    <s v="New"/>
    <s v="Offline"/>
    <n v="428170"/>
    <n v="2"/>
    <n v="4566"/>
    <n v="0.1"/>
    <n v="8218.8000000000011"/>
    <n v="10923"/>
    <n v="-2704.1999999999989"/>
    <s v="Net Banking"/>
    <s v="Completed"/>
    <x v="1"/>
    <n v="2"/>
    <n v="10"/>
  </r>
  <r>
    <x v="186"/>
    <x v="1"/>
    <s v="USA"/>
    <s v="New York"/>
    <s v="Software"/>
    <x v="1"/>
    <n v="25860"/>
    <s v="Existing"/>
    <s v="Online"/>
    <n v="489684"/>
    <n v="5"/>
    <n v="4207"/>
    <n v="0.2"/>
    <n v="16828"/>
    <n v="12634"/>
    <n v="4194"/>
    <s v="Net Banking"/>
    <s v="Returned"/>
    <x v="2"/>
    <n v="5"/>
    <n v="20"/>
  </r>
  <r>
    <x v="186"/>
    <x v="2"/>
    <s v="India"/>
    <s v="Delhi"/>
    <s v="Services"/>
    <x v="1"/>
    <n v="56865"/>
    <s v="Existing"/>
    <s v="Partner"/>
    <n v="497479"/>
    <n v="3"/>
    <n v="652"/>
    <n v="0.1"/>
    <n v="1760.4"/>
    <n v="24729"/>
    <n v="-22968.6"/>
    <s v="Credit Card"/>
    <s v="Cancelled"/>
    <x v="1"/>
    <n v="3"/>
    <n v="10"/>
  </r>
  <r>
    <x v="186"/>
    <x v="2"/>
    <s v="UK"/>
    <s v="London"/>
    <s v="Software"/>
    <x v="0"/>
    <n v="57404"/>
    <s v="New"/>
    <s v="Online"/>
    <n v="500985"/>
    <n v="8"/>
    <n v="1228"/>
    <n v="0.15"/>
    <n v="8350.4"/>
    <n v="16719"/>
    <n v="-8368.6"/>
    <s v="Net Banking"/>
    <s v="Returned"/>
    <x v="3"/>
    <n v="1"/>
    <n v="15"/>
  </r>
  <r>
    <x v="186"/>
    <x v="0"/>
    <s v="India"/>
    <s v="Mumbai"/>
    <s v="Software"/>
    <x v="2"/>
    <n v="67423"/>
    <s v="Existing"/>
    <s v="Offline"/>
    <n v="780694"/>
    <n v="2"/>
    <n v="2779"/>
    <n v="0.15"/>
    <n v="4724.3"/>
    <n v="10861"/>
    <n v="-6136.7"/>
    <s v="Cash"/>
    <s v="Returned"/>
    <x v="0"/>
    <n v="1"/>
    <n v="15"/>
  </r>
  <r>
    <x v="186"/>
    <x v="2"/>
    <s v="India"/>
    <s v="Mumbai"/>
    <s v="Software"/>
    <x v="0"/>
    <n v="84379"/>
    <s v="Existing"/>
    <s v="Partner"/>
    <n v="576333"/>
    <n v="4"/>
    <n v="2052"/>
    <n v="0"/>
    <n v="8208"/>
    <n v="21460"/>
    <n v="-13252"/>
    <s v="Net Banking"/>
    <s v="Returned"/>
    <x v="2"/>
    <n v="2"/>
    <n v="0"/>
  </r>
  <r>
    <x v="186"/>
    <x v="3"/>
    <s v="UAE"/>
    <s v="Dubai"/>
    <s v="Software"/>
    <x v="1"/>
    <n v="41152"/>
    <s v="Existing"/>
    <s v="Partner"/>
    <n v="427254"/>
    <n v="5"/>
    <n v="4163"/>
    <n v="0.2"/>
    <n v="16652"/>
    <n v="29603"/>
    <n v="-12951"/>
    <s v="Credit Card"/>
    <s v="Completed"/>
    <x v="1"/>
    <n v="4"/>
    <n v="20"/>
  </r>
  <r>
    <x v="187"/>
    <x v="1"/>
    <s v="USA"/>
    <s v="New York"/>
    <s v="Services"/>
    <x v="3"/>
    <n v="91109"/>
    <s v="Existing"/>
    <s v="Offline"/>
    <n v="757264"/>
    <n v="4"/>
    <n v="4067"/>
    <n v="0.1"/>
    <n v="14641.2"/>
    <n v="4774"/>
    <n v="9867.2000000000007"/>
    <s v="Net Banking"/>
    <s v="Completed"/>
    <x v="3"/>
    <n v="2"/>
    <n v="10"/>
  </r>
  <r>
    <x v="187"/>
    <x v="3"/>
    <s v="USA"/>
    <s v="New York"/>
    <s v="Services"/>
    <x v="0"/>
    <n v="40737"/>
    <s v="New"/>
    <s v="Offline"/>
    <n v="170805"/>
    <n v="5"/>
    <n v="4771"/>
    <n v="0.1"/>
    <n v="21469.5"/>
    <n v="2459"/>
    <n v="19010.5"/>
    <s v="Net Banking"/>
    <s v="Completed"/>
    <x v="2"/>
    <n v="4"/>
    <n v="10"/>
  </r>
  <r>
    <x v="187"/>
    <x v="2"/>
    <s v="UAE"/>
    <s v="Dubai"/>
    <s v="Software"/>
    <x v="2"/>
    <n v="64325"/>
    <s v="New"/>
    <s v="Online"/>
    <n v="130968"/>
    <n v="4"/>
    <n v="4844"/>
    <n v="0.05"/>
    <n v="18407.2"/>
    <n v="15210"/>
    <n v="3197.2000000000007"/>
    <s v="Credit Card"/>
    <s v="Returned"/>
    <x v="2"/>
    <n v="2"/>
    <n v="5"/>
  </r>
  <r>
    <x v="187"/>
    <x v="0"/>
    <s v="India"/>
    <s v="Mumbai"/>
    <s v="Hardware"/>
    <x v="1"/>
    <n v="48767"/>
    <s v="New"/>
    <s v="Online"/>
    <n v="101650"/>
    <n v="3"/>
    <n v="3606"/>
    <n v="0"/>
    <n v="10818"/>
    <n v="9133"/>
    <n v="1685"/>
    <s v="UPI"/>
    <s v="Returned"/>
    <x v="0"/>
    <n v="2"/>
    <n v="0"/>
  </r>
  <r>
    <x v="187"/>
    <x v="1"/>
    <s v="India"/>
    <s v="Delhi"/>
    <s v="Services"/>
    <x v="3"/>
    <n v="51705"/>
    <s v="New"/>
    <s v="Partner"/>
    <n v="374611"/>
    <n v="1"/>
    <n v="1499"/>
    <n v="0.15"/>
    <n v="1274.1499999999999"/>
    <n v="1005"/>
    <n v="269.14999999999986"/>
    <s v="UPI"/>
    <s v="Returned"/>
    <x v="1"/>
    <n v="1"/>
    <n v="15"/>
  </r>
  <r>
    <x v="187"/>
    <x v="2"/>
    <s v="India"/>
    <s v="Mumbai"/>
    <s v="Software"/>
    <x v="0"/>
    <n v="12002"/>
    <s v="Existing"/>
    <s v="Offline"/>
    <n v="201495"/>
    <n v="4"/>
    <n v="1634"/>
    <n v="0.05"/>
    <n v="6209.2"/>
    <n v="5786"/>
    <n v="423.19999999999982"/>
    <s v="Net Banking"/>
    <s v="Cancelled"/>
    <x v="0"/>
    <n v="4"/>
    <n v="5"/>
  </r>
  <r>
    <x v="187"/>
    <x v="2"/>
    <s v="USA"/>
    <s v="New York"/>
    <s v="Hardware"/>
    <x v="3"/>
    <n v="92159"/>
    <s v="Existing"/>
    <s v="Offline"/>
    <n v="198331"/>
    <n v="9"/>
    <n v="3645"/>
    <n v="0.15"/>
    <n v="27884.25"/>
    <n v="7938"/>
    <n v="19946.25"/>
    <s v="UPI"/>
    <s v="Completed"/>
    <x v="0"/>
    <n v="2"/>
    <n v="15"/>
  </r>
  <r>
    <x v="187"/>
    <x v="0"/>
    <s v="UK"/>
    <s v="London"/>
    <s v="Hardware"/>
    <x v="3"/>
    <n v="70237"/>
    <s v="Existing"/>
    <s v="Online"/>
    <n v="277972"/>
    <n v="1"/>
    <n v="3215"/>
    <n v="0.15"/>
    <n v="2732.75"/>
    <n v="10833"/>
    <n v="-8100.25"/>
    <s v="UPI"/>
    <s v="Cancelled"/>
    <x v="2"/>
    <n v="3"/>
    <n v="15"/>
  </r>
  <r>
    <x v="187"/>
    <x v="0"/>
    <s v="India"/>
    <s v="Mumbai"/>
    <s v="Software"/>
    <x v="2"/>
    <n v="65713"/>
    <s v="Existing"/>
    <s v="Online"/>
    <n v="843540"/>
    <n v="7"/>
    <n v="853"/>
    <n v="0.1"/>
    <n v="5373.9000000000005"/>
    <n v="9168"/>
    <n v="-3794.0999999999995"/>
    <s v="Cash"/>
    <s v="Cancelled"/>
    <x v="1"/>
    <n v="1"/>
    <n v="10"/>
  </r>
  <r>
    <x v="187"/>
    <x v="3"/>
    <s v="India"/>
    <s v="Delhi"/>
    <s v="Services"/>
    <x v="0"/>
    <n v="51815"/>
    <s v="New"/>
    <s v="Partner"/>
    <n v="921950"/>
    <n v="3"/>
    <n v="1802"/>
    <n v="0.15"/>
    <n v="4595.0999999999995"/>
    <n v="9109"/>
    <n v="-4513.9000000000005"/>
    <s v="Cash"/>
    <s v="Cancelled"/>
    <x v="2"/>
    <n v="1"/>
    <n v="15"/>
  </r>
  <r>
    <x v="187"/>
    <x v="1"/>
    <s v="India"/>
    <s v="Bangalore"/>
    <s v="Hardware"/>
    <x v="2"/>
    <n v="74997"/>
    <s v="New"/>
    <s v="Offline"/>
    <n v="561631"/>
    <n v="8"/>
    <n v="4582"/>
    <n v="0.2"/>
    <n v="29324.800000000003"/>
    <n v="4829"/>
    <n v="24495.800000000003"/>
    <s v="Cash"/>
    <s v="Returned"/>
    <x v="0"/>
    <n v="1"/>
    <n v="20"/>
  </r>
  <r>
    <x v="187"/>
    <x v="1"/>
    <s v="India"/>
    <s v="Mumbai"/>
    <s v="Services"/>
    <x v="1"/>
    <n v="70859"/>
    <s v="New"/>
    <s v="Offline"/>
    <n v="890789"/>
    <n v="6"/>
    <n v="4231"/>
    <n v="0.15"/>
    <n v="21578.1"/>
    <n v="15148"/>
    <n v="6430.0999999999985"/>
    <s v="Credit Card"/>
    <s v="Completed"/>
    <x v="2"/>
    <n v="1"/>
    <n v="15"/>
  </r>
  <r>
    <x v="188"/>
    <x v="0"/>
    <s v="UAE"/>
    <s v="Dubai"/>
    <s v="Services"/>
    <x v="3"/>
    <n v="73236"/>
    <s v="Existing"/>
    <s v="Offline"/>
    <n v="980269"/>
    <n v="1"/>
    <n v="1009"/>
    <n v="0.2"/>
    <n v="807.2"/>
    <n v="24418"/>
    <n v="-23610.799999999999"/>
    <s v="UPI"/>
    <s v="Cancelled"/>
    <x v="2"/>
    <n v="2"/>
    <n v="20"/>
  </r>
  <r>
    <x v="188"/>
    <x v="3"/>
    <s v="India"/>
    <s v="Bangalore"/>
    <s v="Hardware"/>
    <x v="2"/>
    <n v="97787"/>
    <s v="Existing"/>
    <s v="Offline"/>
    <n v="373009"/>
    <n v="5"/>
    <n v="2037"/>
    <n v="0.15"/>
    <n v="8657.25"/>
    <n v="22734"/>
    <n v="-14076.75"/>
    <s v="Net Banking"/>
    <s v="Completed"/>
    <x v="2"/>
    <n v="2"/>
    <n v="15"/>
  </r>
  <r>
    <x v="188"/>
    <x v="1"/>
    <s v="UAE"/>
    <s v="Dubai"/>
    <s v="Software"/>
    <x v="2"/>
    <n v="88243"/>
    <s v="Existing"/>
    <s v="Online"/>
    <n v="214559"/>
    <n v="8"/>
    <n v="677"/>
    <n v="0.05"/>
    <n v="5145.2"/>
    <n v="6520"/>
    <n v="-1374.8000000000002"/>
    <s v="Credit Card"/>
    <s v="Completed"/>
    <x v="0"/>
    <n v="1"/>
    <n v="5"/>
  </r>
  <r>
    <x v="188"/>
    <x v="0"/>
    <s v="UAE"/>
    <s v="Dubai"/>
    <s v="Hardware"/>
    <x v="1"/>
    <n v="99653"/>
    <s v="Existing"/>
    <s v="Online"/>
    <n v="954800"/>
    <n v="3"/>
    <n v="2876"/>
    <n v="0.1"/>
    <n v="7765.2"/>
    <n v="24254"/>
    <n v="-16488.8"/>
    <s v="UPI"/>
    <s v="Returned"/>
    <x v="3"/>
    <n v="2"/>
    <n v="10"/>
  </r>
  <r>
    <x v="188"/>
    <x v="2"/>
    <s v="UAE"/>
    <s v="Dubai"/>
    <s v="Hardware"/>
    <x v="0"/>
    <n v="32743"/>
    <s v="New"/>
    <s v="Online"/>
    <n v="463557"/>
    <n v="4"/>
    <n v="1300"/>
    <n v="0.05"/>
    <n v="4940"/>
    <n v="22264"/>
    <n v="-17324"/>
    <s v="Net Banking"/>
    <s v="Cancelled"/>
    <x v="3"/>
    <n v="2"/>
    <n v="5"/>
  </r>
  <r>
    <x v="188"/>
    <x v="1"/>
    <s v="India"/>
    <s v="Mumbai"/>
    <s v="Services"/>
    <x v="2"/>
    <n v="66739"/>
    <s v="New"/>
    <s v="Partner"/>
    <n v="881836"/>
    <n v="7"/>
    <n v="3743"/>
    <n v="0.1"/>
    <n v="23580.9"/>
    <n v="26192"/>
    <n v="-2611.0999999999985"/>
    <s v="Credit Card"/>
    <s v="Returned"/>
    <x v="0"/>
    <n v="4"/>
    <n v="10"/>
  </r>
  <r>
    <x v="188"/>
    <x v="3"/>
    <s v="USA"/>
    <s v="New York"/>
    <s v="Software"/>
    <x v="3"/>
    <n v="86326"/>
    <s v="New"/>
    <s v="Offline"/>
    <n v="685327"/>
    <n v="6"/>
    <n v="4166"/>
    <n v="0.05"/>
    <n v="23746.199999999997"/>
    <n v="10077"/>
    <n v="13669.199999999997"/>
    <s v="Cash"/>
    <s v="Completed"/>
    <x v="1"/>
    <n v="3"/>
    <n v="5"/>
  </r>
  <r>
    <x v="188"/>
    <x v="3"/>
    <s v="India"/>
    <s v="Bangalore"/>
    <s v="Services"/>
    <x v="3"/>
    <n v="91132"/>
    <s v="Existing"/>
    <s v="Online"/>
    <n v="339028"/>
    <n v="7"/>
    <n v="1437"/>
    <n v="0"/>
    <n v="10059"/>
    <n v="3070"/>
    <n v="6989"/>
    <s v="Net Banking"/>
    <s v="Cancelled"/>
    <x v="2"/>
    <n v="4"/>
    <n v="0"/>
  </r>
  <r>
    <x v="188"/>
    <x v="3"/>
    <s v="India"/>
    <s v="Delhi"/>
    <s v="Hardware"/>
    <x v="3"/>
    <n v="40339"/>
    <s v="New"/>
    <s v="Offline"/>
    <n v="623912"/>
    <n v="9"/>
    <n v="3527"/>
    <n v="0.15"/>
    <n v="26981.55"/>
    <n v="7950"/>
    <n v="19031.55"/>
    <s v="Cash"/>
    <s v="Completed"/>
    <x v="0"/>
    <n v="5"/>
    <n v="15"/>
  </r>
  <r>
    <x v="188"/>
    <x v="2"/>
    <s v="USA"/>
    <s v="New York"/>
    <s v="Software"/>
    <x v="3"/>
    <n v="44121"/>
    <s v="Existing"/>
    <s v="Online"/>
    <n v="983371"/>
    <n v="9"/>
    <n v="2520"/>
    <n v="0.15"/>
    <n v="19278"/>
    <n v="1160"/>
    <n v="18118"/>
    <s v="UPI"/>
    <s v="Completed"/>
    <x v="3"/>
    <n v="4"/>
    <n v="15"/>
  </r>
  <r>
    <x v="188"/>
    <x v="1"/>
    <s v="India"/>
    <s v="Mumbai"/>
    <s v="Software"/>
    <x v="2"/>
    <n v="52995"/>
    <s v="New"/>
    <s v="Partner"/>
    <n v="564510"/>
    <n v="2"/>
    <n v="3282"/>
    <n v="0"/>
    <n v="6564"/>
    <n v="10409"/>
    <n v="-3845"/>
    <s v="Net Banking"/>
    <s v="Returned"/>
    <x v="0"/>
    <n v="3"/>
    <n v="0"/>
  </r>
  <r>
    <x v="188"/>
    <x v="1"/>
    <s v="UAE"/>
    <s v="Dubai"/>
    <s v="Software"/>
    <x v="3"/>
    <n v="62032"/>
    <s v="New"/>
    <s v="Online"/>
    <n v="496137"/>
    <n v="3"/>
    <n v="4040"/>
    <n v="0"/>
    <n v="12120"/>
    <n v="5178"/>
    <n v="6942"/>
    <s v="Cash"/>
    <s v="Cancelled"/>
    <x v="3"/>
    <n v="3"/>
    <n v="0"/>
  </r>
  <r>
    <x v="189"/>
    <x v="2"/>
    <s v="India"/>
    <s v="Delhi"/>
    <s v="Software"/>
    <x v="2"/>
    <n v="59831"/>
    <s v="Existing"/>
    <s v="Partner"/>
    <n v="461881"/>
    <n v="4"/>
    <n v="2474"/>
    <n v="0.2"/>
    <n v="7916.8"/>
    <n v="17551"/>
    <n v="-9634.2000000000007"/>
    <s v="Cash"/>
    <s v="Returned"/>
    <x v="1"/>
    <n v="4"/>
    <n v="20"/>
  </r>
  <r>
    <x v="189"/>
    <x v="1"/>
    <s v="India"/>
    <s v="Bangalore"/>
    <s v="Software"/>
    <x v="0"/>
    <n v="51446"/>
    <s v="Existing"/>
    <s v="Offline"/>
    <n v="104428"/>
    <n v="6"/>
    <n v="2018"/>
    <n v="0.05"/>
    <n v="11502.6"/>
    <n v="4912"/>
    <n v="6590.6"/>
    <s v="UPI"/>
    <s v="Returned"/>
    <x v="3"/>
    <n v="4"/>
    <n v="5"/>
  </r>
  <r>
    <x v="189"/>
    <x v="2"/>
    <s v="USA"/>
    <s v="New York"/>
    <s v="Hardware"/>
    <x v="3"/>
    <n v="55678"/>
    <s v="Existing"/>
    <s v="Online"/>
    <n v="566863"/>
    <n v="5"/>
    <n v="3169"/>
    <n v="0.15"/>
    <n v="13468.25"/>
    <n v="20086"/>
    <n v="-6617.75"/>
    <s v="UPI"/>
    <s v="Completed"/>
    <x v="1"/>
    <n v="5"/>
    <n v="15"/>
  </r>
  <r>
    <x v="189"/>
    <x v="2"/>
    <s v="UK"/>
    <s v="London"/>
    <s v="Hardware"/>
    <x v="0"/>
    <n v="30698"/>
    <s v="New"/>
    <s v="Online"/>
    <n v="349296"/>
    <n v="6"/>
    <n v="1758"/>
    <n v="0.2"/>
    <n v="8438.4"/>
    <n v="19986"/>
    <n v="-11547.6"/>
    <s v="UPI"/>
    <s v="Cancelled"/>
    <x v="1"/>
    <n v="1"/>
    <n v="20"/>
  </r>
  <r>
    <x v="189"/>
    <x v="2"/>
    <s v="USA"/>
    <s v="New York"/>
    <s v="Hardware"/>
    <x v="2"/>
    <n v="90252"/>
    <s v="New"/>
    <s v="Online"/>
    <n v="188783"/>
    <n v="8"/>
    <n v="3610"/>
    <n v="0.15"/>
    <n v="24548"/>
    <n v="5439"/>
    <n v="19109"/>
    <s v="UPI"/>
    <s v="Cancelled"/>
    <x v="1"/>
    <n v="3"/>
    <n v="15"/>
  </r>
  <r>
    <x v="189"/>
    <x v="3"/>
    <s v="India"/>
    <s v="Delhi"/>
    <s v="Services"/>
    <x v="1"/>
    <n v="93404"/>
    <s v="New"/>
    <s v="Offline"/>
    <n v="871229"/>
    <n v="2"/>
    <n v="1742"/>
    <n v="0"/>
    <n v="3484"/>
    <n v="21491"/>
    <n v="-18007"/>
    <s v="UPI"/>
    <s v="Cancelled"/>
    <x v="0"/>
    <n v="1"/>
    <n v="0"/>
  </r>
  <r>
    <x v="189"/>
    <x v="1"/>
    <s v="India"/>
    <s v="Mumbai"/>
    <s v="Software"/>
    <x v="0"/>
    <n v="57918"/>
    <s v="New"/>
    <s v="Partner"/>
    <n v="213823"/>
    <n v="6"/>
    <n v="3253"/>
    <n v="0.2"/>
    <n v="15614.400000000001"/>
    <n v="20989"/>
    <n v="-5374.5999999999985"/>
    <s v="Credit Card"/>
    <s v="Returned"/>
    <x v="0"/>
    <n v="5"/>
    <n v="20"/>
  </r>
  <r>
    <x v="189"/>
    <x v="2"/>
    <s v="India"/>
    <s v="Bangalore"/>
    <s v="Software"/>
    <x v="3"/>
    <n v="67235"/>
    <s v="Existing"/>
    <s v="Partner"/>
    <n v="938989"/>
    <n v="9"/>
    <n v="3175"/>
    <n v="0.2"/>
    <n v="22860"/>
    <n v="10745"/>
    <n v="12115"/>
    <s v="Cash"/>
    <s v="Returned"/>
    <x v="1"/>
    <n v="2"/>
    <n v="20"/>
  </r>
  <r>
    <x v="189"/>
    <x v="1"/>
    <s v="India"/>
    <s v="Delhi"/>
    <s v="Hardware"/>
    <x v="1"/>
    <n v="16125"/>
    <s v="New"/>
    <s v="Online"/>
    <n v="458127"/>
    <n v="5"/>
    <n v="4172"/>
    <n v="0.2"/>
    <n v="16688"/>
    <n v="17833"/>
    <n v="-1145"/>
    <s v="UPI"/>
    <s v="Returned"/>
    <x v="3"/>
    <n v="2"/>
    <n v="20"/>
  </r>
  <r>
    <x v="189"/>
    <x v="3"/>
    <s v="UAE"/>
    <s v="Dubai"/>
    <s v="Software"/>
    <x v="0"/>
    <n v="57511"/>
    <s v="Existing"/>
    <s v="Offline"/>
    <n v="214039"/>
    <n v="1"/>
    <n v="919"/>
    <n v="0.05"/>
    <n v="873.05"/>
    <n v="5669"/>
    <n v="-4795.95"/>
    <s v="Cash"/>
    <s v="Completed"/>
    <x v="2"/>
    <n v="1"/>
    <n v="5"/>
  </r>
  <r>
    <x v="189"/>
    <x v="2"/>
    <s v="India"/>
    <s v="Bangalore"/>
    <s v="Services"/>
    <x v="2"/>
    <n v="39046"/>
    <s v="New"/>
    <s v="Partner"/>
    <n v="505582"/>
    <n v="8"/>
    <n v="1152"/>
    <n v="0.2"/>
    <n v="7372.8"/>
    <n v="21411"/>
    <n v="-14038.2"/>
    <s v="Credit Card"/>
    <s v="Returned"/>
    <x v="2"/>
    <n v="4"/>
    <n v="20"/>
  </r>
  <r>
    <x v="189"/>
    <x v="0"/>
    <s v="USA"/>
    <s v="New York"/>
    <s v="Software"/>
    <x v="2"/>
    <n v="98296"/>
    <s v="Existing"/>
    <s v="Partner"/>
    <n v="933355"/>
    <n v="4"/>
    <n v="3371"/>
    <n v="0.15"/>
    <n v="11461.4"/>
    <n v="24118"/>
    <n v="-12656.6"/>
    <s v="Net Banking"/>
    <s v="Cancelled"/>
    <x v="3"/>
    <n v="3"/>
    <n v="15"/>
  </r>
  <r>
    <x v="190"/>
    <x v="3"/>
    <s v="India"/>
    <s v="Delhi"/>
    <s v="Software"/>
    <x v="2"/>
    <n v="20114"/>
    <s v="Existing"/>
    <s v="Partner"/>
    <n v="785924"/>
    <n v="8"/>
    <n v="3745"/>
    <n v="0.05"/>
    <n v="28462"/>
    <n v="19921"/>
    <n v="8541"/>
    <s v="Cash"/>
    <s v="Completed"/>
    <x v="2"/>
    <n v="1"/>
    <n v="5"/>
  </r>
  <r>
    <x v="190"/>
    <x v="0"/>
    <s v="USA"/>
    <s v="New York"/>
    <s v="Services"/>
    <x v="0"/>
    <n v="10637"/>
    <s v="New"/>
    <s v="Partner"/>
    <n v="480746"/>
    <n v="4"/>
    <n v="1367"/>
    <n v="0.15"/>
    <n v="4647.8"/>
    <n v="14478"/>
    <n v="-9830.2000000000007"/>
    <s v="Cash"/>
    <s v="Cancelled"/>
    <x v="3"/>
    <n v="4"/>
    <n v="15"/>
  </r>
  <r>
    <x v="190"/>
    <x v="1"/>
    <s v="USA"/>
    <s v="New York"/>
    <s v="Hardware"/>
    <x v="2"/>
    <n v="48634"/>
    <s v="New"/>
    <s v="Partner"/>
    <n v="866148"/>
    <n v="8"/>
    <n v="4708"/>
    <n v="0.2"/>
    <n v="30131.200000000001"/>
    <n v="3709"/>
    <n v="26422.2"/>
    <s v="Cash"/>
    <s v="Returned"/>
    <x v="3"/>
    <n v="5"/>
    <n v="20"/>
  </r>
  <r>
    <x v="190"/>
    <x v="1"/>
    <s v="USA"/>
    <s v="New York"/>
    <s v="Hardware"/>
    <x v="0"/>
    <n v="98713"/>
    <s v="Existing"/>
    <s v="Online"/>
    <n v="437655"/>
    <n v="9"/>
    <n v="3487"/>
    <n v="0.2"/>
    <n v="25106.400000000001"/>
    <n v="20341"/>
    <n v="4765.4000000000015"/>
    <s v="Net Banking"/>
    <s v="Cancelled"/>
    <x v="1"/>
    <n v="4"/>
    <n v="20"/>
  </r>
  <r>
    <x v="190"/>
    <x v="3"/>
    <s v="India"/>
    <s v="Mumbai"/>
    <s v="Software"/>
    <x v="3"/>
    <n v="45776"/>
    <s v="New"/>
    <s v="Online"/>
    <n v="742698"/>
    <n v="5"/>
    <n v="673"/>
    <n v="0.15"/>
    <n v="2860.25"/>
    <n v="15046"/>
    <n v="-12185.75"/>
    <s v="Credit Card"/>
    <s v="Completed"/>
    <x v="3"/>
    <n v="5"/>
    <n v="15"/>
  </r>
  <r>
    <x v="190"/>
    <x v="1"/>
    <s v="USA"/>
    <s v="New York"/>
    <s v="Services"/>
    <x v="3"/>
    <n v="33600"/>
    <s v="Existing"/>
    <s v="Online"/>
    <n v="866177"/>
    <n v="5"/>
    <n v="2059"/>
    <n v="0.1"/>
    <n v="9265.5"/>
    <n v="3664"/>
    <n v="5601.5"/>
    <s v="Cash"/>
    <s v="Returned"/>
    <x v="0"/>
    <n v="1"/>
    <n v="10"/>
  </r>
  <r>
    <x v="190"/>
    <x v="0"/>
    <s v="UAE"/>
    <s v="Dubai"/>
    <s v="Hardware"/>
    <x v="0"/>
    <n v="91787"/>
    <s v="New"/>
    <s v="Partner"/>
    <n v="758002"/>
    <n v="2"/>
    <n v="4627"/>
    <n v="0.2"/>
    <n v="7403.2000000000007"/>
    <n v="2789"/>
    <n v="4614.2000000000007"/>
    <s v="Credit Card"/>
    <s v="Completed"/>
    <x v="0"/>
    <n v="2"/>
    <n v="20"/>
  </r>
  <r>
    <x v="190"/>
    <x v="2"/>
    <s v="UAE"/>
    <s v="Dubai"/>
    <s v="Hardware"/>
    <x v="0"/>
    <n v="36809"/>
    <s v="New"/>
    <s v="Partner"/>
    <n v="468025"/>
    <n v="9"/>
    <n v="2742"/>
    <n v="0.2"/>
    <n v="19742.400000000001"/>
    <n v="21486"/>
    <n v="-1743.5999999999985"/>
    <s v="Cash"/>
    <s v="Returned"/>
    <x v="0"/>
    <n v="3"/>
    <n v="20"/>
  </r>
  <r>
    <x v="190"/>
    <x v="2"/>
    <s v="India"/>
    <s v="Bangalore"/>
    <s v="Hardware"/>
    <x v="1"/>
    <n v="33756"/>
    <s v="New"/>
    <s v="Partner"/>
    <n v="769209"/>
    <n v="4"/>
    <n v="2988"/>
    <n v="0.05"/>
    <n v="11354.4"/>
    <n v="16342"/>
    <n v="-4987.6000000000004"/>
    <s v="Cash"/>
    <s v="Completed"/>
    <x v="3"/>
    <n v="1"/>
    <n v="5"/>
  </r>
  <r>
    <x v="190"/>
    <x v="2"/>
    <s v="UK"/>
    <s v="London"/>
    <s v="Software"/>
    <x v="2"/>
    <n v="69469"/>
    <s v="New"/>
    <s v="Online"/>
    <n v="988447"/>
    <n v="3"/>
    <n v="2012"/>
    <n v="0.15"/>
    <n v="5130.5999999999995"/>
    <n v="4234"/>
    <n v="896.59999999999945"/>
    <s v="Cash"/>
    <s v="Completed"/>
    <x v="0"/>
    <n v="2"/>
    <n v="15"/>
  </r>
  <r>
    <x v="190"/>
    <x v="3"/>
    <s v="USA"/>
    <s v="New York"/>
    <s v="Services"/>
    <x v="3"/>
    <n v="48368"/>
    <s v="New"/>
    <s v="Partner"/>
    <n v="512560"/>
    <n v="2"/>
    <n v="3271"/>
    <n v="0.2"/>
    <n v="5233.6000000000004"/>
    <n v="16137"/>
    <n v="-10903.4"/>
    <s v="Net Banking"/>
    <s v="Cancelled"/>
    <x v="1"/>
    <n v="5"/>
    <n v="20"/>
  </r>
  <r>
    <x v="190"/>
    <x v="1"/>
    <s v="USA"/>
    <s v="New York"/>
    <s v="Software"/>
    <x v="3"/>
    <n v="87185"/>
    <s v="Existing"/>
    <s v="Online"/>
    <n v="907646"/>
    <n v="3"/>
    <n v="2143"/>
    <n v="0.15"/>
    <n v="5464.65"/>
    <n v="14506"/>
    <n v="-9041.35"/>
    <s v="Credit Card"/>
    <s v="Returned"/>
    <x v="1"/>
    <n v="3"/>
    <n v="15"/>
  </r>
  <r>
    <x v="191"/>
    <x v="0"/>
    <s v="India"/>
    <s v="Delhi"/>
    <s v="Hardware"/>
    <x v="1"/>
    <n v="86902"/>
    <s v="New"/>
    <s v="Partner"/>
    <n v="793586"/>
    <n v="4"/>
    <n v="523"/>
    <n v="0.05"/>
    <n v="1987.3999999999999"/>
    <n v="17702"/>
    <n v="-15714.6"/>
    <s v="Credit Card"/>
    <s v="Returned"/>
    <x v="2"/>
    <n v="4"/>
    <n v="5"/>
  </r>
  <r>
    <x v="191"/>
    <x v="1"/>
    <s v="India"/>
    <s v="Mumbai"/>
    <s v="Services"/>
    <x v="0"/>
    <n v="21880"/>
    <s v="Existing"/>
    <s v="Online"/>
    <n v="322763"/>
    <n v="9"/>
    <n v="2837"/>
    <n v="0.15"/>
    <n v="21703.05"/>
    <n v="19561"/>
    <n v="2142.0499999999993"/>
    <s v="UPI"/>
    <s v="Returned"/>
    <x v="2"/>
    <n v="1"/>
    <n v="15"/>
  </r>
  <r>
    <x v="191"/>
    <x v="1"/>
    <s v="UK"/>
    <s v="London"/>
    <s v="Software"/>
    <x v="0"/>
    <n v="93319"/>
    <s v="Existing"/>
    <s v="Offline"/>
    <n v="609523"/>
    <n v="6"/>
    <n v="3443"/>
    <n v="0.15"/>
    <n v="17559.3"/>
    <n v="11348"/>
    <n v="6211.2999999999993"/>
    <s v="Cash"/>
    <s v="Completed"/>
    <x v="1"/>
    <n v="4"/>
    <n v="15"/>
  </r>
  <r>
    <x v="191"/>
    <x v="1"/>
    <s v="India"/>
    <s v="Bangalore"/>
    <s v="Hardware"/>
    <x v="1"/>
    <n v="67155"/>
    <s v="Existing"/>
    <s v="Partner"/>
    <n v="253594"/>
    <n v="5"/>
    <n v="4899"/>
    <n v="0.05"/>
    <n v="23270.25"/>
    <n v="11745"/>
    <n v="11525.25"/>
    <s v="Net Banking"/>
    <s v="Cancelled"/>
    <x v="0"/>
    <n v="3"/>
    <n v="5"/>
  </r>
  <r>
    <x v="191"/>
    <x v="2"/>
    <s v="UK"/>
    <s v="London"/>
    <s v="Hardware"/>
    <x v="2"/>
    <n v="97762"/>
    <s v="New"/>
    <s v="Partner"/>
    <n v="356918"/>
    <n v="9"/>
    <n v="2216"/>
    <n v="0.2"/>
    <n v="15955.2"/>
    <n v="1428"/>
    <n v="14527.2"/>
    <s v="Cash"/>
    <s v="Cancelled"/>
    <x v="1"/>
    <n v="1"/>
    <n v="20"/>
  </r>
  <r>
    <x v="191"/>
    <x v="0"/>
    <s v="USA"/>
    <s v="New York"/>
    <s v="Software"/>
    <x v="0"/>
    <n v="75316"/>
    <s v="Existing"/>
    <s v="Online"/>
    <n v="106680"/>
    <n v="8"/>
    <n v="4633"/>
    <n v="0.15"/>
    <n v="31504.399999999998"/>
    <n v="29915"/>
    <n v="1589.3999999999978"/>
    <s v="Credit Card"/>
    <s v="Returned"/>
    <x v="0"/>
    <n v="1"/>
    <n v="15"/>
  </r>
  <r>
    <x v="191"/>
    <x v="0"/>
    <s v="India"/>
    <s v="Delhi"/>
    <s v="Hardware"/>
    <x v="0"/>
    <n v="80856"/>
    <s v="Existing"/>
    <s v="Partner"/>
    <n v="217028"/>
    <n v="6"/>
    <n v="1244"/>
    <n v="0.1"/>
    <n v="6717.6"/>
    <n v="11677"/>
    <n v="-4959.3999999999996"/>
    <s v="Credit Card"/>
    <s v="Returned"/>
    <x v="3"/>
    <n v="4"/>
    <n v="10"/>
  </r>
  <r>
    <x v="191"/>
    <x v="1"/>
    <s v="India"/>
    <s v="Mumbai"/>
    <s v="Hardware"/>
    <x v="2"/>
    <n v="18727"/>
    <s v="Existing"/>
    <s v="Online"/>
    <n v="174955"/>
    <n v="3"/>
    <n v="4677"/>
    <n v="0.2"/>
    <n v="11224.800000000001"/>
    <n v="13594"/>
    <n v="-2369.1999999999989"/>
    <s v="Cash"/>
    <s v="Completed"/>
    <x v="0"/>
    <n v="4"/>
    <n v="20"/>
  </r>
  <r>
    <x v="191"/>
    <x v="2"/>
    <s v="India"/>
    <s v="Bangalore"/>
    <s v="Services"/>
    <x v="2"/>
    <n v="87260"/>
    <s v="Existing"/>
    <s v="Online"/>
    <n v="804367"/>
    <n v="7"/>
    <n v="549"/>
    <n v="0.05"/>
    <n v="3650.85"/>
    <n v="1900"/>
    <n v="1750.85"/>
    <s v="Credit Card"/>
    <s v="Completed"/>
    <x v="0"/>
    <n v="2"/>
    <n v="5"/>
  </r>
  <r>
    <x v="191"/>
    <x v="2"/>
    <s v="UK"/>
    <s v="London"/>
    <s v="Hardware"/>
    <x v="1"/>
    <n v="49211"/>
    <s v="Existing"/>
    <s v="Offline"/>
    <n v="740704"/>
    <n v="6"/>
    <n v="3549"/>
    <n v="0"/>
    <n v="21294"/>
    <n v="27196"/>
    <n v="-5902"/>
    <s v="Cash"/>
    <s v="Completed"/>
    <x v="0"/>
    <n v="4"/>
    <n v="0"/>
  </r>
  <r>
    <x v="191"/>
    <x v="0"/>
    <s v="India"/>
    <s v="Bangalore"/>
    <s v="Software"/>
    <x v="1"/>
    <n v="95469"/>
    <s v="Existing"/>
    <s v="Offline"/>
    <n v="673641"/>
    <n v="8"/>
    <n v="3242"/>
    <n v="0.1"/>
    <n v="23342.400000000001"/>
    <n v="8422"/>
    <n v="14920.400000000001"/>
    <s v="Cash"/>
    <s v="Cancelled"/>
    <x v="3"/>
    <n v="5"/>
    <n v="10"/>
  </r>
  <r>
    <x v="191"/>
    <x v="2"/>
    <s v="USA"/>
    <s v="New York"/>
    <s v="Services"/>
    <x v="1"/>
    <n v="88930"/>
    <s v="New"/>
    <s v="Partner"/>
    <n v="728577"/>
    <n v="6"/>
    <n v="4389"/>
    <n v="0.2"/>
    <n v="21067.200000000001"/>
    <n v="12590"/>
    <n v="8477.2000000000007"/>
    <s v="UPI"/>
    <s v="Completed"/>
    <x v="1"/>
    <n v="2"/>
    <n v="20"/>
  </r>
  <r>
    <x v="192"/>
    <x v="2"/>
    <s v="India"/>
    <s v="Bangalore"/>
    <s v="Software"/>
    <x v="0"/>
    <n v="51417"/>
    <s v="Existing"/>
    <s v="Partner"/>
    <n v="843455"/>
    <n v="4"/>
    <n v="2122"/>
    <n v="0.05"/>
    <n v="8063.5999999999995"/>
    <n v="1748"/>
    <n v="6315.5999999999995"/>
    <s v="Net Banking"/>
    <s v="Completed"/>
    <x v="2"/>
    <n v="4"/>
    <n v="5"/>
  </r>
  <r>
    <x v="192"/>
    <x v="2"/>
    <s v="India"/>
    <s v="Delhi"/>
    <s v="Hardware"/>
    <x v="1"/>
    <n v="94658"/>
    <s v="Existing"/>
    <s v="Online"/>
    <n v="561912"/>
    <n v="7"/>
    <n v="3897"/>
    <n v="0.1"/>
    <n v="24551.100000000002"/>
    <n v="23528"/>
    <n v="1023.1000000000022"/>
    <s v="Net Banking"/>
    <s v="Completed"/>
    <x v="3"/>
    <n v="1"/>
    <n v="10"/>
  </r>
  <r>
    <x v="192"/>
    <x v="3"/>
    <s v="India"/>
    <s v="Bangalore"/>
    <s v="Services"/>
    <x v="0"/>
    <n v="72827"/>
    <s v="New"/>
    <s v="Online"/>
    <n v="668521"/>
    <n v="7"/>
    <n v="2287"/>
    <n v="0.2"/>
    <n v="12807.2"/>
    <n v="22256"/>
    <n v="-9448.7999999999993"/>
    <s v="Credit Card"/>
    <s v="Returned"/>
    <x v="0"/>
    <n v="4"/>
    <n v="20"/>
  </r>
  <r>
    <x v="192"/>
    <x v="1"/>
    <s v="UAE"/>
    <s v="Dubai"/>
    <s v="Services"/>
    <x v="3"/>
    <n v="41437"/>
    <s v="Existing"/>
    <s v="Online"/>
    <n v="886358"/>
    <n v="8"/>
    <n v="3855"/>
    <n v="0"/>
    <n v="30840"/>
    <n v="5289"/>
    <n v="25551"/>
    <s v="Credit Card"/>
    <s v="Completed"/>
    <x v="0"/>
    <n v="3"/>
    <n v="0"/>
  </r>
  <r>
    <x v="192"/>
    <x v="0"/>
    <s v="India"/>
    <s v="Delhi"/>
    <s v="Services"/>
    <x v="2"/>
    <n v="30519"/>
    <s v="New"/>
    <s v="Online"/>
    <n v="806225"/>
    <n v="2"/>
    <n v="1513"/>
    <n v="0.2"/>
    <n v="2420.8000000000002"/>
    <n v="8531"/>
    <n v="-6110.2"/>
    <s v="UPI"/>
    <s v="Returned"/>
    <x v="2"/>
    <n v="2"/>
    <n v="20"/>
  </r>
  <r>
    <x v="192"/>
    <x v="0"/>
    <s v="UK"/>
    <s v="London"/>
    <s v="Services"/>
    <x v="2"/>
    <n v="17983"/>
    <s v="New"/>
    <s v="Partner"/>
    <n v="238944"/>
    <n v="6"/>
    <n v="653"/>
    <n v="0"/>
    <n v="3918"/>
    <n v="15180"/>
    <n v="-11262"/>
    <s v="Credit Card"/>
    <s v="Cancelled"/>
    <x v="0"/>
    <n v="1"/>
    <n v="0"/>
  </r>
  <r>
    <x v="192"/>
    <x v="3"/>
    <s v="India"/>
    <s v="Mumbai"/>
    <s v="Software"/>
    <x v="3"/>
    <n v="54656"/>
    <s v="Existing"/>
    <s v="Offline"/>
    <n v="107839"/>
    <n v="3"/>
    <n v="3401"/>
    <n v="0"/>
    <n v="10203"/>
    <n v="11603"/>
    <n v="-1400"/>
    <s v="Credit Card"/>
    <s v="Cancelled"/>
    <x v="1"/>
    <n v="4"/>
    <n v="0"/>
  </r>
  <r>
    <x v="192"/>
    <x v="1"/>
    <s v="India"/>
    <s v="Mumbai"/>
    <s v="Hardware"/>
    <x v="1"/>
    <n v="15635"/>
    <s v="Existing"/>
    <s v="Partner"/>
    <n v="246724"/>
    <n v="8"/>
    <n v="2814"/>
    <n v="0.15"/>
    <n v="19135.2"/>
    <n v="2027"/>
    <n v="17108.2"/>
    <s v="Cash"/>
    <s v="Returned"/>
    <x v="3"/>
    <n v="3"/>
    <n v="15"/>
  </r>
  <r>
    <x v="192"/>
    <x v="0"/>
    <s v="USA"/>
    <s v="New York"/>
    <s v="Hardware"/>
    <x v="0"/>
    <n v="29622"/>
    <s v="New"/>
    <s v="Partner"/>
    <n v="500075"/>
    <n v="4"/>
    <n v="3956"/>
    <n v="0.05"/>
    <n v="15032.8"/>
    <n v="13436"/>
    <n v="1596.7999999999993"/>
    <s v="UPI"/>
    <s v="Returned"/>
    <x v="3"/>
    <n v="2"/>
    <n v="5"/>
  </r>
  <r>
    <x v="192"/>
    <x v="2"/>
    <s v="USA"/>
    <s v="New York"/>
    <s v="Services"/>
    <x v="0"/>
    <n v="84975"/>
    <s v="New"/>
    <s v="Partner"/>
    <n v="788880"/>
    <n v="4"/>
    <n v="2802"/>
    <n v="0.15"/>
    <n v="9526.7999999999993"/>
    <n v="12324"/>
    <n v="-2797.2000000000007"/>
    <s v="Cash"/>
    <s v="Completed"/>
    <x v="3"/>
    <n v="2"/>
    <n v="15"/>
  </r>
  <r>
    <x v="192"/>
    <x v="0"/>
    <s v="UAE"/>
    <s v="Dubai"/>
    <s v="Hardware"/>
    <x v="0"/>
    <n v="70666"/>
    <s v="New"/>
    <s v="Offline"/>
    <n v="440984"/>
    <n v="2"/>
    <n v="4766"/>
    <n v="0"/>
    <n v="9532"/>
    <n v="28417"/>
    <n v="-18885"/>
    <s v="Cash"/>
    <s v="Completed"/>
    <x v="3"/>
    <n v="2"/>
    <n v="0"/>
  </r>
  <r>
    <x v="192"/>
    <x v="2"/>
    <s v="UK"/>
    <s v="London"/>
    <s v="Software"/>
    <x v="2"/>
    <n v="66005"/>
    <s v="New"/>
    <s v="Partner"/>
    <n v="280338"/>
    <n v="6"/>
    <n v="4513"/>
    <n v="0.05"/>
    <n v="25724.1"/>
    <n v="2140"/>
    <n v="23584.1"/>
    <s v="Credit Card"/>
    <s v="Cancelled"/>
    <x v="1"/>
    <n v="1"/>
    <n v="5"/>
  </r>
  <r>
    <x v="193"/>
    <x v="3"/>
    <s v="India"/>
    <s v="Mumbai"/>
    <s v="Hardware"/>
    <x v="1"/>
    <n v="21403"/>
    <s v="Existing"/>
    <s v="Offline"/>
    <n v="344433"/>
    <n v="6"/>
    <n v="1116"/>
    <n v="0.05"/>
    <n v="6361.2"/>
    <n v="17043"/>
    <n v="-10681.8"/>
    <s v="Cash"/>
    <s v="Cancelled"/>
    <x v="1"/>
    <n v="4"/>
    <n v="5"/>
  </r>
  <r>
    <x v="193"/>
    <x v="2"/>
    <s v="India"/>
    <s v="Mumbai"/>
    <s v="Software"/>
    <x v="0"/>
    <n v="70477"/>
    <s v="New"/>
    <s v="Online"/>
    <n v="482173"/>
    <n v="1"/>
    <n v="3549"/>
    <n v="0.05"/>
    <n v="3371.5499999999997"/>
    <n v="25484"/>
    <n v="-22112.45"/>
    <s v="Net Banking"/>
    <s v="Cancelled"/>
    <x v="0"/>
    <n v="1"/>
    <n v="5"/>
  </r>
  <r>
    <x v="193"/>
    <x v="0"/>
    <s v="India"/>
    <s v="Mumbai"/>
    <s v="Software"/>
    <x v="0"/>
    <n v="75035"/>
    <s v="New"/>
    <s v="Partner"/>
    <n v="431660"/>
    <n v="8"/>
    <n v="2425"/>
    <n v="0.1"/>
    <n v="17460"/>
    <n v="16181"/>
    <n v="1279"/>
    <s v="Net Banking"/>
    <s v="Cancelled"/>
    <x v="3"/>
    <n v="5"/>
    <n v="10"/>
  </r>
  <r>
    <x v="193"/>
    <x v="0"/>
    <s v="India"/>
    <s v="Mumbai"/>
    <s v="Hardware"/>
    <x v="0"/>
    <n v="42903"/>
    <s v="New"/>
    <s v="Online"/>
    <n v="794453"/>
    <n v="3"/>
    <n v="2957"/>
    <n v="0.2"/>
    <n v="7096.8"/>
    <n v="9429"/>
    <n v="-2332.1999999999998"/>
    <s v="Net Banking"/>
    <s v="Completed"/>
    <x v="0"/>
    <n v="4"/>
    <n v="20"/>
  </r>
  <r>
    <x v="193"/>
    <x v="0"/>
    <s v="India"/>
    <s v="Bangalore"/>
    <s v="Software"/>
    <x v="3"/>
    <n v="17311"/>
    <s v="Existing"/>
    <s v="Online"/>
    <n v="807330"/>
    <n v="1"/>
    <n v="2111"/>
    <n v="0"/>
    <n v="2111"/>
    <n v="22209"/>
    <n v="-20098"/>
    <s v="UPI"/>
    <s v="Completed"/>
    <x v="3"/>
    <n v="5"/>
    <n v="0"/>
  </r>
  <r>
    <x v="193"/>
    <x v="3"/>
    <s v="UK"/>
    <s v="London"/>
    <s v="Software"/>
    <x v="0"/>
    <n v="60611"/>
    <s v="New"/>
    <s v="Online"/>
    <n v="673908"/>
    <n v="1"/>
    <n v="4741"/>
    <n v="0.05"/>
    <n v="4503.95"/>
    <n v="5553"/>
    <n v="-1049.0500000000002"/>
    <s v="UPI"/>
    <s v="Cancelled"/>
    <x v="1"/>
    <n v="4"/>
    <n v="5"/>
  </r>
  <r>
    <x v="193"/>
    <x v="3"/>
    <s v="India"/>
    <s v="Delhi"/>
    <s v="Software"/>
    <x v="3"/>
    <n v="30615"/>
    <s v="New"/>
    <s v="Partner"/>
    <n v="886857"/>
    <n v="1"/>
    <n v="3609"/>
    <n v="0.1"/>
    <n v="3248.1"/>
    <n v="11724"/>
    <n v="-8475.9"/>
    <s v="Net Banking"/>
    <s v="Completed"/>
    <x v="2"/>
    <n v="2"/>
    <n v="10"/>
  </r>
  <r>
    <x v="193"/>
    <x v="1"/>
    <s v="India"/>
    <s v="Delhi"/>
    <s v="Software"/>
    <x v="0"/>
    <n v="66808"/>
    <s v="Existing"/>
    <s v="Online"/>
    <n v="960109"/>
    <n v="5"/>
    <n v="3037"/>
    <n v="0.1"/>
    <n v="13666.5"/>
    <n v="16441"/>
    <n v="-2774.5"/>
    <s v="Net Banking"/>
    <s v="Completed"/>
    <x v="2"/>
    <n v="1"/>
    <n v="10"/>
  </r>
  <r>
    <x v="193"/>
    <x v="0"/>
    <s v="UAE"/>
    <s v="Dubai"/>
    <s v="Services"/>
    <x v="0"/>
    <n v="43580"/>
    <s v="Existing"/>
    <s v="Partner"/>
    <n v="675015"/>
    <n v="5"/>
    <n v="4857"/>
    <n v="0"/>
    <n v="24285"/>
    <n v="19138"/>
    <n v="5147"/>
    <s v="Cash"/>
    <s v="Returned"/>
    <x v="3"/>
    <n v="5"/>
    <n v="0"/>
  </r>
  <r>
    <x v="193"/>
    <x v="2"/>
    <s v="India"/>
    <s v="Bangalore"/>
    <s v="Hardware"/>
    <x v="0"/>
    <n v="67052"/>
    <s v="New"/>
    <s v="Online"/>
    <n v="830953"/>
    <n v="1"/>
    <n v="2127"/>
    <n v="0.15"/>
    <n v="1807.95"/>
    <n v="24376"/>
    <n v="-22568.05"/>
    <s v="UPI"/>
    <s v="Returned"/>
    <x v="1"/>
    <n v="2"/>
    <n v="15"/>
  </r>
  <r>
    <x v="193"/>
    <x v="3"/>
    <s v="India"/>
    <s v="Mumbai"/>
    <s v="Services"/>
    <x v="3"/>
    <n v="52898"/>
    <s v="New"/>
    <s v="Partner"/>
    <n v="281057"/>
    <n v="5"/>
    <n v="4940"/>
    <n v="0.1"/>
    <n v="22230"/>
    <n v="2610"/>
    <n v="19620"/>
    <s v="Credit Card"/>
    <s v="Cancelled"/>
    <x v="2"/>
    <n v="2"/>
    <n v="10"/>
  </r>
  <r>
    <x v="193"/>
    <x v="0"/>
    <s v="India"/>
    <s v="Mumbai"/>
    <s v="Software"/>
    <x v="0"/>
    <n v="33952"/>
    <s v="New"/>
    <s v="Partner"/>
    <n v="328411"/>
    <n v="7"/>
    <n v="2498"/>
    <n v="0"/>
    <n v="17486"/>
    <n v="28694"/>
    <n v="-11208"/>
    <s v="Credit Card"/>
    <s v="Cancelled"/>
    <x v="2"/>
    <n v="5"/>
    <n v="0"/>
  </r>
  <r>
    <x v="194"/>
    <x v="0"/>
    <s v="USA"/>
    <s v="New York"/>
    <s v="Hardware"/>
    <x v="1"/>
    <n v="92790"/>
    <s v="Existing"/>
    <s v="Partner"/>
    <n v="802444"/>
    <n v="5"/>
    <n v="3426"/>
    <n v="0.1"/>
    <n v="15417"/>
    <n v="5439"/>
    <n v="9978"/>
    <s v="UPI"/>
    <s v="Cancelled"/>
    <x v="2"/>
    <n v="4"/>
    <n v="10"/>
  </r>
  <r>
    <x v="194"/>
    <x v="3"/>
    <s v="USA"/>
    <s v="New York"/>
    <s v="Software"/>
    <x v="0"/>
    <n v="25227"/>
    <s v="Existing"/>
    <s v="Online"/>
    <n v="431786"/>
    <n v="9"/>
    <n v="1631"/>
    <n v="0"/>
    <n v="14679"/>
    <n v="14650"/>
    <n v="29"/>
    <s v="Cash"/>
    <s v="Cancelled"/>
    <x v="1"/>
    <n v="5"/>
    <n v="0"/>
  </r>
  <r>
    <x v="194"/>
    <x v="1"/>
    <s v="UAE"/>
    <s v="Dubai"/>
    <s v="Hardware"/>
    <x v="3"/>
    <n v="23760"/>
    <s v="New"/>
    <s v="Partner"/>
    <n v="709911"/>
    <n v="4"/>
    <n v="2492"/>
    <n v="0.05"/>
    <n v="9469.6"/>
    <n v="27063"/>
    <n v="-17593.400000000001"/>
    <s v="Net Banking"/>
    <s v="Cancelled"/>
    <x v="2"/>
    <n v="1"/>
    <n v="5"/>
  </r>
  <r>
    <x v="194"/>
    <x v="3"/>
    <s v="India"/>
    <s v="Mumbai"/>
    <s v="Services"/>
    <x v="3"/>
    <n v="18826"/>
    <s v="New"/>
    <s v="Online"/>
    <n v="363552"/>
    <n v="9"/>
    <n v="1013"/>
    <n v="0.15"/>
    <n v="7749.45"/>
    <n v="5758"/>
    <n v="1991.4499999999998"/>
    <s v="Cash"/>
    <s v="Completed"/>
    <x v="0"/>
    <n v="3"/>
    <n v="15"/>
  </r>
  <r>
    <x v="194"/>
    <x v="3"/>
    <s v="UAE"/>
    <s v="Dubai"/>
    <s v="Hardware"/>
    <x v="1"/>
    <n v="89475"/>
    <s v="New"/>
    <s v="Offline"/>
    <n v="840761"/>
    <n v="8"/>
    <n v="1212"/>
    <n v="0.1"/>
    <n v="8726.4"/>
    <n v="23903"/>
    <n v="-15176.6"/>
    <s v="Cash"/>
    <s v="Returned"/>
    <x v="3"/>
    <n v="4"/>
    <n v="10"/>
  </r>
  <r>
    <x v="194"/>
    <x v="2"/>
    <s v="India"/>
    <s v="Bangalore"/>
    <s v="Software"/>
    <x v="2"/>
    <n v="93213"/>
    <s v="Existing"/>
    <s v="Online"/>
    <n v="679625"/>
    <n v="1"/>
    <n v="3661"/>
    <n v="0.1"/>
    <n v="3294.9"/>
    <n v="28770"/>
    <n v="-25475.1"/>
    <s v="UPI"/>
    <s v="Returned"/>
    <x v="2"/>
    <n v="2"/>
    <n v="10"/>
  </r>
  <r>
    <x v="194"/>
    <x v="2"/>
    <s v="India"/>
    <s v="Delhi"/>
    <s v="Hardware"/>
    <x v="1"/>
    <n v="70432"/>
    <s v="New"/>
    <s v="Online"/>
    <n v="859485"/>
    <n v="4"/>
    <n v="714"/>
    <n v="0.1"/>
    <n v="2570.4"/>
    <n v="16307"/>
    <n v="-13736.6"/>
    <s v="Net Banking"/>
    <s v="Returned"/>
    <x v="1"/>
    <n v="5"/>
    <n v="10"/>
  </r>
  <r>
    <x v="194"/>
    <x v="1"/>
    <s v="India"/>
    <s v="Mumbai"/>
    <s v="Hardware"/>
    <x v="1"/>
    <n v="83996"/>
    <s v="New"/>
    <s v="Partner"/>
    <n v="864026"/>
    <n v="7"/>
    <n v="1103"/>
    <n v="0.2"/>
    <n v="6176.8"/>
    <n v="1245"/>
    <n v="4931.8"/>
    <s v="UPI"/>
    <s v="Completed"/>
    <x v="0"/>
    <n v="3"/>
    <n v="20"/>
  </r>
  <r>
    <x v="194"/>
    <x v="0"/>
    <s v="UK"/>
    <s v="London"/>
    <s v="Services"/>
    <x v="3"/>
    <n v="68204"/>
    <s v="Existing"/>
    <s v="Online"/>
    <n v="663900"/>
    <n v="1"/>
    <n v="4269"/>
    <n v="0.2"/>
    <n v="3415.2000000000003"/>
    <n v="10469"/>
    <n v="-7053.7999999999993"/>
    <s v="UPI"/>
    <s v="Completed"/>
    <x v="2"/>
    <n v="5"/>
    <n v="20"/>
  </r>
  <r>
    <x v="194"/>
    <x v="3"/>
    <s v="India"/>
    <s v="Bangalore"/>
    <s v="Software"/>
    <x v="0"/>
    <n v="18673"/>
    <s v="New"/>
    <s v="Offline"/>
    <n v="270235"/>
    <n v="8"/>
    <n v="1169"/>
    <n v="0.05"/>
    <n v="8884.4"/>
    <n v="15901"/>
    <n v="-7016.6"/>
    <s v="Cash"/>
    <s v="Completed"/>
    <x v="0"/>
    <n v="3"/>
    <n v="5"/>
  </r>
  <r>
    <x v="194"/>
    <x v="1"/>
    <s v="India"/>
    <s v="Mumbai"/>
    <s v="Hardware"/>
    <x v="0"/>
    <n v="46158"/>
    <s v="Existing"/>
    <s v="Partner"/>
    <n v="752236"/>
    <n v="2"/>
    <n v="1580"/>
    <n v="0.1"/>
    <n v="2844"/>
    <n v="7842"/>
    <n v="-4998"/>
    <s v="UPI"/>
    <s v="Returned"/>
    <x v="1"/>
    <n v="4"/>
    <n v="10"/>
  </r>
  <r>
    <x v="194"/>
    <x v="2"/>
    <s v="UK"/>
    <s v="London"/>
    <s v="Services"/>
    <x v="2"/>
    <n v="84989"/>
    <s v="Existing"/>
    <s v="Online"/>
    <n v="902275"/>
    <n v="8"/>
    <n v="1925"/>
    <n v="0.15"/>
    <n v="13090"/>
    <n v="8058"/>
    <n v="5032"/>
    <s v="UPI"/>
    <s v="Returned"/>
    <x v="3"/>
    <n v="5"/>
    <n v="15"/>
  </r>
  <r>
    <x v="195"/>
    <x v="3"/>
    <s v="USA"/>
    <s v="New York"/>
    <s v="Hardware"/>
    <x v="2"/>
    <n v="25904"/>
    <s v="New"/>
    <s v="Online"/>
    <n v="804724"/>
    <n v="4"/>
    <n v="2769"/>
    <n v="0.2"/>
    <n v="8860.8000000000011"/>
    <n v="11520"/>
    <n v="-2659.1999999999989"/>
    <s v="UPI"/>
    <s v="Returned"/>
    <x v="0"/>
    <n v="5"/>
    <n v="20"/>
  </r>
  <r>
    <x v="195"/>
    <x v="0"/>
    <s v="UAE"/>
    <s v="Dubai"/>
    <s v="Software"/>
    <x v="2"/>
    <n v="25396"/>
    <s v="Existing"/>
    <s v="Partner"/>
    <n v="914909"/>
    <n v="8"/>
    <n v="974"/>
    <n v="0"/>
    <n v="7792"/>
    <n v="17012"/>
    <n v="-9220"/>
    <s v="UPI"/>
    <s v="Returned"/>
    <x v="3"/>
    <n v="3"/>
    <n v="0"/>
  </r>
  <r>
    <x v="195"/>
    <x v="2"/>
    <s v="USA"/>
    <s v="New York"/>
    <s v="Hardware"/>
    <x v="2"/>
    <n v="97469"/>
    <s v="Existing"/>
    <s v="Partner"/>
    <n v="853353"/>
    <n v="1"/>
    <n v="1631"/>
    <n v="0"/>
    <n v="1631"/>
    <n v="2556"/>
    <n v="-925"/>
    <s v="Cash"/>
    <s v="Returned"/>
    <x v="1"/>
    <n v="1"/>
    <n v="0"/>
  </r>
  <r>
    <x v="195"/>
    <x v="2"/>
    <s v="India"/>
    <s v="Delhi"/>
    <s v="Hardware"/>
    <x v="1"/>
    <n v="64039"/>
    <s v="New"/>
    <s v="Online"/>
    <n v="292154"/>
    <n v="5"/>
    <n v="1362"/>
    <n v="0"/>
    <n v="6810"/>
    <n v="18941"/>
    <n v="-12131"/>
    <s v="Net Banking"/>
    <s v="Completed"/>
    <x v="0"/>
    <n v="2"/>
    <n v="0"/>
  </r>
  <r>
    <x v="195"/>
    <x v="2"/>
    <s v="USA"/>
    <s v="New York"/>
    <s v="Hardware"/>
    <x v="1"/>
    <n v="14334"/>
    <s v="Existing"/>
    <s v="Online"/>
    <n v="258402"/>
    <n v="9"/>
    <n v="1311"/>
    <n v="0.05"/>
    <n v="11209.05"/>
    <n v="3222"/>
    <n v="7987.0499999999993"/>
    <s v="Net Banking"/>
    <s v="Completed"/>
    <x v="1"/>
    <n v="3"/>
    <n v="5"/>
  </r>
  <r>
    <x v="195"/>
    <x v="1"/>
    <s v="India"/>
    <s v="Mumbai"/>
    <s v="Hardware"/>
    <x v="0"/>
    <n v="37268"/>
    <s v="Existing"/>
    <s v="Partner"/>
    <n v="194747"/>
    <n v="7"/>
    <n v="4772"/>
    <n v="0.1"/>
    <n v="30063.600000000002"/>
    <n v="19716"/>
    <n v="10347.600000000002"/>
    <s v="Cash"/>
    <s v="Returned"/>
    <x v="0"/>
    <n v="5"/>
    <n v="10"/>
  </r>
  <r>
    <x v="195"/>
    <x v="0"/>
    <s v="UK"/>
    <s v="London"/>
    <s v="Software"/>
    <x v="1"/>
    <n v="74636"/>
    <s v="New"/>
    <s v="Partner"/>
    <n v="672402"/>
    <n v="3"/>
    <n v="986"/>
    <n v="0.1"/>
    <n v="2662.2000000000003"/>
    <n v="9496"/>
    <n v="-6833.7999999999993"/>
    <s v="Credit Card"/>
    <s v="Completed"/>
    <x v="1"/>
    <n v="3"/>
    <n v="10"/>
  </r>
  <r>
    <x v="195"/>
    <x v="3"/>
    <s v="USA"/>
    <s v="New York"/>
    <s v="Services"/>
    <x v="0"/>
    <n v="32068"/>
    <s v="New"/>
    <s v="Offline"/>
    <n v="953726"/>
    <n v="4"/>
    <n v="1191"/>
    <n v="0.2"/>
    <n v="3811.2000000000003"/>
    <n v="12114"/>
    <n v="-8302.7999999999993"/>
    <s v="UPI"/>
    <s v="Returned"/>
    <x v="1"/>
    <n v="3"/>
    <n v="20"/>
  </r>
  <r>
    <x v="195"/>
    <x v="1"/>
    <s v="India"/>
    <s v="Mumbai"/>
    <s v="Services"/>
    <x v="0"/>
    <n v="38247"/>
    <s v="New"/>
    <s v="Offline"/>
    <n v="819466"/>
    <n v="7"/>
    <n v="3608"/>
    <n v="0"/>
    <n v="25256"/>
    <n v="26368"/>
    <n v="-1112"/>
    <s v="Cash"/>
    <s v="Returned"/>
    <x v="2"/>
    <n v="5"/>
    <n v="0"/>
  </r>
  <r>
    <x v="195"/>
    <x v="1"/>
    <s v="India"/>
    <s v="Delhi"/>
    <s v="Hardware"/>
    <x v="0"/>
    <n v="75121"/>
    <s v="New"/>
    <s v="Offline"/>
    <n v="924980"/>
    <n v="6"/>
    <n v="3122"/>
    <n v="0.05"/>
    <n v="17795.399999999998"/>
    <n v="25982"/>
    <n v="-8186.6000000000022"/>
    <s v="Credit Card"/>
    <s v="Returned"/>
    <x v="2"/>
    <n v="5"/>
    <n v="5"/>
  </r>
  <r>
    <x v="195"/>
    <x v="1"/>
    <s v="UK"/>
    <s v="London"/>
    <s v="Software"/>
    <x v="0"/>
    <n v="98670"/>
    <s v="New"/>
    <s v="Partner"/>
    <n v="949030"/>
    <n v="4"/>
    <n v="767"/>
    <n v="0.15"/>
    <n v="2607.7999999999997"/>
    <n v="17378"/>
    <n v="-14770.2"/>
    <s v="Credit Card"/>
    <s v="Completed"/>
    <x v="1"/>
    <n v="1"/>
    <n v="15"/>
  </r>
  <r>
    <x v="195"/>
    <x v="2"/>
    <s v="USA"/>
    <s v="New York"/>
    <s v="Software"/>
    <x v="3"/>
    <n v="26285"/>
    <s v="Existing"/>
    <s v="Partner"/>
    <n v="456849"/>
    <n v="3"/>
    <n v="1284"/>
    <n v="0.1"/>
    <n v="3466.8"/>
    <n v="27928"/>
    <n v="-24461.200000000001"/>
    <s v="UPI"/>
    <s v="Cancelled"/>
    <x v="0"/>
    <n v="1"/>
    <n v="10"/>
  </r>
  <r>
    <x v="196"/>
    <x v="0"/>
    <s v="UAE"/>
    <s v="Dubai"/>
    <s v="Software"/>
    <x v="0"/>
    <n v="96903"/>
    <s v="Existing"/>
    <s v="Partner"/>
    <n v="766620"/>
    <n v="2"/>
    <n v="4373"/>
    <n v="0.1"/>
    <n v="7871.4000000000005"/>
    <n v="27613"/>
    <n v="-19741.599999999999"/>
    <s v="Cash"/>
    <s v="Cancelled"/>
    <x v="0"/>
    <n v="1"/>
    <n v="10"/>
  </r>
  <r>
    <x v="196"/>
    <x v="1"/>
    <s v="UAE"/>
    <s v="Dubai"/>
    <s v="Software"/>
    <x v="1"/>
    <n v="34136"/>
    <s v="Existing"/>
    <s v="Online"/>
    <n v="918782"/>
    <n v="9"/>
    <n v="3471"/>
    <n v="0.05"/>
    <n v="29677.05"/>
    <n v="3966"/>
    <n v="25711.05"/>
    <s v="UPI"/>
    <s v="Cancelled"/>
    <x v="0"/>
    <n v="5"/>
    <n v="5"/>
  </r>
  <r>
    <x v="196"/>
    <x v="3"/>
    <s v="UK"/>
    <s v="London"/>
    <s v="Software"/>
    <x v="1"/>
    <n v="70378"/>
    <s v="Existing"/>
    <s v="Partner"/>
    <n v="797101"/>
    <n v="3"/>
    <n v="2901"/>
    <n v="0.2"/>
    <n v="6962.4000000000005"/>
    <n v="15084"/>
    <n v="-8121.5999999999995"/>
    <s v="Credit Card"/>
    <s v="Cancelled"/>
    <x v="1"/>
    <n v="4"/>
    <n v="20"/>
  </r>
  <r>
    <x v="196"/>
    <x v="0"/>
    <s v="UAE"/>
    <s v="Dubai"/>
    <s v="Software"/>
    <x v="1"/>
    <n v="47787"/>
    <s v="Existing"/>
    <s v="Online"/>
    <n v="198214"/>
    <n v="7"/>
    <n v="3841"/>
    <n v="0.05"/>
    <n v="25542.649999999998"/>
    <n v="11908"/>
    <n v="13634.649999999998"/>
    <s v="Credit Card"/>
    <s v="Cancelled"/>
    <x v="3"/>
    <n v="1"/>
    <n v="5"/>
  </r>
  <r>
    <x v="196"/>
    <x v="3"/>
    <s v="USA"/>
    <s v="New York"/>
    <s v="Hardware"/>
    <x v="1"/>
    <n v="34425"/>
    <s v="New"/>
    <s v="Partner"/>
    <n v="753173"/>
    <n v="1"/>
    <n v="3571"/>
    <n v="0.2"/>
    <n v="2856.8"/>
    <n v="28396"/>
    <n v="-25539.200000000001"/>
    <s v="UPI"/>
    <s v="Completed"/>
    <x v="0"/>
    <n v="2"/>
    <n v="20"/>
  </r>
  <r>
    <x v="196"/>
    <x v="0"/>
    <s v="USA"/>
    <s v="New York"/>
    <s v="Services"/>
    <x v="3"/>
    <n v="28961"/>
    <s v="New"/>
    <s v="Partner"/>
    <n v="407325"/>
    <n v="8"/>
    <n v="2816"/>
    <n v="0.1"/>
    <n v="20275.2"/>
    <n v="13838"/>
    <n v="6437.2000000000007"/>
    <s v="UPI"/>
    <s v="Returned"/>
    <x v="3"/>
    <n v="4"/>
    <n v="10"/>
  </r>
  <r>
    <x v="196"/>
    <x v="3"/>
    <s v="UK"/>
    <s v="London"/>
    <s v="Services"/>
    <x v="2"/>
    <n v="43443"/>
    <s v="New"/>
    <s v="Online"/>
    <n v="488454"/>
    <n v="1"/>
    <n v="1701"/>
    <n v="0.2"/>
    <n v="1360.8000000000002"/>
    <n v="12234"/>
    <n v="-10873.2"/>
    <s v="UPI"/>
    <s v="Cancelled"/>
    <x v="3"/>
    <n v="1"/>
    <n v="20"/>
  </r>
  <r>
    <x v="196"/>
    <x v="2"/>
    <s v="USA"/>
    <s v="New York"/>
    <s v="Hardware"/>
    <x v="2"/>
    <n v="28823"/>
    <s v="New"/>
    <s v="Partner"/>
    <n v="183446"/>
    <n v="2"/>
    <n v="776"/>
    <n v="0.2"/>
    <n v="1241.6000000000001"/>
    <n v="5002"/>
    <n v="-3760.3999999999996"/>
    <s v="Net Banking"/>
    <s v="Cancelled"/>
    <x v="1"/>
    <n v="2"/>
    <n v="20"/>
  </r>
  <r>
    <x v="196"/>
    <x v="1"/>
    <s v="India"/>
    <s v="Mumbai"/>
    <s v="Services"/>
    <x v="0"/>
    <n v="85409"/>
    <s v="Existing"/>
    <s v="Partner"/>
    <n v="231912"/>
    <n v="1"/>
    <n v="806"/>
    <n v="0.2"/>
    <n v="644.80000000000007"/>
    <n v="2360"/>
    <n v="-1715.1999999999998"/>
    <s v="Cash"/>
    <s v="Cancelled"/>
    <x v="3"/>
    <n v="5"/>
    <n v="20"/>
  </r>
  <r>
    <x v="196"/>
    <x v="3"/>
    <s v="India"/>
    <s v="Delhi"/>
    <s v="Software"/>
    <x v="0"/>
    <n v="81123"/>
    <s v="New"/>
    <s v="Partner"/>
    <n v="374443"/>
    <n v="4"/>
    <n v="1130"/>
    <n v="0.2"/>
    <n v="3616"/>
    <n v="10245"/>
    <n v="-6629"/>
    <s v="Cash"/>
    <s v="Returned"/>
    <x v="3"/>
    <n v="2"/>
    <n v="20"/>
  </r>
  <r>
    <x v="196"/>
    <x v="0"/>
    <s v="UAE"/>
    <s v="Dubai"/>
    <s v="Software"/>
    <x v="1"/>
    <n v="35852"/>
    <s v="New"/>
    <s v="Offline"/>
    <n v="937084"/>
    <n v="2"/>
    <n v="3085"/>
    <n v="0"/>
    <n v="6170"/>
    <n v="17823"/>
    <n v="-11653"/>
    <s v="Cash"/>
    <s v="Cancelled"/>
    <x v="3"/>
    <n v="1"/>
    <n v="0"/>
  </r>
  <r>
    <x v="196"/>
    <x v="1"/>
    <s v="India"/>
    <s v="Mumbai"/>
    <s v="Services"/>
    <x v="1"/>
    <n v="47535"/>
    <s v="Existing"/>
    <s v="Partner"/>
    <n v="588741"/>
    <n v="1"/>
    <n v="1637"/>
    <n v="0"/>
    <n v="1637"/>
    <n v="5353"/>
    <n v="-3716"/>
    <s v="Credit Card"/>
    <s v="Completed"/>
    <x v="3"/>
    <n v="3"/>
    <n v="0"/>
  </r>
  <r>
    <x v="197"/>
    <x v="1"/>
    <s v="UK"/>
    <s v="London"/>
    <s v="Software"/>
    <x v="2"/>
    <n v="17004"/>
    <s v="Existing"/>
    <s v="Online"/>
    <n v="845401"/>
    <n v="1"/>
    <n v="2681"/>
    <n v="0"/>
    <n v="2681"/>
    <n v="18166"/>
    <n v="-15485"/>
    <s v="Cash"/>
    <s v="Returned"/>
    <x v="1"/>
    <n v="3"/>
    <n v="0"/>
  </r>
  <r>
    <x v="197"/>
    <x v="0"/>
    <s v="UAE"/>
    <s v="Dubai"/>
    <s v="Software"/>
    <x v="2"/>
    <n v="37823"/>
    <s v="New"/>
    <s v="Online"/>
    <n v="433239"/>
    <n v="2"/>
    <n v="2213"/>
    <n v="0"/>
    <n v="4426"/>
    <n v="3610"/>
    <n v="816"/>
    <s v="Cash"/>
    <s v="Returned"/>
    <x v="1"/>
    <n v="2"/>
    <n v="0"/>
  </r>
  <r>
    <x v="197"/>
    <x v="3"/>
    <s v="India"/>
    <s v="Mumbai"/>
    <s v="Services"/>
    <x v="1"/>
    <n v="64086"/>
    <s v="Existing"/>
    <s v="Online"/>
    <n v="335302"/>
    <n v="6"/>
    <n v="1548"/>
    <n v="0.05"/>
    <n v="8823.6"/>
    <n v="11006"/>
    <n v="-2182.3999999999996"/>
    <s v="Credit Card"/>
    <s v="Returned"/>
    <x v="3"/>
    <n v="5"/>
    <n v="5"/>
  </r>
  <r>
    <x v="197"/>
    <x v="2"/>
    <s v="USA"/>
    <s v="New York"/>
    <s v="Hardware"/>
    <x v="0"/>
    <n v="17131"/>
    <s v="Existing"/>
    <s v="Partner"/>
    <n v="525813"/>
    <n v="2"/>
    <n v="2083"/>
    <n v="0.15"/>
    <n v="3541.1"/>
    <n v="1233"/>
    <n v="2308.1"/>
    <s v="Credit Card"/>
    <s v="Returned"/>
    <x v="1"/>
    <n v="4"/>
    <n v="15"/>
  </r>
  <r>
    <x v="197"/>
    <x v="2"/>
    <s v="UK"/>
    <s v="London"/>
    <s v="Services"/>
    <x v="3"/>
    <n v="93232"/>
    <s v="New"/>
    <s v="Online"/>
    <n v="239779"/>
    <n v="2"/>
    <n v="3851"/>
    <n v="0.2"/>
    <n v="6161.6"/>
    <n v="27649"/>
    <n v="-21487.4"/>
    <s v="Net Banking"/>
    <s v="Cancelled"/>
    <x v="0"/>
    <n v="3"/>
    <n v="20"/>
  </r>
  <r>
    <x v="197"/>
    <x v="3"/>
    <s v="UK"/>
    <s v="London"/>
    <s v="Services"/>
    <x v="3"/>
    <n v="35649"/>
    <s v="Existing"/>
    <s v="Offline"/>
    <n v="411087"/>
    <n v="8"/>
    <n v="2334"/>
    <n v="0.05"/>
    <n v="17738.399999999998"/>
    <n v="24050"/>
    <n v="-6311.6000000000022"/>
    <s v="Credit Card"/>
    <s v="Cancelled"/>
    <x v="3"/>
    <n v="4"/>
    <n v="5"/>
  </r>
  <r>
    <x v="197"/>
    <x v="1"/>
    <s v="UAE"/>
    <s v="Dubai"/>
    <s v="Services"/>
    <x v="2"/>
    <n v="14099"/>
    <s v="New"/>
    <s v="Online"/>
    <n v="734246"/>
    <n v="5"/>
    <n v="1451"/>
    <n v="0"/>
    <n v="7255"/>
    <n v="11623"/>
    <n v="-4368"/>
    <s v="UPI"/>
    <s v="Completed"/>
    <x v="0"/>
    <n v="5"/>
    <n v="0"/>
  </r>
  <r>
    <x v="197"/>
    <x v="1"/>
    <s v="USA"/>
    <s v="New York"/>
    <s v="Services"/>
    <x v="2"/>
    <n v="60806"/>
    <s v="Existing"/>
    <s v="Partner"/>
    <n v="996007"/>
    <n v="8"/>
    <n v="2532"/>
    <n v="0.2"/>
    <n v="16204.800000000001"/>
    <n v="16895"/>
    <n v="-690.19999999999891"/>
    <s v="Net Banking"/>
    <s v="Cancelled"/>
    <x v="0"/>
    <n v="3"/>
    <n v="20"/>
  </r>
  <r>
    <x v="197"/>
    <x v="1"/>
    <s v="UAE"/>
    <s v="Dubai"/>
    <s v="Hardware"/>
    <x v="2"/>
    <n v="41571"/>
    <s v="Existing"/>
    <s v="Offline"/>
    <n v="337051"/>
    <n v="8"/>
    <n v="1724"/>
    <n v="0.15"/>
    <n v="11723.199999999999"/>
    <n v="21872"/>
    <n v="-10148.800000000001"/>
    <s v="Credit Card"/>
    <s v="Returned"/>
    <x v="3"/>
    <n v="5"/>
    <n v="15"/>
  </r>
  <r>
    <x v="197"/>
    <x v="1"/>
    <s v="India"/>
    <s v="Bangalore"/>
    <s v="Hardware"/>
    <x v="3"/>
    <n v="40580"/>
    <s v="Existing"/>
    <s v="Online"/>
    <n v="731931"/>
    <n v="2"/>
    <n v="532"/>
    <n v="0.2"/>
    <n v="851.2"/>
    <n v="26037"/>
    <n v="-25185.8"/>
    <s v="Cash"/>
    <s v="Completed"/>
    <x v="0"/>
    <n v="1"/>
    <n v="20"/>
  </r>
  <r>
    <x v="197"/>
    <x v="3"/>
    <s v="India"/>
    <s v="Mumbai"/>
    <s v="Software"/>
    <x v="3"/>
    <n v="91118"/>
    <s v="Existing"/>
    <s v="Offline"/>
    <n v="979987"/>
    <n v="7"/>
    <n v="596"/>
    <n v="0.1"/>
    <n v="3754.8"/>
    <n v="19135"/>
    <n v="-15380.2"/>
    <s v="Net Banking"/>
    <s v="Cancelled"/>
    <x v="1"/>
    <n v="4"/>
    <n v="10"/>
  </r>
  <r>
    <x v="197"/>
    <x v="1"/>
    <s v="India"/>
    <s v="Bangalore"/>
    <s v="Software"/>
    <x v="1"/>
    <n v="36469"/>
    <s v="New"/>
    <s v="Online"/>
    <n v="188377"/>
    <n v="9"/>
    <n v="4858"/>
    <n v="0.1"/>
    <n v="39349.800000000003"/>
    <n v="1838"/>
    <n v="37511.800000000003"/>
    <s v="Net Banking"/>
    <s v="Returned"/>
    <x v="0"/>
    <n v="1"/>
    <n v="10"/>
  </r>
  <r>
    <x v="198"/>
    <x v="0"/>
    <s v="India"/>
    <s v="Mumbai"/>
    <s v="Services"/>
    <x v="0"/>
    <n v="75179"/>
    <s v="Existing"/>
    <s v="Partner"/>
    <n v="447320"/>
    <n v="8"/>
    <n v="3641"/>
    <n v="0.05"/>
    <n v="27671.599999999999"/>
    <n v="20593"/>
    <n v="7078.5999999999985"/>
    <s v="Cash"/>
    <s v="Completed"/>
    <x v="3"/>
    <n v="5"/>
    <n v="5"/>
  </r>
  <r>
    <x v="198"/>
    <x v="1"/>
    <s v="India"/>
    <s v="Delhi"/>
    <s v="Software"/>
    <x v="2"/>
    <n v="97938"/>
    <s v="New"/>
    <s v="Offline"/>
    <n v="200898"/>
    <n v="9"/>
    <n v="3277"/>
    <n v="0.15"/>
    <n v="25069.05"/>
    <n v="3784"/>
    <n v="21285.05"/>
    <s v="Cash"/>
    <s v="Completed"/>
    <x v="0"/>
    <n v="5"/>
    <n v="15"/>
  </r>
  <r>
    <x v="198"/>
    <x v="2"/>
    <s v="UK"/>
    <s v="London"/>
    <s v="Hardware"/>
    <x v="1"/>
    <n v="34236"/>
    <s v="New"/>
    <s v="Online"/>
    <n v="857320"/>
    <n v="8"/>
    <n v="3778"/>
    <n v="0.05"/>
    <n v="28712.799999999999"/>
    <n v="29781"/>
    <n v="-1068.2000000000007"/>
    <s v="Cash"/>
    <s v="Cancelled"/>
    <x v="1"/>
    <n v="2"/>
    <n v="5"/>
  </r>
  <r>
    <x v="198"/>
    <x v="1"/>
    <s v="UAE"/>
    <s v="Dubai"/>
    <s v="Software"/>
    <x v="3"/>
    <n v="35110"/>
    <s v="Existing"/>
    <s v="Online"/>
    <n v="329234"/>
    <n v="4"/>
    <n v="671"/>
    <n v="0.2"/>
    <n v="2147.2000000000003"/>
    <n v="22978"/>
    <n v="-20830.8"/>
    <s v="UPI"/>
    <s v="Returned"/>
    <x v="0"/>
    <n v="2"/>
    <n v="20"/>
  </r>
  <r>
    <x v="198"/>
    <x v="3"/>
    <s v="India"/>
    <s v="Delhi"/>
    <s v="Software"/>
    <x v="1"/>
    <n v="33430"/>
    <s v="Existing"/>
    <s v="Offline"/>
    <n v="699564"/>
    <n v="7"/>
    <n v="1400"/>
    <n v="0.15"/>
    <n v="8330"/>
    <n v="2351"/>
    <n v="5979"/>
    <s v="Net Banking"/>
    <s v="Cancelled"/>
    <x v="1"/>
    <n v="3"/>
    <n v="15"/>
  </r>
  <r>
    <x v="198"/>
    <x v="2"/>
    <s v="India"/>
    <s v="Delhi"/>
    <s v="Software"/>
    <x v="3"/>
    <n v="54407"/>
    <s v="New"/>
    <s v="Offline"/>
    <n v="741062"/>
    <n v="9"/>
    <n v="4866"/>
    <n v="0.05"/>
    <n v="41604.299999999996"/>
    <n v="1205"/>
    <n v="40399.299999999996"/>
    <s v="UPI"/>
    <s v="Completed"/>
    <x v="2"/>
    <n v="1"/>
    <n v="5"/>
  </r>
  <r>
    <x v="198"/>
    <x v="3"/>
    <s v="UK"/>
    <s v="London"/>
    <s v="Services"/>
    <x v="0"/>
    <n v="47948"/>
    <s v="Existing"/>
    <s v="Offline"/>
    <n v="496371"/>
    <n v="9"/>
    <n v="1241"/>
    <n v="0.2"/>
    <n v="8935.2000000000007"/>
    <n v="18478"/>
    <n v="-9542.7999999999993"/>
    <s v="UPI"/>
    <s v="Returned"/>
    <x v="2"/>
    <n v="1"/>
    <n v="20"/>
  </r>
  <r>
    <x v="198"/>
    <x v="3"/>
    <s v="UK"/>
    <s v="London"/>
    <s v="Software"/>
    <x v="3"/>
    <n v="93299"/>
    <s v="Existing"/>
    <s v="Offline"/>
    <n v="910004"/>
    <n v="4"/>
    <n v="3114"/>
    <n v="0"/>
    <n v="12456"/>
    <n v="29881"/>
    <n v="-17425"/>
    <s v="Cash"/>
    <s v="Completed"/>
    <x v="3"/>
    <n v="5"/>
    <n v="0"/>
  </r>
  <r>
    <x v="198"/>
    <x v="2"/>
    <s v="India"/>
    <s v="Mumbai"/>
    <s v="Hardware"/>
    <x v="1"/>
    <n v="92565"/>
    <s v="New"/>
    <s v="Online"/>
    <n v="614300"/>
    <n v="7"/>
    <n v="2422"/>
    <n v="0.2"/>
    <n v="13563.2"/>
    <n v="17568"/>
    <n v="-4004.7999999999993"/>
    <s v="Credit Card"/>
    <s v="Completed"/>
    <x v="3"/>
    <n v="2"/>
    <n v="20"/>
  </r>
  <r>
    <x v="198"/>
    <x v="3"/>
    <s v="India"/>
    <s v="Bangalore"/>
    <s v="Hardware"/>
    <x v="0"/>
    <n v="67367"/>
    <s v="Existing"/>
    <s v="Online"/>
    <n v="428658"/>
    <n v="6"/>
    <n v="3197"/>
    <n v="0.05"/>
    <n v="18222.899999999998"/>
    <n v="24129"/>
    <n v="-5906.1000000000022"/>
    <s v="UPI"/>
    <s v="Returned"/>
    <x v="3"/>
    <n v="4"/>
    <n v="5"/>
  </r>
  <r>
    <x v="198"/>
    <x v="3"/>
    <s v="USA"/>
    <s v="New York"/>
    <s v="Hardware"/>
    <x v="3"/>
    <n v="48180"/>
    <s v="New"/>
    <s v="Online"/>
    <n v="831393"/>
    <n v="3"/>
    <n v="890"/>
    <n v="0.15"/>
    <n v="2269.5"/>
    <n v="7902"/>
    <n v="-5632.5"/>
    <s v="Credit Card"/>
    <s v="Cancelled"/>
    <x v="3"/>
    <n v="5"/>
    <n v="15"/>
  </r>
  <r>
    <x v="198"/>
    <x v="1"/>
    <s v="India"/>
    <s v="Mumbai"/>
    <s v="Hardware"/>
    <x v="2"/>
    <n v="14652"/>
    <s v="Existing"/>
    <s v="Partner"/>
    <n v="275915"/>
    <n v="6"/>
    <n v="1458"/>
    <n v="0.15"/>
    <n v="7435.8"/>
    <n v="6502"/>
    <n v="933.80000000000018"/>
    <s v="Credit Card"/>
    <s v="Completed"/>
    <x v="3"/>
    <n v="1"/>
    <n v="15"/>
  </r>
  <r>
    <x v="199"/>
    <x v="0"/>
    <s v="USA"/>
    <s v="New York"/>
    <s v="Software"/>
    <x v="3"/>
    <n v="82370"/>
    <s v="Existing"/>
    <s v="Offline"/>
    <n v="971399"/>
    <n v="8"/>
    <n v="843"/>
    <n v="0"/>
    <n v="6744"/>
    <n v="11984"/>
    <n v="-5240"/>
    <s v="Cash"/>
    <s v="Returned"/>
    <x v="1"/>
    <n v="1"/>
    <n v="0"/>
  </r>
  <r>
    <x v="199"/>
    <x v="3"/>
    <s v="India"/>
    <s v="Delhi"/>
    <s v="Services"/>
    <x v="0"/>
    <n v="98023"/>
    <s v="Existing"/>
    <s v="Online"/>
    <n v="135357"/>
    <n v="2"/>
    <n v="3981"/>
    <n v="0.05"/>
    <n v="7563.9"/>
    <n v="13686"/>
    <n v="-6122.1"/>
    <s v="Credit Card"/>
    <s v="Cancelled"/>
    <x v="2"/>
    <n v="5"/>
    <n v="5"/>
  </r>
  <r>
    <x v="199"/>
    <x v="3"/>
    <s v="USA"/>
    <s v="New York"/>
    <s v="Hardware"/>
    <x v="1"/>
    <n v="17084"/>
    <s v="Existing"/>
    <s v="Offline"/>
    <n v="957910"/>
    <n v="3"/>
    <n v="2069"/>
    <n v="0"/>
    <n v="6207"/>
    <n v="24072"/>
    <n v="-17865"/>
    <s v="UPI"/>
    <s v="Cancelled"/>
    <x v="2"/>
    <n v="5"/>
    <n v="0"/>
  </r>
  <r>
    <x v="199"/>
    <x v="3"/>
    <s v="India"/>
    <s v="Bangalore"/>
    <s v="Hardware"/>
    <x v="0"/>
    <n v="55630"/>
    <s v="Existing"/>
    <s v="Offline"/>
    <n v="643271"/>
    <n v="8"/>
    <n v="955"/>
    <n v="0.1"/>
    <n v="6876"/>
    <n v="16242"/>
    <n v="-9366"/>
    <s v="Credit Card"/>
    <s v="Completed"/>
    <x v="0"/>
    <n v="5"/>
    <n v="10"/>
  </r>
  <r>
    <x v="199"/>
    <x v="1"/>
    <s v="India"/>
    <s v="Mumbai"/>
    <s v="Services"/>
    <x v="1"/>
    <n v="63276"/>
    <s v="Existing"/>
    <s v="Online"/>
    <n v="659564"/>
    <n v="4"/>
    <n v="943"/>
    <n v="0.2"/>
    <n v="3017.6000000000004"/>
    <n v="23162"/>
    <n v="-20144.400000000001"/>
    <s v="UPI"/>
    <s v="Returned"/>
    <x v="2"/>
    <n v="1"/>
    <n v="20"/>
  </r>
  <r>
    <x v="199"/>
    <x v="0"/>
    <s v="UK"/>
    <s v="London"/>
    <s v="Services"/>
    <x v="3"/>
    <n v="90228"/>
    <s v="New"/>
    <s v="Offline"/>
    <n v="361728"/>
    <n v="4"/>
    <n v="4792"/>
    <n v="0.1"/>
    <n v="17251.2"/>
    <n v="3729"/>
    <n v="13522.2"/>
    <s v="Cash"/>
    <s v="Cancelled"/>
    <x v="3"/>
    <n v="4"/>
    <n v="10"/>
  </r>
  <r>
    <x v="199"/>
    <x v="2"/>
    <s v="India"/>
    <s v="Bangalore"/>
    <s v="Hardware"/>
    <x v="3"/>
    <n v="12655"/>
    <s v="New"/>
    <s v="Offline"/>
    <n v="538495"/>
    <n v="2"/>
    <n v="3415"/>
    <n v="0.1"/>
    <n v="6147"/>
    <n v="25277"/>
    <n v="-19130"/>
    <s v="UPI"/>
    <s v="Returned"/>
    <x v="1"/>
    <n v="1"/>
    <n v="10"/>
  </r>
  <r>
    <x v="199"/>
    <x v="1"/>
    <s v="India"/>
    <s v="Bangalore"/>
    <s v="Hardware"/>
    <x v="0"/>
    <n v="67752"/>
    <s v="Existing"/>
    <s v="Offline"/>
    <n v="290555"/>
    <n v="1"/>
    <n v="2910"/>
    <n v="0"/>
    <n v="2910"/>
    <n v="17697"/>
    <n v="-14787"/>
    <s v="Credit Card"/>
    <s v="Cancelled"/>
    <x v="1"/>
    <n v="5"/>
    <n v="0"/>
  </r>
  <r>
    <x v="199"/>
    <x v="1"/>
    <s v="India"/>
    <s v="Mumbai"/>
    <s v="Services"/>
    <x v="2"/>
    <n v="57670"/>
    <s v="Existing"/>
    <s v="Offline"/>
    <n v="314185"/>
    <n v="7"/>
    <n v="3981"/>
    <n v="0"/>
    <n v="27867"/>
    <n v="9419"/>
    <n v="18448"/>
    <s v="UPI"/>
    <s v="Returned"/>
    <x v="1"/>
    <n v="2"/>
    <n v="0"/>
  </r>
  <r>
    <x v="199"/>
    <x v="0"/>
    <s v="UK"/>
    <s v="London"/>
    <s v="Hardware"/>
    <x v="3"/>
    <n v="15272"/>
    <s v="New"/>
    <s v="Offline"/>
    <n v="433595"/>
    <n v="4"/>
    <n v="1917"/>
    <n v="0.2"/>
    <n v="6134.4000000000005"/>
    <n v="7801"/>
    <n v="-1666.5999999999995"/>
    <s v="Credit Card"/>
    <s v="Returned"/>
    <x v="2"/>
    <n v="4"/>
    <n v="20"/>
  </r>
  <r>
    <x v="199"/>
    <x v="0"/>
    <s v="India"/>
    <s v="Bangalore"/>
    <s v="Hardware"/>
    <x v="2"/>
    <n v="10218"/>
    <s v="New"/>
    <s v="Online"/>
    <n v="495261"/>
    <n v="6"/>
    <n v="1170"/>
    <n v="0"/>
    <n v="7020"/>
    <n v="14457"/>
    <n v="-7437"/>
    <s v="Credit Card"/>
    <s v="Returned"/>
    <x v="0"/>
    <n v="3"/>
    <n v="0"/>
  </r>
  <r>
    <x v="199"/>
    <x v="1"/>
    <s v="UK"/>
    <s v="London"/>
    <s v="Software"/>
    <x v="2"/>
    <n v="47471"/>
    <s v="New"/>
    <s v="Online"/>
    <n v="976148"/>
    <n v="8"/>
    <n v="2784"/>
    <n v="0"/>
    <n v="22272"/>
    <n v="20477"/>
    <n v="1795"/>
    <s v="Cash"/>
    <s v="Completed"/>
    <x v="3"/>
    <n v="1"/>
    <n v="0"/>
  </r>
  <r>
    <x v="200"/>
    <x v="2"/>
    <s v="UAE"/>
    <s v="Dubai"/>
    <s v="Services"/>
    <x v="0"/>
    <n v="58762"/>
    <s v="Existing"/>
    <s v="Offline"/>
    <n v="468887"/>
    <n v="7"/>
    <n v="599"/>
    <n v="0"/>
    <n v="4193"/>
    <n v="16960"/>
    <n v="-12767"/>
    <s v="Credit Card"/>
    <s v="Cancelled"/>
    <x v="1"/>
    <n v="4"/>
    <n v="0"/>
  </r>
  <r>
    <x v="200"/>
    <x v="1"/>
    <s v="UAE"/>
    <s v="Dubai"/>
    <s v="Software"/>
    <x v="3"/>
    <n v="31515"/>
    <s v="Existing"/>
    <s v="Offline"/>
    <n v="404488"/>
    <n v="7"/>
    <n v="3287"/>
    <n v="0"/>
    <n v="23009"/>
    <n v="13149"/>
    <n v="9860"/>
    <s v="Net Banking"/>
    <s v="Cancelled"/>
    <x v="1"/>
    <n v="4"/>
    <n v="0"/>
  </r>
  <r>
    <x v="200"/>
    <x v="0"/>
    <s v="UAE"/>
    <s v="Dubai"/>
    <s v="Software"/>
    <x v="2"/>
    <n v="44307"/>
    <s v="Existing"/>
    <s v="Offline"/>
    <n v="895996"/>
    <n v="6"/>
    <n v="907"/>
    <n v="0"/>
    <n v="5442"/>
    <n v="21479"/>
    <n v="-16037"/>
    <s v="UPI"/>
    <s v="Completed"/>
    <x v="3"/>
    <n v="5"/>
    <n v="0"/>
  </r>
  <r>
    <x v="200"/>
    <x v="2"/>
    <s v="USA"/>
    <s v="New York"/>
    <s v="Services"/>
    <x v="3"/>
    <n v="88681"/>
    <s v="New"/>
    <s v="Partner"/>
    <n v="897537"/>
    <n v="4"/>
    <n v="1477"/>
    <n v="0.1"/>
    <n v="5317.2"/>
    <n v="20123"/>
    <n v="-14805.8"/>
    <s v="Net Banking"/>
    <s v="Cancelled"/>
    <x v="0"/>
    <n v="4"/>
    <n v="10"/>
  </r>
  <r>
    <x v="200"/>
    <x v="0"/>
    <s v="India"/>
    <s v="Bangalore"/>
    <s v="Software"/>
    <x v="1"/>
    <n v="27986"/>
    <s v="New"/>
    <s v="Offline"/>
    <n v="943186"/>
    <n v="4"/>
    <n v="3298"/>
    <n v="0.1"/>
    <n v="11872.800000000001"/>
    <n v="1926"/>
    <n v="9946.8000000000011"/>
    <s v="Net Banking"/>
    <s v="Cancelled"/>
    <x v="2"/>
    <n v="1"/>
    <n v="10"/>
  </r>
  <r>
    <x v="200"/>
    <x v="2"/>
    <s v="India"/>
    <s v="Mumbai"/>
    <s v="Hardware"/>
    <x v="2"/>
    <n v="94624"/>
    <s v="Existing"/>
    <s v="Partner"/>
    <n v="476213"/>
    <n v="9"/>
    <n v="642"/>
    <n v="0.2"/>
    <n v="4622.4000000000005"/>
    <n v="4336"/>
    <n v="286.40000000000055"/>
    <s v="UPI"/>
    <s v="Completed"/>
    <x v="0"/>
    <n v="2"/>
    <n v="20"/>
  </r>
  <r>
    <x v="200"/>
    <x v="3"/>
    <s v="India"/>
    <s v="Mumbai"/>
    <s v="Software"/>
    <x v="0"/>
    <n v="80600"/>
    <s v="New"/>
    <s v="Partner"/>
    <n v="644344"/>
    <n v="5"/>
    <n v="3576"/>
    <n v="0.15"/>
    <n v="15198"/>
    <n v="4121"/>
    <n v="11077"/>
    <s v="Cash"/>
    <s v="Completed"/>
    <x v="3"/>
    <n v="4"/>
    <n v="15"/>
  </r>
  <r>
    <x v="200"/>
    <x v="0"/>
    <s v="USA"/>
    <s v="New York"/>
    <s v="Services"/>
    <x v="0"/>
    <n v="64888"/>
    <s v="Existing"/>
    <s v="Partner"/>
    <n v="687853"/>
    <n v="9"/>
    <n v="1219"/>
    <n v="0.2"/>
    <n v="8776.8000000000011"/>
    <n v="24269"/>
    <n v="-15492.199999999999"/>
    <s v="UPI"/>
    <s v="Completed"/>
    <x v="3"/>
    <n v="1"/>
    <n v="20"/>
  </r>
  <r>
    <x v="200"/>
    <x v="0"/>
    <s v="India"/>
    <s v="Mumbai"/>
    <s v="Hardware"/>
    <x v="2"/>
    <n v="97732"/>
    <s v="Existing"/>
    <s v="Online"/>
    <n v="737385"/>
    <n v="9"/>
    <n v="1959"/>
    <n v="0.05"/>
    <n v="16749.45"/>
    <n v="8542"/>
    <n v="8207.4500000000007"/>
    <s v="Cash"/>
    <s v="Returned"/>
    <x v="1"/>
    <n v="5"/>
    <n v="5"/>
  </r>
  <r>
    <x v="200"/>
    <x v="1"/>
    <s v="UAE"/>
    <s v="Dubai"/>
    <s v="Hardware"/>
    <x v="3"/>
    <n v="21603"/>
    <s v="New"/>
    <s v="Partner"/>
    <n v="147689"/>
    <n v="4"/>
    <n v="917"/>
    <n v="0.2"/>
    <n v="2934.4"/>
    <n v="27684"/>
    <n v="-24749.599999999999"/>
    <s v="Credit Card"/>
    <s v="Completed"/>
    <x v="2"/>
    <n v="4"/>
    <n v="20"/>
  </r>
  <r>
    <x v="200"/>
    <x v="0"/>
    <s v="India"/>
    <s v="Bangalore"/>
    <s v="Hardware"/>
    <x v="1"/>
    <n v="78024"/>
    <s v="Existing"/>
    <s v="Offline"/>
    <n v="394279"/>
    <n v="2"/>
    <n v="1604"/>
    <n v="0.2"/>
    <n v="2566.4"/>
    <n v="16378"/>
    <n v="-13811.6"/>
    <s v="Net Banking"/>
    <s v="Returned"/>
    <x v="0"/>
    <n v="3"/>
    <n v="20"/>
  </r>
  <r>
    <x v="200"/>
    <x v="0"/>
    <s v="India"/>
    <s v="Mumbai"/>
    <s v="Hardware"/>
    <x v="1"/>
    <n v="38897"/>
    <s v="New"/>
    <s v="Offline"/>
    <n v="336557"/>
    <n v="2"/>
    <n v="1044"/>
    <n v="0"/>
    <n v="2088"/>
    <n v="3355"/>
    <n v="-1267"/>
    <s v="UPI"/>
    <s v="Cancelled"/>
    <x v="2"/>
    <n v="3"/>
    <n v="0"/>
  </r>
  <r>
    <x v="201"/>
    <x v="3"/>
    <s v="India"/>
    <s v="Mumbai"/>
    <s v="Software"/>
    <x v="0"/>
    <n v="28802"/>
    <s v="New"/>
    <s v="Online"/>
    <n v="394956"/>
    <n v="9"/>
    <n v="3788"/>
    <n v="0"/>
    <n v="34092"/>
    <n v="26112"/>
    <n v="7980"/>
    <s v="Credit Card"/>
    <s v="Completed"/>
    <x v="3"/>
    <n v="2"/>
    <n v="0"/>
  </r>
  <r>
    <x v="201"/>
    <x v="0"/>
    <s v="India"/>
    <s v="Delhi"/>
    <s v="Software"/>
    <x v="0"/>
    <n v="26411"/>
    <s v="Existing"/>
    <s v="Online"/>
    <n v="741061"/>
    <n v="9"/>
    <n v="1272"/>
    <n v="0"/>
    <n v="11448"/>
    <n v="24758"/>
    <n v="-13310"/>
    <s v="UPI"/>
    <s v="Completed"/>
    <x v="1"/>
    <n v="5"/>
    <n v="0"/>
  </r>
  <r>
    <x v="201"/>
    <x v="3"/>
    <s v="India"/>
    <s v="Delhi"/>
    <s v="Hardware"/>
    <x v="3"/>
    <n v="70399"/>
    <s v="Existing"/>
    <s v="Offline"/>
    <n v="515988"/>
    <n v="3"/>
    <n v="2193"/>
    <n v="0.15"/>
    <n v="5592.15"/>
    <n v="16684"/>
    <n v="-11091.85"/>
    <s v="UPI"/>
    <s v="Completed"/>
    <x v="1"/>
    <n v="1"/>
    <n v="15"/>
  </r>
  <r>
    <x v="201"/>
    <x v="3"/>
    <s v="India"/>
    <s v="Delhi"/>
    <s v="Services"/>
    <x v="0"/>
    <n v="70692"/>
    <s v="New"/>
    <s v="Online"/>
    <n v="443101"/>
    <n v="5"/>
    <n v="1568"/>
    <n v="0"/>
    <n v="7840"/>
    <n v="21554"/>
    <n v="-13714"/>
    <s v="Credit Card"/>
    <s v="Completed"/>
    <x v="0"/>
    <n v="4"/>
    <n v="0"/>
  </r>
  <r>
    <x v="201"/>
    <x v="3"/>
    <s v="India"/>
    <s v="Bangalore"/>
    <s v="Hardware"/>
    <x v="3"/>
    <n v="67676"/>
    <s v="Existing"/>
    <s v="Online"/>
    <n v="454796"/>
    <n v="5"/>
    <n v="4203"/>
    <n v="0.05"/>
    <n v="19964.25"/>
    <n v="6772"/>
    <n v="13192.25"/>
    <s v="UPI"/>
    <s v="Cancelled"/>
    <x v="0"/>
    <n v="1"/>
    <n v="5"/>
  </r>
  <r>
    <x v="201"/>
    <x v="3"/>
    <s v="UAE"/>
    <s v="Dubai"/>
    <s v="Software"/>
    <x v="2"/>
    <n v="22770"/>
    <s v="New"/>
    <s v="Partner"/>
    <n v="369919"/>
    <n v="2"/>
    <n v="4723"/>
    <n v="0.1"/>
    <n v="8501.4"/>
    <n v="27017"/>
    <n v="-18515.599999999999"/>
    <s v="Credit Card"/>
    <s v="Returned"/>
    <x v="2"/>
    <n v="3"/>
    <n v="10"/>
  </r>
  <r>
    <x v="201"/>
    <x v="2"/>
    <s v="UK"/>
    <s v="London"/>
    <s v="Hardware"/>
    <x v="1"/>
    <n v="83513"/>
    <s v="Existing"/>
    <s v="Partner"/>
    <n v="323554"/>
    <n v="2"/>
    <n v="2073"/>
    <n v="0.05"/>
    <n v="3938.7"/>
    <n v="4399"/>
    <n v="-460.30000000000018"/>
    <s v="Net Banking"/>
    <s v="Cancelled"/>
    <x v="3"/>
    <n v="5"/>
    <n v="5"/>
  </r>
  <r>
    <x v="201"/>
    <x v="1"/>
    <s v="UAE"/>
    <s v="Dubai"/>
    <s v="Software"/>
    <x v="2"/>
    <n v="47429"/>
    <s v="New"/>
    <s v="Online"/>
    <n v="416667"/>
    <n v="1"/>
    <n v="4293"/>
    <n v="0.15"/>
    <n v="3649.0499999999997"/>
    <n v="12544"/>
    <n v="-8894.9500000000007"/>
    <s v="Credit Card"/>
    <s v="Returned"/>
    <x v="0"/>
    <n v="1"/>
    <n v="15"/>
  </r>
  <r>
    <x v="201"/>
    <x v="2"/>
    <s v="UAE"/>
    <s v="Dubai"/>
    <s v="Hardware"/>
    <x v="0"/>
    <n v="69429"/>
    <s v="New"/>
    <s v="Offline"/>
    <n v="766067"/>
    <n v="2"/>
    <n v="3153"/>
    <n v="0"/>
    <n v="6306"/>
    <n v="12338"/>
    <n v="-6032"/>
    <s v="UPI"/>
    <s v="Cancelled"/>
    <x v="2"/>
    <n v="4"/>
    <n v="0"/>
  </r>
  <r>
    <x v="201"/>
    <x v="0"/>
    <s v="India"/>
    <s v="Bangalore"/>
    <s v="Services"/>
    <x v="1"/>
    <n v="80085"/>
    <s v="Existing"/>
    <s v="Partner"/>
    <n v="375516"/>
    <n v="7"/>
    <n v="1040"/>
    <n v="0.2"/>
    <n v="5824"/>
    <n v="23079"/>
    <n v="-17255"/>
    <s v="Net Banking"/>
    <s v="Cancelled"/>
    <x v="1"/>
    <n v="5"/>
    <n v="20"/>
  </r>
  <r>
    <x v="201"/>
    <x v="2"/>
    <s v="India"/>
    <s v="Bangalore"/>
    <s v="Hardware"/>
    <x v="1"/>
    <n v="30337"/>
    <s v="Existing"/>
    <s v="Offline"/>
    <n v="206252"/>
    <n v="1"/>
    <n v="2711"/>
    <n v="0.1"/>
    <n v="2439.9"/>
    <n v="7737"/>
    <n v="-5297.1"/>
    <s v="Net Banking"/>
    <s v="Cancelled"/>
    <x v="3"/>
    <n v="4"/>
    <n v="10"/>
  </r>
  <r>
    <x v="201"/>
    <x v="2"/>
    <s v="India"/>
    <s v="Delhi"/>
    <s v="Services"/>
    <x v="2"/>
    <n v="96181"/>
    <s v="New"/>
    <s v="Online"/>
    <n v="816886"/>
    <n v="1"/>
    <n v="3196"/>
    <n v="0.15"/>
    <n v="2716.6"/>
    <n v="8929"/>
    <n v="-6212.4"/>
    <s v="Credit Card"/>
    <s v="Completed"/>
    <x v="1"/>
    <n v="4"/>
    <n v="15"/>
  </r>
  <r>
    <x v="202"/>
    <x v="0"/>
    <s v="India"/>
    <s v="Mumbai"/>
    <s v="Services"/>
    <x v="3"/>
    <n v="34507"/>
    <s v="New"/>
    <s v="Offline"/>
    <n v="951538"/>
    <n v="9"/>
    <n v="2058"/>
    <n v="0.05"/>
    <n v="17595.899999999998"/>
    <n v="17009"/>
    <n v="586.89999999999782"/>
    <s v="Cash"/>
    <s v="Completed"/>
    <x v="3"/>
    <n v="5"/>
    <n v="5"/>
  </r>
  <r>
    <x v="202"/>
    <x v="0"/>
    <s v="USA"/>
    <s v="New York"/>
    <s v="Hardware"/>
    <x v="1"/>
    <n v="69596"/>
    <s v="New"/>
    <s v="Offline"/>
    <n v="153475"/>
    <n v="2"/>
    <n v="630"/>
    <n v="0"/>
    <n v="1260"/>
    <n v="1608"/>
    <n v="-348"/>
    <s v="Credit Card"/>
    <s v="Returned"/>
    <x v="3"/>
    <n v="5"/>
    <n v="0"/>
  </r>
  <r>
    <x v="202"/>
    <x v="0"/>
    <s v="USA"/>
    <s v="New York"/>
    <s v="Services"/>
    <x v="3"/>
    <n v="80509"/>
    <s v="New"/>
    <s v="Offline"/>
    <n v="745602"/>
    <n v="4"/>
    <n v="3243"/>
    <n v="0.15"/>
    <n v="11026.199999999999"/>
    <n v="17995"/>
    <n v="-6968.8000000000011"/>
    <s v="Cash"/>
    <s v="Cancelled"/>
    <x v="2"/>
    <n v="4"/>
    <n v="15"/>
  </r>
  <r>
    <x v="202"/>
    <x v="2"/>
    <s v="UK"/>
    <s v="London"/>
    <s v="Services"/>
    <x v="2"/>
    <n v="18436"/>
    <s v="Existing"/>
    <s v="Offline"/>
    <n v="490958"/>
    <n v="3"/>
    <n v="4320"/>
    <n v="0.15"/>
    <n v="11016"/>
    <n v="2020"/>
    <n v="8996"/>
    <s v="Credit Card"/>
    <s v="Completed"/>
    <x v="1"/>
    <n v="3"/>
    <n v="15"/>
  </r>
  <r>
    <x v="202"/>
    <x v="2"/>
    <s v="India"/>
    <s v="Mumbai"/>
    <s v="Software"/>
    <x v="2"/>
    <n v="20086"/>
    <s v="Existing"/>
    <s v="Online"/>
    <n v="223502"/>
    <n v="4"/>
    <n v="2731"/>
    <n v="0.2"/>
    <n v="8739.2000000000007"/>
    <n v="14072"/>
    <n v="-5332.7999999999993"/>
    <s v="Net Banking"/>
    <s v="Cancelled"/>
    <x v="3"/>
    <n v="4"/>
    <n v="20"/>
  </r>
  <r>
    <x v="202"/>
    <x v="0"/>
    <s v="UK"/>
    <s v="London"/>
    <s v="Software"/>
    <x v="3"/>
    <n v="93276"/>
    <s v="Existing"/>
    <s v="Online"/>
    <n v="681489"/>
    <n v="7"/>
    <n v="1325"/>
    <n v="0.2"/>
    <n v="7420"/>
    <n v="1240"/>
    <n v="6180"/>
    <s v="Credit Card"/>
    <s v="Cancelled"/>
    <x v="1"/>
    <n v="5"/>
    <n v="20"/>
  </r>
  <r>
    <x v="202"/>
    <x v="1"/>
    <s v="India"/>
    <s v="Delhi"/>
    <s v="Services"/>
    <x v="2"/>
    <n v="29851"/>
    <s v="New"/>
    <s v="Partner"/>
    <n v="851174"/>
    <n v="2"/>
    <n v="3218"/>
    <n v="0.2"/>
    <n v="5148.8"/>
    <n v="3052"/>
    <n v="2096.8000000000002"/>
    <s v="Cash"/>
    <s v="Returned"/>
    <x v="2"/>
    <n v="2"/>
    <n v="20"/>
  </r>
  <r>
    <x v="202"/>
    <x v="1"/>
    <s v="UK"/>
    <s v="London"/>
    <s v="Hardware"/>
    <x v="1"/>
    <n v="49732"/>
    <s v="Existing"/>
    <s v="Partner"/>
    <n v="680531"/>
    <n v="2"/>
    <n v="1522"/>
    <n v="0.05"/>
    <n v="2891.7999999999997"/>
    <n v="6334"/>
    <n v="-3442.2000000000003"/>
    <s v="UPI"/>
    <s v="Returned"/>
    <x v="3"/>
    <n v="1"/>
    <n v="5"/>
  </r>
  <r>
    <x v="202"/>
    <x v="3"/>
    <s v="India"/>
    <s v="Mumbai"/>
    <s v="Services"/>
    <x v="2"/>
    <n v="24842"/>
    <s v="New"/>
    <s v="Partner"/>
    <n v="602599"/>
    <n v="9"/>
    <n v="3101"/>
    <n v="0.2"/>
    <n v="22327.200000000001"/>
    <n v="2602"/>
    <n v="19725.2"/>
    <s v="Cash"/>
    <s v="Cancelled"/>
    <x v="2"/>
    <n v="4"/>
    <n v="20"/>
  </r>
  <r>
    <x v="202"/>
    <x v="0"/>
    <s v="India"/>
    <s v="Mumbai"/>
    <s v="Hardware"/>
    <x v="2"/>
    <n v="11745"/>
    <s v="New"/>
    <s v="Partner"/>
    <n v="829112"/>
    <n v="6"/>
    <n v="4726"/>
    <n v="0.15"/>
    <n v="24102.6"/>
    <n v="11596"/>
    <n v="12506.599999999999"/>
    <s v="Net Banking"/>
    <s v="Cancelled"/>
    <x v="2"/>
    <n v="1"/>
    <n v="15"/>
  </r>
  <r>
    <x v="202"/>
    <x v="3"/>
    <s v="USA"/>
    <s v="New York"/>
    <s v="Software"/>
    <x v="1"/>
    <n v="22697"/>
    <s v="Existing"/>
    <s v="Offline"/>
    <n v="437686"/>
    <n v="7"/>
    <n v="1196"/>
    <n v="0.15"/>
    <n v="7116.2"/>
    <n v="21873"/>
    <n v="-14756.8"/>
    <s v="Credit Card"/>
    <s v="Cancelled"/>
    <x v="0"/>
    <n v="4"/>
    <n v="15"/>
  </r>
  <r>
    <x v="202"/>
    <x v="1"/>
    <s v="India"/>
    <s v="Delhi"/>
    <s v="Hardware"/>
    <x v="3"/>
    <n v="13879"/>
    <s v="Existing"/>
    <s v="Partner"/>
    <n v="789353"/>
    <n v="5"/>
    <n v="1537"/>
    <n v="0.15"/>
    <n v="6532.25"/>
    <n v="26990"/>
    <n v="-20457.75"/>
    <s v="Net Banking"/>
    <s v="Returned"/>
    <x v="1"/>
    <n v="4"/>
    <n v="15"/>
  </r>
  <r>
    <x v="203"/>
    <x v="3"/>
    <s v="India"/>
    <s v="Bangalore"/>
    <s v="Services"/>
    <x v="2"/>
    <n v="95697"/>
    <s v="New"/>
    <s v="Partner"/>
    <n v="624189"/>
    <n v="5"/>
    <n v="1313"/>
    <n v="0.1"/>
    <n v="5908.5"/>
    <n v="17752"/>
    <n v="-11843.5"/>
    <s v="UPI"/>
    <s v="Returned"/>
    <x v="2"/>
    <n v="2"/>
    <n v="10"/>
  </r>
  <r>
    <x v="203"/>
    <x v="0"/>
    <s v="UK"/>
    <s v="London"/>
    <s v="Services"/>
    <x v="3"/>
    <n v="28499"/>
    <s v="New"/>
    <s v="Offline"/>
    <n v="789376"/>
    <n v="4"/>
    <n v="4337"/>
    <n v="0.1"/>
    <n v="15613.2"/>
    <n v="19460"/>
    <n v="-3846.7999999999993"/>
    <s v="UPI"/>
    <s v="Completed"/>
    <x v="0"/>
    <n v="5"/>
    <n v="10"/>
  </r>
  <r>
    <x v="203"/>
    <x v="0"/>
    <s v="USA"/>
    <s v="New York"/>
    <s v="Services"/>
    <x v="1"/>
    <n v="98177"/>
    <s v="Existing"/>
    <s v="Online"/>
    <n v="780714"/>
    <n v="8"/>
    <n v="1158"/>
    <n v="0.05"/>
    <n v="8800.7999999999993"/>
    <n v="15128"/>
    <n v="-6327.2000000000007"/>
    <s v="UPI"/>
    <s v="Returned"/>
    <x v="1"/>
    <n v="3"/>
    <n v="5"/>
  </r>
  <r>
    <x v="203"/>
    <x v="0"/>
    <s v="UK"/>
    <s v="London"/>
    <s v="Services"/>
    <x v="3"/>
    <n v="45035"/>
    <s v="New"/>
    <s v="Partner"/>
    <n v="148637"/>
    <n v="7"/>
    <n v="2927"/>
    <n v="0.2"/>
    <n v="16391.2"/>
    <n v="27022"/>
    <n v="-10630.8"/>
    <s v="Credit Card"/>
    <s v="Cancelled"/>
    <x v="3"/>
    <n v="5"/>
    <n v="20"/>
  </r>
  <r>
    <x v="203"/>
    <x v="2"/>
    <s v="UK"/>
    <s v="London"/>
    <s v="Services"/>
    <x v="3"/>
    <n v="28651"/>
    <s v="Existing"/>
    <s v="Online"/>
    <n v="219714"/>
    <n v="2"/>
    <n v="1583"/>
    <n v="0.15"/>
    <n v="2691.1"/>
    <n v="8109"/>
    <n v="-5417.9"/>
    <s v="Cash"/>
    <s v="Cancelled"/>
    <x v="3"/>
    <n v="1"/>
    <n v="15"/>
  </r>
  <r>
    <x v="203"/>
    <x v="3"/>
    <s v="India"/>
    <s v="Bangalore"/>
    <s v="Hardware"/>
    <x v="0"/>
    <n v="85224"/>
    <s v="Existing"/>
    <s v="Partner"/>
    <n v="750868"/>
    <n v="2"/>
    <n v="3474"/>
    <n v="0.2"/>
    <n v="5558.4000000000005"/>
    <n v="25584"/>
    <n v="-20025.599999999999"/>
    <s v="Credit Card"/>
    <s v="Returned"/>
    <x v="2"/>
    <n v="1"/>
    <n v="20"/>
  </r>
  <r>
    <x v="203"/>
    <x v="1"/>
    <s v="India"/>
    <s v="Delhi"/>
    <s v="Services"/>
    <x v="0"/>
    <n v="86524"/>
    <s v="New"/>
    <s v="Online"/>
    <n v="990434"/>
    <n v="6"/>
    <n v="1683"/>
    <n v="0.15"/>
    <n v="8583.2999999999993"/>
    <n v="4516"/>
    <n v="4067.2999999999993"/>
    <s v="Net Banking"/>
    <s v="Completed"/>
    <x v="3"/>
    <n v="4"/>
    <n v="15"/>
  </r>
  <r>
    <x v="203"/>
    <x v="1"/>
    <s v="India"/>
    <s v="Mumbai"/>
    <s v="Software"/>
    <x v="2"/>
    <n v="99006"/>
    <s v="New"/>
    <s v="Partner"/>
    <n v="576718"/>
    <n v="1"/>
    <n v="3124"/>
    <n v="0.1"/>
    <n v="2811.6"/>
    <n v="5429"/>
    <n v="-2617.4"/>
    <s v="Credit Card"/>
    <s v="Returned"/>
    <x v="1"/>
    <n v="5"/>
    <n v="10"/>
  </r>
  <r>
    <x v="203"/>
    <x v="1"/>
    <s v="UAE"/>
    <s v="Dubai"/>
    <s v="Services"/>
    <x v="0"/>
    <n v="47249"/>
    <s v="New"/>
    <s v="Online"/>
    <n v="666961"/>
    <n v="7"/>
    <n v="3232"/>
    <n v="0.15"/>
    <n v="19230.399999999998"/>
    <n v="22429"/>
    <n v="-3198.6000000000022"/>
    <s v="Net Banking"/>
    <s v="Returned"/>
    <x v="3"/>
    <n v="2"/>
    <n v="15"/>
  </r>
  <r>
    <x v="203"/>
    <x v="2"/>
    <s v="UK"/>
    <s v="London"/>
    <s v="Hardware"/>
    <x v="0"/>
    <n v="33849"/>
    <s v="New"/>
    <s v="Online"/>
    <n v="767143"/>
    <n v="8"/>
    <n v="2497"/>
    <n v="0.05"/>
    <n v="18977.2"/>
    <n v="11469"/>
    <n v="7508.2000000000007"/>
    <s v="Credit Card"/>
    <s v="Cancelled"/>
    <x v="2"/>
    <n v="3"/>
    <n v="5"/>
  </r>
  <r>
    <x v="203"/>
    <x v="2"/>
    <s v="UAE"/>
    <s v="Dubai"/>
    <s v="Services"/>
    <x v="0"/>
    <n v="83309"/>
    <s v="New"/>
    <s v="Partner"/>
    <n v="164694"/>
    <n v="8"/>
    <n v="2511"/>
    <n v="0"/>
    <n v="20088"/>
    <n v="25968"/>
    <n v="-5880"/>
    <s v="Cash"/>
    <s v="Cancelled"/>
    <x v="1"/>
    <n v="5"/>
    <n v="0"/>
  </r>
  <r>
    <x v="203"/>
    <x v="0"/>
    <s v="India"/>
    <s v="Delhi"/>
    <s v="Services"/>
    <x v="3"/>
    <n v="39076"/>
    <s v="Existing"/>
    <s v="Online"/>
    <n v="735980"/>
    <n v="3"/>
    <n v="1748"/>
    <n v="0.15"/>
    <n v="4457.3999999999996"/>
    <n v="19235"/>
    <n v="-14777.6"/>
    <s v="UPI"/>
    <s v="Completed"/>
    <x v="3"/>
    <n v="4"/>
    <n v="15"/>
  </r>
  <r>
    <x v="204"/>
    <x v="1"/>
    <s v="UAE"/>
    <s v="Dubai"/>
    <s v="Hardware"/>
    <x v="3"/>
    <n v="80123"/>
    <s v="Existing"/>
    <s v="Partner"/>
    <n v="856802"/>
    <n v="7"/>
    <n v="4236"/>
    <n v="0.05"/>
    <n v="28169.399999999998"/>
    <n v="22811"/>
    <n v="5358.3999999999978"/>
    <s v="Credit Card"/>
    <s v="Cancelled"/>
    <x v="3"/>
    <n v="1"/>
    <n v="5"/>
  </r>
  <r>
    <x v="204"/>
    <x v="2"/>
    <s v="UK"/>
    <s v="London"/>
    <s v="Services"/>
    <x v="0"/>
    <n v="43124"/>
    <s v="Existing"/>
    <s v="Partner"/>
    <n v="678195"/>
    <n v="1"/>
    <n v="2913"/>
    <n v="0.1"/>
    <n v="2621.7000000000003"/>
    <n v="17248"/>
    <n v="-14626.3"/>
    <s v="Cash"/>
    <s v="Completed"/>
    <x v="1"/>
    <n v="5"/>
    <n v="10"/>
  </r>
  <r>
    <x v="204"/>
    <x v="0"/>
    <s v="India"/>
    <s v="Bangalore"/>
    <s v="Hardware"/>
    <x v="1"/>
    <n v="25787"/>
    <s v="Existing"/>
    <s v="Offline"/>
    <n v="504140"/>
    <n v="3"/>
    <n v="4843"/>
    <n v="0.1"/>
    <n v="13076.1"/>
    <n v="9970"/>
    <n v="3106.1000000000004"/>
    <s v="Credit Card"/>
    <s v="Returned"/>
    <x v="1"/>
    <n v="1"/>
    <n v="10"/>
  </r>
  <r>
    <x v="204"/>
    <x v="1"/>
    <s v="UAE"/>
    <s v="Dubai"/>
    <s v="Services"/>
    <x v="0"/>
    <n v="63462"/>
    <s v="New"/>
    <s v="Partner"/>
    <n v="432322"/>
    <n v="6"/>
    <n v="511"/>
    <n v="0"/>
    <n v="3066"/>
    <n v="4431"/>
    <n v="-1365"/>
    <s v="Credit Card"/>
    <s v="Completed"/>
    <x v="3"/>
    <n v="4"/>
    <n v="0"/>
  </r>
  <r>
    <x v="204"/>
    <x v="3"/>
    <s v="India"/>
    <s v="Delhi"/>
    <s v="Software"/>
    <x v="1"/>
    <n v="95984"/>
    <s v="Existing"/>
    <s v="Partner"/>
    <n v="170732"/>
    <n v="9"/>
    <n v="2510"/>
    <n v="0.2"/>
    <n v="18072"/>
    <n v="27274"/>
    <n v="-9202"/>
    <s v="UPI"/>
    <s v="Returned"/>
    <x v="0"/>
    <n v="1"/>
    <n v="20"/>
  </r>
  <r>
    <x v="204"/>
    <x v="0"/>
    <s v="India"/>
    <s v="Delhi"/>
    <s v="Services"/>
    <x v="3"/>
    <n v="81035"/>
    <s v="New"/>
    <s v="Partner"/>
    <n v="569907"/>
    <n v="5"/>
    <n v="4107"/>
    <n v="0.2"/>
    <n v="16428"/>
    <n v="16946"/>
    <n v="-518"/>
    <s v="Net Banking"/>
    <s v="Returned"/>
    <x v="3"/>
    <n v="4"/>
    <n v="20"/>
  </r>
  <r>
    <x v="204"/>
    <x v="2"/>
    <s v="India"/>
    <s v="Bangalore"/>
    <s v="Hardware"/>
    <x v="1"/>
    <n v="13841"/>
    <s v="New"/>
    <s v="Partner"/>
    <n v="906584"/>
    <n v="5"/>
    <n v="1236"/>
    <n v="0.15"/>
    <n v="5253"/>
    <n v="17163"/>
    <n v="-11910"/>
    <s v="Cash"/>
    <s v="Cancelled"/>
    <x v="1"/>
    <n v="3"/>
    <n v="15"/>
  </r>
  <r>
    <x v="204"/>
    <x v="2"/>
    <s v="UAE"/>
    <s v="Dubai"/>
    <s v="Software"/>
    <x v="3"/>
    <n v="54890"/>
    <s v="New"/>
    <s v="Offline"/>
    <n v="108072"/>
    <n v="9"/>
    <n v="1009"/>
    <n v="0.1"/>
    <n v="8172.9000000000005"/>
    <n v="28830"/>
    <n v="-20657.099999999999"/>
    <s v="Credit Card"/>
    <s v="Returned"/>
    <x v="1"/>
    <n v="2"/>
    <n v="10"/>
  </r>
  <r>
    <x v="204"/>
    <x v="0"/>
    <s v="UAE"/>
    <s v="Dubai"/>
    <s v="Hardware"/>
    <x v="1"/>
    <n v="35402"/>
    <s v="New"/>
    <s v="Offline"/>
    <n v="705789"/>
    <n v="9"/>
    <n v="1768"/>
    <n v="0.05"/>
    <n v="15116.4"/>
    <n v="5482"/>
    <n v="9634.4"/>
    <s v="UPI"/>
    <s v="Returned"/>
    <x v="2"/>
    <n v="1"/>
    <n v="5"/>
  </r>
  <r>
    <x v="204"/>
    <x v="0"/>
    <s v="India"/>
    <s v="Mumbai"/>
    <s v="Services"/>
    <x v="3"/>
    <n v="98591"/>
    <s v="New"/>
    <s v="Offline"/>
    <n v="994424"/>
    <n v="6"/>
    <n v="4766"/>
    <n v="0"/>
    <n v="28596"/>
    <n v="7252"/>
    <n v="21344"/>
    <s v="Credit Card"/>
    <s v="Completed"/>
    <x v="2"/>
    <n v="5"/>
    <n v="0"/>
  </r>
  <r>
    <x v="204"/>
    <x v="2"/>
    <s v="USA"/>
    <s v="New York"/>
    <s v="Software"/>
    <x v="3"/>
    <n v="76201"/>
    <s v="Existing"/>
    <s v="Offline"/>
    <n v="275759"/>
    <n v="5"/>
    <n v="3542"/>
    <n v="0.2"/>
    <n v="14168"/>
    <n v="23866"/>
    <n v="-9698"/>
    <s v="Credit Card"/>
    <s v="Cancelled"/>
    <x v="3"/>
    <n v="3"/>
    <n v="20"/>
  </r>
  <r>
    <x v="204"/>
    <x v="3"/>
    <s v="India"/>
    <s v="Delhi"/>
    <s v="Hardware"/>
    <x v="0"/>
    <n v="33237"/>
    <s v="New"/>
    <s v="Online"/>
    <n v="852886"/>
    <n v="2"/>
    <n v="1558"/>
    <n v="0.15"/>
    <n v="2648.6"/>
    <n v="4271"/>
    <n v="-1622.4"/>
    <s v="UPI"/>
    <s v="Cancelled"/>
    <x v="2"/>
    <n v="2"/>
    <n v="15"/>
  </r>
  <r>
    <x v="205"/>
    <x v="1"/>
    <s v="India"/>
    <s v="Mumbai"/>
    <s v="Software"/>
    <x v="2"/>
    <n v="52988"/>
    <s v="New"/>
    <s v="Partner"/>
    <n v="121942"/>
    <n v="8"/>
    <n v="4800"/>
    <n v="0.15"/>
    <n v="32640"/>
    <n v="28828"/>
    <n v="3812"/>
    <s v="Credit Card"/>
    <s v="Cancelled"/>
    <x v="1"/>
    <n v="5"/>
    <n v="15"/>
  </r>
  <r>
    <x v="205"/>
    <x v="3"/>
    <s v="India"/>
    <s v="Delhi"/>
    <s v="Software"/>
    <x v="2"/>
    <n v="86310"/>
    <s v="Existing"/>
    <s v="Offline"/>
    <n v="605579"/>
    <n v="8"/>
    <n v="1389"/>
    <n v="0.1"/>
    <n v="10000.800000000001"/>
    <n v="29187"/>
    <n v="-19186.199999999997"/>
    <s v="Credit Card"/>
    <s v="Returned"/>
    <x v="2"/>
    <n v="5"/>
    <n v="10"/>
  </r>
  <r>
    <x v="205"/>
    <x v="0"/>
    <s v="India"/>
    <s v="Mumbai"/>
    <s v="Hardware"/>
    <x v="3"/>
    <n v="10553"/>
    <s v="Existing"/>
    <s v="Partner"/>
    <n v="192379"/>
    <n v="7"/>
    <n v="3452"/>
    <n v="0.05"/>
    <n v="22955.8"/>
    <n v="11804"/>
    <n v="11151.8"/>
    <s v="Cash"/>
    <s v="Returned"/>
    <x v="2"/>
    <n v="4"/>
    <n v="5"/>
  </r>
  <r>
    <x v="205"/>
    <x v="3"/>
    <s v="USA"/>
    <s v="New York"/>
    <s v="Software"/>
    <x v="0"/>
    <n v="23860"/>
    <s v="Existing"/>
    <s v="Offline"/>
    <n v="367634"/>
    <n v="8"/>
    <n v="3837"/>
    <n v="0.05"/>
    <n v="29161.199999999997"/>
    <n v="11037"/>
    <n v="18124.199999999997"/>
    <s v="Cash"/>
    <s v="Completed"/>
    <x v="2"/>
    <n v="2"/>
    <n v="5"/>
  </r>
  <r>
    <x v="205"/>
    <x v="2"/>
    <s v="India"/>
    <s v="Mumbai"/>
    <s v="Hardware"/>
    <x v="2"/>
    <n v="17045"/>
    <s v="New"/>
    <s v="Partner"/>
    <n v="777079"/>
    <n v="3"/>
    <n v="4181"/>
    <n v="0.2"/>
    <n v="10034.400000000001"/>
    <n v="4508"/>
    <n v="5526.4000000000015"/>
    <s v="Cash"/>
    <s v="Cancelled"/>
    <x v="1"/>
    <n v="5"/>
    <n v="20"/>
  </r>
  <r>
    <x v="205"/>
    <x v="0"/>
    <s v="India"/>
    <s v="Delhi"/>
    <s v="Software"/>
    <x v="2"/>
    <n v="84916"/>
    <s v="New"/>
    <s v="Online"/>
    <n v="925116"/>
    <n v="3"/>
    <n v="3244"/>
    <n v="0.15"/>
    <n v="8272.1999999999989"/>
    <n v="7976"/>
    <n v="296.19999999999891"/>
    <s v="Credit Card"/>
    <s v="Cancelled"/>
    <x v="3"/>
    <n v="5"/>
    <n v="15"/>
  </r>
  <r>
    <x v="205"/>
    <x v="1"/>
    <s v="UAE"/>
    <s v="Dubai"/>
    <s v="Software"/>
    <x v="0"/>
    <n v="66435"/>
    <s v="New"/>
    <s v="Offline"/>
    <n v="381038"/>
    <n v="2"/>
    <n v="2008"/>
    <n v="0.1"/>
    <n v="3614.4"/>
    <n v="21276"/>
    <n v="-17661.599999999999"/>
    <s v="Credit Card"/>
    <s v="Returned"/>
    <x v="1"/>
    <n v="5"/>
    <n v="10"/>
  </r>
  <r>
    <x v="205"/>
    <x v="2"/>
    <s v="India"/>
    <s v="Delhi"/>
    <s v="Software"/>
    <x v="0"/>
    <n v="42261"/>
    <s v="New"/>
    <s v="Online"/>
    <n v="524053"/>
    <n v="1"/>
    <n v="3837"/>
    <n v="0.05"/>
    <n v="3645.1499999999996"/>
    <n v="4111"/>
    <n v="-465.85000000000036"/>
    <s v="Cash"/>
    <s v="Completed"/>
    <x v="2"/>
    <n v="3"/>
    <n v="5"/>
  </r>
  <r>
    <x v="205"/>
    <x v="2"/>
    <s v="UK"/>
    <s v="London"/>
    <s v="Services"/>
    <x v="2"/>
    <n v="88879"/>
    <s v="Existing"/>
    <s v="Online"/>
    <n v="876273"/>
    <n v="3"/>
    <n v="3533"/>
    <n v="0.15"/>
    <n v="9009.15"/>
    <n v="21701"/>
    <n v="-12691.85"/>
    <s v="Credit Card"/>
    <s v="Returned"/>
    <x v="0"/>
    <n v="2"/>
    <n v="15"/>
  </r>
  <r>
    <x v="205"/>
    <x v="1"/>
    <s v="India"/>
    <s v="Bangalore"/>
    <s v="Services"/>
    <x v="2"/>
    <n v="12853"/>
    <s v="Existing"/>
    <s v="Partner"/>
    <n v="471974"/>
    <n v="3"/>
    <n v="2267"/>
    <n v="0.05"/>
    <n v="6460.95"/>
    <n v="15632"/>
    <n v="-9171.0499999999993"/>
    <s v="UPI"/>
    <s v="Cancelled"/>
    <x v="0"/>
    <n v="4"/>
    <n v="5"/>
  </r>
  <r>
    <x v="205"/>
    <x v="1"/>
    <s v="India"/>
    <s v="Bangalore"/>
    <s v="Hardware"/>
    <x v="1"/>
    <n v="85664"/>
    <s v="Existing"/>
    <s v="Offline"/>
    <n v="939244"/>
    <n v="7"/>
    <n v="1632"/>
    <n v="0"/>
    <n v="11424"/>
    <n v="17037"/>
    <n v="-5613"/>
    <s v="UPI"/>
    <s v="Returned"/>
    <x v="1"/>
    <n v="3"/>
    <n v="0"/>
  </r>
  <r>
    <x v="205"/>
    <x v="3"/>
    <s v="UK"/>
    <s v="London"/>
    <s v="Software"/>
    <x v="1"/>
    <n v="58022"/>
    <s v="Existing"/>
    <s v="Online"/>
    <n v="822642"/>
    <n v="9"/>
    <n v="1701"/>
    <n v="0.05"/>
    <n v="14543.55"/>
    <n v="19250"/>
    <n v="-4706.4500000000007"/>
    <s v="Credit Card"/>
    <s v="Completed"/>
    <x v="0"/>
    <n v="3"/>
    <n v="5"/>
  </r>
  <r>
    <x v="206"/>
    <x v="0"/>
    <s v="India"/>
    <s v="Bangalore"/>
    <s v="Hardware"/>
    <x v="3"/>
    <n v="12736"/>
    <s v="Existing"/>
    <s v="Partner"/>
    <n v="845967"/>
    <n v="1"/>
    <n v="748"/>
    <n v="0.05"/>
    <n v="710.6"/>
    <n v="26628"/>
    <n v="-25917.4"/>
    <s v="Credit Card"/>
    <s v="Completed"/>
    <x v="1"/>
    <n v="3"/>
    <n v="5"/>
  </r>
  <r>
    <x v="206"/>
    <x v="1"/>
    <s v="India"/>
    <s v="Bangalore"/>
    <s v="Services"/>
    <x v="2"/>
    <n v="43724"/>
    <s v="Existing"/>
    <s v="Partner"/>
    <n v="566922"/>
    <n v="8"/>
    <n v="2395"/>
    <n v="0.15"/>
    <n v="16286"/>
    <n v="1926"/>
    <n v="14360"/>
    <s v="Net Banking"/>
    <s v="Returned"/>
    <x v="3"/>
    <n v="4"/>
    <n v="15"/>
  </r>
  <r>
    <x v="206"/>
    <x v="1"/>
    <s v="USA"/>
    <s v="New York"/>
    <s v="Services"/>
    <x v="0"/>
    <n v="21440"/>
    <s v="New"/>
    <s v="Partner"/>
    <n v="330009"/>
    <n v="1"/>
    <n v="729"/>
    <n v="0.05"/>
    <n v="692.55"/>
    <n v="21156"/>
    <n v="-20463.45"/>
    <s v="UPI"/>
    <s v="Cancelled"/>
    <x v="1"/>
    <n v="4"/>
    <n v="5"/>
  </r>
  <r>
    <x v="206"/>
    <x v="0"/>
    <s v="UAE"/>
    <s v="Dubai"/>
    <s v="Services"/>
    <x v="0"/>
    <n v="80716"/>
    <s v="New"/>
    <s v="Online"/>
    <n v="811492"/>
    <n v="3"/>
    <n v="3175"/>
    <n v="0.05"/>
    <n v="9048.75"/>
    <n v="28618"/>
    <n v="-19569.25"/>
    <s v="Credit Card"/>
    <s v="Returned"/>
    <x v="1"/>
    <n v="3"/>
    <n v="5"/>
  </r>
  <r>
    <x v="206"/>
    <x v="1"/>
    <s v="UAE"/>
    <s v="Dubai"/>
    <s v="Services"/>
    <x v="2"/>
    <n v="40284"/>
    <s v="Existing"/>
    <s v="Partner"/>
    <n v="309497"/>
    <n v="4"/>
    <n v="1784"/>
    <n v="0"/>
    <n v="7136"/>
    <n v="6927"/>
    <n v="209"/>
    <s v="Net Banking"/>
    <s v="Returned"/>
    <x v="1"/>
    <n v="3"/>
    <n v="0"/>
  </r>
  <r>
    <x v="206"/>
    <x v="1"/>
    <s v="India"/>
    <s v="Delhi"/>
    <s v="Hardware"/>
    <x v="3"/>
    <n v="21646"/>
    <s v="Existing"/>
    <s v="Partner"/>
    <n v="946593"/>
    <n v="8"/>
    <n v="3375"/>
    <n v="0.05"/>
    <n v="25650"/>
    <n v="16324"/>
    <n v="9326"/>
    <s v="UPI"/>
    <s v="Completed"/>
    <x v="2"/>
    <n v="1"/>
    <n v="5"/>
  </r>
  <r>
    <x v="206"/>
    <x v="3"/>
    <s v="UK"/>
    <s v="London"/>
    <s v="Software"/>
    <x v="0"/>
    <n v="94565"/>
    <s v="Existing"/>
    <s v="Partner"/>
    <n v="381248"/>
    <n v="1"/>
    <n v="820"/>
    <n v="0.05"/>
    <n v="779"/>
    <n v="29801"/>
    <n v="-29022"/>
    <s v="Net Banking"/>
    <s v="Returned"/>
    <x v="3"/>
    <n v="4"/>
    <n v="5"/>
  </r>
  <r>
    <x v="206"/>
    <x v="2"/>
    <s v="India"/>
    <s v="Mumbai"/>
    <s v="Hardware"/>
    <x v="2"/>
    <n v="95694"/>
    <s v="Existing"/>
    <s v="Online"/>
    <n v="214863"/>
    <n v="2"/>
    <n v="527"/>
    <n v="0.15"/>
    <n v="895.9"/>
    <n v="3095"/>
    <n v="-2199.1"/>
    <s v="Cash"/>
    <s v="Completed"/>
    <x v="1"/>
    <n v="5"/>
    <n v="15"/>
  </r>
  <r>
    <x v="206"/>
    <x v="2"/>
    <s v="India"/>
    <s v="Delhi"/>
    <s v="Software"/>
    <x v="2"/>
    <n v="24342"/>
    <s v="New"/>
    <s v="Partner"/>
    <n v="508356"/>
    <n v="5"/>
    <n v="3398"/>
    <n v="0.1"/>
    <n v="15291"/>
    <n v="13032"/>
    <n v="2259"/>
    <s v="Net Banking"/>
    <s v="Completed"/>
    <x v="2"/>
    <n v="2"/>
    <n v="10"/>
  </r>
  <r>
    <x v="206"/>
    <x v="2"/>
    <s v="India"/>
    <s v="Delhi"/>
    <s v="Services"/>
    <x v="3"/>
    <n v="75620"/>
    <s v="New"/>
    <s v="Online"/>
    <n v="455416"/>
    <n v="6"/>
    <n v="1009"/>
    <n v="0"/>
    <n v="6054"/>
    <n v="10018"/>
    <n v="-3964"/>
    <s v="Cash"/>
    <s v="Returned"/>
    <x v="2"/>
    <n v="2"/>
    <n v="0"/>
  </r>
  <r>
    <x v="206"/>
    <x v="2"/>
    <s v="India"/>
    <s v="Delhi"/>
    <s v="Software"/>
    <x v="2"/>
    <n v="74261"/>
    <s v="New"/>
    <s v="Partner"/>
    <n v="632440"/>
    <n v="5"/>
    <n v="1140"/>
    <n v="0.05"/>
    <n v="5415"/>
    <n v="29063"/>
    <n v="-23648"/>
    <s v="Credit Card"/>
    <s v="Completed"/>
    <x v="2"/>
    <n v="2"/>
    <n v="5"/>
  </r>
  <r>
    <x v="206"/>
    <x v="1"/>
    <s v="India"/>
    <s v="Delhi"/>
    <s v="Services"/>
    <x v="0"/>
    <n v="11935"/>
    <s v="Existing"/>
    <s v="Online"/>
    <n v="672774"/>
    <n v="3"/>
    <n v="3750"/>
    <n v="0.1"/>
    <n v="10125"/>
    <n v="5695"/>
    <n v="4430"/>
    <s v="Credit Card"/>
    <s v="Returned"/>
    <x v="2"/>
    <n v="3"/>
    <n v="10"/>
  </r>
  <r>
    <x v="207"/>
    <x v="0"/>
    <s v="UAE"/>
    <s v="Dubai"/>
    <s v="Hardware"/>
    <x v="1"/>
    <n v="52376"/>
    <s v="Existing"/>
    <s v="Online"/>
    <n v="840637"/>
    <n v="7"/>
    <n v="4247"/>
    <n v="0.15"/>
    <n v="25269.649999999998"/>
    <n v="1769"/>
    <n v="23500.649999999998"/>
    <s v="UPI"/>
    <s v="Cancelled"/>
    <x v="2"/>
    <n v="4"/>
    <n v="15"/>
  </r>
  <r>
    <x v="207"/>
    <x v="0"/>
    <s v="India"/>
    <s v="Mumbai"/>
    <s v="Software"/>
    <x v="3"/>
    <n v="84798"/>
    <s v="Existing"/>
    <s v="Offline"/>
    <n v="464840"/>
    <n v="1"/>
    <n v="3219"/>
    <n v="0"/>
    <n v="3219"/>
    <n v="24098"/>
    <n v="-20879"/>
    <s v="Net Banking"/>
    <s v="Cancelled"/>
    <x v="3"/>
    <n v="1"/>
    <n v="0"/>
  </r>
  <r>
    <x v="207"/>
    <x v="3"/>
    <s v="India"/>
    <s v="Delhi"/>
    <s v="Hardware"/>
    <x v="2"/>
    <n v="87140"/>
    <s v="New"/>
    <s v="Offline"/>
    <n v="924579"/>
    <n v="2"/>
    <n v="4403"/>
    <n v="0.15"/>
    <n v="7485.0999999999995"/>
    <n v="29546"/>
    <n v="-22060.9"/>
    <s v="Net Banking"/>
    <s v="Completed"/>
    <x v="3"/>
    <n v="1"/>
    <n v="15"/>
  </r>
  <r>
    <x v="207"/>
    <x v="3"/>
    <s v="UAE"/>
    <s v="Dubai"/>
    <s v="Services"/>
    <x v="3"/>
    <n v="52481"/>
    <s v="New"/>
    <s v="Offline"/>
    <n v="318962"/>
    <n v="9"/>
    <n v="1811"/>
    <n v="0.1"/>
    <n v="14669.1"/>
    <n v="9648"/>
    <n v="5021.1000000000004"/>
    <s v="Credit Card"/>
    <s v="Cancelled"/>
    <x v="0"/>
    <n v="2"/>
    <n v="10"/>
  </r>
  <r>
    <x v="207"/>
    <x v="1"/>
    <s v="India"/>
    <s v="Delhi"/>
    <s v="Hardware"/>
    <x v="2"/>
    <n v="98669"/>
    <s v="New"/>
    <s v="Online"/>
    <n v="325011"/>
    <n v="4"/>
    <n v="3836"/>
    <n v="0"/>
    <n v="15344"/>
    <n v="10264"/>
    <n v="5080"/>
    <s v="UPI"/>
    <s v="Cancelled"/>
    <x v="3"/>
    <n v="5"/>
    <n v="0"/>
  </r>
  <r>
    <x v="207"/>
    <x v="0"/>
    <s v="India"/>
    <s v="Bangalore"/>
    <s v="Services"/>
    <x v="1"/>
    <n v="65721"/>
    <s v="Existing"/>
    <s v="Partner"/>
    <n v="339214"/>
    <n v="8"/>
    <n v="1990"/>
    <n v="0.05"/>
    <n v="15124"/>
    <n v="20159"/>
    <n v="-5035"/>
    <s v="Credit Card"/>
    <s v="Returned"/>
    <x v="0"/>
    <n v="5"/>
    <n v="5"/>
  </r>
  <r>
    <x v="207"/>
    <x v="0"/>
    <s v="India"/>
    <s v="Delhi"/>
    <s v="Services"/>
    <x v="3"/>
    <n v="12838"/>
    <s v="New"/>
    <s v="Partner"/>
    <n v="396870"/>
    <n v="9"/>
    <n v="1918"/>
    <n v="0.1"/>
    <n v="15535.800000000001"/>
    <n v="16435"/>
    <n v="-899.19999999999891"/>
    <s v="UPI"/>
    <s v="Returned"/>
    <x v="0"/>
    <n v="5"/>
    <n v="10"/>
  </r>
  <r>
    <x v="207"/>
    <x v="2"/>
    <s v="UK"/>
    <s v="London"/>
    <s v="Services"/>
    <x v="2"/>
    <n v="45330"/>
    <s v="New"/>
    <s v="Online"/>
    <n v="204983"/>
    <n v="7"/>
    <n v="1958"/>
    <n v="0.15"/>
    <n v="11650.1"/>
    <n v="16905"/>
    <n v="-5254.9"/>
    <s v="Net Banking"/>
    <s v="Cancelled"/>
    <x v="2"/>
    <n v="5"/>
    <n v="15"/>
  </r>
  <r>
    <x v="207"/>
    <x v="1"/>
    <s v="UK"/>
    <s v="London"/>
    <s v="Hardware"/>
    <x v="1"/>
    <n v="88976"/>
    <s v="Existing"/>
    <s v="Partner"/>
    <n v="541905"/>
    <n v="1"/>
    <n v="3959"/>
    <n v="0"/>
    <n v="3959"/>
    <n v="6367"/>
    <n v="-2408"/>
    <s v="Cash"/>
    <s v="Cancelled"/>
    <x v="3"/>
    <n v="1"/>
    <n v="0"/>
  </r>
  <r>
    <x v="207"/>
    <x v="1"/>
    <s v="India"/>
    <s v="Delhi"/>
    <s v="Hardware"/>
    <x v="0"/>
    <n v="46994"/>
    <s v="New"/>
    <s v="Online"/>
    <n v="205652"/>
    <n v="5"/>
    <n v="3067"/>
    <n v="0.1"/>
    <n v="13801.5"/>
    <n v="23817"/>
    <n v="-10015.5"/>
    <s v="UPI"/>
    <s v="Returned"/>
    <x v="3"/>
    <n v="1"/>
    <n v="10"/>
  </r>
  <r>
    <x v="207"/>
    <x v="2"/>
    <s v="USA"/>
    <s v="New York"/>
    <s v="Software"/>
    <x v="2"/>
    <n v="40384"/>
    <s v="Existing"/>
    <s v="Partner"/>
    <n v="695708"/>
    <n v="6"/>
    <n v="1837"/>
    <n v="0.1"/>
    <n v="9919.8000000000011"/>
    <n v="22014"/>
    <n v="-12094.199999999999"/>
    <s v="Net Banking"/>
    <s v="Returned"/>
    <x v="2"/>
    <n v="4"/>
    <n v="10"/>
  </r>
  <r>
    <x v="207"/>
    <x v="1"/>
    <s v="India"/>
    <s v="Bangalore"/>
    <s v="Software"/>
    <x v="1"/>
    <n v="55378"/>
    <s v="Existing"/>
    <s v="Online"/>
    <n v="177848"/>
    <n v="8"/>
    <n v="4192"/>
    <n v="0.15"/>
    <n v="28505.599999999999"/>
    <n v="25082"/>
    <n v="3423.5999999999985"/>
    <s v="UPI"/>
    <s v="Cancelled"/>
    <x v="1"/>
    <n v="1"/>
    <n v="15"/>
  </r>
  <r>
    <x v="208"/>
    <x v="1"/>
    <s v="India"/>
    <s v="Mumbai"/>
    <s v="Hardware"/>
    <x v="1"/>
    <n v="42643"/>
    <s v="Existing"/>
    <s v="Offline"/>
    <n v="862492"/>
    <n v="8"/>
    <n v="3581"/>
    <n v="0.15"/>
    <n v="24350.799999999999"/>
    <n v="28059"/>
    <n v="-3708.2000000000007"/>
    <s v="Cash"/>
    <s v="Completed"/>
    <x v="2"/>
    <n v="4"/>
    <n v="15"/>
  </r>
  <r>
    <x v="208"/>
    <x v="3"/>
    <s v="India"/>
    <s v="Delhi"/>
    <s v="Hardware"/>
    <x v="3"/>
    <n v="26926"/>
    <s v="New"/>
    <s v="Offline"/>
    <n v="840894"/>
    <n v="9"/>
    <n v="846"/>
    <n v="0.05"/>
    <n v="7233.2999999999993"/>
    <n v="16163"/>
    <n v="-8929.7000000000007"/>
    <s v="Cash"/>
    <s v="Returned"/>
    <x v="0"/>
    <n v="4"/>
    <n v="5"/>
  </r>
  <r>
    <x v="208"/>
    <x v="0"/>
    <s v="India"/>
    <s v="Mumbai"/>
    <s v="Hardware"/>
    <x v="2"/>
    <n v="48977"/>
    <s v="New"/>
    <s v="Partner"/>
    <n v="497538"/>
    <n v="9"/>
    <n v="616"/>
    <n v="0.05"/>
    <n v="5266.8"/>
    <n v="6502"/>
    <n v="-1235.1999999999998"/>
    <s v="Credit Card"/>
    <s v="Returned"/>
    <x v="3"/>
    <n v="3"/>
    <n v="5"/>
  </r>
  <r>
    <x v="208"/>
    <x v="1"/>
    <s v="India"/>
    <s v="Bangalore"/>
    <s v="Hardware"/>
    <x v="0"/>
    <n v="33652"/>
    <s v="Existing"/>
    <s v="Partner"/>
    <n v="662523"/>
    <n v="4"/>
    <n v="2958"/>
    <n v="0.1"/>
    <n v="10648.800000000001"/>
    <n v="14407"/>
    <n v="-3758.1999999999989"/>
    <s v="Cash"/>
    <s v="Cancelled"/>
    <x v="3"/>
    <n v="1"/>
    <n v="10"/>
  </r>
  <r>
    <x v="208"/>
    <x v="3"/>
    <s v="India"/>
    <s v="Delhi"/>
    <s v="Services"/>
    <x v="2"/>
    <n v="73295"/>
    <s v="New"/>
    <s v="Partner"/>
    <n v="210629"/>
    <n v="6"/>
    <n v="1920"/>
    <n v="0.15"/>
    <n v="9792"/>
    <n v="27874"/>
    <n v="-18082"/>
    <s v="Cash"/>
    <s v="Cancelled"/>
    <x v="0"/>
    <n v="5"/>
    <n v="15"/>
  </r>
  <r>
    <x v="208"/>
    <x v="0"/>
    <s v="USA"/>
    <s v="New York"/>
    <s v="Services"/>
    <x v="1"/>
    <n v="20270"/>
    <s v="Existing"/>
    <s v="Partner"/>
    <n v="990238"/>
    <n v="3"/>
    <n v="2354"/>
    <n v="0.1"/>
    <n v="6355.8"/>
    <n v="15576"/>
    <n v="-9220.2000000000007"/>
    <s v="Credit Card"/>
    <s v="Completed"/>
    <x v="0"/>
    <n v="2"/>
    <n v="10"/>
  </r>
  <r>
    <x v="208"/>
    <x v="2"/>
    <s v="UAE"/>
    <s v="Dubai"/>
    <s v="Services"/>
    <x v="0"/>
    <n v="92804"/>
    <s v="New"/>
    <s v="Offline"/>
    <n v="684249"/>
    <n v="1"/>
    <n v="3582"/>
    <n v="0.2"/>
    <n v="2865.6000000000004"/>
    <n v="20355"/>
    <n v="-17489.400000000001"/>
    <s v="Cash"/>
    <s v="Returned"/>
    <x v="0"/>
    <n v="4"/>
    <n v="20"/>
  </r>
  <r>
    <x v="208"/>
    <x v="3"/>
    <s v="USA"/>
    <s v="New York"/>
    <s v="Hardware"/>
    <x v="1"/>
    <n v="71630"/>
    <s v="Existing"/>
    <s v="Offline"/>
    <n v="352139"/>
    <n v="6"/>
    <n v="2131"/>
    <n v="0.15"/>
    <n v="10868.1"/>
    <n v="29505"/>
    <n v="-18636.900000000001"/>
    <s v="Credit Card"/>
    <s v="Cancelled"/>
    <x v="2"/>
    <n v="2"/>
    <n v="15"/>
  </r>
  <r>
    <x v="208"/>
    <x v="3"/>
    <s v="USA"/>
    <s v="New York"/>
    <s v="Services"/>
    <x v="3"/>
    <n v="46417"/>
    <s v="Existing"/>
    <s v="Online"/>
    <n v="150356"/>
    <n v="1"/>
    <n v="2499"/>
    <n v="0.2"/>
    <n v="1999.2"/>
    <n v="5400"/>
    <n v="-3400.8"/>
    <s v="UPI"/>
    <s v="Cancelled"/>
    <x v="1"/>
    <n v="5"/>
    <n v="20"/>
  </r>
  <r>
    <x v="208"/>
    <x v="0"/>
    <s v="UAE"/>
    <s v="Dubai"/>
    <s v="Services"/>
    <x v="2"/>
    <n v="56894"/>
    <s v="New"/>
    <s v="Partner"/>
    <n v="729041"/>
    <n v="9"/>
    <n v="2645"/>
    <n v="0.2"/>
    <n v="19044"/>
    <n v="15892"/>
    <n v="3152"/>
    <s v="Net Banking"/>
    <s v="Completed"/>
    <x v="0"/>
    <n v="4"/>
    <n v="20"/>
  </r>
  <r>
    <x v="208"/>
    <x v="2"/>
    <s v="UAE"/>
    <s v="Dubai"/>
    <s v="Software"/>
    <x v="1"/>
    <n v="66042"/>
    <s v="Existing"/>
    <s v="Offline"/>
    <n v="618275"/>
    <n v="6"/>
    <n v="4877"/>
    <n v="0.15"/>
    <n v="24872.7"/>
    <n v="14899"/>
    <n v="9973.7000000000007"/>
    <s v="Credit Card"/>
    <s v="Completed"/>
    <x v="0"/>
    <n v="4"/>
    <n v="15"/>
  </r>
  <r>
    <x v="208"/>
    <x v="3"/>
    <s v="UK"/>
    <s v="London"/>
    <s v="Software"/>
    <x v="1"/>
    <n v="73253"/>
    <s v="Existing"/>
    <s v="Online"/>
    <n v="911355"/>
    <n v="1"/>
    <n v="1306"/>
    <n v="0.05"/>
    <n v="1240.7"/>
    <n v="19026"/>
    <n v="-17785.3"/>
    <s v="UPI"/>
    <s v="Returned"/>
    <x v="2"/>
    <n v="1"/>
    <n v="5"/>
  </r>
  <r>
    <x v="209"/>
    <x v="1"/>
    <s v="UAE"/>
    <s v="Dubai"/>
    <s v="Services"/>
    <x v="2"/>
    <n v="58841"/>
    <s v="Existing"/>
    <s v="Online"/>
    <n v="478035"/>
    <n v="3"/>
    <n v="2191"/>
    <n v="0.1"/>
    <n v="5915.7"/>
    <n v="18401"/>
    <n v="-12485.3"/>
    <s v="Cash"/>
    <s v="Cancelled"/>
    <x v="0"/>
    <n v="3"/>
    <n v="10"/>
  </r>
  <r>
    <x v="209"/>
    <x v="1"/>
    <s v="India"/>
    <s v="Delhi"/>
    <s v="Services"/>
    <x v="0"/>
    <n v="62723"/>
    <s v="Existing"/>
    <s v="Online"/>
    <n v="712766"/>
    <n v="1"/>
    <n v="3204"/>
    <n v="0"/>
    <n v="3204"/>
    <n v="14278"/>
    <n v="-11074"/>
    <s v="UPI"/>
    <s v="Cancelled"/>
    <x v="0"/>
    <n v="2"/>
    <n v="0"/>
  </r>
  <r>
    <x v="209"/>
    <x v="1"/>
    <s v="India"/>
    <s v="Mumbai"/>
    <s v="Services"/>
    <x v="1"/>
    <n v="30317"/>
    <s v="Existing"/>
    <s v="Offline"/>
    <n v="133750"/>
    <n v="2"/>
    <n v="3935"/>
    <n v="0"/>
    <n v="7870"/>
    <n v="21426"/>
    <n v="-13556"/>
    <s v="Credit Card"/>
    <s v="Returned"/>
    <x v="3"/>
    <n v="5"/>
    <n v="0"/>
  </r>
  <r>
    <x v="209"/>
    <x v="2"/>
    <s v="UK"/>
    <s v="London"/>
    <s v="Hardware"/>
    <x v="2"/>
    <n v="65008"/>
    <s v="New"/>
    <s v="Online"/>
    <n v="460013"/>
    <n v="6"/>
    <n v="710"/>
    <n v="0.15"/>
    <n v="3621"/>
    <n v="27039"/>
    <n v="-23418"/>
    <s v="Credit Card"/>
    <s v="Completed"/>
    <x v="0"/>
    <n v="3"/>
    <n v="15"/>
  </r>
  <r>
    <x v="209"/>
    <x v="3"/>
    <s v="UK"/>
    <s v="London"/>
    <s v="Software"/>
    <x v="3"/>
    <n v="46434"/>
    <s v="New"/>
    <s v="Partner"/>
    <n v="600443"/>
    <n v="7"/>
    <n v="2190"/>
    <n v="0.05"/>
    <n v="14563.5"/>
    <n v="18895"/>
    <n v="-4331.5"/>
    <s v="Credit Card"/>
    <s v="Returned"/>
    <x v="1"/>
    <n v="3"/>
    <n v="5"/>
  </r>
  <r>
    <x v="209"/>
    <x v="1"/>
    <s v="India"/>
    <s v="Mumbai"/>
    <s v="Software"/>
    <x v="3"/>
    <n v="56125"/>
    <s v="Existing"/>
    <s v="Online"/>
    <n v="344365"/>
    <n v="1"/>
    <n v="2277"/>
    <n v="0.05"/>
    <n v="2163.15"/>
    <n v="6617"/>
    <n v="-4453.8500000000004"/>
    <s v="Credit Card"/>
    <s v="Returned"/>
    <x v="1"/>
    <n v="1"/>
    <n v="5"/>
  </r>
  <r>
    <x v="209"/>
    <x v="2"/>
    <s v="UK"/>
    <s v="London"/>
    <s v="Software"/>
    <x v="2"/>
    <n v="90984"/>
    <s v="New"/>
    <s v="Online"/>
    <n v="450592"/>
    <n v="5"/>
    <n v="3647"/>
    <n v="0.05"/>
    <n v="17323.25"/>
    <n v="23659"/>
    <n v="-6335.75"/>
    <s v="UPI"/>
    <s v="Returned"/>
    <x v="0"/>
    <n v="4"/>
    <n v="5"/>
  </r>
  <r>
    <x v="209"/>
    <x v="1"/>
    <s v="UAE"/>
    <s v="Dubai"/>
    <s v="Services"/>
    <x v="1"/>
    <n v="85449"/>
    <s v="Existing"/>
    <s v="Offline"/>
    <n v="352415"/>
    <n v="6"/>
    <n v="2999"/>
    <n v="0"/>
    <n v="17994"/>
    <n v="12665"/>
    <n v="5329"/>
    <s v="Net Banking"/>
    <s v="Completed"/>
    <x v="2"/>
    <n v="5"/>
    <n v="0"/>
  </r>
  <r>
    <x v="209"/>
    <x v="0"/>
    <s v="USA"/>
    <s v="New York"/>
    <s v="Hardware"/>
    <x v="2"/>
    <n v="84102"/>
    <s v="Existing"/>
    <s v="Online"/>
    <n v="490186"/>
    <n v="4"/>
    <n v="1186"/>
    <n v="0.2"/>
    <n v="3795.2000000000003"/>
    <n v="16342"/>
    <n v="-12546.8"/>
    <s v="Net Banking"/>
    <s v="Completed"/>
    <x v="0"/>
    <n v="3"/>
    <n v="20"/>
  </r>
  <r>
    <x v="209"/>
    <x v="3"/>
    <s v="India"/>
    <s v="Bangalore"/>
    <s v="Software"/>
    <x v="2"/>
    <n v="91141"/>
    <s v="Existing"/>
    <s v="Offline"/>
    <n v="908415"/>
    <n v="6"/>
    <n v="3170"/>
    <n v="0"/>
    <n v="19020"/>
    <n v="5471"/>
    <n v="13549"/>
    <s v="UPI"/>
    <s v="Cancelled"/>
    <x v="3"/>
    <n v="3"/>
    <n v="0"/>
  </r>
  <r>
    <x v="209"/>
    <x v="3"/>
    <s v="UAE"/>
    <s v="Dubai"/>
    <s v="Software"/>
    <x v="1"/>
    <n v="10557"/>
    <s v="Existing"/>
    <s v="Offline"/>
    <n v="998165"/>
    <n v="5"/>
    <n v="1429"/>
    <n v="0.05"/>
    <n v="6787.75"/>
    <n v="15246"/>
    <n v="-8458.25"/>
    <s v="Net Banking"/>
    <s v="Cancelled"/>
    <x v="1"/>
    <n v="2"/>
    <n v="5"/>
  </r>
  <r>
    <x v="209"/>
    <x v="2"/>
    <s v="USA"/>
    <s v="New York"/>
    <s v="Hardware"/>
    <x v="0"/>
    <n v="54383"/>
    <s v="Existing"/>
    <s v="Partner"/>
    <n v="580826"/>
    <n v="7"/>
    <n v="4613"/>
    <n v="0"/>
    <n v="32291"/>
    <n v="29214"/>
    <n v="3077"/>
    <s v="Cash"/>
    <s v="Returned"/>
    <x v="3"/>
    <n v="5"/>
    <n v="0"/>
  </r>
  <r>
    <x v="210"/>
    <x v="2"/>
    <s v="USA"/>
    <s v="New York"/>
    <s v="Services"/>
    <x v="0"/>
    <n v="16040"/>
    <s v="New"/>
    <s v="Online"/>
    <n v="605916"/>
    <n v="4"/>
    <n v="1814"/>
    <n v="0"/>
    <n v="7256"/>
    <n v="19105"/>
    <n v="-11849"/>
    <s v="UPI"/>
    <s v="Cancelled"/>
    <x v="2"/>
    <n v="5"/>
    <n v="0"/>
  </r>
  <r>
    <x v="210"/>
    <x v="3"/>
    <s v="UK"/>
    <s v="London"/>
    <s v="Services"/>
    <x v="3"/>
    <n v="56652"/>
    <s v="New"/>
    <s v="Partner"/>
    <n v="995528"/>
    <n v="1"/>
    <n v="3333"/>
    <n v="0.1"/>
    <n v="2999.7000000000003"/>
    <n v="18070"/>
    <n v="-15070.3"/>
    <s v="UPI"/>
    <s v="Completed"/>
    <x v="3"/>
    <n v="3"/>
    <n v="10"/>
  </r>
  <r>
    <x v="210"/>
    <x v="1"/>
    <s v="India"/>
    <s v="Delhi"/>
    <s v="Software"/>
    <x v="0"/>
    <n v="70941"/>
    <s v="New"/>
    <s v="Partner"/>
    <n v="499121"/>
    <n v="2"/>
    <n v="2273"/>
    <n v="0.15"/>
    <n v="3864.1"/>
    <n v="16902"/>
    <n v="-13037.9"/>
    <s v="UPI"/>
    <s v="Cancelled"/>
    <x v="2"/>
    <n v="4"/>
    <n v="15"/>
  </r>
  <r>
    <x v="210"/>
    <x v="1"/>
    <s v="India"/>
    <s v="Delhi"/>
    <s v="Software"/>
    <x v="2"/>
    <n v="97340"/>
    <s v="New"/>
    <s v="Online"/>
    <n v="417627"/>
    <n v="6"/>
    <n v="2745"/>
    <n v="0.2"/>
    <n v="13176"/>
    <n v="21850"/>
    <n v="-8674"/>
    <s v="Net Banking"/>
    <s v="Cancelled"/>
    <x v="1"/>
    <n v="5"/>
    <n v="20"/>
  </r>
  <r>
    <x v="210"/>
    <x v="0"/>
    <s v="UK"/>
    <s v="London"/>
    <s v="Hardware"/>
    <x v="1"/>
    <n v="84828"/>
    <s v="New"/>
    <s v="Online"/>
    <n v="911460"/>
    <n v="2"/>
    <n v="1685"/>
    <n v="0.1"/>
    <n v="3033"/>
    <n v="12675"/>
    <n v="-9642"/>
    <s v="UPI"/>
    <s v="Completed"/>
    <x v="3"/>
    <n v="5"/>
    <n v="10"/>
  </r>
  <r>
    <x v="210"/>
    <x v="1"/>
    <s v="UK"/>
    <s v="London"/>
    <s v="Software"/>
    <x v="3"/>
    <n v="36110"/>
    <s v="New"/>
    <s v="Offline"/>
    <n v="562825"/>
    <n v="5"/>
    <n v="2964"/>
    <n v="0.15"/>
    <n v="12597"/>
    <n v="21634"/>
    <n v="-9037"/>
    <s v="UPI"/>
    <s v="Cancelled"/>
    <x v="3"/>
    <n v="2"/>
    <n v="15"/>
  </r>
  <r>
    <x v="210"/>
    <x v="2"/>
    <s v="India"/>
    <s v="Mumbai"/>
    <s v="Hardware"/>
    <x v="0"/>
    <n v="15349"/>
    <s v="Existing"/>
    <s v="Online"/>
    <n v="283118"/>
    <n v="4"/>
    <n v="883"/>
    <n v="0.05"/>
    <n v="3355.3999999999996"/>
    <n v="23772"/>
    <n v="-20416.599999999999"/>
    <s v="Credit Card"/>
    <s v="Completed"/>
    <x v="0"/>
    <n v="2"/>
    <n v="5"/>
  </r>
  <r>
    <x v="210"/>
    <x v="2"/>
    <s v="India"/>
    <s v="Mumbai"/>
    <s v="Software"/>
    <x v="2"/>
    <n v="40374"/>
    <s v="New"/>
    <s v="Offline"/>
    <n v="364378"/>
    <n v="7"/>
    <n v="4423"/>
    <n v="0.1"/>
    <n v="27864.9"/>
    <n v="15877"/>
    <n v="11987.900000000001"/>
    <s v="Credit Card"/>
    <s v="Cancelled"/>
    <x v="2"/>
    <n v="2"/>
    <n v="10"/>
  </r>
  <r>
    <x v="210"/>
    <x v="1"/>
    <s v="India"/>
    <s v="Bangalore"/>
    <s v="Software"/>
    <x v="3"/>
    <n v="94545"/>
    <s v="Existing"/>
    <s v="Partner"/>
    <n v="836169"/>
    <n v="4"/>
    <n v="2021"/>
    <n v="0.15"/>
    <n v="6871.4"/>
    <n v="29208"/>
    <n v="-22336.6"/>
    <s v="Net Banking"/>
    <s v="Cancelled"/>
    <x v="0"/>
    <n v="4"/>
    <n v="15"/>
  </r>
  <r>
    <x v="210"/>
    <x v="2"/>
    <s v="India"/>
    <s v="Bangalore"/>
    <s v="Software"/>
    <x v="1"/>
    <n v="52591"/>
    <s v="Existing"/>
    <s v="Partner"/>
    <n v="304239"/>
    <n v="7"/>
    <n v="1479"/>
    <n v="0.1"/>
    <n v="9317.7000000000007"/>
    <n v="13969"/>
    <n v="-4651.2999999999993"/>
    <s v="Credit Card"/>
    <s v="Returned"/>
    <x v="2"/>
    <n v="4"/>
    <n v="10"/>
  </r>
  <r>
    <x v="210"/>
    <x v="3"/>
    <s v="India"/>
    <s v="Bangalore"/>
    <s v="Services"/>
    <x v="0"/>
    <n v="10057"/>
    <s v="New"/>
    <s v="Offline"/>
    <n v="417155"/>
    <n v="8"/>
    <n v="4677"/>
    <n v="0"/>
    <n v="37416"/>
    <n v="16434"/>
    <n v="20982"/>
    <s v="Cash"/>
    <s v="Cancelled"/>
    <x v="0"/>
    <n v="5"/>
    <n v="0"/>
  </r>
  <r>
    <x v="210"/>
    <x v="3"/>
    <s v="India"/>
    <s v="Bangalore"/>
    <s v="Hardware"/>
    <x v="2"/>
    <n v="84039"/>
    <s v="New"/>
    <s v="Online"/>
    <n v="878403"/>
    <n v="7"/>
    <n v="4110"/>
    <n v="0"/>
    <n v="28770"/>
    <n v="4277"/>
    <n v="24493"/>
    <s v="Credit Card"/>
    <s v="Returned"/>
    <x v="1"/>
    <n v="4"/>
    <n v="0"/>
  </r>
  <r>
    <x v="211"/>
    <x v="1"/>
    <s v="USA"/>
    <s v="New York"/>
    <s v="Hardware"/>
    <x v="1"/>
    <n v="74578"/>
    <s v="Existing"/>
    <s v="Online"/>
    <n v="216135"/>
    <n v="2"/>
    <n v="3770"/>
    <n v="0.1"/>
    <n v="6786"/>
    <n v="6955"/>
    <n v="-169"/>
    <s v="Credit Card"/>
    <s v="Cancelled"/>
    <x v="3"/>
    <n v="2"/>
    <n v="10"/>
  </r>
  <r>
    <x v="211"/>
    <x v="3"/>
    <s v="USA"/>
    <s v="New York"/>
    <s v="Services"/>
    <x v="2"/>
    <n v="29121"/>
    <s v="Existing"/>
    <s v="Offline"/>
    <n v="243133"/>
    <n v="1"/>
    <n v="2453"/>
    <n v="0.1"/>
    <n v="2207.7000000000003"/>
    <n v="13131"/>
    <n v="-10923.3"/>
    <s v="UPI"/>
    <s v="Returned"/>
    <x v="0"/>
    <n v="4"/>
    <n v="10"/>
  </r>
  <r>
    <x v="211"/>
    <x v="3"/>
    <s v="India"/>
    <s v="Mumbai"/>
    <s v="Services"/>
    <x v="2"/>
    <n v="15493"/>
    <s v="Existing"/>
    <s v="Partner"/>
    <n v="149253"/>
    <n v="5"/>
    <n v="1984"/>
    <n v="0.2"/>
    <n v="7936"/>
    <n v="12136"/>
    <n v="-4200"/>
    <s v="Cash"/>
    <s v="Cancelled"/>
    <x v="3"/>
    <n v="5"/>
    <n v="20"/>
  </r>
  <r>
    <x v="211"/>
    <x v="0"/>
    <s v="India"/>
    <s v="Delhi"/>
    <s v="Services"/>
    <x v="2"/>
    <n v="77818"/>
    <s v="Existing"/>
    <s v="Offline"/>
    <n v="751222"/>
    <n v="7"/>
    <n v="1383"/>
    <n v="0.05"/>
    <n v="9196.9499999999989"/>
    <n v="20883"/>
    <n v="-11686.050000000001"/>
    <s v="Cash"/>
    <s v="Completed"/>
    <x v="2"/>
    <n v="3"/>
    <n v="5"/>
  </r>
  <r>
    <x v="211"/>
    <x v="0"/>
    <s v="UK"/>
    <s v="London"/>
    <s v="Hardware"/>
    <x v="1"/>
    <n v="98706"/>
    <s v="Existing"/>
    <s v="Online"/>
    <n v="713642"/>
    <n v="1"/>
    <n v="3027"/>
    <n v="0"/>
    <n v="3027"/>
    <n v="12110"/>
    <n v="-9083"/>
    <s v="Credit Card"/>
    <s v="Cancelled"/>
    <x v="2"/>
    <n v="1"/>
    <n v="0"/>
  </r>
  <r>
    <x v="211"/>
    <x v="3"/>
    <s v="India"/>
    <s v="Delhi"/>
    <s v="Software"/>
    <x v="3"/>
    <n v="11431"/>
    <s v="New"/>
    <s v="Online"/>
    <n v="668955"/>
    <n v="8"/>
    <n v="623"/>
    <n v="0.1"/>
    <n v="4485.6000000000004"/>
    <n v="2444"/>
    <n v="2041.6000000000004"/>
    <s v="Net Banking"/>
    <s v="Completed"/>
    <x v="1"/>
    <n v="4"/>
    <n v="10"/>
  </r>
  <r>
    <x v="211"/>
    <x v="1"/>
    <s v="UAE"/>
    <s v="Dubai"/>
    <s v="Services"/>
    <x v="2"/>
    <n v="70469"/>
    <s v="New"/>
    <s v="Offline"/>
    <n v="420940"/>
    <n v="3"/>
    <n v="1025"/>
    <n v="0.15"/>
    <n v="2613.75"/>
    <n v="16008"/>
    <n v="-13394.25"/>
    <s v="UPI"/>
    <s v="Completed"/>
    <x v="1"/>
    <n v="3"/>
    <n v="15"/>
  </r>
  <r>
    <x v="211"/>
    <x v="0"/>
    <s v="USA"/>
    <s v="New York"/>
    <s v="Services"/>
    <x v="3"/>
    <n v="72241"/>
    <s v="Existing"/>
    <s v="Online"/>
    <n v="981330"/>
    <n v="7"/>
    <n v="2586"/>
    <n v="0.05"/>
    <n v="17196.899999999998"/>
    <n v="16508"/>
    <n v="688.89999999999782"/>
    <s v="Net Banking"/>
    <s v="Returned"/>
    <x v="3"/>
    <n v="5"/>
    <n v="5"/>
  </r>
  <r>
    <x v="211"/>
    <x v="2"/>
    <s v="India"/>
    <s v="Bangalore"/>
    <s v="Services"/>
    <x v="3"/>
    <n v="55294"/>
    <s v="Existing"/>
    <s v="Partner"/>
    <n v="212042"/>
    <n v="3"/>
    <n v="2655"/>
    <n v="0.15"/>
    <n v="6770.25"/>
    <n v="9279"/>
    <n v="-2508.75"/>
    <s v="Net Banking"/>
    <s v="Completed"/>
    <x v="0"/>
    <n v="3"/>
    <n v="15"/>
  </r>
  <r>
    <x v="211"/>
    <x v="2"/>
    <s v="India"/>
    <s v="Bangalore"/>
    <s v="Software"/>
    <x v="0"/>
    <n v="96127"/>
    <s v="Existing"/>
    <s v="Offline"/>
    <n v="164065"/>
    <n v="4"/>
    <n v="1876"/>
    <n v="0.05"/>
    <n v="7128.7999999999993"/>
    <n v="18913"/>
    <n v="-11784.2"/>
    <s v="Net Banking"/>
    <s v="Completed"/>
    <x v="1"/>
    <n v="3"/>
    <n v="5"/>
  </r>
  <r>
    <x v="211"/>
    <x v="2"/>
    <s v="UAE"/>
    <s v="Dubai"/>
    <s v="Software"/>
    <x v="0"/>
    <n v="21351"/>
    <s v="Existing"/>
    <s v="Partner"/>
    <n v="438530"/>
    <n v="8"/>
    <n v="4906"/>
    <n v="0.15"/>
    <n v="33360.799999999996"/>
    <n v="28815"/>
    <n v="4545.7999999999956"/>
    <s v="Cash"/>
    <s v="Returned"/>
    <x v="3"/>
    <n v="3"/>
    <n v="15"/>
  </r>
  <r>
    <x v="211"/>
    <x v="1"/>
    <s v="India"/>
    <s v="Delhi"/>
    <s v="Services"/>
    <x v="3"/>
    <n v="42483"/>
    <s v="Existing"/>
    <s v="Partner"/>
    <n v="654926"/>
    <n v="2"/>
    <n v="3961"/>
    <n v="0"/>
    <n v="7922"/>
    <n v="20569"/>
    <n v="-12647"/>
    <s v="Net Banking"/>
    <s v="Cancelled"/>
    <x v="0"/>
    <n v="2"/>
    <n v="0"/>
  </r>
  <r>
    <x v="212"/>
    <x v="3"/>
    <s v="India"/>
    <s v="Bangalore"/>
    <s v="Software"/>
    <x v="0"/>
    <n v="41195"/>
    <s v="Existing"/>
    <s v="Offline"/>
    <n v="182455"/>
    <n v="6"/>
    <n v="4635"/>
    <n v="0.1"/>
    <n v="25029"/>
    <n v="1012"/>
    <n v="24017"/>
    <s v="Net Banking"/>
    <s v="Cancelled"/>
    <x v="1"/>
    <n v="4"/>
    <n v="10"/>
  </r>
  <r>
    <x v="212"/>
    <x v="2"/>
    <s v="India"/>
    <s v="Delhi"/>
    <s v="Services"/>
    <x v="0"/>
    <n v="32735"/>
    <s v="Existing"/>
    <s v="Offline"/>
    <n v="517100"/>
    <n v="9"/>
    <n v="1080"/>
    <n v="0.1"/>
    <n v="8748"/>
    <n v="28504"/>
    <n v="-19756"/>
    <s v="Cash"/>
    <s v="Completed"/>
    <x v="3"/>
    <n v="3"/>
    <n v="10"/>
  </r>
  <r>
    <x v="212"/>
    <x v="1"/>
    <s v="UK"/>
    <s v="London"/>
    <s v="Software"/>
    <x v="3"/>
    <n v="25203"/>
    <s v="Existing"/>
    <s v="Online"/>
    <n v="852376"/>
    <n v="9"/>
    <n v="2493"/>
    <n v="0.2"/>
    <n v="17949.600000000002"/>
    <n v="22660"/>
    <n v="-4710.3999999999978"/>
    <s v="Credit Card"/>
    <s v="Returned"/>
    <x v="3"/>
    <n v="5"/>
    <n v="20"/>
  </r>
  <r>
    <x v="212"/>
    <x v="0"/>
    <s v="UAE"/>
    <s v="Dubai"/>
    <s v="Hardware"/>
    <x v="1"/>
    <n v="13974"/>
    <s v="New"/>
    <s v="Online"/>
    <n v="261769"/>
    <n v="5"/>
    <n v="4435"/>
    <n v="0.1"/>
    <n v="19957.5"/>
    <n v="16540"/>
    <n v="3417.5"/>
    <s v="Cash"/>
    <s v="Cancelled"/>
    <x v="1"/>
    <n v="1"/>
    <n v="10"/>
  </r>
  <r>
    <x v="212"/>
    <x v="3"/>
    <s v="India"/>
    <s v="Delhi"/>
    <s v="Hardware"/>
    <x v="0"/>
    <n v="95222"/>
    <s v="Existing"/>
    <s v="Offline"/>
    <n v="707908"/>
    <n v="3"/>
    <n v="956"/>
    <n v="0"/>
    <n v="2868"/>
    <n v="9511"/>
    <n v="-6643"/>
    <s v="Cash"/>
    <s v="Returned"/>
    <x v="1"/>
    <n v="1"/>
    <n v="0"/>
  </r>
  <r>
    <x v="212"/>
    <x v="0"/>
    <s v="UK"/>
    <s v="London"/>
    <s v="Software"/>
    <x v="0"/>
    <n v="49713"/>
    <s v="Existing"/>
    <s v="Offline"/>
    <n v="748631"/>
    <n v="6"/>
    <n v="3300"/>
    <n v="0.05"/>
    <n v="18810"/>
    <n v="21771"/>
    <n v="-2961"/>
    <s v="Credit Card"/>
    <s v="Returned"/>
    <x v="1"/>
    <n v="1"/>
    <n v="5"/>
  </r>
  <r>
    <x v="212"/>
    <x v="1"/>
    <s v="India"/>
    <s v="Delhi"/>
    <s v="Hardware"/>
    <x v="1"/>
    <n v="22636"/>
    <s v="New"/>
    <s v="Online"/>
    <n v="326909"/>
    <n v="9"/>
    <n v="1951"/>
    <n v="0.05"/>
    <n v="16681.05"/>
    <n v="14927"/>
    <n v="1754.0499999999993"/>
    <s v="Net Banking"/>
    <s v="Completed"/>
    <x v="2"/>
    <n v="2"/>
    <n v="5"/>
  </r>
  <r>
    <x v="212"/>
    <x v="2"/>
    <s v="India"/>
    <s v="Delhi"/>
    <s v="Hardware"/>
    <x v="1"/>
    <n v="45070"/>
    <s v="Existing"/>
    <s v="Online"/>
    <n v="631402"/>
    <n v="6"/>
    <n v="703"/>
    <n v="0.1"/>
    <n v="3796.2000000000003"/>
    <n v="15958"/>
    <n v="-12161.8"/>
    <s v="Net Banking"/>
    <s v="Returned"/>
    <x v="0"/>
    <n v="4"/>
    <n v="10"/>
  </r>
  <r>
    <x v="212"/>
    <x v="2"/>
    <s v="India"/>
    <s v="Bangalore"/>
    <s v="Hardware"/>
    <x v="1"/>
    <n v="39123"/>
    <s v="Existing"/>
    <s v="Online"/>
    <n v="654838"/>
    <n v="4"/>
    <n v="3326"/>
    <n v="0.15"/>
    <n v="11308.4"/>
    <n v="22252"/>
    <n v="-10943.6"/>
    <s v="Credit Card"/>
    <s v="Completed"/>
    <x v="1"/>
    <n v="1"/>
    <n v="15"/>
  </r>
  <r>
    <x v="212"/>
    <x v="1"/>
    <s v="India"/>
    <s v="Mumbai"/>
    <s v="Services"/>
    <x v="3"/>
    <n v="41812"/>
    <s v="Existing"/>
    <s v="Offline"/>
    <n v="540987"/>
    <n v="5"/>
    <n v="4713"/>
    <n v="0.1"/>
    <n v="21208.5"/>
    <n v="27259"/>
    <n v="-6050.5"/>
    <s v="Net Banking"/>
    <s v="Returned"/>
    <x v="0"/>
    <n v="2"/>
    <n v="10"/>
  </r>
  <r>
    <x v="212"/>
    <x v="2"/>
    <s v="USA"/>
    <s v="New York"/>
    <s v="Software"/>
    <x v="1"/>
    <n v="38760"/>
    <s v="Existing"/>
    <s v="Offline"/>
    <n v="368636"/>
    <n v="7"/>
    <n v="2352"/>
    <n v="0.05"/>
    <n v="15640.8"/>
    <n v="22980"/>
    <n v="-7339.2000000000007"/>
    <s v="Credit Card"/>
    <s v="Completed"/>
    <x v="3"/>
    <n v="5"/>
    <n v="5"/>
  </r>
  <r>
    <x v="212"/>
    <x v="3"/>
    <s v="India"/>
    <s v="Delhi"/>
    <s v="Software"/>
    <x v="3"/>
    <n v="14966"/>
    <s v="New"/>
    <s v="Online"/>
    <n v="333720"/>
    <n v="3"/>
    <n v="3965"/>
    <n v="0.2"/>
    <n v="9516"/>
    <n v="6770"/>
    <n v="2746"/>
    <s v="Cash"/>
    <s v="Cancelled"/>
    <x v="0"/>
    <n v="5"/>
    <n v="20"/>
  </r>
  <r>
    <x v="213"/>
    <x v="1"/>
    <s v="India"/>
    <s v="Delhi"/>
    <s v="Software"/>
    <x v="2"/>
    <n v="93962"/>
    <s v="Existing"/>
    <s v="Partner"/>
    <n v="364115"/>
    <n v="9"/>
    <n v="4545"/>
    <n v="0.05"/>
    <n v="38859.75"/>
    <n v="14211"/>
    <n v="24648.75"/>
    <s v="Net Banking"/>
    <s v="Returned"/>
    <x v="1"/>
    <n v="2"/>
    <n v="5"/>
  </r>
  <r>
    <x v="213"/>
    <x v="0"/>
    <s v="India"/>
    <s v="Delhi"/>
    <s v="Hardware"/>
    <x v="2"/>
    <n v="89698"/>
    <s v="Existing"/>
    <s v="Partner"/>
    <n v="277422"/>
    <n v="1"/>
    <n v="2943"/>
    <n v="0.15"/>
    <n v="2501.5499999999997"/>
    <n v="28025"/>
    <n v="-25523.45"/>
    <s v="Net Banking"/>
    <s v="Completed"/>
    <x v="3"/>
    <n v="4"/>
    <n v="15"/>
  </r>
  <r>
    <x v="213"/>
    <x v="1"/>
    <s v="India"/>
    <s v="Mumbai"/>
    <s v="Services"/>
    <x v="1"/>
    <n v="26058"/>
    <s v="Existing"/>
    <s v="Online"/>
    <n v="765004"/>
    <n v="8"/>
    <n v="2552"/>
    <n v="0.15"/>
    <n v="17353.599999999999"/>
    <n v="21637"/>
    <n v="-4283.4000000000015"/>
    <s v="UPI"/>
    <s v="Cancelled"/>
    <x v="1"/>
    <n v="5"/>
    <n v="15"/>
  </r>
  <r>
    <x v="213"/>
    <x v="3"/>
    <s v="UK"/>
    <s v="London"/>
    <s v="Software"/>
    <x v="1"/>
    <n v="51482"/>
    <s v="New"/>
    <s v="Offline"/>
    <n v="847065"/>
    <n v="5"/>
    <n v="2692"/>
    <n v="0.2"/>
    <n v="10768"/>
    <n v="25959"/>
    <n v="-15191"/>
    <s v="Net Banking"/>
    <s v="Completed"/>
    <x v="1"/>
    <n v="4"/>
    <n v="20"/>
  </r>
  <r>
    <x v="213"/>
    <x v="3"/>
    <s v="UAE"/>
    <s v="Dubai"/>
    <s v="Hardware"/>
    <x v="2"/>
    <n v="12998"/>
    <s v="Existing"/>
    <s v="Offline"/>
    <n v="950626"/>
    <n v="9"/>
    <n v="3209"/>
    <n v="0.15"/>
    <n v="24548.85"/>
    <n v="7199"/>
    <n v="17349.849999999999"/>
    <s v="UPI"/>
    <s v="Completed"/>
    <x v="3"/>
    <n v="2"/>
    <n v="15"/>
  </r>
  <r>
    <x v="213"/>
    <x v="1"/>
    <s v="India"/>
    <s v="Bangalore"/>
    <s v="Services"/>
    <x v="3"/>
    <n v="71265"/>
    <s v="Existing"/>
    <s v="Partner"/>
    <n v="575848"/>
    <n v="2"/>
    <n v="1682"/>
    <n v="0.1"/>
    <n v="3027.6"/>
    <n v="18480"/>
    <n v="-15452.4"/>
    <s v="Net Banking"/>
    <s v="Completed"/>
    <x v="0"/>
    <n v="5"/>
    <n v="10"/>
  </r>
  <r>
    <x v="213"/>
    <x v="1"/>
    <s v="India"/>
    <s v="Mumbai"/>
    <s v="Services"/>
    <x v="3"/>
    <n v="76445"/>
    <s v="New"/>
    <s v="Online"/>
    <n v="988391"/>
    <n v="1"/>
    <n v="3328"/>
    <n v="0.1"/>
    <n v="2995.2000000000003"/>
    <n v="18353"/>
    <n v="-15357.8"/>
    <s v="UPI"/>
    <s v="Completed"/>
    <x v="0"/>
    <n v="5"/>
    <n v="10"/>
  </r>
  <r>
    <x v="213"/>
    <x v="2"/>
    <s v="UK"/>
    <s v="London"/>
    <s v="Software"/>
    <x v="1"/>
    <n v="44648"/>
    <s v="New"/>
    <s v="Partner"/>
    <n v="243606"/>
    <n v="7"/>
    <n v="1458"/>
    <n v="0.05"/>
    <n v="9695.6999999999989"/>
    <n v="24287"/>
    <n v="-14591.300000000001"/>
    <s v="Credit Card"/>
    <s v="Completed"/>
    <x v="3"/>
    <n v="3"/>
    <n v="5"/>
  </r>
  <r>
    <x v="213"/>
    <x v="3"/>
    <s v="India"/>
    <s v="Delhi"/>
    <s v="Software"/>
    <x v="1"/>
    <n v="70623"/>
    <s v="New"/>
    <s v="Partner"/>
    <n v="768128"/>
    <n v="9"/>
    <n v="4574"/>
    <n v="0"/>
    <n v="41166"/>
    <n v="19904"/>
    <n v="21262"/>
    <s v="Net Banking"/>
    <s v="Returned"/>
    <x v="1"/>
    <n v="5"/>
    <n v="0"/>
  </r>
  <r>
    <x v="213"/>
    <x v="1"/>
    <s v="UK"/>
    <s v="London"/>
    <s v="Hardware"/>
    <x v="1"/>
    <n v="88033"/>
    <s v="New"/>
    <s v="Online"/>
    <n v="384769"/>
    <n v="5"/>
    <n v="2558"/>
    <n v="0.1"/>
    <n v="11511"/>
    <n v="4251"/>
    <n v="7260"/>
    <s v="Credit Card"/>
    <s v="Cancelled"/>
    <x v="0"/>
    <n v="1"/>
    <n v="10"/>
  </r>
  <r>
    <x v="213"/>
    <x v="1"/>
    <s v="India"/>
    <s v="Mumbai"/>
    <s v="Software"/>
    <x v="2"/>
    <n v="94480"/>
    <s v="Existing"/>
    <s v="Partner"/>
    <n v="597992"/>
    <n v="4"/>
    <n v="568"/>
    <n v="0.1"/>
    <n v="2044.8"/>
    <n v="29250"/>
    <n v="-27205.200000000001"/>
    <s v="UPI"/>
    <s v="Cancelled"/>
    <x v="0"/>
    <n v="3"/>
    <n v="10"/>
  </r>
  <r>
    <x v="213"/>
    <x v="3"/>
    <s v="India"/>
    <s v="Mumbai"/>
    <s v="Hardware"/>
    <x v="0"/>
    <n v="17527"/>
    <s v="New"/>
    <s v="Offline"/>
    <n v="915092"/>
    <n v="4"/>
    <n v="2137"/>
    <n v="0.2"/>
    <n v="6838.4000000000005"/>
    <n v="1193"/>
    <n v="5645.4000000000005"/>
    <s v="UPI"/>
    <s v="Cancelled"/>
    <x v="1"/>
    <n v="2"/>
    <n v="20"/>
  </r>
  <r>
    <x v="214"/>
    <x v="1"/>
    <s v="India"/>
    <s v="Mumbai"/>
    <s v="Services"/>
    <x v="1"/>
    <n v="13072"/>
    <s v="New"/>
    <s v="Partner"/>
    <n v="830536"/>
    <n v="8"/>
    <n v="701"/>
    <n v="0.1"/>
    <n v="5047.2"/>
    <n v="28420"/>
    <n v="-23372.799999999999"/>
    <s v="UPI"/>
    <s v="Returned"/>
    <x v="0"/>
    <n v="1"/>
    <n v="10"/>
  </r>
  <r>
    <x v="214"/>
    <x v="2"/>
    <s v="UAE"/>
    <s v="Dubai"/>
    <s v="Services"/>
    <x v="3"/>
    <n v="22018"/>
    <s v="New"/>
    <s v="Online"/>
    <n v="120032"/>
    <n v="1"/>
    <n v="765"/>
    <n v="0.05"/>
    <n v="726.75"/>
    <n v="24935"/>
    <n v="-24208.25"/>
    <s v="UPI"/>
    <s v="Completed"/>
    <x v="0"/>
    <n v="1"/>
    <n v="5"/>
  </r>
  <r>
    <x v="214"/>
    <x v="3"/>
    <s v="USA"/>
    <s v="New York"/>
    <s v="Services"/>
    <x v="0"/>
    <n v="39652"/>
    <s v="Existing"/>
    <s v="Offline"/>
    <n v="531108"/>
    <n v="1"/>
    <n v="3625"/>
    <n v="0.2"/>
    <n v="2900"/>
    <n v="14047"/>
    <n v="-11147"/>
    <s v="Cash"/>
    <s v="Returned"/>
    <x v="2"/>
    <n v="4"/>
    <n v="20"/>
  </r>
  <r>
    <x v="214"/>
    <x v="2"/>
    <s v="India"/>
    <s v="Bangalore"/>
    <s v="Services"/>
    <x v="3"/>
    <n v="14476"/>
    <s v="New"/>
    <s v="Offline"/>
    <n v="585341"/>
    <n v="8"/>
    <n v="738"/>
    <n v="0.1"/>
    <n v="5313.6"/>
    <n v="18636"/>
    <n v="-13322.4"/>
    <s v="Credit Card"/>
    <s v="Completed"/>
    <x v="2"/>
    <n v="3"/>
    <n v="10"/>
  </r>
  <r>
    <x v="214"/>
    <x v="2"/>
    <s v="UAE"/>
    <s v="Dubai"/>
    <s v="Software"/>
    <x v="0"/>
    <n v="37482"/>
    <s v="Existing"/>
    <s v="Partner"/>
    <n v="299451"/>
    <n v="2"/>
    <n v="790"/>
    <n v="0.05"/>
    <n v="1501"/>
    <n v="18178"/>
    <n v="-16677"/>
    <s v="UPI"/>
    <s v="Returned"/>
    <x v="3"/>
    <n v="4"/>
    <n v="5"/>
  </r>
  <r>
    <x v="214"/>
    <x v="2"/>
    <s v="UAE"/>
    <s v="Dubai"/>
    <s v="Software"/>
    <x v="2"/>
    <n v="72513"/>
    <s v="Existing"/>
    <s v="Offline"/>
    <n v="648645"/>
    <n v="6"/>
    <n v="3894"/>
    <n v="0.2"/>
    <n v="18691.2"/>
    <n v="28298"/>
    <n v="-9606.7999999999993"/>
    <s v="Net Banking"/>
    <s v="Cancelled"/>
    <x v="3"/>
    <n v="3"/>
    <n v="20"/>
  </r>
  <r>
    <x v="214"/>
    <x v="2"/>
    <s v="USA"/>
    <s v="New York"/>
    <s v="Hardware"/>
    <x v="0"/>
    <n v="96411"/>
    <s v="New"/>
    <s v="Online"/>
    <n v="575728"/>
    <n v="2"/>
    <n v="2308"/>
    <n v="0"/>
    <n v="4616"/>
    <n v="2626"/>
    <n v="1990"/>
    <s v="UPI"/>
    <s v="Returned"/>
    <x v="1"/>
    <n v="3"/>
    <n v="0"/>
  </r>
  <r>
    <x v="214"/>
    <x v="3"/>
    <s v="UAE"/>
    <s v="Dubai"/>
    <s v="Hardware"/>
    <x v="3"/>
    <n v="26219"/>
    <s v="Existing"/>
    <s v="Partner"/>
    <n v="362641"/>
    <n v="5"/>
    <n v="2589"/>
    <n v="0.05"/>
    <n v="12297.75"/>
    <n v="17082"/>
    <n v="-4784.25"/>
    <s v="Credit Card"/>
    <s v="Completed"/>
    <x v="2"/>
    <n v="1"/>
    <n v="5"/>
  </r>
  <r>
    <x v="214"/>
    <x v="2"/>
    <s v="India"/>
    <s v="Mumbai"/>
    <s v="Hardware"/>
    <x v="0"/>
    <n v="40448"/>
    <s v="New"/>
    <s v="Offline"/>
    <n v="495350"/>
    <n v="3"/>
    <n v="1454"/>
    <n v="0.1"/>
    <n v="3925.8"/>
    <n v="14950"/>
    <n v="-11024.2"/>
    <s v="Cash"/>
    <s v="Cancelled"/>
    <x v="3"/>
    <n v="5"/>
    <n v="10"/>
  </r>
  <r>
    <x v="214"/>
    <x v="2"/>
    <s v="India"/>
    <s v="Mumbai"/>
    <s v="Hardware"/>
    <x v="2"/>
    <n v="89903"/>
    <s v="New"/>
    <s v="Online"/>
    <n v="249905"/>
    <n v="7"/>
    <n v="2430"/>
    <n v="0.2"/>
    <n v="13608"/>
    <n v="12033"/>
    <n v="1575"/>
    <s v="Credit Card"/>
    <s v="Cancelled"/>
    <x v="2"/>
    <n v="4"/>
    <n v="20"/>
  </r>
  <r>
    <x v="214"/>
    <x v="1"/>
    <s v="UK"/>
    <s v="London"/>
    <s v="Hardware"/>
    <x v="3"/>
    <n v="35120"/>
    <s v="Existing"/>
    <s v="Partner"/>
    <n v="564164"/>
    <n v="9"/>
    <n v="4580"/>
    <n v="0"/>
    <n v="41220"/>
    <n v="6190"/>
    <n v="35030"/>
    <s v="Net Banking"/>
    <s v="Completed"/>
    <x v="3"/>
    <n v="4"/>
    <n v="0"/>
  </r>
  <r>
    <x v="214"/>
    <x v="3"/>
    <s v="India"/>
    <s v="Delhi"/>
    <s v="Services"/>
    <x v="1"/>
    <n v="16855"/>
    <s v="Existing"/>
    <s v="Online"/>
    <n v="811960"/>
    <n v="2"/>
    <n v="783"/>
    <n v="0.05"/>
    <n v="1487.6999999999998"/>
    <n v="9282"/>
    <n v="-7794.3"/>
    <s v="Cash"/>
    <s v="Completed"/>
    <x v="0"/>
    <n v="1"/>
    <n v="5"/>
  </r>
  <r>
    <x v="215"/>
    <x v="3"/>
    <s v="UAE"/>
    <s v="Dubai"/>
    <s v="Services"/>
    <x v="0"/>
    <n v="66553"/>
    <s v="Existing"/>
    <s v="Offline"/>
    <n v="431972"/>
    <n v="7"/>
    <n v="1306"/>
    <n v="0"/>
    <n v="9142"/>
    <n v="12869"/>
    <n v="-3727"/>
    <s v="Credit Card"/>
    <s v="Returned"/>
    <x v="0"/>
    <n v="5"/>
    <n v="0"/>
  </r>
  <r>
    <x v="215"/>
    <x v="0"/>
    <s v="India"/>
    <s v="Delhi"/>
    <s v="Services"/>
    <x v="3"/>
    <n v="78633"/>
    <s v="Existing"/>
    <s v="Partner"/>
    <n v="455067"/>
    <n v="8"/>
    <n v="2406"/>
    <n v="0.05"/>
    <n v="18285.599999999999"/>
    <n v="8243"/>
    <n v="10042.599999999999"/>
    <s v="UPI"/>
    <s v="Completed"/>
    <x v="1"/>
    <n v="3"/>
    <n v="5"/>
  </r>
  <r>
    <x v="215"/>
    <x v="3"/>
    <s v="India"/>
    <s v="Bangalore"/>
    <s v="Hardware"/>
    <x v="0"/>
    <n v="54585"/>
    <s v="New"/>
    <s v="Partner"/>
    <n v="983794"/>
    <n v="8"/>
    <n v="3176"/>
    <n v="0.1"/>
    <n v="22867.200000000001"/>
    <n v="15780"/>
    <n v="7087.2000000000007"/>
    <s v="Net Banking"/>
    <s v="Completed"/>
    <x v="2"/>
    <n v="3"/>
    <n v="10"/>
  </r>
  <r>
    <x v="215"/>
    <x v="3"/>
    <s v="India"/>
    <s v="Mumbai"/>
    <s v="Services"/>
    <x v="2"/>
    <n v="95425"/>
    <s v="Existing"/>
    <s v="Offline"/>
    <n v="231098"/>
    <n v="7"/>
    <n v="4071"/>
    <n v="0.05"/>
    <n v="27072.149999999998"/>
    <n v="8364"/>
    <n v="18708.149999999998"/>
    <s v="Net Banking"/>
    <s v="Completed"/>
    <x v="2"/>
    <n v="5"/>
    <n v="5"/>
  </r>
  <r>
    <x v="215"/>
    <x v="0"/>
    <s v="UK"/>
    <s v="London"/>
    <s v="Services"/>
    <x v="3"/>
    <n v="11084"/>
    <s v="Existing"/>
    <s v="Online"/>
    <n v="898540"/>
    <n v="4"/>
    <n v="4259"/>
    <n v="0.1"/>
    <n v="15332.4"/>
    <n v="21556"/>
    <n v="-6223.6"/>
    <s v="Cash"/>
    <s v="Cancelled"/>
    <x v="2"/>
    <n v="3"/>
    <n v="10"/>
  </r>
  <r>
    <x v="215"/>
    <x v="3"/>
    <s v="India"/>
    <s v="Bangalore"/>
    <s v="Services"/>
    <x v="1"/>
    <n v="31944"/>
    <s v="Existing"/>
    <s v="Offline"/>
    <n v="638758"/>
    <n v="4"/>
    <n v="4569"/>
    <n v="0.05"/>
    <n v="17362.2"/>
    <n v="12711"/>
    <n v="4651.2000000000007"/>
    <s v="Credit Card"/>
    <s v="Completed"/>
    <x v="2"/>
    <n v="4"/>
    <n v="5"/>
  </r>
  <r>
    <x v="215"/>
    <x v="3"/>
    <s v="UK"/>
    <s v="London"/>
    <s v="Services"/>
    <x v="1"/>
    <n v="43921"/>
    <s v="Existing"/>
    <s v="Partner"/>
    <n v="391929"/>
    <n v="9"/>
    <n v="2118"/>
    <n v="0.2"/>
    <n v="15249.6"/>
    <n v="18704"/>
    <n v="-3454.3999999999996"/>
    <s v="Net Banking"/>
    <s v="Cancelled"/>
    <x v="0"/>
    <n v="4"/>
    <n v="20"/>
  </r>
  <r>
    <x v="215"/>
    <x v="3"/>
    <s v="USA"/>
    <s v="New York"/>
    <s v="Software"/>
    <x v="0"/>
    <n v="71282"/>
    <s v="New"/>
    <s v="Partner"/>
    <n v="495469"/>
    <n v="9"/>
    <n v="1308"/>
    <n v="0.05"/>
    <n v="11183.4"/>
    <n v="4459"/>
    <n v="6724.4"/>
    <s v="Cash"/>
    <s v="Cancelled"/>
    <x v="0"/>
    <n v="4"/>
    <n v="5"/>
  </r>
  <r>
    <x v="215"/>
    <x v="3"/>
    <s v="India"/>
    <s v="Mumbai"/>
    <s v="Hardware"/>
    <x v="2"/>
    <n v="97393"/>
    <s v="New"/>
    <s v="Offline"/>
    <n v="558105"/>
    <n v="5"/>
    <n v="4286"/>
    <n v="0.05"/>
    <n v="20358.5"/>
    <n v="3369"/>
    <n v="16989.5"/>
    <s v="UPI"/>
    <s v="Cancelled"/>
    <x v="2"/>
    <n v="1"/>
    <n v="5"/>
  </r>
  <r>
    <x v="215"/>
    <x v="0"/>
    <s v="India"/>
    <s v="Bangalore"/>
    <s v="Hardware"/>
    <x v="2"/>
    <n v="61397"/>
    <s v="Existing"/>
    <s v="Online"/>
    <n v="906458"/>
    <n v="7"/>
    <n v="1441"/>
    <n v="0.15"/>
    <n v="8573.9499999999989"/>
    <n v="19852"/>
    <n v="-11278.050000000001"/>
    <s v="UPI"/>
    <s v="Completed"/>
    <x v="1"/>
    <n v="3"/>
    <n v="15"/>
  </r>
  <r>
    <x v="215"/>
    <x v="3"/>
    <s v="USA"/>
    <s v="New York"/>
    <s v="Software"/>
    <x v="0"/>
    <n v="28070"/>
    <s v="Existing"/>
    <s v="Offline"/>
    <n v="546023"/>
    <n v="7"/>
    <n v="539"/>
    <n v="0.15"/>
    <n v="3207.0499999999997"/>
    <n v="11785"/>
    <n v="-8577.9500000000007"/>
    <s v="Cash"/>
    <s v="Completed"/>
    <x v="2"/>
    <n v="1"/>
    <n v="15"/>
  </r>
  <r>
    <x v="215"/>
    <x v="3"/>
    <s v="India"/>
    <s v="Bangalore"/>
    <s v="Services"/>
    <x v="3"/>
    <n v="64987"/>
    <s v="New"/>
    <s v="Online"/>
    <n v="275330"/>
    <n v="9"/>
    <n v="1838"/>
    <n v="0.05"/>
    <n v="15714.9"/>
    <n v="27233"/>
    <n v="-11518.1"/>
    <s v="Credit Card"/>
    <s v="Cancelled"/>
    <x v="3"/>
    <n v="3"/>
    <n v="5"/>
  </r>
  <r>
    <x v="216"/>
    <x v="0"/>
    <s v="UK"/>
    <s v="London"/>
    <s v="Services"/>
    <x v="3"/>
    <n v="66690"/>
    <s v="New"/>
    <s v="Online"/>
    <n v="850170"/>
    <n v="7"/>
    <n v="1821"/>
    <n v="0.15"/>
    <n v="10834.949999999999"/>
    <n v="12569"/>
    <n v="-1734.0500000000011"/>
    <s v="UPI"/>
    <s v="Returned"/>
    <x v="0"/>
    <n v="4"/>
    <n v="15"/>
  </r>
  <r>
    <x v="216"/>
    <x v="1"/>
    <s v="USA"/>
    <s v="New York"/>
    <s v="Services"/>
    <x v="0"/>
    <n v="71134"/>
    <s v="New"/>
    <s v="Partner"/>
    <n v="539363"/>
    <n v="8"/>
    <n v="2154"/>
    <n v="0.1"/>
    <n v="15508.800000000001"/>
    <n v="21421"/>
    <n v="-5912.1999999999989"/>
    <s v="UPI"/>
    <s v="Returned"/>
    <x v="0"/>
    <n v="4"/>
    <n v="10"/>
  </r>
  <r>
    <x v="216"/>
    <x v="2"/>
    <s v="USA"/>
    <s v="New York"/>
    <s v="Hardware"/>
    <x v="3"/>
    <n v="97755"/>
    <s v="New"/>
    <s v="Online"/>
    <n v="407561"/>
    <n v="7"/>
    <n v="3568"/>
    <n v="0.15"/>
    <n v="21229.599999999999"/>
    <n v="17729"/>
    <n v="3500.5999999999985"/>
    <s v="Cash"/>
    <s v="Returned"/>
    <x v="2"/>
    <n v="5"/>
    <n v="15"/>
  </r>
  <r>
    <x v="216"/>
    <x v="1"/>
    <s v="India"/>
    <s v="Mumbai"/>
    <s v="Hardware"/>
    <x v="3"/>
    <n v="69439"/>
    <s v="Existing"/>
    <s v="Partner"/>
    <n v="994211"/>
    <n v="4"/>
    <n v="894"/>
    <n v="0.05"/>
    <n v="3397.2"/>
    <n v="29457"/>
    <n v="-26059.8"/>
    <s v="Credit Card"/>
    <s v="Completed"/>
    <x v="3"/>
    <n v="3"/>
    <n v="5"/>
  </r>
  <r>
    <x v="216"/>
    <x v="0"/>
    <s v="India"/>
    <s v="Delhi"/>
    <s v="Hardware"/>
    <x v="3"/>
    <n v="41489"/>
    <s v="Existing"/>
    <s v="Online"/>
    <n v="606513"/>
    <n v="2"/>
    <n v="1291"/>
    <n v="0"/>
    <n v="2582"/>
    <n v="19048"/>
    <n v="-16466"/>
    <s v="UPI"/>
    <s v="Cancelled"/>
    <x v="1"/>
    <n v="2"/>
    <n v="0"/>
  </r>
  <r>
    <x v="216"/>
    <x v="2"/>
    <s v="UK"/>
    <s v="London"/>
    <s v="Hardware"/>
    <x v="0"/>
    <n v="33178"/>
    <s v="New"/>
    <s v="Online"/>
    <n v="494302"/>
    <n v="3"/>
    <n v="4133"/>
    <n v="0"/>
    <n v="12399"/>
    <n v="21257"/>
    <n v="-8858"/>
    <s v="Credit Card"/>
    <s v="Completed"/>
    <x v="0"/>
    <n v="1"/>
    <n v="0"/>
  </r>
  <r>
    <x v="216"/>
    <x v="0"/>
    <s v="UK"/>
    <s v="London"/>
    <s v="Hardware"/>
    <x v="1"/>
    <n v="89019"/>
    <s v="New"/>
    <s v="Partner"/>
    <n v="200319"/>
    <n v="7"/>
    <n v="2444"/>
    <n v="0.05"/>
    <n v="16252.599999999999"/>
    <n v="28348"/>
    <n v="-12095.400000000001"/>
    <s v="Cash"/>
    <s v="Cancelled"/>
    <x v="3"/>
    <n v="4"/>
    <n v="5"/>
  </r>
  <r>
    <x v="216"/>
    <x v="0"/>
    <s v="USA"/>
    <s v="New York"/>
    <s v="Software"/>
    <x v="2"/>
    <n v="67956"/>
    <s v="Existing"/>
    <s v="Online"/>
    <n v="711275"/>
    <n v="9"/>
    <n v="1243"/>
    <n v="0.05"/>
    <n v="10627.65"/>
    <n v="18033"/>
    <n v="-7405.35"/>
    <s v="Credit Card"/>
    <s v="Returned"/>
    <x v="3"/>
    <n v="5"/>
    <n v="5"/>
  </r>
  <r>
    <x v="216"/>
    <x v="3"/>
    <s v="USA"/>
    <s v="New York"/>
    <s v="Hardware"/>
    <x v="1"/>
    <n v="57802"/>
    <s v="Existing"/>
    <s v="Offline"/>
    <n v="175443"/>
    <n v="2"/>
    <n v="4872"/>
    <n v="0"/>
    <n v="9744"/>
    <n v="6380"/>
    <n v="3364"/>
    <s v="Credit Card"/>
    <s v="Completed"/>
    <x v="0"/>
    <n v="5"/>
    <n v="0"/>
  </r>
  <r>
    <x v="216"/>
    <x v="2"/>
    <s v="India"/>
    <s v="Mumbai"/>
    <s v="Services"/>
    <x v="3"/>
    <n v="72778"/>
    <s v="New"/>
    <s v="Online"/>
    <n v="736526"/>
    <n v="7"/>
    <n v="693"/>
    <n v="0.2"/>
    <n v="3880.8"/>
    <n v="8851"/>
    <n v="-4970.2"/>
    <s v="Net Banking"/>
    <s v="Returned"/>
    <x v="0"/>
    <n v="4"/>
    <n v="20"/>
  </r>
  <r>
    <x v="216"/>
    <x v="3"/>
    <s v="India"/>
    <s v="Delhi"/>
    <s v="Hardware"/>
    <x v="0"/>
    <n v="67719"/>
    <s v="Existing"/>
    <s v="Partner"/>
    <n v="191838"/>
    <n v="4"/>
    <n v="4774"/>
    <n v="0.15"/>
    <n v="16231.6"/>
    <n v="28282"/>
    <n v="-12050.4"/>
    <s v="UPI"/>
    <s v="Cancelled"/>
    <x v="3"/>
    <n v="3"/>
    <n v="15"/>
  </r>
  <r>
    <x v="216"/>
    <x v="2"/>
    <s v="UK"/>
    <s v="London"/>
    <s v="Software"/>
    <x v="2"/>
    <n v="43573"/>
    <s v="New"/>
    <s v="Partner"/>
    <n v="971815"/>
    <n v="7"/>
    <n v="4397"/>
    <n v="0.2"/>
    <n v="24623.200000000001"/>
    <n v="7292"/>
    <n v="17331.2"/>
    <s v="UPI"/>
    <s v="Returned"/>
    <x v="1"/>
    <n v="5"/>
    <n v="20"/>
  </r>
  <r>
    <x v="217"/>
    <x v="0"/>
    <s v="UAE"/>
    <s v="Dubai"/>
    <s v="Services"/>
    <x v="3"/>
    <n v="43688"/>
    <s v="Existing"/>
    <s v="Offline"/>
    <n v="415637"/>
    <n v="5"/>
    <n v="717"/>
    <n v="0.1"/>
    <n v="3226.5"/>
    <n v="2912"/>
    <n v="314.5"/>
    <s v="UPI"/>
    <s v="Cancelled"/>
    <x v="3"/>
    <n v="3"/>
    <n v="10"/>
  </r>
  <r>
    <x v="217"/>
    <x v="0"/>
    <s v="UAE"/>
    <s v="Dubai"/>
    <s v="Software"/>
    <x v="2"/>
    <n v="56475"/>
    <s v="Existing"/>
    <s v="Online"/>
    <n v="384949"/>
    <n v="7"/>
    <n v="4082"/>
    <n v="0"/>
    <n v="28574"/>
    <n v="8196"/>
    <n v="20378"/>
    <s v="Credit Card"/>
    <s v="Completed"/>
    <x v="0"/>
    <n v="5"/>
    <n v="0"/>
  </r>
  <r>
    <x v="217"/>
    <x v="1"/>
    <s v="India"/>
    <s v="Delhi"/>
    <s v="Services"/>
    <x v="2"/>
    <n v="60697"/>
    <s v="New"/>
    <s v="Offline"/>
    <n v="423930"/>
    <n v="6"/>
    <n v="3990"/>
    <n v="0"/>
    <n v="23940"/>
    <n v="12877"/>
    <n v="11063"/>
    <s v="Cash"/>
    <s v="Completed"/>
    <x v="2"/>
    <n v="1"/>
    <n v="0"/>
  </r>
  <r>
    <x v="217"/>
    <x v="2"/>
    <s v="India"/>
    <s v="Bangalore"/>
    <s v="Hardware"/>
    <x v="1"/>
    <n v="43978"/>
    <s v="Existing"/>
    <s v="Online"/>
    <n v="114248"/>
    <n v="2"/>
    <n v="3315"/>
    <n v="0.2"/>
    <n v="5304"/>
    <n v="23479"/>
    <n v="-18175"/>
    <s v="Credit Card"/>
    <s v="Returned"/>
    <x v="1"/>
    <n v="3"/>
    <n v="20"/>
  </r>
  <r>
    <x v="217"/>
    <x v="3"/>
    <s v="India"/>
    <s v="Mumbai"/>
    <s v="Software"/>
    <x v="3"/>
    <n v="39677"/>
    <s v="New"/>
    <s v="Offline"/>
    <n v="301075"/>
    <n v="7"/>
    <n v="4403"/>
    <n v="0.1"/>
    <n v="27738.9"/>
    <n v="25434"/>
    <n v="2304.9000000000015"/>
    <s v="UPI"/>
    <s v="Completed"/>
    <x v="3"/>
    <n v="5"/>
    <n v="10"/>
  </r>
  <r>
    <x v="217"/>
    <x v="1"/>
    <s v="India"/>
    <s v="Delhi"/>
    <s v="Services"/>
    <x v="2"/>
    <n v="91540"/>
    <s v="Existing"/>
    <s v="Partner"/>
    <n v="256456"/>
    <n v="5"/>
    <n v="4423"/>
    <n v="0.2"/>
    <n v="17692"/>
    <n v="27385"/>
    <n v="-9693"/>
    <s v="UPI"/>
    <s v="Cancelled"/>
    <x v="0"/>
    <n v="4"/>
    <n v="20"/>
  </r>
  <r>
    <x v="217"/>
    <x v="1"/>
    <s v="UAE"/>
    <s v="Dubai"/>
    <s v="Hardware"/>
    <x v="1"/>
    <n v="20272"/>
    <s v="New"/>
    <s v="Partner"/>
    <n v="233968"/>
    <n v="9"/>
    <n v="2285"/>
    <n v="0.1"/>
    <n v="18508.5"/>
    <n v="9058"/>
    <n v="9450.5"/>
    <s v="UPI"/>
    <s v="Cancelled"/>
    <x v="3"/>
    <n v="2"/>
    <n v="10"/>
  </r>
  <r>
    <x v="217"/>
    <x v="1"/>
    <s v="USA"/>
    <s v="New York"/>
    <s v="Services"/>
    <x v="0"/>
    <n v="16212"/>
    <s v="New"/>
    <s v="Offline"/>
    <n v="971480"/>
    <n v="1"/>
    <n v="4672"/>
    <n v="0.05"/>
    <n v="4438.3999999999996"/>
    <n v="6680"/>
    <n v="-2241.6000000000004"/>
    <s v="UPI"/>
    <s v="Returned"/>
    <x v="1"/>
    <n v="4"/>
    <n v="5"/>
  </r>
  <r>
    <x v="217"/>
    <x v="3"/>
    <s v="UAE"/>
    <s v="Dubai"/>
    <s v="Software"/>
    <x v="2"/>
    <n v="31071"/>
    <s v="New"/>
    <s v="Online"/>
    <n v="186175"/>
    <n v="1"/>
    <n v="4333"/>
    <n v="0.05"/>
    <n v="4116.3499999999995"/>
    <n v="20644"/>
    <n v="-16527.650000000001"/>
    <s v="Cash"/>
    <s v="Cancelled"/>
    <x v="1"/>
    <n v="3"/>
    <n v="5"/>
  </r>
  <r>
    <x v="217"/>
    <x v="1"/>
    <s v="USA"/>
    <s v="New York"/>
    <s v="Software"/>
    <x v="3"/>
    <n v="85236"/>
    <s v="Existing"/>
    <s v="Online"/>
    <n v="811392"/>
    <n v="2"/>
    <n v="1682"/>
    <n v="0"/>
    <n v="3364"/>
    <n v="3112"/>
    <n v="252"/>
    <s v="Net Banking"/>
    <s v="Completed"/>
    <x v="1"/>
    <n v="4"/>
    <n v="0"/>
  </r>
  <r>
    <x v="217"/>
    <x v="3"/>
    <s v="India"/>
    <s v="Mumbai"/>
    <s v="Software"/>
    <x v="0"/>
    <n v="27297"/>
    <s v="New"/>
    <s v="Partner"/>
    <n v="947454"/>
    <n v="8"/>
    <n v="1023"/>
    <n v="0.05"/>
    <n v="7774.7999999999993"/>
    <n v="27058"/>
    <n v="-19283.2"/>
    <s v="Credit Card"/>
    <s v="Returned"/>
    <x v="1"/>
    <n v="4"/>
    <n v="5"/>
  </r>
  <r>
    <x v="217"/>
    <x v="1"/>
    <s v="USA"/>
    <s v="New York"/>
    <s v="Software"/>
    <x v="2"/>
    <n v="61932"/>
    <s v="New"/>
    <s v="Online"/>
    <n v="445398"/>
    <n v="9"/>
    <n v="3796"/>
    <n v="0.2"/>
    <n v="27331.200000000001"/>
    <n v="9867"/>
    <n v="17464.2"/>
    <s v="Cash"/>
    <s v="Returned"/>
    <x v="1"/>
    <n v="2"/>
    <n v="20"/>
  </r>
  <r>
    <x v="218"/>
    <x v="3"/>
    <s v="India"/>
    <s v="Delhi"/>
    <s v="Hardware"/>
    <x v="2"/>
    <n v="66884"/>
    <s v="Existing"/>
    <s v="Offline"/>
    <n v="977061"/>
    <n v="7"/>
    <n v="4979"/>
    <n v="0.1"/>
    <n v="31367.7"/>
    <n v="1475"/>
    <n v="29892.7"/>
    <s v="Net Banking"/>
    <s v="Completed"/>
    <x v="0"/>
    <n v="4"/>
    <n v="10"/>
  </r>
  <r>
    <x v="218"/>
    <x v="0"/>
    <s v="USA"/>
    <s v="New York"/>
    <s v="Services"/>
    <x v="3"/>
    <n v="38625"/>
    <s v="Existing"/>
    <s v="Offline"/>
    <n v="844358"/>
    <n v="1"/>
    <n v="868"/>
    <n v="0"/>
    <n v="868"/>
    <n v="1325"/>
    <n v="-457"/>
    <s v="UPI"/>
    <s v="Completed"/>
    <x v="3"/>
    <n v="5"/>
    <n v="0"/>
  </r>
  <r>
    <x v="218"/>
    <x v="0"/>
    <s v="India"/>
    <s v="Bangalore"/>
    <s v="Hardware"/>
    <x v="2"/>
    <n v="38831"/>
    <s v="New"/>
    <s v="Online"/>
    <n v="838568"/>
    <n v="7"/>
    <n v="4883"/>
    <n v="0.05"/>
    <n v="32471.949999999997"/>
    <n v="25070"/>
    <n v="7401.9499999999971"/>
    <s v="Cash"/>
    <s v="Completed"/>
    <x v="3"/>
    <n v="1"/>
    <n v="5"/>
  </r>
  <r>
    <x v="218"/>
    <x v="0"/>
    <s v="India"/>
    <s v="Delhi"/>
    <s v="Software"/>
    <x v="3"/>
    <n v="66478"/>
    <s v="New"/>
    <s v="Partner"/>
    <n v="671679"/>
    <n v="8"/>
    <n v="898"/>
    <n v="0"/>
    <n v="7184"/>
    <n v="16932"/>
    <n v="-9748"/>
    <s v="Cash"/>
    <s v="Returned"/>
    <x v="2"/>
    <n v="2"/>
    <n v="0"/>
  </r>
  <r>
    <x v="218"/>
    <x v="0"/>
    <s v="India"/>
    <s v="Mumbai"/>
    <s v="Services"/>
    <x v="3"/>
    <n v="72909"/>
    <s v="Existing"/>
    <s v="Partner"/>
    <n v="211011"/>
    <n v="7"/>
    <n v="2651"/>
    <n v="0"/>
    <n v="18557"/>
    <n v="20647"/>
    <n v="-2090"/>
    <s v="Cash"/>
    <s v="Returned"/>
    <x v="1"/>
    <n v="3"/>
    <n v="0"/>
  </r>
  <r>
    <x v="218"/>
    <x v="0"/>
    <s v="India"/>
    <s v="Delhi"/>
    <s v="Software"/>
    <x v="3"/>
    <n v="39367"/>
    <s v="Existing"/>
    <s v="Partner"/>
    <n v="325151"/>
    <n v="5"/>
    <n v="4380"/>
    <n v="0.1"/>
    <n v="19710"/>
    <n v="9039"/>
    <n v="10671"/>
    <s v="Credit Card"/>
    <s v="Cancelled"/>
    <x v="3"/>
    <n v="5"/>
    <n v="10"/>
  </r>
  <r>
    <x v="218"/>
    <x v="1"/>
    <s v="India"/>
    <s v="Bangalore"/>
    <s v="Hardware"/>
    <x v="3"/>
    <n v="55813"/>
    <s v="Existing"/>
    <s v="Partner"/>
    <n v="449711"/>
    <n v="7"/>
    <n v="626"/>
    <n v="0.2"/>
    <n v="3505.6000000000004"/>
    <n v="19519"/>
    <n v="-16013.4"/>
    <s v="Net Banking"/>
    <s v="Returned"/>
    <x v="1"/>
    <n v="3"/>
    <n v="20"/>
  </r>
  <r>
    <x v="218"/>
    <x v="1"/>
    <s v="India"/>
    <s v="Mumbai"/>
    <s v="Hardware"/>
    <x v="2"/>
    <n v="30121"/>
    <s v="New"/>
    <s v="Partner"/>
    <n v="882475"/>
    <n v="2"/>
    <n v="2587"/>
    <n v="0.2"/>
    <n v="4139.2"/>
    <n v="16817"/>
    <n v="-12677.8"/>
    <s v="Net Banking"/>
    <s v="Returned"/>
    <x v="3"/>
    <n v="2"/>
    <n v="20"/>
  </r>
  <r>
    <x v="218"/>
    <x v="1"/>
    <s v="UAE"/>
    <s v="Dubai"/>
    <s v="Hardware"/>
    <x v="0"/>
    <n v="45547"/>
    <s v="Existing"/>
    <s v="Offline"/>
    <n v="531912"/>
    <n v="9"/>
    <n v="3643"/>
    <n v="0.15"/>
    <n v="27868.95"/>
    <n v="21637"/>
    <n v="6231.9500000000007"/>
    <s v="Credit Card"/>
    <s v="Cancelled"/>
    <x v="3"/>
    <n v="2"/>
    <n v="15"/>
  </r>
  <r>
    <x v="218"/>
    <x v="3"/>
    <s v="India"/>
    <s v="Bangalore"/>
    <s v="Services"/>
    <x v="0"/>
    <n v="73642"/>
    <s v="New"/>
    <s v="Online"/>
    <n v="547170"/>
    <n v="2"/>
    <n v="2270"/>
    <n v="0.2"/>
    <n v="3632"/>
    <n v="10488"/>
    <n v="-6856"/>
    <s v="Net Banking"/>
    <s v="Returned"/>
    <x v="0"/>
    <n v="4"/>
    <n v="20"/>
  </r>
  <r>
    <x v="218"/>
    <x v="3"/>
    <s v="India"/>
    <s v="Mumbai"/>
    <s v="Services"/>
    <x v="1"/>
    <n v="34914"/>
    <s v="New"/>
    <s v="Offline"/>
    <n v="575833"/>
    <n v="2"/>
    <n v="4553"/>
    <n v="0.05"/>
    <n v="8650.6999999999989"/>
    <n v="22419"/>
    <n v="-13768.300000000001"/>
    <s v="UPI"/>
    <s v="Cancelled"/>
    <x v="0"/>
    <n v="2"/>
    <n v="5"/>
  </r>
  <r>
    <x v="218"/>
    <x v="3"/>
    <s v="USA"/>
    <s v="New York"/>
    <s v="Software"/>
    <x v="3"/>
    <n v="27178"/>
    <s v="New"/>
    <s v="Partner"/>
    <n v="373370"/>
    <n v="5"/>
    <n v="746"/>
    <n v="0.15"/>
    <n v="3170.5"/>
    <n v="9135"/>
    <n v="-5964.5"/>
    <s v="Cash"/>
    <s v="Cancelled"/>
    <x v="0"/>
    <n v="3"/>
    <n v="15"/>
  </r>
  <r>
    <x v="219"/>
    <x v="3"/>
    <s v="India"/>
    <s v="Delhi"/>
    <s v="Services"/>
    <x v="2"/>
    <n v="77258"/>
    <s v="Existing"/>
    <s v="Partner"/>
    <n v="116858"/>
    <n v="8"/>
    <n v="3818"/>
    <n v="0.15"/>
    <n v="25962.399999999998"/>
    <n v="1281"/>
    <n v="24681.399999999998"/>
    <s v="Net Banking"/>
    <s v="Cancelled"/>
    <x v="1"/>
    <n v="2"/>
    <n v="15"/>
  </r>
  <r>
    <x v="219"/>
    <x v="0"/>
    <s v="India"/>
    <s v="Mumbai"/>
    <s v="Services"/>
    <x v="2"/>
    <n v="89421"/>
    <s v="Existing"/>
    <s v="Online"/>
    <n v="341544"/>
    <n v="6"/>
    <n v="2581"/>
    <n v="0.15"/>
    <n v="13163.1"/>
    <n v="1656"/>
    <n v="11507.1"/>
    <s v="Net Banking"/>
    <s v="Completed"/>
    <x v="1"/>
    <n v="1"/>
    <n v="15"/>
  </r>
  <r>
    <x v="219"/>
    <x v="0"/>
    <s v="India"/>
    <s v="Delhi"/>
    <s v="Hardware"/>
    <x v="1"/>
    <n v="70563"/>
    <s v="Existing"/>
    <s v="Online"/>
    <n v="812208"/>
    <n v="9"/>
    <n v="2557"/>
    <n v="0.15"/>
    <n v="19561.05"/>
    <n v="3210"/>
    <n v="16351.05"/>
    <s v="Cash"/>
    <s v="Completed"/>
    <x v="0"/>
    <n v="4"/>
    <n v="15"/>
  </r>
  <r>
    <x v="219"/>
    <x v="0"/>
    <s v="USA"/>
    <s v="New York"/>
    <s v="Software"/>
    <x v="0"/>
    <n v="60050"/>
    <s v="New"/>
    <s v="Online"/>
    <n v="736781"/>
    <n v="6"/>
    <n v="3489"/>
    <n v="0.2"/>
    <n v="16747.2"/>
    <n v="28821"/>
    <n v="-12073.8"/>
    <s v="UPI"/>
    <s v="Returned"/>
    <x v="3"/>
    <n v="2"/>
    <n v="20"/>
  </r>
  <r>
    <x v="219"/>
    <x v="2"/>
    <s v="India"/>
    <s v="Mumbai"/>
    <s v="Hardware"/>
    <x v="2"/>
    <n v="72607"/>
    <s v="New"/>
    <s v="Offline"/>
    <n v="794660"/>
    <n v="5"/>
    <n v="4097"/>
    <n v="0.15"/>
    <n v="17412.25"/>
    <n v="10092"/>
    <n v="7320.25"/>
    <s v="UPI"/>
    <s v="Cancelled"/>
    <x v="1"/>
    <n v="1"/>
    <n v="15"/>
  </r>
  <r>
    <x v="219"/>
    <x v="1"/>
    <s v="UAE"/>
    <s v="Dubai"/>
    <s v="Software"/>
    <x v="1"/>
    <n v="75638"/>
    <s v="Existing"/>
    <s v="Online"/>
    <n v="796830"/>
    <n v="1"/>
    <n v="839"/>
    <n v="0.05"/>
    <n v="797.05"/>
    <n v="8468"/>
    <n v="-7670.95"/>
    <s v="Net Banking"/>
    <s v="Completed"/>
    <x v="1"/>
    <n v="3"/>
    <n v="5"/>
  </r>
  <r>
    <x v="219"/>
    <x v="3"/>
    <s v="India"/>
    <s v="Bangalore"/>
    <s v="Software"/>
    <x v="0"/>
    <n v="23262"/>
    <s v="Existing"/>
    <s v="Offline"/>
    <n v="780473"/>
    <n v="8"/>
    <n v="3228"/>
    <n v="0.05"/>
    <n v="24532.799999999999"/>
    <n v="13618"/>
    <n v="10914.8"/>
    <s v="UPI"/>
    <s v="Cancelled"/>
    <x v="2"/>
    <n v="3"/>
    <n v="5"/>
  </r>
  <r>
    <x v="219"/>
    <x v="3"/>
    <s v="India"/>
    <s v="Mumbai"/>
    <s v="Services"/>
    <x v="2"/>
    <n v="17453"/>
    <s v="New"/>
    <s v="Partner"/>
    <n v="339828"/>
    <n v="3"/>
    <n v="2091"/>
    <n v="0"/>
    <n v="6273"/>
    <n v="1143"/>
    <n v="5130"/>
    <s v="Credit Card"/>
    <s v="Cancelled"/>
    <x v="3"/>
    <n v="1"/>
    <n v="0"/>
  </r>
  <r>
    <x v="219"/>
    <x v="0"/>
    <s v="USA"/>
    <s v="New York"/>
    <s v="Hardware"/>
    <x v="3"/>
    <n v="55174"/>
    <s v="New"/>
    <s v="Offline"/>
    <n v="807456"/>
    <n v="2"/>
    <n v="3661"/>
    <n v="0.05"/>
    <n v="6955.9"/>
    <n v="20753"/>
    <n v="-13797.1"/>
    <s v="Cash"/>
    <s v="Completed"/>
    <x v="3"/>
    <n v="1"/>
    <n v="5"/>
  </r>
  <r>
    <x v="219"/>
    <x v="3"/>
    <s v="India"/>
    <s v="Mumbai"/>
    <s v="Services"/>
    <x v="1"/>
    <n v="87760"/>
    <s v="New"/>
    <s v="Online"/>
    <n v="646304"/>
    <n v="7"/>
    <n v="1808"/>
    <n v="0"/>
    <n v="12656"/>
    <n v="4933"/>
    <n v="7723"/>
    <s v="Cash"/>
    <s v="Cancelled"/>
    <x v="2"/>
    <n v="2"/>
    <n v="0"/>
  </r>
  <r>
    <x v="219"/>
    <x v="3"/>
    <s v="India"/>
    <s v="Delhi"/>
    <s v="Services"/>
    <x v="2"/>
    <n v="16172"/>
    <s v="New"/>
    <s v="Offline"/>
    <n v="357826"/>
    <n v="2"/>
    <n v="3838"/>
    <n v="0.05"/>
    <n v="7292.2"/>
    <n v="24739"/>
    <n v="-17446.8"/>
    <s v="Credit Card"/>
    <s v="Returned"/>
    <x v="2"/>
    <n v="4"/>
    <n v="5"/>
  </r>
  <r>
    <x v="219"/>
    <x v="1"/>
    <s v="UK"/>
    <s v="London"/>
    <s v="Services"/>
    <x v="1"/>
    <n v="86788"/>
    <s v="Existing"/>
    <s v="Offline"/>
    <n v="564136"/>
    <n v="1"/>
    <n v="3198"/>
    <n v="0.15"/>
    <n v="2718.2999999999997"/>
    <n v="28063"/>
    <n v="-25344.7"/>
    <s v="UPI"/>
    <s v="Returned"/>
    <x v="2"/>
    <n v="4"/>
    <n v="15"/>
  </r>
  <r>
    <x v="220"/>
    <x v="0"/>
    <s v="India"/>
    <s v="Mumbai"/>
    <s v="Software"/>
    <x v="1"/>
    <n v="27918"/>
    <s v="New"/>
    <s v="Offline"/>
    <n v="117445"/>
    <n v="2"/>
    <n v="3623"/>
    <n v="0.1"/>
    <n v="6521.4000000000005"/>
    <n v="19919"/>
    <n v="-13397.599999999999"/>
    <s v="UPI"/>
    <s v="Returned"/>
    <x v="2"/>
    <n v="5"/>
    <n v="10"/>
  </r>
  <r>
    <x v="220"/>
    <x v="1"/>
    <s v="UAE"/>
    <s v="Dubai"/>
    <s v="Hardware"/>
    <x v="1"/>
    <n v="17197"/>
    <s v="New"/>
    <s v="Online"/>
    <n v="587656"/>
    <n v="6"/>
    <n v="2797"/>
    <n v="0.15"/>
    <n v="14264.699999999999"/>
    <n v="10605"/>
    <n v="3659.6999999999989"/>
    <s v="Cash"/>
    <s v="Returned"/>
    <x v="2"/>
    <n v="1"/>
    <n v="15"/>
  </r>
  <r>
    <x v="220"/>
    <x v="2"/>
    <s v="India"/>
    <s v="Mumbai"/>
    <s v="Hardware"/>
    <x v="3"/>
    <n v="23677"/>
    <s v="Existing"/>
    <s v="Offline"/>
    <n v="528291"/>
    <n v="2"/>
    <n v="2553"/>
    <n v="0.2"/>
    <n v="4084.8"/>
    <n v="26619"/>
    <n v="-22534.2"/>
    <s v="Credit Card"/>
    <s v="Completed"/>
    <x v="2"/>
    <n v="3"/>
    <n v="20"/>
  </r>
  <r>
    <x v="220"/>
    <x v="2"/>
    <s v="India"/>
    <s v="Bangalore"/>
    <s v="Services"/>
    <x v="0"/>
    <n v="21039"/>
    <s v="Existing"/>
    <s v="Online"/>
    <n v="378835"/>
    <n v="1"/>
    <n v="2009"/>
    <n v="0"/>
    <n v="2009"/>
    <n v="11775"/>
    <n v="-9766"/>
    <s v="Credit Card"/>
    <s v="Completed"/>
    <x v="1"/>
    <n v="5"/>
    <n v="0"/>
  </r>
  <r>
    <x v="220"/>
    <x v="2"/>
    <s v="India"/>
    <s v="Mumbai"/>
    <s v="Software"/>
    <x v="0"/>
    <n v="37785"/>
    <s v="Existing"/>
    <s v="Offline"/>
    <n v="981042"/>
    <n v="1"/>
    <n v="4307"/>
    <n v="0.1"/>
    <n v="3876.3"/>
    <n v="12866"/>
    <n v="-8989.7000000000007"/>
    <s v="Cash"/>
    <s v="Returned"/>
    <x v="1"/>
    <n v="1"/>
    <n v="10"/>
  </r>
  <r>
    <x v="220"/>
    <x v="0"/>
    <s v="UK"/>
    <s v="London"/>
    <s v="Hardware"/>
    <x v="2"/>
    <n v="14570"/>
    <s v="Existing"/>
    <s v="Offline"/>
    <n v="830084"/>
    <n v="4"/>
    <n v="512"/>
    <n v="0.05"/>
    <n v="1945.6"/>
    <n v="18033"/>
    <n v="-16087.4"/>
    <s v="Net Banking"/>
    <s v="Completed"/>
    <x v="1"/>
    <n v="1"/>
    <n v="5"/>
  </r>
  <r>
    <x v="220"/>
    <x v="3"/>
    <s v="India"/>
    <s v="Delhi"/>
    <s v="Hardware"/>
    <x v="3"/>
    <n v="82242"/>
    <s v="New"/>
    <s v="Offline"/>
    <n v="256932"/>
    <n v="8"/>
    <n v="4534"/>
    <n v="0.15"/>
    <n v="30831.200000000001"/>
    <n v="22144"/>
    <n v="8687.2000000000007"/>
    <s v="Cash"/>
    <s v="Returned"/>
    <x v="0"/>
    <n v="5"/>
    <n v="15"/>
  </r>
  <r>
    <x v="220"/>
    <x v="0"/>
    <s v="India"/>
    <s v="Mumbai"/>
    <s v="Services"/>
    <x v="0"/>
    <n v="21655"/>
    <s v="New"/>
    <s v="Online"/>
    <n v="784781"/>
    <n v="6"/>
    <n v="2080"/>
    <n v="0"/>
    <n v="12480"/>
    <n v="20675"/>
    <n v="-8195"/>
    <s v="Net Banking"/>
    <s v="Completed"/>
    <x v="2"/>
    <n v="4"/>
    <n v="0"/>
  </r>
  <r>
    <x v="220"/>
    <x v="0"/>
    <s v="UAE"/>
    <s v="Dubai"/>
    <s v="Software"/>
    <x v="2"/>
    <n v="57907"/>
    <s v="New"/>
    <s v="Online"/>
    <n v="928521"/>
    <n v="4"/>
    <n v="3933"/>
    <n v="0"/>
    <n v="15732"/>
    <n v="24505"/>
    <n v="-8773"/>
    <s v="Net Banking"/>
    <s v="Completed"/>
    <x v="2"/>
    <n v="1"/>
    <n v="0"/>
  </r>
  <r>
    <x v="220"/>
    <x v="3"/>
    <s v="USA"/>
    <s v="New York"/>
    <s v="Services"/>
    <x v="2"/>
    <n v="19449"/>
    <s v="New"/>
    <s v="Online"/>
    <n v="263062"/>
    <n v="6"/>
    <n v="2551"/>
    <n v="0.05"/>
    <n v="14540.699999999999"/>
    <n v="28497"/>
    <n v="-13956.300000000001"/>
    <s v="Net Banking"/>
    <s v="Cancelled"/>
    <x v="2"/>
    <n v="5"/>
    <n v="5"/>
  </r>
  <r>
    <x v="220"/>
    <x v="1"/>
    <s v="India"/>
    <s v="Mumbai"/>
    <s v="Hardware"/>
    <x v="1"/>
    <n v="34630"/>
    <s v="New"/>
    <s v="Partner"/>
    <n v="427983"/>
    <n v="6"/>
    <n v="4376"/>
    <n v="0"/>
    <n v="26256"/>
    <n v="25748"/>
    <n v="508"/>
    <s v="Cash"/>
    <s v="Returned"/>
    <x v="2"/>
    <n v="2"/>
    <n v="0"/>
  </r>
  <r>
    <x v="220"/>
    <x v="2"/>
    <s v="India"/>
    <s v="Mumbai"/>
    <s v="Software"/>
    <x v="3"/>
    <n v="84658"/>
    <s v="Existing"/>
    <s v="Online"/>
    <n v="630774"/>
    <n v="9"/>
    <n v="2323"/>
    <n v="0.05"/>
    <n v="19861.649999999998"/>
    <n v="20405"/>
    <n v="-543.35000000000218"/>
    <s v="Credit Card"/>
    <s v="Cancelled"/>
    <x v="1"/>
    <n v="2"/>
    <n v="5"/>
  </r>
  <r>
    <x v="221"/>
    <x v="1"/>
    <s v="India"/>
    <s v="Bangalore"/>
    <s v="Services"/>
    <x v="0"/>
    <n v="56371"/>
    <s v="Existing"/>
    <s v="Offline"/>
    <n v="302174"/>
    <n v="4"/>
    <n v="3930"/>
    <n v="0.05"/>
    <n v="14934"/>
    <n v="3048"/>
    <n v="11886"/>
    <s v="Credit Card"/>
    <s v="Returned"/>
    <x v="2"/>
    <n v="3"/>
    <n v="5"/>
  </r>
  <r>
    <x v="221"/>
    <x v="2"/>
    <s v="UAE"/>
    <s v="Dubai"/>
    <s v="Hardware"/>
    <x v="3"/>
    <n v="20991"/>
    <s v="New"/>
    <s v="Partner"/>
    <n v="562643"/>
    <n v="6"/>
    <n v="3240"/>
    <n v="0.15"/>
    <n v="16524"/>
    <n v="29654"/>
    <n v="-13130"/>
    <s v="Credit Card"/>
    <s v="Completed"/>
    <x v="0"/>
    <n v="4"/>
    <n v="15"/>
  </r>
  <r>
    <x v="221"/>
    <x v="0"/>
    <s v="UK"/>
    <s v="London"/>
    <s v="Services"/>
    <x v="3"/>
    <n v="34887"/>
    <s v="Existing"/>
    <s v="Online"/>
    <n v="502262"/>
    <n v="1"/>
    <n v="2288"/>
    <n v="0"/>
    <n v="2288"/>
    <n v="28672"/>
    <n v="-26384"/>
    <s v="Cash"/>
    <s v="Returned"/>
    <x v="1"/>
    <n v="5"/>
    <n v="0"/>
  </r>
  <r>
    <x v="221"/>
    <x v="2"/>
    <s v="USA"/>
    <s v="New York"/>
    <s v="Services"/>
    <x v="0"/>
    <n v="23859"/>
    <s v="New"/>
    <s v="Online"/>
    <n v="367868"/>
    <n v="7"/>
    <n v="2452"/>
    <n v="0.2"/>
    <n v="13731.2"/>
    <n v="6323"/>
    <n v="7408.2000000000007"/>
    <s v="Cash"/>
    <s v="Cancelled"/>
    <x v="1"/>
    <n v="4"/>
    <n v="20"/>
  </r>
  <r>
    <x v="221"/>
    <x v="0"/>
    <s v="India"/>
    <s v="Delhi"/>
    <s v="Services"/>
    <x v="0"/>
    <n v="33640"/>
    <s v="New"/>
    <s v="Partner"/>
    <n v="753567"/>
    <n v="7"/>
    <n v="3204"/>
    <n v="0.2"/>
    <n v="17942.400000000001"/>
    <n v="12119"/>
    <n v="5823.4000000000015"/>
    <s v="UPI"/>
    <s v="Cancelled"/>
    <x v="1"/>
    <n v="4"/>
    <n v="20"/>
  </r>
  <r>
    <x v="221"/>
    <x v="1"/>
    <s v="India"/>
    <s v="Mumbai"/>
    <s v="Software"/>
    <x v="3"/>
    <n v="58339"/>
    <s v="New"/>
    <s v="Partner"/>
    <n v="170886"/>
    <n v="1"/>
    <n v="1451"/>
    <n v="0.15"/>
    <n v="1233.3499999999999"/>
    <n v="2894"/>
    <n v="-1660.65"/>
    <s v="Cash"/>
    <s v="Completed"/>
    <x v="0"/>
    <n v="5"/>
    <n v="15"/>
  </r>
  <r>
    <x v="221"/>
    <x v="0"/>
    <s v="UK"/>
    <s v="London"/>
    <s v="Hardware"/>
    <x v="2"/>
    <n v="63235"/>
    <s v="New"/>
    <s v="Online"/>
    <n v="834921"/>
    <n v="8"/>
    <n v="3920"/>
    <n v="0.15"/>
    <n v="26656"/>
    <n v="6320"/>
    <n v="20336"/>
    <s v="Credit Card"/>
    <s v="Cancelled"/>
    <x v="1"/>
    <n v="1"/>
    <n v="15"/>
  </r>
  <r>
    <x v="221"/>
    <x v="1"/>
    <s v="USA"/>
    <s v="New York"/>
    <s v="Hardware"/>
    <x v="3"/>
    <n v="12512"/>
    <s v="New"/>
    <s v="Partner"/>
    <n v="193761"/>
    <n v="5"/>
    <n v="3527"/>
    <n v="0.05"/>
    <n v="16753.25"/>
    <n v="4976"/>
    <n v="11777.25"/>
    <s v="UPI"/>
    <s v="Completed"/>
    <x v="0"/>
    <n v="2"/>
    <n v="5"/>
  </r>
  <r>
    <x v="221"/>
    <x v="3"/>
    <s v="India"/>
    <s v="Delhi"/>
    <s v="Hardware"/>
    <x v="0"/>
    <n v="90982"/>
    <s v="Existing"/>
    <s v="Offline"/>
    <n v="764524"/>
    <n v="9"/>
    <n v="3601"/>
    <n v="0.2"/>
    <n v="25927.200000000001"/>
    <n v="14225"/>
    <n v="11702.2"/>
    <s v="Cash"/>
    <s v="Completed"/>
    <x v="3"/>
    <n v="3"/>
    <n v="20"/>
  </r>
  <r>
    <x v="221"/>
    <x v="3"/>
    <s v="UK"/>
    <s v="London"/>
    <s v="Hardware"/>
    <x v="3"/>
    <n v="31912"/>
    <s v="Existing"/>
    <s v="Offline"/>
    <n v="857797"/>
    <n v="8"/>
    <n v="4460"/>
    <n v="0"/>
    <n v="35680"/>
    <n v="12454"/>
    <n v="23226"/>
    <s v="Cash"/>
    <s v="Completed"/>
    <x v="2"/>
    <n v="1"/>
    <n v="0"/>
  </r>
  <r>
    <x v="221"/>
    <x v="3"/>
    <s v="UAE"/>
    <s v="Dubai"/>
    <s v="Software"/>
    <x v="0"/>
    <n v="45515"/>
    <s v="New"/>
    <s v="Offline"/>
    <n v="738454"/>
    <n v="3"/>
    <n v="4088"/>
    <n v="0.2"/>
    <n v="9811.2000000000007"/>
    <n v="16208"/>
    <n v="-6396.7999999999993"/>
    <s v="Cash"/>
    <s v="Completed"/>
    <x v="0"/>
    <n v="4"/>
    <n v="20"/>
  </r>
  <r>
    <x v="221"/>
    <x v="0"/>
    <s v="UAE"/>
    <s v="Dubai"/>
    <s v="Services"/>
    <x v="2"/>
    <n v="25416"/>
    <s v="New"/>
    <s v="Online"/>
    <n v="657160"/>
    <n v="1"/>
    <n v="4345"/>
    <n v="0.15"/>
    <n v="3693.25"/>
    <n v="1408"/>
    <n v="2285.25"/>
    <s v="UPI"/>
    <s v="Completed"/>
    <x v="2"/>
    <n v="4"/>
    <n v="15"/>
  </r>
  <r>
    <x v="222"/>
    <x v="3"/>
    <s v="USA"/>
    <s v="New York"/>
    <s v="Hardware"/>
    <x v="3"/>
    <n v="82816"/>
    <s v="Existing"/>
    <s v="Offline"/>
    <n v="844851"/>
    <n v="3"/>
    <n v="1647"/>
    <n v="0.15"/>
    <n v="4199.8499999999995"/>
    <n v="29125"/>
    <n v="-24925.15"/>
    <s v="UPI"/>
    <s v="Cancelled"/>
    <x v="2"/>
    <n v="5"/>
    <n v="15"/>
  </r>
  <r>
    <x v="222"/>
    <x v="2"/>
    <s v="India"/>
    <s v="Delhi"/>
    <s v="Software"/>
    <x v="2"/>
    <n v="86510"/>
    <s v="New"/>
    <s v="Partner"/>
    <n v="553095"/>
    <n v="2"/>
    <n v="4017"/>
    <n v="0.05"/>
    <n v="7632.2999999999993"/>
    <n v="20759"/>
    <n v="-13126.7"/>
    <s v="Net Banking"/>
    <s v="Cancelled"/>
    <x v="1"/>
    <n v="2"/>
    <n v="5"/>
  </r>
  <r>
    <x v="222"/>
    <x v="1"/>
    <s v="UAE"/>
    <s v="Dubai"/>
    <s v="Services"/>
    <x v="3"/>
    <n v="53746"/>
    <s v="New"/>
    <s v="Offline"/>
    <n v="933469"/>
    <n v="2"/>
    <n v="3558"/>
    <n v="0"/>
    <n v="7116"/>
    <n v="29598"/>
    <n v="-22482"/>
    <s v="UPI"/>
    <s v="Cancelled"/>
    <x v="1"/>
    <n v="2"/>
    <n v="0"/>
  </r>
  <r>
    <x v="222"/>
    <x v="1"/>
    <s v="USA"/>
    <s v="New York"/>
    <s v="Software"/>
    <x v="3"/>
    <n v="53775"/>
    <s v="New"/>
    <s v="Partner"/>
    <n v="909417"/>
    <n v="4"/>
    <n v="1917"/>
    <n v="0.15"/>
    <n v="6517.8"/>
    <n v="7887"/>
    <n v="-1369.1999999999998"/>
    <s v="Credit Card"/>
    <s v="Cancelled"/>
    <x v="0"/>
    <n v="3"/>
    <n v="15"/>
  </r>
  <r>
    <x v="222"/>
    <x v="2"/>
    <s v="UAE"/>
    <s v="Dubai"/>
    <s v="Software"/>
    <x v="0"/>
    <n v="22227"/>
    <s v="Existing"/>
    <s v="Offline"/>
    <n v="712879"/>
    <n v="2"/>
    <n v="4409"/>
    <n v="0"/>
    <n v="8818"/>
    <n v="25283"/>
    <n v="-16465"/>
    <s v="Credit Card"/>
    <s v="Completed"/>
    <x v="0"/>
    <n v="1"/>
    <n v="0"/>
  </r>
  <r>
    <x v="222"/>
    <x v="0"/>
    <s v="UAE"/>
    <s v="Dubai"/>
    <s v="Hardware"/>
    <x v="1"/>
    <n v="23031"/>
    <s v="New"/>
    <s v="Partner"/>
    <n v="420012"/>
    <n v="8"/>
    <n v="4189"/>
    <n v="0.2"/>
    <n v="26809.600000000002"/>
    <n v="17961"/>
    <n v="8848.6000000000022"/>
    <s v="Cash"/>
    <s v="Returned"/>
    <x v="1"/>
    <n v="3"/>
    <n v="20"/>
  </r>
  <r>
    <x v="222"/>
    <x v="0"/>
    <s v="UK"/>
    <s v="London"/>
    <s v="Hardware"/>
    <x v="0"/>
    <n v="43000"/>
    <s v="New"/>
    <s v="Offline"/>
    <n v="600081"/>
    <n v="5"/>
    <n v="3272"/>
    <n v="0.05"/>
    <n v="15542"/>
    <n v="9145"/>
    <n v="6397"/>
    <s v="Credit Card"/>
    <s v="Returned"/>
    <x v="2"/>
    <n v="4"/>
    <n v="5"/>
  </r>
  <r>
    <x v="222"/>
    <x v="1"/>
    <s v="UK"/>
    <s v="London"/>
    <s v="Services"/>
    <x v="3"/>
    <n v="61253"/>
    <s v="Existing"/>
    <s v="Offline"/>
    <n v="308997"/>
    <n v="1"/>
    <n v="3328"/>
    <n v="0.2"/>
    <n v="2662.4"/>
    <n v="29183"/>
    <n v="-26520.6"/>
    <s v="Credit Card"/>
    <s v="Returned"/>
    <x v="1"/>
    <n v="4"/>
    <n v="20"/>
  </r>
  <r>
    <x v="222"/>
    <x v="3"/>
    <s v="UAE"/>
    <s v="Dubai"/>
    <s v="Services"/>
    <x v="1"/>
    <n v="77564"/>
    <s v="New"/>
    <s v="Offline"/>
    <n v="643635"/>
    <n v="6"/>
    <n v="2669"/>
    <n v="0.15"/>
    <n v="13611.9"/>
    <n v="21561"/>
    <n v="-7949.1"/>
    <s v="Credit Card"/>
    <s v="Returned"/>
    <x v="2"/>
    <n v="2"/>
    <n v="15"/>
  </r>
  <r>
    <x v="222"/>
    <x v="0"/>
    <s v="India"/>
    <s v="Bangalore"/>
    <s v="Hardware"/>
    <x v="1"/>
    <n v="28313"/>
    <s v="New"/>
    <s v="Partner"/>
    <n v="403767"/>
    <n v="7"/>
    <n v="2749"/>
    <n v="0.15"/>
    <n v="16356.55"/>
    <n v="1602"/>
    <n v="14754.55"/>
    <s v="Credit Card"/>
    <s v="Cancelled"/>
    <x v="3"/>
    <n v="4"/>
    <n v="15"/>
  </r>
  <r>
    <x v="222"/>
    <x v="0"/>
    <s v="UK"/>
    <s v="London"/>
    <s v="Software"/>
    <x v="2"/>
    <n v="85186"/>
    <s v="Existing"/>
    <s v="Partner"/>
    <n v="116360"/>
    <n v="1"/>
    <n v="4358"/>
    <n v="0"/>
    <n v="4358"/>
    <n v="21139"/>
    <n v="-16781"/>
    <s v="UPI"/>
    <s v="Completed"/>
    <x v="0"/>
    <n v="1"/>
    <n v="0"/>
  </r>
  <r>
    <x v="222"/>
    <x v="2"/>
    <s v="India"/>
    <s v="Delhi"/>
    <s v="Hardware"/>
    <x v="3"/>
    <n v="67751"/>
    <s v="Existing"/>
    <s v="Offline"/>
    <n v="608593"/>
    <n v="3"/>
    <n v="2125"/>
    <n v="0.15"/>
    <n v="5418.75"/>
    <n v="15263"/>
    <n v="-9844.25"/>
    <s v="Credit Card"/>
    <s v="Cancelled"/>
    <x v="1"/>
    <n v="1"/>
    <n v="15"/>
  </r>
  <r>
    <x v="223"/>
    <x v="2"/>
    <s v="USA"/>
    <s v="New York"/>
    <s v="Services"/>
    <x v="0"/>
    <n v="62492"/>
    <s v="New"/>
    <s v="Partner"/>
    <n v="376358"/>
    <n v="9"/>
    <n v="3249"/>
    <n v="0"/>
    <n v="29241"/>
    <n v="24074"/>
    <n v="5167"/>
    <s v="Cash"/>
    <s v="Cancelled"/>
    <x v="2"/>
    <n v="3"/>
    <n v="0"/>
  </r>
  <r>
    <x v="223"/>
    <x v="3"/>
    <s v="USA"/>
    <s v="New York"/>
    <s v="Software"/>
    <x v="1"/>
    <n v="40364"/>
    <s v="Existing"/>
    <s v="Partner"/>
    <n v="434423"/>
    <n v="7"/>
    <n v="3105"/>
    <n v="0.1"/>
    <n v="19561.5"/>
    <n v="21453"/>
    <n v="-1891.5"/>
    <s v="UPI"/>
    <s v="Cancelled"/>
    <x v="3"/>
    <n v="1"/>
    <n v="10"/>
  </r>
  <r>
    <x v="223"/>
    <x v="0"/>
    <s v="India"/>
    <s v="Delhi"/>
    <s v="Software"/>
    <x v="1"/>
    <n v="28361"/>
    <s v="New"/>
    <s v="Online"/>
    <n v="331964"/>
    <n v="4"/>
    <n v="2347"/>
    <n v="0.15"/>
    <n v="7979.8"/>
    <n v="16621"/>
    <n v="-8641.2000000000007"/>
    <s v="Net Banking"/>
    <s v="Completed"/>
    <x v="2"/>
    <n v="4"/>
    <n v="15"/>
  </r>
  <r>
    <x v="223"/>
    <x v="0"/>
    <s v="India"/>
    <s v="Delhi"/>
    <s v="Software"/>
    <x v="0"/>
    <n v="77949"/>
    <s v="New"/>
    <s v="Offline"/>
    <n v="920735"/>
    <n v="6"/>
    <n v="1078"/>
    <n v="0.2"/>
    <n v="5174.4000000000005"/>
    <n v="23704"/>
    <n v="-18529.599999999999"/>
    <s v="Credit Card"/>
    <s v="Cancelled"/>
    <x v="0"/>
    <n v="5"/>
    <n v="20"/>
  </r>
  <r>
    <x v="223"/>
    <x v="2"/>
    <s v="India"/>
    <s v="Delhi"/>
    <s v="Hardware"/>
    <x v="0"/>
    <n v="41070"/>
    <s v="Existing"/>
    <s v="Partner"/>
    <n v="884772"/>
    <n v="6"/>
    <n v="1636"/>
    <n v="0.2"/>
    <n v="7852.8"/>
    <n v="15991"/>
    <n v="-8138.2"/>
    <s v="Net Banking"/>
    <s v="Completed"/>
    <x v="1"/>
    <n v="2"/>
    <n v="20"/>
  </r>
  <r>
    <x v="223"/>
    <x v="0"/>
    <s v="India"/>
    <s v="Delhi"/>
    <s v="Hardware"/>
    <x v="1"/>
    <n v="32409"/>
    <s v="New"/>
    <s v="Partner"/>
    <n v="114698"/>
    <n v="3"/>
    <n v="3910"/>
    <n v="0"/>
    <n v="11730"/>
    <n v="6334"/>
    <n v="5396"/>
    <s v="Net Banking"/>
    <s v="Returned"/>
    <x v="2"/>
    <n v="2"/>
    <n v="0"/>
  </r>
  <r>
    <x v="223"/>
    <x v="1"/>
    <s v="India"/>
    <s v="Mumbai"/>
    <s v="Services"/>
    <x v="0"/>
    <n v="39854"/>
    <s v="Existing"/>
    <s v="Partner"/>
    <n v="593548"/>
    <n v="2"/>
    <n v="3633"/>
    <n v="0.1"/>
    <n v="6539.4000000000005"/>
    <n v="10179"/>
    <n v="-3639.5999999999995"/>
    <s v="Cash"/>
    <s v="Cancelled"/>
    <x v="0"/>
    <n v="2"/>
    <n v="10"/>
  </r>
  <r>
    <x v="223"/>
    <x v="2"/>
    <s v="USA"/>
    <s v="New York"/>
    <s v="Software"/>
    <x v="2"/>
    <n v="39655"/>
    <s v="Existing"/>
    <s v="Partner"/>
    <n v="784962"/>
    <n v="5"/>
    <n v="2774"/>
    <n v="0.15"/>
    <n v="11789.5"/>
    <n v="5236"/>
    <n v="6553.5"/>
    <s v="Net Banking"/>
    <s v="Completed"/>
    <x v="1"/>
    <n v="5"/>
    <n v="15"/>
  </r>
  <r>
    <x v="223"/>
    <x v="3"/>
    <s v="India"/>
    <s v="Mumbai"/>
    <s v="Software"/>
    <x v="1"/>
    <n v="19952"/>
    <s v="Existing"/>
    <s v="Online"/>
    <n v="216544"/>
    <n v="8"/>
    <n v="2721"/>
    <n v="0.05"/>
    <n v="20679.599999999999"/>
    <n v="11507"/>
    <n v="9172.5999999999985"/>
    <s v="Credit Card"/>
    <s v="Cancelled"/>
    <x v="3"/>
    <n v="4"/>
    <n v="5"/>
  </r>
  <r>
    <x v="223"/>
    <x v="2"/>
    <s v="UAE"/>
    <s v="Dubai"/>
    <s v="Hardware"/>
    <x v="2"/>
    <n v="46365"/>
    <s v="New"/>
    <s v="Partner"/>
    <n v="377091"/>
    <n v="3"/>
    <n v="1657"/>
    <n v="0.05"/>
    <n v="4722.45"/>
    <n v="21618"/>
    <n v="-16895.55"/>
    <s v="Cash"/>
    <s v="Returned"/>
    <x v="2"/>
    <n v="1"/>
    <n v="5"/>
  </r>
  <r>
    <x v="223"/>
    <x v="0"/>
    <s v="UAE"/>
    <s v="Dubai"/>
    <s v="Services"/>
    <x v="3"/>
    <n v="93298"/>
    <s v="Existing"/>
    <s v="Partner"/>
    <n v="152338"/>
    <n v="5"/>
    <n v="4358"/>
    <n v="0.2"/>
    <n v="17432"/>
    <n v="4118"/>
    <n v="13314"/>
    <s v="Cash"/>
    <s v="Completed"/>
    <x v="1"/>
    <n v="4"/>
    <n v="20"/>
  </r>
  <r>
    <x v="223"/>
    <x v="3"/>
    <s v="USA"/>
    <s v="New York"/>
    <s v="Services"/>
    <x v="2"/>
    <n v="76156"/>
    <s v="New"/>
    <s v="Online"/>
    <n v="528753"/>
    <n v="3"/>
    <n v="2149"/>
    <n v="0.15"/>
    <n v="5479.95"/>
    <n v="2083"/>
    <n v="3396.95"/>
    <s v="UPI"/>
    <s v="Returned"/>
    <x v="1"/>
    <n v="3"/>
    <n v="15"/>
  </r>
  <r>
    <x v="224"/>
    <x v="2"/>
    <s v="UAE"/>
    <s v="Dubai"/>
    <s v="Software"/>
    <x v="0"/>
    <n v="66724"/>
    <s v="Existing"/>
    <s v="Offline"/>
    <n v="122469"/>
    <n v="7"/>
    <n v="4872"/>
    <n v="0.05"/>
    <n v="32398.799999999999"/>
    <n v="28184"/>
    <n v="4214.7999999999993"/>
    <s v="Cash"/>
    <s v="Returned"/>
    <x v="1"/>
    <n v="4"/>
    <n v="5"/>
  </r>
  <r>
    <x v="224"/>
    <x v="1"/>
    <s v="India"/>
    <s v="Delhi"/>
    <s v="Hardware"/>
    <x v="1"/>
    <n v="25455"/>
    <s v="Existing"/>
    <s v="Offline"/>
    <n v="761846"/>
    <n v="6"/>
    <n v="2086"/>
    <n v="0"/>
    <n v="12516"/>
    <n v="27163"/>
    <n v="-14647"/>
    <s v="Net Banking"/>
    <s v="Completed"/>
    <x v="0"/>
    <n v="4"/>
    <n v="0"/>
  </r>
  <r>
    <x v="224"/>
    <x v="1"/>
    <s v="India"/>
    <s v="Mumbai"/>
    <s v="Software"/>
    <x v="2"/>
    <n v="97746"/>
    <s v="New"/>
    <s v="Online"/>
    <n v="697065"/>
    <n v="6"/>
    <n v="2458"/>
    <n v="0.15"/>
    <n v="12535.8"/>
    <n v="18468"/>
    <n v="-5932.2000000000007"/>
    <s v="Credit Card"/>
    <s v="Cancelled"/>
    <x v="3"/>
    <n v="2"/>
    <n v="15"/>
  </r>
  <r>
    <x v="224"/>
    <x v="2"/>
    <s v="India"/>
    <s v="Delhi"/>
    <s v="Hardware"/>
    <x v="0"/>
    <n v="57673"/>
    <s v="New"/>
    <s v="Offline"/>
    <n v="119371"/>
    <n v="1"/>
    <n v="2823"/>
    <n v="0.2"/>
    <n v="2258.4"/>
    <n v="19133"/>
    <n v="-16874.599999999999"/>
    <s v="UPI"/>
    <s v="Completed"/>
    <x v="3"/>
    <n v="4"/>
    <n v="20"/>
  </r>
  <r>
    <x v="224"/>
    <x v="1"/>
    <s v="UAE"/>
    <s v="Dubai"/>
    <s v="Services"/>
    <x v="0"/>
    <n v="10974"/>
    <s v="Existing"/>
    <s v="Offline"/>
    <n v="337511"/>
    <n v="2"/>
    <n v="733"/>
    <n v="0.1"/>
    <n v="1319.4"/>
    <n v="20550"/>
    <n v="-19230.599999999999"/>
    <s v="Net Banking"/>
    <s v="Returned"/>
    <x v="0"/>
    <n v="5"/>
    <n v="10"/>
  </r>
  <r>
    <x v="224"/>
    <x v="1"/>
    <s v="UK"/>
    <s v="London"/>
    <s v="Software"/>
    <x v="2"/>
    <n v="22679"/>
    <s v="New"/>
    <s v="Online"/>
    <n v="787884"/>
    <n v="6"/>
    <n v="1765"/>
    <n v="0"/>
    <n v="10590"/>
    <n v="27231"/>
    <n v="-16641"/>
    <s v="Cash"/>
    <s v="Completed"/>
    <x v="2"/>
    <n v="2"/>
    <n v="0"/>
  </r>
  <r>
    <x v="224"/>
    <x v="1"/>
    <s v="India"/>
    <s v="Mumbai"/>
    <s v="Software"/>
    <x v="1"/>
    <n v="71791"/>
    <s v="New"/>
    <s v="Partner"/>
    <n v="343549"/>
    <n v="8"/>
    <n v="531"/>
    <n v="0"/>
    <n v="4248"/>
    <n v="4546"/>
    <n v="-298"/>
    <s v="Credit Card"/>
    <s v="Cancelled"/>
    <x v="0"/>
    <n v="3"/>
    <n v="0"/>
  </r>
  <r>
    <x v="224"/>
    <x v="3"/>
    <s v="India"/>
    <s v="Delhi"/>
    <s v="Software"/>
    <x v="2"/>
    <n v="37429"/>
    <s v="Existing"/>
    <s v="Online"/>
    <n v="752241"/>
    <n v="5"/>
    <n v="3938"/>
    <n v="0.15"/>
    <n v="16736.5"/>
    <n v="9231"/>
    <n v="7505.5"/>
    <s v="Cash"/>
    <s v="Completed"/>
    <x v="3"/>
    <n v="5"/>
    <n v="15"/>
  </r>
  <r>
    <x v="224"/>
    <x v="1"/>
    <s v="USA"/>
    <s v="New York"/>
    <s v="Services"/>
    <x v="3"/>
    <n v="28073"/>
    <s v="Existing"/>
    <s v="Online"/>
    <n v="951533"/>
    <n v="2"/>
    <n v="1871"/>
    <n v="0.1"/>
    <n v="3367.8"/>
    <n v="14657"/>
    <n v="-11289.2"/>
    <s v="UPI"/>
    <s v="Returned"/>
    <x v="0"/>
    <n v="5"/>
    <n v="10"/>
  </r>
  <r>
    <x v="224"/>
    <x v="1"/>
    <s v="India"/>
    <s v="Delhi"/>
    <s v="Software"/>
    <x v="2"/>
    <n v="80207"/>
    <s v="New"/>
    <s v="Online"/>
    <n v="384618"/>
    <n v="5"/>
    <n v="1259"/>
    <n v="0"/>
    <n v="6295"/>
    <n v="2350"/>
    <n v="3945"/>
    <s v="UPI"/>
    <s v="Cancelled"/>
    <x v="3"/>
    <n v="3"/>
    <n v="0"/>
  </r>
  <r>
    <x v="224"/>
    <x v="1"/>
    <s v="UK"/>
    <s v="London"/>
    <s v="Services"/>
    <x v="2"/>
    <n v="40365"/>
    <s v="Existing"/>
    <s v="Online"/>
    <n v="440347"/>
    <n v="9"/>
    <n v="3703"/>
    <n v="0.1"/>
    <n v="29994.3"/>
    <n v="19378"/>
    <n v="10616.3"/>
    <s v="Credit Card"/>
    <s v="Cancelled"/>
    <x v="3"/>
    <n v="1"/>
    <n v="10"/>
  </r>
  <r>
    <x v="224"/>
    <x v="3"/>
    <s v="UAE"/>
    <s v="Dubai"/>
    <s v="Hardware"/>
    <x v="1"/>
    <n v="65928"/>
    <s v="Existing"/>
    <s v="Online"/>
    <n v="310409"/>
    <n v="6"/>
    <n v="2294"/>
    <n v="0.2"/>
    <n v="11011.2"/>
    <n v="23964"/>
    <n v="-12952.8"/>
    <s v="Net Banking"/>
    <s v="Completed"/>
    <x v="3"/>
    <n v="4"/>
    <n v="20"/>
  </r>
  <r>
    <x v="225"/>
    <x v="2"/>
    <s v="India"/>
    <s v="Mumbai"/>
    <s v="Services"/>
    <x v="2"/>
    <n v="84453"/>
    <s v="Existing"/>
    <s v="Partner"/>
    <n v="207644"/>
    <n v="5"/>
    <n v="1261"/>
    <n v="0"/>
    <n v="6305"/>
    <n v="15140"/>
    <n v="-8835"/>
    <s v="Credit Card"/>
    <s v="Completed"/>
    <x v="3"/>
    <n v="4"/>
    <n v="0"/>
  </r>
  <r>
    <x v="225"/>
    <x v="0"/>
    <s v="USA"/>
    <s v="New York"/>
    <s v="Hardware"/>
    <x v="0"/>
    <n v="17784"/>
    <s v="New"/>
    <s v="Offline"/>
    <n v="278213"/>
    <n v="6"/>
    <n v="4860"/>
    <n v="0.05"/>
    <n v="27702"/>
    <n v="28029"/>
    <n v="-327"/>
    <s v="Net Banking"/>
    <s v="Completed"/>
    <x v="2"/>
    <n v="1"/>
    <n v="5"/>
  </r>
  <r>
    <x v="225"/>
    <x v="1"/>
    <s v="India"/>
    <s v="Mumbai"/>
    <s v="Services"/>
    <x v="1"/>
    <n v="22291"/>
    <s v="New"/>
    <s v="Online"/>
    <n v="215468"/>
    <n v="9"/>
    <n v="4580"/>
    <n v="0.2"/>
    <n v="32976"/>
    <n v="18127"/>
    <n v="14849"/>
    <s v="Credit Card"/>
    <s v="Returned"/>
    <x v="3"/>
    <n v="3"/>
    <n v="20"/>
  </r>
  <r>
    <x v="225"/>
    <x v="2"/>
    <s v="USA"/>
    <s v="New York"/>
    <s v="Services"/>
    <x v="0"/>
    <n v="94462"/>
    <s v="New"/>
    <s v="Partner"/>
    <n v="628693"/>
    <n v="7"/>
    <n v="781"/>
    <n v="0.2"/>
    <n v="4373.6000000000004"/>
    <n v="4282"/>
    <n v="91.600000000000364"/>
    <s v="UPI"/>
    <s v="Cancelled"/>
    <x v="1"/>
    <n v="1"/>
    <n v="20"/>
  </r>
  <r>
    <x v="225"/>
    <x v="1"/>
    <s v="India"/>
    <s v="Mumbai"/>
    <s v="Software"/>
    <x v="1"/>
    <n v="36154"/>
    <s v="Existing"/>
    <s v="Online"/>
    <n v="364297"/>
    <n v="3"/>
    <n v="4571"/>
    <n v="0"/>
    <n v="13713"/>
    <n v="21517"/>
    <n v="-7804"/>
    <s v="UPI"/>
    <s v="Cancelled"/>
    <x v="1"/>
    <n v="2"/>
    <n v="0"/>
  </r>
  <r>
    <x v="225"/>
    <x v="3"/>
    <s v="UAE"/>
    <s v="Dubai"/>
    <s v="Services"/>
    <x v="3"/>
    <n v="35650"/>
    <s v="New"/>
    <s v="Partner"/>
    <n v="911563"/>
    <n v="5"/>
    <n v="4403"/>
    <n v="0.05"/>
    <n v="20914.25"/>
    <n v="7611"/>
    <n v="13303.25"/>
    <s v="Cash"/>
    <s v="Cancelled"/>
    <x v="3"/>
    <n v="2"/>
    <n v="5"/>
  </r>
  <r>
    <x v="225"/>
    <x v="2"/>
    <s v="USA"/>
    <s v="New York"/>
    <s v="Software"/>
    <x v="3"/>
    <n v="78741"/>
    <s v="Existing"/>
    <s v="Offline"/>
    <n v="906112"/>
    <n v="4"/>
    <n v="4555"/>
    <n v="0.1"/>
    <n v="16398"/>
    <n v="11556"/>
    <n v="4842"/>
    <s v="UPI"/>
    <s v="Cancelled"/>
    <x v="3"/>
    <n v="2"/>
    <n v="10"/>
  </r>
  <r>
    <x v="225"/>
    <x v="3"/>
    <s v="India"/>
    <s v="Bangalore"/>
    <s v="Hardware"/>
    <x v="3"/>
    <n v="46201"/>
    <s v="Existing"/>
    <s v="Partner"/>
    <n v="316305"/>
    <n v="5"/>
    <n v="1315"/>
    <n v="0.05"/>
    <n v="6246.25"/>
    <n v="16570"/>
    <n v="-10323.75"/>
    <s v="Cash"/>
    <s v="Cancelled"/>
    <x v="0"/>
    <n v="1"/>
    <n v="5"/>
  </r>
  <r>
    <x v="225"/>
    <x v="1"/>
    <s v="India"/>
    <s v="Mumbai"/>
    <s v="Hardware"/>
    <x v="2"/>
    <n v="49479"/>
    <s v="Existing"/>
    <s v="Partner"/>
    <n v="284716"/>
    <n v="8"/>
    <n v="1970"/>
    <n v="0.2"/>
    <n v="12608"/>
    <n v="26682"/>
    <n v="-14074"/>
    <s v="UPI"/>
    <s v="Returned"/>
    <x v="2"/>
    <n v="5"/>
    <n v="20"/>
  </r>
  <r>
    <x v="225"/>
    <x v="1"/>
    <s v="India"/>
    <s v="Mumbai"/>
    <s v="Software"/>
    <x v="3"/>
    <n v="82920"/>
    <s v="Existing"/>
    <s v="Offline"/>
    <n v="597816"/>
    <n v="6"/>
    <n v="3787"/>
    <n v="0"/>
    <n v="22722"/>
    <n v="20811"/>
    <n v="1911"/>
    <s v="UPI"/>
    <s v="Cancelled"/>
    <x v="3"/>
    <n v="2"/>
    <n v="0"/>
  </r>
  <r>
    <x v="225"/>
    <x v="3"/>
    <s v="India"/>
    <s v="Delhi"/>
    <s v="Hardware"/>
    <x v="1"/>
    <n v="92797"/>
    <s v="New"/>
    <s v="Offline"/>
    <n v="200887"/>
    <n v="4"/>
    <n v="4759"/>
    <n v="0.05"/>
    <n v="18084.2"/>
    <n v="26205"/>
    <n v="-8120.7999999999993"/>
    <s v="Cash"/>
    <s v="Completed"/>
    <x v="0"/>
    <n v="1"/>
    <n v="5"/>
  </r>
  <r>
    <x v="225"/>
    <x v="0"/>
    <s v="USA"/>
    <s v="New York"/>
    <s v="Services"/>
    <x v="3"/>
    <n v="60243"/>
    <s v="Existing"/>
    <s v="Partner"/>
    <n v="521499"/>
    <n v="5"/>
    <n v="3085"/>
    <n v="0.05"/>
    <n v="14653.75"/>
    <n v="5910"/>
    <n v="8743.75"/>
    <s v="Credit Card"/>
    <s v="Returned"/>
    <x v="3"/>
    <n v="2"/>
    <n v="5"/>
  </r>
  <r>
    <x v="226"/>
    <x v="3"/>
    <s v="UK"/>
    <s v="London"/>
    <s v="Software"/>
    <x v="1"/>
    <n v="78595"/>
    <s v="Existing"/>
    <s v="Online"/>
    <n v="201347"/>
    <n v="7"/>
    <n v="1010"/>
    <n v="0.2"/>
    <n v="5656"/>
    <n v="11448"/>
    <n v="-5792"/>
    <s v="Credit Card"/>
    <s v="Returned"/>
    <x v="2"/>
    <n v="2"/>
    <n v="20"/>
  </r>
  <r>
    <x v="226"/>
    <x v="1"/>
    <s v="India"/>
    <s v="Bangalore"/>
    <s v="Software"/>
    <x v="0"/>
    <n v="41734"/>
    <s v="New"/>
    <s v="Online"/>
    <n v="946789"/>
    <n v="8"/>
    <n v="1054"/>
    <n v="0.1"/>
    <n v="7588.8"/>
    <n v="4985"/>
    <n v="2603.8000000000002"/>
    <s v="Credit Card"/>
    <s v="Cancelled"/>
    <x v="2"/>
    <n v="4"/>
    <n v="10"/>
  </r>
  <r>
    <x v="226"/>
    <x v="3"/>
    <s v="UAE"/>
    <s v="Dubai"/>
    <s v="Software"/>
    <x v="2"/>
    <n v="98927"/>
    <s v="Existing"/>
    <s v="Offline"/>
    <n v="843259"/>
    <n v="5"/>
    <n v="4205"/>
    <n v="0.05"/>
    <n v="19973.75"/>
    <n v="23140"/>
    <n v="-3166.25"/>
    <s v="Net Banking"/>
    <s v="Completed"/>
    <x v="1"/>
    <n v="1"/>
    <n v="5"/>
  </r>
  <r>
    <x v="226"/>
    <x v="0"/>
    <s v="India"/>
    <s v="Delhi"/>
    <s v="Hardware"/>
    <x v="0"/>
    <n v="91451"/>
    <s v="New"/>
    <s v="Online"/>
    <n v="643934"/>
    <n v="2"/>
    <n v="1806"/>
    <n v="0.05"/>
    <n v="3431.3999999999996"/>
    <n v="8443"/>
    <n v="-5011.6000000000004"/>
    <s v="Net Banking"/>
    <s v="Completed"/>
    <x v="2"/>
    <n v="4"/>
    <n v="5"/>
  </r>
  <r>
    <x v="226"/>
    <x v="3"/>
    <s v="India"/>
    <s v="Bangalore"/>
    <s v="Hardware"/>
    <x v="0"/>
    <n v="52568"/>
    <s v="New"/>
    <s v="Offline"/>
    <n v="116036"/>
    <n v="6"/>
    <n v="3642"/>
    <n v="0.15"/>
    <n v="18574.2"/>
    <n v="17875"/>
    <n v="699.20000000000073"/>
    <s v="UPI"/>
    <s v="Cancelled"/>
    <x v="1"/>
    <n v="3"/>
    <n v="15"/>
  </r>
  <r>
    <x v="226"/>
    <x v="0"/>
    <s v="USA"/>
    <s v="New York"/>
    <s v="Services"/>
    <x v="3"/>
    <n v="35793"/>
    <s v="New"/>
    <s v="Partner"/>
    <n v="631014"/>
    <n v="9"/>
    <n v="758"/>
    <n v="0.2"/>
    <n v="5457.6"/>
    <n v="7441"/>
    <n v="-1983.3999999999996"/>
    <s v="UPI"/>
    <s v="Returned"/>
    <x v="2"/>
    <n v="2"/>
    <n v="20"/>
  </r>
  <r>
    <x v="226"/>
    <x v="0"/>
    <s v="India"/>
    <s v="Bangalore"/>
    <s v="Services"/>
    <x v="3"/>
    <n v="62204"/>
    <s v="Existing"/>
    <s v="Partner"/>
    <n v="202326"/>
    <n v="3"/>
    <n v="1724"/>
    <n v="0.15"/>
    <n v="4396.2"/>
    <n v="8976"/>
    <n v="-4579.8"/>
    <s v="UPI"/>
    <s v="Cancelled"/>
    <x v="0"/>
    <n v="2"/>
    <n v="15"/>
  </r>
  <r>
    <x v="226"/>
    <x v="3"/>
    <s v="India"/>
    <s v="Mumbai"/>
    <s v="Software"/>
    <x v="3"/>
    <n v="56746"/>
    <s v="New"/>
    <s v="Online"/>
    <n v="534376"/>
    <n v="7"/>
    <n v="2165"/>
    <n v="0.2"/>
    <n v="12124"/>
    <n v="21537"/>
    <n v="-9413"/>
    <s v="Cash"/>
    <s v="Returned"/>
    <x v="2"/>
    <n v="4"/>
    <n v="20"/>
  </r>
  <r>
    <x v="226"/>
    <x v="3"/>
    <s v="India"/>
    <s v="Mumbai"/>
    <s v="Services"/>
    <x v="0"/>
    <n v="41989"/>
    <s v="Existing"/>
    <s v="Offline"/>
    <n v="976555"/>
    <n v="8"/>
    <n v="1903"/>
    <n v="0.2"/>
    <n v="12179.2"/>
    <n v="27058"/>
    <n v="-14878.8"/>
    <s v="Net Banking"/>
    <s v="Cancelled"/>
    <x v="0"/>
    <n v="1"/>
    <n v="20"/>
  </r>
  <r>
    <x v="226"/>
    <x v="2"/>
    <s v="India"/>
    <s v="Delhi"/>
    <s v="Hardware"/>
    <x v="2"/>
    <n v="59465"/>
    <s v="New"/>
    <s v="Online"/>
    <n v="318163"/>
    <n v="6"/>
    <n v="2365"/>
    <n v="0.15"/>
    <n v="12061.5"/>
    <n v="2949"/>
    <n v="9112.5"/>
    <s v="Net Banking"/>
    <s v="Completed"/>
    <x v="1"/>
    <n v="5"/>
    <n v="15"/>
  </r>
  <r>
    <x v="226"/>
    <x v="1"/>
    <s v="USA"/>
    <s v="New York"/>
    <s v="Services"/>
    <x v="2"/>
    <n v="71383"/>
    <s v="New"/>
    <s v="Online"/>
    <n v="901535"/>
    <n v="3"/>
    <n v="1265"/>
    <n v="0.1"/>
    <n v="3415.5"/>
    <n v="28019"/>
    <n v="-24603.5"/>
    <s v="Credit Card"/>
    <s v="Cancelled"/>
    <x v="0"/>
    <n v="5"/>
    <n v="10"/>
  </r>
  <r>
    <x v="226"/>
    <x v="0"/>
    <s v="USA"/>
    <s v="New York"/>
    <s v="Hardware"/>
    <x v="0"/>
    <n v="26767"/>
    <s v="New"/>
    <s v="Partner"/>
    <n v="453581"/>
    <n v="1"/>
    <n v="564"/>
    <n v="0.1"/>
    <n v="507.6"/>
    <n v="22877"/>
    <n v="-22369.4"/>
    <s v="Net Banking"/>
    <s v="Completed"/>
    <x v="1"/>
    <n v="3"/>
    <n v="10"/>
  </r>
  <r>
    <x v="227"/>
    <x v="2"/>
    <s v="India"/>
    <s v="Bangalore"/>
    <s v="Services"/>
    <x v="2"/>
    <n v="48652"/>
    <s v="New"/>
    <s v="Online"/>
    <n v="261639"/>
    <n v="3"/>
    <n v="3949"/>
    <n v="0.2"/>
    <n v="9477.6"/>
    <n v="4133"/>
    <n v="5344.6"/>
    <s v="Cash"/>
    <s v="Cancelled"/>
    <x v="2"/>
    <n v="1"/>
    <n v="20"/>
  </r>
  <r>
    <x v="227"/>
    <x v="3"/>
    <s v="India"/>
    <s v="Delhi"/>
    <s v="Hardware"/>
    <x v="0"/>
    <n v="93732"/>
    <s v="Existing"/>
    <s v="Partner"/>
    <n v="750539"/>
    <n v="6"/>
    <n v="3205"/>
    <n v="0.15"/>
    <n v="16345.5"/>
    <n v="12709"/>
    <n v="3636.5"/>
    <s v="Cash"/>
    <s v="Completed"/>
    <x v="0"/>
    <n v="1"/>
    <n v="15"/>
  </r>
  <r>
    <x v="227"/>
    <x v="1"/>
    <s v="USA"/>
    <s v="New York"/>
    <s v="Hardware"/>
    <x v="0"/>
    <n v="94244"/>
    <s v="Existing"/>
    <s v="Offline"/>
    <n v="603782"/>
    <n v="4"/>
    <n v="695"/>
    <n v="0.05"/>
    <n v="2641"/>
    <n v="3134"/>
    <n v="-493"/>
    <s v="Cash"/>
    <s v="Completed"/>
    <x v="0"/>
    <n v="4"/>
    <n v="5"/>
  </r>
  <r>
    <x v="227"/>
    <x v="2"/>
    <s v="UK"/>
    <s v="London"/>
    <s v="Services"/>
    <x v="2"/>
    <n v="23383"/>
    <s v="New"/>
    <s v="Online"/>
    <n v="204968"/>
    <n v="1"/>
    <n v="1883"/>
    <n v="0.2"/>
    <n v="1506.4"/>
    <n v="27437"/>
    <n v="-25930.6"/>
    <s v="Cash"/>
    <s v="Completed"/>
    <x v="1"/>
    <n v="2"/>
    <n v="20"/>
  </r>
  <r>
    <x v="227"/>
    <x v="0"/>
    <s v="UK"/>
    <s v="London"/>
    <s v="Services"/>
    <x v="1"/>
    <n v="80784"/>
    <s v="New"/>
    <s v="Partner"/>
    <n v="385835"/>
    <n v="6"/>
    <n v="2935"/>
    <n v="0.2"/>
    <n v="14088"/>
    <n v="1610"/>
    <n v="12478"/>
    <s v="UPI"/>
    <s v="Completed"/>
    <x v="2"/>
    <n v="2"/>
    <n v="20"/>
  </r>
  <r>
    <x v="227"/>
    <x v="2"/>
    <s v="India"/>
    <s v="Mumbai"/>
    <s v="Hardware"/>
    <x v="1"/>
    <n v="70089"/>
    <s v="New"/>
    <s v="Online"/>
    <n v="220931"/>
    <n v="1"/>
    <n v="4660"/>
    <n v="0"/>
    <n v="4660"/>
    <n v="8566"/>
    <n v="-3906"/>
    <s v="Cash"/>
    <s v="Completed"/>
    <x v="3"/>
    <n v="1"/>
    <n v="0"/>
  </r>
  <r>
    <x v="227"/>
    <x v="0"/>
    <s v="India"/>
    <s v="Bangalore"/>
    <s v="Software"/>
    <x v="3"/>
    <n v="36440"/>
    <s v="Existing"/>
    <s v="Offline"/>
    <n v="955524"/>
    <n v="8"/>
    <n v="1950"/>
    <n v="0.1"/>
    <n v="14040"/>
    <n v="26723"/>
    <n v="-12683"/>
    <s v="Credit Card"/>
    <s v="Cancelled"/>
    <x v="3"/>
    <n v="5"/>
    <n v="10"/>
  </r>
  <r>
    <x v="227"/>
    <x v="3"/>
    <s v="UAE"/>
    <s v="Dubai"/>
    <s v="Services"/>
    <x v="2"/>
    <n v="62443"/>
    <s v="New"/>
    <s v="Online"/>
    <n v="940550"/>
    <n v="3"/>
    <n v="722"/>
    <n v="0.15"/>
    <n v="1841.1"/>
    <n v="23501"/>
    <n v="-21659.9"/>
    <s v="Cash"/>
    <s v="Cancelled"/>
    <x v="0"/>
    <n v="3"/>
    <n v="15"/>
  </r>
  <r>
    <x v="227"/>
    <x v="1"/>
    <s v="India"/>
    <s v="Mumbai"/>
    <s v="Hardware"/>
    <x v="3"/>
    <n v="66325"/>
    <s v="New"/>
    <s v="Online"/>
    <n v="919565"/>
    <n v="3"/>
    <n v="941"/>
    <n v="0.05"/>
    <n v="2681.85"/>
    <n v="22125"/>
    <n v="-19443.150000000001"/>
    <s v="Net Banking"/>
    <s v="Cancelled"/>
    <x v="1"/>
    <n v="4"/>
    <n v="5"/>
  </r>
  <r>
    <x v="227"/>
    <x v="1"/>
    <s v="India"/>
    <s v="Delhi"/>
    <s v="Services"/>
    <x v="0"/>
    <n v="96766"/>
    <s v="Existing"/>
    <s v="Partner"/>
    <n v="902325"/>
    <n v="1"/>
    <n v="1937"/>
    <n v="0.05"/>
    <n v="1840.1499999999999"/>
    <n v="27906"/>
    <n v="-26065.85"/>
    <s v="Cash"/>
    <s v="Returned"/>
    <x v="1"/>
    <n v="1"/>
    <n v="5"/>
  </r>
  <r>
    <x v="227"/>
    <x v="1"/>
    <s v="USA"/>
    <s v="New York"/>
    <s v="Services"/>
    <x v="1"/>
    <n v="65919"/>
    <s v="New"/>
    <s v="Offline"/>
    <n v="705690"/>
    <n v="3"/>
    <n v="3687"/>
    <n v="0.2"/>
    <n v="8848.8000000000011"/>
    <n v="3561"/>
    <n v="5287.8000000000011"/>
    <s v="Credit Card"/>
    <s v="Completed"/>
    <x v="1"/>
    <n v="3"/>
    <n v="20"/>
  </r>
  <r>
    <x v="227"/>
    <x v="3"/>
    <s v="India"/>
    <s v="Mumbai"/>
    <s v="Services"/>
    <x v="2"/>
    <n v="26611"/>
    <s v="New"/>
    <s v="Offline"/>
    <n v="927552"/>
    <n v="7"/>
    <n v="2867"/>
    <n v="0.05"/>
    <n v="19065.55"/>
    <n v="24429"/>
    <n v="-5363.4500000000007"/>
    <s v="Net Banking"/>
    <s v="Returned"/>
    <x v="2"/>
    <n v="1"/>
    <n v="5"/>
  </r>
  <r>
    <x v="228"/>
    <x v="0"/>
    <s v="UAE"/>
    <s v="Dubai"/>
    <s v="Services"/>
    <x v="2"/>
    <n v="73483"/>
    <s v="New"/>
    <s v="Offline"/>
    <n v="180632"/>
    <n v="8"/>
    <n v="1382"/>
    <n v="0.05"/>
    <n v="10503.199999999999"/>
    <n v="1828"/>
    <n v="8675.1999999999989"/>
    <s v="Net Banking"/>
    <s v="Completed"/>
    <x v="2"/>
    <n v="3"/>
    <n v="5"/>
  </r>
  <r>
    <x v="228"/>
    <x v="3"/>
    <s v="UAE"/>
    <s v="Dubai"/>
    <s v="Services"/>
    <x v="2"/>
    <n v="32457"/>
    <s v="New"/>
    <s v="Online"/>
    <n v="943950"/>
    <n v="8"/>
    <n v="950"/>
    <n v="0.2"/>
    <n v="6080"/>
    <n v="19079"/>
    <n v="-12999"/>
    <s v="Net Banking"/>
    <s v="Completed"/>
    <x v="2"/>
    <n v="3"/>
    <n v="20"/>
  </r>
  <r>
    <x v="228"/>
    <x v="1"/>
    <s v="UK"/>
    <s v="London"/>
    <s v="Software"/>
    <x v="1"/>
    <n v="20256"/>
    <s v="Existing"/>
    <s v="Partner"/>
    <n v="312055"/>
    <n v="3"/>
    <n v="1242"/>
    <n v="0.1"/>
    <n v="3353.4"/>
    <n v="11396"/>
    <n v="-8042.6"/>
    <s v="UPI"/>
    <s v="Cancelled"/>
    <x v="3"/>
    <n v="2"/>
    <n v="10"/>
  </r>
  <r>
    <x v="228"/>
    <x v="3"/>
    <s v="India"/>
    <s v="Delhi"/>
    <s v="Software"/>
    <x v="3"/>
    <n v="64856"/>
    <s v="Existing"/>
    <s v="Online"/>
    <n v="119854"/>
    <n v="5"/>
    <n v="2044"/>
    <n v="0"/>
    <n v="10220"/>
    <n v="11465"/>
    <n v="-1245"/>
    <s v="Net Banking"/>
    <s v="Returned"/>
    <x v="0"/>
    <n v="4"/>
    <n v="0"/>
  </r>
  <r>
    <x v="228"/>
    <x v="3"/>
    <s v="India"/>
    <s v="Mumbai"/>
    <s v="Software"/>
    <x v="1"/>
    <n v="50533"/>
    <s v="Existing"/>
    <s v="Online"/>
    <n v="842879"/>
    <n v="1"/>
    <n v="3850"/>
    <n v="0.1"/>
    <n v="3465"/>
    <n v="12072"/>
    <n v="-8607"/>
    <s v="UPI"/>
    <s v="Completed"/>
    <x v="2"/>
    <n v="4"/>
    <n v="10"/>
  </r>
  <r>
    <x v="228"/>
    <x v="3"/>
    <s v="India"/>
    <s v="Bangalore"/>
    <s v="Hardware"/>
    <x v="3"/>
    <n v="38281"/>
    <s v="New"/>
    <s v="Online"/>
    <n v="411840"/>
    <n v="9"/>
    <n v="3329"/>
    <n v="0.1"/>
    <n v="26964.9"/>
    <n v="23158"/>
    <n v="3806.9000000000015"/>
    <s v="Cash"/>
    <s v="Cancelled"/>
    <x v="0"/>
    <n v="2"/>
    <n v="10"/>
  </r>
  <r>
    <x v="228"/>
    <x v="0"/>
    <s v="India"/>
    <s v="Mumbai"/>
    <s v="Software"/>
    <x v="0"/>
    <n v="77275"/>
    <s v="New"/>
    <s v="Offline"/>
    <n v="439726"/>
    <n v="8"/>
    <n v="3113"/>
    <n v="0"/>
    <n v="24904"/>
    <n v="4465"/>
    <n v="20439"/>
    <s v="Credit Card"/>
    <s v="Returned"/>
    <x v="1"/>
    <n v="5"/>
    <n v="0"/>
  </r>
  <r>
    <x v="228"/>
    <x v="2"/>
    <s v="UK"/>
    <s v="London"/>
    <s v="Software"/>
    <x v="0"/>
    <n v="11525"/>
    <s v="Existing"/>
    <s v="Partner"/>
    <n v="466874"/>
    <n v="2"/>
    <n v="2415"/>
    <n v="0.2"/>
    <n v="3864"/>
    <n v="17649"/>
    <n v="-13785"/>
    <s v="Net Banking"/>
    <s v="Returned"/>
    <x v="2"/>
    <n v="4"/>
    <n v="20"/>
  </r>
  <r>
    <x v="228"/>
    <x v="2"/>
    <s v="UAE"/>
    <s v="Dubai"/>
    <s v="Hardware"/>
    <x v="3"/>
    <n v="26453"/>
    <s v="New"/>
    <s v="Offline"/>
    <n v="986497"/>
    <n v="1"/>
    <n v="1748"/>
    <n v="0.1"/>
    <n v="1573.2"/>
    <n v="2289"/>
    <n v="-715.8"/>
    <s v="Cash"/>
    <s v="Completed"/>
    <x v="2"/>
    <n v="2"/>
    <n v="10"/>
  </r>
  <r>
    <x v="228"/>
    <x v="3"/>
    <s v="India"/>
    <s v="Delhi"/>
    <s v="Software"/>
    <x v="0"/>
    <n v="16251"/>
    <s v="New"/>
    <s v="Online"/>
    <n v="297564"/>
    <n v="4"/>
    <n v="1027"/>
    <n v="0.15"/>
    <n v="3491.7999999999997"/>
    <n v="29196"/>
    <n v="-25704.2"/>
    <s v="UPI"/>
    <s v="Completed"/>
    <x v="2"/>
    <n v="3"/>
    <n v="15"/>
  </r>
  <r>
    <x v="228"/>
    <x v="2"/>
    <s v="India"/>
    <s v="Delhi"/>
    <s v="Services"/>
    <x v="0"/>
    <n v="29507"/>
    <s v="Existing"/>
    <s v="Online"/>
    <n v="682083"/>
    <n v="9"/>
    <n v="740"/>
    <n v="0.15"/>
    <n v="5661"/>
    <n v="6411"/>
    <n v="-750"/>
    <s v="UPI"/>
    <s v="Cancelled"/>
    <x v="0"/>
    <n v="3"/>
    <n v="15"/>
  </r>
  <r>
    <x v="228"/>
    <x v="2"/>
    <s v="India"/>
    <s v="Bangalore"/>
    <s v="Software"/>
    <x v="2"/>
    <n v="89396"/>
    <s v="Existing"/>
    <s v="Partner"/>
    <n v="386704"/>
    <n v="8"/>
    <n v="2642"/>
    <n v="0"/>
    <n v="21136"/>
    <n v="28967"/>
    <n v="-7831"/>
    <s v="Credit Card"/>
    <s v="Returned"/>
    <x v="3"/>
    <n v="4"/>
    <n v="0"/>
  </r>
  <r>
    <x v="229"/>
    <x v="3"/>
    <s v="India"/>
    <s v="Delhi"/>
    <s v="Software"/>
    <x v="2"/>
    <n v="96644"/>
    <s v="New"/>
    <s v="Offline"/>
    <n v="713999"/>
    <n v="3"/>
    <n v="864"/>
    <n v="0.15"/>
    <n v="2203.1999999999998"/>
    <n v="17856"/>
    <n v="-15652.8"/>
    <s v="Cash"/>
    <s v="Returned"/>
    <x v="3"/>
    <n v="3"/>
    <n v="15"/>
  </r>
  <r>
    <x v="229"/>
    <x v="3"/>
    <s v="UK"/>
    <s v="London"/>
    <s v="Software"/>
    <x v="1"/>
    <n v="37906"/>
    <s v="Existing"/>
    <s v="Online"/>
    <n v="730865"/>
    <n v="6"/>
    <n v="1708"/>
    <n v="0.2"/>
    <n v="8198.4"/>
    <n v="7542"/>
    <n v="656.39999999999964"/>
    <s v="Credit Card"/>
    <s v="Completed"/>
    <x v="1"/>
    <n v="4"/>
    <n v="20"/>
  </r>
  <r>
    <x v="229"/>
    <x v="1"/>
    <s v="UK"/>
    <s v="London"/>
    <s v="Services"/>
    <x v="1"/>
    <n v="83185"/>
    <s v="New"/>
    <s v="Online"/>
    <n v="740212"/>
    <n v="9"/>
    <n v="4620"/>
    <n v="0.05"/>
    <n v="39501"/>
    <n v="22576"/>
    <n v="16925"/>
    <s v="Credit Card"/>
    <s v="Cancelled"/>
    <x v="0"/>
    <n v="1"/>
    <n v="5"/>
  </r>
  <r>
    <x v="229"/>
    <x v="2"/>
    <s v="UK"/>
    <s v="London"/>
    <s v="Services"/>
    <x v="1"/>
    <n v="23193"/>
    <s v="Existing"/>
    <s v="Partner"/>
    <n v="842191"/>
    <n v="8"/>
    <n v="2865"/>
    <n v="0.2"/>
    <n v="18336"/>
    <n v="11767"/>
    <n v="6569"/>
    <s v="Net Banking"/>
    <s v="Returned"/>
    <x v="2"/>
    <n v="2"/>
    <n v="20"/>
  </r>
  <r>
    <x v="229"/>
    <x v="0"/>
    <s v="India"/>
    <s v="Delhi"/>
    <s v="Services"/>
    <x v="2"/>
    <n v="91449"/>
    <s v="Existing"/>
    <s v="Online"/>
    <n v="442535"/>
    <n v="5"/>
    <n v="3461"/>
    <n v="0"/>
    <n v="17305"/>
    <n v="2896"/>
    <n v="14409"/>
    <s v="Net Banking"/>
    <s v="Completed"/>
    <x v="3"/>
    <n v="5"/>
    <n v="0"/>
  </r>
  <r>
    <x v="229"/>
    <x v="3"/>
    <s v="India"/>
    <s v="Delhi"/>
    <s v="Services"/>
    <x v="1"/>
    <n v="74042"/>
    <s v="New"/>
    <s v="Offline"/>
    <n v="220965"/>
    <n v="9"/>
    <n v="2647"/>
    <n v="0.05"/>
    <n v="22631.85"/>
    <n v="20538"/>
    <n v="2093.8499999999985"/>
    <s v="Credit Card"/>
    <s v="Returned"/>
    <x v="1"/>
    <n v="4"/>
    <n v="5"/>
  </r>
  <r>
    <x v="229"/>
    <x v="1"/>
    <s v="UK"/>
    <s v="London"/>
    <s v="Hardware"/>
    <x v="1"/>
    <n v="69516"/>
    <s v="New"/>
    <s v="Offline"/>
    <n v="477278"/>
    <n v="9"/>
    <n v="2917"/>
    <n v="0.15"/>
    <n v="22315.05"/>
    <n v="23701"/>
    <n v="-1385.9500000000007"/>
    <s v="Net Banking"/>
    <s v="Returned"/>
    <x v="3"/>
    <n v="5"/>
    <n v="15"/>
  </r>
  <r>
    <x v="229"/>
    <x v="0"/>
    <s v="India"/>
    <s v="Delhi"/>
    <s v="Services"/>
    <x v="2"/>
    <n v="91165"/>
    <s v="Existing"/>
    <s v="Online"/>
    <n v="806677"/>
    <n v="3"/>
    <n v="2116"/>
    <n v="0.1"/>
    <n v="5713.2"/>
    <n v="26465"/>
    <n v="-20751.8"/>
    <s v="Cash"/>
    <s v="Returned"/>
    <x v="0"/>
    <n v="2"/>
    <n v="10"/>
  </r>
  <r>
    <x v="229"/>
    <x v="2"/>
    <s v="India"/>
    <s v="Delhi"/>
    <s v="Services"/>
    <x v="3"/>
    <n v="40692"/>
    <s v="New"/>
    <s v="Online"/>
    <n v="314611"/>
    <n v="8"/>
    <n v="1535"/>
    <n v="0.15"/>
    <n v="10438"/>
    <n v="12691"/>
    <n v="-2253"/>
    <s v="UPI"/>
    <s v="Cancelled"/>
    <x v="1"/>
    <n v="2"/>
    <n v="15"/>
  </r>
  <r>
    <x v="229"/>
    <x v="1"/>
    <s v="UAE"/>
    <s v="Dubai"/>
    <s v="Services"/>
    <x v="2"/>
    <n v="80490"/>
    <s v="New"/>
    <s v="Online"/>
    <n v="871841"/>
    <n v="4"/>
    <n v="1219"/>
    <n v="0.2"/>
    <n v="3900.8"/>
    <n v="18995"/>
    <n v="-15094.2"/>
    <s v="UPI"/>
    <s v="Cancelled"/>
    <x v="0"/>
    <n v="1"/>
    <n v="20"/>
  </r>
  <r>
    <x v="229"/>
    <x v="3"/>
    <s v="India"/>
    <s v="Mumbai"/>
    <s v="Services"/>
    <x v="3"/>
    <n v="43512"/>
    <s v="New"/>
    <s v="Partner"/>
    <n v="994101"/>
    <n v="7"/>
    <n v="1473"/>
    <n v="0.2"/>
    <n v="8248.8000000000011"/>
    <n v="23818"/>
    <n v="-15569.199999999999"/>
    <s v="Net Banking"/>
    <s v="Cancelled"/>
    <x v="1"/>
    <n v="2"/>
    <n v="20"/>
  </r>
  <r>
    <x v="229"/>
    <x v="0"/>
    <s v="USA"/>
    <s v="New York"/>
    <s v="Hardware"/>
    <x v="2"/>
    <n v="20719"/>
    <s v="Existing"/>
    <s v="Partner"/>
    <n v="859669"/>
    <n v="8"/>
    <n v="2346"/>
    <n v="0"/>
    <n v="18768"/>
    <n v="21860"/>
    <n v="-3092"/>
    <s v="Cash"/>
    <s v="Cancelled"/>
    <x v="0"/>
    <n v="3"/>
    <n v="0"/>
  </r>
  <r>
    <x v="230"/>
    <x v="3"/>
    <s v="India"/>
    <s v="Delhi"/>
    <s v="Software"/>
    <x v="1"/>
    <n v="65427"/>
    <s v="New"/>
    <s v="Offline"/>
    <n v="441524"/>
    <n v="7"/>
    <n v="1871"/>
    <n v="0.1"/>
    <n v="11787.300000000001"/>
    <n v="25761"/>
    <n v="-13973.699999999999"/>
    <s v="Net Banking"/>
    <s v="Returned"/>
    <x v="2"/>
    <n v="5"/>
    <n v="10"/>
  </r>
  <r>
    <x v="230"/>
    <x v="2"/>
    <s v="USA"/>
    <s v="New York"/>
    <s v="Software"/>
    <x v="0"/>
    <n v="37649"/>
    <s v="New"/>
    <s v="Offline"/>
    <n v="887077"/>
    <n v="5"/>
    <n v="1966"/>
    <n v="0.1"/>
    <n v="8847"/>
    <n v="14316"/>
    <n v="-5469"/>
    <s v="Cash"/>
    <s v="Cancelled"/>
    <x v="2"/>
    <n v="2"/>
    <n v="10"/>
  </r>
  <r>
    <x v="230"/>
    <x v="0"/>
    <s v="USA"/>
    <s v="New York"/>
    <s v="Services"/>
    <x v="0"/>
    <n v="22402"/>
    <s v="Existing"/>
    <s v="Online"/>
    <n v="133146"/>
    <n v="1"/>
    <n v="1190"/>
    <n v="0.05"/>
    <n v="1130.5"/>
    <n v="13197"/>
    <n v="-12066.5"/>
    <s v="UPI"/>
    <s v="Completed"/>
    <x v="0"/>
    <n v="2"/>
    <n v="5"/>
  </r>
  <r>
    <x v="230"/>
    <x v="2"/>
    <s v="UAE"/>
    <s v="Dubai"/>
    <s v="Services"/>
    <x v="3"/>
    <n v="19216"/>
    <s v="Existing"/>
    <s v="Online"/>
    <n v="872703"/>
    <n v="8"/>
    <n v="587"/>
    <n v="0.05"/>
    <n v="4461.2"/>
    <n v="4333"/>
    <n v="128.19999999999982"/>
    <s v="Cash"/>
    <s v="Completed"/>
    <x v="0"/>
    <n v="5"/>
    <n v="5"/>
  </r>
  <r>
    <x v="230"/>
    <x v="2"/>
    <s v="India"/>
    <s v="Delhi"/>
    <s v="Services"/>
    <x v="3"/>
    <n v="41050"/>
    <s v="Existing"/>
    <s v="Online"/>
    <n v="533093"/>
    <n v="5"/>
    <n v="3012"/>
    <n v="0.2"/>
    <n v="12048"/>
    <n v="19610"/>
    <n v="-7562"/>
    <s v="UPI"/>
    <s v="Completed"/>
    <x v="3"/>
    <n v="5"/>
    <n v="20"/>
  </r>
  <r>
    <x v="230"/>
    <x v="1"/>
    <s v="UK"/>
    <s v="London"/>
    <s v="Software"/>
    <x v="3"/>
    <n v="60093"/>
    <s v="Existing"/>
    <s v="Partner"/>
    <n v="537909"/>
    <n v="3"/>
    <n v="4348"/>
    <n v="0"/>
    <n v="13044"/>
    <n v="4213"/>
    <n v="8831"/>
    <s v="Net Banking"/>
    <s v="Completed"/>
    <x v="3"/>
    <n v="1"/>
    <n v="0"/>
  </r>
  <r>
    <x v="230"/>
    <x v="3"/>
    <s v="USA"/>
    <s v="New York"/>
    <s v="Software"/>
    <x v="0"/>
    <n v="15050"/>
    <s v="New"/>
    <s v="Partner"/>
    <n v="707348"/>
    <n v="2"/>
    <n v="993"/>
    <n v="0.2"/>
    <n v="1588.8000000000002"/>
    <n v="21399"/>
    <n v="-19810.2"/>
    <s v="Cash"/>
    <s v="Completed"/>
    <x v="1"/>
    <n v="2"/>
    <n v="20"/>
  </r>
  <r>
    <x v="230"/>
    <x v="0"/>
    <s v="India"/>
    <s v="Delhi"/>
    <s v="Services"/>
    <x v="3"/>
    <n v="56716"/>
    <s v="New"/>
    <s v="Online"/>
    <n v="251191"/>
    <n v="3"/>
    <n v="1745"/>
    <n v="0.1"/>
    <n v="4711.5"/>
    <n v="18675"/>
    <n v="-13963.5"/>
    <s v="Net Banking"/>
    <s v="Completed"/>
    <x v="0"/>
    <n v="3"/>
    <n v="10"/>
  </r>
  <r>
    <x v="230"/>
    <x v="2"/>
    <s v="India"/>
    <s v="Bangalore"/>
    <s v="Software"/>
    <x v="2"/>
    <n v="12438"/>
    <s v="Existing"/>
    <s v="Online"/>
    <n v="409823"/>
    <n v="9"/>
    <n v="1641"/>
    <n v="0.1"/>
    <n v="13292.1"/>
    <n v="11865"/>
    <n v="1427.1000000000004"/>
    <s v="Credit Card"/>
    <s v="Returned"/>
    <x v="0"/>
    <n v="3"/>
    <n v="10"/>
  </r>
  <r>
    <x v="230"/>
    <x v="2"/>
    <s v="UK"/>
    <s v="London"/>
    <s v="Hardware"/>
    <x v="2"/>
    <n v="57431"/>
    <s v="Existing"/>
    <s v="Offline"/>
    <n v="621128"/>
    <n v="2"/>
    <n v="4731"/>
    <n v="0.2"/>
    <n v="7569.6"/>
    <n v="3517"/>
    <n v="4052.6000000000004"/>
    <s v="Credit Card"/>
    <s v="Cancelled"/>
    <x v="0"/>
    <n v="1"/>
    <n v="20"/>
  </r>
  <r>
    <x v="230"/>
    <x v="0"/>
    <s v="India"/>
    <s v="Bangalore"/>
    <s v="Services"/>
    <x v="0"/>
    <n v="26760"/>
    <s v="New"/>
    <s v="Partner"/>
    <n v="585341"/>
    <n v="1"/>
    <n v="1477"/>
    <n v="0.1"/>
    <n v="1329.3"/>
    <n v="29339"/>
    <n v="-28009.7"/>
    <s v="Net Banking"/>
    <s v="Completed"/>
    <x v="3"/>
    <n v="2"/>
    <n v="10"/>
  </r>
  <r>
    <x v="230"/>
    <x v="2"/>
    <s v="India"/>
    <s v="Bangalore"/>
    <s v="Services"/>
    <x v="2"/>
    <n v="87614"/>
    <s v="New"/>
    <s v="Online"/>
    <n v="969013"/>
    <n v="2"/>
    <n v="2734"/>
    <n v="0.05"/>
    <n v="5194.5999999999995"/>
    <n v="12240"/>
    <n v="-7045.4000000000005"/>
    <s v="UPI"/>
    <s v="Completed"/>
    <x v="3"/>
    <n v="5"/>
    <n v="5"/>
  </r>
  <r>
    <x v="231"/>
    <x v="1"/>
    <s v="USA"/>
    <s v="New York"/>
    <s v="Hardware"/>
    <x v="3"/>
    <n v="26473"/>
    <s v="Existing"/>
    <s v="Partner"/>
    <n v="637451"/>
    <n v="2"/>
    <n v="1041"/>
    <n v="0.1"/>
    <n v="1873.8"/>
    <n v="25433"/>
    <n v="-23559.200000000001"/>
    <s v="Cash"/>
    <s v="Cancelled"/>
    <x v="2"/>
    <n v="3"/>
    <n v="10"/>
  </r>
  <r>
    <x v="231"/>
    <x v="1"/>
    <s v="India"/>
    <s v="Bangalore"/>
    <s v="Hardware"/>
    <x v="0"/>
    <n v="53815"/>
    <s v="New"/>
    <s v="Online"/>
    <n v="845483"/>
    <n v="5"/>
    <n v="1902"/>
    <n v="0.05"/>
    <n v="9034.5"/>
    <n v="14379"/>
    <n v="-5344.5"/>
    <s v="Net Banking"/>
    <s v="Cancelled"/>
    <x v="1"/>
    <n v="2"/>
    <n v="5"/>
  </r>
  <r>
    <x v="231"/>
    <x v="1"/>
    <s v="UAE"/>
    <s v="Dubai"/>
    <s v="Software"/>
    <x v="3"/>
    <n v="72460"/>
    <s v="New"/>
    <s v="Online"/>
    <n v="842489"/>
    <n v="1"/>
    <n v="1310"/>
    <n v="0.15"/>
    <n v="1113.5"/>
    <n v="3154"/>
    <n v="-2040.5"/>
    <s v="UPI"/>
    <s v="Returned"/>
    <x v="3"/>
    <n v="1"/>
    <n v="15"/>
  </r>
  <r>
    <x v="231"/>
    <x v="1"/>
    <s v="UAE"/>
    <s v="Dubai"/>
    <s v="Hardware"/>
    <x v="2"/>
    <n v="19257"/>
    <s v="Existing"/>
    <s v="Offline"/>
    <n v="460835"/>
    <n v="8"/>
    <n v="3992"/>
    <n v="0"/>
    <n v="31936"/>
    <n v="15906"/>
    <n v="16030"/>
    <s v="Cash"/>
    <s v="Completed"/>
    <x v="1"/>
    <n v="1"/>
    <n v="0"/>
  </r>
  <r>
    <x v="231"/>
    <x v="2"/>
    <s v="USA"/>
    <s v="New York"/>
    <s v="Services"/>
    <x v="3"/>
    <n v="97986"/>
    <s v="Existing"/>
    <s v="Offline"/>
    <n v="655090"/>
    <n v="2"/>
    <n v="4812"/>
    <n v="0"/>
    <n v="9624"/>
    <n v="24988"/>
    <n v="-15364"/>
    <s v="Net Banking"/>
    <s v="Completed"/>
    <x v="1"/>
    <n v="5"/>
    <n v="0"/>
  </r>
  <r>
    <x v="231"/>
    <x v="0"/>
    <s v="India"/>
    <s v="Delhi"/>
    <s v="Software"/>
    <x v="0"/>
    <n v="35634"/>
    <s v="Existing"/>
    <s v="Offline"/>
    <n v="152175"/>
    <n v="6"/>
    <n v="1633"/>
    <n v="0.1"/>
    <n v="8818.2000000000007"/>
    <n v="20486"/>
    <n v="-11667.8"/>
    <s v="Net Banking"/>
    <s v="Completed"/>
    <x v="3"/>
    <n v="1"/>
    <n v="10"/>
  </r>
  <r>
    <x v="231"/>
    <x v="0"/>
    <s v="India"/>
    <s v="Mumbai"/>
    <s v="Hardware"/>
    <x v="3"/>
    <n v="70403"/>
    <s v="Existing"/>
    <s v="Online"/>
    <n v="110111"/>
    <n v="5"/>
    <n v="4880"/>
    <n v="0"/>
    <n v="24400"/>
    <n v="21002"/>
    <n v="3398"/>
    <s v="UPI"/>
    <s v="Returned"/>
    <x v="0"/>
    <n v="1"/>
    <n v="0"/>
  </r>
  <r>
    <x v="231"/>
    <x v="0"/>
    <s v="India"/>
    <s v="Delhi"/>
    <s v="Software"/>
    <x v="2"/>
    <n v="56573"/>
    <s v="New"/>
    <s v="Offline"/>
    <n v="735275"/>
    <n v="2"/>
    <n v="1068"/>
    <n v="0.15"/>
    <n v="1815.6"/>
    <n v="21227"/>
    <n v="-19411.400000000001"/>
    <s v="Cash"/>
    <s v="Cancelled"/>
    <x v="0"/>
    <n v="1"/>
    <n v="15"/>
  </r>
  <r>
    <x v="231"/>
    <x v="0"/>
    <s v="India"/>
    <s v="Delhi"/>
    <s v="Software"/>
    <x v="1"/>
    <n v="38648"/>
    <s v="Existing"/>
    <s v="Online"/>
    <n v="815296"/>
    <n v="1"/>
    <n v="3500"/>
    <n v="0.1"/>
    <n v="3150"/>
    <n v="17904"/>
    <n v="-14754"/>
    <s v="Cash"/>
    <s v="Returned"/>
    <x v="2"/>
    <n v="3"/>
    <n v="10"/>
  </r>
  <r>
    <x v="231"/>
    <x v="3"/>
    <s v="India"/>
    <s v="Delhi"/>
    <s v="Software"/>
    <x v="0"/>
    <n v="58980"/>
    <s v="New"/>
    <s v="Partner"/>
    <n v="689814"/>
    <n v="6"/>
    <n v="1821"/>
    <n v="0.05"/>
    <n v="10379.699999999999"/>
    <n v="19028"/>
    <n v="-8648.3000000000011"/>
    <s v="UPI"/>
    <s v="Returned"/>
    <x v="0"/>
    <n v="5"/>
    <n v="5"/>
  </r>
  <r>
    <x v="231"/>
    <x v="0"/>
    <s v="India"/>
    <s v="Delhi"/>
    <s v="Software"/>
    <x v="3"/>
    <n v="20296"/>
    <s v="New"/>
    <s v="Partner"/>
    <n v="225588"/>
    <n v="6"/>
    <n v="3244"/>
    <n v="0.15"/>
    <n v="16544.399999999998"/>
    <n v="1654"/>
    <n v="14890.399999999998"/>
    <s v="Net Banking"/>
    <s v="Completed"/>
    <x v="0"/>
    <n v="5"/>
    <n v="15"/>
  </r>
  <r>
    <x v="231"/>
    <x v="3"/>
    <s v="UK"/>
    <s v="London"/>
    <s v="Hardware"/>
    <x v="0"/>
    <n v="70197"/>
    <s v="New"/>
    <s v="Online"/>
    <n v="645407"/>
    <n v="3"/>
    <n v="4078"/>
    <n v="0.15"/>
    <n v="10398.9"/>
    <n v="1041"/>
    <n v="9357.9"/>
    <s v="UPI"/>
    <s v="Cancelled"/>
    <x v="3"/>
    <n v="5"/>
    <n v="15"/>
  </r>
  <r>
    <x v="232"/>
    <x v="3"/>
    <s v="India"/>
    <s v="Mumbai"/>
    <s v="Services"/>
    <x v="3"/>
    <n v="31959"/>
    <s v="Existing"/>
    <s v="Offline"/>
    <n v="976643"/>
    <n v="8"/>
    <n v="2267"/>
    <n v="0"/>
    <n v="18136"/>
    <n v="15932"/>
    <n v="2204"/>
    <s v="UPI"/>
    <s v="Completed"/>
    <x v="1"/>
    <n v="1"/>
    <n v="0"/>
  </r>
  <r>
    <x v="232"/>
    <x v="1"/>
    <s v="UK"/>
    <s v="London"/>
    <s v="Services"/>
    <x v="1"/>
    <n v="24570"/>
    <s v="New"/>
    <s v="Offline"/>
    <n v="292968"/>
    <n v="9"/>
    <n v="2574"/>
    <n v="0.05"/>
    <n v="22007.7"/>
    <n v="12103"/>
    <n v="9904.7000000000007"/>
    <s v="Net Banking"/>
    <s v="Returned"/>
    <x v="0"/>
    <n v="1"/>
    <n v="5"/>
  </r>
  <r>
    <x v="232"/>
    <x v="3"/>
    <s v="India"/>
    <s v="Bangalore"/>
    <s v="Hardware"/>
    <x v="2"/>
    <n v="45423"/>
    <s v="Existing"/>
    <s v="Partner"/>
    <n v="605830"/>
    <n v="3"/>
    <n v="2543"/>
    <n v="0.2"/>
    <n v="6103.2000000000007"/>
    <n v="21168"/>
    <n v="-15064.8"/>
    <s v="Cash"/>
    <s v="Returned"/>
    <x v="3"/>
    <n v="3"/>
    <n v="20"/>
  </r>
  <r>
    <x v="232"/>
    <x v="2"/>
    <s v="India"/>
    <s v="Delhi"/>
    <s v="Services"/>
    <x v="3"/>
    <n v="90263"/>
    <s v="Existing"/>
    <s v="Online"/>
    <n v="606729"/>
    <n v="9"/>
    <n v="1641"/>
    <n v="0.15"/>
    <n v="12553.65"/>
    <n v="21335"/>
    <n v="-8781.35"/>
    <s v="Credit Card"/>
    <s v="Cancelled"/>
    <x v="1"/>
    <n v="1"/>
    <n v="15"/>
  </r>
  <r>
    <x v="232"/>
    <x v="3"/>
    <s v="UAE"/>
    <s v="Dubai"/>
    <s v="Software"/>
    <x v="3"/>
    <n v="27899"/>
    <s v="Existing"/>
    <s v="Online"/>
    <n v="751244"/>
    <n v="8"/>
    <n v="1577"/>
    <n v="0"/>
    <n v="12616"/>
    <n v="27399"/>
    <n v="-14783"/>
    <s v="Credit Card"/>
    <s v="Cancelled"/>
    <x v="3"/>
    <n v="3"/>
    <n v="0"/>
  </r>
  <r>
    <x v="232"/>
    <x v="1"/>
    <s v="USA"/>
    <s v="New York"/>
    <s v="Software"/>
    <x v="1"/>
    <n v="45785"/>
    <s v="New"/>
    <s v="Online"/>
    <n v="528755"/>
    <n v="5"/>
    <n v="651"/>
    <n v="0.15"/>
    <n v="2766.75"/>
    <n v="14135"/>
    <n v="-11368.25"/>
    <s v="UPI"/>
    <s v="Cancelled"/>
    <x v="0"/>
    <n v="5"/>
    <n v="15"/>
  </r>
  <r>
    <x v="232"/>
    <x v="3"/>
    <s v="USA"/>
    <s v="New York"/>
    <s v="Software"/>
    <x v="0"/>
    <n v="72806"/>
    <s v="Existing"/>
    <s v="Partner"/>
    <n v="202473"/>
    <n v="6"/>
    <n v="978"/>
    <n v="0.05"/>
    <n v="5574.5999999999995"/>
    <n v="22804"/>
    <n v="-17229.400000000001"/>
    <s v="Cash"/>
    <s v="Completed"/>
    <x v="0"/>
    <n v="3"/>
    <n v="5"/>
  </r>
  <r>
    <x v="232"/>
    <x v="2"/>
    <s v="UK"/>
    <s v="London"/>
    <s v="Hardware"/>
    <x v="2"/>
    <n v="66963"/>
    <s v="Existing"/>
    <s v="Partner"/>
    <n v="844543"/>
    <n v="1"/>
    <n v="3733"/>
    <n v="0.05"/>
    <n v="3546.35"/>
    <n v="27884"/>
    <n v="-24337.65"/>
    <s v="Net Banking"/>
    <s v="Returned"/>
    <x v="3"/>
    <n v="2"/>
    <n v="5"/>
  </r>
  <r>
    <x v="232"/>
    <x v="2"/>
    <s v="UK"/>
    <s v="London"/>
    <s v="Software"/>
    <x v="3"/>
    <n v="87875"/>
    <s v="New"/>
    <s v="Offline"/>
    <n v="155387"/>
    <n v="5"/>
    <n v="2185"/>
    <n v="0.1"/>
    <n v="9832.5"/>
    <n v="2513"/>
    <n v="7319.5"/>
    <s v="Cash"/>
    <s v="Cancelled"/>
    <x v="2"/>
    <n v="4"/>
    <n v="10"/>
  </r>
  <r>
    <x v="232"/>
    <x v="2"/>
    <s v="UAE"/>
    <s v="Dubai"/>
    <s v="Software"/>
    <x v="3"/>
    <n v="44341"/>
    <s v="Existing"/>
    <s v="Online"/>
    <n v="323561"/>
    <n v="7"/>
    <n v="3991"/>
    <n v="0.2"/>
    <n v="22349.600000000002"/>
    <n v="22150"/>
    <n v="199.60000000000218"/>
    <s v="UPI"/>
    <s v="Cancelled"/>
    <x v="1"/>
    <n v="1"/>
    <n v="20"/>
  </r>
  <r>
    <x v="232"/>
    <x v="1"/>
    <s v="India"/>
    <s v="Delhi"/>
    <s v="Hardware"/>
    <x v="2"/>
    <n v="15597"/>
    <s v="New"/>
    <s v="Online"/>
    <n v="273895"/>
    <n v="1"/>
    <n v="1871"/>
    <n v="0.2"/>
    <n v="1496.8000000000002"/>
    <n v="21120"/>
    <n v="-19623.2"/>
    <s v="Cash"/>
    <s v="Cancelled"/>
    <x v="1"/>
    <n v="5"/>
    <n v="20"/>
  </r>
  <r>
    <x v="232"/>
    <x v="1"/>
    <s v="India"/>
    <s v="Mumbai"/>
    <s v="Software"/>
    <x v="1"/>
    <n v="20244"/>
    <s v="New"/>
    <s v="Online"/>
    <n v="431699"/>
    <n v="9"/>
    <n v="4400"/>
    <n v="0"/>
    <n v="39600"/>
    <n v="10472"/>
    <n v="29128"/>
    <s v="Cash"/>
    <s v="Completed"/>
    <x v="0"/>
    <n v="4"/>
    <n v="0"/>
  </r>
  <r>
    <x v="233"/>
    <x v="0"/>
    <s v="India"/>
    <s v="Bangalore"/>
    <s v="Software"/>
    <x v="0"/>
    <n v="13796"/>
    <s v="Existing"/>
    <s v="Online"/>
    <n v="710478"/>
    <n v="7"/>
    <n v="3101"/>
    <n v="0.2"/>
    <n v="17365.600000000002"/>
    <n v="5924"/>
    <n v="11441.600000000002"/>
    <s v="Net Banking"/>
    <s v="Completed"/>
    <x v="3"/>
    <n v="4"/>
    <n v="20"/>
  </r>
  <r>
    <x v="233"/>
    <x v="1"/>
    <s v="USA"/>
    <s v="New York"/>
    <s v="Services"/>
    <x v="2"/>
    <n v="85589"/>
    <s v="Existing"/>
    <s v="Partner"/>
    <n v="859520"/>
    <n v="4"/>
    <n v="3923"/>
    <n v="0.05"/>
    <n v="14907.4"/>
    <n v="28714"/>
    <n v="-13806.6"/>
    <s v="Credit Card"/>
    <s v="Completed"/>
    <x v="3"/>
    <n v="5"/>
    <n v="5"/>
  </r>
  <r>
    <x v="233"/>
    <x v="2"/>
    <s v="India"/>
    <s v="Bangalore"/>
    <s v="Hardware"/>
    <x v="0"/>
    <n v="38528"/>
    <s v="Existing"/>
    <s v="Offline"/>
    <n v="147418"/>
    <n v="4"/>
    <n v="2196"/>
    <n v="0.2"/>
    <n v="7027.2000000000007"/>
    <n v="8892"/>
    <n v="-1864.7999999999993"/>
    <s v="Cash"/>
    <s v="Completed"/>
    <x v="0"/>
    <n v="4"/>
    <n v="20"/>
  </r>
  <r>
    <x v="233"/>
    <x v="2"/>
    <s v="India"/>
    <s v="Mumbai"/>
    <s v="Software"/>
    <x v="1"/>
    <n v="28648"/>
    <s v="Existing"/>
    <s v="Partner"/>
    <n v="456014"/>
    <n v="7"/>
    <n v="4157"/>
    <n v="0"/>
    <n v="29099"/>
    <n v="9411"/>
    <n v="19688"/>
    <s v="Cash"/>
    <s v="Cancelled"/>
    <x v="3"/>
    <n v="3"/>
    <n v="0"/>
  </r>
  <r>
    <x v="233"/>
    <x v="1"/>
    <s v="UK"/>
    <s v="London"/>
    <s v="Software"/>
    <x v="1"/>
    <n v="93967"/>
    <s v="New"/>
    <s v="Offline"/>
    <n v="148695"/>
    <n v="6"/>
    <n v="4476"/>
    <n v="0.15"/>
    <n v="22827.599999999999"/>
    <n v="28970"/>
    <n v="-6142.4000000000015"/>
    <s v="Credit Card"/>
    <s v="Returned"/>
    <x v="0"/>
    <n v="5"/>
    <n v="15"/>
  </r>
  <r>
    <x v="233"/>
    <x v="3"/>
    <s v="USA"/>
    <s v="New York"/>
    <s v="Software"/>
    <x v="2"/>
    <n v="10535"/>
    <s v="Existing"/>
    <s v="Online"/>
    <n v="752556"/>
    <n v="3"/>
    <n v="1898"/>
    <n v="0.2"/>
    <n v="4555.2"/>
    <n v="21393"/>
    <n v="-16837.8"/>
    <s v="Cash"/>
    <s v="Returned"/>
    <x v="2"/>
    <n v="5"/>
    <n v="20"/>
  </r>
  <r>
    <x v="233"/>
    <x v="1"/>
    <s v="India"/>
    <s v="Bangalore"/>
    <s v="Software"/>
    <x v="3"/>
    <n v="58469"/>
    <s v="Existing"/>
    <s v="Online"/>
    <n v="997451"/>
    <n v="9"/>
    <n v="4480"/>
    <n v="0.2"/>
    <n v="32256"/>
    <n v="22343"/>
    <n v="9913"/>
    <s v="Cash"/>
    <s v="Cancelled"/>
    <x v="1"/>
    <n v="3"/>
    <n v="20"/>
  </r>
  <r>
    <x v="233"/>
    <x v="1"/>
    <s v="UK"/>
    <s v="London"/>
    <s v="Services"/>
    <x v="1"/>
    <n v="74912"/>
    <s v="New"/>
    <s v="Online"/>
    <n v="247490"/>
    <n v="6"/>
    <n v="1901"/>
    <n v="0.05"/>
    <n v="10835.699999999999"/>
    <n v="12999"/>
    <n v="-2163.3000000000011"/>
    <s v="Cash"/>
    <s v="Returned"/>
    <x v="2"/>
    <n v="2"/>
    <n v="5"/>
  </r>
  <r>
    <x v="233"/>
    <x v="2"/>
    <s v="India"/>
    <s v="Mumbai"/>
    <s v="Services"/>
    <x v="1"/>
    <n v="54493"/>
    <s v="Existing"/>
    <s v="Online"/>
    <n v="651030"/>
    <n v="2"/>
    <n v="2208"/>
    <n v="0.05"/>
    <n v="4195.2"/>
    <n v="27608"/>
    <n v="-23412.799999999999"/>
    <s v="Credit Card"/>
    <s v="Completed"/>
    <x v="3"/>
    <n v="2"/>
    <n v="5"/>
  </r>
  <r>
    <x v="233"/>
    <x v="0"/>
    <s v="India"/>
    <s v="Bangalore"/>
    <s v="Services"/>
    <x v="2"/>
    <n v="82417"/>
    <s v="Existing"/>
    <s v="Online"/>
    <n v="310290"/>
    <n v="2"/>
    <n v="1912"/>
    <n v="0.15"/>
    <n v="3250.4"/>
    <n v="2629"/>
    <n v="621.40000000000009"/>
    <s v="UPI"/>
    <s v="Completed"/>
    <x v="1"/>
    <n v="4"/>
    <n v="15"/>
  </r>
  <r>
    <x v="233"/>
    <x v="2"/>
    <s v="India"/>
    <s v="Delhi"/>
    <s v="Services"/>
    <x v="2"/>
    <n v="55785"/>
    <s v="Existing"/>
    <s v="Partner"/>
    <n v="148028"/>
    <n v="1"/>
    <n v="3730"/>
    <n v="0.1"/>
    <n v="3357"/>
    <n v="24610"/>
    <n v="-21253"/>
    <s v="Credit Card"/>
    <s v="Completed"/>
    <x v="0"/>
    <n v="5"/>
    <n v="10"/>
  </r>
  <r>
    <x v="233"/>
    <x v="0"/>
    <s v="UK"/>
    <s v="London"/>
    <s v="Hardware"/>
    <x v="2"/>
    <n v="95017"/>
    <s v="Existing"/>
    <s v="Offline"/>
    <n v="472279"/>
    <n v="5"/>
    <n v="3002"/>
    <n v="0.2"/>
    <n v="12008"/>
    <n v="4249"/>
    <n v="7759"/>
    <s v="Credit Card"/>
    <s v="Cancelled"/>
    <x v="0"/>
    <n v="3"/>
    <n v="20"/>
  </r>
  <r>
    <x v="234"/>
    <x v="2"/>
    <s v="India"/>
    <s v="Mumbai"/>
    <s v="Software"/>
    <x v="1"/>
    <n v="76561"/>
    <s v="Existing"/>
    <s v="Partner"/>
    <n v="177700"/>
    <n v="6"/>
    <n v="1764"/>
    <n v="0.05"/>
    <n v="10054.799999999999"/>
    <n v="17844"/>
    <n v="-7789.2000000000007"/>
    <s v="UPI"/>
    <s v="Completed"/>
    <x v="1"/>
    <n v="5"/>
    <n v="5"/>
  </r>
  <r>
    <x v="234"/>
    <x v="1"/>
    <s v="India"/>
    <s v="Bangalore"/>
    <s v="Services"/>
    <x v="0"/>
    <n v="40869"/>
    <s v="New"/>
    <s v="Online"/>
    <n v="369762"/>
    <n v="3"/>
    <n v="2759"/>
    <n v="0.1"/>
    <n v="7449.3"/>
    <n v="17673"/>
    <n v="-10223.700000000001"/>
    <s v="Net Banking"/>
    <s v="Completed"/>
    <x v="2"/>
    <n v="3"/>
    <n v="10"/>
  </r>
  <r>
    <x v="234"/>
    <x v="2"/>
    <s v="India"/>
    <s v="Delhi"/>
    <s v="Software"/>
    <x v="1"/>
    <n v="75094"/>
    <s v="Existing"/>
    <s v="Offline"/>
    <n v="693204"/>
    <n v="4"/>
    <n v="862"/>
    <n v="0.2"/>
    <n v="2758.4"/>
    <n v="10327"/>
    <n v="-7568.6"/>
    <s v="Credit Card"/>
    <s v="Completed"/>
    <x v="2"/>
    <n v="2"/>
    <n v="20"/>
  </r>
  <r>
    <x v="234"/>
    <x v="2"/>
    <s v="India"/>
    <s v="Delhi"/>
    <s v="Hardware"/>
    <x v="2"/>
    <n v="40192"/>
    <s v="New"/>
    <s v="Offline"/>
    <n v="416772"/>
    <n v="5"/>
    <n v="3145"/>
    <n v="0.2"/>
    <n v="12580"/>
    <n v="28089"/>
    <n v="-15509"/>
    <s v="Cash"/>
    <s v="Returned"/>
    <x v="0"/>
    <n v="2"/>
    <n v="20"/>
  </r>
  <r>
    <x v="234"/>
    <x v="2"/>
    <s v="India"/>
    <s v="Mumbai"/>
    <s v="Software"/>
    <x v="3"/>
    <n v="79157"/>
    <s v="New"/>
    <s v="Online"/>
    <n v="844823"/>
    <n v="4"/>
    <n v="2032"/>
    <n v="0.1"/>
    <n v="7315.2"/>
    <n v="1223"/>
    <n v="6092.2"/>
    <s v="Net Banking"/>
    <s v="Cancelled"/>
    <x v="3"/>
    <n v="4"/>
    <n v="10"/>
  </r>
  <r>
    <x v="234"/>
    <x v="1"/>
    <s v="UAE"/>
    <s v="Dubai"/>
    <s v="Software"/>
    <x v="3"/>
    <n v="96483"/>
    <s v="New"/>
    <s v="Offline"/>
    <n v="704987"/>
    <n v="9"/>
    <n v="1883"/>
    <n v="0.05"/>
    <n v="16099.65"/>
    <n v="3445"/>
    <n v="12654.65"/>
    <s v="Net Banking"/>
    <s v="Cancelled"/>
    <x v="0"/>
    <n v="3"/>
    <n v="5"/>
  </r>
  <r>
    <x v="234"/>
    <x v="1"/>
    <s v="USA"/>
    <s v="New York"/>
    <s v="Services"/>
    <x v="2"/>
    <n v="89941"/>
    <s v="New"/>
    <s v="Partner"/>
    <n v="447240"/>
    <n v="3"/>
    <n v="1166"/>
    <n v="0.15"/>
    <n v="2973.2999999999997"/>
    <n v="24711"/>
    <n v="-21737.7"/>
    <s v="UPI"/>
    <s v="Cancelled"/>
    <x v="3"/>
    <n v="2"/>
    <n v="15"/>
  </r>
  <r>
    <x v="234"/>
    <x v="1"/>
    <s v="India"/>
    <s v="Mumbai"/>
    <s v="Services"/>
    <x v="3"/>
    <n v="67544"/>
    <s v="Existing"/>
    <s v="Partner"/>
    <n v="376869"/>
    <n v="5"/>
    <n v="3312"/>
    <n v="0.2"/>
    <n v="13248"/>
    <n v="17837"/>
    <n v="-4589"/>
    <s v="Net Banking"/>
    <s v="Returned"/>
    <x v="3"/>
    <n v="1"/>
    <n v="20"/>
  </r>
  <r>
    <x v="234"/>
    <x v="1"/>
    <s v="India"/>
    <s v="Delhi"/>
    <s v="Hardware"/>
    <x v="1"/>
    <n v="14403"/>
    <s v="Existing"/>
    <s v="Partner"/>
    <n v="272207"/>
    <n v="7"/>
    <n v="2975"/>
    <n v="0"/>
    <n v="20825"/>
    <n v="13650"/>
    <n v="7175"/>
    <s v="Cash"/>
    <s v="Completed"/>
    <x v="1"/>
    <n v="2"/>
    <n v="0"/>
  </r>
  <r>
    <x v="234"/>
    <x v="0"/>
    <s v="India"/>
    <s v="Delhi"/>
    <s v="Software"/>
    <x v="0"/>
    <n v="46091"/>
    <s v="New"/>
    <s v="Partner"/>
    <n v="170223"/>
    <n v="7"/>
    <n v="3600"/>
    <n v="0"/>
    <n v="25200"/>
    <n v="3046"/>
    <n v="22154"/>
    <s v="Net Banking"/>
    <s v="Cancelled"/>
    <x v="1"/>
    <n v="5"/>
    <n v="0"/>
  </r>
  <r>
    <x v="234"/>
    <x v="0"/>
    <s v="India"/>
    <s v="Mumbai"/>
    <s v="Services"/>
    <x v="1"/>
    <n v="62510"/>
    <s v="Existing"/>
    <s v="Offline"/>
    <n v="998210"/>
    <n v="6"/>
    <n v="3901"/>
    <n v="0"/>
    <n v="23406"/>
    <n v="28298"/>
    <n v="-4892"/>
    <s v="Cash"/>
    <s v="Cancelled"/>
    <x v="0"/>
    <n v="3"/>
    <n v="0"/>
  </r>
  <r>
    <x v="234"/>
    <x v="3"/>
    <s v="UAE"/>
    <s v="Dubai"/>
    <s v="Services"/>
    <x v="2"/>
    <n v="98061"/>
    <s v="Existing"/>
    <s v="Partner"/>
    <n v="801329"/>
    <n v="9"/>
    <n v="3605"/>
    <n v="0.15"/>
    <n v="27578.25"/>
    <n v="6911"/>
    <n v="20667.25"/>
    <s v="UPI"/>
    <s v="Completed"/>
    <x v="1"/>
    <n v="1"/>
    <n v="15"/>
  </r>
  <r>
    <x v="235"/>
    <x v="1"/>
    <s v="USA"/>
    <s v="New York"/>
    <s v="Services"/>
    <x v="1"/>
    <n v="15017"/>
    <s v="New"/>
    <s v="Offline"/>
    <n v="588714"/>
    <n v="7"/>
    <n v="3051"/>
    <n v="0.2"/>
    <n v="17085.600000000002"/>
    <n v="13290"/>
    <n v="3795.6000000000022"/>
    <s v="Net Banking"/>
    <s v="Completed"/>
    <x v="0"/>
    <n v="2"/>
    <n v="20"/>
  </r>
  <r>
    <x v="235"/>
    <x v="0"/>
    <s v="India"/>
    <s v="Bangalore"/>
    <s v="Hardware"/>
    <x v="3"/>
    <n v="49203"/>
    <s v="Existing"/>
    <s v="Online"/>
    <n v="953554"/>
    <n v="4"/>
    <n v="4399"/>
    <n v="0.05"/>
    <n v="16716.2"/>
    <n v="13880"/>
    <n v="2836.2000000000007"/>
    <s v="Credit Card"/>
    <s v="Returned"/>
    <x v="1"/>
    <n v="2"/>
    <n v="5"/>
  </r>
  <r>
    <x v="235"/>
    <x v="2"/>
    <s v="India"/>
    <s v="Mumbai"/>
    <s v="Software"/>
    <x v="1"/>
    <n v="66473"/>
    <s v="New"/>
    <s v="Partner"/>
    <n v="370200"/>
    <n v="9"/>
    <n v="2651"/>
    <n v="0.05"/>
    <n v="22666.05"/>
    <n v="13067"/>
    <n v="9599.0499999999993"/>
    <s v="UPI"/>
    <s v="Cancelled"/>
    <x v="2"/>
    <n v="3"/>
    <n v="5"/>
  </r>
  <r>
    <x v="235"/>
    <x v="1"/>
    <s v="USA"/>
    <s v="New York"/>
    <s v="Services"/>
    <x v="0"/>
    <n v="62123"/>
    <s v="New"/>
    <s v="Online"/>
    <n v="474038"/>
    <n v="6"/>
    <n v="887"/>
    <n v="0.15"/>
    <n v="4523.7"/>
    <n v="26266"/>
    <n v="-21742.3"/>
    <s v="UPI"/>
    <s v="Cancelled"/>
    <x v="2"/>
    <n v="1"/>
    <n v="15"/>
  </r>
  <r>
    <x v="235"/>
    <x v="3"/>
    <s v="USA"/>
    <s v="New York"/>
    <s v="Software"/>
    <x v="3"/>
    <n v="58260"/>
    <s v="Existing"/>
    <s v="Partner"/>
    <n v="695246"/>
    <n v="1"/>
    <n v="3661"/>
    <n v="0.2"/>
    <n v="2928.8"/>
    <n v="6479"/>
    <n v="-3550.2"/>
    <s v="Cash"/>
    <s v="Cancelled"/>
    <x v="2"/>
    <n v="3"/>
    <n v="20"/>
  </r>
  <r>
    <x v="235"/>
    <x v="3"/>
    <s v="UK"/>
    <s v="London"/>
    <s v="Hardware"/>
    <x v="0"/>
    <n v="55938"/>
    <s v="Existing"/>
    <s v="Online"/>
    <n v="815706"/>
    <n v="9"/>
    <n v="2880"/>
    <n v="0.1"/>
    <n v="23328"/>
    <n v="26424"/>
    <n v="-3096"/>
    <s v="UPI"/>
    <s v="Returned"/>
    <x v="1"/>
    <n v="2"/>
    <n v="10"/>
  </r>
  <r>
    <x v="235"/>
    <x v="3"/>
    <s v="India"/>
    <s v="Delhi"/>
    <s v="Software"/>
    <x v="0"/>
    <n v="67929"/>
    <s v="Existing"/>
    <s v="Online"/>
    <n v="326140"/>
    <n v="7"/>
    <n v="876"/>
    <n v="0.1"/>
    <n v="5518.8"/>
    <n v="15264"/>
    <n v="-9745.2000000000007"/>
    <s v="Credit Card"/>
    <s v="Cancelled"/>
    <x v="3"/>
    <n v="4"/>
    <n v="10"/>
  </r>
  <r>
    <x v="235"/>
    <x v="2"/>
    <s v="India"/>
    <s v="Bangalore"/>
    <s v="Services"/>
    <x v="0"/>
    <n v="95265"/>
    <s v="New"/>
    <s v="Online"/>
    <n v="596885"/>
    <n v="6"/>
    <n v="4835"/>
    <n v="0.2"/>
    <n v="23208"/>
    <n v="4386"/>
    <n v="18822"/>
    <s v="Net Banking"/>
    <s v="Cancelled"/>
    <x v="1"/>
    <n v="3"/>
    <n v="20"/>
  </r>
  <r>
    <x v="235"/>
    <x v="0"/>
    <s v="India"/>
    <s v="Mumbai"/>
    <s v="Software"/>
    <x v="1"/>
    <n v="47372"/>
    <s v="New"/>
    <s v="Online"/>
    <n v="636809"/>
    <n v="6"/>
    <n v="4777"/>
    <n v="0.2"/>
    <n v="22929.600000000002"/>
    <n v="22085"/>
    <n v="844.60000000000218"/>
    <s v="Net Banking"/>
    <s v="Cancelled"/>
    <x v="2"/>
    <n v="2"/>
    <n v="20"/>
  </r>
  <r>
    <x v="235"/>
    <x v="2"/>
    <s v="India"/>
    <s v="Delhi"/>
    <s v="Software"/>
    <x v="1"/>
    <n v="63252"/>
    <s v="Existing"/>
    <s v="Online"/>
    <n v="635194"/>
    <n v="4"/>
    <n v="1780"/>
    <n v="0.05"/>
    <n v="6764"/>
    <n v="22208"/>
    <n v="-15444"/>
    <s v="Net Banking"/>
    <s v="Returned"/>
    <x v="0"/>
    <n v="3"/>
    <n v="5"/>
  </r>
  <r>
    <x v="235"/>
    <x v="1"/>
    <s v="UK"/>
    <s v="London"/>
    <s v="Hardware"/>
    <x v="1"/>
    <n v="24628"/>
    <s v="New"/>
    <s v="Offline"/>
    <n v="357608"/>
    <n v="4"/>
    <n v="1243"/>
    <n v="0.15"/>
    <n v="4226.2"/>
    <n v="7165"/>
    <n v="-2938.8"/>
    <s v="Cash"/>
    <s v="Cancelled"/>
    <x v="3"/>
    <n v="2"/>
    <n v="15"/>
  </r>
  <r>
    <x v="235"/>
    <x v="3"/>
    <s v="UK"/>
    <s v="London"/>
    <s v="Hardware"/>
    <x v="1"/>
    <n v="22501"/>
    <s v="Existing"/>
    <s v="Offline"/>
    <n v="168514"/>
    <n v="3"/>
    <n v="3986"/>
    <n v="0.15"/>
    <n v="10164.299999999999"/>
    <n v="19852"/>
    <n v="-9687.7000000000007"/>
    <s v="Credit Card"/>
    <s v="Cancelled"/>
    <x v="2"/>
    <n v="3"/>
    <n v="15"/>
  </r>
  <r>
    <x v="236"/>
    <x v="2"/>
    <s v="India"/>
    <s v="Delhi"/>
    <s v="Software"/>
    <x v="3"/>
    <n v="40131"/>
    <s v="Existing"/>
    <s v="Partner"/>
    <n v="343126"/>
    <n v="8"/>
    <n v="1568"/>
    <n v="0.05"/>
    <n v="11916.8"/>
    <n v="23474"/>
    <n v="-11557.2"/>
    <s v="Cash"/>
    <s v="Returned"/>
    <x v="1"/>
    <n v="2"/>
    <n v="5"/>
  </r>
  <r>
    <x v="236"/>
    <x v="2"/>
    <s v="UAE"/>
    <s v="Dubai"/>
    <s v="Software"/>
    <x v="1"/>
    <n v="99102"/>
    <s v="Existing"/>
    <s v="Offline"/>
    <n v="929201"/>
    <n v="8"/>
    <n v="1508"/>
    <n v="0"/>
    <n v="12064"/>
    <n v="27004"/>
    <n v="-14940"/>
    <s v="Net Banking"/>
    <s v="Cancelled"/>
    <x v="0"/>
    <n v="1"/>
    <n v="0"/>
  </r>
  <r>
    <x v="236"/>
    <x v="0"/>
    <s v="USA"/>
    <s v="New York"/>
    <s v="Software"/>
    <x v="3"/>
    <n v="99360"/>
    <s v="Existing"/>
    <s v="Online"/>
    <n v="262347"/>
    <n v="2"/>
    <n v="4796"/>
    <n v="0.1"/>
    <n v="8632.8000000000011"/>
    <n v="6774"/>
    <n v="1858.8000000000011"/>
    <s v="Net Banking"/>
    <s v="Completed"/>
    <x v="1"/>
    <n v="5"/>
    <n v="10"/>
  </r>
  <r>
    <x v="236"/>
    <x v="0"/>
    <s v="India"/>
    <s v="Mumbai"/>
    <s v="Hardware"/>
    <x v="0"/>
    <n v="78348"/>
    <s v="New"/>
    <s v="Offline"/>
    <n v="930198"/>
    <n v="5"/>
    <n v="842"/>
    <n v="0.2"/>
    <n v="3368"/>
    <n v="19699"/>
    <n v="-16331"/>
    <s v="Credit Card"/>
    <s v="Returned"/>
    <x v="0"/>
    <n v="5"/>
    <n v="20"/>
  </r>
  <r>
    <x v="236"/>
    <x v="3"/>
    <s v="India"/>
    <s v="Mumbai"/>
    <s v="Hardware"/>
    <x v="3"/>
    <n v="19402"/>
    <s v="Existing"/>
    <s v="Offline"/>
    <n v="112343"/>
    <n v="9"/>
    <n v="3783"/>
    <n v="0.1"/>
    <n v="30642.3"/>
    <n v="21309"/>
    <n v="9333.2999999999993"/>
    <s v="Cash"/>
    <s v="Completed"/>
    <x v="2"/>
    <n v="3"/>
    <n v="10"/>
  </r>
  <r>
    <x v="236"/>
    <x v="2"/>
    <s v="India"/>
    <s v="Mumbai"/>
    <s v="Software"/>
    <x v="2"/>
    <n v="65956"/>
    <s v="New"/>
    <s v="Online"/>
    <n v="308559"/>
    <n v="9"/>
    <n v="1130"/>
    <n v="0.1"/>
    <n v="9153"/>
    <n v="15950"/>
    <n v="-6797"/>
    <s v="Credit Card"/>
    <s v="Completed"/>
    <x v="0"/>
    <n v="2"/>
    <n v="10"/>
  </r>
  <r>
    <x v="236"/>
    <x v="2"/>
    <s v="India"/>
    <s v="Delhi"/>
    <s v="Hardware"/>
    <x v="1"/>
    <n v="61920"/>
    <s v="New"/>
    <s v="Offline"/>
    <n v="704515"/>
    <n v="7"/>
    <n v="797"/>
    <n v="0.15"/>
    <n v="4742.1499999999996"/>
    <n v="11807"/>
    <n v="-7064.85"/>
    <s v="Net Banking"/>
    <s v="Cancelled"/>
    <x v="0"/>
    <n v="5"/>
    <n v="15"/>
  </r>
  <r>
    <x v="236"/>
    <x v="0"/>
    <s v="UAE"/>
    <s v="Dubai"/>
    <s v="Services"/>
    <x v="2"/>
    <n v="36000"/>
    <s v="New"/>
    <s v="Online"/>
    <n v="570272"/>
    <n v="4"/>
    <n v="1197"/>
    <n v="0.05"/>
    <n v="4548.5999999999995"/>
    <n v="18122"/>
    <n v="-13573.400000000001"/>
    <s v="Credit Card"/>
    <s v="Cancelled"/>
    <x v="0"/>
    <n v="5"/>
    <n v="5"/>
  </r>
  <r>
    <x v="236"/>
    <x v="2"/>
    <s v="India"/>
    <s v="Bangalore"/>
    <s v="Hardware"/>
    <x v="3"/>
    <n v="99795"/>
    <s v="New"/>
    <s v="Offline"/>
    <n v="217658"/>
    <n v="4"/>
    <n v="2005"/>
    <n v="0"/>
    <n v="8020"/>
    <n v="6225"/>
    <n v="1795"/>
    <s v="Credit Card"/>
    <s v="Cancelled"/>
    <x v="2"/>
    <n v="3"/>
    <n v="0"/>
  </r>
  <r>
    <x v="236"/>
    <x v="2"/>
    <s v="UK"/>
    <s v="London"/>
    <s v="Hardware"/>
    <x v="1"/>
    <n v="77462"/>
    <s v="New"/>
    <s v="Online"/>
    <n v="334284"/>
    <n v="7"/>
    <n v="3260"/>
    <n v="0"/>
    <n v="22820"/>
    <n v="5751"/>
    <n v="17069"/>
    <s v="Cash"/>
    <s v="Returned"/>
    <x v="0"/>
    <n v="3"/>
    <n v="0"/>
  </r>
  <r>
    <x v="236"/>
    <x v="2"/>
    <s v="India"/>
    <s v="Delhi"/>
    <s v="Hardware"/>
    <x v="2"/>
    <n v="76392"/>
    <s v="New"/>
    <s v="Partner"/>
    <n v="963294"/>
    <n v="3"/>
    <n v="3325"/>
    <n v="0.05"/>
    <n v="9476.25"/>
    <n v="25180"/>
    <n v="-15703.75"/>
    <s v="Cash"/>
    <s v="Returned"/>
    <x v="1"/>
    <n v="3"/>
    <n v="5"/>
  </r>
  <r>
    <x v="236"/>
    <x v="0"/>
    <s v="India"/>
    <s v="Bangalore"/>
    <s v="Services"/>
    <x v="1"/>
    <n v="15988"/>
    <s v="Existing"/>
    <s v="Offline"/>
    <n v="392665"/>
    <n v="3"/>
    <n v="878"/>
    <n v="0.1"/>
    <n v="2370.6"/>
    <n v="3218"/>
    <n v="-847.40000000000009"/>
    <s v="Credit Card"/>
    <s v="Returned"/>
    <x v="3"/>
    <n v="4"/>
    <n v="10"/>
  </r>
  <r>
    <x v="237"/>
    <x v="3"/>
    <s v="UK"/>
    <s v="London"/>
    <s v="Services"/>
    <x v="3"/>
    <n v="84279"/>
    <s v="New"/>
    <s v="Partner"/>
    <n v="334558"/>
    <n v="5"/>
    <n v="3295"/>
    <n v="0.05"/>
    <n v="15651.25"/>
    <n v="27928"/>
    <n v="-12276.75"/>
    <s v="UPI"/>
    <s v="Completed"/>
    <x v="1"/>
    <n v="1"/>
    <n v="5"/>
  </r>
  <r>
    <x v="237"/>
    <x v="1"/>
    <s v="UK"/>
    <s v="London"/>
    <s v="Services"/>
    <x v="2"/>
    <n v="66999"/>
    <s v="Existing"/>
    <s v="Online"/>
    <n v="494021"/>
    <n v="6"/>
    <n v="1205"/>
    <n v="0.05"/>
    <n v="6868.5"/>
    <n v="15669"/>
    <n v="-8800.5"/>
    <s v="UPI"/>
    <s v="Returned"/>
    <x v="0"/>
    <n v="1"/>
    <n v="5"/>
  </r>
  <r>
    <x v="237"/>
    <x v="3"/>
    <s v="UAE"/>
    <s v="Dubai"/>
    <s v="Software"/>
    <x v="3"/>
    <n v="79674"/>
    <s v="New"/>
    <s v="Online"/>
    <n v="529084"/>
    <n v="8"/>
    <n v="2914"/>
    <n v="0.2"/>
    <n v="18649.600000000002"/>
    <n v="16377"/>
    <n v="2272.6000000000022"/>
    <s v="Cash"/>
    <s v="Returned"/>
    <x v="0"/>
    <n v="1"/>
    <n v="20"/>
  </r>
  <r>
    <x v="237"/>
    <x v="1"/>
    <s v="USA"/>
    <s v="New York"/>
    <s v="Software"/>
    <x v="2"/>
    <n v="91618"/>
    <s v="Existing"/>
    <s v="Partner"/>
    <n v="789703"/>
    <n v="1"/>
    <n v="1270"/>
    <n v="0.2"/>
    <n v="1016"/>
    <n v="8915"/>
    <n v="-7899"/>
    <s v="Net Banking"/>
    <s v="Cancelled"/>
    <x v="2"/>
    <n v="2"/>
    <n v="20"/>
  </r>
  <r>
    <x v="237"/>
    <x v="2"/>
    <s v="India"/>
    <s v="Mumbai"/>
    <s v="Services"/>
    <x v="0"/>
    <n v="63426"/>
    <s v="Existing"/>
    <s v="Online"/>
    <n v="567543"/>
    <n v="7"/>
    <n v="4501"/>
    <n v="0.1"/>
    <n v="28356.3"/>
    <n v="23927"/>
    <n v="4429.2999999999993"/>
    <s v="Net Banking"/>
    <s v="Completed"/>
    <x v="1"/>
    <n v="2"/>
    <n v="10"/>
  </r>
  <r>
    <x v="237"/>
    <x v="3"/>
    <s v="India"/>
    <s v="Bangalore"/>
    <s v="Software"/>
    <x v="0"/>
    <n v="68824"/>
    <s v="New"/>
    <s v="Online"/>
    <n v="528599"/>
    <n v="8"/>
    <n v="1594"/>
    <n v="0.15"/>
    <n v="10839.199999999999"/>
    <n v="12431"/>
    <n v="-1591.8000000000011"/>
    <s v="Cash"/>
    <s v="Returned"/>
    <x v="0"/>
    <n v="1"/>
    <n v="15"/>
  </r>
  <r>
    <x v="237"/>
    <x v="1"/>
    <s v="India"/>
    <s v="Delhi"/>
    <s v="Software"/>
    <x v="0"/>
    <n v="84399"/>
    <s v="Existing"/>
    <s v="Online"/>
    <n v="115040"/>
    <n v="5"/>
    <n v="3964"/>
    <n v="0"/>
    <n v="19820"/>
    <n v="8106"/>
    <n v="11714"/>
    <s v="Cash"/>
    <s v="Cancelled"/>
    <x v="2"/>
    <n v="3"/>
    <n v="0"/>
  </r>
  <r>
    <x v="237"/>
    <x v="0"/>
    <s v="India"/>
    <s v="Bangalore"/>
    <s v="Software"/>
    <x v="0"/>
    <n v="70659"/>
    <s v="Existing"/>
    <s v="Online"/>
    <n v="518403"/>
    <n v="2"/>
    <n v="4094"/>
    <n v="0.2"/>
    <n v="6550.4000000000005"/>
    <n v="1874"/>
    <n v="4676.4000000000005"/>
    <s v="Credit Card"/>
    <s v="Cancelled"/>
    <x v="2"/>
    <n v="4"/>
    <n v="20"/>
  </r>
  <r>
    <x v="237"/>
    <x v="0"/>
    <s v="USA"/>
    <s v="New York"/>
    <s v="Services"/>
    <x v="0"/>
    <n v="47790"/>
    <s v="New"/>
    <s v="Online"/>
    <n v="424822"/>
    <n v="4"/>
    <n v="4944"/>
    <n v="0.1"/>
    <n v="17798.400000000001"/>
    <n v="16293"/>
    <n v="1505.4000000000015"/>
    <s v="Net Banking"/>
    <s v="Returned"/>
    <x v="2"/>
    <n v="1"/>
    <n v="10"/>
  </r>
  <r>
    <x v="237"/>
    <x v="3"/>
    <s v="India"/>
    <s v="Mumbai"/>
    <s v="Hardware"/>
    <x v="3"/>
    <n v="32118"/>
    <s v="New"/>
    <s v="Online"/>
    <n v="720684"/>
    <n v="6"/>
    <n v="1731"/>
    <n v="0.05"/>
    <n v="9866.6999999999989"/>
    <n v="9526"/>
    <n v="340.69999999999891"/>
    <s v="UPI"/>
    <s v="Completed"/>
    <x v="2"/>
    <n v="3"/>
    <n v="5"/>
  </r>
  <r>
    <x v="237"/>
    <x v="3"/>
    <s v="India"/>
    <s v="Bangalore"/>
    <s v="Services"/>
    <x v="0"/>
    <n v="62025"/>
    <s v="New"/>
    <s v="Online"/>
    <n v="257597"/>
    <n v="9"/>
    <n v="1946"/>
    <n v="0.2"/>
    <n v="14011.2"/>
    <n v="6987"/>
    <n v="7024.2000000000007"/>
    <s v="Cash"/>
    <s v="Completed"/>
    <x v="0"/>
    <n v="5"/>
    <n v="20"/>
  </r>
  <r>
    <x v="237"/>
    <x v="2"/>
    <s v="USA"/>
    <s v="New York"/>
    <s v="Services"/>
    <x v="3"/>
    <n v="69938"/>
    <s v="New"/>
    <s v="Online"/>
    <n v="138394"/>
    <n v="2"/>
    <n v="4688"/>
    <n v="0.05"/>
    <n v="8907.1999999999989"/>
    <n v="2178"/>
    <n v="6729.1999999999989"/>
    <s v="Cash"/>
    <s v="Returned"/>
    <x v="0"/>
    <n v="4"/>
    <n v="5"/>
  </r>
  <r>
    <x v="238"/>
    <x v="3"/>
    <s v="India"/>
    <s v="Delhi"/>
    <s v="Software"/>
    <x v="0"/>
    <n v="15149"/>
    <s v="New"/>
    <s v="Partner"/>
    <n v="190672"/>
    <n v="4"/>
    <n v="2902"/>
    <n v="0.05"/>
    <n v="11027.6"/>
    <n v="18013"/>
    <n v="-6985.4"/>
    <s v="Net Banking"/>
    <s v="Returned"/>
    <x v="2"/>
    <n v="2"/>
    <n v="5"/>
  </r>
  <r>
    <x v="238"/>
    <x v="2"/>
    <s v="UAE"/>
    <s v="Dubai"/>
    <s v="Software"/>
    <x v="1"/>
    <n v="48079"/>
    <s v="New"/>
    <s v="Offline"/>
    <n v="209042"/>
    <n v="5"/>
    <n v="2326"/>
    <n v="0.2"/>
    <n v="9304"/>
    <n v="7519"/>
    <n v="1785"/>
    <s v="Net Banking"/>
    <s v="Returned"/>
    <x v="2"/>
    <n v="5"/>
    <n v="20"/>
  </r>
  <r>
    <x v="238"/>
    <x v="2"/>
    <s v="UK"/>
    <s v="London"/>
    <s v="Hardware"/>
    <x v="0"/>
    <n v="12484"/>
    <s v="New"/>
    <s v="Online"/>
    <n v="182546"/>
    <n v="8"/>
    <n v="4347"/>
    <n v="0.1"/>
    <n v="31298.400000000001"/>
    <n v="7014"/>
    <n v="24284.400000000001"/>
    <s v="UPI"/>
    <s v="Completed"/>
    <x v="1"/>
    <n v="5"/>
    <n v="10"/>
  </r>
  <r>
    <x v="238"/>
    <x v="0"/>
    <s v="India"/>
    <s v="Delhi"/>
    <s v="Hardware"/>
    <x v="1"/>
    <n v="65474"/>
    <s v="New"/>
    <s v="Partner"/>
    <n v="688277"/>
    <n v="8"/>
    <n v="1592"/>
    <n v="0"/>
    <n v="12736"/>
    <n v="1080"/>
    <n v="11656"/>
    <s v="Cash"/>
    <s v="Completed"/>
    <x v="2"/>
    <n v="5"/>
    <n v="0"/>
  </r>
  <r>
    <x v="238"/>
    <x v="0"/>
    <s v="India"/>
    <s v="Mumbai"/>
    <s v="Hardware"/>
    <x v="3"/>
    <n v="58601"/>
    <s v="Existing"/>
    <s v="Online"/>
    <n v="663940"/>
    <n v="2"/>
    <n v="2220"/>
    <n v="0.1"/>
    <n v="3996"/>
    <n v="1909"/>
    <n v="2087"/>
    <s v="UPI"/>
    <s v="Cancelled"/>
    <x v="2"/>
    <n v="3"/>
    <n v="10"/>
  </r>
  <r>
    <x v="238"/>
    <x v="1"/>
    <s v="UK"/>
    <s v="London"/>
    <s v="Hardware"/>
    <x v="0"/>
    <n v="53809"/>
    <s v="New"/>
    <s v="Offline"/>
    <n v="478442"/>
    <n v="6"/>
    <n v="1382"/>
    <n v="0.15"/>
    <n v="7048.2"/>
    <n v="9641"/>
    <n v="-2592.8000000000002"/>
    <s v="Credit Card"/>
    <s v="Cancelled"/>
    <x v="0"/>
    <n v="1"/>
    <n v="15"/>
  </r>
  <r>
    <x v="238"/>
    <x v="0"/>
    <s v="India"/>
    <s v="Delhi"/>
    <s v="Services"/>
    <x v="2"/>
    <n v="30791"/>
    <s v="Existing"/>
    <s v="Online"/>
    <n v="471902"/>
    <n v="6"/>
    <n v="623"/>
    <n v="0.15"/>
    <n v="3177.2999999999997"/>
    <n v="4070"/>
    <n v="-892.70000000000027"/>
    <s v="Credit Card"/>
    <s v="Completed"/>
    <x v="3"/>
    <n v="5"/>
    <n v="15"/>
  </r>
  <r>
    <x v="238"/>
    <x v="0"/>
    <s v="India"/>
    <s v="Delhi"/>
    <s v="Hardware"/>
    <x v="3"/>
    <n v="79343"/>
    <s v="New"/>
    <s v="Partner"/>
    <n v="701798"/>
    <n v="5"/>
    <n v="3990"/>
    <n v="0"/>
    <n v="19950"/>
    <n v="28546"/>
    <n v="-8596"/>
    <s v="Cash"/>
    <s v="Cancelled"/>
    <x v="1"/>
    <n v="1"/>
    <n v="0"/>
  </r>
  <r>
    <x v="238"/>
    <x v="3"/>
    <s v="India"/>
    <s v="Delhi"/>
    <s v="Services"/>
    <x v="0"/>
    <n v="36648"/>
    <s v="New"/>
    <s v="Partner"/>
    <n v="829762"/>
    <n v="8"/>
    <n v="4094"/>
    <n v="0.15"/>
    <n v="27839.200000000001"/>
    <n v="6429"/>
    <n v="21410.2"/>
    <s v="Credit Card"/>
    <s v="Completed"/>
    <x v="0"/>
    <n v="5"/>
    <n v="15"/>
  </r>
  <r>
    <x v="238"/>
    <x v="0"/>
    <s v="India"/>
    <s v="Delhi"/>
    <s v="Software"/>
    <x v="3"/>
    <n v="41090"/>
    <s v="New"/>
    <s v="Offline"/>
    <n v="881962"/>
    <n v="2"/>
    <n v="1102"/>
    <n v="0.05"/>
    <n v="2093.7999999999997"/>
    <n v="21462"/>
    <n v="-19368.2"/>
    <s v="Net Banking"/>
    <s v="Cancelled"/>
    <x v="2"/>
    <n v="3"/>
    <n v="5"/>
  </r>
  <r>
    <x v="238"/>
    <x v="1"/>
    <s v="UK"/>
    <s v="London"/>
    <s v="Hardware"/>
    <x v="2"/>
    <n v="27857"/>
    <s v="New"/>
    <s v="Online"/>
    <n v="542416"/>
    <n v="2"/>
    <n v="4331"/>
    <n v="0.15"/>
    <n v="7362.7"/>
    <n v="19363"/>
    <n v="-12000.3"/>
    <s v="Net Banking"/>
    <s v="Returned"/>
    <x v="2"/>
    <n v="1"/>
    <n v="15"/>
  </r>
  <r>
    <x v="238"/>
    <x v="3"/>
    <s v="India"/>
    <s v="Mumbai"/>
    <s v="Software"/>
    <x v="0"/>
    <n v="72327"/>
    <s v="Existing"/>
    <s v="Partner"/>
    <n v="708110"/>
    <n v="7"/>
    <n v="804"/>
    <n v="0.2"/>
    <n v="4502.4000000000005"/>
    <n v="5775"/>
    <n v="-1272.5999999999995"/>
    <s v="Net Banking"/>
    <s v="Completed"/>
    <x v="2"/>
    <n v="2"/>
    <n v="20"/>
  </r>
  <r>
    <x v="239"/>
    <x v="1"/>
    <s v="USA"/>
    <s v="New York"/>
    <s v="Software"/>
    <x v="2"/>
    <n v="52967"/>
    <s v="Existing"/>
    <s v="Offline"/>
    <n v="246087"/>
    <n v="9"/>
    <n v="3728"/>
    <n v="0.05"/>
    <n v="31874.399999999998"/>
    <n v="24212"/>
    <n v="7662.3999999999978"/>
    <s v="UPI"/>
    <s v="Cancelled"/>
    <x v="1"/>
    <n v="4"/>
    <n v="5"/>
  </r>
  <r>
    <x v="239"/>
    <x v="0"/>
    <s v="India"/>
    <s v="Bangalore"/>
    <s v="Services"/>
    <x v="0"/>
    <n v="63709"/>
    <s v="New"/>
    <s v="Offline"/>
    <n v="947343"/>
    <n v="3"/>
    <n v="3659"/>
    <n v="0.1"/>
    <n v="9879.3000000000011"/>
    <n v="16714"/>
    <n v="-6834.6999999999989"/>
    <s v="Net Banking"/>
    <s v="Returned"/>
    <x v="2"/>
    <n v="5"/>
    <n v="10"/>
  </r>
  <r>
    <x v="239"/>
    <x v="1"/>
    <s v="UAE"/>
    <s v="Dubai"/>
    <s v="Hardware"/>
    <x v="1"/>
    <n v="77948"/>
    <s v="Existing"/>
    <s v="Online"/>
    <n v="595892"/>
    <n v="7"/>
    <n v="1751"/>
    <n v="0"/>
    <n v="12257"/>
    <n v="28971"/>
    <n v="-16714"/>
    <s v="UPI"/>
    <s v="Cancelled"/>
    <x v="3"/>
    <n v="5"/>
    <n v="0"/>
  </r>
  <r>
    <x v="239"/>
    <x v="3"/>
    <s v="India"/>
    <s v="Bangalore"/>
    <s v="Services"/>
    <x v="3"/>
    <n v="58861"/>
    <s v="New"/>
    <s v="Partner"/>
    <n v="978638"/>
    <n v="3"/>
    <n v="1436"/>
    <n v="0.2"/>
    <n v="3446.4"/>
    <n v="1729"/>
    <n v="1717.4"/>
    <s v="Cash"/>
    <s v="Cancelled"/>
    <x v="1"/>
    <n v="3"/>
    <n v="20"/>
  </r>
  <r>
    <x v="239"/>
    <x v="2"/>
    <s v="India"/>
    <s v="Bangalore"/>
    <s v="Software"/>
    <x v="2"/>
    <n v="78718"/>
    <s v="Existing"/>
    <s v="Online"/>
    <n v="680509"/>
    <n v="6"/>
    <n v="4217"/>
    <n v="0.2"/>
    <n v="20241.600000000002"/>
    <n v="28875"/>
    <n v="-8633.3999999999978"/>
    <s v="Cash"/>
    <s v="Returned"/>
    <x v="1"/>
    <n v="4"/>
    <n v="20"/>
  </r>
  <r>
    <x v="239"/>
    <x v="1"/>
    <s v="UAE"/>
    <s v="Dubai"/>
    <s v="Hardware"/>
    <x v="3"/>
    <n v="30948"/>
    <s v="New"/>
    <s v="Online"/>
    <n v="776055"/>
    <n v="3"/>
    <n v="2813"/>
    <n v="0"/>
    <n v="8439"/>
    <n v="12203"/>
    <n v="-3764"/>
    <s v="Net Banking"/>
    <s v="Returned"/>
    <x v="2"/>
    <n v="1"/>
    <n v="0"/>
  </r>
  <r>
    <x v="239"/>
    <x v="1"/>
    <s v="UK"/>
    <s v="London"/>
    <s v="Software"/>
    <x v="2"/>
    <n v="43782"/>
    <s v="Existing"/>
    <s v="Online"/>
    <n v="386949"/>
    <n v="1"/>
    <n v="2631"/>
    <n v="0.15"/>
    <n v="2236.35"/>
    <n v="8905"/>
    <n v="-6668.65"/>
    <s v="Net Banking"/>
    <s v="Completed"/>
    <x v="1"/>
    <n v="5"/>
    <n v="15"/>
  </r>
  <r>
    <x v="239"/>
    <x v="3"/>
    <s v="India"/>
    <s v="Mumbai"/>
    <s v="Software"/>
    <x v="3"/>
    <n v="60756"/>
    <s v="Existing"/>
    <s v="Partner"/>
    <n v="124190"/>
    <n v="6"/>
    <n v="3783"/>
    <n v="0"/>
    <n v="22698"/>
    <n v="20404"/>
    <n v="2294"/>
    <s v="Cash"/>
    <s v="Cancelled"/>
    <x v="1"/>
    <n v="2"/>
    <n v="0"/>
  </r>
  <r>
    <x v="239"/>
    <x v="3"/>
    <s v="UAE"/>
    <s v="Dubai"/>
    <s v="Hardware"/>
    <x v="3"/>
    <n v="92789"/>
    <s v="Existing"/>
    <s v="Offline"/>
    <n v="745442"/>
    <n v="3"/>
    <n v="3789"/>
    <n v="0"/>
    <n v="11367"/>
    <n v="10205"/>
    <n v="1162"/>
    <s v="UPI"/>
    <s v="Returned"/>
    <x v="3"/>
    <n v="2"/>
    <n v="0"/>
  </r>
  <r>
    <x v="239"/>
    <x v="1"/>
    <s v="India"/>
    <s v="Mumbai"/>
    <s v="Hardware"/>
    <x v="3"/>
    <n v="78388"/>
    <s v="New"/>
    <s v="Online"/>
    <n v="107997"/>
    <n v="1"/>
    <n v="2698"/>
    <n v="0.15"/>
    <n v="2293.2999999999997"/>
    <n v="22159"/>
    <n v="-19865.7"/>
    <s v="UPI"/>
    <s v="Cancelled"/>
    <x v="0"/>
    <n v="3"/>
    <n v="15"/>
  </r>
  <r>
    <x v="239"/>
    <x v="0"/>
    <s v="UK"/>
    <s v="London"/>
    <s v="Hardware"/>
    <x v="1"/>
    <n v="94528"/>
    <s v="Existing"/>
    <s v="Online"/>
    <n v="472132"/>
    <n v="5"/>
    <n v="1185"/>
    <n v="0.1"/>
    <n v="5332.5"/>
    <n v="18704"/>
    <n v="-13371.5"/>
    <s v="UPI"/>
    <s v="Returned"/>
    <x v="3"/>
    <n v="5"/>
    <n v="10"/>
  </r>
  <r>
    <x v="239"/>
    <x v="1"/>
    <s v="India"/>
    <s v="Bangalore"/>
    <s v="Services"/>
    <x v="0"/>
    <n v="76809"/>
    <s v="New"/>
    <s v="Partner"/>
    <n v="748478"/>
    <n v="8"/>
    <n v="4735"/>
    <n v="0"/>
    <n v="37880"/>
    <n v="7332"/>
    <n v="30548"/>
    <s v="Credit Card"/>
    <s v="Completed"/>
    <x v="0"/>
    <n v="3"/>
    <n v="0"/>
  </r>
  <r>
    <x v="240"/>
    <x v="3"/>
    <s v="India"/>
    <s v="Mumbai"/>
    <s v="Services"/>
    <x v="1"/>
    <n v="17649"/>
    <s v="Existing"/>
    <s v="Online"/>
    <n v="550507"/>
    <n v="8"/>
    <n v="554"/>
    <n v="0.15"/>
    <n v="3767.2"/>
    <n v="4264"/>
    <n v="-496.80000000000018"/>
    <s v="Credit Card"/>
    <s v="Returned"/>
    <x v="3"/>
    <n v="4"/>
    <n v="15"/>
  </r>
  <r>
    <x v="240"/>
    <x v="2"/>
    <s v="UK"/>
    <s v="London"/>
    <s v="Software"/>
    <x v="3"/>
    <n v="39002"/>
    <s v="New"/>
    <s v="Offline"/>
    <n v="130508"/>
    <n v="8"/>
    <n v="3712"/>
    <n v="0.2"/>
    <n v="23756.800000000003"/>
    <n v="21992"/>
    <n v="1764.8000000000029"/>
    <s v="Net Banking"/>
    <s v="Cancelled"/>
    <x v="2"/>
    <n v="2"/>
    <n v="20"/>
  </r>
  <r>
    <x v="240"/>
    <x v="2"/>
    <s v="UK"/>
    <s v="London"/>
    <s v="Hardware"/>
    <x v="2"/>
    <n v="44723"/>
    <s v="New"/>
    <s v="Online"/>
    <n v="973485"/>
    <n v="3"/>
    <n v="4669"/>
    <n v="0"/>
    <n v="14007"/>
    <n v="13874"/>
    <n v="133"/>
    <s v="Net Banking"/>
    <s v="Cancelled"/>
    <x v="3"/>
    <n v="2"/>
    <n v="0"/>
  </r>
  <r>
    <x v="240"/>
    <x v="0"/>
    <s v="USA"/>
    <s v="New York"/>
    <s v="Software"/>
    <x v="3"/>
    <n v="84314"/>
    <s v="New"/>
    <s v="Offline"/>
    <n v="862488"/>
    <n v="8"/>
    <n v="3706"/>
    <n v="0"/>
    <n v="29648"/>
    <n v="20292"/>
    <n v="9356"/>
    <s v="Cash"/>
    <s v="Completed"/>
    <x v="1"/>
    <n v="3"/>
    <n v="0"/>
  </r>
  <r>
    <x v="240"/>
    <x v="1"/>
    <s v="UAE"/>
    <s v="Dubai"/>
    <s v="Software"/>
    <x v="0"/>
    <n v="80085"/>
    <s v="Existing"/>
    <s v="Online"/>
    <n v="607787"/>
    <n v="4"/>
    <n v="3455"/>
    <n v="0.1"/>
    <n v="12438"/>
    <n v="20427"/>
    <n v="-7989"/>
    <s v="Net Banking"/>
    <s v="Completed"/>
    <x v="1"/>
    <n v="4"/>
    <n v="10"/>
  </r>
  <r>
    <x v="240"/>
    <x v="2"/>
    <s v="USA"/>
    <s v="New York"/>
    <s v="Software"/>
    <x v="1"/>
    <n v="91399"/>
    <s v="Existing"/>
    <s v="Online"/>
    <n v="544790"/>
    <n v="8"/>
    <n v="2444"/>
    <n v="0.1"/>
    <n v="17596.8"/>
    <n v="3190"/>
    <n v="14406.8"/>
    <s v="Cash"/>
    <s v="Returned"/>
    <x v="1"/>
    <n v="1"/>
    <n v="10"/>
  </r>
  <r>
    <x v="240"/>
    <x v="1"/>
    <s v="India"/>
    <s v="Bangalore"/>
    <s v="Software"/>
    <x v="0"/>
    <n v="21809"/>
    <s v="New"/>
    <s v="Online"/>
    <n v="424570"/>
    <n v="3"/>
    <n v="1141"/>
    <n v="0.2"/>
    <n v="2738.4"/>
    <n v="6946"/>
    <n v="-4207.6000000000004"/>
    <s v="Credit Card"/>
    <s v="Returned"/>
    <x v="2"/>
    <n v="4"/>
    <n v="20"/>
  </r>
  <r>
    <x v="240"/>
    <x v="3"/>
    <s v="UAE"/>
    <s v="Dubai"/>
    <s v="Software"/>
    <x v="2"/>
    <n v="68169"/>
    <s v="New"/>
    <s v="Offline"/>
    <n v="501740"/>
    <n v="3"/>
    <n v="561"/>
    <n v="0.1"/>
    <n v="1514.7"/>
    <n v="27817"/>
    <n v="-26302.3"/>
    <s v="Net Banking"/>
    <s v="Cancelled"/>
    <x v="3"/>
    <n v="3"/>
    <n v="10"/>
  </r>
  <r>
    <x v="240"/>
    <x v="2"/>
    <s v="India"/>
    <s v="Bangalore"/>
    <s v="Hardware"/>
    <x v="0"/>
    <n v="18302"/>
    <s v="New"/>
    <s v="Online"/>
    <n v="634359"/>
    <n v="1"/>
    <n v="1723"/>
    <n v="0.2"/>
    <n v="1378.4"/>
    <n v="11761"/>
    <n v="-10382.6"/>
    <s v="UPI"/>
    <s v="Returned"/>
    <x v="0"/>
    <n v="3"/>
    <n v="20"/>
  </r>
  <r>
    <x v="240"/>
    <x v="0"/>
    <s v="USA"/>
    <s v="New York"/>
    <s v="Services"/>
    <x v="1"/>
    <n v="18100"/>
    <s v="Existing"/>
    <s v="Online"/>
    <n v="204613"/>
    <n v="8"/>
    <n v="3037"/>
    <n v="0"/>
    <n v="24296"/>
    <n v="20888"/>
    <n v="3408"/>
    <s v="Cash"/>
    <s v="Completed"/>
    <x v="3"/>
    <n v="4"/>
    <n v="0"/>
  </r>
  <r>
    <x v="240"/>
    <x v="3"/>
    <s v="UK"/>
    <s v="London"/>
    <s v="Hardware"/>
    <x v="2"/>
    <n v="78447"/>
    <s v="Existing"/>
    <s v="Online"/>
    <n v="927898"/>
    <n v="8"/>
    <n v="992"/>
    <n v="0.15"/>
    <n v="6745.5999999999995"/>
    <n v="24690"/>
    <n v="-17944.400000000001"/>
    <s v="UPI"/>
    <s v="Returned"/>
    <x v="3"/>
    <n v="3"/>
    <n v="15"/>
  </r>
  <r>
    <x v="240"/>
    <x v="0"/>
    <s v="India"/>
    <s v="Bangalore"/>
    <s v="Hardware"/>
    <x v="0"/>
    <n v="87627"/>
    <s v="Existing"/>
    <s v="Offline"/>
    <n v="186132"/>
    <n v="9"/>
    <n v="1639"/>
    <n v="0.1"/>
    <n v="13275.9"/>
    <n v="10494"/>
    <n v="2781.8999999999996"/>
    <s v="Credit Card"/>
    <s v="Completed"/>
    <x v="0"/>
    <n v="2"/>
    <n v="10"/>
  </r>
  <r>
    <x v="241"/>
    <x v="3"/>
    <s v="UAE"/>
    <s v="Dubai"/>
    <s v="Hardware"/>
    <x v="1"/>
    <n v="84635"/>
    <s v="Existing"/>
    <s v="Online"/>
    <n v="805454"/>
    <n v="6"/>
    <n v="1755"/>
    <n v="0.2"/>
    <n v="8424"/>
    <n v="9981"/>
    <n v="-1557"/>
    <s v="UPI"/>
    <s v="Cancelled"/>
    <x v="3"/>
    <n v="3"/>
    <n v="20"/>
  </r>
  <r>
    <x v="241"/>
    <x v="2"/>
    <s v="UAE"/>
    <s v="Dubai"/>
    <s v="Services"/>
    <x v="1"/>
    <n v="65020"/>
    <s v="Existing"/>
    <s v="Partner"/>
    <n v="223515"/>
    <n v="2"/>
    <n v="2995"/>
    <n v="0.1"/>
    <n v="5391"/>
    <n v="25498"/>
    <n v="-20107"/>
    <s v="UPI"/>
    <s v="Returned"/>
    <x v="1"/>
    <n v="1"/>
    <n v="10"/>
  </r>
  <r>
    <x v="241"/>
    <x v="0"/>
    <s v="India"/>
    <s v="Bangalore"/>
    <s v="Services"/>
    <x v="3"/>
    <n v="15663"/>
    <s v="New"/>
    <s v="Offline"/>
    <n v="568533"/>
    <n v="1"/>
    <n v="3785"/>
    <n v="0.1"/>
    <n v="3406.5"/>
    <n v="12491"/>
    <n v="-9084.5"/>
    <s v="Net Banking"/>
    <s v="Completed"/>
    <x v="0"/>
    <n v="2"/>
    <n v="10"/>
  </r>
  <r>
    <x v="241"/>
    <x v="0"/>
    <s v="UAE"/>
    <s v="Dubai"/>
    <s v="Services"/>
    <x v="0"/>
    <n v="54649"/>
    <s v="New"/>
    <s v="Partner"/>
    <n v="926671"/>
    <n v="8"/>
    <n v="2755"/>
    <n v="0.05"/>
    <n v="20938"/>
    <n v="8964"/>
    <n v="11974"/>
    <s v="UPI"/>
    <s v="Returned"/>
    <x v="3"/>
    <n v="5"/>
    <n v="5"/>
  </r>
  <r>
    <x v="241"/>
    <x v="3"/>
    <s v="UK"/>
    <s v="London"/>
    <s v="Hardware"/>
    <x v="2"/>
    <n v="57136"/>
    <s v="New"/>
    <s v="Online"/>
    <n v="278632"/>
    <n v="4"/>
    <n v="1501"/>
    <n v="0"/>
    <n v="6004"/>
    <n v="2964"/>
    <n v="3040"/>
    <s v="UPI"/>
    <s v="Completed"/>
    <x v="0"/>
    <n v="2"/>
    <n v="0"/>
  </r>
  <r>
    <x v="241"/>
    <x v="0"/>
    <s v="UK"/>
    <s v="London"/>
    <s v="Services"/>
    <x v="3"/>
    <n v="46104"/>
    <s v="New"/>
    <s v="Offline"/>
    <n v="670212"/>
    <n v="7"/>
    <n v="1625"/>
    <n v="0.1"/>
    <n v="10237.5"/>
    <n v="25992"/>
    <n v="-15754.5"/>
    <s v="Credit Card"/>
    <s v="Completed"/>
    <x v="0"/>
    <n v="2"/>
    <n v="10"/>
  </r>
  <r>
    <x v="241"/>
    <x v="3"/>
    <s v="UAE"/>
    <s v="Dubai"/>
    <s v="Software"/>
    <x v="0"/>
    <n v="49137"/>
    <s v="Existing"/>
    <s v="Offline"/>
    <n v="994662"/>
    <n v="4"/>
    <n v="4381"/>
    <n v="0.15"/>
    <n v="14895.4"/>
    <n v="28848"/>
    <n v="-13952.6"/>
    <s v="UPI"/>
    <s v="Completed"/>
    <x v="2"/>
    <n v="2"/>
    <n v="15"/>
  </r>
  <r>
    <x v="241"/>
    <x v="3"/>
    <s v="India"/>
    <s v="Bangalore"/>
    <s v="Services"/>
    <x v="0"/>
    <n v="12534"/>
    <s v="Existing"/>
    <s v="Online"/>
    <n v="323447"/>
    <n v="1"/>
    <n v="4605"/>
    <n v="0.05"/>
    <n v="4374.75"/>
    <n v="2344"/>
    <n v="2030.75"/>
    <s v="Cash"/>
    <s v="Returned"/>
    <x v="0"/>
    <n v="4"/>
    <n v="5"/>
  </r>
  <r>
    <x v="241"/>
    <x v="3"/>
    <s v="USA"/>
    <s v="New York"/>
    <s v="Hardware"/>
    <x v="2"/>
    <n v="77762"/>
    <s v="New"/>
    <s v="Partner"/>
    <n v="149264"/>
    <n v="8"/>
    <n v="4044"/>
    <n v="0.2"/>
    <n v="25881.600000000002"/>
    <n v="3737"/>
    <n v="22144.600000000002"/>
    <s v="UPI"/>
    <s v="Completed"/>
    <x v="0"/>
    <n v="5"/>
    <n v="20"/>
  </r>
  <r>
    <x v="241"/>
    <x v="3"/>
    <s v="UAE"/>
    <s v="Dubai"/>
    <s v="Hardware"/>
    <x v="3"/>
    <n v="62445"/>
    <s v="Existing"/>
    <s v="Offline"/>
    <n v="167799"/>
    <n v="9"/>
    <n v="1646"/>
    <n v="0.2"/>
    <n v="11851.2"/>
    <n v="27991"/>
    <n v="-16139.8"/>
    <s v="Cash"/>
    <s v="Returned"/>
    <x v="2"/>
    <n v="1"/>
    <n v="20"/>
  </r>
  <r>
    <x v="241"/>
    <x v="2"/>
    <s v="UAE"/>
    <s v="Dubai"/>
    <s v="Software"/>
    <x v="3"/>
    <n v="19585"/>
    <s v="New"/>
    <s v="Offline"/>
    <n v="321610"/>
    <n v="9"/>
    <n v="1286"/>
    <n v="0.15"/>
    <n v="9837.9"/>
    <n v="20029"/>
    <n v="-10191.1"/>
    <s v="Net Banking"/>
    <s v="Completed"/>
    <x v="2"/>
    <n v="2"/>
    <n v="15"/>
  </r>
  <r>
    <x v="241"/>
    <x v="3"/>
    <s v="UAE"/>
    <s v="Dubai"/>
    <s v="Services"/>
    <x v="2"/>
    <n v="86438"/>
    <s v="Existing"/>
    <s v="Offline"/>
    <n v="138022"/>
    <n v="9"/>
    <n v="2551"/>
    <n v="0.15"/>
    <n v="19515.149999999998"/>
    <n v="11799"/>
    <n v="7716.1499999999978"/>
    <s v="Cash"/>
    <s v="Completed"/>
    <x v="1"/>
    <n v="4"/>
    <n v="15"/>
  </r>
  <r>
    <x v="242"/>
    <x v="1"/>
    <s v="UAE"/>
    <s v="Dubai"/>
    <s v="Services"/>
    <x v="3"/>
    <n v="46392"/>
    <s v="Existing"/>
    <s v="Offline"/>
    <n v="453322"/>
    <n v="4"/>
    <n v="758"/>
    <n v="0"/>
    <n v="3032"/>
    <n v="18188"/>
    <n v="-15156"/>
    <s v="Cash"/>
    <s v="Returned"/>
    <x v="1"/>
    <n v="3"/>
    <n v="0"/>
  </r>
  <r>
    <x v="242"/>
    <x v="0"/>
    <s v="India"/>
    <s v="Bangalore"/>
    <s v="Software"/>
    <x v="1"/>
    <n v="94267"/>
    <s v="New"/>
    <s v="Offline"/>
    <n v="790939"/>
    <n v="9"/>
    <n v="4349"/>
    <n v="0.15"/>
    <n v="33269.85"/>
    <n v="11957"/>
    <n v="21312.85"/>
    <s v="Net Banking"/>
    <s v="Returned"/>
    <x v="0"/>
    <n v="5"/>
    <n v="15"/>
  </r>
  <r>
    <x v="242"/>
    <x v="1"/>
    <s v="USA"/>
    <s v="New York"/>
    <s v="Hardware"/>
    <x v="2"/>
    <n v="93324"/>
    <s v="New"/>
    <s v="Online"/>
    <n v="374715"/>
    <n v="4"/>
    <n v="1215"/>
    <n v="0.2"/>
    <n v="3888"/>
    <n v="9021"/>
    <n v="-5133"/>
    <s v="Net Banking"/>
    <s v="Returned"/>
    <x v="2"/>
    <n v="1"/>
    <n v="20"/>
  </r>
  <r>
    <x v="242"/>
    <x v="2"/>
    <s v="USA"/>
    <s v="New York"/>
    <s v="Hardware"/>
    <x v="0"/>
    <n v="41126"/>
    <s v="New"/>
    <s v="Offline"/>
    <n v="182753"/>
    <n v="2"/>
    <n v="2143"/>
    <n v="0"/>
    <n v="4286"/>
    <n v="11144"/>
    <n v="-6858"/>
    <s v="Credit Card"/>
    <s v="Cancelled"/>
    <x v="0"/>
    <n v="5"/>
    <n v="0"/>
  </r>
  <r>
    <x v="242"/>
    <x v="1"/>
    <s v="India"/>
    <s v="Mumbai"/>
    <s v="Services"/>
    <x v="2"/>
    <n v="52485"/>
    <s v="Existing"/>
    <s v="Partner"/>
    <n v="934657"/>
    <n v="3"/>
    <n v="623"/>
    <n v="0.15"/>
    <n v="1588.6499999999999"/>
    <n v="23405"/>
    <n v="-21816.35"/>
    <s v="Cash"/>
    <s v="Cancelled"/>
    <x v="0"/>
    <n v="1"/>
    <n v="15"/>
  </r>
  <r>
    <x v="242"/>
    <x v="0"/>
    <s v="UAE"/>
    <s v="Dubai"/>
    <s v="Services"/>
    <x v="1"/>
    <n v="55798"/>
    <s v="Existing"/>
    <s v="Offline"/>
    <n v="369371"/>
    <n v="2"/>
    <n v="2273"/>
    <n v="0.15"/>
    <n v="3864.1"/>
    <n v="28973"/>
    <n v="-25108.9"/>
    <s v="Net Banking"/>
    <s v="Cancelled"/>
    <x v="3"/>
    <n v="1"/>
    <n v="15"/>
  </r>
  <r>
    <x v="242"/>
    <x v="1"/>
    <s v="UAE"/>
    <s v="Dubai"/>
    <s v="Services"/>
    <x v="2"/>
    <n v="78310"/>
    <s v="Existing"/>
    <s v="Online"/>
    <n v="141189"/>
    <n v="1"/>
    <n v="1421"/>
    <n v="0.2"/>
    <n v="1136.8"/>
    <n v="22302"/>
    <n v="-21165.200000000001"/>
    <s v="UPI"/>
    <s v="Completed"/>
    <x v="0"/>
    <n v="3"/>
    <n v="20"/>
  </r>
  <r>
    <x v="242"/>
    <x v="2"/>
    <s v="India"/>
    <s v="Mumbai"/>
    <s v="Services"/>
    <x v="0"/>
    <n v="19017"/>
    <s v="New"/>
    <s v="Online"/>
    <n v="507423"/>
    <n v="6"/>
    <n v="2677"/>
    <n v="0"/>
    <n v="16062"/>
    <n v="27539"/>
    <n v="-11477"/>
    <s v="Credit Card"/>
    <s v="Completed"/>
    <x v="2"/>
    <n v="1"/>
    <n v="0"/>
  </r>
  <r>
    <x v="242"/>
    <x v="3"/>
    <s v="USA"/>
    <s v="New York"/>
    <s v="Services"/>
    <x v="0"/>
    <n v="35700"/>
    <s v="New"/>
    <s v="Partner"/>
    <n v="867618"/>
    <n v="4"/>
    <n v="2003"/>
    <n v="0.05"/>
    <n v="7611.4"/>
    <n v="15129"/>
    <n v="-7517.6"/>
    <s v="UPI"/>
    <s v="Completed"/>
    <x v="3"/>
    <n v="3"/>
    <n v="5"/>
  </r>
  <r>
    <x v="242"/>
    <x v="1"/>
    <s v="India"/>
    <s v="Delhi"/>
    <s v="Hardware"/>
    <x v="2"/>
    <n v="46507"/>
    <s v="New"/>
    <s v="Offline"/>
    <n v="440352"/>
    <n v="7"/>
    <n v="2352"/>
    <n v="0.05"/>
    <n v="15640.8"/>
    <n v="5405"/>
    <n v="10235.799999999999"/>
    <s v="UPI"/>
    <s v="Returned"/>
    <x v="3"/>
    <n v="2"/>
    <n v="5"/>
  </r>
  <r>
    <x v="242"/>
    <x v="2"/>
    <s v="UK"/>
    <s v="London"/>
    <s v="Hardware"/>
    <x v="2"/>
    <n v="57679"/>
    <s v="Existing"/>
    <s v="Partner"/>
    <n v="939838"/>
    <n v="7"/>
    <n v="2624"/>
    <n v="0"/>
    <n v="18368"/>
    <n v="5798"/>
    <n v="12570"/>
    <s v="Net Banking"/>
    <s v="Cancelled"/>
    <x v="2"/>
    <n v="5"/>
    <n v="0"/>
  </r>
  <r>
    <x v="242"/>
    <x v="2"/>
    <s v="India"/>
    <s v="Delhi"/>
    <s v="Hardware"/>
    <x v="1"/>
    <n v="99938"/>
    <s v="Existing"/>
    <s v="Partner"/>
    <n v="797143"/>
    <n v="1"/>
    <n v="3754"/>
    <n v="0.15"/>
    <n v="3190.9"/>
    <n v="14672"/>
    <n v="-11481.1"/>
    <s v="Credit Card"/>
    <s v="Completed"/>
    <x v="1"/>
    <n v="1"/>
    <n v="15"/>
  </r>
  <r>
    <x v="243"/>
    <x v="0"/>
    <s v="USA"/>
    <s v="New York"/>
    <s v="Hardware"/>
    <x v="1"/>
    <n v="47232"/>
    <s v="New"/>
    <s v="Partner"/>
    <n v="725110"/>
    <n v="9"/>
    <n v="2913"/>
    <n v="0.15"/>
    <n v="22284.45"/>
    <n v="19959"/>
    <n v="2325.4500000000007"/>
    <s v="Credit Card"/>
    <s v="Returned"/>
    <x v="2"/>
    <n v="3"/>
    <n v="15"/>
  </r>
  <r>
    <x v="243"/>
    <x v="0"/>
    <s v="UAE"/>
    <s v="Dubai"/>
    <s v="Software"/>
    <x v="0"/>
    <n v="99661"/>
    <s v="New"/>
    <s v="Partner"/>
    <n v="185587"/>
    <n v="8"/>
    <n v="4887"/>
    <n v="0"/>
    <n v="39096"/>
    <n v="24167"/>
    <n v="14929"/>
    <s v="Net Banking"/>
    <s v="Cancelled"/>
    <x v="3"/>
    <n v="2"/>
    <n v="0"/>
  </r>
  <r>
    <x v="243"/>
    <x v="1"/>
    <s v="India"/>
    <s v="Delhi"/>
    <s v="Hardware"/>
    <x v="3"/>
    <n v="34020"/>
    <s v="New"/>
    <s v="Offline"/>
    <n v="784239"/>
    <n v="1"/>
    <n v="656"/>
    <n v="0.05"/>
    <n v="623.19999999999993"/>
    <n v="28950"/>
    <n v="-28326.799999999999"/>
    <s v="Cash"/>
    <s v="Cancelled"/>
    <x v="2"/>
    <n v="5"/>
    <n v="5"/>
  </r>
  <r>
    <x v="243"/>
    <x v="3"/>
    <s v="India"/>
    <s v="Bangalore"/>
    <s v="Software"/>
    <x v="3"/>
    <n v="67172"/>
    <s v="Existing"/>
    <s v="Online"/>
    <n v="390989"/>
    <n v="8"/>
    <n v="1623"/>
    <n v="0.1"/>
    <n v="11685.6"/>
    <n v="5792"/>
    <n v="5893.6"/>
    <s v="Credit Card"/>
    <s v="Returned"/>
    <x v="2"/>
    <n v="2"/>
    <n v="10"/>
  </r>
  <r>
    <x v="243"/>
    <x v="2"/>
    <s v="India"/>
    <s v="Bangalore"/>
    <s v="Hardware"/>
    <x v="3"/>
    <n v="23746"/>
    <s v="Existing"/>
    <s v="Online"/>
    <n v="110015"/>
    <n v="5"/>
    <n v="1417"/>
    <n v="0.2"/>
    <n v="5668"/>
    <n v="4713"/>
    <n v="955"/>
    <s v="UPI"/>
    <s v="Completed"/>
    <x v="1"/>
    <n v="4"/>
    <n v="20"/>
  </r>
  <r>
    <x v="243"/>
    <x v="1"/>
    <s v="India"/>
    <s v="Mumbai"/>
    <s v="Services"/>
    <x v="3"/>
    <n v="73537"/>
    <s v="New"/>
    <s v="Offline"/>
    <n v="469744"/>
    <n v="1"/>
    <n v="2202"/>
    <n v="0"/>
    <n v="2202"/>
    <n v="29324"/>
    <n v="-27122"/>
    <s v="Cash"/>
    <s v="Cancelled"/>
    <x v="0"/>
    <n v="5"/>
    <n v="0"/>
  </r>
  <r>
    <x v="243"/>
    <x v="2"/>
    <s v="USA"/>
    <s v="New York"/>
    <s v="Services"/>
    <x v="0"/>
    <n v="14094"/>
    <s v="New"/>
    <s v="Partner"/>
    <n v="838321"/>
    <n v="4"/>
    <n v="2165"/>
    <n v="0.1"/>
    <n v="7794"/>
    <n v="9796"/>
    <n v="-2002"/>
    <s v="Credit Card"/>
    <s v="Completed"/>
    <x v="2"/>
    <n v="3"/>
    <n v="10"/>
  </r>
  <r>
    <x v="243"/>
    <x v="2"/>
    <s v="USA"/>
    <s v="New York"/>
    <s v="Services"/>
    <x v="3"/>
    <n v="78466"/>
    <s v="New"/>
    <s v="Offline"/>
    <n v="776856"/>
    <n v="7"/>
    <n v="4733"/>
    <n v="0.2"/>
    <n v="26504.800000000003"/>
    <n v="12542"/>
    <n v="13962.800000000003"/>
    <s v="UPI"/>
    <s v="Completed"/>
    <x v="0"/>
    <n v="1"/>
    <n v="20"/>
  </r>
  <r>
    <x v="243"/>
    <x v="3"/>
    <s v="India"/>
    <s v="Delhi"/>
    <s v="Software"/>
    <x v="3"/>
    <n v="40755"/>
    <s v="Existing"/>
    <s v="Partner"/>
    <n v="222146"/>
    <n v="5"/>
    <n v="2611"/>
    <n v="0.1"/>
    <n v="11749.5"/>
    <n v="12988"/>
    <n v="-1238.5"/>
    <s v="Credit Card"/>
    <s v="Completed"/>
    <x v="2"/>
    <n v="3"/>
    <n v="10"/>
  </r>
  <r>
    <x v="243"/>
    <x v="3"/>
    <s v="UAE"/>
    <s v="Dubai"/>
    <s v="Hardware"/>
    <x v="2"/>
    <n v="21552"/>
    <s v="Existing"/>
    <s v="Partner"/>
    <n v="773127"/>
    <n v="3"/>
    <n v="4214"/>
    <n v="0.1"/>
    <n v="11377.800000000001"/>
    <n v="28276"/>
    <n v="-16898.199999999997"/>
    <s v="Credit Card"/>
    <s v="Completed"/>
    <x v="2"/>
    <n v="3"/>
    <n v="10"/>
  </r>
  <r>
    <x v="243"/>
    <x v="1"/>
    <s v="USA"/>
    <s v="New York"/>
    <s v="Hardware"/>
    <x v="3"/>
    <n v="69491"/>
    <s v="Existing"/>
    <s v="Offline"/>
    <n v="126467"/>
    <n v="4"/>
    <n v="3054"/>
    <n v="0.2"/>
    <n v="9772.8000000000011"/>
    <n v="27226"/>
    <n v="-17453.199999999997"/>
    <s v="Net Banking"/>
    <s v="Completed"/>
    <x v="1"/>
    <n v="3"/>
    <n v="20"/>
  </r>
  <r>
    <x v="243"/>
    <x v="3"/>
    <s v="India"/>
    <s v="Delhi"/>
    <s v="Software"/>
    <x v="2"/>
    <n v="29779"/>
    <s v="New"/>
    <s v="Offline"/>
    <n v="969654"/>
    <n v="2"/>
    <n v="3524"/>
    <n v="0.1"/>
    <n v="6343.2"/>
    <n v="5416"/>
    <n v="927.19999999999982"/>
    <s v="Net Banking"/>
    <s v="Completed"/>
    <x v="2"/>
    <n v="5"/>
    <n v="10"/>
  </r>
  <r>
    <x v="244"/>
    <x v="3"/>
    <s v="India"/>
    <s v="Delhi"/>
    <s v="Software"/>
    <x v="0"/>
    <n v="39000"/>
    <s v="New"/>
    <s v="Partner"/>
    <n v="369262"/>
    <n v="8"/>
    <n v="4535"/>
    <n v="0.05"/>
    <n v="34466"/>
    <n v="12740"/>
    <n v="21726"/>
    <s v="Cash"/>
    <s v="Completed"/>
    <x v="1"/>
    <n v="5"/>
    <n v="5"/>
  </r>
  <r>
    <x v="244"/>
    <x v="1"/>
    <s v="UK"/>
    <s v="London"/>
    <s v="Software"/>
    <x v="2"/>
    <n v="95639"/>
    <s v="New"/>
    <s v="Partner"/>
    <n v="163884"/>
    <n v="2"/>
    <n v="3336"/>
    <n v="0"/>
    <n v="6672"/>
    <n v="17687"/>
    <n v="-11015"/>
    <s v="Credit Card"/>
    <s v="Returned"/>
    <x v="2"/>
    <n v="4"/>
    <n v="0"/>
  </r>
  <r>
    <x v="244"/>
    <x v="3"/>
    <s v="UK"/>
    <s v="London"/>
    <s v="Software"/>
    <x v="1"/>
    <n v="63953"/>
    <s v="New"/>
    <s v="Partner"/>
    <n v="766573"/>
    <n v="6"/>
    <n v="2897"/>
    <n v="0.05"/>
    <n v="16512.899999999998"/>
    <n v="17902"/>
    <n v="-1389.1000000000022"/>
    <s v="Cash"/>
    <s v="Completed"/>
    <x v="3"/>
    <n v="2"/>
    <n v="5"/>
  </r>
  <r>
    <x v="244"/>
    <x v="0"/>
    <s v="USA"/>
    <s v="New York"/>
    <s v="Software"/>
    <x v="2"/>
    <n v="67564"/>
    <s v="New"/>
    <s v="Partner"/>
    <n v="197021"/>
    <n v="7"/>
    <n v="2694"/>
    <n v="0.05"/>
    <n v="17915.099999999999"/>
    <n v="21414"/>
    <n v="-3498.9000000000015"/>
    <s v="UPI"/>
    <s v="Completed"/>
    <x v="3"/>
    <n v="3"/>
    <n v="5"/>
  </r>
  <r>
    <x v="244"/>
    <x v="2"/>
    <s v="India"/>
    <s v="Delhi"/>
    <s v="Services"/>
    <x v="3"/>
    <n v="24102"/>
    <s v="New"/>
    <s v="Offline"/>
    <n v="312109"/>
    <n v="7"/>
    <n v="2055"/>
    <n v="0.2"/>
    <n v="11508"/>
    <n v="26516"/>
    <n v="-15008"/>
    <s v="Net Banking"/>
    <s v="Cancelled"/>
    <x v="1"/>
    <n v="4"/>
    <n v="20"/>
  </r>
  <r>
    <x v="244"/>
    <x v="2"/>
    <s v="India"/>
    <s v="Mumbai"/>
    <s v="Hardware"/>
    <x v="2"/>
    <n v="11861"/>
    <s v="New"/>
    <s v="Online"/>
    <n v="764228"/>
    <n v="1"/>
    <n v="4125"/>
    <n v="0.2"/>
    <n v="3300"/>
    <n v="23719"/>
    <n v="-20419"/>
    <s v="Net Banking"/>
    <s v="Cancelled"/>
    <x v="2"/>
    <n v="4"/>
    <n v="20"/>
  </r>
  <r>
    <x v="244"/>
    <x v="2"/>
    <s v="India"/>
    <s v="Mumbai"/>
    <s v="Software"/>
    <x v="2"/>
    <n v="53574"/>
    <s v="New"/>
    <s v="Online"/>
    <n v="676004"/>
    <n v="8"/>
    <n v="3409"/>
    <n v="0.2"/>
    <n v="21817.600000000002"/>
    <n v="7165"/>
    <n v="14652.600000000002"/>
    <s v="Cash"/>
    <s v="Completed"/>
    <x v="3"/>
    <n v="5"/>
    <n v="20"/>
  </r>
  <r>
    <x v="244"/>
    <x v="2"/>
    <s v="UK"/>
    <s v="London"/>
    <s v="Services"/>
    <x v="0"/>
    <n v="42682"/>
    <s v="New"/>
    <s v="Partner"/>
    <n v="488346"/>
    <n v="9"/>
    <n v="843"/>
    <n v="0.1"/>
    <n v="6828.3"/>
    <n v="12070"/>
    <n v="-5241.7"/>
    <s v="Cash"/>
    <s v="Cancelled"/>
    <x v="2"/>
    <n v="2"/>
    <n v="10"/>
  </r>
  <r>
    <x v="244"/>
    <x v="1"/>
    <s v="USA"/>
    <s v="New York"/>
    <s v="Software"/>
    <x v="0"/>
    <n v="88819"/>
    <s v="New"/>
    <s v="Online"/>
    <n v="588085"/>
    <n v="7"/>
    <n v="2044"/>
    <n v="0.1"/>
    <n v="12877.2"/>
    <n v="17463"/>
    <n v="-4585.7999999999993"/>
    <s v="Net Banking"/>
    <s v="Returned"/>
    <x v="1"/>
    <n v="4"/>
    <n v="10"/>
  </r>
  <r>
    <x v="244"/>
    <x v="2"/>
    <s v="UAE"/>
    <s v="Dubai"/>
    <s v="Services"/>
    <x v="3"/>
    <n v="87972"/>
    <s v="New"/>
    <s v="Online"/>
    <n v="928955"/>
    <n v="8"/>
    <n v="4496"/>
    <n v="0"/>
    <n v="35968"/>
    <n v="14595"/>
    <n v="21373"/>
    <s v="Cash"/>
    <s v="Returned"/>
    <x v="2"/>
    <n v="1"/>
    <n v="0"/>
  </r>
  <r>
    <x v="244"/>
    <x v="2"/>
    <s v="India"/>
    <s v="Mumbai"/>
    <s v="Software"/>
    <x v="1"/>
    <n v="75185"/>
    <s v="Existing"/>
    <s v="Online"/>
    <n v="920460"/>
    <n v="4"/>
    <n v="3318"/>
    <n v="0.1"/>
    <n v="11944.800000000001"/>
    <n v="9294"/>
    <n v="2650.8000000000011"/>
    <s v="Credit Card"/>
    <s v="Returned"/>
    <x v="0"/>
    <n v="4"/>
    <n v="10"/>
  </r>
  <r>
    <x v="244"/>
    <x v="2"/>
    <s v="India"/>
    <s v="Mumbai"/>
    <s v="Hardware"/>
    <x v="1"/>
    <n v="84426"/>
    <s v="New"/>
    <s v="Online"/>
    <n v="742179"/>
    <n v="8"/>
    <n v="538"/>
    <n v="0"/>
    <n v="4304"/>
    <n v="26304"/>
    <n v="-22000"/>
    <s v="UPI"/>
    <s v="Cancelled"/>
    <x v="1"/>
    <n v="5"/>
    <n v="0"/>
  </r>
  <r>
    <x v="245"/>
    <x v="2"/>
    <s v="UK"/>
    <s v="London"/>
    <s v="Software"/>
    <x v="2"/>
    <n v="58120"/>
    <s v="New"/>
    <s v="Online"/>
    <n v="503761"/>
    <n v="3"/>
    <n v="4882"/>
    <n v="0.05"/>
    <n v="13913.699999999999"/>
    <n v="29813"/>
    <n v="-15899.300000000001"/>
    <s v="Cash"/>
    <s v="Returned"/>
    <x v="1"/>
    <n v="3"/>
    <n v="5"/>
  </r>
  <r>
    <x v="245"/>
    <x v="0"/>
    <s v="UK"/>
    <s v="London"/>
    <s v="Software"/>
    <x v="1"/>
    <n v="48297"/>
    <s v="Existing"/>
    <s v="Online"/>
    <n v="100357"/>
    <n v="1"/>
    <n v="3923"/>
    <n v="0"/>
    <n v="3923"/>
    <n v="16345"/>
    <n v="-12422"/>
    <s v="UPI"/>
    <s v="Returned"/>
    <x v="0"/>
    <n v="5"/>
    <n v="0"/>
  </r>
  <r>
    <x v="245"/>
    <x v="2"/>
    <s v="USA"/>
    <s v="New York"/>
    <s v="Hardware"/>
    <x v="0"/>
    <n v="18299"/>
    <s v="New"/>
    <s v="Partner"/>
    <n v="334788"/>
    <n v="8"/>
    <n v="1528"/>
    <n v="0"/>
    <n v="12224"/>
    <n v="3450"/>
    <n v="8774"/>
    <s v="Credit Card"/>
    <s v="Cancelled"/>
    <x v="2"/>
    <n v="5"/>
    <n v="0"/>
  </r>
  <r>
    <x v="245"/>
    <x v="0"/>
    <s v="UK"/>
    <s v="London"/>
    <s v="Hardware"/>
    <x v="3"/>
    <n v="51348"/>
    <s v="Existing"/>
    <s v="Partner"/>
    <n v="463682"/>
    <n v="6"/>
    <n v="735"/>
    <n v="0.2"/>
    <n v="3528"/>
    <n v="10147"/>
    <n v="-6619"/>
    <s v="UPI"/>
    <s v="Completed"/>
    <x v="3"/>
    <n v="2"/>
    <n v="20"/>
  </r>
  <r>
    <x v="245"/>
    <x v="1"/>
    <s v="India"/>
    <s v="Bangalore"/>
    <s v="Software"/>
    <x v="3"/>
    <n v="51384"/>
    <s v="Existing"/>
    <s v="Partner"/>
    <n v="747059"/>
    <n v="9"/>
    <n v="1468"/>
    <n v="0.1"/>
    <n v="11890.800000000001"/>
    <n v="29236"/>
    <n v="-17345.199999999997"/>
    <s v="Net Banking"/>
    <s v="Completed"/>
    <x v="1"/>
    <n v="1"/>
    <n v="10"/>
  </r>
  <r>
    <x v="245"/>
    <x v="3"/>
    <s v="India"/>
    <s v="Delhi"/>
    <s v="Hardware"/>
    <x v="0"/>
    <n v="86693"/>
    <s v="New"/>
    <s v="Offline"/>
    <n v="510018"/>
    <n v="3"/>
    <n v="1730"/>
    <n v="0.15"/>
    <n v="4411.5"/>
    <n v="14057"/>
    <n v="-9645.5"/>
    <s v="UPI"/>
    <s v="Completed"/>
    <x v="1"/>
    <n v="1"/>
    <n v="15"/>
  </r>
  <r>
    <x v="245"/>
    <x v="2"/>
    <s v="India"/>
    <s v="Mumbai"/>
    <s v="Hardware"/>
    <x v="3"/>
    <n v="42687"/>
    <s v="New"/>
    <s v="Online"/>
    <n v="547955"/>
    <n v="8"/>
    <n v="738"/>
    <n v="0.15"/>
    <n v="5018.3999999999996"/>
    <n v="22298"/>
    <n v="-17279.599999999999"/>
    <s v="Cash"/>
    <s v="Cancelled"/>
    <x v="3"/>
    <n v="2"/>
    <n v="15"/>
  </r>
  <r>
    <x v="245"/>
    <x v="3"/>
    <s v="India"/>
    <s v="Bangalore"/>
    <s v="Services"/>
    <x v="2"/>
    <n v="74577"/>
    <s v="Existing"/>
    <s v="Online"/>
    <n v="751905"/>
    <n v="9"/>
    <n v="2354"/>
    <n v="0.2"/>
    <n v="16948.8"/>
    <n v="26315"/>
    <n v="-9366.2000000000007"/>
    <s v="Cash"/>
    <s v="Completed"/>
    <x v="2"/>
    <n v="2"/>
    <n v="20"/>
  </r>
  <r>
    <x v="245"/>
    <x v="3"/>
    <s v="UAE"/>
    <s v="Dubai"/>
    <s v="Hardware"/>
    <x v="3"/>
    <n v="70047"/>
    <s v="New"/>
    <s v="Offline"/>
    <n v="101593"/>
    <n v="9"/>
    <n v="551"/>
    <n v="0.05"/>
    <n v="4711.05"/>
    <n v="6709"/>
    <n v="-1997.9499999999998"/>
    <s v="Net Banking"/>
    <s v="Returned"/>
    <x v="3"/>
    <n v="4"/>
    <n v="5"/>
  </r>
  <r>
    <x v="245"/>
    <x v="1"/>
    <s v="India"/>
    <s v="Bangalore"/>
    <s v="Hardware"/>
    <x v="1"/>
    <n v="20191"/>
    <s v="New"/>
    <s v="Online"/>
    <n v="628890"/>
    <n v="7"/>
    <n v="2655"/>
    <n v="0.05"/>
    <n v="17655.75"/>
    <n v="29833"/>
    <n v="-12177.25"/>
    <s v="Net Banking"/>
    <s v="Completed"/>
    <x v="2"/>
    <n v="1"/>
    <n v="5"/>
  </r>
  <r>
    <x v="245"/>
    <x v="3"/>
    <s v="USA"/>
    <s v="New York"/>
    <s v="Software"/>
    <x v="3"/>
    <n v="66884"/>
    <s v="New"/>
    <s v="Partner"/>
    <n v="474417"/>
    <n v="3"/>
    <n v="1880"/>
    <n v="0.05"/>
    <n v="5358"/>
    <n v="9785"/>
    <n v="-4427"/>
    <s v="Credit Card"/>
    <s v="Returned"/>
    <x v="0"/>
    <n v="5"/>
    <n v="5"/>
  </r>
  <r>
    <x v="245"/>
    <x v="0"/>
    <s v="UAE"/>
    <s v="Dubai"/>
    <s v="Software"/>
    <x v="3"/>
    <n v="64911"/>
    <s v="Existing"/>
    <s v="Partner"/>
    <n v="883837"/>
    <n v="3"/>
    <n v="1556"/>
    <n v="0"/>
    <n v="4668"/>
    <n v="15551"/>
    <n v="-10883"/>
    <s v="Net Banking"/>
    <s v="Completed"/>
    <x v="3"/>
    <n v="4"/>
    <n v="0"/>
  </r>
  <r>
    <x v="246"/>
    <x v="3"/>
    <s v="UAE"/>
    <s v="Dubai"/>
    <s v="Services"/>
    <x v="0"/>
    <n v="87303"/>
    <s v="Existing"/>
    <s v="Offline"/>
    <n v="306185"/>
    <n v="2"/>
    <n v="521"/>
    <n v="0.1"/>
    <n v="937.80000000000007"/>
    <n v="4549"/>
    <n v="-3611.2"/>
    <s v="UPI"/>
    <s v="Completed"/>
    <x v="1"/>
    <n v="1"/>
    <n v="10"/>
  </r>
  <r>
    <x v="246"/>
    <x v="3"/>
    <s v="UK"/>
    <s v="London"/>
    <s v="Software"/>
    <x v="0"/>
    <n v="93447"/>
    <s v="New"/>
    <s v="Partner"/>
    <n v="210903"/>
    <n v="1"/>
    <n v="806"/>
    <n v="0.05"/>
    <n v="765.69999999999993"/>
    <n v="1562"/>
    <n v="-796.30000000000007"/>
    <s v="UPI"/>
    <s v="Completed"/>
    <x v="3"/>
    <n v="3"/>
    <n v="5"/>
  </r>
  <r>
    <x v="246"/>
    <x v="3"/>
    <s v="India"/>
    <s v="Bangalore"/>
    <s v="Hardware"/>
    <x v="1"/>
    <n v="53726"/>
    <s v="New"/>
    <s v="Offline"/>
    <n v="720153"/>
    <n v="2"/>
    <n v="4606"/>
    <n v="0.15"/>
    <n v="7830.2"/>
    <n v="22394"/>
    <n v="-14563.8"/>
    <s v="UPI"/>
    <s v="Cancelled"/>
    <x v="1"/>
    <n v="5"/>
    <n v="15"/>
  </r>
  <r>
    <x v="246"/>
    <x v="2"/>
    <s v="USA"/>
    <s v="New York"/>
    <s v="Hardware"/>
    <x v="0"/>
    <n v="44623"/>
    <s v="Existing"/>
    <s v="Partner"/>
    <n v="373087"/>
    <n v="5"/>
    <n v="3109"/>
    <n v="0"/>
    <n v="15545"/>
    <n v="2699"/>
    <n v="12846"/>
    <s v="UPI"/>
    <s v="Completed"/>
    <x v="0"/>
    <n v="5"/>
    <n v="0"/>
  </r>
  <r>
    <x v="246"/>
    <x v="2"/>
    <s v="India"/>
    <s v="Mumbai"/>
    <s v="Hardware"/>
    <x v="1"/>
    <n v="93517"/>
    <s v="Existing"/>
    <s v="Online"/>
    <n v="526228"/>
    <n v="1"/>
    <n v="4793"/>
    <n v="0.05"/>
    <n v="4553.3499999999995"/>
    <n v="23778"/>
    <n v="-19224.650000000001"/>
    <s v="UPI"/>
    <s v="Returned"/>
    <x v="2"/>
    <n v="4"/>
    <n v="5"/>
  </r>
  <r>
    <x v="246"/>
    <x v="0"/>
    <s v="UK"/>
    <s v="London"/>
    <s v="Software"/>
    <x v="2"/>
    <n v="60000"/>
    <s v="New"/>
    <s v="Partner"/>
    <n v="563324"/>
    <n v="4"/>
    <n v="4100"/>
    <n v="0.05"/>
    <n v="15580"/>
    <n v="9916"/>
    <n v="5664"/>
    <s v="Net Banking"/>
    <s v="Returned"/>
    <x v="1"/>
    <n v="1"/>
    <n v="5"/>
  </r>
  <r>
    <x v="246"/>
    <x v="0"/>
    <s v="India"/>
    <s v="Bangalore"/>
    <s v="Hardware"/>
    <x v="1"/>
    <n v="81494"/>
    <s v="New"/>
    <s v="Offline"/>
    <n v="509466"/>
    <n v="1"/>
    <n v="2465"/>
    <n v="0.1"/>
    <n v="2218.5"/>
    <n v="27009"/>
    <n v="-24790.5"/>
    <s v="Credit Card"/>
    <s v="Completed"/>
    <x v="3"/>
    <n v="2"/>
    <n v="10"/>
  </r>
  <r>
    <x v="246"/>
    <x v="2"/>
    <s v="India"/>
    <s v="Mumbai"/>
    <s v="Hardware"/>
    <x v="3"/>
    <n v="90241"/>
    <s v="New"/>
    <s v="Online"/>
    <n v="753747"/>
    <n v="8"/>
    <n v="4078"/>
    <n v="0.1"/>
    <n v="29361.600000000002"/>
    <n v="16010"/>
    <n v="13351.600000000002"/>
    <s v="Credit Card"/>
    <s v="Cancelled"/>
    <x v="0"/>
    <n v="3"/>
    <n v="10"/>
  </r>
  <r>
    <x v="246"/>
    <x v="0"/>
    <s v="India"/>
    <s v="Bangalore"/>
    <s v="Services"/>
    <x v="1"/>
    <n v="73027"/>
    <s v="Existing"/>
    <s v="Offline"/>
    <n v="182169"/>
    <n v="5"/>
    <n v="3043"/>
    <n v="0"/>
    <n v="15215"/>
    <n v="18726"/>
    <n v="-3511"/>
    <s v="Cash"/>
    <s v="Completed"/>
    <x v="1"/>
    <n v="5"/>
    <n v="0"/>
  </r>
  <r>
    <x v="246"/>
    <x v="2"/>
    <s v="UK"/>
    <s v="London"/>
    <s v="Services"/>
    <x v="2"/>
    <n v="68995"/>
    <s v="Existing"/>
    <s v="Online"/>
    <n v="144053"/>
    <n v="4"/>
    <n v="1004"/>
    <n v="0.15"/>
    <n v="3413.6"/>
    <n v="19279"/>
    <n v="-15865.4"/>
    <s v="UPI"/>
    <s v="Completed"/>
    <x v="3"/>
    <n v="2"/>
    <n v="15"/>
  </r>
  <r>
    <x v="246"/>
    <x v="1"/>
    <s v="India"/>
    <s v="Mumbai"/>
    <s v="Services"/>
    <x v="3"/>
    <n v="52876"/>
    <s v="New"/>
    <s v="Online"/>
    <n v="270460"/>
    <n v="3"/>
    <n v="636"/>
    <n v="0.2"/>
    <n v="1526.4"/>
    <n v="7228"/>
    <n v="-5701.6"/>
    <s v="Net Banking"/>
    <s v="Returned"/>
    <x v="0"/>
    <n v="2"/>
    <n v="20"/>
  </r>
  <r>
    <x v="246"/>
    <x v="3"/>
    <s v="UK"/>
    <s v="London"/>
    <s v="Software"/>
    <x v="1"/>
    <n v="61070"/>
    <s v="Existing"/>
    <s v="Partner"/>
    <n v="322779"/>
    <n v="9"/>
    <n v="1802"/>
    <n v="0.15"/>
    <n v="13785.3"/>
    <n v="21484"/>
    <n v="-7698.7000000000007"/>
    <s v="Cash"/>
    <s v="Cancelled"/>
    <x v="3"/>
    <n v="2"/>
    <n v="15"/>
  </r>
  <r>
    <x v="247"/>
    <x v="3"/>
    <s v="India"/>
    <s v="Bangalore"/>
    <s v="Hardware"/>
    <x v="0"/>
    <n v="76224"/>
    <s v="New"/>
    <s v="Partner"/>
    <n v="826765"/>
    <n v="6"/>
    <n v="4514"/>
    <n v="0.1"/>
    <n v="24375.600000000002"/>
    <n v="19666"/>
    <n v="4709.6000000000022"/>
    <s v="Credit Card"/>
    <s v="Returned"/>
    <x v="2"/>
    <n v="2"/>
    <n v="10"/>
  </r>
  <r>
    <x v="247"/>
    <x v="0"/>
    <s v="UAE"/>
    <s v="Dubai"/>
    <s v="Hardware"/>
    <x v="0"/>
    <n v="35365"/>
    <s v="New"/>
    <s v="Online"/>
    <n v="880169"/>
    <n v="1"/>
    <n v="4114"/>
    <n v="0.1"/>
    <n v="3702.6"/>
    <n v="1374"/>
    <n v="2328.6"/>
    <s v="UPI"/>
    <s v="Cancelled"/>
    <x v="1"/>
    <n v="4"/>
    <n v="10"/>
  </r>
  <r>
    <x v="247"/>
    <x v="2"/>
    <s v="India"/>
    <s v="Delhi"/>
    <s v="Hardware"/>
    <x v="0"/>
    <n v="39663"/>
    <s v="New"/>
    <s v="Partner"/>
    <n v="695795"/>
    <n v="8"/>
    <n v="1006"/>
    <n v="0.2"/>
    <n v="6438.4000000000005"/>
    <n v="3322"/>
    <n v="3116.4000000000005"/>
    <s v="Net Banking"/>
    <s v="Completed"/>
    <x v="3"/>
    <n v="5"/>
    <n v="20"/>
  </r>
  <r>
    <x v="247"/>
    <x v="2"/>
    <s v="UAE"/>
    <s v="Dubai"/>
    <s v="Services"/>
    <x v="1"/>
    <n v="75436"/>
    <s v="New"/>
    <s v="Partner"/>
    <n v="423455"/>
    <n v="2"/>
    <n v="2033"/>
    <n v="0.15"/>
    <n v="3456.1"/>
    <n v="10586"/>
    <n v="-7129.9"/>
    <s v="Credit Card"/>
    <s v="Returned"/>
    <x v="0"/>
    <n v="2"/>
    <n v="15"/>
  </r>
  <r>
    <x v="247"/>
    <x v="0"/>
    <s v="UK"/>
    <s v="London"/>
    <s v="Hardware"/>
    <x v="1"/>
    <n v="93275"/>
    <s v="New"/>
    <s v="Offline"/>
    <n v="965925"/>
    <n v="9"/>
    <n v="4141"/>
    <n v="0.15"/>
    <n v="31678.649999999998"/>
    <n v="29449"/>
    <n v="2229.6499999999978"/>
    <s v="Net Banking"/>
    <s v="Completed"/>
    <x v="2"/>
    <n v="2"/>
    <n v="15"/>
  </r>
  <r>
    <x v="247"/>
    <x v="2"/>
    <s v="UK"/>
    <s v="London"/>
    <s v="Hardware"/>
    <x v="2"/>
    <n v="73211"/>
    <s v="Existing"/>
    <s v="Partner"/>
    <n v="826864"/>
    <n v="7"/>
    <n v="4503"/>
    <n v="0.2"/>
    <n v="25216.800000000003"/>
    <n v="27131"/>
    <n v="-1914.1999999999971"/>
    <s v="UPI"/>
    <s v="Completed"/>
    <x v="3"/>
    <n v="1"/>
    <n v="20"/>
  </r>
  <r>
    <x v="247"/>
    <x v="1"/>
    <s v="UK"/>
    <s v="London"/>
    <s v="Hardware"/>
    <x v="3"/>
    <n v="20909"/>
    <s v="Existing"/>
    <s v="Online"/>
    <n v="842149"/>
    <n v="3"/>
    <n v="1207"/>
    <n v="0.1"/>
    <n v="3258.9"/>
    <n v="26499"/>
    <n v="-23240.1"/>
    <s v="Net Banking"/>
    <s v="Returned"/>
    <x v="1"/>
    <n v="5"/>
    <n v="10"/>
  </r>
  <r>
    <x v="247"/>
    <x v="3"/>
    <s v="India"/>
    <s v="Mumbai"/>
    <s v="Hardware"/>
    <x v="3"/>
    <n v="70883"/>
    <s v="New"/>
    <s v="Partner"/>
    <n v="846837"/>
    <n v="4"/>
    <n v="2123"/>
    <n v="0"/>
    <n v="8492"/>
    <n v="10032"/>
    <n v="-1540"/>
    <s v="Credit Card"/>
    <s v="Completed"/>
    <x v="0"/>
    <n v="3"/>
    <n v="0"/>
  </r>
  <r>
    <x v="247"/>
    <x v="0"/>
    <s v="USA"/>
    <s v="New York"/>
    <s v="Hardware"/>
    <x v="3"/>
    <n v="22713"/>
    <s v="Existing"/>
    <s v="Online"/>
    <n v="287729"/>
    <n v="3"/>
    <n v="4737"/>
    <n v="0.15"/>
    <n v="12079.35"/>
    <n v="27306"/>
    <n v="-15226.65"/>
    <s v="Credit Card"/>
    <s v="Cancelled"/>
    <x v="0"/>
    <n v="2"/>
    <n v="15"/>
  </r>
  <r>
    <x v="247"/>
    <x v="0"/>
    <s v="UK"/>
    <s v="London"/>
    <s v="Software"/>
    <x v="3"/>
    <n v="22614"/>
    <s v="New"/>
    <s v="Online"/>
    <n v="828543"/>
    <n v="6"/>
    <n v="2828"/>
    <n v="0.05"/>
    <n v="16119.599999999999"/>
    <n v="15996"/>
    <n v="123.59999999999854"/>
    <s v="Cash"/>
    <s v="Completed"/>
    <x v="2"/>
    <n v="4"/>
    <n v="5"/>
  </r>
  <r>
    <x v="247"/>
    <x v="2"/>
    <s v="UAE"/>
    <s v="Dubai"/>
    <s v="Hardware"/>
    <x v="1"/>
    <n v="30734"/>
    <s v="Existing"/>
    <s v="Offline"/>
    <n v="518715"/>
    <n v="9"/>
    <n v="3514"/>
    <n v="0.15"/>
    <n v="26882.1"/>
    <n v="29648"/>
    <n v="-2765.9000000000015"/>
    <s v="Net Banking"/>
    <s v="Cancelled"/>
    <x v="3"/>
    <n v="2"/>
    <n v="15"/>
  </r>
  <r>
    <x v="247"/>
    <x v="0"/>
    <s v="India"/>
    <s v="Delhi"/>
    <s v="Software"/>
    <x v="1"/>
    <n v="40709"/>
    <s v="Existing"/>
    <s v="Online"/>
    <n v="393929"/>
    <n v="9"/>
    <n v="2207"/>
    <n v="0.15"/>
    <n v="16883.55"/>
    <n v="5723"/>
    <n v="11160.55"/>
    <s v="Cash"/>
    <s v="Completed"/>
    <x v="2"/>
    <n v="2"/>
    <n v="15"/>
  </r>
  <r>
    <x v="248"/>
    <x v="1"/>
    <s v="UK"/>
    <s v="London"/>
    <s v="Hardware"/>
    <x v="2"/>
    <n v="32885"/>
    <s v="Existing"/>
    <s v="Online"/>
    <n v="444137"/>
    <n v="1"/>
    <n v="801"/>
    <n v="0.15"/>
    <n v="680.85"/>
    <n v="19435"/>
    <n v="-18754.150000000001"/>
    <s v="Credit Card"/>
    <s v="Cancelled"/>
    <x v="0"/>
    <n v="2"/>
    <n v="15"/>
  </r>
  <r>
    <x v="248"/>
    <x v="2"/>
    <s v="UK"/>
    <s v="London"/>
    <s v="Software"/>
    <x v="3"/>
    <n v="81622"/>
    <s v="Existing"/>
    <s v="Offline"/>
    <n v="960968"/>
    <n v="6"/>
    <n v="2944"/>
    <n v="0.1"/>
    <n v="15897.6"/>
    <n v="15869"/>
    <n v="28.600000000000364"/>
    <s v="Cash"/>
    <s v="Returned"/>
    <x v="1"/>
    <n v="5"/>
    <n v="10"/>
  </r>
  <r>
    <x v="248"/>
    <x v="2"/>
    <s v="UK"/>
    <s v="London"/>
    <s v="Hardware"/>
    <x v="1"/>
    <n v="88267"/>
    <s v="New"/>
    <s v="Online"/>
    <n v="807390"/>
    <n v="1"/>
    <n v="817"/>
    <n v="0.05"/>
    <n v="776.15"/>
    <n v="13102"/>
    <n v="-12325.85"/>
    <s v="Cash"/>
    <s v="Completed"/>
    <x v="0"/>
    <n v="5"/>
    <n v="5"/>
  </r>
  <r>
    <x v="248"/>
    <x v="2"/>
    <s v="India"/>
    <s v="Mumbai"/>
    <s v="Hardware"/>
    <x v="1"/>
    <n v="96128"/>
    <s v="Existing"/>
    <s v="Offline"/>
    <n v="268981"/>
    <n v="4"/>
    <n v="3455"/>
    <n v="0.15"/>
    <n v="11747"/>
    <n v="15013"/>
    <n v="-3266"/>
    <s v="Net Banking"/>
    <s v="Returned"/>
    <x v="3"/>
    <n v="2"/>
    <n v="15"/>
  </r>
  <r>
    <x v="248"/>
    <x v="2"/>
    <s v="UK"/>
    <s v="London"/>
    <s v="Hardware"/>
    <x v="1"/>
    <n v="23341"/>
    <s v="Existing"/>
    <s v="Online"/>
    <n v="356219"/>
    <n v="7"/>
    <n v="3427"/>
    <n v="0"/>
    <n v="23989"/>
    <n v="2547"/>
    <n v="21442"/>
    <s v="Net Banking"/>
    <s v="Returned"/>
    <x v="0"/>
    <n v="4"/>
    <n v="0"/>
  </r>
  <r>
    <x v="248"/>
    <x v="1"/>
    <s v="UAE"/>
    <s v="Dubai"/>
    <s v="Hardware"/>
    <x v="1"/>
    <n v="49435"/>
    <s v="Existing"/>
    <s v="Partner"/>
    <n v="921326"/>
    <n v="4"/>
    <n v="1357"/>
    <n v="0.05"/>
    <n v="5156.5999999999995"/>
    <n v="13170"/>
    <n v="-8013.4000000000005"/>
    <s v="Cash"/>
    <s v="Cancelled"/>
    <x v="1"/>
    <n v="3"/>
    <n v="5"/>
  </r>
  <r>
    <x v="248"/>
    <x v="2"/>
    <s v="India"/>
    <s v="Bangalore"/>
    <s v="Services"/>
    <x v="3"/>
    <n v="22976"/>
    <s v="Existing"/>
    <s v="Offline"/>
    <n v="227210"/>
    <n v="9"/>
    <n v="3220"/>
    <n v="0.2"/>
    <n v="23184"/>
    <n v="3453"/>
    <n v="19731"/>
    <s v="UPI"/>
    <s v="Completed"/>
    <x v="1"/>
    <n v="1"/>
    <n v="20"/>
  </r>
  <r>
    <x v="248"/>
    <x v="0"/>
    <s v="USA"/>
    <s v="New York"/>
    <s v="Hardware"/>
    <x v="3"/>
    <n v="92910"/>
    <s v="Existing"/>
    <s v="Offline"/>
    <n v="708412"/>
    <n v="5"/>
    <n v="3522"/>
    <n v="0"/>
    <n v="17610"/>
    <n v="10628"/>
    <n v="6982"/>
    <s v="UPI"/>
    <s v="Returned"/>
    <x v="2"/>
    <n v="3"/>
    <n v="0"/>
  </r>
  <r>
    <x v="248"/>
    <x v="1"/>
    <s v="UK"/>
    <s v="London"/>
    <s v="Software"/>
    <x v="1"/>
    <n v="87869"/>
    <s v="Existing"/>
    <s v="Online"/>
    <n v="958438"/>
    <n v="9"/>
    <n v="1176"/>
    <n v="0.2"/>
    <n v="8467.2000000000007"/>
    <n v="28836"/>
    <n v="-20368.8"/>
    <s v="Net Banking"/>
    <s v="Completed"/>
    <x v="0"/>
    <n v="4"/>
    <n v="20"/>
  </r>
  <r>
    <x v="248"/>
    <x v="3"/>
    <s v="India"/>
    <s v="Mumbai"/>
    <s v="Services"/>
    <x v="0"/>
    <n v="15290"/>
    <s v="Existing"/>
    <s v="Offline"/>
    <n v="639761"/>
    <n v="1"/>
    <n v="878"/>
    <n v="0.15"/>
    <n v="746.3"/>
    <n v="3364"/>
    <n v="-2617.6999999999998"/>
    <s v="Credit Card"/>
    <s v="Cancelled"/>
    <x v="3"/>
    <n v="4"/>
    <n v="15"/>
  </r>
  <r>
    <x v="248"/>
    <x v="3"/>
    <s v="UAE"/>
    <s v="Dubai"/>
    <s v="Services"/>
    <x v="2"/>
    <n v="55812"/>
    <s v="Existing"/>
    <s v="Online"/>
    <n v="181697"/>
    <n v="4"/>
    <n v="716"/>
    <n v="0.1"/>
    <n v="2577.6"/>
    <n v="15874"/>
    <n v="-13296.4"/>
    <s v="UPI"/>
    <s v="Returned"/>
    <x v="1"/>
    <n v="3"/>
    <n v="10"/>
  </r>
  <r>
    <x v="248"/>
    <x v="0"/>
    <s v="UK"/>
    <s v="London"/>
    <s v="Hardware"/>
    <x v="3"/>
    <n v="60528"/>
    <s v="New"/>
    <s v="Offline"/>
    <n v="120063"/>
    <n v="7"/>
    <n v="4200"/>
    <n v="0.15"/>
    <n v="24990"/>
    <n v="8598"/>
    <n v="16392"/>
    <s v="Credit Card"/>
    <s v="Cancelled"/>
    <x v="1"/>
    <n v="3"/>
    <n v="15"/>
  </r>
  <r>
    <x v="249"/>
    <x v="0"/>
    <s v="India"/>
    <s v="Mumbai"/>
    <s v="Software"/>
    <x v="3"/>
    <n v="68570"/>
    <s v="New"/>
    <s v="Offline"/>
    <n v="882977"/>
    <n v="2"/>
    <n v="3396"/>
    <n v="0.15"/>
    <n v="5773.2"/>
    <n v="23867"/>
    <n v="-18093.8"/>
    <s v="Net Banking"/>
    <s v="Returned"/>
    <x v="3"/>
    <n v="2"/>
    <n v="15"/>
  </r>
  <r>
    <x v="249"/>
    <x v="1"/>
    <s v="India"/>
    <s v="Bangalore"/>
    <s v="Software"/>
    <x v="0"/>
    <n v="66399"/>
    <s v="New"/>
    <s v="Partner"/>
    <n v="615993"/>
    <n v="9"/>
    <n v="3489"/>
    <n v="0.2"/>
    <n v="25120.800000000003"/>
    <n v="8821"/>
    <n v="16299.800000000003"/>
    <s v="Credit Card"/>
    <s v="Cancelled"/>
    <x v="0"/>
    <n v="3"/>
    <n v="20"/>
  </r>
  <r>
    <x v="249"/>
    <x v="3"/>
    <s v="India"/>
    <s v="Delhi"/>
    <s v="Services"/>
    <x v="3"/>
    <n v="58437"/>
    <s v="Existing"/>
    <s v="Online"/>
    <n v="178444"/>
    <n v="3"/>
    <n v="4330"/>
    <n v="0.15"/>
    <n v="11041.5"/>
    <n v="5614"/>
    <n v="5427.5"/>
    <s v="Cash"/>
    <s v="Completed"/>
    <x v="1"/>
    <n v="3"/>
    <n v="15"/>
  </r>
  <r>
    <x v="249"/>
    <x v="3"/>
    <s v="UK"/>
    <s v="London"/>
    <s v="Software"/>
    <x v="0"/>
    <n v="99122"/>
    <s v="New"/>
    <s v="Partner"/>
    <n v="636138"/>
    <n v="4"/>
    <n v="4156"/>
    <n v="0"/>
    <n v="16624"/>
    <n v="7030"/>
    <n v="9594"/>
    <s v="Credit Card"/>
    <s v="Returned"/>
    <x v="2"/>
    <n v="2"/>
    <n v="0"/>
  </r>
  <r>
    <x v="249"/>
    <x v="3"/>
    <s v="UAE"/>
    <s v="Dubai"/>
    <s v="Hardware"/>
    <x v="0"/>
    <n v="67907"/>
    <s v="New"/>
    <s v="Offline"/>
    <n v="887416"/>
    <n v="4"/>
    <n v="2006"/>
    <n v="0.1"/>
    <n v="7221.6"/>
    <n v="14741"/>
    <n v="-7519.4"/>
    <s v="Net Banking"/>
    <s v="Returned"/>
    <x v="1"/>
    <n v="4"/>
    <n v="10"/>
  </r>
  <r>
    <x v="249"/>
    <x v="3"/>
    <s v="India"/>
    <s v="Mumbai"/>
    <s v="Hardware"/>
    <x v="1"/>
    <n v="91876"/>
    <s v="New"/>
    <s v="Online"/>
    <n v="674738"/>
    <n v="8"/>
    <n v="1790"/>
    <n v="0.2"/>
    <n v="11456"/>
    <n v="18307"/>
    <n v="-6851"/>
    <s v="UPI"/>
    <s v="Completed"/>
    <x v="3"/>
    <n v="5"/>
    <n v="20"/>
  </r>
  <r>
    <x v="249"/>
    <x v="3"/>
    <s v="India"/>
    <s v="Mumbai"/>
    <s v="Hardware"/>
    <x v="3"/>
    <n v="58723"/>
    <s v="Existing"/>
    <s v="Partner"/>
    <n v="812060"/>
    <n v="2"/>
    <n v="2439"/>
    <n v="0.05"/>
    <n v="4634.0999999999995"/>
    <n v="10642"/>
    <n v="-6007.9000000000005"/>
    <s v="Cash"/>
    <s v="Returned"/>
    <x v="0"/>
    <n v="2"/>
    <n v="5"/>
  </r>
  <r>
    <x v="249"/>
    <x v="2"/>
    <s v="UK"/>
    <s v="London"/>
    <s v="Hardware"/>
    <x v="2"/>
    <n v="45655"/>
    <s v="New"/>
    <s v="Offline"/>
    <n v="697011"/>
    <n v="5"/>
    <n v="735"/>
    <n v="0.15"/>
    <n v="3123.75"/>
    <n v="27121"/>
    <n v="-23997.25"/>
    <s v="UPI"/>
    <s v="Cancelled"/>
    <x v="1"/>
    <n v="3"/>
    <n v="15"/>
  </r>
  <r>
    <x v="249"/>
    <x v="0"/>
    <s v="India"/>
    <s v="Mumbai"/>
    <s v="Hardware"/>
    <x v="0"/>
    <n v="65833"/>
    <s v="New"/>
    <s v="Partner"/>
    <n v="619840"/>
    <n v="2"/>
    <n v="2283"/>
    <n v="0.2"/>
    <n v="3652.8"/>
    <n v="5786"/>
    <n v="-2133.1999999999998"/>
    <s v="Credit Card"/>
    <s v="Returned"/>
    <x v="1"/>
    <n v="1"/>
    <n v="20"/>
  </r>
  <r>
    <x v="249"/>
    <x v="2"/>
    <s v="India"/>
    <s v="Delhi"/>
    <s v="Services"/>
    <x v="2"/>
    <n v="90096"/>
    <s v="New"/>
    <s v="Offline"/>
    <n v="193392"/>
    <n v="6"/>
    <n v="4695"/>
    <n v="0.15"/>
    <n v="23944.5"/>
    <n v="14260"/>
    <n v="9684.5"/>
    <s v="Net Banking"/>
    <s v="Returned"/>
    <x v="0"/>
    <n v="3"/>
    <n v="15"/>
  </r>
  <r>
    <x v="249"/>
    <x v="3"/>
    <s v="India"/>
    <s v="Mumbai"/>
    <s v="Hardware"/>
    <x v="1"/>
    <n v="33997"/>
    <s v="New"/>
    <s v="Offline"/>
    <n v="120339"/>
    <n v="9"/>
    <n v="3286"/>
    <n v="0.15"/>
    <n v="25137.899999999998"/>
    <n v="7758"/>
    <n v="17379.899999999998"/>
    <s v="Net Banking"/>
    <s v="Returned"/>
    <x v="0"/>
    <n v="1"/>
    <n v="15"/>
  </r>
  <r>
    <x v="249"/>
    <x v="1"/>
    <s v="USA"/>
    <s v="New York"/>
    <s v="Hardware"/>
    <x v="3"/>
    <n v="76876"/>
    <s v="New"/>
    <s v="Online"/>
    <n v="733437"/>
    <n v="9"/>
    <n v="1877"/>
    <n v="0.2"/>
    <n v="13514.400000000001"/>
    <n v="24851"/>
    <n v="-11336.599999999999"/>
    <s v="UPI"/>
    <s v="Cancelled"/>
    <x v="2"/>
    <n v="2"/>
    <n v="20"/>
  </r>
  <r>
    <x v="250"/>
    <x v="1"/>
    <s v="USA"/>
    <s v="New York"/>
    <s v="Services"/>
    <x v="1"/>
    <n v="36013"/>
    <s v="New"/>
    <s v="Online"/>
    <n v="662769"/>
    <n v="1"/>
    <n v="3255"/>
    <n v="0"/>
    <n v="3255"/>
    <n v="24605"/>
    <n v="-21350"/>
    <s v="Cash"/>
    <s v="Completed"/>
    <x v="1"/>
    <n v="5"/>
    <n v="0"/>
  </r>
  <r>
    <x v="250"/>
    <x v="3"/>
    <s v="India"/>
    <s v="Mumbai"/>
    <s v="Services"/>
    <x v="1"/>
    <n v="42862"/>
    <s v="New"/>
    <s v="Online"/>
    <n v="295423"/>
    <n v="4"/>
    <n v="2583"/>
    <n v="0.05"/>
    <n v="9815.4"/>
    <n v="13005"/>
    <n v="-3189.6000000000004"/>
    <s v="Net Banking"/>
    <s v="Cancelled"/>
    <x v="2"/>
    <n v="5"/>
    <n v="5"/>
  </r>
  <r>
    <x v="250"/>
    <x v="3"/>
    <s v="UK"/>
    <s v="London"/>
    <s v="Services"/>
    <x v="2"/>
    <n v="62448"/>
    <s v="Existing"/>
    <s v="Offline"/>
    <n v="283911"/>
    <n v="4"/>
    <n v="4909"/>
    <n v="0.15"/>
    <n v="16690.599999999999"/>
    <n v="12096"/>
    <n v="4594.5999999999985"/>
    <s v="Net Banking"/>
    <s v="Cancelled"/>
    <x v="2"/>
    <n v="1"/>
    <n v="15"/>
  </r>
  <r>
    <x v="250"/>
    <x v="1"/>
    <s v="USA"/>
    <s v="New York"/>
    <s v="Software"/>
    <x v="2"/>
    <n v="97818"/>
    <s v="New"/>
    <s v="Partner"/>
    <n v="426380"/>
    <n v="1"/>
    <n v="4595"/>
    <n v="0"/>
    <n v="4595"/>
    <n v="3258"/>
    <n v="1337"/>
    <s v="Credit Card"/>
    <s v="Returned"/>
    <x v="3"/>
    <n v="4"/>
    <n v="0"/>
  </r>
  <r>
    <x v="250"/>
    <x v="2"/>
    <s v="UAE"/>
    <s v="Dubai"/>
    <s v="Software"/>
    <x v="0"/>
    <n v="55608"/>
    <s v="New"/>
    <s v="Online"/>
    <n v="966051"/>
    <n v="2"/>
    <n v="3200"/>
    <n v="0.15"/>
    <n v="5440"/>
    <n v="29440"/>
    <n v="-24000"/>
    <s v="Cash"/>
    <s v="Returned"/>
    <x v="1"/>
    <n v="1"/>
    <n v="15"/>
  </r>
  <r>
    <x v="250"/>
    <x v="2"/>
    <s v="USA"/>
    <s v="New York"/>
    <s v="Hardware"/>
    <x v="3"/>
    <n v="94612"/>
    <s v="Existing"/>
    <s v="Online"/>
    <n v="803647"/>
    <n v="6"/>
    <n v="4604"/>
    <n v="0.15"/>
    <n v="23480.399999999998"/>
    <n v="5542"/>
    <n v="17938.399999999998"/>
    <s v="Cash"/>
    <s v="Completed"/>
    <x v="0"/>
    <n v="1"/>
    <n v="15"/>
  </r>
  <r>
    <x v="250"/>
    <x v="3"/>
    <s v="India"/>
    <s v="Mumbai"/>
    <s v="Hardware"/>
    <x v="1"/>
    <n v="50894"/>
    <s v="Existing"/>
    <s v="Online"/>
    <n v="684594"/>
    <n v="3"/>
    <n v="4049"/>
    <n v="0"/>
    <n v="12147"/>
    <n v="1069"/>
    <n v="11078"/>
    <s v="Credit Card"/>
    <s v="Returned"/>
    <x v="2"/>
    <n v="2"/>
    <n v="0"/>
  </r>
  <r>
    <x v="250"/>
    <x v="2"/>
    <s v="UK"/>
    <s v="London"/>
    <s v="Hardware"/>
    <x v="0"/>
    <n v="95201"/>
    <s v="Existing"/>
    <s v="Online"/>
    <n v="340514"/>
    <n v="9"/>
    <n v="4652"/>
    <n v="0.15"/>
    <n v="35587.799999999996"/>
    <n v="10516"/>
    <n v="25071.799999999996"/>
    <s v="UPI"/>
    <s v="Cancelled"/>
    <x v="3"/>
    <n v="3"/>
    <n v="15"/>
  </r>
  <r>
    <x v="250"/>
    <x v="1"/>
    <s v="India"/>
    <s v="Bangalore"/>
    <s v="Software"/>
    <x v="0"/>
    <n v="60649"/>
    <s v="Existing"/>
    <s v="Offline"/>
    <n v="649723"/>
    <n v="3"/>
    <n v="2830"/>
    <n v="0.05"/>
    <n v="8065.5"/>
    <n v="12331"/>
    <n v="-4265.5"/>
    <s v="UPI"/>
    <s v="Returned"/>
    <x v="3"/>
    <n v="4"/>
    <n v="5"/>
  </r>
  <r>
    <x v="250"/>
    <x v="2"/>
    <s v="UK"/>
    <s v="London"/>
    <s v="Hardware"/>
    <x v="1"/>
    <n v="72104"/>
    <s v="Existing"/>
    <s v="Partner"/>
    <n v="560837"/>
    <n v="3"/>
    <n v="4261"/>
    <n v="0.2"/>
    <n v="10226.400000000001"/>
    <n v="6913"/>
    <n v="3313.4000000000015"/>
    <s v="Credit Card"/>
    <s v="Returned"/>
    <x v="1"/>
    <n v="1"/>
    <n v="20"/>
  </r>
  <r>
    <x v="250"/>
    <x v="3"/>
    <s v="UK"/>
    <s v="London"/>
    <s v="Hardware"/>
    <x v="1"/>
    <n v="86459"/>
    <s v="New"/>
    <s v="Offline"/>
    <n v="655125"/>
    <n v="9"/>
    <n v="2511"/>
    <n v="0"/>
    <n v="22599"/>
    <n v="27905"/>
    <n v="-5306"/>
    <s v="Net Banking"/>
    <s v="Completed"/>
    <x v="3"/>
    <n v="2"/>
    <n v="0"/>
  </r>
  <r>
    <x v="250"/>
    <x v="1"/>
    <s v="UK"/>
    <s v="London"/>
    <s v="Software"/>
    <x v="0"/>
    <n v="49821"/>
    <s v="New"/>
    <s v="Offline"/>
    <n v="860197"/>
    <n v="3"/>
    <n v="3141"/>
    <n v="0.1"/>
    <n v="8480.7000000000007"/>
    <n v="14465"/>
    <n v="-5984.2999999999993"/>
    <s v="Net Banking"/>
    <s v="Cancelled"/>
    <x v="3"/>
    <n v="4"/>
    <n v="10"/>
  </r>
  <r>
    <x v="251"/>
    <x v="2"/>
    <s v="UAE"/>
    <s v="Dubai"/>
    <s v="Services"/>
    <x v="1"/>
    <n v="57940"/>
    <s v="New"/>
    <s v="Offline"/>
    <n v="135495"/>
    <n v="6"/>
    <n v="2612"/>
    <n v="0.15"/>
    <n v="13321.199999999999"/>
    <n v="9125"/>
    <n v="4196.1999999999989"/>
    <s v="Credit Card"/>
    <s v="Cancelled"/>
    <x v="1"/>
    <n v="5"/>
    <n v="15"/>
  </r>
  <r>
    <x v="251"/>
    <x v="0"/>
    <s v="India"/>
    <s v="Delhi"/>
    <s v="Software"/>
    <x v="1"/>
    <n v="20935"/>
    <s v="Existing"/>
    <s v="Online"/>
    <n v="664048"/>
    <n v="6"/>
    <n v="4000"/>
    <n v="0.2"/>
    <n v="19200"/>
    <n v="8391"/>
    <n v="10809"/>
    <s v="Credit Card"/>
    <s v="Completed"/>
    <x v="2"/>
    <n v="5"/>
    <n v="20"/>
  </r>
  <r>
    <x v="251"/>
    <x v="1"/>
    <s v="India"/>
    <s v="Mumbai"/>
    <s v="Hardware"/>
    <x v="2"/>
    <n v="99577"/>
    <s v="New"/>
    <s v="Partner"/>
    <n v="212489"/>
    <n v="1"/>
    <n v="4731"/>
    <n v="0.05"/>
    <n v="4494.45"/>
    <n v="1367"/>
    <n v="3127.45"/>
    <s v="Credit Card"/>
    <s v="Cancelled"/>
    <x v="3"/>
    <n v="2"/>
    <n v="5"/>
  </r>
  <r>
    <x v="251"/>
    <x v="1"/>
    <s v="India"/>
    <s v="Delhi"/>
    <s v="Software"/>
    <x v="3"/>
    <n v="22467"/>
    <s v="New"/>
    <s v="Offline"/>
    <n v="122084"/>
    <n v="7"/>
    <n v="1509"/>
    <n v="0.05"/>
    <n v="10034.85"/>
    <n v="19267"/>
    <n v="-9232.15"/>
    <s v="Credit Card"/>
    <s v="Cancelled"/>
    <x v="2"/>
    <n v="4"/>
    <n v="5"/>
  </r>
  <r>
    <x v="251"/>
    <x v="0"/>
    <s v="India"/>
    <s v="Bangalore"/>
    <s v="Services"/>
    <x v="0"/>
    <n v="21073"/>
    <s v="Existing"/>
    <s v="Offline"/>
    <n v="268530"/>
    <n v="9"/>
    <n v="2129"/>
    <n v="0.1"/>
    <n v="17244.900000000001"/>
    <n v="6308"/>
    <n v="10936.900000000001"/>
    <s v="Net Banking"/>
    <s v="Returned"/>
    <x v="2"/>
    <n v="3"/>
    <n v="10"/>
  </r>
  <r>
    <x v="251"/>
    <x v="0"/>
    <s v="India"/>
    <s v="Delhi"/>
    <s v="Services"/>
    <x v="1"/>
    <n v="17691"/>
    <s v="Existing"/>
    <s v="Offline"/>
    <n v="953033"/>
    <n v="9"/>
    <n v="3619"/>
    <n v="0.05"/>
    <n v="30942.449999999997"/>
    <n v="23913"/>
    <n v="7029.4499999999971"/>
    <s v="Cash"/>
    <s v="Completed"/>
    <x v="2"/>
    <n v="2"/>
    <n v="5"/>
  </r>
  <r>
    <x v="251"/>
    <x v="1"/>
    <s v="India"/>
    <s v="Mumbai"/>
    <s v="Services"/>
    <x v="0"/>
    <n v="56538"/>
    <s v="New"/>
    <s v="Online"/>
    <n v="683639"/>
    <n v="9"/>
    <n v="1349"/>
    <n v="0.2"/>
    <n v="9712.8000000000011"/>
    <n v="11280"/>
    <n v="-1567.1999999999989"/>
    <s v="Net Banking"/>
    <s v="Completed"/>
    <x v="0"/>
    <n v="3"/>
    <n v="20"/>
  </r>
  <r>
    <x v="251"/>
    <x v="0"/>
    <s v="India"/>
    <s v="Mumbai"/>
    <s v="Services"/>
    <x v="3"/>
    <n v="34490"/>
    <s v="Existing"/>
    <s v="Online"/>
    <n v="802921"/>
    <n v="2"/>
    <n v="3367"/>
    <n v="0.1"/>
    <n v="6060.6"/>
    <n v="26260"/>
    <n v="-20199.400000000001"/>
    <s v="UPI"/>
    <s v="Returned"/>
    <x v="1"/>
    <n v="1"/>
    <n v="10"/>
  </r>
  <r>
    <x v="251"/>
    <x v="3"/>
    <s v="India"/>
    <s v="Bangalore"/>
    <s v="Services"/>
    <x v="0"/>
    <n v="25688"/>
    <s v="New"/>
    <s v="Offline"/>
    <n v="881441"/>
    <n v="1"/>
    <n v="2539"/>
    <n v="0"/>
    <n v="2539"/>
    <n v="6076"/>
    <n v="-3537"/>
    <s v="Credit Card"/>
    <s v="Completed"/>
    <x v="1"/>
    <n v="3"/>
    <n v="0"/>
  </r>
  <r>
    <x v="251"/>
    <x v="3"/>
    <s v="India"/>
    <s v="Mumbai"/>
    <s v="Services"/>
    <x v="0"/>
    <n v="60650"/>
    <s v="Existing"/>
    <s v="Online"/>
    <n v="805563"/>
    <n v="6"/>
    <n v="3735"/>
    <n v="0.1"/>
    <n v="20169"/>
    <n v="27349"/>
    <n v="-7180"/>
    <s v="UPI"/>
    <s v="Completed"/>
    <x v="2"/>
    <n v="2"/>
    <n v="10"/>
  </r>
  <r>
    <x v="251"/>
    <x v="3"/>
    <s v="India"/>
    <s v="Bangalore"/>
    <s v="Hardware"/>
    <x v="0"/>
    <n v="23829"/>
    <s v="New"/>
    <s v="Partner"/>
    <n v="329096"/>
    <n v="6"/>
    <n v="978"/>
    <n v="0"/>
    <n v="5868"/>
    <n v="24309"/>
    <n v="-18441"/>
    <s v="Net Banking"/>
    <s v="Returned"/>
    <x v="3"/>
    <n v="4"/>
    <n v="0"/>
  </r>
  <r>
    <x v="251"/>
    <x v="1"/>
    <s v="India"/>
    <s v="Bangalore"/>
    <s v="Hardware"/>
    <x v="2"/>
    <n v="13086"/>
    <s v="New"/>
    <s v="Online"/>
    <n v="895252"/>
    <n v="4"/>
    <n v="1810"/>
    <n v="0.05"/>
    <n v="6878"/>
    <n v="24204"/>
    <n v="-17326"/>
    <s v="UPI"/>
    <s v="Returned"/>
    <x v="0"/>
    <n v="3"/>
    <n v="5"/>
  </r>
  <r>
    <x v="252"/>
    <x v="0"/>
    <s v="India"/>
    <s v="Mumbai"/>
    <s v="Software"/>
    <x v="3"/>
    <n v="12590"/>
    <s v="New"/>
    <s v="Offline"/>
    <n v="157232"/>
    <n v="8"/>
    <n v="2643"/>
    <n v="0.2"/>
    <n v="16915.2"/>
    <n v="21097"/>
    <n v="-4181.7999999999993"/>
    <s v="Net Banking"/>
    <s v="Cancelled"/>
    <x v="0"/>
    <n v="1"/>
    <n v="20"/>
  </r>
  <r>
    <x v="252"/>
    <x v="0"/>
    <s v="USA"/>
    <s v="New York"/>
    <s v="Hardware"/>
    <x v="3"/>
    <n v="49893"/>
    <s v="Existing"/>
    <s v="Partner"/>
    <n v="511973"/>
    <n v="5"/>
    <n v="913"/>
    <n v="0.15"/>
    <n v="3880.25"/>
    <n v="28140"/>
    <n v="-24259.75"/>
    <s v="Net Banking"/>
    <s v="Cancelled"/>
    <x v="1"/>
    <n v="4"/>
    <n v="15"/>
  </r>
  <r>
    <x v="252"/>
    <x v="2"/>
    <s v="India"/>
    <s v="Bangalore"/>
    <s v="Services"/>
    <x v="0"/>
    <n v="83396"/>
    <s v="Existing"/>
    <s v="Online"/>
    <n v="408732"/>
    <n v="7"/>
    <n v="2156"/>
    <n v="0.1"/>
    <n v="13582.800000000001"/>
    <n v="29517"/>
    <n v="-15934.199999999999"/>
    <s v="UPI"/>
    <s v="Returned"/>
    <x v="0"/>
    <n v="5"/>
    <n v="10"/>
  </r>
  <r>
    <x v="252"/>
    <x v="2"/>
    <s v="India"/>
    <s v="Mumbai"/>
    <s v="Hardware"/>
    <x v="0"/>
    <n v="48176"/>
    <s v="Existing"/>
    <s v="Offline"/>
    <n v="581898"/>
    <n v="9"/>
    <n v="3131"/>
    <n v="0.05"/>
    <n v="26770.05"/>
    <n v="4201"/>
    <n v="22569.05"/>
    <s v="UPI"/>
    <s v="Completed"/>
    <x v="2"/>
    <n v="5"/>
    <n v="5"/>
  </r>
  <r>
    <x v="252"/>
    <x v="0"/>
    <s v="USA"/>
    <s v="New York"/>
    <s v="Software"/>
    <x v="3"/>
    <n v="77484"/>
    <s v="Existing"/>
    <s v="Partner"/>
    <n v="108058"/>
    <n v="1"/>
    <n v="4436"/>
    <n v="0.2"/>
    <n v="3548.8"/>
    <n v="19304"/>
    <n v="-15755.2"/>
    <s v="Cash"/>
    <s v="Returned"/>
    <x v="2"/>
    <n v="4"/>
    <n v="20"/>
  </r>
  <r>
    <x v="252"/>
    <x v="0"/>
    <s v="India"/>
    <s v="Bangalore"/>
    <s v="Services"/>
    <x v="1"/>
    <n v="36295"/>
    <s v="New"/>
    <s v="Partner"/>
    <n v="450532"/>
    <n v="9"/>
    <n v="1894"/>
    <n v="0.15"/>
    <n v="14489.1"/>
    <n v="26263"/>
    <n v="-11773.9"/>
    <s v="Credit Card"/>
    <s v="Returned"/>
    <x v="1"/>
    <n v="2"/>
    <n v="15"/>
  </r>
  <r>
    <x v="252"/>
    <x v="0"/>
    <s v="USA"/>
    <s v="New York"/>
    <s v="Hardware"/>
    <x v="2"/>
    <n v="48131"/>
    <s v="New"/>
    <s v="Partner"/>
    <n v="441798"/>
    <n v="4"/>
    <n v="3123"/>
    <n v="0.1"/>
    <n v="11242.800000000001"/>
    <n v="12285"/>
    <n v="-1042.1999999999989"/>
    <s v="Cash"/>
    <s v="Returned"/>
    <x v="1"/>
    <n v="3"/>
    <n v="10"/>
  </r>
  <r>
    <x v="252"/>
    <x v="1"/>
    <s v="UAE"/>
    <s v="Dubai"/>
    <s v="Hardware"/>
    <x v="3"/>
    <n v="54893"/>
    <s v="New"/>
    <s v="Online"/>
    <n v="267814"/>
    <n v="7"/>
    <n v="2790"/>
    <n v="0.2"/>
    <n v="15624"/>
    <n v="11280"/>
    <n v="4344"/>
    <s v="Cash"/>
    <s v="Cancelled"/>
    <x v="0"/>
    <n v="3"/>
    <n v="20"/>
  </r>
  <r>
    <x v="252"/>
    <x v="0"/>
    <s v="UK"/>
    <s v="London"/>
    <s v="Software"/>
    <x v="0"/>
    <n v="21924"/>
    <s v="New"/>
    <s v="Partner"/>
    <n v="224063"/>
    <n v="4"/>
    <n v="1138"/>
    <n v="0.05"/>
    <n v="4324.3999999999996"/>
    <n v="17536"/>
    <n v="-13211.6"/>
    <s v="Net Banking"/>
    <s v="Returned"/>
    <x v="3"/>
    <n v="4"/>
    <n v="5"/>
  </r>
  <r>
    <x v="252"/>
    <x v="2"/>
    <s v="UAE"/>
    <s v="Dubai"/>
    <s v="Services"/>
    <x v="1"/>
    <n v="20851"/>
    <s v="Existing"/>
    <s v="Online"/>
    <n v="172195"/>
    <n v="4"/>
    <n v="3944"/>
    <n v="0.1"/>
    <n v="14198.4"/>
    <n v="22037"/>
    <n v="-7838.6"/>
    <s v="Credit Card"/>
    <s v="Completed"/>
    <x v="0"/>
    <n v="3"/>
    <n v="10"/>
  </r>
  <r>
    <x v="252"/>
    <x v="1"/>
    <s v="USA"/>
    <s v="New York"/>
    <s v="Software"/>
    <x v="1"/>
    <n v="17734"/>
    <s v="Existing"/>
    <s v="Offline"/>
    <n v="288052"/>
    <n v="4"/>
    <n v="852"/>
    <n v="0.1"/>
    <n v="3067.2000000000003"/>
    <n v="24901"/>
    <n v="-21833.8"/>
    <s v="Credit Card"/>
    <s v="Returned"/>
    <x v="1"/>
    <n v="5"/>
    <n v="10"/>
  </r>
  <r>
    <x v="252"/>
    <x v="0"/>
    <s v="India"/>
    <s v="Bangalore"/>
    <s v="Services"/>
    <x v="1"/>
    <n v="52681"/>
    <s v="Existing"/>
    <s v="Online"/>
    <n v="170377"/>
    <n v="6"/>
    <n v="3648"/>
    <n v="0"/>
    <n v="21888"/>
    <n v="24560"/>
    <n v="-2672"/>
    <s v="Net Banking"/>
    <s v="Returned"/>
    <x v="2"/>
    <n v="4"/>
    <n v="0"/>
  </r>
  <r>
    <x v="253"/>
    <x v="2"/>
    <s v="India"/>
    <s v="Mumbai"/>
    <s v="Services"/>
    <x v="2"/>
    <n v="15293"/>
    <s v="Existing"/>
    <s v="Online"/>
    <n v="486301"/>
    <n v="5"/>
    <n v="4088"/>
    <n v="0"/>
    <n v="20440"/>
    <n v="13220"/>
    <n v="7220"/>
    <s v="UPI"/>
    <s v="Returned"/>
    <x v="2"/>
    <n v="3"/>
    <n v="0"/>
  </r>
  <r>
    <x v="253"/>
    <x v="1"/>
    <s v="India"/>
    <s v="Delhi"/>
    <s v="Hardware"/>
    <x v="2"/>
    <n v="63203"/>
    <s v="New"/>
    <s v="Offline"/>
    <n v="773695"/>
    <n v="2"/>
    <n v="639"/>
    <n v="0.1"/>
    <n v="1150.2"/>
    <n v="14924"/>
    <n v="-13773.8"/>
    <s v="Credit Card"/>
    <s v="Cancelled"/>
    <x v="3"/>
    <n v="1"/>
    <n v="10"/>
  </r>
  <r>
    <x v="253"/>
    <x v="0"/>
    <s v="India"/>
    <s v="Mumbai"/>
    <s v="Software"/>
    <x v="3"/>
    <n v="23820"/>
    <s v="Existing"/>
    <s v="Online"/>
    <n v="579057"/>
    <n v="9"/>
    <n v="751"/>
    <n v="0.2"/>
    <n v="5407.2000000000007"/>
    <n v="10262"/>
    <n v="-4854.7999999999993"/>
    <s v="Credit Card"/>
    <s v="Completed"/>
    <x v="3"/>
    <n v="2"/>
    <n v="20"/>
  </r>
  <r>
    <x v="253"/>
    <x v="0"/>
    <s v="India"/>
    <s v="Delhi"/>
    <s v="Software"/>
    <x v="3"/>
    <n v="77827"/>
    <s v="Existing"/>
    <s v="Online"/>
    <n v="300032"/>
    <n v="6"/>
    <n v="1168"/>
    <n v="0.05"/>
    <n v="6657.5999999999995"/>
    <n v="7473"/>
    <n v="-815.40000000000055"/>
    <s v="Cash"/>
    <s v="Completed"/>
    <x v="0"/>
    <n v="1"/>
    <n v="5"/>
  </r>
  <r>
    <x v="253"/>
    <x v="0"/>
    <s v="India"/>
    <s v="Delhi"/>
    <s v="Software"/>
    <x v="3"/>
    <n v="57163"/>
    <s v="Existing"/>
    <s v="Offline"/>
    <n v="147501"/>
    <n v="6"/>
    <n v="4342"/>
    <n v="0.15"/>
    <n v="22144.2"/>
    <n v="4790"/>
    <n v="17354.2"/>
    <s v="Net Banking"/>
    <s v="Cancelled"/>
    <x v="2"/>
    <n v="1"/>
    <n v="15"/>
  </r>
  <r>
    <x v="253"/>
    <x v="1"/>
    <s v="India"/>
    <s v="Bangalore"/>
    <s v="Services"/>
    <x v="3"/>
    <n v="22391"/>
    <s v="New"/>
    <s v="Partner"/>
    <n v="418021"/>
    <n v="9"/>
    <n v="816"/>
    <n v="0"/>
    <n v="7344"/>
    <n v="7896"/>
    <n v="-552"/>
    <s v="Cash"/>
    <s v="Cancelled"/>
    <x v="0"/>
    <n v="3"/>
    <n v="0"/>
  </r>
  <r>
    <x v="253"/>
    <x v="2"/>
    <s v="USA"/>
    <s v="New York"/>
    <s v="Software"/>
    <x v="0"/>
    <n v="51970"/>
    <s v="New"/>
    <s v="Offline"/>
    <n v="114538"/>
    <n v="1"/>
    <n v="4518"/>
    <n v="0.05"/>
    <n v="4292.0999999999995"/>
    <n v="5098"/>
    <n v="-805.90000000000055"/>
    <s v="UPI"/>
    <s v="Cancelled"/>
    <x v="3"/>
    <n v="4"/>
    <n v="5"/>
  </r>
  <r>
    <x v="253"/>
    <x v="2"/>
    <s v="India"/>
    <s v="Mumbai"/>
    <s v="Services"/>
    <x v="2"/>
    <n v="56823"/>
    <s v="New"/>
    <s v="Partner"/>
    <n v="740147"/>
    <n v="7"/>
    <n v="3426"/>
    <n v="0.1"/>
    <n v="21583.8"/>
    <n v="24960"/>
    <n v="-3376.2000000000007"/>
    <s v="Cash"/>
    <s v="Completed"/>
    <x v="1"/>
    <n v="5"/>
    <n v="10"/>
  </r>
  <r>
    <x v="253"/>
    <x v="3"/>
    <s v="USA"/>
    <s v="New York"/>
    <s v="Software"/>
    <x v="1"/>
    <n v="40796"/>
    <s v="Existing"/>
    <s v="Online"/>
    <n v="472956"/>
    <n v="3"/>
    <n v="2509"/>
    <n v="0.05"/>
    <n v="7150.65"/>
    <n v="2059"/>
    <n v="5091.6499999999996"/>
    <s v="UPI"/>
    <s v="Completed"/>
    <x v="0"/>
    <n v="4"/>
    <n v="5"/>
  </r>
  <r>
    <x v="253"/>
    <x v="0"/>
    <s v="UAE"/>
    <s v="Dubai"/>
    <s v="Software"/>
    <x v="0"/>
    <n v="93127"/>
    <s v="New"/>
    <s v="Offline"/>
    <n v="628057"/>
    <n v="4"/>
    <n v="3445"/>
    <n v="0.05"/>
    <n v="13091"/>
    <n v="20242"/>
    <n v="-7151"/>
    <s v="Credit Card"/>
    <s v="Returned"/>
    <x v="0"/>
    <n v="3"/>
    <n v="5"/>
  </r>
  <r>
    <x v="253"/>
    <x v="3"/>
    <s v="India"/>
    <s v="Bangalore"/>
    <s v="Hardware"/>
    <x v="3"/>
    <n v="46389"/>
    <s v="New"/>
    <s v="Partner"/>
    <n v="918018"/>
    <n v="1"/>
    <n v="1552"/>
    <n v="0.05"/>
    <n v="1474.3999999999999"/>
    <n v="13283"/>
    <n v="-11808.6"/>
    <s v="Net Banking"/>
    <s v="Completed"/>
    <x v="2"/>
    <n v="3"/>
    <n v="5"/>
  </r>
  <r>
    <x v="253"/>
    <x v="3"/>
    <s v="India"/>
    <s v="Bangalore"/>
    <s v="Software"/>
    <x v="3"/>
    <n v="13352"/>
    <s v="New"/>
    <s v="Online"/>
    <n v="971983"/>
    <n v="3"/>
    <n v="4063"/>
    <n v="0.1"/>
    <n v="10970.1"/>
    <n v="13530"/>
    <n v="-2559.8999999999996"/>
    <s v="Cash"/>
    <s v="Cancelled"/>
    <x v="2"/>
    <n v="5"/>
    <n v="10"/>
  </r>
  <r>
    <x v="254"/>
    <x v="2"/>
    <s v="UAE"/>
    <s v="Dubai"/>
    <s v="Hardware"/>
    <x v="0"/>
    <n v="93598"/>
    <s v="New"/>
    <s v="Online"/>
    <n v="724902"/>
    <n v="7"/>
    <n v="1623"/>
    <n v="0"/>
    <n v="11361"/>
    <n v="13013"/>
    <n v="-1652"/>
    <s v="Cash"/>
    <s v="Completed"/>
    <x v="2"/>
    <n v="1"/>
    <n v="0"/>
  </r>
  <r>
    <x v="254"/>
    <x v="1"/>
    <s v="India"/>
    <s v="Mumbai"/>
    <s v="Hardware"/>
    <x v="1"/>
    <n v="38172"/>
    <s v="New"/>
    <s v="Online"/>
    <n v="954311"/>
    <n v="6"/>
    <n v="1843"/>
    <n v="0.15"/>
    <n v="9399.2999999999993"/>
    <n v="24985"/>
    <n v="-15585.7"/>
    <s v="Credit Card"/>
    <s v="Completed"/>
    <x v="0"/>
    <n v="1"/>
    <n v="15"/>
  </r>
  <r>
    <x v="254"/>
    <x v="1"/>
    <s v="UK"/>
    <s v="London"/>
    <s v="Services"/>
    <x v="2"/>
    <n v="20937"/>
    <s v="New"/>
    <s v="Partner"/>
    <n v="152219"/>
    <n v="1"/>
    <n v="1069"/>
    <n v="0.2"/>
    <n v="855.2"/>
    <n v="23334"/>
    <n v="-22478.799999999999"/>
    <s v="UPI"/>
    <s v="Completed"/>
    <x v="2"/>
    <n v="4"/>
    <n v="20"/>
  </r>
  <r>
    <x v="254"/>
    <x v="2"/>
    <s v="UAE"/>
    <s v="Dubai"/>
    <s v="Software"/>
    <x v="2"/>
    <n v="90138"/>
    <s v="Existing"/>
    <s v="Partner"/>
    <n v="921539"/>
    <n v="9"/>
    <n v="4221"/>
    <n v="0"/>
    <n v="37989"/>
    <n v="25532"/>
    <n v="12457"/>
    <s v="Credit Card"/>
    <s v="Completed"/>
    <x v="2"/>
    <n v="2"/>
    <n v="0"/>
  </r>
  <r>
    <x v="254"/>
    <x v="1"/>
    <s v="India"/>
    <s v="Mumbai"/>
    <s v="Software"/>
    <x v="1"/>
    <n v="98672"/>
    <s v="Existing"/>
    <s v="Partner"/>
    <n v="493899"/>
    <n v="4"/>
    <n v="4416"/>
    <n v="0.15"/>
    <n v="15014.4"/>
    <n v="10633"/>
    <n v="4381.3999999999996"/>
    <s v="Net Banking"/>
    <s v="Returned"/>
    <x v="3"/>
    <n v="3"/>
    <n v="15"/>
  </r>
  <r>
    <x v="254"/>
    <x v="3"/>
    <s v="India"/>
    <s v="Delhi"/>
    <s v="Software"/>
    <x v="2"/>
    <n v="76481"/>
    <s v="New"/>
    <s v="Online"/>
    <n v="715275"/>
    <n v="7"/>
    <n v="1500"/>
    <n v="0.1"/>
    <n v="9450"/>
    <n v="3266"/>
    <n v="6184"/>
    <s v="Cash"/>
    <s v="Cancelled"/>
    <x v="2"/>
    <n v="5"/>
    <n v="10"/>
  </r>
  <r>
    <x v="254"/>
    <x v="0"/>
    <s v="India"/>
    <s v="Bangalore"/>
    <s v="Hardware"/>
    <x v="3"/>
    <n v="95348"/>
    <s v="Existing"/>
    <s v="Partner"/>
    <n v="428734"/>
    <n v="4"/>
    <n v="3423"/>
    <n v="0.15"/>
    <n v="11638.199999999999"/>
    <n v="19632"/>
    <n v="-7993.8000000000011"/>
    <s v="Credit Card"/>
    <s v="Completed"/>
    <x v="1"/>
    <n v="4"/>
    <n v="15"/>
  </r>
  <r>
    <x v="254"/>
    <x v="2"/>
    <s v="India"/>
    <s v="Mumbai"/>
    <s v="Software"/>
    <x v="3"/>
    <n v="83509"/>
    <s v="New"/>
    <s v="Offline"/>
    <n v="947529"/>
    <n v="7"/>
    <n v="2736"/>
    <n v="0.1"/>
    <n v="17236.8"/>
    <n v="21873"/>
    <n v="-4636.2000000000007"/>
    <s v="UPI"/>
    <s v="Cancelled"/>
    <x v="3"/>
    <n v="5"/>
    <n v="10"/>
  </r>
  <r>
    <x v="254"/>
    <x v="0"/>
    <s v="USA"/>
    <s v="New York"/>
    <s v="Services"/>
    <x v="3"/>
    <n v="33552"/>
    <s v="Existing"/>
    <s v="Partner"/>
    <n v="320203"/>
    <n v="5"/>
    <n v="4425"/>
    <n v="0.15"/>
    <n v="18806.25"/>
    <n v="8706"/>
    <n v="10100.25"/>
    <s v="Cash"/>
    <s v="Cancelled"/>
    <x v="0"/>
    <n v="1"/>
    <n v="15"/>
  </r>
  <r>
    <x v="254"/>
    <x v="1"/>
    <s v="USA"/>
    <s v="New York"/>
    <s v="Services"/>
    <x v="3"/>
    <n v="24118"/>
    <s v="New"/>
    <s v="Partner"/>
    <n v="818762"/>
    <n v="1"/>
    <n v="3752"/>
    <n v="0"/>
    <n v="3752"/>
    <n v="9792"/>
    <n v="-6040"/>
    <s v="Net Banking"/>
    <s v="Completed"/>
    <x v="0"/>
    <n v="1"/>
    <n v="0"/>
  </r>
  <r>
    <x v="254"/>
    <x v="0"/>
    <s v="India"/>
    <s v="Bangalore"/>
    <s v="Software"/>
    <x v="1"/>
    <n v="21290"/>
    <s v="Existing"/>
    <s v="Online"/>
    <n v="217290"/>
    <n v="4"/>
    <n v="3892"/>
    <n v="0.1"/>
    <n v="14011.2"/>
    <n v="8986"/>
    <n v="5025.2000000000007"/>
    <s v="Cash"/>
    <s v="Returned"/>
    <x v="2"/>
    <n v="4"/>
    <n v="10"/>
  </r>
  <r>
    <x v="254"/>
    <x v="1"/>
    <s v="UAE"/>
    <s v="Dubai"/>
    <s v="Hardware"/>
    <x v="2"/>
    <n v="35123"/>
    <s v="New"/>
    <s v="Offline"/>
    <n v="317006"/>
    <n v="3"/>
    <n v="2830"/>
    <n v="0.05"/>
    <n v="8065.5"/>
    <n v="1835"/>
    <n v="6230.5"/>
    <s v="Net Banking"/>
    <s v="Returned"/>
    <x v="1"/>
    <n v="2"/>
    <n v="5"/>
  </r>
  <r>
    <x v="255"/>
    <x v="1"/>
    <s v="UK"/>
    <s v="London"/>
    <s v="Services"/>
    <x v="2"/>
    <n v="91919"/>
    <s v="New"/>
    <s v="Offline"/>
    <n v="516901"/>
    <n v="6"/>
    <n v="3892"/>
    <n v="0.1"/>
    <n v="21016.799999999999"/>
    <n v="9591"/>
    <n v="11425.8"/>
    <s v="Net Banking"/>
    <s v="Returned"/>
    <x v="3"/>
    <n v="1"/>
    <n v="10"/>
  </r>
  <r>
    <x v="255"/>
    <x v="3"/>
    <s v="UAE"/>
    <s v="Dubai"/>
    <s v="Services"/>
    <x v="0"/>
    <n v="69551"/>
    <s v="Existing"/>
    <s v="Offline"/>
    <n v="952316"/>
    <n v="6"/>
    <n v="3117"/>
    <n v="0.1"/>
    <n v="16831.8"/>
    <n v="11520"/>
    <n v="5311.7999999999993"/>
    <s v="Net Banking"/>
    <s v="Completed"/>
    <x v="2"/>
    <n v="5"/>
    <n v="10"/>
  </r>
  <r>
    <x v="255"/>
    <x v="1"/>
    <s v="India"/>
    <s v="Mumbai"/>
    <s v="Hardware"/>
    <x v="1"/>
    <n v="62136"/>
    <s v="New"/>
    <s v="Partner"/>
    <n v="456570"/>
    <n v="1"/>
    <n v="4620"/>
    <n v="0.15"/>
    <n v="3927"/>
    <n v="2007"/>
    <n v="1920"/>
    <s v="Cash"/>
    <s v="Completed"/>
    <x v="3"/>
    <n v="3"/>
    <n v="15"/>
  </r>
  <r>
    <x v="255"/>
    <x v="3"/>
    <s v="UAE"/>
    <s v="Dubai"/>
    <s v="Services"/>
    <x v="2"/>
    <n v="73886"/>
    <s v="Existing"/>
    <s v="Online"/>
    <n v="509578"/>
    <n v="2"/>
    <n v="4855"/>
    <n v="0.1"/>
    <n v="8739"/>
    <n v="9958"/>
    <n v="-1219"/>
    <s v="Net Banking"/>
    <s v="Completed"/>
    <x v="2"/>
    <n v="3"/>
    <n v="10"/>
  </r>
  <r>
    <x v="255"/>
    <x v="3"/>
    <s v="India"/>
    <s v="Bangalore"/>
    <s v="Hardware"/>
    <x v="2"/>
    <n v="85902"/>
    <s v="New"/>
    <s v="Partner"/>
    <n v="461470"/>
    <n v="2"/>
    <n v="2513"/>
    <n v="0.15"/>
    <n v="4272.0999999999995"/>
    <n v="1432"/>
    <n v="2840.0999999999995"/>
    <s v="Cash"/>
    <s v="Completed"/>
    <x v="3"/>
    <n v="2"/>
    <n v="15"/>
  </r>
  <r>
    <x v="255"/>
    <x v="3"/>
    <s v="India"/>
    <s v="Mumbai"/>
    <s v="Services"/>
    <x v="0"/>
    <n v="77333"/>
    <s v="New"/>
    <s v="Online"/>
    <n v="100503"/>
    <n v="4"/>
    <n v="2427"/>
    <n v="0"/>
    <n v="9708"/>
    <n v="25975"/>
    <n v="-16267"/>
    <s v="Credit Card"/>
    <s v="Completed"/>
    <x v="3"/>
    <n v="4"/>
    <n v="0"/>
  </r>
  <r>
    <x v="255"/>
    <x v="2"/>
    <s v="India"/>
    <s v="Delhi"/>
    <s v="Hardware"/>
    <x v="3"/>
    <n v="54016"/>
    <s v="New"/>
    <s v="Offline"/>
    <n v="796405"/>
    <n v="9"/>
    <n v="3044"/>
    <n v="0.1"/>
    <n v="24656.400000000001"/>
    <n v="6121"/>
    <n v="18535.400000000001"/>
    <s v="Net Banking"/>
    <s v="Cancelled"/>
    <x v="0"/>
    <n v="2"/>
    <n v="10"/>
  </r>
  <r>
    <x v="255"/>
    <x v="2"/>
    <s v="UAE"/>
    <s v="Dubai"/>
    <s v="Services"/>
    <x v="2"/>
    <n v="31427"/>
    <s v="New"/>
    <s v="Partner"/>
    <n v="603034"/>
    <n v="2"/>
    <n v="4219"/>
    <n v="0.05"/>
    <n v="8016.0999999999995"/>
    <n v="1328"/>
    <n v="6688.0999999999995"/>
    <s v="UPI"/>
    <s v="Cancelled"/>
    <x v="3"/>
    <n v="5"/>
    <n v="5"/>
  </r>
  <r>
    <x v="255"/>
    <x v="1"/>
    <s v="UAE"/>
    <s v="Dubai"/>
    <s v="Software"/>
    <x v="3"/>
    <n v="12257"/>
    <s v="Existing"/>
    <s v="Online"/>
    <n v="900008"/>
    <n v="8"/>
    <n v="4173"/>
    <n v="0.05"/>
    <n v="31714.799999999999"/>
    <n v="22114"/>
    <n v="9600.7999999999993"/>
    <s v="Cash"/>
    <s v="Completed"/>
    <x v="1"/>
    <n v="2"/>
    <n v="5"/>
  </r>
  <r>
    <x v="255"/>
    <x v="3"/>
    <s v="UK"/>
    <s v="London"/>
    <s v="Services"/>
    <x v="0"/>
    <n v="77733"/>
    <s v="Existing"/>
    <s v="Partner"/>
    <n v="919722"/>
    <n v="1"/>
    <n v="2051"/>
    <n v="0"/>
    <n v="2051"/>
    <n v="27347"/>
    <n v="-25296"/>
    <s v="Net Banking"/>
    <s v="Returned"/>
    <x v="0"/>
    <n v="3"/>
    <n v="0"/>
  </r>
  <r>
    <x v="255"/>
    <x v="2"/>
    <s v="India"/>
    <s v="Mumbai"/>
    <s v="Services"/>
    <x v="2"/>
    <n v="18222"/>
    <s v="Existing"/>
    <s v="Online"/>
    <n v="291567"/>
    <n v="8"/>
    <n v="2182"/>
    <n v="0.05"/>
    <n v="16583.2"/>
    <n v="15718"/>
    <n v="865.20000000000073"/>
    <s v="UPI"/>
    <s v="Cancelled"/>
    <x v="2"/>
    <n v="1"/>
    <n v="5"/>
  </r>
  <r>
    <x v="255"/>
    <x v="3"/>
    <s v="USA"/>
    <s v="New York"/>
    <s v="Software"/>
    <x v="3"/>
    <n v="35187"/>
    <s v="Existing"/>
    <s v="Offline"/>
    <n v="898316"/>
    <n v="3"/>
    <n v="884"/>
    <n v="0.15"/>
    <n v="2254.1999999999998"/>
    <n v="2612"/>
    <n v="-357.80000000000018"/>
    <s v="Cash"/>
    <s v="Completed"/>
    <x v="2"/>
    <n v="1"/>
    <n v="15"/>
  </r>
  <r>
    <x v="256"/>
    <x v="0"/>
    <s v="UAE"/>
    <s v="Dubai"/>
    <s v="Software"/>
    <x v="1"/>
    <n v="89688"/>
    <s v="Existing"/>
    <s v="Partner"/>
    <n v="544876"/>
    <n v="5"/>
    <n v="3536"/>
    <n v="0.1"/>
    <n v="15912"/>
    <n v="29749"/>
    <n v="-13837"/>
    <s v="UPI"/>
    <s v="Completed"/>
    <x v="3"/>
    <n v="4"/>
    <n v="10"/>
  </r>
  <r>
    <x v="256"/>
    <x v="0"/>
    <s v="India"/>
    <s v="Bangalore"/>
    <s v="Software"/>
    <x v="3"/>
    <n v="30781"/>
    <s v="New"/>
    <s v="Offline"/>
    <n v="754325"/>
    <n v="1"/>
    <n v="2766"/>
    <n v="0.2"/>
    <n v="2212.8000000000002"/>
    <n v="21629"/>
    <n v="-19416.2"/>
    <s v="UPI"/>
    <s v="Cancelled"/>
    <x v="0"/>
    <n v="5"/>
    <n v="20"/>
  </r>
  <r>
    <x v="256"/>
    <x v="0"/>
    <s v="UAE"/>
    <s v="Dubai"/>
    <s v="Software"/>
    <x v="3"/>
    <n v="21004"/>
    <s v="New"/>
    <s v="Partner"/>
    <n v="780565"/>
    <n v="1"/>
    <n v="4945"/>
    <n v="0.1"/>
    <n v="4450.5"/>
    <n v="3004"/>
    <n v="1446.5"/>
    <s v="UPI"/>
    <s v="Cancelled"/>
    <x v="0"/>
    <n v="4"/>
    <n v="10"/>
  </r>
  <r>
    <x v="256"/>
    <x v="1"/>
    <s v="UK"/>
    <s v="London"/>
    <s v="Hardware"/>
    <x v="3"/>
    <n v="67600"/>
    <s v="Existing"/>
    <s v="Partner"/>
    <n v="950171"/>
    <n v="6"/>
    <n v="889"/>
    <n v="0.1"/>
    <n v="4800.6000000000004"/>
    <n v="7703"/>
    <n v="-2902.3999999999996"/>
    <s v="UPI"/>
    <s v="Completed"/>
    <x v="2"/>
    <n v="2"/>
    <n v="10"/>
  </r>
  <r>
    <x v="256"/>
    <x v="3"/>
    <s v="India"/>
    <s v="Delhi"/>
    <s v="Hardware"/>
    <x v="3"/>
    <n v="35515"/>
    <s v="New"/>
    <s v="Online"/>
    <n v="746399"/>
    <n v="3"/>
    <n v="3418"/>
    <n v="0.2"/>
    <n v="8203.2000000000007"/>
    <n v="7769"/>
    <n v="434.20000000000073"/>
    <s v="Credit Card"/>
    <s v="Returned"/>
    <x v="1"/>
    <n v="2"/>
    <n v="20"/>
  </r>
  <r>
    <x v="256"/>
    <x v="0"/>
    <s v="UK"/>
    <s v="London"/>
    <s v="Services"/>
    <x v="1"/>
    <n v="90952"/>
    <s v="Existing"/>
    <s v="Online"/>
    <n v="887700"/>
    <n v="8"/>
    <n v="2613"/>
    <n v="0.05"/>
    <n v="19858.8"/>
    <n v="23008"/>
    <n v="-3149.2000000000007"/>
    <s v="UPI"/>
    <s v="Completed"/>
    <x v="1"/>
    <n v="2"/>
    <n v="5"/>
  </r>
  <r>
    <x v="256"/>
    <x v="2"/>
    <s v="UAE"/>
    <s v="Dubai"/>
    <s v="Services"/>
    <x v="0"/>
    <n v="81688"/>
    <s v="New"/>
    <s v="Online"/>
    <n v="953144"/>
    <n v="4"/>
    <n v="1642"/>
    <n v="0.05"/>
    <n v="6239.5999999999995"/>
    <n v="24103"/>
    <n v="-17863.400000000001"/>
    <s v="UPI"/>
    <s v="Cancelled"/>
    <x v="0"/>
    <n v="5"/>
    <n v="5"/>
  </r>
  <r>
    <x v="256"/>
    <x v="0"/>
    <s v="USA"/>
    <s v="New York"/>
    <s v="Services"/>
    <x v="3"/>
    <n v="82708"/>
    <s v="Existing"/>
    <s v="Offline"/>
    <n v="511232"/>
    <n v="6"/>
    <n v="1245"/>
    <n v="0.1"/>
    <n v="6723"/>
    <n v="20394"/>
    <n v="-13671"/>
    <s v="UPI"/>
    <s v="Cancelled"/>
    <x v="0"/>
    <n v="1"/>
    <n v="10"/>
  </r>
  <r>
    <x v="256"/>
    <x v="0"/>
    <s v="UAE"/>
    <s v="Dubai"/>
    <s v="Hardware"/>
    <x v="3"/>
    <n v="13185"/>
    <s v="New"/>
    <s v="Offline"/>
    <n v="161939"/>
    <n v="9"/>
    <n v="2230"/>
    <n v="0.05"/>
    <n v="19066.5"/>
    <n v="5245"/>
    <n v="13821.5"/>
    <s v="Credit Card"/>
    <s v="Completed"/>
    <x v="2"/>
    <n v="3"/>
    <n v="5"/>
  </r>
  <r>
    <x v="256"/>
    <x v="0"/>
    <s v="India"/>
    <s v="Mumbai"/>
    <s v="Services"/>
    <x v="2"/>
    <n v="64476"/>
    <s v="New"/>
    <s v="Partner"/>
    <n v="178281"/>
    <n v="8"/>
    <n v="4622"/>
    <n v="0.15"/>
    <n v="31429.599999999999"/>
    <n v="10800"/>
    <n v="20629.599999999999"/>
    <s v="Cash"/>
    <s v="Cancelled"/>
    <x v="0"/>
    <n v="3"/>
    <n v="15"/>
  </r>
  <r>
    <x v="256"/>
    <x v="1"/>
    <s v="UAE"/>
    <s v="Dubai"/>
    <s v="Services"/>
    <x v="2"/>
    <n v="41212"/>
    <s v="Existing"/>
    <s v="Online"/>
    <n v="308569"/>
    <n v="4"/>
    <n v="4885"/>
    <n v="0.15"/>
    <n v="16609"/>
    <n v="20502"/>
    <n v="-3893"/>
    <s v="Net Banking"/>
    <s v="Completed"/>
    <x v="2"/>
    <n v="2"/>
    <n v="15"/>
  </r>
  <r>
    <x v="256"/>
    <x v="2"/>
    <s v="USA"/>
    <s v="New York"/>
    <s v="Hardware"/>
    <x v="1"/>
    <n v="84697"/>
    <s v="New"/>
    <s v="Offline"/>
    <n v="988349"/>
    <n v="8"/>
    <n v="4623"/>
    <n v="0.2"/>
    <n v="29587.200000000001"/>
    <n v="17167"/>
    <n v="12420.2"/>
    <s v="UPI"/>
    <s v="Returned"/>
    <x v="1"/>
    <n v="2"/>
    <n v="20"/>
  </r>
  <r>
    <x v="257"/>
    <x v="3"/>
    <s v="India"/>
    <s v="Mumbai"/>
    <s v="Services"/>
    <x v="1"/>
    <n v="58533"/>
    <s v="Existing"/>
    <s v="Partner"/>
    <n v="797072"/>
    <n v="7"/>
    <n v="3730"/>
    <n v="0.1"/>
    <n v="23499"/>
    <n v="1361"/>
    <n v="22138"/>
    <s v="Credit Card"/>
    <s v="Returned"/>
    <x v="0"/>
    <n v="2"/>
    <n v="10"/>
  </r>
  <r>
    <x v="257"/>
    <x v="2"/>
    <s v="India"/>
    <s v="Bangalore"/>
    <s v="Hardware"/>
    <x v="1"/>
    <n v="93003"/>
    <s v="New"/>
    <s v="Offline"/>
    <n v="227744"/>
    <n v="5"/>
    <n v="3716"/>
    <n v="0.15"/>
    <n v="15793"/>
    <n v="19100"/>
    <n v="-3307"/>
    <s v="Credit Card"/>
    <s v="Completed"/>
    <x v="1"/>
    <n v="5"/>
    <n v="15"/>
  </r>
  <r>
    <x v="257"/>
    <x v="3"/>
    <s v="India"/>
    <s v="Mumbai"/>
    <s v="Hardware"/>
    <x v="2"/>
    <n v="97125"/>
    <s v="Existing"/>
    <s v="Partner"/>
    <n v="204894"/>
    <n v="7"/>
    <n v="3014"/>
    <n v="0"/>
    <n v="21098"/>
    <n v="3421"/>
    <n v="17677"/>
    <s v="Credit Card"/>
    <s v="Cancelled"/>
    <x v="1"/>
    <n v="3"/>
    <n v="0"/>
  </r>
  <r>
    <x v="257"/>
    <x v="1"/>
    <s v="UK"/>
    <s v="London"/>
    <s v="Software"/>
    <x v="3"/>
    <n v="47630"/>
    <s v="New"/>
    <s v="Online"/>
    <n v="348160"/>
    <n v="7"/>
    <n v="2269"/>
    <n v="0.05"/>
    <n v="15088.849999999999"/>
    <n v="16106"/>
    <n v="-1017.1500000000015"/>
    <s v="Net Banking"/>
    <s v="Cancelled"/>
    <x v="3"/>
    <n v="4"/>
    <n v="5"/>
  </r>
  <r>
    <x v="257"/>
    <x v="1"/>
    <s v="India"/>
    <s v="Delhi"/>
    <s v="Software"/>
    <x v="2"/>
    <n v="78606"/>
    <s v="Existing"/>
    <s v="Partner"/>
    <n v="499984"/>
    <n v="2"/>
    <n v="607"/>
    <n v="0.1"/>
    <n v="1092.6000000000001"/>
    <n v="5190"/>
    <n v="-4097.3999999999996"/>
    <s v="Credit Card"/>
    <s v="Returned"/>
    <x v="2"/>
    <n v="1"/>
    <n v="10"/>
  </r>
  <r>
    <x v="257"/>
    <x v="1"/>
    <s v="UK"/>
    <s v="London"/>
    <s v="Hardware"/>
    <x v="0"/>
    <n v="84099"/>
    <s v="New"/>
    <s v="Partner"/>
    <n v="290286"/>
    <n v="7"/>
    <n v="2986"/>
    <n v="0.15"/>
    <n v="17766.7"/>
    <n v="8268"/>
    <n v="9498.7000000000007"/>
    <s v="UPI"/>
    <s v="Cancelled"/>
    <x v="2"/>
    <n v="4"/>
    <n v="15"/>
  </r>
  <r>
    <x v="257"/>
    <x v="1"/>
    <s v="India"/>
    <s v="Mumbai"/>
    <s v="Hardware"/>
    <x v="1"/>
    <n v="26585"/>
    <s v="New"/>
    <s v="Online"/>
    <n v="512188"/>
    <n v="3"/>
    <n v="4798"/>
    <n v="0.2"/>
    <n v="11515.2"/>
    <n v="4461"/>
    <n v="7054.2000000000007"/>
    <s v="UPI"/>
    <s v="Cancelled"/>
    <x v="2"/>
    <n v="1"/>
    <n v="20"/>
  </r>
  <r>
    <x v="257"/>
    <x v="3"/>
    <s v="India"/>
    <s v="Bangalore"/>
    <s v="Software"/>
    <x v="1"/>
    <n v="59240"/>
    <s v="Existing"/>
    <s v="Online"/>
    <n v="591841"/>
    <n v="8"/>
    <n v="1276"/>
    <n v="0.15"/>
    <n v="8676.7999999999993"/>
    <n v="21365"/>
    <n v="-12688.2"/>
    <s v="UPI"/>
    <s v="Completed"/>
    <x v="3"/>
    <n v="5"/>
    <n v="15"/>
  </r>
  <r>
    <x v="257"/>
    <x v="0"/>
    <s v="UAE"/>
    <s v="Dubai"/>
    <s v="Services"/>
    <x v="1"/>
    <n v="24772"/>
    <s v="Existing"/>
    <s v="Partner"/>
    <n v="304234"/>
    <n v="8"/>
    <n v="2433"/>
    <n v="0"/>
    <n v="19464"/>
    <n v="14906"/>
    <n v="4558"/>
    <s v="Net Banking"/>
    <s v="Returned"/>
    <x v="2"/>
    <n v="1"/>
    <n v="0"/>
  </r>
  <r>
    <x v="257"/>
    <x v="3"/>
    <s v="India"/>
    <s v="Mumbai"/>
    <s v="Services"/>
    <x v="0"/>
    <n v="89991"/>
    <s v="Existing"/>
    <s v="Offline"/>
    <n v="687700"/>
    <n v="9"/>
    <n v="937"/>
    <n v="0.15"/>
    <n v="7168.05"/>
    <n v="16289"/>
    <n v="-9120.9500000000007"/>
    <s v="Credit Card"/>
    <s v="Returned"/>
    <x v="3"/>
    <n v="5"/>
    <n v="15"/>
  </r>
  <r>
    <x v="257"/>
    <x v="2"/>
    <s v="UK"/>
    <s v="London"/>
    <s v="Services"/>
    <x v="3"/>
    <n v="81835"/>
    <s v="Existing"/>
    <s v="Online"/>
    <n v="276353"/>
    <n v="4"/>
    <n v="1534"/>
    <n v="0.1"/>
    <n v="5522.4000000000005"/>
    <n v="11321"/>
    <n v="-5798.5999999999995"/>
    <s v="UPI"/>
    <s v="Completed"/>
    <x v="0"/>
    <n v="3"/>
    <n v="10"/>
  </r>
  <r>
    <x v="257"/>
    <x v="1"/>
    <s v="India"/>
    <s v="Mumbai"/>
    <s v="Hardware"/>
    <x v="3"/>
    <n v="85724"/>
    <s v="New"/>
    <s v="Partner"/>
    <n v="783763"/>
    <n v="3"/>
    <n v="1336"/>
    <n v="0.2"/>
    <n v="3206.4"/>
    <n v="22112"/>
    <n v="-18905.599999999999"/>
    <s v="UPI"/>
    <s v="Completed"/>
    <x v="3"/>
    <n v="1"/>
    <n v="20"/>
  </r>
  <r>
    <x v="258"/>
    <x v="1"/>
    <s v="India"/>
    <s v="Mumbai"/>
    <s v="Software"/>
    <x v="3"/>
    <n v="97091"/>
    <s v="New"/>
    <s v="Online"/>
    <n v="194568"/>
    <n v="9"/>
    <n v="1141"/>
    <n v="0.2"/>
    <n v="8215.2000000000007"/>
    <n v="16331"/>
    <n v="-8115.7999999999993"/>
    <s v="Cash"/>
    <s v="Returned"/>
    <x v="1"/>
    <n v="2"/>
    <n v="20"/>
  </r>
  <r>
    <x v="258"/>
    <x v="2"/>
    <s v="India"/>
    <s v="Mumbai"/>
    <s v="Services"/>
    <x v="1"/>
    <n v="27938"/>
    <s v="New"/>
    <s v="Online"/>
    <n v="392370"/>
    <n v="9"/>
    <n v="3674"/>
    <n v="0"/>
    <n v="33066"/>
    <n v="11652"/>
    <n v="21414"/>
    <s v="Cash"/>
    <s v="Returned"/>
    <x v="2"/>
    <n v="2"/>
    <n v="0"/>
  </r>
  <r>
    <x v="258"/>
    <x v="3"/>
    <s v="India"/>
    <s v="Bangalore"/>
    <s v="Software"/>
    <x v="3"/>
    <n v="31983"/>
    <s v="New"/>
    <s v="Offline"/>
    <n v="936417"/>
    <n v="2"/>
    <n v="2308"/>
    <n v="0.1"/>
    <n v="4154.4000000000005"/>
    <n v="19434"/>
    <n v="-15279.599999999999"/>
    <s v="Cash"/>
    <s v="Completed"/>
    <x v="3"/>
    <n v="5"/>
    <n v="10"/>
  </r>
  <r>
    <x v="258"/>
    <x v="0"/>
    <s v="USA"/>
    <s v="New York"/>
    <s v="Software"/>
    <x v="2"/>
    <n v="22874"/>
    <s v="New"/>
    <s v="Online"/>
    <n v="784143"/>
    <n v="6"/>
    <n v="4375"/>
    <n v="0"/>
    <n v="26250"/>
    <n v="29684"/>
    <n v="-3434"/>
    <s v="UPI"/>
    <s v="Returned"/>
    <x v="3"/>
    <n v="3"/>
    <n v="0"/>
  </r>
  <r>
    <x v="258"/>
    <x v="0"/>
    <s v="USA"/>
    <s v="New York"/>
    <s v="Hardware"/>
    <x v="1"/>
    <n v="70896"/>
    <s v="Existing"/>
    <s v="Partner"/>
    <n v="567155"/>
    <n v="3"/>
    <n v="1142"/>
    <n v="0"/>
    <n v="3426"/>
    <n v="21643"/>
    <n v="-18217"/>
    <s v="Net Banking"/>
    <s v="Returned"/>
    <x v="3"/>
    <n v="5"/>
    <n v="0"/>
  </r>
  <r>
    <x v="258"/>
    <x v="2"/>
    <s v="India"/>
    <s v="Mumbai"/>
    <s v="Services"/>
    <x v="0"/>
    <n v="56209"/>
    <s v="Existing"/>
    <s v="Partner"/>
    <n v="994184"/>
    <n v="5"/>
    <n v="1202"/>
    <n v="0"/>
    <n v="6010"/>
    <n v="5712"/>
    <n v="298"/>
    <s v="UPI"/>
    <s v="Cancelled"/>
    <x v="3"/>
    <n v="4"/>
    <n v="0"/>
  </r>
  <r>
    <x v="258"/>
    <x v="0"/>
    <s v="India"/>
    <s v="Bangalore"/>
    <s v="Software"/>
    <x v="0"/>
    <n v="42822"/>
    <s v="Existing"/>
    <s v="Online"/>
    <n v="588371"/>
    <n v="2"/>
    <n v="3348"/>
    <n v="0.15"/>
    <n v="5691.5999999999995"/>
    <n v="10560"/>
    <n v="-4868.4000000000005"/>
    <s v="Credit Card"/>
    <s v="Returned"/>
    <x v="0"/>
    <n v="4"/>
    <n v="15"/>
  </r>
  <r>
    <x v="258"/>
    <x v="3"/>
    <s v="India"/>
    <s v="Bangalore"/>
    <s v="Hardware"/>
    <x v="3"/>
    <n v="30750"/>
    <s v="Existing"/>
    <s v="Online"/>
    <n v="608062"/>
    <n v="4"/>
    <n v="3417"/>
    <n v="0.05"/>
    <n v="12984.599999999999"/>
    <n v="9027"/>
    <n v="3957.5999999999985"/>
    <s v="Cash"/>
    <s v="Completed"/>
    <x v="0"/>
    <n v="4"/>
    <n v="5"/>
  </r>
  <r>
    <x v="258"/>
    <x v="3"/>
    <s v="India"/>
    <s v="Mumbai"/>
    <s v="Hardware"/>
    <x v="1"/>
    <n v="52083"/>
    <s v="Existing"/>
    <s v="Offline"/>
    <n v="299227"/>
    <n v="3"/>
    <n v="4112"/>
    <n v="0.15"/>
    <n v="10485.6"/>
    <n v="21645"/>
    <n v="-11159.4"/>
    <s v="Credit Card"/>
    <s v="Cancelled"/>
    <x v="0"/>
    <n v="2"/>
    <n v="15"/>
  </r>
  <r>
    <x v="258"/>
    <x v="2"/>
    <s v="UK"/>
    <s v="London"/>
    <s v="Hardware"/>
    <x v="2"/>
    <n v="37946"/>
    <s v="New"/>
    <s v="Offline"/>
    <n v="622100"/>
    <n v="2"/>
    <n v="2222"/>
    <n v="0.1"/>
    <n v="3999.6"/>
    <n v="12338"/>
    <n v="-8338.4"/>
    <s v="Cash"/>
    <s v="Cancelled"/>
    <x v="2"/>
    <n v="4"/>
    <n v="10"/>
  </r>
  <r>
    <x v="258"/>
    <x v="3"/>
    <s v="UK"/>
    <s v="London"/>
    <s v="Services"/>
    <x v="2"/>
    <n v="11552"/>
    <s v="New"/>
    <s v="Offline"/>
    <n v="166883"/>
    <n v="6"/>
    <n v="1348"/>
    <n v="0"/>
    <n v="8088"/>
    <n v="23587"/>
    <n v="-15499"/>
    <s v="Net Banking"/>
    <s v="Returned"/>
    <x v="3"/>
    <n v="1"/>
    <n v="0"/>
  </r>
  <r>
    <x v="258"/>
    <x v="1"/>
    <s v="India"/>
    <s v="Delhi"/>
    <s v="Services"/>
    <x v="1"/>
    <n v="83331"/>
    <s v="Existing"/>
    <s v="Partner"/>
    <n v="221501"/>
    <n v="3"/>
    <n v="3054"/>
    <n v="0"/>
    <n v="9162"/>
    <n v="23248"/>
    <n v="-14086"/>
    <s v="Net Banking"/>
    <s v="Cancelled"/>
    <x v="0"/>
    <n v="4"/>
    <n v="0"/>
  </r>
  <r>
    <x v="259"/>
    <x v="2"/>
    <s v="India"/>
    <s v="Mumbai"/>
    <s v="Hardware"/>
    <x v="3"/>
    <n v="15271"/>
    <s v="Existing"/>
    <s v="Offline"/>
    <n v="914220"/>
    <n v="4"/>
    <n v="1962"/>
    <n v="0.05"/>
    <n v="7455.5999999999995"/>
    <n v="23909"/>
    <n v="-16453.400000000001"/>
    <s v="Net Banking"/>
    <s v="Completed"/>
    <x v="2"/>
    <n v="2"/>
    <n v="5"/>
  </r>
  <r>
    <x v="259"/>
    <x v="3"/>
    <s v="India"/>
    <s v="Delhi"/>
    <s v="Services"/>
    <x v="0"/>
    <n v="90201"/>
    <s v="Existing"/>
    <s v="Partner"/>
    <n v="723502"/>
    <n v="6"/>
    <n v="4329"/>
    <n v="0.2"/>
    <n v="20779.2"/>
    <n v="16125"/>
    <n v="4654.2000000000007"/>
    <s v="Credit Card"/>
    <s v="Completed"/>
    <x v="1"/>
    <n v="1"/>
    <n v="20"/>
  </r>
  <r>
    <x v="259"/>
    <x v="2"/>
    <s v="UK"/>
    <s v="London"/>
    <s v="Services"/>
    <x v="0"/>
    <n v="75651"/>
    <s v="New"/>
    <s v="Offline"/>
    <n v="107166"/>
    <n v="5"/>
    <n v="4282"/>
    <n v="0"/>
    <n v="21410"/>
    <n v="26236"/>
    <n v="-4826"/>
    <s v="Net Banking"/>
    <s v="Returned"/>
    <x v="1"/>
    <n v="3"/>
    <n v="0"/>
  </r>
  <r>
    <x v="259"/>
    <x v="0"/>
    <s v="UK"/>
    <s v="London"/>
    <s v="Software"/>
    <x v="2"/>
    <n v="38994"/>
    <s v="Existing"/>
    <s v="Partner"/>
    <n v="528435"/>
    <n v="4"/>
    <n v="1010"/>
    <n v="0.15"/>
    <n v="3434"/>
    <n v="22626"/>
    <n v="-19192"/>
    <s v="Net Banking"/>
    <s v="Returned"/>
    <x v="2"/>
    <n v="5"/>
    <n v="15"/>
  </r>
  <r>
    <x v="259"/>
    <x v="3"/>
    <s v="India"/>
    <s v="Mumbai"/>
    <s v="Hardware"/>
    <x v="2"/>
    <n v="37186"/>
    <s v="Existing"/>
    <s v="Online"/>
    <n v="820801"/>
    <n v="4"/>
    <n v="2656"/>
    <n v="0"/>
    <n v="10624"/>
    <n v="21946"/>
    <n v="-11322"/>
    <s v="Cash"/>
    <s v="Completed"/>
    <x v="3"/>
    <n v="5"/>
    <n v="0"/>
  </r>
  <r>
    <x v="259"/>
    <x v="1"/>
    <s v="India"/>
    <s v="Delhi"/>
    <s v="Hardware"/>
    <x v="2"/>
    <n v="40267"/>
    <s v="Existing"/>
    <s v="Partner"/>
    <n v="996731"/>
    <n v="2"/>
    <n v="3419"/>
    <n v="0.1"/>
    <n v="6154.2"/>
    <n v="8456"/>
    <n v="-2301.8000000000002"/>
    <s v="Credit Card"/>
    <s v="Completed"/>
    <x v="3"/>
    <n v="1"/>
    <n v="10"/>
  </r>
  <r>
    <x v="259"/>
    <x v="3"/>
    <s v="India"/>
    <s v="Delhi"/>
    <s v="Services"/>
    <x v="0"/>
    <n v="49140"/>
    <s v="New"/>
    <s v="Online"/>
    <n v="362547"/>
    <n v="4"/>
    <n v="1232"/>
    <n v="0.05"/>
    <n v="4681.5999999999995"/>
    <n v="26091"/>
    <n v="-21409.4"/>
    <s v="UPI"/>
    <s v="Returned"/>
    <x v="1"/>
    <n v="1"/>
    <n v="5"/>
  </r>
  <r>
    <x v="259"/>
    <x v="2"/>
    <s v="India"/>
    <s v="Mumbai"/>
    <s v="Hardware"/>
    <x v="2"/>
    <n v="34935"/>
    <s v="Existing"/>
    <s v="Partner"/>
    <n v="568785"/>
    <n v="8"/>
    <n v="3450"/>
    <n v="0.2"/>
    <n v="22080"/>
    <n v="7380"/>
    <n v="14700"/>
    <s v="Net Banking"/>
    <s v="Completed"/>
    <x v="3"/>
    <n v="5"/>
    <n v="20"/>
  </r>
  <r>
    <x v="259"/>
    <x v="2"/>
    <s v="India"/>
    <s v="Delhi"/>
    <s v="Hardware"/>
    <x v="0"/>
    <n v="41748"/>
    <s v="New"/>
    <s v="Partner"/>
    <n v="127224"/>
    <n v="5"/>
    <n v="4460"/>
    <n v="0.1"/>
    <n v="20070"/>
    <n v="9911"/>
    <n v="10159"/>
    <s v="UPI"/>
    <s v="Returned"/>
    <x v="3"/>
    <n v="5"/>
    <n v="10"/>
  </r>
  <r>
    <x v="259"/>
    <x v="3"/>
    <s v="UAE"/>
    <s v="Dubai"/>
    <s v="Hardware"/>
    <x v="0"/>
    <n v="13837"/>
    <s v="Existing"/>
    <s v="Online"/>
    <n v="838970"/>
    <n v="8"/>
    <n v="1737"/>
    <n v="0.15"/>
    <n v="11811.6"/>
    <n v="25747"/>
    <n v="-13935.4"/>
    <s v="UPI"/>
    <s v="Cancelled"/>
    <x v="3"/>
    <n v="1"/>
    <n v="15"/>
  </r>
  <r>
    <x v="259"/>
    <x v="1"/>
    <s v="UK"/>
    <s v="London"/>
    <s v="Services"/>
    <x v="3"/>
    <n v="74875"/>
    <s v="Existing"/>
    <s v="Partner"/>
    <n v="103485"/>
    <n v="6"/>
    <n v="1980"/>
    <n v="0.1"/>
    <n v="10692"/>
    <n v="14696"/>
    <n v="-4004"/>
    <s v="UPI"/>
    <s v="Cancelled"/>
    <x v="3"/>
    <n v="5"/>
    <n v="10"/>
  </r>
  <r>
    <x v="259"/>
    <x v="1"/>
    <s v="USA"/>
    <s v="New York"/>
    <s v="Services"/>
    <x v="3"/>
    <n v="72694"/>
    <s v="New"/>
    <s v="Partner"/>
    <n v="474199"/>
    <n v="5"/>
    <n v="2965"/>
    <n v="0"/>
    <n v="14825"/>
    <n v="2469"/>
    <n v="12356"/>
    <s v="UPI"/>
    <s v="Returned"/>
    <x v="0"/>
    <n v="3"/>
    <n v="0"/>
  </r>
  <r>
    <x v="260"/>
    <x v="1"/>
    <s v="India"/>
    <s v="Bangalore"/>
    <s v="Services"/>
    <x v="3"/>
    <n v="19610"/>
    <s v="New"/>
    <s v="Offline"/>
    <n v="437128"/>
    <n v="4"/>
    <n v="2510"/>
    <n v="0.05"/>
    <n v="9538"/>
    <n v="2173"/>
    <n v="7365"/>
    <s v="Net Banking"/>
    <s v="Returned"/>
    <x v="0"/>
    <n v="4"/>
    <n v="5"/>
  </r>
  <r>
    <x v="260"/>
    <x v="2"/>
    <s v="India"/>
    <s v="Delhi"/>
    <s v="Software"/>
    <x v="2"/>
    <n v="38615"/>
    <s v="Existing"/>
    <s v="Online"/>
    <n v="689779"/>
    <n v="9"/>
    <n v="3235"/>
    <n v="0"/>
    <n v="29115"/>
    <n v="15047"/>
    <n v="14068"/>
    <s v="Net Banking"/>
    <s v="Returned"/>
    <x v="3"/>
    <n v="4"/>
    <n v="0"/>
  </r>
  <r>
    <x v="260"/>
    <x v="3"/>
    <s v="India"/>
    <s v="Delhi"/>
    <s v="Hardware"/>
    <x v="0"/>
    <n v="86644"/>
    <s v="Existing"/>
    <s v="Online"/>
    <n v="579424"/>
    <n v="5"/>
    <n v="4699"/>
    <n v="0.05"/>
    <n v="22320.25"/>
    <n v="5666"/>
    <n v="16654.25"/>
    <s v="Net Banking"/>
    <s v="Completed"/>
    <x v="2"/>
    <n v="3"/>
    <n v="5"/>
  </r>
  <r>
    <x v="260"/>
    <x v="0"/>
    <s v="India"/>
    <s v="Bangalore"/>
    <s v="Software"/>
    <x v="2"/>
    <n v="32347"/>
    <s v="New"/>
    <s v="Offline"/>
    <n v="965378"/>
    <n v="6"/>
    <n v="3259"/>
    <n v="0.15"/>
    <n v="16620.899999999998"/>
    <n v="5900"/>
    <n v="10720.899999999998"/>
    <s v="Credit Card"/>
    <s v="Returned"/>
    <x v="0"/>
    <n v="4"/>
    <n v="15"/>
  </r>
  <r>
    <x v="260"/>
    <x v="2"/>
    <s v="India"/>
    <s v="Delhi"/>
    <s v="Services"/>
    <x v="0"/>
    <n v="44062"/>
    <s v="New"/>
    <s v="Offline"/>
    <n v="376406"/>
    <n v="7"/>
    <n v="1077"/>
    <n v="0.1"/>
    <n v="6785.1"/>
    <n v="2174"/>
    <n v="4611.1000000000004"/>
    <s v="Credit Card"/>
    <s v="Returned"/>
    <x v="3"/>
    <n v="4"/>
    <n v="10"/>
  </r>
  <r>
    <x v="260"/>
    <x v="1"/>
    <s v="India"/>
    <s v="Bangalore"/>
    <s v="Software"/>
    <x v="3"/>
    <n v="65122"/>
    <s v="Existing"/>
    <s v="Online"/>
    <n v="979728"/>
    <n v="1"/>
    <n v="3996"/>
    <n v="0.05"/>
    <n v="3796.2"/>
    <n v="21128"/>
    <n v="-17331.8"/>
    <s v="UPI"/>
    <s v="Cancelled"/>
    <x v="0"/>
    <n v="4"/>
    <n v="5"/>
  </r>
  <r>
    <x v="260"/>
    <x v="3"/>
    <s v="India"/>
    <s v="Mumbai"/>
    <s v="Hardware"/>
    <x v="3"/>
    <n v="58431"/>
    <s v="New"/>
    <s v="Online"/>
    <n v="568586"/>
    <n v="9"/>
    <n v="1318"/>
    <n v="0.1"/>
    <n v="10675.800000000001"/>
    <n v="5208"/>
    <n v="5467.8000000000011"/>
    <s v="Cash"/>
    <s v="Returned"/>
    <x v="2"/>
    <n v="2"/>
    <n v="10"/>
  </r>
  <r>
    <x v="260"/>
    <x v="1"/>
    <s v="UAE"/>
    <s v="Dubai"/>
    <s v="Hardware"/>
    <x v="2"/>
    <n v="83086"/>
    <s v="New"/>
    <s v="Online"/>
    <n v="591031"/>
    <n v="8"/>
    <n v="4674"/>
    <n v="0.05"/>
    <n v="35522.400000000001"/>
    <n v="14543"/>
    <n v="20979.4"/>
    <s v="Credit Card"/>
    <s v="Returned"/>
    <x v="2"/>
    <n v="3"/>
    <n v="5"/>
  </r>
  <r>
    <x v="260"/>
    <x v="0"/>
    <s v="UAE"/>
    <s v="Dubai"/>
    <s v="Services"/>
    <x v="0"/>
    <n v="38205"/>
    <s v="Existing"/>
    <s v="Offline"/>
    <n v="521144"/>
    <n v="5"/>
    <n v="2389"/>
    <n v="0"/>
    <n v="11945"/>
    <n v="11133"/>
    <n v="812"/>
    <s v="UPI"/>
    <s v="Cancelled"/>
    <x v="0"/>
    <n v="5"/>
    <n v="0"/>
  </r>
  <r>
    <x v="260"/>
    <x v="1"/>
    <s v="UK"/>
    <s v="London"/>
    <s v="Services"/>
    <x v="2"/>
    <n v="28459"/>
    <s v="Existing"/>
    <s v="Offline"/>
    <n v="883335"/>
    <n v="3"/>
    <n v="1058"/>
    <n v="0.05"/>
    <n v="3015.2999999999997"/>
    <n v="5031"/>
    <n v="-2015.7000000000003"/>
    <s v="UPI"/>
    <s v="Completed"/>
    <x v="3"/>
    <n v="1"/>
    <n v="5"/>
  </r>
  <r>
    <x v="260"/>
    <x v="1"/>
    <s v="USA"/>
    <s v="New York"/>
    <s v="Software"/>
    <x v="1"/>
    <n v="33750"/>
    <s v="Existing"/>
    <s v="Partner"/>
    <n v="294251"/>
    <n v="5"/>
    <n v="3433"/>
    <n v="0.05"/>
    <n v="16306.75"/>
    <n v="7631"/>
    <n v="8675.75"/>
    <s v="Net Banking"/>
    <s v="Returned"/>
    <x v="3"/>
    <n v="3"/>
    <n v="5"/>
  </r>
  <r>
    <x v="260"/>
    <x v="0"/>
    <s v="India"/>
    <s v="Delhi"/>
    <s v="Services"/>
    <x v="2"/>
    <n v="37729"/>
    <s v="New"/>
    <s v="Offline"/>
    <n v="870570"/>
    <n v="5"/>
    <n v="2119"/>
    <n v="0.2"/>
    <n v="8476"/>
    <n v="8101"/>
    <n v="375"/>
    <s v="Net Banking"/>
    <s v="Returned"/>
    <x v="1"/>
    <n v="3"/>
    <n v="20"/>
  </r>
  <r>
    <x v="261"/>
    <x v="3"/>
    <s v="USA"/>
    <s v="New York"/>
    <s v="Software"/>
    <x v="3"/>
    <n v="48585"/>
    <s v="Existing"/>
    <s v="Partner"/>
    <n v="841725"/>
    <n v="9"/>
    <n v="569"/>
    <n v="0.15"/>
    <n v="4352.8499999999995"/>
    <n v="26973"/>
    <n v="-22620.15"/>
    <s v="Credit Card"/>
    <s v="Returned"/>
    <x v="3"/>
    <n v="2"/>
    <n v="15"/>
  </r>
  <r>
    <x v="261"/>
    <x v="2"/>
    <s v="India"/>
    <s v="Mumbai"/>
    <s v="Hardware"/>
    <x v="0"/>
    <n v="93698"/>
    <s v="Existing"/>
    <s v="Partner"/>
    <n v="581595"/>
    <n v="7"/>
    <n v="1689"/>
    <n v="0"/>
    <n v="11823"/>
    <n v="5021"/>
    <n v="6802"/>
    <s v="Net Banking"/>
    <s v="Returned"/>
    <x v="2"/>
    <n v="2"/>
    <n v="0"/>
  </r>
  <r>
    <x v="261"/>
    <x v="3"/>
    <s v="UAE"/>
    <s v="Dubai"/>
    <s v="Hardware"/>
    <x v="0"/>
    <n v="55635"/>
    <s v="New"/>
    <s v="Offline"/>
    <n v="228716"/>
    <n v="2"/>
    <n v="3402"/>
    <n v="0"/>
    <n v="6804"/>
    <n v="9889"/>
    <n v="-3085"/>
    <s v="Credit Card"/>
    <s v="Cancelled"/>
    <x v="2"/>
    <n v="4"/>
    <n v="0"/>
  </r>
  <r>
    <x v="261"/>
    <x v="0"/>
    <s v="India"/>
    <s v="Mumbai"/>
    <s v="Hardware"/>
    <x v="2"/>
    <n v="54854"/>
    <s v="Existing"/>
    <s v="Offline"/>
    <n v="221774"/>
    <n v="5"/>
    <n v="4840"/>
    <n v="0.1"/>
    <n v="21780"/>
    <n v="2774"/>
    <n v="19006"/>
    <s v="Net Banking"/>
    <s v="Cancelled"/>
    <x v="2"/>
    <n v="2"/>
    <n v="10"/>
  </r>
  <r>
    <x v="261"/>
    <x v="1"/>
    <s v="India"/>
    <s v="Mumbai"/>
    <s v="Hardware"/>
    <x v="3"/>
    <n v="86226"/>
    <s v="New"/>
    <s v="Offline"/>
    <n v="396856"/>
    <n v="9"/>
    <n v="3616"/>
    <n v="0.05"/>
    <n v="30916.799999999999"/>
    <n v="22750"/>
    <n v="8166.7999999999993"/>
    <s v="Cash"/>
    <s v="Cancelled"/>
    <x v="1"/>
    <n v="5"/>
    <n v="5"/>
  </r>
  <r>
    <x v="261"/>
    <x v="3"/>
    <s v="India"/>
    <s v="Delhi"/>
    <s v="Hardware"/>
    <x v="1"/>
    <n v="39104"/>
    <s v="New"/>
    <s v="Offline"/>
    <n v="578707"/>
    <n v="2"/>
    <n v="1183"/>
    <n v="0.05"/>
    <n v="2247.6999999999998"/>
    <n v="12403"/>
    <n v="-10155.299999999999"/>
    <s v="Net Banking"/>
    <s v="Returned"/>
    <x v="1"/>
    <n v="5"/>
    <n v="5"/>
  </r>
  <r>
    <x v="261"/>
    <x v="2"/>
    <s v="India"/>
    <s v="Mumbai"/>
    <s v="Software"/>
    <x v="2"/>
    <n v="92293"/>
    <s v="Existing"/>
    <s v="Online"/>
    <n v="658616"/>
    <n v="8"/>
    <n v="4410"/>
    <n v="0.05"/>
    <n v="33516"/>
    <n v="4473"/>
    <n v="29043"/>
    <s v="Credit Card"/>
    <s v="Completed"/>
    <x v="1"/>
    <n v="4"/>
    <n v="5"/>
  </r>
  <r>
    <x v="261"/>
    <x v="0"/>
    <s v="UAE"/>
    <s v="Dubai"/>
    <s v="Hardware"/>
    <x v="0"/>
    <n v="24770"/>
    <s v="Existing"/>
    <s v="Offline"/>
    <n v="262704"/>
    <n v="3"/>
    <n v="4272"/>
    <n v="0"/>
    <n v="12816"/>
    <n v="5063"/>
    <n v="7753"/>
    <s v="UPI"/>
    <s v="Returned"/>
    <x v="2"/>
    <n v="2"/>
    <n v="0"/>
  </r>
  <r>
    <x v="261"/>
    <x v="3"/>
    <s v="USA"/>
    <s v="New York"/>
    <s v="Software"/>
    <x v="3"/>
    <n v="85993"/>
    <s v="New"/>
    <s v="Partner"/>
    <n v="923947"/>
    <n v="4"/>
    <n v="570"/>
    <n v="0.2"/>
    <n v="1824"/>
    <n v="28330"/>
    <n v="-26506"/>
    <s v="Credit Card"/>
    <s v="Returned"/>
    <x v="0"/>
    <n v="4"/>
    <n v="20"/>
  </r>
  <r>
    <x v="261"/>
    <x v="2"/>
    <s v="UAE"/>
    <s v="Dubai"/>
    <s v="Hardware"/>
    <x v="0"/>
    <n v="27957"/>
    <s v="Existing"/>
    <s v="Partner"/>
    <n v="424218"/>
    <n v="2"/>
    <n v="1762"/>
    <n v="0.1"/>
    <n v="3171.6"/>
    <n v="25507"/>
    <n v="-22335.4"/>
    <s v="Net Banking"/>
    <s v="Completed"/>
    <x v="3"/>
    <n v="1"/>
    <n v="10"/>
  </r>
  <r>
    <x v="261"/>
    <x v="0"/>
    <s v="India"/>
    <s v="Delhi"/>
    <s v="Software"/>
    <x v="0"/>
    <n v="65178"/>
    <s v="New"/>
    <s v="Online"/>
    <n v="303762"/>
    <n v="9"/>
    <n v="2655"/>
    <n v="0.05"/>
    <n v="22700.25"/>
    <n v="7268"/>
    <n v="15432.25"/>
    <s v="UPI"/>
    <s v="Returned"/>
    <x v="3"/>
    <n v="2"/>
    <n v="5"/>
  </r>
  <r>
    <x v="261"/>
    <x v="2"/>
    <s v="UAE"/>
    <s v="Dubai"/>
    <s v="Software"/>
    <x v="0"/>
    <n v="30828"/>
    <s v="New"/>
    <s v="Online"/>
    <n v="296019"/>
    <n v="6"/>
    <n v="4897"/>
    <n v="0.2"/>
    <n v="23505.600000000002"/>
    <n v="13643"/>
    <n v="9862.6000000000022"/>
    <s v="Net Banking"/>
    <s v="Cancelled"/>
    <x v="0"/>
    <n v="2"/>
    <n v="20"/>
  </r>
  <r>
    <x v="262"/>
    <x v="0"/>
    <s v="India"/>
    <s v="Bangalore"/>
    <s v="Software"/>
    <x v="0"/>
    <n v="27171"/>
    <s v="Existing"/>
    <s v="Offline"/>
    <n v="521386"/>
    <n v="9"/>
    <n v="1871"/>
    <n v="0.15"/>
    <n v="14313.15"/>
    <n v="29910"/>
    <n v="-15596.85"/>
    <s v="Net Banking"/>
    <s v="Cancelled"/>
    <x v="0"/>
    <n v="2"/>
    <n v="15"/>
  </r>
  <r>
    <x v="262"/>
    <x v="1"/>
    <s v="USA"/>
    <s v="New York"/>
    <s v="Services"/>
    <x v="1"/>
    <n v="71465"/>
    <s v="Existing"/>
    <s v="Online"/>
    <n v="933289"/>
    <n v="8"/>
    <n v="2415"/>
    <n v="0"/>
    <n v="19320"/>
    <n v="28629"/>
    <n v="-9309"/>
    <s v="Net Banking"/>
    <s v="Completed"/>
    <x v="3"/>
    <n v="2"/>
    <n v="0"/>
  </r>
  <r>
    <x v="262"/>
    <x v="3"/>
    <s v="India"/>
    <s v="Bangalore"/>
    <s v="Software"/>
    <x v="3"/>
    <n v="23146"/>
    <s v="New"/>
    <s v="Offline"/>
    <n v="936176"/>
    <n v="9"/>
    <n v="4305"/>
    <n v="0.15"/>
    <n v="32933.25"/>
    <n v="21992"/>
    <n v="10941.25"/>
    <s v="UPI"/>
    <s v="Cancelled"/>
    <x v="3"/>
    <n v="5"/>
    <n v="15"/>
  </r>
  <r>
    <x v="262"/>
    <x v="2"/>
    <s v="India"/>
    <s v="Bangalore"/>
    <s v="Software"/>
    <x v="2"/>
    <n v="56266"/>
    <s v="New"/>
    <s v="Offline"/>
    <n v="983131"/>
    <n v="5"/>
    <n v="4851"/>
    <n v="0"/>
    <n v="24255"/>
    <n v="3680"/>
    <n v="20575"/>
    <s v="Net Banking"/>
    <s v="Completed"/>
    <x v="1"/>
    <n v="4"/>
    <n v="0"/>
  </r>
  <r>
    <x v="262"/>
    <x v="0"/>
    <s v="UK"/>
    <s v="London"/>
    <s v="Hardware"/>
    <x v="3"/>
    <n v="55939"/>
    <s v="Existing"/>
    <s v="Online"/>
    <n v="832981"/>
    <n v="6"/>
    <n v="2047"/>
    <n v="0.1"/>
    <n v="11053.800000000001"/>
    <n v="24128"/>
    <n v="-13074.199999999999"/>
    <s v="Cash"/>
    <s v="Completed"/>
    <x v="1"/>
    <n v="5"/>
    <n v="10"/>
  </r>
  <r>
    <x v="262"/>
    <x v="2"/>
    <s v="India"/>
    <s v="Delhi"/>
    <s v="Software"/>
    <x v="3"/>
    <n v="24202"/>
    <s v="New"/>
    <s v="Online"/>
    <n v="323852"/>
    <n v="7"/>
    <n v="4398"/>
    <n v="0.15"/>
    <n v="26168.1"/>
    <n v="4603"/>
    <n v="21565.1"/>
    <s v="Credit Card"/>
    <s v="Returned"/>
    <x v="0"/>
    <n v="4"/>
    <n v="15"/>
  </r>
  <r>
    <x v="262"/>
    <x v="2"/>
    <s v="India"/>
    <s v="Mumbai"/>
    <s v="Software"/>
    <x v="3"/>
    <n v="47142"/>
    <s v="New"/>
    <s v="Partner"/>
    <n v="105327"/>
    <n v="5"/>
    <n v="4955"/>
    <n v="0.1"/>
    <n v="22297.5"/>
    <n v="20728"/>
    <n v="1569.5"/>
    <s v="Cash"/>
    <s v="Cancelled"/>
    <x v="0"/>
    <n v="1"/>
    <n v="10"/>
  </r>
  <r>
    <x v="262"/>
    <x v="3"/>
    <s v="India"/>
    <s v="Bangalore"/>
    <s v="Services"/>
    <x v="2"/>
    <n v="73828"/>
    <s v="New"/>
    <s v="Online"/>
    <n v="816606"/>
    <n v="1"/>
    <n v="4055"/>
    <n v="0.1"/>
    <n v="3649.5"/>
    <n v="14488"/>
    <n v="-10838.5"/>
    <s v="Cash"/>
    <s v="Completed"/>
    <x v="2"/>
    <n v="2"/>
    <n v="10"/>
  </r>
  <r>
    <x v="262"/>
    <x v="1"/>
    <s v="UAE"/>
    <s v="Dubai"/>
    <s v="Hardware"/>
    <x v="3"/>
    <n v="97367"/>
    <s v="Existing"/>
    <s v="Online"/>
    <n v="182675"/>
    <n v="9"/>
    <n v="1713"/>
    <n v="0.1"/>
    <n v="13875.300000000001"/>
    <n v="27005"/>
    <n v="-13129.699999999999"/>
    <s v="Credit Card"/>
    <s v="Returned"/>
    <x v="0"/>
    <n v="3"/>
    <n v="10"/>
  </r>
  <r>
    <x v="262"/>
    <x v="2"/>
    <s v="India"/>
    <s v="Mumbai"/>
    <s v="Services"/>
    <x v="2"/>
    <n v="69046"/>
    <s v="New"/>
    <s v="Online"/>
    <n v="322483"/>
    <n v="2"/>
    <n v="2640"/>
    <n v="0.15"/>
    <n v="4488"/>
    <n v="27737"/>
    <n v="-23249"/>
    <s v="Credit Card"/>
    <s v="Completed"/>
    <x v="0"/>
    <n v="5"/>
    <n v="15"/>
  </r>
  <r>
    <x v="262"/>
    <x v="0"/>
    <s v="UAE"/>
    <s v="Dubai"/>
    <s v="Services"/>
    <x v="2"/>
    <n v="19849"/>
    <s v="New"/>
    <s v="Partner"/>
    <n v="395408"/>
    <n v="7"/>
    <n v="1360"/>
    <n v="0.15"/>
    <n v="8092"/>
    <n v="6913"/>
    <n v="1179"/>
    <s v="UPI"/>
    <s v="Cancelled"/>
    <x v="2"/>
    <n v="3"/>
    <n v="15"/>
  </r>
  <r>
    <x v="262"/>
    <x v="0"/>
    <s v="UAE"/>
    <s v="Dubai"/>
    <s v="Services"/>
    <x v="1"/>
    <n v="69272"/>
    <s v="Existing"/>
    <s v="Offline"/>
    <n v="440740"/>
    <n v="8"/>
    <n v="1489"/>
    <n v="0.15"/>
    <n v="10125.199999999999"/>
    <n v="9218"/>
    <n v="907.19999999999891"/>
    <s v="Cash"/>
    <s v="Cancelled"/>
    <x v="3"/>
    <n v="1"/>
    <n v="15"/>
  </r>
  <r>
    <x v="263"/>
    <x v="1"/>
    <s v="India"/>
    <s v="Mumbai"/>
    <s v="Software"/>
    <x v="0"/>
    <n v="30439"/>
    <s v="New"/>
    <s v="Partner"/>
    <n v="774165"/>
    <n v="8"/>
    <n v="3423"/>
    <n v="0.05"/>
    <n v="26014.799999999999"/>
    <n v="21155"/>
    <n v="4859.7999999999993"/>
    <s v="Cash"/>
    <s v="Returned"/>
    <x v="1"/>
    <n v="3"/>
    <n v="5"/>
  </r>
  <r>
    <x v="263"/>
    <x v="0"/>
    <s v="India"/>
    <s v="Mumbai"/>
    <s v="Services"/>
    <x v="2"/>
    <n v="92526"/>
    <s v="New"/>
    <s v="Online"/>
    <n v="855262"/>
    <n v="1"/>
    <n v="1932"/>
    <n v="0.1"/>
    <n v="1738.8"/>
    <n v="27017"/>
    <n v="-25278.2"/>
    <s v="Credit Card"/>
    <s v="Completed"/>
    <x v="2"/>
    <n v="1"/>
    <n v="10"/>
  </r>
  <r>
    <x v="263"/>
    <x v="1"/>
    <s v="UAE"/>
    <s v="Dubai"/>
    <s v="Services"/>
    <x v="0"/>
    <n v="88872"/>
    <s v="Existing"/>
    <s v="Online"/>
    <n v="653143"/>
    <n v="7"/>
    <n v="840"/>
    <n v="0.05"/>
    <n v="5586"/>
    <n v="7742"/>
    <n v="-2156"/>
    <s v="Net Banking"/>
    <s v="Cancelled"/>
    <x v="0"/>
    <n v="5"/>
    <n v="5"/>
  </r>
  <r>
    <x v="263"/>
    <x v="0"/>
    <s v="India"/>
    <s v="Delhi"/>
    <s v="Hardware"/>
    <x v="3"/>
    <n v="45344"/>
    <s v="Existing"/>
    <s v="Online"/>
    <n v="890559"/>
    <n v="9"/>
    <n v="2877"/>
    <n v="0"/>
    <n v="25893"/>
    <n v="14773"/>
    <n v="11120"/>
    <s v="Cash"/>
    <s v="Cancelled"/>
    <x v="0"/>
    <n v="1"/>
    <n v="0"/>
  </r>
  <r>
    <x v="263"/>
    <x v="3"/>
    <s v="USA"/>
    <s v="New York"/>
    <s v="Hardware"/>
    <x v="0"/>
    <n v="98489"/>
    <s v="Existing"/>
    <s v="Offline"/>
    <n v="221704"/>
    <n v="3"/>
    <n v="1698"/>
    <n v="0.15"/>
    <n v="4329.8999999999996"/>
    <n v="27803"/>
    <n v="-23473.1"/>
    <s v="UPI"/>
    <s v="Cancelled"/>
    <x v="3"/>
    <n v="5"/>
    <n v="15"/>
  </r>
  <r>
    <x v="263"/>
    <x v="2"/>
    <s v="UK"/>
    <s v="London"/>
    <s v="Hardware"/>
    <x v="0"/>
    <n v="63276"/>
    <s v="Existing"/>
    <s v="Partner"/>
    <n v="400463"/>
    <n v="8"/>
    <n v="1967"/>
    <n v="0.2"/>
    <n v="12588.800000000001"/>
    <n v="9758"/>
    <n v="2830.8000000000011"/>
    <s v="Net Banking"/>
    <s v="Cancelled"/>
    <x v="1"/>
    <n v="5"/>
    <n v="20"/>
  </r>
  <r>
    <x v="263"/>
    <x v="3"/>
    <s v="USA"/>
    <s v="New York"/>
    <s v="Hardware"/>
    <x v="0"/>
    <n v="15051"/>
    <s v="Existing"/>
    <s v="Partner"/>
    <n v="955558"/>
    <n v="8"/>
    <n v="4796"/>
    <n v="0"/>
    <n v="38368"/>
    <n v="9438"/>
    <n v="28930"/>
    <s v="Cash"/>
    <s v="Cancelled"/>
    <x v="1"/>
    <n v="3"/>
    <n v="0"/>
  </r>
  <r>
    <x v="263"/>
    <x v="2"/>
    <s v="India"/>
    <s v="Delhi"/>
    <s v="Services"/>
    <x v="3"/>
    <n v="59474"/>
    <s v="New"/>
    <s v="Offline"/>
    <n v="899405"/>
    <n v="9"/>
    <n v="4693"/>
    <n v="0.1"/>
    <n v="38013.300000000003"/>
    <n v="2523"/>
    <n v="35490.300000000003"/>
    <s v="Net Banking"/>
    <s v="Completed"/>
    <x v="1"/>
    <n v="4"/>
    <n v="10"/>
  </r>
  <r>
    <x v="263"/>
    <x v="2"/>
    <s v="UK"/>
    <s v="London"/>
    <s v="Hardware"/>
    <x v="3"/>
    <n v="85604"/>
    <s v="New"/>
    <s v="Partner"/>
    <n v="313453"/>
    <n v="8"/>
    <n v="1791"/>
    <n v="0.1"/>
    <n v="12895.2"/>
    <n v="3364"/>
    <n v="9531.2000000000007"/>
    <s v="Cash"/>
    <s v="Completed"/>
    <x v="1"/>
    <n v="4"/>
    <n v="10"/>
  </r>
  <r>
    <x v="263"/>
    <x v="2"/>
    <s v="India"/>
    <s v="Mumbai"/>
    <s v="Software"/>
    <x v="2"/>
    <n v="26967"/>
    <s v="Existing"/>
    <s v="Offline"/>
    <n v="596486"/>
    <n v="5"/>
    <n v="851"/>
    <n v="0.05"/>
    <n v="4042.25"/>
    <n v="24985"/>
    <n v="-20942.75"/>
    <s v="Net Banking"/>
    <s v="Returned"/>
    <x v="3"/>
    <n v="4"/>
    <n v="5"/>
  </r>
  <r>
    <x v="263"/>
    <x v="3"/>
    <s v="UK"/>
    <s v="London"/>
    <s v="Services"/>
    <x v="2"/>
    <n v="31773"/>
    <s v="New"/>
    <s v="Offline"/>
    <n v="279159"/>
    <n v="5"/>
    <n v="1801"/>
    <n v="0.15"/>
    <n v="7654.25"/>
    <n v="6352"/>
    <n v="1302.25"/>
    <s v="Cash"/>
    <s v="Cancelled"/>
    <x v="2"/>
    <n v="2"/>
    <n v="15"/>
  </r>
  <r>
    <x v="263"/>
    <x v="2"/>
    <s v="UAE"/>
    <s v="Dubai"/>
    <s v="Hardware"/>
    <x v="1"/>
    <n v="84383"/>
    <s v="Existing"/>
    <s v="Partner"/>
    <n v="550927"/>
    <n v="3"/>
    <n v="4139"/>
    <n v="0.15"/>
    <n v="10554.449999999999"/>
    <n v="6054"/>
    <n v="4500.4499999999989"/>
    <s v="Credit Card"/>
    <s v="Returned"/>
    <x v="3"/>
    <n v="3"/>
    <n v="15"/>
  </r>
  <r>
    <x v="264"/>
    <x v="3"/>
    <s v="USA"/>
    <s v="New York"/>
    <s v="Services"/>
    <x v="3"/>
    <n v="80417"/>
    <s v="New"/>
    <s v="Partner"/>
    <n v="127281"/>
    <n v="6"/>
    <n v="3587"/>
    <n v="0"/>
    <n v="21522"/>
    <n v="24309"/>
    <n v="-2787"/>
    <s v="Credit Card"/>
    <s v="Completed"/>
    <x v="0"/>
    <n v="1"/>
    <n v="0"/>
  </r>
  <r>
    <x v="264"/>
    <x v="1"/>
    <s v="UK"/>
    <s v="London"/>
    <s v="Hardware"/>
    <x v="1"/>
    <n v="51182"/>
    <s v="New"/>
    <s v="Offline"/>
    <n v="247621"/>
    <n v="3"/>
    <n v="955"/>
    <n v="0"/>
    <n v="2865"/>
    <n v="4965"/>
    <n v="-2100"/>
    <s v="UPI"/>
    <s v="Completed"/>
    <x v="3"/>
    <n v="4"/>
    <n v="0"/>
  </r>
  <r>
    <x v="264"/>
    <x v="0"/>
    <s v="UAE"/>
    <s v="Dubai"/>
    <s v="Services"/>
    <x v="3"/>
    <n v="73589"/>
    <s v="New"/>
    <s v="Partner"/>
    <n v="226566"/>
    <n v="2"/>
    <n v="3750"/>
    <n v="0"/>
    <n v="7500"/>
    <n v="4692"/>
    <n v="2808"/>
    <s v="Cash"/>
    <s v="Returned"/>
    <x v="0"/>
    <n v="3"/>
    <n v="0"/>
  </r>
  <r>
    <x v="264"/>
    <x v="0"/>
    <s v="India"/>
    <s v="Delhi"/>
    <s v="Hardware"/>
    <x v="0"/>
    <n v="83235"/>
    <s v="Existing"/>
    <s v="Offline"/>
    <n v="947858"/>
    <n v="7"/>
    <n v="1657"/>
    <n v="0.2"/>
    <n v="9279.2000000000007"/>
    <n v="6081"/>
    <n v="3198.2000000000007"/>
    <s v="UPI"/>
    <s v="Completed"/>
    <x v="3"/>
    <n v="2"/>
    <n v="20"/>
  </r>
  <r>
    <x v="264"/>
    <x v="2"/>
    <s v="UK"/>
    <s v="London"/>
    <s v="Software"/>
    <x v="1"/>
    <n v="34180"/>
    <s v="Existing"/>
    <s v="Partner"/>
    <n v="651911"/>
    <n v="3"/>
    <n v="757"/>
    <n v="0.2"/>
    <n v="1816.8000000000002"/>
    <n v="2773"/>
    <n v="-956.19999999999982"/>
    <s v="Credit Card"/>
    <s v="Cancelled"/>
    <x v="1"/>
    <n v="3"/>
    <n v="20"/>
  </r>
  <r>
    <x v="264"/>
    <x v="3"/>
    <s v="UAE"/>
    <s v="Dubai"/>
    <s v="Hardware"/>
    <x v="1"/>
    <n v="74372"/>
    <s v="Existing"/>
    <s v="Partner"/>
    <n v="855392"/>
    <n v="4"/>
    <n v="2609"/>
    <n v="0.1"/>
    <n v="9392.4"/>
    <n v="20321"/>
    <n v="-10928.6"/>
    <s v="Cash"/>
    <s v="Cancelled"/>
    <x v="1"/>
    <n v="1"/>
    <n v="10"/>
  </r>
  <r>
    <x v="264"/>
    <x v="0"/>
    <s v="India"/>
    <s v="Delhi"/>
    <s v="Services"/>
    <x v="1"/>
    <n v="61372"/>
    <s v="New"/>
    <s v="Partner"/>
    <n v="713904"/>
    <n v="8"/>
    <n v="981"/>
    <n v="0.1"/>
    <n v="7063.2"/>
    <n v="21274"/>
    <n v="-14210.8"/>
    <s v="Credit Card"/>
    <s v="Completed"/>
    <x v="2"/>
    <n v="4"/>
    <n v="10"/>
  </r>
  <r>
    <x v="264"/>
    <x v="3"/>
    <s v="India"/>
    <s v="Mumbai"/>
    <s v="Services"/>
    <x v="3"/>
    <n v="79086"/>
    <s v="Existing"/>
    <s v="Partner"/>
    <n v="235769"/>
    <n v="1"/>
    <n v="3613"/>
    <n v="0.1"/>
    <n v="3251.7000000000003"/>
    <n v="24920"/>
    <n v="-21668.3"/>
    <s v="Net Banking"/>
    <s v="Cancelled"/>
    <x v="1"/>
    <n v="1"/>
    <n v="10"/>
  </r>
  <r>
    <x v="264"/>
    <x v="3"/>
    <s v="India"/>
    <s v="Delhi"/>
    <s v="Software"/>
    <x v="2"/>
    <n v="32163"/>
    <s v="New"/>
    <s v="Partner"/>
    <n v="377874"/>
    <n v="9"/>
    <n v="1896"/>
    <n v="0.15"/>
    <n v="14504.4"/>
    <n v="24719"/>
    <n v="-10214.6"/>
    <s v="Credit Card"/>
    <s v="Returned"/>
    <x v="3"/>
    <n v="2"/>
    <n v="15"/>
  </r>
  <r>
    <x v="264"/>
    <x v="2"/>
    <s v="India"/>
    <s v="Delhi"/>
    <s v="Services"/>
    <x v="1"/>
    <n v="73089"/>
    <s v="New"/>
    <s v="Online"/>
    <n v="259317"/>
    <n v="6"/>
    <n v="3126"/>
    <n v="0.1"/>
    <n v="16880.400000000001"/>
    <n v="2091"/>
    <n v="14789.400000000001"/>
    <s v="Net Banking"/>
    <s v="Completed"/>
    <x v="0"/>
    <n v="1"/>
    <n v="10"/>
  </r>
  <r>
    <x v="264"/>
    <x v="0"/>
    <s v="USA"/>
    <s v="New York"/>
    <s v="Software"/>
    <x v="2"/>
    <n v="42934"/>
    <s v="Existing"/>
    <s v="Online"/>
    <n v="131313"/>
    <n v="2"/>
    <n v="1147"/>
    <n v="0.05"/>
    <n v="2179.2999999999997"/>
    <n v="16112"/>
    <n v="-13932.7"/>
    <s v="Credit Card"/>
    <s v="Returned"/>
    <x v="2"/>
    <n v="2"/>
    <n v="5"/>
  </r>
  <r>
    <x v="264"/>
    <x v="2"/>
    <s v="UAE"/>
    <s v="Dubai"/>
    <s v="Services"/>
    <x v="3"/>
    <n v="65595"/>
    <s v="New"/>
    <s v="Partner"/>
    <n v="839453"/>
    <n v="3"/>
    <n v="2111"/>
    <n v="0"/>
    <n v="6333"/>
    <n v="25503"/>
    <n v="-19170"/>
    <s v="Net Banking"/>
    <s v="Completed"/>
    <x v="2"/>
    <n v="1"/>
    <n v="0"/>
  </r>
  <r>
    <x v="265"/>
    <x v="2"/>
    <s v="UK"/>
    <s v="London"/>
    <s v="Services"/>
    <x v="1"/>
    <n v="36592"/>
    <s v="New"/>
    <s v="Partner"/>
    <n v="952005"/>
    <n v="5"/>
    <n v="4325"/>
    <n v="0.15"/>
    <n v="18381.25"/>
    <n v="7106"/>
    <n v="11275.25"/>
    <s v="Credit Card"/>
    <s v="Cancelled"/>
    <x v="3"/>
    <n v="2"/>
    <n v="15"/>
  </r>
  <r>
    <x v="265"/>
    <x v="0"/>
    <s v="USA"/>
    <s v="New York"/>
    <s v="Software"/>
    <x v="3"/>
    <n v="33039"/>
    <s v="New"/>
    <s v="Partner"/>
    <n v="153595"/>
    <n v="6"/>
    <n v="2768"/>
    <n v="0.2"/>
    <n v="13286.400000000001"/>
    <n v="26322"/>
    <n v="-13035.599999999999"/>
    <s v="Credit Card"/>
    <s v="Cancelled"/>
    <x v="3"/>
    <n v="3"/>
    <n v="20"/>
  </r>
  <r>
    <x v="265"/>
    <x v="0"/>
    <s v="India"/>
    <s v="Bangalore"/>
    <s v="Services"/>
    <x v="2"/>
    <n v="74099"/>
    <s v="Existing"/>
    <s v="Offline"/>
    <n v="654196"/>
    <n v="9"/>
    <n v="4384"/>
    <n v="0"/>
    <n v="39456"/>
    <n v="10766"/>
    <n v="28690"/>
    <s v="Cash"/>
    <s v="Cancelled"/>
    <x v="1"/>
    <n v="3"/>
    <n v="0"/>
  </r>
  <r>
    <x v="265"/>
    <x v="1"/>
    <s v="India"/>
    <s v="Delhi"/>
    <s v="Services"/>
    <x v="2"/>
    <n v="99262"/>
    <s v="Existing"/>
    <s v="Online"/>
    <n v="992222"/>
    <n v="2"/>
    <n v="3254"/>
    <n v="0.1"/>
    <n v="5857.2"/>
    <n v="14966"/>
    <n v="-9108.7999999999993"/>
    <s v="Cash"/>
    <s v="Cancelled"/>
    <x v="1"/>
    <n v="3"/>
    <n v="10"/>
  </r>
  <r>
    <x v="265"/>
    <x v="1"/>
    <s v="India"/>
    <s v="Bangalore"/>
    <s v="Software"/>
    <x v="1"/>
    <n v="44018"/>
    <s v="Existing"/>
    <s v="Offline"/>
    <n v="926080"/>
    <n v="5"/>
    <n v="4086"/>
    <n v="0.2"/>
    <n v="16344"/>
    <n v="5440"/>
    <n v="10904"/>
    <s v="Cash"/>
    <s v="Returned"/>
    <x v="1"/>
    <n v="3"/>
    <n v="20"/>
  </r>
  <r>
    <x v="265"/>
    <x v="3"/>
    <s v="USA"/>
    <s v="New York"/>
    <s v="Hardware"/>
    <x v="2"/>
    <n v="63158"/>
    <s v="New"/>
    <s v="Online"/>
    <n v="485757"/>
    <n v="7"/>
    <n v="3884"/>
    <n v="0.2"/>
    <n v="21750.400000000001"/>
    <n v="20985"/>
    <n v="765.40000000000146"/>
    <s v="UPI"/>
    <s v="Returned"/>
    <x v="2"/>
    <n v="1"/>
    <n v="20"/>
  </r>
  <r>
    <x v="265"/>
    <x v="0"/>
    <s v="UAE"/>
    <s v="Dubai"/>
    <s v="Software"/>
    <x v="0"/>
    <n v="14558"/>
    <s v="New"/>
    <s v="Online"/>
    <n v="661577"/>
    <n v="7"/>
    <n v="1258"/>
    <n v="0.2"/>
    <n v="7044.8"/>
    <n v="27675"/>
    <n v="-20630.2"/>
    <s v="UPI"/>
    <s v="Completed"/>
    <x v="2"/>
    <n v="5"/>
    <n v="20"/>
  </r>
  <r>
    <x v="265"/>
    <x v="1"/>
    <s v="USA"/>
    <s v="New York"/>
    <s v="Services"/>
    <x v="0"/>
    <n v="42174"/>
    <s v="Existing"/>
    <s v="Partner"/>
    <n v="293782"/>
    <n v="4"/>
    <n v="1132"/>
    <n v="0"/>
    <n v="4528"/>
    <n v="4516"/>
    <n v="12"/>
    <s v="Net Banking"/>
    <s v="Cancelled"/>
    <x v="0"/>
    <n v="2"/>
    <n v="0"/>
  </r>
  <r>
    <x v="265"/>
    <x v="3"/>
    <s v="UAE"/>
    <s v="Dubai"/>
    <s v="Hardware"/>
    <x v="1"/>
    <n v="52631"/>
    <s v="New"/>
    <s v="Partner"/>
    <n v="239911"/>
    <n v="3"/>
    <n v="4084"/>
    <n v="0.15"/>
    <n v="10414.199999999999"/>
    <n v="12997"/>
    <n v="-2582.8000000000011"/>
    <s v="UPI"/>
    <s v="Cancelled"/>
    <x v="2"/>
    <n v="2"/>
    <n v="15"/>
  </r>
  <r>
    <x v="265"/>
    <x v="3"/>
    <s v="UAE"/>
    <s v="Dubai"/>
    <s v="Hardware"/>
    <x v="3"/>
    <n v="77687"/>
    <s v="Existing"/>
    <s v="Offline"/>
    <n v="196541"/>
    <n v="8"/>
    <n v="829"/>
    <n v="0"/>
    <n v="6632"/>
    <n v="20236"/>
    <n v="-13604"/>
    <s v="UPI"/>
    <s v="Returned"/>
    <x v="1"/>
    <n v="5"/>
    <n v="0"/>
  </r>
  <r>
    <x v="265"/>
    <x v="3"/>
    <s v="India"/>
    <s v="Mumbai"/>
    <s v="Hardware"/>
    <x v="3"/>
    <n v="25552"/>
    <s v="Existing"/>
    <s v="Offline"/>
    <n v="824198"/>
    <n v="2"/>
    <n v="3519"/>
    <n v="0.05"/>
    <n v="6686.0999999999995"/>
    <n v="17975"/>
    <n v="-11288.900000000001"/>
    <s v="Credit Card"/>
    <s v="Cancelled"/>
    <x v="2"/>
    <n v="2"/>
    <n v="5"/>
  </r>
  <r>
    <x v="265"/>
    <x v="1"/>
    <s v="India"/>
    <s v="Delhi"/>
    <s v="Software"/>
    <x v="3"/>
    <n v="45065"/>
    <s v="Existing"/>
    <s v="Partner"/>
    <n v="763871"/>
    <n v="5"/>
    <n v="509"/>
    <n v="0.1"/>
    <n v="2290.5"/>
    <n v="1692"/>
    <n v="598.5"/>
    <s v="Net Banking"/>
    <s v="Cancelled"/>
    <x v="2"/>
    <n v="2"/>
    <n v="10"/>
  </r>
  <r>
    <x v="266"/>
    <x v="0"/>
    <s v="USA"/>
    <s v="New York"/>
    <s v="Hardware"/>
    <x v="0"/>
    <n v="12614"/>
    <s v="Existing"/>
    <s v="Partner"/>
    <n v="186527"/>
    <n v="5"/>
    <n v="4553"/>
    <n v="0.15"/>
    <n v="19350.25"/>
    <n v="18547"/>
    <n v="803.25"/>
    <s v="UPI"/>
    <s v="Cancelled"/>
    <x v="2"/>
    <n v="3"/>
    <n v="15"/>
  </r>
  <r>
    <x v="266"/>
    <x v="2"/>
    <s v="UAE"/>
    <s v="Dubai"/>
    <s v="Hardware"/>
    <x v="2"/>
    <n v="44647"/>
    <s v="New"/>
    <s v="Online"/>
    <n v="754856"/>
    <n v="1"/>
    <n v="2674"/>
    <n v="0.15"/>
    <n v="2272.9"/>
    <n v="12984"/>
    <n v="-10711.1"/>
    <s v="Cash"/>
    <s v="Returned"/>
    <x v="0"/>
    <n v="2"/>
    <n v="15"/>
  </r>
  <r>
    <x v="266"/>
    <x v="3"/>
    <s v="USA"/>
    <s v="New York"/>
    <s v="Hardware"/>
    <x v="0"/>
    <n v="67940"/>
    <s v="New"/>
    <s v="Online"/>
    <n v="466816"/>
    <n v="7"/>
    <n v="1484"/>
    <n v="0.1"/>
    <n v="9349.2000000000007"/>
    <n v="25984"/>
    <n v="-16634.8"/>
    <s v="Cash"/>
    <s v="Returned"/>
    <x v="2"/>
    <n v="2"/>
    <n v="10"/>
  </r>
  <r>
    <x v="266"/>
    <x v="1"/>
    <s v="USA"/>
    <s v="New York"/>
    <s v="Services"/>
    <x v="2"/>
    <n v="10620"/>
    <s v="New"/>
    <s v="Partner"/>
    <n v="995481"/>
    <n v="4"/>
    <n v="1168"/>
    <n v="0.05"/>
    <n v="4438.3999999999996"/>
    <n v="3382"/>
    <n v="1056.3999999999996"/>
    <s v="UPI"/>
    <s v="Cancelled"/>
    <x v="0"/>
    <n v="4"/>
    <n v="5"/>
  </r>
  <r>
    <x v="266"/>
    <x v="1"/>
    <s v="UAE"/>
    <s v="Dubai"/>
    <s v="Software"/>
    <x v="0"/>
    <n v="33082"/>
    <s v="Existing"/>
    <s v="Online"/>
    <n v="755160"/>
    <n v="2"/>
    <n v="2778"/>
    <n v="0.2"/>
    <n v="4444.8"/>
    <n v="22784"/>
    <n v="-18339.2"/>
    <s v="Credit Card"/>
    <s v="Returned"/>
    <x v="2"/>
    <n v="2"/>
    <n v="20"/>
  </r>
  <r>
    <x v="266"/>
    <x v="2"/>
    <s v="UK"/>
    <s v="London"/>
    <s v="Software"/>
    <x v="3"/>
    <n v="31891"/>
    <s v="New"/>
    <s v="Offline"/>
    <n v="241020"/>
    <n v="8"/>
    <n v="941"/>
    <n v="0.1"/>
    <n v="6775.2"/>
    <n v="9596"/>
    <n v="-2820.8"/>
    <s v="Cash"/>
    <s v="Cancelled"/>
    <x v="0"/>
    <n v="5"/>
    <n v="10"/>
  </r>
  <r>
    <x v="266"/>
    <x v="2"/>
    <s v="India"/>
    <s v="Bangalore"/>
    <s v="Services"/>
    <x v="3"/>
    <n v="72395"/>
    <s v="Existing"/>
    <s v="Online"/>
    <n v="668926"/>
    <n v="4"/>
    <n v="3425"/>
    <n v="0.2"/>
    <n v="10960"/>
    <n v="6842"/>
    <n v="4118"/>
    <s v="Cash"/>
    <s v="Completed"/>
    <x v="1"/>
    <n v="2"/>
    <n v="20"/>
  </r>
  <r>
    <x v="266"/>
    <x v="1"/>
    <s v="India"/>
    <s v="Delhi"/>
    <s v="Hardware"/>
    <x v="3"/>
    <n v="60955"/>
    <s v="Existing"/>
    <s v="Partner"/>
    <n v="849250"/>
    <n v="1"/>
    <n v="4520"/>
    <n v="0.1"/>
    <n v="4068"/>
    <n v="23359"/>
    <n v="-19291"/>
    <s v="Credit Card"/>
    <s v="Cancelled"/>
    <x v="0"/>
    <n v="5"/>
    <n v="10"/>
  </r>
  <r>
    <x v="266"/>
    <x v="0"/>
    <s v="India"/>
    <s v="Delhi"/>
    <s v="Services"/>
    <x v="1"/>
    <n v="42314"/>
    <s v="Existing"/>
    <s v="Online"/>
    <n v="761233"/>
    <n v="8"/>
    <n v="773"/>
    <n v="0"/>
    <n v="6184"/>
    <n v="22126"/>
    <n v="-15942"/>
    <s v="Cash"/>
    <s v="Cancelled"/>
    <x v="3"/>
    <n v="2"/>
    <n v="0"/>
  </r>
  <r>
    <x v="266"/>
    <x v="2"/>
    <s v="UK"/>
    <s v="London"/>
    <s v="Services"/>
    <x v="1"/>
    <n v="33500"/>
    <s v="New"/>
    <s v="Partner"/>
    <n v="786821"/>
    <n v="7"/>
    <n v="1526"/>
    <n v="0.05"/>
    <n v="10147.9"/>
    <n v="18867"/>
    <n v="-8719.1"/>
    <s v="Credit Card"/>
    <s v="Completed"/>
    <x v="0"/>
    <n v="5"/>
    <n v="5"/>
  </r>
  <r>
    <x v="266"/>
    <x v="1"/>
    <s v="India"/>
    <s v="Mumbai"/>
    <s v="Hardware"/>
    <x v="2"/>
    <n v="63685"/>
    <s v="Existing"/>
    <s v="Online"/>
    <n v="304106"/>
    <n v="3"/>
    <n v="2873"/>
    <n v="0.05"/>
    <n v="8188.0499999999993"/>
    <n v="22542"/>
    <n v="-14353.95"/>
    <s v="Net Banking"/>
    <s v="Cancelled"/>
    <x v="0"/>
    <n v="2"/>
    <n v="5"/>
  </r>
  <r>
    <x v="266"/>
    <x v="2"/>
    <s v="UK"/>
    <s v="London"/>
    <s v="Hardware"/>
    <x v="1"/>
    <n v="74783"/>
    <s v="New"/>
    <s v="Offline"/>
    <n v="451236"/>
    <n v="3"/>
    <n v="4848"/>
    <n v="0.1"/>
    <n v="13089.6"/>
    <n v="11314"/>
    <n v="1775.6000000000004"/>
    <s v="Credit Card"/>
    <s v="Cancelled"/>
    <x v="1"/>
    <n v="2"/>
    <n v="10"/>
  </r>
  <r>
    <x v="267"/>
    <x v="0"/>
    <s v="India"/>
    <s v="Mumbai"/>
    <s v="Software"/>
    <x v="0"/>
    <n v="60189"/>
    <s v="New"/>
    <s v="Offline"/>
    <n v="591358"/>
    <n v="7"/>
    <n v="2057"/>
    <n v="0.05"/>
    <n v="13679.05"/>
    <n v="26440"/>
    <n v="-12760.95"/>
    <s v="Net Banking"/>
    <s v="Completed"/>
    <x v="0"/>
    <n v="4"/>
    <n v="5"/>
  </r>
  <r>
    <x v="267"/>
    <x v="3"/>
    <s v="India"/>
    <s v="Mumbai"/>
    <s v="Hardware"/>
    <x v="0"/>
    <n v="29567"/>
    <s v="New"/>
    <s v="Partner"/>
    <n v="127091"/>
    <n v="2"/>
    <n v="3626"/>
    <n v="0.2"/>
    <n v="5801.6"/>
    <n v="2584"/>
    <n v="3217.6000000000004"/>
    <s v="Credit Card"/>
    <s v="Cancelled"/>
    <x v="1"/>
    <n v="4"/>
    <n v="20"/>
  </r>
  <r>
    <x v="267"/>
    <x v="2"/>
    <s v="UK"/>
    <s v="London"/>
    <s v="Services"/>
    <x v="2"/>
    <n v="35978"/>
    <s v="New"/>
    <s v="Partner"/>
    <n v="957603"/>
    <n v="5"/>
    <n v="3433"/>
    <n v="0.05"/>
    <n v="16306.75"/>
    <n v="9408"/>
    <n v="6898.75"/>
    <s v="UPI"/>
    <s v="Completed"/>
    <x v="1"/>
    <n v="2"/>
    <n v="5"/>
  </r>
  <r>
    <x v="267"/>
    <x v="0"/>
    <s v="India"/>
    <s v="Delhi"/>
    <s v="Services"/>
    <x v="2"/>
    <n v="86089"/>
    <s v="New"/>
    <s v="Partner"/>
    <n v="808359"/>
    <n v="7"/>
    <n v="947"/>
    <n v="0.05"/>
    <n v="6297.5499999999993"/>
    <n v="8413"/>
    <n v="-2115.4500000000007"/>
    <s v="Cash"/>
    <s v="Completed"/>
    <x v="1"/>
    <n v="4"/>
    <n v="5"/>
  </r>
  <r>
    <x v="267"/>
    <x v="1"/>
    <s v="India"/>
    <s v="Bangalore"/>
    <s v="Hardware"/>
    <x v="3"/>
    <n v="19630"/>
    <s v="New"/>
    <s v="Online"/>
    <n v="879177"/>
    <n v="6"/>
    <n v="3868"/>
    <n v="0.05"/>
    <n v="22047.599999999999"/>
    <n v="18126"/>
    <n v="3921.5999999999985"/>
    <s v="Net Banking"/>
    <s v="Cancelled"/>
    <x v="3"/>
    <n v="1"/>
    <n v="5"/>
  </r>
  <r>
    <x v="267"/>
    <x v="2"/>
    <s v="India"/>
    <s v="Delhi"/>
    <s v="Software"/>
    <x v="1"/>
    <n v="22003"/>
    <s v="New"/>
    <s v="Online"/>
    <n v="919964"/>
    <n v="7"/>
    <n v="4193"/>
    <n v="0.15"/>
    <n v="24948.35"/>
    <n v="5513"/>
    <n v="19435.349999999999"/>
    <s v="Cash"/>
    <s v="Cancelled"/>
    <x v="0"/>
    <n v="1"/>
    <n v="15"/>
  </r>
  <r>
    <x v="267"/>
    <x v="2"/>
    <s v="India"/>
    <s v="Delhi"/>
    <s v="Services"/>
    <x v="3"/>
    <n v="51444"/>
    <s v="New"/>
    <s v="Online"/>
    <n v="515906"/>
    <n v="2"/>
    <n v="4306"/>
    <n v="0.1"/>
    <n v="7750.8"/>
    <n v="13030"/>
    <n v="-5279.2"/>
    <s v="Credit Card"/>
    <s v="Cancelled"/>
    <x v="3"/>
    <n v="3"/>
    <n v="10"/>
  </r>
  <r>
    <x v="267"/>
    <x v="1"/>
    <s v="India"/>
    <s v="Delhi"/>
    <s v="Hardware"/>
    <x v="1"/>
    <n v="96184"/>
    <s v="Existing"/>
    <s v="Offline"/>
    <n v="379180"/>
    <n v="7"/>
    <n v="4496"/>
    <n v="0"/>
    <n v="31472"/>
    <n v="28850"/>
    <n v="2622"/>
    <s v="Credit Card"/>
    <s v="Completed"/>
    <x v="1"/>
    <n v="3"/>
    <n v="0"/>
  </r>
  <r>
    <x v="267"/>
    <x v="3"/>
    <s v="UK"/>
    <s v="London"/>
    <s v="Software"/>
    <x v="1"/>
    <n v="41607"/>
    <s v="Existing"/>
    <s v="Partner"/>
    <n v="407184"/>
    <n v="2"/>
    <n v="3817"/>
    <n v="0"/>
    <n v="7634"/>
    <n v="10055"/>
    <n v="-2421"/>
    <s v="Cash"/>
    <s v="Completed"/>
    <x v="0"/>
    <n v="1"/>
    <n v="0"/>
  </r>
  <r>
    <x v="267"/>
    <x v="1"/>
    <s v="UK"/>
    <s v="London"/>
    <s v="Software"/>
    <x v="2"/>
    <n v="34821"/>
    <s v="New"/>
    <s v="Online"/>
    <n v="549412"/>
    <n v="7"/>
    <n v="569"/>
    <n v="0.15"/>
    <n v="3385.5499999999997"/>
    <n v="21366"/>
    <n v="-17980.45"/>
    <s v="UPI"/>
    <s v="Returned"/>
    <x v="1"/>
    <n v="3"/>
    <n v="15"/>
  </r>
  <r>
    <x v="267"/>
    <x v="2"/>
    <s v="UK"/>
    <s v="London"/>
    <s v="Services"/>
    <x v="3"/>
    <n v="24601"/>
    <s v="New"/>
    <s v="Offline"/>
    <n v="275634"/>
    <n v="8"/>
    <n v="3077"/>
    <n v="0.15"/>
    <n v="20923.599999999999"/>
    <n v="3855"/>
    <n v="17068.599999999999"/>
    <s v="UPI"/>
    <s v="Completed"/>
    <x v="0"/>
    <n v="2"/>
    <n v="15"/>
  </r>
  <r>
    <x v="267"/>
    <x v="1"/>
    <s v="India"/>
    <s v="Delhi"/>
    <s v="Services"/>
    <x v="3"/>
    <n v="55904"/>
    <s v="New"/>
    <s v="Partner"/>
    <n v="896753"/>
    <n v="8"/>
    <n v="3556"/>
    <n v="0"/>
    <n v="28448"/>
    <n v="21430"/>
    <n v="7018"/>
    <s v="Cash"/>
    <s v="Returned"/>
    <x v="0"/>
    <n v="2"/>
    <n v="0"/>
  </r>
  <r>
    <x v="268"/>
    <x v="0"/>
    <s v="India"/>
    <s v="Bangalore"/>
    <s v="Software"/>
    <x v="1"/>
    <n v="81657"/>
    <s v="New"/>
    <s v="Offline"/>
    <n v="129152"/>
    <n v="5"/>
    <n v="616"/>
    <n v="0.2"/>
    <n v="2464"/>
    <n v="4684"/>
    <n v="-2220"/>
    <s v="UPI"/>
    <s v="Completed"/>
    <x v="0"/>
    <n v="3"/>
    <n v="20"/>
  </r>
  <r>
    <x v="268"/>
    <x v="1"/>
    <s v="India"/>
    <s v="Mumbai"/>
    <s v="Software"/>
    <x v="1"/>
    <n v="48557"/>
    <s v="New"/>
    <s v="Partner"/>
    <n v="710172"/>
    <n v="7"/>
    <n v="2313"/>
    <n v="0"/>
    <n v="16191"/>
    <n v="13583"/>
    <n v="2608"/>
    <s v="Credit Card"/>
    <s v="Cancelled"/>
    <x v="2"/>
    <n v="1"/>
    <n v="0"/>
  </r>
  <r>
    <x v="268"/>
    <x v="2"/>
    <s v="USA"/>
    <s v="New York"/>
    <s v="Software"/>
    <x v="2"/>
    <n v="62523"/>
    <s v="Existing"/>
    <s v="Online"/>
    <n v="448675"/>
    <n v="8"/>
    <n v="1403"/>
    <n v="0"/>
    <n v="11224"/>
    <n v="26025"/>
    <n v="-14801"/>
    <s v="Cash"/>
    <s v="Cancelled"/>
    <x v="2"/>
    <n v="5"/>
    <n v="0"/>
  </r>
  <r>
    <x v="268"/>
    <x v="1"/>
    <s v="India"/>
    <s v="Mumbai"/>
    <s v="Hardware"/>
    <x v="0"/>
    <n v="91846"/>
    <s v="New"/>
    <s v="Offline"/>
    <n v="417055"/>
    <n v="4"/>
    <n v="993"/>
    <n v="0.1"/>
    <n v="3574.8"/>
    <n v="11342"/>
    <n v="-7767.2"/>
    <s v="Cash"/>
    <s v="Cancelled"/>
    <x v="2"/>
    <n v="2"/>
    <n v="10"/>
  </r>
  <r>
    <x v="268"/>
    <x v="3"/>
    <s v="India"/>
    <s v="Mumbai"/>
    <s v="Services"/>
    <x v="3"/>
    <n v="60502"/>
    <s v="New"/>
    <s v="Offline"/>
    <n v="976730"/>
    <n v="2"/>
    <n v="4358"/>
    <n v="0"/>
    <n v="8716"/>
    <n v="18499"/>
    <n v="-9783"/>
    <s v="Cash"/>
    <s v="Returned"/>
    <x v="0"/>
    <n v="4"/>
    <n v="0"/>
  </r>
  <r>
    <x v="268"/>
    <x v="1"/>
    <s v="USA"/>
    <s v="New York"/>
    <s v="Software"/>
    <x v="3"/>
    <n v="32098"/>
    <s v="New"/>
    <s v="Offline"/>
    <n v="493361"/>
    <n v="7"/>
    <n v="3183"/>
    <n v="0"/>
    <n v="22281"/>
    <n v="3837"/>
    <n v="18444"/>
    <s v="Cash"/>
    <s v="Cancelled"/>
    <x v="1"/>
    <n v="5"/>
    <n v="0"/>
  </r>
  <r>
    <x v="268"/>
    <x v="3"/>
    <s v="India"/>
    <s v="Delhi"/>
    <s v="Services"/>
    <x v="2"/>
    <n v="55902"/>
    <s v="Existing"/>
    <s v="Partner"/>
    <n v="694925"/>
    <n v="1"/>
    <n v="4675"/>
    <n v="0.05"/>
    <n v="4441.25"/>
    <n v="4428"/>
    <n v="13.25"/>
    <s v="UPI"/>
    <s v="Completed"/>
    <x v="1"/>
    <n v="4"/>
    <n v="5"/>
  </r>
  <r>
    <x v="268"/>
    <x v="0"/>
    <s v="India"/>
    <s v="Bangalore"/>
    <s v="Services"/>
    <x v="2"/>
    <n v="99067"/>
    <s v="Existing"/>
    <s v="Partner"/>
    <n v="235319"/>
    <n v="2"/>
    <n v="4230"/>
    <n v="0.15"/>
    <n v="7191"/>
    <n v="24428"/>
    <n v="-17237"/>
    <s v="UPI"/>
    <s v="Cancelled"/>
    <x v="2"/>
    <n v="2"/>
    <n v="15"/>
  </r>
  <r>
    <x v="268"/>
    <x v="3"/>
    <s v="India"/>
    <s v="Bangalore"/>
    <s v="Services"/>
    <x v="3"/>
    <n v="49253"/>
    <s v="New"/>
    <s v="Offline"/>
    <n v="431868"/>
    <n v="7"/>
    <n v="2040"/>
    <n v="0"/>
    <n v="14280"/>
    <n v="3193"/>
    <n v="11087"/>
    <s v="Net Banking"/>
    <s v="Cancelled"/>
    <x v="3"/>
    <n v="3"/>
    <n v="0"/>
  </r>
  <r>
    <x v="268"/>
    <x v="1"/>
    <s v="India"/>
    <s v="Mumbai"/>
    <s v="Software"/>
    <x v="3"/>
    <n v="85516"/>
    <s v="Existing"/>
    <s v="Partner"/>
    <n v="590526"/>
    <n v="1"/>
    <n v="1125"/>
    <n v="0"/>
    <n v="1125"/>
    <n v="20722"/>
    <n v="-19597"/>
    <s v="Net Banking"/>
    <s v="Completed"/>
    <x v="0"/>
    <n v="4"/>
    <n v="0"/>
  </r>
  <r>
    <x v="268"/>
    <x v="2"/>
    <s v="USA"/>
    <s v="New York"/>
    <s v="Hardware"/>
    <x v="1"/>
    <n v="54280"/>
    <s v="Existing"/>
    <s v="Offline"/>
    <n v="818649"/>
    <n v="7"/>
    <n v="4879"/>
    <n v="0.2"/>
    <n v="27322.400000000001"/>
    <n v="3166"/>
    <n v="24156.400000000001"/>
    <s v="Net Banking"/>
    <s v="Returned"/>
    <x v="1"/>
    <n v="1"/>
    <n v="20"/>
  </r>
  <r>
    <x v="268"/>
    <x v="3"/>
    <s v="UAE"/>
    <s v="Dubai"/>
    <s v="Software"/>
    <x v="0"/>
    <n v="18951"/>
    <s v="Existing"/>
    <s v="Online"/>
    <n v="536763"/>
    <n v="5"/>
    <n v="1337"/>
    <n v="0"/>
    <n v="6685"/>
    <n v="18910"/>
    <n v="-12225"/>
    <s v="Credit Card"/>
    <s v="Cancelled"/>
    <x v="1"/>
    <n v="4"/>
    <n v="0"/>
  </r>
  <r>
    <x v="269"/>
    <x v="0"/>
    <s v="India"/>
    <s v="Delhi"/>
    <s v="Services"/>
    <x v="3"/>
    <n v="18117"/>
    <s v="Existing"/>
    <s v="Offline"/>
    <n v="620108"/>
    <n v="3"/>
    <n v="2515"/>
    <n v="0.1"/>
    <n v="6790.5"/>
    <n v="25839"/>
    <n v="-19048.5"/>
    <s v="Net Banking"/>
    <s v="Returned"/>
    <x v="2"/>
    <n v="1"/>
    <n v="10"/>
  </r>
  <r>
    <x v="269"/>
    <x v="3"/>
    <s v="India"/>
    <s v="Mumbai"/>
    <s v="Software"/>
    <x v="2"/>
    <n v="35979"/>
    <s v="Existing"/>
    <s v="Offline"/>
    <n v="861904"/>
    <n v="2"/>
    <n v="2515"/>
    <n v="0.2"/>
    <n v="4024"/>
    <n v="10491"/>
    <n v="-6467"/>
    <s v="Cash"/>
    <s v="Returned"/>
    <x v="3"/>
    <n v="5"/>
    <n v="20"/>
  </r>
  <r>
    <x v="269"/>
    <x v="3"/>
    <s v="India"/>
    <s v="Bangalore"/>
    <s v="Software"/>
    <x v="1"/>
    <n v="84525"/>
    <s v="Existing"/>
    <s v="Partner"/>
    <n v="605710"/>
    <n v="7"/>
    <n v="3579"/>
    <n v="0"/>
    <n v="25053"/>
    <n v="16418"/>
    <n v="8635"/>
    <s v="Credit Card"/>
    <s v="Cancelled"/>
    <x v="3"/>
    <n v="5"/>
    <n v="0"/>
  </r>
  <r>
    <x v="269"/>
    <x v="3"/>
    <s v="UK"/>
    <s v="London"/>
    <s v="Services"/>
    <x v="1"/>
    <n v="26915"/>
    <s v="Existing"/>
    <s v="Partner"/>
    <n v="512929"/>
    <n v="9"/>
    <n v="571"/>
    <n v="0.1"/>
    <n v="4625.1000000000004"/>
    <n v="20802"/>
    <n v="-16176.9"/>
    <s v="UPI"/>
    <s v="Completed"/>
    <x v="0"/>
    <n v="3"/>
    <n v="10"/>
  </r>
  <r>
    <x v="269"/>
    <x v="0"/>
    <s v="UK"/>
    <s v="London"/>
    <s v="Services"/>
    <x v="2"/>
    <n v="69261"/>
    <s v="Existing"/>
    <s v="Partner"/>
    <n v="668837"/>
    <n v="9"/>
    <n v="3952"/>
    <n v="0.15"/>
    <n v="30232.799999999999"/>
    <n v="28612"/>
    <n v="1620.7999999999993"/>
    <s v="Credit Card"/>
    <s v="Returned"/>
    <x v="1"/>
    <n v="1"/>
    <n v="15"/>
  </r>
  <r>
    <x v="269"/>
    <x v="1"/>
    <s v="USA"/>
    <s v="New York"/>
    <s v="Software"/>
    <x v="2"/>
    <n v="82964"/>
    <s v="New"/>
    <s v="Online"/>
    <n v="274620"/>
    <n v="8"/>
    <n v="4378"/>
    <n v="0"/>
    <n v="35024"/>
    <n v="20096"/>
    <n v="14928"/>
    <s v="Credit Card"/>
    <s v="Completed"/>
    <x v="0"/>
    <n v="3"/>
    <n v="0"/>
  </r>
  <r>
    <x v="269"/>
    <x v="3"/>
    <s v="USA"/>
    <s v="New York"/>
    <s v="Software"/>
    <x v="1"/>
    <n v="80440"/>
    <s v="New"/>
    <s v="Online"/>
    <n v="545849"/>
    <n v="2"/>
    <n v="563"/>
    <n v="0.15"/>
    <n v="957.1"/>
    <n v="18170"/>
    <n v="-17212.900000000001"/>
    <s v="Cash"/>
    <s v="Returned"/>
    <x v="3"/>
    <n v="4"/>
    <n v="15"/>
  </r>
  <r>
    <x v="269"/>
    <x v="3"/>
    <s v="India"/>
    <s v="Mumbai"/>
    <s v="Software"/>
    <x v="2"/>
    <n v="45677"/>
    <s v="Existing"/>
    <s v="Online"/>
    <n v="982843"/>
    <n v="1"/>
    <n v="529"/>
    <n v="0"/>
    <n v="529"/>
    <n v="5988"/>
    <n v="-5459"/>
    <s v="UPI"/>
    <s v="Cancelled"/>
    <x v="3"/>
    <n v="3"/>
    <n v="0"/>
  </r>
  <r>
    <x v="269"/>
    <x v="2"/>
    <s v="UAE"/>
    <s v="Dubai"/>
    <s v="Software"/>
    <x v="1"/>
    <n v="59830"/>
    <s v="Existing"/>
    <s v="Partner"/>
    <n v="321958"/>
    <n v="8"/>
    <n v="4471"/>
    <n v="0.2"/>
    <n v="28614.400000000001"/>
    <n v="13161"/>
    <n v="15453.400000000001"/>
    <s v="Net Banking"/>
    <s v="Completed"/>
    <x v="0"/>
    <n v="4"/>
    <n v="20"/>
  </r>
  <r>
    <x v="269"/>
    <x v="0"/>
    <s v="India"/>
    <s v="Bangalore"/>
    <s v="Hardware"/>
    <x v="2"/>
    <n v="62536"/>
    <s v="New"/>
    <s v="Offline"/>
    <n v="497857"/>
    <n v="2"/>
    <n v="2825"/>
    <n v="0.2"/>
    <n v="4520"/>
    <n v="11601"/>
    <n v="-7081"/>
    <s v="Net Banking"/>
    <s v="Completed"/>
    <x v="3"/>
    <n v="5"/>
    <n v="20"/>
  </r>
  <r>
    <x v="269"/>
    <x v="3"/>
    <s v="India"/>
    <s v="Mumbai"/>
    <s v="Software"/>
    <x v="1"/>
    <n v="18922"/>
    <s v="New"/>
    <s v="Offline"/>
    <n v="433239"/>
    <n v="4"/>
    <n v="4872"/>
    <n v="0.1"/>
    <n v="17539.2"/>
    <n v="12238"/>
    <n v="5301.2000000000007"/>
    <s v="Net Banking"/>
    <s v="Returned"/>
    <x v="2"/>
    <n v="3"/>
    <n v="10"/>
  </r>
  <r>
    <x v="269"/>
    <x v="0"/>
    <s v="UAE"/>
    <s v="Dubai"/>
    <s v="Hardware"/>
    <x v="3"/>
    <n v="77561"/>
    <s v="Existing"/>
    <s v="Offline"/>
    <n v="477481"/>
    <n v="4"/>
    <n v="3379"/>
    <n v="0.05"/>
    <n v="12840.199999999999"/>
    <n v="17619"/>
    <n v="-4778.8000000000011"/>
    <s v="UPI"/>
    <s v="Completed"/>
    <x v="2"/>
    <n v="5"/>
    <n v="5"/>
  </r>
  <r>
    <x v="270"/>
    <x v="3"/>
    <s v="USA"/>
    <s v="New York"/>
    <s v="Services"/>
    <x v="3"/>
    <n v="23220"/>
    <s v="New"/>
    <s v="Partner"/>
    <n v="529032"/>
    <n v="2"/>
    <n v="2688"/>
    <n v="0.1"/>
    <n v="4838.4000000000005"/>
    <n v="14753"/>
    <n v="-9914.5999999999985"/>
    <s v="Credit Card"/>
    <s v="Cancelled"/>
    <x v="3"/>
    <n v="4"/>
    <n v="10"/>
  </r>
  <r>
    <x v="270"/>
    <x v="1"/>
    <s v="UK"/>
    <s v="London"/>
    <s v="Hardware"/>
    <x v="2"/>
    <n v="55958"/>
    <s v="Existing"/>
    <s v="Partner"/>
    <n v="626311"/>
    <n v="4"/>
    <n v="3281"/>
    <n v="0"/>
    <n v="13124"/>
    <n v="14889"/>
    <n v="-1765"/>
    <s v="Cash"/>
    <s v="Completed"/>
    <x v="1"/>
    <n v="1"/>
    <n v="0"/>
  </r>
  <r>
    <x v="270"/>
    <x v="1"/>
    <s v="India"/>
    <s v="Delhi"/>
    <s v="Services"/>
    <x v="0"/>
    <n v="63380"/>
    <s v="New"/>
    <s v="Online"/>
    <n v="518872"/>
    <n v="7"/>
    <n v="4621"/>
    <n v="0.15"/>
    <n v="27494.95"/>
    <n v="20718"/>
    <n v="6776.9500000000007"/>
    <s v="UPI"/>
    <s v="Completed"/>
    <x v="3"/>
    <n v="2"/>
    <n v="15"/>
  </r>
  <r>
    <x v="270"/>
    <x v="3"/>
    <s v="UK"/>
    <s v="London"/>
    <s v="Hardware"/>
    <x v="3"/>
    <n v="12766"/>
    <s v="Existing"/>
    <s v="Partner"/>
    <n v="580469"/>
    <n v="6"/>
    <n v="2645"/>
    <n v="0.15"/>
    <n v="13489.5"/>
    <n v="18458"/>
    <n v="-4968.5"/>
    <s v="Cash"/>
    <s v="Returned"/>
    <x v="0"/>
    <n v="4"/>
    <n v="15"/>
  </r>
  <r>
    <x v="270"/>
    <x v="1"/>
    <s v="India"/>
    <s v="Bangalore"/>
    <s v="Services"/>
    <x v="1"/>
    <n v="94018"/>
    <s v="New"/>
    <s v="Offline"/>
    <n v="659130"/>
    <n v="6"/>
    <n v="775"/>
    <n v="0"/>
    <n v="4650"/>
    <n v="13638"/>
    <n v="-8988"/>
    <s v="UPI"/>
    <s v="Completed"/>
    <x v="1"/>
    <n v="4"/>
    <n v="0"/>
  </r>
  <r>
    <x v="270"/>
    <x v="3"/>
    <s v="India"/>
    <s v="Bangalore"/>
    <s v="Software"/>
    <x v="0"/>
    <n v="43159"/>
    <s v="Existing"/>
    <s v="Online"/>
    <n v="155189"/>
    <n v="4"/>
    <n v="1766"/>
    <n v="0.05"/>
    <n v="6710.7999999999993"/>
    <n v="13704"/>
    <n v="-6993.2000000000007"/>
    <s v="UPI"/>
    <s v="Completed"/>
    <x v="2"/>
    <n v="2"/>
    <n v="5"/>
  </r>
  <r>
    <x v="270"/>
    <x v="1"/>
    <s v="UK"/>
    <s v="London"/>
    <s v="Hardware"/>
    <x v="1"/>
    <n v="20935"/>
    <s v="New"/>
    <s v="Online"/>
    <n v="490262"/>
    <n v="2"/>
    <n v="4473"/>
    <n v="0.05"/>
    <n v="8498.6999999999989"/>
    <n v="12082"/>
    <n v="-3583.3000000000011"/>
    <s v="UPI"/>
    <s v="Cancelled"/>
    <x v="2"/>
    <n v="2"/>
    <n v="5"/>
  </r>
  <r>
    <x v="270"/>
    <x v="2"/>
    <s v="UK"/>
    <s v="London"/>
    <s v="Hardware"/>
    <x v="1"/>
    <n v="13784"/>
    <s v="New"/>
    <s v="Partner"/>
    <n v="866098"/>
    <n v="5"/>
    <n v="4604"/>
    <n v="0.05"/>
    <n v="21869"/>
    <n v="1743"/>
    <n v="20126"/>
    <s v="Credit Card"/>
    <s v="Completed"/>
    <x v="2"/>
    <n v="5"/>
    <n v="5"/>
  </r>
  <r>
    <x v="270"/>
    <x v="2"/>
    <s v="UAE"/>
    <s v="Dubai"/>
    <s v="Services"/>
    <x v="3"/>
    <n v="98586"/>
    <s v="Existing"/>
    <s v="Online"/>
    <n v="408067"/>
    <n v="3"/>
    <n v="3443"/>
    <n v="0"/>
    <n v="10329"/>
    <n v="29519"/>
    <n v="-19190"/>
    <s v="Cash"/>
    <s v="Cancelled"/>
    <x v="2"/>
    <n v="4"/>
    <n v="0"/>
  </r>
  <r>
    <x v="270"/>
    <x v="2"/>
    <s v="India"/>
    <s v="Mumbai"/>
    <s v="Services"/>
    <x v="2"/>
    <n v="30221"/>
    <s v="Existing"/>
    <s v="Online"/>
    <n v="397224"/>
    <n v="3"/>
    <n v="3480"/>
    <n v="0.2"/>
    <n v="8352"/>
    <n v="18389"/>
    <n v="-10037"/>
    <s v="Net Banking"/>
    <s v="Completed"/>
    <x v="2"/>
    <n v="4"/>
    <n v="20"/>
  </r>
  <r>
    <x v="270"/>
    <x v="0"/>
    <s v="USA"/>
    <s v="New York"/>
    <s v="Hardware"/>
    <x v="2"/>
    <n v="39179"/>
    <s v="New"/>
    <s v="Partner"/>
    <n v="103474"/>
    <n v="4"/>
    <n v="2819"/>
    <n v="0.2"/>
    <n v="9020.8000000000011"/>
    <n v="9204"/>
    <n v="-183.19999999999891"/>
    <s v="Cash"/>
    <s v="Completed"/>
    <x v="1"/>
    <n v="3"/>
    <n v="20"/>
  </r>
  <r>
    <x v="270"/>
    <x v="0"/>
    <s v="UAE"/>
    <s v="Dubai"/>
    <s v="Services"/>
    <x v="1"/>
    <n v="28069"/>
    <s v="New"/>
    <s v="Online"/>
    <n v="225185"/>
    <n v="5"/>
    <n v="531"/>
    <n v="0"/>
    <n v="2655"/>
    <n v="24408"/>
    <n v="-21753"/>
    <s v="Net Banking"/>
    <s v="Cancelled"/>
    <x v="2"/>
    <n v="2"/>
    <n v="0"/>
  </r>
  <r>
    <x v="271"/>
    <x v="2"/>
    <s v="India"/>
    <s v="Delhi"/>
    <s v="Software"/>
    <x v="3"/>
    <n v="45682"/>
    <s v="Existing"/>
    <s v="Offline"/>
    <n v="572923"/>
    <n v="2"/>
    <n v="1351"/>
    <n v="0.2"/>
    <n v="2161.6"/>
    <n v="19234"/>
    <n v="-17072.400000000001"/>
    <s v="Cash"/>
    <s v="Completed"/>
    <x v="1"/>
    <n v="1"/>
    <n v="20"/>
  </r>
  <r>
    <x v="271"/>
    <x v="0"/>
    <s v="UK"/>
    <s v="London"/>
    <s v="Hardware"/>
    <x v="1"/>
    <n v="66268"/>
    <s v="New"/>
    <s v="Partner"/>
    <n v="758620"/>
    <n v="6"/>
    <n v="1104"/>
    <n v="0.05"/>
    <n v="6292.7999999999993"/>
    <n v="22285"/>
    <n v="-15992.2"/>
    <s v="UPI"/>
    <s v="Completed"/>
    <x v="0"/>
    <n v="4"/>
    <n v="5"/>
  </r>
  <r>
    <x v="271"/>
    <x v="1"/>
    <s v="India"/>
    <s v="Delhi"/>
    <s v="Software"/>
    <x v="0"/>
    <n v="87818"/>
    <s v="New"/>
    <s v="Offline"/>
    <n v="105618"/>
    <n v="6"/>
    <n v="3699"/>
    <n v="0.2"/>
    <n v="17755.2"/>
    <n v="4603"/>
    <n v="13152.2"/>
    <s v="Credit Card"/>
    <s v="Returned"/>
    <x v="3"/>
    <n v="3"/>
    <n v="20"/>
  </r>
  <r>
    <x v="271"/>
    <x v="3"/>
    <s v="India"/>
    <s v="Delhi"/>
    <s v="Hardware"/>
    <x v="1"/>
    <n v="30110"/>
    <s v="New"/>
    <s v="Offline"/>
    <n v="801125"/>
    <n v="8"/>
    <n v="2564"/>
    <n v="0"/>
    <n v="20512"/>
    <n v="3260"/>
    <n v="17252"/>
    <s v="UPI"/>
    <s v="Returned"/>
    <x v="1"/>
    <n v="1"/>
    <n v="0"/>
  </r>
  <r>
    <x v="271"/>
    <x v="3"/>
    <s v="UAE"/>
    <s v="Dubai"/>
    <s v="Software"/>
    <x v="3"/>
    <n v="41232"/>
    <s v="New"/>
    <s v="Offline"/>
    <n v="881550"/>
    <n v="2"/>
    <n v="4044"/>
    <n v="0.2"/>
    <n v="6470.4000000000005"/>
    <n v="29941"/>
    <n v="-23470.6"/>
    <s v="Credit Card"/>
    <s v="Completed"/>
    <x v="2"/>
    <n v="5"/>
    <n v="20"/>
  </r>
  <r>
    <x v="271"/>
    <x v="3"/>
    <s v="USA"/>
    <s v="New York"/>
    <s v="Hardware"/>
    <x v="1"/>
    <n v="54273"/>
    <s v="New"/>
    <s v="Offline"/>
    <n v="265190"/>
    <n v="8"/>
    <n v="2848"/>
    <n v="0.2"/>
    <n v="18227.2"/>
    <n v="26559"/>
    <n v="-8331.7999999999993"/>
    <s v="UPI"/>
    <s v="Cancelled"/>
    <x v="0"/>
    <n v="3"/>
    <n v="20"/>
  </r>
  <r>
    <x v="271"/>
    <x v="2"/>
    <s v="India"/>
    <s v="Bangalore"/>
    <s v="Services"/>
    <x v="3"/>
    <n v="80487"/>
    <s v="Existing"/>
    <s v="Online"/>
    <n v="764645"/>
    <n v="8"/>
    <n v="2307"/>
    <n v="0.2"/>
    <n v="14764.800000000001"/>
    <n v="8814"/>
    <n v="5950.8000000000011"/>
    <s v="Net Banking"/>
    <s v="Returned"/>
    <x v="0"/>
    <n v="1"/>
    <n v="20"/>
  </r>
  <r>
    <x v="271"/>
    <x v="0"/>
    <s v="India"/>
    <s v="Mumbai"/>
    <s v="Hardware"/>
    <x v="2"/>
    <n v="65210"/>
    <s v="New"/>
    <s v="Online"/>
    <n v="335424"/>
    <n v="4"/>
    <n v="4359"/>
    <n v="0.2"/>
    <n v="13948.800000000001"/>
    <n v="27535"/>
    <n v="-13586.199999999999"/>
    <s v="Net Banking"/>
    <s v="Completed"/>
    <x v="3"/>
    <n v="4"/>
    <n v="20"/>
  </r>
  <r>
    <x v="271"/>
    <x v="1"/>
    <s v="India"/>
    <s v="Bangalore"/>
    <s v="Software"/>
    <x v="3"/>
    <n v="83191"/>
    <s v="New"/>
    <s v="Partner"/>
    <n v="419227"/>
    <n v="7"/>
    <n v="4637"/>
    <n v="0"/>
    <n v="32459"/>
    <n v="11420"/>
    <n v="21039"/>
    <s v="UPI"/>
    <s v="Returned"/>
    <x v="3"/>
    <n v="3"/>
    <n v="0"/>
  </r>
  <r>
    <x v="271"/>
    <x v="1"/>
    <s v="USA"/>
    <s v="New York"/>
    <s v="Hardware"/>
    <x v="0"/>
    <n v="39461"/>
    <s v="Existing"/>
    <s v="Partner"/>
    <n v="304749"/>
    <n v="7"/>
    <n v="2698"/>
    <n v="0.1"/>
    <n v="16997.400000000001"/>
    <n v="10954"/>
    <n v="6043.4000000000015"/>
    <s v="Cash"/>
    <s v="Completed"/>
    <x v="1"/>
    <n v="2"/>
    <n v="10"/>
  </r>
  <r>
    <x v="271"/>
    <x v="2"/>
    <s v="India"/>
    <s v="Bangalore"/>
    <s v="Software"/>
    <x v="3"/>
    <n v="14610"/>
    <s v="Existing"/>
    <s v="Offline"/>
    <n v="259424"/>
    <n v="1"/>
    <n v="4372"/>
    <n v="0.2"/>
    <n v="3497.6000000000004"/>
    <n v="18672"/>
    <n v="-15174.4"/>
    <s v="Net Banking"/>
    <s v="Cancelled"/>
    <x v="1"/>
    <n v="1"/>
    <n v="20"/>
  </r>
  <r>
    <x v="271"/>
    <x v="1"/>
    <s v="UK"/>
    <s v="London"/>
    <s v="Software"/>
    <x v="0"/>
    <n v="66973"/>
    <s v="Existing"/>
    <s v="Offline"/>
    <n v="537272"/>
    <n v="1"/>
    <n v="4062"/>
    <n v="0.1"/>
    <n v="3655.8"/>
    <n v="10208"/>
    <n v="-6552.2"/>
    <s v="UPI"/>
    <s v="Returned"/>
    <x v="3"/>
    <n v="4"/>
    <n v="10"/>
  </r>
  <r>
    <x v="272"/>
    <x v="1"/>
    <s v="UK"/>
    <s v="London"/>
    <s v="Software"/>
    <x v="0"/>
    <n v="93004"/>
    <s v="Existing"/>
    <s v="Partner"/>
    <n v="910139"/>
    <n v="8"/>
    <n v="3698"/>
    <n v="0"/>
    <n v="29584"/>
    <n v="19537"/>
    <n v="10047"/>
    <s v="Credit Card"/>
    <s v="Returned"/>
    <x v="3"/>
    <n v="3"/>
    <n v="0"/>
  </r>
  <r>
    <x v="272"/>
    <x v="1"/>
    <s v="UAE"/>
    <s v="Dubai"/>
    <s v="Services"/>
    <x v="1"/>
    <n v="17583"/>
    <s v="Existing"/>
    <s v="Partner"/>
    <n v="253233"/>
    <n v="1"/>
    <n v="2392"/>
    <n v="0.15"/>
    <n v="2033.2"/>
    <n v="16168"/>
    <n v="-14134.8"/>
    <s v="Credit Card"/>
    <s v="Completed"/>
    <x v="3"/>
    <n v="1"/>
    <n v="15"/>
  </r>
  <r>
    <x v="272"/>
    <x v="1"/>
    <s v="India"/>
    <s v="Delhi"/>
    <s v="Hardware"/>
    <x v="0"/>
    <n v="35583"/>
    <s v="New"/>
    <s v="Partner"/>
    <n v="511866"/>
    <n v="3"/>
    <n v="4939"/>
    <n v="0.1"/>
    <n v="13335.300000000001"/>
    <n v="5582"/>
    <n v="7753.3000000000011"/>
    <s v="Credit Card"/>
    <s v="Cancelled"/>
    <x v="0"/>
    <n v="5"/>
    <n v="10"/>
  </r>
  <r>
    <x v="272"/>
    <x v="0"/>
    <s v="USA"/>
    <s v="New York"/>
    <s v="Software"/>
    <x v="3"/>
    <n v="27701"/>
    <s v="New"/>
    <s v="Partner"/>
    <n v="379088"/>
    <n v="6"/>
    <n v="3669"/>
    <n v="0"/>
    <n v="22014"/>
    <n v="21883"/>
    <n v="131"/>
    <s v="Credit Card"/>
    <s v="Cancelled"/>
    <x v="3"/>
    <n v="5"/>
    <n v="0"/>
  </r>
  <r>
    <x v="272"/>
    <x v="1"/>
    <s v="USA"/>
    <s v="New York"/>
    <s v="Services"/>
    <x v="2"/>
    <n v="16880"/>
    <s v="New"/>
    <s v="Offline"/>
    <n v="893978"/>
    <n v="8"/>
    <n v="3447"/>
    <n v="0.15"/>
    <n v="23439.599999999999"/>
    <n v="5485"/>
    <n v="17954.599999999999"/>
    <s v="Cash"/>
    <s v="Cancelled"/>
    <x v="0"/>
    <n v="2"/>
    <n v="15"/>
  </r>
  <r>
    <x v="272"/>
    <x v="3"/>
    <s v="India"/>
    <s v="Bangalore"/>
    <s v="Software"/>
    <x v="3"/>
    <n v="99257"/>
    <s v="Existing"/>
    <s v="Partner"/>
    <n v="678427"/>
    <n v="5"/>
    <n v="4623"/>
    <n v="0.2"/>
    <n v="18492"/>
    <n v="1607"/>
    <n v="16885"/>
    <s v="Cash"/>
    <s v="Completed"/>
    <x v="2"/>
    <n v="3"/>
    <n v="20"/>
  </r>
  <r>
    <x v="272"/>
    <x v="2"/>
    <s v="UAE"/>
    <s v="Dubai"/>
    <s v="Hardware"/>
    <x v="2"/>
    <n v="61845"/>
    <s v="Existing"/>
    <s v="Online"/>
    <n v="213857"/>
    <n v="5"/>
    <n v="3600"/>
    <n v="0"/>
    <n v="18000"/>
    <n v="5044"/>
    <n v="12956"/>
    <s v="Cash"/>
    <s v="Cancelled"/>
    <x v="2"/>
    <n v="3"/>
    <n v="0"/>
  </r>
  <r>
    <x v="272"/>
    <x v="0"/>
    <s v="India"/>
    <s v="Bangalore"/>
    <s v="Services"/>
    <x v="0"/>
    <n v="82417"/>
    <s v="Existing"/>
    <s v="Offline"/>
    <n v="369351"/>
    <n v="4"/>
    <n v="4421"/>
    <n v="0.05"/>
    <n v="16799.8"/>
    <n v="8143"/>
    <n v="8656.7999999999993"/>
    <s v="UPI"/>
    <s v="Cancelled"/>
    <x v="1"/>
    <n v="2"/>
    <n v="5"/>
  </r>
  <r>
    <x v="272"/>
    <x v="1"/>
    <s v="India"/>
    <s v="Bangalore"/>
    <s v="Software"/>
    <x v="1"/>
    <n v="13722"/>
    <s v="New"/>
    <s v="Online"/>
    <n v="719092"/>
    <n v="4"/>
    <n v="4807"/>
    <n v="0.15"/>
    <n v="16343.8"/>
    <n v="29794"/>
    <n v="-13450.2"/>
    <s v="Net Banking"/>
    <s v="Completed"/>
    <x v="1"/>
    <n v="3"/>
    <n v="15"/>
  </r>
  <r>
    <x v="272"/>
    <x v="0"/>
    <s v="USA"/>
    <s v="New York"/>
    <s v="Software"/>
    <x v="0"/>
    <n v="30077"/>
    <s v="New"/>
    <s v="Partner"/>
    <n v="827382"/>
    <n v="7"/>
    <n v="4188"/>
    <n v="0.05"/>
    <n v="27850.199999999997"/>
    <n v="3836"/>
    <n v="24014.199999999997"/>
    <s v="Credit Card"/>
    <s v="Cancelled"/>
    <x v="3"/>
    <n v="5"/>
    <n v="5"/>
  </r>
  <r>
    <x v="272"/>
    <x v="1"/>
    <s v="India"/>
    <s v="Bangalore"/>
    <s v="Software"/>
    <x v="0"/>
    <n v="90868"/>
    <s v="New"/>
    <s v="Online"/>
    <n v="393366"/>
    <n v="6"/>
    <n v="571"/>
    <n v="0.2"/>
    <n v="2740.8"/>
    <n v="29708"/>
    <n v="-26967.200000000001"/>
    <s v="Net Banking"/>
    <s v="Cancelled"/>
    <x v="1"/>
    <n v="5"/>
    <n v="20"/>
  </r>
  <r>
    <x v="272"/>
    <x v="3"/>
    <s v="India"/>
    <s v="Delhi"/>
    <s v="Hardware"/>
    <x v="2"/>
    <n v="23229"/>
    <s v="New"/>
    <s v="Partner"/>
    <n v="970735"/>
    <n v="8"/>
    <n v="2657"/>
    <n v="0.2"/>
    <n v="17004.8"/>
    <n v="15091"/>
    <n v="1913.7999999999993"/>
    <s v="UPI"/>
    <s v="Returned"/>
    <x v="2"/>
    <n v="2"/>
    <n v="20"/>
  </r>
  <r>
    <x v="273"/>
    <x v="2"/>
    <s v="India"/>
    <s v="Bangalore"/>
    <s v="Services"/>
    <x v="3"/>
    <n v="83338"/>
    <s v="New"/>
    <s v="Online"/>
    <n v="794275"/>
    <n v="6"/>
    <n v="1636"/>
    <n v="0.1"/>
    <n v="8834.4"/>
    <n v="26285"/>
    <n v="-17450.599999999999"/>
    <s v="Net Banking"/>
    <s v="Cancelled"/>
    <x v="1"/>
    <n v="4"/>
    <n v="10"/>
  </r>
  <r>
    <x v="273"/>
    <x v="1"/>
    <s v="India"/>
    <s v="Delhi"/>
    <s v="Services"/>
    <x v="1"/>
    <n v="71679"/>
    <s v="New"/>
    <s v="Offline"/>
    <n v="634305"/>
    <n v="7"/>
    <n v="4827"/>
    <n v="0.2"/>
    <n v="27031.200000000001"/>
    <n v="1766"/>
    <n v="25265.200000000001"/>
    <s v="Net Banking"/>
    <s v="Returned"/>
    <x v="0"/>
    <n v="2"/>
    <n v="20"/>
  </r>
  <r>
    <x v="273"/>
    <x v="1"/>
    <s v="USA"/>
    <s v="New York"/>
    <s v="Services"/>
    <x v="1"/>
    <n v="97637"/>
    <s v="Existing"/>
    <s v="Online"/>
    <n v="246166"/>
    <n v="5"/>
    <n v="4577"/>
    <n v="0.1"/>
    <n v="20596.5"/>
    <n v="13790"/>
    <n v="6806.5"/>
    <s v="Net Banking"/>
    <s v="Returned"/>
    <x v="1"/>
    <n v="5"/>
    <n v="10"/>
  </r>
  <r>
    <x v="273"/>
    <x v="1"/>
    <s v="UAE"/>
    <s v="Dubai"/>
    <s v="Software"/>
    <x v="1"/>
    <n v="21439"/>
    <s v="New"/>
    <s v="Offline"/>
    <n v="655524"/>
    <n v="6"/>
    <n v="542"/>
    <n v="0.15"/>
    <n v="2764.2"/>
    <n v="20982"/>
    <n v="-18217.8"/>
    <s v="Cash"/>
    <s v="Returned"/>
    <x v="2"/>
    <n v="2"/>
    <n v="15"/>
  </r>
  <r>
    <x v="273"/>
    <x v="1"/>
    <s v="UK"/>
    <s v="London"/>
    <s v="Services"/>
    <x v="1"/>
    <n v="45902"/>
    <s v="New"/>
    <s v="Online"/>
    <n v="500880"/>
    <n v="1"/>
    <n v="4860"/>
    <n v="0.05"/>
    <n v="4617"/>
    <n v="28540"/>
    <n v="-23923"/>
    <s v="UPI"/>
    <s v="Returned"/>
    <x v="2"/>
    <n v="5"/>
    <n v="5"/>
  </r>
  <r>
    <x v="273"/>
    <x v="2"/>
    <s v="India"/>
    <s v="Delhi"/>
    <s v="Software"/>
    <x v="3"/>
    <n v="12598"/>
    <s v="New"/>
    <s v="Online"/>
    <n v="392065"/>
    <n v="3"/>
    <n v="2331"/>
    <n v="0.15"/>
    <n v="5944.05"/>
    <n v="15932"/>
    <n v="-9987.9500000000007"/>
    <s v="UPI"/>
    <s v="Cancelled"/>
    <x v="2"/>
    <n v="4"/>
    <n v="15"/>
  </r>
  <r>
    <x v="273"/>
    <x v="2"/>
    <s v="UAE"/>
    <s v="Dubai"/>
    <s v="Hardware"/>
    <x v="1"/>
    <n v="14052"/>
    <s v="New"/>
    <s v="Offline"/>
    <n v="457525"/>
    <n v="8"/>
    <n v="545"/>
    <n v="0.05"/>
    <n v="4142"/>
    <n v="17475"/>
    <n v="-13333"/>
    <s v="UPI"/>
    <s v="Returned"/>
    <x v="2"/>
    <n v="5"/>
    <n v="5"/>
  </r>
  <r>
    <x v="273"/>
    <x v="3"/>
    <s v="UAE"/>
    <s v="Dubai"/>
    <s v="Services"/>
    <x v="2"/>
    <n v="22741"/>
    <s v="New"/>
    <s v="Offline"/>
    <n v="966541"/>
    <n v="3"/>
    <n v="4141"/>
    <n v="0"/>
    <n v="12423"/>
    <n v="1099"/>
    <n v="11324"/>
    <s v="Net Banking"/>
    <s v="Returned"/>
    <x v="0"/>
    <n v="3"/>
    <n v="0"/>
  </r>
  <r>
    <x v="273"/>
    <x v="2"/>
    <s v="India"/>
    <s v="Delhi"/>
    <s v="Software"/>
    <x v="2"/>
    <n v="79360"/>
    <s v="Existing"/>
    <s v="Partner"/>
    <n v="950022"/>
    <n v="1"/>
    <n v="2175"/>
    <n v="0.15"/>
    <n v="1848.75"/>
    <n v="12216"/>
    <n v="-10367.25"/>
    <s v="Cash"/>
    <s v="Returned"/>
    <x v="1"/>
    <n v="1"/>
    <n v="15"/>
  </r>
  <r>
    <x v="273"/>
    <x v="1"/>
    <s v="USA"/>
    <s v="New York"/>
    <s v="Services"/>
    <x v="1"/>
    <n v="46288"/>
    <s v="New"/>
    <s v="Offline"/>
    <n v="895822"/>
    <n v="3"/>
    <n v="3852"/>
    <n v="0"/>
    <n v="11556"/>
    <n v="26261"/>
    <n v="-14705"/>
    <s v="Credit Card"/>
    <s v="Cancelled"/>
    <x v="2"/>
    <n v="4"/>
    <n v="0"/>
  </r>
  <r>
    <x v="273"/>
    <x v="3"/>
    <s v="India"/>
    <s v="Mumbai"/>
    <s v="Services"/>
    <x v="1"/>
    <n v="11249"/>
    <s v="New"/>
    <s v="Offline"/>
    <n v="526993"/>
    <n v="4"/>
    <n v="1769"/>
    <n v="0.05"/>
    <n v="6722.2"/>
    <n v="8622"/>
    <n v="-1899.8000000000002"/>
    <s v="Cash"/>
    <s v="Completed"/>
    <x v="1"/>
    <n v="1"/>
    <n v="5"/>
  </r>
  <r>
    <x v="273"/>
    <x v="3"/>
    <s v="UAE"/>
    <s v="Dubai"/>
    <s v="Hardware"/>
    <x v="3"/>
    <n v="32970"/>
    <s v="Existing"/>
    <s v="Partner"/>
    <n v="803948"/>
    <n v="8"/>
    <n v="4483"/>
    <n v="0.1"/>
    <n v="32277.600000000002"/>
    <n v="19134"/>
    <n v="13143.600000000002"/>
    <s v="Credit Card"/>
    <s v="Returned"/>
    <x v="3"/>
    <n v="4"/>
    <n v="10"/>
  </r>
  <r>
    <x v="274"/>
    <x v="3"/>
    <s v="UAE"/>
    <s v="Dubai"/>
    <s v="Services"/>
    <x v="3"/>
    <n v="25565"/>
    <s v="Existing"/>
    <s v="Offline"/>
    <n v="486795"/>
    <n v="9"/>
    <n v="4463"/>
    <n v="0.15"/>
    <n v="34141.949999999997"/>
    <n v="29524"/>
    <n v="4617.9499999999971"/>
    <s v="Net Banking"/>
    <s v="Returned"/>
    <x v="0"/>
    <n v="4"/>
    <n v="15"/>
  </r>
  <r>
    <x v="274"/>
    <x v="1"/>
    <s v="USA"/>
    <s v="New York"/>
    <s v="Hardware"/>
    <x v="1"/>
    <n v="66995"/>
    <s v="New"/>
    <s v="Offline"/>
    <n v="535883"/>
    <n v="4"/>
    <n v="3523"/>
    <n v="0.15"/>
    <n v="11978.199999999999"/>
    <n v="21053"/>
    <n v="-9074.8000000000011"/>
    <s v="Cash"/>
    <s v="Completed"/>
    <x v="3"/>
    <n v="4"/>
    <n v="15"/>
  </r>
  <r>
    <x v="274"/>
    <x v="0"/>
    <s v="USA"/>
    <s v="New York"/>
    <s v="Services"/>
    <x v="3"/>
    <n v="93994"/>
    <s v="New"/>
    <s v="Online"/>
    <n v="491685"/>
    <n v="7"/>
    <n v="3290"/>
    <n v="0.1"/>
    <n v="20727"/>
    <n v="1393"/>
    <n v="19334"/>
    <s v="Cash"/>
    <s v="Cancelled"/>
    <x v="0"/>
    <n v="4"/>
    <n v="10"/>
  </r>
  <r>
    <x v="274"/>
    <x v="1"/>
    <s v="India"/>
    <s v="Bangalore"/>
    <s v="Services"/>
    <x v="0"/>
    <n v="61656"/>
    <s v="New"/>
    <s v="Partner"/>
    <n v="654268"/>
    <n v="1"/>
    <n v="3670"/>
    <n v="0.1"/>
    <n v="3303"/>
    <n v="26169"/>
    <n v="-22866"/>
    <s v="Credit Card"/>
    <s v="Returned"/>
    <x v="2"/>
    <n v="5"/>
    <n v="10"/>
  </r>
  <r>
    <x v="274"/>
    <x v="2"/>
    <s v="USA"/>
    <s v="New York"/>
    <s v="Services"/>
    <x v="1"/>
    <n v="72134"/>
    <s v="New"/>
    <s v="Partner"/>
    <n v="741248"/>
    <n v="9"/>
    <n v="1512"/>
    <n v="0.2"/>
    <n v="10886.400000000001"/>
    <n v="28457"/>
    <n v="-17570.599999999999"/>
    <s v="Credit Card"/>
    <s v="Cancelled"/>
    <x v="1"/>
    <n v="3"/>
    <n v="20"/>
  </r>
  <r>
    <x v="274"/>
    <x v="2"/>
    <s v="UAE"/>
    <s v="Dubai"/>
    <s v="Services"/>
    <x v="3"/>
    <n v="55765"/>
    <s v="New"/>
    <s v="Online"/>
    <n v="856276"/>
    <n v="4"/>
    <n v="4007"/>
    <n v="0.2"/>
    <n v="12822.400000000001"/>
    <n v="10077"/>
    <n v="2745.4000000000015"/>
    <s v="Net Banking"/>
    <s v="Returned"/>
    <x v="0"/>
    <n v="5"/>
    <n v="20"/>
  </r>
  <r>
    <x v="274"/>
    <x v="1"/>
    <s v="India"/>
    <s v="Delhi"/>
    <s v="Services"/>
    <x v="2"/>
    <n v="12014"/>
    <s v="Existing"/>
    <s v="Partner"/>
    <n v="163470"/>
    <n v="9"/>
    <n v="2571"/>
    <n v="0.05"/>
    <n v="21982.05"/>
    <n v="9139"/>
    <n v="12843.05"/>
    <s v="Cash"/>
    <s v="Cancelled"/>
    <x v="3"/>
    <n v="5"/>
    <n v="5"/>
  </r>
  <r>
    <x v="274"/>
    <x v="1"/>
    <s v="India"/>
    <s v="Mumbai"/>
    <s v="Services"/>
    <x v="1"/>
    <n v="80480"/>
    <s v="Existing"/>
    <s v="Online"/>
    <n v="434906"/>
    <n v="3"/>
    <n v="2505"/>
    <n v="0.15"/>
    <n v="6387.75"/>
    <n v="4052"/>
    <n v="2335.75"/>
    <s v="Cash"/>
    <s v="Cancelled"/>
    <x v="3"/>
    <n v="3"/>
    <n v="15"/>
  </r>
  <r>
    <x v="274"/>
    <x v="3"/>
    <s v="India"/>
    <s v="Bangalore"/>
    <s v="Hardware"/>
    <x v="1"/>
    <n v="24012"/>
    <s v="New"/>
    <s v="Offline"/>
    <n v="974415"/>
    <n v="5"/>
    <n v="2817"/>
    <n v="0.1"/>
    <n v="12676.5"/>
    <n v="9696"/>
    <n v="2980.5"/>
    <s v="Cash"/>
    <s v="Returned"/>
    <x v="1"/>
    <n v="4"/>
    <n v="10"/>
  </r>
  <r>
    <x v="274"/>
    <x v="1"/>
    <s v="India"/>
    <s v="Delhi"/>
    <s v="Hardware"/>
    <x v="2"/>
    <n v="67498"/>
    <s v="New"/>
    <s v="Partner"/>
    <n v="464789"/>
    <n v="1"/>
    <n v="2675"/>
    <n v="0.1"/>
    <n v="2407.5"/>
    <n v="22620"/>
    <n v="-20212.5"/>
    <s v="UPI"/>
    <s v="Returned"/>
    <x v="0"/>
    <n v="3"/>
    <n v="10"/>
  </r>
  <r>
    <x v="274"/>
    <x v="3"/>
    <s v="India"/>
    <s v="Mumbai"/>
    <s v="Software"/>
    <x v="2"/>
    <n v="78776"/>
    <s v="Existing"/>
    <s v="Offline"/>
    <n v="773286"/>
    <n v="3"/>
    <n v="2286"/>
    <n v="0"/>
    <n v="6858"/>
    <n v="21134"/>
    <n v="-14276"/>
    <s v="Credit Card"/>
    <s v="Cancelled"/>
    <x v="3"/>
    <n v="1"/>
    <n v="0"/>
  </r>
  <r>
    <x v="274"/>
    <x v="2"/>
    <s v="India"/>
    <s v="Mumbai"/>
    <s v="Services"/>
    <x v="3"/>
    <n v="71711"/>
    <s v="Existing"/>
    <s v="Partner"/>
    <n v="117621"/>
    <n v="5"/>
    <n v="3629"/>
    <n v="0.2"/>
    <n v="14516"/>
    <n v="2777"/>
    <n v="11739"/>
    <s v="Cash"/>
    <s v="Returned"/>
    <x v="3"/>
    <n v="3"/>
    <n v="20"/>
  </r>
  <r>
    <x v="275"/>
    <x v="3"/>
    <s v="India"/>
    <s v="Mumbai"/>
    <s v="Hardware"/>
    <x v="2"/>
    <n v="52530"/>
    <s v="New"/>
    <s v="Offline"/>
    <n v="957677"/>
    <n v="6"/>
    <n v="2872"/>
    <n v="0"/>
    <n v="17232"/>
    <n v="24317"/>
    <n v="-7085"/>
    <s v="UPI"/>
    <s v="Completed"/>
    <x v="0"/>
    <n v="5"/>
    <n v="0"/>
  </r>
  <r>
    <x v="275"/>
    <x v="1"/>
    <s v="UK"/>
    <s v="London"/>
    <s v="Services"/>
    <x v="0"/>
    <n v="89267"/>
    <s v="New"/>
    <s v="Partner"/>
    <n v="224604"/>
    <n v="8"/>
    <n v="1960"/>
    <n v="0.1"/>
    <n v="14112"/>
    <n v="13629"/>
    <n v="483"/>
    <s v="Cash"/>
    <s v="Cancelled"/>
    <x v="2"/>
    <n v="4"/>
    <n v="10"/>
  </r>
  <r>
    <x v="275"/>
    <x v="2"/>
    <s v="India"/>
    <s v="Delhi"/>
    <s v="Services"/>
    <x v="1"/>
    <n v="28018"/>
    <s v="New"/>
    <s v="Partner"/>
    <n v="440920"/>
    <n v="1"/>
    <n v="1964"/>
    <n v="0.15"/>
    <n v="1669.3999999999999"/>
    <n v="29073"/>
    <n v="-27403.599999999999"/>
    <s v="Credit Card"/>
    <s v="Completed"/>
    <x v="2"/>
    <n v="5"/>
    <n v="15"/>
  </r>
  <r>
    <x v="275"/>
    <x v="0"/>
    <s v="India"/>
    <s v="Bangalore"/>
    <s v="Hardware"/>
    <x v="0"/>
    <n v="27916"/>
    <s v="New"/>
    <s v="Offline"/>
    <n v="135031"/>
    <n v="3"/>
    <n v="3541"/>
    <n v="0.15"/>
    <n v="9029.5499999999993"/>
    <n v="9325"/>
    <n v="-295.45000000000073"/>
    <s v="Cash"/>
    <s v="Returned"/>
    <x v="1"/>
    <n v="1"/>
    <n v="15"/>
  </r>
  <r>
    <x v="275"/>
    <x v="3"/>
    <s v="India"/>
    <s v="Bangalore"/>
    <s v="Services"/>
    <x v="3"/>
    <n v="50376"/>
    <s v="New"/>
    <s v="Online"/>
    <n v="394290"/>
    <n v="1"/>
    <n v="1558"/>
    <n v="0"/>
    <n v="1558"/>
    <n v="3925"/>
    <n v="-2367"/>
    <s v="Cash"/>
    <s v="Completed"/>
    <x v="2"/>
    <n v="4"/>
    <n v="0"/>
  </r>
  <r>
    <x v="275"/>
    <x v="2"/>
    <s v="India"/>
    <s v="Mumbai"/>
    <s v="Hardware"/>
    <x v="2"/>
    <n v="75046"/>
    <s v="New"/>
    <s v="Partner"/>
    <n v="608186"/>
    <n v="5"/>
    <n v="1471"/>
    <n v="0.2"/>
    <n v="5884"/>
    <n v="24731"/>
    <n v="-18847"/>
    <s v="Net Banking"/>
    <s v="Completed"/>
    <x v="1"/>
    <n v="2"/>
    <n v="20"/>
  </r>
  <r>
    <x v="275"/>
    <x v="3"/>
    <s v="India"/>
    <s v="Delhi"/>
    <s v="Hardware"/>
    <x v="1"/>
    <n v="68742"/>
    <s v="Existing"/>
    <s v="Online"/>
    <n v="894430"/>
    <n v="8"/>
    <n v="2890"/>
    <n v="0.05"/>
    <n v="21964"/>
    <n v="7820"/>
    <n v="14144"/>
    <s v="Net Banking"/>
    <s v="Cancelled"/>
    <x v="3"/>
    <n v="5"/>
    <n v="5"/>
  </r>
  <r>
    <x v="275"/>
    <x v="2"/>
    <s v="UK"/>
    <s v="London"/>
    <s v="Software"/>
    <x v="2"/>
    <n v="95566"/>
    <s v="Existing"/>
    <s v="Online"/>
    <n v="214619"/>
    <n v="4"/>
    <n v="3499"/>
    <n v="0.15"/>
    <n v="11896.6"/>
    <n v="13499"/>
    <n v="-1602.3999999999996"/>
    <s v="Cash"/>
    <s v="Completed"/>
    <x v="3"/>
    <n v="5"/>
    <n v="15"/>
  </r>
  <r>
    <x v="275"/>
    <x v="2"/>
    <s v="India"/>
    <s v="Mumbai"/>
    <s v="Software"/>
    <x v="2"/>
    <n v="87125"/>
    <s v="Existing"/>
    <s v="Online"/>
    <n v="569564"/>
    <n v="9"/>
    <n v="3004"/>
    <n v="0.05"/>
    <n v="25684.199999999997"/>
    <n v="1584"/>
    <n v="24100.199999999997"/>
    <s v="UPI"/>
    <s v="Returned"/>
    <x v="2"/>
    <n v="3"/>
    <n v="5"/>
  </r>
  <r>
    <x v="275"/>
    <x v="3"/>
    <s v="USA"/>
    <s v="New York"/>
    <s v="Software"/>
    <x v="3"/>
    <n v="97519"/>
    <s v="Existing"/>
    <s v="Online"/>
    <n v="217974"/>
    <n v="6"/>
    <n v="1398"/>
    <n v="0.2"/>
    <n v="6710.4000000000005"/>
    <n v="27012"/>
    <n v="-20301.599999999999"/>
    <s v="UPI"/>
    <s v="Cancelled"/>
    <x v="0"/>
    <n v="4"/>
    <n v="20"/>
  </r>
  <r>
    <x v="275"/>
    <x v="0"/>
    <s v="India"/>
    <s v="Bangalore"/>
    <s v="Software"/>
    <x v="3"/>
    <n v="22437"/>
    <s v="New"/>
    <s v="Online"/>
    <n v="393245"/>
    <n v="6"/>
    <n v="2313"/>
    <n v="0"/>
    <n v="13878"/>
    <n v="9548"/>
    <n v="4330"/>
    <s v="UPI"/>
    <s v="Returned"/>
    <x v="2"/>
    <n v="5"/>
    <n v="0"/>
  </r>
  <r>
    <x v="275"/>
    <x v="2"/>
    <s v="UAE"/>
    <s v="Dubai"/>
    <s v="Services"/>
    <x v="3"/>
    <n v="72146"/>
    <s v="Existing"/>
    <s v="Online"/>
    <n v="885452"/>
    <n v="5"/>
    <n v="2002"/>
    <n v="0.2"/>
    <n v="8008"/>
    <n v="15788"/>
    <n v="-7780"/>
    <s v="Cash"/>
    <s v="Returned"/>
    <x v="1"/>
    <n v="1"/>
    <n v="20"/>
  </r>
  <r>
    <x v="276"/>
    <x v="2"/>
    <s v="India"/>
    <s v="Mumbai"/>
    <s v="Services"/>
    <x v="3"/>
    <n v="37618"/>
    <s v="Existing"/>
    <s v="Partner"/>
    <n v="441908"/>
    <n v="5"/>
    <n v="842"/>
    <n v="0.1"/>
    <n v="3789"/>
    <n v="8602"/>
    <n v="-4813"/>
    <s v="UPI"/>
    <s v="Completed"/>
    <x v="1"/>
    <n v="4"/>
    <n v="10"/>
  </r>
  <r>
    <x v="276"/>
    <x v="2"/>
    <s v="USA"/>
    <s v="New York"/>
    <s v="Software"/>
    <x v="1"/>
    <n v="60767"/>
    <s v="New"/>
    <s v="Online"/>
    <n v="517963"/>
    <n v="7"/>
    <n v="4360"/>
    <n v="0.2"/>
    <n v="24416"/>
    <n v="6196"/>
    <n v="18220"/>
    <s v="Net Banking"/>
    <s v="Returned"/>
    <x v="0"/>
    <n v="4"/>
    <n v="20"/>
  </r>
  <r>
    <x v="276"/>
    <x v="0"/>
    <s v="India"/>
    <s v="Bangalore"/>
    <s v="Hardware"/>
    <x v="0"/>
    <n v="19705"/>
    <s v="Existing"/>
    <s v="Partner"/>
    <n v="473980"/>
    <n v="8"/>
    <n v="3851"/>
    <n v="0"/>
    <n v="30808"/>
    <n v="12546"/>
    <n v="18262"/>
    <s v="Cash"/>
    <s v="Completed"/>
    <x v="3"/>
    <n v="3"/>
    <n v="0"/>
  </r>
  <r>
    <x v="276"/>
    <x v="0"/>
    <s v="UK"/>
    <s v="London"/>
    <s v="Hardware"/>
    <x v="0"/>
    <n v="67146"/>
    <s v="New"/>
    <s v="Partner"/>
    <n v="816160"/>
    <n v="7"/>
    <n v="3360"/>
    <n v="0"/>
    <n v="23520"/>
    <n v="10942"/>
    <n v="12578"/>
    <s v="Net Banking"/>
    <s v="Cancelled"/>
    <x v="3"/>
    <n v="5"/>
    <n v="0"/>
  </r>
  <r>
    <x v="276"/>
    <x v="1"/>
    <s v="India"/>
    <s v="Delhi"/>
    <s v="Hardware"/>
    <x v="1"/>
    <n v="98216"/>
    <s v="New"/>
    <s v="Partner"/>
    <n v="719614"/>
    <n v="1"/>
    <n v="1748"/>
    <n v="0.2"/>
    <n v="1398.4"/>
    <n v="19084"/>
    <n v="-17685.599999999999"/>
    <s v="Net Banking"/>
    <s v="Cancelled"/>
    <x v="2"/>
    <n v="5"/>
    <n v="20"/>
  </r>
  <r>
    <x v="276"/>
    <x v="3"/>
    <s v="India"/>
    <s v="Bangalore"/>
    <s v="Hardware"/>
    <x v="2"/>
    <n v="90912"/>
    <s v="Existing"/>
    <s v="Offline"/>
    <n v="364026"/>
    <n v="1"/>
    <n v="1708"/>
    <n v="0"/>
    <n v="1708"/>
    <n v="10901"/>
    <n v="-9193"/>
    <s v="UPI"/>
    <s v="Completed"/>
    <x v="1"/>
    <n v="2"/>
    <n v="0"/>
  </r>
  <r>
    <x v="276"/>
    <x v="0"/>
    <s v="India"/>
    <s v="Delhi"/>
    <s v="Services"/>
    <x v="1"/>
    <n v="61750"/>
    <s v="Existing"/>
    <s v="Online"/>
    <n v="270027"/>
    <n v="6"/>
    <n v="4890"/>
    <n v="0.1"/>
    <n v="26406"/>
    <n v="4681"/>
    <n v="21725"/>
    <s v="Net Banking"/>
    <s v="Cancelled"/>
    <x v="1"/>
    <n v="2"/>
    <n v="10"/>
  </r>
  <r>
    <x v="276"/>
    <x v="3"/>
    <s v="India"/>
    <s v="Delhi"/>
    <s v="Hardware"/>
    <x v="0"/>
    <n v="54379"/>
    <s v="Existing"/>
    <s v="Offline"/>
    <n v="839555"/>
    <n v="3"/>
    <n v="2639"/>
    <n v="0.05"/>
    <n v="7521.15"/>
    <n v="9728"/>
    <n v="-2206.8500000000004"/>
    <s v="Net Banking"/>
    <s v="Cancelled"/>
    <x v="0"/>
    <n v="4"/>
    <n v="5"/>
  </r>
  <r>
    <x v="276"/>
    <x v="1"/>
    <s v="UK"/>
    <s v="London"/>
    <s v="Hardware"/>
    <x v="0"/>
    <n v="62682"/>
    <s v="New"/>
    <s v="Online"/>
    <n v="159965"/>
    <n v="9"/>
    <n v="2110"/>
    <n v="0.2"/>
    <n v="15192"/>
    <n v="19852"/>
    <n v="-4660"/>
    <s v="Credit Card"/>
    <s v="Cancelled"/>
    <x v="0"/>
    <n v="5"/>
    <n v="20"/>
  </r>
  <r>
    <x v="276"/>
    <x v="3"/>
    <s v="UK"/>
    <s v="London"/>
    <s v="Software"/>
    <x v="1"/>
    <n v="74713"/>
    <s v="Existing"/>
    <s v="Offline"/>
    <n v="737244"/>
    <n v="7"/>
    <n v="2479"/>
    <n v="0"/>
    <n v="17353"/>
    <n v="9342"/>
    <n v="8011"/>
    <s v="Credit Card"/>
    <s v="Cancelled"/>
    <x v="2"/>
    <n v="3"/>
    <n v="0"/>
  </r>
  <r>
    <x v="276"/>
    <x v="0"/>
    <s v="India"/>
    <s v="Mumbai"/>
    <s v="Hardware"/>
    <x v="3"/>
    <n v="66919"/>
    <s v="New"/>
    <s v="Partner"/>
    <n v="319866"/>
    <n v="2"/>
    <n v="3297"/>
    <n v="0.05"/>
    <n v="6264.2999999999993"/>
    <n v="10947"/>
    <n v="-4682.7000000000007"/>
    <s v="Credit Card"/>
    <s v="Completed"/>
    <x v="0"/>
    <n v="5"/>
    <n v="5"/>
  </r>
  <r>
    <x v="276"/>
    <x v="3"/>
    <s v="India"/>
    <s v="Mumbai"/>
    <s v="Services"/>
    <x v="2"/>
    <n v="70384"/>
    <s v="Existing"/>
    <s v="Offline"/>
    <n v="844782"/>
    <n v="3"/>
    <n v="1056"/>
    <n v="0.1"/>
    <n v="2851.2000000000003"/>
    <n v="19934"/>
    <n v="-17082.8"/>
    <s v="UPI"/>
    <s v="Completed"/>
    <x v="3"/>
    <n v="3"/>
    <n v="10"/>
  </r>
  <r>
    <x v="277"/>
    <x v="0"/>
    <s v="India"/>
    <s v="Bangalore"/>
    <s v="Hardware"/>
    <x v="1"/>
    <n v="61128"/>
    <s v="New"/>
    <s v="Partner"/>
    <n v="272632"/>
    <n v="8"/>
    <n v="4494"/>
    <n v="0.2"/>
    <n v="28761.600000000002"/>
    <n v="16947"/>
    <n v="11814.600000000002"/>
    <s v="UPI"/>
    <s v="Returned"/>
    <x v="0"/>
    <n v="2"/>
    <n v="20"/>
  </r>
  <r>
    <x v="277"/>
    <x v="3"/>
    <s v="UK"/>
    <s v="London"/>
    <s v="Hardware"/>
    <x v="0"/>
    <n v="11835"/>
    <s v="Existing"/>
    <s v="Offline"/>
    <n v="655631"/>
    <n v="1"/>
    <n v="4904"/>
    <n v="0"/>
    <n v="4904"/>
    <n v="18271"/>
    <n v="-13367"/>
    <s v="Net Banking"/>
    <s v="Returned"/>
    <x v="1"/>
    <n v="1"/>
    <n v="0"/>
  </r>
  <r>
    <x v="277"/>
    <x v="0"/>
    <s v="USA"/>
    <s v="New York"/>
    <s v="Services"/>
    <x v="3"/>
    <n v="31283"/>
    <s v="Existing"/>
    <s v="Online"/>
    <n v="349550"/>
    <n v="5"/>
    <n v="4186"/>
    <n v="0.05"/>
    <n v="19883.5"/>
    <n v="12187"/>
    <n v="7696.5"/>
    <s v="Net Banking"/>
    <s v="Cancelled"/>
    <x v="1"/>
    <n v="5"/>
    <n v="5"/>
  </r>
  <r>
    <x v="277"/>
    <x v="0"/>
    <s v="India"/>
    <s v="Bangalore"/>
    <s v="Software"/>
    <x v="2"/>
    <n v="59506"/>
    <s v="New"/>
    <s v="Online"/>
    <n v="970375"/>
    <n v="1"/>
    <n v="1652"/>
    <n v="0.1"/>
    <n v="1486.8"/>
    <n v="5838"/>
    <n v="-4351.2"/>
    <s v="UPI"/>
    <s v="Completed"/>
    <x v="1"/>
    <n v="2"/>
    <n v="10"/>
  </r>
  <r>
    <x v="277"/>
    <x v="3"/>
    <s v="UAE"/>
    <s v="Dubai"/>
    <s v="Services"/>
    <x v="0"/>
    <n v="63625"/>
    <s v="Existing"/>
    <s v="Offline"/>
    <n v="215154"/>
    <n v="9"/>
    <n v="4244"/>
    <n v="0.15"/>
    <n v="32466.6"/>
    <n v="19946"/>
    <n v="12520.599999999999"/>
    <s v="Cash"/>
    <s v="Completed"/>
    <x v="1"/>
    <n v="1"/>
    <n v="15"/>
  </r>
  <r>
    <x v="277"/>
    <x v="1"/>
    <s v="India"/>
    <s v="Delhi"/>
    <s v="Software"/>
    <x v="2"/>
    <n v="45963"/>
    <s v="Existing"/>
    <s v="Offline"/>
    <n v="497166"/>
    <n v="7"/>
    <n v="4121"/>
    <n v="0"/>
    <n v="28847"/>
    <n v="27184"/>
    <n v="1663"/>
    <s v="Cash"/>
    <s v="Completed"/>
    <x v="3"/>
    <n v="1"/>
    <n v="0"/>
  </r>
  <r>
    <x v="277"/>
    <x v="2"/>
    <s v="India"/>
    <s v="Delhi"/>
    <s v="Hardware"/>
    <x v="3"/>
    <n v="19179"/>
    <s v="New"/>
    <s v="Online"/>
    <n v="234961"/>
    <n v="5"/>
    <n v="3859"/>
    <n v="0.1"/>
    <n v="17365.5"/>
    <n v="8790"/>
    <n v="8575.5"/>
    <s v="Cash"/>
    <s v="Returned"/>
    <x v="2"/>
    <n v="2"/>
    <n v="10"/>
  </r>
  <r>
    <x v="277"/>
    <x v="1"/>
    <s v="India"/>
    <s v="Mumbai"/>
    <s v="Software"/>
    <x v="0"/>
    <n v="21955"/>
    <s v="Existing"/>
    <s v="Offline"/>
    <n v="587720"/>
    <n v="6"/>
    <n v="1472"/>
    <n v="0.05"/>
    <n v="8390.4"/>
    <n v="15670"/>
    <n v="-7279.6"/>
    <s v="Credit Card"/>
    <s v="Cancelled"/>
    <x v="0"/>
    <n v="2"/>
    <n v="5"/>
  </r>
  <r>
    <x v="277"/>
    <x v="3"/>
    <s v="USA"/>
    <s v="New York"/>
    <s v="Software"/>
    <x v="3"/>
    <n v="17198"/>
    <s v="Existing"/>
    <s v="Offline"/>
    <n v="643264"/>
    <n v="3"/>
    <n v="4407"/>
    <n v="0.2"/>
    <n v="10576.800000000001"/>
    <n v="7727"/>
    <n v="2849.8000000000011"/>
    <s v="Net Banking"/>
    <s v="Completed"/>
    <x v="2"/>
    <n v="2"/>
    <n v="20"/>
  </r>
  <r>
    <x v="277"/>
    <x v="1"/>
    <s v="UK"/>
    <s v="London"/>
    <s v="Software"/>
    <x v="1"/>
    <n v="77156"/>
    <s v="New"/>
    <s v="Online"/>
    <n v="385160"/>
    <n v="3"/>
    <n v="4228"/>
    <n v="0.05"/>
    <n v="12049.8"/>
    <n v="6531"/>
    <n v="5518.7999999999993"/>
    <s v="Cash"/>
    <s v="Returned"/>
    <x v="2"/>
    <n v="3"/>
    <n v="5"/>
  </r>
  <r>
    <x v="277"/>
    <x v="0"/>
    <s v="UK"/>
    <s v="London"/>
    <s v="Hardware"/>
    <x v="1"/>
    <n v="54588"/>
    <s v="Existing"/>
    <s v="Partner"/>
    <n v="830107"/>
    <n v="7"/>
    <n v="3911"/>
    <n v="0.2"/>
    <n v="21901.600000000002"/>
    <n v="16614"/>
    <n v="5287.6000000000022"/>
    <s v="Credit Card"/>
    <s v="Completed"/>
    <x v="0"/>
    <n v="4"/>
    <n v="20"/>
  </r>
  <r>
    <x v="277"/>
    <x v="2"/>
    <s v="India"/>
    <s v="Mumbai"/>
    <s v="Software"/>
    <x v="2"/>
    <n v="21766"/>
    <s v="New"/>
    <s v="Online"/>
    <n v="778102"/>
    <n v="7"/>
    <n v="3566"/>
    <n v="0.1"/>
    <n v="22465.8"/>
    <n v="10433"/>
    <n v="12032.8"/>
    <s v="Net Banking"/>
    <s v="Completed"/>
    <x v="1"/>
    <n v="4"/>
    <n v="10"/>
  </r>
  <r>
    <x v="278"/>
    <x v="3"/>
    <s v="UAE"/>
    <s v="Dubai"/>
    <s v="Software"/>
    <x v="3"/>
    <n v="63570"/>
    <s v="Existing"/>
    <s v="Online"/>
    <n v="909985"/>
    <n v="7"/>
    <n v="1791"/>
    <n v="0.1"/>
    <n v="11283.300000000001"/>
    <n v="1207"/>
    <n v="10076.300000000001"/>
    <s v="Cash"/>
    <s v="Returned"/>
    <x v="1"/>
    <n v="4"/>
    <n v="10"/>
  </r>
  <r>
    <x v="278"/>
    <x v="3"/>
    <s v="India"/>
    <s v="Bangalore"/>
    <s v="Hardware"/>
    <x v="3"/>
    <n v="79874"/>
    <s v="Existing"/>
    <s v="Offline"/>
    <n v="818698"/>
    <n v="2"/>
    <n v="4813"/>
    <n v="0.05"/>
    <n v="9144.6999999999989"/>
    <n v="21216"/>
    <n v="-12071.300000000001"/>
    <s v="Cash"/>
    <s v="Returned"/>
    <x v="1"/>
    <n v="3"/>
    <n v="5"/>
  </r>
  <r>
    <x v="278"/>
    <x v="3"/>
    <s v="India"/>
    <s v="Bangalore"/>
    <s v="Services"/>
    <x v="2"/>
    <n v="58679"/>
    <s v="New"/>
    <s v="Online"/>
    <n v="653620"/>
    <n v="2"/>
    <n v="3360"/>
    <n v="0.05"/>
    <n v="6384"/>
    <n v="20745"/>
    <n v="-14361"/>
    <s v="Credit Card"/>
    <s v="Completed"/>
    <x v="0"/>
    <n v="2"/>
    <n v="5"/>
  </r>
  <r>
    <x v="278"/>
    <x v="2"/>
    <s v="USA"/>
    <s v="New York"/>
    <s v="Services"/>
    <x v="2"/>
    <n v="15301"/>
    <s v="Existing"/>
    <s v="Online"/>
    <n v="309697"/>
    <n v="5"/>
    <n v="663"/>
    <n v="0.2"/>
    <n v="2652"/>
    <n v="3899"/>
    <n v="-1247"/>
    <s v="Cash"/>
    <s v="Cancelled"/>
    <x v="0"/>
    <n v="4"/>
    <n v="20"/>
  </r>
  <r>
    <x v="278"/>
    <x v="0"/>
    <s v="India"/>
    <s v="Mumbai"/>
    <s v="Services"/>
    <x v="2"/>
    <n v="25144"/>
    <s v="New"/>
    <s v="Offline"/>
    <n v="759796"/>
    <n v="4"/>
    <n v="4419"/>
    <n v="0"/>
    <n v="17676"/>
    <n v="25535"/>
    <n v="-7859"/>
    <s v="Net Banking"/>
    <s v="Cancelled"/>
    <x v="1"/>
    <n v="3"/>
    <n v="0"/>
  </r>
  <r>
    <x v="278"/>
    <x v="3"/>
    <s v="India"/>
    <s v="Mumbai"/>
    <s v="Hardware"/>
    <x v="1"/>
    <n v="23784"/>
    <s v="New"/>
    <s v="Offline"/>
    <n v="248159"/>
    <n v="7"/>
    <n v="2214"/>
    <n v="0.05"/>
    <n v="14723.099999999999"/>
    <n v="12779"/>
    <n v="1944.0999999999985"/>
    <s v="Cash"/>
    <s v="Returned"/>
    <x v="3"/>
    <n v="3"/>
    <n v="5"/>
  </r>
  <r>
    <x v="278"/>
    <x v="1"/>
    <s v="UAE"/>
    <s v="Dubai"/>
    <s v="Hardware"/>
    <x v="2"/>
    <n v="77959"/>
    <s v="Existing"/>
    <s v="Partner"/>
    <n v="942134"/>
    <n v="3"/>
    <n v="3962"/>
    <n v="0"/>
    <n v="11886"/>
    <n v="28331"/>
    <n v="-16445"/>
    <s v="Credit Card"/>
    <s v="Completed"/>
    <x v="2"/>
    <n v="2"/>
    <n v="0"/>
  </r>
  <r>
    <x v="278"/>
    <x v="3"/>
    <s v="India"/>
    <s v="Bangalore"/>
    <s v="Services"/>
    <x v="1"/>
    <n v="18272"/>
    <s v="New"/>
    <s v="Online"/>
    <n v="125428"/>
    <n v="5"/>
    <n v="1940"/>
    <n v="0"/>
    <n v="9700"/>
    <n v="23134"/>
    <n v="-13434"/>
    <s v="Cash"/>
    <s v="Returned"/>
    <x v="3"/>
    <n v="1"/>
    <n v="0"/>
  </r>
  <r>
    <x v="278"/>
    <x v="3"/>
    <s v="India"/>
    <s v="Mumbai"/>
    <s v="Software"/>
    <x v="2"/>
    <n v="11573"/>
    <s v="Existing"/>
    <s v="Partner"/>
    <n v="783514"/>
    <n v="2"/>
    <n v="2595"/>
    <n v="0"/>
    <n v="5190"/>
    <n v="28301"/>
    <n v="-23111"/>
    <s v="Credit Card"/>
    <s v="Completed"/>
    <x v="2"/>
    <n v="3"/>
    <n v="0"/>
  </r>
  <r>
    <x v="278"/>
    <x v="3"/>
    <s v="UK"/>
    <s v="London"/>
    <s v="Services"/>
    <x v="3"/>
    <n v="34419"/>
    <s v="New"/>
    <s v="Partner"/>
    <n v="716333"/>
    <n v="1"/>
    <n v="1300"/>
    <n v="0.1"/>
    <n v="1170"/>
    <n v="21418"/>
    <n v="-20248"/>
    <s v="UPI"/>
    <s v="Completed"/>
    <x v="2"/>
    <n v="5"/>
    <n v="10"/>
  </r>
  <r>
    <x v="278"/>
    <x v="3"/>
    <s v="USA"/>
    <s v="New York"/>
    <s v="Hardware"/>
    <x v="3"/>
    <n v="92339"/>
    <s v="Existing"/>
    <s v="Partner"/>
    <n v="337012"/>
    <n v="9"/>
    <n v="3265"/>
    <n v="0.1"/>
    <n v="26446.5"/>
    <n v="19663"/>
    <n v="6783.5"/>
    <s v="Cash"/>
    <s v="Completed"/>
    <x v="3"/>
    <n v="3"/>
    <n v="10"/>
  </r>
  <r>
    <x v="278"/>
    <x v="0"/>
    <s v="India"/>
    <s v="Bangalore"/>
    <s v="Software"/>
    <x v="2"/>
    <n v="58555"/>
    <s v="Existing"/>
    <s v="Partner"/>
    <n v="355739"/>
    <n v="4"/>
    <n v="3160"/>
    <n v="0"/>
    <n v="12640"/>
    <n v="6761"/>
    <n v="5879"/>
    <s v="Net Banking"/>
    <s v="Returned"/>
    <x v="2"/>
    <n v="1"/>
    <n v="0"/>
  </r>
  <r>
    <x v="279"/>
    <x v="1"/>
    <s v="UAE"/>
    <s v="Dubai"/>
    <s v="Software"/>
    <x v="2"/>
    <n v="15176"/>
    <s v="New"/>
    <s v="Online"/>
    <n v="537963"/>
    <n v="8"/>
    <n v="2190"/>
    <n v="0"/>
    <n v="17520"/>
    <n v="10180"/>
    <n v="7340"/>
    <s v="Cash"/>
    <s v="Returned"/>
    <x v="3"/>
    <n v="1"/>
    <n v="0"/>
  </r>
  <r>
    <x v="279"/>
    <x v="0"/>
    <s v="USA"/>
    <s v="New York"/>
    <s v="Hardware"/>
    <x v="1"/>
    <n v="46161"/>
    <s v="Existing"/>
    <s v="Online"/>
    <n v="207369"/>
    <n v="7"/>
    <n v="733"/>
    <n v="0.1"/>
    <n v="4617.9000000000005"/>
    <n v="7747"/>
    <n v="-3129.0999999999995"/>
    <s v="Credit Card"/>
    <s v="Returned"/>
    <x v="1"/>
    <n v="5"/>
    <n v="10"/>
  </r>
  <r>
    <x v="279"/>
    <x v="1"/>
    <s v="India"/>
    <s v="Delhi"/>
    <s v="Software"/>
    <x v="0"/>
    <n v="73440"/>
    <s v="Existing"/>
    <s v="Online"/>
    <n v="134349"/>
    <n v="1"/>
    <n v="2376"/>
    <n v="0.2"/>
    <n v="1900.8000000000002"/>
    <n v="23859"/>
    <n v="-21958.2"/>
    <s v="UPI"/>
    <s v="Returned"/>
    <x v="0"/>
    <n v="4"/>
    <n v="20"/>
  </r>
  <r>
    <x v="279"/>
    <x v="3"/>
    <s v="UK"/>
    <s v="London"/>
    <s v="Services"/>
    <x v="1"/>
    <n v="68862"/>
    <s v="Existing"/>
    <s v="Partner"/>
    <n v="300565"/>
    <n v="7"/>
    <n v="1461"/>
    <n v="0.15"/>
    <n v="8692.9499999999989"/>
    <n v="8804"/>
    <n v="-111.05000000000109"/>
    <s v="Net Banking"/>
    <s v="Cancelled"/>
    <x v="2"/>
    <n v="3"/>
    <n v="15"/>
  </r>
  <r>
    <x v="279"/>
    <x v="2"/>
    <s v="UAE"/>
    <s v="Dubai"/>
    <s v="Hardware"/>
    <x v="3"/>
    <n v="25164"/>
    <s v="New"/>
    <s v="Offline"/>
    <n v="137358"/>
    <n v="2"/>
    <n v="3870"/>
    <n v="0.05"/>
    <n v="7353"/>
    <n v="12051"/>
    <n v="-4698"/>
    <s v="Cash"/>
    <s v="Completed"/>
    <x v="3"/>
    <n v="2"/>
    <n v="5"/>
  </r>
  <r>
    <x v="279"/>
    <x v="0"/>
    <s v="USA"/>
    <s v="New York"/>
    <s v="Hardware"/>
    <x v="2"/>
    <n v="87758"/>
    <s v="Existing"/>
    <s v="Online"/>
    <n v="676772"/>
    <n v="3"/>
    <n v="1545"/>
    <n v="0"/>
    <n v="4635"/>
    <n v="29878"/>
    <n v="-25243"/>
    <s v="UPI"/>
    <s v="Returned"/>
    <x v="0"/>
    <n v="2"/>
    <n v="0"/>
  </r>
  <r>
    <x v="279"/>
    <x v="2"/>
    <s v="India"/>
    <s v="Mumbai"/>
    <s v="Hardware"/>
    <x v="3"/>
    <n v="35379"/>
    <s v="Existing"/>
    <s v="Partner"/>
    <n v="835809"/>
    <n v="1"/>
    <n v="4981"/>
    <n v="0.1"/>
    <n v="4482.9000000000005"/>
    <n v="2649"/>
    <n v="1833.9000000000005"/>
    <s v="Credit Card"/>
    <s v="Completed"/>
    <x v="2"/>
    <n v="5"/>
    <n v="10"/>
  </r>
  <r>
    <x v="279"/>
    <x v="0"/>
    <s v="India"/>
    <s v="Delhi"/>
    <s v="Hardware"/>
    <x v="0"/>
    <n v="93552"/>
    <s v="New"/>
    <s v="Partner"/>
    <n v="150837"/>
    <n v="7"/>
    <n v="4959"/>
    <n v="0"/>
    <n v="34713"/>
    <n v="3408"/>
    <n v="31305"/>
    <s v="Net Banking"/>
    <s v="Cancelled"/>
    <x v="2"/>
    <n v="1"/>
    <n v="0"/>
  </r>
  <r>
    <x v="279"/>
    <x v="3"/>
    <s v="UAE"/>
    <s v="Dubai"/>
    <s v="Software"/>
    <x v="1"/>
    <n v="28368"/>
    <s v="Existing"/>
    <s v="Partner"/>
    <n v="699621"/>
    <n v="3"/>
    <n v="1907"/>
    <n v="0"/>
    <n v="5721"/>
    <n v="11612"/>
    <n v="-5891"/>
    <s v="Credit Card"/>
    <s v="Returned"/>
    <x v="2"/>
    <n v="4"/>
    <n v="0"/>
  </r>
  <r>
    <x v="279"/>
    <x v="0"/>
    <s v="India"/>
    <s v="Mumbai"/>
    <s v="Hardware"/>
    <x v="3"/>
    <n v="99041"/>
    <s v="New"/>
    <s v="Partner"/>
    <n v="369675"/>
    <n v="6"/>
    <n v="707"/>
    <n v="0"/>
    <n v="4242"/>
    <n v="10316"/>
    <n v="-6074"/>
    <s v="Cash"/>
    <s v="Cancelled"/>
    <x v="2"/>
    <n v="3"/>
    <n v="0"/>
  </r>
  <r>
    <x v="279"/>
    <x v="3"/>
    <s v="UK"/>
    <s v="London"/>
    <s v="Hardware"/>
    <x v="1"/>
    <n v="42771"/>
    <s v="New"/>
    <s v="Partner"/>
    <n v="113825"/>
    <n v="7"/>
    <n v="4870"/>
    <n v="0"/>
    <n v="34090"/>
    <n v="15466"/>
    <n v="18624"/>
    <s v="Credit Card"/>
    <s v="Returned"/>
    <x v="0"/>
    <n v="3"/>
    <n v="0"/>
  </r>
  <r>
    <x v="279"/>
    <x v="0"/>
    <s v="India"/>
    <s v="Delhi"/>
    <s v="Software"/>
    <x v="2"/>
    <n v="74950"/>
    <s v="Existing"/>
    <s v="Partner"/>
    <n v="434591"/>
    <n v="3"/>
    <n v="2252"/>
    <n v="0.2"/>
    <n v="5404.8"/>
    <n v="26104"/>
    <n v="-20699.2"/>
    <s v="UPI"/>
    <s v="Completed"/>
    <x v="2"/>
    <n v="3"/>
    <n v="20"/>
  </r>
  <r>
    <x v="280"/>
    <x v="3"/>
    <s v="India"/>
    <s v="Bangalore"/>
    <s v="Hardware"/>
    <x v="3"/>
    <n v="50245"/>
    <s v="New"/>
    <s v="Online"/>
    <n v="525532"/>
    <n v="2"/>
    <n v="995"/>
    <n v="0.05"/>
    <n v="1890.5"/>
    <n v="22980"/>
    <n v="-21089.5"/>
    <s v="Credit Card"/>
    <s v="Cancelled"/>
    <x v="2"/>
    <n v="2"/>
    <n v="5"/>
  </r>
  <r>
    <x v="280"/>
    <x v="3"/>
    <s v="India"/>
    <s v="Mumbai"/>
    <s v="Software"/>
    <x v="0"/>
    <n v="82792"/>
    <s v="Existing"/>
    <s v="Offline"/>
    <n v="433411"/>
    <n v="9"/>
    <n v="1401"/>
    <n v="0.05"/>
    <n v="11978.55"/>
    <n v="26847"/>
    <n v="-14868.45"/>
    <s v="Net Banking"/>
    <s v="Cancelled"/>
    <x v="0"/>
    <n v="4"/>
    <n v="5"/>
  </r>
  <r>
    <x v="280"/>
    <x v="1"/>
    <s v="USA"/>
    <s v="New York"/>
    <s v="Software"/>
    <x v="1"/>
    <n v="53327"/>
    <s v="Existing"/>
    <s v="Online"/>
    <n v="379423"/>
    <n v="9"/>
    <n v="4098"/>
    <n v="0.1"/>
    <n v="33193.800000000003"/>
    <n v="8542"/>
    <n v="24651.800000000003"/>
    <s v="UPI"/>
    <s v="Returned"/>
    <x v="0"/>
    <n v="5"/>
    <n v="10"/>
  </r>
  <r>
    <x v="280"/>
    <x v="3"/>
    <s v="UAE"/>
    <s v="Dubai"/>
    <s v="Hardware"/>
    <x v="1"/>
    <n v="56454"/>
    <s v="Existing"/>
    <s v="Online"/>
    <n v="737382"/>
    <n v="7"/>
    <n v="2706"/>
    <n v="0.2"/>
    <n v="15153.6"/>
    <n v="2419"/>
    <n v="12734.6"/>
    <s v="Cash"/>
    <s v="Completed"/>
    <x v="2"/>
    <n v="2"/>
    <n v="20"/>
  </r>
  <r>
    <x v="280"/>
    <x v="1"/>
    <s v="India"/>
    <s v="Delhi"/>
    <s v="Services"/>
    <x v="0"/>
    <n v="56741"/>
    <s v="New"/>
    <s v="Partner"/>
    <n v="473903"/>
    <n v="5"/>
    <n v="2249"/>
    <n v="0.2"/>
    <n v="8996"/>
    <n v="6695"/>
    <n v="2301"/>
    <s v="Credit Card"/>
    <s v="Completed"/>
    <x v="0"/>
    <n v="1"/>
    <n v="20"/>
  </r>
  <r>
    <x v="280"/>
    <x v="3"/>
    <s v="India"/>
    <s v="Mumbai"/>
    <s v="Hardware"/>
    <x v="3"/>
    <n v="41977"/>
    <s v="New"/>
    <s v="Online"/>
    <n v="799583"/>
    <n v="4"/>
    <n v="959"/>
    <n v="0.05"/>
    <n v="3644.2"/>
    <n v="25510"/>
    <n v="-21865.8"/>
    <s v="Credit Card"/>
    <s v="Completed"/>
    <x v="0"/>
    <n v="4"/>
    <n v="5"/>
  </r>
  <r>
    <x v="280"/>
    <x v="2"/>
    <s v="India"/>
    <s v="Bangalore"/>
    <s v="Services"/>
    <x v="3"/>
    <n v="16714"/>
    <s v="Existing"/>
    <s v="Offline"/>
    <n v="321024"/>
    <n v="4"/>
    <n v="4989"/>
    <n v="0.1"/>
    <n v="17960.400000000001"/>
    <n v="5173"/>
    <n v="12787.400000000001"/>
    <s v="Cash"/>
    <s v="Completed"/>
    <x v="3"/>
    <n v="1"/>
    <n v="10"/>
  </r>
  <r>
    <x v="280"/>
    <x v="3"/>
    <s v="UAE"/>
    <s v="Dubai"/>
    <s v="Software"/>
    <x v="1"/>
    <n v="87237"/>
    <s v="Existing"/>
    <s v="Offline"/>
    <n v="259072"/>
    <n v="1"/>
    <n v="1416"/>
    <n v="0.2"/>
    <n v="1132.8"/>
    <n v="2735"/>
    <n v="-1602.2"/>
    <s v="Cash"/>
    <s v="Returned"/>
    <x v="0"/>
    <n v="3"/>
    <n v="20"/>
  </r>
  <r>
    <x v="280"/>
    <x v="2"/>
    <s v="UAE"/>
    <s v="Dubai"/>
    <s v="Services"/>
    <x v="0"/>
    <n v="24891"/>
    <s v="New"/>
    <s v="Partner"/>
    <n v="398443"/>
    <n v="4"/>
    <n v="4759"/>
    <n v="0.1"/>
    <n v="17132.400000000001"/>
    <n v="13328"/>
    <n v="3804.4000000000015"/>
    <s v="Credit Card"/>
    <s v="Cancelled"/>
    <x v="1"/>
    <n v="2"/>
    <n v="10"/>
  </r>
  <r>
    <x v="280"/>
    <x v="2"/>
    <s v="India"/>
    <s v="Mumbai"/>
    <s v="Hardware"/>
    <x v="1"/>
    <n v="62299"/>
    <s v="Existing"/>
    <s v="Offline"/>
    <n v="307274"/>
    <n v="7"/>
    <n v="3901"/>
    <n v="0.05"/>
    <n v="25941.649999999998"/>
    <n v="14492"/>
    <n v="11449.649999999998"/>
    <s v="Cash"/>
    <s v="Returned"/>
    <x v="3"/>
    <n v="4"/>
    <n v="5"/>
  </r>
  <r>
    <x v="280"/>
    <x v="3"/>
    <s v="India"/>
    <s v="Bangalore"/>
    <s v="Hardware"/>
    <x v="1"/>
    <n v="75167"/>
    <s v="New"/>
    <s v="Partner"/>
    <n v="511461"/>
    <n v="5"/>
    <n v="2694"/>
    <n v="0"/>
    <n v="13470"/>
    <n v="5385"/>
    <n v="8085"/>
    <s v="UPI"/>
    <s v="Completed"/>
    <x v="1"/>
    <n v="2"/>
    <n v="0"/>
  </r>
  <r>
    <x v="280"/>
    <x v="2"/>
    <s v="UK"/>
    <s v="London"/>
    <s v="Services"/>
    <x v="2"/>
    <n v="75124"/>
    <s v="New"/>
    <s v="Offline"/>
    <n v="329174"/>
    <n v="9"/>
    <n v="1459"/>
    <n v="0.2"/>
    <n v="10504.800000000001"/>
    <n v="2148"/>
    <n v="8356.8000000000011"/>
    <s v="Net Banking"/>
    <s v="Cancelled"/>
    <x v="3"/>
    <n v="4"/>
    <n v="20"/>
  </r>
  <r>
    <x v="281"/>
    <x v="1"/>
    <s v="UK"/>
    <s v="London"/>
    <s v="Hardware"/>
    <x v="3"/>
    <n v="68639"/>
    <s v="Existing"/>
    <s v="Offline"/>
    <n v="520555"/>
    <n v="4"/>
    <n v="2657"/>
    <n v="0.1"/>
    <n v="9565.2000000000007"/>
    <n v="9023"/>
    <n v="542.20000000000073"/>
    <s v="UPI"/>
    <s v="Cancelled"/>
    <x v="3"/>
    <n v="3"/>
    <n v="10"/>
  </r>
  <r>
    <x v="281"/>
    <x v="0"/>
    <s v="India"/>
    <s v="Delhi"/>
    <s v="Services"/>
    <x v="3"/>
    <n v="50912"/>
    <s v="Existing"/>
    <s v="Online"/>
    <n v="825748"/>
    <n v="3"/>
    <n v="893"/>
    <n v="0"/>
    <n v="2679"/>
    <n v="22971"/>
    <n v="-20292"/>
    <s v="Credit Card"/>
    <s v="Completed"/>
    <x v="3"/>
    <n v="4"/>
    <n v="0"/>
  </r>
  <r>
    <x v="281"/>
    <x v="3"/>
    <s v="India"/>
    <s v="Mumbai"/>
    <s v="Software"/>
    <x v="2"/>
    <n v="85452"/>
    <s v="Existing"/>
    <s v="Offline"/>
    <n v="968382"/>
    <n v="6"/>
    <n v="4132"/>
    <n v="0.05"/>
    <n v="23552.399999999998"/>
    <n v="14546"/>
    <n v="9006.3999999999978"/>
    <s v="UPI"/>
    <s v="Returned"/>
    <x v="3"/>
    <n v="3"/>
    <n v="5"/>
  </r>
  <r>
    <x v="281"/>
    <x v="2"/>
    <s v="India"/>
    <s v="Delhi"/>
    <s v="Services"/>
    <x v="3"/>
    <n v="78446"/>
    <s v="New"/>
    <s v="Partner"/>
    <n v="294891"/>
    <n v="4"/>
    <n v="4558"/>
    <n v="0.15"/>
    <n v="15497.199999999999"/>
    <n v="10715"/>
    <n v="4782.1999999999989"/>
    <s v="Credit Card"/>
    <s v="Returned"/>
    <x v="0"/>
    <n v="2"/>
    <n v="15"/>
  </r>
  <r>
    <x v="281"/>
    <x v="3"/>
    <s v="UK"/>
    <s v="London"/>
    <s v="Services"/>
    <x v="3"/>
    <n v="93790"/>
    <s v="New"/>
    <s v="Offline"/>
    <n v="573033"/>
    <n v="2"/>
    <n v="2677"/>
    <n v="0.2"/>
    <n v="4283.2"/>
    <n v="11953"/>
    <n v="-7669.8"/>
    <s v="UPI"/>
    <s v="Completed"/>
    <x v="1"/>
    <n v="2"/>
    <n v="20"/>
  </r>
  <r>
    <x v="281"/>
    <x v="1"/>
    <s v="UAE"/>
    <s v="Dubai"/>
    <s v="Services"/>
    <x v="3"/>
    <n v="71516"/>
    <s v="New"/>
    <s v="Offline"/>
    <n v="489031"/>
    <n v="5"/>
    <n v="2366"/>
    <n v="0.2"/>
    <n v="9464"/>
    <n v="24079"/>
    <n v="-14615"/>
    <s v="Credit Card"/>
    <s v="Cancelled"/>
    <x v="0"/>
    <n v="2"/>
    <n v="20"/>
  </r>
  <r>
    <x v="281"/>
    <x v="3"/>
    <s v="India"/>
    <s v="Delhi"/>
    <s v="Services"/>
    <x v="0"/>
    <n v="54250"/>
    <s v="New"/>
    <s v="Online"/>
    <n v="214074"/>
    <n v="4"/>
    <n v="2299"/>
    <n v="0.1"/>
    <n v="8276.4"/>
    <n v="9902"/>
    <n v="-1625.6000000000004"/>
    <s v="Cash"/>
    <s v="Cancelled"/>
    <x v="0"/>
    <n v="3"/>
    <n v="10"/>
  </r>
  <r>
    <x v="281"/>
    <x v="3"/>
    <s v="India"/>
    <s v="Bangalore"/>
    <s v="Software"/>
    <x v="2"/>
    <n v="46116"/>
    <s v="Existing"/>
    <s v="Partner"/>
    <n v="736979"/>
    <n v="5"/>
    <n v="1004"/>
    <n v="0.05"/>
    <n v="4769"/>
    <n v="26536"/>
    <n v="-21767"/>
    <s v="UPI"/>
    <s v="Returned"/>
    <x v="2"/>
    <n v="1"/>
    <n v="5"/>
  </r>
  <r>
    <x v="281"/>
    <x v="2"/>
    <s v="USA"/>
    <s v="New York"/>
    <s v="Software"/>
    <x v="1"/>
    <n v="93521"/>
    <s v="New"/>
    <s v="Partner"/>
    <n v="521247"/>
    <n v="9"/>
    <n v="1219"/>
    <n v="0.05"/>
    <n v="10422.449999999999"/>
    <n v="14110"/>
    <n v="-3687.5500000000011"/>
    <s v="Credit Card"/>
    <s v="Cancelled"/>
    <x v="0"/>
    <n v="1"/>
    <n v="5"/>
  </r>
  <r>
    <x v="281"/>
    <x v="1"/>
    <s v="UK"/>
    <s v="London"/>
    <s v="Software"/>
    <x v="0"/>
    <n v="32151"/>
    <s v="Existing"/>
    <s v="Partner"/>
    <n v="771986"/>
    <n v="4"/>
    <n v="2487"/>
    <n v="0.2"/>
    <n v="7958.4000000000005"/>
    <n v="12901"/>
    <n v="-4942.5999999999995"/>
    <s v="Cash"/>
    <s v="Completed"/>
    <x v="3"/>
    <n v="4"/>
    <n v="20"/>
  </r>
  <r>
    <x v="281"/>
    <x v="0"/>
    <s v="UK"/>
    <s v="London"/>
    <s v="Services"/>
    <x v="1"/>
    <n v="81366"/>
    <s v="New"/>
    <s v="Online"/>
    <n v="647590"/>
    <n v="6"/>
    <n v="1374"/>
    <n v="0.2"/>
    <n v="6595.2000000000007"/>
    <n v="25242"/>
    <n v="-18646.8"/>
    <s v="Credit Card"/>
    <s v="Cancelled"/>
    <x v="2"/>
    <n v="2"/>
    <n v="20"/>
  </r>
  <r>
    <x v="281"/>
    <x v="0"/>
    <s v="India"/>
    <s v="Bangalore"/>
    <s v="Software"/>
    <x v="2"/>
    <n v="54297"/>
    <s v="New"/>
    <s v="Offline"/>
    <n v="735565"/>
    <n v="4"/>
    <n v="3378"/>
    <n v="0.1"/>
    <n v="12160.800000000001"/>
    <n v="1004"/>
    <n v="11156.800000000001"/>
    <s v="UPI"/>
    <s v="Returned"/>
    <x v="2"/>
    <n v="1"/>
    <n v="10"/>
  </r>
  <r>
    <x v="282"/>
    <x v="2"/>
    <s v="India"/>
    <s v="Delhi"/>
    <s v="Hardware"/>
    <x v="2"/>
    <n v="50888"/>
    <s v="Existing"/>
    <s v="Partner"/>
    <n v="802051"/>
    <n v="1"/>
    <n v="1133"/>
    <n v="0.1"/>
    <n v="1019.7"/>
    <n v="5919"/>
    <n v="-4899.3"/>
    <s v="UPI"/>
    <s v="Returned"/>
    <x v="0"/>
    <n v="5"/>
    <n v="10"/>
  </r>
  <r>
    <x v="282"/>
    <x v="3"/>
    <s v="India"/>
    <s v="Mumbai"/>
    <s v="Software"/>
    <x v="2"/>
    <n v="66195"/>
    <s v="New"/>
    <s v="Offline"/>
    <n v="523328"/>
    <n v="2"/>
    <n v="4877"/>
    <n v="0.15"/>
    <n v="8290.9"/>
    <n v="25693"/>
    <n v="-17402.099999999999"/>
    <s v="Credit Card"/>
    <s v="Completed"/>
    <x v="1"/>
    <n v="2"/>
    <n v="15"/>
  </r>
  <r>
    <x v="282"/>
    <x v="2"/>
    <s v="UAE"/>
    <s v="Dubai"/>
    <s v="Services"/>
    <x v="3"/>
    <n v="94010"/>
    <s v="Existing"/>
    <s v="Offline"/>
    <n v="355450"/>
    <n v="6"/>
    <n v="2920"/>
    <n v="0"/>
    <n v="17520"/>
    <n v="20175"/>
    <n v="-2655"/>
    <s v="Cash"/>
    <s v="Returned"/>
    <x v="2"/>
    <n v="5"/>
    <n v="0"/>
  </r>
  <r>
    <x v="282"/>
    <x v="2"/>
    <s v="USA"/>
    <s v="New York"/>
    <s v="Hardware"/>
    <x v="0"/>
    <n v="81016"/>
    <s v="New"/>
    <s v="Offline"/>
    <n v="957479"/>
    <n v="8"/>
    <n v="1824"/>
    <n v="0.1"/>
    <n v="13132.800000000001"/>
    <n v="14512"/>
    <n v="-1379.1999999999989"/>
    <s v="Net Banking"/>
    <s v="Completed"/>
    <x v="0"/>
    <n v="1"/>
    <n v="10"/>
  </r>
  <r>
    <x v="282"/>
    <x v="2"/>
    <s v="India"/>
    <s v="Mumbai"/>
    <s v="Services"/>
    <x v="2"/>
    <n v="84979"/>
    <s v="Existing"/>
    <s v="Online"/>
    <n v="203812"/>
    <n v="9"/>
    <n v="1508"/>
    <n v="0"/>
    <n v="13572"/>
    <n v="17220"/>
    <n v="-3648"/>
    <s v="Credit Card"/>
    <s v="Cancelled"/>
    <x v="0"/>
    <n v="3"/>
    <n v="0"/>
  </r>
  <r>
    <x v="282"/>
    <x v="3"/>
    <s v="India"/>
    <s v="Mumbai"/>
    <s v="Hardware"/>
    <x v="1"/>
    <n v="64334"/>
    <s v="New"/>
    <s v="Offline"/>
    <n v="301276"/>
    <n v="4"/>
    <n v="2833"/>
    <n v="0.2"/>
    <n v="9065.6"/>
    <n v="10758"/>
    <n v="-1692.3999999999996"/>
    <s v="Credit Card"/>
    <s v="Cancelled"/>
    <x v="3"/>
    <n v="5"/>
    <n v="20"/>
  </r>
  <r>
    <x v="282"/>
    <x v="1"/>
    <s v="India"/>
    <s v="Bangalore"/>
    <s v="Services"/>
    <x v="3"/>
    <n v="78345"/>
    <s v="New"/>
    <s v="Online"/>
    <n v="303623"/>
    <n v="6"/>
    <n v="1639"/>
    <n v="0.15"/>
    <n v="8358.9"/>
    <n v="24276"/>
    <n v="-15917.1"/>
    <s v="Net Banking"/>
    <s v="Cancelled"/>
    <x v="1"/>
    <n v="5"/>
    <n v="15"/>
  </r>
  <r>
    <x v="282"/>
    <x v="2"/>
    <s v="India"/>
    <s v="Delhi"/>
    <s v="Services"/>
    <x v="3"/>
    <n v="49761"/>
    <s v="Existing"/>
    <s v="Online"/>
    <n v="328027"/>
    <n v="3"/>
    <n v="3720"/>
    <n v="0.15"/>
    <n v="9486"/>
    <n v="7573"/>
    <n v="1913"/>
    <s v="Credit Card"/>
    <s v="Completed"/>
    <x v="2"/>
    <n v="2"/>
    <n v="15"/>
  </r>
  <r>
    <x v="282"/>
    <x v="3"/>
    <s v="UK"/>
    <s v="London"/>
    <s v="Hardware"/>
    <x v="0"/>
    <n v="36930"/>
    <s v="Existing"/>
    <s v="Online"/>
    <n v="228407"/>
    <n v="9"/>
    <n v="903"/>
    <n v="0.15"/>
    <n v="6907.95"/>
    <n v="6829"/>
    <n v="78.949999999999818"/>
    <s v="UPI"/>
    <s v="Returned"/>
    <x v="1"/>
    <n v="4"/>
    <n v="15"/>
  </r>
  <r>
    <x v="282"/>
    <x v="1"/>
    <s v="UK"/>
    <s v="London"/>
    <s v="Software"/>
    <x v="0"/>
    <n v="69117"/>
    <s v="Existing"/>
    <s v="Partner"/>
    <n v="991398"/>
    <n v="8"/>
    <n v="4253"/>
    <n v="0.05"/>
    <n v="32322.799999999999"/>
    <n v="15494"/>
    <n v="16828.8"/>
    <s v="UPI"/>
    <s v="Completed"/>
    <x v="1"/>
    <n v="3"/>
    <n v="5"/>
  </r>
  <r>
    <x v="282"/>
    <x v="2"/>
    <s v="India"/>
    <s v="Bangalore"/>
    <s v="Hardware"/>
    <x v="0"/>
    <n v="33095"/>
    <s v="New"/>
    <s v="Online"/>
    <n v="621404"/>
    <n v="1"/>
    <n v="3690"/>
    <n v="0.2"/>
    <n v="2952"/>
    <n v="24208"/>
    <n v="-21256"/>
    <s v="Cash"/>
    <s v="Cancelled"/>
    <x v="1"/>
    <n v="2"/>
    <n v="20"/>
  </r>
  <r>
    <x v="282"/>
    <x v="0"/>
    <s v="India"/>
    <s v="Delhi"/>
    <s v="Hardware"/>
    <x v="3"/>
    <n v="87482"/>
    <s v="New"/>
    <s v="Partner"/>
    <n v="524530"/>
    <n v="2"/>
    <n v="1195"/>
    <n v="0.05"/>
    <n v="2270.5"/>
    <n v="4372"/>
    <n v="-2101.5"/>
    <s v="Net Banking"/>
    <s v="Cancelled"/>
    <x v="2"/>
    <n v="2"/>
    <n v="5"/>
  </r>
  <r>
    <x v="283"/>
    <x v="1"/>
    <s v="India"/>
    <s v="Bangalore"/>
    <s v="Hardware"/>
    <x v="2"/>
    <n v="13991"/>
    <s v="New"/>
    <s v="Online"/>
    <n v="562755"/>
    <n v="9"/>
    <n v="1407"/>
    <n v="0.05"/>
    <n v="12029.849999999999"/>
    <n v="22923"/>
    <n v="-10893.150000000001"/>
    <s v="Credit Card"/>
    <s v="Cancelled"/>
    <x v="2"/>
    <n v="1"/>
    <n v="5"/>
  </r>
  <r>
    <x v="283"/>
    <x v="2"/>
    <s v="UK"/>
    <s v="London"/>
    <s v="Hardware"/>
    <x v="1"/>
    <n v="33519"/>
    <s v="New"/>
    <s v="Online"/>
    <n v="753594"/>
    <n v="3"/>
    <n v="4347"/>
    <n v="0.15"/>
    <n v="11084.85"/>
    <n v="28905"/>
    <n v="-17820.150000000001"/>
    <s v="UPI"/>
    <s v="Cancelled"/>
    <x v="1"/>
    <n v="4"/>
    <n v="15"/>
  </r>
  <r>
    <x v="283"/>
    <x v="1"/>
    <s v="India"/>
    <s v="Mumbai"/>
    <s v="Hardware"/>
    <x v="2"/>
    <n v="36657"/>
    <s v="New"/>
    <s v="Online"/>
    <n v="781595"/>
    <n v="3"/>
    <n v="3664"/>
    <n v="0.05"/>
    <n v="10442.4"/>
    <n v="22565"/>
    <n v="-12122.6"/>
    <s v="Credit Card"/>
    <s v="Cancelled"/>
    <x v="0"/>
    <n v="4"/>
    <n v="5"/>
  </r>
  <r>
    <x v="283"/>
    <x v="1"/>
    <s v="UAE"/>
    <s v="Dubai"/>
    <s v="Services"/>
    <x v="1"/>
    <n v="10826"/>
    <s v="New"/>
    <s v="Online"/>
    <n v="291644"/>
    <n v="9"/>
    <n v="2426"/>
    <n v="0.2"/>
    <n v="17467.2"/>
    <n v="28284"/>
    <n v="-10816.8"/>
    <s v="Net Banking"/>
    <s v="Completed"/>
    <x v="2"/>
    <n v="3"/>
    <n v="20"/>
  </r>
  <r>
    <x v="283"/>
    <x v="1"/>
    <s v="India"/>
    <s v="Delhi"/>
    <s v="Services"/>
    <x v="2"/>
    <n v="52625"/>
    <s v="Existing"/>
    <s v="Offline"/>
    <n v="919798"/>
    <n v="3"/>
    <n v="620"/>
    <n v="0.2"/>
    <n v="1488"/>
    <n v="26761"/>
    <n v="-25273"/>
    <s v="UPI"/>
    <s v="Cancelled"/>
    <x v="3"/>
    <n v="3"/>
    <n v="20"/>
  </r>
  <r>
    <x v="283"/>
    <x v="1"/>
    <s v="USA"/>
    <s v="New York"/>
    <s v="Software"/>
    <x v="0"/>
    <n v="92049"/>
    <s v="New"/>
    <s v="Offline"/>
    <n v="413491"/>
    <n v="5"/>
    <n v="3365"/>
    <n v="0.05"/>
    <n v="15983.75"/>
    <n v="8253"/>
    <n v="7730.75"/>
    <s v="Net Banking"/>
    <s v="Completed"/>
    <x v="1"/>
    <n v="4"/>
    <n v="5"/>
  </r>
  <r>
    <x v="283"/>
    <x v="1"/>
    <s v="USA"/>
    <s v="New York"/>
    <s v="Software"/>
    <x v="1"/>
    <n v="27801"/>
    <s v="New"/>
    <s v="Online"/>
    <n v="657125"/>
    <n v="6"/>
    <n v="4231"/>
    <n v="0.2"/>
    <n v="20308.800000000003"/>
    <n v="22516"/>
    <n v="-2207.1999999999971"/>
    <s v="Credit Card"/>
    <s v="Completed"/>
    <x v="2"/>
    <n v="5"/>
    <n v="20"/>
  </r>
  <r>
    <x v="283"/>
    <x v="1"/>
    <s v="India"/>
    <s v="Mumbai"/>
    <s v="Hardware"/>
    <x v="3"/>
    <n v="39846"/>
    <s v="Existing"/>
    <s v="Offline"/>
    <n v="894571"/>
    <n v="3"/>
    <n v="4415"/>
    <n v="0"/>
    <n v="13245"/>
    <n v="28922"/>
    <n v="-15677"/>
    <s v="Cash"/>
    <s v="Cancelled"/>
    <x v="2"/>
    <n v="5"/>
    <n v="0"/>
  </r>
  <r>
    <x v="283"/>
    <x v="2"/>
    <s v="India"/>
    <s v="Bangalore"/>
    <s v="Software"/>
    <x v="1"/>
    <n v="49566"/>
    <s v="Existing"/>
    <s v="Partner"/>
    <n v="240657"/>
    <n v="8"/>
    <n v="4091"/>
    <n v="0.05"/>
    <n v="31091.599999999999"/>
    <n v="5512"/>
    <n v="25579.599999999999"/>
    <s v="Credit Card"/>
    <s v="Cancelled"/>
    <x v="1"/>
    <n v="2"/>
    <n v="5"/>
  </r>
  <r>
    <x v="283"/>
    <x v="0"/>
    <s v="India"/>
    <s v="Bangalore"/>
    <s v="Software"/>
    <x v="3"/>
    <n v="33157"/>
    <s v="Existing"/>
    <s v="Offline"/>
    <n v="365803"/>
    <n v="2"/>
    <n v="4076"/>
    <n v="0.15"/>
    <n v="6929.2"/>
    <n v="18531"/>
    <n v="-11601.8"/>
    <s v="Credit Card"/>
    <s v="Cancelled"/>
    <x v="3"/>
    <n v="4"/>
    <n v="15"/>
  </r>
  <r>
    <x v="283"/>
    <x v="3"/>
    <s v="UK"/>
    <s v="London"/>
    <s v="Hardware"/>
    <x v="2"/>
    <n v="38363"/>
    <s v="Existing"/>
    <s v="Offline"/>
    <n v="978193"/>
    <n v="6"/>
    <n v="4986"/>
    <n v="0.15"/>
    <n v="25428.6"/>
    <n v="4066"/>
    <n v="21362.6"/>
    <s v="Net Banking"/>
    <s v="Completed"/>
    <x v="0"/>
    <n v="2"/>
    <n v="15"/>
  </r>
  <r>
    <x v="283"/>
    <x v="1"/>
    <s v="India"/>
    <s v="Mumbai"/>
    <s v="Services"/>
    <x v="0"/>
    <n v="60559"/>
    <s v="Existing"/>
    <s v="Offline"/>
    <n v="629922"/>
    <n v="2"/>
    <n v="2914"/>
    <n v="0.2"/>
    <n v="4662.4000000000005"/>
    <n v="26191"/>
    <n v="-21528.6"/>
    <s v="UPI"/>
    <s v="Returned"/>
    <x v="0"/>
    <n v="5"/>
    <n v="20"/>
  </r>
  <r>
    <x v="284"/>
    <x v="3"/>
    <s v="UK"/>
    <s v="London"/>
    <s v="Services"/>
    <x v="1"/>
    <n v="15136"/>
    <s v="New"/>
    <s v="Online"/>
    <n v="216969"/>
    <n v="9"/>
    <n v="1340"/>
    <n v="0.2"/>
    <n v="9648"/>
    <n v="4120"/>
    <n v="5528"/>
    <s v="Net Banking"/>
    <s v="Completed"/>
    <x v="2"/>
    <n v="3"/>
    <n v="20"/>
  </r>
  <r>
    <x v="284"/>
    <x v="2"/>
    <s v="UK"/>
    <s v="London"/>
    <s v="Software"/>
    <x v="3"/>
    <n v="67937"/>
    <s v="New"/>
    <s v="Partner"/>
    <n v="991558"/>
    <n v="6"/>
    <n v="3305"/>
    <n v="0.15"/>
    <n v="16855.5"/>
    <n v="18410"/>
    <n v="-1554.5"/>
    <s v="UPI"/>
    <s v="Cancelled"/>
    <x v="3"/>
    <n v="4"/>
    <n v="15"/>
  </r>
  <r>
    <x v="284"/>
    <x v="1"/>
    <s v="USA"/>
    <s v="New York"/>
    <s v="Services"/>
    <x v="2"/>
    <n v="27421"/>
    <s v="Existing"/>
    <s v="Online"/>
    <n v="627970"/>
    <n v="9"/>
    <n v="3806"/>
    <n v="0"/>
    <n v="34254"/>
    <n v="4070"/>
    <n v="30184"/>
    <s v="Credit Card"/>
    <s v="Completed"/>
    <x v="3"/>
    <n v="1"/>
    <n v="0"/>
  </r>
  <r>
    <x v="284"/>
    <x v="0"/>
    <s v="UK"/>
    <s v="London"/>
    <s v="Services"/>
    <x v="0"/>
    <n v="88027"/>
    <s v="Existing"/>
    <s v="Partner"/>
    <n v="825458"/>
    <n v="4"/>
    <n v="3933"/>
    <n v="0.15"/>
    <n v="13372.199999999999"/>
    <n v="26337"/>
    <n v="-12964.800000000001"/>
    <s v="Credit Card"/>
    <s v="Returned"/>
    <x v="1"/>
    <n v="2"/>
    <n v="15"/>
  </r>
  <r>
    <x v="284"/>
    <x v="3"/>
    <s v="UK"/>
    <s v="London"/>
    <s v="Software"/>
    <x v="0"/>
    <n v="17546"/>
    <s v="New"/>
    <s v="Online"/>
    <n v="997917"/>
    <n v="3"/>
    <n v="1965"/>
    <n v="0.05"/>
    <n v="5600.25"/>
    <n v="23226"/>
    <n v="-17625.75"/>
    <s v="Cash"/>
    <s v="Returned"/>
    <x v="1"/>
    <n v="4"/>
    <n v="5"/>
  </r>
  <r>
    <x v="284"/>
    <x v="1"/>
    <s v="USA"/>
    <s v="New York"/>
    <s v="Hardware"/>
    <x v="0"/>
    <n v="81439"/>
    <s v="Existing"/>
    <s v="Offline"/>
    <n v="175038"/>
    <n v="2"/>
    <n v="2356"/>
    <n v="0.15"/>
    <n v="4005.2"/>
    <n v="28206"/>
    <n v="-24200.799999999999"/>
    <s v="Cash"/>
    <s v="Returned"/>
    <x v="3"/>
    <n v="1"/>
    <n v="15"/>
  </r>
  <r>
    <x v="284"/>
    <x v="2"/>
    <s v="India"/>
    <s v="Bangalore"/>
    <s v="Software"/>
    <x v="2"/>
    <n v="56623"/>
    <s v="New"/>
    <s v="Partner"/>
    <n v="498629"/>
    <n v="8"/>
    <n v="2735"/>
    <n v="0.1"/>
    <n v="19692"/>
    <n v="13558"/>
    <n v="6134"/>
    <s v="Net Banking"/>
    <s v="Completed"/>
    <x v="0"/>
    <n v="2"/>
    <n v="10"/>
  </r>
  <r>
    <x v="284"/>
    <x v="0"/>
    <s v="India"/>
    <s v="Delhi"/>
    <s v="Software"/>
    <x v="2"/>
    <n v="26406"/>
    <s v="New"/>
    <s v="Offline"/>
    <n v="121984"/>
    <n v="4"/>
    <n v="903"/>
    <n v="0"/>
    <n v="3612"/>
    <n v="6669"/>
    <n v="-3057"/>
    <s v="UPI"/>
    <s v="Returned"/>
    <x v="1"/>
    <n v="5"/>
    <n v="0"/>
  </r>
  <r>
    <x v="284"/>
    <x v="3"/>
    <s v="UAE"/>
    <s v="Dubai"/>
    <s v="Software"/>
    <x v="2"/>
    <n v="90485"/>
    <s v="Existing"/>
    <s v="Partner"/>
    <n v="882469"/>
    <n v="2"/>
    <n v="912"/>
    <n v="0"/>
    <n v="1824"/>
    <n v="24704"/>
    <n v="-22880"/>
    <s v="Cash"/>
    <s v="Returned"/>
    <x v="1"/>
    <n v="2"/>
    <n v="0"/>
  </r>
  <r>
    <x v="284"/>
    <x v="3"/>
    <s v="UK"/>
    <s v="London"/>
    <s v="Hardware"/>
    <x v="0"/>
    <n v="19825"/>
    <s v="New"/>
    <s v="Partner"/>
    <n v="382631"/>
    <n v="9"/>
    <n v="2037"/>
    <n v="0.15"/>
    <n v="15583.05"/>
    <n v="24868"/>
    <n v="-9284.9500000000007"/>
    <s v="Cash"/>
    <s v="Completed"/>
    <x v="0"/>
    <n v="3"/>
    <n v="15"/>
  </r>
  <r>
    <x v="284"/>
    <x v="1"/>
    <s v="India"/>
    <s v="Delhi"/>
    <s v="Hardware"/>
    <x v="1"/>
    <n v="81823"/>
    <s v="New"/>
    <s v="Online"/>
    <n v="102075"/>
    <n v="8"/>
    <n v="4749"/>
    <n v="0.1"/>
    <n v="34192.800000000003"/>
    <n v="11197"/>
    <n v="22995.800000000003"/>
    <s v="Credit Card"/>
    <s v="Cancelled"/>
    <x v="0"/>
    <n v="2"/>
    <n v="10"/>
  </r>
  <r>
    <x v="284"/>
    <x v="0"/>
    <s v="USA"/>
    <s v="New York"/>
    <s v="Hardware"/>
    <x v="3"/>
    <n v="44173"/>
    <s v="New"/>
    <s v="Online"/>
    <n v="526766"/>
    <n v="5"/>
    <n v="716"/>
    <n v="0.05"/>
    <n v="3401"/>
    <n v="5822"/>
    <n v="-2421"/>
    <s v="Credit Card"/>
    <s v="Returned"/>
    <x v="1"/>
    <n v="2"/>
    <n v="5"/>
  </r>
  <r>
    <x v="285"/>
    <x v="0"/>
    <s v="India"/>
    <s v="Delhi"/>
    <s v="Hardware"/>
    <x v="2"/>
    <n v="65619"/>
    <s v="New"/>
    <s v="Offline"/>
    <n v="185726"/>
    <n v="8"/>
    <n v="1524"/>
    <n v="0.15"/>
    <n v="10363.199999999999"/>
    <n v="26009"/>
    <n v="-15645.800000000001"/>
    <s v="Net Banking"/>
    <s v="Completed"/>
    <x v="3"/>
    <n v="4"/>
    <n v="15"/>
  </r>
  <r>
    <x v="285"/>
    <x v="0"/>
    <s v="UAE"/>
    <s v="Dubai"/>
    <s v="Software"/>
    <x v="1"/>
    <n v="93114"/>
    <s v="Existing"/>
    <s v="Offline"/>
    <n v="459943"/>
    <n v="5"/>
    <n v="3313"/>
    <n v="0.05"/>
    <n v="15736.75"/>
    <n v="12108"/>
    <n v="3628.75"/>
    <s v="Net Banking"/>
    <s v="Returned"/>
    <x v="1"/>
    <n v="4"/>
    <n v="5"/>
  </r>
  <r>
    <x v="285"/>
    <x v="0"/>
    <s v="India"/>
    <s v="Delhi"/>
    <s v="Services"/>
    <x v="3"/>
    <n v="17923"/>
    <s v="Existing"/>
    <s v="Partner"/>
    <n v="666581"/>
    <n v="7"/>
    <n v="1305"/>
    <n v="0.1"/>
    <n v="8221.5"/>
    <n v="13154"/>
    <n v="-4932.5"/>
    <s v="UPI"/>
    <s v="Completed"/>
    <x v="0"/>
    <n v="5"/>
    <n v="10"/>
  </r>
  <r>
    <x v="285"/>
    <x v="2"/>
    <s v="India"/>
    <s v="Delhi"/>
    <s v="Software"/>
    <x v="0"/>
    <n v="44374"/>
    <s v="Existing"/>
    <s v="Partner"/>
    <n v="570661"/>
    <n v="5"/>
    <n v="3849"/>
    <n v="0.15"/>
    <n v="16358.25"/>
    <n v="28113"/>
    <n v="-11754.75"/>
    <s v="Cash"/>
    <s v="Cancelled"/>
    <x v="1"/>
    <n v="3"/>
    <n v="15"/>
  </r>
  <r>
    <x v="285"/>
    <x v="0"/>
    <s v="India"/>
    <s v="Delhi"/>
    <s v="Hardware"/>
    <x v="1"/>
    <n v="71713"/>
    <s v="Existing"/>
    <s v="Online"/>
    <n v="260284"/>
    <n v="5"/>
    <n v="3316"/>
    <n v="0.15"/>
    <n v="14093"/>
    <n v="18606"/>
    <n v="-4513"/>
    <s v="Credit Card"/>
    <s v="Completed"/>
    <x v="2"/>
    <n v="3"/>
    <n v="15"/>
  </r>
  <r>
    <x v="285"/>
    <x v="3"/>
    <s v="India"/>
    <s v="Delhi"/>
    <s v="Services"/>
    <x v="0"/>
    <n v="51411"/>
    <s v="Existing"/>
    <s v="Online"/>
    <n v="901394"/>
    <n v="4"/>
    <n v="3309"/>
    <n v="0.05"/>
    <n v="12574.199999999999"/>
    <n v="11456"/>
    <n v="1118.1999999999989"/>
    <s v="UPI"/>
    <s v="Completed"/>
    <x v="0"/>
    <n v="5"/>
    <n v="5"/>
  </r>
  <r>
    <x v="285"/>
    <x v="3"/>
    <s v="India"/>
    <s v="Mumbai"/>
    <s v="Software"/>
    <x v="3"/>
    <n v="74368"/>
    <s v="New"/>
    <s v="Online"/>
    <n v="771213"/>
    <n v="5"/>
    <n v="1771"/>
    <n v="0.15"/>
    <n v="7526.75"/>
    <n v="10725"/>
    <n v="-3198.25"/>
    <s v="Cash"/>
    <s v="Returned"/>
    <x v="1"/>
    <n v="1"/>
    <n v="15"/>
  </r>
  <r>
    <x v="285"/>
    <x v="2"/>
    <s v="UK"/>
    <s v="London"/>
    <s v="Services"/>
    <x v="2"/>
    <n v="18316"/>
    <s v="New"/>
    <s v="Online"/>
    <n v="412353"/>
    <n v="7"/>
    <n v="933"/>
    <n v="0.1"/>
    <n v="5877.9000000000005"/>
    <n v="23567"/>
    <n v="-17689.099999999999"/>
    <s v="UPI"/>
    <s v="Completed"/>
    <x v="2"/>
    <n v="2"/>
    <n v="10"/>
  </r>
  <r>
    <x v="285"/>
    <x v="3"/>
    <s v="USA"/>
    <s v="New York"/>
    <s v="Hardware"/>
    <x v="0"/>
    <n v="20556"/>
    <s v="New"/>
    <s v="Online"/>
    <n v="835271"/>
    <n v="3"/>
    <n v="928"/>
    <n v="0.15"/>
    <n v="2366.4"/>
    <n v="22177"/>
    <n v="-19810.599999999999"/>
    <s v="UPI"/>
    <s v="Cancelled"/>
    <x v="0"/>
    <n v="4"/>
    <n v="15"/>
  </r>
  <r>
    <x v="285"/>
    <x v="3"/>
    <s v="UAE"/>
    <s v="Dubai"/>
    <s v="Services"/>
    <x v="1"/>
    <n v="20058"/>
    <s v="New"/>
    <s v="Partner"/>
    <n v="340969"/>
    <n v="4"/>
    <n v="1687"/>
    <n v="0.2"/>
    <n v="5398.4000000000005"/>
    <n v="22992"/>
    <n v="-17593.599999999999"/>
    <s v="Net Banking"/>
    <s v="Completed"/>
    <x v="2"/>
    <n v="5"/>
    <n v="20"/>
  </r>
  <r>
    <x v="285"/>
    <x v="0"/>
    <s v="USA"/>
    <s v="New York"/>
    <s v="Services"/>
    <x v="2"/>
    <n v="35482"/>
    <s v="Existing"/>
    <s v="Partner"/>
    <n v="954077"/>
    <n v="8"/>
    <n v="4757"/>
    <n v="0.1"/>
    <n v="34250.400000000001"/>
    <n v="9983"/>
    <n v="24267.4"/>
    <s v="Cash"/>
    <s v="Completed"/>
    <x v="3"/>
    <n v="5"/>
    <n v="10"/>
  </r>
  <r>
    <x v="285"/>
    <x v="3"/>
    <s v="India"/>
    <s v="Mumbai"/>
    <s v="Hardware"/>
    <x v="1"/>
    <n v="54494"/>
    <s v="Existing"/>
    <s v="Offline"/>
    <n v="553717"/>
    <n v="6"/>
    <n v="3054"/>
    <n v="0"/>
    <n v="18324"/>
    <n v="8748"/>
    <n v="9576"/>
    <s v="UPI"/>
    <s v="Completed"/>
    <x v="0"/>
    <n v="4"/>
    <n v="0"/>
  </r>
  <r>
    <x v="286"/>
    <x v="2"/>
    <s v="India"/>
    <s v="Mumbai"/>
    <s v="Services"/>
    <x v="3"/>
    <n v="35005"/>
    <s v="New"/>
    <s v="Partner"/>
    <n v="488820"/>
    <n v="8"/>
    <n v="2812"/>
    <n v="0.05"/>
    <n v="21371.200000000001"/>
    <n v="14560"/>
    <n v="6811.2000000000007"/>
    <s v="UPI"/>
    <s v="Cancelled"/>
    <x v="2"/>
    <n v="4"/>
    <n v="5"/>
  </r>
  <r>
    <x v="286"/>
    <x v="0"/>
    <s v="India"/>
    <s v="Mumbai"/>
    <s v="Software"/>
    <x v="3"/>
    <n v="94671"/>
    <s v="Existing"/>
    <s v="Online"/>
    <n v="877331"/>
    <n v="2"/>
    <n v="2495"/>
    <n v="0.1"/>
    <n v="4491"/>
    <n v="28732"/>
    <n v="-24241"/>
    <s v="UPI"/>
    <s v="Cancelled"/>
    <x v="3"/>
    <n v="1"/>
    <n v="10"/>
  </r>
  <r>
    <x v="286"/>
    <x v="1"/>
    <s v="UK"/>
    <s v="London"/>
    <s v="Services"/>
    <x v="2"/>
    <n v="99424"/>
    <s v="New"/>
    <s v="Partner"/>
    <n v="166856"/>
    <n v="9"/>
    <n v="2657"/>
    <n v="0"/>
    <n v="23913"/>
    <n v="16015"/>
    <n v="7898"/>
    <s v="Net Banking"/>
    <s v="Completed"/>
    <x v="2"/>
    <n v="3"/>
    <n v="0"/>
  </r>
  <r>
    <x v="286"/>
    <x v="0"/>
    <s v="India"/>
    <s v="Mumbai"/>
    <s v="Software"/>
    <x v="1"/>
    <n v="42481"/>
    <s v="New"/>
    <s v="Partner"/>
    <n v="475162"/>
    <n v="7"/>
    <n v="2242"/>
    <n v="0"/>
    <n v="15694"/>
    <n v="23931"/>
    <n v="-8237"/>
    <s v="Net Banking"/>
    <s v="Completed"/>
    <x v="0"/>
    <n v="4"/>
    <n v="0"/>
  </r>
  <r>
    <x v="286"/>
    <x v="2"/>
    <s v="India"/>
    <s v="Delhi"/>
    <s v="Services"/>
    <x v="1"/>
    <n v="38401"/>
    <s v="Existing"/>
    <s v="Partner"/>
    <n v="615753"/>
    <n v="5"/>
    <n v="1842"/>
    <n v="0.1"/>
    <n v="8289"/>
    <n v="26628"/>
    <n v="-18339"/>
    <s v="Credit Card"/>
    <s v="Completed"/>
    <x v="0"/>
    <n v="5"/>
    <n v="10"/>
  </r>
  <r>
    <x v="286"/>
    <x v="0"/>
    <s v="USA"/>
    <s v="New York"/>
    <s v="Services"/>
    <x v="1"/>
    <n v="50431"/>
    <s v="Existing"/>
    <s v="Offline"/>
    <n v="443667"/>
    <n v="7"/>
    <n v="1655"/>
    <n v="0"/>
    <n v="11585"/>
    <n v="3084"/>
    <n v="8501"/>
    <s v="Net Banking"/>
    <s v="Returned"/>
    <x v="0"/>
    <n v="2"/>
    <n v="0"/>
  </r>
  <r>
    <x v="286"/>
    <x v="0"/>
    <s v="India"/>
    <s v="Bangalore"/>
    <s v="Hardware"/>
    <x v="1"/>
    <n v="74459"/>
    <s v="Existing"/>
    <s v="Offline"/>
    <n v="661473"/>
    <n v="2"/>
    <n v="3704"/>
    <n v="0"/>
    <n v="7408"/>
    <n v="19938"/>
    <n v="-12530"/>
    <s v="Net Banking"/>
    <s v="Cancelled"/>
    <x v="3"/>
    <n v="1"/>
    <n v="0"/>
  </r>
  <r>
    <x v="286"/>
    <x v="2"/>
    <s v="UAE"/>
    <s v="Dubai"/>
    <s v="Hardware"/>
    <x v="3"/>
    <n v="88682"/>
    <s v="New"/>
    <s v="Partner"/>
    <n v="300307"/>
    <n v="4"/>
    <n v="893"/>
    <n v="0.2"/>
    <n v="2857.6000000000004"/>
    <n v="12795"/>
    <n v="-9937.4"/>
    <s v="Cash"/>
    <s v="Completed"/>
    <x v="1"/>
    <n v="2"/>
    <n v="20"/>
  </r>
  <r>
    <x v="286"/>
    <x v="0"/>
    <s v="India"/>
    <s v="Mumbai"/>
    <s v="Software"/>
    <x v="1"/>
    <n v="86789"/>
    <s v="Existing"/>
    <s v="Partner"/>
    <n v="543100"/>
    <n v="7"/>
    <n v="4142"/>
    <n v="0.15"/>
    <n v="24644.899999999998"/>
    <n v="2681"/>
    <n v="21963.899999999998"/>
    <s v="Cash"/>
    <s v="Completed"/>
    <x v="0"/>
    <n v="2"/>
    <n v="15"/>
  </r>
  <r>
    <x v="286"/>
    <x v="2"/>
    <s v="USA"/>
    <s v="New York"/>
    <s v="Hardware"/>
    <x v="3"/>
    <n v="58504"/>
    <s v="New"/>
    <s v="Online"/>
    <n v="818218"/>
    <n v="2"/>
    <n v="2540"/>
    <n v="0.2"/>
    <n v="4064"/>
    <n v="27883"/>
    <n v="-23819"/>
    <s v="UPI"/>
    <s v="Cancelled"/>
    <x v="3"/>
    <n v="3"/>
    <n v="20"/>
  </r>
  <r>
    <x v="286"/>
    <x v="2"/>
    <s v="India"/>
    <s v="Mumbai"/>
    <s v="Hardware"/>
    <x v="1"/>
    <n v="13223"/>
    <s v="Existing"/>
    <s v="Offline"/>
    <n v="193745"/>
    <n v="8"/>
    <n v="2578"/>
    <n v="0.15"/>
    <n v="17530.399999999998"/>
    <n v="4722"/>
    <n v="12808.399999999998"/>
    <s v="Credit Card"/>
    <s v="Returned"/>
    <x v="3"/>
    <n v="2"/>
    <n v="15"/>
  </r>
  <r>
    <x v="286"/>
    <x v="1"/>
    <s v="UK"/>
    <s v="London"/>
    <s v="Hardware"/>
    <x v="1"/>
    <n v="80977"/>
    <s v="New"/>
    <s v="Online"/>
    <n v="557542"/>
    <n v="5"/>
    <n v="3364"/>
    <n v="0"/>
    <n v="16820"/>
    <n v="28902"/>
    <n v="-12082"/>
    <s v="Net Banking"/>
    <s v="Completed"/>
    <x v="0"/>
    <n v="5"/>
    <n v="0"/>
  </r>
  <r>
    <x v="287"/>
    <x v="3"/>
    <s v="India"/>
    <s v="Mumbai"/>
    <s v="Hardware"/>
    <x v="0"/>
    <n v="50149"/>
    <s v="Existing"/>
    <s v="Online"/>
    <n v="663618"/>
    <n v="5"/>
    <n v="3961"/>
    <n v="0.15"/>
    <n v="16834.25"/>
    <n v="3036"/>
    <n v="13798.25"/>
    <s v="Cash"/>
    <s v="Cancelled"/>
    <x v="0"/>
    <n v="5"/>
    <n v="15"/>
  </r>
  <r>
    <x v="287"/>
    <x v="3"/>
    <s v="India"/>
    <s v="Mumbai"/>
    <s v="Hardware"/>
    <x v="0"/>
    <n v="22863"/>
    <s v="New"/>
    <s v="Partner"/>
    <n v="349309"/>
    <n v="8"/>
    <n v="4756"/>
    <n v="0.2"/>
    <n v="30438.400000000001"/>
    <n v="24487"/>
    <n v="5951.4000000000015"/>
    <s v="Credit Card"/>
    <s v="Returned"/>
    <x v="0"/>
    <n v="4"/>
    <n v="20"/>
  </r>
  <r>
    <x v="287"/>
    <x v="0"/>
    <s v="India"/>
    <s v="Mumbai"/>
    <s v="Software"/>
    <x v="1"/>
    <n v="39564"/>
    <s v="New"/>
    <s v="Partner"/>
    <n v="932847"/>
    <n v="1"/>
    <n v="1829"/>
    <n v="0.05"/>
    <n v="1737.55"/>
    <n v="4157"/>
    <n v="-2419.4499999999998"/>
    <s v="Cash"/>
    <s v="Cancelled"/>
    <x v="0"/>
    <n v="3"/>
    <n v="5"/>
  </r>
  <r>
    <x v="287"/>
    <x v="0"/>
    <s v="India"/>
    <s v="Mumbai"/>
    <s v="Software"/>
    <x v="3"/>
    <n v="92189"/>
    <s v="Existing"/>
    <s v="Partner"/>
    <n v="423150"/>
    <n v="6"/>
    <n v="2146"/>
    <n v="0.05"/>
    <n v="12232.199999999999"/>
    <n v="12917"/>
    <n v="-684.80000000000109"/>
    <s v="UPI"/>
    <s v="Cancelled"/>
    <x v="1"/>
    <n v="4"/>
    <n v="5"/>
  </r>
  <r>
    <x v="287"/>
    <x v="1"/>
    <s v="UAE"/>
    <s v="Dubai"/>
    <s v="Hardware"/>
    <x v="1"/>
    <n v="99624"/>
    <s v="New"/>
    <s v="Online"/>
    <n v="804487"/>
    <n v="2"/>
    <n v="3155"/>
    <n v="0.15"/>
    <n v="5363.5"/>
    <n v="28257"/>
    <n v="-22893.5"/>
    <s v="Net Banking"/>
    <s v="Completed"/>
    <x v="1"/>
    <n v="2"/>
    <n v="15"/>
  </r>
  <r>
    <x v="287"/>
    <x v="1"/>
    <s v="USA"/>
    <s v="New York"/>
    <s v="Hardware"/>
    <x v="0"/>
    <n v="32499"/>
    <s v="Existing"/>
    <s v="Online"/>
    <n v="122547"/>
    <n v="1"/>
    <n v="2885"/>
    <n v="0.05"/>
    <n v="2740.75"/>
    <n v="27540"/>
    <n v="-24799.25"/>
    <s v="UPI"/>
    <s v="Cancelled"/>
    <x v="2"/>
    <n v="5"/>
    <n v="5"/>
  </r>
  <r>
    <x v="287"/>
    <x v="1"/>
    <s v="UK"/>
    <s v="London"/>
    <s v="Software"/>
    <x v="1"/>
    <n v="99218"/>
    <s v="Existing"/>
    <s v="Online"/>
    <n v="385083"/>
    <n v="7"/>
    <n v="3337"/>
    <n v="0.1"/>
    <n v="21023.100000000002"/>
    <n v="11651"/>
    <n v="9372.1000000000022"/>
    <s v="UPI"/>
    <s v="Completed"/>
    <x v="1"/>
    <n v="4"/>
    <n v="10"/>
  </r>
  <r>
    <x v="287"/>
    <x v="2"/>
    <s v="India"/>
    <s v="Mumbai"/>
    <s v="Services"/>
    <x v="0"/>
    <n v="42132"/>
    <s v="Existing"/>
    <s v="Partner"/>
    <n v="441882"/>
    <n v="4"/>
    <n v="4932"/>
    <n v="0.05"/>
    <n v="18741.599999999999"/>
    <n v="8555"/>
    <n v="10186.599999999999"/>
    <s v="Cash"/>
    <s v="Returned"/>
    <x v="2"/>
    <n v="5"/>
    <n v="5"/>
  </r>
  <r>
    <x v="287"/>
    <x v="1"/>
    <s v="India"/>
    <s v="Mumbai"/>
    <s v="Software"/>
    <x v="1"/>
    <n v="14533"/>
    <s v="New"/>
    <s v="Partner"/>
    <n v="456900"/>
    <n v="1"/>
    <n v="3805"/>
    <n v="0.15"/>
    <n v="3234.25"/>
    <n v="24951"/>
    <n v="-21716.75"/>
    <s v="Credit Card"/>
    <s v="Completed"/>
    <x v="2"/>
    <n v="4"/>
    <n v="15"/>
  </r>
  <r>
    <x v="287"/>
    <x v="1"/>
    <s v="India"/>
    <s v="Mumbai"/>
    <s v="Services"/>
    <x v="2"/>
    <n v="92962"/>
    <s v="Existing"/>
    <s v="Partner"/>
    <n v="842658"/>
    <n v="6"/>
    <n v="3820"/>
    <n v="0"/>
    <n v="22920"/>
    <n v="9613"/>
    <n v="13307"/>
    <s v="Net Banking"/>
    <s v="Cancelled"/>
    <x v="3"/>
    <n v="1"/>
    <n v="0"/>
  </r>
  <r>
    <x v="287"/>
    <x v="0"/>
    <s v="India"/>
    <s v="Mumbai"/>
    <s v="Hardware"/>
    <x v="1"/>
    <n v="90096"/>
    <s v="New"/>
    <s v="Online"/>
    <n v="567548"/>
    <n v="6"/>
    <n v="4376"/>
    <n v="0.2"/>
    <n v="21004.800000000003"/>
    <n v="18342"/>
    <n v="2662.8000000000029"/>
    <s v="Credit Card"/>
    <s v="Cancelled"/>
    <x v="1"/>
    <n v="3"/>
    <n v="20"/>
  </r>
  <r>
    <x v="287"/>
    <x v="1"/>
    <s v="India"/>
    <s v="Delhi"/>
    <s v="Hardware"/>
    <x v="3"/>
    <n v="44409"/>
    <s v="Existing"/>
    <s v="Online"/>
    <n v="757082"/>
    <n v="3"/>
    <n v="4026"/>
    <n v="0.05"/>
    <n v="11474.1"/>
    <n v="6452"/>
    <n v="5022.1000000000004"/>
    <s v="UPI"/>
    <s v="Cancelled"/>
    <x v="1"/>
    <n v="4"/>
    <n v="5"/>
  </r>
  <r>
    <x v="288"/>
    <x v="2"/>
    <s v="India"/>
    <s v="Delhi"/>
    <s v="Software"/>
    <x v="0"/>
    <n v="91461"/>
    <s v="Existing"/>
    <s v="Offline"/>
    <n v="474984"/>
    <n v="6"/>
    <n v="4658"/>
    <n v="0.15"/>
    <n v="23755.8"/>
    <n v="16350"/>
    <n v="7405.7999999999993"/>
    <s v="Net Banking"/>
    <s v="Completed"/>
    <x v="1"/>
    <n v="2"/>
    <n v="15"/>
  </r>
  <r>
    <x v="288"/>
    <x v="2"/>
    <s v="India"/>
    <s v="Bangalore"/>
    <s v="Hardware"/>
    <x v="2"/>
    <n v="32987"/>
    <s v="New"/>
    <s v="Partner"/>
    <n v="635962"/>
    <n v="9"/>
    <n v="2804"/>
    <n v="0.2"/>
    <n v="20188.800000000003"/>
    <n v="14971"/>
    <n v="5217.8000000000029"/>
    <s v="UPI"/>
    <s v="Returned"/>
    <x v="3"/>
    <n v="5"/>
    <n v="20"/>
  </r>
  <r>
    <x v="288"/>
    <x v="0"/>
    <s v="India"/>
    <s v="Mumbai"/>
    <s v="Services"/>
    <x v="0"/>
    <n v="20633"/>
    <s v="New"/>
    <s v="Online"/>
    <n v="476095"/>
    <n v="6"/>
    <n v="1771"/>
    <n v="0.1"/>
    <n v="9563.4"/>
    <n v="27622"/>
    <n v="-18058.599999999999"/>
    <s v="Cash"/>
    <s v="Returned"/>
    <x v="2"/>
    <n v="5"/>
    <n v="10"/>
  </r>
  <r>
    <x v="288"/>
    <x v="1"/>
    <s v="India"/>
    <s v="Bangalore"/>
    <s v="Services"/>
    <x v="0"/>
    <n v="66207"/>
    <s v="Existing"/>
    <s v="Offline"/>
    <n v="492239"/>
    <n v="1"/>
    <n v="1787"/>
    <n v="0"/>
    <n v="1787"/>
    <n v="26170"/>
    <n v="-24383"/>
    <s v="Credit Card"/>
    <s v="Cancelled"/>
    <x v="1"/>
    <n v="3"/>
    <n v="0"/>
  </r>
  <r>
    <x v="288"/>
    <x v="1"/>
    <s v="UAE"/>
    <s v="Dubai"/>
    <s v="Software"/>
    <x v="3"/>
    <n v="60535"/>
    <s v="New"/>
    <s v="Online"/>
    <n v="863437"/>
    <n v="6"/>
    <n v="860"/>
    <n v="0.2"/>
    <n v="4128"/>
    <n v="19601"/>
    <n v="-15473"/>
    <s v="Credit Card"/>
    <s v="Completed"/>
    <x v="0"/>
    <n v="3"/>
    <n v="20"/>
  </r>
  <r>
    <x v="288"/>
    <x v="2"/>
    <s v="India"/>
    <s v="Bangalore"/>
    <s v="Services"/>
    <x v="1"/>
    <n v="13996"/>
    <s v="Existing"/>
    <s v="Online"/>
    <n v="222225"/>
    <n v="8"/>
    <n v="2474"/>
    <n v="0.2"/>
    <n v="15833.6"/>
    <n v="26924"/>
    <n v="-11090.4"/>
    <s v="UPI"/>
    <s v="Cancelled"/>
    <x v="3"/>
    <n v="1"/>
    <n v="20"/>
  </r>
  <r>
    <x v="288"/>
    <x v="1"/>
    <s v="USA"/>
    <s v="New York"/>
    <s v="Software"/>
    <x v="3"/>
    <n v="10014"/>
    <s v="New"/>
    <s v="Partner"/>
    <n v="495494"/>
    <n v="7"/>
    <n v="3427"/>
    <n v="0.15"/>
    <n v="20390.649999999998"/>
    <n v="20213"/>
    <n v="177.64999999999782"/>
    <s v="Credit Card"/>
    <s v="Completed"/>
    <x v="3"/>
    <n v="4"/>
    <n v="15"/>
  </r>
  <r>
    <x v="288"/>
    <x v="1"/>
    <s v="India"/>
    <s v="Delhi"/>
    <s v="Software"/>
    <x v="1"/>
    <n v="90431"/>
    <s v="New"/>
    <s v="Offline"/>
    <n v="266190"/>
    <n v="8"/>
    <n v="3964"/>
    <n v="0.1"/>
    <n v="28540.799999999999"/>
    <n v="1227"/>
    <n v="27313.8"/>
    <s v="Credit Card"/>
    <s v="Returned"/>
    <x v="3"/>
    <n v="1"/>
    <n v="10"/>
  </r>
  <r>
    <x v="288"/>
    <x v="1"/>
    <s v="India"/>
    <s v="Delhi"/>
    <s v="Services"/>
    <x v="2"/>
    <n v="11674"/>
    <s v="Existing"/>
    <s v="Online"/>
    <n v="300231"/>
    <n v="8"/>
    <n v="2726"/>
    <n v="0.05"/>
    <n v="20717.599999999999"/>
    <n v="24877"/>
    <n v="-4159.4000000000015"/>
    <s v="UPI"/>
    <s v="Completed"/>
    <x v="3"/>
    <n v="4"/>
    <n v="5"/>
  </r>
  <r>
    <x v="288"/>
    <x v="3"/>
    <s v="India"/>
    <s v="Mumbai"/>
    <s v="Services"/>
    <x v="3"/>
    <n v="47867"/>
    <s v="New"/>
    <s v="Offline"/>
    <n v="499746"/>
    <n v="9"/>
    <n v="2350"/>
    <n v="0.1"/>
    <n v="19035"/>
    <n v="17388"/>
    <n v="1647"/>
    <s v="Net Banking"/>
    <s v="Completed"/>
    <x v="2"/>
    <n v="4"/>
    <n v="10"/>
  </r>
  <r>
    <x v="288"/>
    <x v="0"/>
    <s v="India"/>
    <s v="Mumbai"/>
    <s v="Services"/>
    <x v="3"/>
    <n v="95537"/>
    <s v="Existing"/>
    <s v="Offline"/>
    <n v="674154"/>
    <n v="3"/>
    <n v="3046"/>
    <n v="0"/>
    <n v="9138"/>
    <n v="17535"/>
    <n v="-8397"/>
    <s v="Cash"/>
    <s v="Cancelled"/>
    <x v="2"/>
    <n v="3"/>
    <n v="0"/>
  </r>
  <r>
    <x v="288"/>
    <x v="3"/>
    <s v="UAE"/>
    <s v="Dubai"/>
    <s v="Services"/>
    <x v="0"/>
    <n v="67251"/>
    <s v="Existing"/>
    <s v="Partner"/>
    <n v="967955"/>
    <n v="7"/>
    <n v="3224"/>
    <n v="0.05"/>
    <n v="21439.599999999999"/>
    <n v="27844"/>
    <n v="-6404.4000000000015"/>
    <s v="Net Banking"/>
    <s v="Completed"/>
    <x v="1"/>
    <n v="3"/>
    <n v="5"/>
  </r>
  <r>
    <x v="289"/>
    <x v="0"/>
    <s v="UK"/>
    <s v="London"/>
    <s v="Services"/>
    <x v="3"/>
    <n v="65709"/>
    <s v="New"/>
    <s v="Offline"/>
    <n v="643834"/>
    <n v="6"/>
    <n v="4174"/>
    <n v="0.1"/>
    <n v="22539.600000000002"/>
    <n v="13444"/>
    <n v="9095.6000000000022"/>
    <s v="Net Banking"/>
    <s v="Returned"/>
    <x v="1"/>
    <n v="4"/>
    <n v="10"/>
  </r>
  <r>
    <x v="289"/>
    <x v="2"/>
    <s v="UAE"/>
    <s v="Dubai"/>
    <s v="Services"/>
    <x v="1"/>
    <n v="27864"/>
    <s v="Existing"/>
    <s v="Partner"/>
    <n v="939737"/>
    <n v="2"/>
    <n v="4405"/>
    <n v="0"/>
    <n v="8810"/>
    <n v="12521"/>
    <n v="-3711"/>
    <s v="Cash"/>
    <s v="Returned"/>
    <x v="3"/>
    <n v="3"/>
    <n v="0"/>
  </r>
  <r>
    <x v="289"/>
    <x v="1"/>
    <s v="USA"/>
    <s v="New York"/>
    <s v="Services"/>
    <x v="3"/>
    <n v="36321"/>
    <s v="New"/>
    <s v="Partner"/>
    <n v="202833"/>
    <n v="5"/>
    <n v="4275"/>
    <n v="0.2"/>
    <n v="17100"/>
    <n v="4077"/>
    <n v="13023"/>
    <s v="UPI"/>
    <s v="Returned"/>
    <x v="0"/>
    <n v="4"/>
    <n v="20"/>
  </r>
  <r>
    <x v="289"/>
    <x v="0"/>
    <s v="India"/>
    <s v="Mumbai"/>
    <s v="Hardware"/>
    <x v="3"/>
    <n v="34082"/>
    <s v="New"/>
    <s v="Partner"/>
    <n v="250025"/>
    <n v="3"/>
    <n v="4887"/>
    <n v="0.2"/>
    <n v="11728.800000000001"/>
    <n v="23817"/>
    <n v="-12088.199999999999"/>
    <s v="UPI"/>
    <s v="Cancelled"/>
    <x v="2"/>
    <n v="3"/>
    <n v="20"/>
  </r>
  <r>
    <x v="289"/>
    <x v="3"/>
    <s v="India"/>
    <s v="Mumbai"/>
    <s v="Software"/>
    <x v="2"/>
    <n v="50131"/>
    <s v="Existing"/>
    <s v="Offline"/>
    <n v="790943"/>
    <n v="5"/>
    <n v="1317"/>
    <n v="0.2"/>
    <n v="5268"/>
    <n v="27901"/>
    <n v="-22633"/>
    <s v="Cash"/>
    <s v="Completed"/>
    <x v="3"/>
    <n v="2"/>
    <n v="20"/>
  </r>
  <r>
    <x v="289"/>
    <x v="1"/>
    <s v="UAE"/>
    <s v="Dubai"/>
    <s v="Software"/>
    <x v="1"/>
    <n v="81493"/>
    <s v="New"/>
    <s v="Online"/>
    <n v="319964"/>
    <n v="9"/>
    <n v="2646"/>
    <n v="0.2"/>
    <n v="19051.2"/>
    <n v="4971"/>
    <n v="14080.2"/>
    <s v="Credit Card"/>
    <s v="Completed"/>
    <x v="2"/>
    <n v="4"/>
    <n v="20"/>
  </r>
  <r>
    <x v="289"/>
    <x v="2"/>
    <s v="UAE"/>
    <s v="Dubai"/>
    <s v="Services"/>
    <x v="0"/>
    <n v="14210"/>
    <s v="Existing"/>
    <s v="Partner"/>
    <n v="359832"/>
    <n v="8"/>
    <n v="680"/>
    <n v="0.05"/>
    <n v="5168"/>
    <n v="2004"/>
    <n v="3164"/>
    <s v="Net Banking"/>
    <s v="Cancelled"/>
    <x v="3"/>
    <n v="5"/>
    <n v="5"/>
  </r>
  <r>
    <x v="289"/>
    <x v="0"/>
    <s v="UAE"/>
    <s v="Dubai"/>
    <s v="Software"/>
    <x v="1"/>
    <n v="74586"/>
    <s v="Existing"/>
    <s v="Online"/>
    <n v="825474"/>
    <n v="9"/>
    <n v="4969"/>
    <n v="0.2"/>
    <n v="35776.800000000003"/>
    <n v="24685"/>
    <n v="11091.800000000003"/>
    <s v="Credit Card"/>
    <s v="Returned"/>
    <x v="0"/>
    <n v="2"/>
    <n v="20"/>
  </r>
  <r>
    <x v="289"/>
    <x v="0"/>
    <s v="India"/>
    <s v="Delhi"/>
    <s v="Services"/>
    <x v="2"/>
    <n v="93605"/>
    <s v="New"/>
    <s v="Offline"/>
    <n v="890894"/>
    <n v="9"/>
    <n v="941"/>
    <n v="0.05"/>
    <n v="8045.5499999999993"/>
    <n v="9002"/>
    <n v="-956.45000000000073"/>
    <s v="UPI"/>
    <s v="Returned"/>
    <x v="3"/>
    <n v="1"/>
    <n v="5"/>
  </r>
  <r>
    <x v="289"/>
    <x v="0"/>
    <s v="India"/>
    <s v="Bangalore"/>
    <s v="Hardware"/>
    <x v="1"/>
    <n v="44851"/>
    <s v="New"/>
    <s v="Online"/>
    <n v="363032"/>
    <n v="8"/>
    <n v="2792"/>
    <n v="0.05"/>
    <n v="21219.200000000001"/>
    <n v="4660"/>
    <n v="16559.2"/>
    <s v="Net Banking"/>
    <s v="Cancelled"/>
    <x v="3"/>
    <n v="3"/>
    <n v="5"/>
  </r>
  <r>
    <x v="289"/>
    <x v="1"/>
    <s v="India"/>
    <s v="Bangalore"/>
    <s v="Software"/>
    <x v="1"/>
    <n v="36865"/>
    <s v="Existing"/>
    <s v="Online"/>
    <n v="974300"/>
    <n v="8"/>
    <n v="2162"/>
    <n v="0.1"/>
    <n v="15566.4"/>
    <n v="20902"/>
    <n v="-5335.6"/>
    <s v="UPI"/>
    <s v="Cancelled"/>
    <x v="3"/>
    <n v="1"/>
    <n v="10"/>
  </r>
  <r>
    <x v="289"/>
    <x v="3"/>
    <s v="India"/>
    <s v="Mumbai"/>
    <s v="Software"/>
    <x v="3"/>
    <n v="93606"/>
    <s v="Existing"/>
    <s v="Partner"/>
    <n v="316470"/>
    <n v="6"/>
    <n v="1370"/>
    <n v="0.2"/>
    <n v="6576"/>
    <n v="26570"/>
    <n v="-19994"/>
    <s v="Cash"/>
    <s v="Returned"/>
    <x v="0"/>
    <n v="5"/>
    <n v="20"/>
  </r>
  <r>
    <x v="290"/>
    <x v="3"/>
    <s v="India"/>
    <s v="Delhi"/>
    <s v="Hardware"/>
    <x v="3"/>
    <n v="14158"/>
    <s v="Existing"/>
    <s v="Partner"/>
    <n v="185509"/>
    <n v="6"/>
    <n v="3374"/>
    <n v="0.15"/>
    <n v="17207.399999999998"/>
    <n v="7489"/>
    <n v="9718.3999999999978"/>
    <s v="Cash"/>
    <s v="Returned"/>
    <x v="1"/>
    <n v="3"/>
    <n v="15"/>
  </r>
  <r>
    <x v="290"/>
    <x v="0"/>
    <s v="UAE"/>
    <s v="Dubai"/>
    <s v="Hardware"/>
    <x v="1"/>
    <n v="67852"/>
    <s v="New"/>
    <s v="Partner"/>
    <n v="736234"/>
    <n v="6"/>
    <n v="2999"/>
    <n v="0.2"/>
    <n v="14395.2"/>
    <n v="16475"/>
    <n v="-2079.7999999999993"/>
    <s v="Credit Card"/>
    <s v="Completed"/>
    <x v="1"/>
    <n v="1"/>
    <n v="20"/>
  </r>
  <r>
    <x v="290"/>
    <x v="2"/>
    <s v="India"/>
    <s v="Mumbai"/>
    <s v="Hardware"/>
    <x v="1"/>
    <n v="59339"/>
    <s v="New"/>
    <s v="Offline"/>
    <n v="953691"/>
    <n v="6"/>
    <n v="3712"/>
    <n v="0.15"/>
    <n v="18931.2"/>
    <n v="27312"/>
    <n v="-8380.7999999999993"/>
    <s v="Credit Card"/>
    <s v="Returned"/>
    <x v="1"/>
    <n v="2"/>
    <n v="15"/>
  </r>
  <r>
    <x v="290"/>
    <x v="2"/>
    <s v="India"/>
    <s v="Delhi"/>
    <s v="Software"/>
    <x v="0"/>
    <n v="30572"/>
    <s v="Existing"/>
    <s v="Online"/>
    <n v="609162"/>
    <n v="9"/>
    <n v="2156"/>
    <n v="0.2"/>
    <n v="15523.2"/>
    <n v="10814"/>
    <n v="4709.2000000000007"/>
    <s v="UPI"/>
    <s v="Returned"/>
    <x v="3"/>
    <n v="1"/>
    <n v="20"/>
  </r>
  <r>
    <x v="290"/>
    <x v="3"/>
    <s v="USA"/>
    <s v="New York"/>
    <s v="Software"/>
    <x v="2"/>
    <n v="14100"/>
    <s v="New"/>
    <s v="Offline"/>
    <n v="909842"/>
    <n v="1"/>
    <n v="2396"/>
    <n v="0.05"/>
    <n v="2276.1999999999998"/>
    <n v="20011"/>
    <n v="-17734.8"/>
    <s v="UPI"/>
    <s v="Completed"/>
    <x v="1"/>
    <n v="3"/>
    <n v="5"/>
  </r>
  <r>
    <x v="290"/>
    <x v="2"/>
    <s v="UK"/>
    <s v="London"/>
    <s v="Hardware"/>
    <x v="3"/>
    <n v="54469"/>
    <s v="Existing"/>
    <s v="Offline"/>
    <n v="632890"/>
    <n v="6"/>
    <n v="1589"/>
    <n v="0.2"/>
    <n v="7627.2000000000007"/>
    <n v="27529"/>
    <n v="-19901.8"/>
    <s v="Cash"/>
    <s v="Cancelled"/>
    <x v="3"/>
    <n v="2"/>
    <n v="20"/>
  </r>
  <r>
    <x v="290"/>
    <x v="3"/>
    <s v="India"/>
    <s v="Delhi"/>
    <s v="Hardware"/>
    <x v="3"/>
    <n v="91061"/>
    <s v="New"/>
    <s v="Offline"/>
    <n v="118614"/>
    <n v="8"/>
    <n v="982"/>
    <n v="0.2"/>
    <n v="6284.8"/>
    <n v="5708"/>
    <n v="576.80000000000018"/>
    <s v="Net Banking"/>
    <s v="Completed"/>
    <x v="2"/>
    <n v="5"/>
    <n v="20"/>
  </r>
  <r>
    <x v="290"/>
    <x v="0"/>
    <s v="India"/>
    <s v="Mumbai"/>
    <s v="Hardware"/>
    <x v="3"/>
    <n v="70861"/>
    <s v="Existing"/>
    <s v="Offline"/>
    <n v="487229"/>
    <n v="1"/>
    <n v="808"/>
    <n v="0.2"/>
    <n v="646.40000000000009"/>
    <n v="7087"/>
    <n v="-6440.6"/>
    <s v="Cash"/>
    <s v="Completed"/>
    <x v="3"/>
    <n v="1"/>
    <n v="20"/>
  </r>
  <r>
    <x v="290"/>
    <x v="3"/>
    <s v="India"/>
    <s v="Bangalore"/>
    <s v="Hardware"/>
    <x v="3"/>
    <n v="28456"/>
    <s v="Existing"/>
    <s v="Partner"/>
    <n v="118444"/>
    <n v="6"/>
    <n v="1092"/>
    <n v="0.2"/>
    <n v="5241.6000000000004"/>
    <n v="24201"/>
    <n v="-18959.400000000001"/>
    <s v="UPI"/>
    <s v="Returned"/>
    <x v="2"/>
    <n v="4"/>
    <n v="20"/>
  </r>
  <r>
    <x v="290"/>
    <x v="3"/>
    <s v="UAE"/>
    <s v="Dubai"/>
    <s v="Hardware"/>
    <x v="1"/>
    <n v="65803"/>
    <s v="Existing"/>
    <s v="Online"/>
    <n v="415194"/>
    <n v="9"/>
    <n v="4343"/>
    <n v="0.1"/>
    <n v="35178.300000000003"/>
    <n v="23840"/>
    <n v="11338.300000000003"/>
    <s v="Cash"/>
    <s v="Cancelled"/>
    <x v="3"/>
    <n v="3"/>
    <n v="10"/>
  </r>
  <r>
    <x v="290"/>
    <x v="0"/>
    <s v="UK"/>
    <s v="London"/>
    <s v="Services"/>
    <x v="1"/>
    <n v="75633"/>
    <s v="Existing"/>
    <s v="Partner"/>
    <n v="168149"/>
    <n v="6"/>
    <n v="1518"/>
    <n v="0.1"/>
    <n v="8197.2000000000007"/>
    <n v="12684"/>
    <n v="-4486.7999999999993"/>
    <s v="Credit Card"/>
    <s v="Returned"/>
    <x v="0"/>
    <n v="4"/>
    <n v="10"/>
  </r>
  <r>
    <x v="290"/>
    <x v="2"/>
    <s v="USA"/>
    <s v="New York"/>
    <s v="Hardware"/>
    <x v="0"/>
    <n v="85019"/>
    <s v="Existing"/>
    <s v="Partner"/>
    <n v="745991"/>
    <n v="2"/>
    <n v="4993"/>
    <n v="0.05"/>
    <n v="9486.6999999999989"/>
    <n v="19309"/>
    <n v="-9822.3000000000011"/>
    <s v="Credit Card"/>
    <s v="Cancelled"/>
    <x v="0"/>
    <n v="4"/>
    <n v="5"/>
  </r>
  <r>
    <x v="291"/>
    <x v="3"/>
    <s v="UK"/>
    <s v="London"/>
    <s v="Services"/>
    <x v="3"/>
    <n v="46232"/>
    <s v="Existing"/>
    <s v="Offline"/>
    <n v="994740"/>
    <n v="1"/>
    <n v="4692"/>
    <n v="0.05"/>
    <n v="4457.3999999999996"/>
    <n v="6702"/>
    <n v="-2244.6000000000004"/>
    <s v="UPI"/>
    <s v="Completed"/>
    <x v="1"/>
    <n v="1"/>
    <n v="5"/>
  </r>
  <r>
    <x v="291"/>
    <x v="3"/>
    <s v="UK"/>
    <s v="London"/>
    <s v="Software"/>
    <x v="3"/>
    <n v="77323"/>
    <s v="New"/>
    <s v="Partner"/>
    <n v="450762"/>
    <n v="4"/>
    <n v="3761"/>
    <n v="0.15"/>
    <n v="12787.4"/>
    <n v="25748"/>
    <n v="-12960.6"/>
    <s v="Cash"/>
    <s v="Cancelled"/>
    <x v="0"/>
    <n v="4"/>
    <n v="15"/>
  </r>
  <r>
    <x v="291"/>
    <x v="0"/>
    <s v="India"/>
    <s v="Delhi"/>
    <s v="Software"/>
    <x v="1"/>
    <n v="31788"/>
    <s v="Existing"/>
    <s v="Online"/>
    <n v="216490"/>
    <n v="6"/>
    <n v="4790"/>
    <n v="0.05"/>
    <n v="27303"/>
    <n v="26768"/>
    <n v="535"/>
    <s v="UPI"/>
    <s v="Returned"/>
    <x v="3"/>
    <n v="2"/>
    <n v="5"/>
  </r>
  <r>
    <x v="291"/>
    <x v="2"/>
    <s v="India"/>
    <s v="Mumbai"/>
    <s v="Services"/>
    <x v="0"/>
    <n v="26092"/>
    <s v="Existing"/>
    <s v="Offline"/>
    <n v="144866"/>
    <n v="9"/>
    <n v="1857"/>
    <n v="0.1"/>
    <n v="15041.7"/>
    <n v="10318"/>
    <n v="4723.7000000000007"/>
    <s v="Net Banking"/>
    <s v="Cancelled"/>
    <x v="0"/>
    <n v="5"/>
    <n v="10"/>
  </r>
  <r>
    <x v="291"/>
    <x v="3"/>
    <s v="India"/>
    <s v="Mumbai"/>
    <s v="Hardware"/>
    <x v="1"/>
    <n v="11132"/>
    <s v="Existing"/>
    <s v="Partner"/>
    <n v="559429"/>
    <n v="5"/>
    <n v="582"/>
    <n v="0.05"/>
    <n v="2764.5"/>
    <n v="1227"/>
    <n v="1537.5"/>
    <s v="Credit Card"/>
    <s v="Cancelled"/>
    <x v="0"/>
    <n v="5"/>
    <n v="5"/>
  </r>
  <r>
    <x v="291"/>
    <x v="0"/>
    <s v="UK"/>
    <s v="London"/>
    <s v="Software"/>
    <x v="3"/>
    <n v="87850"/>
    <s v="Existing"/>
    <s v="Offline"/>
    <n v="812599"/>
    <n v="7"/>
    <n v="750"/>
    <n v="0.15"/>
    <n v="4462.5"/>
    <n v="24684"/>
    <n v="-20221.5"/>
    <s v="Cash"/>
    <s v="Cancelled"/>
    <x v="3"/>
    <n v="4"/>
    <n v="15"/>
  </r>
  <r>
    <x v="291"/>
    <x v="3"/>
    <s v="UAE"/>
    <s v="Dubai"/>
    <s v="Hardware"/>
    <x v="3"/>
    <n v="98118"/>
    <s v="Existing"/>
    <s v="Online"/>
    <n v="743689"/>
    <n v="6"/>
    <n v="1593"/>
    <n v="0.15"/>
    <n v="8124.3"/>
    <n v="4643"/>
    <n v="3481.3"/>
    <s v="Credit Card"/>
    <s v="Returned"/>
    <x v="1"/>
    <n v="3"/>
    <n v="15"/>
  </r>
  <r>
    <x v="291"/>
    <x v="1"/>
    <s v="India"/>
    <s v="Mumbai"/>
    <s v="Hardware"/>
    <x v="2"/>
    <n v="23068"/>
    <s v="New"/>
    <s v="Offline"/>
    <n v="730322"/>
    <n v="6"/>
    <n v="2887"/>
    <n v="0.1"/>
    <n v="15589.800000000001"/>
    <n v="27562"/>
    <n v="-11972.199999999999"/>
    <s v="Cash"/>
    <s v="Completed"/>
    <x v="1"/>
    <n v="4"/>
    <n v="10"/>
  </r>
  <r>
    <x v="291"/>
    <x v="0"/>
    <s v="UK"/>
    <s v="London"/>
    <s v="Services"/>
    <x v="2"/>
    <n v="57401"/>
    <s v="Existing"/>
    <s v="Partner"/>
    <n v="667499"/>
    <n v="9"/>
    <n v="1908"/>
    <n v="0.05"/>
    <n v="16313.4"/>
    <n v="4728"/>
    <n v="11585.4"/>
    <s v="Credit Card"/>
    <s v="Completed"/>
    <x v="1"/>
    <n v="3"/>
    <n v="5"/>
  </r>
  <r>
    <x v="291"/>
    <x v="2"/>
    <s v="India"/>
    <s v="Mumbai"/>
    <s v="Software"/>
    <x v="2"/>
    <n v="58526"/>
    <s v="Existing"/>
    <s v="Partner"/>
    <n v="496220"/>
    <n v="5"/>
    <n v="1981"/>
    <n v="0.15"/>
    <n v="8419.25"/>
    <n v="10426"/>
    <n v="-2006.75"/>
    <s v="UPI"/>
    <s v="Cancelled"/>
    <x v="2"/>
    <n v="5"/>
    <n v="15"/>
  </r>
  <r>
    <x v="291"/>
    <x v="2"/>
    <s v="UAE"/>
    <s v="Dubai"/>
    <s v="Software"/>
    <x v="0"/>
    <n v="68958"/>
    <s v="Existing"/>
    <s v="Online"/>
    <n v="163789"/>
    <n v="2"/>
    <n v="3711"/>
    <n v="0.05"/>
    <n v="7050.9"/>
    <n v="6228"/>
    <n v="822.89999999999964"/>
    <s v="Credit Card"/>
    <s v="Cancelled"/>
    <x v="1"/>
    <n v="2"/>
    <n v="5"/>
  </r>
  <r>
    <x v="291"/>
    <x v="2"/>
    <s v="USA"/>
    <s v="New York"/>
    <s v="Services"/>
    <x v="1"/>
    <n v="86593"/>
    <s v="Existing"/>
    <s v="Online"/>
    <n v="869066"/>
    <n v="8"/>
    <n v="1598"/>
    <n v="0.05"/>
    <n v="12144.8"/>
    <n v="16716"/>
    <n v="-4571.2000000000007"/>
    <s v="Cash"/>
    <s v="Cancelled"/>
    <x v="3"/>
    <n v="3"/>
    <n v="5"/>
  </r>
  <r>
    <x v="292"/>
    <x v="2"/>
    <s v="UK"/>
    <s v="London"/>
    <s v="Hardware"/>
    <x v="3"/>
    <n v="65041"/>
    <s v="New"/>
    <s v="Offline"/>
    <n v="174522"/>
    <n v="3"/>
    <n v="4695"/>
    <n v="0.1"/>
    <n v="12676.5"/>
    <n v="12958"/>
    <n v="-281.5"/>
    <s v="UPI"/>
    <s v="Completed"/>
    <x v="1"/>
    <n v="5"/>
    <n v="10"/>
  </r>
  <r>
    <x v="292"/>
    <x v="3"/>
    <s v="India"/>
    <s v="Bangalore"/>
    <s v="Hardware"/>
    <x v="3"/>
    <n v="73372"/>
    <s v="New"/>
    <s v="Partner"/>
    <n v="688372"/>
    <n v="9"/>
    <n v="4228"/>
    <n v="0.1"/>
    <n v="34246.800000000003"/>
    <n v="22000"/>
    <n v="12246.800000000003"/>
    <s v="Cash"/>
    <s v="Returned"/>
    <x v="3"/>
    <n v="1"/>
    <n v="10"/>
  </r>
  <r>
    <x v="292"/>
    <x v="3"/>
    <s v="India"/>
    <s v="Bangalore"/>
    <s v="Software"/>
    <x v="0"/>
    <n v="77562"/>
    <s v="Existing"/>
    <s v="Online"/>
    <n v="723320"/>
    <n v="5"/>
    <n v="4392"/>
    <n v="0.05"/>
    <n v="20862"/>
    <n v="21099"/>
    <n v="-237"/>
    <s v="Net Banking"/>
    <s v="Cancelled"/>
    <x v="2"/>
    <n v="4"/>
    <n v="5"/>
  </r>
  <r>
    <x v="292"/>
    <x v="2"/>
    <s v="UK"/>
    <s v="London"/>
    <s v="Services"/>
    <x v="3"/>
    <n v="74046"/>
    <s v="Existing"/>
    <s v="Online"/>
    <n v="388413"/>
    <n v="1"/>
    <n v="1232"/>
    <n v="0.2"/>
    <n v="985.6"/>
    <n v="5521"/>
    <n v="-4535.3999999999996"/>
    <s v="Cash"/>
    <s v="Cancelled"/>
    <x v="0"/>
    <n v="3"/>
    <n v="20"/>
  </r>
  <r>
    <x v="292"/>
    <x v="2"/>
    <s v="India"/>
    <s v="Delhi"/>
    <s v="Services"/>
    <x v="3"/>
    <n v="78086"/>
    <s v="New"/>
    <s v="Partner"/>
    <n v="179709"/>
    <n v="4"/>
    <n v="822"/>
    <n v="0.2"/>
    <n v="2630.4"/>
    <n v="19505"/>
    <n v="-16874.599999999999"/>
    <s v="Cash"/>
    <s v="Cancelled"/>
    <x v="3"/>
    <n v="2"/>
    <n v="20"/>
  </r>
  <r>
    <x v="292"/>
    <x v="2"/>
    <s v="USA"/>
    <s v="New York"/>
    <s v="Hardware"/>
    <x v="1"/>
    <n v="17089"/>
    <s v="Existing"/>
    <s v="Online"/>
    <n v="213145"/>
    <n v="9"/>
    <n v="2557"/>
    <n v="0"/>
    <n v="23013"/>
    <n v="24647"/>
    <n v="-1634"/>
    <s v="UPI"/>
    <s v="Completed"/>
    <x v="2"/>
    <n v="4"/>
    <n v="0"/>
  </r>
  <r>
    <x v="292"/>
    <x v="3"/>
    <s v="India"/>
    <s v="Delhi"/>
    <s v="Hardware"/>
    <x v="2"/>
    <n v="26623"/>
    <s v="New"/>
    <s v="Online"/>
    <n v="645406"/>
    <n v="1"/>
    <n v="3560"/>
    <n v="0"/>
    <n v="3560"/>
    <n v="8296"/>
    <n v="-4736"/>
    <s v="Cash"/>
    <s v="Completed"/>
    <x v="2"/>
    <n v="5"/>
    <n v="0"/>
  </r>
  <r>
    <x v="292"/>
    <x v="2"/>
    <s v="India"/>
    <s v="Bangalore"/>
    <s v="Services"/>
    <x v="2"/>
    <n v="59641"/>
    <s v="Existing"/>
    <s v="Partner"/>
    <n v="853854"/>
    <n v="8"/>
    <n v="4200"/>
    <n v="0"/>
    <n v="33600"/>
    <n v="17726"/>
    <n v="15874"/>
    <s v="Net Banking"/>
    <s v="Returned"/>
    <x v="0"/>
    <n v="5"/>
    <n v="0"/>
  </r>
  <r>
    <x v="292"/>
    <x v="2"/>
    <s v="UAE"/>
    <s v="Dubai"/>
    <s v="Software"/>
    <x v="0"/>
    <n v="22043"/>
    <s v="New"/>
    <s v="Online"/>
    <n v="376233"/>
    <n v="8"/>
    <n v="3884"/>
    <n v="0.1"/>
    <n v="27964.799999999999"/>
    <n v="23928"/>
    <n v="4036.7999999999993"/>
    <s v="Net Banking"/>
    <s v="Cancelled"/>
    <x v="3"/>
    <n v="5"/>
    <n v="10"/>
  </r>
  <r>
    <x v="292"/>
    <x v="1"/>
    <s v="UK"/>
    <s v="London"/>
    <s v="Hardware"/>
    <x v="2"/>
    <n v="76572"/>
    <s v="New"/>
    <s v="Partner"/>
    <n v="142956"/>
    <n v="9"/>
    <n v="1761"/>
    <n v="0.05"/>
    <n v="15056.55"/>
    <n v="12123"/>
    <n v="2933.5499999999993"/>
    <s v="UPI"/>
    <s v="Cancelled"/>
    <x v="1"/>
    <n v="3"/>
    <n v="5"/>
  </r>
  <r>
    <x v="292"/>
    <x v="1"/>
    <s v="India"/>
    <s v="Mumbai"/>
    <s v="Services"/>
    <x v="2"/>
    <n v="74136"/>
    <s v="Existing"/>
    <s v="Partner"/>
    <n v="863963"/>
    <n v="9"/>
    <n v="1305"/>
    <n v="0.15"/>
    <n v="9983.25"/>
    <n v="21701"/>
    <n v="-11717.75"/>
    <s v="Net Banking"/>
    <s v="Completed"/>
    <x v="2"/>
    <n v="1"/>
    <n v="15"/>
  </r>
  <r>
    <x v="292"/>
    <x v="2"/>
    <s v="India"/>
    <s v="Bangalore"/>
    <s v="Services"/>
    <x v="0"/>
    <n v="98052"/>
    <s v="Existing"/>
    <s v="Offline"/>
    <n v="978033"/>
    <n v="6"/>
    <n v="2033"/>
    <n v="0.05"/>
    <n v="11588.1"/>
    <n v="13927"/>
    <n v="-2338.8999999999996"/>
    <s v="UPI"/>
    <s v="Completed"/>
    <x v="1"/>
    <n v="1"/>
    <n v="5"/>
  </r>
  <r>
    <x v="293"/>
    <x v="0"/>
    <s v="USA"/>
    <s v="New York"/>
    <s v="Services"/>
    <x v="0"/>
    <n v="96700"/>
    <s v="Existing"/>
    <s v="Partner"/>
    <n v="703514"/>
    <n v="5"/>
    <n v="2541"/>
    <n v="0.05"/>
    <n v="12069.75"/>
    <n v="16194"/>
    <n v="-4124.25"/>
    <s v="Credit Card"/>
    <s v="Cancelled"/>
    <x v="3"/>
    <n v="5"/>
    <n v="5"/>
  </r>
  <r>
    <x v="293"/>
    <x v="2"/>
    <s v="India"/>
    <s v="Bangalore"/>
    <s v="Software"/>
    <x v="2"/>
    <n v="67061"/>
    <s v="Existing"/>
    <s v="Online"/>
    <n v="732893"/>
    <n v="7"/>
    <n v="4725"/>
    <n v="0"/>
    <n v="33075"/>
    <n v="16864"/>
    <n v="16211"/>
    <s v="Cash"/>
    <s v="Cancelled"/>
    <x v="3"/>
    <n v="4"/>
    <n v="0"/>
  </r>
  <r>
    <x v="293"/>
    <x v="1"/>
    <s v="USA"/>
    <s v="New York"/>
    <s v="Hardware"/>
    <x v="1"/>
    <n v="16122"/>
    <s v="New"/>
    <s v="Offline"/>
    <n v="859703"/>
    <n v="9"/>
    <n v="4324"/>
    <n v="0.05"/>
    <n v="36970.199999999997"/>
    <n v="10550"/>
    <n v="26420.199999999997"/>
    <s v="Cash"/>
    <s v="Cancelled"/>
    <x v="0"/>
    <n v="2"/>
    <n v="5"/>
  </r>
  <r>
    <x v="293"/>
    <x v="0"/>
    <s v="USA"/>
    <s v="New York"/>
    <s v="Hardware"/>
    <x v="0"/>
    <n v="57346"/>
    <s v="New"/>
    <s v="Offline"/>
    <n v="991181"/>
    <n v="5"/>
    <n v="3956"/>
    <n v="0"/>
    <n v="19780"/>
    <n v="11613"/>
    <n v="8167"/>
    <s v="Cash"/>
    <s v="Completed"/>
    <x v="1"/>
    <n v="4"/>
    <n v="0"/>
  </r>
  <r>
    <x v="293"/>
    <x v="0"/>
    <s v="UK"/>
    <s v="London"/>
    <s v="Hardware"/>
    <x v="3"/>
    <n v="26150"/>
    <s v="Existing"/>
    <s v="Online"/>
    <n v="469277"/>
    <n v="3"/>
    <n v="4164"/>
    <n v="0.05"/>
    <n v="11867.4"/>
    <n v="5832"/>
    <n v="6035.4"/>
    <s v="Cash"/>
    <s v="Cancelled"/>
    <x v="3"/>
    <n v="3"/>
    <n v="5"/>
  </r>
  <r>
    <x v="293"/>
    <x v="2"/>
    <s v="USA"/>
    <s v="New York"/>
    <s v="Software"/>
    <x v="0"/>
    <n v="97630"/>
    <s v="New"/>
    <s v="Offline"/>
    <n v="227974"/>
    <n v="9"/>
    <n v="3596"/>
    <n v="0.15"/>
    <n v="27509.399999999998"/>
    <n v="14427"/>
    <n v="13082.399999999998"/>
    <s v="UPI"/>
    <s v="Returned"/>
    <x v="0"/>
    <n v="1"/>
    <n v="15"/>
  </r>
  <r>
    <x v="293"/>
    <x v="1"/>
    <s v="India"/>
    <s v="Delhi"/>
    <s v="Hardware"/>
    <x v="3"/>
    <n v="87228"/>
    <s v="Existing"/>
    <s v="Online"/>
    <n v="614219"/>
    <n v="1"/>
    <n v="1853"/>
    <n v="0.2"/>
    <n v="1482.4"/>
    <n v="4174"/>
    <n v="-2691.6"/>
    <s v="Cash"/>
    <s v="Completed"/>
    <x v="2"/>
    <n v="2"/>
    <n v="20"/>
  </r>
  <r>
    <x v="293"/>
    <x v="1"/>
    <s v="UAE"/>
    <s v="Dubai"/>
    <s v="Hardware"/>
    <x v="0"/>
    <n v="22054"/>
    <s v="Existing"/>
    <s v="Offline"/>
    <n v="433304"/>
    <n v="1"/>
    <n v="648"/>
    <n v="0.2"/>
    <n v="518.4"/>
    <n v="26313"/>
    <n v="-25794.6"/>
    <s v="Net Banking"/>
    <s v="Returned"/>
    <x v="1"/>
    <n v="5"/>
    <n v="20"/>
  </r>
  <r>
    <x v="293"/>
    <x v="0"/>
    <s v="India"/>
    <s v="Bangalore"/>
    <s v="Hardware"/>
    <x v="0"/>
    <n v="11767"/>
    <s v="Existing"/>
    <s v="Online"/>
    <n v="972510"/>
    <n v="4"/>
    <n v="2283"/>
    <n v="0.1"/>
    <n v="8218.8000000000011"/>
    <n v="13852"/>
    <n v="-5633.1999999999989"/>
    <s v="Net Banking"/>
    <s v="Returned"/>
    <x v="0"/>
    <n v="5"/>
    <n v="10"/>
  </r>
  <r>
    <x v="293"/>
    <x v="2"/>
    <s v="UAE"/>
    <s v="Dubai"/>
    <s v="Hardware"/>
    <x v="2"/>
    <n v="14708"/>
    <s v="New"/>
    <s v="Partner"/>
    <n v="143779"/>
    <n v="2"/>
    <n v="2775"/>
    <n v="0.15"/>
    <n v="4717.5"/>
    <n v="9054"/>
    <n v="-4336.5"/>
    <s v="Credit Card"/>
    <s v="Completed"/>
    <x v="0"/>
    <n v="3"/>
    <n v="15"/>
  </r>
  <r>
    <x v="293"/>
    <x v="3"/>
    <s v="India"/>
    <s v="Mumbai"/>
    <s v="Software"/>
    <x v="2"/>
    <n v="67999"/>
    <s v="Existing"/>
    <s v="Partner"/>
    <n v="251567"/>
    <n v="7"/>
    <n v="1114"/>
    <n v="0.05"/>
    <n v="7408.0999999999995"/>
    <n v="18410"/>
    <n v="-11001.900000000001"/>
    <s v="UPI"/>
    <s v="Cancelled"/>
    <x v="2"/>
    <n v="3"/>
    <n v="5"/>
  </r>
  <r>
    <x v="293"/>
    <x v="3"/>
    <s v="India"/>
    <s v="Bangalore"/>
    <s v="Services"/>
    <x v="2"/>
    <n v="62158"/>
    <s v="New"/>
    <s v="Offline"/>
    <n v="926034"/>
    <n v="2"/>
    <n v="2324"/>
    <n v="0.15"/>
    <n v="3950.7999999999997"/>
    <n v="23333"/>
    <n v="-19382.2"/>
    <s v="Credit Card"/>
    <s v="Returned"/>
    <x v="0"/>
    <n v="3"/>
    <n v="15"/>
  </r>
  <r>
    <x v="294"/>
    <x v="1"/>
    <s v="UAE"/>
    <s v="Dubai"/>
    <s v="Services"/>
    <x v="1"/>
    <n v="39292"/>
    <s v="Existing"/>
    <s v="Offline"/>
    <n v="284175"/>
    <n v="7"/>
    <n v="739"/>
    <n v="0.05"/>
    <n v="4914.3499999999995"/>
    <n v="22023"/>
    <n v="-17108.650000000001"/>
    <s v="Cash"/>
    <s v="Cancelled"/>
    <x v="0"/>
    <n v="3"/>
    <n v="5"/>
  </r>
  <r>
    <x v="294"/>
    <x v="3"/>
    <s v="UAE"/>
    <s v="Dubai"/>
    <s v="Hardware"/>
    <x v="2"/>
    <n v="38082"/>
    <s v="New"/>
    <s v="Partner"/>
    <n v="842500"/>
    <n v="8"/>
    <n v="1412"/>
    <n v="0.15"/>
    <n v="9601.6"/>
    <n v="17129"/>
    <n v="-7527.4"/>
    <s v="Net Banking"/>
    <s v="Returned"/>
    <x v="2"/>
    <n v="5"/>
    <n v="15"/>
  </r>
  <r>
    <x v="294"/>
    <x v="1"/>
    <s v="UK"/>
    <s v="London"/>
    <s v="Hardware"/>
    <x v="2"/>
    <n v="44024"/>
    <s v="New"/>
    <s v="Online"/>
    <n v="103247"/>
    <n v="8"/>
    <n v="3513"/>
    <n v="0.15"/>
    <n v="23888.399999999998"/>
    <n v="2103"/>
    <n v="21785.399999999998"/>
    <s v="UPI"/>
    <s v="Completed"/>
    <x v="0"/>
    <n v="5"/>
    <n v="15"/>
  </r>
  <r>
    <x v="294"/>
    <x v="1"/>
    <s v="UK"/>
    <s v="London"/>
    <s v="Hardware"/>
    <x v="0"/>
    <n v="33461"/>
    <s v="New"/>
    <s v="Offline"/>
    <n v="281440"/>
    <n v="3"/>
    <n v="4253"/>
    <n v="0.2"/>
    <n v="10207.200000000001"/>
    <n v="20067"/>
    <n v="-9859.7999999999993"/>
    <s v="Net Banking"/>
    <s v="Cancelled"/>
    <x v="1"/>
    <n v="3"/>
    <n v="20"/>
  </r>
  <r>
    <x v="294"/>
    <x v="1"/>
    <s v="India"/>
    <s v="Mumbai"/>
    <s v="Software"/>
    <x v="0"/>
    <n v="15351"/>
    <s v="New"/>
    <s v="Partner"/>
    <n v="755300"/>
    <n v="9"/>
    <n v="658"/>
    <n v="0.15"/>
    <n v="5033.7"/>
    <n v="5944"/>
    <n v="-910.30000000000018"/>
    <s v="UPI"/>
    <s v="Returned"/>
    <x v="3"/>
    <n v="5"/>
    <n v="15"/>
  </r>
  <r>
    <x v="294"/>
    <x v="3"/>
    <s v="USA"/>
    <s v="New York"/>
    <s v="Hardware"/>
    <x v="1"/>
    <n v="57031"/>
    <s v="Existing"/>
    <s v="Offline"/>
    <n v="730572"/>
    <n v="6"/>
    <n v="1047"/>
    <n v="0.1"/>
    <n v="5653.8"/>
    <n v="7964"/>
    <n v="-2310.1999999999998"/>
    <s v="Credit Card"/>
    <s v="Returned"/>
    <x v="0"/>
    <n v="3"/>
    <n v="10"/>
  </r>
  <r>
    <x v="294"/>
    <x v="1"/>
    <s v="India"/>
    <s v="Bangalore"/>
    <s v="Software"/>
    <x v="3"/>
    <n v="92628"/>
    <s v="New"/>
    <s v="Partner"/>
    <n v="518690"/>
    <n v="4"/>
    <n v="3400"/>
    <n v="0.05"/>
    <n v="12920"/>
    <n v="9587"/>
    <n v="3333"/>
    <s v="Cash"/>
    <s v="Completed"/>
    <x v="0"/>
    <n v="2"/>
    <n v="5"/>
  </r>
  <r>
    <x v="294"/>
    <x v="0"/>
    <s v="UK"/>
    <s v="London"/>
    <s v="Hardware"/>
    <x v="0"/>
    <n v="49718"/>
    <s v="New"/>
    <s v="Partner"/>
    <n v="498802"/>
    <n v="8"/>
    <n v="2765"/>
    <n v="0"/>
    <n v="22120"/>
    <n v="12131"/>
    <n v="9989"/>
    <s v="Credit Card"/>
    <s v="Returned"/>
    <x v="3"/>
    <n v="3"/>
    <n v="0"/>
  </r>
  <r>
    <x v="294"/>
    <x v="2"/>
    <s v="India"/>
    <s v="Bangalore"/>
    <s v="Hardware"/>
    <x v="0"/>
    <n v="22777"/>
    <s v="Existing"/>
    <s v="Partner"/>
    <n v="418372"/>
    <n v="4"/>
    <n v="1254"/>
    <n v="0.15"/>
    <n v="4263.5999999999995"/>
    <n v="13676"/>
    <n v="-9412.4000000000015"/>
    <s v="Cash"/>
    <s v="Completed"/>
    <x v="0"/>
    <n v="3"/>
    <n v="15"/>
  </r>
  <r>
    <x v="294"/>
    <x v="2"/>
    <s v="India"/>
    <s v="Mumbai"/>
    <s v="Services"/>
    <x v="3"/>
    <n v="99856"/>
    <s v="New"/>
    <s v="Online"/>
    <n v="370084"/>
    <n v="4"/>
    <n v="1234"/>
    <n v="0"/>
    <n v="4936"/>
    <n v="12523"/>
    <n v="-7587"/>
    <s v="Net Banking"/>
    <s v="Returned"/>
    <x v="2"/>
    <n v="2"/>
    <n v="0"/>
  </r>
  <r>
    <x v="294"/>
    <x v="1"/>
    <s v="UK"/>
    <s v="London"/>
    <s v="Hardware"/>
    <x v="1"/>
    <n v="18308"/>
    <s v="Existing"/>
    <s v="Offline"/>
    <n v="380750"/>
    <n v="8"/>
    <n v="4291"/>
    <n v="0.2"/>
    <n v="27462.400000000001"/>
    <n v="24887"/>
    <n v="2575.4000000000015"/>
    <s v="Credit Card"/>
    <s v="Cancelled"/>
    <x v="1"/>
    <n v="1"/>
    <n v="20"/>
  </r>
  <r>
    <x v="294"/>
    <x v="2"/>
    <s v="UK"/>
    <s v="London"/>
    <s v="Software"/>
    <x v="0"/>
    <n v="53441"/>
    <s v="New"/>
    <s v="Online"/>
    <n v="732041"/>
    <n v="4"/>
    <n v="3328"/>
    <n v="0"/>
    <n v="13312"/>
    <n v="24761"/>
    <n v="-11449"/>
    <s v="Credit Card"/>
    <s v="Completed"/>
    <x v="2"/>
    <n v="4"/>
    <n v="0"/>
  </r>
  <r>
    <x v="295"/>
    <x v="3"/>
    <s v="USA"/>
    <s v="New York"/>
    <s v="Services"/>
    <x v="2"/>
    <n v="90865"/>
    <s v="Existing"/>
    <s v="Online"/>
    <n v="402891"/>
    <n v="1"/>
    <n v="4817"/>
    <n v="0.1"/>
    <n v="4335.3"/>
    <n v="10726"/>
    <n v="-6390.7"/>
    <s v="Net Banking"/>
    <s v="Returned"/>
    <x v="3"/>
    <n v="3"/>
    <n v="10"/>
  </r>
  <r>
    <x v="295"/>
    <x v="3"/>
    <s v="India"/>
    <s v="Bangalore"/>
    <s v="Software"/>
    <x v="1"/>
    <n v="23882"/>
    <s v="New"/>
    <s v="Partner"/>
    <n v="557943"/>
    <n v="6"/>
    <n v="2835"/>
    <n v="0.1"/>
    <n v="15309"/>
    <n v="9236"/>
    <n v="6073"/>
    <s v="Net Banking"/>
    <s v="Returned"/>
    <x v="2"/>
    <n v="2"/>
    <n v="10"/>
  </r>
  <r>
    <x v="295"/>
    <x v="2"/>
    <s v="India"/>
    <s v="Bangalore"/>
    <s v="Services"/>
    <x v="3"/>
    <n v="14714"/>
    <s v="New"/>
    <s v="Online"/>
    <n v="789642"/>
    <n v="8"/>
    <n v="2424"/>
    <n v="0.2"/>
    <n v="15513.6"/>
    <n v="19363"/>
    <n v="-3849.3999999999996"/>
    <s v="Net Banking"/>
    <s v="Cancelled"/>
    <x v="1"/>
    <n v="2"/>
    <n v="20"/>
  </r>
  <r>
    <x v="295"/>
    <x v="3"/>
    <s v="India"/>
    <s v="Bangalore"/>
    <s v="Software"/>
    <x v="3"/>
    <n v="53432"/>
    <s v="New"/>
    <s v="Offline"/>
    <n v="944192"/>
    <n v="3"/>
    <n v="1023"/>
    <n v="0.1"/>
    <n v="2762.1"/>
    <n v="15739"/>
    <n v="-12976.9"/>
    <s v="UPI"/>
    <s v="Returned"/>
    <x v="0"/>
    <n v="5"/>
    <n v="10"/>
  </r>
  <r>
    <x v="295"/>
    <x v="2"/>
    <s v="USA"/>
    <s v="New York"/>
    <s v="Services"/>
    <x v="2"/>
    <n v="91289"/>
    <s v="New"/>
    <s v="Offline"/>
    <n v="624022"/>
    <n v="2"/>
    <n v="2010"/>
    <n v="0.05"/>
    <n v="3819"/>
    <n v="2864"/>
    <n v="955"/>
    <s v="Net Banking"/>
    <s v="Completed"/>
    <x v="2"/>
    <n v="3"/>
    <n v="5"/>
  </r>
  <r>
    <x v="295"/>
    <x v="2"/>
    <s v="UK"/>
    <s v="London"/>
    <s v="Software"/>
    <x v="2"/>
    <n v="90166"/>
    <s v="Existing"/>
    <s v="Partner"/>
    <n v="866402"/>
    <n v="6"/>
    <n v="3246"/>
    <n v="0.1"/>
    <n v="17528.400000000001"/>
    <n v="27383"/>
    <n v="-9854.5999999999985"/>
    <s v="UPI"/>
    <s v="Returned"/>
    <x v="0"/>
    <n v="2"/>
    <n v="10"/>
  </r>
  <r>
    <x v="295"/>
    <x v="2"/>
    <s v="India"/>
    <s v="Mumbai"/>
    <s v="Software"/>
    <x v="2"/>
    <n v="27658"/>
    <s v="New"/>
    <s v="Partner"/>
    <n v="102883"/>
    <n v="1"/>
    <n v="1117"/>
    <n v="0.15"/>
    <n v="949.44999999999993"/>
    <n v="11466"/>
    <n v="-10516.55"/>
    <s v="Net Banking"/>
    <s v="Returned"/>
    <x v="0"/>
    <n v="1"/>
    <n v="15"/>
  </r>
  <r>
    <x v="295"/>
    <x v="1"/>
    <s v="India"/>
    <s v="Bangalore"/>
    <s v="Hardware"/>
    <x v="1"/>
    <n v="79245"/>
    <s v="Existing"/>
    <s v="Offline"/>
    <n v="529810"/>
    <n v="5"/>
    <n v="1360"/>
    <n v="0.1"/>
    <n v="6120"/>
    <n v="21828"/>
    <n v="-15708"/>
    <s v="UPI"/>
    <s v="Cancelled"/>
    <x v="1"/>
    <n v="1"/>
    <n v="10"/>
  </r>
  <r>
    <x v="295"/>
    <x v="2"/>
    <s v="UAE"/>
    <s v="Dubai"/>
    <s v="Services"/>
    <x v="3"/>
    <n v="87027"/>
    <s v="Existing"/>
    <s v="Offline"/>
    <n v="851391"/>
    <n v="6"/>
    <n v="4988"/>
    <n v="0.05"/>
    <n v="28431.599999999999"/>
    <n v="27736"/>
    <n v="695.59999999999854"/>
    <s v="Net Banking"/>
    <s v="Cancelled"/>
    <x v="1"/>
    <n v="4"/>
    <n v="5"/>
  </r>
  <r>
    <x v="295"/>
    <x v="1"/>
    <s v="USA"/>
    <s v="New York"/>
    <s v="Services"/>
    <x v="2"/>
    <n v="60808"/>
    <s v="Existing"/>
    <s v="Partner"/>
    <n v="309175"/>
    <n v="8"/>
    <n v="1807"/>
    <n v="0.2"/>
    <n v="11564.800000000001"/>
    <n v="20485"/>
    <n v="-8920.1999999999989"/>
    <s v="UPI"/>
    <s v="Returned"/>
    <x v="0"/>
    <n v="5"/>
    <n v="20"/>
  </r>
  <r>
    <x v="295"/>
    <x v="2"/>
    <s v="India"/>
    <s v="Delhi"/>
    <s v="Hardware"/>
    <x v="2"/>
    <n v="49530"/>
    <s v="Existing"/>
    <s v="Online"/>
    <n v="694163"/>
    <n v="7"/>
    <n v="3400"/>
    <n v="0.1"/>
    <n v="21420"/>
    <n v="27899"/>
    <n v="-6479"/>
    <s v="Cash"/>
    <s v="Cancelled"/>
    <x v="1"/>
    <n v="5"/>
    <n v="10"/>
  </r>
  <r>
    <x v="295"/>
    <x v="2"/>
    <s v="India"/>
    <s v="Mumbai"/>
    <s v="Software"/>
    <x v="3"/>
    <n v="18834"/>
    <s v="New"/>
    <s v="Offline"/>
    <n v="974641"/>
    <n v="6"/>
    <n v="3321"/>
    <n v="0.05"/>
    <n v="18929.7"/>
    <n v="4433"/>
    <n v="14496.7"/>
    <s v="Cash"/>
    <s v="Returned"/>
    <x v="0"/>
    <n v="5"/>
    <n v="5"/>
  </r>
  <r>
    <x v="296"/>
    <x v="2"/>
    <s v="UAE"/>
    <s v="Dubai"/>
    <s v="Software"/>
    <x v="0"/>
    <n v="24358"/>
    <s v="New"/>
    <s v="Partner"/>
    <n v="247558"/>
    <n v="2"/>
    <n v="4365"/>
    <n v="0.15"/>
    <n v="7420.5"/>
    <n v="15422"/>
    <n v="-8001.5"/>
    <s v="Credit Card"/>
    <s v="Returned"/>
    <x v="0"/>
    <n v="3"/>
    <n v="15"/>
  </r>
  <r>
    <x v="296"/>
    <x v="3"/>
    <s v="India"/>
    <s v="Bangalore"/>
    <s v="Services"/>
    <x v="1"/>
    <n v="19872"/>
    <s v="New"/>
    <s v="Partner"/>
    <n v="176085"/>
    <n v="8"/>
    <n v="3814"/>
    <n v="0"/>
    <n v="30512"/>
    <n v="29083"/>
    <n v="1429"/>
    <s v="Net Banking"/>
    <s v="Completed"/>
    <x v="2"/>
    <n v="1"/>
    <n v="0"/>
  </r>
  <r>
    <x v="296"/>
    <x v="1"/>
    <s v="India"/>
    <s v="Delhi"/>
    <s v="Software"/>
    <x v="0"/>
    <n v="68694"/>
    <s v="New"/>
    <s v="Offline"/>
    <n v="890425"/>
    <n v="8"/>
    <n v="534"/>
    <n v="0"/>
    <n v="4272"/>
    <n v="9995"/>
    <n v="-5723"/>
    <s v="Net Banking"/>
    <s v="Returned"/>
    <x v="0"/>
    <n v="3"/>
    <n v="0"/>
  </r>
  <r>
    <x v="296"/>
    <x v="1"/>
    <s v="India"/>
    <s v="Mumbai"/>
    <s v="Services"/>
    <x v="2"/>
    <n v="97193"/>
    <s v="New"/>
    <s v="Partner"/>
    <n v="505435"/>
    <n v="5"/>
    <n v="2600"/>
    <n v="0.2"/>
    <n v="10400"/>
    <n v="19453"/>
    <n v="-9053"/>
    <s v="UPI"/>
    <s v="Completed"/>
    <x v="3"/>
    <n v="2"/>
    <n v="20"/>
  </r>
  <r>
    <x v="296"/>
    <x v="2"/>
    <s v="USA"/>
    <s v="New York"/>
    <s v="Services"/>
    <x v="1"/>
    <n v="60321"/>
    <s v="New"/>
    <s v="Offline"/>
    <n v="365852"/>
    <n v="3"/>
    <n v="1879"/>
    <n v="0.2"/>
    <n v="4509.6000000000004"/>
    <n v="13672"/>
    <n v="-9162.4"/>
    <s v="Credit Card"/>
    <s v="Completed"/>
    <x v="1"/>
    <n v="4"/>
    <n v="20"/>
  </r>
  <r>
    <x v="296"/>
    <x v="2"/>
    <s v="India"/>
    <s v="Delhi"/>
    <s v="Software"/>
    <x v="0"/>
    <n v="83709"/>
    <s v="Existing"/>
    <s v="Partner"/>
    <n v="128788"/>
    <n v="8"/>
    <n v="4745"/>
    <n v="0"/>
    <n v="37960"/>
    <n v="6140"/>
    <n v="31820"/>
    <s v="Cash"/>
    <s v="Returned"/>
    <x v="3"/>
    <n v="4"/>
    <n v="0"/>
  </r>
  <r>
    <x v="296"/>
    <x v="3"/>
    <s v="UK"/>
    <s v="London"/>
    <s v="Software"/>
    <x v="3"/>
    <n v="26685"/>
    <s v="Existing"/>
    <s v="Partner"/>
    <n v="101495"/>
    <n v="5"/>
    <n v="936"/>
    <n v="0"/>
    <n v="4680"/>
    <n v="14999"/>
    <n v="-10319"/>
    <s v="Credit Card"/>
    <s v="Cancelled"/>
    <x v="3"/>
    <n v="3"/>
    <n v="0"/>
  </r>
  <r>
    <x v="296"/>
    <x v="3"/>
    <s v="India"/>
    <s v="Delhi"/>
    <s v="Software"/>
    <x v="2"/>
    <n v="21333"/>
    <s v="New"/>
    <s v="Online"/>
    <n v="850330"/>
    <n v="3"/>
    <n v="3072"/>
    <n v="0.2"/>
    <n v="7372.8"/>
    <n v="26066"/>
    <n v="-18693.2"/>
    <s v="UPI"/>
    <s v="Returned"/>
    <x v="2"/>
    <n v="4"/>
    <n v="20"/>
  </r>
  <r>
    <x v="296"/>
    <x v="3"/>
    <s v="UAE"/>
    <s v="Dubai"/>
    <s v="Hardware"/>
    <x v="1"/>
    <n v="21356"/>
    <s v="New"/>
    <s v="Partner"/>
    <n v="529376"/>
    <n v="9"/>
    <n v="4862"/>
    <n v="0"/>
    <n v="43758"/>
    <n v="14778"/>
    <n v="28980"/>
    <s v="Net Banking"/>
    <s v="Returned"/>
    <x v="3"/>
    <n v="3"/>
    <n v="0"/>
  </r>
  <r>
    <x v="296"/>
    <x v="1"/>
    <s v="India"/>
    <s v="Mumbai"/>
    <s v="Services"/>
    <x v="1"/>
    <n v="50584"/>
    <s v="New"/>
    <s v="Offline"/>
    <n v="734290"/>
    <n v="9"/>
    <n v="4479"/>
    <n v="0.1"/>
    <n v="36279.9"/>
    <n v="18863"/>
    <n v="17416.900000000001"/>
    <s v="Credit Card"/>
    <s v="Cancelled"/>
    <x v="1"/>
    <n v="5"/>
    <n v="10"/>
  </r>
  <r>
    <x v="296"/>
    <x v="1"/>
    <s v="UAE"/>
    <s v="Dubai"/>
    <s v="Software"/>
    <x v="1"/>
    <n v="61362"/>
    <s v="Existing"/>
    <s v="Offline"/>
    <n v="238609"/>
    <n v="7"/>
    <n v="808"/>
    <n v="0.05"/>
    <n v="5373.2"/>
    <n v="16108"/>
    <n v="-10734.8"/>
    <s v="Net Banking"/>
    <s v="Cancelled"/>
    <x v="0"/>
    <n v="2"/>
    <n v="5"/>
  </r>
  <r>
    <x v="296"/>
    <x v="1"/>
    <s v="UAE"/>
    <s v="Dubai"/>
    <s v="Hardware"/>
    <x v="1"/>
    <n v="21344"/>
    <s v="New"/>
    <s v="Online"/>
    <n v="266625"/>
    <n v="8"/>
    <n v="4860"/>
    <n v="0.2"/>
    <n v="31104"/>
    <n v="16350"/>
    <n v="14754"/>
    <s v="Cash"/>
    <s v="Completed"/>
    <x v="1"/>
    <n v="5"/>
    <n v="20"/>
  </r>
  <r>
    <x v="297"/>
    <x v="2"/>
    <s v="India"/>
    <s v="Bangalore"/>
    <s v="Software"/>
    <x v="2"/>
    <n v="54619"/>
    <s v="New"/>
    <s v="Offline"/>
    <n v="777563"/>
    <n v="5"/>
    <n v="991"/>
    <n v="0.05"/>
    <n v="4707.25"/>
    <n v="28511"/>
    <n v="-23803.75"/>
    <s v="UPI"/>
    <s v="Returned"/>
    <x v="2"/>
    <n v="4"/>
    <n v="5"/>
  </r>
  <r>
    <x v="297"/>
    <x v="1"/>
    <s v="USA"/>
    <s v="New York"/>
    <s v="Services"/>
    <x v="2"/>
    <n v="91331"/>
    <s v="New"/>
    <s v="Partner"/>
    <n v="480491"/>
    <n v="5"/>
    <n v="1021"/>
    <n v="0.15"/>
    <n v="4339.25"/>
    <n v="2703"/>
    <n v="1636.25"/>
    <s v="Net Banking"/>
    <s v="Cancelled"/>
    <x v="2"/>
    <n v="2"/>
    <n v="15"/>
  </r>
  <r>
    <x v="297"/>
    <x v="0"/>
    <s v="India"/>
    <s v="Delhi"/>
    <s v="Hardware"/>
    <x v="3"/>
    <n v="11943"/>
    <s v="Existing"/>
    <s v="Online"/>
    <n v="957556"/>
    <n v="5"/>
    <n v="2414"/>
    <n v="0.15"/>
    <n v="10259.5"/>
    <n v="5316"/>
    <n v="4943.5"/>
    <s v="Credit Card"/>
    <s v="Cancelled"/>
    <x v="0"/>
    <n v="1"/>
    <n v="15"/>
  </r>
  <r>
    <x v="297"/>
    <x v="0"/>
    <s v="India"/>
    <s v="Mumbai"/>
    <s v="Services"/>
    <x v="3"/>
    <n v="70217"/>
    <s v="Existing"/>
    <s v="Offline"/>
    <n v="849204"/>
    <n v="2"/>
    <n v="3425"/>
    <n v="0.1"/>
    <n v="6165"/>
    <n v="29241"/>
    <n v="-23076"/>
    <s v="UPI"/>
    <s v="Completed"/>
    <x v="3"/>
    <n v="3"/>
    <n v="10"/>
  </r>
  <r>
    <x v="297"/>
    <x v="3"/>
    <s v="UK"/>
    <s v="London"/>
    <s v="Software"/>
    <x v="3"/>
    <n v="31021"/>
    <s v="New"/>
    <s v="Partner"/>
    <n v="465250"/>
    <n v="3"/>
    <n v="1868"/>
    <n v="0.15"/>
    <n v="4763.3999999999996"/>
    <n v="11204"/>
    <n v="-6440.6"/>
    <s v="Cash"/>
    <s v="Returned"/>
    <x v="0"/>
    <n v="2"/>
    <n v="15"/>
  </r>
  <r>
    <x v="297"/>
    <x v="1"/>
    <s v="USA"/>
    <s v="New York"/>
    <s v="Software"/>
    <x v="0"/>
    <n v="18348"/>
    <s v="Existing"/>
    <s v="Online"/>
    <n v="137659"/>
    <n v="8"/>
    <n v="3790"/>
    <n v="0.2"/>
    <n v="24256"/>
    <n v="5686"/>
    <n v="18570"/>
    <s v="Credit Card"/>
    <s v="Cancelled"/>
    <x v="3"/>
    <n v="3"/>
    <n v="20"/>
  </r>
  <r>
    <x v="297"/>
    <x v="0"/>
    <s v="USA"/>
    <s v="New York"/>
    <s v="Software"/>
    <x v="3"/>
    <n v="87286"/>
    <s v="Existing"/>
    <s v="Partner"/>
    <n v="997496"/>
    <n v="6"/>
    <n v="2641"/>
    <n v="0.1"/>
    <n v="14261.4"/>
    <n v="23001"/>
    <n v="-8739.6"/>
    <s v="Net Banking"/>
    <s v="Completed"/>
    <x v="3"/>
    <n v="2"/>
    <n v="10"/>
  </r>
  <r>
    <x v="297"/>
    <x v="3"/>
    <s v="India"/>
    <s v="Mumbai"/>
    <s v="Hardware"/>
    <x v="2"/>
    <n v="80921"/>
    <s v="Existing"/>
    <s v="Offline"/>
    <n v="426187"/>
    <n v="9"/>
    <n v="3729"/>
    <n v="0.1"/>
    <n v="30204.9"/>
    <n v="5908"/>
    <n v="24296.9"/>
    <s v="Net Banking"/>
    <s v="Completed"/>
    <x v="3"/>
    <n v="4"/>
    <n v="10"/>
  </r>
  <r>
    <x v="297"/>
    <x v="1"/>
    <s v="USA"/>
    <s v="New York"/>
    <s v="Hardware"/>
    <x v="0"/>
    <n v="26639"/>
    <s v="New"/>
    <s v="Offline"/>
    <n v="889957"/>
    <n v="7"/>
    <n v="4629"/>
    <n v="0.2"/>
    <n v="25922.400000000001"/>
    <n v="4230"/>
    <n v="21692.400000000001"/>
    <s v="UPI"/>
    <s v="Completed"/>
    <x v="3"/>
    <n v="5"/>
    <n v="20"/>
  </r>
  <r>
    <x v="297"/>
    <x v="2"/>
    <s v="India"/>
    <s v="Bangalore"/>
    <s v="Hardware"/>
    <x v="2"/>
    <n v="95030"/>
    <s v="New"/>
    <s v="Offline"/>
    <n v="578653"/>
    <n v="6"/>
    <n v="3348"/>
    <n v="0"/>
    <n v="20088"/>
    <n v="25718"/>
    <n v="-5630"/>
    <s v="Cash"/>
    <s v="Completed"/>
    <x v="3"/>
    <n v="4"/>
    <n v="0"/>
  </r>
  <r>
    <x v="297"/>
    <x v="0"/>
    <s v="USA"/>
    <s v="New York"/>
    <s v="Hardware"/>
    <x v="0"/>
    <n v="74566"/>
    <s v="Existing"/>
    <s v="Offline"/>
    <n v="366921"/>
    <n v="4"/>
    <n v="4077"/>
    <n v="0.05"/>
    <n v="15492.599999999999"/>
    <n v="2849"/>
    <n v="12643.599999999999"/>
    <s v="Credit Card"/>
    <s v="Returned"/>
    <x v="0"/>
    <n v="1"/>
    <n v="5"/>
  </r>
  <r>
    <x v="297"/>
    <x v="2"/>
    <s v="India"/>
    <s v="Bangalore"/>
    <s v="Software"/>
    <x v="3"/>
    <n v="52011"/>
    <s v="Existing"/>
    <s v="Online"/>
    <n v="825085"/>
    <n v="7"/>
    <n v="3071"/>
    <n v="0.2"/>
    <n v="17197.600000000002"/>
    <n v="5020"/>
    <n v="12177.600000000002"/>
    <s v="Cash"/>
    <s v="Returned"/>
    <x v="2"/>
    <n v="4"/>
    <n v="20"/>
  </r>
  <r>
    <x v="298"/>
    <x v="1"/>
    <s v="India"/>
    <s v="Delhi"/>
    <s v="Software"/>
    <x v="3"/>
    <n v="28640"/>
    <s v="Existing"/>
    <s v="Offline"/>
    <n v="801151"/>
    <n v="4"/>
    <n v="732"/>
    <n v="0"/>
    <n v="2928"/>
    <n v="9236"/>
    <n v="-6308"/>
    <s v="Credit Card"/>
    <s v="Cancelled"/>
    <x v="2"/>
    <n v="2"/>
    <n v="0"/>
  </r>
  <r>
    <x v="298"/>
    <x v="0"/>
    <s v="India"/>
    <s v="Delhi"/>
    <s v="Software"/>
    <x v="3"/>
    <n v="45402"/>
    <s v="New"/>
    <s v="Online"/>
    <n v="713141"/>
    <n v="7"/>
    <n v="2122"/>
    <n v="0"/>
    <n v="14854"/>
    <n v="17834"/>
    <n v="-2980"/>
    <s v="Credit Card"/>
    <s v="Cancelled"/>
    <x v="2"/>
    <n v="1"/>
    <n v="0"/>
  </r>
  <r>
    <x v="298"/>
    <x v="1"/>
    <s v="UAE"/>
    <s v="Dubai"/>
    <s v="Hardware"/>
    <x v="0"/>
    <n v="75088"/>
    <s v="Existing"/>
    <s v="Online"/>
    <n v="351897"/>
    <n v="5"/>
    <n v="3152"/>
    <n v="0.15"/>
    <n v="13396"/>
    <n v="2259"/>
    <n v="11137"/>
    <s v="UPI"/>
    <s v="Cancelled"/>
    <x v="0"/>
    <n v="2"/>
    <n v="15"/>
  </r>
  <r>
    <x v="298"/>
    <x v="2"/>
    <s v="India"/>
    <s v="Bangalore"/>
    <s v="Hardware"/>
    <x v="2"/>
    <n v="70240"/>
    <s v="Existing"/>
    <s v="Partner"/>
    <n v="360133"/>
    <n v="2"/>
    <n v="1716"/>
    <n v="0.1"/>
    <n v="3088.8"/>
    <n v="10195"/>
    <n v="-7106.2"/>
    <s v="Net Banking"/>
    <s v="Cancelled"/>
    <x v="1"/>
    <n v="5"/>
    <n v="10"/>
  </r>
  <r>
    <x v="298"/>
    <x v="0"/>
    <s v="UK"/>
    <s v="London"/>
    <s v="Software"/>
    <x v="1"/>
    <n v="11891"/>
    <s v="New"/>
    <s v="Offline"/>
    <n v="786861"/>
    <n v="7"/>
    <n v="4039"/>
    <n v="0.1"/>
    <n v="25445.7"/>
    <n v="5777"/>
    <n v="19668.7"/>
    <s v="Net Banking"/>
    <s v="Cancelled"/>
    <x v="0"/>
    <n v="3"/>
    <n v="10"/>
  </r>
  <r>
    <x v="298"/>
    <x v="2"/>
    <s v="India"/>
    <s v="Delhi"/>
    <s v="Software"/>
    <x v="2"/>
    <n v="38259"/>
    <s v="Existing"/>
    <s v="Partner"/>
    <n v="225409"/>
    <n v="8"/>
    <n v="1021"/>
    <n v="0.15"/>
    <n v="6942.8"/>
    <n v="24776"/>
    <n v="-17833.2"/>
    <s v="Net Banking"/>
    <s v="Completed"/>
    <x v="2"/>
    <n v="5"/>
    <n v="15"/>
  </r>
  <r>
    <x v="298"/>
    <x v="1"/>
    <s v="USA"/>
    <s v="New York"/>
    <s v="Hardware"/>
    <x v="3"/>
    <n v="73021"/>
    <s v="Existing"/>
    <s v="Partner"/>
    <n v="165258"/>
    <n v="2"/>
    <n v="3334"/>
    <n v="0.15"/>
    <n v="5667.8"/>
    <n v="8575"/>
    <n v="-2907.2"/>
    <s v="Cash"/>
    <s v="Returned"/>
    <x v="1"/>
    <n v="5"/>
    <n v="15"/>
  </r>
  <r>
    <x v="298"/>
    <x v="1"/>
    <s v="India"/>
    <s v="Mumbai"/>
    <s v="Services"/>
    <x v="0"/>
    <n v="38987"/>
    <s v="New"/>
    <s v="Partner"/>
    <n v="577049"/>
    <n v="6"/>
    <n v="3566"/>
    <n v="0.1"/>
    <n v="19256.400000000001"/>
    <n v="25370"/>
    <n v="-6113.5999999999985"/>
    <s v="Credit Card"/>
    <s v="Completed"/>
    <x v="3"/>
    <n v="5"/>
    <n v="10"/>
  </r>
  <r>
    <x v="298"/>
    <x v="2"/>
    <s v="India"/>
    <s v="Mumbai"/>
    <s v="Software"/>
    <x v="0"/>
    <n v="62616"/>
    <s v="Existing"/>
    <s v="Partner"/>
    <n v="700473"/>
    <n v="4"/>
    <n v="3699"/>
    <n v="0.2"/>
    <n v="11836.800000000001"/>
    <n v="28927"/>
    <n v="-17090.199999999997"/>
    <s v="UPI"/>
    <s v="Returned"/>
    <x v="2"/>
    <n v="2"/>
    <n v="20"/>
  </r>
  <r>
    <x v="298"/>
    <x v="0"/>
    <s v="India"/>
    <s v="Bangalore"/>
    <s v="Software"/>
    <x v="3"/>
    <n v="20683"/>
    <s v="Existing"/>
    <s v="Partner"/>
    <n v="123719"/>
    <n v="5"/>
    <n v="840"/>
    <n v="0.2"/>
    <n v="3360"/>
    <n v="19380"/>
    <n v="-16020"/>
    <s v="Cash"/>
    <s v="Completed"/>
    <x v="2"/>
    <n v="3"/>
    <n v="20"/>
  </r>
  <r>
    <x v="298"/>
    <x v="2"/>
    <s v="UK"/>
    <s v="London"/>
    <s v="Software"/>
    <x v="0"/>
    <n v="71083"/>
    <s v="Existing"/>
    <s v="Offline"/>
    <n v="474325"/>
    <n v="1"/>
    <n v="3244"/>
    <n v="0.2"/>
    <n v="2595.2000000000003"/>
    <n v="29250"/>
    <n v="-26654.799999999999"/>
    <s v="Credit Card"/>
    <s v="Completed"/>
    <x v="3"/>
    <n v="2"/>
    <n v="20"/>
  </r>
  <r>
    <x v="298"/>
    <x v="1"/>
    <s v="UAE"/>
    <s v="Dubai"/>
    <s v="Hardware"/>
    <x v="3"/>
    <n v="19967"/>
    <s v="Existing"/>
    <s v="Partner"/>
    <n v="753708"/>
    <n v="6"/>
    <n v="4446"/>
    <n v="0.2"/>
    <n v="21340.800000000003"/>
    <n v="12680"/>
    <n v="8660.8000000000029"/>
    <s v="UPI"/>
    <s v="Cancelled"/>
    <x v="1"/>
    <n v="1"/>
    <n v="20"/>
  </r>
  <r>
    <x v="299"/>
    <x v="2"/>
    <s v="USA"/>
    <s v="New York"/>
    <s v="Software"/>
    <x v="2"/>
    <n v="87664"/>
    <s v="New"/>
    <s v="Online"/>
    <n v="690974"/>
    <n v="8"/>
    <n v="4438"/>
    <n v="0.15"/>
    <n v="30178.399999999998"/>
    <n v="15482"/>
    <n v="14696.399999999998"/>
    <s v="Credit Card"/>
    <s v="Returned"/>
    <x v="3"/>
    <n v="2"/>
    <n v="15"/>
  </r>
  <r>
    <x v="299"/>
    <x v="1"/>
    <s v="India"/>
    <s v="Bangalore"/>
    <s v="Software"/>
    <x v="0"/>
    <n v="50194"/>
    <s v="New"/>
    <s v="Online"/>
    <n v="310909"/>
    <n v="2"/>
    <n v="558"/>
    <n v="0.05"/>
    <n v="1060.2"/>
    <n v="5888"/>
    <n v="-4827.8"/>
    <s v="UPI"/>
    <s v="Returned"/>
    <x v="3"/>
    <n v="5"/>
    <n v="5"/>
  </r>
  <r>
    <x v="299"/>
    <x v="2"/>
    <s v="India"/>
    <s v="Mumbai"/>
    <s v="Software"/>
    <x v="1"/>
    <n v="95873"/>
    <s v="New"/>
    <s v="Offline"/>
    <n v="259506"/>
    <n v="1"/>
    <n v="3753"/>
    <n v="0.05"/>
    <n v="3565.35"/>
    <n v="29229"/>
    <n v="-25663.65"/>
    <s v="Cash"/>
    <s v="Returned"/>
    <x v="0"/>
    <n v="4"/>
    <n v="5"/>
  </r>
  <r>
    <x v="299"/>
    <x v="0"/>
    <s v="India"/>
    <s v="Bangalore"/>
    <s v="Software"/>
    <x v="0"/>
    <n v="72661"/>
    <s v="Existing"/>
    <s v="Online"/>
    <n v="857801"/>
    <n v="9"/>
    <n v="742"/>
    <n v="0.1"/>
    <n v="6010.2"/>
    <n v="24520"/>
    <n v="-18509.8"/>
    <s v="Credit Card"/>
    <s v="Cancelled"/>
    <x v="3"/>
    <n v="4"/>
    <n v="10"/>
  </r>
  <r>
    <x v="299"/>
    <x v="0"/>
    <s v="USA"/>
    <s v="New York"/>
    <s v="Software"/>
    <x v="3"/>
    <n v="97738"/>
    <s v="New"/>
    <s v="Partner"/>
    <n v="644808"/>
    <n v="2"/>
    <n v="727"/>
    <n v="0.05"/>
    <n v="1381.3"/>
    <n v="12224"/>
    <n v="-10842.7"/>
    <s v="Credit Card"/>
    <s v="Cancelled"/>
    <x v="2"/>
    <n v="2"/>
    <n v="5"/>
  </r>
  <r>
    <x v="299"/>
    <x v="2"/>
    <s v="UK"/>
    <s v="London"/>
    <s v="Services"/>
    <x v="1"/>
    <n v="82307"/>
    <s v="New"/>
    <s v="Online"/>
    <n v="419025"/>
    <n v="8"/>
    <n v="3102"/>
    <n v="0.2"/>
    <n v="19852.800000000003"/>
    <n v="18878"/>
    <n v="974.80000000000291"/>
    <s v="Cash"/>
    <s v="Cancelled"/>
    <x v="2"/>
    <n v="5"/>
    <n v="20"/>
  </r>
  <r>
    <x v="299"/>
    <x v="2"/>
    <s v="UK"/>
    <s v="London"/>
    <s v="Services"/>
    <x v="3"/>
    <n v="53452"/>
    <s v="Existing"/>
    <s v="Partner"/>
    <n v="390690"/>
    <n v="5"/>
    <n v="626"/>
    <n v="0.15"/>
    <n v="2660.5"/>
    <n v="26648"/>
    <n v="-23987.5"/>
    <s v="UPI"/>
    <s v="Cancelled"/>
    <x v="2"/>
    <n v="5"/>
    <n v="15"/>
  </r>
  <r>
    <x v="299"/>
    <x v="0"/>
    <s v="India"/>
    <s v="Delhi"/>
    <s v="Software"/>
    <x v="0"/>
    <n v="22857"/>
    <s v="New"/>
    <s v="Offline"/>
    <n v="376126"/>
    <n v="2"/>
    <n v="4930"/>
    <n v="0.2"/>
    <n v="7888"/>
    <n v="13304"/>
    <n v="-5416"/>
    <s v="Net Banking"/>
    <s v="Completed"/>
    <x v="1"/>
    <n v="4"/>
    <n v="20"/>
  </r>
  <r>
    <x v="299"/>
    <x v="1"/>
    <s v="USA"/>
    <s v="New York"/>
    <s v="Software"/>
    <x v="1"/>
    <n v="41301"/>
    <s v="Existing"/>
    <s v="Online"/>
    <n v="693739"/>
    <n v="5"/>
    <n v="1931"/>
    <n v="0"/>
    <n v="9655"/>
    <n v="29820"/>
    <n v="-20165"/>
    <s v="Net Banking"/>
    <s v="Returned"/>
    <x v="2"/>
    <n v="3"/>
    <n v="0"/>
  </r>
  <r>
    <x v="299"/>
    <x v="0"/>
    <s v="India"/>
    <s v="Delhi"/>
    <s v="Software"/>
    <x v="1"/>
    <n v="65900"/>
    <s v="Existing"/>
    <s v="Online"/>
    <n v="643924"/>
    <n v="9"/>
    <n v="2668"/>
    <n v="0.15"/>
    <n v="20410.2"/>
    <n v="2578"/>
    <n v="17832.2"/>
    <s v="UPI"/>
    <s v="Cancelled"/>
    <x v="3"/>
    <n v="3"/>
    <n v="15"/>
  </r>
  <r>
    <x v="299"/>
    <x v="1"/>
    <s v="India"/>
    <s v="Delhi"/>
    <s v="Software"/>
    <x v="0"/>
    <n v="41460"/>
    <s v="Existing"/>
    <s v="Online"/>
    <n v="329292"/>
    <n v="6"/>
    <n v="4459"/>
    <n v="0"/>
    <n v="26754"/>
    <n v="18619"/>
    <n v="8135"/>
    <s v="UPI"/>
    <s v="Cancelled"/>
    <x v="0"/>
    <n v="5"/>
    <n v="0"/>
  </r>
  <r>
    <x v="299"/>
    <x v="2"/>
    <s v="India"/>
    <s v="Delhi"/>
    <s v="Hardware"/>
    <x v="1"/>
    <n v="96923"/>
    <s v="New"/>
    <s v="Offline"/>
    <n v="357701"/>
    <n v="3"/>
    <n v="3248"/>
    <n v="0"/>
    <n v="9744"/>
    <n v="27315"/>
    <n v="-17571"/>
    <s v="Net Banking"/>
    <s v="Cancelled"/>
    <x v="2"/>
    <n v="1"/>
    <n v="0"/>
  </r>
  <r>
    <x v="300"/>
    <x v="2"/>
    <s v="India"/>
    <s v="Bangalore"/>
    <s v="Hardware"/>
    <x v="2"/>
    <n v="59800"/>
    <s v="New"/>
    <s v="Offline"/>
    <n v="813447"/>
    <n v="8"/>
    <n v="1808"/>
    <n v="0.1"/>
    <n v="13017.6"/>
    <n v="10207"/>
    <n v="2810.6000000000004"/>
    <s v="Credit Card"/>
    <s v="Cancelled"/>
    <x v="1"/>
    <n v="1"/>
    <n v="10"/>
  </r>
  <r>
    <x v="300"/>
    <x v="1"/>
    <s v="India"/>
    <s v="Mumbai"/>
    <s v="Hardware"/>
    <x v="1"/>
    <n v="19832"/>
    <s v="Existing"/>
    <s v="Online"/>
    <n v="242029"/>
    <n v="1"/>
    <n v="2625"/>
    <n v="0"/>
    <n v="2625"/>
    <n v="14004"/>
    <n v="-11379"/>
    <s v="Cash"/>
    <s v="Returned"/>
    <x v="3"/>
    <n v="1"/>
    <n v="0"/>
  </r>
  <r>
    <x v="300"/>
    <x v="2"/>
    <s v="UK"/>
    <s v="London"/>
    <s v="Services"/>
    <x v="1"/>
    <n v="57408"/>
    <s v="New"/>
    <s v="Offline"/>
    <n v="398850"/>
    <n v="9"/>
    <n v="2093"/>
    <n v="0.05"/>
    <n v="17895.149999999998"/>
    <n v="24377"/>
    <n v="-6481.8500000000022"/>
    <s v="Net Banking"/>
    <s v="Completed"/>
    <x v="3"/>
    <n v="1"/>
    <n v="5"/>
  </r>
  <r>
    <x v="300"/>
    <x v="1"/>
    <s v="India"/>
    <s v="Bangalore"/>
    <s v="Software"/>
    <x v="2"/>
    <n v="22626"/>
    <s v="Existing"/>
    <s v="Partner"/>
    <n v="741487"/>
    <n v="9"/>
    <n v="4579"/>
    <n v="0.05"/>
    <n v="39150.449999999997"/>
    <n v="28541"/>
    <n v="10609.449999999997"/>
    <s v="UPI"/>
    <s v="Completed"/>
    <x v="1"/>
    <n v="1"/>
    <n v="5"/>
  </r>
  <r>
    <x v="300"/>
    <x v="3"/>
    <s v="India"/>
    <s v="Mumbai"/>
    <s v="Hardware"/>
    <x v="3"/>
    <n v="67872"/>
    <s v="New"/>
    <s v="Offline"/>
    <n v="461521"/>
    <n v="4"/>
    <n v="1993"/>
    <n v="0"/>
    <n v="7972"/>
    <n v="18943"/>
    <n v="-10971"/>
    <s v="Credit Card"/>
    <s v="Cancelled"/>
    <x v="0"/>
    <n v="4"/>
    <n v="0"/>
  </r>
  <r>
    <x v="300"/>
    <x v="0"/>
    <s v="UK"/>
    <s v="London"/>
    <s v="Software"/>
    <x v="3"/>
    <n v="94021"/>
    <s v="New"/>
    <s v="Online"/>
    <n v="687159"/>
    <n v="8"/>
    <n v="2530"/>
    <n v="0.1"/>
    <n v="18216"/>
    <n v="10760"/>
    <n v="7456"/>
    <s v="UPI"/>
    <s v="Completed"/>
    <x v="1"/>
    <n v="5"/>
    <n v="10"/>
  </r>
  <r>
    <x v="300"/>
    <x v="3"/>
    <s v="USA"/>
    <s v="New York"/>
    <s v="Software"/>
    <x v="2"/>
    <n v="88959"/>
    <s v="New"/>
    <s v="Partner"/>
    <n v="230448"/>
    <n v="3"/>
    <n v="3752"/>
    <n v="0"/>
    <n v="11256"/>
    <n v="11178"/>
    <n v="78"/>
    <s v="Net Banking"/>
    <s v="Cancelled"/>
    <x v="0"/>
    <n v="2"/>
    <n v="0"/>
  </r>
  <r>
    <x v="300"/>
    <x v="1"/>
    <s v="UK"/>
    <s v="London"/>
    <s v="Services"/>
    <x v="1"/>
    <n v="26802"/>
    <s v="New"/>
    <s v="Online"/>
    <n v="686025"/>
    <n v="6"/>
    <n v="4860"/>
    <n v="0.15"/>
    <n v="24786"/>
    <n v="8888"/>
    <n v="15898"/>
    <s v="Cash"/>
    <s v="Cancelled"/>
    <x v="1"/>
    <n v="4"/>
    <n v="15"/>
  </r>
  <r>
    <x v="300"/>
    <x v="0"/>
    <s v="UK"/>
    <s v="London"/>
    <s v="Services"/>
    <x v="0"/>
    <n v="26333"/>
    <s v="New"/>
    <s v="Online"/>
    <n v="331568"/>
    <n v="8"/>
    <n v="746"/>
    <n v="0.15"/>
    <n v="5072.8"/>
    <n v="27086"/>
    <n v="-22013.200000000001"/>
    <s v="Cash"/>
    <s v="Returned"/>
    <x v="3"/>
    <n v="4"/>
    <n v="15"/>
  </r>
  <r>
    <x v="300"/>
    <x v="1"/>
    <s v="UK"/>
    <s v="London"/>
    <s v="Hardware"/>
    <x v="2"/>
    <n v="45120"/>
    <s v="Existing"/>
    <s v="Online"/>
    <n v="665263"/>
    <n v="9"/>
    <n v="1582"/>
    <n v="0.15"/>
    <n v="12102.3"/>
    <n v="5575"/>
    <n v="6527.2999999999993"/>
    <s v="Credit Card"/>
    <s v="Completed"/>
    <x v="2"/>
    <n v="5"/>
    <n v="15"/>
  </r>
  <r>
    <x v="300"/>
    <x v="0"/>
    <s v="UAE"/>
    <s v="Dubai"/>
    <s v="Hardware"/>
    <x v="0"/>
    <n v="32159"/>
    <s v="New"/>
    <s v="Offline"/>
    <n v="983796"/>
    <n v="8"/>
    <n v="1981"/>
    <n v="0.15"/>
    <n v="13470.8"/>
    <n v="4856"/>
    <n v="8614.7999999999993"/>
    <s v="Cash"/>
    <s v="Completed"/>
    <x v="2"/>
    <n v="3"/>
    <n v="15"/>
  </r>
  <r>
    <x v="300"/>
    <x v="0"/>
    <s v="USA"/>
    <s v="New York"/>
    <s v="Services"/>
    <x v="3"/>
    <n v="34660"/>
    <s v="New"/>
    <s v="Online"/>
    <n v="205687"/>
    <n v="9"/>
    <n v="510"/>
    <n v="0"/>
    <n v="4590"/>
    <n v="27287"/>
    <n v="-22697"/>
    <s v="Net Banking"/>
    <s v="Cancelled"/>
    <x v="0"/>
    <n v="4"/>
    <n v="0"/>
  </r>
  <r>
    <x v="301"/>
    <x v="0"/>
    <s v="India"/>
    <s v="Bangalore"/>
    <s v="Services"/>
    <x v="2"/>
    <n v="66843"/>
    <s v="New"/>
    <s v="Partner"/>
    <n v="662227"/>
    <n v="4"/>
    <n v="2506"/>
    <n v="0.2"/>
    <n v="8019.2000000000007"/>
    <n v="5139"/>
    <n v="2880.2000000000007"/>
    <s v="Net Banking"/>
    <s v="Returned"/>
    <x v="3"/>
    <n v="4"/>
    <n v="20"/>
  </r>
  <r>
    <x v="301"/>
    <x v="0"/>
    <s v="India"/>
    <s v="Bangalore"/>
    <s v="Software"/>
    <x v="0"/>
    <n v="44519"/>
    <s v="New"/>
    <s v="Partner"/>
    <n v="951491"/>
    <n v="1"/>
    <n v="3941"/>
    <n v="0.2"/>
    <n v="3152.8"/>
    <n v="25216"/>
    <n v="-22063.200000000001"/>
    <s v="Net Banking"/>
    <s v="Cancelled"/>
    <x v="2"/>
    <n v="2"/>
    <n v="20"/>
  </r>
  <r>
    <x v="301"/>
    <x v="1"/>
    <s v="India"/>
    <s v="Mumbai"/>
    <s v="Software"/>
    <x v="1"/>
    <n v="94577"/>
    <s v="New"/>
    <s v="Partner"/>
    <n v="632586"/>
    <n v="7"/>
    <n v="4029"/>
    <n v="0.15"/>
    <n v="23972.55"/>
    <n v="4527"/>
    <n v="19445.55"/>
    <s v="Credit Card"/>
    <s v="Returned"/>
    <x v="1"/>
    <n v="1"/>
    <n v="15"/>
  </r>
  <r>
    <x v="301"/>
    <x v="0"/>
    <s v="India"/>
    <s v="Bangalore"/>
    <s v="Hardware"/>
    <x v="2"/>
    <n v="54935"/>
    <s v="Existing"/>
    <s v="Online"/>
    <n v="743290"/>
    <n v="4"/>
    <n v="2792"/>
    <n v="0.1"/>
    <n v="10051.200000000001"/>
    <n v="16870"/>
    <n v="-6818.7999999999993"/>
    <s v="Net Banking"/>
    <s v="Completed"/>
    <x v="3"/>
    <n v="4"/>
    <n v="10"/>
  </r>
  <r>
    <x v="301"/>
    <x v="0"/>
    <s v="India"/>
    <s v="Delhi"/>
    <s v="Hardware"/>
    <x v="0"/>
    <n v="32507"/>
    <s v="Existing"/>
    <s v="Partner"/>
    <n v="819782"/>
    <n v="1"/>
    <n v="1444"/>
    <n v="0.1"/>
    <n v="1299.6000000000001"/>
    <n v="14162"/>
    <n v="-12862.4"/>
    <s v="Cash"/>
    <s v="Returned"/>
    <x v="3"/>
    <n v="1"/>
    <n v="10"/>
  </r>
  <r>
    <x v="301"/>
    <x v="3"/>
    <s v="UK"/>
    <s v="London"/>
    <s v="Services"/>
    <x v="2"/>
    <n v="81060"/>
    <s v="Existing"/>
    <s v="Partner"/>
    <n v="106480"/>
    <n v="3"/>
    <n v="934"/>
    <n v="0"/>
    <n v="2802"/>
    <n v="23882"/>
    <n v="-21080"/>
    <s v="Credit Card"/>
    <s v="Completed"/>
    <x v="2"/>
    <n v="5"/>
    <n v="0"/>
  </r>
  <r>
    <x v="301"/>
    <x v="2"/>
    <s v="India"/>
    <s v="Bangalore"/>
    <s v="Hardware"/>
    <x v="2"/>
    <n v="94271"/>
    <s v="New"/>
    <s v="Partner"/>
    <n v="866322"/>
    <n v="7"/>
    <n v="3991"/>
    <n v="0.2"/>
    <n v="22349.600000000002"/>
    <n v="6819"/>
    <n v="15530.600000000002"/>
    <s v="Net Banking"/>
    <s v="Completed"/>
    <x v="1"/>
    <n v="4"/>
    <n v="20"/>
  </r>
  <r>
    <x v="301"/>
    <x v="2"/>
    <s v="India"/>
    <s v="Mumbai"/>
    <s v="Software"/>
    <x v="3"/>
    <n v="67223"/>
    <s v="New"/>
    <s v="Partner"/>
    <n v="954825"/>
    <n v="3"/>
    <n v="2789"/>
    <n v="0"/>
    <n v="8367"/>
    <n v="4868"/>
    <n v="3499"/>
    <s v="Net Banking"/>
    <s v="Completed"/>
    <x v="1"/>
    <n v="2"/>
    <n v="0"/>
  </r>
  <r>
    <x v="301"/>
    <x v="3"/>
    <s v="India"/>
    <s v="Mumbai"/>
    <s v="Services"/>
    <x v="3"/>
    <n v="37675"/>
    <s v="Existing"/>
    <s v="Offline"/>
    <n v="104349"/>
    <n v="1"/>
    <n v="3843"/>
    <n v="0.05"/>
    <n v="3650.85"/>
    <n v="21835"/>
    <n v="-18184.150000000001"/>
    <s v="UPI"/>
    <s v="Cancelled"/>
    <x v="2"/>
    <n v="2"/>
    <n v="5"/>
  </r>
  <r>
    <x v="301"/>
    <x v="3"/>
    <s v="India"/>
    <s v="Delhi"/>
    <s v="Software"/>
    <x v="1"/>
    <n v="27673"/>
    <s v="Existing"/>
    <s v="Online"/>
    <n v="166964"/>
    <n v="7"/>
    <n v="3066"/>
    <n v="0.15"/>
    <n v="18242.7"/>
    <n v="16230"/>
    <n v="2012.7000000000007"/>
    <s v="Net Banking"/>
    <s v="Cancelled"/>
    <x v="1"/>
    <n v="5"/>
    <n v="15"/>
  </r>
  <r>
    <x v="301"/>
    <x v="1"/>
    <s v="India"/>
    <s v="Mumbai"/>
    <s v="Services"/>
    <x v="3"/>
    <n v="45470"/>
    <s v="Existing"/>
    <s v="Online"/>
    <n v="663779"/>
    <n v="8"/>
    <n v="2259"/>
    <n v="0.05"/>
    <n v="17168.399999999998"/>
    <n v="8304"/>
    <n v="8864.3999999999978"/>
    <s v="Credit Card"/>
    <s v="Returned"/>
    <x v="2"/>
    <n v="1"/>
    <n v="5"/>
  </r>
  <r>
    <x v="301"/>
    <x v="1"/>
    <s v="UAE"/>
    <s v="Dubai"/>
    <s v="Services"/>
    <x v="3"/>
    <n v="51603"/>
    <s v="Existing"/>
    <s v="Partner"/>
    <n v="487032"/>
    <n v="5"/>
    <n v="4375"/>
    <n v="0.05"/>
    <n v="20781.25"/>
    <n v="13761"/>
    <n v="7020.25"/>
    <s v="UPI"/>
    <s v="Cancelled"/>
    <x v="0"/>
    <n v="3"/>
    <n v="5"/>
  </r>
  <r>
    <x v="302"/>
    <x v="1"/>
    <s v="UK"/>
    <s v="London"/>
    <s v="Software"/>
    <x v="3"/>
    <n v="94825"/>
    <s v="New"/>
    <s v="Online"/>
    <n v="802138"/>
    <n v="6"/>
    <n v="2728"/>
    <n v="0.1"/>
    <n v="14731.2"/>
    <n v="29245"/>
    <n v="-14513.8"/>
    <s v="Credit Card"/>
    <s v="Cancelled"/>
    <x v="0"/>
    <n v="5"/>
    <n v="10"/>
  </r>
  <r>
    <x v="302"/>
    <x v="3"/>
    <s v="UK"/>
    <s v="London"/>
    <s v="Hardware"/>
    <x v="0"/>
    <n v="41230"/>
    <s v="Existing"/>
    <s v="Partner"/>
    <n v="975131"/>
    <n v="3"/>
    <n v="767"/>
    <n v="0.2"/>
    <n v="1840.8000000000002"/>
    <n v="29220"/>
    <n v="-27379.200000000001"/>
    <s v="Net Banking"/>
    <s v="Returned"/>
    <x v="3"/>
    <n v="3"/>
    <n v="20"/>
  </r>
  <r>
    <x v="302"/>
    <x v="3"/>
    <s v="UK"/>
    <s v="London"/>
    <s v="Hardware"/>
    <x v="2"/>
    <n v="24542"/>
    <s v="New"/>
    <s v="Partner"/>
    <n v="783037"/>
    <n v="5"/>
    <n v="2698"/>
    <n v="0.15"/>
    <n v="11466.5"/>
    <n v="25478"/>
    <n v="-14011.5"/>
    <s v="Cash"/>
    <s v="Completed"/>
    <x v="2"/>
    <n v="2"/>
    <n v="15"/>
  </r>
  <r>
    <x v="302"/>
    <x v="0"/>
    <s v="USA"/>
    <s v="New York"/>
    <s v="Hardware"/>
    <x v="3"/>
    <n v="71407"/>
    <s v="Existing"/>
    <s v="Partner"/>
    <n v="720728"/>
    <n v="3"/>
    <n v="4187"/>
    <n v="0"/>
    <n v="12561"/>
    <n v="27736"/>
    <n v="-15175"/>
    <s v="UPI"/>
    <s v="Returned"/>
    <x v="1"/>
    <n v="2"/>
    <n v="0"/>
  </r>
  <r>
    <x v="302"/>
    <x v="1"/>
    <s v="India"/>
    <s v="Bangalore"/>
    <s v="Hardware"/>
    <x v="0"/>
    <n v="63821"/>
    <s v="New"/>
    <s v="Online"/>
    <n v="359360"/>
    <n v="2"/>
    <n v="4977"/>
    <n v="0.15"/>
    <n v="8460.9"/>
    <n v="15127"/>
    <n v="-6666.1"/>
    <s v="UPI"/>
    <s v="Cancelled"/>
    <x v="1"/>
    <n v="4"/>
    <n v="15"/>
  </r>
  <r>
    <x v="302"/>
    <x v="1"/>
    <s v="UAE"/>
    <s v="Dubai"/>
    <s v="Software"/>
    <x v="2"/>
    <n v="45690"/>
    <s v="New"/>
    <s v="Offline"/>
    <n v="967686"/>
    <n v="7"/>
    <n v="1014"/>
    <n v="0"/>
    <n v="7098"/>
    <n v="23123"/>
    <n v="-16025"/>
    <s v="UPI"/>
    <s v="Completed"/>
    <x v="2"/>
    <n v="2"/>
    <n v="0"/>
  </r>
  <r>
    <x v="302"/>
    <x v="1"/>
    <s v="India"/>
    <s v="Bangalore"/>
    <s v="Services"/>
    <x v="3"/>
    <n v="16654"/>
    <s v="New"/>
    <s v="Online"/>
    <n v="704633"/>
    <n v="7"/>
    <n v="2243"/>
    <n v="0"/>
    <n v="15701"/>
    <n v="10693"/>
    <n v="5008"/>
    <s v="Credit Card"/>
    <s v="Returned"/>
    <x v="3"/>
    <n v="1"/>
    <n v="0"/>
  </r>
  <r>
    <x v="302"/>
    <x v="2"/>
    <s v="UAE"/>
    <s v="Dubai"/>
    <s v="Software"/>
    <x v="3"/>
    <n v="77557"/>
    <s v="Existing"/>
    <s v="Online"/>
    <n v="244344"/>
    <n v="8"/>
    <n v="1429"/>
    <n v="0.2"/>
    <n v="9145.6"/>
    <n v="1814"/>
    <n v="7331.6"/>
    <s v="UPI"/>
    <s v="Completed"/>
    <x v="2"/>
    <n v="2"/>
    <n v="20"/>
  </r>
  <r>
    <x v="302"/>
    <x v="0"/>
    <s v="India"/>
    <s v="Bangalore"/>
    <s v="Hardware"/>
    <x v="2"/>
    <n v="95544"/>
    <s v="New"/>
    <s v="Offline"/>
    <n v="242900"/>
    <n v="1"/>
    <n v="4431"/>
    <n v="0.05"/>
    <n v="4209.45"/>
    <n v="8584"/>
    <n v="-4374.55"/>
    <s v="Cash"/>
    <s v="Cancelled"/>
    <x v="1"/>
    <n v="4"/>
    <n v="5"/>
  </r>
  <r>
    <x v="302"/>
    <x v="1"/>
    <s v="India"/>
    <s v="Delhi"/>
    <s v="Hardware"/>
    <x v="0"/>
    <n v="98264"/>
    <s v="New"/>
    <s v="Online"/>
    <n v="144431"/>
    <n v="2"/>
    <n v="1948"/>
    <n v="0"/>
    <n v="3896"/>
    <n v="14378"/>
    <n v="-10482"/>
    <s v="Cash"/>
    <s v="Cancelled"/>
    <x v="2"/>
    <n v="5"/>
    <n v="0"/>
  </r>
  <r>
    <x v="302"/>
    <x v="1"/>
    <s v="India"/>
    <s v="Mumbai"/>
    <s v="Software"/>
    <x v="0"/>
    <n v="99698"/>
    <s v="Existing"/>
    <s v="Offline"/>
    <n v="501072"/>
    <n v="2"/>
    <n v="4387"/>
    <n v="0.2"/>
    <n v="7019.2000000000007"/>
    <n v="21449"/>
    <n v="-14429.8"/>
    <s v="UPI"/>
    <s v="Returned"/>
    <x v="1"/>
    <n v="4"/>
    <n v="20"/>
  </r>
  <r>
    <x v="302"/>
    <x v="1"/>
    <s v="India"/>
    <s v="Mumbai"/>
    <s v="Services"/>
    <x v="1"/>
    <n v="37446"/>
    <s v="Existing"/>
    <s v="Partner"/>
    <n v="635511"/>
    <n v="3"/>
    <n v="698"/>
    <n v="0.05"/>
    <n v="1989.3"/>
    <n v="15655"/>
    <n v="-13665.7"/>
    <s v="Credit Card"/>
    <s v="Completed"/>
    <x v="1"/>
    <n v="5"/>
    <n v="5"/>
  </r>
  <r>
    <x v="303"/>
    <x v="2"/>
    <s v="India"/>
    <s v="Delhi"/>
    <s v="Software"/>
    <x v="2"/>
    <n v="58484"/>
    <s v="Existing"/>
    <s v="Offline"/>
    <n v="925845"/>
    <n v="7"/>
    <n v="2555"/>
    <n v="0.05"/>
    <n v="16990.75"/>
    <n v="12517"/>
    <n v="4473.75"/>
    <s v="Credit Card"/>
    <s v="Cancelled"/>
    <x v="2"/>
    <n v="4"/>
    <n v="5"/>
  </r>
  <r>
    <x v="303"/>
    <x v="2"/>
    <s v="UAE"/>
    <s v="Dubai"/>
    <s v="Software"/>
    <x v="1"/>
    <n v="54078"/>
    <s v="Existing"/>
    <s v="Partner"/>
    <n v="156822"/>
    <n v="7"/>
    <n v="2280"/>
    <n v="0.15"/>
    <n v="13566"/>
    <n v="2323"/>
    <n v="11243"/>
    <s v="Credit Card"/>
    <s v="Completed"/>
    <x v="0"/>
    <n v="2"/>
    <n v="15"/>
  </r>
  <r>
    <x v="303"/>
    <x v="3"/>
    <s v="USA"/>
    <s v="New York"/>
    <s v="Software"/>
    <x v="0"/>
    <n v="14225"/>
    <s v="Existing"/>
    <s v="Offline"/>
    <n v="659977"/>
    <n v="7"/>
    <n v="4922"/>
    <n v="0.15"/>
    <n v="29285.899999999998"/>
    <n v="25580"/>
    <n v="3705.8999999999978"/>
    <s v="Net Banking"/>
    <s v="Returned"/>
    <x v="1"/>
    <n v="3"/>
    <n v="15"/>
  </r>
  <r>
    <x v="303"/>
    <x v="0"/>
    <s v="UAE"/>
    <s v="Dubai"/>
    <s v="Services"/>
    <x v="3"/>
    <n v="84745"/>
    <s v="Existing"/>
    <s v="Partner"/>
    <n v="566918"/>
    <n v="1"/>
    <n v="2213"/>
    <n v="0.15"/>
    <n v="1881.05"/>
    <n v="17221"/>
    <n v="-15339.95"/>
    <s v="Credit Card"/>
    <s v="Returned"/>
    <x v="1"/>
    <n v="1"/>
    <n v="15"/>
  </r>
  <r>
    <x v="303"/>
    <x v="3"/>
    <s v="India"/>
    <s v="Mumbai"/>
    <s v="Software"/>
    <x v="1"/>
    <n v="91259"/>
    <s v="New"/>
    <s v="Online"/>
    <n v="899069"/>
    <n v="2"/>
    <n v="3592"/>
    <n v="0.1"/>
    <n v="6465.6"/>
    <n v="29093"/>
    <n v="-22627.4"/>
    <s v="Credit Card"/>
    <s v="Returned"/>
    <x v="3"/>
    <n v="3"/>
    <n v="10"/>
  </r>
  <r>
    <x v="303"/>
    <x v="0"/>
    <s v="USA"/>
    <s v="New York"/>
    <s v="Software"/>
    <x v="0"/>
    <n v="55487"/>
    <s v="New"/>
    <s v="Offline"/>
    <n v="622299"/>
    <n v="8"/>
    <n v="4004"/>
    <n v="0.05"/>
    <n v="30430.399999999998"/>
    <n v="10450"/>
    <n v="19980.399999999998"/>
    <s v="UPI"/>
    <s v="Cancelled"/>
    <x v="1"/>
    <n v="1"/>
    <n v="5"/>
  </r>
  <r>
    <x v="303"/>
    <x v="2"/>
    <s v="India"/>
    <s v="Bangalore"/>
    <s v="Hardware"/>
    <x v="0"/>
    <n v="78676"/>
    <s v="Existing"/>
    <s v="Online"/>
    <n v="801894"/>
    <n v="9"/>
    <n v="3067"/>
    <n v="0.1"/>
    <n v="24842.7"/>
    <n v="3034"/>
    <n v="21808.7"/>
    <s v="Net Banking"/>
    <s v="Cancelled"/>
    <x v="2"/>
    <n v="2"/>
    <n v="10"/>
  </r>
  <r>
    <x v="303"/>
    <x v="1"/>
    <s v="USA"/>
    <s v="New York"/>
    <s v="Software"/>
    <x v="3"/>
    <n v="21721"/>
    <s v="Existing"/>
    <s v="Partner"/>
    <n v="569456"/>
    <n v="7"/>
    <n v="1429"/>
    <n v="0.15"/>
    <n v="8502.5499999999993"/>
    <n v="23974"/>
    <n v="-15471.45"/>
    <s v="UPI"/>
    <s v="Cancelled"/>
    <x v="0"/>
    <n v="4"/>
    <n v="15"/>
  </r>
  <r>
    <x v="303"/>
    <x v="3"/>
    <s v="UAE"/>
    <s v="Dubai"/>
    <s v="Hardware"/>
    <x v="2"/>
    <n v="12587"/>
    <s v="New"/>
    <s v="Offline"/>
    <n v="960470"/>
    <n v="1"/>
    <n v="1919"/>
    <n v="0.2"/>
    <n v="1535.2"/>
    <n v="6966"/>
    <n v="-5430.8"/>
    <s v="Credit Card"/>
    <s v="Cancelled"/>
    <x v="1"/>
    <n v="4"/>
    <n v="20"/>
  </r>
  <r>
    <x v="303"/>
    <x v="1"/>
    <s v="India"/>
    <s v="Delhi"/>
    <s v="Hardware"/>
    <x v="0"/>
    <n v="49437"/>
    <s v="New"/>
    <s v="Offline"/>
    <n v="901698"/>
    <n v="4"/>
    <n v="2505"/>
    <n v="0.15"/>
    <n v="8517"/>
    <n v="17583"/>
    <n v="-9066"/>
    <s v="Credit Card"/>
    <s v="Returned"/>
    <x v="0"/>
    <n v="5"/>
    <n v="15"/>
  </r>
  <r>
    <x v="303"/>
    <x v="3"/>
    <s v="India"/>
    <s v="Bangalore"/>
    <s v="Hardware"/>
    <x v="1"/>
    <n v="28989"/>
    <s v="New"/>
    <s v="Offline"/>
    <n v="148068"/>
    <n v="8"/>
    <n v="1830"/>
    <n v="0"/>
    <n v="14640"/>
    <n v="2705"/>
    <n v="11935"/>
    <s v="UPI"/>
    <s v="Cancelled"/>
    <x v="3"/>
    <n v="3"/>
    <n v="0"/>
  </r>
  <r>
    <x v="303"/>
    <x v="2"/>
    <s v="UAE"/>
    <s v="Dubai"/>
    <s v="Services"/>
    <x v="3"/>
    <n v="42726"/>
    <s v="Existing"/>
    <s v="Online"/>
    <n v="461769"/>
    <n v="5"/>
    <n v="3057"/>
    <n v="0.2"/>
    <n v="12228"/>
    <n v="29517"/>
    <n v="-17289"/>
    <s v="Net Banking"/>
    <s v="Cancelled"/>
    <x v="2"/>
    <n v="1"/>
    <n v="20"/>
  </r>
  <r>
    <x v="304"/>
    <x v="2"/>
    <s v="India"/>
    <s v="Bangalore"/>
    <s v="Hardware"/>
    <x v="2"/>
    <n v="80540"/>
    <s v="New"/>
    <s v="Partner"/>
    <n v="275428"/>
    <n v="1"/>
    <n v="923"/>
    <n v="0.2"/>
    <n v="738.40000000000009"/>
    <n v="21315"/>
    <n v="-20576.599999999999"/>
    <s v="Net Banking"/>
    <s v="Cancelled"/>
    <x v="1"/>
    <n v="4"/>
    <n v="20"/>
  </r>
  <r>
    <x v="304"/>
    <x v="2"/>
    <s v="USA"/>
    <s v="New York"/>
    <s v="Software"/>
    <x v="2"/>
    <n v="89837"/>
    <s v="New"/>
    <s v="Online"/>
    <n v="448439"/>
    <n v="7"/>
    <n v="649"/>
    <n v="0.05"/>
    <n v="4315.8499999999995"/>
    <n v="19452"/>
    <n v="-15136.150000000001"/>
    <s v="UPI"/>
    <s v="Returned"/>
    <x v="0"/>
    <n v="2"/>
    <n v="5"/>
  </r>
  <r>
    <x v="304"/>
    <x v="3"/>
    <s v="India"/>
    <s v="Mumbai"/>
    <s v="Software"/>
    <x v="2"/>
    <n v="51168"/>
    <s v="Existing"/>
    <s v="Offline"/>
    <n v="770406"/>
    <n v="6"/>
    <n v="3963"/>
    <n v="0.1"/>
    <n v="21400.2"/>
    <n v="4758"/>
    <n v="16642.2"/>
    <s v="Credit Card"/>
    <s v="Returned"/>
    <x v="1"/>
    <n v="4"/>
    <n v="10"/>
  </r>
  <r>
    <x v="304"/>
    <x v="0"/>
    <s v="UAE"/>
    <s v="Dubai"/>
    <s v="Hardware"/>
    <x v="0"/>
    <n v="74669"/>
    <s v="Existing"/>
    <s v="Partner"/>
    <n v="617062"/>
    <n v="9"/>
    <n v="2013"/>
    <n v="0"/>
    <n v="18117"/>
    <n v="28721"/>
    <n v="-10604"/>
    <s v="Net Banking"/>
    <s v="Cancelled"/>
    <x v="0"/>
    <n v="5"/>
    <n v="0"/>
  </r>
  <r>
    <x v="304"/>
    <x v="3"/>
    <s v="India"/>
    <s v="Delhi"/>
    <s v="Hardware"/>
    <x v="2"/>
    <n v="83040"/>
    <s v="Existing"/>
    <s v="Partner"/>
    <n v="649558"/>
    <n v="4"/>
    <n v="3215"/>
    <n v="0.2"/>
    <n v="10288"/>
    <n v="20227"/>
    <n v="-9939"/>
    <s v="Net Banking"/>
    <s v="Completed"/>
    <x v="3"/>
    <n v="4"/>
    <n v="20"/>
  </r>
  <r>
    <x v="304"/>
    <x v="0"/>
    <s v="USA"/>
    <s v="New York"/>
    <s v="Software"/>
    <x v="0"/>
    <n v="81616"/>
    <s v="New"/>
    <s v="Online"/>
    <n v="743981"/>
    <n v="4"/>
    <n v="3493"/>
    <n v="0.1"/>
    <n v="12574.800000000001"/>
    <n v="3196"/>
    <n v="9378.8000000000011"/>
    <s v="Cash"/>
    <s v="Completed"/>
    <x v="0"/>
    <n v="2"/>
    <n v="10"/>
  </r>
  <r>
    <x v="304"/>
    <x v="3"/>
    <s v="UAE"/>
    <s v="Dubai"/>
    <s v="Hardware"/>
    <x v="3"/>
    <n v="17408"/>
    <s v="Existing"/>
    <s v="Online"/>
    <n v="176342"/>
    <n v="8"/>
    <n v="638"/>
    <n v="0.1"/>
    <n v="4593.6000000000004"/>
    <n v="26200"/>
    <n v="-21606.400000000001"/>
    <s v="UPI"/>
    <s v="Cancelled"/>
    <x v="1"/>
    <n v="4"/>
    <n v="10"/>
  </r>
  <r>
    <x v="304"/>
    <x v="3"/>
    <s v="India"/>
    <s v="Delhi"/>
    <s v="Services"/>
    <x v="3"/>
    <n v="14153"/>
    <s v="New"/>
    <s v="Offline"/>
    <n v="337838"/>
    <n v="4"/>
    <n v="4225"/>
    <n v="0"/>
    <n v="16900"/>
    <n v="3133"/>
    <n v="13767"/>
    <s v="Net Banking"/>
    <s v="Cancelled"/>
    <x v="2"/>
    <n v="1"/>
    <n v="0"/>
  </r>
  <r>
    <x v="304"/>
    <x v="2"/>
    <s v="UAE"/>
    <s v="Dubai"/>
    <s v="Hardware"/>
    <x v="2"/>
    <n v="21055"/>
    <s v="New"/>
    <s v="Offline"/>
    <n v="482468"/>
    <n v="3"/>
    <n v="2370"/>
    <n v="0"/>
    <n v="7110"/>
    <n v="14413"/>
    <n v="-7303"/>
    <s v="Cash"/>
    <s v="Cancelled"/>
    <x v="0"/>
    <n v="1"/>
    <n v="0"/>
  </r>
  <r>
    <x v="304"/>
    <x v="1"/>
    <s v="USA"/>
    <s v="New York"/>
    <s v="Services"/>
    <x v="3"/>
    <n v="29760"/>
    <s v="Existing"/>
    <s v="Offline"/>
    <n v="662276"/>
    <n v="7"/>
    <n v="2561"/>
    <n v="0.15"/>
    <n v="15237.949999999999"/>
    <n v="3578"/>
    <n v="11659.949999999999"/>
    <s v="Cash"/>
    <s v="Returned"/>
    <x v="0"/>
    <n v="4"/>
    <n v="15"/>
  </r>
  <r>
    <x v="304"/>
    <x v="1"/>
    <s v="UAE"/>
    <s v="Dubai"/>
    <s v="Services"/>
    <x v="1"/>
    <n v="27752"/>
    <s v="New"/>
    <s v="Offline"/>
    <n v="224291"/>
    <n v="5"/>
    <n v="2495"/>
    <n v="0.15"/>
    <n v="10603.75"/>
    <n v="23590"/>
    <n v="-12986.25"/>
    <s v="Cash"/>
    <s v="Completed"/>
    <x v="2"/>
    <n v="2"/>
    <n v="15"/>
  </r>
  <r>
    <x v="304"/>
    <x v="0"/>
    <s v="India"/>
    <s v="Bangalore"/>
    <s v="Services"/>
    <x v="1"/>
    <n v="99729"/>
    <s v="Existing"/>
    <s v="Partner"/>
    <n v="359357"/>
    <n v="9"/>
    <n v="3318"/>
    <n v="0.2"/>
    <n v="23889.600000000002"/>
    <n v="14939"/>
    <n v="8950.6000000000022"/>
    <s v="Credit Card"/>
    <s v="Returned"/>
    <x v="1"/>
    <n v="2"/>
    <n v="20"/>
  </r>
  <r>
    <x v="305"/>
    <x v="1"/>
    <s v="USA"/>
    <s v="New York"/>
    <s v="Hardware"/>
    <x v="0"/>
    <n v="13800"/>
    <s v="Existing"/>
    <s v="Offline"/>
    <n v="938611"/>
    <n v="5"/>
    <n v="2413"/>
    <n v="0.2"/>
    <n v="9652"/>
    <n v="26267"/>
    <n v="-16615"/>
    <s v="UPI"/>
    <s v="Completed"/>
    <x v="0"/>
    <n v="4"/>
    <n v="20"/>
  </r>
  <r>
    <x v="305"/>
    <x v="3"/>
    <s v="UAE"/>
    <s v="Dubai"/>
    <s v="Services"/>
    <x v="2"/>
    <n v="76573"/>
    <s v="Existing"/>
    <s v="Offline"/>
    <n v="660180"/>
    <n v="9"/>
    <n v="4780"/>
    <n v="0.2"/>
    <n v="34416"/>
    <n v="19981"/>
    <n v="14435"/>
    <s v="Net Banking"/>
    <s v="Returned"/>
    <x v="3"/>
    <n v="2"/>
    <n v="20"/>
  </r>
  <r>
    <x v="305"/>
    <x v="3"/>
    <s v="India"/>
    <s v="Mumbai"/>
    <s v="Services"/>
    <x v="0"/>
    <n v="40054"/>
    <s v="Existing"/>
    <s v="Offline"/>
    <n v="216441"/>
    <n v="6"/>
    <n v="1242"/>
    <n v="0.15"/>
    <n v="6334.2"/>
    <n v="1813"/>
    <n v="4521.2"/>
    <s v="Cash"/>
    <s v="Returned"/>
    <x v="1"/>
    <n v="1"/>
    <n v="15"/>
  </r>
  <r>
    <x v="305"/>
    <x v="2"/>
    <s v="UAE"/>
    <s v="Dubai"/>
    <s v="Hardware"/>
    <x v="3"/>
    <n v="71816"/>
    <s v="New"/>
    <s v="Online"/>
    <n v="522728"/>
    <n v="6"/>
    <n v="4681"/>
    <n v="0.2"/>
    <n v="22468.800000000003"/>
    <n v="7551"/>
    <n v="14917.800000000003"/>
    <s v="Credit Card"/>
    <s v="Cancelled"/>
    <x v="0"/>
    <n v="1"/>
    <n v="20"/>
  </r>
  <r>
    <x v="305"/>
    <x v="2"/>
    <s v="India"/>
    <s v="Bangalore"/>
    <s v="Services"/>
    <x v="2"/>
    <n v="36866"/>
    <s v="Existing"/>
    <s v="Online"/>
    <n v="290237"/>
    <n v="6"/>
    <n v="4733"/>
    <n v="0.2"/>
    <n v="22718.400000000001"/>
    <n v="2627"/>
    <n v="20091.400000000001"/>
    <s v="Credit Card"/>
    <s v="Cancelled"/>
    <x v="3"/>
    <n v="1"/>
    <n v="20"/>
  </r>
  <r>
    <x v="305"/>
    <x v="1"/>
    <s v="India"/>
    <s v="Delhi"/>
    <s v="Hardware"/>
    <x v="0"/>
    <n v="10992"/>
    <s v="New"/>
    <s v="Online"/>
    <n v="468634"/>
    <n v="7"/>
    <n v="4037"/>
    <n v="0.15"/>
    <n v="24020.149999999998"/>
    <n v="22000"/>
    <n v="2020.1499999999978"/>
    <s v="UPI"/>
    <s v="Cancelled"/>
    <x v="3"/>
    <n v="5"/>
    <n v="15"/>
  </r>
  <r>
    <x v="305"/>
    <x v="0"/>
    <s v="India"/>
    <s v="Delhi"/>
    <s v="Software"/>
    <x v="2"/>
    <n v="33696"/>
    <s v="New"/>
    <s v="Offline"/>
    <n v="236171"/>
    <n v="4"/>
    <n v="576"/>
    <n v="0.15"/>
    <n v="1958.3999999999999"/>
    <n v="4592"/>
    <n v="-2633.6000000000004"/>
    <s v="UPI"/>
    <s v="Returned"/>
    <x v="2"/>
    <n v="3"/>
    <n v="15"/>
  </r>
  <r>
    <x v="305"/>
    <x v="1"/>
    <s v="India"/>
    <s v="Delhi"/>
    <s v="Services"/>
    <x v="2"/>
    <n v="70282"/>
    <s v="Existing"/>
    <s v="Partner"/>
    <n v="415631"/>
    <n v="4"/>
    <n v="2491"/>
    <n v="0.2"/>
    <n v="7971.2000000000007"/>
    <n v="3580"/>
    <n v="4391.2000000000007"/>
    <s v="Credit Card"/>
    <s v="Cancelled"/>
    <x v="1"/>
    <n v="1"/>
    <n v="20"/>
  </r>
  <r>
    <x v="305"/>
    <x v="1"/>
    <s v="India"/>
    <s v="Mumbai"/>
    <s v="Hardware"/>
    <x v="0"/>
    <n v="83541"/>
    <s v="New"/>
    <s v="Offline"/>
    <n v="195847"/>
    <n v="9"/>
    <n v="4205"/>
    <n v="0.2"/>
    <n v="30276"/>
    <n v="23622"/>
    <n v="6654"/>
    <s v="Credit Card"/>
    <s v="Returned"/>
    <x v="3"/>
    <n v="4"/>
    <n v="20"/>
  </r>
  <r>
    <x v="305"/>
    <x v="1"/>
    <s v="India"/>
    <s v="Bangalore"/>
    <s v="Software"/>
    <x v="2"/>
    <n v="62838"/>
    <s v="Existing"/>
    <s v="Online"/>
    <n v="305160"/>
    <n v="7"/>
    <n v="3522"/>
    <n v="0.1"/>
    <n v="22188.600000000002"/>
    <n v="4932"/>
    <n v="17256.600000000002"/>
    <s v="Cash"/>
    <s v="Returned"/>
    <x v="0"/>
    <n v="5"/>
    <n v="10"/>
  </r>
  <r>
    <x v="305"/>
    <x v="1"/>
    <s v="USA"/>
    <s v="New York"/>
    <s v="Services"/>
    <x v="3"/>
    <n v="39400"/>
    <s v="Existing"/>
    <s v="Online"/>
    <n v="190845"/>
    <n v="6"/>
    <n v="1516"/>
    <n v="0.05"/>
    <n v="8641.1999999999989"/>
    <n v="9487"/>
    <n v="-845.80000000000109"/>
    <s v="Cash"/>
    <s v="Cancelled"/>
    <x v="1"/>
    <n v="4"/>
    <n v="5"/>
  </r>
  <r>
    <x v="305"/>
    <x v="3"/>
    <s v="India"/>
    <s v="Delhi"/>
    <s v="Services"/>
    <x v="1"/>
    <n v="92277"/>
    <s v="Existing"/>
    <s v="Offline"/>
    <n v="412147"/>
    <n v="1"/>
    <n v="596"/>
    <n v="0.15"/>
    <n v="506.59999999999997"/>
    <n v="8113"/>
    <n v="-7606.4"/>
    <s v="Net Banking"/>
    <s v="Cancelled"/>
    <x v="2"/>
    <n v="2"/>
    <n v="15"/>
  </r>
  <r>
    <x v="306"/>
    <x v="0"/>
    <s v="India"/>
    <s v="Bangalore"/>
    <s v="Hardware"/>
    <x v="1"/>
    <n v="27565"/>
    <s v="New"/>
    <s v="Partner"/>
    <n v="870907"/>
    <n v="7"/>
    <n v="1494"/>
    <n v="0.05"/>
    <n v="9935.1"/>
    <n v="4251"/>
    <n v="5684.1"/>
    <s v="Cash"/>
    <s v="Returned"/>
    <x v="3"/>
    <n v="3"/>
    <n v="5"/>
  </r>
  <r>
    <x v="306"/>
    <x v="3"/>
    <s v="UAE"/>
    <s v="Dubai"/>
    <s v="Software"/>
    <x v="2"/>
    <n v="49585"/>
    <s v="Existing"/>
    <s v="Partner"/>
    <n v="997724"/>
    <n v="6"/>
    <n v="2054"/>
    <n v="0.15"/>
    <n v="10475.4"/>
    <n v="17259"/>
    <n v="-6783.6"/>
    <s v="Cash"/>
    <s v="Completed"/>
    <x v="3"/>
    <n v="5"/>
    <n v="15"/>
  </r>
  <r>
    <x v="306"/>
    <x v="0"/>
    <s v="India"/>
    <s v="Mumbai"/>
    <s v="Hardware"/>
    <x v="1"/>
    <n v="44833"/>
    <s v="Existing"/>
    <s v="Partner"/>
    <n v="953318"/>
    <n v="4"/>
    <n v="1532"/>
    <n v="0.1"/>
    <n v="5515.2"/>
    <n v="18538"/>
    <n v="-13022.8"/>
    <s v="Cash"/>
    <s v="Completed"/>
    <x v="3"/>
    <n v="2"/>
    <n v="10"/>
  </r>
  <r>
    <x v="306"/>
    <x v="2"/>
    <s v="India"/>
    <s v="Bangalore"/>
    <s v="Services"/>
    <x v="2"/>
    <n v="22094"/>
    <s v="New"/>
    <s v="Online"/>
    <n v="308884"/>
    <n v="8"/>
    <n v="582"/>
    <n v="0.05"/>
    <n v="4423.2"/>
    <n v="29556"/>
    <n v="-25132.799999999999"/>
    <s v="Net Banking"/>
    <s v="Returned"/>
    <x v="0"/>
    <n v="2"/>
    <n v="5"/>
  </r>
  <r>
    <x v="306"/>
    <x v="1"/>
    <s v="India"/>
    <s v="Bangalore"/>
    <s v="Services"/>
    <x v="0"/>
    <n v="41280"/>
    <s v="Existing"/>
    <s v="Online"/>
    <n v="618979"/>
    <n v="7"/>
    <n v="2035"/>
    <n v="0.1"/>
    <n v="12820.5"/>
    <n v="17916"/>
    <n v="-5095.5"/>
    <s v="Net Banking"/>
    <s v="Cancelled"/>
    <x v="1"/>
    <n v="1"/>
    <n v="10"/>
  </r>
  <r>
    <x v="306"/>
    <x v="3"/>
    <s v="USA"/>
    <s v="New York"/>
    <s v="Services"/>
    <x v="3"/>
    <n v="56647"/>
    <s v="Existing"/>
    <s v="Partner"/>
    <n v="636027"/>
    <n v="8"/>
    <n v="1012"/>
    <n v="0"/>
    <n v="8096"/>
    <n v="6127"/>
    <n v="1969"/>
    <s v="Net Banking"/>
    <s v="Cancelled"/>
    <x v="0"/>
    <n v="4"/>
    <n v="0"/>
  </r>
  <r>
    <x v="306"/>
    <x v="0"/>
    <s v="India"/>
    <s v="Bangalore"/>
    <s v="Services"/>
    <x v="1"/>
    <n v="54378"/>
    <s v="Existing"/>
    <s v="Offline"/>
    <n v="973270"/>
    <n v="9"/>
    <n v="2422"/>
    <n v="0.05"/>
    <n v="20708.099999999999"/>
    <n v="1887"/>
    <n v="18821.099999999999"/>
    <s v="Net Banking"/>
    <s v="Cancelled"/>
    <x v="3"/>
    <n v="2"/>
    <n v="5"/>
  </r>
  <r>
    <x v="306"/>
    <x v="2"/>
    <s v="USA"/>
    <s v="New York"/>
    <s v="Software"/>
    <x v="0"/>
    <n v="29513"/>
    <s v="Existing"/>
    <s v="Partner"/>
    <n v="728322"/>
    <n v="1"/>
    <n v="2197"/>
    <n v="0.05"/>
    <n v="2087.15"/>
    <n v="20656"/>
    <n v="-18568.849999999999"/>
    <s v="Cash"/>
    <s v="Returned"/>
    <x v="2"/>
    <n v="2"/>
    <n v="5"/>
  </r>
  <r>
    <x v="306"/>
    <x v="2"/>
    <s v="India"/>
    <s v="Mumbai"/>
    <s v="Software"/>
    <x v="3"/>
    <n v="10154"/>
    <s v="Existing"/>
    <s v="Offline"/>
    <n v="374528"/>
    <n v="3"/>
    <n v="3985"/>
    <n v="0.05"/>
    <n v="11357.25"/>
    <n v="20309"/>
    <n v="-8951.75"/>
    <s v="UPI"/>
    <s v="Cancelled"/>
    <x v="0"/>
    <n v="2"/>
    <n v="5"/>
  </r>
  <r>
    <x v="306"/>
    <x v="1"/>
    <s v="India"/>
    <s v="Mumbai"/>
    <s v="Hardware"/>
    <x v="1"/>
    <n v="38134"/>
    <s v="Existing"/>
    <s v="Online"/>
    <n v="264166"/>
    <n v="2"/>
    <n v="3060"/>
    <n v="0"/>
    <n v="6120"/>
    <n v="19816"/>
    <n v="-13696"/>
    <s v="Net Banking"/>
    <s v="Completed"/>
    <x v="2"/>
    <n v="3"/>
    <n v="0"/>
  </r>
  <r>
    <x v="306"/>
    <x v="0"/>
    <s v="UAE"/>
    <s v="Dubai"/>
    <s v="Hardware"/>
    <x v="1"/>
    <n v="18678"/>
    <s v="New"/>
    <s v="Online"/>
    <n v="757480"/>
    <n v="3"/>
    <n v="2414"/>
    <n v="0"/>
    <n v="7242"/>
    <n v="4597"/>
    <n v="2645"/>
    <s v="Net Banking"/>
    <s v="Completed"/>
    <x v="0"/>
    <n v="5"/>
    <n v="0"/>
  </r>
  <r>
    <x v="306"/>
    <x v="3"/>
    <s v="USA"/>
    <s v="New York"/>
    <s v="Hardware"/>
    <x v="3"/>
    <n v="16294"/>
    <s v="Existing"/>
    <s v="Online"/>
    <n v="494209"/>
    <n v="2"/>
    <n v="4476"/>
    <n v="0.1"/>
    <n v="8056.8"/>
    <n v="25395"/>
    <n v="-17338.2"/>
    <s v="Net Banking"/>
    <s v="Cancelled"/>
    <x v="2"/>
    <n v="1"/>
    <n v="10"/>
  </r>
  <r>
    <x v="307"/>
    <x v="1"/>
    <s v="USA"/>
    <s v="New York"/>
    <s v="Services"/>
    <x v="0"/>
    <n v="19574"/>
    <s v="Existing"/>
    <s v="Partner"/>
    <n v="187295"/>
    <n v="6"/>
    <n v="1146"/>
    <n v="0"/>
    <n v="6876"/>
    <n v="15883"/>
    <n v="-9007"/>
    <s v="Cash"/>
    <s v="Returned"/>
    <x v="2"/>
    <n v="5"/>
    <n v="0"/>
  </r>
  <r>
    <x v="307"/>
    <x v="3"/>
    <s v="India"/>
    <s v="Delhi"/>
    <s v="Hardware"/>
    <x v="0"/>
    <n v="45183"/>
    <s v="Existing"/>
    <s v="Partner"/>
    <n v="904582"/>
    <n v="9"/>
    <n v="1297"/>
    <n v="0.15"/>
    <n v="9922.0499999999993"/>
    <n v="6525"/>
    <n v="3397.0499999999993"/>
    <s v="Credit Card"/>
    <s v="Completed"/>
    <x v="3"/>
    <n v="2"/>
    <n v="15"/>
  </r>
  <r>
    <x v="307"/>
    <x v="2"/>
    <s v="India"/>
    <s v="Delhi"/>
    <s v="Software"/>
    <x v="1"/>
    <n v="58747"/>
    <s v="Existing"/>
    <s v="Online"/>
    <n v="951113"/>
    <n v="2"/>
    <n v="576"/>
    <n v="0.2"/>
    <n v="921.6"/>
    <n v="11612"/>
    <n v="-10690.4"/>
    <s v="Cash"/>
    <s v="Cancelled"/>
    <x v="3"/>
    <n v="3"/>
    <n v="20"/>
  </r>
  <r>
    <x v="307"/>
    <x v="3"/>
    <s v="UAE"/>
    <s v="Dubai"/>
    <s v="Hardware"/>
    <x v="3"/>
    <n v="76606"/>
    <s v="New"/>
    <s v="Online"/>
    <n v="883329"/>
    <n v="4"/>
    <n v="3183"/>
    <n v="0.05"/>
    <n v="12095.4"/>
    <n v="28811"/>
    <n v="-16715.599999999999"/>
    <s v="Net Banking"/>
    <s v="Cancelled"/>
    <x v="1"/>
    <n v="2"/>
    <n v="5"/>
  </r>
  <r>
    <x v="307"/>
    <x v="3"/>
    <s v="India"/>
    <s v="Mumbai"/>
    <s v="Hardware"/>
    <x v="0"/>
    <n v="28638"/>
    <s v="Existing"/>
    <s v="Online"/>
    <n v="407532"/>
    <n v="5"/>
    <n v="1241"/>
    <n v="0.1"/>
    <n v="5584.5"/>
    <n v="22002"/>
    <n v="-16417.5"/>
    <s v="Cash"/>
    <s v="Completed"/>
    <x v="3"/>
    <n v="4"/>
    <n v="10"/>
  </r>
  <r>
    <x v="307"/>
    <x v="1"/>
    <s v="UK"/>
    <s v="London"/>
    <s v="Software"/>
    <x v="3"/>
    <n v="67194"/>
    <s v="New"/>
    <s v="Partner"/>
    <n v="413260"/>
    <n v="5"/>
    <n v="1725"/>
    <n v="0.1"/>
    <n v="7762.5"/>
    <n v="26410"/>
    <n v="-18647.5"/>
    <s v="UPI"/>
    <s v="Returned"/>
    <x v="1"/>
    <n v="5"/>
    <n v="10"/>
  </r>
  <r>
    <x v="307"/>
    <x v="3"/>
    <s v="India"/>
    <s v="Delhi"/>
    <s v="Software"/>
    <x v="3"/>
    <n v="57553"/>
    <s v="Existing"/>
    <s v="Partner"/>
    <n v="286825"/>
    <n v="1"/>
    <n v="4702"/>
    <n v="0.1"/>
    <n v="4231.8"/>
    <n v="26953"/>
    <n v="-22721.200000000001"/>
    <s v="Cash"/>
    <s v="Returned"/>
    <x v="3"/>
    <n v="1"/>
    <n v="10"/>
  </r>
  <r>
    <x v="307"/>
    <x v="1"/>
    <s v="India"/>
    <s v="Bangalore"/>
    <s v="Services"/>
    <x v="1"/>
    <n v="36082"/>
    <s v="Existing"/>
    <s v="Online"/>
    <n v="987517"/>
    <n v="6"/>
    <n v="1464"/>
    <n v="0.1"/>
    <n v="7905.6"/>
    <n v="4480"/>
    <n v="3425.6000000000004"/>
    <s v="Credit Card"/>
    <s v="Completed"/>
    <x v="2"/>
    <n v="3"/>
    <n v="10"/>
  </r>
  <r>
    <x v="307"/>
    <x v="2"/>
    <s v="India"/>
    <s v="Mumbai"/>
    <s v="Software"/>
    <x v="3"/>
    <n v="26306"/>
    <s v="New"/>
    <s v="Partner"/>
    <n v="135673"/>
    <n v="5"/>
    <n v="811"/>
    <n v="0.05"/>
    <n v="3852.25"/>
    <n v="21990"/>
    <n v="-18137.75"/>
    <s v="Credit Card"/>
    <s v="Returned"/>
    <x v="1"/>
    <n v="5"/>
    <n v="5"/>
  </r>
  <r>
    <x v="307"/>
    <x v="1"/>
    <s v="UK"/>
    <s v="London"/>
    <s v="Software"/>
    <x v="3"/>
    <n v="17807"/>
    <s v="New"/>
    <s v="Partner"/>
    <n v="763650"/>
    <n v="6"/>
    <n v="3146"/>
    <n v="0.1"/>
    <n v="16988.400000000001"/>
    <n v="16298"/>
    <n v="690.40000000000146"/>
    <s v="Net Banking"/>
    <s v="Cancelled"/>
    <x v="3"/>
    <n v="2"/>
    <n v="10"/>
  </r>
  <r>
    <x v="307"/>
    <x v="1"/>
    <s v="India"/>
    <s v="Bangalore"/>
    <s v="Hardware"/>
    <x v="2"/>
    <n v="98760"/>
    <s v="Existing"/>
    <s v="Partner"/>
    <n v="160123"/>
    <n v="4"/>
    <n v="3231"/>
    <n v="0.05"/>
    <n v="12277.8"/>
    <n v="9403"/>
    <n v="2874.7999999999993"/>
    <s v="Credit Card"/>
    <s v="Returned"/>
    <x v="0"/>
    <n v="1"/>
    <n v="5"/>
  </r>
  <r>
    <x v="307"/>
    <x v="0"/>
    <s v="USA"/>
    <s v="New York"/>
    <s v="Software"/>
    <x v="3"/>
    <n v="61342"/>
    <s v="Existing"/>
    <s v="Partner"/>
    <n v="344636"/>
    <n v="6"/>
    <n v="1132"/>
    <n v="0.1"/>
    <n v="6112.8"/>
    <n v="26502"/>
    <n v="-20389.2"/>
    <s v="Net Banking"/>
    <s v="Completed"/>
    <x v="3"/>
    <n v="3"/>
    <n v="10"/>
  </r>
  <r>
    <x v="308"/>
    <x v="3"/>
    <s v="India"/>
    <s v="Mumbai"/>
    <s v="Services"/>
    <x v="0"/>
    <n v="42143"/>
    <s v="Existing"/>
    <s v="Online"/>
    <n v="903059"/>
    <n v="9"/>
    <n v="4181"/>
    <n v="0.1"/>
    <n v="33866.1"/>
    <n v="20056"/>
    <n v="13810.099999999999"/>
    <s v="Cash"/>
    <s v="Completed"/>
    <x v="3"/>
    <n v="2"/>
    <n v="10"/>
  </r>
  <r>
    <x v="308"/>
    <x v="2"/>
    <s v="UAE"/>
    <s v="Dubai"/>
    <s v="Hardware"/>
    <x v="1"/>
    <n v="68414"/>
    <s v="Existing"/>
    <s v="Online"/>
    <n v="611941"/>
    <n v="1"/>
    <n v="914"/>
    <n v="0.2"/>
    <n v="731.2"/>
    <n v="5032"/>
    <n v="-4300.8"/>
    <s v="Cash"/>
    <s v="Completed"/>
    <x v="0"/>
    <n v="2"/>
    <n v="20"/>
  </r>
  <r>
    <x v="308"/>
    <x v="1"/>
    <s v="USA"/>
    <s v="New York"/>
    <s v="Services"/>
    <x v="1"/>
    <n v="34715"/>
    <s v="Existing"/>
    <s v="Partner"/>
    <n v="173474"/>
    <n v="6"/>
    <n v="3706"/>
    <n v="0.15"/>
    <n v="18900.599999999999"/>
    <n v="25920"/>
    <n v="-7019.4000000000015"/>
    <s v="Net Banking"/>
    <s v="Cancelled"/>
    <x v="3"/>
    <n v="5"/>
    <n v="15"/>
  </r>
  <r>
    <x v="308"/>
    <x v="2"/>
    <s v="USA"/>
    <s v="New York"/>
    <s v="Software"/>
    <x v="3"/>
    <n v="72054"/>
    <s v="Existing"/>
    <s v="Online"/>
    <n v="814204"/>
    <n v="1"/>
    <n v="2042"/>
    <n v="0"/>
    <n v="2042"/>
    <n v="12274"/>
    <n v="-10232"/>
    <s v="Net Banking"/>
    <s v="Cancelled"/>
    <x v="1"/>
    <n v="2"/>
    <n v="0"/>
  </r>
  <r>
    <x v="308"/>
    <x v="0"/>
    <s v="India"/>
    <s v="Bangalore"/>
    <s v="Services"/>
    <x v="3"/>
    <n v="82934"/>
    <s v="New"/>
    <s v="Online"/>
    <n v="687192"/>
    <n v="7"/>
    <n v="1271"/>
    <n v="0"/>
    <n v="8897"/>
    <n v="13623"/>
    <n v="-4726"/>
    <s v="Cash"/>
    <s v="Cancelled"/>
    <x v="3"/>
    <n v="2"/>
    <n v="0"/>
  </r>
  <r>
    <x v="308"/>
    <x v="3"/>
    <s v="USA"/>
    <s v="New York"/>
    <s v="Services"/>
    <x v="0"/>
    <n v="22202"/>
    <s v="Existing"/>
    <s v="Online"/>
    <n v="820065"/>
    <n v="4"/>
    <n v="4979"/>
    <n v="0"/>
    <n v="19916"/>
    <n v="14651"/>
    <n v="5265"/>
    <s v="UPI"/>
    <s v="Completed"/>
    <x v="3"/>
    <n v="3"/>
    <n v="0"/>
  </r>
  <r>
    <x v="308"/>
    <x v="1"/>
    <s v="India"/>
    <s v="Delhi"/>
    <s v="Software"/>
    <x v="2"/>
    <n v="37987"/>
    <s v="Existing"/>
    <s v="Offline"/>
    <n v="203798"/>
    <n v="6"/>
    <n v="3087"/>
    <n v="0.15"/>
    <n v="15743.699999999999"/>
    <n v="23377"/>
    <n v="-7633.3000000000011"/>
    <s v="Credit Card"/>
    <s v="Returned"/>
    <x v="0"/>
    <n v="2"/>
    <n v="15"/>
  </r>
  <r>
    <x v="308"/>
    <x v="3"/>
    <s v="India"/>
    <s v="Mumbai"/>
    <s v="Software"/>
    <x v="1"/>
    <n v="45740"/>
    <s v="Existing"/>
    <s v="Online"/>
    <n v="168245"/>
    <n v="7"/>
    <n v="986"/>
    <n v="0.05"/>
    <n v="6556.9"/>
    <n v="23387"/>
    <n v="-16830.099999999999"/>
    <s v="Credit Card"/>
    <s v="Cancelled"/>
    <x v="0"/>
    <n v="4"/>
    <n v="5"/>
  </r>
  <r>
    <x v="308"/>
    <x v="0"/>
    <s v="India"/>
    <s v="Delhi"/>
    <s v="Hardware"/>
    <x v="2"/>
    <n v="86848"/>
    <s v="New"/>
    <s v="Online"/>
    <n v="258701"/>
    <n v="5"/>
    <n v="2279"/>
    <n v="0"/>
    <n v="11395"/>
    <n v="27277"/>
    <n v="-15882"/>
    <s v="Credit Card"/>
    <s v="Completed"/>
    <x v="3"/>
    <n v="4"/>
    <n v="0"/>
  </r>
  <r>
    <x v="308"/>
    <x v="0"/>
    <s v="India"/>
    <s v="Bangalore"/>
    <s v="Hardware"/>
    <x v="0"/>
    <n v="95890"/>
    <s v="New"/>
    <s v="Partner"/>
    <n v="473102"/>
    <n v="9"/>
    <n v="529"/>
    <n v="0"/>
    <n v="4761"/>
    <n v="8425"/>
    <n v="-3664"/>
    <s v="Credit Card"/>
    <s v="Completed"/>
    <x v="0"/>
    <n v="1"/>
    <n v="0"/>
  </r>
  <r>
    <x v="308"/>
    <x v="2"/>
    <s v="UK"/>
    <s v="London"/>
    <s v="Hardware"/>
    <x v="1"/>
    <n v="63871"/>
    <s v="New"/>
    <s v="Partner"/>
    <n v="406330"/>
    <n v="8"/>
    <n v="629"/>
    <n v="0"/>
    <n v="5032"/>
    <n v="13892"/>
    <n v="-8860"/>
    <s v="Cash"/>
    <s v="Cancelled"/>
    <x v="2"/>
    <n v="4"/>
    <n v="0"/>
  </r>
  <r>
    <x v="308"/>
    <x v="1"/>
    <s v="India"/>
    <s v="Bangalore"/>
    <s v="Software"/>
    <x v="0"/>
    <n v="23627"/>
    <s v="Existing"/>
    <s v="Offline"/>
    <n v="320693"/>
    <n v="3"/>
    <n v="4714"/>
    <n v="0.05"/>
    <n v="13434.9"/>
    <n v="21230"/>
    <n v="-7795.1"/>
    <s v="Credit Card"/>
    <s v="Returned"/>
    <x v="0"/>
    <n v="4"/>
    <n v="5"/>
  </r>
  <r>
    <x v="309"/>
    <x v="2"/>
    <s v="India"/>
    <s v="Mumbai"/>
    <s v="Services"/>
    <x v="3"/>
    <n v="61069"/>
    <s v="New"/>
    <s v="Offline"/>
    <n v="146537"/>
    <n v="1"/>
    <n v="2874"/>
    <n v="0.15"/>
    <n v="2442.9"/>
    <n v="21400"/>
    <n v="-18957.099999999999"/>
    <s v="Cash"/>
    <s v="Cancelled"/>
    <x v="1"/>
    <n v="5"/>
    <n v="15"/>
  </r>
  <r>
    <x v="309"/>
    <x v="0"/>
    <s v="USA"/>
    <s v="New York"/>
    <s v="Services"/>
    <x v="0"/>
    <n v="50409"/>
    <s v="Existing"/>
    <s v="Online"/>
    <n v="392976"/>
    <n v="8"/>
    <n v="4483"/>
    <n v="0.15"/>
    <n v="30484.399999999998"/>
    <n v="17679"/>
    <n v="12805.399999999998"/>
    <s v="Net Banking"/>
    <s v="Returned"/>
    <x v="3"/>
    <n v="4"/>
    <n v="15"/>
  </r>
  <r>
    <x v="309"/>
    <x v="3"/>
    <s v="UAE"/>
    <s v="Dubai"/>
    <s v="Hardware"/>
    <x v="3"/>
    <n v="90635"/>
    <s v="Existing"/>
    <s v="Online"/>
    <n v="123472"/>
    <n v="4"/>
    <n v="3641"/>
    <n v="0.05"/>
    <n v="13835.8"/>
    <n v="8724"/>
    <n v="5111.7999999999993"/>
    <s v="Cash"/>
    <s v="Completed"/>
    <x v="0"/>
    <n v="2"/>
    <n v="5"/>
  </r>
  <r>
    <x v="309"/>
    <x v="2"/>
    <s v="India"/>
    <s v="Bangalore"/>
    <s v="Hardware"/>
    <x v="2"/>
    <n v="71486"/>
    <s v="Existing"/>
    <s v="Partner"/>
    <n v="279922"/>
    <n v="7"/>
    <n v="707"/>
    <n v="0.2"/>
    <n v="3959.2000000000003"/>
    <n v="17309"/>
    <n v="-13349.8"/>
    <s v="Net Banking"/>
    <s v="Completed"/>
    <x v="3"/>
    <n v="5"/>
    <n v="20"/>
  </r>
  <r>
    <x v="309"/>
    <x v="2"/>
    <s v="India"/>
    <s v="Mumbai"/>
    <s v="Software"/>
    <x v="1"/>
    <n v="11611"/>
    <s v="Existing"/>
    <s v="Online"/>
    <n v="215735"/>
    <n v="4"/>
    <n v="4686"/>
    <n v="0.1"/>
    <n v="16869.600000000002"/>
    <n v="24768"/>
    <n v="-7898.3999999999978"/>
    <s v="Net Banking"/>
    <s v="Completed"/>
    <x v="1"/>
    <n v="4"/>
    <n v="10"/>
  </r>
  <r>
    <x v="309"/>
    <x v="3"/>
    <s v="UAE"/>
    <s v="Dubai"/>
    <s v="Services"/>
    <x v="1"/>
    <n v="41657"/>
    <s v="Existing"/>
    <s v="Online"/>
    <n v="186298"/>
    <n v="7"/>
    <n v="4715"/>
    <n v="0.05"/>
    <n v="31354.75"/>
    <n v="28324"/>
    <n v="3030.75"/>
    <s v="UPI"/>
    <s v="Returned"/>
    <x v="2"/>
    <n v="2"/>
    <n v="5"/>
  </r>
  <r>
    <x v="309"/>
    <x v="2"/>
    <s v="USA"/>
    <s v="New York"/>
    <s v="Hardware"/>
    <x v="2"/>
    <n v="28462"/>
    <s v="Existing"/>
    <s v="Online"/>
    <n v="633795"/>
    <n v="1"/>
    <n v="1481"/>
    <n v="0.1"/>
    <n v="1332.9"/>
    <n v="5483"/>
    <n v="-4150.1000000000004"/>
    <s v="UPI"/>
    <s v="Cancelled"/>
    <x v="2"/>
    <n v="1"/>
    <n v="10"/>
  </r>
  <r>
    <x v="309"/>
    <x v="3"/>
    <s v="UK"/>
    <s v="London"/>
    <s v="Software"/>
    <x v="3"/>
    <n v="86309"/>
    <s v="Existing"/>
    <s v="Online"/>
    <n v="306186"/>
    <n v="1"/>
    <n v="4802"/>
    <n v="0.15"/>
    <n v="4081.7"/>
    <n v="15113"/>
    <n v="-11031.3"/>
    <s v="UPI"/>
    <s v="Cancelled"/>
    <x v="3"/>
    <n v="5"/>
    <n v="15"/>
  </r>
  <r>
    <x v="309"/>
    <x v="1"/>
    <s v="India"/>
    <s v="Bangalore"/>
    <s v="Hardware"/>
    <x v="1"/>
    <n v="99299"/>
    <s v="New"/>
    <s v="Online"/>
    <n v="679984"/>
    <n v="2"/>
    <n v="2671"/>
    <n v="0.1"/>
    <n v="4807.8"/>
    <n v="2496"/>
    <n v="2311.8000000000002"/>
    <s v="UPI"/>
    <s v="Returned"/>
    <x v="0"/>
    <n v="2"/>
    <n v="10"/>
  </r>
  <r>
    <x v="309"/>
    <x v="3"/>
    <s v="UK"/>
    <s v="London"/>
    <s v="Software"/>
    <x v="0"/>
    <n v="48547"/>
    <s v="New"/>
    <s v="Online"/>
    <n v="565463"/>
    <n v="5"/>
    <n v="611"/>
    <n v="0"/>
    <n v="3055"/>
    <n v="12271"/>
    <n v="-9216"/>
    <s v="Credit Card"/>
    <s v="Cancelled"/>
    <x v="2"/>
    <n v="5"/>
    <n v="0"/>
  </r>
  <r>
    <x v="309"/>
    <x v="1"/>
    <s v="India"/>
    <s v="Mumbai"/>
    <s v="Services"/>
    <x v="3"/>
    <n v="39063"/>
    <s v="New"/>
    <s v="Online"/>
    <n v="156373"/>
    <n v="6"/>
    <n v="1909"/>
    <n v="0.1"/>
    <n v="10308.6"/>
    <n v="18951"/>
    <n v="-8642.4"/>
    <s v="UPI"/>
    <s v="Returned"/>
    <x v="3"/>
    <n v="1"/>
    <n v="10"/>
  </r>
  <r>
    <x v="309"/>
    <x v="3"/>
    <s v="UK"/>
    <s v="London"/>
    <s v="Software"/>
    <x v="1"/>
    <n v="92273"/>
    <s v="Existing"/>
    <s v="Online"/>
    <n v="640267"/>
    <n v="2"/>
    <n v="1205"/>
    <n v="0.1"/>
    <n v="2169"/>
    <n v="23417"/>
    <n v="-21248"/>
    <s v="Credit Card"/>
    <s v="Cancelled"/>
    <x v="3"/>
    <n v="1"/>
    <n v="10"/>
  </r>
  <r>
    <x v="310"/>
    <x v="0"/>
    <s v="UK"/>
    <s v="London"/>
    <s v="Hardware"/>
    <x v="0"/>
    <n v="89397"/>
    <s v="New"/>
    <s v="Partner"/>
    <n v="508265"/>
    <n v="1"/>
    <n v="3279"/>
    <n v="0.15"/>
    <n v="2787.15"/>
    <n v="22834"/>
    <n v="-20046.849999999999"/>
    <s v="Credit Card"/>
    <s v="Cancelled"/>
    <x v="2"/>
    <n v="5"/>
    <n v="15"/>
  </r>
  <r>
    <x v="310"/>
    <x v="0"/>
    <s v="India"/>
    <s v="Mumbai"/>
    <s v="Hardware"/>
    <x v="0"/>
    <n v="62788"/>
    <s v="Existing"/>
    <s v="Offline"/>
    <n v="945513"/>
    <n v="9"/>
    <n v="4699"/>
    <n v="0.2"/>
    <n v="33832.800000000003"/>
    <n v="2975"/>
    <n v="30857.800000000003"/>
    <s v="Credit Card"/>
    <s v="Returned"/>
    <x v="3"/>
    <n v="2"/>
    <n v="20"/>
  </r>
  <r>
    <x v="310"/>
    <x v="1"/>
    <s v="India"/>
    <s v="Mumbai"/>
    <s v="Services"/>
    <x v="1"/>
    <n v="52523"/>
    <s v="New"/>
    <s v="Online"/>
    <n v="124997"/>
    <n v="7"/>
    <n v="3100"/>
    <n v="0.1"/>
    <n v="19530"/>
    <n v="5132"/>
    <n v="14398"/>
    <s v="Net Banking"/>
    <s v="Cancelled"/>
    <x v="2"/>
    <n v="3"/>
    <n v="10"/>
  </r>
  <r>
    <x v="310"/>
    <x v="1"/>
    <s v="India"/>
    <s v="Bangalore"/>
    <s v="Services"/>
    <x v="2"/>
    <n v="40284"/>
    <s v="New"/>
    <s v="Partner"/>
    <n v="811504"/>
    <n v="8"/>
    <n v="3115"/>
    <n v="0.15"/>
    <n v="21182"/>
    <n v="8398"/>
    <n v="12784"/>
    <s v="Net Banking"/>
    <s v="Completed"/>
    <x v="2"/>
    <n v="5"/>
    <n v="15"/>
  </r>
  <r>
    <x v="310"/>
    <x v="0"/>
    <s v="UK"/>
    <s v="London"/>
    <s v="Hardware"/>
    <x v="2"/>
    <n v="97964"/>
    <s v="Existing"/>
    <s v="Online"/>
    <n v="312441"/>
    <n v="6"/>
    <n v="3474"/>
    <n v="0"/>
    <n v="20844"/>
    <n v="5278"/>
    <n v="15566"/>
    <s v="Credit Card"/>
    <s v="Completed"/>
    <x v="0"/>
    <n v="3"/>
    <n v="0"/>
  </r>
  <r>
    <x v="310"/>
    <x v="1"/>
    <s v="UAE"/>
    <s v="Dubai"/>
    <s v="Hardware"/>
    <x v="1"/>
    <n v="73996"/>
    <s v="New"/>
    <s v="Online"/>
    <n v="710009"/>
    <n v="9"/>
    <n v="1347"/>
    <n v="0.1"/>
    <n v="10910.7"/>
    <n v="15627"/>
    <n v="-4716.2999999999993"/>
    <s v="UPI"/>
    <s v="Returned"/>
    <x v="3"/>
    <n v="2"/>
    <n v="10"/>
  </r>
  <r>
    <x v="310"/>
    <x v="3"/>
    <s v="India"/>
    <s v="Mumbai"/>
    <s v="Hardware"/>
    <x v="0"/>
    <n v="76247"/>
    <s v="Existing"/>
    <s v="Offline"/>
    <n v="646034"/>
    <n v="8"/>
    <n v="3443"/>
    <n v="0.1"/>
    <n v="24789.600000000002"/>
    <n v="8925"/>
    <n v="15864.600000000002"/>
    <s v="Credit Card"/>
    <s v="Cancelled"/>
    <x v="2"/>
    <n v="4"/>
    <n v="10"/>
  </r>
  <r>
    <x v="310"/>
    <x v="3"/>
    <s v="USA"/>
    <s v="New York"/>
    <s v="Services"/>
    <x v="2"/>
    <n v="23706"/>
    <s v="New"/>
    <s v="Partner"/>
    <n v="842753"/>
    <n v="4"/>
    <n v="3720"/>
    <n v="0"/>
    <n v="14880"/>
    <n v="14833"/>
    <n v="47"/>
    <s v="Net Banking"/>
    <s v="Returned"/>
    <x v="2"/>
    <n v="5"/>
    <n v="0"/>
  </r>
  <r>
    <x v="310"/>
    <x v="0"/>
    <s v="UK"/>
    <s v="London"/>
    <s v="Hardware"/>
    <x v="2"/>
    <n v="20924"/>
    <s v="New"/>
    <s v="Online"/>
    <n v="371747"/>
    <n v="5"/>
    <n v="668"/>
    <n v="0.05"/>
    <n v="3173"/>
    <n v="5165"/>
    <n v="-1992"/>
    <s v="UPI"/>
    <s v="Returned"/>
    <x v="0"/>
    <n v="1"/>
    <n v="5"/>
  </r>
  <r>
    <x v="310"/>
    <x v="2"/>
    <s v="India"/>
    <s v="Mumbai"/>
    <s v="Services"/>
    <x v="2"/>
    <n v="25921"/>
    <s v="New"/>
    <s v="Offline"/>
    <n v="439121"/>
    <n v="2"/>
    <n v="1484"/>
    <n v="0.2"/>
    <n v="2374.4"/>
    <n v="25812"/>
    <n v="-23437.599999999999"/>
    <s v="Net Banking"/>
    <s v="Cancelled"/>
    <x v="2"/>
    <n v="4"/>
    <n v="20"/>
  </r>
  <r>
    <x v="310"/>
    <x v="3"/>
    <s v="UAE"/>
    <s v="Dubai"/>
    <s v="Hardware"/>
    <x v="3"/>
    <n v="35432"/>
    <s v="Existing"/>
    <s v="Offline"/>
    <n v="104570"/>
    <n v="1"/>
    <n v="1607"/>
    <n v="0"/>
    <n v="1607"/>
    <n v="17847"/>
    <n v="-16240"/>
    <s v="UPI"/>
    <s v="Completed"/>
    <x v="0"/>
    <n v="2"/>
    <n v="0"/>
  </r>
  <r>
    <x v="310"/>
    <x v="1"/>
    <s v="India"/>
    <s v="Bangalore"/>
    <s v="Software"/>
    <x v="2"/>
    <n v="27813"/>
    <s v="Existing"/>
    <s v="Online"/>
    <n v="787676"/>
    <n v="6"/>
    <n v="3067"/>
    <n v="0"/>
    <n v="18402"/>
    <n v="22621"/>
    <n v="-4219"/>
    <s v="Net Banking"/>
    <s v="Completed"/>
    <x v="2"/>
    <n v="1"/>
    <n v="0"/>
  </r>
  <r>
    <x v="311"/>
    <x v="2"/>
    <s v="UK"/>
    <s v="London"/>
    <s v="Software"/>
    <x v="1"/>
    <n v="75250"/>
    <s v="New"/>
    <s v="Online"/>
    <n v="151604"/>
    <n v="3"/>
    <n v="606"/>
    <n v="0"/>
    <n v="1818"/>
    <n v="13478"/>
    <n v="-11660"/>
    <s v="Credit Card"/>
    <s v="Cancelled"/>
    <x v="3"/>
    <n v="5"/>
    <n v="0"/>
  </r>
  <r>
    <x v="311"/>
    <x v="2"/>
    <s v="India"/>
    <s v="Mumbai"/>
    <s v="Hardware"/>
    <x v="1"/>
    <n v="78956"/>
    <s v="New"/>
    <s v="Partner"/>
    <n v="118467"/>
    <n v="4"/>
    <n v="3205"/>
    <n v="0.05"/>
    <n v="12179"/>
    <n v="1929"/>
    <n v="10250"/>
    <s v="Cash"/>
    <s v="Completed"/>
    <x v="3"/>
    <n v="2"/>
    <n v="5"/>
  </r>
  <r>
    <x v="311"/>
    <x v="3"/>
    <s v="India"/>
    <s v="Mumbai"/>
    <s v="Software"/>
    <x v="3"/>
    <n v="12068"/>
    <s v="Existing"/>
    <s v="Partner"/>
    <n v="882693"/>
    <n v="1"/>
    <n v="2578"/>
    <n v="0"/>
    <n v="2578"/>
    <n v="19270"/>
    <n v="-16692"/>
    <s v="Cash"/>
    <s v="Returned"/>
    <x v="3"/>
    <n v="5"/>
    <n v="0"/>
  </r>
  <r>
    <x v="311"/>
    <x v="3"/>
    <s v="USA"/>
    <s v="New York"/>
    <s v="Services"/>
    <x v="3"/>
    <n v="49927"/>
    <s v="New"/>
    <s v="Online"/>
    <n v="964813"/>
    <n v="6"/>
    <n v="4118"/>
    <n v="0.05"/>
    <n v="23472.6"/>
    <n v="8673"/>
    <n v="14799.599999999999"/>
    <s v="Net Banking"/>
    <s v="Returned"/>
    <x v="0"/>
    <n v="4"/>
    <n v="5"/>
  </r>
  <r>
    <x v="311"/>
    <x v="2"/>
    <s v="USA"/>
    <s v="New York"/>
    <s v="Software"/>
    <x v="1"/>
    <n v="80342"/>
    <s v="New"/>
    <s v="Online"/>
    <n v="601062"/>
    <n v="8"/>
    <n v="4842"/>
    <n v="0.2"/>
    <n v="30988.800000000003"/>
    <n v="8671"/>
    <n v="22317.800000000003"/>
    <s v="UPI"/>
    <s v="Returned"/>
    <x v="3"/>
    <n v="5"/>
    <n v="20"/>
  </r>
  <r>
    <x v="311"/>
    <x v="2"/>
    <s v="UK"/>
    <s v="London"/>
    <s v="Software"/>
    <x v="3"/>
    <n v="40539"/>
    <s v="Existing"/>
    <s v="Offline"/>
    <n v="520159"/>
    <n v="4"/>
    <n v="3473"/>
    <n v="0.05"/>
    <n v="13197.4"/>
    <n v="8918"/>
    <n v="4279.3999999999996"/>
    <s v="Net Banking"/>
    <s v="Completed"/>
    <x v="0"/>
    <n v="1"/>
    <n v="5"/>
  </r>
  <r>
    <x v="311"/>
    <x v="0"/>
    <s v="India"/>
    <s v="Mumbai"/>
    <s v="Services"/>
    <x v="2"/>
    <n v="21683"/>
    <s v="New"/>
    <s v="Partner"/>
    <n v="301441"/>
    <n v="8"/>
    <n v="2053"/>
    <n v="0.2"/>
    <n v="13139.2"/>
    <n v="4911"/>
    <n v="8228.2000000000007"/>
    <s v="Cash"/>
    <s v="Cancelled"/>
    <x v="1"/>
    <n v="5"/>
    <n v="20"/>
  </r>
  <r>
    <x v="311"/>
    <x v="1"/>
    <s v="UK"/>
    <s v="London"/>
    <s v="Software"/>
    <x v="0"/>
    <n v="95151"/>
    <s v="New"/>
    <s v="Online"/>
    <n v="336177"/>
    <n v="3"/>
    <n v="2502"/>
    <n v="0.2"/>
    <n v="6004.8"/>
    <n v="23928"/>
    <n v="-17923.2"/>
    <s v="UPI"/>
    <s v="Cancelled"/>
    <x v="0"/>
    <n v="4"/>
    <n v="20"/>
  </r>
  <r>
    <x v="311"/>
    <x v="0"/>
    <s v="India"/>
    <s v="Mumbai"/>
    <s v="Software"/>
    <x v="0"/>
    <n v="45674"/>
    <s v="Existing"/>
    <s v="Online"/>
    <n v="884855"/>
    <n v="7"/>
    <n v="997"/>
    <n v="0.2"/>
    <n v="5583.2000000000007"/>
    <n v="15202"/>
    <n v="-9618.7999999999993"/>
    <s v="Net Banking"/>
    <s v="Returned"/>
    <x v="1"/>
    <n v="4"/>
    <n v="20"/>
  </r>
  <r>
    <x v="311"/>
    <x v="3"/>
    <s v="USA"/>
    <s v="New York"/>
    <s v="Hardware"/>
    <x v="0"/>
    <n v="62703"/>
    <s v="Existing"/>
    <s v="Partner"/>
    <n v="103340"/>
    <n v="3"/>
    <n v="4899"/>
    <n v="0.15"/>
    <n v="12492.449999999999"/>
    <n v="5412"/>
    <n v="7080.4499999999989"/>
    <s v="Cash"/>
    <s v="Returned"/>
    <x v="0"/>
    <n v="1"/>
    <n v="15"/>
  </r>
  <r>
    <x v="311"/>
    <x v="0"/>
    <s v="UAE"/>
    <s v="Dubai"/>
    <s v="Services"/>
    <x v="1"/>
    <n v="68810"/>
    <s v="Existing"/>
    <s v="Online"/>
    <n v="929964"/>
    <n v="6"/>
    <n v="1921"/>
    <n v="0.2"/>
    <n v="9220.8000000000011"/>
    <n v="1717"/>
    <n v="7503.8000000000011"/>
    <s v="Net Banking"/>
    <s v="Returned"/>
    <x v="2"/>
    <n v="3"/>
    <n v="20"/>
  </r>
  <r>
    <x v="311"/>
    <x v="0"/>
    <s v="India"/>
    <s v="Delhi"/>
    <s v="Services"/>
    <x v="3"/>
    <n v="96111"/>
    <s v="Existing"/>
    <s v="Offline"/>
    <n v="833208"/>
    <n v="4"/>
    <n v="3974"/>
    <n v="0.05"/>
    <n v="15101.199999999999"/>
    <n v="7365"/>
    <n v="7736.1999999999989"/>
    <s v="Credit Card"/>
    <s v="Completed"/>
    <x v="0"/>
    <n v="3"/>
    <n v="5"/>
  </r>
  <r>
    <x v="312"/>
    <x v="0"/>
    <s v="India"/>
    <s v="Delhi"/>
    <s v="Hardware"/>
    <x v="0"/>
    <n v="95343"/>
    <s v="New"/>
    <s v="Offline"/>
    <n v="857508"/>
    <n v="6"/>
    <n v="4911"/>
    <n v="0.15"/>
    <n v="25046.1"/>
    <n v="18041"/>
    <n v="7005.0999999999985"/>
    <s v="UPI"/>
    <s v="Cancelled"/>
    <x v="2"/>
    <n v="5"/>
    <n v="15"/>
  </r>
  <r>
    <x v="312"/>
    <x v="0"/>
    <s v="India"/>
    <s v="Mumbai"/>
    <s v="Hardware"/>
    <x v="2"/>
    <n v="95977"/>
    <s v="Existing"/>
    <s v="Online"/>
    <n v="821535"/>
    <n v="7"/>
    <n v="4873"/>
    <n v="0"/>
    <n v="34111"/>
    <n v="2212"/>
    <n v="31899"/>
    <s v="UPI"/>
    <s v="Cancelled"/>
    <x v="0"/>
    <n v="4"/>
    <n v="0"/>
  </r>
  <r>
    <x v="312"/>
    <x v="1"/>
    <s v="USA"/>
    <s v="New York"/>
    <s v="Software"/>
    <x v="2"/>
    <n v="97114"/>
    <s v="Existing"/>
    <s v="Partner"/>
    <n v="289990"/>
    <n v="8"/>
    <n v="1041"/>
    <n v="0"/>
    <n v="8328"/>
    <n v="29397"/>
    <n v="-21069"/>
    <s v="Credit Card"/>
    <s v="Completed"/>
    <x v="0"/>
    <n v="2"/>
    <n v="0"/>
  </r>
  <r>
    <x v="312"/>
    <x v="1"/>
    <s v="India"/>
    <s v="Bangalore"/>
    <s v="Software"/>
    <x v="2"/>
    <n v="21117"/>
    <s v="New"/>
    <s v="Offline"/>
    <n v="144188"/>
    <n v="6"/>
    <n v="1288"/>
    <n v="0.1"/>
    <n v="6955.2"/>
    <n v="7435"/>
    <n v="-479.80000000000018"/>
    <s v="Cash"/>
    <s v="Cancelled"/>
    <x v="1"/>
    <n v="2"/>
    <n v="10"/>
  </r>
  <r>
    <x v="312"/>
    <x v="2"/>
    <s v="India"/>
    <s v="Bangalore"/>
    <s v="Software"/>
    <x v="3"/>
    <n v="13665"/>
    <s v="Existing"/>
    <s v="Partner"/>
    <n v="639499"/>
    <n v="4"/>
    <n v="855"/>
    <n v="0.2"/>
    <n v="2736"/>
    <n v="29628"/>
    <n v="-26892"/>
    <s v="Net Banking"/>
    <s v="Returned"/>
    <x v="1"/>
    <n v="4"/>
    <n v="20"/>
  </r>
  <r>
    <x v="312"/>
    <x v="3"/>
    <s v="India"/>
    <s v="Delhi"/>
    <s v="Hardware"/>
    <x v="0"/>
    <n v="54390"/>
    <s v="Existing"/>
    <s v="Partner"/>
    <n v="375640"/>
    <n v="9"/>
    <n v="4474"/>
    <n v="0.1"/>
    <n v="36239.4"/>
    <n v="16284"/>
    <n v="19955.400000000001"/>
    <s v="Cash"/>
    <s v="Cancelled"/>
    <x v="2"/>
    <n v="2"/>
    <n v="10"/>
  </r>
  <r>
    <x v="312"/>
    <x v="0"/>
    <s v="UAE"/>
    <s v="Dubai"/>
    <s v="Services"/>
    <x v="2"/>
    <n v="84884"/>
    <s v="New"/>
    <s v="Partner"/>
    <n v="980813"/>
    <n v="7"/>
    <n v="1726"/>
    <n v="0.2"/>
    <n v="9665.6"/>
    <n v="27846"/>
    <n v="-18180.400000000001"/>
    <s v="UPI"/>
    <s v="Cancelled"/>
    <x v="2"/>
    <n v="1"/>
    <n v="20"/>
  </r>
  <r>
    <x v="312"/>
    <x v="2"/>
    <s v="India"/>
    <s v="Delhi"/>
    <s v="Software"/>
    <x v="3"/>
    <n v="73887"/>
    <s v="Existing"/>
    <s v="Offline"/>
    <n v="812608"/>
    <n v="9"/>
    <n v="749"/>
    <n v="0.2"/>
    <n v="5392.8"/>
    <n v="1757"/>
    <n v="3635.8"/>
    <s v="Cash"/>
    <s v="Completed"/>
    <x v="3"/>
    <n v="5"/>
    <n v="20"/>
  </r>
  <r>
    <x v="312"/>
    <x v="2"/>
    <s v="India"/>
    <s v="Mumbai"/>
    <s v="Hardware"/>
    <x v="2"/>
    <n v="58266"/>
    <s v="Existing"/>
    <s v="Offline"/>
    <n v="599671"/>
    <n v="3"/>
    <n v="4698"/>
    <n v="0.05"/>
    <n v="13389.3"/>
    <n v="7902"/>
    <n v="5487.2999999999993"/>
    <s v="UPI"/>
    <s v="Cancelled"/>
    <x v="3"/>
    <n v="4"/>
    <n v="5"/>
  </r>
  <r>
    <x v="312"/>
    <x v="2"/>
    <s v="UAE"/>
    <s v="Dubai"/>
    <s v="Services"/>
    <x v="0"/>
    <n v="65541"/>
    <s v="New"/>
    <s v="Online"/>
    <n v="850985"/>
    <n v="5"/>
    <n v="3895"/>
    <n v="0.05"/>
    <n v="18501.25"/>
    <n v="6536"/>
    <n v="11965.25"/>
    <s v="UPI"/>
    <s v="Returned"/>
    <x v="1"/>
    <n v="5"/>
    <n v="5"/>
  </r>
  <r>
    <x v="312"/>
    <x v="1"/>
    <s v="India"/>
    <s v="Bangalore"/>
    <s v="Hardware"/>
    <x v="0"/>
    <n v="74802"/>
    <s v="Existing"/>
    <s v="Partner"/>
    <n v="534361"/>
    <n v="1"/>
    <n v="4469"/>
    <n v="0"/>
    <n v="4469"/>
    <n v="20862"/>
    <n v="-16393"/>
    <s v="Credit Card"/>
    <s v="Completed"/>
    <x v="2"/>
    <n v="1"/>
    <n v="0"/>
  </r>
  <r>
    <x v="312"/>
    <x v="0"/>
    <s v="USA"/>
    <s v="New York"/>
    <s v="Software"/>
    <x v="0"/>
    <n v="17882"/>
    <s v="Existing"/>
    <s v="Offline"/>
    <n v="990136"/>
    <n v="8"/>
    <n v="1031"/>
    <n v="0.15"/>
    <n v="7010.8"/>
    <n v="15271"/>
    <n v="-8260.2000000000007"/>
    <s v="Credit Card"/>
    <s v="Completed"/>
    <x v="3"/>
    <n v="2"/>
    <n v="15"/>
  </r>
  <r>
    <x v="313"/>
    <x v="0"/>
    <s v="USA"/>
    <s v="New York"/>
    <s v="Hardware"/>
    <x v="0"/>
    <n v="80825"/>
    <s v="New"/>
    <s v="Offline"/>
    <n v="129672"/>
    <n v="1"/>
    <n v="1058"/>
    <n v="0"/>
    <n v="1058"/>
    <n v="6572"/>
    <n v="-5514"/>
    <s v="UPI"/>
    <s v="Completed"/>
    <x v="2"/>
    <n v="4"/>
    <n v="0"/>
  </r>
  <r>
    <x v="313"/>
    <x v="3"/>
    <s v="India"/>
    <s v="Mumbai"/>
    <s v="Hardware"/>
    <x v="0"/>
    <n v="23910"/>
    <s v="New"/>
    <s v="Online"/>
    <n v="181481"/>
    <n v="1"/>
    <n v="2119"/>
    <n v="0.2"/>
    <n v="1695.2"/>
    <n v="26806"/>
    <n v="-25110.799999999999"/>
    <s v="Net Banking"/>
    <s v="Returned"/>
    <x v="1"/>
    <n v="1"/>
    <n v="20"/>
  </r>
  <r>
    <x v="313"/>
    <x v="0"/>
    <s v="India"/>
    <s v="Delhi"/>
    <s v="Hardware"/>
    <x v="2"/>
    <n v="50566"/>
    <s v="Existing"/>
    <s v="Offline"/>
    <n v="576454"/>
    <n v="7"/>
    <n v="1791"/>
    <n v="0.15"/>
    <n v="10656.449999999999"/>
    <n v="28549"/>
    <n v="-17892.550000000003"/>
    <s v="Net Banking"/>
    <s v="Cancelled"/>
    <x v="2"/>
    <n v="1"/>
    <n v="15"/>
  </r>
  <r>
    <x v="313"/>
    <x v="0"/>
    <s v="India"/>
    <s v="Mumbai"/>
    <s v="Hardware"/>
    <x v="0"/>
    <n v="73073"/>
    <s v="Existing"/>
    <s v="Offline"/>
    <n v="305327"/>
    <n v="8"/>
    <n v="3624"/>
    <n v="0.1"/>
    <n v="26092.799999999999"/>
    <n v="28023"/>
    <n v="-1930.2000000000007"/>
    <s v="Credit Card"/>
    <s v="Completed"/>
    <x v="1"/>
    <n v="5"/>
    <n v="10"/>
  </r>
  <r>
    <x v="313"/>
    <x v="2"/>
    <s v="USA"/>
    <s v="New York"/>
    <s v="Services"/>
    <x v="2"/>
    <n v="46176"/>
    <s v="Existing"/>
    <s v="Offline"/>
    <n v="791387"/>
    <n v="3"/>
    <n v="4613"/>
    <n v="0.2"/>
    <n v="11071.2"/>
    <n v="23453"/>
    <n v="-12381.8"/>
    <s v="Net Banking"/>
    <s v="Returned"/>
    <x v="3"/>
    <n v="4"/>
    <n v="20"/>
  </r>
  <r>
    <x v="313"/>
    <x v="3"/>
    <s v="India"/>
    <s v="Bangalore"/>
    <s v="Software"/>
    <x v="0"/>
    <n v="93081"/>
    <s v="New"/>
    <s v="Online"/>
    <n v="529467"/>
    <n v="2"/>
    <n v="1627"/>
    <n v="0.05"/>
    <n v="3091.2999999999997"/>
    <n v="28834"/>
    <n v="-25742.7"/>
    <s v="Credit Card"/>
    <s v="Returned"/>
    <x v="2"/>
    <n v="5"/>
    <n v="5"/>
  </r>
  <r>
    <x v="313"/>
    <x v="0"/>
    <s v="USA"/>
    <s v="New York"/>
    <s v="Services"/>
    <x v="2"/>
    <n v="40289"/>
    <s v="Existing"/>
    <s v="Online"/>
    <n v="512619"/>
    <n v="7"/>
    <n v="4747"/>
    <n v="0"/>
    <n v="33229"/>
    <n v="22863"/>
    <n v="10366"/>
    <s v="UPI"/>
    <s v="Returned"/>
    <x v="2"/>
    <n v="5"/>
    <n v="0"/>
  </r>
  <r>
    <x v="313"/>
    <x v="1"/>
    <s v="UAE"/>
    <s v="Dubai"/>
    <s v="Hardware"/>
    <x v="0"/>
    <n v="60411"/>
    <s v="Existing"/>
    <s v="Partner"/>
    <n v="863423"/>
    <n v="5"/>
    <n v="4411"/>
    <n v="0"/>
    <n v="22055"/>
    <n v="27588"/>
    <n v="-5533"/>
    <s v="UPI"/>
    <s v="Cancelled"/>
    <x v="3"/>
    <n v="1"/>
    <n v="0"/>
  </r>
  <r>
    <x v="313"/>
    <x v="0"/>
    <s v="UK"/>
    <s v="London"/>
    <s v="Hardware"/>
    <x v="2"/>
    <n v="79626"/>
    <s v="New"/>
    <s v="Offline"/>
    <n v="911582"/>
    <n v="1"/>
    <n v="1607"/>
    <n v="0.1"/>
    <n v="1446.3"/>
    <n v="12867"/>
    <n v="-11420.7"/>
    <s v="UPI"/>
    <s v="Returned"/>
    <x v="0"/>
    <n v="5"/>
    <n v="10"/>
  </r>
  <r>
    <x v="313"/>
    <x v="2"/>
    <s v="USA"/>
    <s v="New York"/>
    <s v="Software"/>
    <x v="0"/>
    <n v="25362"/>
    <s v="Existing"/>
    <s v="Online"/>
    <n v="700050"/>
    <n v="2"/>
    <n v="2187"/>
    <n v="0"/>
    <n v="4374"/>
    <n v="6125"/>
    <n v="-1751"/>
    <s v="Credit Card"/>
    <s v="Cancelled"/>
    <x v="0"/>
    <n v="2"/>
    <n v="0"/>
  </r>
  <r>
    <x v="313"/>
    <x v="1"/>
    <s v="USA"/>
    <s v="New York"/>
    <s v="Software"/>
    <x v="3"/>
    <n v="97610"/>
    <s v="Existing"/>
    <s v="Online"/>
    <n v="278012"/>
    <n v="3"/>
    <n v="4971"/>
    <n v="0"/>
    <n v="14913"/>
    <n v="16492"/>
    <n v="-1579"/>
    <s v="Net Banking"/>
    <s v="Completed"/>
    <x v="1"/>
    <n v="2"/>
    <n v="0"/>
  </r>
  <r>
    <x v="313"/>
    <x v="2"/>
    <s v="UK"/>
    <s v="London"/>
    <s v="Services"/>
    <x v="2"/>
    <n v="23783"/>
    <s v="Existing"/>
    <s v="Online"/>
    <n v="936908"/>
    <n v="6"/>
    <n v="4803"/>
    <n v="0.15"/>
    <n v="24495.3"/>
    <n v="6093"/>
    <n v="18402.3"/>
    <s v="UPI"/>
    <s v="Completed"/>
    <x v="2"/>
    <n v="1"/>
    <n v="15"/>
  </r>
  <r>
    <x v="314"/>
    <x v="0"/>
    <s v="UAE"/>
    <s v="Dubai"/>
    <s v="Services"/>
    <x v="3"/>
    <n v="54162"/>
    <s v="New"/>
    <s v="Partner"/>
    <n v="989140"/>
    <n v="1"/>
    <n v="3975"/>
    <n v="0.2"/>
    <n v="3180"/>
    <n v="22976"/>
    <n v="-19796"/>
    <s v="Cash"/>
    <s v="Cancelled"/>
    <x v="3"/>
    <n v="5"/>
    <n v="20"/>
  </r>
  <r>
    <x v="314"/>
    <x v="1"/>
    <s v="India"/>
    <s v="Delhi"/>
    <s v="Software"/>
    <x v="2"/>
    <n v="45749"/>
    <s v="New"/>
    <s v="Partner"/>
    <n v="338780"/>
    <n v="8"/>
    <n v="3077"/>
    <n v="0.15"/>
    <n v="20923.599999999999"/>
    <n v="15848"/>
    <n v="5075.5999999999985"/>
    <s v="Net Banking"/>
    <s v="Returned"/>
    <x v="1"/>
    <n v="2"/>
    <n v="15"/>
  </r>
  <r>
    <x v="314"/>
    <x v="3"/>
    <s v="USA"/>
    <s v="New York"/>
    <s v="Services"/>
    <x v="2"/>
    <n v="13554"/>
    <s v="Existing"/>
    <s v="Partner"/>
    <n v="597457"/>
    <n v="2"/>
    <n v="3032"/>
    <n v="0.15"/>
    <n v="5154.3999999999996"/>
    <n v="1082"/>
    <n v="4072.3999999999996"/>
    <s v="Net Banking"/>
    <s v="Completed"/>
    <x v="3"/>
    <n v="3"/>
    <n v="15"/>
  </r>
  <r>
    <x v="314"/>
    <x v="3"/>
    <s v="India"/>
    <s v="Mumbai"/>
    <s v="Hardware"/>
    <x v="2"/>
    <n v="68568"/>
    <s v="Existing"/>
    <s v="Partner"/>
    <n v="396346"/>
    <n v="5"/>
    <n v="4717"/>
    <n v="0"/>
    <n v="23585"/>
    <n v="8966"/>
    <n v="14619"/>
    <s v="Credit Card"/>
    <s v="Cancelled"/>
    <x v="0"/>
    <n v="3"/>
    <n v="0"/>
  </r>
  <r>
    <x v="314"/>
    <x v="1"/>
    <s v="USA"/>
    <s v="New York"/>
    <s v="Hardware"/>
    <x v="1"/>
    <n v="28773"/>
    <s v="New"/>
    <s v="Partner"/>
    <n v="370873"/>
    <n v="8"/>
    <n v="2529"/>
    <n v="0.2"/>
    <n v="16185.6"/>
    <n v="21146"/>
    <n v="-4960.3999999999996"/>
    <s v="Credit Card"/>
    <s v="Returned"/>
    <x v="2"/>
    <n v="5"/>
    <n v="20"/>
  </r>
  <r>
    <x v="314"/>
    <x v="1"/>
    <s v="India"/>
    <s v="Mumbai"/>
    <s v="Software"/>
    <x v="0"/>
    <n v="83694"/>
    <s v="Existing"/>
    <s v="Offline"/>
    <n v="648226"/>
    <n v="5"/>
    <n v="1643"/>
    <n v="0"/>
    <n v="8215"/>
    <n v="18784"/>
    <n v="-10569"/>
    <s v="Net Banking"/>
    <s v="Completed"/>
    <x v="1"/>
    <n v="1"/>
    <n v="0"/>
  </r>
  <r>
    <x v="314"/>
    <x v="2"/>
    <s v="UAE"/>
    <s v="Dubai"/>
    <s v="Services"/>
    <x v="3"/>
    <n v="76550"/>
    <s v="New"/>
    <s v="Offline"/>
    <n v="858617"/>
    <n v="8"/>
    <n v="4846"/>
    <n v="0"/>
    <n v="38768"/>
    <n v="18042"/>
    <n v="20726"/>
    <s v="Net Banking"/>
    <s v="Cancelled"/>
    <x v="0"/>
    <n v="2"/>
    <n v="0"/>
  </r>
  <r>
    <x v="314"/>
    <x v="1"/>
    <s v="USA"/>
    <s v="New York"/>
    <s v="Hardware"/>
    <x v="3"/>
    <n v="56295"/>
    <s v="New"/>
    <s v="Online"/>
    <n v="175302"/>
    <n v="6"/>
    <n v="4243"/>
    <n v="0.15"/>
    <n v="21639.3"/>
    <n v="23629"/>
    <n v="-1989.7000000000007"/>
    <s v="UPI"/>
    <s v="Returned"/>
    <x v="0"/>
    <n v="4"/>
    <n v="15"/>
  </r>
  <r>
    <x v="314"/>
    <x v="2"/>
    <s v="UAE"/>
    <s v="Dubai"/>
    <s v="Software"/>
    <x v="2"/>
    <n v="40331"/>
    <s v="New"/>
    <s v="Partner"/>
    <n v="436064"/>
    <n v="7"/>
    <n v="4090"/>
    <n v="0.05"/>
    <n v="27198.5"/>
    <n v="14599"/>
    <n v="12599.5"/>
    <s v="UPI"/>
    <s v="Returned"/>
    <x v="2"/>
    <n v="4"/>
    <n v="5"/>
  </r>
  <r>
    <x v="314"/>
    <x v="0"/>
    <s v="UAE"/>
    <s v="Dubai"/>
    <s v="Services"/>
    <x v="3"/>
    <n v="55640"/>
    <s v="New"/>
    <s v="Partner"/>
    <n v="650050"/>
    <n v="8"/>
    <n v="4298"/>
    <n v="0.05"/>
    <n v="32664.799999999999"/>
    <n v="12064"/>
    <n v="20600.8"/>
    <s v="Cash"/>
    <s v="Returned"/>
    <x v="2"/>
    <n v="2"/>
    <n v="5"/>
  </r>
  <r>
    <x v="314"/>
    <x v="2"/>
    <s v="India"/>
    <s v="Delhi"/>
    <s v="Hardware"/>
    <x v="3"/>
    <n v="74877"/>
    <s v="New"/>
    <s v="Online"/>
    <n v="784084"/>
    <n v="3"/>
    <n v="2247"/>
    <n v="0.15"/>
    <n v="5729.8499999999995"/>
    <n v="22534"/>
    <n v="-16804.150000000001"/>
    <s v="UPI"/>
    <s v="Cancelled"/>
    <x v="2"/>
    <n v="5"/>
    <n v="15"/>
  </r>
  <r>
    <x v="314"/>
    <x v="1"/>
    <s v="USA"/>
    <s v="New York"/>
    <s v="Services"/>
    <x v="3"/>
    <n v="56969"/>
    <s v="Existing"/>
    <s v="Offline"/>
    <n v="714874"/>
    <n v="5"/>
    <n v="717"/>
    <n v="0.15"/>
    <n v="3047.25"/>
    <n v="18721"/>
    <n v="-15673.75"/>
    <s v="Net Banking"/>
    <s v="Cancelled"/>
    <x v="2"/>
    <n v="3"/>
    <n v="15"/>
  </r>
  <r>
    <x v="315"/>
    <x v="1"/>
    <s v="India"/>
    <s v="Mumbai"/>
    <s v="Services"/>
    <x v="3"/>
    <n v="52986"/>
    <s v="New"/>
    <s v="Partner"/>
    <n v="120653"/>
    <n v="7"/>
    <n v="3310"/>
    <n v="0"/>
    <n v="23170"/>
    <n v="24524"/>
    <n v="-1354"/>
    <s v="Credit Card"/>
    <s v="Returned"/>
    <x v="1"/>
    <n v="3"/>
    <n v="0"/>
  </r>
  <r>
    <x v="315"/>
    <x v="0"/>
    <s v="India"/>
    <s v="Mumbai"/>
    <s v="Services"/>
    <x v="1"/>
    <n v="17585"/>
    <s v="Existing"/>
    <s v="Partner"/>
    <n v="768867"/>
    <n v="9"/>
    <n v="3915"/>
    <n v="0.2"/>
    <n v="28188"/>
    <n v="15489"/>
    <n v="12699"/>
    <s v="Cash"/>
    <s v="Returned"/>
    <x v="2"/>
    <n v="2"/>
    <n v="20"/>
  </r>
  <r>
    <x v="315"/>
    <x v="1"/>
    <s v="USA"/>
    <s v="New York"/>
    <s v="Software"/>
    <x v="2"/>
    <n v="14122"/>
    <s v="Existing"/>
    <s v="Partner"/>
    <n v="435058"/>
    <n v="6"/>
    <n v="2216"/>
    <n v="0"/>
    <n v="13296"/>
    <n v="15895"/>
    <n v="-2599"/>
    <s v="Net Banking"/>
    <s v="Returned"/>
    <x v="1"/>
    <n v="3"/>
    <n v="0"/>
  </r>
  <r>
    <x v="315"/>
    <x v="1"/>
    <s v="UK"/>
    <s v="London"/>
    <s v="Hardware"/>
    <x v="3"/>
    <n v="26838"/>
    <s v="Existing"/>
    <s v="Offline"/>
    <n v="273845"/>
    <n v="1"/>
    <n v="789"/>
    <n v="0"/>
    <n v="789"/>
    <n v="12416"/>
    <n v="-11627"/>
    <s v="Cash"/>
    <s v="Returned"/>
    <x v="2"/>
    <n v="2"/>
    <n v="0"/>
  </r>
  <r>
    <x v="315"/>
    <x v="3"/>
    <s v="India"/>
    <s v="Delhi"/>
    <s v="Software"/>
    <x v="1"/>
    <n v="27301"/>
    <s v="New"/>
    <s v="Offline"/>
    <n v="473435"/>
    <n v="8"/>
    <n v="3768"/>
    <n v="0.1"/>
    <n v="27129.600000000002"/>
    <n v="9885"/>
    <n v="17244.600000000002"/>
    <s v="Cash"/>
    <s v="Returned"/>
    <x v="1"/>
    <n v="1"/>
    <n v="10"/>
  </r>
  <r>
    <x v="315"/>
    <x v="3"/>
    <s v="India"/>
    <s v="Delhi"/>
    <s v="Hardware"/>
    <x v="1"/>
    <n v="33107"/>
    <s v="Existing"/>
    <s v="Partner"/>
    <n v="135205"/>
    <n v="6"/>
    <n v="3243"/>
    <n v="0"/>
    <n v="19458"/>
    <n v="5327"/>
    <n v="14131"/>
    <s v="Cash"/>
    <s v="Returned"/>
    <x v="1"/>
    <n v="3"/>
    <n v="0"/>
  </r>
  <r>
    <x v="315"/>
    <x v="0"/>
    <s v="India"/>
    <s v="Delhi"/>
    <s v="Hardware"/>
    <x v="2"/>
    <n v="67357"/>
    <s v="Existing"/>
    <s v="Partner"/>
    <n v="898003"/>
    <n v="1"/>
    <n v="1109"/>
    <n v="0.2"/>
    <n v="887.2"/>
    <n v="26720"/>
    <n v="-25832.799999999999"/>
    <s v="UPI"/>
    <s v="Completed"/>
    <x v="2"/>
    <n v="5"/>
    <n v="20"/>
  </r>
  <r>
    <x v="315"/>
    <x v="2"/>
    <s v="India"/>
    <s v="Mumbai"/>
    <s v="Software"/>
    <x v="0"/>
    <n v="98161"/>
    <s v="Existing"/>
    <s v="Online"/>
    <n v="268392"/>
    <n v="4"/>
    <n v="2853"/>
    <n v="0"/>
    <n v="11412"/>
    <n v="20640"/>
    <n v="-9228"/>
    <s v="UPI"/>
    <s v="Returned"/>
    <x v="3"/>
    <n v="3"/>
    <n v="0"/>
  </r>
  <r>
    <x v="315"/>
    <x v="3"/>
    <s v="UAE"/>
    <s v="Dubai"/>
    <s v="Software"/>
    <x v="0"/>
    <n v="65211"/>
    <s v="New"/>
    <s v="Online"/>
    <n v="216042"/>
    <n v="6"/>
    <n v="1035"/>
    <n v="0.15"/>
    <n v="5278.5"/>
    <n v="12719"/>
    <n v="-7440.5"/>
    <s v="Credit Card"/>
    <s v="Cancelled"/>
    <x v="1"/>
    <n v="2"/>
    <n v="15"/>
  </r>
  <r>
    <x v="315"/>
    <x v="2"/>
    <s v="UK"/>
    <s v="London"/>
    <s v="Hardware"/>
    <x v="0"/>
    <n v="76025"/>
    <s v="Existing"/>
    <s v="Offline"/>
    <n v="673141"/>
    <n v="1"/>
    <n v="3791"/>
    <n v="0.2"/>
    <n v="3032.8"/>
    <n v="27428"/>
    <n v="-24395.200000000001"/>
    <s v="Net Banking"/>
    <s v="Cancelled"/>
    <x v="1"/>
    <n v="4"/>
    <n v="20"/>
  </r>
  <r>
    <x v="315"/>
    <x v="1"/>
    <s v="India"/>
    <s v="Delhi"/>
    <s v="Hardware"/>
    <x v="3"/>
    <n v="76520"/>
    <s v="New"/>
    <s v="Online"/>
    <n v="261262"/>
    <n v="5"/>
    <n v="4257"/>
    <n v="0.15"/>
    <n v="18092.25"/>
    <n v="15238"/>
    <n v="2854.25"/>
    <s v="Cash"/>
    <s v="Cancelled"/>
    <x v="3"/>
    <n v="3"/>
    <n v="15"/>
  </r>
  <r>
    <x v="315"/>
    <x v="3"/>
    <s v="India"/>
    <s v="Mumbai"/>
    <s v="Hardware"/>
    <x v="2"/>
    <n v="27344"/>
    <s v="New"/>
    <s v="Partner"/>
    <n v="218088"/>
    <n v="3"/>
    <n v="1256"/>
    <n v="0.1"/>
    <n v="3391.2000000000003"/>
    <n v="11871"/>
    <n v="-8479.7999999999993"/>
    <s v="UPI"/>
    <s v="Cancelled"/>
    <x v="1"/>
    <n v="2"/>
    <n v="10"/>
  </r>
  <r>
    <x v="316"/>
    <x v="0"/>
    <s v="India"/>
    <s v="Mumbai"/>
    <s v="Services"/>
    <x v="0"/>
    <n v="67202"/>
    <s v="Existing"/>
    <s v="Offline"/>
    <n v="713404"/>
    <n v="7"/>
    <n v="4349"/>
    <n v="0.1"/>
    <n v="27398.7"/>
    <n v="1863"/>
    <n v="25535.7"/>
    <s v="Credit Card"/>
    <s v="Completed"/>
    <x v="0"/>
    <n v="3"/>
    <n v="10"/>
  </r>
  <r>
    <x v="316"/>
    <x v="0"/>
    <s v="UAE"/>
    <s v="Dubai"/>
    <s v="Hardware"/>
    <x v="3"/>
    <n v="24959"/>
    <s v="Existing"/>
    <s v="Online"/>
    <n v="529738"/>
    <n v="8"/>
    <n v="853"/>
    <n v="0.2"/>
    <n v="5459.2000000000007"/>
    <n v="18633"/>
    <n v="-13173.8"/>
    <s v="UPI"/>
    <s v="Completed"/>
    <x v="0"/>
    <n v="3"/>
    <n v="20"/>
  </r>
  <r>
    <x v="316"/>
    <x v="0"/>
    <s v="USA"/>
    <s v="New York"/>
    <s v="Software"/>
    <x v="2"/>
    <n v="48751"/>
    <s v="New"/>
    <s v="Offline"/>
    <n v="565017"/>
    <n v="3"/>
    <n v="4391"/>
    <n v="0.05"/>
    <n v="12514.349999999999"/>
    <n v="14935"/>
    <n v="-2420.6500000000015"/>
    <s v="Credit Card"/>
    <s v="Cancelled"/>
    <x v="3"/>
    <n v="3"/>
    <n v="5"/>
  </r>
  <r>
    <x v="316"/>
    <x v="3"/>
    <s v="USA"/>
    <s v="New York"/>
    <s v="Software"/>
    <x v="3"/>
    <n v="11869"/>
    <s v="New"/>
    <s v="Partner"/>
    <n v="144489"/>
    <n v="3"/>
    <n v="4830"/>
    <n v="0.05"/>
    <n v="13765.5"/>
    <n v="10410"/>
    <n v="3355.5"/>
    <s v="Net Banking"/>
    <s v="Cancelled"/>
    <x v="3"/>
    <n v="4"/>
    <n v="5"/>
  </r>
  <r>
    <x v="316"/>
    <x v="2"/>
    <s v="India"/>
    <s v="Delhi"/>
    <s v="Software"/>
    <x v="0"/>
    <n v="54264"/>
    <s v="Existing"/>
    <s v="Online"/>
    <n v="360513"/>
    <n v="3"/>
    <n v="805"/>
    <n v="0.2"/>
    <n v="1932"/>
    <n v="22288"/>
    <n v="-20356"/>
    <s v="Cash"/>
    <s v="Cancelled"/>
    <x v="2"/>
    <n v="2"/>
    <n v="20"/>
  </r>
  <r>
    <x v="316"/>
    <x v="1"/>
    <s v="India"/>
    <s v="Delhi"/>
    <s v="Hardware"/>
    <x v="0"/>
    <n v="40268"/>
    <s v="Existing"/>
    <s v="Online"/>
    <n v="608062"/>
    <n v="6"/>
    <n v="3495"/>
    <n v="0.2"/>
    <n v="16776"/>
    <n v="26625"/>
    <n v="-9849"/>
    <s v="Credit Card"/>
    <s v="Cancelled"/>
    <x v="1"/>
    <n v="1"/>
    <n v="20"/>
  </r>
  <r>
    <x v="316"/>
    <x v="2"/>
    <s v="UK"/>
    <s v="London"/>
    <s v="Hardware"/>
    <x v="1"/>
    <n v="94564"/>
    <s v="Existing"/>
    <s v="Online"/>
    <n v="757197"/>
    <n v="6"/>
    <n v="4208"/>
    <n v="0.15"/>
    <n v="21460.799999999999"/>
    <n v="8361"/>
    <n v="13099.8"/>
    <s v="Cash"/>
    <s v="Cancelled"/>
    <x v="0"/>
    <n v="5"/>
    <n v="15"/>
  </r>
  <r>
    <x v="316"/>
    <x v="2"/>
    <s v="UAE"/>
    <s v="Dubai"/>
    <s v="Services"/>
    <x v="1"/>
    <n v="49606"/>
    <s v="Existing"/>
    <s v="Partner"/>
    <n v="940195"/>
    <n v="3"/>
    <n v="2714"/>
    <n v="0.1"/>
    <n v="7327.8"/>
    <n v="16378"/>
    <n v="-9050.2000000000007"/>
    <s v="Net Banking"/>
    <s v="Completed"/>
    <x v="3"/>
    <n v="4"/>
    <n v="10"/>
  </r>
  <r>
    <x v="316"/>
    <x v="1"/>
    <s v="India"/>
    <s v="Delhi"/>
    <s v="Services"/>
    <x v="2"/>
    <n v="23550"/>
    <s v="Existing"/>
    <s v="Offline"/>
    <n v="182945"/>
    <n v="6"/>
    <n v="4648"/>
    <n v="0.2"/>
    <n v="22310.400000000001"/>
    <n v="20286"/>
    <n v="2024.4000000000015"/>
    <s v="Net Banking"/>
    <s v="Completed"/>
    <x v="2"/>
    <n v="5"/>
    <n v="20"/>
  </r>
  <r>
    <x v="316"/>
    <x v="1"/>
    <s v="UAE"/>
    <s v="Dubai"/>
    <s v="Software"/>
    <x v="3"/>
    <n v="15702"/>
    <s v="New"/>
    <s v="Online"/>
    <n v="681252"/>
    <n v="9"/>
    <n v="1709"/>
    <n v="0"/>
    <n v="15381"/>
    <n v="5806"/>
    <n v="9575"/>
    <s v="UPI"/>
    <s v="Completed"/>
    <x v="3"/>
    <n v="5"/>
    <n v="0"/>
  </r>
  <r>
    <x v="316"/>
    <x v="3"/>
    <s v="India"/>
    <s v="Mumbai"/>
    <s v="Services"/>
    <x v="3"/>
    <n v="88563"/>
    <s v="New"/>
    <s v="Offline"/>
    <n v="230349"/>
    <n v="8"/>
    <n v="775"/>
    <n v="0.15"/>
    <n v="5270"/>
    <n v="6383"/>
    <n v="-1113"/>
    <s v="Net Banking"/>
    <s v="Returned"/>
    <x v="0"/>
    <n v="1"/>
    <n v="15"/>
  </r>
  <r>
    <x v="316"/>
    <x v="3"/>
    <s v="India"/>
    <s v="Delhi"/>
    <s v="Services"/>
    <x v="0"/>
    <n v="71745"/>
    <s v="New"/>
    <s v="Offline"/>
    <n v="680686"/>
    <n v="7"/>
    <n v="646"/>
    <n v="0.1"/>
    <n v="4069.8"/>
    <n v="14826"/>
    <n v="-10756.2"/>
    <s v="Cash"/>
    <s v="Cancelled"/>
    <x v="3"/>
    <n v="3"/>
    <n v="10"/>
  </r>
  <r>
    <x v="317"/>
    <x v="3"/>
    <s v="India"/>
    <s v="Mumbai"/>
    <s v="Software"/>
    <x v="0"/>
    <n v="34459"/>
    <s v="New"/>
    <s v="Offline"/>
    <n v="969029"/>
    <n v="7"/>
    <n v="4048"/>
    <n v="0.15"/>
    <n v="24085.599999999999"/>
    <n v="10686"/>
    <n v="13399.599999999999"/>
    <s v="UPI"/>
    <s v="Cancelled"/>
    <x v="3"/>
    <n v="1"/>
    <n v="15"/>
  </r>
  <r>
    <x v="317"/>
    <x v="3"/>
    <s v="India"/>
    <s v="Bangalore"/>
    <s v="Hardware"/>
    <x v="2"/>
    <n v="66782"/>
    <s v="New"/>
    <s v="Partner"/>
    <n v="980954"/>
    <n v="8"/>
    <n v="2453"/>
    <n v="0.1"/>
    <n v="17661.600000000002"/>
    <n v="15574"/>
    <n v="2087.6000000000022"/>
    <s v="Cash"/>
    <s v="Returned"/>
    <x v="1"/>
    <n v="5"/>
    <n v="10"/>
  </r>
  <r>
    <x v="317"/>
    <x v="3"/>
    <s v="UAE"/>
    <s v="Dubai"/>
    <s v="Services"/>
    <x v="1"/>
    <n v="97822"/>
    <s v="Existing"/>
    <s v="Partner"/>
    <n v="677486"/>
    <n v="7"/>
    <n v="1351"/>
    <n v="0"/>
    <n v="9457"/>
    <n v="3336"/>
    <n v="6121"/>
    <s v="UPI"/>
    <s v="Cancelled"/>
    <x v="0"/>
    <n v="4"/>
    <n v="0"/>
  </r>
  <r>
    <x v="317"/>
    <x v="1"/>
    <s v="India"/>
    <s v="Bangalore"/>
    <s v="Hardware"/>
    <x v="0"/>
    <n v="16032"/>
    <s v="New"/>
    <s v="Online"/>
    <n v="447885"/>
    <n v="3"/>
    <n v="987"/>
    <n v="0.1"/>
    <n v="2664.9"/>
    <n v="17751"/>
    <n v="-15086.1"/>
    <s v="Cash"/>
    <s v="Returned"/>
    <x v="1"/>
    <n v="5"/>
    <n v="10"/>
  </r>
  <r>
    <x v="317"/>
    <x v="2"/>
    <s v="India"/>
    <s v="Delhi"/>
    <s v="Software"/>
    <x v="3"/>
    <n v="11825"/>
    <s v="Existing"/>
    <s v="Online"/>
    <n v="149427"/>
    <n v="8"/>
    <n v="2053"/>
    <n v="0.15"/>
    <n v="13960.4"/>
    <n v="17795"/>
    <n v="-3834.6000000000004"/>
    <s v="Net Banking"/>
    <s v="Returned"/>
    <x v="3"/>
    <n v="5"/>
    <n v="15"/>
  </r>
  <r>
    <x v="317"/>
    <x v="3"/>
    <s v="India"/>
    <s v="Mumbai"/>
    <s v="Software"/>
    <x v="0"/>
    <n v="87090"/>
    <s v="New"/>
    <s v="Offline"/>
    <n v="762219"/>
    <n v="8"/>
    <n v="2261"/>
    <n v="0.1"/>
    <n v="16279.2"/>
    <n v="20477"/>
    <n v="-4197.7999999999993"/>
    <s v="Credit Card"/>
    <s v="Returned"/>
    <x v="0"/>
    <n v="1"/>
    <n v="10"/>
  </r>
  <r>
    <x v="317"/>
    <x v="3"/>
    <s v="India"/>
    <s v="Delhi"/>
    <s v="Services"/>
    <x v="1"/>
    <n v="58101"/>
    <s v="New"/>
    <s v="Offline"/>
    <n v="407651"/>
    <n v="1"/>
    <n v="3683"/>
    <n v="0.15"/>
    <n v="3130.5499999999997"/>
    <n v="9034"/>
    <n v="-5903.4500000000007"/>
    <s v="Net Banking"/>
    <s v="Returned"/>
    <x v="2"/>
    <n v="2"/>
    <n v="15"/>
  </r>
  <r>
    <x v="317"/>
    <x v="2"/>
    <s v="India"/>
    <s v="Bangalore"/>
    <s v="Software"/>
    <x v="3"/>
    <n v="70109"/>
    <s v="Existing"/>
    <s v="Offline"/>
    <n v="972933"/>
    <n v="5"/>
    <n v="1083"/>
    <n v="0.2"/>
    <n v="4332"/>
    <n v="17737"/>
    <n v="-13405"/>
    <s v="Cash"/>
    <s v="Cancelled"/>
    <x v="1"/>
    <n v="5"/>
    <n v="20"/>
  </r>
  <r>
    <x v="317"/>
    <x v="3"/>
    <s v="India"/>
    <s v="Delhi"/>
    <s v="Software"/>
    <x v="1"/>
    <n v="22470"/>
    <s v="New"/>
    <s v="Partner"/>
    <n v="686858"/>
    <n v="5"/>
    <n v="4810"/>
    <n v="0"/>
    <n v="24050"/>
    <n v="27141"/>
    <n v="-3091"/>
    <s v="Net Banking"/>
    <s v="Returned"/>
    <x v="1"/>
    <n v="2"/>
    <n v="0"/>
  </r>
  <r>
    <x v="317"/>
    <x v="2"/>
    <s v="UK"/>
    <s v="London"/>
    <s v="Software"/>
    <x v="2"/>
    <n v="13770"/>
    <s v="New"/>
    <s v="Partner"/>
    <n v="506070"/>
    <n v="1"/>
    <n v="1010"/>
    <n v="0.15"/>
    <n v="858.5"/>
    <n v="23062"/>
    <n v="-22203.5"/>
    <s v="Credit Card"/>
    <s v="Cancelled"/>
    <x v="2"/>
    <n v="3"/>
    <n v="15"/>
  </r>
  <r>
    <x v="317"/>
    <x v="2"/>
    <s v="USA"/>
    <s v="New York"/>
    <s v="Services"/>
    <x v="2"/>
    <n v="37268"/>
    <s v="New"/>
    <s v="Online"/>
    <n v="788373"/>
    <n v="6"/>
    <n v="4621"/>
    <n v="0.05"/>
    <n v="26339.699999999997"/>
    <n v="18722"/>
    <n v="7617.6999999999971"/>
    <s v="Cash"/>
    <s v="Returned"/>
    <x v="3"/>
    <n v="5"/>
    <n v="5"/>
  </r>
  <r>
    <x v="317"/>
    <x v="1"/>
    <s v="India"/>
    <s v="Bangalore"/>
    <s v="Services"/>
    <x v="1"/>
    <n v="10029"/>
    <s v="New"/>
    <s v="Offline"/>
    <n v="393798"/>
    <n v="6"/>
    <n v="4313"/>
    <n v="0.05"/>
    <n v="24584.1"/>
    <n v="22261"/>
    <n v="2323.0999999999985"/>
    <s v="Cash"/>
    <s v="Completed"/>
    <x v="2"/>
    <n v="1"/>
    <n v="5"/>
  </r>
  <r>
    <x v="318"/>
    <x v="0"/>
    <s v="India"/>
    <s v="Delhi"/>
    <s v="Services"/>
    <x v="3"/>
    <n v="40083"/>
    <s v="Existing"/>
    <s v="Offline"/>
    <n v="862744"/>
    <n v="4"/>
    <n v="2740"/>
    <n v="0.1"/>
    <n v="9864"/>
    <n v="17712"/>
    <n v="-7848"/>
    <s v="UPI"/>
    <s v="Cancelled"/>
    <x v="0"/>
    <n v="3"/>
    <n v="10"/>
  </r>
  <r>
    <x v="318"/>
    <x v="1"/>
    <s v="India"/>
    <s v="Mumbai"/>
    <s v="Software"/>
    <x v="1"/>
    <n v="18958"/>
    <s v="New"/>
    <s v="Partner"/>
    <n v="339779"/>
    <n v="6"/>
    <n v="2650"/>
    <n v="0.2"/>
    <n v="12720"/>
    <n v="10685"/>
    <n v="2035"/>
    <s v="UPI"/>
    <s v="Returned"/>
    <x v="1"/>
    <n v="4"/>
    <n v="20"/>
  </r>
  <r>
    <x v="318"/>
    <x v="0"/>
    <s v="India"/>
    <s v="Delhi"/>
    <s v="Hardware"/>
    <x v="0"/>
    <n v="18806"/>
    <s v="New"/>
    <s v="Online"/>
    <n v="778414"/>
    <n v="6"/>
    <n v="3702"/>
    <n v="0.2"/>
    <n v="17769.600000000002"/>
    <n v="9155"/>
    <n v="8614.6000000000022"/>
    <s v="Net Banking"/>
    <s v="Returned"/>
    <x v="0"/>
    <n v="5"/>
    <n v="20"/>
  </r>
  <r>
    <x v="318"/>
    <x v="0"/>
    <s v="India"/>
    <s v="Mumbai"/>
    <s v="Software"/>
    <x v="0"/>
    <n v="42162"/>
    <s v="New"/>
    <s v="Offline"/>
    <n v="435872"/>
    <n v="1"/>
    <n v="842"/>
    <n v="0.05"/>
    <n v="799.9"/>
    <n v="24400"/>
    <n v="-23600.1"/>
    <s v="Credit Card"/>
    <s v="Returned"/>
    <x v="3"/>
    <n v="1"/>
    <n v="5"/>
  </r>
  <r>
    <x v="318"/>
    <x v="0"/>
    <s v="USA"/>
    <s v="New York"/>
    <s v="Services"/>
    <x v="1"/>
    <n v="84732"/>
    <s v="New"/>
    <s v="Offline"/>
    <n v="160254"/>
    <n v="5"/>
    <n v="1923"/>
    <n v="0.1"/>
    <n v="8653.5"/>
    <n v="12021"/>
    <n v="-3367.5"/>
    <s v="Credit Card"/>
    <s v="Completed"/>
    <x v="2"/>
    <n v="5"/>
    <n v="10"/>
  </r>
  <r>
    <x v="318"/>
    <x v="3"/>
    <s v="India"/>
    <s v="Delhi"/>
    <s v="Hardware"/>
    <x v="0"/>
    <n v="44889"/>
    <s v="New"/>
    <s v="Online"/>
    <n v="560936"/>
    <n v="2"/>
    <n v="4367"/>
    <n v="0.2"/>
    <n v="6987.2000000000007"/>
    <n v="2486"/>
    <n v="4501.2000000000007"/>
    <s v="Credit Card"/>
    <s v="Cancelled"/>
    <x v="0"/>
    <n v="1"/>
    <n v="20"/>
  </r>
  <r>
    <x v="318"/>
    <x v="1"/>
    <s v="USA"/>
    <s v="New York"/>
    <s v="Hardware"/>
    <x v="1"/>
    <n v="37702"/>
    <s v="New"/>
    <s v="Offline"/>
    <n v="800566"/>
    <n v="7"/>
    <n v="4895"/>
    <n v="0.2"/>
    <n v="27412"/>
    <n v="8607"/>
    <n v="18805"/>
    <s v="Credit Card"/>
    <s v="Completed"/>
    <x v="1"/>
    <n v="1"/>
    <n v="20"/>
  </r>
  <r>
    <x v="318"/>
    <x v="0"/>
    <s v="India"/>
    <s v="Bangalore"/>
    <s v="Services"/>
    <x v="0"/>
    <n v="45777"/>
    <s v="New"/>
    <s v="Partner"/>
    <n v="902713"/>
    <n v="9"/>
    <n v="645"/>
    <n v="0.1"/>
    <n v="5224.5"/>
    <n v="21119"/>
    <n v="-15894.5"/>
    <s v="Cash"/>
    <s v="Completed"/>
    <x v="0"/>
    <n v="2"/>
    <n v="10"/>
  </r>
  <r>
    <x v="318"/>
    <x v="2"/>
    <s v="India"/>
    <s v="Mumbai"/>
    <s v="Hardware"/>
    <x v="1"/>
    <n v="62971"/>
    <s v="New"/>
    <s v="Online"/>
    <n v="892295"/>
    <n v="9"/>
    <n v="3317"/>
    <n v="0.15"/>
    <n v="25375.05"/>
    <n v="18121"/>
    <n v="7254.0499999999993"/>
    <s v="Net Banking"/>
    <s v="Completed"/>
    <x v="1"/>
    <n v="5"/>
    <n v="15"/>
  </r>
  <r>
    <x v="318"/>
    <x v="3"/>
    <s v="UK"/>
    <s v="London"/>
    <s v="Hardware"/>
    <x v="0"/>
    <n v="17739"/>
    <s v="Existing"/>
    <s v="Offline"/>
    <n v="414347"/>
    <n v="9"/>
    <n v="1415"/>
    <n v="0.05"/>
    <n v="12098.25"/>
    <n v="6367"/>
    <n v="5731.25"/>
    <s v="Cash"/>
    <s v="Cancelled"/>
    <x v="3"/>
    <n v="1"/>
    <n v="5"/>
  </r>
  <r>
    <x v="318"/>
    <x v="1"/>
    <s v="India"/>
    <s v="Bangalore"/>
    <s v="Services"/>
    <x v="3"/>
    <n v="34599"/>
    <s v="Existing"/>
    <s v="Offline"/>
    <n v="568454"/>
    <n v="7"/>
    <n v="2411"/>
    <n v="0.2"/>
    <n v="13501.6"/>
    <n v="4888"/>
    <n v="8613.6"/>
    <s v="Net Banking"/>
    <s v="Completed"/>
    <x v="2"/>
    <n v="1"/>
    <n v="20"/>
  </r>
  <r>
    <x v="318"/>
    <x v="0"/>
    <s v="India"/>
    <s v="Mumbai"/>
    <s v="Hardware"/>
    <x v="3"/>
    <n v="46827"/>
    <s v="Existing"/>
    <s v="Partner"/>
    <n v="398683"/>
    <n v="7"/>
    <n v="4201"/>
    <n v="0.15"/>
    <n v="24995.95"/>
    <n v="14482"/>
    <n v="10513.95"/>
    <s v="UPI"/>
    <s v="Cancelled"/>
    <x v="0"/>
    <n v="3"/>
    <n v="15"/>
  </r>
  <r>
    <x v="319"/>
    <x v="2"/>
    <s v="USA"/>
    <s v="New York"/>
    <s v="Hardware"/>
    <x v="0"/>
    <n v="86821"/>
    <s v="New"/>
    <s v="Partner"/>
    <n v="361137"/>
    <n v="1"/>
    <n v="1839"/>
    <n v="0.15"/>
    <n v="1563.1499999999999"/>
    <n v="7892"/>
    <n v="-6328.85"/>
    <s v="Credit Card"/>
    <s v="Cancelled"/>
    <x v="3"/>
    <n v="5"/>
    <n v="15"/>
  </r>
  <r>
    <x v="319"/>
    <x v="1"/>
    <s v="UAE"/>
    <s v="Dubai"/>
    <s v="Services"/>
    <x v="1"/>
    <n v="78446"/>
    <s v="New"/>
    <s v="Partner"/>
    <n v="310144"/>
    <n v="6"/>
    <n v="2746"/>
    <n v="0.15"/>
    <n v="14004.6"/>
    <n v="5843"/>
    <n v="8161.6"/>
    <s v="Net Banking"/>
    <s v="Returned"/>
    <x v="3"/>
    <n v="3"/>
    <n v="15"/>
  </r>
  <r>
    <x v="319"/>
    <x v="1"/>
    <s v="India"/>
    <s v="Delhi"/>
    <s v="Hardware"/>
    <x v="0"/>
    <n v="90210"/>
    <s v="Existing"/>
    <s v="Offline"/>
    <n v="424582"/>
    <n v="5"/>
    <n v="4417"/>
    <n v="0.15"/>
    <n v="18772.25"/>
    <n v="27370"/>
    <n v="-8597.75"/>
    <s v="Cash"/>
    <s v="Completed"/>
    <x v="0"/>
    <n v="2"/>
    <n v="15"/>
  </r>
  <r>
    <x v="319"/>
    <x v="3"/>
    <s v="USA"/>
    <s v="New York"/>
    <s v="Hardware"/>
    <x v="2"/>
    <n v="93890"/>
    <s v="Existing"/>
    <s v="Offline"/>
    <n v="116077"/>
    <n v="8"/>
    <n v="3451"/>
    <n v="0"/>
    <n v="27608"/>
    <n v="26878"/>
    <n v="730"/>
    <s v="Cash"/>
    <s v="Completed"/>
    <x v="0"/>
    <n v="2"/>
    <n v="0"/>
  </r>
  <r>
    <x v="319"/>
    <x v="1"/>
    <s v="India"/>
    <s v="Mumbai"/>
    <s v="Hardware"/>
    <x v="2"/>
    <n v="33039"/>
    <s v="Existing"/>
    <s v="Offline"/>
    <n v="486112"/>
    <n v="8"/>
    <n v="997"/>
    <n v="0"/>
    <n v="7976"/>
    <n v="7291"/>
    <n v="685"/>
    <s v="Cash"/>
    <s v="Completed"/>
    <x v="1"/>
    <n v="1"/>
    <n v="0"/>
  </r>
  <r>
    <x v="319"/>
    <x v="3"/>
    <s v="India"/>
    <s v="Mumbai"/>
    <s v="Hardware"/>
    <x v="1"/>
    <n v="54929"/>
    <s v="Existing"/>
    <s v="Online"/>
    <n v="655340"/>
    <n v="4"/>
    <n v="3448"/>
    <n v="0.1"/>
    <n v="12412.800000000001"/>
    <n v="3668"/>
    <n v="8744.8000000000011"/>
    <s v="Cash"/>
    <s v="Cancelled"/>
    <x v="3"/>
    <n v="1"/>
    <n v="10"/>
  </r>
  <r>
    <x v="319"/>
    <x v="0"/>
    <s v="India"/>
    <s v="Mumbai"/>
    <s v="Services"/>
    <x v="0"/>
    <n v="53884"/>
    <s v="New"/>
    <s v="Partner"/>
    <n v="430099"/>
    <n v="1"/>
    <n v="1290"/>
    <n v="0.05"/>
    <n v="1225.5"/>
    <n v="5238"/>
    <n v="-4012.5"/>
    <s v="Net Banking"/>
    <s v="Cancelled"/>
    <x v="2"/>
    <n v="1"/>
    <n v="5"/>
  </r>
  <r>
    <x v="319"/>
    <x v="3"/>
    <s v="India"/>
    <s v="Mumbai"/>
    <s v="Software"/>
    <x v="0"/>
    <n v="35146"/>
    <s v="Existing"/>
    <s v="Online"/>
    <n v="768878"/>
    <n v="6"/>
    <n v="4700"/>
    <n v="0.1"/>
    <n v="25380"/>
    <n v="29458"/>
    <n v="-4078"/>
    <s v="Credit Card"/>
    <s v="Cancelled"/>
    <x v="3"/>
    <n v="5"/>
    <n v="10"/>
  </r>
  <r>
    <x v="319"/>
    <x v="2"/>
    <s v="India"/>
    <s v="Delhi"/>
    <s v="Software"/>
    <x v="3"/>
    <n v="55819"/>
    <s v="New"/>
    <s v="Partner"/>
    <n v="762756"/>
    <n v="1"/>
    <n v="509"/>
    <n v="0"/>
    <n v="509"/>
    <n v="22455"/>
    <n v="-21946"/>
    <s v="Cash"/>
    <s v="Completed"/>
    <x v="2"/>
    <n v="5"/>
    <n v="0"/>
  </r>
  <r>
    <x v="319"/>
    <x v="3"/>
    <s v="India"/>
    <s v="Bangalore"/>
    <s v="Hardware"/>
    <x v="1"/>
    <n v="93162"/>
    <s v="Existing"/>
    <s v="Offline"/>
    <n v="184548"/>
    <n v="5"/>
    <n v="3598"/>
    <n v="0.1"/>
    <n v="16191"/>
    <n v="5166"/>
    <n v="11025"/>
    <s v="Credit Card"/>
    <s v="Cancelled"/>
    <x v="0"/>
    <n v="4"/>
    <n v="10"/>
  </r>
  <r>
    <x v="319"/>
    <x v="2"/>
    <s v="UK"/>
    <s v="London"/>
    <s v="Services"/>
    <x v="2"/>
    <n v="92632"/>
    <s v="New"/>
    <s v="Online"/>
    <n v="271149"/>
    <n v="5"/>
    <n v="3316"/>
    <n v="0.1"/>
    <n v="14922"/>
    <n v="15240"/>
    <n v="-318"/>
    <s v="UPI"/>
    <s v="Cancelled"/>
    <x v="1"/>
    <n v="1"/>
    <n v="10"/>
  </r>
  <r>
    <x v="319"/>
    <x v="3"/>
    <s v="UAE"/>
    <s v="Dubai"/>
    <s v="Services"/>
    <x v="2"/>
    <n v="41308"/>
    <s v="New"/>
    <s v="Online"/>
    <n v="111981"/>
    <n v="3"/>
    <n v="826"/>
    <n v="0.15"/>
    <n v="2106.2999999999997"/>
    <n v="1637"/>
    <n v="469.29999999999973"/>
    <s v="Credit Card"/>
    <s v="Cancelled"/>
    <x v="1"/>
    <n v="3"/>
    <n v="15"/>
  </r>
  <r>
    <x v="320"/>
    <x v="1"/>
    <s v="India"/>
    <s v="Delhi"/>
    <s v="Hardware"/>
    <x v="1"/>
    <n v="23054"/>
    <s v="New"/>
    <s v="Partner"/>
    <n v="723277"/>
    <n v="5"/>
    <n v="4066"/>
    <n v="0.2"/>
    <n v="16264"/>
    <n v="21946"/>
    <n v="-5682"/>
    <s v="UPI"/>
    <s v="Returned"/>
    <x v="0"/>
    <n v="4"/>
    <n v="20"/>
  </r>
  <r>
    <x v="320"/>
    <x v="0"/>
    <s v="India"/>
    <s v="Mumbai"/>
    <s v="Software"/>
    <x v="2"/>
    <n v="89606"/>
    <s v="New"/>
    <s v="Online"/>
    <n v="692580"/>
    <n v="6"/>
    <n v="1382"/>
    <n v="0"/>
    <n v="8292"/>
    <n v="3641"/>
    <n v="4651"/>
    <s v="UPI"/>
    <s v="Cancelled"/>
    <x v="1"/>
    <n v="5"/>
    <n v="0"/>
  </r>
  <r>
    <x v="320"/>
    <x v="2"/>
    <s v="India"/>
    <s v="Delhi"/>
    <s v="Hardware"/>
    <x v="1"/>
    <n v="62018"/>
    <s v="Existing"/>
    <s v="Online"/>
    <n v="426986"/>
    <n v="5"/>
    <n v="2171"/>
    <n v="0"/>
    <n v="10855"/>
    <n v="25616"/>
    <n v="-14761"/>
    <s v="Credit Card"/>
    <s v="Completed"/>
    <x v="0"/>
    <n v="5"/>
    <n v="0"/>
  </r>
  <r>
    <x v="320"/>
    <x v="3"/>
    <s v="USA"/>
    <s v="New York"/>
    <s v="Services"/>
    <x v="2"/>
    <n v="36250"/>
    <s v="New"/>
    <s v="Offline"/>
    <n v="847314"/>
    <n v="1"/>
    <n v="1237"/>
    <n v="0.1"/>
    <n v="1113.3"/>
    <n v="13177"/>
    <n v="-12063.7"/>
    <s v="Credit Card"/>
    <s v="Cancelled"/>
    <x v="1"/>
    <n v="1"/>
    <n v="10"/>
  </r>
  <r>
    <x v="320"/>
    <x v="3"/>
    <s v="UK"/>
    <s v="London"/>
    <s v="Services"/>
    <x v="2"/>
    <n v="24413"/>
    <s v="New"/>
    <s v="Partner"/>
    <n v="383363"/>
    <n v="7"/>
    <n v="2674"/>
    <n v="0.2"/>
    <n v="14974.400000000001"/>
    <n v="12138"/>
    <n v="2836.4000000000015"/>
    <s v="Net Banking"/>
    <s v="Returned"/>
    <x v="3"/>
    <n v="3"/>
    <n v="20"/>
  </r>
  <r>
    <x v="320"/>
    <x v="3"/>
    <s v="India"/>
    <s v="Mumbai"/>
    <s v="Software"/>
    <x v="1"/>
    <n v="87391"/>
    <s v="Existing"/>
    <s v="Online"/>
    <n v="997294"/>
    <n v="3"/>
    <n v="1423"/>
    <n v="0.1"/>
    <n v="3842.1"/>
    <n v="9962"/>
    <n v="-6119.9"/>
    <s v="Cash"/>
    <s v="Cancelled"/>
    <x v="1"/>
    <n v="3"/>
    <n v="10"/>
  </r>
  <r>
    <x v="320"/>
    <x v="1"/>
    <s v="UAE"/>
    <s v="Dubai"/>
    <s v="Services"/>
    <x v="1"/>
    <n v="48921"/>
    <s v="Existing"/>
    <s v="Offline"/>
    <n v="137853"/>
    <n v="7"/>
    <n v="4766"/>
    <n v="0.05"/>
    <n v="31693.899999999998"/>
    <n v="6802"/>
    <n v="24891.899999999998"/>
    <s v="Credit Card"/>
    <s v="Cancelled"/>
    <x v="2"/>
    <n v="2"/>
    <n v="5"/>
  </r>
  <r>
    <x v="320"/>
    <x v="1"/>
    <s v="India"/>
    <s v="Mumbai"/>
    <s v="Services"/>
    <x v="2"/>
    <n v="81123"/>
    <s v="Existing"/>
    <s v="Online"/>
    <n v="236718"/>
    <n v="5"/>
    <n v="4982"/>
    <n v="0"/>
    <n v="24910"/>
    <n v="21758"/>
    <n v="3152"/>
    <s v="Credit Card"/>
    <s v="Returned"/>
    <x v="3"/>
    <n v="1"/>
    <n v="0"/>
  </r>
  <r>
    <x v="320"/>
    <x v="2"/>
    <s v="UK"/>
    <s v="London"/>
    <s v="Services"/>
    <x v="2"/>
    <n v="84363"/>
    <s v="Existing"/>
    <s v="Offline"/>
    <n v="809405"/>
    <n v="3"/>
    <n v="3324"/>
    <n v="0.15"/>
    <n v="8476.1999999999989"/>
    <n v="8638"/>
    <n v="-161.80000000000109"/>
    <s v="UPI"/>
    <s v="Completed"/>
    <x v="1"/>
    <n v="5"/>
    <n v="15"/>
  </r>
  <r>
    <x v="320"/>
    <x v="2"/>
    <s v="UAE"/>
    <s v="Dubai"/>
    <s v="Software"/>
    <x v="3"/>
    <n v="35785"/>
    <s v="New"/>
    <s v="Online"/>
    <n v="277997"/>
    <n v="6"/>
    <n v="1653"/>
    <n v="0.15"/>
    <n v="8430.2999999999993"/>
    <n v="15990"/>
    <n v="-7559.7000000000007"/>
    <s v="Credit Card"/>
    <s v="Returned"/>
    <x v="3"/>
    <n v="1"/>
    <n v="15"/>
  </r>
  <r>
    <x v="320"/>
    <x v="1"/>
    <s v="UK"/>
    <s v="London"/>
    <s v="Services"/>
    <x v="0"/>
    <n v="66865"/>
    <s v="Existing"/>
    <s v="Offline"/>
    <n v="274999"/>
    <n v="1"/>
    <n v="2570"/>
    <n v="0.15"/>
    <n v="2184.5"/>
    <n v="20400"/>
    <n v="-18215.5"/>
    <s v="Cash"/>
    <s v="Cancelled"/>
    <x v="3"/>
    <n v="1"/>
    <n v="15"/>
  </r>
  <r>
    <x v="320"/>
    <x v="2"/>
    <s v="UAE"/>
    <s v="Dubai"/>
    <s v="Hardware"/>
    <x v="1"/>
    <n v="16861"/>
    <s v="New"/>
    <s v="Offline"/>
    <n v="243063"/>
    <n v="6"/>
    <n v="1420"/>
    <n v="0"/>
    <n v="8520"/>
    <n v="4710"/>
    <n v="3810"/>
    <s v="Net Banking"/>
    <s v="Cancelled"/>
    <x v="2"/>
    <n v="2"/>
    <n v="0"/>
  </r>
  <r>
    <x v="321"/>
    <x v="0"/>
    <s v="India"/>
    <s v="Bangalore"/>
    <s v="Software"/>
    <x v="1"/>
    <n v="86340"/>
    <s v="Existing"/>
    <s v="Partner"/>
    <n v="576228"/>
    <n v="4"/>
    <n v="3982"/>
    <n v="0"/>
    <n v="15928"/>
    <n v="17441"/>
    <n v="-1513"/>
    <s v="Cash"/>
    <s v="Cancelled"/>
    <x v="2"/>
    <n v="2"/>
    <n v="0"/>
  </r>
  <r>
    <x v="321"/>
    <x v="0"/>
    <s v="India"/>
    <s v="Bangalore"/>
    <s v="Hardware"/>
    <x v="0"/>
    <n v="23979"/>
    <s v="New"/>
    <s v="Offline"/>
    <n v="135723"/>
    <n v="4"/>
    <n v="1943"/>
    <n v="0.15"/>
    <n v="6606.2"/>
    <n v="29839"/>
    <n v="-23232.799999999999"/>
    <s v="Cash"/>
    <s v="Cancelled"/>
    <x v="0"/>
    <n v="4"/>
    <n v="15"/>
  </r>
  <r>
    <x v="321"/>
    <x v="1"/>
    <s v="India"/>
    <s v="Delhi"/>
    <s v="Hardware"/>
    <x v="3"/>
    <n v="76833"/>
    <s v="Existing"/>
    <s v="Online"/>
    <n v="780147"/>
    <n v="5"/>
    <n v="3301"/>
    <n v="0"/>
    <n v="16505"/>
    <n v="27229"/>
    <n v="-10724"/>
    <s v="Net Banking"/>
    <s v="Completed"/>
    <x v="3"/>
    <n v="1"/>
    <n v="0"/>
  </r>
  <r>
    <x v="321"/>
    <x v="2"/>
    <s v="India"/>
    <s v="Delhi"/>
    <s v="Software"/>
    <x v="2"/>
    <n v="10357"/>
    <s v="Existing"/>
    <s v="Offline"/>
    <n v="453837"/>
    <n v="9"/>
    <n v="2275"/>
    <n v="0.15"/>
    <n v="17403.75"/>
    <n v="20621"/>
    <n v="-3217.25"/>
    <s v="Credit Card"/>
    <s v="Cancelled"/>
    <x v="1"/>
    <n v="5"/>
    <n v="15"/>
  </r>
  <r>
    <x v="321"/>
    <x v="3"/>
    <s v="UAE"/>
    <s v="Dubai"/>
    <s v="Hardware"/>
    <x v="2"/>
    <n v="57201"/>
    <s v="Existing"/>
    <s v="Offline"/>
    <n v="406935"/>
    <n v="1"/>
    <n v="528"/>
    <n v="0.05"/>
    <n v="501.59999999999997"/>
    <n v="23900"/>
    <n v="-23398.400000000001"/>
    <s v="Credit Card"/>
    <s v="Cancelled"/>
    <x v="2"/>
    <n v="2"/>
    <n v="5"/>
  </r>
  <r>
    <x v="321"/>
    <x v="0"/>
    <s v="India"/>
    <s v="Mumbai"/>
    <s v="Software"/>
    <x v="3"/>
    <n v="64254"/>
    <s v="Existing"/>
    <s v="Online"/>
    <n v="175171"/>
    <n v="3"/>
    <n v="2792"/>
    <n v="0.05"/>
    <n v="7957.2"/>
    <n v="17465"/>
    <n v="-9507.7999999999993"/>
    <s v="UPI"/>
    <s v="Returned"/>
    <x v="3"/>
    <n v="4"/>
    <n v="5"/>
  </r>
  <r>
    <x v="321"/>
    <x v="1"/>
    <s v="USA"/>
    <s v="New York"/>
    <s v="Hardware"/>
    <x v="3"/>
    <n v="92160"/>
    <s v="New"/>
    <s v="Online"/>
    <n v="508148"/>
    <n v="4"/>
    <n v="4203"/>
    <n v="0.05"/>
    <n v="15971.4"/>
    <n v="6989"/>
    <n v="8982.4"/>
    <s v="Credit Card"/>
    <s v="Completed"/>
    <x v="0"/>
    <n v="4"/>
    <n v="5"/>
  </r>
  <r>
    <x v="321"/>
    <x v="2"/>
    <s v="USA"/>
    <s v="New York"/>
    <s v="Software"/>
    <x v="0"/>
    <n v="20796"/>
    <s v="Existing"/>
    <s v="Offline"/>
    <n v="923343"/>
    <n v="2"/>
    <n v="1325"/>
    <n v="0.1"/>
    <n v="2385"/>
    <n v="29805"/>
    <n v="-27420"/>
    <s v="UPI"/>
    <s v="Returned"/>
    <x v="0"/>
    <n v="4"/>
    <n v="10"/>
  </r>
  <r>
    <x v="321"/>
    <x v="1"/>
    <s v="India"/>
    <s v="Mumbai"/>
    <s v="Services"/>
    <x v="0"/>
    <n v="33238"/>
    <s v="New"/>
    <s v="Online"/>
    <n v="620422"/>
    <n v="9"/>
    <n v="4241"/>
    <n v="0.1"/>
    <n v="34352.1"/>
    <n v="7507"/>
    <n v="26845.1"/>
    <s v="Credit Card"/>
    <s v="Cancelled"/>
    <x v="3"/>
    <n v="5"/>
    <n v="10"/>
  </r>
  <r>
    <x v="321"/>
    <x v="3"/>
    <s v="India"/>
    <s v="Mumbai"/>
    <s v="Services"/>
    <x v="2"/>
    <n v="60978"/>
    <s v="New"/>
    <s v="Offline"/>
    <n v="485602"/>
    <n v="7"/>
    <n v="638"/>
    <n v="0.2"/>
    <n v="3572.8"/>
    <n v="18892"/>
    <n v="-15319.2"/>
    <s v="UPI"/>
    <s v="Cancelled"/>
    <x v="0"/>
    <n v="2"/>
    <n v="20"/>
  </r>
  <r>
    <x v="321"/>
    <x v="0"/>
    <s v="India"/>
    <s v="Bangalore"/>
    <s v="Hardware"/>
    <x v="3"/>
    <n v="50883"/>
    <s v="Existing"/>
    <s v="Offline"/>
    <n v="468092"/>
    <n v="1"/>
    <n v="4952"/>
    <n v="0.2"/>
    <n v="3961.6000000000004"/>
    <n v="6165"/>
    <n v="-2203.3999999999996"/>
    <s v="Net Banking"/>
    <s v="Cancelled"/>
    <x v="1"/>
    <n v="3"/>
    <n v="20"/>
  </r>
  <r>
    <x v="321"/>
    <x v="1"/>
    <s v="USA"/>
    <s v="New York"/>
    <s v="Services"/>
    <x v="3"/>
    <n v="95478"/>
    <s v="Existing"/>
    <s v="Offline"/>
    <n v="987733"/>
    <n v="9"/>
    <n v="2759"/>
    <n v="0.2"/>
    <n v="19864.800000000003"/>
    <n v="25837"/>
    <n v="-5972.1999999999971"/>
    <s v="Credit Card"/>
    <s v="Completed"/>
    <x v="1"/>
    <n v="5"/>
    <n v="20"/>
  </r>
  <r>
    <x v="322"/>
    <x v="1"/>
    <s v="UAE"/>
    <s v="Dubai"/>
    <s v="Software"/>
    <x v="2"/>
    <n v="79396"/>
    <s v="New"/>
    <s v="Online"/>
    <n v="465656"/>
    <n v="6"/>
    <n v="1662"/>
    <n v="0.05"/>
    <n v="9473.4"/>
    <n v="15804"/>
    <n v="-6330.6"/>
    <s v="Credit Card"/>
    <s v="Cancelled"/>
    <x v="1"/>
    <n v="1"/>
    <n v="5"/>
  </r>
  <r>
    <x v="322"/>
    <x v="1"/>
    <s v="UK"/>
    <s v="London"/>
    <s v="Hardware"/>
    <x v="2"/>
    <n v="14447"/>
    <s v="New"/>
    <s v="Partner"/>
    <n v="503162"/>
    <n v="2"/>
    <n v="3939"/>
    <n v="0.05"/>
    <n v="7484.0999999999995"/>
    <n v="4706"/>
    <n v="2778.0999999999995"/>
    <s v="Cash"/>
    <s v="Returned"/>
    <x v="1"/>
    <n v="3"/>
    <n v="5"/>
  </r>
  <r>
    <x v="322"/>
    <x v="3"/>
    <s v="India"/>
    <s v="Delhi"/>
    <s v="Services"/>
    <x v="2"/>
    <n v="30523"/>
    <s v="New"/>
    <s v="Partner"/>
    <n v="447043"/>
    <n v="1"/>
    <n v="3033"/>
    <n v="0.05"/>
    <n v="2881.35"/>
    <n v="23619"/>
    <n v="-20737.650000000001"/>
    <s v="UPI"/>
    <s v="Returned"/>
    <x v="2"/>
    <n v="5"/>
    <n v="5"/>
  </r>
  <r>
    <x v="322"/>
    <x v="1"/>
    <s v="UK"/>
    <s v="London"/>
    <s v="Services"/>
    <x v="2"/>
    <n v="74079"/>
    <s v="New"/>
    <s v="Offline"/>
    <n v="245459"/>
    <n v="6"/>
    <n v="1859"/>
    <n v="0"/>
    <n v="11154"/>
    <n v="5114"/>
    <n v="6040"/>
    <s v="UPI"/>
    <s v="Completed"/>
    <x v="1"/>
    <n v="2"/>
    <n v="0"/>
  </r>
  <r>
    <x v="322"/>
    <x v="3"/>
    <s v="India"/>
    <s v="Bangalore"/>
    <s v="Hardware"/>
    <x v="2"/>
    <n v="74823"/>
    <s v="New"/>
    <s v="Offline"/>
    <n v="562357"/>
    <n v="7"/>
    <n v="2725"/>
    <n v="0"/>
    <n v="19075"/>
    <n v="3317"/>
    <n v="15758"/>
    <s v="Cash"/>
    <s v="Cancelled"/>
    <x v="2"/>
    <n v="4"/>
    <n v="0"/>
  </r>
  <r>
    <x v="322"/>
    <x v="3"/>
    <s v="USA"/>
    <s v="New York"/>
    <s v="Services"/>
    <x v="0"/>
    <n v="59289"/>
    <s v="Existing"/>
    <s v="Online"/>
    <n v="936005"/>
    <n v="6"/>
    <n v="3060"/>
    <n v="0.05"/>
    <n v="17442"/>
    <n v="5672"/>
    <n v="11770"/>
    <s v="Credit Card"/>
    <s v="Cancelled"/>
    <x v="2"/>
    <n v="5"/>
    <n v="5"/>
  </r>
  <r>
    <x v="322"/>
    <x v="3"/>
    <s v="India"/>
    <s v="Mumbai"/>
    <s v="Services"/>
    <x v="2"/>
    <n v="14849"/>
    <s v="Existing"/>
    <s v="Partner"/>
    <n v="739586"/>
    <n v="7"/>
    <n v="4172"/>
    <n v="0.15"/>
    <n v="24823.399999999998"/>
    <n v="29378"/>
    <n v="-4554.6000000000022"/>
    <s v="UPI"/>
    <s v="Cancelled"/>
    <x v="2"/>
    <n v="1"/>
    <n v="15"/>
  </r>
  <r>
    <x v="322"/>
    <x v="0"/>
    <s v="USA"/>
    <s v="New York"/>
    <s v="Hardware"/>
    <x v="3"/>
    <n v="34718"/>
    <s v="New"/>
    <s v="Partner"/>
    <n v="665693"/>
    <n v="6"/>
    <n v="2660"/>
    <n v="0.2"/>
    <n v="12768"/>
    <n v="15323"/>
    <n v="-2555"/>
    <s v="Credit Card"/>
    <s v="Completed"/>
    <x v="0"/>
    <n v="1"/>
    <n v="20"/>
  </r>
  <r>
    <x v="322"/>
    <x v="0"/>
    <s v="UAE"/>
    <s v="Dubai"/>
    <s v="Services"/>
    <x v="1"/>
    <n v="97862"/>
    <s v="Existing"/>
    <s v="Partner"/>
    <n v="633440"/>
    <n v="8"/>
    <n v="782"/>
    <n v="0.1"/>
    <n v="5630.4000000000005"/>
    <n v="12103"/>
    <n v="-6472.5999999999995"/>
    <s v="Net Banking"/>
    <s v="Completed"/>
    <x v="2"/>
    <n v="1"/>
    <n v="10"/>
  </r>
  <r>
    <x v="322"/>
    <x v="1"/>
    <s v="India"/>
    <s v="Bangalore"/>
    <s v="Services"/>
    <x v="0"/>
    <n v="83002"/>
    <s v="New"/>
    <s v="Online"/>
    <n v="329506"/>
    <n v="2"/>
    <n v="1639"/>
    <n v="0.2"/>
    <n v="2622.4"/>
    <n v="26244"/>
    <n v="-23621.599999999999"/>
    <s v="UPI"/>
    <s v="Cancelled"/>
    <x v="0"/>
    <n v="3"/>
    <n v="20"/>
  </r>
  <r>
    <x v="322"/>
    <x v="1"/>
    <s v="India"/>
    <s v="Mumbai"/>
    <s v="Services"/>
    <x v="3"/>
    <n v="70977"/>
    <s v="Existing"/>
    <s v="Online"/>
    <n v="528631"/>
    <n v="9"/>
    <n v="2297"/>
    <n v="0.15"/>
    <n v="17572.05"/>
    <n v="15750"/>
    <n v="1822.0499999999993"/>
    <s v="Credit Card"/>
    <s v="Returned"/>
    <x v="1"/>
    <n v="4"/>
    <n v="15"/>
  </r>
  <r>
    <x v="322"/>
    <x v="0"/>
    <s v="UK"/>
    <s v="London"/>
    <s v="Services"/>
    <x v="1"/>
    <n v="98325"/>
    <s v="New"/>
    <s v="Online"/>
    <n v="589095"/>
    <n v="9"/>
    <n v="4636"/>
    <n v="0"/>
    <n v="41724"/>
    <n v="14976"/>
    <n v="26748"/>
    <s v="Net Banking"/>
    <s v="Completed"/>
    <x v="0"/>
    <n v="5"/>
    <n v="0"/>
  </r>
  <r>
    <x v="323"/>
    <x v="2"/>
    <s v="UAE"/>
    <s v="Dubai"/>
    <s v="Hardware"/>
    <x v="0"/>
    <n v="37135"/>
    <s v="Existing"/>
    <s v="Offline"/>
    <n v="997007"/>
    <n v="9"/>
    <n v="3479"/>
    <n v="0.05"/>
    <n v="29745.449999999997"/>
    <n v="18654"/>
    <n v="11091.449999999997"/>
    <s v="Credit Card"/>
    <s v="Completed"/>
    <x v="3"/>
    <n v="3"/>
    <n v="5"/>
  </r>
  <r>
    <x v="323"/>
    <x v="0"/>
    <s v="UK"/>
    <s v="London"/>
    <s v="Software"/>
    <x v="2"/>
    <n v="40262"/>
    <s v="Existing"/>
    <s v="Online"/>
    <n v="344085"/>
    <n v="7"/>
    <n v="1690"/>
    <n v="0"/>
    <n v="11830"/>
    <n v="27310"/>
    <n v="-15480"/>
    <s v="Credit Card"/>
    <s v="Returned"/>
    <x v="0"/>
    <n v="5"/>
    <n v="0"/>
  </r>
  <r>
    <x v="323"/>
    <x v="3"/>
    <s v="India"/>
    <s v="Delhi"/>
    <s v="Software"/>
    <x v="0"/>
    <n v="99971"/>
    <s v="New"/>
    <s v="Offline"/>
    <n v="999622"/>
    <n v="9"/>
    <n v="1744"/>
    <n v="0"/>
    <n v="15696"/>
    <n v="4814"/>
    <n v="10882"/>
    <s v="Net Banking"/>
    <s v="Returned"/>
    <x v="3"/>
    <n v="2"/>
    <n v="0"/>
  </r>
  <r>
    <x v="323"/>
    <x v="0"/>
    <s v="India"/>
    <s v="Bangalore"/>
    <s v="Services"/>
    <x v="2"/>
    <n v="44787"/>
    <s v="Existing"/>
    <s v="Offline"/>
    <n v="729265"/>
    <n v="1"/>
    <n v="4908"/>
    <n v="0.15"/>
    <n v="4171.8"/>
    <n v="21403"/>
    <n v="-17231.2"/>
    <s v="UPI"/>
    <s v="Cancelled"/>
    <x v="0"/>
    <n v="2"/>
    <n v="15"/>
  </r>
  <r>
    <x v="323"/>
    <x v="3"/>
    <s v="UAE"/>
    <s v="Dubai"/>
    <s v="Services"/>
    <x v="2"/>
    <n v="25689"/>
    <s v="New"/>
    <s v="Offline"/>
    <n v="525064"/>
    <n v="3"/>
    <n v="2430"/>
    <n v="0"/>
    <n v="7290"/>
    <n v="15351"/>
    <n v="-8061"/>
    <s v="Cash"/>
    <s v="Cancelled"/>
    <x v="2"/>
    <n v="5"/>
    <n v="0"/>
  </r>
  <r>
    <x v="323"/>
    <x v="1"/>
    <s v="UAE"/>
    <s v="Dubai"/>
    <s v="Software"/>
    <x v="2"/>
    <n v="49860"/>
    <s v="New"/>
    <s v="Offline"/>
    <n v="536610"/>
    <n v="2"/>
    <n v="3018"/>
    <n v="0"/>
    <n v="6036"/>
    <n v="5715"/>
    <n v="321"/>
    <s v="Cash"/>
    <s v="Cancelled"/>
    <x v="3"/>
    <n v="3"/>
    <n v="0"/>
  </r>
  <r>
    <x v="323"/>
    <x v="2"/>
    <s v="UK"/>
    <s v="London"/>
    <s v="Services"/>
    <x v="1"/>
    <n v="60344"/>
    <s v="Existing"/>
    <s v="Online"/>
    <n v="824625"/>
    <n v="1"/>
    <n v="547"/>
    <n v="0.2"/>
    <n v="437.6"/>
    <n v="7646"/>
    <n v="-7208.4"/>
    <s v="Net Banking"/>
    <s v="Cancelled"/>
    <x v="0"/>
    <n v="1"/>
    <n v="20"/>
  </r>
  <r>
    <x v="323"/>
    <x v="1"/>
    <s v="India"/>
    <s v="Mumbai"/>
    <s v="Software"/>
    <x v="0"/>
    <n v="77891"/>
    <s v="New"/>
    <s v="Online"/>
    <n v="131455"/>
    <n v="5"/>
    <n v="633"/>
    <n v="0.2"/>
    <n v="2532"/>
    <n v="16754"/>
    <n v="-14222"/>
    <s v="Credit Card"/>
    <s v="Completed"/>
    <x v="1"/>
    <n v="3"/>
    <n v="20"/>
  </r>
  <r>
    <x v="323"/>
    <x v="3"/>
    <s v="India"/>
    <s v="Delhi"/>
    <s v="Hardware"/>
    <x v="2"/>
    <n v="61658"/>
    <s v="Existing"/>
    <s v="Partner"/>
    <n v="850708"/>
    <n v="1"/>
    <n v="3546"/>
    <n v="0.15"/>
    <n v="3014.1"/>
    <n v="29433"/>
    <n v="-26418.9"/>
    <s v="Cash"/>
    <s v="Returned"/>
    <x v="0"/>
    <n v="3"/>
    <n v="15"/>
  </r>
  <r>
    <x v="323"/>
    <x v="3"/>
    <s v="UK"/>
    <s v="London"/>
    <s v="Hardware"/>
    <x v="3"/>
    <n v="75869"/>
    <s v="Existing"/>
    <s v="Partner"/>
    <n v="428704"/>
    <n v="3"/>
    <n v="2864"/>
    <n v="0.05"/>
    <n v="8162.4"/>
    <n v="11091"/>
    <n v="-2928.6000000000004"/>
    <s v="Net Banking"/>
    <s v="Cancelled"/>
    <x v="3"/>
    <n v="5"/>
    <n v="5"/>
  </r>
  <r>
    <x v="323"/>
    <x v="3"/>
    <s v="UAE"/>
    <s v="Dubai"/>
    <s v="Hardware"/>
    <x v="0"/>
    <n v="45330"/>
    <s v="New"/>
    <s v="Offline"/>
    <n v="978196"/>
    <n v="6"/>
    <n v="4009"/>
    <n v="0.2"/>
    <n v="19243.2"/>
    <n v="24223"/>
    <n v="-4979.7999999999993"/>
    <s v="Cash"/>
    <s v="Returned"/>
    <x v="1"/>
    <n v="3"/>
    <n v="20"/>
  </r>
  <r>
    <x v="323"/>
    <x v="2"/>
    <s v="India"/>
    <s v="Bangalore"/>
    <s v="Hardware"/>
    <x v="3"/>
    <n v="90312"/>
    <s v="Existing"/>
    <s v="Partner"/>
    <n v="598559"/>
    <n v="6"/>
    <n v="4006"/>
    <n v="0"/>
    <n v="24036"/>
    <n v="19615"/>
    <n v="4421"/>
    <s v="Credit Card"/>
    <s v="Cancelled"/>
    <x v="3"/>
    <n v="2"/>
    <n v="0"/>
  </r>
  <r>
    <x v="324"/>
    <x v="0"/>
    <s v="UAE"/>
    <s v="Dubai"/>
    <s v="Hardware"/>
    <x v="1"/>
    <n v="70064"/>
    <s v="New"/>
    <s v="Partner"/>
    <n v="247993"/>
    <n v="3"/>
    <n v="2633"/>
    <n v="0.1"/>
    <n v="7109.1"/>
    <n v="9632"/>
    <n v="-2522.8999999999996"/>
    <s v="Net Banking"/>
    <s v="Returned"/>
    <x v="2"/>
    <n v="5"/>
    <n v="10"/>
  </r>
  <r>
    <x v="324"/>
    <x v="1"/>
    <s v="USA"/>
    <s v="New York"/>
    <s v="Hardware"/>
    <x v="1"/>
    <n v="37014"/>
    <s v="New"/>
    <s v="Partner"/>
    <n v="525395"/>
    <n v="4"/>
    <n v="4594"/>
    <n v="0.2"/>
    <n v="14700.800000000001"/>
    <n v="17964"/>
    <n v="-3263.1999999999989"/>
    <s v="UPI"/>
    <s v="Cancelled"/>
    <x v="2"/>
    <n v="5"/>
    <n v="20"/>
  </r>
  <r>
    <x v="324"/>
    <x v="1"/>
    <s v="India"/>
    <s v="Bangalore"/>
    <s v="Software"/>
    <x v="0"/>
    <n v="44563"/>
    <s v="Existing"/>
    <s v="Offline"/>
    <n v="202895"/>
    <n v="7"/>
    <n v="3037"/>
    <n v="0.1"/>
    <n v="19133.100000000002"/>
    <n v="20705"/>
    <n v="-1571.8999999999978"/>
    <s v="Net Banking"/>
    <s v="Returned"/>
    <x v="0"/>
    <n v="5"/>
    <n v="10"/>
  </r>
  <r>
    <x v="324"/>
    <x v="0"/>
    <s v="India"/>
    <s v="Bangalore"/>
    <s v="Services"/>
    <x v="1"/>
    <n v="25270"/>
    <s v="New"/>
    <s v="Partner"/>
    <n v="807595"/>
    <n v="6"/>
    <n v="2971"/>
    <n v="0.05"/>
    <n v="16934.7"/>
    <n v="1375"/>
    <n v="15559.7"/>
    <s v="Net Banking"/>
    <s v="Cancelled"/>
    <x v="0"/>
    <n v="3"/>
    <n v="5"/>
  </r>
  <r>
    <x v="324"/>
    <x v="1"/>
    <s v="UAE"/>
    <s v="Dubai"/>
    <s v="Software"/>
    <x v="1"/>
    <n v="41279"/>
    <s v="Existing"/>
    <s v="Online"/>
    <n v="787397"/>
    <n v="2"/>
    <n v="2934"/>
    <n v="0"/>
    <n v="5868"/>
    <n v="23465"/>
    <n v="-17597"/>
    <s v="Cash"/>
    <s v="Completed"/>
    <x v="0"/>
    <n v="4"/>
    <n v="0"/>
  </r>
  <r>
    <x v="324"/>
    <x v="2"/>
    <s v="India"/>
    <s v="Mumbai"/>
    <s v="Hardware"/>
    <x v="0"/>
    <n v="13657"/>
    <s v="Existing"/>
    <s v="Offline"/>
    <n v="133275"/>
    <n v="9"/>
    <n v="4835"/>
    <n v="0.2"/>
    <n v="34812"/>
    <n v="6577"/>
    <n v="28235"/>
    <s v="Cash"/>
    <s v="Cancelled"/>
    <x v="0"/>
    <n v="1"/>
    <n v="20"/>
  </r>
  <r>
    <x v="324"/>
    <x v="1"/>
    <s v="India"/>
    <s v="Bangalore"/>
    <s v="Services"/>
    <x v="3"/>
    <n v="99422"/>
    <s v="New"/>
    <s v="Online"/>
    <n v="923124"/>
    <n v="6"/>
    <n v="4022"/>
    <n v="0.05"/>
    <n v="22925.399999999998"/>
    <n v="4801"/>
    <n v="18124.399999999998"/>
    <s v="UPI"/>
    <s v="Returned"/>
    <x v="3"/>
    <n v="1"/>
    <n v="5"/>
  </r>
  <r>
    <x v="324"/>
    <x v="3"/>
    <s v="USA"/>
    <s v="New York"/>
    <s v="Services"/>
    <x v="2"/>
    <n v="78773"/>
    <s v="Existing"/>
    <s v="Offline"/>
    <n v="895304"/>
    <n v="2"/>
    <n v="2805"/>
    <n v="0.15"/>
    <n v="4768.5"/>
    <n v="16447"/>
    <n v="-11678.5"/>
    <s v="Cash"/>
    <s v="Cancelled"/>
    <x v="3"/>
    <n v="2"/>
    <n v="15"/>
  </r>
  <r>
    <x v="324"/>
    <x v="0"/>
    <s v="UK"/>
    <s v="London"/>
    <s v="Hardware"/>
    <x v="0"/>
    <n v="11027"/>
    <s v="New"/>
    <s v="Online"/>
    <n v="676052"/>
    <n v="7"/>
    <n v="4639"/>
    <n v="0.05"/>
    <n v="30849.35"/>
    <n v="7489"/>
    <n v="23360.35"/>
    <s v="Cash"/>
    <s v="Completed"/>
    <x v="0"/>
    <n v="5"/>
    <n v="5"/>
  </r>
  <r>
    <x v="324"/>
    <x v="2"/>
    <s v="India"/>
    <s v="Mumbai"/>
    <s v="Hardware"/>
    <x v="0"/>
    <n v="24199"/>
    <s v="New"/>
    <s v="Partner"/>
    <n v="219564"/>
    <n v="4"/>
    <n v="2310"/>
    <n v="0.15"/>
    <n v="7854"/>
    <n v="27383"/>
    <n v="-19529"/>
    <s v="Cash"/>
    <s v="Completed"/>
    <x v="0"/>
    <n v="1"/>
    <n v="15"/>
  </r>
  <r>
    <x v="324"/>
    <x v="0"/>
    <s v="India"/>
    <s v="Mumbai"/>
    <s v="Hardware"/>
    <x v="2"/>
    <n v="54954"/>
    <s v="New"/>
    <s v="Offline"/>
    <n v="715159"/>
    <n v="1"/>
    <n v="1163"/>
    <n v="0.15"/>
    <n v="988.55"/>
    <n v="1728"/>
    <n v="-739.45"/>
    <s v="Credit Card"/>
    <s v="Cancelled"/>
    <x v="2"/>
    <n v="3"/>
    <n v="15"/>
  </r>
  <r>
    <x v="324"/>
    <x v="2"/>
    <s v="India"/>
    <s v="Mumbai"/>
    <s v="Hardware"/>
    <x v="3"/>
    <n v="89317"/>
    <s v="New"/>
    <s v="Online"/>
    <n v="710431"/>
    <n v="9"/>
    <n v="3554"/>
    <n v="0.2"/>
    <n v="25588.800000000003"/>
    <n v="11629"/>
    <n v="13959.800000000003"/>
    <s v="Net Banking"/>
    <s v="Returned"/>
    <x v="0"/>
    <n v="3"/>
    <n v="20"/>
  </r>
  <r>
    <x v="325"/>
    <x v="3"/>
    <s v="India"/>
    <s v="Bangalore"/>
    <s v="Hardware"/>
    <x v="2"/>
    <n v="25120"/>
    <s v="Existing"/>
    <s v="Offline"/>
    <n v="266033"/>
    <n v="8"/>
    <n v="4700"/>
    <n v="0.1"/>
    <n v="33840"/>
    <n v="5275"/>
    <n v="28565"/>
    <s v="Cash"/>
    <s v="Returned"/>
    <x v="2"/>
    <n v="3"/>
    <n v="10"/>
  </r>
  <r>
    <x v="325"/>
    <x v="0"/>
    <s v="India"/>
    <s v="Mumbai"/>
    <s v="Hardware"/>
    <x v="2"/>
    <n v="66812"/>
    <s v="New"/>
    <s v="Online"/>
    <n v="648754"/>
    <n v="5"/>
    <n v="3992"/>
    <n v="0.15"/>
    <n v="16966"/>
    <n v="24164"/>
    <n v="-7198"/>
    <s v="Credit Card"/>
    <s v="Returned"/>
    <x v="2"/>
    <n v="2"/>
    <n v="15"/>
  </r>
  <r>
    <x v="325"/>
    <x v="1"/>
    <s v="UAE"/>
    <s v="Dubai"/>
    <s v="Services"/>
    <x v="3"/>
    <n v="99825"/>
    <s v="New"/>
    <s v="Partner"/>
    <n v="508978"/>
    <n v="3"/>
    <n v="1453"/>
    <n v="0"/>
    <n v="4359"/>
    <n v="3423"/>
    <n v="936"/>
    <s v="Net Banking"/>
    <s v="Returned"/>
    <x v="0"/>
    <n v="5"/>
    <n v="0"/>
  </r>
  <r>
    <x v="325"/>
    <x v="2"/>
    <s v="India"/>
    <s v="Mumbai"/>
    <s v="Hardware"/>
    <x v="3"/>
    <n v="15983"/>
    <s v="New"/>
    <s v="Offline"/>
    <n v="774290"/>
    <n v="4"/>
    <n v="2173"/>
    <n v="0.2"/>
    <n v="6953.6"/>
    <n v="23710"/>
    <n v="-16756.400000000001"/>
    <s v="UPI"/>
    <s v="Completed"/>
    <x v="3"/>
    <n v="1"/>
    <n v="20"/>
  </r>
  <r>
    <x v="325"/>
    <x v="0"/>
    <s v="USA"/>
    <s v="New York"/>
    <s v="Hardware"/>
    <x v="2"/>
    <n v="76629"/>
    <s v="Existing"/>
    <s v="Offline"/>
    <n v="285285"/>
    <n v="3"/>
    <n v="1842"/>
    <n v="0.15"/>
    <n v="4697.0999999999995"/>
    <n v="28467"/>
    <n v="-23769.9"/>
    <s v="Net Banking"/>
    <s v="Completed"/>
    <x v="2"/>
    <n v="5"/>
    <n v="15"/>
  </r>
  <r>
    <x v="325"/>
    <x v="1"/>
    <s v="India"/>
    <s v="Delhi"/>
    <s v="Services"/>
    <x v="2"/>
    <n v="80325"/>
    <s v="Existing"/>
    <s v="Online"/>
    <n v="956623"/>
    <n v="8"/>
    <n v="3991"/>
    <n v="0.2"/>
    <n v="25542.400000000001"/>
    <n v="19760"/>
    <n v="5782.4000000000015"/>
    <s v="Credit Card"/>
    <s v="Cancelled"/>
    <x v="2"/>
    <n v="5"/>
    <n v="20"/>
  </r>
  <r>
    <x v="325"/>
    <x v="0"/>
    <s v="USA"/>
    <s v="New York"/>
    <s v="Software"/>
    <x v="0"/>
    <n v="12912"/>
    <s v="New"/>
    <s v="Online"/>
    <n v="805734"/>
    <n v="5"/>
    <n v="3242"/>
    <n v="0"/>
    <n v="16210"/>
    <n v="11160"/>
    <n v="5050"/>
    <s v="Credit Card"/>
    <s v="Returned"/>
    <x v="0"/>
    <n v="3"/>
    <n v="0"/>
  </r>
  <r>
    <x v="325"/>
    <x v="0"/>
    <s v="India"/>
    <s v="Bangalore"/>
    <s v="Hardware"/>
    <x v="3"/>
    <n v="57879"/>
    <s v="Existing"/>
    <s v="Partner"/>
    <n v="287974"/>
    <n v="8"/>
    <n v="2604"/>
    <n v="0.2"/>
    <n v="16665.600000000002"/>
    <n v="7633"/>
    <n v="9032.6000000000022"/>
    <s v="UPI"/>
    <s v="Cancelled"/>
    <x v="3"/>
    <n v="1"/>
    <n v="20"/>
  </r>
  <r>
    <x v="325"/>
    <x v="0"/>
    <s v="India"/>
    <s v="Mumbai"/>
    <s v="Services"/>
    <x v="1"/>
    <n v="31873"/>
    <s v="Existing"/>
    <s v="Online"/>
    <n v="694843"/>
    <n v="1"/>
    <n v="739"/>
    <n v="0.2"/>
    <n v="591.20000000000005"/>
    <n v="3247"/>
    <n v="-2655.8"/>
    <s v="Credit Card"/>
    <s v="Completed"/>
    <x v="1"/>
    <n v="2"/>
    <n v="20"/>
  </r>
  <r>
    <x v="325"/>
    <x v="2"/>
    <s v="India"/>
    <s v="Mumbai"/>
    <s v="Services"/>
    <x v="3"/>
    <n v="24332"/>
    <s v="New"/>
    <s v="Online"/>
    <n v="726166"/>
    <n v="9"/>
    <n v="3124"/>
    <n v="0.15"/>
    <n v="23898.6"/>
    <n v="28319"/>
    <n v="-4420.4000000000015"/>
    <s v="UPI"/>
    <s v="Cancelled"/>
    <x v="2"/>
    <n v="5"/>
    <n v="15"/>
  </r>
  <r>
    <x v="325"/>
    <x v="1"/>
    <s v="UAE"/>
    <s v="Dubai"/>
    <s v="Software"/>
    <x v="2"/>
    <n v="26564"/>
    <s v="New"/>
    <s v="Online"/>
    <n v="941307"/>
    <n v="3"/>
    <n v="3549"/>
    <n v="0.05"/>
    <n v="10114.65"/>
    <n v="24006"/>
    <n v="-13891.35"/>
    <s v="UPI"/>
    <s v="Cancelled"/>
    <x v="0"/>
    <n v="4"/>
    <n v="5"/>
  </r>
  <r>
    <x v="325"/>
    <x v="3"/>
    <s v="UK"/>
    <s v="London"/>
    <s v="Hardware"/>
    <x v="2"/>
    <n v="87795"/>
    <s v="Existing"/>
    <s v="Partner"/>
    <n v="532530"/>
    <n v="1"/>
    <n v="2609"/>
    <n v="0.2"/>
    <n v="2087.2000000000003"/>
    <n v="12048"/>
    <n v="-9960.7999999999993"/>
    <s v="Credit Card"/>
    <s v="Returned"/>
    <x v="3"/>
    <n v="3"/>
    <n v="20"/>
  </r>
  <r>
    <x v="326"/>
    <x v="2"/>
    <s v="India"/>
    <s v="Mumbai"/>
    <s v="Hardware"/>
    <x v="2"/>
    <n v="30526"/>
    <s v="Existing"/>
    <s v="Partner"/>
    <n v="807535"/>
    <n v="3"/>
    <n v="4747"/>
    <n v="0.15"/>
    <n v="12104.85"/>
    <n v="27335"/>
    <n v="-15230.15"/>
    <s v="Credit Card"/>
    <s v="Completed"/>
    <x v="3"/>
    <n v="4"/>
    <n v="15"/>
  </r>
  <r>
    <x v="326"/>
    <x v="2"/>
    <s v="USA"/>
    <s v="New York"/>
    <s v="Hardware"/>
    <x v="2"/>
    <n v="75481"/>
    <s v="Existing"/>
    <s v="Offline"/>
    <n v="316272"/>
    <n v="2"/>
    <n v="4725"/>
    <n v="0"/>
    <n v="9450"/>
    <n v="6574"/>
    <n v="2876"/>
    <s v="Cash"/>
    <s v="Completed"/>
    <x v="3"/>
    <n v="2"/>
    <n v="0"/>
  </r>
  <r>
    <x v="326"/>
    <x v="2"/>
    <s v="India"/>
    <s v="Bangalore"/>
    <s v="Services"/>
    <x v="1"/>
    <n v="62775"/>
    <s v="New"/>
    <s v="Partner"/>
    <n v="551631"/>
    <n v="7"/>
    <n v="1963"/>
    <n v="0"/>
    <n v="13741"/>
    <n v="24544"/>
    <n v="-10803"/>
    <s v="Cash"/>
    <s v="Cancelled"/>
    <x v="2"/>
    <n v="2"/>
    <n v="0"/>
  </r>
  <r>
    <x v="326"/>
    <x v="3"/>
    <s v="India"/>
    <s v="Delhi"/>
    <s v="Hardware"/>
    <x v="3"/>
    <n v="96649"/>
    <s v="Existing"/>
    <s v="Online"/>
    <n v="444604"/>
    <n v="4"/>
    <n v="899"/>
    <n v="0.05"/>
    <n v="3416.2"/>
    <n v="6993"/>
    <n v="-3576.8"/>
    <s v="UPI"/>
    <s v="Completed"/>
    <x v="1"/>
    <n v="2"/>
    <n v="5"/>
  </r>
  <r>
    <x v="326"/>
    <x v="1"/>
    <s v="India"/>
    <s v="Mumbai"/>
    <s v="Hardware"/>
    <x v="1"/>
    <n v="26006"/>
    <s v="Existing"/>
    <s v="Offline"/>
    <n v="670543"/>
    <n v="7"/>
    <n v="3221"/>
    <n v="0"/>
    <n v="22547"/>
    <n v="22943"/>
    <n v="-396"/>
    <s v="Credit Card"/>
    <s v="Returned"/>
    <x v="3"/>
    <n v="2"/>
    <n v="0"/>
  </r>
  <r>
    <x v="326"/>
    <x v="1"/>
    <s v="India"/>
    <s v="Delhi"/>
    <s v="Hardware"/>
    <x v="1"/>
    <n v="31643"/>
    <s v="Existing"/>
    <s v="Partner"/>
    <n v="411806"/>
    <n v="3"/>
    <n v="2437"/>
    <n v="0.15"/>
    <n v="6214.3499999999995"/>
    <n v="2912"/>
    <n v="3302.3499999999995"/>
    <s v="Cash"/>
    <s v="Cancelled"/>
    <x v="2"/>
    <n v="1"/>
    <n v="15"/>
  </r>
  <r>
    <x v="326"/>
    <x v="1"/>
    <s v="India"/>
    <s v="Mumbai"/>
    <s v="Hardware"/>
    <x v="2"/>
    <n v="99949"/>
    <s v="Existing"/>
    <s v="Partner"/>
    <n v="450226"/>
    <n v="6"/>
    <n v="681"/>
    <n v="0.05"/>
    <n v="3881.7"/>
    <n v="29248"/>
    <n v="-25366.3"/>
    <s v="Cash"/>
    <s v="Completed"/>
    <x v="0"/>
    <n v="4"/>
    <n v="5"/>
  </r>
  <r>
    <x v="326"/>
    <x v="0"/>
    <s v="India"/>
    <s v="Bangalore"/>
    <s v="Software"/>
    <x v="1"/>
    <n v="73128"/>
    <s v="New"/>
    <s v="Online"/>
    <n v="704654"/>
    <n v="7"/>
    <n v="1574"/>
    <n v="0.15"/>
    <n v="9365.2999999999993"/>
    <n v="21192"/>
    <n v="-11826.7"/>
    <s v="Cash"/>
    <s v="Returned"/>
    <x v="3"/>
    <n v="3"/>
    <n v="15"/>
  </r>
  <r>
    <x v="326"/>
    <x v="0"/>
    <s v="UK"/>
    <s v="London"/>
    <s v="Software"/>
    <x v="2"/>
    <n v="52523"/>
    <s v="New"/>
    <s v="Online"/>
    <n v="571394"/>
    <n v="7"/>
    <n v="3073"/>
    <n v="0.05"/>
    <n v="20435.45"/>
    <n v="27558"/>
    <n v="-7122.5499999999993"/>
    <s v="Cash"/>
    <s v="Completed"/>
    <x v="2"/>
    <n v="4"/>
    <n v="5"/>
  </r>
  <r>
    <x v="326"/>
    <x v="0"/>
    <s v="USA"/>
    <s v="New York"/>
    <s v="Software"/>
    <x v="2"/>
    <n v="80220"/>
    <s v="New"/>
    <s v="Partner"/>
    <n v="843982"/>
    <n v="5"/>
    <n v="2897"/>
    <n v="0.05"/>
    <n v="13760.75"/>
    <n v="20061"/>
    <n v="-6300.25"/>
    <s v="UPI"/>
    <s v="Returned"/>
    <x v="1"/>
    <n v="1"/>
    <n v="5"/>
  </r>
  <r>
    <x v="326"/>
    <x v="3"/>
    <s v="India"/>
    <s v="Bangalore"/>
    <s v="Hardware"/>
    <x v="2"/>
    <n v="83390"/>
    <s v="Existing"/>
    <s v="Offline"/>
    <n v="149496"/>
    <n v="6"/>
    <n v="1581"/>
    <n v="0.15"/>
    <n v="8063.0999999999995"/>
    <n v="22962"/>
    <n v="-14898.900000000001"/>
    <s v="Net Banking"/>
    <s v="Cancelled"/>
    <x v="3"/>
    <n v="5"/>
    <n v="15"/>
  </r>
  <r>
    <x v="326"/>
    <x v="0"/>
    <s v="India"/>
    <s v="Delhi"/>
    <s v="Hardware"/>
    <x v="1"/>
    <n v="62784"/>
    <s v="New"/>
    <s v="Online"/>
    <n v="465627"/>
    <n v="3"/>
    <n v="918"/>
    <n v="0.05"/>
    <n v="2616.2999999999997"/>
    <n v="10886"/>
    <n v="-8269.7000000000007"/>
    <s v="Credit Card"/>
    <s v="Returned"/>
    <x v="1"/>
    <n v="2"/>
    <n v="5"/>
  </r>
  <r>
    <x v="327"/>
    <x v="3"/>
    <s v="India"/>
    <s v="Mumbai"/>
    <s v="Services"/>
    <x v="2"/>
    <n v="97893"/>
    <s v="Existing"/>
    <s v="Partner"/>
    <n v="409935"/>
    <n v="4"/>
    <n v="1660"/>
    <n v="0.15"/>
    <n v="5644"/>
    <n v="5531"/>
    <n v="113"/>
    <s v="Credit Card"/>
    <s v="Completed"/>
    <x v="2"/>
    <n v="5"/>
    <n v="15"/>
  </r>
  <r>
    <x v="327"/>
    <x v="1"/>
    <s v="India"/>
    <s v="Delhi"/>
    <s v="Services"/>
    <x v="1"/>
    <n v="69701"/>
    <s v="Existing"/>
    <s v="Partner"/>
    <n v="589214"/>
    <n v="6"/>
    <n v="1139"/>
    <n v="0"/>
    <n v="6834"/>
    <n v="2737"/>
    <n v="4097"/>
    <s v="Cash"/>
    <s v="Cancelled"/>
    <x v="0"/>
    <n v="2"/>
    <n v="0"/>
  </r>
  <r>
    <x v="327"/>
    <x v="0"/>
    <s v="USA"/>
    <s v="New York"/>
    <s v="Services"/>
    <x v="3"/>
    <n v="27946"/>
    <s v="New"/>
    <s v="Online"/>
    <n v="288307"/>
    <n v="3"/>
    <n v="2584"/>
    <n v="0"/>
    <n v="7752"/>
    <n v="6697"/>
    <n v="1055"/>
    <s v="UPI"/>
    <s v="Completed"/>
    <x v="2"/>
    <n v="3"/>
    <n v="0"/>
  </r>
  <r>
    <x v="327"/>
    <x v="0"/>
    <s v="India"/>
    <s v="Bangalore"/>
    <s v="Hardware"/>
    <x v="2"/>
    <n v="23127"/>
    <s v="Existing"/>
    <s v="Offline"/>
    <n v="925572"/>
    <n v="7"/>
    <n v="858"/>
    <n v="0.2"/>
    <n v="4804.8"/>
    <n v="1045"/>
    <n v="3759.8"/>
    <s v="Net Banking"/>
    <s v="Cancelled"/>
    <x v="1"/>
    <n v="2"/>
    <n v="20"/>
  </r>
  <r>
    <x v="327"/>
    <x v="2"/>
    <s v="India"/>
    <s v="Delhi"/>
    <s v="Software"/>
    <x v="0"/>
    <n v="39404"/>
    <s v="Existing"/>
    <s v="Offline"/>
    <n v="603954"/>
    <n v="3"/>
    <n v="2303"/>
    <n v="0.1"/>
    <n v="6218.1"/>
    <n v="8019"/>
    <n v="-1800.8999999999996"/>
    <s v="Net Banking"/>
    <s v="Completed"/>
    <x v="1"/>
    <n v="2"/>
    <n v="10"/>
  </r>
  <r>
    <x v="327"/>
    <x v="3"/>
    <s v="India"/>
    <s v="Delhi"/>
    <s v="Software"/>
    <x v="0"/>
    <n v="98424"/>
    <s v="Existing"/>
    <s v="Offline"/>
    <n v="472009"/>
    <n v="9"/>
    <n v="1038"/>
    <n v="0.1"/>
    <n v="8407.8000000000011"/>
    <n v="6891"/>
    <n v="1516.8000000000011"/>
    <s v="Credit Card"/>
    <s v="Cancelled"/>
    <x v="0"/>
    <n v="5"/>
    <n v="10"/>
  </r>
  <r>
    <x v="327"/>
    <x v="1"/>
    <s v="USA"/>
    <s v="New York"/>
    <s v="Software"/>
    <x v="0"/>
    <n v="27401"/>
    <s v="New"/>
    <s v="Online"/>
    <n v="787436"/>
    <n v="4"/>
    <n v="4939"/>
    <n v="0"/>
    <n v="19756"/>
    <n v="2941"/>
    <n v="16815"/>
    <s v="UPI"/>
    <s v="Cancelled"/>
    <x v="3"/>
    <n v="5"/>
    <n v="0"/>
  </r>
  <r>
    <x v="327"/>
    <x v="2"/>
    <s v="India"/>
    <s v="Mumbai"/>
    <s v="Hardware"/>
    <x v="0"/>
    <n v="25428"/>
    <s v="New"/>
    <s v="Online"/>
    <n v="733163"/>
    <n v="2"/>
    <n v="2718"/>
    <n v="0.2"/>
    <n v="4348.8"/>
    <n v="23444"/>
    <n v="-19095.2"/>
    <s v="UPI"/>
    <s v="Returned"/>
    <x v="2"/>
    <n v="5"/>
    <n v="20"/>
  </r>
  <r>
    <x v="327"/>
    <x v="2"/>
    <s v="India"/>
    <s v="Delhi"/>
    <s v="Software"/>
    <x v="0"/>
    <n v="74372"/>
    <s v="New"/>
    <s v="Online"/>
    <n v="675920"/>
    <n v="6"/>
    <n v="2213"/>
    <n v="0.1"/>
    <n v="11950.2"/>
    <n v="29915"/>
    <n v="-17964.8"/>
    <s v="Credit Card"/>
    <s v="Cancelled"/>
    <x v="0"/>
    <n v="1"/>
    <n v="10"/>
  </r>
  <r>
    <x v="327"/>
    <x v="1"/>
    <s v="USA"/>
    <s v="New York"/>
    <s v="Services"/>
    <x v="1"/>
    <n v="21971"/>
    <s v="New"/>
    <s v="Offline"/>
    <n v="600110"/>
    <n v="9"/>
    <n v="1365"/>
    <n v="0.15"/>
    <n v="10442.25"/>
    <n v="25731"/>
    <n v="-15288.75"/>
    <s v="Net Banking"/>
    <s v="Cancelled"/>
    <x v="3"/>
    <n v="2"/>
    <n v="15"/>
  </r>
  <r>
    <x v="327"/>
    <x v="2"/>
    <s v="India"/>
    <s v="Mumbai"/>
    <s v="Services"/>
    <x v="3"/>
    <n v="98018"/>
    <s v="New"/>
    <s v="Offline"/>
    <n v="908635"/>
    <n v="2"/>
    <n v="2567"/>
    <n v="0.15"/>
    <n v="4363.8999999999996"/>
    <n v="12657"/>
    <n v="-8293.1"/>
    <s v="UPI"/>
    <s v="Returned"/>
    <x v="0"/>
    <n v="5"/>
    <n v="15"/>
  </r>
  <r>
    <x v="327"/>
    <x v="3"/>
    <s v="UK"/>
    <s v="London"/>
    <s v="Software"/>
    <x v="1"/>
    <n v="95504"/>
    <s v="New"/>
    <s v="Online"/>
    <n v="606691"/>
    <n v="4"/>
    <n v="2850"/>
    <n v="0.05"/>
    <n v="10830"/>
    <n v="18345"/>
    <n v="-7515"/>
    <s v="Cash"/>
    <s v="Cancelled"/>
    <x v="1"/>
    <n v="1"/>
    <n v="5"/>
  </r>
  <r>
    <x v="328"/>
    <x v="3"/>
    <s v="India"/>
    <s v="Mumbai"/>
    <s v="Services"/>
    <x v="2"/>
    <n v="26565"/>
    <s v="New"/>
    <s v="Online"/>
    <n v="979824"/>
    <n v="5"/>
    <n v="1275"/>
    <n v="0.1"/>
    <n v="5737.5"/>
    <n v="18328"/>
    <n v="-12590.5"/>
    <s v="UPI"/>
    <s v="Completed"/>
    <x v="3"/>
    <n v="3"/>
    <n v="10"/>
  </r>
  <r>
    <x v="328"/>
    <x v="0"/>
    <s v="UK"/>
    <s v="London"/>
    <s v="Software"/>
    <x v="3"/>
    <n v="16829"/>
    <s v="New"/>
    <s v="Online"/>
    <n v="998458"/>
    <n v="9"/>
    <n v="3768"/>
    <n v="0.15"/>
    <n v="28825.200000000001"/>
    <n v="25158"/>
    <n v="3667.2000000000007"/>
    <s v="Credit Card"/>
    <s v="Returned"/>
    <x v="0"/>
    <n v="3"/>
    <n v="15"/>
  </r>
  <r>
    <x v="328"/>
    <x v="2"/>
    <s v="India"/>
    <s v="Bangalore"/>
    <s v="Software"/>
    <x v="3"/>
    <n v="86023"/>
    <s v="New"/>
    <s v="Offline"/>
    <n v="669930"/>
    <n v="7"/>
    <n v="4127"/>
    <n v="0.1"/>
    <n v="26000.100000000002"/>
    <n v="10470"/>
    <n v="15530.100000000002"/>
    <s v="Credit Card"/>
    <s v="Returned"/>
    <x v="2"/>
    <n v="2"/>
    <n v="10"/>
  </r>
  <r>
    <x v="328"/>
    <x v="0"/>
    <s v="USA"/>
    <s v="New York"/>
    <s v="Services"/>
    <x v="3"/>
    <n v="45435"/>
    <s v="New"/>
    <s v="Partner"/>
    <n v="488790"/>
    <n v="5"/>
    <n v="1535"/>
    <n v="0.05"/>
    <n v="7291.25"/>
    <n v="26961"/>
    <n v="-19669.75"/>
    <s v="Cash"/>
    <s v="Cancelled"/>
    <x v="0"/>
    <n v="5"/>
    <n v="5"/>
  </r>
  <r>
    <x v="328"/>
    <x v="2"/>
    <s v="India"/>
    <s v="Mumbai"/>
    <s v="Services"/>
    <x v="3"/>
    <n v="91823"/>
    <s v="Existing"/>
    <s v="Partner"/>
    <n v="483574"/>
    <n v="6"/>
    <n v="860"/>
    <n v="0"/>
    <n v="5160"/>
    <n v="29630"/>
    <n v="-24470"/>
    <s v="Net Banking"/>
    <s v="Returned"/>
    <x v="3"/>
    <n v="2"/>
    <n v="0"/>
  </r>
  <r>
    <x v="328"/>
    <x v="3"/>
    <s v="UK"/>
    <s v="London"/>
    <s v="Services"/>
    <x v="0"/>
    <n v="48941"/>
    <s v="New"/>
    <s v="Offline"/>
    <n v="895918"/>
    <n v="9"/>
    <n v="3319"/>
    <n v="0.2"/>
    <n v="23896.800000000003"/>
    <n v="4919"/>
    <n v="18977.800000000003"/>
    <s v="Net Banking"/>
    <s v="Completed"/>
    <x v="0"/>
    <n v="2"/>
    <n v="20"/>
  </r>
  <r>
    <x v="328"/>
    <x v="3"/>
    <s v="UK"/>
    <s v="London"/>
    <s v="Services"/>
    <x v="2"/>
    <n v="52459"/>
    <s v="Existing"/>
    <s v="Online"/>
    <n v="291667"/>
    <n v="4"/>
    <n v="795"/>
    <n v="0.05"/>
    <n v="3021"/>
    <n v="27312"/>
    <n v="-24291"/>
    <s v="Cash"/>
    <s v="Cancelled"/>
    <x v="0"/>
    <n v="2"/>
    <n v="5"/>
  </r>
  <r>
    <x v="328"/>
    <x v="3"/>
    <s v="India"/>
    <s v="Bangalore"/>
    <s v="Software"/>
    <x v="3"/>
    <n v="57976"/>
    <s v="Existing"/>
    <s v="Online"/>
    <n v="263230"/>
    <n v="2"/>
    <n v="1926"/>
    <n v="0.05"/>
    <n v="3659.3999999999996"/>
    <n v="28442"/>
    <n v="-24782.6"/>
    <s v="UPI"/>
    <s v="Cancelled"/>
    <x v="2"/>
    <n v="1"/>
    <n v="5"/>
  </r>
  <r>
    <x v="328"/>
    <x v="2"/>
    <s v="UAE"/>
    <s v="Dubai"/>
    <s v="Services"/>
    <x v="3"/>
    <n v="89199"/>
    <s v="New"/>
    <s v="Online"/>
    <n v="352660"/>
    <n v="5"/>
    <n v="4009"/>
    <n v="0.05"/>
    <n v="19042.75"/>
    <n v="7058"/>
    <n v="11984.75"/>
    <s v="Credit Card"/>
    <s v="Cancelled"/>
    <x v="3"/>
    <n v="2"/>
    <n v="5"/>
  </r>
  <r>
    <x v="328"/>
    <x v="3"/>
    <s v="USA"/>
    <s v="New York"/>
    <s v="Services"/>
    <x v="0"/>
    <n v="19176"/>
    <s v="New"/>
    <s v="Online"/>
    <n v="901113"/>
    <n v="7"/>
    <n v="3316"/>
    <n v="0.2"/>
    <n v="18569.600000000002"/>
    <n v="15981"/>
    <n v="2588.6000000000022"/>
    <s v="Cash"/>
    <s v="Completed"/>
    <x v="3"/>
    <n v="3"/>
    <n v="20"/>
  </r>
  <r>
    <x v="328"/>
    <x v="2"/>
    <s v="UAE"/>
    <s v="Dubai"/>
    <s v="Hardware"/>
    <x v="1"/>
    <n v="61516"/>
    <s v="Existing"/>
    <s v="Offline"/>
    <n v="679078"/>
    <n v="4"/>
    <n v="3365"/>
    <n v="0.15"/>
    <n v="11441"/>
    <n v="28000"/>
    <n v="-16559"/>
    <s v="Credit Card"/>
    <s v="Completed"/>
    <x v="1"/>
    <n v="5"/>
    <n v="15"/>
  </r>
  <r>
    <x v="328"/>
    <x v="0"/>
    <s v="India"/>
    <s v="Mumbai"/>
    <s v="Services"/>
    <x v="1"/>
    <n v="25072"/>
    <s v="New"/>
    <s v="Partner"/>
    <n v="941484"/>
    <n v="1"/>
    <n v="1192"/>
    <n v="0.1"/>
    <n v="1072.8"/>
    <n v="13440"/>
    <n v="-12367.2"/>
    <s v="Credit Card"/>
    <s v="Completed"/>
    <x v="0"/>
    <n v="4"/>
    <n v="10"/>
  </r>
  <r>
    <x v="329"/>
    <x v="2"/>
    <s v="USA"/>
    <s v="New York"/>
    <s v="Services"/>
    <x v="1"/>
    <n v="81052"/>
    <s v="New"/>
    <s v="Partner"/>
    <n v="439381"/>
    <n v="8"/>
    <n v="1567"/>
    <n v="0"/>
    <n v="12536"/>
    <n v="4838"/>
    <n v="7698"/>
    <s v="Cash"/>
    <s v="Returned"/>
    <x v="3"/>
    <n v="4"/>
    <n v="0"/>
  </r>
  <r>
    <x v="329"/>
    <x v="0"/>
    <s v="India"/>
    <s v="Bangalore"/>
    <s v="Software"/>
    <x v="2"/>
    <n v="29689"/>
    <s v="Existing"/>
    <s v="Offline"/>
    <n v="901804"/>
    <n v="5"/>
    <n v="1632"/>
    <n v="0"/>
    <n v="8160"/>
    <n v="12011"/>
    <n v="-3851"/>
    <s v="Net Banking"/>
    <s v="Returned"/>
    <x v="3"/>
    <n v="4"/>
    <n v="0"/>
  </r>
  <r>
    <x v="329"/>
    <x v="2"/>
    <s v="India"/>
    <s v="Mumbai"/>
    <s v="Software"/>
    <x v="1"/>
    <n v="28599"/>
    <s v="New"/>
    <s v="Online"/>
    <n v="126611"/>
    <n v="2"/>
    <n v="1621"/>
    <n v="0.2"/>
    <n v="2593.6000000000004"/>
    <n v="15575"/>
    <n v="-12981.4"/>
    <s v="Net Banking"/>
    <s v="Cancelled"/>
    <x v="3"/>
    <n v="5"/>
    <n v="20"/>
  </r>
  <r>
    <x v="329"/>
    <x v="0"/>
    <s v="USA"/>
    <s v="New York"/>
    <s v="Hardware"/>
    <x v="3"/>
    <n v="92045"/>
    <s v="New"/>
    <s v="Partner"/>
    <n v="891955"/>
    <n v="3"/>
    <n v="1741"/>
    <n v="0"/>
    <n v="5223"/>
    <n v="16819"/>
    <n v="-11596"/>
    <s v="Cash"/>
    <s v="Cancelled"/>
    <x v="2"/>
    <n v="2"/>
    <n v="0"/>
  </r>
  <r>
    <x v="329"/>
    <x v="3"/>
    <s v="USA"/>
    <s v="New York"/>
    <s v="Services"/>
    <x v="0"/>
    <n v="45388"/>
    <s v="Existing"/>
    <s v="Offline"/>
    <n v="407937"/>
    <n v="5"/>
    <n v="1446"/>
    <n v="0.2"/>
    <n v="5784"/>
    <n v="28799"/>
    <n v="-23015"/>
    <s v="Cash"/>
    <s v="Cancelled"/>
    <x v="2"/>
    <n v="5"/>
    <n v="20"/>
  </r>
  <r>
    <x v="329"/>
    <x v="0"/>
    <s v="UAE"/>
    <s v="Dubai"/>
    <s v="Services"/>
    <x v="0"/>
    <n v="60603"/>
    <s v="Existing"/>
    <s v="Online"/>
    <n v="775593"/>
    <n v="4"/>
    <n v="3647"/>
    <n v="0.2"/>
    <n v="11670.400000000001"/>
    <n v="22943"/>
    <n v="-11272.599999999999"/>
    <s v="UPI"/>
    <s v="Returned"/>
    <x v="2"/>
    <n v="5"/>
    <n v="20"/>
  </r>
  <r>
    <x v="329"/>
    <x v="3"/>
    <s v="India"/>
    <s v="Mumbai"/>
    <s v="Services"/>
    <x v="1"/>
    <n v="84736"/>
    <s v="Existing"/>
    <s v="Partner"/>
    <n v="740753"/>
    <n v="9"/>
    <n v="2115"/>
    <n v="0.1"/>
    <n v="17131.5"/>
    <n v="3650"/>
    <n v="13481.5"/>
    <s v="Cash"/>
    <s v="Completed"/>
    <x v="3"/>
    <n v="1"/>
    <n v="10"/>
  </r>
  <r>
    <x v="329"/>
    <x v="3"/>
    <s v="India"/>
    <s v="Bangalore"/>
    <s v="Services"/>
    <x v="0"/>
    <n v="35789"/>
    <s v="New"/>
    <s v="Offline"/>
    <n v="256027"/>
    <n v="9"/>
    <n v="562"/>
    <n v="0.1"/>
    <n v="4552.2"/>
    <n v="9431"/>
    <n v="-4878.8"/>
    <s v="Credit Card"/>
    <s v="Completed"/>
    <x v="2"/>
    <n v="5"/>
    <n v="10"/>
  </r>
  <r>
    <x v="329"/>
    <x v="0"/>
    <s v="India"/>
    <s v="Bangalore"/>
    <s v="Services"/>
    <x v="3"/>
    <n v="87432"/>
    <s v="Existing"/>
    <s v="Partner"/>
    <n v="824659"/>
    <n v="8"/>
    <n v="893"/>
    <n v="0.2"/>
    <n v="5715.2000000000007"/>
    <n v="4254"/>
    <n v="1461.2000000000007"/>
    <s v="Net Banking"/>
    <s v="Cancelled"/>
    <x v="3"/>
    <n v="1"/>
    <n v="20"/>
  </r>
  <r>
    <x v="329"/>
    <x v="2"/>
    <s v="India"/>
    <s v="Mumbai"/>
    <s v="Services"/>
    <x v="1"/>
    <n v="97467"/>
    <s v="New"/>
    <s v="Partner"/>
    <n v="933956"/>
    <n v="2"/>
    <n v="2026"/>
    <n v="0.1"/>
    <n v="3646.8"/>
    <n v="7402"/>
    <n v="-3755.2"/>
    <s v="Credit Card"/>
    <s v="Completed"/>
    <x v="2"/>
    <n v="3"/>
    <n v="10"/>
  </r>
  <r>
    <x v="329"/>
    <x v="2"/>
    <s v="India"/>
    <s v="Mumbai"/>
    <s v="Hardware"/>
    <x v="3"/>
    <n v="98623"/>
    <s v="New"/>
    <s v="Offline"/>
    <n v="867155"/>
    <n v="5"/>
    <n v="2001"/>
    <n v="0.15"/>
    <n v="8504.25"/>
    <n v="25011"/>
    <n v="-16506.75"/>
    <s v="Net Banking"/>
    <s v="Returned"/>
    <x v="0"/>
    <n v="1"/>
    <n v="15"/>
  </r>
  <r>
    <x v="329"/>
    <x v="1"/>
    <s v="UK"/>
    <s v="London"/>
    <s v="Services"/>
    <x v="2"/>
    <n v="99289"/>
    <s v="New"/>
    <s v="Offline"/>
    <n v="404765"/>
    <n v="8"/>
    <n v="1019"/>
    <n v="0.05"/>
    <n v="7744.4"/>
    <n v="9691"/>
    <n v="-1946.6000000000004"/>
    <s v="Credit Card"/>
    <s v="Completed"/>
    <x v="3"/>
    <n v="4"/>
    <n v="5"/>
  </r>
  <r>
    <x v="330"/>
    <x v="2"/>
    <s v="India"/>
    <s v="Delhi"/>
    <s v="Services"/>
    <x v="3"/>
    <n v="62282"/>
    <s v="Existing"/>
    <s v="Partner"/>
    <n v="316050"/>
    <n v="8"/>
    <n v="888"/>
    <n v="0"/>
    <n v="7104"/>
    <n v="13061"/>
    <n v="-5957"/>
    <s v="Cash"/>
    <s v="Cancelled"/>
    <x v="1"/>
    <n v="1"/>
    <n v="0"/>
  </r>
  <r>
    <x v="330"/>
    <x v="1"/>
    <s v="UAE"/>
    <s v="Dubai"/>
    <s v="Services"/>
    <x v="3"/>
    <n v="43464"/>
    <s v="New"/>
    <s v="Partner"/>
    <n v="191418"/>
    <n v="7"/>
    <n v="1087"/>
    <n v="0"/>
    <n v="7609"/>
    <n v="23603"/>
    <n v="-15994"/>
    <s v="Cash"/>
    <s v="Cancelled"/>
    <x v="0"/>
    <n v="3"/>
    <n v="0"/>
  </r>
  <r>
    <x v="330"/>
    <x v="2"/>
    <s v="India"/>
    <s v="Mumbai"/>
    <s v="Hardware"/>
    <x v="3"/>
    <n v="77806"/>
    <s v="New"/>
    <s v="Offline"/>
    <n v="823361"/>
    <n v="4"/>
    <n v="3997"/>
    <n v="0"/>
    <n v="15988"/>
    <n v="5392"/>
    <n v="10596"/>
    <s v="UPI"/>
    <s v="Completed"/>
    <x v="0"/>
    <n v="5"/>
    <n v="0"/>
  </r>
  <r>
    <x v="330"/>
    <x v="2"/>
    <s v="India"/>
    <s v="Mumbai"/>
    <s v="Services"/>
    <x v="3"/>
    <n v="51994"/>
    <s v="Existing"/>
    <s v="Online"/>
    <n v="825347"/>
    <n v="3"/>
    <n v="3561"/>
    <n v="0"/>
    <n v="10683"/>
    <n v="27806"/>
    <n v="-17123"/>
    <s v="Net Banking"/>
    <s v="Cancelled"/>
    <x v="0"/>
    <n v="4"/>
    <n v="0"/>
  </r>
  <r>
    <x v="330"/>
    <x v="3"/>
    <s v="India"/>
    <s v="Delhi"/>
    <s v="Hardware"/>
    <x v="2"/>
    <n v="91596"/>
    <s v="Existing"/>
    <s v="Online"/>
    <n v="968029"/>
    <n v="8"/>
    <n v="3071"/>
    <n v="0.15"/>
    <n v="20882.8"/>
    <n v="14370"/>
    <n v="6512.7999999999993"/>
    <s v="Cash"/>
    <s v="Cancelled"/>
    <x v="1"/>
    <n v="1"/>
    <n v="15"/>
  </r>
  <r>
    <x v="330"/>
    <x v="1"/>
    <s v="India"/>
    <s v="Delhi"/>
    <s v="Software"/>
    <x v="1"/>
    <n v="35594"/>
    <s v="New"/>
    <s v="Online"/>
    <n v="886447"/>
    <n v="8"/>
    <n v="779"/>
    <n v="0.15"/>
    <n v="5297.2"/>
    <n v="8719"/>
    <n v="-3421.8"/>
    <s v="Net Banking"/>
    <s v="Returned"/>
    <x v="1"/>
    <n v="2"/>
    <n v="15"/>
  </r>
  <r>
    <x v="330"/>
    <x v="2"/>
    <s v="USA"/>
    <s v="New York"/>
    <s v="Services"/>
    <x v="3"/>
    <n v="62563"/>
    <s v="Existing"/>
    <s v="Online"/>
    <n v="890842"/>
    <n v="5"/>
    <n v="3616"/>
    <n v="0.05"/>
    <n v="17176"/>
    <n v="12820"/>
    <n v="4356"/>
    <s v="Cash"/>
    <s v="Returned"/>
    <x v="1"/>
    <n v="5"/>
    <n v="5"/>
  </r>
  <r>
    <x v="330"/>
    <x v="1"/>
    <s v="India"/>
    <s v="Bangalore"/>
    <s v="Hardware"/>
    <x v="1"/>
    <n v="90352"/>
    <s v="New"/>
    <s v="Offline"/>
    <n v="643252"/>
    <n v="3"/>
    <n v="3972"/>
    <n v="0.2"/>
    <n v="9532.8000000000011"/>
    <n v="10621"/>
    <n v="-1088.1999999999989"/>
    <s v="UPI"/>
    <s v="Completed"/>
    <x v="2"/>
    <n v="4"/>
    <n v="20"/>
  </r>
  <r>
    <x v="330"/>
    <x v="3"/>
    <s v="UAE"/>
    <s v="Dubai"/>
    <s v="Software"/>
    <x v="0"/>
    <n v="96840"/>
    <s v="New"/>
    <s v="Online"/>
    <n v="170671"/>
    <n v="5"/>
    <n v="2484"/>
    <n v="0.1"/>
    <n v="11178"/>
    <n v="9718"/>
    <n v="1460"/>
    <s v="Cash"/>
    <s v="Cancelled"/>
    <x v="2"/>
    <n v="4"/>
    <n v="10"/>
  </r>
  <r>
    <x v="330"/>
    <x v="3"/>
    <s v="USA"/>
    <s v="New York"/>
    <s v="Hardware"/>
    <x v="3"/>
    <n v="38386"/>
    <s v="New"/>
    <s v="Partner"/>
    <n v="214128"/>
    <n v="4"/>
    <n v="2781"/>
    <n v="0.05"/>
    <n v="10567.8"/>
    <n v="23235"/>
    <n v="-12667.2"/>
    <s v="Cash"/>
    <s v="Completed"/>
    <x v="0"/>
    <n v="1"/>
    <n v="5"/>
  </r>
  <r>
    <x v="330"/>
    <x v="1"/>
    <s v="India"/>
    <s v="Mumbai"/>
    <s v="Hardware"/>
    <x v="3"/>
    <n v="76652"/>
    <s v="Existing"/>
    <s v="Online"/>
    <n v="359534"/>
    <n v="8"/>
    <n v="4781"/>
    <n v="0"/>
    <n v="38248"/>
    <n v="2808"/>
    <n v="35440"/>
    <s v="UPI"/>
    <s v="Returned"/>
    <x v="1"/>
    <n v="5"/>
    <n v="0"/>
  </r>
  <r>
    <x v="330"/>
    <x v="3"/>
    <s v="India"/>
    <s v="Delhi"/>
    <s v="Software"/>
    <x v="0"/>
    <n v="27540"/>
    <s v="Existing"/>
    <s v="Offline"/>
    <n v="959916"/>
    <n v="2"/>
    <n v="1304"/>
    <n v="0.1"/>
    <n v="2347.2000000000003"/>
    <n v="10402"/>
    <n v="-8054.7999999999993"/>
    <s v="Credit Card"/>
    <s v="Returned"/>
    <x v="0"/>
    <n v="5"/>
    <n v="10"/>
  </r>
  <r>
    <x v="331"/>
    <x v="0"/>
    <s v="UK"/>
    <s v="London"/>
    <s v="Services"/>
    <x v="1"/>
    <n v="43756"/>
    <s v="New"/>
    <s v="Online"/>
    <n v="872640"/>
    <n v="8"/>
    <n v="574"/>
    <n v="0.05"/>
    <n v="4362.3999999999996"/>
    <n v="29523"/>
    <n v="-25160.6"/>
    <s v="Net Banking"/>
    <s v="Returned"/>
    <x v="0"/>
    <n v="2"/>
    <n v="5"/>
  </r>
  <r>
    <x v="331"/>
    <x v="0"/>
    <s v="India"/>
    <s v="Bangalore"/>
    <s v="Services"/>
    <x v="2"/>
    <n v="53426"/>
    <s v="New"/>
    <s v="Online"/>
    <n v="239674"/>
    <n v="6"/>
    <n v="3485"/>
    <n v="0"/>
    <n v="20910"/>
    <n v="9175"/>
    <n v="11735"/>
    <s v="Credit Card"/>
    <s v="Completed"/>
    <x v="1"/>
    <n v="2"/>
    <n v="0"/>
  </r>
  <r>
    <x v="331"/>
    <x v="3"/>
    <s v="USA"/>
    <s v="New York"/>
    <s v="Hardware"/>
    <x v="3"/>
    <n v="15587"/>
    <s v="New"/>
    <s v="Offline"/>
    <n v="226003"/>
    <n v="4"/>
    <n v="1209"/>
    <n v="0.05"/>
    <n v="4594.2"/>
    <n v="10240"/>
    <n v="-5645.8"/>
    <s v="Credit Card"/>
    <s v="Returned"/>
    <x v="2"/>
    <n v="4"/>
    <n v="5"/>
  </r>
  <r>
    <x v="331"/>
    <x v="0"/>
    <s v="UK"/>
    <s v="London"/>
    <s v="Software"/>
    <x v="0"/>
    <n v="93748"/>
    <s v="New"/>
    <s v="Online"/>
    <n v="893664"/>
    <n v="3"/>
    <n v="4162"/>
    <n v="0"/>
    <n v="12486"/>
    <n v="21778"/>
    <n v="-9292"/>
    <s v="Credit Card"/>
    <s v="Cancelled"/>
    <x v="0"/>
    <n v="4"/>
    <n v="0"/>
  </r>
  <r>
    <x v="331"/>
    <x v="2"/>
    <s v="India"/>
    <s v="Bangalore"/>
    <s v="Services"/>
    <x v="0"/>
    <n v="91339"/>
    <s v="Existing"/>
    <s v="Offline"/>
    <n v="602571"/>
    <n v="5"/>
    <n v="1930"/>
    <n v="0"/>
    <n v="9650"/>
    <n v="16026"/>
    <n v="-6376"/>
    <s v="Net Banking"/>
    <s v="Returned"/>
    <x v="0"/>
    <n v="3"/>
    <n v="0"/>
  </r>
  <r>
    <x v="331"/>
    <x v="1"/>
    <s v="UK"/>
    <s v="London"/>
    <s v="Hardware"/>
    <x v="3"/>
    <n v="99792"/>
    <s v="Existing"/>
    <s v="Online"/>
    <n v="288317"/>
    <n v="6"/>
    <n v="1146"/>
    <n v="0.15"/>
    <n v="5844.5999999999995"/>
    <n v="5668"/>
    <n v="176.59999999999945"/>
    <s v="UPI"/>
    <s v="Completed"/>
    <x v="3"/>
    <n v="4"/>
    <n v="15"/>
  </r>
  <r>
    <x v="331"/>
    <x v="2"/>
    <s v="India"/>
    <s v="Delhi"/>
    <s v="Software"/>
    <x v="1"/>
    <n v="59039"/>
    <s v="Existing"/>
    <s v="Offline"/>
    <n v="825731"/>
    <n v="1"/>
    <n v="2538"/>
    <n v="0"/>
    <n v="2538"/>
    <n v="17300"/>
    <n v="-14762"/>
    <s v="Cash"/>
    <s v="Returned"/>
    <x v="1"/>
    <n v="2"/>
    <n v="0"/>
  </r>
  <r>
    <x v="331"/>
    <x v="1"/>
    <s v="USA"/>
    <s v="New York"/>
    <s v="Hardware"/>
    <x v="1"/>
    <n v="20269"/>
    <s v="Existing"/>
    <s v="Online"/>
    <n v="191602"/>
    <n v="1"/>
    <n v="4633"/>
    <n v="0.05"/>
    <n v="4401.3499999999995"/>
    <n v="10346"/>
    <n v="-5944.6500000000005"/>
    <s v="Cash"/>
    <s v="Completed"/>
    <x v="0"/>
    <n v="1"/>
    <n v="5"/>
  </r>
  <r>
    <x v="331"/>
    <x v="3"/>
    <s v="USA"/>
    <s v="New York"/>
    <s v="Software"/>
    <x v="3"/>
    <n v="16088"/>
    <s v="Existing"/>
    <s v="Partner"/>
    <n v="390525"/>
    <n v="3"/>
    <n v="4438"/>
    <n v="0.1"/>
    <n v="11982.6"/>
    <n v="23264"/>
    <n v="-11281.4"/>
    <s v="Credit Card"/>
    <s v="Cancelled"/>
    <x v="1"/>
    <n v="3"/>
    <n v="10"/>
  </r>
  <r>
    <x v="331"/>
    <x v="2"/>
    <s v="India"/>
    <s v="Bangalore"/>
    <s v="Services"/>
    <x v="0"/>
    <n v="52044"/>
    <s v="New"/>
    <s v="Partner"/>
    <n v="988079"/>
    <n v="2"/>
    <n v="2715"/>
    <n v="0.15"/>
    <n v="4615.5"/>
    <n v="18059"/>
    <n v="-13443.5"/>
    <s v="Net Banking"/>
    <s v="Returned"/>
    <x v="3"/>
    <n v="4"/>
    <n v="15"/>
  </r>
  <r>
    <x v="331"/>
    <x v="3"/>
    <s v="UK"/>
    <s v="London"/>
    <s v="Services"/>
    <x v="3"/>
    <n v="37081"/>
    <s v="Existing"/>
    <s v="Offline"/>
    <n v="217174"/>
    <n v="1"/>
    <n v="3856"/>
    <n v="0.1"/>
    <n v="3470.4"/>
    <n v="12230"/>
    <n v="-8759.6"/>
    <s v="Credit Card"/>
    <s v="Completed"/>
    <x v="1"/>
    <n v="2"/>
    <n v="10"/>
  </r>
  <r>
    <x v="331"/>
    <x v="3"/>
    <s v="India"/>
    <s v="Delhi"/>
    <s v="Hardware"/>
    <x v="2"/>
    <n v="71388"/>
    <s v="New"/>
    <s v="Offline"/>
    <n v="962737"/>
    <n v="8"/>
    <n v="602"/>
    <n v="0.2"/>
    <n v="3852.8"/>
    <n v="15839"/>
    <n v="-11986.2"/>
    <s v="UPI"/>
    <s v="Cancelled"/>
    <x v="3"/>
    <n v="3"/>
    <n v="20"/>
  </r>
  <r>
    <x v="332"/>
    <x v="1"/>
    <s v="India"/>
    <s v="Mumbai"/>
    <s v="Services"/>
    <x v="2"/>
    <n v="20543"/>
    <s v="New"/>
    <s v="Offline"/>
    <n v="418169"/>
    <n v="1"/>
    <n v="644"/>
    <n v="0.1"/>
    <n v="579.6"/>
    <n v="20662"/>
    <n v="-20082.400000000001"/>
    <s v="Cash"/>
    <s v="Cancelled"/>
    <x v="3"/>
    <n v="1"/>
    <n v="10"/>
  </r>
  <r>
    <x v="332"/>
    <x v="1"/>
    <s v="USA"/>
    <s v="New York"/>
    <s v="Services"/>
    <x v="1"/>
    <n v="13005"/>
    <s v="Existing"/>
    <s v="Partner"/>
    <n v="968624"/>
    <n v="8"/>
    <n v="1254"/>
    <n v="0.2"/>
    <n v="8025.6"/>
    <n v="11477"/>
    <n v="-3451.3999999999996"/>
    <s v="Cash"/>
    <s v="Returned"/>
    <x v="2"/>
    <n v="1"/>
    <n v="20"/>
  </r>
  <r>
    <x v="332"/>
    <x v="1"/>
    <s v="India"/>
    <s v="Mumbai"/>
    <s v="Software"/>
    <x v="2"/>
    <n v="47203"/>
    <s v="Existing"/>
    <s v="Offline"/>
    <n v="809066"/>
    <n v="5"/>
    <n v="4557"/>
    <n v="0.2"/>
    <n v="18228"/>
    <n v="3239"/>
    <n v="14989"/>
    <s v="Cash"/>
    <s v="Cancelled"/>
    <x v="0"/>
    <n v="2"/>
    <n v="20"/>
  </r>
  <r>
    <x v="332"/>
    <x v="2"/>
    <s v="India"/>
    <s v="Delhi"/>
    <s v="Services"/>
    <x v="0"/>
    <n v="26220"/>
    <s v="New"/>
    <s v="Online"/>
    <n v="100819"/>
    <n v="4"/>
    <n v="4961"/>
    <n v="0.15"/>
    <n v="16867.399999999998"/>
    <n v="26627"/>
    <n v="-9759.6000000000022"/>
    <s v="Cash"/>
    <s v="Cancelled"/>
    <x v="0"/>
    <n v="5"/>
    <n v="15"/>
  </r>
  <r>
    <x v="332"/>
    <x v="0"/>
    <s v="USA"/>
    <s v="New York"/>
    <s v="Software"/>
    <x v="2"/>
    <n v="42696"/>
    <s v="New"/>
    <s v="Offline"/>
    <n v="266455"/>
    <n v="8"/>
    <n v="2330"/>
    <n v="0.1"/>
    <n v="16776"/>
    <n v="12370"/>
    <n v="4406"/>
    <s v="UPI"/>
    <s v="Completed"/>
    <x v="1"/>
    <n v="2"/>
    <n v="10"/>
  </r>
  <r>
    <x v="332"/>
    <x v="1"/>
    <s v="USA"/>
    <s v="New York"/>
    <s v="Software"/>
    <x v="3"/>
    <n v="89683"/>
    <s v="New"/>
    <s v="Offline"/>
    <n v="571900"/>
    <n v="8"/>
    <n v="4209"/>
    <n v="0"/>
    <n v="33672"/>
    <n v="28870"/>
    <n v="4802"/>
    <s v="Net Banking"/>
    <s v="Completed"/>
    <x v="1"/>
    <n v="2"/>
    <n v="0"/>
  </r>
  <r>
    <x v="332"/>
    <x v="1"/>
    <s v="UK"/>
    <s v="London"/>
    <s v="Hardware"/>
    <x v="0"/>
    <n v="56381"/>
    <s v="Existing"/>
    <s v="Online"/>
    <n v="171605"/>
    <n v="8"/>
    <n v="582"/>
    <n v="0.15"/>
    <n v="3957.6"/>
    <n v="17812"/>
    <n v="-13854.4"/>
    <s v="Net Banking"/>
    <s v="Completed"/>
    <x v="3"/>
    <n v="2"/>
    <n v="15"/>
  </r>
  <r>
    <x v="332"/>
    <x v="2"/>
    <s v="India"/>
    <s v="Mumbai"/>
    <s v="Software"/>
    <x v="1"/>
    <n v="57984"/>
    <s v="Existing"/>
    <s v="Online"/>
    <n v="367784"/>
    <n v="3"/>
    <n v="1811"/>
    <n v="0.15"/>
    <n v="4618.05"/>
    <n v="19515"/>
    <n v="-14896.95"/>
    <s v="UPI"/>
    <s v="Returned"/>
    <x v="3"/>
    <n v="5"/>
    <n v="15"/>
  </r>
  <r>
    <x v="332"/>
    <x v="1"/>
    <s v="UK"/>
    <s v="London"/>
    <s v="Services"/>
    <x v="1"/>
    <n v="10076"/>
    <s v="Existing"/>
    <s v="Partner"/>
    <n v="684176"/>
    <n v="8"/>
    <n v="3839"/>
    <n v="0"/>
    <n v="30712"/>
    <n v="26073"/>
    <n v="4639"/>
    <s v="Cash"/>
    <s v="Cancelled"/>
    <x v="1"/>
    <n v="4"/>
    <n v="0"/>
  </r>
  <r>
    <x v="332"/>
    <x v="2"/>
    <s v="UAE"/>
    <s v="Dubai"/>
    <s v="Software"/>
    <x v="2"/>
    <n v="28946"/>
    <s v="Existing"/>
    <s v="Online"/>
    <n v="464432"/>
    <n v="1"/>
    <n v="4194"/>
    <n v="0.1"/>
    <n v="3774.6"/>
    <n v="11476"/>
    <n v="-7701.4"/>
    <s v="Net Banking"/>
    <s v="Returned"/>
    <x v="1"/>
    <n v="4"/>
    <n v="10"/>
  </r>
  <r>
    <x v="332"/>
    <x v="3"/>
    <s v="India"/>
    <s v="Mumbai"/>
    <s v="Software"/>
    <x v="1"/>
    <n v="93492"/>
    <s v="New"/>
    <s v="Online"/>
    <n v="580026"/>
    <n v="4"/>
    <n v="4431"/>
    <n v="0.15"/>
    <n v="15065.4"/>
    <n v="15484"/>
    <n v="-418.60000000000036"/>
    <s v="UPI"/>
    <s v="Returned"/>
    <x v="1"/>
    <n v="1"/>
    <n v="15"/>
  </r>
  <r>
    <x v="332"/>
    <x v="1"/>
    <s v="India"/>
    <s v="Mumbai"/>
    <s v="Hardware"/>
    <x v="3"/>
    <n v="33471"/>
    <s v="Existing"/>
    <s v="Offline"/>
    <n v="686532"/>
    <n v="5"/>
    <n v="3947"/>
    <n v="0.2"/>
    <n v="15788"/>
    <n v="4866"/>
    <n v="10922"/>
    <s v="Credit Card"/>
    <s v="Completed"/>
    <x v="3"/>
    <n v="4"/>
    <n v="20"/>
  </r>
  <r>
    <x v="333"/>
    <x v="1"/>
    <s v="UAE"/>
    <s v="Dubai"/>
    <s v="Services"/>
    <x v="0"/>
    <n v="71531"/>
    <s v="New"/>
    <s v="Partner"/>
    <n v="304309"/>
    <n v="6"/>
    <n v="4168"/>
    <n v="0"/>
    <n v="25008"/>
    <n v="1850"/>
    <n v="23158"/>
    <s v="UPI"/>
    <s v="Cancelled"/>
    <x v="1"/>
    <n v="2"/>
    <n v="0"/>
  </r>
  <r>
    <x v="333"/>
    <x v="3"/>
    <s v="India"/>
    <s v="Delhi"/>
    <s v="Services"/>
    <x v="3"/>
    <n v="48738"/>
    <s v="Existing"/>
    <s v="Online"/>
    <n v="350951"/>
    <n v="5"/>
    <n v="2115"/>
    <n v="0.05"/>
    <n v="10046.25"/>
    <n v="11851"/>
    <n v="-1804.75"/>
    <s v="Cash"/>
    <s v="Returned"/>
    <x v="3"/>
    <n v="4"/>
    <n v="5"/>
  </r>
  <r>
    <x v="333"/>
    <x v="3"/>
    <s v="India"/>
    <s v="Delhi"/>
    <s v="Services"/>
    <x v="3"/>
    <n v="50720"/>
    <s v="Existing"/>
    <s v="Partner"/>
    <n v="355842"/>
    <n v="5"/>
    <n v="4746"/>
    <n v="0.15"/>
    <n v="20170.5"/>
    <n v="20275"/>
    <n v="-104.5"/>
    <s v="Cash"/>
    <s v="Returned"/>
    <x v="0"/>
    <n v="5"/>
    <n v="15"/>
  </r>
  <r>
    <x v="333"/>
    <x v="3"/>
    <s v="USA"/>
    <s v="New York"/>
    <s v="Software"/>
    <x v="3"/>
    <n v="34440"/>
    <s v="Existing"/>
    <s v="Online"/>
    <n v="823935"/>
    <n v="5"/>
    <n v="3303"/>
    <n v="0.2"/>
    <n v="13212"/>
    <n v="26634"/>
    <n v="-13422"/>
    <s v="Cash"/>
    <s v="Returned"/>
    <x v="0"/>
    <n v="4"/>
    <n v="20"/>
  </r>
  <r>
    <x v="333"/>
    <x v="1"/>
    <s v="India"/>
    <s v="Bangalore"/>
    <s v="Services"/>
    <x v="3"/>
    <n v="21862"/>
    <s v="New"/>
    <s v="Partner"/>
    <n v="809447"/>
    <n v="9"/>
    <n v="2562"/>
    <n v="0.1"/>
    <n v="20752.2"/>
    <n v="14231"/>
    <n v="6521.2000000000007"/>
    <s v="Credit Card"/>
    <s v="Returned"/>
    <x v="3"/>
    <n v="2"/>
    <n v="10"/>
  </r>
  <r>
    <x v="333"/>
    <x v="0"/>
    <s v="UK"/>
    <s v="London"/>
    <s v="Services"/>
    <x v="0"/>
    <n v="78273"/>
    <s v="New"/>
    <s v="Online"/>
    <n v="918347"/>
    <n v="3"/>
    <n v="4696"/>
    <n v="0.1"/>
    <n v="12679.2"/>
    <n v="3144"/>
    <n v="9535.2000000000007"/>
    <s v="Net Banking"/>
    <s v="Completed"/>
    <x v="3"/>
    <n v="4"/>
    <n v="10"/>
  </r>
  <r>
    <x v="333"/>
    <x v="0"/>
    <s v="India"/>
    <s v="Bangalore"/>
    <s v="Software"/>
    <x v="0"/>
    <n v="31788"/>
    <s v="Existing"/>
    <s v="Offline"/>
    <n v="667930"/>
    <n v="2"/>
    <n v="1279"/>
    <n v="0"/>
    <n v="2558"/>
    <n v="25419"/>
    <n v="-22861"/>
    <s v="Cash"/>
    <s v="Returned"/>
    <x v="3"/>
    <n v="1"/>
    <n v="0"/>
  </r>
  <r>
    <x v="333"/>
    <x v="0"/>
    <s v="USA"/>
    <s v="New York"/>
    <s v="Hardware"/>
    <x v="3"/>
    <n v="35522"/>
    <s v="New"/>
    <s v="Partner"/>
    <n v="215290"/>
    <n v="2"/>
    <n v="1558"/>
    <n v="0.2"/>
    <n v="2492.8000000000002"/>
    <n v="28880"/>
    <n v="-26387.200000000001"/>
    <s v="Credit Card"/>
    <s v="Completed"/>
    <x v="3"/>
    <n v="4"/>
    <n v="20"/>
  </r>
  <r>
    <x v="333"/>
    <x v="1"/>
    <s v="India"/>
    <s v="Bangalore"/>
    <s v="Hardware"/>
    <x v="3"/>
    <n v="80185"/>
    <s v="New"/>
    <s v="Partner"/>
    <n v="868735"/>
    <n v="8"/>
    <n v="2898"/>
    <n v="0"/>
    <n v="23184"/>
    <n v="7550"/>
    <n v="15634"/>
    <s v="UPI"/>
    <s v="Cancelled"/>
    <x v="2"/>
    <n v="1"/>
    <n v="0"/>
  </r>
  <r>
    <x v="333"/>
    <x v="3"/>
    <s v="India"/>
    <s v="Mumbai"/>
    <s v="Software"/>
    <x v="1"/>
    <n v="79404"/>
    <s v="Existing"/>
    <s v="Online"/>
    <n v="811971"/>
    <n v="5"/>
    <n v="3504"/>
    <n v="0.15"/>
    <n v="14892"/>
    <n v="24487"/>
    <n v="-9595"/>
    <s v="Net Banking"/>
    <s v="Returned"/>
    <x v="0"/>
    <n v="3"/>
    <n v="15"/>
  </r>
  <r>
    <x v="333"/>
    <x v="1"/>
    <s v="India"/>
    <s v="Mumbai"/>
    <s v="Hardware"/>
    <x v="1"/>
    <n v="62289"/>
    <s v="Existing"/>
    <s v="Partner"/>
    <n v="472577"/>
    <n v="5"/>
    <n v="2830"/>
    <n v="0"/>
    <n v="14150"/>
    <n v="11764"/>
    <n v="2386"/>
    <s v="Net Banking"/>
    <s v="Completed"/>
    <x v="0"/>
    <n v="5"/>
    <n v="0"/>
  </r>
  <r>
    <x v="333"/>
    <x v="3"/>
    <s v="UAE"/>
    <s v="Dubai"/>
    <s v="Hardware"/>
    <x v="0"/>
    <n v="17824"/>
    <s v="New"/>
    <s v="Online"/>
    <n v="615323"/>
    <n v="6"/>
    <n v="2259"/>
    <n v="0.05"/>
    <n v="12876.3"/>
    <n v="27357"/>
    <n v="-14480.7"/>
    <s v="UPI"/>
    <s v="Completed"/>
    <x v="2"/>
    <n v="1"/>
    <n v="5"/>
  </r>
  <r>
    <x v="334"/>
    <x v="1"/>
    <s v="UAE"/>
    <s v="Dubai"/>
    <s v="Hardware"/>
    <x v="1"/>
    <n v="17799"/>
    <s v="Existing"/>
    <s v="Partner"/>
    <n v="617528"/>
    <n v="9"/>
    <n v="4760"/>
    <n v="0"/>
    <n v="42840"/>
    <n v="26064"/>
    <n v="16776"/>
    <s v="Net Banking"/>
    <s v="Returned"/>
    <x v="1"/>
    <n v="3"/>
    <n v="0"/>
  </r>
  <r>
    <x v="334"/>
    <x v="1"/>
    <s v="USA"/>
    <s v="New York"/>
    <s v="Services"/>
    <x v="0"/>
    <n v="95406"/>
    <s v="New"/>
    <s v="Partner"/>
    <n v="492158"/>
    <n v="7"/>
    <n v="927"/>
    <n v="0"/>
    <n v="6489"/>
    <n v="25979"/>
    <n v="-19490"/>
    <s v="UPI"/>
    <s v="Completed"/>
    <x v="3"/>
    <n v="3"/>
    <n v="0"/>
  </r>
  <r>
    <x v="334"/>
    <x v="3"/>
    <s v="USA"/>
    <s v="New York"/>
    <s v="Hardware"/>
    <x v="0"/>
    <n v="55147"/>
    <s v="New"/>
    <s v="Offline"/>
    <n v="342030"/>
    <n v="5"/>
    <n v="4376"/>
    <n v="0.15"/>
    <n v="18598"/>
    <n v="6342"/>
    <n v="12256"/>
    <s v="Credit Card"/>
    <s v="Returned"/>
    <x v="3"/>
    <n v="2"/>
    <n v="15"/>
  </r>
  <r>
    <x v="334"/>
    <x v="0"/>
    <s v="USA"/>
    <s v="New York"/>
    <s v="Services"/>
    <x v="2"/>
    <n v="92922"/>
    <s v="Existing"/>
    <s v="Offline"/>
    <n v="927647"/>
    <n v="5"/>
    <n v="2990"/>
    <n v="0.2"/>
    <n v="11960"/>
    <n v="9594"/>
    <n v="2366"/>
    <s v="Cash"/>
    <s v="Completed"/>
    <x v="1"/>
    <n v="3"/>
    <n v="20"/>
  </r>
  <r>
    <x v="334"/>
    <x v="3"/>
    <s v="India"/>
    <s v="Mumbai"/>
    <s v="Hardware"/>
    <x v="0"/>
    <n v="18614"/>
    <s v="New"/>
    <s v="Partner"/>
    <n v="877740"/>
    <n v="9"/>
    <n v="2616"/>
    <n v="0.05"/>
    <n v="22366.799999999999"/>
    <n v="4657"/>
    <n v="17709.8"/>
    <s v="Credit Card"/>
    <s v="Completed"/>
    <x v="0"/>
    <n v="5"/>
    <n v="5"/>
  </r>
  <r>
    <x v="334"/>
    <x v="2"/>
    <s v="India"/>
    <s v="Bangalore"/>
    <s v="Services"/>
    <x v="1"/>
    <n v="35147"/>
    <s v="Existing"/>
    <s v="Offline"/>
    <n v="364631"/>
    <n v="9"/>
    <n v="2821"/>
    <n v="0"/>
    <n v="25389"/>
    <n v="10993"/>
    <n v="14396"/>
    <s v="Cash"/>
    <s v="Cancelled"/>
    <x v="2"/>
    <n v="5"/>
    <n v="0"/>
  </r>
  <r>
    <x v="334"/>
    <x v="2"/>
    <s v="UK"/>
    <s v="London"/>
    <s v="Software"/>
    <x v="2"/>
    <n v="86637"/>
    <s v="New"/>
    <s v="Partner"/>
    <n v="199662"/>
    <n v="2"/>
    <n v="1059"/>
    <n v="0.15"/>
    <n v="1800.3"/>
    <n v="1183"/>
    <n v="617.29999999999995"/>
    <s v="Net Banking"/>
    <s v="Returned"/>
    <x v="3"/>
    <n v="5"/>
    <n v="15"/>
  </r>
  <r>
    <x v="334"/>
    <x v="3"/>
    <s v="USA"/>
    <s v="New York"/>
    <s v="Software"/>
    <x v="1"/>
    <n v="30914"/>
    <s v="New"/>
    <s v="Online"/>
    <n v="161045"/>
    <n v="7"/>
    <n v="1885"/>
    <n v="0.15"/>
    <n v="11215.75"/>
    <n v="23804"/>
    <n v="-12588.25"/>
    <s v="UPI"/>
    <s v="Cancelled"/>
    <x v="0"/>
    <n v="5"/>
    <n v="15"/>
  </r>
  <r>
    <x v="334"/>
    <x v="1"/>
    <s v="USA"/>
    <s v="New York"/>
    <s v="Hardware"/>
    <x v="0"/>
    <n v="73699"/>
    <s v="New"/>
    <s v="Partner"/>
    <n v="454738"/>
    <n v="1"/>
    <n v="3117"/>
    <n v="0.15"/>
    <n v="2649.45"/>
    <n v="14182"/>
    <n v="-11532.55"/>
    <s v="UPI"/>
    <s v="Completed"/>
    <x v="0"/>
    <n v="2"/>
    <n v="15"/>
  </r>
  <r>
    <x v="334"/>
    <x v="2"/>
    <s v="India"/>
    <s v="Mumbai"/>
    <s v="Services"/>
    <x v="0"/>
    <n v="19615"/>
    <s v="New"/>
    <s v="Partner"/>
    <n v="215377"/>
    <n v="4"/>
    <n v="2454"/>
    <n v="0.2"/>
    <n v="7852.8"/>
    <n v="29215"/>
    <n v="-21362.2"/>
    <s v="Credit Card"/>
    <s v="Returned"/>
    <x v="0"/>
    <n v="4"/>
    <n v="20"/>
  </r>
  <r>
    <x v="334"/>
    <x v="2"/>
    <s v="UK"/>
    <s v="London"/>
    <s v="Software"/>
    <x v="3"/>
    <n v="60785"/>
    <s v="New"/>
    <s v="Offline"/>
    <n v="324716"/>
    <n v="2"/>
    <n v="1089"/>
    <n v="0"/>
    <n v="2178"/>
    <n v="16745"/>
    <n v="-14567"/>
    <s v="Credit Card"/>
    <s v="Cancelled"/>
    <x v="2"/>
    <n v="1"/>
    <n v="0"/>
  </r>
  <r>
    <x v="334"/>
    <x v="1"/>
    <s v="India"/>
    <s v="Mumbai"/>
    <s v="Software"/>
    <x v="0"/>
    <n v="98589"/>
    <s v="New"/>
    <s v="Offline"/>
    <n v="305107"/>
    <n v="9"/>
    <n v="998"/>
    <n v="0.1"/>
    <n v="8083.8"/>
    <n v="2516"/>
    <n v="5567.8"/>
    <s v="Net Banking"/>
    <s v="Returned"/>
    <x v="2"/>
    <n v="2"/>
    <n v="10"/>
  </r>
  <r>
    <x v="335"/>
    <x v="1"/>
    <s v="UK"/>
    <s v="London"/>
    <s v="Software"/>
    <x v="2"/>
    <n v="67811"/>
    <s v="Existing"/>
    <s v="Online"/>
    <n v="683328"/>
    <n v="6"/>
    <n v="3322"/>
    <n v="0.05"/>
    <n v="18935.399999999998"/>
    <n v="24846"/>
    <n v="-5910.6000000000022"/>
    <s v="UPI"/>
    <s v="Returned"/>
    <x v="2"/>
    <n v="2"/>
    <n v="5"/>
  </r>
  <r>
    <x v="335"/>
    <x v="0"/>
    <s v="India"/>
    <s v="Mumbai"/>
    <s v="Software"/>
    <x v="0"/>
    <n v="89017"/>
    <s v="New"/>
    <s v="Online"/>
    <n v="201470"/>
    <n v="4"/>
    <n v="2029"/>
    <n v="0.1"/>
    <n v="7304.4000000000005"/>
    <n v="5156"/>
    <n v="2148.4000000000005"/>
    <s v="Cash"/>
    <s v="Cancelled"/>
    <x v="2"/>
    <n v="1"/>
    <n v="10"/>
  </r>
  <r>
    <x v="335"/>
    <x v="1"/>
    <s v="India"/>
    <s v="Bangalore"/>
    <s v="Hardware"/>
    <x v="3"/>
    <n v="56898"/>
    <s v="New"/>
    <s v="Online"/>
    <n v="976952"/>
    <n v="3"/>
    <n v="2138"/>
    <n v="0.2"/>
    <n v="5131.2000000000007"/>
    <n v="27284"/>
    <n v="-22152.799999999999"/>
    <s v="Net Banking"/>
    <s v="Cancelled"/>
    <x v="2"/>
    <n v="1"/>
    <n v="20"/>
  </r>
  <r>
    <x v="335"/>
    <x v="3"/>
    <s v="USA"/>
    <s v="New York"/>
    <s v="Services"/>
    <x v="0"/>
    <n v="65505"/>
    <s v="New"/>
    <s v="Partner"/>
    <n v="947727"/>
    <n v="4"/>
    <n v="1632"/>
    <n v="0"/>
    <n v="6528"/>
    <n v="6085"/>
    <n v="443"/>
    <s v="Net Banking"/>
    <s v="Cancelled"/>
    <x v="2"/>
    <n v="4"/>
    <n v="0"/>
  </r>
  <r>
    <x v="335"/>
    <x v="3"/>
    <s v="India"/>
    <s v="Delhi"/>
    <s v="Software"/>
    <x v="0"/>
    <n v="86031"/>
    <s v="Existing"/>
    <s v="Online"/>
    <n v="100825"/>
    <n v="2"/>
    <n v="4983"/>
    <n v="0.1"/>
    <n v="8969.4"/>
    <n v="4693"/>
    <n v="4276.3999999999996"/>
    <s v="Net Banking"/>
    <s v="Completed"/>
    <x v="1"/>
    <n v="4"/>
    <n v="10"/>
  </r>
  <r>
    <x v="335"/>
    <x v="0"/>
    <s v="India"/>
    <s v="Delhi"/>
    <s v="Hardware"/>
    <x v="0"/>
    <n v="10146"/>
    <s v="New"/>
    <s v="Online"/>
    <n v="232263"/>
    <n v="5"/>
    <n v="915"/>
    <n v="0.1"/>
    <n v="4117.5"/>
    <n v="27523"/>
    <n v="-23405.5"/>
    <s v="UPI"/>
    <s v="Cancelled"/>
    <x v="0"/>
    <n v="5"/>
    <n v="10"/>
  </r>
  <r>
    <x v="335"/>
    <x v="2"/>
    <s v="USA"/>
    <s v="New York"/>
    <s v="Software"/>
    <x v="3"/>
    <n v="50275"/>
    <s v="New"/>
    <s v="Offline"/>
    <n v="493125"/>
    <n v="9"/>
    <n v="2091"/>
    <n v="0.1"/>
    <n v="16937.100000000002"/>
    <n v="13433"/>
    <n v="3504.1000000000022"/>
    <s v="Credit Card"/>
    <s v="Cancelled"/>
    <x v="0"/>
    <n v="4"/>
    <n v="10"/>
  </r>
  <r>
    <x v="335"/>
    <x v="2"/>
    <s v="USA"/>
    <s v="New York"/>
    <s v="Software"/>
    <x v="1"/>
    <n v="25977"/>
    <s v="New"/>
    <s v="Offline"/>
    <n v="294562"/>
    <n v="6"/>
    <n v="4907"/>
    <n v="0.05"/>
    <n v="27969.899999999998"/>
    <n v="27125"/>
    <n v="844.89999999999782"/>
    <s v="UPI"/>
    <s v="Completed"/>
    <x v="1"/>
    <n v="4"/>
    <n v="5"/>
  </r>
  <r>
    <x v="335"/>
    <x v="1"/>
    <s v="USA"/>
    <s v="New York"/>
    <s v="Software"/>
    <x v="0"/>
    <n v="51565"/>
    <s v="Existing"/>
    <s v="Online"/>
    <n v="573459"/>
    <n v="2"/>
    <n v="4383"/>
    <n v="0"/>
    <n v="8766"/>
    <n v="13470"/>
    <n v="-4704"/>
    <s v="Cash"/>
    <s v="Cancelled"/>
    <x v="3"/>
    <n v="1"/>
    <n v="0"/>
  </r>
  <r>
    <x v="335"/>
    <x v="3"/>
    <s v="USA"/>
    <s v="New York"/>
    <s v="Software"/>
    <x v="2"/>
    <n v="43945"/>
    <s v="Existing"/>
    <s v="Online"/>
    <n v="401697"/>
    <n v="6"/>
    <n v="2107"/>
    <n v="0.15"/>
    <n v="10745.699999999999"/>
    <n v="21794"/>
    <n v="-11048.300000000001"/>
    <s v="UPI"/>
    <s v="Returned"/>
    <x v="1"/>
    <n v="3"/>
    <n v="15"/>
  </r>
  <r>
    <x v="335"/>
    <x v="2"/>
    <s v="UK"/>
    <s v="London"/>
    <s v="Hardware"/>
    <x v="3"/>
    <n v="12594"/>
    <s v="Existing"/>
    <s v="Partner"/>
    <n v="881334"/>
    <n v="9"/>
    <n v="4224"/>
    <n v="0"/>
    <n v="38016"/>
    <n v="13140"/>
    <n v="24876"/>
    <s v="Cash"/>
    <s v="Returned"/>
    <x v="3"/>
    <n v="5"/>
    <n v="0"/>
  </r>
  <r>
    <x v="335"/>
    <x v="0"/>
    <s v="India"/>
    <s v="Bangalore"/>
    <s v="Services"/>
    <x v="2"/>
    <n v="86610"/>
    <s v="New"/>
    <s v="Partner"/>
    <n v="456449"/>
    <n v="4"/>
    <n v="2215"/>
    <n v="0.1"/>
    <n v="7974"/>
    <n v="13946"/>
    <n v="-5972"/>
    <s v="Cash"/>
    <s v="Returned"/>
    <x v="3"/>
    <n v="5"/>
    <n v="10"/>
  </r>
  <r>
    <x v="336"/>
    <x v="0"/>
    <s v="India"/>
    <s v="Delhi"/>
    <s v="Hardware"/>
    <x v="0"/>
    <n v="67655"/>
    <s v="New"/>
    <s v="Offline"/>
    <n v="631101"/>
    <n v="1"/>
    <n v="702"/>
    <n v="0"/>
    <n v="702"/>
    <n v="3791"/>
    <n v="-3089"/>
    <s v="Cash"/>
    <s v="Completed"/>
    <x v="1"/>
    <n v="2"/>
    <n v="0"/>
  </r>
  <r>
    <x v="336"/>
    <x v="3"/>
    <s v="UAE"/>
    <s v="Dubai"/>
    <s v="Hardware"/>
    <x v="3"/>
    <n v="37431"/>
    <s v="New"/>
    <s v="Online"/>
    <n v="650638"/>
    <n v="2"/>
    <n v="4354"/>
    <n v="0.15"/>
    <n v="7401.8"/>
    <n v="1995"/>
    <n v="5406.8"/>
    <s v="UPI"/>
    <s v="Cancelled"/>
    <x v="1"/>
    <n v="4"/>
    <n v="15"/>
  </r>
  <r>
    <x v="336"/>
    <x v="0"/>
    <s v="India"/>
    <s v="Delhi"/>
    <s v="Hardware"/>
    <x v="0"/>
    <n v="92684"/>
    <s v="Existing"/>
    <s v="Online"/>
    <n v="318633"/>
    <n v="5"/>
    <n v="4459"/>
    <n v="0.05"/>
    <n v="21180.25"/>
    <n v="3856"/>
    <n v="17324.25"/>
    <s v="Cash"/>
    <s v="Returned"/>
    <x v="2"/>
    <n v="4"/>
    <n v="5"/>
  </r>
  <r>
    <x v="336"/>
    <x v="0"/>
    <s v="India"/>
    <s v="Delhi"/>
    <s v="Software"/>
    <x v="2"/>
    <n v="98197"/>
    <s v="New"/>
    <s v="Online"/>
    <n v="313525"/>
    <n v="7"/>
    <n v="609"/>
    <n v="0"/>
    <n v="4263"/>
    <n v="26227"/>
    <n v="-21964"/>
    <s v="Cash"/>
    <s v="Completed"/>
    <x v="1"/>
    <n v="1"/>
    <n v="0"/>
  </r>
  <r>
    <x v="336"/>
    <x v="3"/>
    <s v="India"/>
    <s v="Mumbai"/>
    <s v="Services"/>
    <x v="3"/>
    <n v="37571"/>
    <s v="Existing"/>
    <s v="Online"/>
    <n v="864723"/>
    <n v="8"/>
    <n v="4677"/>
    <n v="0"/>
    <n v="37416"/>
    <n v="8073"/>
    <n v="29343"/>
    <s v="Net Banking"/>
    <s v="Completed"/>
    <x v="2"/>
    <n v="4"/>
    <n v="0"/>
  </r>
  <r>
    <x v="336"/>
    <x v="1"/>
    <s v="USA"/>
    <s v="New York"/>
    <s v="Software"/>
    <x v="1"/>
    <n v="75971"/>
    <s v="Existing"/>
    <s v="Online"/>
    <n v="319502"/>
    <n v="3"/>
    <n v="1268"/>
    <n v="0.05"/>
    <n v="3613.7999999999997"/>
    <n v="10084"/>
    <n v="-6470.2000000000007"/>
    <s v="Net Banking"/>
    <s v="Completed"/>
    <x v="1"/>
    <n v="2"/>
    <n v="5"/>
  </r>
  <r>
    <x v="336"/>
    <x v="1"/>
    <s v="USA"/>
    <s v="New York"/>
    <s v="Hardware"/>
    <x v="1"/>
    <n v="71797"/>
    <s v="New"/>
    <s v="Partner"/>
    <n v="265047"/>
    <n v="9"/>
    <n v="638"/>
    <n v="0.05"/>
    <n v="5454.9"/>
    <n v="7179"/>
    <n v="-1724.1000000000004"/>
    <s v="UPI"/>
    <s v="Completed"/>
    <x v="1"/>
    <n v="1"/>
    <n v="5"/>
  </r>
  <r>
    <x v="336"/>
    <x v="0"/>
    <s v="USA"/>
    <s v="New York"/>
    <s v="Software"/>
    <x v="1"/>
    <n v="53937"/>
    <s v="New"/>
    <s v="Partner"/>
    <n v="518208"/>
    <n v="2"/>
    <n v="720"/>
    <n v="0.1"/>
    <n v="1296"/>
    <n v="28412"/>
    <n v="-27116"/>
    <s v="Net Banking"/>
    <s v="Completed"/>
    <x v="3"/>
    <n v="5"/>
    <n v="10"/>
  </r>
  <r>
    <x v="336"/>
    <x v="1"/>
    <s v="India"/>
    <s v="Mumbai"/>
    <s v="Services"/>
    <x v="0"/>
    <n v="69643"/>
    <s v="Existing"/>
    <s v="Online"/>
    <n v="274808"/>
    <n v="4"/>
    <n v="1360"/>
    <n v="0.1"/>
    <n v="4896"/>
    <n v="19386"/>
    <n v="-14490"/>
    <s v="Net Banking"/>
    <s v="Returned"/>
    <x v="1"/>
    <n v="4"/>
    <n v="10"/>
  </r>
  <r>
    <x v="336"/>
    <x v="1"/>
    <s v="India"/>
    <s v="Bangalore"/>
    <s v="Services"/>
    <x v="3"/>
    <n v="92054"/>
    <s v="New"/>
    <s v="Partner"/>
    <n v="232309"/>
    <n v="4"/>
    <n v="4427"/>
    <n v="0.05"/>
    <n v="16822.599999999999"/>
    <n v="26640"/>
    <n v="-9817.4000000000015"/>
    <s v="Credit Card"/>
    <s v="Completed"/>
    <x v="3"/>
    <n v="4"/>
    <n v="5"/>
  </r>
  <r>
    <x v="336"/>
    <x v="0"/>
    <s v="India"/>
    <s v="Bangalore"/>
    <s v="Software"/>
    <x v="2"/>
    <n v="96538"/>
    <s v="Existing"/>
    <s v="Partner"/>
    <n v="629231"/>
    <n v="6"/>
    <n v="2887"/>
    <n v="0.15"/>
    <n v="14723.699999999999"/>
    <n v="28006"/>
    <n v="-13282.300000000001"/>
    <s v="UPI"/>
    <s v="Cancelled"/>
    <x v="2"/>
    <n v="2"/>
    <n v="15"/>
  </r>
  <r>
    <x v="336"/>
    <x v="1"/>
    <s v="UAE"/>
    <s v="Dubai"/>
    <s v="Hardware"/>
    <x v="2"/>
    <n v="70051"/>
    <s v="Existing"/>
    <s v="Online"/>
    <n v="284989"/>
    <n v="6"/>
    <n v="3025"/>
    <n v="0.1"/>
    <n v="16335"/>
    <n v="25744"/>
    <n v="-9409"/>
    <s v="UPI"/>
    <s v="Returned"/>
    <x v="1"/>
    <n v="2"/>
    <n v="10"/>
  </r>
  <r>
    <x v="337"/>
    <x v="0"/>
    <s v="India"/>
    <s v="Bangalore"/>
    <s v="Software"/>
    <x v="0"/>
    <n v="77902"/>
    <s v="New"/>
    <s v="Partner"/>
    <n v="230257"/>
    <n v="3"/>
    <n v="1945"/>
    <n v="0.15"/>
    <n v="4959.75"/>
    <n v="1170"/>
    <n v="3789.75"/>
    <s v="Net Banking"/>
    <s v="Completed"/>
    <x v="2"/>
    <n v="1"/>
    <n v="15"/>
  </r>
  <r>
    <x v="337"/>
    <x v="2"/>
    <s v="India"/>
    <s v="Bangalore"/>
    <s v="Hardware"/>
    <x v="0"/>
    <n v="87903"/>
    <s v="New"/>
    <s v="Online"/>
    <n v="192055"/>
    <n v="9"/>
    <n v="2109"/>
    <n v="0.05"/>
    <n v="18031.95"/>
    <n v="21073"/>
    <n v="-3041.0499999999993"/>
    <s v="UPI"/>
    <s v="Returned"/>
    <x v="1"/>
    <n v="5"/>
    <n v="5"/>
  </r>
  <r>
    <x v="337"/>
    <x v="3"/>
    <s v="USA"/>
    <s v="New York"/>
    <s v="Services"/>
    <x v="2"/>
    <n v="86990"/>
    <s v="New"/>
    <s v="Partner"/>
    <n v="192292"/>
    <n v="5"/>
    <n v="698"/>
    <n v="0"/>
    <n v="3490"/>
    <n v="1738"/>
    <n v="1752"/>
    <s v="UPI"/>
    <s v="Returned"/>
    <x v="1"/>
    <n v="2"/>
    <n v="0"/>
  </r>
  <r>
    <x v="337"/>
    <x v="3"/>
    <s v="UK"/>
    <s v="London"/>
    <s v="Software"/>
    <x v="3"/>
    <n v="85204"/>
    <s v="New"/>
    <s v="Online"/>
    <n v="514436"/>
    <n v="2"/>
    <n v="3363"/>
    <n v="0.05"/>
    <n v="6389.7"/>
    <n v="29103"/>
    <n v="-22713.3"/>
    <s v="UPI"/>
    <s v="Cancelled"/>
    <x v="0"/>
    <n v="2"/>
    <n v="5"/>
  </r>
  <r>
    <x v="337"/>
    <x v="1"/>
    <s v="India"/>
    <s v="Delhi"/>
    <s v="Services"/>
    <x v="0"/>
    <n v="78951"/>
    <s v="New"/>
    <s v="Online"/>
    <n v="541014"/>
    <n v="6"/>
    <n v="1660"/>
    <n v="0.05"/>
    <n v="9462"/>
    <n v="15933"/>
    <n v="-6471"/>
    <s v="UPI"/>
    <s v="Completed"/>
    <x v="1"/>
    <n v="5"/>
    <n v="5"/>
  </r>
  <r>
    <x v="337"/>
    <x v="1"/>
    <s v="India"/>
    <s v="Bangalore"/>
    <s v="Hardware"/>
    <x v="3"/>
    <n v="85768"/>
    <s v="New"/>
    <s v="Partner"/>
    <n v="652982"/>
    <n v="3"/>
    <n v="1869"/>
    <n v="0.2"/>
    <n v="4485.6000000000004"/>
    <n v="20946"/>
    <n v="-16460.400000000001"/>
    <s v="Net Banking"/>
    <s v="Cancelled"/>
    <x v="3"/>
    <n v="3"/>
    <n v="20"/>
  </r>
  <r>
    <x v="337"/>
    <x v="1"/>
    <s v="India"/>
    <s v="Bangalore"/>
    <s v="Hardware"/>
    <x v="2"/>
    <n v="39039"/>
    <s v="New"/>
    <s v="Partner"/>
    <n v="783610"/>
    <n v="8"/>
    <n v="4071"/>
    <n v="0.05"/>
    <n v="30939.599999999999"/>
    <n v="18701"/>
    <n v="12238.599999999999"/>
    <s v="Credit Card"/>
    <s v="Completed"/>
    <x v="2"/>
    <n v="1"/>
    <n v="5"/>
  </r>
  <r>
    <x v="337"/>
    <x v="3"/>
    <s v="India"/>
    <s v="Mumbai"/>
    <s v="Software"/>
    <x v="3"/>
    <n v="35568"/>
    <s v="Existing"/>
    <s v="Offline"/>
    <n v="310550"/>
    <n v="3"/>
    <n v="2722"/>
    <n v="0.1"/>
    <n v="7349.4000000000005"/>
    <n v="25209"/>
    <n v="-17859.599999999999"/>
    <s v="Net Banking"/>
    <s v="Completed"/>
    <x v="0"/>
    <n v="3"/>
    <n v="10"/>
  </r>
  <r>
    <x v="337"/>
    <x v="2"/>
    <s v="UAE"/>
    <s v="Dubai"/>
    <s v="Software"/>
    <x v="1"/>
    <n v="47459"/>
    <s v="New"/>
    <s v="Online"/>
    <n v="526443"/>
    <n v="5"/>
    <n v="988"/>
    <n v="0"/>
    <n v="4940"/>
    <n v="2287"/>
    <n v="2653"/>
    <s v="Credit Card"/>
    <s v="Returned"/>
    <x v="0"/>
    <n v="5"/>
    <n v="0"/>
  </r>
  <r>
    <x v="337"/>
    <x v="2"/>
    <s v="UK"/>
    <s v="London"/>
    <s v="Software"/>
    <x v="2"/>
    <n v="17669"/>
    <s v="New"/>
    <s v="Online"/>
    <n v="178305"/>
    <n v="4"/>
    <n v="4040"/>
    <n v="0.15"/>
    <n v="13736"/>
    <n v="27870"/>
    <n v="-14134"/>
    <s v="UPI"/>
    <s v="Completed"/>
    <x v="2"/>
    <n v="4"/>
    <n v="15"/>
  </r>
  <r>
    <x v="337"/>
    <x v="3"/>
    <s v="India"/>
    <s v="Mumbai"/>
    <s v="Services"/>
    <x v="1"/>
    <n v="99749"/>
    <s v="New"/>
    <s v="Online"/>
    <n v="575255"/>
    <n v="4"/>
    <n v="3367"/>
    <n v="0.2"/>
    <n v="10774.400000000001"/>
    <n v="7081"/>
    <n v="3693.4000000000015"/>
    <s v="Cash"/>
    <s v="Returned"/>
    <x v="2"/>
    <n v="1"/>
    <n v="20"/>
  </r>
  <r>
    <x v="337"/>
    <x v="2"/>
    <s v="USA"/>
    <s v="New York"/>
    <s v="Hardware"/>
    <x v="2"/>
    <n v="93816"/>
    <s v="New"/>
    <s v="Online"/>
    <n v="284992"/>
    <n v="2"/>
    <n v="2927"/>
    <n v="0.1"/>
    <n v="5268.6"/>
    <n v="13435"/>
    <n v="-8166.4"/>
    <s v="UPI"/>
    <s v="Cancelled"/>
    <x v="0"/>
    <n v="5"/>
    <n v="10"/>
  </r>
  <r>
    <x v="338"/>
    <x v="3"/>
    <s v="India"/>
    <s v="Delhi"/>
    <s v="Hardware"/>
    <x v="1"/>
    <n v="94985"/>
    <s v="Existing"/>
    <s v="Partner"/>
    <n v="110447"/>
    <n v="8"/>
    <n v="2377"/>
    <n v="0"/>
    <n v="19016"/>
    <n v="5036"/>
    <n v="13980"/>
    <s v="UPI"/>
    <s v="Completed"/>
    <x v="1"/>
    <n v="5"/>
    <n v="0"/>
  </r>
  <r>
    <x v="338"/>
    <x v="2"/>
    <s v="UAE"/>
    <s v="Dubai"/>
    <s v="Services"/>
    <x v="3"/>
    <n v="45516"/>
    <s v="New"/>
    <s v="Partner"/>
    <n v="351740"/>
    <n v="3"/>
    <n v="1364"/>
    <n v="0.15"/>
    <n v="3478.2"/>
    <n v="5536"/>
    <n v="-2057.8000000000002"/>
    <s v="Cash"/>
    <s v="Completed"/>
    <x v="0"/>
    <n v="1"/>
    <n v="15"/>
  </r>
  <r>
    <x v="338"/>
    <x v="0"/>
    <s v="India"/>
    <s v="Mumbai"/>
    <s v="Software"/>
    <x v="2"/>
    <n v="72484"/>
    <s v="Existing"/>
    <s v="Offline"/>
    <n v="174045"/>
    <n v="4"/>
    <n v="2680"/>
    <n v="0"/>
    <n v="10720"/>
    <n v="11461"/>
    <n v="-741"/>
    <s v="UPI"/>
    <s v="Cancelled"/>
    <x v="1"/>
    <n v="3"/>
    <n v="0"/>
  </r>
  <r>
    <x v="338"/>
    <x v="0"/>
    <s v="India"/>
    <s v="Bangalore"/>
    <s v="Software"/>
    <x v="2"/>
    <n v="98612"/>
    <s v="Existing"/>
    <s v="Online"/>
    <n v="909297"/>
    <n v="6"/>
    <n v="3528"/>
    <n v="0.1"/>
    <n v="19051.2"/>
    <n v="9849"/>
    <n v="9202.2000000000007"/>
    <s v="UPI"/>
    <s v="Cancelled"/>
    <x v="2"/>
    <n v="4"/>
    <n v="10"/>
  </r>
  <r>
    <x v="338"/>
    <x v="3"/>
    <s v="India"/>
    <s v="Bangalore"/>
    <s v="Services"/>
    <x v="1"/>
    <n v="78197"/>
    <s v="Existing"/>
    <s v="Offline"/>
    <n v="941882"/>
    <n v="9"/>
    <n v="3598"/>
    <n v="0"/>
    <n v="32382"/>
    <n v="21587"/>
    <n v="10795"/>
    <s v="Cash"/>
    <s v="Returned"/>
    <x v="1"/>
    <n v="3"/>
    <n v="0"/>
  </r>
  <r>
    <x v="338"/>
    <x v="2"/>
    <s v="UAE"/>
    <s v="Dubai"/>
    <s v="Hardware"/>
    <x v="3"/>
    <n v="33333"/>
    <s v="Existing"/>
    <s v="Offline"/>
    <n v="116134"/>
    <n v="4"/>
    <n v="3828"/>
    <n v="0.05"/>
    <n v="14546.4"/>
    <n v="25507"/>
    <n v="-10960.6"/>
    <s v="UPI"/>
    <s v="Cancelled"/>
    <x v="1"/>
    <n v="2"/>
    <n v="5"/>
  </r>
  <r>
    <x v="338"/>
    <x v="1"/>
    <s v="India"/>
    <s v="Bangalore"/>
    <s v="Hardware"/>
    <x v="2"/>
    <n v="98295"/>
    <s v="Existing"/>
    <s v="Offline"/>
    <n v="354819"/>
    <n v="3"/>
    <n v="4134"/>
    <n v="0"/>
    <n v="12402"/>
    <n v="6334"/>
    <n v="6068"/>
    <s v="UPI"/>
    <s v="Completed"/>
    <x v="1"/>
    <n v="3"/>
    <n v="0"/>
  </r>
  <r>
    <x v="338"/>
    <x v="2"/>
    <s v="India"/>
    <s v="Mumbai"/>
    <s v="Hardware"/>
    <x v="0"/>
    <n v="65611"/>
    <s v="New"/>
    <s v="Offline"/>
    <n v="676666"/>
    <n v="5"/>
    <n v="1155"/>
    <n v="0.05"/>
    <n v="5486.25"/>
    <n v="25308"/>
    <n v="-19821.75"/>
    <s v="Credit Card"/>
    <s v="Returned"/>
    <x v="3"/>
    <n v="2"/>
    <n v="5"/>
  </r>
  <r>
    <x v="338"/>
    <x v="0"/>
    <s v="India"/>
    <s v="Mumbai"/>
    <s v="Hardware"/>
    <x v="1"/>
    <n v="57941"/>
    <s v="Existing"/>
    <s v="Offline"/>
    <n v="206889"/>
    <n v="9"/>
    <n v="1879"/>
    <n v="0.1"/>
    <n v="15219.9"/>
    <n v="20585"/>
    <n v="-5365.1"/>
    <s v="Net Banking"/>
    <s v="Cancelled"/>
    <x v="1"/>
    <n v="1"/>
    <n v="10"/>
  </r>
  <r>
    <x v="338"/>
    <x v="0"/>
    <s v="India"/>
    <s v="Bangalore"/>
    <s v="Services"/>
    <x v="2"/>
    <n v="48875"/>
    <s v="Existing"/>
    <s v="Partner"/>
    <n v="512152"/>
    <n v="1"/>
    <n v="735"/>
    <n v="0.2"/>
    <n v="588"/>
    <n v="9767"/>
    <n v="-9179"/>
    <s v="UPI"/>
    <s v="Completed"/>
    <x v="3"/>
    <n v="2"/>
    <n v="20"/>
  </r>
  <r>
    <x v="338"/>
    <x v="2"/>
    <s v="India"/>
    <s v="Bangalore"/>
    <s v="Hardware"/>
    <x v="3"/>
    <n v="22698"/>
    <s v="New"/>
    <s v="Partner"/>
    <n v="309866"/>
    <n v="5"/>
    <n v="1488"/>
    <n v="0.05"/>
    <n v="7068"/>
    <n v="9491"/>
    <n v="-2423"/>
    <s v="UPI"/>
    <s v="Completed"/>
    <x v="1"/>
    <n v="5"/>
    <n v="5"/>
  </r>
  <r>
    <x v="338"/>
    <x v="2"/>
    <s v="USA"/>
    <s v="New York"/>
    <s v="Services"/>
    <x v="3"/>
    <n v="71826"/>
    <s v="Existing"/>
    <s v="Offline"/>
    <n v="817112"/>
    <n v="4"/>
    <n v="1882"/>
    <n v="0"/>
    <n v="7528"/>
    <n v="29082"/>
    <n v="-21554"/>
    <s v="UPI"/>
    <s v="Completed"/>
    <x v="1"/>
    <n v="2"/>
    <n v="0"/>
  </r>
  <r>
    <x v="339"/>
    <x v="1"/>
    <s v="India"/>
    <s v="Delhi"/>
    <s v="Software"/>
    <x v="3"/>
    <n v="41408"/>
    <s v="New"/>
    <s v="Partner"/>
    <n v="820669"/>
    <n v="5"/>
    <n v="1314"/>
    <n v="0"/>
    <n v="6570"/>
    <n v="2892"/>
    <n v="3678"/>
    <s v="Credit Card"/>
    <s v="Cancelled"/>
    <x v="3"/>
    <n v="5"/>
    <n v="0"/>
  </r>
  <r>
    <x v="339"/>
    <x v="1"/>
    <s v="UAE"/>
    <s v="Dubai"/>
    <s v="Services"/>
    <x v="3"/>
    <n v="98421"/>
    <s v="New"/>
    <s v="Partner"/>
    <n v="777122"/>
    <n v="7"/>
    <n v="3466"/>
    <n v="0"/>
    <n v="24262"/>
    <n v="6481"/>
    <n v="17781"/>
    <s v="UPI"/>
    <s v="Returned"/>
    <x v="1"/>
    <n v="5"/>
    <n v="0"/>
  </r>
  <r>
    <x v="339"/>
    <x v="2"/>
    <s v="India"/>
    <s v="Mumbai"/>
    <s v="Hardware"/>
    <x v="1"/>
    <n v="88845"/>
    <s v="New"/>
    <s v="Offline"/>
    <n v="889660"/>
    <n v="7"/>
    <n v="2189"/>
    <n v="0.1"/>
    <n v="13790.7"/>
    <n v="17607"/>
    <n v="-3816.2999999999993"/>
    <s v="Net Banking"/>
    <s v="Cancelled"/>
    <x v="1"/>
    <n v="3"/>
    <n v="10"/>
  </r>
  <r>
    <x v="339"/>
    <x v="2"/>
    <s v="UAE"/>
    <s v="Dubai"/>
    <s v="Software"/>
    <x v="2"/>
    <n v="25133"/>
    <s v="New"/>
    <s v="Partner"/>
    <n v="159405"/>
    <n v="7"/>
    <n v="4300"/>
    <n v="0.15"/>
    <n v="25585"/>
    <n v="7720"/>
    <n v="17865"/>
    <s v="Cash"/>
    <s v="Returned"/>
    <x v="3"/>
    <n v="4"/>
    <n v="15"/>
  </r>
  <r>
    <x v="339"/>
    <x v="2"/>
    <s v="USA"/>
    <s v="New York"/>
    <s v="Services"/>
    <x v="1"/>
    <n v="83746"/>
    <s v="Existing"/>
    <s v="Partner"/>
    <n v="214764"/>
    <n v="1"/>
    <n v="2986"/>
    <n v="0"/>
    <n v="2986"/>
    <n v="8654"/>
    <n v="-5668"/>
    <s v="Credit Card"/>
    <s v="Cancelled"/>
    <x v="3"/>
    <n v="3"/>
    <n v="0"/>
  </r>
  <r>
    <x v="339"/>
    <x v="2"/>
    <s v="India"/>
    <s v="Mumbai"/>
    <s v="Services"/>
    <x v="1"/>
    <n v="46126"/>
    <s v="Existing"/>
    <s v="Online"/>
    <n v="431090"/>
    <n v="9"/>
    <n v="2165"/>
    <n v="0"/>
    <n v="19485"/>
    <n v="4648"/>
    <n v="14837"/>
    <s v="Cash"/>
    <s v="Completed"/>
    <x v="3"/>
    <n v="3"/>
    <n v="0"/>
  </r>
  <r>
    <x v="339"/>
    <x v="3"/>
    <s v="USA"/>
    <s v="New York"/>
    <s v="Services"/>
    <x v="3"/>
    <n v="43043"/>
    <s v="Existing"/>
    <s v="Offline"/>
    <n v="755768"/>
    <n v="7"/>
    <n v="3135"/>
    <n v="0.05"/>
    <n v="20847.75"/>
    <n v="14685"/>
    <n v="6162.75"/>
    <s v="Credit Card"/>
    <s v="Cancelled"/>
    <x v="3"/>
    <n v="5"/>
    <n v="5"/>
  </r>
  <r>
    <x v="339"/>
    <x v="2"/>
    <s v="USA"/>
    <s v="New York"/>
    <s v="Software"/>
    <x v="0"/>
    <n v="14078"/>
    <s v="New"/>
    <s v="Online"/>
    <n v="743068"/>
    <n v="4"/>
    <n v="4486"/>
    <n v="0.2"/>
    <n v="14355.2"/>
    <n v="20125"/>
    <n v="-5769.7999999999993"/>
    <s v="UPI"/>
    <s v="Returned"/>
    <x v="1"/>
    <n v="4"/>
    <n v="20"/>
  </r>
  <r>
    <x v="339"/>
    <x v="1"/>
    <s v="UK"/>
    <s v="London"/>
    <s v="Services"/>
    <x v="3"/>
    <n v="63906"/>
    <s v="New"/>
    <s v="Online"/>
    <n v="147497"/>
    <n v="4"/>
    <n v="2323"/>
    <n v="0"/>
    <n v="9292"/>
    <n v="24536"/>
    <n v="-15244"/>
    <s v="Credit Card"/>
    <s v="Cancelled"/>
    <x v="1"/>
    <n v="5"/>
    <n v="0"/>
  </r>
  <r>
    <x v="339"/>
    <x v="0"/>
    <s v="India"/>
    <s v="Bangalore"/>
    <s v="Hardware"/>
    <x v="0"/>
    <n v="21137"/>
    <s v="New"/>
    <s v="Offline"/>
    <n v="886254"/>
    <n v="2"/>
    <n v="4588"/>
    <n v="0.1"/>
    <n v="8258.4"/>
    <n v="6227"/>
    <n v="2031.3999999999996"/>
    <s v="UPI"/>
    <s v="Returned"/>
    <x v="2"/>
    <n v="4"/>
    <n v="10"/>
  </r>
  <r>
    <x v="339"/>
    <x v="3"/>
    <s v="UK"/>
    <s v="London"/>
    <s v="Software"/>
    <x v="1"/>
    <n v="39350"/>
    <s v="Existing"/>
    <s v="Online"/>
    <n v="151419"/>
    <n v="6"/>
    <n v="1110"/>
    <n v="0.15"/>
    <n v="5661"/>
    <n v="15758"/>
    <n v="-10097"/>
    <s v="Cash"/>
    <s v="Cancelled"/>
    <x v="1"/>
    <n v="2"/>
    <n v="15"/>
  </r>
  <r>
    <x v="339"/>
    <x v="2"/>
    <s v="UAE"/>
    <s v="Dubai"/>
    <s v="Software"/>
    <x v="3"/>
    <n v="14698"/>
    <s v="New"/>
    <s v="Online"/>
    <n v="813447"/>
    <n v="3"/>
    <n v="1835"/>
    <n v="0.15"/>
    <n v="4679.25"/>
    <n v="6511"/>
    <n v="-1831.75"/>
    <s v="Cash"/>
    <s v="Returned"/>
    <x v="0"/>
    <n v="5"/>
    <n v="15"/>
  </r>
  <r>
    <x v="340"/>
    <x v="0"/>
    <s v="UAE"/>
    <s v="Dubai"/>
    <s v="Services"/>
    <x v="3"/>
    <n v="43132"/>
    <s v="Existing"/>
    <s v="Partner"/>
    <n v="743504"/>
    <n v="1"/>
    <n v="4368"/>
    <n v="0.15"/>
    <n v="3712.7999999999997"/>
    <n v="11050"/>
    <n v="-7337.2000000000007"/>
    <s v="Net Banking"/>
    <s v="Completed"/>
    <x v="0"/>
    <n v="3"/>
    <n v="15"/>
  </r>
  <r>
    <x v="340"/>
    <x v="3"/>
    <s v="India"/>
    <s v="Bangalore"/>
    <s v="Hardware"/>
    <x v="1"/>
    <n v="20165"/>
    <s v="Existing"/>
    <s v="Online"/>
    <n v="482406"/>
    <n v="5"/>
    <n v="4825"/>
    <n v="0.1"/>
    <n v="21712.5"/>
    <n v="29270"/>
    <n v="-7557.5"/>
    <s v="Net Banking"/>
    <s v="Completed"/>
    <x v="0"/>
    <n v="5"/>
    <n v="10"/>
  </r>
  <r>
    <x v="340"/>
    <x v="0"/>
    <s v="UK"/>
    <s v="London"/>
    <s v="Software"/>
    <x v="3"/>
    <n v="10794"/>
    <s v="New"/>
    <s v="Offline"/>
    <n v="236845"/>
    <n v="6"/>
    <n v="4192"/>
    <n v="0.15"/>
    <n v="21379.200000000001"/>
    <n v="23603"/>
    <n v="-2223.7999999999993"/>
    <s v="Credit Card"/>
    <s v="Returned"/>
    <x v="1"/>
    <n v="1"/>
    <n v="15"/>
  </r>
  <r>
    <x v="340"/>
    <x v="2"/>
    <s v="UAE"/>
    <s v="Dubai"/>
    <s v="Services"/>
    <x v="2"/>
    <n v="23646"/>
    <s v="New"/>
    <s v="Partner"/>
    <n v="988733"/>
    <n v="5"/>
    <n v="4935"/>
    <n v="0.15"/>
    <n v="20973.75"/>
    <n v="19681"/>
    <n v="1292.75"/>
    <s v="Credit Card"/>
    <s v="Completed"/>
    <x v="0"/>
    <n v="1"/>
    <n v="15"/>
  </r>
  <r>
    <x v="340"/>
    <x v="2"/>
    <s v="UK"/>
    <s v="London"/>
    <s v="Hardware"/>
    <x v="0"/>
    <n v="98715"/>
    <s v="New"/>
    <s v="Partner"/>
    <n v="552391"/>
    <n v="5"/>
    <n v="4066"/>
    <n v="0.05"/>
    <n v="19313.5"/>
    <n v="21720"/>
    <n v="-2406.5"/>
    <s v="UPI"/>
    <s v="Returned"/>
    <x v="1"/>
    <n v="1"/>
    <n v="5"/>
  </r>
  <r>
    <x v="340"/>
    <x v="1"/>
    <s v="India"/>
    <s v="Bangalore"/>
    <s v="Services"/>
    <x v="0"/>
    <n v="15870"/>
    <s v="New"/>
    <s v="Partner"/>
    <n v="561453"/>
    <n v="8"/>
    <n v="2711"/>
    <n v="0.15"/>
    <n v="18434.8"/>
    <n v="8393"/>
    <n v="10041.799999999999"/>
    <s v="Cash"/>
    <s v="Returned"/>
    <x v="3"/>
    <n v="3"/>
    <n v="15"/>
  </r>
  <r>
    <x v="340"/>
    <x v="2"/>
    <s v="India"/>
    <s v="Mumbai"/>
    <s v="Services"/>
    <x v="0"/>
    <n v="40736"/>
    <s v="New"/>
    <s v="Offline"/>
    <n v="759267"/>
    <n v="1"/>
    <n v="2663"/>
    <n v="0.05"/>
    <n v="2529.85"/>
    <n v="28440"/>
    <n v="-25910.15"/>
    <s v="Cash"/>
    <s v="Completed"/>
    <x v="1"/>
    <n v="3"/>
    <n v="5"/>
  </r>
  <r>
    <x v="340"/>
    <x v="2"/>
    <s v="USA"/>
    <s v="New York"/>
    <s v="Software"/>
    <x v="3"/>
    <n v="68084"/>
    <s v="Existing"/>
    <s v="Offline"/>
    <n v="618960"/>
    <n v="8"/>
    <n v="570"/>
    <n v="0.05"/>
    <n v="4332"/>
    <n v="12736"/>
    <n v="-8404"/>
    <s v="Credit Card"/>
    <s v="Cancelled"/>
    <x v="2"/>
    <n v="1"/>
    <n v="5"/>
  </r>
  <r>
    <x v="340"/>
    <x v="3"/>
    <s v="USA"/>
    <s v="New York"/>
    <s v="Software"/>
    <x v="2"/>
    <n v="26211"/>
    <s v="Existing"/>
    <s v="Offline"/>
    <n v="900273"/>
    <n v="7"/>
    <n v="2249"/>
    <n v="0.05"/>
    <n v="14955.849999999999"/>
    <n v="27275"/>
    <n v="-12319.150000000001"/>
    <s v="Cash"/>
    <s v="Returned"/>
    <x v="1"/>
    <n v="3"/>
    <n v="5"/>
  </r>
  <r>
    <x v="340"/>
    <x v="1"/>
    <s v="UK"/>
    <s v="London"/>
    <s v="Services"/>
    <x v="3"/>
    <n v="96665"/>
    <s v="New"/>
    <s v="Online"/>
    <n v="453010"/>
    <n v="1"/>
    <n v="841"/>
    <n v="0.1"/>
    <n v="756.9"/>
    <n v="20718"/>
    <n v="-19961.099999999999"/>
    <s v="Net Banking"/>
    <s v="Cancelled"/>
    <x v="0"/>
    <n v="3"/>
    <n v="10"/>
  </r>
  <r>
    <x v="340"/>
    <x v="3"/>
    <s v="UAE"/>
    <s v="Dubai"/>
    <s v="Software"/>
    <x v="0"/>
    <n v="69538"/>
    <s v="New"/>
    <s v="Online"/>
    <n v="809439"/>
    <n v="9"/>
    <n v="3326"/>
    <n v="0"/>
    <n v="29934"/>
    <n v="19446"/>
    <n v="10488"/>
    <s v="Credit Card"/>
    <s v="Cancelled"/>
    <x v="3"/>
    <n v="3"/>
    <n v="0"/>
  </r>
  <r>
    <x v="340"/>
    <x v="0"/>
    <s v="UK"/>
    <s v="London"/>
    <s v="Software"/>
    <x v="3"/>
    <n v="17377"/>
    <s v="New"/>
    <s v="Partner"/>
    <n v="834303"/>
    <n v="4"/>
    <n v="4331"/>
    <n v="0.2"/>
    <n v="13859.2"/>
    <n v="15676"/>
    <n v="-1816.7999999999993"/>
    <s v="Net Banking"/>
    <s v="Completed"/>
    <x v="3"/>
    <n v="1"/>
    <n v="20"/>
  </r>
  <r>
    <x v="341"/>
    <x v="2"/>
    <s v="UK"/>
    <s v="London"/>
    <s v="Hardware"/>
    <x v="0"/>
    <n v="18861"/>
    <s v="Existing"/>
    <s v="Partner"/>
    <n v="554683"/>
    <n v="7"/>
    <n v="2879"/>
    <n v="0.15"/>
    <n v="17130.05"/>
    <n v="26240"/>
    <n v="-9109.9500000000007"/>
    <s v="UPI"/>
    <s v="Returned"/>
    <x v="3"/>
    <n v="2"/>
    <n v="15"/>
  </r>
  <r>
    <x v="341"/>
    <x v="0"/>
    <s v="India"/>
    <s v="Delhi"/>
    <s v="Hardware"/>
    <x v="1"/>
    <n v="27821"/>
    <s v="Existing"/>
    <s v="Offline"/>
    <n v="154501"/>
    <n v="3"/>
    <n v="4369"/>
    <n v="0.2"/>
    <n v="10485.6"/>
    <n v="26071"/>
    <n v="-15585.4"/>
    <s v="Net Banking"/>
    <s v="Cancelled"/>
    <x v="2"/>
    <n v="2"/>
    <n v="20"/>
  </r>
  <r>
    <x v="341"/>
    <x v="3"/>
    <s v="USA"/>
    <s v="New York"/>
    <s v="Services"/>
    <x v="0"/>
    <n v="88488"/>
    <s v="Existing"/>
    <s v="Offline"/>
    <n v="161855"/>
    <n v="8"/>
    <n v="4702"/>
    <n v="0"/>
    <n v="37616"/>
    <n v="2464"/>
    <n v="35152"/>
    <s v="Credit Card"/>
    <s v="Cancelled"/>
    <x v="2"/>
    <n v="4"/>
    <n v="0"/>
  </r>
  <r>
    <x v="341"/>
    <x v="2"/>
    <s v="India"/>
    <s v="Bangalore"/>
    <s v="Services"/>
    <x v="1"/>
    <n v="84583"/>
    <s v="Existing"/>
    <s v="Online"/>
    <n v="197735"/>
    <n v="4"/>
    <n v="3773"/>
    <n v="0.05"/>
    <n v="14337.4"/>
    <n v="13837"/>
    <n v="500.39999999999964"/>
    <s v="Net Banking"/>
    <s v="Completed"/>
    <x v="2"/>
    <n v="5"/>
    <n v="5"/>
  </r>
  <r>
    <x v="341"/>
    <x v="2"/>
    <s v="UK"/>
    <s v="London"/>
    <s v="Services"/>
    <x v="1"/>
    <n v="36953"/>
    <s v="New"/>
    <s v="Online"/>
    <n v="351928"/>
    <n v="2"/>
    <n v="2939"/>
    <n v="0.05"/>
    <n v="5584.0999999999995"/>
    <n v="11276"/>
    <n v="-5691.9000000000005"/>
    <s v="Net Banking"/>
    <s v="Completed"/>
    <x v="0"/>
    <n v="2"/>
    <n v="5"/>
  </r>
  <r>
    <x v="341"/>
    <x v="3"/>
    <s v="India"/>
    <s v="Delhi"/>
    <s v="Services"/>
    <x v="1"/>
    <n v="46801"/>
    <s v="Existing"/>
    <s v="Offline"/>
    <n v="191822"/>
    <n v="2"/>
    <n v="4825"/>
    <n v="0.05"/>
    <n v="9167.5"/>
    <n v="4705"/>
    <n v="4462.5"/>
    <s v="Credit Card"/>
    <s v="Cancelled"/>
    <x v="0"/>
    <n v="4"/>
    <n v="5"/>
  </r>
  <r>
    <x v="341"/>
    <x v="3"/>
    <s v="India"/>
    <s v="Delhi"/>
    <s v="Hardware"/>
    <x v="0"/>
    <n v="28277"/>
    <s v="Existing"/>
    <s v="Offline"/>
    <n v="775219"/>
    <n v="8"/>
    <n v="2567"/>
    <n v="0.05"/>
    <n v="19509.2"/>
    <n v="15095"/>
    <n v="4414.2000000000007"/>
    <s v="UPI"/>
    <s v="Cancelled"/>
    <x v="2"/>
    <n v="2"/>
    <n v="5"/>
  </r>
  <r>
    <x v="341"/>
    <x v="3"/>
    <s v="USA"/>
    <s v="New York"/>
    <s v="Software"/>
    <x v="2"/>
    <n v="99439"/>
    <s v="New"/>
    <s v="Online"/>
    <n v="434496"/>
    <n v="8"/>
    <n v="4039"/>
    <n v="0.15"/>
    <n v="27465.200000000001"/>
    <n v="7912"/>
    <n v="19553.2"/>
    <s v="Net Banking"/>
    <s v="Completed"/>
    <x v="1"/>
    <n v="1"/>
    <n v="15"/>
  </r>
  <r>
    <x v="341"/>
    <x v="3"/>
    <s v="USA"/>
    <s v="New York"/>
    <s v="Hardware"/>
    <x v="0"/>
    <n v="93762"/>
    <s v="New"/>
    <s v="Partner"/>
    <n v="542909"/>
    <n v="1"/>
    <n v="971"/>
    <n v="0"/>
    <n v="971"/>
    <n v="1435"/>
    <n v="-464"/>
    <s v="Credit Card"/>
    <s v="Completed"/>
    <x v="2"/>
    <n v="4"/>
    <n v="0"/>
  </r>
  <r>
    <x v="341"/>
    <x v="3"/>
    <s v="USA"/>
    <s v="New York"/>
    <s v="Services"/>
    <x v="3"/>
    <n v="32628"/>
    <s v="Existing"/>
    <s v="Partner"/>
    <n v="585583"/>
    <n v="6"/>
    <n v="4265"/>
    <n v="0"/>
    <n v="25590"/>
    <n v="11532"/>
    <n v="14058"/>
    <s v="Net Banking"/>
    <s v="Completed"/>
    <x v="2"/>
    <n v="1"/>
    <n v="0"/>
  </r>
  <r>
    <x v="341"/>
    <x v="2"/>
    <s v="India"/>
    <s v="Bangalore"/>
    <s v="Services"/>
    <x v="3"/>
    <n v="92246"/>
    <s v="New"/>
    <s v="Online"/>
    <n v="746068"/>
    <n v="9"/>
    <n v="4669"/>
    <n v="0"/>
    <n v="42021"/>
    <n v="5396"/>
    <n v="36625"/>
    <s v="Net Banking"/>
    <s v="Returned"/>
    <x v="2"/>
    <n v="1"/>
    <n v="0"/>
  </r>
  <r>
    <x v="341"/>
    <x v="3"/>
    <s v="India"/>
    <s v="Delhi"/>
    <s v="Hardware"/>
    <x v="2"/>
    <n v="37802"/>
    <s v="New"/>
    <s v="Online"/>
    <n v="576120"/>
    <n v="9"/>
    <n v="1153"/>
    <n v="0.2"/>
    <n v="8301.6"/>
    <n v="17013"/>
    <n v="-8711.4"/>
    <s v="Cash"/>
    <s v="Completed"/>
    <x v="3"/>
    <n v="4"/>
    <n v="20"/>
  </r>
  <r>
    <x v="342"/>
    <x v="2"/>
    <s v="UAE"/>
    <s v="Dubai"/>
    <s v="Hardware"/>
    <x v="2"/>
    <n v="73497"/>
    <s v="New"/>
    <s v="Partner"/>
    <n v="708869"/>
    <n v="2"/>
    <n v="961"/>
    <n v="0.05"/>
    <n v="1825.8999999999999"/>
    <n v="24480"/>
    <n v="-22654.1"/>
    <s v="Net Banking"/>
    <s v="Completed"/>
    <x v="0"/>
    <n v="4"/>
    <n v="5"/>
  </r>
  <r>
    <x v="342"/>
    <x v="2"/>
    <s v="India"/>
    <s v="Bangalore"/>
    <s v="Services"/>
    <x v="2"/>
    <n v="94320"/>
    <s v="Existing"/>
    <s v="Online"/>
    <n v="919817"/>
    <n v="8"/>
    <n v="1673"/>
    <n v="0.1"/>
    <n v="12045.6"/>
    <n v="19081"/>
    <n v="-7035.4"/>
    <s v="UPI"/>
    <s v="Completed"/>
    <x v="3"/>
    <n v="2"/>
    <n v="10"/>
  </r>
  <r>
    <x v="342"/>
    <x v="3"/>
    <s v="India"/>
    <s v="Mumbai"/>
    <s v="Software"/>
    <x v="1"/>
    <n v="79814"/>
    <s v="Existing"/>
    <s v="Partner"/>
    <n v="308713"/>
    <n v="8"/>
    <n v="2167"/>
    <n v="0"/>
    <n v="17336"/>
    <n v="25513"/>
    <n v="-8177"/>
    <s v="Net Banking"/>
    <s v="Returned"/>
    <x v="1"/>
    <n v="2"/>
    <n v="0"/>
  </r>
  <r>
    <x v="342"/>
    <x v="3"/>
    <s v="UK"/>
    <s v="London"/>
    <s v="Services"/>
    <x v="2"/>
    <n v="63702"/>
    <s v="New"/>
    <s v="Partner"/>
    <n v="517860"/>
    <n v="4"/>
    <n v="4245"/>
    <n v="0.2"/>
    <n v="13584"/>
    <n v="25478"/>
    <n v="-11894"/>
    <s v="Credit Card"/>
    <s v="Returned"/>
    <x v="1"/>
    <n v="5"/>
    <n v="20"/>
  </r>
  <r>
    <x v="342"/>
    <x v="1"/>
    <s v="USA"/>
    <s v="New York"/>
    <s v="Hardware"/>
    <x v="2"/>
    <n v="38677"/>
    <s v="New"/>
    <s v="Online"/>
    <n v="105639"/>
    <n v="4"/>
    <n v="3821"/>
    <n v="0.15"/>
    <n v="12991.4"/>
    <n v="14650"/>
    <n v="-1658.6000000000004"/>
    <s v="Credit Card"/>
    <s v="Completed"/>
    <x v="0"/>
    <n v="2"/>
    <n v="15"/>
  </r>
  <r>
    <x v="342"/>
    <x v="2"/>
    <s v="India"/>
    <s v="Delhi"/>
    <s v="Services"/>
    <x v="2"/>
    <n v="17500"/>
    <s v="Existing"/>
    <s v="Offline"/>
    <n v="326938"/>
    <n v="5"/>
    <n v="1139"/>
    <n v="0.05"/>
    <n v="5410.25"/>
    <n v="8122"/>
    <n v="-2711.75"/>
    <s v="Cash"/>
    <s v="Completed"/>
    <x v="1"/>
    <n v="4"/>
    <n v="5"/>
  </r>
  <r>
    <x v="342"/>
    <x v="3"/>
    <s v="UK"/>
    <s v="London"/>
    <s v="Services"/>
    <x v="0"/>
    <n v="14015"/>
    <s v="Existing"/>
    <s v="Offline"/>
    <n v="963584"/>
    <n v="7"/>
    <n v="4869"/>
    <n v="0.2"/>
    <n v="27266.400000000001"/>
    <n v="13203"/>
    <n v="14063.400000000001"/>
    <s v="Cash"/>
    <s v="Returned"/>
    <x v="3"/>
    <n v="2"/>
    <n v="20"/>
  </r>
  <r>
    <x v="342"/>
    <x v="3"/>
    <s v="India"/>
    <s v="Bangalore"/>
    <s v="Software"/>
    <x v="3"/>
    <n v="97372"/>
    <s v="New"/>
    <s v="Offline"/>
    <n v="382724"/>
    <n v="1"/>
    <n v="981"/>
    <n v="0.1"/>
    <n v="882.9"/>
    <n v="10238"/>
    <n v="-9355.1"/>
    <s v="Net Banking"/>
    <s v="Returned"/>
    <x v="3"/>
    <n v="4"/>
    <n v="10"/>
  </r>
  <r>
    <x v="342"/>
    <x v="3"/>
    <s v="India"/>
    <s v="Mumbai"/>
    <s v="Services"/>
    <x v="3"/>
    <n v="68812"/>
    <s v="New"/>
    <s v="Offline"/>
    <n v="984736"/>
    <n v="9"/>
    <n v="581"/>
    <n v="0.1"/>
    <n v="4706.1000000000004"/>
    <n v="27973"/>
    <n v="-23266.9"/>
    <s v="Cash"/>
    <s v="Cancelled"/>
    <x v="3"/>
    <n v="5"/>
    <n v="10"/>
  </r>
  <r>
    <x v="342"/>
    <x v="1"/>
    <s v="India"/>
    <s v="Bangalore"/>
    <s v="Services"/>
    <x v="2"/>
    <n v="17826"/>
    <s v="Existing"/>
    <s v="Offline"/>
    <n v="389118"/>
    <n v="3"/>
    <n v="3803"/>
    <n v="0.15"/>
    <n v="9697.65"/>
    <n v="16184"/>
    <n v="-6486.35"/>
    <s v="UPI"/>
    <s v="Returned"/>
    <x v="1"/>
    <n v="4"/>
    <n v="15"/>
  </r>
  <r>
    <x v="342"/>
    <x v="1"/>
    <s v="India"/>
    <s v="Bangalore"/>
    <s v="Services"/>
    <x v="3"/>
    <n v="19201"/>
    <s v="New"/>
    <s v="Offline"/>
    <n v="618150"/>
    <n v="4"/>
    <n v="4626"/>
    <n v="0"/>
    <n v="18504"/>
    <n v="26665"/>
    <n v="-8161"/>
    <s v="Cash"/>
    <s v="Returned"/>
    <x v="2"/>
    <n v="5"/>
    <n v="0"/>
  </r>
  <r>
    <x v="342"/>
    <x v="0"/>
    <s v="UAE"/>
    <s v="Dubai"/>
    <s v="Hardware"/>
    <x v="0"/>
    <n v="39048"/>
    <s v="Existing"/>
    <s v="Offline"/>
    <n v="538589"/>
    <n v="7"/>
    <n v="3293"/>
    <n v="0"/>
    <n v="23051"/>
    <n v="2418"/>
    <n v="20633"/>
    <s v="Credit Card"/>
    <s v="Completed"/>
    <x v="3"/>
    <n v="5"/>
    <n v="0"/>
  </r>
  <r>
    <x v="343"/>
    <x v="2"/>
    <s v="UK"/>
    <s v="London"/>
    <s v="Hardware"/>
    <x v="3"/>
    <n v="29941"/>
    <s v="New"/>
    <s v="Online"/>
    <n v="475406"/>
    <n v="5"/>
    <n v="1607"/>
    <n v="0.2"/>
    <n v="6428"/>
    <n v="15768"/>
    <n v="-9340"/>
    <s v="Cash"/>
    <s v="Completed"/>
    <x v="3"/>
    <n v="5"/>
    <n v="20"/>
  </r>
  <r>
    <x v="343"/>
    <x v="0"/>
    <s v="UAE"/>
    <s v="Dubai"/>
    <s v="Software"/>
    <x v="1"/>
    <n v="90641"/>
    <s v="Existing"/>
    <s v="Online"/>
    <n v="327158"/>
    <n v="5"/>
    <n v="4285"/>
    <n v="0.2"/>
    <n v="17140"/>
    <n v="12213"/>
    <n v="4927"/>
    <s v="UPI"/>
    <s v="Completed"/>
    <x v="2"/>
    <n v="1"/>
    <n v="20"/>
  </r>
  <r>
    <x v="343"/>
    <x v="3"/>
    <s v="India"/>
    <s v="Bangalore"/>
    <s v="Services"/>
    <x v="0"/>
    <n v="68418"/>
    <s v="New"/>
    <s v="Offline"/>
    <n v="147612"/>
    <n v="1"/>
    <n v="750"/>
    <n v="0"/>
    <n v="750"/>
    <n v="20432"/>
    <n v="-19682"/>
    <s v="UPI"/>
    <s v="Returned"/>
    <x v="2"/>
    <n v="3"/>
    <n v="0"/>
  </r>
  <r>
    <x v="343"/>
    <x v="1"/>
    <s v="India"/>
    <s v="Mumbai"/>
    <s v="Hardware"/>
    <x v="3"/>
    <n v="75689"/>
    <s v="Existing"/>
    <s v="Online"/>
    <n v="517977"/>
    <n v="2"/>
    <n v="2934"/>
    <n v="0"/>
    <n v="5868"/>
    <n v="9761"/>
    <n v="-3893"/>
    <s v="Cash"/>
    <s v="Cancelled"/>
    <x v="0"/>
    <n v="4"/>
    <n v="0"/>
  </r>
  <r>
    <x v="343"/>
    <x v="1"/>
    <s v="India"/>
    <s v="Delhi"/>
    <s v="Software"/>
    <x v="3"/>
    <n v="51541"/>
    <s v="New"/>
    <s v="Partner"/>
    <n v="358775"/>
    <n v="5"/>
    <n v="2120"/>
    <n v="0.2"/>
    <n v="8480"/>
    <n v="8160"/>
    <n v="320"/>
    <s v="Cash"/>
    <s v="Completed"/>
    <x v="1"/>
    <n v="2"/>
    <n v="20"/>
  </r>
  <r>
    <x v="343"/>
    <x v="0"/>
    <s v="India"/>
    <s v="Delhi"/>
    <s v="Services"/>
    <x v="0"/>
    <n v="59939"/>
    <s v="New"/>
    <s v="Offline"/>
    <n v="634989"/>
    <n v="2"/>
    <n v="2218"/>
    <n v="0.05"/>
    <n v="4214.2"/>
    <n v="9220"/>
    <n v="-5005.8"/>
    <s v="Cash"/>
    <s v="Cancelled"/>
    <x v="3"/>
    <n v="3"/>
    <n v="5"/>
  </r>
  <r>
    <x v="343"/>
    <x v="1"/>
    <s v="UK"/>
    <s v="London"/>
    <s v="Software"/>
    <x v="3"/>
    <n v="80422"/>
    <s v="New"/>
    <s v="Partner"/>
    <n v="907254"/>
    <n v="1"/>
    <n v="765"/>
    <n v="0.1"/>
    <n v="688.5"/>
    <n v="28730"/>
    <n v="-28041.5"/>
    <s v="Credit Card"/>
    <s v="Cancelled"/>
    <x v="0"/>
    <n v="3"/>
    <n v="10"/>
  </r>
  <r>
    <x v="343"/>
    <x v="3"/>
    <s v="USA"/>
    <s v="New York"/>
    <s v="Software"/>
    <x v="3"/>
    <n v="33950"/>
    <s v="New"/>
    <s v="Online"/>
    <n v="377114"/>
    <n v="3"/>
    <n v="521"/>
    <n v="0.1"/>
    <n v="1406.7"/>
    <n v="8643"/>
    <n v="-7236.3"/>
    <s v="Credit Card"/>
    <s v="Returned"/>
    <x v="1"/>
    <n v="1"/>
    <n v="10"/>
  </r>
  <r>
    <x v="343"/>
    <x v="1"/>
    <s v="USA"/>
    <s v="New York"/>
    <s v="Software"/>
    <x v="2"/>
    <n v="77803"/>
    <s v="Existing"/>
    <s v="Offline"/>
    <n v="711016"/>
    <n v="1"/>
    <n v="2623"/>
    <n v="0.15"/>
    <n v="2229.5499999999997"/>
    <n v="12698"/>
    <n v="-10468.450000000001"/>
    <s v="UPI"/>
    <s v="Returned"/>
    <x v="0"/>
    <n v="4"/>
    <n v="15"/>
  </r>
  <r>
    <x v="343"/>
    <x v="0"/>
    <s v="India"/>
    <s v="Delhi"/>
    <s v="Software"/>
    <x v="1"/>
    <n v="30642"/>
    <s v="New"/>
    <s v="Partner"/>
    <n v="397991"/>
    <n v="8"/>
    <n v="2010"/>
    <n v="0.1"/>
    <n v="14472"/>
    <n v="18024"/>
    <n v="-3552"/>
    <s v="Cash"/>
    <s v="Completed"/>
    <x v="1"/>
    <n v="4"/>
    <n v="10"/>
  </r>
  <r>
    <x v="343"/>
    <x v="3"/>
    <s v="India"/>
    <s v="Bangalore"/>
    <s v="Software"/>
    <x v="0"/>
    <n v="76506"/>
    <s v="Existing"/>
    <s v="Online"/>
    <n v="123103"/>
    <n v="8"/>
    <n v="4352"/>
    <n v="0.2"/>
    <n v="27852.800000000003"/>
    <n v="12396"/>
    <n v="15456.800000000003"/>
    <s v="Net Banking"/>
    <s v="Returned"/>
    <x v="3"/>
    <n v="2"/>
    <n v="20"/>
  </r>
  <r>
    <x v="343"/>
    <x v="0"/>
    <s v="India"/>
    <s v="Bangalore"/>
    <s v="Software"/>
    <x v="2"/>
    <n v="51607"/>
    <s v="Existing"/>
    <s v="Offline"/>
    <n v="550695"/>
    <n v="8"/>
    <n v="3438"/>
    <n v="0.05"/>
    <n v="26128.799999999999"/>
    <n v="13402"/>
    <n v="12726.8"/>
    <s v="UPI"/>
    <s v="Cancelled"/>
    <x v="0"/>
    <n v="1"/>
    <n v="5"/>
  </r>
  <r>
    <x v="344"/>
    <x v="1"/>
    <s v="UAE"/>
    <s v="Dubai"/>
    <s v="Software"/>
    <x v="3"/>
    <n v="41288"/>
    <s v="New"/>
    <s v="Offline"/>
    <n v="870430"/>
    <n v="7"/>
    <n v="3922"/>
    <n v="0.2"/>
    <n v="21963.200000000001"/>
    <n v="24585"/>
    <n v="-2621.7999999999993"/>
    <s v="Credit Card"/>
    <s v="Returned"/>
    <x v="1"/>
    <n v="3"/>
    <n v="20"/>
  </r>
  <r>
    <x v="344"/>
    <x v="0"/>
    <s v="UK"/>
    <s v="London"/>
    <s v="Services"/>
    <x v="0"/>
    <n v="92865"/>
    <s v="Existing"/>
    <s v="Partner"/>
    <n v="325465"/>
    <n v="7"/>
    <n v="739"/>
    <n v="0"/>
    <n v="5173"/>
    <n v="15972"/>
    <n v="-10799"/>
    <s v="UPI"/>
    <s v="Returned"/>
    <x v="1"/>
    <n v="4"/>
    <n v="0"/>
  </r>
  <r>
    <x v="344"/>
    <x v="0"/>
    <s v="UAE"/>
    <s v="Dubai"/>
    <s v="Services"/>
    <x v="0"/>
    <n v="24450"/>
    <s v="New"/>
    <s v="Partner"/>
    <n v="602398"/>
    <n v="2"/>
    <n v="550"/>
    <n v="0"/>
    <n v="1100"/>
    <n v="7418"/>
    <n v="-6318"/>
    <s v="Credit Card"/>
    <s v="Cancelled"/>
    <x v="1"/>
    <n v="1"/>
    <n v="0"/>
  </r>
  <r>
    <x v="344"/>
    <x v="2"/>
    <s v="USA"/>
    <s v="New York"/>
    <s v="Software"/>
    <x v="1"/>
    <n v="15618"/>
    <s v="Existing"/>
    <s v="Partner"/>
    <n v="576063"/>
    <n v="9"/>
    <n v="3507"/>
    <n v="0.1"/>
    <n v="28406.7"/>
    <n v="7487"/>
    <n v="20919.7"/>
    <s v="Net Banking"/>
    <s v="Returned"/>
    <x v="2"/>
    <n v="5"/>
    <n v="10"/>
  </r>
  <r>
    <x v="344"/>
    <x v="1"/>
    <s v="India"/>
    <s v="Delhi"/>
    <s v="Services"/>
    <x v="1"/>
    <n v="44263"/>
    <s v="New"/>
    <s v="Online"/>
    <n v="422931"/>
    <n v="7"/>
    <n v="975"/>
    <n v="0.05"/>
    <n v="6483.75"/>
    <n v="5775"/>
    <n v="708.75"/>
    <s v="Cash"/>
    <s v="Returned"/>
    <x v="1"/>
    <n v="4"/>
    <n v="5"/>
  </r>
  <r>
    <x v="344"/>
    <x v="1"/>
    <s v="India"/>
    <s v="Bangalore"/>
    <s v="Software"/>
    <x v="0"/>
    <n v="77583"/>
    <s v="New"/>
    <s v="Partner"/>
    <n v="248016"/>
    <n v="5"/>
    <n v="2504"/>
    <n v="0.15"/>
    <n v="10642"/>
    <n v="29752"/>
    <n v="-19110"/>
    <s v="Cash"/>
    <s v="Completed"/>
    <x v="2"/>
    <n v="3"/>
    <n v="15"/>
  </r>
  <r>
    <x v="344"/>
    <x v="0"/>
    <s v="India"/>
    <s v="Delhi"/>
    <s v="Services"/>
    <x v="1"/>
    <n v="84900"/>
    <s v="Existing"/>
    <s v="Partner"/>
    <n v="592709"/>
    <n v="4"/>
    <n v="656"/>
    <n v="0.2"/>
    <n v="2099.2000000000003"/>
    <n v="2985"/>
    <n v="-885.79999999999973"/>
    <s v="Cash"/>
    <s v="Cancelled"/>
    <x v="3"/>
    <n v="5"/>
    <n v="20"/>
  </r>
  <r>
    <x v="344"/>
    <x v="2"/>
    <s v="India"/>
    <s v="Mumbai"/>
    <s v="Hardware"/>
    <x v="1"/>
    <n v="38794"/>
    <s v="Existing"/>
    <s v="Partner"/>
    <n v="870945"/>
    <n v="8"/>
    <n v="3283"/>
    <n v="0.15"/>
    <n v="22324.399999999998"/>
    <n v="28230"/>
    <n v="-5905.6000000000022"/>
    <s v="Net Banking"/>
    <s v="Returned"/>
    <x v="0"/>
    <n v="5"/>
    <n v="15"/>
  </r>
  <r>
    <x v="344"/>
    <x v="1"/>
    <s v="India"/>
    <s v="Delhi"/>
    <s v="Software"/>
    <x v="3"/>
    <n v="23091"/>
    <s v="New"/>
    <s v="Offline"/>
    <n v="639262"/>
    <n v="5"/>
    <n v="2519"/>
    <n v="0.15"/>
    <n v="10705.75"/>
    <n v="5816"/>
    <n v="4889.75"/>
    <s v="Net Banking"/>
    <s v="Cancelled"/>
    <x v="3"/>
    <n v="5"/>
    <n v="15"/>
  </r>
  <r>
    <x v="344"/>
    <x v="3"/>
    <s v="India"/>
    <s v="Mumbai"/>
    <s v="Hardware"/>
    <x v="1"/>
    <n v="78422"/>
    <s v="Existing"/>
    <s v="Partner"/>
    <n v="409128"/>
    <n v="6"/>
    <n v="2186"/>
    <n v="0.15"/>
    <n v="11148.6"/>
    <n v="13223"/>
    <n v="-2074.3999999999996"/>
    <s v="Net Banking"/>
    <s v="Returned"/>
    <x v="2"/>
    <n v="3"/>
    <n v="15"/>
  </r>
  <r>
    <x v="344"/>
    <x v="0"/>
    <s v="UAE"/>
    <s v="Dubai"/>
    <s v="Software"/>
    <x v="1"/>
    <n v="97108"/>
    <s v="New"/>
    <s v="Partner"/>
    <n v="146893"/>
    <n v="4"/>
    <n v="4670"/>
    <n v="0.15"/>
    <n v="15878"/>
    <n v="21551"/>
    <n v="-5673"/>
    <s v="Net Banking"/>
    <s v="Completed"/>
    <x v="3"/>
    <n v="1"/>
    <n v="15"/>
  </r>
  <r>
    <x v="344"/>
    <x v="1"/>
    <s v="UAE"/>
    <s v="Dubai"/>
    <s v="Software"/>
    <x v="2"/>
    <n v="25161"/>
    <s v="New"/>
    <s v="Online"/>
    <n v="593888"/>
    <n v="2"/>
    <n v="4358"/>
    <n v="0.2"/>
    <n v="6972.8"/>
    <n v="19413"/>
    <n v="-12440.2"/>
    <s v="Credit Card"/>
    <s v="Returned"/>
    <x v="2"/>
    <n v="4"/>
    <n v="20"/>
  </r>
  <r>
    <x v="345"/>
    <x v="3"/>
    <s v="USA"/>
    <s v="New York"/>
    <s v="Hardware"/>
    <x v="3"/>
    <n v="14158"/>
    <s v="Existing"/>
    <s v="Online"/>
    <n v="621904"/>
    <n v="7"/>
    <n v="2914"/>
    <n v="0"/>
    <n v="20398"/>
    <n v="24696"/>
    <n v="-4298"/>
    <s v="UPI"/>
    <s v="Returned"/>
    <x v="2"/>
    <n v="1"/>
    <n v="0"/>
  </r>
  <r>
    <x v="345"/>
    <x v="1"/>
    <s v="India"/>
    <s v="Delhi"/>
    <s v="Hardware"/>
    <x v="3"/>
    <n v="37663"/>
    <s v="New"/>
    <s v="Partner"/>
    <n v="391996"/>
    <n v="2"/>
    <n v="3303"/>
    <n v="0.2"/>
    <n v="5284.8"/>
    <n v="8205"/>
    <n v="-2920.2"/>
    <s v="Net Banking"/>
    <s v="Cancelled"/>
    <x v="1"/>
    <n v="3"/>
    <n v="20"/>
  </r>
  <r>
    <x v="345"/>
    <x v="3"/>
    <s v="India"/>
    <s v="Delhi"/>
    <s v="Hardware"/>
    <x v="0"/>
    <n v="95381"/>
    <s v="Existing"/>
    <s v="Online"/>
    <n v="367097"/>
    <n v="7"/>
    <n v="3749"/>
    <n v="0"/>
    <n v="26243"/>
    <n v="26049"/>
    <n v="194"/>
    <s v="Credit Card"/>
    <s v="Returned"/>
    <x v="2"/>
    <n v="2"/>
    <n v="0"/>
  </r>
  <r>
    <x v="345"/>
    <x v="0"/>
    <s v="India"/>
    <s v="Mumbai"/>
    <s v="Software"/>
    <x v="1"/>
    <n v="16733"/>
    <s v="New"/>
    <s v="Online"/>
    <n v="845178"/>
    <n v="7"/>
    <n v="2655"/>
    <n v="0"/>
    <n v="18585"/>
    <n v="22500"/>
    <n v="-3915"/>
    <s v="UPI"/>
    <s v="Cancelled"/>
    <x v="1"/>
    <n v="4"/>
    <n v="0"/>
  </r>
  <r>
    <x v="345"/>
    <x v="1"/>
    <s v="UAE"/>
    <s v="Dubai"/>
    <s v="Hardware"/>
    <x v="2"/>
    <n v="42001"/>
    <s v="New"/>
    <s v="Online"/>
    <n v="438917"/>
    <n v="1"/>
    <n v="2326"/>
    <n v="0.2"/>
    <n v="1860.8000000000002"/>
    <n v="1170"/>
    <n v="690.80000000000018"/>
    <s v="UPI"/>
    <s v="Completed"/>
    <x v="0"/>
    <n v="4"/>
    <n v="20"/>
  </r>
  <r>
    <x v="345"/>
    <x v="1"/>
    <s v="India"/>
    <s v="Mumbai"/>
    <s v="Hardware"/>
    <x v="2"/>
    <n v="49128"/>
    <s v="New"/>
    <s v="Offline"/>
    <n v="333756"/>
    <n v="3"/>
    <n v="4257"/>
    <n v="0.2"/>
    <n v="10216.800000000001"/>
    <n v="27663"/>
    <n v="-17446.199999999997"/>
    <s v="Net Banking"/>
    <s v="Cancelled"/>
    <x v="1"/>
    <n v="2"/>
    <n v="20"/>
  </r>
  <r>
    <x v="345"/>
    <x v="2"/>
    <s v="UAE"/>
    <s v="Dubai"/>
    <s v="Services"/>
    <x v="3"/>
    <n v="59630"/>
    <s v="Existing"/>
    <s v="Partner"/>
    <n v="914880"/>
    <n v="3"/>
    <n v="592"/>
    <n v="0.2"/>
    <n v="1420.8000000000002"/>
    <n v="4244"/>
    <n v="-2823.2"/>
    <s v="Net Banking"/>
    <s v="Returned"/>
    <x v="1"/>
    <n v="5"/>
    <n v="20"/>
  </r>
  <r>
    <x v="345"/>
    <x v="0"/>
    <s v="India"/>
    <s v="Mumbai"/>
    <s v="Services"/>
    <x v="1"/>
    <n v="19329"/>
    <s v="New"/>
    <s v="Partner"/>
    <n v="656059"/>
    <n v="6"/>
    <n v="4776"/>
    <n v="0"/>
    <n v="28656"/>
    <n v="19855"/>
    <n v="8801"/>
    <s v="UPI"/>
    <s v="Cancelled"/>
    <x v="1"/>
    <n v="4"/>
    <n v="0"/>
  </r>
  <r>
    <x v="345"/>
    <x v="3"/>
    <s v="UAE"/>
    <s v="Dubai"/>
    <s v="Hardware"/>
    <x v="2"/>
    <n v="63105"/>
    <s v="New"/>
    <s v="Partner"/>
    <n v="151550"/>
    <n v="3"/>
    <n v="1170"/>
    <n v="0.2"/>
    <n v="2808"/>
    <n v="16558"/>
    <n v="-13750"/>
    <s v="UPI"/>
    <s v="Completed"/>
    <x v="1"/>
    <n v="4"/>
    <n v="20"/>
  </r>
  <r>
    <x v="345"/>
    <x v="1"/>
    <s v="India"/>
    <s v="Mumbai"/>
    <s v="Hardware"/>
    <x v="0"/>
    <n v="73436"/>
    <s v="Existing"/>
    <s v="Online"/>
    <n v="155378"/>
    <n v="9"/>
    <n v="2643"/>
    <n v="0.05"/>
    <n v="22597.649999999998"/>
    <n v="24415"/>
    <n v="-1817.3500000000022"/>
    <s v="Credit Card"/>
    <s v="Returned"/>
    <x v="0"/>
    <n v="4"/>
    <n v="5"/>
  </r>
  <r>
    <x v="345"/>
    <x v="1"/>
    <s v="UAE"/>
    <s v="Dubai"/>
    <s v="Hardware"/>
    <x v="1"/>
    <n v="79579"/>
    <s v="New"/>
    <s v="Online"/>
    <n v="285967"/>
    <n v="5"/>
    <n v="731"/>
    <n v="0.1"/>
    <n v="3289.5"/>
    <n v="6975"/>
    <n v="-3685.5"/>
    <s v="Net Banking"/>
    <s v="Completed"/>
    <x v="0"/>
    <n v="3"/>
    <n v="10"/>
  </r>
  <r>
    <x v="345"/>
    <x v="3"/>
    <s v="UK"/>
    <s v="London"/>
    <s v="Hardware"/>
    <x v="1"/>
    <n v="24242"/>
    <s v="Existing"/>
    <s v="Online"/>
    <n v="342329"/>
    <n v="6"/>
    <n v="4489"/>
    <n v="0.1"/>
    <n v="24240.600000000002"/>
    <n v="18629"/>
    <n v="5611.6000000000022"/>
    <s v="UPI"/>
    <s v="Completed"/>
    <x v="0"/>
    <n v="2"/>
    <n v="10"/>
  </r>
  <r>
    <x v="346"/>
    <x v="0"/>
    <s v="India"/>
    <s v="Mumbai"/>
    <s v="Services"/>
    <x v="1"/>
    <n v="37133"/>
    <s v="Existing"/>
    <s v="Offline"/>
    <n v="289809"/>
    <n v="6"/>
    <n v="2102"/>
    <n v="0.05"/>
    <n v="11981.4"/>
    <n v="8769"/>
    <n v="3212.3999999999996"/>
    <s v="UPI"/>
    <s v="Returned"/>
    <x v="2"/>
    <n v="4"/>
    <n v="5"/>
  </r>
  <r>
    <x v="346"/>
    <x v="2"/>
    <s v="India"/>
    <s v="Delhi"/>
    <s v="Software"/>
    <x v="2"/>
    <n v="34740"/>
    <s v="Existing"/>
    <s v="Online"/>
    <n v="692412"/>
    <n v="8"/>
    <n v="3451"/>
    <n v="0.1"/>
    <n v="24847.200000000001"/>
    <n v="9989"/>
    <n v="14858.2"/>
    <s v="Cash"/>
    <s v="Returned"/>
    <x v="2"/>
    <n v="2"/>
    <n v="10"/>
  </r>
  <r>
    <x v="346"/>
    <x v="2"/>
    <s v="USA"/>
    <s v="New York"/>
    <s v="Hardware"/>
    <x v="3"/>
    <n v="40976"/>
    <s v="New"/>
    <s v="Offline"/>
    <n v="816170"/>
    <n v="3"/>
    <n v="2272"/>
    <n v="0"/>
    <n v="6816"/>
    <n v="29322"/>
    <n v="-22506"/>
    <s v="Net Banking"/>
    <s v="Cancelled"/>
    <x v="1"/>
    <n v="5"/>
    <n v="0"/>
  </r>
  <r>
    <x v="346"/>
    <x v="1"/>
    <s v="UK"/>
    <s v="London"/>
    <s v="Hardware"/>
    <x v="3"/>
    <n v="50067"/>
    <s v="Existing"/>
    <s v="Partner"/>
    <n v="355976"/>
    <n v="9"/>
    <n v="2566"/>
    <n v="0.2"/>
    <n v="18475.2"/>
    <n v="28073"/>
    <n v="-9597.7999999999993"/>
    <s v="Credit Card"/>
    <s v="Returned"/>
    <x v="1"/>
    <n v="4"/>
    <n v="20"/>
  </r>
  <r>
    <x v="346"/>
    <x v="3"/>
    <s v="UK"/>
    <s v="London"/>
    <s v="Services"/>
    <x v="0"/>
    <n v="21231"/>
    <s v="New"/>
    <s v="Online"/>
    <n v="311423"/>
    <n v="7"/>
    <n v="1810"/>
    <n v="0.2"/>
    <n v="10136"/>
    <n v="14739"/>
    <n v="-4603"/>
    <s v="Credit Card"/>
    <s v="Cancelled"/>
    <x v="2"/>
    <n v="1"/>
    <n v="20"/>
  </r>
  <r>
    <x v="346"/>
    <x v="1"/>
    <s v="India"/>
    <s v="Mumbai"/>
    <s v="Hardware"/>
    <x v="2"/>
    <n v="76105"/>
    <s v="Existing"/>
    <s v="Offline"/>
    <n v="434036"/>
    <n v="6"/>
    <n v="658"/>
    <n v="0.2"/>
    <n v="3158.4"/>
    <n v="7019"/>
    <n v="-3860.6"/>
    <s v="Cash"/>
    <s v="Completed"/>
    <x v="1"/>
    <n v="1"/>
    <n v="20"/>
  </r>
  <r>
    <x v="346"/>
    <x v="3"/>
    <s v="USA"/>
    <s v="New York"/>
    <s v="Hardware"/>
    <x v="1"/>
    <n v="13328"/>
    <s v="New"/>
    <s v="Offline"/>
    <n v="862785"/>
    <n v="1"/>
    <n v="4278"/>
    <n v="0.05"/>
    <n v="4064.1"/>
    <n v="22951"/>
    <n v="-18886.900000000001"/>
    <s v="Net Banking"/>
    <s v="Cancelled"/>
    <x v="0"/>
    <n v="1"/>
    <n v="5"/>
  </r>
  <r>
    <x v="346"/>
    <x v="2"/>
    <s v="India"/>
    <s v="Delhi"/>
    <s v="Services"/>
    <x v="0"/>
    <n v="35261"/>
    <s v="Existing"/>
    <s v="Online"/>
    <n v="376839"/>
    <n v="4"/>
    <n v="2086"/>
    <n v="0.05"/>
    <n v="7926.7999999999993"/>
    <n v="13932"/>
    <n v="-6005.2000000000007"/>
    <s v="Credit Card"/>
    <s v="Returned"/>
    <x v="3"/>
    <n v="1"/>
    <n v="5"/>
  </r>
  <r>
    <x v="346"/>
    <x v="0"/>
    <s v="UK"/>
    <s v="London"/>
    <s v="Hardware"/>
    <x v="0"/>
    <n v="35262"/>
    <s v="Existing"/>
    <s v="Offline"/>
    <n v="546677"/>
    <n v="5"/>
    <n v="877"/>
    <n v="0"/>
    <n v="4385"/>
    <n v="1321"/>
    <n v="3064"/>
    <s v="Cash"/>
    <s v="Cancelled"/>
    <x v="1"/>
    <n v="3"/>
    <n v="0"/>
  </r>
  <r>
    <x v="346"/>
    <x v="3"/>
    <s v="India"/>
    <s v="Delhi"/>
    <s v="Hardware"/>
    <x v="3"/>
    <n v="13280"/>
    <s v="Existing"/>
    <s v="Online"/>
    <n v="363547"/>
    <n v="2"/>
    <n v="3795"/>
    <n v="0.05"/>
    <n v="7210.5"/>
    <n v="21318"/>
    <n v="-14107.5"/>
    <s v="Credit Card"/>
    <s v="Returned"/>
    <x v="3"/>
    <n v="5"/>
    <n v="5"/>
  </r>
  <r>
    <x v="346"/>
    <x v="2"/>
    <s v="UAE"/>
    <s v="Dubai"/>
    <s v="Services"/>
    <x v="1"/>
    <n v="94683"/>
    <s v="New"/>
    <s v="Offline"/>
    <n v="730983"/>
    <n v="1"/>
    <n v="1213"/>
    <n v="0.2"/>
    <n v="970.40000000000009"/>
    <n v="24703"/>
    <n v="-23732.6"/>
    <s v="Credit Card"/>
    <s v="Completed"/>
    <x v="0"/>
    <n v="4"/>
    <n v="20"/>
  </r>
  <r>
    <x v="346"/>
    <x v="1"/>
    <s v="USA"/>
    <s v="New York"/>
    <s v="Software"/>
    <x v="1"/>
    <n v="41742"/>
    <s v="Existing"/>
    <s v="Partner"/>
    <n v="783687"/>
    <n v="2"/>
    <n v="4687"/>
    <n v="0"/>
    <n v="9374"/>
    <n v="21279"/>
    <n v="-11905"/>
    <s v="Cash"/>
    <s v="Cancelled"/>
    <x v="1"/>
    <n v="5"/>
    <n v="0"/>
  </r>
  <r>
    <x v="347"/>
    <x v="3"/>
    <s v="India"/>
    <s v="Bangalore"/>
    <s v="Hardware"/>
    <x v="2"/>
    <n v="13590"/>
    <s v="New"/>
    <s v="Partner"/>
    <n v="692109"/>
    <n v="8"/>
    <n v="2723"/>
    <n v="0"/>
    <n v="21784"/>
    <n v="10260"/>
    <n v="11524"/>
    <s v="UPI"/>
    <s v="Cancelled"/>
    <x v="0"/>
    <n v="1"/>
    <n v="0"/>
  </r>
  <r>
    <x v="347"/>
    <x v="0"/>
    <s v="UAE"/>
    <s v="Dubai"/>
    <s v="Hardware"/>
    <x v="2"/>
    <n v="60226"/>
    <s v="New"/>
    <s v="Partner"/>
    <n v="239934"/>
    <n v="6"/>
    <n v="4571"/>
    <n v="0.2"/>
    <n v="21940.800000000003"/>
    <n v="24547"/>
    <n v="-2606.1999999999971"/>
    <s v="UPI"/>
    <s v="Cancelled"/>
    <x v="0"/>
    <n v="5"/>
    <n v="20"/>
  </r>
  <r>
    <x v="347"/>
    <x v="1"/>
    <s v="USA"/>
    <s v="New York"/>
    <s v="Software"/>
    <x v="2"/>
    <n v="97542"/>
    <s v="New"/>
    <s v="Online"/>
    <n v="298336"/>
    <n v="2"/>
    <n v="3282"/>
    <n v="0.15"/>
    <n v="5579.4"/>
    <n v="9515"/>
    <n v="-3935.6000000000004"/>
    <s v="Credit Card"/>
    <s v="Cancelled"/>
    <x v="0"/>
    <n v="5"/>
    <n v="15"/>
  </r>
  <r>
    <x v="347"/>
    <x v="1"/>
    <s v="India"/>
    <s v="Mumbai"/>
    <s v="Services"/>
    <x v="0"/>
    <n v="23570"/>
    <s v="New"/>
    <s v="Partner"/>
    <n v="897862"/>
    <n v="9"/>
    <n v="1237"/>
    <n v="0.2"/>
    <n v="8906.4"/>
    <n v="23939"/>
    <n v="-15032.6"/>
    <s v="Net Banking"/>
    <s v="Completed"/>
    <x v="2"/>
    <n v="3"/>
    <n v="20"/>
  </r>
  <r>
    <x v="347"/>
    <x v="2"/>
    <s v="India"/>
    <s v="Mumbai"/>
    <s v="Software"/>
    <x v="1"/>
    <n v="99443"/>
    <s v="New"/>
    <s v="Partner"/>
    <n v="789377"/>
    <n v="8"/>
    <n v="3000"/>
    <n v="0"/>
    <n v="24000"/>
    <n v="20716"/>
    <n v="3284"/>
    <s v="Net Banking"/>
    <s v="Returned"/>
    <x v="1"/>
    <n v="1"/>
    <n v="0"/>
  </r>
  <r>
    <x v="347"/>
    <x v="3"/>
    <s v="India"/>
    <s v="Delhi"/>
    <s v="Hardware"/>
    <x v="3"/>
    <n v="19533"/>
    <s v="New"/>
    <s v="Partner"/>
    <n v="264718"/>
    <n v="4"/>
    <n v="3646"/>
    <n v="0.15"/>
    <n v="12396.4"/>
    <n v="6338"/>
    <n v="6058.4"/>
    <s v="Net Banking"/>
    <s v="Cancelled"/>
    <x v="0"/>
    <n v="2"/>
    <n v="15"/>
  </r>
  <r>
    <x v="347"/>
    <x v="1"/>
    <s v="UK"/>
    <s v="London"/>
    <s v="Software"/>
    <x v="0"/>
    <n v="92283"/>
    <s v="Existing"/>
    <s v="Online"/>
    <n v="128922"/>
    <n v="7"/>
    <n v="2363"/>
    <n v="0.2"/>
    <n v="13232.800000000001"/>
    <n v="20051"/>
    <n v="-6818.1999999999989"/>
    <s v="Cash"/>
    <s v="Completed"/>
    <x v="2"/>
    <n v="5"/>
    <n v="20"/>
  </r>
  <r>
    <x v="347"/>
    <x v="0"/>
    <s v="India"/>
    <s v="Bangalore"/>
    <s v="Services"/>
    <x v="0"/>
    <n v="23366"/>
    <s v="Existing"/>
    <s v="Offline"/>
    <n v="766903"/>
    <n v="3"/>
    <n v="991"/>
    <n v="0.2"/>
    <n v="2378.4"/>
    <n v="11286"/>
    <n v="-8907.6"/>
    <s v="Credit Card"/>
    <s v="Returned"/>
    <x v="1"/>
    <n v="5"/>
    <n v="20"/>
  </r>
  <r>
    <x v="347"/>
    <x v="3"/>
    <s v="India"/>
    <s v="Mumbai"/>
    <s v="Hardware"/>
    <x v="3"/>
    <n v="86368"/>
    <s v="New"/>
    <s v="Online"/>
    <n v="805009"/>
    <n v="6"/>
    <n v="3504"/>
    <n v="0.15"/>
    <n v="17870.399999999998"/>
    <n v="9836"/>
    <n v="8034.3999999999978"/>
    <s v="Cash"/>
    <s v="Completed"/>
    <x v="0"/>
    <n v="1"/>
    <n v="15"/>
  </r>
  <r>
    <x v="347"/>
    <x v="0"/>
    <s v="USA"/>
    <s v="New York"/>
    <s v="Services"/>
    <x v="3"/>
    <n v="38325"/>
    <s v="New"/>
    <s v="Online"/>
    <n v="192099"/>
    <n v="3"/>
    <n v="4113"/>
    <n v="0.15"/>
    <n v="10488.15"/>
    <n v="4844"/>
    <n v="5644.15"/>
    <s v="Net Banking"/>
    <s v="Cancelled"/>
    <x v="1"/>
    <n v="3"/>
    <n v="15"/>
  </r>
  <r>
    <x v="347"/>
    <x v="1"/>
    <s v="UK"/>
    <s v="London"/>
    <s v="Services"/>
    <x v="2"/>
    <n v="44798"/>
    <s v="Existing"/>
    <s v="Partner"/>
    <n v="279932"/>
    <n v="3"/>
    <n v="2029"/>
    <n v="0.1"/>
    <n v="5478.3"/>
    <n v="10903"/>
    <n v="-5424.7"/>
    <s v="Cash"/>
    <s v="Cancelled"/>
    <x v="2"/>
    <n v="4"/>
    <n v="10"/>
  </r>
  <r>
    <x v="347"/>
    <x v="0"/>
    <s v="UK"/>
    <s v="London"/>
    <s v="Software"/>
    <x v="3"/>
    <n v="49453"/>
    <s v="Existing"/>
    <s v="Offline"/>
    <n v="553604"/>
    <n v="9"/>
    <n v="1445"/>
    <n v="0.15"/>
    <n v="11054.25"/>
    <n v="11872"/>
    <n v="-817.75"/>
    <s v="UPI"/>
    <s v="Completed"/>
    <x v="2"/>
    <n v="1"/>
    <n v="15"/>
  </r>
  <r>
    <x v="348"/>
    <x v="2"/>
    <s v="USA"/>
    <s v="New York"/>
    <s v="Software"/>
    <x v="3"/>
    <n v="32849"/>
    <s v="New"/>
    <s v="Partner"/>
    <n v="422236"/>
    <n v="6"/>
    <n v="4140"/>
    <n v="0.05"/>
    <n v="23598"/>
    <n v="26416"/>
    <n v="-2818"/>
    <s v="Net Banking"/>
    <s v="Cancelled"/>
    <x v="1"/>
    <n v="4"/>
    <n v="5"/>
  </r>
  <r>
    <x v="348"/>
    <x v="0"/>
    <s v="UK"/>
    <s v="London"/>
    <s v="Services"/>
    <x v="3"/>
    <n v="65943"/>
    <s v="Existing"/>
    <s v="Partner"/>
    <n v="959546"/>
    <n v="8"/>
    <n v="1201"/>
    <n v="0.15"/>
    <n v="8166.8"/>
    <n v="9494"/>
    <n v="-1327.1999999999998"/>
    <s v="Net Banking"/>
    <s v="Cancelled"/>
    <x v="1"/>
    <n v="2"/>
    <n v="15"/>
  </r>
  <r>
    <x v="348"/>
    <x v="3"/>
    <s v="India"/>
    <s v="Mumbai"/>
    <s v="Services"/>
    <x v="3"/>
    <n v="16157"/>
    <s v="New"/>
    <s v="Online"/>
    <n v="383407"/>
    <n v="4"/>
    <n v="4456"/>
    <n v="0"/>
    <n v="17824"/>
    <n v="4261"/>
    <n v="13563"/>
    <s v="UPI"/>
    <s v="Completed"/>
    <x v="2"/>
    <n v="4"/>
    <n v="0"/>
  </r>
  <r>
    <x v="348"/>
    <x v="0"/>
    <s v="USA"/>
    <s v="New York"/>
    <s v="Hardware"/>
    <x v="2"/>
    <n v="40178"/>
    <s v="Existing"/>
    <s v="Online"/>
    <n v="176204"/>
    <n v="4"/>
    <n v="2984"/>
    <n v="0.15"/>
    <n v="10145.6"/>
    <n v="15234"/>
    <n v="-5088.3999999999996"/>
    <s v="UPI"/>
    <s v="Returned"/>
    <x v="0"/>
    <n v="5"/>
    <n v="15"/>
  </r>
  <r>
    <x v="348"/>
    <x v="0"/>
    <s v="USA"/>
    <s v="New York"/>
    <s v="Services"/>
    <x v="0"/>
    <n v="92537"/>
    <s v="Existing"/>
    <s v="Online"/>
    <n v="968890"/>
    <n v="8"/>
    <n v="3255"/>
    <n v="0.2"/>
    <n v="20832"/>
    <n v="21144"/>
    <n v="-312"/>
    <s v="Credit Card"/>
    <s v="Completed"/>
    <x v="2"/>
    <n v="3"/>
    <n v="20"/>
  </r>
  <r>
    <x v="348"/>
    <x v="2"/>
    <s v="India"/>
    <s v="Delhi"/>
    <s v="Services"/>
    <x v="1"/>
    <n v="39030"/>
    <s v="Existing"/>
    <s v="Partner"/>
    <n v="505448"/>
    <n v="7"/>
    <n v="3768"/>
    <n v="0.05"/>
    <n v="25057.199999999997"/>
    <n v="22463"/>
    <n v="2594.1999999999971"/>
    <s v="Cash"/>
    <s v="Completed"/>
    <x v="0"/>
    <n v="2"/>
    <n v="5"/>
  </r>
  <r>
    <x v="348"/>
    <x v="0"/>
    <s v="India"/>
    <s v="Bangalore"/>
    <s v="Software"/>
    <x v="1"/>
    <n v="61134"/>
    <s v="Existing"/>
    <s v="Offline"/>
    <n v="764452"/>
    <n v="5"/>
    <n v="3602"/>
    <n v="0.15"/>
    <n v="15308.5"/>
    <n v="24386"/>
    <n v="-9077.5"/>
    <s v="Credit Card"/>
    <s v="Cancelled"/>
    <x v="2"/>
    <n v="3"/>
    <n v="15"/>
  </r>
  <r>
    <x v="348"/>
    <x v="0"/>
    <s v="India"/>
    <s v="Delhi"/>
    <s v="Services"/>
    <x v="0"/>
    <n v="75729"/>
    <s v="Existing"/>
    <s v="Offline"/>
    <n v="602727"/>
    <n v="2"/>
    <n v="2367"/>
    <n v="0.05"/>
    <n v="4497.3"/>
    <n v="11816"/>
    <n v="-7318.7"/>
    <s v="Credit Card"/>
    <s v="Returned"/>
    <x v="2"/>
    <n v="3"/>
    <n v="5"/>
  </r>
  <r>
    <x v="348"/>
    <x v="1"/>
    <s v="India"/>
    <s v="Bangalore"/>
    <s v="Services"/>
    <x v="1"/>
    <n v="18164"/>
    <s v="New"/>
    <s v="Partner"/>
    <n v="358257"/>
    <n v="6"/>
    <n v="4625"/>
    <n v="0.1"/>
    <n v="24975"/>
    <n v="14151"/>
    <n v="10824"/>
    <s v="Credit Card"/>
    <s v="Cancelled"/>
    <x v="0"/>
    <n v="4"/>
    <n v="10"/>
  </r>
  <r>
    <x v="348"/>
    <x v="1"/>
    <s v="USA"/>
    <s v="New York"/>
    <s v="Software"/>
    <x v="1"/>
    <n v="96378"/>
    <s v="New"/>
    <s v="Offline"/>
    <n v="402626"/>
    <n v="1"/>
    <n v="4305"/>
    <n v="0.05"/>
    <n v="4089.75"/>
    <n v="1335"/>
    <n v="2754.75"/>
    <s v="Credit Card"/>
    <s v="Completed"/>
    <x v="3"/>
    <n v="3"/>
    <n v="5"/>
  </r>
  <r>
    <x v="348"/>
    <x v="3"/>
    <s v="UK"/>
    <s v="London"/>
    <s v="Hardware"/>
    <x v="0"/>
    <n v="11119"/>
    <s v="Existing"/>
    <s v="Partner"/>
    <n v="264330"/>
    <n v="7"/>
    <n v="3533"/>
    <n v="0.2"/>
    <n v="19784.800000000003"/>
    <n v="19262"/>
    <n v="522.80000000000291"/>
    <s v="UPI"/>
    <s v="Returned"/>
    <x v="0"/>
    <n v="2"/>
    <n v="20"/>
  </r>
  <r>
    <x v="348"/>
    <x v="1"/>
    <s v="India"/>
    <s v="Bangalore"/>
    <s v="Software"/>
    <x v="1"/>
    <n v="23351"/>
    <s v="New"/>
    <s v="Offline"/>
    <n v="478541"/>
    <n v="9"/>
    <n v="889"/>
    <n v="0.1"/>
    <n v="7200.9000000000005"/>
    <n v="28867"/>
    <n v="-21666.1"/>
    <s v="UPI"/>
    <s v="Returned"/>
    <x v="3"/>
    <n v="3"/>
    <n v="10"/>
  </r>
  <r>
    <x v="349"/>
    <x v="1"/>
    <s v="USA"/>
    <s v="New York"/>
    <s v="Software"/>
    <x v="1"/>
    <n v="66063"/>
    <s v="New"/>
    <s v="Partner"/>
    <n v="683385"/>
    <n v="5"/>
    <n v="1743"/>
    <n v="0.15"/>
    <n v="7407.75"/>
    <n v="2852"/>
    <n v="4555.75"/>
    <s v="Cash"/>
    <s v="Cancelled"/>
    <x v="0"/>
    <n v="2"/>
    <n v="15"/>
  </r>
  <r>
    <x v="349"/>
    <x v="1"/>
    <s v="USA"/>
    <s v="New York"/>
    <s v="Services"/>
    <x v="0"/>
    <n v="82076"/>
    <s v="Existing"/>
    <s v="Offline"/>
    <n v="975063"/>
    <n v="5"/>
    <n v="3847"/>
    <n v="0.05"/>
    <n v="18273.25"/>
    <n v="5755"/>
    <n v="12518.25"/>
    <s v="Cash"/>
    <s v="Returned"/>
    <x v="2"/>
    <n v="5"/>
    <n v="5"/>
  </r>
  <r>
    <x v="349"/>
    <x v="1"/>
    <s v="India"/>
    <s v="Delhi"/>
    <s v="Services"/>
    <x v="1"/>
    <n v="55162"/>
    <s v="New"/>
    <s v="Online"/>
    <n v="118302"/>
    <n v="7"/>
    <n v="511"/>
    <n v="0.1"/>
    <n v="3219.3"/>
    <n v="3000"/>
    <n v="219.30000000000018"/>
    <s v="Cash"/>
    <s v="Completed"/>
    <x v="0"/>
    <n v="5"/>
    <n v="10"/>
  </r>
  <r>
    <x v="349"/>
    <x v="2"/>
    <s v="India"/>
    <s v="Delhi"/>
    <s v="Hardware"/>
    <x v="3"/>
    <n v="41760"/>
    <s v="New"/>
    <s v="Online"/>
    <n v="700050"/>
    <n v="5"/>
    <n v="2016"/>
    <n v="0.15"/>
    <n v="8568"/>
    <n v="13899"/>
    <n v="-5331"/>
    <s v="UPI"/>
    <s v="Returned"/>
    <x v="3"/>
    <n v="4"/>
    <n v="15"/>
  </r>
  <r>
    <x v="349"/>
    <x v="1"/>
    <s v="UK"/>
    <s v="London"/>
    <s v="Services"/>
    <x v="0"/>
    <n v="59678"/>
    <s v="Existing"/>
    <s v="Online"/>
    <n v="403078"/>
    <n v="4"/>
    <n v="2120"/>
    <n v="0.15"/>
    <n v="7208"/>
    <n v="6238"/>
    <n v="970"/>
    <s v="Net Banking"/>
    <s v="Completed"/>
    <x v="2"/>
    <n v="1"/>
    <n v="15"/>
  </r>
  <r>
    <x v="349"/>
    <x v="2"/>
    <s v="UAE"/>
    <s v="Dubai"/>
    <s v="Hardware"/>
    <x v="2"/>
    <n v="99074"/>
    <s v="New"/>
    <s v="Online"/>
    <n v="700727"/>
    <n v="1"/>
    <n v="2257"/>
    <n v="0.05"/>
    <n v="2144.15"/>
    <n v="8788"/>
    <n v="-6643.85"/>
    <s v="Net Banking"/>
    <s v="Completed"/>
    <x v="0"/>
    <n v="5"/>
    <n v="5"/>
  </r>
  <r>
    <x v="349"/>
    <x v="2"/>
    <s v="India"/>
    <s v="Mumbai"/>
    <s v="Hardware"/>
    <x v="1"/>
    <n v="57628"/>
    <s v="Existing"/>
    <s v="Partner"/>
    <n v="843305"/>
    <n v="6"/>
    <n v="548"/>
    <n v="0.05"/>
    <n v="3123.6"/>
    <n v="19513"/>
    <n v="-16389.400000000001"/>
    <s v="Cash"/>
    <s v="Completed"/>
    <x v="0"/>
    <n v="1"/>
    <n v="5"/>
  </r>
  <r>
    <x v="349"/>
    <x v="1"/>
    <s v="UAE"/>
    <s v="Dubai"/>
    <s v="Hardware"/>
    <x v="2"/>
    <n v="50739"/>
    <s v="Existing"/>
    <s v="Offline"/>
    <n v="142446"/>
    <n v="9"/>
    <n v="2215"/>
    <n v="0.1"/>
    <n v="17941.5"/>
    <n v="6132"/>
    <n v="11809.5"/>
    <s v="Net Banking"/>
    <s v="Cancelled"/>
    <x v="2"/>
    <n v="2"/>
    <n v="10"/>
  </r>
  <r>
    <x v="349"/>
    <x v="0"/>
    <s v="UAE"/>
    <s v="Dubai"/>
    <s v="Hardware"/>
    <x v="1"/>
    <n v="39738"/>
    <s v="New"/>
    <s v="Partner"/>
    <n v="433779"/>
    <n v="4"/>
    <n v="760"/>
    <n v="0.05"/>
    <n v="2888"/>
    <n v="18352"/>
    <n v="-15464"/>
    <s v="Credit Card"/>
    <s v="Cancelled"/>
    <x v="3"/>
    <n v="1"/>
    <n v="5"/>
  </r>
  <r>
    <x v="349"/>
    <x v="2"/>
    <s v="UK"/>
    <s v="London"/>
    <s v="Services"/>
    <x v="3"/>
    <n v="56921"/>
    <s v="Existing"/>
    <s v="Online"/>
    <n v="388220"/>
    <n v="4"/>
    <n v="819"/>
    <n v="0.15"/>
    <n v="2784.6"/>
    <n v="27532"/>
    <n v="-24747.4"/>
    <s v="Cash"/>
    <s v="Cancelled"/>
    <x v="0"/>
    <n v="3"/>
    <n v="15"/>
  </r>
  <r>
    <x v="349"/>
    <x v="0"/>
    <s v="India"/>
    <s v="Bangalore"/>
    <s v="Software"/>
    <x v="0"/>
    <n v="71068"/>
    <s v="New"/>
    <s v="Offline"/>
    <n v="542565"/>
    <n v="5"/>
    <n v="4781"/>
    <n v="0.2"/>
    <n v="19124"/>
    <n v="19909"/>
    <n v="-785"/>
    <s v="Net Banking"/>
    <s v="Returned"/>
    <x v="3"/>
    <n v="2"/>
    <n v="20"/>
  </r>
  <r>
    <x v="349"/>
    <x v="0"/>
    <s v="UK"/>
    <s v="London"/>
    <s v="Software"/>
    <x v="2"/>
    <n v="33581"/>
    <s v="New"/>
    <s v="Partner"/>
    <n v="208463"/>
    <n v="6"/>
    <n v="2776"/>
    <n v="0.1"/>
    <n v="14990.4"/>
    <n v="19730"/>
    <n v="-4739.6000000000004"/>
    <s v="Credit Card"/>
    <s v="Returned"/>
    <x v="0"/>
    <n v="3"/>
    <n v="10"/>
  </r>
  <r>
    <x v="350"/>
    <x v="1"/>
    <s v="UK"/>
    <s v="London"/>
    <s v="Services"/>
    <x v="0"/>
    <n v="31485"/>
    <s v="Existing"/>
    <s v="Online"/>
    <n v="620712"/>
    <n v="3"/>
    <n v="2427"/>
    <n v="0.2"/>
    <n v="5824.8"/>
    <n v="1749"/>
    <n v="4075.8"/>
    <s v="Credit Card"/>
    <s v="Returned"/>
    <x v="0"/>
    <n v="1"/>
    <n v="20"/>
  </r>
  <r>
    <x v="350"/>
    <x v="3"/>
    <s v="USA"/>
    <s v="New York"/>
    <s v="Services"/>
    <x v="2"/>
    <n v="46294"/>
    <s v="New"/>
    <s v="Offline"/>
    <n v="146578"/>
    <n v="9"/>
    <n v="3332"/>
    <n v="0.2"/>
    <n v="23990.400000000001"/>
    <n v="11935"/>
    <n v="12055.400000000001"/>
    <s v="Credit Card"/>
    <s v="Cancelled"/>
    <x v="1"/>
    <n v="3"/>
    <n v="20"/>
  </r>
  <r>
    <x v="350"/>
    <x v="1"/>
    <s v="USA"/>
    <s v="New York"/>
    <s v="Hardware"/>
    <x v="1"/>
    <n v="63001"/>
    <s v="New"/>
    <s v="Offline"/>
    <n v="765086"/>
    <n v="1"/>
    <n v="4616"/>
    <n v="0.15"/>
    <n v="3923.6"/>
    <n v="17049"/>
    <n v="-13125.4"/>
    <s v="Credit Card"/>
    <s v="Completed"/>
    <x v="1"/>
    <n v="2"/>
    <n v="15"/>
  </r>
  <r>
    <x v="350"/>
    <x v="3"/>
    <s v="USA"/>
    <s v="New York"/>
    <s v="Services"/>
    <x v="3"/>
    <n v="11634"/>
    <s v="New"/>
    <s v="Online"/>
    <n v="937297"/>
    <n v="6"/>
    <n v="515"/>
    <n v="0.2"/>
    <n v="2472"/>
    <n v="10491"/>
    <n v="-8019"/>
    <s v="Net Banking"/>
    <s v="Completed"/>
    <x v="0"/>
    <n v="3"/>
    <n v="20"/>
  </r>
  <r>
    <x v="350"/>
    <x v="3"/>
    <s v="India"/>
    <s v="Mumbai"/>
    <s v="Software"/>
    <x v="2"/>
    <n v="53969"/>
    <s v="New"/>
    <s v="Online"/>
    <n v="699364"/>
    <n v="6"/>
    <n v="3027"/>
    <n v="0"/>
    <n v="18162"/>
    <n v="9495"/>
    <n v="8667"/>
    <s v="UPI"/>
    <s v="Cancelled"/>
    <x v="1"/>
    <n v="1"/>
    <n v="0"/>
  </r>
  <r>
    <x v="350"/>
    <x v="1"/>
    <s v="India"/>
    <s v="Bangalore"/>
    <s v="Services"/>
    <x v="2"/>
    <n v="10093"/>
    <s v="New"/>
    <s v="Offline"/>
    <n v="743759"/>
    <n v="8"/>
    <n v="4366"/>
    <n v="0.1"/>
    <n v="31435.200000000001"/>
    <n v="3915"/>
    <n v="27520.2"/>
    <s v="Credit Card"/>
    <s v="Completed"/>
    <x v="3"/>
    <n v="3"/>
    <n v="10"/>
  </r>
  <r>
    <x v="350"/>
    <x v="1"/>
    <s v="India"/>
    <s v="Bangalore"/>
    <s v="Services"/>
    <x v="3"/>
    <n v="38370"/>
    <s v="New"/>
    <s v="Online"/>
    <n v="370246"/>
    <n v="5"/>
    <n v="4601"/>
    <n v="0.15"/>
    <n v="19554.25"/>
    <n v="6956"/>
    <n v="12598.25"/>
    <s v="Cash"/>
    <s v="Completed"/>
    <x v="1"/>
    <n v="3"/>
    <n v="15"/>
  </r>
  <r>
    <x v="350"/>
    <x v="3"/>
    <s v="USA"/>
    <s v="New York"/>
    <s v="Hardware"/>
    <x v="3"/>
    <n v="29750"/>
    <s v="New"/>
    <s v="Partner"/>
    <n v="112754"/>
    <n v="9"/>
    <n v="2845"/>
    <n v="0.05"/>
    <n v="24324.75"/>
    <n v="29641"/>
    <n v="-5316.25"/>
    <s v="Net Banking"/>
    <s v="Cancelled"/>
    <x v="2"/>
    <n v="4"/>
    <n v="5"/>
  </r>
  <r>
    <x v="350"/>
    <x v="1"/>
    <s v="UAE"/>
    <s v="Dubai"/>
    <s v="Hardware"/>
    <x v="3"/>
    <n v="26472"/>
    <s v="Existing"/>
    <s v="Online"/>
    <n v="264435"/>
    <n v="9"/>
    <n v="1440"/>
    <n v="0.15"/>
    <n v="11016"/>
    <n v="20728"/>
    <n v="-9712"/>
    <s v="Credit Card"/>
    <s v="Completed"/>
    <x v="1"/>
    <n v="2"/>
    <n v="15"/>
  </r>
  <r>
    <x v="350"/>
    <x v="3"/>
    <s v="India"/>
    <s v="Mumbai"/>
    <s v="Hardware"/>
    <x v="3"/>
    <n v="28934"/>
    <s v="New"/>
    <s v="Online"/>
    <n v="567082"/>
    <n v="2"/>
    <n v="758"/>
    <n v="0.05"/>
    <n v="1440.2"/>
    <n v="8579"/>
    <n v="-7138.8"/>
    <s v="Cash"/>
    <s v="Cancelled"/>
    <x v="0"/>
    <n v="4"/>
    <n v="5"/>
  </r>
  <r>
    <x v="350"/>
    <x v="0"/>
    <s v="UAE"/>
    <s v="Dubai"/>
    <s v="Hardware"/>
    <x v="3"/>
    <n v="53774"/>
    <s v="Existing"/>
    <s v="Online"/>
    <n v="558993"/>
    <n v="5"/>
    <n v="1563"/>
    <n v="0.15"/>
    <n v="6642.75"/>
    <n v="9227"/>
    <n v="-2584.25"/>
    <s v="Credit Card"/>
    <s v="Returned"/>
    <x v="2"/>
    <n v="1"/>
    <n v="15"/>
  </r>
  <r>
    <x v="350"/>
    <x v="1"/>
    <s v="India"/>
    <s v="Delhi"/>
    <s v="Software"/>
    <x v="0"/>
    <n v="98057"/>
    <s v="Existing"/>
    <s v="Offline"/>
    <n v="774107"/>
    <n v="7"/>
    <n v="775"/>
    <n v="0"/>
    <n v="5425"/>
    <n v="13709"/>
    <n v="-8284"/>
    <s v="UPI"/>
    <s v="Completed"/>
    <x v="0"/>
    <n v="5"/>
    <n v="0"/>
  </r>
  <r>
    <x v="351"/>
    <x v="0"/>
    <s v="India"/>
    <s v="Bangalore"/>
    <s v="Services"/>
    <x v="1"/>
    <n v="49125"/>
    <s v="New"/>
    <s v="Offline"/>
    <n v="280956"/>
    <n v="2"/>
    <n v="3291"/>
    <n v="0.1"/>
    <n v="5923.8"/>
    <n v="20933"/>
    <n v="-15009.2"/>
    <s v="Credit Card"/>
    <s v="Cancelled"/>
    <x v="1"/>
    <n v="1"/>
    <n v="10"/>
  </r>
  <r>
    <x v="351"/>
    <x v="2"/>
    <s v="India"/>
    <s v="Bangalore"/>
    <s v="Services"/>
    <x v="1"/>
    <n v="76981"/>
    <s v="Existing"/>
    <s v="Online"/>
    <n v="455515"/>
    <n v="7"/>
    <n v="3066"/>
    <n v="0.2"/>
    <n v="17169.600000000002"/>
    <n v="23005"/>
    <n v="-5835.3999999999978"/>
    <s v="UPI"/>
    <s v="Returned"/>
    <x v="0"/>
    <n v="1"/>
    <n v="20"/>
  </r>
  <r>
    <x v="351"/>
    <x v="0"/>
    <s v="UAE"/>
    <s v="Dubai"/>
    <s v="Hardware"/>
    <x v="2"/>
    <n v="96541"/>
    <s v="Existing"/>
    <s v="Offline"/>
    <n v="528610"/>
    <n v="9"/>
    <n v="2430"/>
    <n v="0.15"/>
    <n v="18589.5"/>
    <n v="11577"/>
    <n v="7012.5"/>
    <s v="Cash"/>
    <s v="Completed"/>
    <x v="1"/>
    <n v="1"/>
    <n v="15"/>
  </r>
  <r>
    <x v="351"/>
    <x v="0"/>
    <s v="India"/>
    <s v="Mumbai"/>
    <s v="Software"/>
    <x v="3"/>
    <n v="49103"/>
    <s v="Existing"/>
    <s v="Online"/>
    <n v="422628"/>
    <n v="8"/>
    <n v="4082"/>
    <n v="0.1"/>
    <n v="29390.400000000001"/>
    <n v="24109"/>
    <n v="5281.4000000000015"/>
    <s v="Net Banking"/>
    <s v="Returned"/>
    <x v="3"/>
    <n v="1"/>
    <n v="10"/>
  </r>
  <r>
    <x v="351"/>
    <x v="3"/>
    <s v="India"/>
    <s v="Bangalore"/>
    <s v="Software"/>
    <x v="0"/>
    <n v="93750"/>
    <s v="New"/>
    <s v="Partner"/>
    <n v="356438"/>
    <n v="9"/>
    <n v="1831"/>
    <n v="0.1"/>
    <n v="14831.1"/>
    <n v="18817"/>
    <n v="-3985.8999999999996"/>
    <s v="Credit Card"/>
    <s v="Completed"/>
    <x v="2"/>
    <n v="4"/>
    <n v="10"/>
  </r>
  <r>
    <x v="351"/>
    <x v="0"/>
    <s v="UAE"/>
    <s v="Dubai"/>
    <s v="Services"/>
    <x v="0"/>
    <n v="70085"/>
    <s v="Existing"/>
    <s v="Offline"/>
    <n v="929516"/>
    <n v="4"/>
    <n v="2056"/>
    <n v="0.1"/>
    <n v="7401.6"/>
    <n v="16872"/>
    <n v="-9470.4"/>
    <s v="UPI"/>
    <s v="Returned"/>
    <x v="2"/>
    <n v="1"/>
    <n v="10"/>
  </r>
  <r>
    <x v="351"/>
    <x v="1"/>
    <s v="UK"/>
    <s v="London"/>
    <s v="Hardware"/>
    <x v="2"/>
    <n v="98705"/>
    <s v="Existing"/>
    <s v="Online"/>
    <n v="852015"/>
    <n v="8"/>
    <n v="979"/>
    <n v="0.1"/>
    <n v="7048.8"/>
    <n v="1080"/>
    <n v="5968.8"/>
    <s v="Cash"/>
    <s v="Returned"/>
    <x v="3"/>
    <n v="3"/>
    <n v="10"/>
  </r>
  <r>
    <x v="351"/>
    <x v="3"/>
    <s v="UK"/>
    <s v="London"/>
    <s v="Services"/>
    <x v="3"/>
    <n v="66543"/>
    <s v="Existing"/>
    <s v="Offline"/>
    <n v="262165"/>
    <n v="9"/>
    <n v="3546"/>
    <n v="0.1"/>
    <n v="28722.600000000002"/>
    <n v="10694"/>
    <n v="18028.600000000002"/>
    <s v="Credit Card"/>
    <s v="Completed"/>
    <x v="2"/>
    <n v="1"/>
    <n v="10"/>
  </r>
  <r>
    <x v="351"/>
    <x v="2"/>
    <s v="India"/>
    <s v="Mumbai"/>
    <s v="Services"/>
    <x v="1"/>
    <n v="26938"/>
    <s v="Existing"/>
    <s v="Partner"/>
    <n v="631467"/>
    <n v="2"/>
    <n v="4094"/>
    <n v="0.2"/>
    <n v="6550.4000000000005"/>
    <n v="22889"/>
    <n v="-16338.599999999999"/>
    <s v="Credit Card"/>
    <s v="Cancelled"/>
    <x v="0"/>
    <n v="5"/>
    <n v="20"/>
  </r>
  <r>
    <x v="351"/>
    <x v="1"/>
    <s v="UAE"/>
    <s v="Dubai"/>
    <s v="Software"/>
    <x v="3"/>
    <n v="87492"/>
    <s v="Existing"/>
    <s v="Partner"/>
    <n v="789638"/>
    <n v="3"/>
    <n v="1988"/>
    <n v="0.2"/>
    <n v="4771.2"/>
    <n v="13707"/>
    <n v="-8935.7999999999993"/>
    <s v="Credit Card"/>
    <s v="Returned"/>
    <x v="0"/>
    <n v="2"/>
    <n v="20"/>
  </r>
  <r>
    <x v="351"/>
    <x v="2"/>
    <s v="UK"/>
    <s v="London"/>
    <s v="Software"/>
    <x v="0"/>
    <n v="61586"/>
    <s v="Existing"/>
    <s v="Online"/>
    <n v="407957"/>
    <n v="1"/>
    <n v="3324"/>
    <n v="0.15"/>
    <n v="2825.4"/>
    <n v="20895"/>
    <n v="-18069.599999999999"/>
    <s v="UPI"/>
    <s v="Cancelled"/>
    <x v="1"/>
    <n v="4"/>
    <n v="15"/>
  </r>
  <r>
    <x v="351"/>
    <x v="0"/>
    <s v="India"/>
    <s v="Mumbai"/>
    <s v="Services"/>
    <x v="3"/>
    <n v="68024"/>
    <s v="New"/>
    <s v="Offline"/>
    <n v="315788"/>
    <n v="1"/>
    <n v="2592"/>
    <n v="0.05"/>
    <n v="2462.4"/>
    <n v="23562"/>
    <n v="-21099.599999999999"/>
    <s v="Net Banking"/>
    <s v="Returned"/>
    <x v="2"/>
    <n v="4"/>
    <n v="5"/>
  </r>
  <r>
    <x v="352"/>
    <x v="1"/>
    <s v="USA"/>
    <s v="New York"/>
    <s v="Hardware"/>
    <x v="1"/>
    <n v="49687"/>
    <s v="Existing"/>
    <s v="Partner"/>
    <n v="303515"/>
    <n v="6"/>
    <n v="1329"/>
    <n v="0.15"/>
    <n v="6777.9"/>
    <n v="20326"/>
    <n v="-13548.1"/>
    <s v="Cash"/>
    <s v="Returned"/>
    <x v="2"/>
    <n v="4"/>
    <n v="15"/>
  </r>
  <r>
    <x v="352"/>
    <x v="1"/>
    <s v="India"/>
    <s v="Mumbai"/>
    <s v="Hardware"/>
    <x v="1"/>
    <n v="81129"/>
    <s v="Existing"/>
    <s v="Offline"/>
    <n v="202816"/>
    <n v="1"/>
    <n v="4870"/>
    <n v="0.1"/>
    <n v="4383"/>
    <n v="26370"/>
    <n v="-21987"/>
    <s v="UPI"/>
    <s v="Completed"/>
    <x v="2"/>
    <n v="4"/>
    <n v="10"/>
  </r>
  <r>
    <x v="352"/>
    <x v="2"/>
    <s v="India"/>
    <s v="Delhi"/>
    <s v="Services"/>
    <x v="2"/>
    <n v="36207"/>
    <s v="New"/>
    <s v="Online"/>
    <n v="464750"/>
    <n v="5"/>
    <n v="2434"/>
    <n v="0.05"/>
    <n v="11561.5"/>
    <n v="10922"/>
    <n v="639.5"/>
    <s v="Net Banking"/>
    <s v="Returned"/>
    <x v="3"/>
    <n v="1"/>
    <n v="5"/>
  </r>
  <r>
    <x v="352"/>
    <x v="1"/>
    <s v="USA"/>
    <s v="New York"/>
    <s v="Services"/>
    <x v="0"/>
    <n v="59354"/>
    <s v="New"/>
    <s v="Partner"/>
    <n v="294900"/>
    <n v="6"/>
    <n v="3200"/>
    <n v="0.15"/>
    <n v="16320"/>
    <n v="25759"/>
    <n v="-9439"/>
    <s v="Cash"/>
    <s v="Returned"/>
    <x v="1"/>
    <n v="5"/>
    <n v="15"/>
  </r>
  <r>
    <x v="352"/>
    <x v="1"/>
    <s v="UAE"/>
    <s v="Dubai"/>
    <s v="Hardware"/>
    <x v="3"/>
    <n v="47310"/>
    <s v="Existing"/>
    <s v="Partner"/>
    <n v="216331"/>
    <n v="9"/>
    <n v="643"/>
    <n v="0.05"/>
    <n v="5497.65"/>
    <n v="22037"/>
    <n v="-16539.349999999999"/>
    <s v="UPI"/>
    <s v="Cancelled"/>
    <x v="2"/>
    <n v="1"/>
    <n v="5"/>
  </r>
  <r>
    <x v="352"/>
    <x v="1"/>
    <s v="USA"/>
    <s v="New York"/>
    <s v="Hardware"/>
    <x v="3"/>
    <n v="58960"/>
    <s v="Existing"/>
    <s v="Offline"/>
    <n v="733552"/>
    <n v="6"/>
    <n v="3304"/>
    <n v="0.2"/>
    <n v="15859.2"/>
    <n v="26747"/>
    <n v="-10887.8"/>
    <s v="UPI"/>
    <s v="Cancelled"/>
    <x v="2"/>
    <n v="2"/>
    <n v="20"/>
  </r>
  <r>
    <x v="352"/>
    <x v="0"/>
    <s v="USA"/>
    <s v="New York"/>
    <s v="Hardware"/>
    <x v="2"/>
    <n v="71262"/>
    <s v="New"/>
    <s v="Partner"/>
    <n v="169942"/>
    <n v="4"/>
    <n v="2386"/>
    <n v="0.1"/>
    <n v="8589.6"/>
    <n v="3042"/>
    <n v="5547.6"/>
    <s v="Net Banking"/>
    <s v="Cancelled"/>
    <x v="0"/>
    <n v="2"/>
    <n v="10"/>
  </r>
  <r>
    <x v="352"/>
    <x v="2"/>
    <s v="UAE"/>
    <s v="Dubai"/>
    <s v="Services"/>
    <x v="2"/>
    <n v="23403"/>
    <s v="Existing"/>
    <s v="Online"/>
    <n v="457683"/>
    <n v="1"/>
    <n v="3094"/>
    <n v="0.05"/>
    <n v="2939.2999999999997"/>
    <n v="18671"/>
    <n v="-15731.7"/>
    <s v="Cash"/>
    <s v="Completed"/>
    <x v="3"/>
    <n v="1"/>
    <n v="5"/>
  </r>
  <r>
    <x v="352"/>
    <x v="1"/>
    <s v="UAE"/>
    <s v="Dubai"/>
    <s v="Software"/>
    <x v="2"/>
    <n v="23065"/>
    <s v="Existing"/>
    <s v="Online"/>
    <n v="906180"/>
    <n v="6"/>
    <n v="1283"/>
    <n v="0"/>
    <n v="7698"/>
    <n v="12868"/>
    <n v="-5170"/>
    <s v="Net Banking"/>
    <s v="Cancelled"/>
    <x v="2"/>
    <n v="1"/>
    <n v="0"/>
  </r>
  <r>
    <x v="352"/>
    <x v="3"/>
    <s v="UK"/>
    <s v="London"/>
    <s v="Hardware"/>
    <x v="0"/>
    <n v="99930"/>
    <s v="New"/>
    <s v="Partner"/>
    <n v="975120"/>
    <n v="7"/>
    <n v="4773"/>
    <n v="0.1"/>
    <n v="30069.9"/>
    <n v="4560"/>
    <n v="25509.9"/>
    <s v="Net Banking"/>
    <s v="Completed"/>
    <x v="2"/>
    <n v="1"/>
    <n v="10"/>
  </r>
  <r>
    <x v="352"/>
    <x v="3"/>
    <s v="India"/>
    <s v="Delhi"/>
    <s v="Hardware"/>
    <x v="3"/>
    <n v="36801"/>
    <s v="Existing"/>
    <s v="Online"/>
    <n v="175127"/>
    <n v="5"/>
    <n v="3329"/>
    <n v="0.2"/>
    <n v="13316"/>
    <n v="8793"/>
    <n v="4523"/>
    <s v="UPI"/>
    <s v="Completed"/>
    <x v="3"/>
    <n v="5"/>
    <n v="20"/>
  </r>
  <r>
    <x v="352"/>
    <x v="3"/>
    <s v="UAE"/>
    <s v="Dubai"/>
    <s v="Hardware"/>
    <x v="2"/>
    <n v="39230"/>
    <s v="New"/>
    <s v="Partner"/>
    <n v="371886"/>
    <n v="6"/>
    <n v="2698"/>
    <n v="0.2"/>
    <n v="12950.400000000001"/>
    <n v="11074"/>
    <n v="1876.4000000000015"/>
    <s v="Net Banking"/>
    <s v="Cancelled"/>
    <x v="0"/>
    <n v="4"/>
    <n v="20"/>
  </r>
  <r>
    <x v="353"/>
    <x v="3"/>
    <s v="India"/>
    <s v="Bangalore"/>
    <s v="Services"/>
    <x v="0"/>
    <n v="82706"/>
    <s v="Existing"/>
    <s v="Partner"/>
    <n v="103411"/>
    <n v="8"/>
    <n v="1110"/>
    <n v="0.15"/>
    <n v="7548"/>
    <n v="17665"/>
    <n v="-10117"/>
    <s v="Credit Card"/>
    <s v="Returned"/>
    <x v="3"/>
    <n v="2"/>
    <n v="15"/>
  </r>
  <r>
    <x v="353"/>
    <x v="0"/>
    <s v="India"/>
    <s v="Bangalore"/>
    <s v="Software"/>
    <x v="3"/>
    <n v="93942"/>
    <s v="Existing"/>
    <s v="Partner"/>
    <n v="706290"/>
    <n v="1"/>
    <n v="4018"/>
    <n v="0"/>
    <n v="4018"/>
    <n v="5710"/>
    <n v="-1692"/>
    <s v="Credit Card"/>
    <s v="Returned"/>
    <x v="1"/>
    <n v="2"/>
    <n v="0"/>
  </r>
  <r>
    <x v="353"/>
    <x v="1"/>
    <s v="India"/>
    <s v="Delhi"/>
    <s v="Software"/>
    <x v="1"/>
    <n v="39968"/>
    <s v="New"/>
    <s v="Partner"/>
    <n v="400608"/>
    <n v="8"/>
    <n v="1040"/>
    <n v="0.05"/>
    <n v="7904"/>
    <n v="27825"/>
    <n v="-19921"/>
    <s v="Credit Card"/>
    <s v="Cancelled"/>
    <x v="0"/>
    <n v="4"/>
    <n v="5"/>
  </r>
  <r>
    <x v="353"/>
    <x v="2"/>
    <s v="India"/>
    <s v="Mumbai"/>
    <s v="Hardware"/>
    <x v="2"/>
    <n v="52517"/>
    <s v="New"/>
    <s v="Offline"/>
    <n v="736355"/>
    <n v="2"/>
    <n v="2697"/>
    <n v="0.15"/>
    <n v="4584.8999999999996"/>
    <n v="13861"/>
    <n v="-9276.1"/>
    <s v="Credit Card"/>
    <s v="Returned"/>
    <x v="2"/>
    <n v="4"/>
    <n v="15"/>
  </r>
  <r>
    <x v="353"/>
    <x v="1"/>
    <s v="India"/>
    <s v="Mumbai"/>
    <s v="Services"/>
    <x v="0"/>
    <n v="63239"/>
    <s v="Existing"/>
    <s v="Partner"/>
    <n v="391842"/>
    <n v="2"/>
    <n v="2809"/>
    <n v="0.2"/>
    <n v="4494.4000000000005"/>
    <n v="8773"/>
    <n v="-4278.5999999999995"/>
    <s v="Cash"/>
    <s v="Completed"/>
    <x v="2"/>
    <n v="2"/>
    <n v="20"/>
  </r>
  <r>
    <x v="353"/>
    <x v="0"/>
    <s v="India"/>
    <s v="Bangalore"/>
    <s v="Software"/>
    <x v="3"/>
    <n v="42655"/>
    <s v="Existing"/>
    <s v="Online"/>
    <n v="224359"/>
    <n v="8"/>
    <n v="912"/>
    <n v="0.05"/>
    <n v="6931.2"/>
    <n v="9608"/>
    <n v="-2676.8"/>
    <s v="Net Banking"/>
    <s v="Cancelled"/>
    <x v="1"/>
    <n v="2"/>
    <n v="5"/>
  </r>
  <r>
    <x v="353"/>
    <x v="3"/>
    <s v="UAE"/>
    <s v="Dubai"/>
    <s v="Services"/>
    <x v="3"/>
    <n v="72771"/>
    <s v="Existing"/>
    <s v="Offline"/>
    <n v="471560"/>
    <n v="2"/>
    <n v="2283"/>
    <n v="0.2"/>
    <n v="3652.8"/>
    <n v="17700"/>
    <n v="-14047.2"/>
    <s v="Net Banking"/>
    <s v="Completed"/>
    <x v="3"/>
    <n v="5"/>
    <n v="20"/>
  </r>
  <r>
    <x v="353"/>
    <x v="0"/>
    <s v="India"/>
    <s v="Delhi"/>
    <s v="Software"/>
    <x v="2"/>
    <n v="55984"/>
    <s v="New"/>
    <s v="Online"/>
    <n v="962443"/>
    <n v="8"/>
    <n v="2227"/>
    <n v="0.2"/>
    <n v="14252.800000000001"/>
    <n v="12491"/>
    <n v="1761.8000000000011"/>
    <s v="Credit Card"/>
    <s v="Cancelled"/>
    <x v="2"/>
    <n v="2"/>
    <n v="20"/>
  </r>
  <r>
    <x v="353"/>
    <x v="1"/>
    <s v="India"/>
    <s v="Mumbai"/>
    <s v="Hardware"/>
    <x v="2"/>
    <n v="21049"/>
    <s v="New"/>
    <s v="Partner"/>
    <n v="184360"/>
    <n v="5"/>
    <n v="1927"/>
    <n v="0"/>
    <n v="9635"/>
    <n v="20347"/>
    <n v="-10712"/>
    <s v="Cash"/>
    <s v="Returned"/>
    <x v="3"/>
    <n v="1"/>
    <n v="0"/>
  </r>
  <r>
    <x v="353"/>
    <x v="2"/>
    <s v="India"/>
    <s v="Mumbai"/>
    <s v="Services"/>
    <x v="3"/>
    <n v="82321"/>
    <s v="New"/>
    <s v="Online"/>
    <n v="433440"/>
    <n v="9"/>
    <n v="4010"/>
    <n v="0.1"/>
    <n v="32481"/>
    <n v="2091"/>
    <n v="30390"/>
    <s v="Net Banking"/>
    <s v="Returned"/>
    <x v="3"/>
    <n v="1"/>
    <n v="10"/>
  </r>
  <r>
    <x v="353"/>
    <x v="0"/>
    <s v="USA"/>
    <s v="New York"/>
    <s v="Hardware"/>
    <x v="0"/>
    <n v="74813"/>
    <s v="New"/>
    <s v="Offline"/>
    <n v="707990"/>
    <n v="9"/>
    <n v="2137"/>
    <n v="0.05"/>
    <n v="18271.349999999999"/>
    <n v="22462"/>
    <n v="-4190.6500000000015"/>
    <s v="Credit Card"/>
    <s v="Completed"/>
    <x v="3"/>
    <n v="4"/>
    <n v="5"/>
  </r>
  <r>
    <x v="353"/>
    <x v="2"/>
    <s v="India"/>
    <s v="Bangalore"/>
    <s v="Software"/>
    <x v="1"/>
    <n v="14655"/>
    <s v="New"/>
    <s v="Online"/>
    <n v="491914"/>
    <n v="8"/>
    <n v="679"/>
    <n v="0"/>
    <n v="5432"/>
    <n v="28420"/>
    <n v="-22988"/>
    <s v="UPI"/>
    <s v="Returned"/>
    <x v="2"/>
    <n v="4"/>
    <n v="0"/>
  </r>
  <r>
    <x v="354"/>
    <x v="0"/>
    <s v="UAE"/>
    <s v="Dubai"/>
    <s v="Software"/>
    <x v="3"/>
    <n v="93994"/>
    <s v="New"/>
    <s v="Offline"/>
    <n v="933565"/>
    <n v="9"/>
    <n v="3896"/>
    <n v="0.2"/>
    <n v="28051.200000000001"/>
    <n v="21269"/>
    <n v="6782.2000000000007"/>
    <s v="Net Banking"/>
    <s v="Returned"/>
    <x v="0"/>
    <n v="1"/>
    <n v="20"/>
  </r>
  <r>
    <x v="354"/>
    <x v="2"/>
    <s v="India"/>
    <s v="Delhi"/>
    <s v="Hardware"/>
    <x v="0"/>
    <n v="82454"/>
    <s v="Existing"/>
    <s v="Partner"/>
    <n v="277734"/>
    <n v="7"/>
    <n v="2142"/>
    <n v="0.2"/>
    <n v="11995.2"/>
    <n v="22983"/>
    <n v="-10987.8"/>
    <s v="UPI"/>
    <s v="Completed"/>
    <x v="2"/>
    <n v="4"/>
    <n v="20"/>
  </r>
  <r>
    <x v="354"/>
    <x v="2"/>
    <s v="India"/>
    <s v="Mumbai"/>
    <s v="Software"/>
    <x v="2"/>
    <n v="78972"/>
    <s v="New"/>
    <s v="Partner"/>
    <n v="293493"/>
    <n v="8"/>
    <n v="1794"/>
    <n v="0"/>
    <n v="14352"/>
    <n v="18060"/>
    <n v="-3708"/>
    <s v="Net Banking"/>
    <s v="Completed"/>
    <x v="0"/>
    <n v="1"/>
    <n v="0"/>
  </r>
  <r>
    <x v="354"/>
    <x v="3"/>
    <s v="USA"/>
    <s v="New York"/>
    <s v="Hardware"/>
    <x v="3"/>
    <n v="31432"/>
    <s v="New"/>
    <s v="Online"/>
    <n v="125180"/>
    <n v="6"/>
    <n v="2082"/>
    <n v="0.05"/>
    <n v="11867.4"/>
    <n v="2124"/>
    <n v="9743.4"/>
    <s v="Net Banking"/>
    <s v="Completed"/>
    <x v="0"/>
    <n v="5"/>
    <n v="5"/>
  </r>
  <r>
    <x v="354"/>
    <x v="2"/>
    <s v="India"/>
    <s v="Bangalore"/>
    <s v="Hardware"/>
    <x v="2"/>
    <n v="75896"/>
    <s v="New"/>
    <s v="Online"/>
    <n v="532410"/>
    <n v="9"/>
    <n v="4036"/>
    <n v="0.2"/>
    <n v="29059.200000000001"/>
    <n v="11482"/>
    <n v="17577.2"/>
    <s v="Net Banking"/>
    <s v="Cancelled"/>
    <x v="0"/>
    <n v="4"/>
    <n v="20"/>
  </r>
  <r>
    <x v="354"/>
    <x v="3"/>
    <s v="India"/>
    <s v="Bangalore"/>
    <s v="Hardware"/>
    <x v="1"/>
    <n v="80135"/>
    <s v="New"/>
    <s v="Partner"/>
    <n v="574840"/>
    <n v="2"/>
    <n v="863"/>
    <n v="0.05"/>
    <n v="1639.6999999999998"/>
    <n v="2113"/>
    <n v="-473.30000000000018"/>
    <s v="UPI"/>
    <s v="Completed"/>
    <x v="2"/>
    <n v="3"/>
    <n v="5"/>
  </r>
  <r>
    <x v="354"/>
    <x v="1"/>
    <s v="India"/>
    <s v="Delhi"/>
    <s v="Software"/>
    <x v="2"/>
    <n v="52936"/>
    <s v="Existing"/>
    <s v="Partner"/>
    <n v="767885"/>
    <n v="3"/>
    <n v="2616"/>
    <n v="0"/>
    <n v="7848"/>
    <n v="2972"/>
    <n v="4876"/>
    <s v="Cash"/>
    <s v="Cancelled"/>
    <x v="1"/>
    <n v="2"/>
    <n v="0"/>
  </r>
  <r>
    <x v="354"/>
    <x v="1"/>
    <s v="India"/>
    <s v="Mumbai"/>
    <s v="Services"/>
    <x v="1"/>
    <n v="23750"/>
    <s v="New"/>
    <s v="Online"/>
    <n v="239994"/>
    <n v="2"/>
    <n v="2855"/>
    <n v="0.2"/>
    <n v="4568"/>
    <n v="12140"/>
    <n v="-7572"/>
    <s v="UPI"/>
    <s v="Cancelled"/>
    <x v="1"/>
    <n v="1"/>
    <n v="20"/>
  </r>
  <r>
    <x v="354"/>
    <x v="3"/>
    <s v="India"/>
    <s v="Delhi"/>
    <s v="Hardware"/>
    <x v="2"/>
    <n v="37987"/>
    <s v="Existing"/>
    <s v="Partner"/>
    <n v="293854"/>
    <n v="6"/>
    <n v="3061"/>
    <n v="0.15"/>
    <n v="15611.1"/>
    <n v="8767"/>
    <n v="6844.1"/>
    <s v="Credit Card"/>
    <s v="Cancelled"/>
    <x v="0"/>
    <n v="2"/>
    <n v="15"/>
  </r>
  <r>
    <x v="354"/>
    <x v="3"/>
    <s v="India"/>
    <s v="Delhi"/>
    <s v="Services"/>
    <x v="2"/>
    <n v="36165"/>
    <s v="New"/>
    <s v="Offline"/>
    <n v="573034"/>
    <n v="3"/>
    <n v="3616"/>
    <n v="0.15"/>
    <n v="9220.7999999999993"/>
    <n v="21606"/>
    <n v="-12385.2"/>
    <s v="Cash"/>
    <s v="Completed"/>
    <x v="2"/>
    <n v="2"/>
    <n v="15"/>
  </r>
  <r>
    <x v="354"/>
    <x v="0"/>
    <s v="UK"/>
    <s v="London"/>
    <s v="Software"/>
    <x v="1"/>
    <n v="60541"/>
    <s v="Existing"/>
    <s v="Offline"/>
    <n v="478192"/>
    <n v="1"/>
    <n v="3042"/>
    <n v="0.2"/>
    <n v="2433.6"/>
    <n v="5714"/>
    <n v="-3280.4"/>
    <s v="UPI"/>
    <s v="Cancelled"/>
    <x v="1"/>
    <n v="4"/>
    <n v="20"/>
  </r>
  <r>
    <x v="354"/>
    <x v="0"/>
    <s v="USA"/>
    <s v="New York"/>
    <s v="Software"/>
    <x v="2"/>
    <n v="34346"/>
    <s v="New"/>
    <s v="Online"/>
    <n v="528062"/>
    <n v="4"/>
    <n v="4520"/>
    <n v="0.1"/>
    <n v="16272"/>
    <n v="22313"/>
    <n v="-6041"/>
    <s v="UPI"/>
    <s v="Returned"/>
    <x v="1"/>
    <n v="2"/>
    <n v="10"/>
  </r>
  <r>
    <x v="355"/>
    <x v="0"/>
    <s v="India"/>
    <s v="Bangalore"/>
    <s v="Services"/>
    <x v="0"/>
    <n v="13514"/>
    <s v="New"/>
    <s v="Online"/>
    <n v="838257"/>
    <n v="5"/>
    <n v="1383"/>
    <n v="0.2"/>
    <n v="5532"/>
    <n v="26998"/>
    <n v="-21466"/>
    <s v="Credit Card"/>
    <s v="Completed"/>
    <x v="2"/>
    <n v="3"/>
    <n v="20"/>
  </r>
  <r>
    <x v="355"/>
    <x v="1"/>
    <s v="UK"/>
    <s v="London"/>
    <s v="Hardware"/>
    <x v="2"/>
    <n v="34838"/>
    <s v="New"/>
    <s v="Partner"/>
    <n v="588338"/>
    <n v="4"/>
    <n v="1672"/>
    <n v="0.2"/>
    <n v="5350.4000000000005"/>
    <n v="28949"/>
    <n v="-23598.6"/>
    <s v="UPI"/>
    <s v="Completed"/>
    <x v="3"/>
    <n v="4"/>
    <n v="20"/>
  </r>
  <r>
    <x v="355"/>
    <x v="0"/>
    <s v="UAE"/>
    <s v="Dubai"/>
    <s v="Software"/>
    <x v="3"/>
    <n v="37559"/>
    <s v="New"/>
    <s v="Partner"/>
    <n v="468241"/>
    <n v="6"/>
    <n v="2284"/>
    <n v="0.2"/>
    <n v="10963.2"/>
    <n v="8661"/>
    <n v="2302.2000000000007"/>
    <s v="Cash"/>
    <s v="Cancelled"/>
    <x v="1"/>
    <n v="1"/>
    <n v="20"/>
  </r>
  <r>
    <x v="355"/>
    <x v="2"/>
    <s v="India"/>
    <s v="Bangalore"/>
    <s v="Hardware"/>
    <x v="2"/>
    <n v="69207"/>
    <s v="Existing"/>
    <s v="Offline"/>
    <n v="953605"/>
    <n v="3"/>
    <n v="4468"/>
    <n v="0"/>
    <n v="13404"/>
    <n v="8143"/>
    <n v="5261"/>
    <s v="UPI"/>
    <s v="Completed"/>
    <x v="1"/>
    <n v="2"/>
    <n v="0"/>
  </r>
  <r>
    <x v="355"/>
    <x v="2"/>
    <s v="India"/>
    <s v="Bangalore"/>
    <s v="Hardware"/>
    <x v="0"/>
    <n v="26385"/>
    <s v="Existing"/>
    <s v="Online"/>
    <n v="113916"/>
    <n v="6"/>
    <n v="2662"/>
    <n v="0.2"/>
    <n v="12777.6"/>
    <n v="9947"/>
    <n v="2830.6000000000004"/>
    <s v="Cash"/>
    <s v="Cancelled"/>
    <x v="2"/>
    <n v="2"/>
    <n v="20"/>
  </r>
  <r>
    <x v="355"/>
    <x v="0"/>
    <s v="USA"/>
    <s v="New York"/>
    <s v="Services"/>
    <x v="3"/>
    <n v="28317"/>
    <s v="New"/>
    <s v="Online"/>
    <n v="786286"/>
    <n v="1"/>
    <n v="3175"/>
    <n v="0.2"/>
    <n v="2540"/>
    <n v="12960"/>
    <n v="-10420"/>
    <s v="Credit Card"/>
    <s v="Completed"/>
    <x v="2"/>
    <n v="5"/>
    <n v="20"/>
  </r>
  <r>
    <x v="355"/>
    <x v="2"/>
    <s v="UAE"/>
    <s v="Dubai"/>
    <s v="Software"/>
    <x v="0"/>
    <n v="10393"/>
    <s v="New"/>
    <s v="Online"/>
    <n v="142941"/>
    <n v="6"/>
    <n v="4832"/>
    <n v="0"/>
    <n v="28992"/>
    <n v="22255"/>
    <n v="6737"/>
    <s v="Cash"/>
    <s v="Cancelled"/>
    <x v="2"/>
    <n v="1"/>
    <n v="0"/>
  </r>
  <r>
    <x v="355"/>
    <x v="1"/>
    <s v="India"/>
    <s v="Mumbai"/>
    <s v="Services"/>
    <x v="3"/>
    <n v="34881"/>
    <s v="Existing"/>
    <s v="Online"/>
    <n v="684582"/>
    <n v="8"/>
    <n v="2594"/>
    <n v="0.2"/>
    <n v="16601.600000000002"/>
    <n v="4836"/>
    <n v="11765.600000000002"/>
    <s v="UPI"/>
    <s v="Completed"/>
    <x v="1"/>
    <n v="5"/>
    <n v="20"/>
  </r>
  <r>
    <x v="355"/>
    <x v="2"/>
    <s v="UAE"/>
    <s v="Dubai"/>
    <s v="Software"/>
    <x v="2"/>
    <n v="37955"/>
    <s v="Existing"/>
    <s v="Offline"/>
    <n v="119684"/>
    <n v="8"/>
    <n v="2821"/>
    <n v="0.15"/>
    <n v="19182.8"/>
    <n v="24693"/>
    <n v="-5510.2000000000007"/>
    <s v="Credit Card"/>
    <s v="Completed"/>
    <x v="2"/>
    <n v="1"/>
    <n v="15"/>
  </r>
  <r>
    <x v="355"/>
    <x v="1"/>
    <s v="India"/>
    <s v="Mumbai"/>
    <s v="Services"/>
    <x v="0"/>
    <n v="68308"/>
    <s v="Existing"/>
    <s v="Offline"/>
    <n v="988740"/>
    <n v="1"/>
    <n v="612"/>
    <n v="0.15"/>
    <n v="520.19999999999993"/>
    <n v="13164"/>
    <n v="-12643.8"/>
    <s v="Cash"/>
    <s v="Cancelled"/>
    <x v="0"/>
    <n v="2"/>
    <n v="15"/>
  </r>
  <r>
    <x v="355"/>
    <x v="3"/>
    <s v="UAE"/>
    <s v="Dubai"/>
    <s v="Software"/>
    <x v="2"/>
    <n v="68014"/>
    <s v="New"/>
    <s v="Online"/>
    <n v="772326"/>
    <n v="7"/>
    <n v="1291"/>
    <n v="0.2"/>
    <n v="7229.6"/>
    <n v="15588"/>
    <n v="-8358.4"/>
    <s v="Cash"/>
    <s v="Returned"/>
    <x v="0"/>
    <n v="2"/>
    <n v="20"/>
  </r>
  <r>
    <x v="355"/>
    <x v="3"/>
    <s v="India"/>
    <s v="Delhi"/>
    <s v="Software"/>
    <x v="3"/>
    <n v="75430"/>
    <s v="Existing"/>
    <s v="Offline"/>
    <n v="345077"/>
    <n v="4"/>
    <n v="1815"/>
    <n v="0"/>
    <n v="7260"/>
    <n v="29744"/>
    <n v="-22484"/>
    <s v="Net Banking"/>
    <s v="Completed"/>
    <x v="2"/>
    <n v="3"/>
    <n v="0"/>
  </r>
  <r>
    <x v="356"/>
    <x v="3"/>
    <s v="UAE"/>
    <s v="Dubai"/>
    <s v="Software"/>
    <x v="0"/>
    <n v="82031"/>
    <s v="New"/>
    <s v="Online"/>
    <n v="583787"/>
    <n v="6"/>
    <n v="2863"/>
    <n v="0.2"/>
    <n v="13742.400000000001"/>
    <n v="8381"/>
    <n v="5361.4000000000015"/>
    <s v="Net Banking"/>
    <s v="Returned"/>
    <x v="1"/>
    <n v="4"/>
    <n v="20"/>
  </r>
  <r>
    <x v="356"/>
    <x v="3"/>
    <s v="UK"/>
    <s v="London"/>
    <s v="Hardware"/>
    <x v="1"/>
    <n v="96973"/>
    <s v="New"/>
    <s v="Offline"/>
    <n v="812839"/>
    <n v="6"/>
    <n v="3733"/>
    <n v="0.2"/>
    <n v="17918.400000000001"/>
    <n v="21858"/>
    <n v="-3939.5999999999985"/>
    <s v="UPI"/>
    <s v="Returned"/>
    <x v="1"/>
    <n v="3"/>
    <n v="20"/>
  </r>
  <r>
    <x v="356"/>
    <x v="2"/>
    <s v="UK"/>
    <s v="London"/>
    <s v="Hardware"/>
    <x v="0"/>
    <n v="69596"/>
    <s v="Existing"/>
    <s v="Partner"/>
    <n v="306776"/>
    <n v="5"/>
    <n v="550"/>
    <n v="0.05"/>
    <n v="2612.5"/>
    <n v="28568"/>
    <n v="-25955.5"/>
    <s v="Net Banking"/>
    <s v="Completed"/>
    <x v="1"/>
    <n v="1"/>
    <n v="5"/>
  </r>
  <r>
    <x v="356"/>
    <x v="0"/>
    <s v="USA"/>
    <s v="New York"/>
    <s v="Services"/>
    <x v="2"/>
    <n v="11713"/>
    <s v="New"/>
    <s v="Offline"/>
    <n v="551537"/>
    <n v="9"/>
    <n v="3995"/>
    <n v="0.1"/>
    <n v="32359.5"/>
    <n v="26067"/>
    <n v="6292.5"/>
    <s v="UPI"/>
    <s v="Completed"/>
    <x v="2"/>
    <n v="1"/>
    <n v="10"/>
  </r>
  <r>
    <x v="356"/>
    <x v="2"/>
    <s v="India"/>
    <s v="Mumbai"/>
    <s v="Services"/>
    <x v="1"/>
    <n v="30428"/>
    <s v="New"/>
    <s v="Online"/>
    <n v="960443"/>
    <n v="8"/>
    <n v="643"/>
    <n v="0"/>
    <n v="5144"/>
    <n v="1683"/>
    <n v="3461"/>
    <s v="Credit Card"/>
    <s v="Cancelled"/>
    <x v="3"/>
    <n v="1"/>
    <n v="0"/>
  </r>
  <r>
    <x v="356"/>
    <x v="1"/>
    <s v="India"/>
    <s v="Bangalore"/>
    <s v="Software"/>
    <x v="1"/>
    <n v="72160"/>
    <s v="Existing"/>
    <s v="Partner"/>
    <n v="717297"/>
    <n v="6"/>
    <n v="4187"/>
    <n v="0.1"/>
    <n v="22609.8"/>
    <n v="2975"/>
    <n v="19634.8"/>
    <s v="Cash"/>
    <s v="Cancelled"/>
    <x v="0"/>
    <n v="1"/>
    <n v="10"/>
  </r>
  <r>
    <x v="356"/>
    <x v="2"/>
    <s v="USA"/>
    <s v="New York"/>
    <s v="Software"/>
    <x v="3"/>
    <n v="76171"/>
    <s v="New"/>
    <s v="Online"/>
    <n v="397310"/>
    <n v="4"/>
    <n v="3075"/>
    <n v="0.05"/>
    <n v="11685"/>
    <n v="1303"/>
    <n v="10382"/>
    <s v="Credit Card"/>
    <s v="Returned"/>
    <x v="2"/>
    <n v="4"/>
    <n v="5"/>
  </r>
  <r>
    <x v="356"/>
    <x v="2"/>
    <s v="UK"/>
    <s v="London"/>
    <s v="Hardware"/>
    <x v="1"/>
    <n v="90729"/>
    <s v="Existing"/>
    <s v="Partner"/>
    <n v="677552"/>
    <n v="4"/>
    <n v="4985"/>
    <n v="0.1"/>
    <n v="17946"/>
    <n v="13189"/>
    <n v="4757"/>
    <s v="Credit Card"/>
    <s v="Cancelled"/>
    <x v="3"/>
    <n v="2"/>
    <n v="10"/>
  </r>
  <r>
    <x v="356"/>
    <x v="1"/>
    <s v="UK"/>
    <s v="London"/>
    <s v="Hardware"/>
    <x v="1"/>
    <n v="70843"/>
    <s v="Existing"/>
    <s v="Partner"/>
    <n v="330614"/>
    <n v="9"/>
    <n v="2520"/>
    <n v="0.2"/>
    <n v="18144"/>
    <n v="19336"/>
    <n v="-1192"/>
    <s v="Net Banking"/>
    <s v="Cancelled"/>
    <x v="3"/>
    <n v="3"/>
    <n v="20"/>
  </r>
  <r>
    <x v="356"/>
    <x v="3"/>
    <s v="India"/>
    <s v="Mumbai"/>
    <s v="Hardware"/>
    <x v="3"/>
    <n v="33003"/>
    <s v="Existing"/>
    <s v="Offline"/>
    <n v="627754"/>
    <n v="4"/>
    <n v="4230"/>
    <n v="0.15"/>
    <n v="14382"/>
    <n v="20953"/>
    <n v="-6571"/>
    <s v="Cash"/>
    <s v="Cancelled"/>
    <x v="2"/>
    <n v="2"/>
    <n v="15"/>
  </r>
  <r>
    <x v="356"/>
    <x v="3"/>
    <s v="UK"/>
    <s v="London"/>
    <s v="Services"/>
    <x v="0"/>
    <n v="90169"/>
    <s v="New"/>
    <s v="Offline"/>
    <n v="908334"/>
    <n v="7"/>
    <n v="1248"/>
    <n v="0"/>
    <n v="8736"/>
    <n v="8909"/>
    <n v="-173"/>
    <s v="Credit Card"/>
    <s v="Cancelled"/>
    <x v="3"/>
    <n v="5"/>
    <n v="0"/>
  </r>
  <r>
    <x v="356"/>
    <x v="3"/>
    <s v="UK"/>
    <s v="London"/>
    <s v="Hardware"/>
    <x v="2"/>
    <n v="52077"/>
    <s v="Existing"/>
    <s v="Partner"/>
    <n v="684093"/>
    <n v="6"/>
    <n v="1374"/>
    <n v="0"/>
    <n v="8244"/>
    <n v="5004"/>
    <n v="3240"/>
    <s v="Cash"/>
    <s v="Completed"/>
    <x v="3"/>
    <n v="3"/>
    <n v="0"/>
  </r>
  <r>
    <x v="357"/>
    <x v="0"/>
    <s v="India"/>
    <s v="Mumbai"/>
    <s v="Services"/>
    <x v="0"/>
    <n v="36730"/>
    <s v="Existing"/>
    <s v="Partner"/>
    <n v="463614"/>
    <n v="2"/>
    <n v="3444"/>
    <n v="0.2"/>
    <n v="5510.4000000000005"/>
    <n v="23449"/>
    <n v="-17938.599999999999"/>
    <s v="Cash"/>
    <s v="Cancelled"/>
    <x v="3"/>
    <n v="1"/>
    <n v="20"/>
  </r>
  <r>
    <x v="357"/>
    <x v="1"/>
    <s v="UK"/>
    <s v="London"/>
    <s v="Hardware"/>
    <x v="1"/>
    <n v="82981"/>
    <s v="New"/>
    <s v="Partner"/>
    <n v="357656"/>
    <n v="5"/>
    <n v="1708"/>
    <n v="0.1"/>
    <n v="7686"/>
    <n v="10452"/>
    <n v="-2766"/>
    <s v="Credit Card"/>
    <s v="Returned"/>
    <x v="0"/>
    <n v="1"/>
    <n v="10"/>
  </r>
  <r>
    <x v="357"/>
    <x v="1"/>
    <s v="India"/>
    <s v="Bangalore"/>
    <s v="Hardware"/>
    <x v="2"/>
    <n v="89817"/>
    <s v="New"/>
    <s v="Online"/>
    <n v="159397"/>
    <n v="3"/>
    <n v="4233"/>
    <n v="0"/>
    <n v="12699"/>
    <n v="8397"/>
    <n v="4302"/>
    <s v="Cash"/>
    <s v="Completed"/>
    <x v="3"/>
    <n v="5"/>
    <n v="0"/>
  </r>
  <r>
    <x v="357"/>
    <x v="2"/>
    <s v="India"/>
    <s v="Delhi"/>
    <s v="Software"/>
    <x v="0"/>
    <n v="82138"/>
    <s v="Existing"/>
    <s v="Offline"/>
    <n v="364278"/>
    <n v="9"/>
    <n v="713"/>
    <n v="0.05"/>
    <n v="6096.15"/>
    <n v="18414"/>
    <n v="-12317.85"/>
    <s v="UPI"/>
    <s v="Completed"/>
    <x v="3"/>
    <n v="3"/>
    <n v="5"/>
  </r>
  <r>
    <x v="357"/>
    <x v="0"/>
    <s v="USA"/>
    <s v="New York"/>
    <s v="Services"/>
    <x v="2"/>
    <n v="75573"/>
    <s v="New"/>
    <s v="Online"/>
    <n v="479068"/>
    <n v="1"/>
    <n v="4608"/>
    <n v="0.05"/>
    <n v="4377.5999999999995"/>
    <n v="6826"/>
    <n v="-2448.4000000000005"/>
    <s v="Cash"/>
    <s v="Returned"/>
    <x v="2"/>
    <n v="4"/>
    <n v="5"/>
  </r>
  <r>
    <x v="357"/>
    <x v="3"/>
    <s v="India"/>
    <s v="Bangalore"/>
    <s v="Hardware"/>
    <x v="1"/>
    <n v="38869"/>
    <s v="New"/>
    <s v="Offline"/>
    <n v="689414"/>
    <n v="4"/>
    <n v="2318"/>
    <n v="0.1"/>
    <n v="8344.8000000000011"/>
    <n v="21735"/>
    <n v="-13390.199999999999"/>
    <s v="UPI"/>
    <s v="Completed"/>
    <x v="2"/>
    <n v="4"/>
    <n v="10"/>
  </r>
  <r>
    <x v="357"/>
    <x v="0"/>
    <s v="India"/>
    <s v="Bangalore"/>
    <s v="Software"/>
    <x v="0"/>
    <n v="41076"/>
    <s v="New"/>
    <s v="Online"/>
    <n v="927811"/>
    <n v="4"/>
    <n v="3994"/>
    <n v="0.05"/>
    <n v="15177.199999999999"/>
    <n v="10386"/>
    <n v="4791.1999999999989"/>
    <s v="UPI"/>
    <s v="Completed"/>
    <x v="0"/>
    <n v="1"/>
    <n v="5"/>
  </r>
  <r>
    <x v="357"/>
    <x v="1"/>
    <s v="India"/>
    <s v="Delhi"/>
    <s v="Services"/>
    <x v="2"/>
    <n v="96005"/>
    <s v="New"/>
    <s v="Offline"/>
    <n v="454082"/>
    <n v="9"/>
    <n v="985"/>
    <n v="0.15"/>
    <n v="7535.25"/>
    <n v="8719"/>
    <n v="-1183.75"/>
    <s v="UPI"/>
    <s v="Returned"/>
    <x v="2"/>
    <n v="1"/>
    <n v="15"/>
  </r>
  <r>
    <x v="357"/>
    <x v="1"/>
    <s v="USA"/>
    <s v="New York"/>
    <s v="Services"/>
    <x v="2"/>
    <n v="35094"/>
    <s v="New"/>
    <s v="Partner"/>
    <n v="848610"/>
    <n v="1"/>
    <n v="3515"/>
    <n v="0.2"/>
    <n v="2812"/>
    <n v="12551"/>
    <n v="-9739"/>
    <s v="Credit Card"/>
    <s v="Cancelled"/>
    <x v="0"/>
    <n v="1"/>
    <n v="20"/>
  </r>
  <r>
    <x v="357"/>
    <x v="2"/>
    <s v="India"/>
    <s v="Bangalore"/>
    <s v="Hardware"/>
    <x v="0"/>
    <n v="36817"/>
    <s v="Existing"/>
    <s v="Partner"/>
    <n v="709897"/>
    <n v="2"/>
    <n v="4223"/>
    <n v="0"/>
    <n v="8446"/>
    <n v="17099"/>
    <n v="-8653"/>
    <s v="UPI"/>
    <s v="Completed"/>
    <x v="3"/>
    <n v="5"/>
    <n v="0"/>
  </r>
  <r>
    <x v="357"/>
    <x v="2"/>
    <s v="UK"/>
    <s v="London"/>
    <s v="Services"/>
    <x v="0"/>
    <n v="20555"/>
    <s v="Existing"/>
    <s v="Offline"/>
    <n v="573335"/>
    <n v="1"/>
    <n v="3979"/>
    <n v="0.2"/>
    <n v="3183.2000000000003"/>
    <n v="9425"/>
    <n v="-6241.7999999999993"/>
    <s v="Cash"/>
    <s v="Cancelled"/>
    <x v="3"/>
    <n v="5"/>
    <n v="20"/>
  </r>
  <r>
    <x v="357"/>
    <x v="1"/>
    <s v="India"/>
    <s v="Delhi"/>
    <s v="Software"/>
    <x v="1"/>
    <n v="80656"/>
    <s v="Existing"/>
    <s v="Partner"/>
    <n v="399867"/>
    <n v="1"/>
    <n v="4714"/>
    <n v="0.1"/>
    <n v="4242.6000000000004"/>
    <n v="12112"/>
    <n v="-7869.4"/>
    <s v="Net Banking"/>
    <s v="Returned"/>
    <x v="3"/>
    <n v="2"/>
    <n v="10"/>
  </r>
  <r>
    <x v="358"/>
    <x v="3"/>
    <s v="USA"/>
    <s v="New York"/>
    <s v="Software"/>
    <x v="3"/>
    <n v="90214"/>
    <s v="New"/>
    <s v="Partner"/>
    <n v="272238"/>
    <n v="1"/>
    <n v="4527"/>
    <n v="0.2"/>
    <n v="3621.6000000000004"/>
    <n v="2718"/>
    <n v="903.60000000000036"/>
    <s v="Net Banking"/>
    <s v="Completed"/>
    <x v="2"/>
    <n v="5"/>
    <n v="20"/>
  </r>
  <r>
    <x v="358"/>
    <x v="3"/>
    <s v="UAE"/>
    <s v="Dubai"/>
    <s v="Services"/>
    <x v="2"/>
    <n v="60193"/>
    <s v="New"/>
    <s v="Online"/>
    <n v="189292"/>
    <n v="3"/>
    <n v="3618"/>
    <n v="0"/>
    <n v="10854"/>
    <n v="1492"/>
    <n v="9362"/>
    <s v="Net Banking"/>
    <s v="Cancelled"/>
    <x v="0"/>
    <n v="3"/>
    <n v="0"/>
  </r>
  <r>
    <x v="358"/>
    <x v="0"/>
    <s v="India"/>
    <s v="Mumbai"/>
    <s v="Software"/>
    <x v="0"/>
    <n v="14715"/>
    <s v="Existing"/>
    <s v="Offline"/>
    <n v="709598"/>
    <n v="4"/>
    <n v="1163"/>
    <n v="0"/>
    <n v="4652"/>
    <n v="12474"/>
    <n v="-7822"/>
    <s v="UPI"/>
    <s v="Returned"/>
    <x v="2"/>
    <n v="5"/>
    <n v="0"/>
  </r>
  <r>
    <x v="358"/>
    <x v="1"/>
    <s v="UK"/>
    <s v="London"/>
    <s v="Services"/>
    <x v="0"/>
    <n v="44162"/>
    <s v="Existing"/>
    <s v="Partner"/>
    <n v="975602"/>
    <n v="2"/>
    <n v="1523"/>
    <n v="0.1"/>
    <n v="2741.4"/>
    <n v="19398"/>
    <n v="-16656.599999999999"/>
    <s v="Credit Card"/>
    <s v="Completed"/>
    <x v="2"/>
    <n v="3"/>
    <n v="10"/>
  </r>
  <r>
    <x v="358"/>
    <x v="1"/>
    <s v="India"/>
    <s v="Delhi"/>
    <s v="Software"/>
    <x v="0"/>
    <n v="48458"/>
    <s v="Existing"/>
    <s v="Offline"/>
    <n v="852039"/>
    <n v="1"/>
    <n v="4942"/>
    <n v="0"/>
    <n v="4942"/>
    <n v="9029"/>
    <n v="-4087"/>
    <s v="UPI"/>
    <s v="Completed"/>
    <x v="0"/>
    <n v="4"/>
    <n v="0"/>
  </r>
  <r>
    <x v="358"/>
    <x v="3"/>
    <s v="India"/>
    <s v="Mumbai"/>
    <s v="Services"/>
    <x v="2"/>
    <n v="13140"/>
    <s v="New"/>
    <s v="Online"/>
    <n v="107249"/>
    <n v="5"/>
    <n v="736"/>
    <n v="0.05"/>
    <n v="3496"/>
    <n v="24918"/>
    <n v="-21422"/>
    <s v="Net Banking"/>
    <s v="Cancelled"/>
    <x v="0"/>
    <n v="2"/>
    <n v="5"/>
  </r>
  <r>
    <x v="358"/>
    <x v="3"/>
    <s v="UAE"/>
    <s v="Dubai"/>
    <s v="Services"/>
    <x v="1"/>
    <n v="84174"/>
    <s v="Existing"/>
    <s v="Offline"/>
    <n v="603582"/>
    <n v="6"/>
    <n v="3784"/>
    <n v="0.2"/>
    <n v="18163.2"/>
    <n v="13516"/>
    <n v="4647.2000000000007"/>
    <s v="Cash"/>
    <s v="Completed"/>
    <x v="1"/>
    <n v="5"/>
    <n v="20"/>
  </r>
  <r>
    <x v="358"/>
    <x v="1"/>
    <s v="India"/>
    <s v="Bangalore"/>
    <s v="Services"/>
    <x v="3"/>
    <n v="27383"/>
    <s v="New"/>
    <s v="Online"/>
    <n v="590020"/>
    <n v="2"/>
    <n v="3843"/>
    <n v="0.15"/>
    <n v="6533.0999999999995"/>
    <n v="9536"/>
    <n v="-3002.9000000000005"/>
    <s v="UPI"/>
    <s v="Cancelled"/>
    <x v="1"/>
    <n v="4"/>
    <n v="15"/>
  </r>
  <r>
    <x v="358"/>
    <x v="2"/>
    <s v="India"/>
    <s v="Bangalore"/>
    <s v="Software"/>
    <x v="2"/>
    <n v="27718"/>
    <s v="Existing"/>
    <s v="Online"/>
    <n v="103796"/>
    <n v="3"/>
    <n v="2625"/>
    <n v="0.15"/>
    <n v="6693.75"/>
    <n v="6886"/>
    <n v="-192.25"/>
    <s v="Net Banking"/>
    <s v="Cancelled"/>
    <x v="1"/>
    <n v="3"/>
    <n v="15"/>
  </r>
  <r>
    <x v="358"/>
    <x v="1"/>
    <s v="USA"/>
    <s v="New York"/>
    <s v="Services"/>
    <x v="1"/>
    <n v="86160"/>
    <s v="Existing"/>
    <s v="Online"/>
    <n v="642852"/>
    <n v="3"/>
    <n v="3717"/>
    <n v="0.15"/>
    <n v="9478.35"/>
    <n v="15412"/>
    <n v="-5933.65"/>
    <s v="Cash"/>
    <s v="Completed"/>
    <x v="0"/>
    <n v="2"/>
    <n v="15"/>
  </r>
  <r>
    <x v="358"/>
    <x v="1"/>
    <s v="India"/>
    <s v="Delhi"/>
    <s v="Services"/>
    <x v="2"/>
    <n v="67399"/>
    <s v="New"/>
    <s v="Partner"/>
    <n v="589464"/>
    <n v="2"/>
    <n v="2455"/>
    <n v="0.1"/>
    <n v="4419"/>
    <n v="25011"/>
    <n v="-20592"/>
    <s v="Credit Card"/>
    <s v="Returned"/>
    <x v="3"/>
    <n v="4"/>
    <n v="10"/>
  </r>
  <r>
    <x v="358"/>
    <x v="3"/>
    <s v="India"/>
    <s v="Delhi"/>
    <s v="Hardware"/>
    <x v="2"/>
    <n v="97008"/>
    <s v="New"/>
    <s v="Online"/>
    <n v="194322"/>
    <n v="4"/>
    <n v="728"/>
    <n v="0.15"/>
    <n v="2475.1999999999998"/>
    <n v="9456"/>
    <n v="-6980.8"/>
    <s v="Cash"/>
    <s v="Completed"/>
    <x v="2"/>
    <n v="3"/>
    <n v="15"/>
  </r>
  <r>
    <x v="359"/>
    <x v="3"/>
    <s v="USA"/>
    <s v="New York"/>
    <s v="Hardware"/>
    <x v="0"/>
    <n v="31863"/>
    <s v="Existing"/>
    <s v="Offline"/>
    <n v="311920"/>
    <n v="5"/>
    <n v="3912"/>
    <n v="0.2"/>
    <n v="15648"/>
    <n v="29151"/>
    <n v="-13503"/>
    <s v="Credit Card"/>
    <s v="Returned"/>
    <x v="2"/>
    <n v="2"/>
    <n v="20"/>
  </r>
  <r>
    <x v="359"/>
    <x v="2"/>
    <s v="India"/>
    <s v="Mumbai"/>
    <s v="Services"/>
    <x v="1"/>
    <n v="81626"/>
    <s v="Existing"/>
    <s v="Offline"/>
    <n v="743203"/>
    <n v="8"/>
    <n v="3386"/>
    <n v="0"/>
    <n v="27088"/>
    <n v="19056"/>
    <n v="8032"/>
    <s v="Cash"/>
    <s v="Cancelled"/>
    <x v="1"/>
    <n v="1"/>
    <n v="0"/>
  </r>
  <r>
    <x v="359"/>
    <x v="2"/>
    <s v="India"/>
    <s v="Bangalore"/>
    <s v="Hardware"/>
    <x v="0"/>
    <n v="21377"/>
    <s v="Existing"/>
    <s v="Partner"/>
    <n v="715797"/>
    <n v="6"/>
    <n v="4759"/>
    <n v="0.05"/>
    <n v="27126.3"/>
    <n v="21031"/>
    <n v="6095.2999999999993"/>
    <s v="Credit Card"/>
    <s v="Cancelled"/>
    <x v="3"/>
    <n v="5"/>
    <n v="5"/>
  </r>
  <r>
    <x v="359"/>
    <x v="0"/>
    <s v="India"/>
    <s v="Bangalore"/>
    <s v="Services"/>
    <x v="0"/>
    <n v="93031"/>
    <s v="New"/>
    <s v="Partner"/>
    <n v="489273"/>
    <n v="9"/>
    <n v="4977"/>
    <n v="0.15"/>
    <n v="38074.049999999996"/>
    <n v="23772"/>
    <n v="14302.049999999996"/>
    <s v="Credit Card"/>
    <s v="Completed"/>
    <x v="0"/>
    <n v="1"/>
    <n v="15"/>
  </r>
  <r>
    <x v="359"/>
    <x v="1"/>
    <s v="India"/>
    <s v="Delhi"/>
    <s v="Hardware"/>
    <x v="1"/>
    <n v="70523"/>
    <s v="New"/>
    <s v="Online"/>
    <n v="309815"/>
    <n v="3"/>
    <n v="3319"/>
    <n v="0.15"/>
    <n v="8463.4499999999989"/>
    <n v="9620"/>
    <n v="-1156.5500000000011"/>
    <s v="Credit Card"/>
    <s v="Completed"/>
    <x v="2"/>
    <n v="1"/>
    <n v="15"/>
  </r>
  <r>
    <x v="359"/>
    <x v="3"/>
    <s v="India"/>
    <s v="Delhi"/>
    <s v="Software"/>
    <x v="0"/>
    <n v="24870"/>
    <s v="Existing"/>
    <s v="Online"/>
    <n v="297559"/>
    <n v="9"/>
    <n v="3489"/>
    <n v="0.15"/>
    <n v="26690.85"/>
    <n v="20546"/>
    <n v="6144.8499999999985"/>
    <s v="UPI"/>
    <s v="Completed"/>
    <x v="3"/>
    <n v="1"/>
    <n v="15"/>
  </r>
  <r>
    <x v="359"/>
    <x v="2"/>
    <s v="USA"/>
    <s v="New York"/>
    <s v="Software"/>
    <x v="0"/>
    <n v="67487"/>
    <s v="Existing"/>
    <s v="Online"/>
    <n v="415317"/>
    <n v="4"/>
    <n v="1586"/>
    <n v="0.05"/>
    <n v="6026.7999999999993"/>
    <n v="15780"/>
    <n v="-9753.2000000000007"/>
    <s v="Cash"/>
    <s v="Cancelled"/>
    <x v="2"/>
    <n v="4"/>
    <n v="5"/>
  </r>
  <r>
    <x v="359"/>
    <x v="0"/>
    <s v="UAE"/>
    <s v="Dubai"/>
    <s v="Services"/>
    <x v="3"/>
    <n v="29300"/>
    <s v="Existing"/>
    <s v="Partner"/>
    <n v="491973"/>
    <n v="8"/>
    <n v="2493"/>
    <n v="0.2"/>
    <n v="15955.2"/>
    <n v="20294"/>
    <n v="-4338.7999999999993"/>
    <s v="Credit Card"/>
    <s v="Completed"/>
    <x v="2"/>
    <n v="1"/>
    <n v="20"/>
  </r>
  <r>
    <x v="359"/>
    <x v="0"/>
    <s v="India"/>
    <s v="Mumbai"/>
    <s v="Services"/>
    <x v="1"/>
    <n v="65951"/>
    <s v="New"/>
    <s v="Partner"/>
    <n v="875533"/>
    <n v="7"/>
    <n v="4841"/>
    <n v="0.15"/>
    <n v="28803.95"/>
    <n v="9645"/>
    <n v="19158.95"/>
    <s v="Cash"/>
    <s v="Returned"/>
    <x v="2"/>
    <n v="1"/>
    <n v="15"/>
  </r>
  <r>
    <x v="359"/>
    <x v="3"/>
    <s v="UK"/>
    <s v="London"/>
    <s v="Software"/>
    <x v="1"/>
    <n v="77639"/>
    <s v="Existing"/>
    <s v="Offline"/>
    <n v="766750"/>
    <n v="7"/>
    <n v="3545"/>
    <n v="0"/>
    <n v="24815"/>
    <n v="25924"/>
    <n v="-1109"/>
    <s v="UPI"/>
    <s v="Returned"/>
    <x v="0"/>
    <n v="4"/>
    <n v="0"/>
  </r>
  <r>
    <x v="359"/>
    <x v="3"/>
    <s v="UAE"/>
    <s v="Dubai"/>
    <s v="Software"/>
    <x v="0"/>
    <n v="82126"/>
    <s v="Existing"/>
    <s v="Online"/>
    <n v="156627"/>
    <n v="9"/>
    <n v="3805"/>
    <n v="0.1"/>
    <n v="30820.5"/>
    <n v="16453"/>
    <n v="14367.5"/>
    <s v="Net Banking"/>
    <s v="Cancelled"/>
    <x v="0"/>
    <n v="5"/>
    <n v="10"/>
  </r>
  <r>
    <x v="359"/>
    <x v="0"/>
    <s v="UAE"/>
    <s v="Dubai"/>
    <s v="Hardware"/>
    <x v="0"/>
    <n v="52980"/>
    <s v="New"/>
    <s v="Online"/>
    <n v="842090"/>
    <n v="2"/>
    <n v="2492"/>
    <n v="0.05"/>
    <n v="4734.8"/>
    <n v="9613"/>
    <n v="-4878.2"/>
    <s v="Net Banking"/>
    <s v="Cancelled"/>
    <x v="2"/>
    <n v="2"/>
    <n v="5"/>
  </r>
  <r>
    <x v="360"/>
    <x v="2"/>
    <s v="India"/>
    <s v="Delhi"/>
    <s v="Services"/>
    <x v="1"/>
    <n v="42050"/>
    <s v="Existing"/>
    <s v="Offline"/>
    <n v="262022"/>
    <n v="5"/>
    <n v="4099"/>
    <n v="0.2"/>
    <n v="16396"/>
    <n v="28338"/>
    <n v="-11942"/>
    <s v="Credit Card"/>
    <s v="Completed"/>
    <x v="0"/>
    <n v="2"/>
    <n v="20"/>
  </r>
  <r>
    <x v="360"/>
    <x v="0"/>
    <s v="India"/>
    <s v="Delhi"/>
    <s v="Software"/>
    <x v="1"/>
    <n v="12921"/>
    <s v="Existing"/>
    <s v="Offline"/>
    <n v="556179"/>
    <n v="3"/>
    <n v="4087"/>
    <n v="0"/>
    <n v="12261"/>
    <n v="7633"/>
    <n v="4628"/>
    <s v="UPI"/>
    <s v="Completed"/>
    <x v="3"/>
    <n v="5"/>
    <n v="0"/>
  </r>
  <r>
    <x v="360"/>
    <x v="1"/>
    <s v="India"/>
    <s v="Delhi"/>
    <s v="Software"/>
    <x v="2"/>
    <n v="80270"/>
    <s v="New"/>
    <s v="Offline"/>
    <n v="800053"/>
    <n v="7"/>
    <n v="1805"/>
    <n v="0.05"/>
    <n v="12003.25"/>
    <n v="13973"/>
    <n v="-1969.75"/>
    <s v="Cash"/>
    <s v="Returned"/>
    <x v="3"/>
    <n v="4"/>
    <n v="5"/>
  </r>
  <r>
    <x v="360"/>
    <x v="1"/>
    <s v="UAE"/>
    <s v="Dubai"/>
    <s v="Services"/>
    <x v="1"/>
    <n v="95293"/>
    <s v="New"/>
    <s v="Offline"/>
    <n v="250672"/>
    <n v="3"/>
    <n v="4959"/>
    <n v="0.05"/>
    <n v="14133.15"/>
    <n v="16483"/>
    <n v="-2349.8500000000004"/>
    <s v="Credit Card"/>
    <s v="Returned"/>
    <x v="2"/>
    <n v="1"/>
    <n v="5"/>
  </r>
  <r>
    <x v="360"/>
    <x v="3"/>
    <s v="India"/>
    <s v="Mumbai"/>
    <s v="Hardware"/>
    <x v="2"/>
    <n v="40328"/>
    <s v="Existing"/>
    <s v="Online"/>
    <n v="567850"/>
    <n v="5"/>
    <n v="1419"/>
    <n v="0.1"/>
    <n v="6385.5"/>
    <n v="17965"/>
    <n v="-11579.5"/>
    <s v="Net Banking"/>
    <s v="Cancelled"/>
    <x v="1"/>
    <n v="2"/>
    <n v="10"/>
  </r>
  <r>
    <x v="360"/>
    <x v="2"/>
    <s v="India"/>
    <s v="Delhi"/>
    <s v="Hardware"/>
    <x v="0"/>
    <n v="70820"/>
    <s v="New"/>
    <s v="Partner"/>
    <n v="556302"/>
    <n v="5"/>
    <n v="541"/>
    <n v="0.1"/>
    <n v="2434.5"/>
    <n v="3662"/>
    <n v="-1227.5"/>
    <s v="UPI"/>
    <s v="Completed"/>
    <x v="3"/>
    <n v="5"/>
    <n v="10"/>
  </r>
  <r>
    <x v="360"/>
    <x v="2"/>
    <s v="India"/>
    <s v="Bangalore"/>
    <s v="Hardware"/>
    <x v="3"/>
    <n v="33138"/>
    <s v="New"/>
    <s v="Online"/>
    <n v="701766"/>
    <n v="2"/>
    <n v="1782"/>
    <n v="0.2"/>
    <n v="2851.2000000000003"/>
    <n v="22736"/>
    <n v="-19884.8"/>
    <s v="Net Banking"/>
    <s v="Completed"/>
    <x v="0"/>
    <n v="5"/>
    <n v="20"/>
  </r>
  <r>
    <x v="360"/>
    <x v="1"/>
    <s v="India"/>
    <s v="Mumbai"/>
    <s v="Hardware"/>
    <x v="3"/>
    <n v="91573"/>
    <s v="New"/>
    <s v="Offline"/>
    <n v="114012"/>
    <n v="1"/>
    <n v="4065"/>
    <n v="0.15"/>
    <n v="3455.25"/>
    <n v="16966"/>
    <n v="-13510.75"/>
    <s v="UPI"/>
    <s v="Completed"/>
    <x v="0"/>
    <n v="1"/>
    <n v="15"/>
  </r>
  <r>
    <x v="360"/>
    <x v="0"/>
    <s v="India"/>
    <s v="Bangalore"/>
    <s v="Software"/>
    <x v="2"/>
    <n v="22094"/>
    <s v="New"/>
    <s v="Partner"/>
    <n v="341626"/>
    <n v="6"/>
    <n v="2620"/>
    <n v="0.1"/>
    <n v="14148"/>
    <n v="5258"/>
    <n v="8890"/>
    <s v="Net Banking"/>
    <s v="Completed"/>
    <x v="3"/>
    <n v="5"/>
    <n v="10"/>
  </r>
  <r>
    <x v="360"/>
    <x v="3"/>
    <s v="India"/>
    <s v="Mumbai"/>
    <s v="Services"/>
    <x v="0"/>
    <n v="75264"/>
    <s v="New"/>
    <s v="Online"/>
    <n v="934608"/>
    <n v="1"/>
    <n v="3645"/>
    <n v="0.2"/>
    <n v="2916"/>
    <n v="7923"/>
    <n v="-5007"/>
    <s v="Credit Card"/>
    <s v="Returned"/>
    <x v="1"/>
    <n v="4"/>
    <n v="20"/>
  </r>
  <r>
    <x v="360"/>
    <x v="0"/>
    <s v="India"/>
    <s v="Delhi"/>
    <s v="Services"/>
    <x v="0"/>
    <n v="19028"/>
    <s v="New"/>
    <s v="Offline"/>
    <n v="896778"/>
    <n v="9"/>
    <n v="3182"/>
    <n v="0.05"/>
    <n v="27206.1"/>
    <n v="27927"/>
    <n v="-720.90000000000146"/>
    <s v="Credit Card"/>
    <s v="Completed"/>
    <x v="2"/>
    <n v="4"/>
    <n v="5"/>
  </r>
  <r>
    <x v="360"/>
    <x v="0"/>
    <s v="UK"/>
    <s v="London"/>
    <s v="Software"/>
    <x v="0"/>
    <n v="25432"/>
    <s v="New"/>
    <s v="Partner"/>
    <n v="507644"/>
    <n v="5"/>
    <n v="4996"/>
    <n v="0.15"/>
    <n v="21233"/>
    <n v="11558"/>
    <n v="9675"/>
    <s v="Credit Card"/>
    <s v="Returned"/>
    <x v="3"/>
    <n v="2"/>
    <n v="15"/>
  </r>
  <r>
    <x v="361"/>
    <x v="0"/>
    <s v="USA"/>
    <s v="New York"/>
    <s v="Software"/>
    <x v="1"/>
    <n v="53819"/>
    <s v="Existing"/>
    <s v="Partner"/>
    <n v="892187"/>
    <n v="1"/>
    <n v="3650"/>
    <n v="0"/>
    <n v="3650"/>
    <n v="24212"/>
    <n v="-20562"/>
    <s v="Net Banking"/>
    <s v="Cancelled"/>
    <x v="0"/>
    <n v="3"/>
    <n v="0"/>
  </r>
  <r>
    <x v="361"/>
    <x v="2"/>
    <s v="India"/>
    <s v="Delhi"/>
    <s v="Software"/>
    <x v="0"/>
    <n v="98627"/>
    <s v="New"/>
    <s v="Partner"/>
    <n v="604636"/>
    <n v="8"/>
    <n v="4224"/>
    <n v="0.05"/>
    <n v="32102.399999999998"/>
    <n v="26605"/>
    <n v="5497.3999999999978"/>
    <s v="Cash"/>
    <s v="Completed"/>
    <x v="1"/>
    <n v="5"/>
    <n v="5"/>
  </r>
  <r>
    <x v="361"/>
    <x v="1"/>
    <s v="UAE"/>
    <s v="Dubai"/>
    <s v="Services"/>
    <x v="1"/>
    <n v="91122"/>
    <s v="New"/>
    <s v="Online"/>
    <n v="630571"/>
    <n v="1"/>
    <n v="2333"/>
    <n v="0.2"/>
    <n v="1866.4"/>
    <n v="2324"/>
    <n v="-457.59999999999991"/>
    <s v="Net Banking"/>
    <s v="Returned"/>
    <x v="2"/>
    <n v="4"/>
    <n v="20"/>
  </r>
  <r>
    <x v="361"/>
    <x v="2"/>
    <s v="UK"/>
    <s v="London"/>
    <s v="Services"/>
    <x v="2"/>
    <n v="15312"/>
    <s v="New"/>
    <s v="Offline"/>
    <n v="935468"/>
    <n v="4"/>
    <n v="3017"/>
    <n v="0"/>
    <n v="12068"/>
    <n v="15169"/>
    <n v="-3101"/>
    <s v="Net Banking"/>
    <s v="Returned"/>
    <x v="0"/>
    <n v="1"/>
    <n v="0"/>
  </r>
  <r>
    <x v="361"/>
    <x v="1"/>
    <s v="UAE"/>
    <s v="Dubai"/>
    <s v="Services"/>
    <x v="3"/>
    <n v="35973"/>
    <s v="New"/>
    <s v="Online"/>
    <n v="232409"/>
    <n v="7"/>
    <n v="4336"/>
    <n v="0.05"/>
    <n v="28834.399999999998"/>
    <n v="1100"/>
    <n v="27734.399999999998"/>
    <s v="Cash"/>
    <s v="Returned"/>
    <x v="2"/>
    <n v="1"/>
    <n v="5"/>
  </r>
  <r>
    <x v="361"/>
    <x v="3"/>
    <s v="India"/>
    <s v="Mumbai"/>
    <s v="Hardware"/>
    <x v="2"/>
    <n v="65305"/>
    <s v="Existing"/>
    <s v="Online"/>
    <n v="489130"/>
    <n v="4"/>
    <n v="4362"/>
    <n v="0.1"/>
    <n v="15703.2"/>
    <n v="17799"/>
    <n v="-2095.7999999999993"/>
    <s v="Credit Card"/>
    <s v="Completed"/>
    <x v="2"/>
    <n v="3"/>
    <n v="10"/>
  </r>
  <r>
    <x v="361"/>
    <x v="3"/>
    <s v="UAE"/>
    <s v="Dubai"/>
    <s v="Software"/>
    <x v="0"/>
    <n v="38973"/>
    <s v="Existing"/>
    <s v="Online"/>
    <n v="208991"/>
    <n v="5"/>
    <n v="628"/>
    <n v="0.2"/>
    <n v="2512"/>
    <n v="22443"/>
    <n v="-19931"/>
    <s v="Net Banking"/>
    <s v="Returned"/>
    <x v="1"/>
    <n v="3"/>
    <n v="20"/>
  </r>
  <r>
    <x v="361"/>
    <x v="0"/>
    <s v="UK"/>
    <s v="London"/>
    <s v="Software"/>
    <x v="0"/>
    <n v="54390"/>
    <s v="New"/>
    <s v="Partner"/>
    <n v="610878"/>
    <n v="7"/>
    <n v="4974"/>
    <n v="0"/>
    <n v="34818"/>
    <n v="10575"/>
    <n v="24243"/>
    <s v="Net Banking"/>
    <s v="Returned"/>
    <x v="2"/>
    <n v="3"/>
    <n v="0"/>
  </r>
  <r>
    <x v="361"/>
    <x v="1"/>
    <s v="UK"/>
    <s v="London"/>
    <s v="Software"/>
    <x v="2"/>
    <n v="26099"/>
    <s v="Existing"/>
    <s v="Offline"/>
    <n v="687256"/>
    <n v="4"/>
    <n v="3686"/>
    <n v="0.1"/>
    <n v="13269.6"/>
    <n v="14442"/>
    <n v="-1172.3999999999996"/>
    <s v="Credit Card"/>
    <s v="Cancelled"/>
    <x v="0"/>
    <n v="1"/>
    <n v="10"/>
  </r>
  <r>
    <x v="361"/>
    <x v="1"/>
    <s v="India"/>
    <s v="Delhi"/>
    <s v="Services"/>
    <x v="1"/>
    <n v="59956"/>
    <s v="Existing"/>
    <s v="Online"/>
    <n v="514073"/>
    <n v="5"/>
    <n v="1845"/>
    <n v="0"/>
    <n v="9225"/>
    <n v="16230"/>
    <n v="-7005"/>
    <s v="Net Banking"/>
    <s v="Completed"/>
    <x v="2"/>
    <n v="5"/>
    <n v="0"/>
  </r>
  <r>
    <x v="361"/>
    <x v="1"/>
    <s v="India"/>
    <s v="Bangalore"/>
    <s v="Software"/>
    <x v="1"/>
    <n v="24063"/>
    <s v="Existing"/>
    <s v="Offline"/>
    <n v="321544"/>
    <n v="7"/>
    <n v="2936"/>
    <n v="0.15"/>
    <n v="17469.2"/>
    <n v="28009"/>
    <n v="-10539.8"/>
    <s v="Cash"/>
    <s v="Returned"/>
    <x v="2"/>
    <n v="4"/>
    <n v="15"/>
  </r>
  <r>
    <x v="361"/>
    <x v="0"/>
    <s v="India"/>
    <s v="Delhi"/>
    <s v="Software"/>
    <x v="1"/>
    <n v="91919"/>
    <s v="Existing"/>
    <s v="Partner"/>
    <n v="205130"/>
    <n v="1"/>
    <n v="3333"/>
    <n v="0.15"/>
    <n v="2833.0499999999997"/>
    <n v="2043"/>
    <n v="790.04999999999973"/>
    <s v="UPI"/>
    <s v="Returned"/>
    <x v="3"/>
    <n v="1"/>
    <n v="15"/>
  </r>
  <r>
    <x v="362"/>
    <x v="0"/>
    <s v="India"/>
    <s v="Mumbai"/>
    <s v="Hardware"/>
    <x v="3"/>
    <n v="19605"/>
    <s v="Existing"/>
    <s v="Online"/>
    <n v="651928"/>
    <n v="3"/>
    <n v="3723"/>
    <n v="0.2"/>
    <n v="8935.2000000000007"/>
    <n v="19130"/>
    <n v="-10194.799999999999"/>
    <s v="Net Banking"/>
    <s v="Completed"/>
    <x v="3"/>
    <n v="4"/>
    <n v="20"/>
  </r>
  <r>
    <x v="362"/>
    <x v="3"/>
    <s v="UAE"/>
    <s v="Dubai"/>
    <s v="Services"/>
    <x v="3"/>
    <n v="87904"/>
    <s v="New"/>
    <s v="Offline"/>
    <n v="473377"/>
    <n v="1"/>
    <n v="3976"/>
    <n v="0"/>
    <n v="3976"/>
    <n v="21875"/>
    <n v="-17899"/>
    <s v="Cash"/>
    <s v="Completed"/>
    <x v="0"/>
    <n v="3"/>
    <n v="0"/>
  </r>
  <r>
    <x v="362"/>
    <x v="2"/>
    <s v="India"/>
    <s v="Bangalore"/>
    <s v="Software"/>
    <x v="0"/>
    <n v="82964"/>
    <s v="New"/>
    <s v="Partner"/>
    <n v="640502"/>
    <n v="3"/>
    <n v="3038"/>
    <n v="0.15"/>
    <n v="7746.9"/>
    <n v="15627"/>
    <n v="-7880.1"/>
    <s v="Credit Card"/>
    <s v="Returned"/>
    <x v="2"/>
    <n v="2"/>
    <n v="15"/>
  </r>
  <r>
    <x v="362"/>
    <x v="1"/>
    <s v="USA"/>
    <s v="New York"/>
    <s v="Services"/>
    <x v="2"/>
    <n v="61205"/>
    <s v="New"/>
    <s v="Online"/>
    <n v="272604"/>
    <n v="2"/>
    <n v="3354"/>
    <n v="0.05"/>
    <n v="6372.5999999999995"/>
    <n v="25041"/>
    <n v="-18668.400000000001"/>
    <s v="UPI"/>
    <s v="Completed"/>
    <x v="3"/>
    <n v="5"/>
    <n v="5"/>
  </r>
  <r>
    <x v="362"/>
    <x v="1"/>
    <s v="UK"/>
    <s v="London"/>
    <s v="Services"/>
    <x v="2"/>
    <n v="25817"/>
    <s v="Existing"/>
    <s v="Online"/>
    <n v="388675"/>
    <n v="5"/>
    <n v="1935"/>
    <n v="0.05"/>
    <n v="9191.25"/>
    <n v="5443"/>
    <n v="3748.25"/>
    <s v="Credit Card"/>
    <s v="Completed"/>
    <x v="0"/>
    <n v="3"/>
    <n v="5"/>
  </r>
  <r>
    <x v="362"/>
    <x v="2"/>
    <s v="India"/>
    <s v="Bangalore"/>
    <s v="Services"/>
    <x v="0"/>
    <n v="12420"/>
    <s v="New"/>
    <s v="Offline"/>
    <n v="828909"/>
    <n v="5"/>
    <n v="755"/>
    <n v="0.15"/>
    <n v="3208.75"/>
    <n v="10480"/>
    <n v="-7271.25"/>
    <s v="Credit Card"/>
    <s v="Completed"/>
    <x v="2"/>
    <n v="3"/>
    <n v="15"/>
  </r>
  <r>
    <x v="362"/>
    <x v="1"/>
    <s v="India"/>
    <s v="Bangalore"/>
    <s v="Hardware"/>
    <x v="1"/>
    <n v="94448"/>
    <s v="Existing"/>
    <s v="Offline"/>
    <n v="922244"/>
    <n v="9"/>
    <n v="2917"/>
    <n v="0.15"/>
    <n v="22315.05"/>
    <n v="22244"/>
    <n v="71.049999999999272"/>
    <s v="Credit Card"/>
    <s v="Completed"/>
    <x v="0"/>
    <n v="4"/>
    <n v="15"/>
  </r>
  <r>
    <x v="362"/>
    <x v="0"/>
    <s v="India"/>
    <s v="Delhi"/>
    <s v="Services"/>
    <x v="3"/>
    <n v="79853"/>
    <s v="New"/>
    <s v="Online"/>
    <n v="421072"/>
    <n v="8"/>
    <n v="2253"/>
    <n v="0.2"/>
    <n v="14419.2"/>
    <n v="29715"/>
    <n v="-15295.8"/>
    <s v="UPI"/>
    <s v="Completed"/>
    <x v="2"/>
    <n v="1"/>
    <n v="20"/>
  </r>
  <r>
    <x v="362"/>
    <x v="0"/>
    <s v="USA"/>
    <s v="New York"/>
    <s v="Services"/>
    <x v="2"/>
    <n v="99897"/>
    <s v="New"/>
    <s v="Online"/>
    <n v="301626"/>
    <n v="3"/>
    <n v="3911"/>
    <n v="0.2"/>
    <n v="9386.4"/>
    <n v="5170"/>
    <n v="4216.3999999999996"/>
    <s v="Cash"/>
    <s v="Returned"/>
    <x v="1"/>
    <n v="2"/>
    <n v="20"/>
  </r>
  <r>
    <x v="362"/>
    <x v="1"/>
    <s v="UK"/>
    <s v="London"/>
    <s v="Services"/>
    <x v="0"/>
    <n v="37728"/>
    <s v="New"/>
    <s v="Partner"/>
    <n v="950315"/>
    <n v="1"/>
    <n v="575"/>
    <n v="0.05"/>
    <n v="546.25"/>
    <n v="5148"/>
    <n v="-4601.75"/>
    <s v="Cash"/>
    <s v="Returned"/>
    <x v="3"/>
    <n v="5"/>
    <n v="5"/>
  </r>
  <r>
    <x v="362"/>
    <x v="0"/>
    <s v="India"/>
    <s v="Mumbai"/>
    <s v="Software"/>
    <x v="1"/>
    <n v="67858"/>
    <s v="New"/>
    <s v="Partner"/>
    <n v="708441"/>
    <n v="5"/>
    <n v="4111"/>
    <n v="0.1"/>
    <n v="18499.5"/>
    <n v="24837"/>
    <n v="-6337.5"/>
    <s v="Cash"/>
    <s v="Cancelled"/>
    <x v="1"/>
    <n v="2"/>
    <n v="10"/>
  </r>
  <r>
    <x v="362"/>
    <x v="0"/>
    <s v="India"/>
    <s v="Mumbai"/>
    <s v="Hardware"/>
    <x v="1"/>
    <n v="59089"/>
    <s v="Existing"/>
    <s v="Online"/>
    <n v="324476"/>
    <n v="3"/>
    <n v="1004"/>
    <n v="0"/>
    <n v="3012"/>
    <n v="29530"/>
    <n v="-26518"/>
    <s v="Cash"/>
    <s v="Cancelled"/>
    <x v="2"/>
    <n v="3"/>
    <n v="0"/>
  </r>
  <r>
    <x v="363"/>
    <x v="1"/>
    <s v="India"/>
    <s v="Bangalore"/>
    <s v="Software"/>
    <x v="3"/>
    <n v="94257"/>
    <s v="New"/>
    <s v="Offline"/>
    <n v="220325"/>
    <n v="5"/>
    <n v="3892"/>
    <n v="0.1"/>
    <n v="17514"/>
    <n v="23593"/>
    <n v="-6079"/>
    <s v="UPI"/>
    <s v="Completed"/>
    <x v="1"/>
    <n v="2"/>
    <n v="10"/>
  </r>
  <r>
    <x v="363"/>
    <x v="3"/>
    <s v="India"/>
    <s v="Bangalore"/>
    <s v="Hardware"/>
    <x v="3"/>
    <n v="38964"/>
    <s v="New"/>
    <s v="Offline"/>
    <n v="467915"/>
    <n v="9"/>
    <n v="2492"/>
    <n v="0.2"/>
    <n v="17942.400000000001"/>
    <n v="1037"/>
    <n v="16905.400000000001"/>
    <s v="Credit Card"/>
    <s v="Completed"/>
    <x v="1"/>
    <n v="5"/>
    <n v="20"/>
  </r>
  <r>
    <x v="363"/>
    <x v="2"/>
    <s v="UAE"/>
    <s v="Dubai"/>
    <s v="Hardware"/>
    <x v="0"/>
    <n v="86992"/>
    <s v="Existing"/>
    <s v="Online"/>
    <n v="807758"/>
    <n v="1"/>
    <n v="3878"/>
    <n v="0.1"/>
    <n v="3490.2000000000003"/>
    <n v="9957"/>
    <n v="-6466.7999999999993"/>
    <s v="Net Banking"/>
    <s v="Returned"/>
    <x v="3"/>
    <n v="3"/>
    <n v="10"/>
  </r>
  <r>
    <x v="363"/>
    <x v="0"/>
    <s v="USA"/>
    <s v="New York"/>
    <s v="Services"/>
    <x v="0"/>
    <n v="52240"/>
    <s v="Existing"/>
    <s v="Partner"/>
    <n v="142774"/>
    <n v="1"/>
    <n v="2894"/>
    <n v="0.2"/>
    <n v="2315.2000000000003"/>
    <n v="13069"/>
    <n v="-10753.8"/>
    <s v="UPI"/>
    <s v="Cancelled"/>
    <x v="1"/>
    <n v="5"/>
    <n v="20"/>
  </r>
  <r>
    <x v="363"/>
    <x v="3"/>
    <s v="UK"/>
    <s v="London"/>
    <s v="Services"/>
    <x v="1"/>
    <n v="93449"/>
    <s v="New"/>
    <s v="Online"/>
    <n v="524306"/>
    <n v="9"/>
    <n v="1916"/>
    <n v="0.1"/>
    <n v="15519.6"/>
    <n v="11656"/>
    <n v="3863.6000000000004"/>
    <s v="Credit Card"/>
    <s v="Completed"/>
    <x v="2"/>
    <n v="2"/>
    <n v="10"/>
  </r>
  <r>
    <x v="363"/>
    <x v="0"/>
    <s v="India"/>
    <s v="Bangalore"/>
    <s v="Software"/>
    <x v="1"/>
    <n v="22675"/>
    <s v="New"/>
    <s v="Offline"/>
    <n v="661097"/>
    <n v="3"/>
    <n v="2729"/>
    <n v="0.05"/>
    <n v="7777.65"/>
    <n v="5806"/>
    <n v="1971.6499999999996"/>
    <s v="Net Banking"/>
    <s v="Completed"/>
    <x v="2"/>
    <n v="3"/>
    <n v="5"/>
  </r>
  <r>
    <x v="363"/>
    <x v="0"/>
    <s v="UAE"/>
    <s v="Dubai"/>
    <s v="Hardware"/>
    <x v="2"/>
    <n v="70049"/>
    <s v="Existing"/>
    <s v="Online"/>
    <n v="429569"/>
    <n v="5"/>
    <n v="739"/>
    <n v="0.2"/>
    <n v="2956"/>
    <n v="5843"/>
    <n v="-2887"/>
    <s v="Credit Card"/>
    <s v="Cancelled"/>
    <x v="1"/>
    <n v="3"/>
    <n v="20"/>
  </r>
  <r>
    <x v="363"/>
    <x v="2"/>
    <s v="USA"/>
    <s v="New York"/>
    <s v="Services"/>
    <x v="1"/>
    <n v="91664"/>
    <s v="Existing"/>
    <s v="Online"/>
    <n v="110091"/>
    <n v="9"/>
    <n v="2277"/>
    <n v="0.05"/>
    <n v="19468.349999999999"/>
    <n v="14780"/>
    <n v="4688.3499999999985"/>
    <s v="Cash"/>
    <s v="Cancelled"/>
    <x v="3"/>
    <n v="5"/>
    <n v="5"/>
  </r>
  <r>
    <x v="363"/>
    <x v="0"/>
    <s v="UK"/>
    <s v="London"/>
    <s v="Services"/>
    <x v="0"/>
    <n v="58436"/>
    <s v="New"/>
    <s v="Partner"/>
    <n v="539499"/>
    <n v="5"/>
    <n v="4760"/>
    <n v="0.1"/>
    <n v="21420"/>
    <n v="28467"/>
    <n v="-7047"/>
    <s v="UPI"/>
    <s v="Completed"/>
    <x v="3"/>
    <n v="1"/>
    <n v="10"/>
  </r>
  <r>
    <x v="363"/>
    <x v="2"/>
    <s v="India"/>
    <s v="Mumbai"/>
    <s v="Services"/>
    <x v="3"/>
    <n v="50213"/>
    <s v="Existing"/>
    <s v="Offline"/>
    <n v="667577"/>
    <n v="3"/>
    <n v="4658"/>
    <n v="0.15"/>
    <n v="11877.9"/>
    <n v="1115"/>
    <n v="10762.9"/>
    <s v="UPI"/>
    <s v="Cancelled"/>
    <x v="1"/>
    <n v="3"/>
    <n v="15"/>
  </r>
  <r>
    <x v="363"/>
    <x v="2"/>
    <s v="UAE"/>
    <s v="Dubai"/>
    <s v="Services"/>
    <x v="0"/>
    <n v="38111"/>
    <s v="Existing"/>
    <s v="Offline"/>
    <n v="628006"/>
    <n v="9"/>
    <n v="2902"/>
    <n v="0.15"/>
    <n v="22200.3"/>
    <n v="25148"/>
    <n v="-2947.7000000000007"/>
    <s v="Net Banking"/>
    <s v="Cancelled"/>
    <x v="3"/>
    <n v="5"/>
    <n v="15"/>
  </r>
  <r>
    <x v="363"/>
    <x v="2"/>
    <s v="USA"/>
    <s v="New York"/>
    <s v="Software"/>
    <x v="2"/>
    <n v="14284"/>
    <s v="New"/>
    <s v="Online"/>
    <n v="252991"/>
    <n v="7"/>
    <n v="4646"/>
    <n v="0"/>
    <n v="32522"/>
    <n v="17662"/>
    <n v="14860"/>
    <s v="UPI"/>
    <s v="Cancelled"/>
    <x v="1"/>
    <n v="5"/>
    <n v="0"/>
  </r>
  <r>
    <x v="364"/>
    <x v="3"/>
    <s v="UAE"/>
    <s v="Dubai"/>
    <s v="Software"/>
    <x v="2"/>
    <n v="27585"/>
    <s v="New"/>
    <s v="Offline"/>
    <n v="535232"/>
    <n v="7"/>
    <n v="3131"/>
    <n v="0.15"/>
    <n v="18629.45"/>
    <n v="17837"/>
    <n v="792.45000000000073"/>
    <s v="Credit Card"/>
    <s v="Returned"/>
    <x v="1"/>
    <n v="5"/>
    <n v="15"/>
  </r>
  <r>
    <x v="364"/>
    <x v="1"/>
    <s v="India"/>
    <s v="Bangalore"/>
    <s v="Services"/>
    <x v="3"/>
    <n v="75039"/>
    <s v="New"/>
    <s v="Offline"/>
    <n v="961666"/>
    <n v="8"/>
    <n v="4406"/>
    <n v="0"/>
    <n v="35248"/>
    <n v="20597"/>
    <n v="14651"/>
    <s v="Credit Card"/>
    <s v="Completed"/>
    <x v="0"/>
    <n v="1"/>
    <n v="0"/>
  </r>
  <r>
    <x v="364"/>
    <x v="3"/>
    <s v="India"/>
    <s v="Delhi"/>
    <s v="Services"/>
    <x v="0"/>
    <n v="17131"/>
    <s v="Existing"/>
    <s v="Offline"/>
    <n v="343859"/>
    <n v="5"/>
    <n v="3510"/>
    <n v="0.1"/>
    <n v="15795"/>
    <n v="22087"/>
    <n v="-6292"/>
    <s v="Net Banking"/>
    <s v="Cancelled"/>
    <x v="1"/>
    <n v="4"/>
    <n v="10"/>
  </r>
  <r>
    <x v="364"/>
    <x v="1"/>
    <s v="India"/>
    <s v="Mumbai"/>
    <s v="Services"/>
    <x v="2"/>
    <n v="53382"/>
    <s v="New"/>
    <s v="Offline"/>
    <n v="396542"/>
    <n v="2"/>
    <n v="3889"/>
    <n v="0"/>
    <n v="7778"/>
    <n v="14360"/>
    <n v="-6582"/>
    <s v="Net Banking"/>
    <s v="Cancelled"/>
    <x v="3"/>
    <n v="3"/>
    <n v="0"/>
  </r>
  <r>
    <x v="364"/>
    <x v="1"/>
    <s v="India"/>
    <s v="Bangalore"/>
    <s v="Services"/>
    <x v="0"/>
    <n v="43527"/>
    <s v="New"/>
    <s v="Partner"/>
    <n v="383588"/>
    <n v="9"/>
    <n v="4576"/>
    <n v="0"/>
    <n v="41184"/>
    <n v="21848"/>
    <n v="19336"/>
    <s v="Net Banking"/>
    <s v="Completed"/>
    <x v="2"/>
    <n v="2"/>
    <n v="0"/>
  </r>
  <r>
    <x v="364"/>
    <x v="2"/>
    <s v="India"/>
    <s v="Bangalore"/>
    <s v="Services"/>
    <x v="2"/>
    <n v="97493"/>
    <s v="New"/>
    <s v="Partner"/>
    <n v="838271"/>
    <n v="3"/>
    <n v="1714"/>
    <n v="0"/>
    <n v="5142"/>
    <n v="17684"/>
    <n v="-12542"/>
    <s v="Net Banking"/>
    <s v="Returned"/>
    <x v="1"/>
    <n v="5"/>
    <n v="0"/>
  </r>
  <r>
    <x v="364"/>
    <x v="0"/>
    <s v="USA"/>
    <s v="New York"/>
    <s v="Hardware"/>
    <x v="3"/>
    <n v="40936"/>
    <s v="Existing"/>
    <s v="Partner"/>
    <n v="410195"/>
    <n v="2"/>
    <n v="1169"/>
    <n v="0.05"/>
    <n v="2221.1"/>
    <n v="9908"/>
    <n v="-7686.9"/>
    <s v="Cash"/>
    <s v="Completed"/>
    <x v="0"/>
    <n v="2"/>
    <n v="5"/>
  </r>
  <r>
    <x v="364"/>
    <x v="2"/>
    <s v="UAE"/>
    <s v="Dubai"/>
    <s v="Hardware"/>
    <x v="2"/>
    <n v="97081"/>
    <s v="New"/>
    <s v="Partner"/>
    <n v="333966"/>
    <n v="5"/>
    <n v="4061"/>
    <n v="0"/>
    <n v="20305"/>
    <n v="7042"/>
    <n v="13263"/>
    <s v="Credit Card"/>
    <s v="Cancelled"/>
    <x v="0"/>
    <n v="5"/>
    <n v="0"/>
  </r>
  <r>
    <x v="364"/>
    <x v="0"/>
    <s v="India"/>
    <s v="Mumbai"/>
    <s v="Hardware"/>
    <x v="0"/>
    <n v="63441"/>
    <s v="New"/>
    <s v="Partner"/>
    <n v="486217"/>
    <n v="8"/>
    <n v="1115"/>
    <n v="0.2"/>
    <n v="7136"/>
    <n v="6066"/>
    <n v="1070"/>
    <s v="Credit Card"/>
    <s v="Cancelled"/>
    <x v="0"/>
    <n v="5"/>
    <n v="20"/>
  </r>
  <r>
    <x v="364"/>
    <x v="1"/>
    <s v="India"/>
    <s v="Bangalore"/>
    <s v="Hardware"/>
    <x v="0"/>
    <n v="64598"/>
    <s v="Existing"/>
    <s v="Offline"/>
    <n v="893298"/>
    <n v="3"/>
    <n v="1630"/>
    <n v="0.1"/>
    <n v="4401"/>
    <n v="26951"/>
    <n v="-22550"/>
    <s v="Credit Card"/>
    <s v="Completed"/>
    <x v="0"/>
    <n v="3"/>
    <n v="10"/>
  </r>
  <r>
    <x v="364"/>
    <x v="2"/>
    <s v="USA"/>
    <s v="New York"/>
    <s v="Services"/>
    <x v="2"/>
    <n v="89220"/>
    <s v="Existing"/>
    <s v="Online"/>
    <n v="600742"/>
    <n v="6"/>
    <n v="2021"/>
    <n v="0.05"/>
    <n v="11519.699999999999"/>
    <n v="1194"/>
    <n v="10325.699999999999"/>
    <s v="Credit Card"/>
    <s v="Returned"/>
    <x v="3"/>
    <n v="1"/>
    <n v="5"/>
  </r>
  <r>
    <x v="364"/>
    <x v="0"/>
    <s v="India"/>
    <s v="Mumbai"/>
    <s v="Hardware"/>
    <x v="1"/>
    <n v="30642"/>
    <s v="New"/>
    <s v="Online"/>
    <n v="752667"/>
    <n v="9"/>
    <n v="4951"/>
    <n v="0.2"/>
    <n v="35647.200000000004"/>
    <n v="2328"/>
    <n v="33319.200000000004"/>
    <s v="Cash"/>
    <s v="Completed"/>
    <x v="2"/>
    <n v="1"/>
    <n v="20"/>
  </r>
  <r>
    <x v="365"/>
    <x v="3"/>
    <s v="UAE"/>
    <s v="Dubai"/>
    <s v="Hardware"/>
    <x v="3"/>
    <n v="79907"/>
    <s v="New"/>
    <s v="Partner"/>
    <n v="615925"/>
    <n v="2"/>
    <n v="3164"/>
    <n v="0.1"/>
    <n v="5695.2"/>
    <n v="7393"/>
    <n v="-1697.8000000000002"/>
    <s v="Net Banking"/>
    <s v="Completed"/>
    <x v="1"/>
    <n v="2"/>
    <n v="10"/>
  </r>
  <r>
    <x v="365"/>
    <x v="0"/>
    <s v="India"/>
    <s v="Bangalore"/>
    <s v="Software"/>
    <x v="3"/>
    <n v="22651"/>
    <s v="New"/>
    <s v="Offline"/>
    <n v="348241"/>
    <n v="8"/>
    <n v="803"/>
    <n v="0.05"/>
    <n v="6102.7999999999993"/>
    <n v="21737"/>
    <n v="-15634.2"/>
    <s v="UPI"/>
    <s v="Completed"/>
    <x v="1"/>
    <n v="4"/>
    <n v="5"/>
  </r>
  <r>
    <x v="365"/>
    <x v="2"/>
    <s v="UK"/>
    <s v="London"/>
    <s v="Hardware"/>
    <x v="2"/>
    <n v="11665"/>
    <s v="Existing"/>
    <s v="Partner"/>
    <n v="801473"/>
    <n v="7"/>
    <n v="4479"/>
    <n v="0.1"/>
    <n v="28217.7"/>
    <n v="8133"/>
    <n v="20084.7"/>
    <s v="Credit Card"/>
    <s v="Returned"/>
    <x v="2"/>
    <n v="1"/>
    <n v="10"/>
  </r>
  <r>
    <x v="365"/>
    <x v="3"/>
    <s v="India"/>
    <s v="Bangalore"/>
    <s v="Hardware"/>
    <x v="2"/>
    <n v="16918"/>
    <s v="New"/>
    <s v="Online"/>
    <n v="665810"/>
    <n v="3"/>
    <n v="2394"/>
    <n v="0.15"/>
    <n v="6104.7"/>
    <n v="27555"/>
    <n v="-21450.3"/>
    <s v="UPI"/>
    <s v="Completed"/>
    <x v="1"/>
    <n v="1"/>
    <n v="15"/>
  </r>
  <r>
    <x v="365"/>
    <x v="0"/>
    <s v="India"/>
    <s v="Bangalore"/>
    <s v="Services"/>
    <x v="1"/>
    <n v="33007"/>
    <s v="New"/>
    <s v="Offline"/>
    <n v="427287"/>
    <n v="1"/>
    <n v="2015"/>
    <n v="0.1"/>
    <n v="1813.5"/>
    <n v="14761"/>
    <n v="-12947.5"/>
    <s v="Cash"/>
    <s v="Completed"/>
    <x v="1"/>
    <n v="4"/>
    <n v="10"/>
  </r>
  <r>
    <x v="365"/>
    <x v="0"/>
    <s v="India"/>
    <s v="Mumbai"/>
    <s v="Hardware"/>
    <x v="3"/>
    <n v="85730"/>
    <s v="Existing"/>
    <s v="Offline"/>
    <n v="394903"/>
    <n v="6"/>
    <n v="1083"/>
    <n v="0.15"/>
    <n v="5523.3"/>
    <n v="15182"/>
    <n v="-9658.7000000000007"/>
    <s v="Cash"/>
    <s v="Completed"/>
    <x v="0"/>
    <n v="1"/>
    <n v="15"/>
  </r>
  <r>
    <x v="365"/>
    <x v="0"/>
    <s v="India"/>
    <s v="Mumbai"/>
    <s v="Hardware"/>
    <x v="1"/>
    <n v="35035"/>
    <s v="Existing"/>
    <s v="Offline"/>
    <n v="909097"/>
    <n v="2"/>
    <n v="866"/>
    <n v="0.15"/>
    <n v="1472.2"/>
    <n v="15394"/>
    <n v="-13921.8"/>
    <s v="Net Banking"/>
    <s v="Cancelled"/>
    <x v="0"/>
    <n v="3"/>
    <n v="15"/>
  </r>
  <r>
    <x v="365"/>
    <x v="0"/>
    <s v="India"/>
    <s v="Mumbai"/>
    <s v="Services"/>
    <x v="3"/>
    <n v="99352"/>
    <s v="New"/>
    <s v="Online"/>
    <n v="976910"/>
    <n v="3"/>
    <n v="2546"/>
    <n v="0.1"/>
    <n v="6874.2"/>
    <n v="24772"/>
    <n v="-17897.8"/>
    <s v="Cash"/>
    <s v="Returned"/>
    <x v="3"/>
    <n v="3"/>
    <n v="10"/>
  </r>
  <r>
    <x v="365"/>
    <x v="0"/>
    <s v="India"/>
    <s v="Mumbai"/>
    <s v="Hardware"/>
    <x v="2"/>
    <n v="98602"/>
    <s v="Existing"/>
    <s v="Online"/>
    <n v="827145"/>
    <n v="5"/>
    <n v="958"/>
    <n v="0.15"/>
    <n v="4071.5"/>
    <n v="14883"/>
    <n v="-10811.5"/>
    <s v="Net Banking"/>
    <s v="Cancelled"/>
    <x v="2"/>
    <n v="2"/>
    <n v="15"/>
  </r>
  <r>
    <x v="365"/>
    <x v="3"/>
    <s v="USA"/>
    <s v="New York"/>
    <s v="Services"/>
    <x v="3"/>
    <n v="86749"/>
    <s v="New"/>
    <s v="Partner"/>
    <n v="559545"/>
    <n v="8"/>
    <n v="619"/>
    <n v="0.05"/>
    <n v="4704.3999999999996"/>
    <n v="18941"/>
    <n v="-14236.6"/>
    <s v="UPI"/>
    <s v="Cancelled"/>
    <x v="3"/>
    <n v="2"/>
    <n v="5"/>
  </r>
  <r>
    <x v="365"/>
    <x v="1"/>
    <s v="India"/>
    <s v="Delhi"/>
    <s v="Hardware"/>
    <x v="3"/>
    <n v="98148"/>
    <s v="New"/>
    <s v="Partner"/>
    <n v="127679"/>
    <n v="2"/>
    <n v="3784"/>
    <n v="0.15"/>
    <n v="6432.8"/>
    <n v="23360"/>
    <n v="-16927.2"/>
    <s v="Cash"/>
    <s v="Completed"/>
    <x v="1"/>
    <n v="2"/>
    <n v="15"/>
  </r>
  <r>
    <x v="365"/>
    <x v="3"/>
    <s v="USA"/>
    <s v="New York"/>
    <s v="Software"/>
    <x v="3"/>
    <n v="32211"/>
    <s v="Existing"/>
    <s v="Online"/>
    <n v="678171"/>
    <n v="6"/>
    <n v="3754"/>
    <n v="0"/>
    <n v="22524"/>
    <n v="24913"/>
    <n v="-2389"/>
    <s v="Net Banking"/>
    <s v="Cancelled"/>
    <x v="0"/>
    <n v="3"/>
    <n v="0"/>
  </r>
  <r>
    <x v="366"/>
    <x v="3"/>
    <s v="India"/>
    <s v="Bangalore"/>
    <s v="Software"/>
    <x v="1"/>
    <n v="64587"/>
    <s v="Existing"/>
    <s v="Partner"/>
    <n v="441673"/>
    <n v="1"/>
    <n v="4065"/>
    <n v="0.05"/>
    <n v="3861.75"/>
    <n v="4124"/>
    <n v="-262.25"/>
    <s v="UPI"/>
    <s v="Completed"/>
    <x v="0"/>
    <n v="2"/>
    <n v="5"/>
  </r>
  <r>
    <x v="366"/>
    <x v="3"/>
    <s v="USA"/>
    <s v="New York"/>
    <s v="Hardware"/>
    <x v="1"/>
    <n v="36866"/>
    <s v="Existing"/>
    <s v="Online"/>
    <n v="977501"/>
    <n v="7"/>
    <n v="3802"/>
    <n v="0.05"/>
    <n v="25283.3"/>
    <n v="5882"/>
    <n v="19401.3"/>
    <s v="Credit Card"/>
    <s v="Completed"/>
    <x v="0"/>
    <n v="2"/>
    <n v="5"/>
  </r>
  <r>
    <x v="366"/>
    <x v="1"/>
    <s v="UAE"/>
    <s v="Dubai"/>
    <s v="Software"/>
    <x v="3"/>
    <n v="17344"/>
    <s v="Existing"/>
    <s v="Offline"/>
    <n v="169131"/>
    <n v="4"/>
    <n v="4959"/>
    <n v="0.05"/>
    <n v="18844.2"/>
    <n v="24503"/>
    <n v="-5658.7999999999993"/>
    <s v="Net Banking"/>
    <s v="Completed"/>
    <x v="2"/>
    <n v="3"/>
    <n v="5"/>
  </r>
  <r>
    <x v="366"/>
    <x v="2"/>
    <s v="UK"/>
    <s v="London"/>
    <s v="Services"/>
    <x v="0"/>
    <n v="78737"/>
    <s v="New"/>
    <s v="Partner"/>
    <n v="148295"/>
    <n v="1"/>
    <n v="2468"/>
    <n v="0"/>
    <n v="2468"/>
    <n v="9720"/>
    <n v="-7252"/>
    <s v="Net Banking"/>
    <s v="Cancelled"/>
    <x v="1"/>
    <n v="4"/>
    <n v="0"/>
  </r>
  <r>
    <x v="366"/>
    <x v="1"/>
    <s v="India"/>
    <s v="Mumbai"/>
    <s v="Hardware"/>
    <x v="1"/>
    <n v="80288"/>
    <s v="Existing"/>
    <s v="Online"/>
    <n v="278253"/>
    <n v="9"/>
    <n v="3031"/>
    <n v="0"/>
    <n v="27279"/>
    <n v="9689"/>
    <n v="17590"/>
    <s v="UPI"/>
    <s v="Returned"/>
    <x v="2"/>
    <n v="2"/>
    <n v="0"/>
  </r>
  <r>
    <x v="366"/>
    <x v="3"/>
    <s v="UAE"/>
    <s v="Dubai"/>
    <s v="Services"/>
    <x v="2"/>
    <n v="72546"/>
    <s v="Existing"/>
    <s v="Online"/>
    <n v="281793"/>
    <n v="9"/>
    <n v="1351"/>
    <n v="0"/>
    <n v="12159"/>
    <n v="7782"/>
    <n v="4377"/>
    <s v="UPI"/>
    <s v="Completed"/>
    <x v="0"/>
    <n v="1"/>
    <n v="0"/>
  </r>
  <r>
    <x v="366"/>
    <x v="0"/>
    <s v="UK"/>
    <s v="London"/>
    <s v="Software"/>
    <x v="2"/>
    <n v="20327"/>
    <s v="New"/>
    <s v="Online"/>
    <n v="888688"/>
    <n v="3"/>
    <n v="2429"/>
    <n v="0"/>
    <n v="7287"/>
    <n v="16356"/>
    <n v="-9069"/>
    <s v="UPI"/>
    <s v="Returned"/>
    <x v="2"/>
    <n v="3"/>
    <n v="0"/>
  </r>
  <r>
    <x v="366"/>
    <x v="0"/>
    <s v="UAE"/>
    <s v="Dubai"/>
    <s v="Services"/>
    <x v="3"/>
    <n v="58659"/>
    <s v="New"/>
    <s v="Partner"/>
    <n v="898533"/>
    <n v="6"/>
    <n v="2443"/>
    <n v="0"/>
    <n v="14658"/>
    <n v="7298"/>
    <n v="7360"/>
    <s v="UPI"/>
    <s v="Returned"/>
    <x v="0"/>
    <n v="4"/>
    <n v="0"/>
  </r>
  <r>
    <x v="366"/>
    <x v="3"/>
    <s v="India"/>
    <s v="Bangalore"/>
    <s v="Software"/>
    <x v="2"/>
    <n v="55797"/>
    <s v="New"/>
    <s v="Partner"/>
    <n v="539706"/>
    <n v="7"/>
    <n v="1263"/>
    <n v="0.2"/>
    <n v="7072.8"/>
    <n v="8146"/>
    <n v="-1073.1999999999998"/>
    <s v="UPI"/>
    <s v="Cancelled"/>
    <x v="2"/>
    <n v="1"/>
    <n v="20"/>
  </r>
  <r>
    <x v="366"/>
    <x v="0"/>
    <s v="India"/>
    <s v="Mumbai"/>
    <s v="Software"/>
    <x v="1"/>
    <n v="81627"/>
    <s v="Existing"/>
    <s v="Offline"/>
    <n v="677543"/>
    <n v="4"/>
    <n v="3796"/>
    <n v="0.2"/>
    <n v="12147.2"/>
    <n v="2810"/>
    <n v="9337.2000000000007"/>
    <s v="Net Banking"/>
    <s v="Completed"/>
    <x v="2"/>
    <n v="1"/>
    <n v="20"/>
  </r>
  <r>
    <x v="366"/>
    <x v="3"/>
    <s v="UAE"/>
    <s v="Dubai"/>
    <s v="Software"/>
    <x v="0"/>
    <n v="37608"/>
    <s v="New"/>
    <s v="Partner"/>
    <n v="719232"/>
    <n v="6"/>
    <n v="3178"/>
    <n v="0"/>
    <n v="19068"/>
    <n v="8914"/>
    <n v="10154"/>
    <s v="UPI"/>
    <s v="Cancelled"/>
    <x v="0"/>
    <n v="5"/>
    <n v="0"/>
  </r>
  <r>
    <x v="366"/>
    <x v="0"/>
    <s v="India"/>
    <s v="Bangalore"/>
    <s v="Services"/>
    <x v="0"/>
    <n v="38285"/>
    <s v="Existing"/>
    <s v="Partner"/>
    <n v="589698"/>
    <n v="9"/>
    <n v="4311"/>
    <n v="0.05"/>
    <n v="36859.049999999996"/>
    <n v="20229"/>
    <n v="16630.049999999996"/>
    <s v="Credit Card"/>
    <s v="Returned"/>
    <x v="1"/>
    <n v="4"/>
    <n v="5"/>
  </r>
  <r>
    <x v="367"/>
    <x v="1"/>
    <s v="India"/>
    <s v="Mumbai"/>
    <s v="Software"/>
    <x v="0"/>
    <n v="98534"/>
    <s v="Existing"/>
    <s v="Partner"/>
    <n v="470862"/>
    <n v="6"/>
    <n v="1401"/>
    <n v="0.15"/>
    <n v="7145.0999999999995"/>
    <n v="19509"/>
    <n v="-12363.900000000001"/>
    <s v="UPI"/>
    <s v="Returned"/>
    <x v="1"/>
    <n v="5"/>
    <n v="15"/>
  </r>
  <r>
    <x v="367"/>
    <x v="2"/>
    <s v="India"/>
    <s v="Delhi"/>
    <s v="Hardware"/>
    <x v="2"/>
    <n v="58634"/>
    <s v="Existing"/>
    <s v="Offline"/>
    <n v="792304"/>
    <n v="7"/>
    <n v="2018"/>
    <n v="0.15"/>
    <n v="12007.1"/>
    <n v="8341"/>
    <n v="3666.1000000000004"/>
    <s v="Cash"/>
    <s v="Returned"/>
    <x v="2"/>
    <n v="3"/>
    <n v="15"/>
  </r>
  <r>
    <x v="367"/>
    <x v="2"/>
    <s v="India"/>
    <s v="Bangalore"/>
    <s v="Software"/>
    <x v="3"/>
    <n v="50289"/>
    <s v="Existing"/>
    <s v="Offline"/>
    <n v="173497"/>
    <n v="6"/>
    <n v="3756"/>
    <n v="0.2"/>
    <n v="18028.8"/>
    <n v="1319"/>
    <n v="16709.8"/>
    <s v="Net Banking"/>
    <s v="Completed"/>
    <x v="0"/>
    <n v="4"/>
    <n v="20"/>
  </r>
  <r>
    <x v="367"/>
    <x v="1"/>
    <s v="USA"/>
    <s v="New York"/>
    <s v="Hardware"/>
    <x v="2"/>
    <n v="98479"/>
    <s v="New"/>
    <s v="Offline"/>
    <n v="377560"/>
    <n v="7"/>
    <n v="4486"/>
    <n v="0"/>
    <n v="31402"/>
    <n v="16391"/>
    <n v="15011"/>
    <s v="Credit Card"/>
    <s v="Completed"/>
    <x v="3"/>
    <n v="5"/>
    <n v="0"/>
  </r>
  <r>
    <x v="367"/>
    <x v="1"/>
    <s v="India"/>
    <s v="Mumbai"/>
    <s v="Hardware"/>
    <x v="3"/>
    <n v="28007"/>
    <s v="New"/>
    <s v="Partner"/>
    <n v="531238"/>
    <n v="1"/>
    <n v="1241"/>
    <n v="0.1"/>
    <n v="1116.9000000000001"/>
    <n v="17308"/>
    <n v="-16191.1"/>
    <s v="Net Banking"/>
    <s v="Cancelled"/>
    <x v="2"/>
    <n v="3"/>
    <n v="10"/>
  </r>
  <r>
    <x v="367"/>
    <x v="3"/>
    <s v="UAE"/>
    <s v="Dubai"/>
    <s v="Hardware"/>
    <x v="0"/>
    <n v="35257"/>
    <s v="New"/>
    <s v="Online"/>
    <n v="108429"/>
    <n v="6"/>
    <n v="4053"/>
    <n v="0.15"/>
    <n v="20670.3"/>
    <n v="25470"/>
    <n v="-4799.7000000000007"/>
    <s v="Cash"/>
    <s v="Returned"/>
    <x v="3"/>
    <n v="2"/>
    <n v="15"/>
  </r>
  <r>
    <x v="367"/>
    <x v="3"/>
    <s v="UK"/>
    <s v="London"/>
    <s v="Hardware"/>
    <x v="1"/>
    <n v="95054"/>
    <s v="New"/>
    <s v="Partner"/>
    <n v="244855"/>
    <n v="9"/>
    <n v="2193"/>
    <n v="0.15"/>
    <n v="16776.45"/>
    <n v="20747"/>
    <n v="-3970.5499999999993"/>
    <s v="UPI"/>
    <s v="Completed"/>
    <x v="0"/>
    <n v="1"/>
    <n v="15"/>
  </r>
  <r>
    <x v="367"/>
    <x v="3"/>
    <s v="UAE"/>
    <s v="Dubai"/>
    <s v="Services"/>
    <x v="2"/>
    <n v="39784"/>
    <s v="New"/>
    <s v="Offline"/>
    <n v="684920"/>
    <n v="3"/>
    <n v="2629"/>
    <n v="0.05"/>
    <n v="7492.65"/>
    <n v="11761"/>
    <n v="-4268.3500000000004"/>
    <s v="Net Banking"/>
    <s v="Returned"/>
    <x v="1"/>
    <n v="3"/>
    <n v="5"/>
  </r>
  <r>
    <x v="367"/>
    <x v="0"/>
    <s v="USA"/>
    <s v="New York"/>
    <s v="Hardware"/>
    <x v="1"/>
    <n v="48588"/>
    <s v="Existing"/>
    <s v="Partner"/>
    <n v="910722"/>
    <n v="6"/>
    <n v="4511"/>
    <n v="0.15"/>
    <n v="23006.1"/>
    <n v="4386"/>
    <n v="18620.099999999999"/>
    <s v="Net Banking"/>
    <s v="Completed"/>
    <x v="1"/>
    <n v="4"/>
    <n v="15"/>
  </r>
  <r>
    <x v="367"/>
    <x v="3"/>
    <s v="USA"/>
    <s v="New York"/>
    <s v="Software"/>
    <x v="0"/>
    <n v="54221"/>
    <s v="Existing"/>
    <s v="Partner"/>
    <n v="489306"/>
    <n v="4"/>
    <n v="3752"/>
    <n v="0.2"/>
    <n v="12006.400000000001"/>
    <n v="28292"/>
    <n v="-16285.599999999999"/>
    <s v="UPI"/>
    <s v="Cancelled"/>
    <x v="0"/>
    <n v="1"/>
    <n v="20"/>
  </r>
  <r>
    <x v="367"/>
    <x v="1"/>
    <s v="UAE"/>
    <s v="Dubai"/>
    <s v="Hardware"/>
    <x v="3"/>
    <n v="31378"/>
    <s v="Existing"/>
    <s v="Online"/>
    <n v="941585"/>
    <n v="7"/>
    <n v="1865"/>
    <n v="0"/>
    <n v="13055"/>
    <n v="4338"/>
    <n v="8717"/>
    <s v="Net Banking"/>
    <s v="Returned"/>
    <x v="2"/>
    <n v="1"/>
    <n v="0"/>
  </r>
  <r>
    <x v="367"/>
    <x v="2"/>
    <s v="UK"/>
    <s v="London"/>
    <s v="Software"/>
    <x v="1"/>
    <n v="14696"/>
    <s v="Existing"/>
    <s v="Online"/>
    <n v="997653"/>
    <n v="7"/>
    <n v="695"/>
    <n v="0"/>
    <n v="4865"/>
    <n v="25561"/>
    <n v="-20696"/>
    <s v="Net Banking"/>
    <s v="Completed"/>
    <x v="1"/>
    <n v="3"/>
    <n v="0"/>
  </r>
  <r>
    <x v="368"/>
    <x v="0"/>
    <s v="India"/>
    <s v="Mumbai"/>
    <s v="Services"/>
    <x v="2"/>
    <n v="44635"/>
    <s v="New"/>
    <s v="Partner"/>
    <n v="396644"/>
    <n v="9"/>
    <n v="650"/>
    <n v="0.15"/>
    <n v="4972.5"/>
    <n v="25820"/>
    <n v="-20847.5"/>
    <s v="Net Banking"/>
    <s v="Cancelled"/>
    <x v="2"/>
    <n v="2"/>
    <n v="15"/>
  </r>
  <r>
    <x v="368"/>
    <x v="3"/>
    <s v="India"/>
    <s v="Bangalore"/>
    <s v="Hardware"/>
    <x v="1"/>
    <n v="68543"/>
    <s v="Existing"/>
    <s v="Offline"/>
    <n v="668309"/>
    <n v="4"/>
    <n v="830"/>
    <n v="0.1"/>
    <n v="2988"/>
    <n v="7734"/>
    <n v="-4746"/>
    <s v="Cash"/>
    <s v="Cancelled"/>
    <x v="1"/>
    <n v="3"/>
    <n v="10"/>
  </r>
  <r>
    <x v="368"/>
    <x v="0"/>
    <s v="USA"/>
    <s v="New York"/>
    <s v="Software"/>
    <x v="1"/>
    <n v="91259"/>
    <s v="Existing"/>
    <s v="Partner"/>
    <n v="723406"/>
    <n v="8"/>
    <n v="3610"/>
    <n v="0.2"/>
    <n v="23104"/>
    <n v="11911"/>
    <n v="11193"/>
    <s v="Cash"/>
    <s v="Completed"/>
    <x v="1"/>
    <n v="5"/>
    <n v="20"/>
  </r>
  <r>
    <x v="368"/>
    <x v="0"/>
    <s v="USA"/>
    <s v="New York"/>
    <s v="Services"/>
    <x v="2"/>
    <n v="29207"/>
    <s v="Existing"/>
    <s v="Partner"/>
    <n v="981253"/>
    <n v="8"/>
    <n v="3824"/>
    <n v="0.15"/>
    <n v="26003.200000000001"/>
    <n v="24642"/>
    <n v="1361.2000000000007"/>
    <s v="Cash"/>
    <s v="Cancelled"/>
    <x v="2"/>
    <n v="5"/>
    <n v="15"/>
  </r>
  <r>
    <x v="368"/>
    <x v="3"/>
    <s v="USA"/>
    <s v="New York"/>
    <s v="Services"/>
    <x v="3"/>
    <n v="37524"/>
    <s v="Existing"/>
    <s v="Partner"/>
    <n v="729627"/>
    <n v="8"/>
    <n v="1389"/>
    <n v="0.2"/>
    <n v="8889.6"/>
    <n v="1869"/>
    <n v="7020.6"/>
    <s v="Credit Card"/>
    <s v="Completed"/>
    <x v="0"/>
    <n v="5"/>
    <n v="20"/>
  </r>
  <r>
    <x v="368"/>
    <x v="0"/>
    <s v="UK"/>
    <s v="London"/>
    <s v="Software"/>
    <x v="2"/>
    <n v="38554"/>
    <s v="Existing"/>
    <s v="Offline"/>
    <n v="156733"/>
    <n v="8"/>
    <n v="1454"/>
    <n v="0.1"/>
    <n v="10468.800000000001"/>
    <n v="18843"/>
    <n v="-8374.1999999999989"/>
    <s v="Net Banking"/>
    <s v="Returned"/>
    <x v="2"/>
    <n v="4"/>
    <n v="10"/>
  </r>
  <r>
    <x v="368"/>
    <x v="2"/>
    <s v="India"/>
    <s v="Delhi"/>
    <s v="Hardware"/>
    <x v="0"/>
    <n v="21817"/>
    <s v="Existing"/>
    <s v="Offline"/>
    <n v="577361"/>
    <n v="6"/>
    <n v="4189"/>
    <n v="0.2"/>
    <n v="20107.2"/>
    <n v="7784"/>
    <n v="12323.2"/>
    <s v="UPI"/>
    <s v="Cancelled"/>
    <x v="3"/>
    <n v="3"/>
    <n v="20"/>
  </r>
  <r>
    <x v="368"/>
    <x v="1"/>
    <s v="UK"/>
    <s v="London"/>
    <s v="Services"/>
    <x v="3"/>
    <n v="65258"/>
    <s v="New"/>
    <s v="Offline"/>
    <n v="764536"/>
    <n v="8"/>
    <n v="4949"/>
    <n v="0.2"/>
    <n v="31673.600000000002"/>
    <n v="21493"/>
    <n v="10180.600000000002"/>
    <s v="UPI"/>
    <s v="Returned"/>
    <x v="1"/>
    <n v="1"/>
    <n v="20"/>
  </r>
  <r>
    <x v="368"/>
    <x v="1"/>
    <s v="India"/>
    <s v="Mumbai"/>
    <s v="Software"/>
    <x v="1"/>
    <n v="72582"/>
    <s v="New"/>
    <s v="Offline"/>
    <n v="614327"/>
    <n v="6"/>
    <n v="3448"/>
    <n v="0.2"/>
    <n v="16550.400000000001"/>
    <n v="8042"/>
    <n v="8508.4000000000015"/>
    <s v="Net Banking"/>
    <s v="Completed"/>
    <x v="1"/>
    <n v="4"/>
    <n v="20"/>
  </r>
  <r>
    <x v="368"/>
    <x v="2"/>
    <s v="India"/>
    <s v="Mumbai"/>
    <s v="Hardware"/>
    <x v="2"/>
    <n v="10168"/>
    <s v="Existing"/>
    <s v="Offline"/>
    <n v="190909"/>
    <n v="2"/>
    <n v="3741"/>
    <n v="0"/>
    <n v="7482"/>
    <n v="7429"/>
    <n v="53"/>
    <s v="UPI"/>
    <s v="Returned"/>
    <x v="2"/>
    <n v="5"/>
    <n v="0"/>
  </r>
  <r>
    <x v="368"/>
    <x v="0"/>
    <s v="India"/>
    <s v="Mumbai"/>
    <s v="Services"/>
    <x v="0"/>
    <n v="52981"/>
    <s v="Existing"/>
    <s v="Partner"/>
    <n v="721779"/>
    <n v="3"/>
    <n v="2895"/>
    <n v="0.1"/>
    <n v="7816.5"/>
    <n v="26246"/>
    <n v="-18429.5"/>
    <s v="Credit Card"/>
    <s v="Cancelled"/>
    <x v="0"/>
    <n v="4"/>
    <n v="10"/>
  </r>
  <r>
    <x v="368"/>
    <x v="3"/>
    <s v="India"/>
    <s v="Mumbai"/>
    <s v="Software"/>
    <x v="2"/>
    <n v="75199"/>
    <s v="Existing"/>
    <s v="Offline"/>
    <n v="980706"/>
    <n v="6"/>
    <n v="2544"/>
    <n v="0"/>
    <n v="15264"/>
    <n v="1685"/>
    <n v="13579"/>
    <s v="UPI"/>
    <s v="Cancelled"/>
    <x v="1"/>
    <n v="1"/>
    <n v="0"/>
  </r>
  <r>
    <x v="369"/>
    <x v="0"/>
    <s v="India"/>
    <s v="Mumbai"/>
    <s v="Services"/>
    <x v="3"/>
    <n v="74948"/>
    <s v="Existing"/>
    <s v="Partner"/>
    <n v="846015"/>
    <n v="7"/>
    <n v="4099"/>
    <n v="0.05"/>
    <n v="27258.35"/>
    <n v="16757"/>
    <n v="10501.349999999999"/>
    <s v="Cash"/>
    <s v="Cancelled"/>
    <x v="3"/>
    <n v="4"/>
    <n v="5"/>
  </r>
  <r>
    <x v="369"/>
    <x v="2"/>
    <s v="UAE"/>
    <s v="Dubai"/>
    <s v="Services"/>
    <x v="0"/>
    <n v="67782"/>
    <s v="Existing"/>
    <s v="Partner"/>
    <n v="182439"/>
    <n v="4"/>
    <n v="4490"/>
    <n v="0.15"/>
    <n v="15266"/>
    <n v="6027"/>
    <n v="9239"/>
    <s v="Cash"/>
    <s v="Cancelled"/>
    <x v="3"/>
    <n v="2"/>
    <n v="15"/>
  </r>
  <r>
    <x v="369"/>
    <x v="0"/>
    <s v="USA"/>
    <s v="New York"/>
    <s v="Software"/>
    <x v="1"/>
    <n v="90759"/>
    <s v="New"/>
    <s v="Partner"/>
    <n v="897170"/>
    <n v="1"/>
    <n v="4514"/>
    <n v="0"/>
    <n v="4514"/>
    <n v="14997"/>
    <n v="-10483"/>
    <s v="Cash"/>
    <s v="Completed"/>
    <x v="2"/>
    <n v="5"/>
    <n v="0"/>
  </r>
  <r>
    <x v="369"/>
    <x v="1"/>
    <s v="UK"/>
    <s v="London"/>
    <s v="Services"/>
    <x v="3"/>
    <n v="71599"/>
    <s v="New"/>
    <s v="Online"/>
    <n v="105041"/>
    <n v="4"/>
    <n v="2555"/>
    <n v="0.2"/>
    <n v="8176"/>
    <n v="19358"/>
    <n v="-11182"/>
    <s v="Cash"/>
    <s v="Returned"/>
    <x v="1"/>
    <n v="3"/>
    <n v="20"/>
  </r>
  <r>
    <x v="369"/>
    <x v="0"/>
    <s v="UAE"/>
    <s v="Dubai"/>
    <s v="Software"/>
    <x v="0"/>
    <n v="83563"/>
    <s v="Existing"/>
    <s v="Offline"/>
    <n v="674894"/>
    <n v="6"/>
    <n v="3170"/>
    <n v="0.05"/>
    <n v="18069"/>
    <n v="14219"/>
    <n v="3850"/>
    <s v="UPI"/>
    <s v="Completed"/>
    <x v="0"/>
    <n v="5"/>
    <n v="5"/>
  </r>
  <r>
    <x v="369"/>
    <x v="2"/>
    <s v="UK"/>
    <s v="London"/>
    <s v="Hardware"/>
    <x v="3"/>
    <n v="26291"/>
    <s v="New"/>
    <s v="Offline"/>
    <n v="582006"/>
    <n v="8"/>
    <n v="2075"/>
    <n v="0.1"/>
    <n v="14940"/>
    <n v="24978"/>
    <n v="-10038"/>
    <s v="Net Banking"/>
    <s v="Cancelled"/>
    <x v="0"/>
    <n v="5"/>
    <n v="10"/>
  </r>
  <r>
    <x v="369"/>
    <x v="1"/>
    <s v="India"/>
    <s v="Delhi"/>
    <s v="Software"/>
    <x v="1"/>
    <n v="63833"/>
    <s v="Existing"/>
    <s v="Partner"/>
    <n v="287437"/>
    <n v="4"/>
    <n v="2352"/>
    <n v="0.1"/>
    <n v="8467.2000000000007"/>
    <n v="26587"/>
    <n v="-18119.8"/>
    <s v="Credit Card"/>
    <s v="Returned"/>
    <x v="2"/>
    <n v="3"/>
    <n v="10"/>
  </r>
  <r>
    <x v="369"/>
    <x v="0"/>
    <s v="India"/>
    <s v="Bangalore"/>
    <s v="Hardware"/>
    <x v="0"/>
    <n v="97057"/>
    <s v="Existing"/>
    <s v="Online"/>
    <n v="926959"/>
    <n v="1"/>
    <n v="2713"/>
    <n v="0"/>
    <n v="2713"/>
    <n v="10576"/>
    <n v="-7863"/>
    <s v="Credit Card"/>
    <s v="Cancelled"/>
    <x v="1"/>
    <n v="3"/>
    <n v="0"/>
  </r>
  <r>
    <x v="369"/>
    <x v="0"/>
    <s v="USA"/>
    <s v="New York"/>
    <s v="Services"/>
    <x v="2"/>
    <n v="97154"/>
    <s v="New"/>
    <s v="Offline"/>
    <n v="371394"/>
    <n v="5"/>
    <n v="1726"/>
    <n v="0.2"/>
    <n v="6904"/>
    <n v="21522"/>
    <n v="-14618"/>
    <s v="UPI"/>
    <s v="Returned"/>
    <x v="0"/>
    <n v="1"/>
    <n v="20"/>
  </r>
  <r>
    <x v="369"/>
    <x v="1"/>
    <s v="India"/>
    <s v="Delhi"/>
    <s v="Software"/>
    <x v="2"/>
    <n v="42992"/>
    <s v="New"/>
    <s v="Partner"/>
    <n v="978780"/>
    <n v="7"/>
    <n v="2163"/>
    <n v="0.2"/>
    <n v="12112.800000000001"/>
    <n v="26486"/>
    <n v="-14373.199999999999"/>
    <s v="UPI"/>
    <s v="Returned"/>
    <x v="2"/>
    <n v="1"/>
    <n v="20"/>
  </r>
  <r>
    <x v="369"/>
    <x v="3"/>
    <s v="UAE"/>
    <s v="Dubai"/>
    <s v="Software"/>
    <x v="1"/>
    <n v="49350"/>
    <s v="New"/>
    <s v="Online"/>
    <n v="256760"/>
    <n v="6"/>
    <n v="863"/>
    <n v="0.1"/>
    <n v="4660.2"/>
    <n v="18701"/>
    <n v="-14040.8"/>
    <s v="Cash"/>
    <s v="Cancelled"/>
    <x v="1"/>
    <n v="2"/>
    <n v="10"/>
  </r>
  <r>
    <x v="369"/>
    <x v="1"/>
    <s v="India"/>
    <s v="Bangalore"/>
    <s v="Software"/>
    <x v="0"/>
    <n v="11573"/>
    <s v="New"/>
    <s v="Partner"/>
    <n v="775150"/>
    <n v="3"/>
    <n v="2447"/>
    <n v="0.2"/>
    <n v="5872.8"/>
    <n v="6464"/>
    <n v="-591.19999999999982"/>
    <s v="Net Banking"/>
    <s v="Completed"/>
    <x v="0"/>
    <n v="4"/>
    <n v="20"/>
  </r>
  <r>
    <x v="370"/>
    <x v="3"/>
    <s v="India"/>
    <s v="Delhi"/>
    <s v="Software"/>
    <x v="1"/>
    <n v="18577"/>
    <s v="Existing"/>
    <s v="Online"/>
    <n v="887378"/>
    <n v="7"/>
    <n v="4132"/>
    <n v="0.15"/>
    <n v="24585.399999999998"/>
    <n v="6115"/>
    <n v="18470.399999999998"/>
    <s v="Cash"/>
    <s v="Cancelled"/>
    <x v="3"/>
    <n v="4"/>
    <n v="15"/>
  </r>
  <r>
    <x v="370"/>
    <x v="2"/>
    <s v="UK"/>
    <s v="London"/>
    <s v="Hardware"/>
    <x v="1"/>
    <n v="18712"/>
    <s v="New"/>
    <s v="Partner"/>
    <n v="398942"/>
    <n v="4"/>
    <n v="3981"/>
    <n v="0"/>
    <n v="15924"/>
    <n v="24793"/>
    <n v="-8869"/>
    <s v="Net Banking"/>
    <s v="Returned"/>
    <x v="1"/>
    <n v="4"/>
    <n v="0"/>
  </r>
  <r>
    <x v="370"/>
    <x v="2"/>
    <s v="India"/>
    <s v="Bangalore"/>
    <s v="Hardware"/>
    <x v="3"/>
    <n v="39948"/>
    <s v="New"/>
    <s v="Offline"/>
    <n v="960295"/>
    <n v="5"/>
    <n v="1774"/>
    <n v="0"/>
    <n v="8870"/>
    <n v="28702"/>
    <n v="-19832"/>
    <s v="Cash"/>
    <s v="Completed"/>
    <x v="2"/>
    <n v="5"/>
    <n v="0"/>
  </r>
  <r>
    <x v="370"/>
    <x v="1"/>
    <s v="UK"/>
    <s v="London"/>
    <s v="Services"/>
    <x v="2"/>
    <n v="87700"/>
    <s v="New"/>
    <s v="Partner"/>
    <n v="749761"/>
    <n v="7"/>
    <n v="1945"/>
    <n v="0.2"/>
    <n v="10892"/>
    <n v="17950"/>
    <n v="-7058"/>
    <s v="Credit Card"/>
    <s v="Completed"/>
    <x v="0"/>
    <n v="5"/>
    <n v="20"/>
  </r>
  <r>
    <x v="370"/>
    <x v="1"/>
    <s v="India"/>
    <s v="Delhi"/>
    <s v="Services"/>
    <x v="1"/>
    <n v="15217"/>
    <s v="Existing"/>
    <s v="Partner"/>
    <n v="870840"/>
    <n v="2"/>
    <n v="3457"/>
    <n v="0.1"/>
    <n v="6222.6"/>
    <n v="29493"/>
    <n v="-23270.400000000001"/>
    <s v="Net Banking"/>
    <s v="Completed"/>
    <x v="0"/>
    <n v="3"/>
    <n v="10"/>
  </r>
  <r>
    <x v="370"/>
    <x v="2"/>
    <s v="UAE"/>
    <s v="Dubai"/>
    <s v="Services"/>
    <x v="3"/>
    <n v="70178"/>
    <s v="Existing"/>
    <s v="Online"/>
    <n v="232208"/>
    <n v="4"/>
    <n v="3956"/>
    <n v="0.15"/>
    <n v="13450.4"/>
    <n v="25279"/>
    <n v="-11828.6"/>
    <s v="Credit Card"/>
    <s v="Completed"/>
    <x v="2"/>
    <n v="2"/>
    <n v="15"/>
  </r>
  <r>
    <x v="370"/>
    <x v="3"/>
    <s v="UK"/>
    <s v="London"/>
    <s v="Services"/>
    <x v="1"/>
    <n v="95062"/>
    <s v="Existing"/>
    <s v="Online"/>
    <n v="787275"/>
    <n v="4"/>
    <n v="2665"/>
    <n v="0.15"/>
    <n v="9061"/>
    <n v="10657"/>
    <n v="-1596"/>
    <s v="Cash"/>
    <s v="Returned"/>
    <x v="1"/>
    <n v="2"/>
    <n v="15"/>
  </r>
  <r>
    <x v="370"/>
    <x v="2"/>
    <s v="India"/>
    <s v="Bangalore"/>
    <s v="Software"/>
    <x v="1"/>
    <n v="36409"/>
    <s v="New"/>
    <s v="Offline"/>
    <n v="846834"/>
    <n v="6"/>
    <n v="1509"/>
    <n v="0.15"/>
    <n v="7695.9"/>
    <n v="13394"/>
    <n v="-5698.1"/>
    <s v="Credit Card"/>
    <s v="Returned"/>
    <x v="1"/>
    <n v="4"/>
    <n v="15"/>
  </r>
  <r>
    <x v="370"/>
    <x v="1"/>
    <s v="India"/>
    <s v="Delhi"/>
    <s v="Hardware"/>
    <x v="1"/>
    <n v="59040"/>
    <s v="New"/>
    <s v="Partner"/>
    <n v="952522"/>
    <n v="7"/>
    <n v="3319"/>
    <n v="0.05"/>
    <n v="22071.35"/>
    <n v="14624"/>
    <n v="7447.3499999999985"/>
    <s v="UPI"/>
    <s v="Cancelled"/>
    <x v="3"/>
    <n v="3"/>
    <n v="5"/>
  </r>
  <r>
    <x v="370"/>
    <x v="2"/>
    <s v="UK"/>
    <s v="London"/>
    <s v="Hardware"/>
    <x v="2"/>
    <n v="88270"/>
    <s v="New"/>
    <s v="Online"/>
    <n v="516637"/>
    <n v="4"/>
    <n v="2228"/>
    <n v="0.2"/>
    <n v="7129.6"/>
    <n v="26783"/>
    <n v="-19653.400000000001"/>
    <s v="Credit Card"/>
    <s v="Returned"/>
    <x v="0"/>
    <n v="4"/>
    <n v="20"/>
  </r>
  <r>
    <x v="370"/>
    <x v="1"/>
    <s v="UAE"/>
    <s v="Dubai"/>
    <s v="Hardware"/>
    <x v="0"/>
    <n v="89066"/>
    <s v="Existing"/>
    <s v="Offline"/>
    <n v="553132"/>
    <n v="1"/>
    <n v="1195"/>
    <n v="0.15"/>
    <n v="1015.75"/>
    <n v="24681"/>
    <n v="-23665.25"/>
    <s v="Credit Card"/>
    <s v="Cancelled"/>
    <x v="2"/>
    <n v="5"/>
    <n v="15"/>
  </r>
  <r>
    <x v="370"/>
    <x v="1"/>
    <s v="USA"/>
    <s v="New York"/>
    <s v="Hardware"/>
    <x v="2"/>
    <n v="87930"/>
    <s v="New"/>
    <s v="Offline"/>
    <n v="130893"/>
    <n v="1"/>
    <n v="2884"/>
    <n v="0.2"/>
    <n v="2307.2000000000003"/>
    <n v="29146"/>
    <n v="-26838.799999999999"/>
    <s v="Cash"/>
    <s v="Returned"/>
    <x v="3"/>
    <n v="3"/>
    <n v="20"/>
  </r>
  <r>
    <x v="371"/>
    <x v="2"/>
    <s v="UAE"/>
    <s v="Dubai"/>
    <s v="Services"/>
    <x v="3"/>
    <n v="77035"/>
    <s v="New"/>
    <s v="Online"/>
    <n v="164124"/>
    <n v="5"/>
    <n v="1882"/>
    <n v="0.1"/>
    <n v="8469"/>
    <n v="3465"/>
    <n v="5004"/>
    <s v="Credit Card"/>
    <s v="Cancelled"/>
    <x v="0"/>
    <n v="4"/>
    <n v="10"/>
  </r>
  <r>
    <x v="371"/>
    <x v="3"/>
    <s v="UAE"/>
    <s v="Dubai"/>
    <s v="Software"/>
    <x v="0"/>
    <n v="19669"/>
    <s v="Existing"/>
    <s v="Online"/>
    <n v="136171"/>
    <n v="1"/>
    <n v="2995"/>
    <n v="0.1"/>
    <n v="2695.5"/>
    <n v="21528"/>
    <n v="-18832.5"/>
    <s v="Credit Card"/>
    <s v="Completed"/>
    <x v="0"/>
    <n v="2"/>
    <n v="10"/>
  </r>
  <r>
    <x v="371"/>
    <x v="0"/>
    <s v="USA"/>
    <s v="New York"/>
    <s v="Hardware"/>
    <x v="3"/>
    <n v="68247"/>
    <s v="New"/>
    <s v="Partner"/>
    <n v="773998"/>
    <n v="3"/>
    <n v="4105"/>
    <n v="0.1"/>
    <n v="11083.5"/>
    <n v="5348"/>
    <n v="5735.5"/>
    <s v="UPI"/>
    <s v="Completed"/>
    <x v="0"/>
    <n v="1"/>
    <n v="10"/>
  </r>
  <r>
    <x v="371"/>
    <x v="2"/>
    <s v="UAE"/>
    <s v="Dubai"/>
    <s v="Software"/>
    <x v="1"/>
    <n v="68975"/>
    <s v="New"/>
    <s v="Offline"/>
    <n v="478198"/>
    <n v="9"/>
    <n v="2347"/>
    <n v="0.05"/>
    <n v="20066.849999999999"/>
    <n v="4926"/>
    <n v="15140.849999999999"/>
    <s v="Net Banking"/>
    <s v="Returned"/>
    <x v="2"/>
    <n v="5"/>
    <n v="5"/>
  </r>
  <r>
    <x v="371"/>
    <x v="0"/>
    <s v="USA"/>
    <s v="New York"/>
    <s v="Software"/>
    <x v="0"/>
    <n v="38562"/>
    <s v="New"/>
    <s v="Online"/>
    <n v="297556"/>
    <n v="3"/>
    <n v="2228"/>
    <n v="0.1"/>
    <n v="6015.6"/>
    <n v="24943"/>
    <n v="-18927.400000000001"/>
    <s v="Net Banking"/>
    <s v="Completed"/>
    <x v="2"/>
    <n v="4"/>
    <n v="10"/>
  </r>
  <r>
    <x v="371"/>
    <x v="2"/>
    <s v="USA"/>
    <s v="New York"/>
    <s v="Software"/>
    <x v="3"/>
    <n v="31629"/>
    <s v="New"/>
    <s v="Offline"/>
    <n v="853598"/>
    <n v="3"/>
    <n v="1152"/>
    <n v="0.2"/>
    <n v="2764.8"/>
    <n v="28716"/>
    <n v="-25951.200000000001"/>
    <s v="Credit Card"/>
    <s v="Cancelled"/>
    <x v="2"/>
    <n v="3"/>
    <n v="20"/>
  </r>
  <r>
    <x v="371"/>
    <x v="0"/>
    <s v="UK"/>
    <s v="London"/>
    <s v="Software"/>
    <x v="1"/>
    <n v="71463"/>
    <s v="Existing"/>
    <s v="Partner"/>
    <n v="534279"/>
    <n v="9"/>
    <n v="1258"/>
    <n v="0"/>
    <n v="11322"/>
    <n v="12705"/>
    <n v="-1383"/>
    <s v="Net Banking"/>
    <s v="Cancelled"/>
    <x v="3"/>
    <n v="3"/>
    <n v="0"/>
  </r>
  <r>
    <x v="371"/>
    <x v="3"/>
    <s v="UK"/>
    <s v="London"/>
    <s v="Hardware"/>
    <x v="3"/>
    <n v="56007"/>
    <s v="Existing"/>
    <s v="Online"/>
    <n v="124193"/>
    <n v="5"/>
    <n v="1779"/>
    <n v="0"/>
    <n v="8895"/>
    <n v="15812"/>
    <n v="-6917"/>
    <s v="Net Banking"/>
    <s v="Completed"/>
    <x v="0"/>
    <n v="4"/>
    <n v="0"/>
  </r>
  <r>
    <x v="371"/>
    <x v="3"/>
    <s v="USA"/>
    <s v="New York"/>
    <s v="Hardware"/>
    <x v="3"/>
    <n v="28128"/>
    <s v="Existing"/>
    <s v="Offline"/>
    <n v="959175"/>
    <n v="8"/>
    <n v="941"/>
    <n v="0.2"/>
    <n v="6022.4000000000005"/>
    <n v="5010"/>
    <n v="1012.4000000000005"/>
    <s v="Credit Card"/>
    <s v="Completed"/>
    <x v="0"/>
    <n v="2"/>
    <n v="20"/>
  </r>
  <r>
    <x v="371"/>
    <x v="2"/>
    <s v="India"/>
    <s v="Delhi"/>
    <s v="Hardware"/>
    <x v="2"/>
    <n v="12039"/>
    <s v="New"/>
    <s v="Online"/>
    <n v="371382"/>
    <n v="9"/>
    <n v="3988"/>
    <n v="0"/>
    <n v="35892"/>
    <n v="20261"/>
    <n v="15631"/>
    <s v="Cash"/>
    <s v="Completed"/>
    <x v="3"/>
    <n v="4"/>
    <n v="0"/>
  </r>
  <r>
    <x v="371"/>
    <x v="1"/>
    <s v="India"/>
    <s v="Bangalore"/>
    <s v="Services"/>
    <x v="1"/>
    <n v="13857"/>
    <s v="New"/>
    <s v="Partner"/>
    <n v="500635"/>
    <n v="6"/>
    <n v="4073"/>
    <n v="0.15"/>
    <n v="20772.3"/>
    <n v="2400"/>
    <n v="18372.3"/>
    <s v="Credit Card"/>
    <s v="Returned"/>
    <x v="3"/>
    <n v="5"/>
    <n v="15"/>
  </r>
  <r>
    <x v="371"/>
    <x v="0"/>
    <s v="India"/>
    <s v="Delhi"/>
    <s v="Hardware"/>
    <x v="2"/>
    <n v="69019"/>
    <s v="Existing"/>
    <s v="Partner"/>
    <n v="120410"/>
    <n v="7"/>
    <n v="4693"/>
    <n v="0"/>
    <n v="32851"/>
    <n v="7707"/>
    <n v="25144"/>
    <s v="Net Banking"/>
    <s v="Cancelled"/>
    <x v="2"/>
    <n v="3"/>
    <n v="0"/>
  </r>
  <r>
    <x v="372"/>
    <x v="1"/>
    <s v="USA"/>
    <s v="New York"/>
    <s v="Services"/>
    <x v="0"/>
    <n v="80486"/>
    <s v="New"/>
    <s v="Partner"/>
    <n v="237028"/>
    <n v="7"/>
    <n v="4470"/>
    <n v="0.05"/>
    <n v="29725.5"/>
    <n v="27144"/>
    <n v="2581.5"/>
    <s v="UPI"/>
    <s v="Returned"/>
    <x v="0"/>
    <n v="5"/>
    <n v="5"/>
  </r>
  <r>
    <x v="372"/>
    <x v="1"/>
    <s v="India"/>
    <s v="Bangalore"/>
    <s v="Services"/>
    <x v="1"/>
    <n v="99007"/>
    <s v="Existing"/>
    <s v="Partner"/>
    <n v="966593"/>
    <n v="7"/>
    <n v="2026"/>
    <n v="0.1"/>
    <n v="12763.800000000001"/>
    <n v="18124"/>
    <n v="-5360.1999999999989"/>
    <s v="Net Banking"/>
    <s v="Returned"/>
    <x v="1"/>
    <n v="1"/>
    <n v="10"/>
  </r>
  <r>
    <x v="372"/>
    <x v="1"/>
    <s v="UK"/>
    <s v="London"/>
    <s v="Services"/>
    <x v="2"/>
    <n v="90977"/>
    <s v="Existing"/>
    <s v="Online"/>
    <n v="123753"/>
    <n v="4"/>
    <n v="690"/>
    <n v="0"/>
    <n v="2760"/>
    <n v="23714"/>
    <n v="-20954"/>
    <s v="Cash"/>
    <s v="Cancelled"/>
    <x v="1"/>
    <n v="2"/>
    <n v="0"/>
  </r>
  <r>
    <x v="372"/>
    <x v="3"/>
    <s v="India"/>
    <s v="Bangalore"/>
    <s v="Hardware"/>
    <x v="2"/>
    <n v="22735"/>
    <s v="New"/>
    <s v="Online"/>
    <n v="172858"/>
    <n v="2"/>
    <n v="2373"/>
    <n v="0"/>
    <n v="4746"/>
    <n v="26275"/>
    <n v="-21529"/>
    <s v="Credit Card"/>
    <s v="Cancelled"/>
    <x v="3"/>
    <n v="4"/>
    <n v="0"/>
  </r>
  <r>
    <x v="372"/>
    <x v="2"/>
    <s v="USA"/>
    <s v="New York"/>
    <s v="Hardware"/>
    <x v="0"/>
    <n v="97951"/>
    <s v="Existing"/>
    <s v="Offline"/>
    <n v="954582"/>
    <n v="2"/>
    <n v="3515"/>
    <n v="0.05"/>
    <n v="6678.5"/>
    <n v="18086"/>
    <n v="-11407.5"/>
    <s v="Net Banking"/>
    <s v="Cancelled"/>
    <x v="3"/>
    <n v="4"/>
    <n v="5"/>
  </r>
  <r>
    <x v="372"/>
    <x v="2"/>
    <s v="UK"/>
    <s v="London"/>
    <s v="Hardware"/>
    <x v="3"/>
    <n v="44511"/>
    <s v="Existing"/>
    <s v="Offline"/>
    <n v="340899"/>
    <n v="7"/>
    <n v="757"/>
    <n v="0.05"/>
    <n v="5034.05"/>
    <n v="7255"/>
    <n v="-2220.9499999999998"/>
    <s v="Net Banking"/>
    <s v="Returned"/>
    <x v="3"/>
    <n v="2"/>
    <n v="5"/>
  </r>
  <r>
    <x v="372"/>
    <x v="3"/>
    <s v="India"/>
    <s v="Bangalore"/>
    <s v="Services"/>
    <x v="3"/>
    <n v="56051"/>
    <s v="Existing"/>
    <s v="Online"/>
    <n v="299879"/>
    <n v="7"/>
    <n v="654"/>
    <n v="0"/>
    <n v="4578"/>
    <n v="5388"/>
    <n v="-810"/>
    <s v="UPI"/>
    <s v="Cancelled"/>
    <x v="1"/>
    <n v="3"/>
    <n v="0"/>
  </r>
  <r>
    <x v="372"/>
    <x v="3"/>
    <s v="India"/>
    <s v="Bangalore"/>
    <s v="Services"/>
    <x v="3"/>
    <n v="62693"/>
    <s v="Existing"/>
    <s v="Online"/>
    <n v="633317"/>
    <n v="7"/>
    <n v="3491"/>
    <n v="0.15"/>
    <n v="20771.45"/>
    <n v="10147"/>
    <n v="10624.45"/>
    <s v="Cash"/>
    <s v="Completed"/>
    <x v="1"/>
    <n v="4"/>
    <n v="15"/>
  </r>
  <r>
    <x v="372"/>
    <x v="2"/>
    <s v="India"/>
    <s v="Delhi"/>
    <s v="Software"/>
    <x v="0"/>
    <n v="79152"/>
    <s v="Existing"/>
    <s v="Offline"/>
    <n v="156536"/>
    <n v="8"/>
    <n v="4593"/>
    <n v="0"/>
    <n v="36744"/>
    <n v="26449"/>
    <n v="10295"/>
    <s v="Net Banking"/>
    <s v="Cancelled"/>
    <x v="2"/>
    <n v="2"/>
    <n v="0"/>
  </r>
  <r>
    <x v="372"/>
    <x v="1"/>
    <s v="India"/>
    <s v="Bangalore"/>
    <s v="Services"/>
    <x v="2"/>
    <n v="90919"/>
    <s v="Existing"/>
    <s v="Online"/>
    <n v="957646"/>
    <n v="3"/>
    <n v="4402"/>
    <n v="0.15"/>
    <n v="11225.1"/>
    <n v="27984"/>
    <n v="-16758.900000000001"/>
    <s v="Net Banking"/>
    <s v="Returned"/>
    <x v="2"/>
    <n v="4"/>
    <n v="15"/>
  </r>
  <r>
    <x v="372"/>
    <x v="0"/>
    <s v="USA"/>
    <s v="New York"/>
    <s v="Services"/>
    <x v="1"/>
    <n v="39756"/>
    <s v="New"/>
    <s v="Partner"/>
    <n v="346641"/>
    <n v="5"/>
    <n v="2775"/>
    <n v="0.1"/>
    <n v="12487.5"/>
    <n v="8127"/>
    <n v="4360.5"/>
    <s v="Credit Card"/>
    <s v="Completed"/>
    <x v="0"/>
    <n v="3"/>
    <n v="10"/>
  </r>
  <r>
    <x v="372"/>
    <x v="0"/>
    <s v="India"/>
    <s v="Mumbai"/>
    <s v="Hardware"/>
    <x v="0"/>
    <n v="13894"/>
    <s v="Existing"/>
    <s v="Partner"/>
    <n v="934421"/>
    <n v="6"/>
    <n v="4082"/>
    <n v="0.2"/>
    <n v="19593.600000000002"/>
    <n v="28954"/>
    <n v="-9360.3999999999978"/>
    <s v="Cash"/>
    <s v="Completed"/>
    <x v="2"/>
    <n v="2"/>
    <n v="20"/>
  </r>
  <r>
    <x v="373"/>
    <x v="0"/>
    <s v="India"/>
    <s v="Mumbai"/>
    <s v="Software"/>
    <x v="3"/>
    <n v="53232"/>
    <s v="Existing"/>
    <s v="Partner"/>
    <n v="981063"/>
    <n v="8"/>
    <n v="4669"/>
    <n v="0.1"/>
    <n v="33616.800000000003"/>
    <n v="2820"/>
    <n v="30796.800000000003"/>
    <s v="UPI"/>
    <s v="Returned"/>
    <x v="0"/>
    <n v="3"/>
    <n v="10"/>
  </r>
  <r>
    <x v="373"/>
    <x v="1"/>
    <s v="India"/>
    <s v="Mumbai"/>
    <s v="Software"/>
    <x v="3"/>
    <n v="63214"/>
    <s v="New"/>
    <s v="Offline"/>
    <n v="181107"/>
    <n v="8"/>
    <n v="2912"/>
    <n v="0"/>
    <n v="23296"/>
    <n v="25290"/>
    <n v="-1994"/>
    <s v="Net Banking"/>
    <s v="Returned"/>
    <x v="2"/>
    <n v="4"/>
    <n v="0"/>
  </r>
  <r>
    <x v="373"/>
    <x v="2"/>
    <s v="USA"/>
    <s v="New York"/>
    <s v="Software"/>
    <x v="1"/>
    <n v="79817"/>
    <s v="New"/>
    <s v="Online"/>
    <n v="274234"/>
    <n v="3"/>
    <n v="523"/>
    <n v="0"/>
    <n v="1569"/>
    <n v="22128"/>
    <n v="-20559"/>
    <s v="Cash"/>
    <s v="Cancelled"/>
    <x v="2"/>
    <n v="2"/>
    <n v="0"/>
  </r>
  <r>
    <x v="373"/>
    <x v="3"/>
    <s v="India"/>
    <s v="Mumbai"/>
    <s v="Hardware"/>
    <x v="0"/>
    <n v="73862"/>
    <s v="Existing"/>
    <s v="Offline"/>
    <n v="775078"/>
    <n v="4"/>
    <n v="2241"/>
    <n v="0.15"/>
    <n v="7619.4"/>
    <n v="29757"/>
    <n v="-22137.599999999999"/>
    <s v="Cash"/>
    <s v="Completed"/>
    <x v="2"/>
    <n v="1"/>
    <n v="15"/>
  </r>
  <r>
    <x v="373"/>
    <x v="2"/>
    <s v="India"/>
    <s v="Delhi"/>
    <s v="Software"/>
    <x v="3"/>
    <n v="40036"/>
    <s v="New"/>
    <s v="Offline"/>
    <n v="967834"/>
    <n v="6"/>
    <n v="3660"/>
    <n v="0.05"/>
    <n v="20862"/>
    <n v="21775"/>
    <n v="-913"/>
    <s v="Cash"/>
    <s v="Cancelled"/>
    <x v="1"/>
    <n v="4"/>
    <n v="5"/>
  </r>
  <r>
    <x v="373"/>
    <x v="1"/>
    <s v="USA"/>
    <s v="New York"/>
    <s v="Software"/>
    <x v="0"/>
    <n v="28584"/>
    <s v="New"/>
    <s v="Online"/>
    <n v="495414"/>
    <n v="4"/>
    <n v="4105"/>
    <n v="0.15"/>
    <n v="13957"/>
    <n v="16811"/>
    <n v="-2854"/>
    <s v="Cash"/>
    <s v="Completed"/>
    <x v="1"/>
    <n v="2"/>
    <n v="15"/>
  </r>
  <r>
    <x v="373"/>
    <x v="3"/>
    <s v="UK"/>
    <s v="London"/>
    <s v="Hardware"/>
    <x v="2"/>
    <n v="42308"/>
    <s v="Existing"/>
    <s v="Offline"/>
    <n v="616307"/>
    <n v="4"/>
    <n v="3871"/>
    <n v="0.05"/>
    <n v="14709.8"/>
    <n v="28818"/>
    <n v="-14108.2"/>
    <s v="Net Banking"/>
    <s v="Returned"/>
    <x v="3"/>
    <n v="1"/>
    <n v="5"/>
  </r>
  <r>
    <x v="373"/>
    <x v="1"/>
    <s v="USA"/>
    <s v="New York"/>
    <s v="Software"/>
    <x v="0"/>
    <n v="38333"/>
    <s v="New"/>
    <s v="Partner"/>
    <n v="895839"/>
    <n v="5"/>
    <n v="2591"/>
    <n v="0.05"/>
    <n v="12307.25"/>
    <n v="18763"/>
    <n v="-6455.75"/>
    <s v="Cash"/>
    <s v="Completed"/>
    <x v="2"/>
    <n v="2"/>
    <n v="5"/>
  </r>
  <r>
    <x v="373"/>
    <x v="0"/>
    <s v="USA"/>
    <s v="New York"/>
    <s v="Services"/>
    <x v="2"/>
    <n v="45949"/>
    <s v="Existing"/>
    <s v="Online"/>
    <n v="305680"/>
    <n v="7"/>
    <n v="1560"/>
    <n v="0.05"/>
    <n v="10374"/>
    <n v="25854"/>
    <n v="-15480"/>
    <s v="Credit Card"/>
    <s v="Completed"/>
    <x v="1"/>
    <n v="5"/>
    <n v="5"/>
  </r>
  <r>
    <x v="373"/>
    <x v="0"/>
    <s v="India"/>
    <s v="Bangalore"/>
    <s v="Services"/>
    <x v="1"/>
    <n v="94795"/>
    <s v="Existing"/>
    <s v="Partner"/>
    <n v="838034"/>
    <n v="2"/>
    <n v="3851"/>
    <n v="0.05"/>
    <n v="7316.9"/>
    <n v="25422"/>
    <n v="-18105.099999999999"/>
    <s v="Credit Card"/>
    <s v="Completed"/>
    <x v="0"/>
    <n v="5"/>
    <n v="5"/>
  </r>
  <r>
    <x v="373"/>
    <x v="1"/>
    <s v="India"/>
    <s v="Bangalore"/>
    <s v="Services"/>
    <x v="2"/>
    <n v="49288"/>
    <s v="Existing"/>
    <s v="Partner"/>
    <n v="236289"/>
    <n v="2"/>
    <n v="960"/>
    <n v="0"/>
    <n v="1920"/>
    <n v="5347"/>
    <n v="-3427"/>
    <s v="UPI"/>
    <s v="Cancelled"/>
    <x v="2"/>
    <n v="2"/>
    <n v="0"/>
  </r>
  <r>
    <x v="373"/>
    <x v="3"/>
    <s v="India"/>
    <s v="Bangalore"/>
    <s v="Services"/>
    <x v="2"/>
    <n v="88588"/>
    <s v="Existing"/>
    <s v="Online"/>
    <n v="590012"/>
    <n v="9"/>
    <n v="2617"/>
    <n v="0.2"/>
    <n v="18842.400000000001"/>
    <n v="26607"/>
    <n v="-7764.5999999999985"/>
    <s v="UPI"/>
    <s v="Completed"/>
    <x v="1"/>
    <n v="2"/>
    <n v="20"/>
  </r>
  <r>
    <x v="374"/>
    <x v="3"/>
    <s v="UAE"/>
    <s v="Dubai"/>
    <s v="Services"/>
    <x v="1"/>
    <n v="87807"/>
    <s v="New"/>
    <s v="Partner"/>
    <n v="993628"/>
    <n v="4"/>
    <n v="2106"/>
    <n v="0.2"/>
    <n v="6739.2000000000007"/>
    <n v="18727"/>
    <n v="-11987.8"/>
    <s v="Cash"/>
    <s v="Cancelled"/>
    <x v="3"/>
    <n v="5"/>
    <n v="20"/>
  </r>
  <r>
    <x v="374"/>
    <x v="2"/>
    <s v="India"/>
    <s v="Delhi"/>
    <s v="Services"/>
    <x v="3"/>
    <n v="55267"/>
    <s v="Existing"/>
    <s v="Partner"/>
    <n v="175947"/>
    <n v="5"/>
    <n v="571"/>
    <n v="0.1"/>
    <n v="2569.5"/>
    <n v="22654"/>
    <n v="-20084.5"/>
    <s v="UPI"/>
    <s v="Completed"/>
    <x v="3"/>
    <n v="4"/>
    <n v="10"/>
  </r>
  <r>
    <x v="374"/>
    <x v="0"/>
    <s v="USA"/>
    <s v="New York"/>
    <s v="Services"/>
    <x v="1"/>
    <n v="42175"/>
    <s v="New"/>
    <s v="Partner"/>
    <n v="395282"/>
    <n v="3"/>
    <n v="4772"/>
    <n v="0.1"/>
    <n v="12884.4"/>
    <n v="17988"/>
    <n v="-5103.6000000000004"/>
    <s v="Cash"/>
    <s v="Cancelled"/>
    <x v="0"/>
    <n v="5"/>
    <n v="10"/>
  </r>
  <r>
    <x v="374"/>
    <x v="2"/>
    <s v="USA"/>
    <s v="New York"/>
    <s v="Services"/>
    <x v="0"/>
    <n v="18915"/>
    <s v="New"/>
    <s v="Online"/>
    <n v="658788"/>
    <n v="2"/>
    <n v="1206"/>
    <n v="0.1"/>
    <n v="2170.8000000000002"/>
    <n v="23903"/>
    <n v="-21732.2"/>
    <s v="Credit Card"/>
    <s v="Cancelled"/>
    <x v="0"/>
    <n v="5"/>
    <n v="10"/>
  </r>
  <r>
    <x v="374"/>
    <x v="2"/>
    <s v="India"/>
    <s v="Bangalore"/>
    <s v="Services"/>
    <x v="1"/>
    <n v="91658"/>
    <s v="Existing"/>
    <s v="Online"/>
    <n v="607034"/>
    <n v="8"/>
    <n v="2428"/>
    <n v="0.15"/>
    <n v="16510.399999999998"/>
    <n v="24916"/>
    <n v="-8405.6000000000022"/>
    <s v="Credit Card"/>
    <s v="Completed"/>
    <x v="1"/>
    <n v="5"/>
    <n v="15"/>
  </r>
  <r>
    <x v="374"/>
    <x v="1"/>
    <s v="USA"/>
    <s v="New York"/>
    <s v="Hardware"/>
    <x v="0"/>
    <n v="82454"/>
    <s v="Existing"/>
    <s v="Online"/>
    <n v="629547"/>
    <n v="4"/>
    <n v="3298"/>
    <n v="0.1"/>
    <n v="11872.800000000001"/>
    <n v="11847"/>
    <n v="25.800000000001091"/>
    <s v="Credit Card"/>
    <s v="Returned"/>
    <x v="3"/>
    <n v="3"/>
    <n v="10"/>
  </r>
  <r>
    <x v="374"/>
    <x v="1"/>
    <s v="UK"/>
    <s v="London"/>
    <s v="Hardware"/>
    <x v="3"/>
    <n v="69722"/>
    <s v="New"/>
    <s v="Offline"/>
    <n v="703940"/>
    <n v="1"/>
    <n v="1677"/>
    <n v="0.1"/>
    <n v="1509.3"/>
    <n v="23967"/>
    <n v="-22457.7"/>
    <s v="Credit Card"/>
    <s v="Returned"/>
    <x v="1"/>
    <n v="4"/>
    <n v="10"/>
  </r>
  <r>
    <x v="374"/>
    <x v="2"/>
    <s v="USA"/>
    <s v="New York"/>
    <s v="Services"/>
    <x v="0"/>
    <n v="75298"/>
    <s v="Existing"/>
    <s v="Partner"/>
    <n v="674241"/>
    <n v="6"/>
    <n v="653"/>
    <n v="0.1"/>
    <n v="3526.2000000000003"/>
    <n v="15477"/>
    <n v="-11950.8"/>
    <s v="UPI"/>
    <s v="Completed"/>
    <x v="2"/>
    <n v="3"/>
    <n v="10"/>
  </r>
  <r>
    <x v="374"/>
    <x v="0"/>
    <s v="India"/>
    <s v="Mumbai"/>
    <s v="Hardware"/>
    <x v="1"/>
    <n v="23805"/>
    <s v="Existing"/>
    <s v="Offline"/>
    <n v="122783"/>
    <n v="6"/>
    <n v="529"/>
    <n v="0"/>
    <n v="3174"/>
    <n v="1591"/>
    <n v="1583"/>
    <s v="UPI"/>
    <s v="Completed"/>
    <x v="0"/>
    <n v="4"/>
    <n v="0"/>
  </r>
  <r>
    <x v="374"/>
    <x v="1"/>
    <s v="UK"/>
    <s v="London"/>
    <s v="Hardware"/>
    <x v="1"/>
    <n v="95134"/>
    <s v="Existing"/>
    <s v="Offline"/>
    <n v="141949"/>
    <n v="2"/>
    <n v="3811"/>
    <n v="0.1"/>
    <n v="6859.8"/>
    <n v="25422"/>
    <n v="-18562.2"/>
    <s v="Cash"/>
    <s v="Returned"/>
    <x v="0"/>
    <n v="3"/>
    <n v="10"/>
  </r>
  <r>
    <x v="374"/>
    <x v="2"/>
    <s v="UK"/>
    <s v="London"/>
    <s v="Services"/>
    <x v="3"/>
    <n v="50517"/>
    <s v="New"/>
    <s v="Partner"/>
    <n v="132389"/>
    <n v="2"/>
    <n v="4326"/>
    <n v="0.2"/>
    <n v="6921.6"/>
    <n v="23547"/>
    <n v="-16625.400000000001"/>
    <s v="UPI"/>
    <s v="Cancelled"/>
    <x v="2"/>
    <n v="3"/>
    <n v="20"/>
  </r>
  <r>
    <x v="374"/>
    <x v="2"/>
    <s v="USA"/>
    <s v="New York"/>
    <s v="Services"/>
    <x v="1"/>
    <n v="64716"/>
    <s v="New"/>
    <s v="Online"/>
    <n v="287231"/>
    <n v="8"/>
    <n v="2374"/>
    <n v="0"/>
    <n v="18992"/>
    <n v="21338"/>
    <n v="-2346"/>
    <s v="Credit Card"/>
    <s v="Returned"/>
    <x v="2"/>
    <n v="2"/>
    <n v="0"/>
  </r>
  <r>
    <x v="375"/>
    <x v="2"/>
    <s v="UAE"/>
    <s v="Dubai"/>
    <s v="Hardware"/>
    <x v="3"/>
    <n v="12871"/>
    <s v="New"/>
    <s v="Offline"/>
    <n v="393192"/>
    <n v="7"/>
    <n v="736"/>
    <n v="0.05"/>
    <n v="4894.3999999999996"/>
    <n v="25587"/>
    <n v="-20692.599999999999"/>
    <s v="Credit Card"/>
    <s v="Returned"/>
    <x v="2"/>
    <n v="5"/>
    <n v="5"/>
  </r>
  <r>
    <x v="375"/>
    <x v="2"/>
    <s v="India"/>
    <s v="Bangalore"/>
    <s v="Services"/>
    <x v="3"/>
    <n v="47375"/>
    <s v="New"/>
    <s v="Online"/>
    <n v="525337"/>
    <n v="2"/>
    <n v="2685"/>
    <n v="0.15"/>
    <n v="4564.5"/>
    <n v="15280"/>
    <n v="-10715.5"/>
    <s v="Cash"/>
    <s v="Returned"/>
    <x v="3"/>
    <n v="2"/>
    <n v="15"/>
  </r>
  <r>
    <x v="375"/>
    <x v="2"/>
    <s v="India"/>
    <s v="Delhi"/>
    <s v="Services"/>
    <x v="1"/>
    <n v="55741"/>
    <s v="Existing"/>
    <s v="Online"/>
    <n v="913973"/>
    <n v="1"/>
    <n v="1117"/>
    <n v="0"/>
    <n v="1117"/>
    <n v="7779"/>
    <n v="-6662"/>
    <s v="Credit Card"/>
    <s v="Cancelled"/>
    <x v="3"/>
    <n v="2"/>
    <n v="0"/>
  </r>
  <r>
    <x v="375"/>
    <x v="2"/>
    <s v="India"/>
    <s v="Delhi"/>
    <s v="Services"/>
    <x v="2"/>
    <n v="33148"/>
    <s v="Existing"/>
    <s v="Partner"/>
    <n v="660393"/>
    <n v="8"/>
    <n v="2071"/>
    <n v="0"/>
    <n v="16568"/>
    <n v="1121"/>
    <n v="15447"/>
    <s v="Credit Card"/>
    <s v="Returned"/>
    <x v="2"/>
    <n v="2"/>
    <n v="0"/>
  </r>
  <r>
    <x v="375"/>
    <x v="1"/>
    <s v="India"/>
    <s v="Mumbai"/>
    <s v="Services"/>
    <x v="0"/>
    <n v="15834"/>
    <s v="New"/>
    <s v="Offline"/>
    <n v="226492"/>
    <n v="2"/>
    <n v="2937"/>
    <n v="0.2"/>
    <n v="4699.2"/>
    <n v="17199"/>
    <n v="-12499.8"/>
    <s v="Cash"/>
    <s v="Completed"/>
    <x v="0"/>
    <n v="1"/>
    <n v="20"/>
  </r>
  <r>
    <x v="375"/>
    <x v="0"/>
    <s v="India"/>
    <s v="Delhi"/>
    <s v="Hardware"/>
    <x v="2"/>
    <n v="52680"/>
    <s v="New"/>
    <s v="Offline"/>
    <n v="514858"/>
    <n v="5"/>
    <n v="4955"/>
    <n v="0.1"/>
    <n v="22297.5"/>
    <n v="3276"/>
    <n v="19021.5"/>
    <s v="Cash"/>
    <s v="Completed"/>
    <x v="0"/>
    <n v="4"/>
    <n v="10"/>
  </r>
  <r>
    <x v="375"/>
    <x v="2"/>
    <s v="India"/>
    <s v="Delhi"/>
    <s v="Software"/>
    <x v="3"/>
    <n v="13399"/>
    <s v="New"/>
    <s v="Online"/>
    <n v="206331"/>
    <n v="6"/>
    <n v="1081"/>
    <n v="0.05"/>
    <n v="6161.7"/>
    <n v="28220"/>
    <n v="-22058.3"/>
    <s v="Net Banking"/>
    <s v="Cancelled"/>
    <x v="3"/>
    <n v="2"/>
    <n v="5"/>
  </r>
  <r>
    <x v="375"/>
    <x v="3"/>
    <s v="India"/>
    <s v="Bangalore"/>
    <s v="Hardware"/>
    <x v="0"/>
    <n v="74091"/>
    <s v="New"/>
    <s v="Partner"/>
    <n v="991703"/>
    <n v="1"/>
    <n v="2754"/>
    <n v="0.2"/>
    <n v="2203.2000000000003"/>
    <n v="29649"/>
    <n v="-27445.8"/>
    <s v="UPI"/>
    <s v="Completed"/>
    <x v="3"/>
    <n v="2"/>
    <n v="20"/>
  </r>
  <r>
    <x v="375"/>
    <x v="1"/>
    <s v="India"/>
    <s v="Bangalore"/>
    <s v="Software"/>
    <x v="2"/>
    <n v="31762"/>
    <s v="New"/>
    <s v="Offline"/>
    <n v="330996"/>
    <n v="2"/>
    <n v="1100"/>
    <n v="0.2"/>
    <n v="1760"/>
    <n v="9095"/>
    <n v="-7335"/>
    <s v="UPI"/>
    <s v="Cancelled"/>
    <x v="0"/>
    <n v="1"/>
    <n v="20"/>
  </r>
  <r>
    <x v="375"/>
    <x v="1"/>
    <s v="UAE"/>
    <s v="Dubai"/>
    <s v="Software"/>
    <x v="1"/>
    <n v="61009"/>
    <s v="Existing"/>
    <s v="Online"/>
    <n v="522136"/>
    <n v="4"/>
    <n v="1478"/>
    <n v="0"/>
    <n v="5912"/>
    <n v="8076"/>
    <n v="-2164"/>
    <s v="Cash"/>
    <s v="Returned"/>
    <x v="1"/>
    <n v="1"/>
    <n v="0"/>
  </r>
  <r>
    <x v="375"/>
    <x v="2"/>
    <s v="India"/>
    <s v="Mumbai"/>
    <s v="Software"/>
    <x v="2"/>
    <n v="86493"/>
    <s v="New"/>
    <s v="Online"/>
    <n v="286206"/>
    <n v="2"/>
    <n v="1014"/>
    <n v="0.05"/>
    <n v="1926.6"/>
    <n v="1877"/>
    <n v="49.599999999999909"/>
    <s v="Net Banking"/>
    <s v="Returned"/>
    <x v="3"/>
    <n v="5"/>
    <n v="5"/>
  </r>
  <r>
    <x v="375"/>
    <x v="1"/>
    <s v="India"/>
    <s v="Delhi"/>
    <s v="Hardware"/>
    <x v="0"/>
    <n v="61548"/>
    <s v="New"/>
    <s v="Online"/>
    <n v="271833"/>
    <n v="6"/>
    <n v="1309"/>
    <n v="0.2"/>
    <n v="6283.2000000000007"/>
    <n v="1785"/>
    <n v="4498.2000000000007"/>
    <s v="UPI"/>
    <s v="Completed"/>
    <x v="3"/>
    <n v="2"/>
    <n v="20"/>
  </r>
  <r>
    <x v="376"/>
    <x v="2"/>
    <s v="UAE"/>
    <s v="Dubai"/>
    <s v="Hardware"/>
    <x v="0"/>
    <n v="38340"/>
    <s v="Existing"/>
    <s v="Partner"/>
    <n v="151944"/>
    <n v="4"/>
    <n v="2985"/>
    <n v="0.15"/>
    <n v="10149"/>
    <n v="19460"/>
    <n v="-9311"/>
    <s v="Credit Card"/>
    <s v="Completed"/>
    <x v="0"/>
    <n v="4"/>
    <n v="15"/>
  </r>
  <r>
    <x v="376"/>
    <x v="0"/>
    <s v="India"/>
    <s v="Mumbai"/>
    <s v="Hardware"/>
    <x v="0"/>
    <n v="71365"/>
    <s v="Existing"/>
    <s v="Partner"/>
    <n v="131027"/>
    <n v="3"/>
    <n v="1946"/>
    <n v="0.15"/>
    <n v="4962.3"/>
    <n v="15470"/>
    <n v="-10507.7"/>
    <s v="Cash"/>
    <s v="Returned"/>
    <x v="2"/>
    <n v="2"/>
    <n v="15"/>
  </r>
  <r>
    <x v="376"/>
    <x v="0"/>
    <s v="UK"/>
    <s v="London"/>
    <s v="Hardware"/>
    <x v="0"/>
    <n v="91344"/>
    <s v="Existing"/>
    <s v="Online"/>
    <n v="223452"/>
    <n v="6"/>
    <n v="968"/>
    <n v="0.2"/>
    <n v="4646.4000000000005"/>
    <n v="23055"/>
    <n v="-18408.599999999999"/>
    <s v="Cash"/>
    <s v="Returned"/>
    <x v="0"/>
    <n v="5"/>
    <n v="20"/>
  </r>
  <r>
    <x v="376"/>
    <x v="1"/>
    <s v="India"/>
    <s v="Delhi"/>
    <s v="Hardware"/>
    <x v="2"/>
    <n v="69790"/>
    <s v="New"/>
    <s v="Online"/>
    <n v="589232"/>
    <n v="9"/>
    <n v="1129"/>
    <n v="0"/>
    <n v="10161"/>
    <n v="1100"/>
    <n v="9061"/>
    <s v="UPI"/>
    <s v="Completed"/>
    <x v="3"/>
    <n v="2"/>
    <n v="0"/>
  </r>
  <r>
    <x v="376"/>
    <x v="1"/>
    <s v="India"/>
    <s v="Delhi"/>
    <s v="Software"/>
    <x v="1"/>
    <n v="77797"/>
    <s v="Existing"/>
    <s v="Partner"/>
    <n v="828282"/>
    <n v="8"/>
    <n v="3882"/>
    <n v="0.15"/>
    <n v="26397.599999999999"/>
    <n v="9567"/>
    <n v="16830.599999999999"/>
    <s v="Credit Card"/>
    <s v="Cancelled"/>
    <x v="2"/>
    <n v="1"/>
    <n v="15"/>
  </r>
  <r>
    <x v="376"/>
    <x v="3"/>
    <s v="India"/>
    <s v="Bangalore"/>
    <s v="Hardware"/>
    <x v="1"/>
    <n v="21809"/>
    <s v="New"/>
    <s v="Online"/>
    <n v="989629"/>
    <n v="2"/>
    <n v="613"/>
    <n v="0"/>
    <n v="1226"/>
    <n v="9837"/>
    <n v="-8611"/>
    <s v="Credit Card"/>
    <s v="Cancelled"/>
    <x v="1"/>
    <n v="1"/>
    <n v="0"/>
  </r>
  <r>
    <x v="376"/>
    <x v="1"/>
    <s v="USA"/>
    <s v="New York"/>
    <s v="Software"/>
    <x v="0"/>
    <n v="27696"/>
    <s v="New"/>
    <s v="Online"/>
    <n v="776840"/>
    <n v="3"/>
    <n v="1725"/>
    <n v="0.1"/>
    <n v="4657.5"/>
    <n v="4382"/>
    <n v="275.5"/>
    <s v="Cash"/>
    <s v="Cancelled"/>
    <x v="2"/>
    <n v="5"/>
    <n v="10"/>
  </r>
  <r>
    <x v="376"/>
    <x v="3"/>
    <s v="India"/>
    <s v="Mumbai"/>
    <s v="Hardware"/>
    <x v="1"/>
    <n v="61457"/>
    <s v="Existing"/>
    <s v="Partner"/>
    <n v="792984"/>
    <n v="2"/>
    <n v="4842"/>
    <n v="0.1"/>
    <n v="8715.6"/>
    <n v="29087"/>
    <n v="-20371.400000000001"/>
    <s v="Cash"/>
    <s v="Completed"/>
    <x v="1"/>
    <n v="5"/>
    <n v="10"/>
  </r>
  <r>
    <x v="376"/>
    <x v="0"/>
    <s v="India"/>
    <s v="Delhi"/>
    <s v="Hardware"/>
    <x v="2"/>
    <n v="31891"/>
    <s v="New"/>
    <s v="Online"/>
    <n v="169191"/>
    <n v="7"/>
    <n v="2116"/>
    <n v="0"/>
    <n v="14812"/>
    <n v="23344"/>
    <n v="-8532"/>
    <s v="Credit Card"/>
    <s v="Cancelled"/>
    <x v="0"/>
    <n v="1"/>
    <n v="0"/>
  </r>
  <r>
    <x v="376"/>
    <x v="0"/>
    <s v="India"/>
    <s v="Mumbai"/>
    <s v="Services"/>
    <x v="1"/>
    <n v="69151"/>
    <s v="New"/>
    <s v="Online"/>
    <n v="976836"/>
    <n v="9"/>
    <n v="3817"/>
    <n v="0.2"/>
    <n v="27482.400000000001"/>
    <n v="11932"/>
    <n v="15550.400000000001"/>
    <s v="Cash"/>
    <s v="Cancelled"/>
    <x v="2"/>
    <n v="1"/>
    <n v="20"/>
  </r>
  <r>
    <x v="376"/>
    <x v="2"/>
    <s v="UAE"/>
    <s v="Dubai"/>
    <s v="Software"/>
    <x v="3"/>
    <n v="94661"/>
    <s v="Existing"/>
    <s v="Online"/>
    <n v="149028"/>
    <n v="1"/>
    <n v="3170"/>
    <n v="0.1"/>
    <n v="2853"/>
    <n v="29104"/>
    <n v="-26251"/>
    <s v="Net Banking"/>
    <s v="Returned"/>
    <x v="2"/>
    <n v="2"/>
    <n v="10"/>
  </r>
  <r>
    <x v="376"/>
    <x v="0"/>
    <s v="UAE"/>
    <s v="Dubai"/>
    <s v="Hardware"/>
    <x v="1"/>
    <n v="73008"/>
    <s v="Existing"/>
    <s v="Partner"/>
    <n v="153445"/>
    <n v="3"/>
    <n v="3568"/>
    <n v="0.1"/>
    <n v="9633.6"/>
    <n v="23727"/>
    <n v="-14093.4"/>
    <s v="UPI"/>
    <s v="Returned"/>
    <x v="0"/>
    <n v="5"/>
    <n v="10"/>
  </r>
  <r>
    <x v="377"/>
    <x v="3"/>
    <s v="USA"/>
    <s v="New York"/>
    <s v="Hardware"/>
    <x v="0"/>
    <n v="62488"/>
    <s v="Existing"/>
    <s v="Partner"/>
    <n v="706287"/>
    <n v="6"/>
    <n v="3037"/>
    <n v="0.15"/>
    <n v="15488.699999999999"/>
    <n v="22200"/>
    <n v="-6711.3000000000011"/>
    <s v="Credit Card"/>
    <s v="Returned"/>
    <x v="1"/>
    <n v="2"/>
    <n v="15"/>
  </r>
  <r>
    <x v="377"/>
    <x v="1"/>
    <s v="India"/>
    <s v="Delhi"/>
    <s v="Hardware"/>
    <x v="1"/>
    <n v="66632"/>
    <s v="Existing"/>
    <s v="Partner"/>
    <n v="407336"/>
    <n v="4"/>
    <n v="3674"/>
    <n v="0.2"/>
    <n v="11756.800000000001"/>
    <n v="14911"/>
    <n v="-3154.1999999999989"/>
    <s v="UPI"/>
    <s v="Returned"/>
    <x v="1"/>
    <n v="1"/>
    <n v="20"/>
  </r>
  <r>
    <x v="377"/>
    <x v="2"/>
    <s v="India"/>
    <s v="Bangalore"/>
    <s v="Services"/>
    <x v="1"/>
    <n v="76533"/>
    <s v="Existing"/>
    <s v="Offline"/>
    <n v="431988"/>
    <n v="1"/>
    <n v="3137"/>
    <n v="0"/>
    <n v="3137"/>
    <n v="19407"/>
    <n v="-16270"/>
    <s v="Net Banking"/>
    <s v="Returned"/>
    <x v="1"/>
    <n v="4"/>
    <n v="0"/>
  </r>
  <r>
    <x v="377"/>
    <x v="3"/>
    <s v="India"/>
    <s v="Delhi"/>
    <s v="Software"/>
    <x v="1"/>
    <n v="81889"/>
    <s v="Existing"/>
    <s v="Offline"/>
    <n v="773606"/>
    <n v="9"/>
    <n v="2722"/>
    <n v="0.1"/>
    <n v="22048.2"/>
    <n v="8292"/>
    <n v="13756.2"/>
    <s v="Cash"/>
    <s v="Completed"/>
    <x v="2"/>
    <n v="5"/>
    <n v="10"/>
  </r>
  <r>
    <x v="377"/>
    <x v="1"/>
    <s v="India"/>
    <s v="Mumbai"/>
    <s v="Hardware"/>
    <x v="1"/>
    <n v="94239"/>
    <s v="Existing"/>
    <s v="Offline"/>
    <n v="526602"/>
    <n v="7"/>
    <n v="551"/>
    <n v="0.2"/>
    <n v="3085.6000000000004"/>
    <n v="27528"/>
    <n v="-24442.400000000001"/>
    <s v="UPI"/>
    <s v="Cancelled"/>
    <x v="2"/>
    <n v="2"/>
    <n v="20"/>
  </r>
  <r>
    <x v="377"/>
    <x v="2"/>
    <s v="UK"/>
    <s v="London"/>
    <s v="Hardware"/>
    <x v="3"/>
    <n v="67942"/>
    <s v="Existing"/>
    <s v="Offline"/>
    <n v="150111"/>
    <n v="7"/>
    <n v="2844"/>
    <n v="0.1"/>
    <n v="17917.2"/>
    <n v="18429"/>
    <n v="-511.79999999999927"/>
    <s v="UPI"/>
    <s v="Cancelled"/>
    <x v="1"/>
    <n v="5"/>
    <n v="10"/>
  </r>
  <r>
    <x v="377"/>
    <x v="0"/>
    <s v="UAE"/>
    <s v="Dubai"/>
    <s v="Hardware"/>
    <x v="2"/>
    <n v="19275"/>
    <s v="Existing"/>
    <s v="Partner"/>
    <n v="308078"/>
    <n v="1"/>
    <n v="2722"/>
    <n v="0.15"/>
    <n v="2313.6999999999998"/>
    <n v="19481"/>
    <n v="-17167.3"/>
    <s v="Cash"/>
    <s v="Completed"/>
    <x v="1"/>
    <n v="4"/>
    <n v="15"/>
  </r>
  <r>
    <x v="377"/>
    <x v="3"/>
    <s v="India"/>
    <s v="Mumbai"/>
    <s v="Services"/>
    <x v="0"/>
    <n v="29965"/>
    <s v="Existing"/>
    <s v="Online"/>
    <n v="218423"/>
    <n v="9"/>
    <n v="4766"/>
    <n v="0.2"/>
    <n v="34315.200000000004"/>
    <n v="21206"/>
    <n v="13109.200000000004"/>
    <s v="UPI"/>
    <s v="Cancelled"/>
    <x v="0"/>
    <n v="3"/>
    <n v="20"/>
  </r>
  <r>
    <x v="377"/>
    <x v="1"/>
    <s v="USA"/>
    <s v="New York"/>
    <s v="Hardware"/>
    <x v="0"/>
    <n v="45854"/>
    <s v="New"/>
    <s v="Partner"/>
    <n v="271954"/>
    <n v="8"/>
    <n v="3608"/>
    <n v="0.05"/>
    <n v="27420.799999999999"/>
    <n v="22205"/>
    <n v="5215.7999999999993"/>
    <s v="UPI"/>
    <s v="Cancelled"/>
    <x v="1"/>
    <n v="1"/>
    <n v="5"/>
  </r>
  <r>
    <x v="377"/>
    <x v="2"/>
    <s v="UAE"/>
    <s v="Dubai"/>
    <s v="Software"/>
    <x v="1"/>
    <n v="25973"/>
    <s v="New"/>
    <s v="Offline"/>
    <n v="683845"/>
    <n v="5"/>
    <n v="2158"/>
    <n v="0.15"/>
    <n v="9171.5"/>
    <n v="21250"/>
    <n v="-12078.5"/>
    <s v="Net Banking"/>
    <s v="Cancelled"/>
    <x v="0"/>
    <n v="4"/>
    <n v="15"/>
  </r>
  <r>
    <x v="377"/>
    <x v="2"/>
    <s v="India"/>
    <s v="Bangalore"/>
    <s v="Software"/>
    <x v="2"/>
    <n v="99086"/>
    <s v="New"/>
    <s v="Partner"/>
    <n v="554134"/>
    <n v="4"/>
    <n v="4057"/>
    <n v="0"/>
    <n v="16228"/>
    <n v="29207"/>
    <n v="-12979"/>
    <s v="UPI"/>
    <s v="Returned"/>
    <x v="1"/>
    <n v="3"/>
    <n v="0"/>
  </r>
  <r>
    <x v="377"/>
    <x v="0"/>
    <s v="UAE"/>
    <s v="Dubai"/>
    <s v="Software"/>
    <x v="1"/>
    <n v="36878"/>
    <s v="Existing"/>
    <s v="Online"/>
    <n v="243260"/>
    <n v="1"/>
    <n v="1386"/>
    <n v="0.2"/>
    <n v="1108.8"/>
    <n v="23593"/>
    <n v="-22484.2"/>
    <s v="Cash"/>
    <s v="Returned"/>
    <x v="1"/>
    <n v="2"/>
    <n v="20"/>
  </r>
  <r>
    <x v="378"/>
    <x v="1"/>
    <s v="UK"/>
    <s v="London"/>
    <s v="Software"/>
    <x v="3"/>
    <n v="27105"/>
    <s v="New"/>
    <s v="Offline"/>
    <n v="897101"/>
    <n v="9"/>
    <n v="3553"/>
    <n v="0.1"/>
    <n v="28779.3"/>
    <n v="27590"/>
    <n v="1189.2999999999993"/>
    <s v="Cash"/>
    <s v="Completed"/>
    <x v="1"/>
    <n v="4"/>
    <n v="10"/>
  </r>
  <r>
    <x v="378"/>
    <x v="0"/>
    <s v="India"/>
    <s v="Delhi"/>
    <s v="Hardware"/>
    <x v="2"/>
    <n v="74746"/>
    <s v="New"/>
    <s v="Online"/>
    <n v="504659"/>
    <n v="8"/>
    <n v="3302"/>
    <n v="0.2"/>
    <n v="21132.800000000003"/>
    <n v="9076"/>
    <n v="12056.800000000003"/>
    <s v="Cash"/>
    <s v="Returned"/>
    <x v="3"/>
    <n v="3"/>
    <n v="20"/>
  </r>
  <r>
    <x v="378"/>
    <x v="0"/>
    <s v="UK"/>
    <s v="London"/>
    <s v="Services"/>
    <x v="2"/>
    <n v="91565"/>
    <s v="New"/>
    <s v="Online"/>
    <n v="741144"/>
    <n v="2"/>
    <n v="2697"/>
    <n v="0"/>
    <n v="5394"/>
    <n v="3349"/>
    <n v="2045"/>
    <s v="Credit Card"/>
    <s v="Cancelled"/>
    <x v="3"/>
    <n v="4"/>
    <n v="0"/>
  </r>
  <r>
    <x v="378"/>
    <x v="1"/>
    <s v="UK"/>
    <s v="London"/>
    <s v="Services"/>
    <x v="2"/>
    <n v="49935"/>
    <s v="New"/>
    <s v="Online"/>
    <n v="381773"/>
    <n v="4"/>
    <n v="4510"/>
    <n v="0.2"/>
    <n v="14432"/>
    <n v="28974"/>
    <n v="-14542"/>
    <s v="Net Banking"/>
    <s v="Completed"/>
    <x v="0"/>
    <n v="3"/>
    <n v="20"/>
  </r>
  <r>
    <x v="378"/>
    <x v="1"/>
    <s v="India"/>
    <s v="Delhi"/>
    <s v="Services"/>
    <x v="2"/>
    <n v="42784"/>
    <s v="New"/>
    <s v="Offline"/>
    <n v="893667"/>
    <n v="4"/>
    <n v="1135"/>
    <n v="0.1"/>
    <n v="4086"/>
    <n v="17767"/>
    <n v="-13681"/>
    <s v="UPI"/>
    <s v="Cancelled"/>
    <x v="1"/>
    <n v="2"/>
    <n v="10"/>
  </r>
  <r>
    <x v="378"/>
    <x v="1"/>
    <s v="UAE"/>
    <s v="Dubai"/>
    <s v="Hardware"/>
    <x v="1"/>
    <n v="41601"/>
    <s v="Existing"/>
    <s v="Partner"/>
    <n v="175450"/>
    <n v="7"/>
    <n v="3514"/>
    <n v="0.15"/>
    <n v="20908.3"/>
    <n v="17138"/>
    <n v="3770.2999999999993"/>
    <s v="UPI"/>
    <s v="Cancelled"/>
    <x v="3"/>
    <n v="2"/>
    <n v="15"/>
  </r>
  <r>
    <x v="378"/>
    <x v="3"/>
    <s v="USA"/>
    <s v="New York"/>
    <s v="Services"/>
    <x v="3"/>
    <n v="49865"/>
    <s v="Existing"/>
    <s v="Offline"/>
    <n v="281385"/>
    <n v="3"/>
    <n v="4385"/>
    <n v="0.15"/>
    <n v="11181.75"/>
    <n v="3585"/>
    <n v="7596.75"/>
    <s v="Cash"/>
    <s v="Completed"/>
    <x v="1"/>
    <n v="2"/>
    <n v="15"/>
  </r>
  <r>
    <x v="378"/>
    <x v="1"/>
    <s v="India"/>
    <s v="Delhi"/>
    <s v="Software"/>
    <x v="2"/>
    <n v="88701"/>
    <s v="Existing"/>
    <s v="Offline"/>
    <n v="667137"/>
    <n v="8"/>
    <n v="2582"/>
    <n v="0.1"/>
    <n v="18590.400000000001"/>
    <n v="18086"/>
    <n v="504.40000000000146"/>
    <s v="Cash"/>
    <s v="Cancelled"/>
    <x v="0"/>
    <n v="2"/>
    <n v="10"/>
  </r>
  <r>
    <x v="378"/>
    <x v="2"/>
    <s v="India"/>
    <s v="Delhi"/>
    <s v="Hardware"/>
    <x v="0"/>
    <n v="28616"/>
    <s v="New"/>
    <s v="Partner"/>
    <n v="937624"/>
    <n v="7"/>
    <n v="674"/>
    <n v="0.05"/>
    <n v="4482.0999999999995"/>
    <n v="3096"/>
    <n v="1386.0999999999995"/>
    <s v="Cash"/>
    <s v="Completed"/>
    <x v="1"/>
    <n v="2"/>
    <n v="5"/>
  </r>
  <r>
    <x v="378"/>
    <x v="0"/>
    <s v="India"/>
    <s v="Bangalore"/>
    <s v="Services"/>
    <x v="0"/>
    <n v="21654"/>
    <s v="New"/>
    <s v="Partner"/>
    <n v="325155"/>
    <n v="4"/>
    <n v="1556"/>
    <n v="0.05"/>
    <n v="5912.7999999999993"/>
    <n v="1318"/>
    <n v="4594.7999999999993"/>
    <s v="Cash"/>
    <s v="Completed"/>
    <x v="1"/>
    <n v="3"/>
    <n v="5"/>
  </r>
  <r>
    <x v="378"/>
    <x v="3"/>
    <s v="UAE"/>
    <s v="Dubai"/>
    <s v="Software"/>
    <x v="3"/>
    <n v="27830"/>
    <s v="Existing"/>
    <s v="Partner"/>
    <n v="111593"/>
    <n v="9"/>
    <n v="2248"/>
    <n v="0.15"/>
    <n v="17197.2"/>
    <n v="9212"/>
    <n v="7985.2000000000007"/>
    <s v="Credit Card"/>
    <s v="Cancelled"/>
    <x v="3"/>
    <n v="2"/>
    <n v="15"/>
  </r>
  <r>
    <x v="378"/>
    <x v="1"/>
    <s v="India"/>
    <s v="Delhi"/>
    <s v="Software"/>
    <x v="0"/>
    <n v="26205"/>
    <s v="Existing"/>
    <s v="Partner"/>
    <n v="665216"/>
    <n v="6"/>
    <n v="3262"/>
    <n v="0"/>
    <n v="19572"/>
    <n v="29080"/>
    <n v="-9508"/>
    <s v="Net Banking"/>
    <s v="Cancelled"/>
    <x v="1"/>
    <n v="4"/>
    <n v="0"/>
  </r>
  <r>
    <x v="379"/>
    <x v="3"/>
    <s v="USA"/>
    <s v="New York"/>
    <s v="Hardware"/>
    <x v="1"/>
    <n v="52425"/>
    <s v="Existing"/>
    <s v="Online"/>
    <n v="127885"/>
    <n v="3"/>
    <n v="3968"/>
    <n v="0.2"/>
    <n v="9523.2000000000007"/>
    <n v="17975"/>
    <n v="-8451.7999999999993"/>
    <s v="Net Banking"/>
    <s v="Cancelled"/>
    <x v="3"/>
    <n v="4"/>
    <n v="20"/>
  </r>
  <r>
    <x v="379"/>
    <x v="1"/>
    <s v="India"/>
    <s v="Mumbai"/>
    <s v="Hardware"/>
    <x v="1"/>
    <n v="87495"/>
    <s v="New"/>
    <s v="Offline"/>
    <n v="679089"/>
    <n v="7"/>
    <n v="2801"/>
    <n v="0.1"/>
    <n v="17646.3"/>
    <n v="5104"/>
    <n v="12542.3"/>
    <s v="Credit Card"/>
    <s v="Cancelled"/>
    <x v="2"/>
    <n v="2"/>
    <n v="10"/>
  </r>
  <r>
    <x v="379"/>
    <x v="3"/>
    <s v="UAE"/>
    <s v="Dubai"/>
    <s v="Services"/>
    <x v="3"/>
    <n v="97694"/>
    <s v="Existing"/>
    <s v="Offline"/>
    <n v="502507"/>
    <n v="6"/>
    <n v="1067"/>
    <n v="0"/>
    <n v="6402"/>
    <n v="27772"/>
    <n v="-21370"/>
    <s v="UPI"/>
    <s v="Completed"/>
    <x v="3"/>
    <n v="4"/>
    <n v="0"/>
  </r>
  <r>
    <x v="379"/>
    <x v="0"/>
    <s v="India"/>
    <s v="Bangalore"/>
    <s v="Services"/>
    <x v="2"/>
    <n v="87355"/>
    <s v="Existing"/>
    <s v="Offline"/>
    <n v="276050"/>
    <n v="8"/>
    <n v="4918"/>
    <n v="0.2"/>
    <n v="31475.200000000001"/>
    <n v="18844"/>
    <n v="12631.2"/>
    <s v="UPI"/>
    <s v="Returned"/>
    <x v="2"/>
    <n v="2"/>
    <n v="20"/>
  </r>
  <r>
    <x v="379"/>
    <x v="0"/>
    <s v="UK"/>
    <s v="London"/>
    <s v="Services"/>
    <x v="0"/>
    <n v="45851"/>
    <s v="Existing"/>
    <s v="Partner"/>
    <n v="287542"/>
    <n v="5"/>
    <n v="2283"/>
    <n v="0.15"/>
    <n v="9702.75"/>
    <n v="28122"/>
    <n v="-18419.25"/>
    <s v="Net Banking"/>
    <s v="Cancelled"/>
    <x v="3"/>
    <n v="4"/>
    <n v="15"/>
  </r>
  <r>
    <x v="379"/>
    <x v="2"/>
    <s v="India"/>
    <s v="Delhi"/>
    <s v="Hardware"/>
    <x v="0"/>
    <n v="16952"/>
    <s v="Existing"/>
    <s v="Offline"/>
    <n v="557323"/>
    <n v="6"/>
    <n v="2643"/>
    <n v="0.1"/>
    <n v="14272.2"/>
    <n v="19295"/>
    <n v="-5022.7999999999993"/>
    <s v="Net Banking"/>
    <s v="Completed"/>
    <x v="2"/>
    <n v="5"/>
    <n v="10"/>
  </r>
  <r>
    <x v="379"/>
    <x v="2"/>
    <s v="USA"/>
    <s v="New York"/>
    <s v="Services"/>
    <x v="3"/>
    <n v="99761"/>
    <s v="Existing"/>
    <s v="Online"/>
    <n v="486712"/>
    <n v="1"/>
    <n v="4938"/>
    <n v="0"/>
    <n v="4938"/>
    <n v="4126"/>
    <n v="812"/>
    <s v="UPI"/>
    <s v="Returned"/>
    <x v="3"/>
    <n v="1"/>
    <n v="0"/>
  </r>
  <r>
    <x v="379"/>
    <x v="1"/>
    <s v="UAE"/>
    <s v="Dubai"/>
    <s v="Services"/>
    <x v="3"/>
    <n v="57405"/>
    <s v="New"/>
    <s v="Offline"/>
    <n v="484315"/>
    <n v="8"/>
    <n v="2740"/>
    <n v="0.2"/>
    <n v="17536"/>
    <n v="29968"/>
    <n v="-12432"/>
    <s v="Credit Card"/>
    <s v="Completed"/>
    <x v="1"/>
    <n v="4"/>
    <n v="20"/>
  </r>
  <r>
    <x v="379"/>
    <x v="0"/>
    <s v="USA"/>
    <s v="New York"/>
    <s v="Software"/>
    <x v="0"/>
    <n v="15391"/>
    <s v="New"/>
    <s v="Offline"/>
    <n v="169668"/>
    <n v="1"/>
    <n v="3058"/>
    <n v="0.15"/>
    <n v="2599.2999999999997"/>
    <n v="11757"/>
    <n v="-9157.7000000000007"/>
    <s v="Credit Card"/>
    <s v="Returned"/>
    <x v="3"/>
    <n v="4"/>
    <n v="15"/>
  </r>
  <r>
    <x v="379"/>
    <x v="3"/>
    <s v="USA"/>
    <s v="New York"/>
    <s v="Software"/>
    <x v="2"/>
    <n v="90004"/>
    <s v="Existing"/>
    <s v="Online"/>
    <n v="852579"/>
    <n v="3"/>
    <n v="1974"/>
    <n v="0.15"/>
    <n v="5033.7"/>
    <n v="7912"/>
    <n v="-2878.3"/>
    <s v="UPI"/>
    <s v="Returned"/>
    <x v="2"/>
    <n v="1"/>
    <n v="15"/>
  </r>
  <r>
    <x v="379"/>
    <x v="3"/>
    <s v="UK"/>
    <s v="London"/>
    <s v="Software"/>
    <x v="3"/>
    <n v="72468"/>
    <s v="New"/>
    <s v="Online"/>
    <n v="231916"/>
    <n v="2"/>
    <n v="4602"/>
    <n v="0.2"/>
    <n v="7363.2000000000007"/>
    <n v="24231"/>
    <n v="-16867.8"/>
    <s v="Credit Card"/>
    <s v="Returned"/>
    <x v="2"/>
    <n v="5"/>
    <n v="20"/>
  </r>
  <r>
    <x v="379"/>
    <x v="3"/>
    <s v="India"/>
    <s v="Bangalore"/>
    <s v="Services"/>
    <x v="1"/>
    <n v="25091"/>
    <s v="Existing"/>
    <s v="Offline"/>
    <n v="154929"/>
    <n v="6"/>
    <n v="829"/>
    <n v="0.05"/>
    <n v="4725.3"/>
    <n v="24428"/>
    <n v="-19702.7"/>
    <s v="Cash"/>
    <s v="Cancelled"/>
    <x v="0"/>
    <n v="1"/>
    <n v="5"/>
  </r>
  <r>
    <x v="380"/>
    <x v="2"/>
    <s v="UAE"/>
    <s v="Dubai"/>
    <s v="Hardware"/>
    <x v="0"/>
    <n v="40237"/>
    <s v="Existing"/>
    <s v="Partner"/>
    <n v="918301"/>
    <n v="8"/>
    <n v="4678"/>
    <n v="0.05"/>
    <n v="35552.799999999996"/>
    <n v="6348"/>
    <n v="29204.799999999996"/>
    <s v="Net Banking"/>
    <s v="Returned"/>
    <x v="1"/>
    <n v="4"/>
    <n v="5"/>
  </r>
  <r>
    <x v="380"/>
    <x v="3"/>
    <s v="India"/>
    <s v="Delhi"/>
    <s v="Software"/>
    <x v="3"/>
    <n v="68353"/>
    <s v="New"/>
    <s v="Partner"/>
    <n v="852412"/>
    <n v="8"/>
    <n v="3173"/>
    <n v="0.2"/>
    <n v="20307.2"/>
    <n v="2270"/>
    <n v="18037.2"/>
    <s v="UPI"/>
    <s v="Returned"/>
    <x v="1"/>
    <n v="2"/>
    <n v="20"/>
  </r>
  <r>
    <x v="380"/>
    <x v="2"/>
    <s v="India"/>
    <s v="Bangalore"/>
    <s v="Hardware"/>
    <x v="3"/>
    <n v="84500"/>
    <s v="New"/>
    <s v="Offline"/>
    <n v="920843"/>
    <n v="7"/>
    <n v="1389"/>
    <n v="0.2"/>
    <n v="7778.4000000000005"/>
    <n v="24550"/>
    <n v="-16771.599999999999"/>
    <s v="Cash"/>
    <s v="Completed"/>
    <x v="0"/>
    <n v="5"/>
    <n v="20"/>
  </r>
  <r>
    <x v="380"/>
    <x v="2"/>
    <s v="India"/>
    <s v="Delhi"/>
    <s v="Services"/>
    <x v="3"/>
    <n v="50682"/>
    <s v="New"/>
    <s v="Offline"/>
    <n v="421821"/>
    <n v="7"/>
    <n v="1261"/>
    <n v="0.2"/>
    <n v="7061.6"/>
    <n v="1281"/>
    <n v="5780.6"/>
    <s v="Cash"/>
    <s v="Cancelled"/>
    <x v="2"/>
    <n v="4"/>
    <n v="20"/>
  </r>
  <r>
    <x v="380"/>
    <x v="1"/>
    <s v="India"/>
    <s v="Mumbai"/>
    <s v="Services"/>
    <x v="0"/>
    <n v="59634"/>
    <s v="New"/>
    <s v="Offline"/>
    <n v="789391"/>
    <n v="8"/>
    <n v="1523"/>
    <n v="0.15"/>
    <n v="10356.4"/>
    <n v="28392"/>
    <n v="-18035.599999999999"/>
    <s v="Credit Card"/>
    <s v="Completed"/>
    <x v="3"/>
    <n v="2"/>
    <n v="15"/>
  </r>
  <r>
    <x v="380"/>
    <x v="3"/>
    <s v="USA"/>
    <s v="New York"/>
    <s v="Software"/>
    <x v="1"/>
    <n v="36968"/>
    <s v="Existing"/>
    <s v="Offline"/>
    <n v="922134"/>
    <n v="5"/>
    <n v="2180"/>
    <n v="0.1"/>
    <n v="9810"/>
    <n v="13544"/>
    <n v="-3734"/>
    <s v="Credit Card"/>
    <s v="Cancelled"/>
    <x v="0"/>
    <n v="2"/>
    <n v="10"/>
  </r>
  <r>
    <x v="380"/>
    <x v="3"/>
    <s v="India"/>
    <s v="Mumbai"/>
    <s v="Hardware"/>
    <x v="1"/>
    <n v="64833"/>
    <s v="New"/>
    <s v="Partner"/>
    <n v="622459"/>
    <n v="3"/>
    <n v="3756"/>
    <n v="0.15"/>
    <n v="9577.7999999999993"/>
    <n v="22596"/>
    <n v="-13018.2"/>
    <s v="Net Banking"/>
    <s v="Cancelled"/>
    <x v="0"/>
    <n v="5"/>
    <n v="15"/>
  </r>
  <r>
    <x v="380"/>
    <x v="0"/>
    <s v="USA"/>
    <s v="New York"/>
    <s v="Software"/>
    <x v="0"/>
    <n v="50205"/>
    <s v="Existing"/>
    <s v="Offline"/>
    <n v="122523"/>
    <n v="2"/>
    <n v="1561"/>
    <n v="0.15"/>
    <n v="2653.7"/>
    <n v="2829"/>
    <n v="-175.30000000000018"/>
    <s v="Net Banking"/>
    <s v="Cancelled"/>
    <x v="0"/>
    <n v="4"/>
    <n v="15"/>
  </r>
  <r>
    <x v="380"/>
    <x v="1"/>
    <s v="UK"/>
    <s v="London"/>
    <s v="Services"/>
    <x v="3"/>
    <n v="86907"/>
    <s v="Existing"/>
    <s v="Online"/>
    <n v="991910"/>
    <n v="3"/>
    <n v="1403"/>
    <n v="0.05"/>
    <n v="3998.5499999999997"/>
    <n v="26128"/>
    <n v="-22129.45"/>
    <s v="UPI"/>
    <s v="Returned"/>
    <x v="0"/>
    <n v="3"/>
    <n v="5"/>
  </r>
  <r>
    <x v="380"/>
    <x v="0"/>
    <s v="India"/>
    <s v="Bangalore"/>
    <s v="Hardware"/>
    <x v="0"/>
    <n v="52541"/>
    <s v="Existing"/>
    <s v="Partner"/>
    <n v="591735"/>
    <n v="3"/>
    <n v="633"/>
    <n v="0.2"/>
    <n v="1519.2"/>
    <n v="17338"/>
    <n v="-15818.8"/>
    <s v="Net Banking"/>
    <s v="Cancelled"/>
    <x v="0"/>
    <n v="2"/>
    <n v="20"/>
  </r>
  <r>
    <x v="380"/>
    <x v="1"/>
    <s v="India"/>
    <s v="Delhi"/>
    <s v="Software"/>
    <x v="0"/>
    <n v="38285"/>
    <s v="Existing"/>
    <s v="Partner"/>
    <n v="629064"/>
    <n v="7"/>
    <n v="1625"/>
    <n v="0.15"/>
    <n v="9668.75"/>
    <n v="4739"/>
    <n v="4929.75"/>
    <s v="Cash"/>
    <s v="Cancelled"/>
    <x v="2"/>
    <n v="1"/>
    <n v="15"/>
  </r>
  <r>
    <x v="380"/>
    <x v="3"/>
    <s v="UK"/>
    <s v="London"/>
    <s v="Services"/>
    <x v="3"/>
    <n v="62513"/>
    <s v="Existing"/>
    <s v="Online"/>
    <n v="947433"/>
    <n v="1"/>
    <n v="2464"/>
    <n v="0.15"/>
    <n v="2094.4"/>
    <n v="7276"/>
    <n v="-5181.6000000000004"/>
    <s v="Net Banking"/>
    <s v="Cancelled"/>
    <x v="0"/>
    <n v="3"/>
    <n v="15"/>
  </r>
  <r>
    <x v="381"/>
    <x v="2"/>
    <s v="India"/>
    <s v="Delhi"/>
    <s v="Software"/>
    <x v="0"/>
    <n v="25430"/>
    <s v="New"/>
    <s v="Offline"/>
    <n v="511940"/>
    <n v="7"/>
    <n v="2539"/>
    <n v="0.2"/>
    <n v="14218.400000000001"/>
    <n v="20348"/>
    <n v="-6129.5999999999985"/>
    <s v="Cash"/>
    <s v="Cancelled"/>
    <x v="2"/>
    <n v="1"/>
    <n v="20"/>
  </r>
  <r>
    <x v="381"/>
    <x v="2"/>
    <s v="India"/>
    <s v="Bangalore"/>
    <s v="Hardware"/>
    <x v="2"/>
    <n v="19033"/>
    <s v="Existing"/>
    <s v="Offline"/>
    <n v="287930"/>
    <n v="6"/>
    <n v="4688"/>
    <n v="0.1"/>
    <n v="25315.200000000001"/>
    <n v="23000"/>
    <n v="2315.2000000000007"/>
    <s v="Cash"/>
    <s v="Completed"/>
    <x v="2"/>
    <n v="5"/>
    <n v="10"/>
  </r>
  <r>
    <x v="381"/>
    <x v="2"/>
    <s v="UAE"/>
    <s v="Dubai"/>
    <s v="Hardware"/>
    <x v="1"/>
    <n v="29918"/>
    <s v="New"/>
    <s v="Offline"/>
    <n v="769460"/>
    <n v="2"/>
    <n v="3349"/>
    <n v="0.05"/>
    <n v="6363.0999999999995"/>
    <n v="15421"/>
    <n v="-9057.9000000000015"/>
    <s v="UPI"/>
    <s v="Returned"/>
    <x v="3"/>
    <n v="2"/>
    <n v="5"/>
  </r>
  <r>
    <x v="381"/>
    <x v="2"/>
    <s v="India"/>
    <s v="Mumbai"/>
    <s v="Hardware"/>
    <x v="2"/>
    <n v="28256"/>
    <s v="Existing"/>
    <s v="Offline"/>
    <n v="666755"/>
    <n v="1"/>
    <n v="3711"/>
    <n v="0"/>
    <n v="3711"/>
    <n v="8763"/>
    <n v="-5052"/>
    <s v="Credit Card"/>
    <s v="Cancelled"/>
    <x v="0"/>
    <n v="2"/>
    <n v="0"/>
  </r>
  <r>
    <x v="381"/>
    <x v="2"/>
    <s v="India"/>
    <s v="Mumbai"/>
    <s v="Hardware"/>
    <x v="2"/>
    <n v="58522"/>
    <s v="New"/>
    <s v="Offline"/>
    <n v="422866"/>
    <n v="9"/>
    <n v="3866"/>
    <n v="0.15"/>
    <n v="29574.899999999998"/>
    <n v="29043"/>
    <n v="531.89999999999782"/>
    <s v="Net Banking"/>
    <s v="Returned"/>
    <x v="0"/>
    <n v="5"/>
    <n v="15"/>
  </r>
  <r>
    <x v="381"/>
    <x v="0"/>
    <s v="India"/>
    <s v="Delhi"/>
    <s v="Hardware"/>
    <x v="2"/>
    <n v="74353"/>
    <s v="New"/>
    <s v="Online"/>
    <n v="199420"/>
    <n v="2"/>
    <n v="3411"/>
    <n v="0.1"/>
    <n v="6139.8"/>
    <n v="16237"/>
    <n v="-10097.200000000001"/>
    <s v="UPI"/>
    <s v="Returned"/>
    <x v="3"/>
    <n v="2"/>
    <n v="10"/>
  </r>
  <r>
    <x v="381"/>
    <x v="1"/>
    <s v="India"/>
    <s v="Delhi"/>
    <s v="Software"/>
    <x v="0"/>
    <n v="41188"/>
    <s v="Existing"/>
    <s v="Offline"/>
    <n v="599270"/>
    <n v="4"/>
    <n v="3091"/>
    <n v="0"/>
    <n v="12364"/>
    <n v="17284"/>
    <n v="-4920"/>
    <s v="Net Banking"/>
    <s v="Cancelled"/>
    <x v="1"/>
    <n v="3"/>
    <n v="0"/>
  </r>
  <r>
    <x v="381"/>
    <x v="3"/>
    <s v="India"/>
    <s v="Delhi"/>
    <s v="Software"/>
    <x v="3"/>
    <n v="65134"/>
    <s v="Existing"/>
    <s v="Online"/>
    <n v="998316"/>
    <n v="9"/>
    <n v="4783"/>
    <n v="0.2"/>
    <n v="34437.599999999999"/>
    <n v="28500"/>
    <n v="5937.5999999999985"/>
    <s v="Cash"/>
    <s v="Cancelled"/>
    <x v="1"/>
    <n v="3"/>
    <n v="20"/>
  </r>
  <r>
    <x v="381"/>
    <x v="0"/>
    <s v="India"/>
    <s v="Bangalore"/>
    <s v="Software"/>
    <x v="0"/>
    <n v="62657"/>
    <s v="New"/>
    <s v="Online"/>
    <n v="703756"/>
    <n v="9"/>
    <n v="2683"/>
    <n v="0"/>
    <n v="24147"/>
    <n v="3807"/>
    <n v="20340"/>
    <s v="Net Banking"/>
    <s v="Returned"/>
    <x v="0"/>
    <n v="5"/>
    <n v="0"/>
  </r>
  <r>
    <x v="381"/>
    <x v="1"/>
    <s v="UAE"/>
    <s v="Dubai"/>
    <s v="Software"/>
    <x v="1"/>
    <n v="46088"/>
    <s v="Existing"/>
    <s v="Online"/>
    <n v="777078"/>
    <n v="1"/>
    <n v="4761"/>
    <n v="0.2"/>
    <n v="3808.8"/>
    <n v="3919"/>
    <n v="-110.19999999999982"/>
    <s v="Credit Card"/>
    <s v="Returned"/>
    <x v="1"/>
    <n v="4"/>
    <n v="20"/>
  </r>
  <r>
    <x v="381"/>
    <x v="2"/>
    <s v="India"/>
    <s v="Mumbai"/>
    <s v="Services"/>
    <x v="0"/>
    <n v="24979"/>
    <s v="Existing"/>
    <s v="Offline"/>
    <n v="801374"/>
    <n v="2"/>
    <n v="4048"/>
    <n v="0.1"/>
    <n v="7286.4000000000005"/>
    <n v="12196"/>
    <n v="-4909.5999999999995"/>
    <s v="Net Banking"/>
    <s v="Completed"/>
    <x v="0"/>
    <n v="2"/>
    <n v="10"/>
  </r>
  <r>
    <x v="381"/>
    <x v="1"/>
    <s v="UK"/>
    <s v="London"/>
    <s v="Services"/>
    <x v="0"/>
    <n v="78264"/>
    <s v="New"/>
    <s v="Offline"/>
    <n v="775000"/>
    <n v="2"/>
    <n v="744"/>
    <n v="0"/>
    <n v="1488"/>
    <n v="18954"/>
    <n v="-17466"/>
    <s v="Net Banking"/>
    <s v="Returned"/>
    <x v="1"/>
    <n v="3"/>
    <n v="0"/>
  </r>
  <r>
    <x v="382"/>
    <x v="1"/>
    <s v="USA"/>
    <s v="New York"/>
    <s v="Software"/>
    <x v="0"/>
    <n v="60106"/>
    <s v="New"/>
    <s v="Partner"/>
    <n v="946744"/>
    <n v="2"/>
    <n v="1679"/>
    <n v="0.05"/>
    <n v="3190.1"/>
    <n v="27872"/>
    <n v="-24681.9"/>
    <s v="Cash"/>
    <s v="Cancelled"/>
    <x v="2"/>
    <n v="1"/>
    <n v="5"/>
  </r>
  <r>
    <x v="382"/>
    <x v="2"/>
    <s v="India"/>
    <s v="Bangalore"/>
    <s v="Services"/>
    <x v="0"/>
    <n v="11595"/>
    <s v="Existing"/>
    <s v="Partner"/>
    <n v="207644"/>
    <n v="8"/>
    <n v="2278"/>
    <n v="0.1"/>
    <n v="16401.600000000002"/>
    <n v="6756"/>
    <n v="9645.6000000000022"/>
    <s v="Net Banking"/>
    <s v="Returned"/>
    <x v="1"/>
    <n v="2"/>
    <n v="10"/>
  </r>
  <r>
    <x v="382"/>
    <x v="2"/>
    <s v="India"/>
    <s v="Mumbai"/>
    <s v="Services"/>
    <x v="2"/>
    <n v="42624"/>
    <s v="Existing"/>
    <s v="Online"/>
    <n v="119560"/>
    <n v="8"/>
    <n v="3035"/>
    <n v="0"/>
    <n v="24280"/>
    <n v="7707"/>
    <n v="16573"/>
    <s v="Credit Card"/>
    <s v="Cancelled"/>
    <x v="1"/>
    <n v="3"/>
    <n v="0"/>
  </r>
  <r>
    <x v="382"/>
    <x v="2"/>
    <s v="UAE"/>
    <s v="Dubai"/>
    <s v="Hardware"/>
    <x v="3"/>
    <n v="77824"/>
    <s v="Existing"/>
    <s v="Partner"/>
    <n v="499596"/>
    <n v="8"/>
    <n v="936"/>
    <n v="0.15"/>
    <n v="6364.8"/>
    <n v="27912"/>
    <n v="-21547.200000000001"/>
    <s v="Net Banking"/>
    <s v="Completed"/>
    <x v="2"/>
    <n v="3"/>
    <n v="15"/>
  </r>
  <r>
    <x v="382"/>
    <x v="3"/>
    <s v="India"/>
    <s v="Bangalore"/>
    <s v="Software"/>
    <x v="1"/>
    <n v="50431"/>
    <s v="Existing"/>
    <s v="Online"/>
    <n v="147756"/>
    <n v="4"/>
    <n v="2770"/>
    <n v="0"/>
    <n v="11080"/>
    <n v="28032"/>
    <n v="-16952"/>
    <s v="Cash"/>
    <s v="Cancelled"/>
    <x v="3"/>
    <n v="3"/>
    <n v="0"/>
  </r>
  <r>
    <x v="382"/>
    <x v="2"/>
    <s v="UK"/>
    <s v="London"/>
    <s v="Services"/>
    <x v="1"/>
    <n v="27127"/>
    <s v="New"/>
    <s v="Partner"/>
    <n v="359876"/>
    <n v="8"/>
    <n v="2324"/>
    <n v="0"/>
    <n v="18592"/>
    <n v="25333"/>
    <n v="-6741"/>
    <s v="UPI"/>
    <s v="Cancelled"/>
    <x v="2"/>
    <n v="4"/>
    <n v="0"/>
  </r>
  <r>
    <x v="382"/>
    <x v="3"/>
    <s v="India"/>
    <s v="Mumbai"/>
    <s v="Services"/>
    <x v="1"/>
    <n v="27878"/>
    <s v="New"/>
    <s v="Offline"/>
    <n v="980797"/>
    <n v="7"/>
    <n v="1293"/>
    <n v="0.05"/>
    <n v="8598.4499999999989"/>
    <n v="24260"/>
    <n v="-15661.550000000001"/>
    <s v="Cash"/>
    <s v="Returned"/>
    <x v="1"/>
    <n v="5"/>
    <n v="5"/>
  </r>
  <r>
    <x v="382"/>
    <x v="2"/>
    <s v="India"/>
    <s v="Bangalore"/>
    <s v="Software"/>
    <x v="0"/>
    <n v="82480"/>
    <s v="Existing"/>
    <s v="Offline"/>
    <n v="653867"/>
    <n v="8"/>
    <n v="4768"/>
    <n v="0.1"/>
    <n v="34329.599999999999"/>
    <n v="13596"/>
    <n v="20733.599999999999"/>
    <s v="Cash"/>
    <s v="Returned"/>
    <x v="0"/>
    <n v="4"/>
    <n v="10"/>
  </r>
  <r>
    <x v="382"/>
    <x v="3"/>
    <s v="India"/>
    <s v="Mumbai"/>
    <s v="Hardware"/>
    <x v="1"/>
    <n v="70690"/>
    <s v="New"/>
    <s v="Online"/>
    <n v="195736"/>
    <n v="1"/>
    <n v="1780"/>
    <n v="0.15"/>
    <n v="1513"/>
    <n v="25636"/>
    <n v="-24123"/>
    <s v="Cash"/>
    <s v="Cancelled"/>
    <x v="0"/>
    <n v="1"/>
    <n v="15"/>
  </r>
  <r>
    <x v="382"/>
    <x v="1"/>
    <s v="India"/>
    <s v="Mumbai"/>
    <s v="Software"/>
    <x v="2"/>
    <n v="87838"/>
    <s v="New"/>
    <s v="Online"/>
    <n v="754272"/>
    <n v="3"/>
    <n v="2238"/>
    <n v="0.1"/>
    <n v="6042.6"/>
    <n v="20959"/>
    <n v="-14916.4"/>
    <s v="UPI"/>
    <s v="Completed"/>
    <x v="1"/>
    <n v="1"/>
    <n v="10"/>
  </r>
  <r>
    <x v="382"/>
    <x v="0"/>
    <s v="UAE"/>
    <s v="Dubai"/>
    <s v="Hardware"/>
    <x v="3"/>
    <n v="66360"/>
    <s v="New"/>
    <s v="Offline"/>
    <n v="971697"/>
    <n v="6"/>
    <n v="949"/>
    <n v="0.1"/>
    <n v="5124.6000000000004"/>
    <n v="20212"/>
    <n v="-15087.4"/>
    <s v="Credit Card"/>
    <s v="Cancelled"/>
    <x v="3"/>
    <n v="5"/>
    <n v="10"/>
  </r>
  <r>
    <x v="382"/>
    <x v="1"/>
    <s v="USA"/>
    <s v="New York"/>
    <s v="Services"/>
    <x v="0"/>
    <n v="10207"/>
    <s v="New"/>
    <s v="Offline"/>
    <n v="783897"/>
    <n v="1"/>
    <n v="2454"/>
    <n v="0.15"/>
    <n v="2085.9"/>
    <n v="19958"/>
    <n v="-17872.099999999999"/>
    <s v="Cash"/>
    <s v="Cancelled"/>
    <x v="0"/>
    <n v="5"/>
    <n v="15"/>
  </r>
  <r>
    <x v="383"/>
    <x v="1"/>
    <s v="UAE"/>
    <s v="Dubai"/>
    <s v="Hardware"/>
    <x v="0"/>
    <n v="11083"/>
    <s v="New"/>
    <s v="Offline"/>
    <n v="352756"/>
    <n v="4"/>
    <n v="1114"/>
    <n v="0.15"/>
    <n v="3787.6"/>
    <n v="4382"/>
    <n v="-594.40000000000009"/>
    <s v="Cash"/>
    <s v="Cancelled"/>
    <x v="3"/>
    <n v="3"/>
    <n v="15"/>
  </r>
  <r>
    <x v="383"/>
    <x v="2"/>
    <s v="India"/>
    <s v="Mumbai"/>
    <s v="Hardware"/>
    <x v="2"/>
    <n v="61564"/>
    <s v="New"/>
    <s v="Partner"/>
    <n v="862996"/>
    <n v="9"/>
    <n v="4821"/>
    <n v="0.05"/>
    <n v="41219.549999999996"/>
    <n v="4764"/>
    <n v="36455.549999999996"/>
    <s v="Credit Card"/>
    <s v="Cancelled"/>
    <x v="0"/>
    <n v="1"/>
    <n v="5"/>
  </r>
  <r>
    <x v="383"/>
    <x v="3"/>
    <s v="India"/>
    <s v="Bangalore"/>
    <s v="Software"/>
    <x v="1"/>
    <n v="13311"/>
    <s v="New"/>
    <s v="Partner"/>
    <n v="479765"/>
    <n v="7"/>
    <n v="1238"/>
    <n v="0.2"/>
    <n v="6932.8"/>
    <n v="11439"/>
    <n v="-4506.2"/>
    <s v="Credit Card"/>
    <s v="Completed"/>
    <x v="3"/>
    <n v="3"/>
    <n v="20"/>
  </r>
  <r>
    <x v="383"/>
    <x v="0"/>
    <s v="UK"/>
    <s v="London"/>
    <s v="Services"/>
    <x v="0"/>
    <n v="33135"/>
    <s v="Existing"/>
    <s v="Partner"/>
    <n v="189661"/>
    <n v="1"/>
    <n v="2131"/>
    <n v="0.05"/>
    <n v="2024.4499999999998"/>
    <n v="16150"/>
    <n v="-14125.55"/>
    <s v="Net Banking"/>
    <s v="Cancelled"/>
    <x v="0"/>
    <n v="5"/>
    <n v="5"/>
  </r>
  <r>
    <x v="383"/>
    <x v="2"/>
    <s v="UAE"/>
    <s v="Dubai"/>
    <s v="Software"/>
    <x v="0"/>
    <n v="67109"/>
    <s v="Existing"/>
    <s v="Partner"/>
    <n v="236727"/>
    <n v="6"/>
    <n v="4671"/>
    <n v="0.15"/>
    <n v="23822.1"/>
    <n v="17300"/>
    <n v="6522.0999999999985"/>
    <s v="Credit Card"/>
    <s v="Cancelled"/>
    <x v="0"/>
    <n v="1"/>
    <n v="15"/>
  </r>
  <r>
    <x v="383"/>
    <x v="2"/>
    <s v="USA"/>
    <s v="New York"/>
    <s v="Software"/>
    <x v="2"/>
    <n v="71354"/>
    <s v="New"/>
    <s v="Online"/>
    <n v="823344"/>
    <n v="6"/>
    <n v="4165"/>
    <n v="0"/>
    <n v="24990"/>
    <n v="4424"/>
    <n v="20566"/>
    <s v="UPI"/>
    <s v="Cancelled"/>
    <x v="0"/>
    <n v="3"/>
    <n v="0"/>
  </r>
  <r>
    <x v="383"/>
    <x v="2"/>
    <s v="India"/>
    <s v="Mumbai"/>
    <s v="Services"/>
    <x v="2"/>
    <n v="73647"/>
    <s v="New"/>
    <s v="Online"/>
    <n v="441865"/>
    <n v="2"/>
    <n v="568"/>
    <n v="0"/>
    <n v="1136"/>
    <n v="18482"/>
    <n v="-17346"/>
    <s v="Cash"/>
    <s v="Returned"/>
    <x v="0"/>
    <n v="2"/>
    <n v="0"/>
  </r>
  <r>
    <x v="383"/>
    <x v="1"/>
    <s v="UK"/>
    <s v="London"/>
    <s v="Software"/>
    <x v="1"/>
    <n v="69301"/>
    <s v="New"/>
    <s v="Partner"/>
    <n v="248283"/>
    <n v="6"/>
    <n v="2374"/>
    <n v="0.1"/>
    <n v="12819.6"/>
    <n v="15271"/>
    <n v="-2451.3999999999996"/>
    <s v="Cash"/>
    <s v="Returned"/>
    <x v="1"/>
    <n v="2"/>
    <n v="10"/>
  </r>
  <r>
    <x v="383"/>
    <x v="3"/>
    <s v="UAE"/>
    <s v="Dubai"/>
    <s v="Software"/>
    <x v="3"/>
    <n v="72233"/>
    <s v="New"/>
    <s v="Online"/>
    <n v="777640"/>
    <n v="2"/>
    <n v="1369"/>
    <n v="0.1"/>
    <n v="2464.2000000000003"/>
    <n v="11995"/>
    <n v="-9530.7999999999993"/>
    <s v="UPI"/>
    <s v="Completed"/>
    <x v="0"/>
    <n v="3"/>
    <n v="10"/>
  </r>
  <r>
    <x v="383"/>
    <x v="3"/>
    <s v="UAE"/>
    <s v="Dubai"/>
    <s v="Hardware"/>
    <x v="3"/>
    <n v="92128"/>
    <s v="New"/>
    <s v="Partner"/>
    <n v="133971"/>
    <n v="8"/>
    <n v="1893"/>
    <n v="0.2"/>
    <n v="12115.2"/>
    <n v="14582"/>
    <n v="-2466.7999999999993"/>
    <s v="Net Banking"/>
    <s v="Completed"/>
    <x v="3"/>
    <n v="4"/>
    <n v="20"/>
  </r>
  <r>
    <x v="383"/>
    <x v="0"/>
    <s v="UAE"/>
    <s v="Dubai"/>
    <s v="Software"/>
    <x v="1"/>
    <n v="56212"/>
    <s v="Existing"/>
    <s v="Partner"/>
    <n v="729211"/>
    <n v="7"/>
    <n v="3970"/>
    <n v="0.2"/>
    <n v="22232"/>
    <n v="14332"/>
    <n v="7900"/>
    <s v="Cash"/>
    <s v="Cancelled"/>
    <x v="3"/>
    <n v="3"/>
    <n v="20"/>
  </r>
  <r>
    <x v="383"/>
    <x v="3"/>
    <s v="UAE"/>
    <s v="Dubai"/>
    <s v="Services"/>
    <x v="3"/>
    <n v="99468"/>
    <s v="New"/>
    <s v="Offline"/>
    <n v="106798"/>
    <n v="6"/>
    <n v="3691"/>
    <n v="0.2"/>
    <n v="17716.8"/>
    <n v="12299"/>
    <n v="5417.7999999999993"/>
    <s v="Cash"/>
    <s v="Completed"/>
    <x v="2"/>
    <n v="1"/>
    <n v="20"/>
  </r>
  <r>
    <x v="384"/>
    <x v="3"/>
    <s v="UK"/>
    <s v="London"/>
    <s v="Software"/>
    <x v="2"/>
    <n v="67776"/>
    <s v="Existing"/>
    <s v="Partner"/>
    <n v="641516"/>
    <n v="6"/>
    <n v="3619"/>
    <n v="0.2"/>
    <n v="17371.2"/>
    <n v="1197"/>
    <n v="16174.2"/>
    <s v="Net Banking"/>
    <s v="Cancelled"/>
    <x v="3"/>
    <n v="5"/>
    <n v="20"/>
  </r>
  <r>
    <x v="384"/>
    <x v="2"/>
    <s v="India"/>
    <s v="Bangalore"/>
    <s v="Hardware"/>
    <x v="2"/>
    <n v="94576"/>
    <s v="Existing"/>
    <s v="Online"/>
    <n v="266811"/>
    <n v="9"/>
    <n v="2615"/>
    <n v="0"/>
    <n v="23535"/>
    <n v="27667"/>
    <n v="-4132"/>
    <s v="Net Banking"/>
    <s v="Completed"/>
    <x v="0"/>
    <n v="3"/>
    <n v="0"/>
  </r>
  <r>
    <x v="384"/>
    <x v="2"/>
    <s v="USA"/>
    <s v="New York"/>
    <s v="Software"/>
    <x v="2"/>
    <n v="81386"/>
    <s v="New"/>
    <s v="Partner"/>
    <n v="854932"/>
    <n v="9"/>
    <n v="4465"/>
    <n v="0.15"/>
    <n v="34157.25"/>
    <n v="3688"/>
    <n v="30469.25"/>
    <s v="Net Banking"/>
    <s v="Returned"/>
    <x v="3"/>
    <n v="1"/>
    <n v="15"/>
  </r>
  <r>
    <x v="384"/>
    <x v="1"/>
    <s v="USA"/>
    <s v="New York"/>
    <s v="Software"/>
    <x v="3"/>
    <n v="61588"/>
    <s v="New"/>
    <s v="Offline"/>
    <n v="541936"/>
    <n v="2"/>
    <n v="876"/>
    <n v="0.2"/>
    <n v="1401.6000000000001"/>
    <n v="15889"/>
    <n v="-14487.4"/>
    <s v="UPI"/>
    <s v="Cancelled"/>
    <x v="0"/>
    <n v="1"/>
    <n v="20"/>
  </r>
  <r>
    <x v="384"/>
    <x v="2"/>
    <s v="India"/>
    <s v="Mumbai"/>
    <s v="Software"/>
    <x v="3"/>
    <n v="41716"/>
    <s v="New"/>
    <s v="Online"/>
    <n v="194845"/>
    <n v="3"/>
    <n v="2823"/>
    <n v="0.05"/>
    <n v="8045.5499999999993"/>
    <n v="8098"/>
    <n v="-52.450000000000728"/>
    <s v="UPI"/>
    <s v="Cancelled"/>
    <x v="0"/>
    <n v="2"/>
    <n v="5"/>
  </r>
  <r>
    <x v="384"/>
    <x v="2"/>
    <s v="India"/>
    <s v="Delhi"/>
    <s v="Hardware"/>
    <x v="0"/>
    <n v="88255"/>
    <s v="Existing"/>
    <s v="Offline"/>
    <n v="301352"/>
    <n v="7"/>
    <n v="3315"/>
    <n v="0.2"/>
    <n v="18564"/>
    <n v="23513"/>
    <n v="-4949"/>
    <s v="Credit Card"/>
    <s v="Returned"/>
    <x v="2"/>
    <n v="3"/>
    <n v="20"/>
  </r>
  <r>
    <x v="384"/>
    <x v="2"/>
    <s v="India"/>
    <s v="Bangalore"/>
    <s v="Services"/>
    <x v="0"/>
    <n v="31777"/>
    <s v="Existing"/>
    <s v="Partner"/>
    <n v="140503"/>
    <n v="9"/>
    <n v="2441"/>
    <n v="0"/>
    <n v="21969"/>
    <n v="10760"/>
    <n v="11209"/>
    <s v="Net Banking"/>
    <s v="Completed"/>
    <x v="1"/>
    <n v="4"/>
    <n v="0"/>
  </r>
  <r>
    <x v="384"/>
    <x v="2"/>
    <s v="India"/>
    <s v="Mumbai"/>
    <s v="Services"/>
    <x v="0"/>
    <n v="59285"/>
    <s v="Existing"/>
    <s v="Partner"/>
    <n v="376692"/>
    <n v="6"/>
    <n v="704"/>
    <n v="0.1"/>
    <n v="3801.6"/>
    <n v="10062"/>
    <n v="-6260.4"/>
    <s v="UPI"/>
    <s v="Cancelled"/>
    <x v="3"/>
    <n v="4"/>
    <n v="10"/>
  </r>
  <r>
    <x v="384"/>
    <x v="1"/>
    <s v="India"/>
    <s v="Mumbai"/>
    <s v="Hardware"/>
    <x v="3"/>
    <n v="92558"/>
    <s v="New"/>
    <s v="Partner"/>
    <n v="732413"/>
    <n v="1"/>
    <n v="1244"/>
    <n v="0.05"/>
    <n v="1181.8"/>
    <n v="1509"/>
    <n v="-327.20000000000005"/>
    <s v="UPI"/>
    <s v="Returned"/>
    <x v="3"/>
    <n v="5"/>
    <n v="5"/>
  </r>
  <r>
    <x v="384"/>
    <x v="2"/>
    <s v="UAE"/>
    <s v="Dubai"/>
    <s v="Hardware"/>
    <x v="0"/>
    <n v="38788"/>
    <s v="New"/>
    <s v="Partner"/>
    <n v="230942"/>
    <n v="7"/>
    <n v="3636"/>
    <n v="0.2"/>
    <n v="20361.600000000002"/>
    <n v="19847"/>
    <n v="514.60000000000218"/>
    <s v="Credit Card"/>
    <s v="Completed"/>
    <x v="0"/>
    <n v="5"/>
    <n v="20"/>
  </r>
  <r>
    <x v="384"/>
    <x v="0"/>
    <s v="India"/>
    <s v="Delhi"/>
    <s v="Software"/>
    <x v="2"/>
    <n v="14019"/>
    <s v="New"/>
    <s v="Online"/>
    <n v="268925"/>
    <n v="1"/>
    <n v="2049"/>
    <n v="0"/>
    <n v="2049"/>
    <n v="13225"/>
    <n v="-11176"/>
    <s v="UPI"/>
    <s v="Completed"/>
    <x v="3"/>
    <n v="2"/>
    <n v="0"/>
  </r>
  <r>
    <x v="384"/>
    <x v="0"/>
    <s v="India"/>
    <s v="Delhi"/>
    <s v="Services"/>
    <x v="3"/>
    <n v="85018"/>
    <s v="New"/>
    <s v="Partner"/>
    <n v="698819"/>
    <n v="5"/>
    <n v="4920"/>
    <n v="0.1"/>
    <n v="22140"/>
    <n v="28032"/>
    <n v="-5892"/>
    <s v="Cash"/>
    <s v="Completed"/>
    <x v="3"/>
    <n v="3"/>
    <n v="10"/>
  </r>
  <r>
    <x v="385"/>
    <x v="0"/>
    <s v="India"/>
    <s v="Bangalore"/>
    <s v="Hardware"/>
    <x v="1"/>
    <n v="56873"/>
    <s v="New"/>
    <s v="Offline"/>
    <n v="386847"/>
    <n v="9"/>
    <n v="2925"/>
    <n v="0.2"/>
    <n v="21060"/>
    <n v="29967"/>
    <n v="-8907"/>
    <s v="UPI"/>
    <s v="Cancelled"/>
    <x v="1"/>
    <n v="5"/>
    <n v="20"/>
  </r>
  <r>
    <x v="385"/>
    <x v="0"/>
    <s v="India"/>
    <s v="Delhi"/>
    <s v="Services"/>
    <x v="3"/>
    <n v="94116"/>
    <s v="New"/>
    <s v="Online"/>
    <n v="518743"/>
    <n v="9"/>
    <n v="3364"/>
    <n v="0"/>
    <n v="30276"/>
    <n v="24481"/>
    <n v="5795"/>
    <s v="Net Banking"/>
    <s v="Returned"/>
    <x v="3"/>
    <n v="3"/>
    <n v="0"/>
  </r>
  <r>
    <x v="385"/>
    <x v="2"/>
    <s v="India"/>
    <s v="Mumbai"/>
    <s v="Software"/>
    <x v="0"/>
    <n v="19895"/>
    <s v="Existing"/>
    <s v="Online"/>
    <n v="331640"/>
    <n v="1"/>
    <n v="4473"/>
    <n v="0"/>
    <n v="4473"/>
    <n v="19272"/>
    <n v="-14799"/>
    <s v="Credit Card"/>
    <s v="Cancelled"/>
    <x v="0"/>
    <n v="4"/>
    <n v="0"/>
  </r>
  <r>
    <x v="385"/>
    <x v="0"/>
    <s v="India"/>
    <s v="Delhi"/>
    <s v="Hardware"/>
    <x v="3"/>
    <n v="89671"/>
    <s v="Existing"/>
    <s v="Online"/>
    <n v="196966"/>
    <n v="6"/>
    <n v="1170"/>
    <n v="0.15"/>
    <n v="5967"/>
    <n v="3250"/>
    <n v="2717"/>
    <s v="Net Banking"/>
    <s v="Completed"/>
    <x v="1"/>
    <n v="1"/>
    <n v="15"/>
  </r>
  <r>
    <x v="385"/>
    <x v="2"/>
    <s v="India"/>
    <s v="Delhi"/>
    <s v="Services"/>
    <x v="0"/>
    <n v="59013"/>
    <s v="New"/>
    <s v="Offline"/>
    <n v="165555"/>
    <n v="3"/>
    <n v="3917"/>
    <n v="0"/>
    <n v="11751"/>
    <n v="5671"/>
    <n v="6080"/>
    <s v="Net Banking"/>
    <s v="Cancelled"/>
    <x v="3"/>
    <n v="4"/>
    <n v="0"/>
  </r>
  <r>
    <x v="385"/>
    <x v="1"/>
    <s v="USA"/>
    <s v="New York"/>
    <s v="Services"/>
    <x v="0"/>
    <n v="69570"/>
    <s v="New"/>
    <s v="Offline"/>
    <n v="816342"/>
    <n v="9"/>
    <n v="3565"/>
    <n v="0.2"/>
    <n v="25668"/>
    <n v="6010"/>
    <n v="19658"/>
    <s v="Credit Card"/>
    <s v="Completed"/>
    <x v="0"/>
    <n v="2"/>
    <n v="20"/>
  </r>
  <r>
    <x v="385"/>
    <x v="0"/>
    <s v="India"/>
    <s v="Mumbai"/>
    <s v="Software"/>
    <x v="1"/>
    <n v="85923"/>
    <s v="Existing"/>
    <s v="Offline"/>
    <n v="150933"/>
    <n v="3"/>
    <n v="2227"/>
    <n v="0"/>
    <n v="6681"/>
    <n v="1984"/>
    <n v="4697"/>
    <s v="Cash"/>
    <s v="Completed"/>
    <x v="0"/>
    <n v="3"/>
    <n v="0"/>
  </r>
  <r>
    <x v="385"/>
    <x v="3"/>
    <s v="UK"/>
    <s v="London"/>
    <s v="Hardware"/>
    <x v="1"/>
    <n v="92895"/>
    <s v="Existing"/>
    <s v="Offline"/>
    <n v="554394"/>
    <n v="2"/>
    <n v="4526"/>
    <n v="0.05"/>
    <n v="8599.4"/>
    <n v="1795"/>
    <n v="6804.4"/>
    <s v="Credit Card"/>
    <s v="Returned"/>
    <x v="3"/>
    <n v="1"/>
    <n v="5"/>
  </r>
  <r>
    <x v="385"/>
    <x v="0"/>
    <s v="India"/>
    <s v="Delhi"/>
    <s v="Services"/>
    <x v="2"/>
    <n v="57672"/>
    <s v="Existing"/>
    <s v="Partner"/>
    <n v="684763"/>
    <n v="8"/>
    <n v="3432"/>
    <n v="0"/>
    <n v="27456"/>
    <n v="7089"/>
    <n v="20367"/>
    <s v="Cash"/>
    <s v="Cancelled"/>
    <x v="1"/>
    <n v="1"/>
    <n v="0"/>
  </r>
  <r>
    <x v="385"/>
    <x v="0"/>
    <s v="India"/>
    <s v="Delhi"/>
    <s v="Software"/>
    <x v="0"/>
    <n v="16121"/>
    <s v="New"/>
    <s v="Partner"/>
    <n v="538946"/>
    <n v="3"/>
    <n v="4314"/>
    <n v="0"/>
    <n v="12942"/>
    <n v="15046"/>
    <n v="-2104"/>
    <s v="Cash"/>
    <s v="Returned"/>
    <x v="2"/>
    <n v="2"/>
    <n v="0"/>
  </r>
  <r>
    <x v="385"/>
    <x v="2"/>
    <s v="UAE"/>
    <s v="Dubai"/>
    <s v="Services"/>
    <x v="3"/>
    <n v="92445"/>
    <s v="Existing"/>
    <s v="Offline"/>
    <n v="123241"/>
    <n v="5"/>
    <n v="2203"/>
    <n v="0.05"/>
    <n v="10464.25"/>
    <n v="1847"/>
    <n v="8617.25"/>
    <s v="Net Banking"/>
    <s v="Cancelled"/>
    <x v="0"/>
    <n v="1"/>
    <n v="5"/>
  </r>
  <r>
    <x v="385"/>
    <x v="0"/>
    <s v="India"/>
    <s v="Delhi"/>
    <s v="Software"/>
    <x v="1"/>
    <n v="77863"/>
    <s v="Existing"/>
    <s v="Offline"/>
    <n v="481666"/>
    <n v="6"/>
    <n v="3586"/>
    <n v="0.2"/>
    <n v="17212.8"/>
    <n v="18775"/>
    <n v="-1562.2000000000007"/>
    <s v="Net Banking"/>
    <s v="Cancelled"/>
    <x v="3"/>
    <n v="3"/>
    <n v="20"/>
  </r>
  <r>
    <x v="386"/>
    <x v="3"/>
    <s v="India"/>
    <s v="Delhi"/>
    <s v="Services"/>
    <x v="1"/>
    <n v="28930"/>
    <s v="Existing"/>
    <s v="Partner"/>
    <n v="434976"/>
    <n v="1"/>
    <n v="3764"/>
    <n v="0.1"/>
    <n v="3387.6"/>
    <n v="8593"/>
    <n v="-5205.3999999999996"/>
    <s v="Net Banking"/>
    <s v="Cancelled"/>
    <x v="2"/>
    <n v="4"/>
    <n v="10"/>
  </r>
  <r>
    <x v="386"/>
    <x v="2"/>
    <s v="USA"/>
    <s v="New York"/>
    <s v="Services"/>
    <x v="0"/>
    <n v="59987"/>
    <s v="Existing"/>
    <s v="Partner"/>
    <n v="312941"/>
    <n v="7"/>
    <n v="553"/>
    <n v="0.15"/>
    <n v="3290.35"/>
    <n v="23101"/>
    <n v="-19810.650000000001"/>
    <s v="Net Banking"/>
    <s v="Completed"/>
    <x v="0"/>
    <n v="3"/>
    <n v="15"/>
  </r>
  <r>
    <x v="386"/>
    <x v="2"/>
    <s v="India"/>
    <s v="Mumbai"/>
    <s v="Software"/>
    <x v="3"/>
    <n v="45502"/>
    <s v="Existing"/>
    <s v="Offline"/>
    <n v="272588"/>
    <n v="7"/>
    <n v="1191"/>
    <n v="0.1"/>
    <n v="7503.3"/>
    <n v="20377"/>
    <n v="-12873.7"/>
    <s v="Credit Card"/>
    <s v="Returned"/>
    <x v="1"/>
    <n v="5"/>
    <n v="10"/>
  </r>
  <r>
    <x v="386"/>
    <x v="1"/>
    <s v="India"/>
    <s v="Bangalore"/>
    <s v="Hardware"/>
    <x v="1"/>
    <n v="41688"/>
    <s v="New"/>
    <s v="Online"/>
    <n v="905060"/>
    <n v="5"/>
    <n v="4599"/>
    <n v="0.2"/>
    <n v="18396"/>
    <n v="16074"/>
    <n v="2322"/>
    <s v="UPI"/>
    <s v="Returned"/>
    <x v="2"/>
    <n v="1"/>
    <n v="20"/>
  </r>
  <r>
    <x v="386"/>
    <x v="1"/>
    <s v="India"/>
    <s v="Mumbai"/>
    <s v="Software"/>
    <x v="1"/>
    <n v="17304"/>
    <s v="New"/>
    <s v="Online"/>
    <n v="381511"/>
    <n v="9"/>
    <n v="756"/>
    <n v="0.2"/>
    <n v="5443.2000000000007"/>
    <n v="8627"/>
    <n v="-3183.7999999999993"/>
    <s v="Credit Card"/>
    <s v="Returned"/>
    <x v="3"/>
    <n v="1"/>
    <n v="20"/>
  </r>
  <r>
    <x v="386"/>
    <x v="0"/>
    <s v="UAE"/>
    <s v="Dubai"/>
    <s v="Hardware"/>
    <x v="3"/>
    <n v="14049"/>
    <s v="Existing"/>
    <s v="Offline"/>
    <n v="373899"/>
    <n v="2"/>
    <n v="3932"/>
    <n v="0.05"/>
    <n v="7470.7999999999993"/>
    <n v="5457"/>
    <n v="2013.7999999999993"/>
    <s v="UPI"/>
    <s v="Completed"/>
    <x v="2"/>
    <n v="3"/>
    <n v="5"/>
  </r>
  <r>
    <x v="386"/>
    <x v="1"/>
    <s v="India"/>
    <s v="Mumbai"/>
    <s v="Services"/>
    <x v="1"/>
    <n v="24947"/>
    <s v="New"/>
    <s v="Online"/>
    <n v="332101"/>
    <n v="5"/>
    <n v="1333"/>
    <n v="0.1"/>
    <n v="5998.5"/>
    <n v="5571"/>
    <n v="427.5"/>
    <s v="Credit Card"/>
    <s v="Cancelled"/>
    <x v="2"/>
    <n v="2"/>
    <n v="10"/>
  </r>
  <r>
    <x v="386"/>
    <x v="1"/>
    <s v="India"/>
    <s v="Delhi"/>
    <s v="Services"/>
    <x v="3"/>
    <n v="19495"/>
    <s v="New"/>
    <s v="Partner"/>
    <n v="842646"/>
    <n v="2"/>
    <n v="3029"/>
    <n v="0"/>
    <n v="6058"/>
    <n v="13591"/>
    <n v="-7533"/>
    <s v="Net Banking"/>
    <s v="Cancelled"/>
    <x v="0"/>
    <n v="3"/>
    <n v="0"/>
  </r>
  <r>
    <x v="386"/>
    <x v="1"/>
    <s v="UAE"/>
    <s v="Dubai"/>
    <s v="Software"/>
    <x v="0"/>
    <n v="34707"/>
    <s v="Existing"/>
    <s v="Online"/>
    <n v="768385"/>
    <n v="2"/>
    <n v="3396"/>
    <n v="0.05"/>
    <n v="6452.4"/>
    <n v="27808"/>
    <n v="-21355.599999999999"/>
    <s v="UPI"/>
    <s v="Completed"/>
    <x v="0"/>
    <n v="4"/>
    <n v="5"/>
  </r>
  <r>
    <x v="386"/>
    <x v="2"/>
    <s v="India"/>
    <s v="Mumbai"/>
    <s v="Software"/>
    <x v="1"/>
    <n v="71920"/>
    <s v="New"/>
    <s v="Offline"/>
    <n v="760247"/>
    <n v="9"/>
    <n v="1661"/>
    <n v="0.05"/>
    <n v="14201.55"/>
    <n v="27888"/>
    <n v="-13686.45"/>
    <s v="Credit Card"/>
    <s v="Cancelled"/>
    <x v="3"/>
    <n v="2"/>
    <n v="5"/>
  </r>
  <r>
    <x v="386"/>
    <x v="2"/>
    <s v="UAE"/>
    <s v="Dubai"/>
    <s v="Hardware"/>
    <x v="0"/>
    <n v="54544"/>
    <s v="New"/>
    <s v="Online"/>
    <n v="684963"/>
    <n v="7"/>
    <n v="4022"/>
    <n v="0.15"/>
    <n v="23930.899999999998"/>
    <n v="10629"/>
    <n v="13301.899999999998"/>
    <s v="Credit Card"/>
    <s v="Cancelled"/>
    <x v="1"/>
    <n v="1"/>
    <n v="15"/>
  </r>
  <r>
    <x v="386"/>
    <x v="2"/>
    <s v="India"/>
    <s v="Bangalore"/>
    <s v="Hardware"/>
    <x v="3"/>
    <n v="40706"/>
    <s v="Existing"/>
    <s v="Online"/>
    <n v="149348"/>
    <n v="4"/>
    <n v="972"/>
    <n v="0.05"/>
    <n v="3693.6"/>
    <n v="25977"/>
    <n v="-22283.4"/>
    <s v="Cash"/>
    <s v="Returned"/>
    <x v="0"/>
    <n v="1"/>
    <n v="5"/>
  </r>
  <r>
    <x v="387"/>
    <x v="1"/>
    <s v="India"/>
    <s v="Mumbai"/>
    <s v="Hardware"/>
    <x v="0"/>
    <n v="43993"/>
    <s v="Existing"/>
    <s v="Online"/>
    <n v="170762"/>
    <n v="8"/>
    <n v="2526"/>
    <n v="0.1"/>
    <n v="18187.2"/>
    <n v="27796"/>
    <n v="-9608.7999999999993"/>
    <s v="Credit Card"/>
    <s v="Completed"/>
    <x v="2"/>
    <n v="2"/>
    <n v="10"/>
  </r>
  <r>
    <x v="387"/>
    <x v="2"/>
    <s v="UK"/>
    <s v="London"/>
    <s v="Software"/>
    <x v="0"/>
    <n v="24987"/>
    <s v="New"/>
    <s v="Partner"/>
    <n v="201132"/>
    <n v="4"/>
    <n v="2137"/>
    <n v="0.2"/>
    <n v="6838.4000000000005"/>
    <n v="15039"/>
    <n v="-8200.5999999999985"/>
    <s v="Net Banking"/>
    <s v="Cancelled"/>
    <x v="2"/>
    <n v="2"/>
    <n v="20"/>
  </r>
  <r>
    <x v="387"/>
    <x v="1"/>
    <s v="India"/>
    <s v="Delhi"/>
    <s v="Services"/>
    <x v="0"/>
    <n v="29089"/>
    <s v="New"/>
    <s v="Partner"/>
    <n v="473479"/>
    <n v="1"/>
    <n v="4048"/>
    <n v="0.15"/>
    <n v="3440.7999999999997"/>
    <n v="18261"/>
    <n v="-14820.2"/>
    <s v="Credit Card"/>
    <s v="Completed"/>
    <x v="3"/>
    <n v="2"/>
    <n v="15"/>
  </r>
  <r>
    <x v="387"/>
    <x v="2"/>
    <s v="UAE"/>
    <s v="Dubai"/>
    <s v="Software"/>
    <x v="2"/>
    <n v="75997"/>
    <s v="New"/>
    <s v="Partner"/>
    <n v="300596"/>
    <n v="3"/>
    <n v="2740"/>
    <n v="0"/>
    <n v="8220"/>
    <n v="20538"/>
    <n v="-12318"/>
    <s v="Credit Card"/>
    <s v="Completed"/>
    <x v="0"/>
    <n v="1"/>
    <n v="0"/>
  </r>
  <r>
    <x v="387"/>
    <x v="2"/>
    <s v="UK"/>
    <s v="London"/>
    <s v="Services"/>
    <x v="3"/>
    <n v="19993"/>
    <s v="Existing"/>
    <s v="Offline"/>
    <n v="708677"/>
    <n v="1"/>
    <n v="2854"/>
    <n v="0.1"/>
    <n v="2568.6"/>
    <n v="23093"/>
    <n v="-20524.400000000001"/>
    <s v="Net Banking"/>
    <s v="Cancelled"/>
    <x v="1"/>
    <n v="1"/>
    <n v="10"/>
  </r>
  <r>
    <x v="387"/>
    <x v="3"/>
    <s v="UK"/>
    <s v="London"/>
    <s v="Software"/>
    <x v="3"/>
    <n v="21465"/>
    <s v="New"/>
    <s v="Online"/>
    <n v="904446"/>
    <n v="2"/>
    <n v="1405"/>
    <n v="0"/>
    <n v="2810"/>
    <n v="26482"/>
    <n v="-23672"/>
    <s v="UPI"/>
    <s v="Cancelled"/>
    <x v="0"/>
    <n v="1"/>
    <n v="0"/>
  </r>
  <r>
    <x v="387"/>
    <x v="0"/>
    <s v="USA"/>
    <s v="New York"/>
    <s v="Software"/>
    <x v="3"/>
    <n v="92071"/>
    <s v="New"/>
    <s v="Partner"/>
    <n v="638527"/>
    <n v="2"/>
    <n v="1683"/>
    <n v="0.05"/>
    <n v="3197.7"/>
    <n v="21825"/>
    <n v="-18627.3"/>
    <s v="UPI"/>
    <s v="Completed"/>
    <x v="3"/>
    <n v="1"/>
    <n v="5"/>
  </r>
  <r>
    <x v="387"/>
    <x v="1"/>
    <s v="UAE"/>
    <s v="Dubai"/>
    <s v="Hardware"/>
    <x v="3"/>
    <n v="42640"/>
    <s v="Existing"/>
    <s v="Partner"/>
    <n v="529262"/>
    <n v="7"/>
    <n v="2719"/>
    <n v="0.1"/>
    <n v="17129.7"/>
    <n v="2095"/>
    <n v="15034.7"/>
    <s v="Net Banking"/>
    <s v="Completed"/>
    <x v="1"/>
    <n v="1"/>
    <n v="10"/>
  </r>
  <r>
    <x v="387"/>
    <x v="3"/>
    <s v="UK"/>
    <s v="London"/>
    <s v="Services"/>
    <x v="3"/>
    <n v="85997"/>
    <s v="New"/>
    <s v="Online"/>
    <n v="642710"/>
    <n v="4"/>
    <n v="4144"/>
    <n v="0.15"/>
    <n v="14089.6"/>
    <n v="12714"/>
    <n v="1375.6000000000004"/>
    <s v="UPI"/>
    <s v="Cancelled"/>
    <x v="0"/>
    <n v="3"/>
    <n v="15"/>
  </r>
  <r>
    <x v="387"/>
    <x v="2"/>
    <s v="USA"/>
    <s v="New York"/>
    <s v="Software"/>
    <x v="1"/>
    <n v="22366"/>
    <s v="Existing"/>
    <s v="Offline"/>
    <n v="389199"/>
    <n v="9"/>
    <n v="1588"/>
    <n v="0.15"/>
    <n v="12148.199999999999"/>
    <n v="2806"/>
    <n v="9342.1999999999989"/>
    <s v="Cash"/>
    <s v="Returned"/>
    <x v="2"/>
    <n v="3"/>
    <n v="15"/>
  </r>
  <r>
    <x v="387"/>
    <x v="1"/>
    <s v="UK"/>
    <s v="London"/>
    <s v="Software"/>
    <x v="1"/>
    <n v="39895"/>
    <s v="New"/>
    <s v="Online"/>
    <n v="809533"/>
    <n v="2"/>
    <n v="1692"/>
    <n v="0"/>
    <n v="3384"/>
    <n v="23380"/>
    <n v="-19996"/>
    <s v="Credit Card"/>
    <s v="Cancelled"/>
    <x v="3"/>
    <n v="3"/>
    <n v="0"/>
  </r>
  <r>
    <x v="387"/>
    <x v="2"/>
    <s v="India"/>
    <s v="Delhi"/>
    <s v="Services"/>
    <x v="1"/>
    <n v="11785"/>
    <s v="Existing"/>
    <s v="Offline"/>
    <n v="368614"/>
    <n v="9"/>
    <n v="2628"/>
    <n v="0.2"/>
    <n v="18921.600000000002"/>
    <n v="16143"/>
    <n v="2778.6000000000022"/>
    <s v="Credit Card"/>
    <s v="Completed"/>
    <x v="1"/>
    <n v="2"/>
    <n v="20"/>
  </r>
  <r>
    <x v="388"/>
    <x v="0"/>
    <s v="India"/>
    <s v="Bangalore"/>
    <s v="Software"/>
    <x v="0"/>
    <n v="16242"/>
    <s v="New"/>
    <s v="Online"/>
    <n v="451141"/>
    <n v="6"/>
    <n v="3951"/>
    <n v="0.15"/>
    <n v="20150.099999999999"/>
    <n v="19060"/>
    <n v="1090.0999999999985"/>
    <s v="UPI"/>
    <s v="Completed"/>
    <x v="1"/>
    <n v="1"/>
    <n v="15"/>
  </r>
  <r>
    <x v="388"/>
    <x v="3"/>
    <s v="USA"/>
    <s v="New York"/>
    <s v="Services"/>
    <x v="0"/>
    <n v="34529"/>
    <s v="New"/>
    <s v="Partner"/>
    <n v="800894"/>
    <n v="8"/>
    <n v="4341"/>
    <n v="0"/>
    <n v="34728"/>
    <n v="9399"/>
    <n v="25329"/>
    <s v="UPI"/>
    <s v="Cancelled"/>
    <x v="0"/>
    <n v="3"/>
    <n v="0"/>
  </r>
  <r>
    <x v="388"/>
    <x v="0"/>
    <s v="India"/>
    <s v="Bangalore"/>
    <s v="Hardware"/>
    <x v="3"/>
    <n v="74399"/>
    <s v="Existing"/>
    <s v="Partner"/>
    <n v="618571"/>
    <n v="7"/>
    <n v="831"/>
    <n v="0.2"/>
    <n v="4653.6000000000004"/>
    <n v="10557"/>
    <n v="-5903.4"/>
    <s v="UPI"/>
    <s v="Cancelled"/>
    <x v="1"/>
    <n v="2"/>
    <n v="20"/>
  </r>
  <r>
    <x v="388"/>
    <x v="3"/>
    <s v="UAE"/>
    <s v="Dubai"/>
    <s v="Hardware"/>
    <x v="2"/>
    <n v="16356"/>
    <s v="Existing"/>
    <s v="Partner"/>
    <n v="563513"/>
    <n v="8"/>
    <n v="1711"/>
    <n v="0.1"/>
    <n v="12319.2"/>
    <n v="6501"/>
    <n v="5818.2000000000007"/>
    <s v="Net Banking"/>
    <s v="Completed"/>
    <x v="2"/>
    <n v="4"/>
    <n v="10"/>
  </r>
  <r>
    <x v="388"/>
    <x v="2"/>
    <s v="India"/>
    <s v="Delhi"/>
    <s v="Services"/>
    <x v="3"/>
    <n v="33229"/>
    <s v="Existing"/>
    <s v="Offline"/>
    <n v="121603"/>
    <n v="9"/>
    <n v="1548"/>
    <n v="0.15"/>
    <n v="11842.199999999999"/>
    <n v="26985"/>
    <n v="-15142.800000000001"/>
    <s v="Cash"/>
    <s v="Completed"/>
    <x v="1"/>
    <n v="5"/>
    <n v="15"/>
  </r>
  <r>
    <x v="388"/>
    <x v="0"/>
    <s v="USA"/>
    <s v="New York"/>
    <s v="Hardware"/>
    <x v="1"/>
    <n v="95380"/>
    <s v="Existing"/>
    <s v="Online"/>
    <n v="357261"/>
    <n v="8"/>
    <n v="4588"/>
    <n v="0.15"/>
    <n v="31198.399999999998"/>
    <n v="8276"/>
    <n v="22922.399999999998"/>
    <s v="Cash"/>
    <s v="Completed"/>
    <x v="3"/>
    <n v="4"/>
    <n v="15"/>
  </r>
  <r>
    <x v="388"/>
    <x v="0"/>
    <s v="UAE"/>
    <s v="Dubai"/>
    <s v="Services"/>
    <x v="3"/>
    <n v="28220"/>
    <s v="Existing"/>
    <s v="Offline"/>
    <n v="855051"/>
    <n v="6"/>
    <n v="2775"/>
    <n v="0"/>
    <n v="16650"/>
    <n v="12117"/>
    <n v="4533"/>
    <s v="UPI"/>
    <s v="Returned"/>
    <x v="2"/>
    <n v="4"/>
    <n v="0"/>
  </r>
  <r>
    <x v="388"/>
    <x v="2"/>
    <s v="UK"/>
    <s v="London"/>
    <s v="Software"/>
    <x v="0"/>
    <n v="35651"/>
    <s v="Existing"/>
    <s v="Partner"/>
    <n v="346401"/>
    <n v="8"/>
    <n v="2134"/>
    <n v="0.15"/>
    <n v="14511.199999999999"/>
    <n v="13449"/>
    <n v="1062.1999999999989"/>
    <s v="Net Banking"/>
    <s v="Returned"/>
    <x v="2"/>
    <n v="5"/>
    <n v="15"/>
  </r>
  <r>
    <x v="388"/>
    <x v="0"/>
    <s v="India"/>
    <s v="Mumbai"/>
    <s v="Software"/>
    <x v="3"/>
    <n v="97663"/>
    <s v="Existing"/>
    <s v="Offline"/>
    <n v="475594"/>
    <n v="8"/>
    <n v="4105"/>
    <n v="0"/>
    <n v="32840"/>
    <n v="11255"/>
    <n v="21585"/>
    <s v="UPI"/>
    <s v="Completed"/>
    <x v="0"/>
    <n v="2"/>
    <n v="0"/>
  </r>
  <r>
    <x v="388"/>
    <x v="1"/>
    <s v="UAE"/>
    <s v="Dubai"/>
    <s v="Services"/>
    <x v="1"/>
    <n v="98198"/>
    <s v="New"/>
    <s v="Offline"/>
    <n v="646284"/>
    <n v="2"/>
    <n v="1002"/>
    <n v="0.15"/>
    <n v="1703.3999999999999"/>
    <n v="24565"/>
    <n v="-22861.599999999999"/>
    <s v="Net Banking"/>
    <s v="Completed"/>
    <x v="2"/>
    <n v="5"/>
    <n v="15"/>
  </r>
  <r>
    <x v="388"/>
    <x v="3"/>
    <s v="India"/>
    <s v="Bangalore"/>
    <s v="Software"/>
    <x v="3"/>
    <n v="71850"/>
    <s v="New"/>
    <s v="Offline"/>
    <n v="926410"/>
    <n v="2"/>
    <n v="4069"/>
    <n v="0"/>
    <n v="8138"/>
    <n v="28366"/>
    <n v="-20228"/>
    <s v="Net Banking"/>
    <s v="Cancelled"/>
    <x v="1"/>
    <n v="2"/>
    <n v="0"/>
  </r>
  <r>
    <x v="388"/>
    <x v="3"/>
    <s v="India"/>
    <s v="Delhi"/>
    <s v="Hardware"/>
    <x v="0"/>
    <n v="44261"/>
    <s v="New"/>
    <s v="Online"/>
    <n v="723166"/>
    <n v="1"/>
    <n v="1579"/>
    <n v="0.15"/>
    <n v="1342.1499999999999"/>
    <n v="25821"/>
    <n v="-24478.85"/>
    <s v="Credit Card"/>
    <s v="Completed"/>
    <x v="1"/>
    <n v="4"/>
    <n v="15"/>
  </r>
  <r>
    <x v="389"/>
    <x v="3"/>
    <s v="India"/>
    <s v="Delhi"/>
    <s v="Software"/>
    <x v="2"/>
    <n v="68479"/>
    <s v="New"/>
    <s v="Offline"/>
    <n v="881384"/>
    <n v="2"/>
    <n v="1834"/>
    <n v="0.1"/>
    <n v="3301.2000000000003"/>
    <n v="25452"/>
    <n v="-22150.799999999999"/>
    <s v="UPI"/>
    <s v="Returned"/>
    <x v="0"/>
    <n v="5"/>
    <n v="10"/>
  </r>
  <r>
    <x v="389"/>
    <x v="1"/>
    <s v="UAE"/>
    <s v="Dubai"/>
    <s v="Software"/>
    <x v="1"/>
    <n v="60700"/>
    <s v="New"/>
    <s v="Offline"/>
    <n v="140564"/>
    <n v="7"/>
    <n v="4518"/>
    <n v="0.1"/>
    <n v="28463.4"/>
    <n v="19986"/>
    <n v="8477.4000000000015"/>
    <s v="Credit Card"/>
    <s v="Completed"/>
    <x v="1"/>
    <n v="4"/>
    <n v="10"/>
  </r>
  <r>
    <x v="389"/>
    <x v="3"/>
    <s v="UK"/>
    <s v="London"/>
    <s v="Services"/>
    <x v="3"/>
    <n v="52380"/>
    <s v="New"/>
    <s v="Offline"/>
    <n v="656036"/>
    <n v="3"/>
    <n v="4716"/>
    <n v="0"/>
    <n v="14148"/>
    <n v="16761"/>
    <n v="-2613"/>
    <s v="Credit Card"/>
    <s v="Returned"/>
    <x v="1"/>
    <n v="5"/>
    <n v="0"/>
  </r>
  <r>
    <x v="389"/>
    <x v="2"/>
    <s v="India"/>
    <s v="Mumbai"/>
    <s v="Hardware"/>
    <x v="0"/>
    <n v="89833"/>
    <s v="New"/>
    <s v="Partner"/>
    <n v="161402"/>
    <n v="4"/>
    <n v="2573"/>
    <n v="0.1"/>
    <n v="9262.8000000000011"/>
    <n v="22551"/>
    <n v="-13288.199999999999"/>
    <s v="Cash"/>
    <s v="Cancelled"/>
    <x v="2"/>
    <n v="5"/>
    <n v="10"/>
  </r>
  <r>
    <x v="389"/>
    <x v="0"/>
    <s v="India"/>
    <s v="Bangalore"/>
    <s v="Software"/>
    <x v="1"/>
    <n v="98324"/>
    <s v="Existing"/>
    <s v="Partner"/>
    <n v="263403"/>
    <n v="4"/>
    <n v="4554"/>
    <n v="0"/>
    <n v="18216"/>
    <n v="15015"/>
    <n v="3201"/>
    <s v="Net Banking"/>
    <s v="Returned"/>
    <x v="0"/>
    <n v="1"/>
    <n v="0"/>
  </r>
  <r>
    <x v="389"/>
    <x v="1"/>
    <s v="UAE"/>
    <s v="Dubai"/>
    <s v="Software"/>
    <x v="1"/>
    <n v="37011"/>
    <s v="New"/>
    <s v="Online"/>
    <n v="406524"/>
    <n v="4"/>
    <n v="522"/>
    <n v="0"/>
    <n v="2088"/>
    <n v="20865"/>
    <n v="-18777"/>
    <s v="Net Banking"/>
    <s v="Cancelled"/>
    <x v="0"/>
    <n v="3"/>
    <n v="0"/>
  </r>
  <r>
    <x v="389"/>
    <x v="3"/>
    <s v="UAE"/>
    <s v="Dubai"/>
    <s v="Services"/>
    <x v="0"/>
    <n v="58603"/>
    <s v="Existing"/>
    <s v="Partner"/>
    <n v="550959"/>
    <n v="2"/>
    <n v="2349"/>
    <n v="0.05"/>
    <n v="4463.0999999999995"/>
    <n v="18861"/>
    <n v="-14397.900000000001"/>
    <s v="Net Banking"/>
    <s v="Returned"/>
    <x v="1"/>
    <n v="3"/>
    <n v="5"/>
  </r>
  <r>
    <x v="389"/>
    <x v="2"/>
    <s v="India"/>
    <s v="Delhi"/>
    <s v="Services"/>
    <x v="3"/>
    <n v="28447"/>
    <s v="New"/>
    <s v="Online"/>
    <n v="284914"/>
    <n v="6"/>
    <n v="2663"/>
    <n v="0.1"/>
    <n v="14380.2"/>
    <n v="23669"/>
    <n v="-9288.7999999999993"/>
    <s v="Net Banking"/>
    <s v="Returned"/>
    <x v="1"/>
    <n v="4"/>
    <n v="10"/>
  </r>
  <r>
    <x v="389"/>
    <x v="0"/>
    <s v="India"/>
    <s v="Bangalore"/>
    <s v="Hardware"/>
    <x v="3"/>
    <n v="93940"/>
    <s v="Existing"/>
    <s v="Partner"/>
    <n v="461904"/>
    <n v="1"/>
    <n v="979"/>
    <n v="0.05"/>
    <n v="930.05"/>
    <n v="3497"/>
    <n v="-2566.9499999999998"/>
    <s v="Credit Card"/>
    <s v="Returned"/>
    <x v="3"/>
    <n v="4"/>
    <n v="5"/>
  </r>
  <r>
    <x v="389"/>
    <x v="0"/>
    <s v="India"/>
    <s v="Mumbai"/>
    <s v="Software"/>
    <x v="3"/>
    <n v="96677"/>
    <s v="New"/>
    <s v="Online"/>
    <n v="199899"/>
    <n v="5"/>
    <n v="2854"/>
    <n v="0.05"/>
    <n v="13556.5"/>
    <n v="6850"/>
    <n v="6706.5"/>
    <s v="Net Banking"/>
    <s v="Returned"/>
    <x v="0"/>
    <n v="4"/>
    <n v="5"/>
  </r>
  <r>
    <x v="389"/>
    <x v="1"/>
    <s v="India"/>
    <s v="Delhi"/>
    <s v="Services"/>
    <x v="1"/>
    <n v="97843"/>
    <s v="New"/>
    <s v="Online"/>
    <n v="976660"/>
    <n v="2"/>
    <n v="3248"/>
    <n v="0.15"/>
    <n v="5521.5999999999995"/>
    <n v="18864"/>
    <n v="-13342.400000000001"/>
    <s v="Cash"/>
    <s v="Returned"/>
    <x v="2"/>
    <n v="1"/>
    <n v="15"/>
  </r>
  <r>
    <x v="389"/>
    <x v="1"/>
    <s v="UAE"/>
    <s v="Dubai"/>
    <s v="Services"/>
    <x v="2"/>
    <n v="85877"/>
    <s v="New"/>
    <s v="Online"/>
    <n v="632274"/>
    <n v="9"/>
    <n v="3039"/>
    <n v="0"/>
    <n v="27351"/>
    <n v="2787"/>
    <n v="24564"/>
    <s v="Cash"/>
    <s v="Cancelled"/>
    <x v="1"/>
    <n v="1"/>
    <n v="0"/>
  </r>
  <r>
    <x v="390"/>
    <x v="1"/>
    <s v="India"/>
    <s v="Delhi"/>
    <s v="Services"/>
    <x v="1"/>
    <n v="84678"/>
    <s v="New"/>
    <s v="Partner"/>
    <n v="485406"/>
    <n v="2"/>
    <n v="1643"/>
    <n v="0.2"/>
    <n v="2628.8"/>
    <n v="19196"/>
    <n v="-16567.2"/>
    <s v="Credit Card"/>
    <s v="Completed"/>
    <x v="3"/>
    <n v="4"/>
    <n v="20"/>
  </r>
  <r>
    <x v="390"/>
    <x v="2"/>
    <s v="India"/>
    <s v="Delhi"/>
    <s v="Hardware"/>
    <x v="3"/>
    <n v="74583"/>
    <s v="Existing"/>
    <s v="Offline"/>
    <n v="965114"/>
    <n v="6"/>
    <n v="2833"/>
    <n v="0.05"/>
    <n v="16148.099999999999"/>
    <n v="29787"/>
    <n v="-13638.900000000001"/>
    <s v="Credit Card"/>
    <s v="Cancelled"/>
    <x v="3"/>
    <n v="1"/>
    <n v="5"/>
  </r>
  <r>
    <x v="390"/>
    <x v="2"/>
    <s v="USA"/>
    <s v="New York"/>
    <s v="Services"/>
    <x v="1"/>
    <n v="73056"/>
    <s v="New"/>
    <s v="Partner"/>
    <n v="741105"/>
    <n v="4"/>
    <n v="3145"/>
    <n v="0.15"/>
    <n v="10693"/>
    <n v="20307"/>
    <n v="-9614"/>
    <s v="UPI"/>
    <s v="Completed"/>
    <x v="2"/>
    <n v="5"/>
    <n v="15"/>
  </r>
  <r>
    <x v="390"/>
    <x v="1"/>
    <s v="India"/>
    <s v="Delhi"/>
    <s v="Hardware"/>
    <x v="2"/>
    <n v="91468"/>
    <s v="Existing"/>
    <s v="Offline"/>
    <n v="929242"/>
    <n v="6"/>
    <n v="1338"/>
    <n v="0.1"/>
    <n v="7225.2"/>
    <n v="3561"/>
    <n v="3664.2"/>
    <s v="UPI"/>
    <s v="Cancelled"/>
    <x v="1"/>
    <n v="5"/>
    <n v="10"/>
  </r>
  <r>
    <x v="390"/>
    <x v="3"/>
    <s v="UK"/>
    <s v="London"/>
    <s v="Hardware"/>
    <x v="1"/>
    <n v="22017"/>
    <s v="New"/>
    <s v="Partner"/>
    <n v="592351"/>
    <n v="2"/>
    <n v="2349"/>
    <n v="0.2"/>
    <n v="3758.4"/>
    <n v="20330"/>
    <n v="-16571.599999999999"/>
    <s v="Net Banking"/>
    <s v="Returned"/>
    <x v="2"/>
    <n v="5"/>
    <n v="20"/>
  </r>
  <r>
    <x v="390"/>
    <x v="0"/>
    <s v="India"/>
    <s v="Delhi"/>
    <s v="Software"/>
    <x v="0"/>
    <n v="47880"/>
    <s v="New"/>
    <s v="Offline"/>
    <n v="815404"/>
    <n v="2"/>
    <n v="3886"/>
    <n v="0"/>
    <n v="7772"/>
    <n v="29684"/>
    <n v="-21912"/>
    <s v="Credit Card"/>
    <s v="Completed"/>
    <x v="1"/>
    <n v="3"/>
    <n v="0"/>
  </r>
  <r>
    <x v="390"/>
    <x v="0"/>
    <s v="UK"/>
    <s v="London"/>
    <s v="Software"/>
    <x v="3"/>
    <n v="11355"/>
    <s v="New"/>
    <s v="Partner"/>
    <n v="380645"/>
    <n v="7"/>
    <n v="3352"/>
    <n v="0.15"/>
    <n v="19944.399999999998"/>
    <n v="27900"/>
    <n v="-7955.6000000000022"/>
    <s v="Credit Card"/>
    <s v="Completed"/>
    <x v="3"/>
    <n v="5"/>
    <n v="15"/>
  </r>
  <r>
    <x v="390"/>
    <x v="2"/>
    <s v="India"/>
    <s v="Bangalore"/>
    <s v="Hardware"/>
    <x v="3"/>
    <n v="68936"/>
    <s v="New"/>
    <s v="Online"/>
    <n v="514082"/>
    <n v="3"/>
    <n v="2709"/>
    <n v="0.2"/>
    <n v="6501.6"/>
    <n v="17288"/>
    <n v="-10786.4"/>
    <s v="Cash"/>
    <s v="Cancelled"/>
    <x v="1"/>
    <n v="3"/>
    <n v="20"/>
  </r>
  <r>
    <x v="390"/>
    <x v="0"/>
    <s v="India"/>
    <s v="Delhi"/>
    <s v="Software"/>
    <x v="3"/>
    <n v="74608"/>
    <s v="Existing"/>
    <s v="Online"/>
    <n v="249462"/>
    <n v="3"/>
    <n v="1892"/>
    <n v="0"/>
    <n v="5676"/>
    <n v="1915"/>
    <n v="3761"/>
    <s v="Cash"/>
    <s v="Completed"/>
    <x v="3"/>
    <n v="5"/>
    <n v="0"/>
  </r>
  <r>
    <x v="390"/>
    <x v="3"/>
    <s v="India"/>
    <s v="Mumbai"/>
    <s v="Software"/>
    <x v="1"/>
    <n v="91622"/>
    <s v="Existing"/>
    <s v="Online"/>
    <n v="340139"/>
    <n v="7"/>
    <n v="3756"/>
    <n v="0"/>
    <n v="26292"/>
    <n v="26468"/>
    <n v="-176"/>
    <s v="Cash"/>
    <s v="Returned"/>
    <x v="0"/>
    <n v="4"/>
    <n v="0"/>
  </r>
  <r>
    <x v="390"/>
    <x v="0"/>
    <s v="UK"/>
    <s v="London"/>
    <s v="Services"/>
    <x v="1"/>
    <n v="97051"/>
    <s v="Existing"/>
    <s v="Offline"/>
    <n v="403400"/>
    <n v="8"/>
    <n v="2459"/>
    <n v="0.2"/>
    <n v="15737.6"/>
    <n v="23755"/>
    <n v="-8017.4"/>
    <s v="Credit Card"/>
    <s v="Completed"/>
    <x v="3"/>
    <n v="3"/>
    <n v="20"/>
  </r>
  <r>
    <x v="390"/>
    <x v="2"/>
    <s v="UK"/>
    <s v="London"/>
    <s v="Software"/>
    <x v="1"/>
    <n v="89756"/>
    <s v="New"/>
    <s v="Offline"/>
    <n v="401672"/>
    <n v="7"/>
    <n v="775"/>
    <n v="0.15"/>
    <n v="4611.25"/>
    <n v="8313"/>
    <n v="-3701.75"/>
    <s v="UPI"/>
    <s v="Cancelled"/>
    <x v="2"/>
    <n v="1"/>
    <n v="15"/>
  </r>
  <r>
    <x v="391"/>
    <x v="2"/>
    <s v="UAE"/>
    <s v="Dubai"/>
    <s v="Hardware"/>
    <x v="3"/>
    <n v="57266"/>
    <s v="New"/>
    <s v="Online"/>
    <n v="338286"/>
    <n v="3"/>
    <n v="1959"/>
    <n v="0.2"/>
    <n v="4701.6000000000004"/>
    <n v="29888"/>
    <n v="-25186.400000000001"/>
    <s v="Credit Card"/>
    <s v="Completed"/>
    <x v="3"/>
    <n v="3"/>
    <n v="20"/>
  </r>
  <r>
    <x v="391"/>
    <x v="3"/>
    <s v="India"/>
    <s v="Bangalore"/>
    <s v="Software"/>
    <x v="1"/>
    <n v="64554"/>
    <s v="New"/>
    <s v="Offline"/>
    <n v="652000"/>
    <n v="3"/>
    <n v="3831"/>
    <n v="0.05"/>
    <n v="10918.35"/>
    <n v="11988"/>
    <n v="-1069.6499999999996"/>
    <s v="Credit Card"/>
    <s v="Cancelled"/>
    <x v="1"/>
    <n v="2"/>
    <n v="5"/>
  </r>
  <r>
    <x v="391"/>
    <x v="3"/>
    <s v="India"/>
    <s v="Delhi"/>
    <s v="Services"/>
    <x v="3"/>
    <n v="68215"/>
    <s v="New"/>
    <s v="Online"/>
    <n v="629982"/>
    <n v="7"/>
    <n v="1458"/>
    <n v="0"/>
    <n v="10206"/>
    <n v="29965"/>
    <n v="-19759"/>
    <s v="Credit Card"/>
    <s v="Returned"/>
    <x v="2"/>
    <n v="3"/>
    <n v="0"/>
  </r>
  <r>
    <x v="391"/>
    <x v="0"/>
    <s v="India"/>
    <s v="Mumbai"/>
    <s v="Hardware"/>
    <x v="1"/>
    <n v="70656"/>
    <s v="Existing"/>
    <s v="Partner"/>
    <n v="753489"/>
    <n v="3"/>
    <n v="2341"/>
    <n v="0.1"/>
    <n v="6320.7"/>
    <n v="20199"/>
    <n v="-13878.3"/>
    <s v="UPI"/>
    <s v="Cancelled"/>
    <x v="2"/>
    <n v="5"/>
    <n v="10"/>
  </r>
  <r>
    <x v="391"/>
    <x v="0"/>
    <s v="UAE"/>
    <s v="Dubai"/>
    <s v="Software"/>
    <x v="3"/>
    <n v="64104"/>
    <s v="Existing"/>
    <s v="Offline"/>
    <n v="810574"/>
    <n v="2"/>
    <n v="4559"/>
    <n v="0.2"/>
    <n v="7294.4000000000005"/>
    <n v="15616"/>
    <n v="-8321.5999999999985"/>
    <s v="Cash"/>
    <s v="Cancelled"/>
    <x v="0"/>
    <n v="5"/>
    <n v="20"/>
  </r>
  <r>
    <x v="391"/>
    <x v="2"/>
    <s v="India"/>
    <s v="Bangalore"/>
    <s v="Hardware"/>
    <x v="0"/>
    <n v="86844"/>
    <s v="Existing"/>
    <s v="Offline"/>
    <n v="971431"/>
    <n v="7"/>
    <n v="4645"/>
    <n v="0.2"/>
    <n v="26012"/>
    <n v="22669"/>
    <n v="3343"/>
    <s v="Net Banking"/>
    <s v="Completed"/>
    <x v="0"/>
    <n v="5"/>
    <n v="20"/>
  </r>
  <r>
    <x v="391"/>
    <x v="3"/>
    <s v="UK"/>
    <s v="London"/>
    <s v="Software"/>
    <x v="1"/>
    <n v="10969"/>
    <s v="New"/>
    <s v="Partner"/>
    <n v="514878"/>
    <n v="3"/>
    <n v="3877"/>
    <n v="0"/>
    <n v="11631"/>
    <n v="14454"/>
    <n v="-2823"/>
    <s v="Net Banking"/>
    <s v="Cancelled"/>
    <x v="0"/>
    <n v="1"/>
    <n v="0"/>
  </r>
  <r>
    <x v="391"/>
    <x v="3"/>
    <s v="India"/>
    <s v="Mumbai"/>
    <s v="Services"/>
    <x v="3"/>
    <n v="10254"/>
    <s v="Existing"/>
    <s v="Offline"/>
    <n v="886442"/>
    <n v="5"/>
    <n v="3024"/>
    <n v="0"/>
    <n v="15120"/>
    <n v="5593"/>
    <n v="9527"/>
    <s v="Net Banking"/>
    <s v="Cancelled"/>
    <x v="2"/>
    <n v="4"/>
    <n v="0"/>
  </r>
  <r>
    <x v="391"/>
    <x v="3"/>
    <s v="India"/>
    <s v="Delhi"/>
    <s v="Software"/>
    <x v="0"/>
    <n v="20306"/>
    <s v="New"/>
    <s v="Offline"/>
    <n v="530864"/>
    <n v="7"/>
    <n v="987"/>
    <n v="0.2"/>
    <n v="5527.2000000000007"/>
    <n v="1976"/>
    <n v="3551.2000000000007"/>
    <s v="UPI"/>
    <s v="Cancelled"/>
    <x v="2"/>
    <n v="3"/>
    <n v="20"/>
  </r>
  <r>
    <x v="391"/>
    <x v="0"/>
    <s v="USA"/>
    <s v="New York"/>
    <s v="Hardware"/>
    <x v="0"/>
    <n v="75516"/>
    <s v="Existing"/>
    <s v="Offline"/>
    <n v="739386"/>
    <n v="2"/>
    <n v="2627"/>
    <n v="0.1"/>
    <n v="4728.6000000000004"/>
    <n v="18133"/>
    <n v="-13404.4"/>
    <s v="UPI"/>
    <s v="Cancelled"/>
    <x v="1"/>
    <n v="1"/>
    <n v="10"/>
  </r>
  <r>
    <x v="391"/>
    <x v="3"/>
    <s v="USA"/>
    <s v="New York"/>
    <s v="Hardware"/>
    <x v="2"/>
    <n v="78197"/>
    <s v="Existing"/>
    <s v="Partner"/>
    <n v="831742"/>
    <n v="8"/>
    <n v="2440"/>
    <n v="0"/>
    <n v="19520"/>
    <n v="4555"/>
    <n v="14965"/>
    <s v="Net Banking"/>
    <s v="Cancelled"/>
    <x v="2"/>
    <n v="2"/>
    <n v="0"/>
  </r>
  <r>
    <x v="391"/>
    <x v="2"/>
    <s v="India"/>
    <s v="Bangalore"/>
    <s v="Hardware"/>
    <x v="1"/>
    <n v="90845"/>
    <s v="Existing"/>
    <s v="Online"/>
    <n v="540474"/>
    <n v="2"/>
    <n v="2953"/>
    <n v="0"/>
    <n v="5906"/>
    <n v="24964"/>
    <n v="-19058"/>
    <s v="Net Banking"/>
    <s v="Cancelled"/>
    <x v="0"/>
    <n v="3"/>
    <n v="0"/>
  </r>
  <r>
    <x v="392"/>
    <x v="2"/>
    <s v="India"/>
    <s v="Mumbai"/>
    <s v="Software"/>
    <x v="3"/>
    <n v="28223"/>
    <s v="Existing"/>
    <s v="Online"/>
    <n v="473965"/>
    <n v="4"/>
    <n v="4514"/>
    <n v="0.05"/>
    <n v="17153.2"/>
    <n v="12360"/>
    <n v="4793.2000000000007"/>
    <s v="UPI"/>
    <s v="Completed"/>
    <x v="3"/>
    <n v="5"/>
    <n v="5"/>
  </r>
  <r>
    <x v="392"/>
    <x v="0"/>
    <s v="UAE"/>
    <s v="Dubai"/>
    <s v="Software"/>
    <x v="2"/>
    <n v="81441"/>
    <s v="New"/>
    <s v="Partner"/>
    <n v="553746"/>
    <n v="4"/>
    <n v="4297"/>
    <n v="0.15"/>
    <n v="14609.8"/>
    <n v="22183"/>
    <n v="-7573.2000000000007"/>
    <s v="Net Banking"/>
    <s v="Completed"/>
    <x v="1"/>
    <n v="1"/>
    <n v="15"/>
  </r>
  <r>
    <x v="392"/>
    <x v="1"/>
    <s v="India"/>
    <s v="Mumbai"/>
    <s v="Software"/>
    <x v="1"/>
    <n v="77967"/>
    <s v="New"/>
    <s v="Partner"/>
    <n v="259098"/>
    <n v="8"/>
    <n v="4850"/>
    <n v="0.05"/>
    <n v="36860"/>
    <n v="8455"/>
    <n v="28405"/>
    <s v="Credit Card"/>
    <s v="Cancelled"/>
    <x v="1"/>
    <n v="1"/>
    <n v="5"/>
  </r>
  <r>
    <x v="392"/>
    <x v="0"/>
    <s v="UK"/>
    <s v="London"/>
    <s v="Services"/>
    <x v="0"/>
    <n v="83292"/>
    <s v="Existing"/>
    <s v="Partner"/>
    <n v="641270"/>
    <n v="1"/>
    <n v="1459"/>
    <n v="0.1"/>
    <n v="1313.1000000000001"/>
    <n v="20399"/>
    <n v="-19085.900000000001"/>
    <s v="Cash"/>
    <s v="Cancelled"/>
    <x v="3"/>
    <n v="3"/>
    <n v="10"/>
  </r>
  <r>
    <x v="392"/>
    <x v="1"/>
    <s v="USA"/>
    <s v="New York"/>
    <s v="Services"/>
    <x v="1"/>
    <n v="80889"/>
    <s v="Existing"/>
    <s v="Online"/>
    <n v="550244"/>
    <n v="9"/>
    <n v="3063"/>
    <n v="0.15"/>
    <n v="23431.95"/>
    <n v="12818"/>
    <n v="10613.95"/>
    <s v="UPI"/>
    <s v="Cancelled"/>
    <x v="1"/>
    <n v="1"/>
    <n v="15"/>
  </r>
  <r>
    <x v="392"/>
    <x v="3"/>
    <s v="India"/>
    <s v="Bangalore"/>
    <s v="Services"/>
    <x v="3"/>
    <n v="60117"/>
    <s v="New"/>
    <s v="Partner"/>
    <n v="208893"/>
    <n v="6"/>
    <n v="963"/>
    <n v="0.2"/>
    <n v="4622.4000000000005"/>
    <n v="9460"/>
    <n v="-4837.5999999999995"/>
    <s v="Cash"/>
    <s v="Returned"/>
    <x v="0"/>
    <n v="1"/>
    <n v="20"/>
  </r>
  <r>
    <x v="392"/>
    <x v="0"/>
    <s v="India"/>
    <s v="Delhi"/>
    <s v="Hardware"/>
    <x v="0"/>
    <n v="11737"/>
    <s v="Existing"/>
    <s v="Online"/>
    <n v="531201"/>
    <n v="4"/>
    <n v="2436"/>
    <n v="0.1"/>
    <n v="8769.6"/>
    <n v="4028"/>
    <n v="4741.6000000000004"/>
    <s v="Net Banking"/>
    <s v="Cancelled"/>
    <x v="0"/>
    <n v="1"/>
    <n v="10"/>
  </r>
  <r>
    <x v="392"/>
    <x v="2"/>
    <s v="India"/>
    <s v="Mumbai"/>
    <s v="Hardware"/>
    <x v="2"/>
    <n v="92404"/>
    <s v="Existing"/>
    <s v="Partner"/>
    <n v="401998"/>
    <n v="6"/>
    <n v="4631"/>
    <n v="0.1"/>
    <n v="25007.4"/>
    <n v="23832"/>
    <n v="1175.4000000000015"/>
    <s v="Net Banking"/>
    <s v="Completed"/>
    <x v="1"/>
    <n v="3"/>
    <n v="10"/>
  </r>
  <r>
    <x v="392"/>
    <x v="3"/>
    <s v="USA"/>
    <s v="New York"/>
    <s v="Hardware"/>
    <x v="1"/>
    <n v="42476"/>
    <s v="Existing"/>
    <s v="Offline"/>
    <n v="308914"/>
    <n v="6"/>
    <n v="515"/>
    <n v="0.05"/>
    <n v="2935.5"/>
    <n v="26587"/>
    <n v="-23651.5"/>
    <s v="UPI"/>
    <s v="Completed"/>
    <x v="1"/>
    <n v="5"/>
    <n v="5"/>
  </r>
  <r>
    <x v="392"/>
    <x v="2"/>
    <s v="UAE"/>
    <s v="Dubai"/>
    <s v="Hardware"/>
    <x v="1"/>
    <n v="34325"/>
    <s v="New"/>
    <s v="Online"/>
    <n v="296920"/>
    <n v="9"/>
    <n v="4570"/>
    <n v="0.15"/>
    <n v="34960.5"/>
    <n v="11327"/>
    <n v="23633.5"/>
    <s v="UPI"/>
    <s v="Cancelled"/>
    <x v="1"/>
    <n v="1"/>
    <n v="15"/>
  </r>
  <r>
    <x v="392"/>
    <x v="3"/>
    <s v="India"/>
    <s v="Bangalore"/>
    <s v="Hardware"/>
    <x v="2"/>
    <n v="22326"/>
    <s v="New"/>
    <s v="Online"/>
    <n v="172207"/>
    <n v="4"/>
    <n v="1418"/>
    <n v="0.1"/>
    <n v="5104.8"/>
    <n v="6239"/>
    <n v="-1134.1999999999998"/>
    <s v="Credit Card"/>
    <s v="Completed"/>
    <x v="2"/>
    <n v="1"/>
    <n v="10"/>
  </r>
  <r>
    <x v="392"/>
    <x v="0"/>
    <s v="India"/>
    <s v="Delhi"/>
    <s v="Software"/>
    <x v="1"/>
    <n v="22911"/>
    <s v="Existing"/>
    <s v="Partner"/>
    <n v="647372"/>
    <n v="8"/>
    <n v="2113"/>
    <n v="0.15"/>
    <n v="14368.4"/>
    <n v="18632"/>
    <n v="-4263.6000000000004"/>
    <s v="UPI"/>
    <s v="Completed"/>
    <x v="2"/>
    <n v="4"/>
    <n v="15"/>
  </r>
  <r>
    <x v="393"/>
    <x v="1"/>
    <s v="India"/>
    <s v="Mumbai"/>
    <s v="Hardware"/>
    <x v="1"/>
    <n v="39080"/>
    <s v="Existing"/>
    <s v="Offline"/>
    <n v="996666"/>
    <n v="1"/>
    <n v="1322"/>
    <n v="0.2"/>
    <n v="1057.6000000000001"/>
    <n v="12399"/>
    <n v="-11341.4"/>
    <s v="Cash"/>
    <s v="Returned"/>
    <x v="2"/>
    <n v="2"/>
    <n v="20"/>
  </r>
  <r>
    <x v="393"/>
    <x v="3"/>
    <s v="UAE"/>
    <s v="Dubai"/>
    <s v="Software"/>
    <x v="1"/>
    <n v="32635"/>
    <s v="New"/>
    <s v="Online"/>
    <n v="921692"/>
    <n v="6"/>
    <n v="2620"/>
    <n v="0.15"/>
    <n v="13362"/>
    <n v="26338"/>
    <n v="-12976"/>
    <s v="UPI"/>
    <s v="Cancelled"/>
    <x v="3"/>
    <n v="4"/>
    <n v="15"/>
  </r>
  <r>
    <x v="393"/>
    <x v="1"/>
    <s v="India"/>
    <s v="Delhi"/>
    <s v="Services"/>
    <x v="0"/>
    <n v="61179"/>
    <s v="New"/>
    <s v="Partner"/>
    <n v="405049"/>
    <n v="5"/>
    <n v="3891"/>
    <n v="0.05"/>
    <n v="18482.25"/>
    <n v="28547"/>
    <n v="-10064.75"/>
    <s v="Credit Card"/>
    <s v="Completed"/>
    <x v="3"/>
    <n v="5"/>
    <n v="5"/>
  </r>
  <r>
    <x v="393"/>
    <x v="3"/>
    <s v="UK"/>
    <s v="London"/>
    <s v="Services"/>
    <x v="0"/>
    <n v="15213"/>
    <s v="New"/>
    <s v="Offline"/>
    <n v="640902"/>
    <n v="3"/>
    <n v="2466"/>
    <n v="0.05"/>
    <n v="7028.0999999999995"/>
    <n v="26298"/>
    <n v="-19269.900000000001"/>
    <s v="Cash"/>
    <s v="Completed"/>
    <x v="0"/>
    <n v="4"/>
    <n v="5"/>
  </r>
  <r>
    <x v="393"/>
    <x v="2"/>
    <s v="USA"/>
    <s v="New York"/>
    <s v="Services"/>
    <x v="3"/>
    <n v="67142"/>
    <s v="New"/>
    <s v="Online"/>
    <n v="939324"/>
    <n v="4"/>
    <n v="2381"/>
    <n v="0.1"/>
    <n v="8571.6"/>
    <n v="2405"/>
    <n v="6166.6"/>
    <s v="Net Banking"/>
    <s v="Cancelled"/>
    <x v="1"/>
    <n v="3"/>
    <n v="10"/>
  </r>
  <r>
    <x v="393"/>
    <x v="2"/>
    <s v="UK"/>
    <s v="London"/>
    <s v="Services"/>
    <x v="1"/>
    <n v="73545"/>
    <s v="New"/>
    <s v="Partner"/>
    <n v="639512"/>
    <n v="8"/>
    <n v="1239"/>
    <n v="0.15"/>
    <n v="8425.1999999999989"/>
    <n v="23538"/>
    <n v="-15112.800000000001"/>
    <s v="UPI"/>
    <s v="Completed"/>
    <x v="1"/>
    <n v="4"/>
    <n v="15"/>
  </r>
  <r>
    <x v="393"/>
    <x v="3"/>
    <s v="USA"/>
    <s v="New York"/>
    <s v="Services"/>
    <x v="3"/>
    <n v="37940"/>
    <s v="New"/>
    <s v="Offline"/>
    <n v="147462"/>
    <n v="2"/>
    <n v="3566"/>
    <n v="0.05"/>
    <n v="6775.4"/>
    <n v="17822"/>
    <n v="-11046.6"/>
    <s v="Net Banking"/>
    <s v="Returned"/>
    <x v="1"/>
    <n v="3"/>
    <n v="5"/>
  </r>
  <r>
    <x v="393"/>
    <x v="1"/>
    <s v="UAE"/>
    <s v="Dubai"/>
    <s v="Hardware"/>
    <x v="0"/>
    <n v="58604"/>
    <s v="New"/>
    <s v="Online"/>
    <n v="209950"/>
    <n v="8"/>
    <n v="4343"/>
    <n v="0"/>
    <n v="34744"/>
    <n v="16369"/>
    <n v="18375"/>
    <s v="Credit Card"/>
    <s v="Cancelled"/>
    <x v="0"/>
    <n v="4"/>
    <n v="0"/>
  </r>
  <r>
    <x v="393"/>
    <x v="0"/>
    <s v="UK"/>
    <s v="London"/>
    <s v="Hardware"/>
    <x v="1"/>
    <n v="98901"/>
    <s v="New"/>
    <s v="Online"/>
    <n v="472223"/>
    <n v="7"/>
    <n v="1297"/>
    <n v="0.05"/>
    <n v="8625.0499999999993"/>
    <n v="17698"/>
    <n v="-9072.9500000000007"/>
    <s v="UPI"/>
    <s v="Completed"/>
    <x v="2"/>
    <n v="4"/>
    <n v="5"/>
  </r>
  <r>
    <x v="393"/>
    <x v="0"/>
    <s v="USA"/>
    <s v="New York"/>
    <s v="Hardware"/>
    <x v="3"/>
    <n v="84332"/>
    <s v="Existing"/>
    <s v="Offline"/>
    <n v="624331"/>
    <n v="1"/>
    <n v="3710"/>
    <n v="0.2"/>
    <n v="2968"/>
    <n v="3112"/>
    <n v="-144"/>
    <s v="Credit Card"/>
    <s v="Cancelled"/>
    <x v="3"/>
    <n v="2"/>
    <n v="20"/>
  </r>
  <r>
    <x v="393"/>
    <x v="2"/>
    <s v="India"/>
    <s v="Bangalore"/>
    <s v="Services"/>
    <x v="1"/>
    <n v="59119"/>
    <s v="Existing"/>
    <s v="Partner"/>
    <n v="795660"/>
    <n v="2"/>
    <n v="2086"/>
    <n v="0"/>
    <n v="4172"/>
    <n v="22380"/>
    <n v="-18208"/>
    <s v="Net Banking"/>
    <s v="Completed"/>
    <x v="3"/>
    <n v="3"/>
    <n v="0"/>
  </r>
  <r>
    <x v="393"/>
    <x v="0"/>
    <s v="UAE"/>
    <s v="Dubai"/>
    <s v="Services"/>
    <x v="1"/>
    <n v="92888"/>
    <s v="New"/>
    <s v="Partner"/>
    <n v="517692"/>
    <n v="7"/>
    <n v="4230"/>
    <n v="0.15"/>
    <n v="25168.5"/>
    <n v="17975"/>
    <n v="7193.5"/>
    <s v="Cash"/>
    <s v="Returned"/>
    <x v="0"/>
    <n v="5"/>
    <n v="15"/>
  </r>
  <r>
    <x v="394"/>
    <x v="2"/>
    <s v="USA"/>
    <s v="New York"/>
    <s v="Software"/>
    <x v="2"/>
    <n v="71604"/>
    <s v="Existing"/>
    <s v="Offline"/>
    <n v="651788"/>
    <n v="3"/>
    <n v="2277"/>
    <n v="0.1"/>
    <n v="6147.9000000000005"/>
    <n v="14779"/>
    <n v="-8631.0999999999985"/>
    <s v="Credit Card"/>
    <s v="Completed"/>
    <x v="1"/>
    <n v="1"/>
    <n v="10"/>
  </r>
  <r>
    <x v="394"/>
    <x v="0"/>
    <s v="India"/>
    <s v="Mumbai"/>
    <s v="Hardware"/>
    <x v="3"/>
    <n v="26820"/>
    <s v="New"/>
    <s v="Online"/>
    <n v="849165"/>
    <n v="2"/>
    <n v="3031"/>
    <n v="0"/>
    <n v="6062"/>
    <n v="13482"/>
    <n v="-7420"/>
    <s v="UPI"/>
    <s v="Returned"/>
    <x v="1"/>
    <n v="5"/>
    <n v="0"/>
  </r>
  <r>
    <x v="394"/>
    <x v="3"/>
    <s v="USA"/>
    <s v="New York"/>
    <s v="Services"/>
    <x v="0"/>
    <n v="86502"/>
    <s v="Existing"/>
    <s v="Offline"/>
    <n v="680718"/>
    <n v="1"/>
    <n v="2934"/>
    <n v="0.05"/>
    <n v="2787.2999999999997"/>
    <n v="22917"/>
    <n v="-20129.7"/>
    <s v="UPI"/>
    <s v="Cancelled"/>
    <x v="3"/>
    <n v="4"/>
    <n v="5"/>
  </r>
  <r>
    <x v="394"/>
    <x v="2"/>
    <s v="UK"/>
    <s v="London"/>
    <s v="Services"/>
    <x v="3"/>
    <n v="77345"/>
    <s v="New"/>
    <s v="Offline"/>
    <n v="749438"/>
    <n v="7"/>
    <n v="4417"/>
    <n v="0.1"/>
    <n v="27827.100000000002"/>
    <n v="4670"/>
    <n v="23157.100000000002"/>
    <s v="Net Banking"/>
    <s v="Returned"/>
    <x v="2"/>
    <n v="5"/>
    <n v="10"/>
  </r>
  <r>
    <x v="394"/>
    <x v="2"/>
    <s v="India"/>
    <s v="Bangalore"/>
    <s v="Services"/>
    <x v="3"/>
    <n v="49314"/>
    <s v="New"/>
    <s v="Offline"/>
    <n v="119841"/>
    <n v="3"/>
    <n v="2969"/>
    <n v="0.1"/>
    <n v="8016.3"/>
    <n v="17033"/>
    <n v="-9016.7000000000007"/>
    <s v="Net Banking"/>
    <s v="Cancelled"/>
    <x v="3"/>
    <n v="4"/>
    <n v="10"/>
  </r>
  <r>
    <x v="394"/>
    <x v="3"/>
    <s v="India"/>
    <s v="Delhi"/>
    <s v="Software"/>
    <x v="3"/>
    <n v="50875"/>
    <s v="Existing"/>
    <s v="Online"/>
    <n v="160293"/>
    <n v="6"/>
    <n v="2779"/>
    <n v="0.1"/>
    <n v="15006.6"/>
    <n v="25432"/>
    <n v="-10425.4"/>
    <s v="Net Banking"/>
    <s v="Completed"/>
    <x v="2"/>
    <n v="4"/>
    <n v="10"/>
  </r>
  <r>
    <x v="394"/>
    <x v="2"/>
    <s v="India"/>
    <s v="Delhi"/>
    <s v="Services"/>
    <x v="2"/>
    <n v="81041"/>
    <s v="Existing"/>
    <s v="Offline"/>
    <n v="400296"/>
    <n v="8"/>
    <n v="1867"/>
    <n v="0.1"/>
    <n v="13442.4"/>
    <n v="19293"/>
    <n v="-5850.6"/>
    <s v="Net Banking"/>
    <s v="Completed"/>
    <x v="2"/>
    <n v="1"/>
    <n v="10"/>
  </r>
  <r>
    <x v="394"/>
    <x v="0"/>
    <s v="USA"/>
    <s v="New York"/>
    <s v="Software"/>
    <x v="1"/>
    <n v="80793"/>
    <s v="Existing"/>
    <s v="Offline"/>
    <n v="720755"/>
    <n v="6"/>
    <n v="3267"/>
    <n v="0.15"/>
    <n v="16661.7"/>
    <n v="25411"/>
    <n v="-8749.2999999999993"/>
    <s v="UPI"/>
    <s v="Completed"/>
    <x v="2"/>
    <n v="2"/>
    <n v="15"/>
  </r>
  <r>
    <x v="394"/>
    <x v="0"/>
    <s v="India"/>
    <s v="Delhi"/>
    <s v="Software"/>
    <x v="0"/>
    <n v="90587"/>
    <s v="Existing"/>
    <s v="Online"/>
    <n v="586713"/>
    <n v="7"/>
    <n v="1897"/>
    <n v="0.15"/>
    <n v="11287.15"/>
    <n v="13288"/>
    <n v="-2000.8500000000004"/>
    <s v="UPI"/>
    <s v="Completed"/>
    <x v="2"/>
    <n v="2"/>
    <n v="15"/>
  </r>
  <r>
    <x v="394"/>
    <x v="2"/>
    <s v="USA"/>
    <s v="New York"/>
    <s v="Hardware"/>
    <x v="2"/>
    <n v="14909"/>
    <s v="Existing"/>
    <s v="Online"/>
    <n v="449570"/>
    <n v="6"/>
    <n v="654"/>
    <n v="0.15"/>
    <n v="3335.4"/>
    <n v="5463"/>
    <n v="-2127.6"/>
    <s v="UPI"/>
    <s v="Cancelled"/>
    <x v="1"/>
    <n v="1"/>
    <n v="15"/>
  </r>
  <r>
    <x v="394"/>
    <x v="0"/>
    <s v="India"/>
    <s v="Bangalore"/>
    <s v="Services"/>
    <x v="0"/>
    <n v="24866"/>
    <s v="New"/>
    <s v="Offline"/>
    <n v="913302"/>
    <n v="7"/>
    <n v="3686"/>
    <n v="0.05"/>
    <n v="24511.899999999998"/>
    <n v="7774"/>
    <n v="16737.899999999998"/>
    <s v="Credit Card"/>
    <s v="Cancelled"/>
    <x v="3"/>
    <n v="5"/>
    <n v="5"/>
  </r>
  <r>
    <x v="394"/>
    <x v="1"/>
    <s v="India"/>
    <s v="Delhi"/>
    <s v="Software"/>
    <x v="2"/>
    <n v="52789"/>
    <s v="New"/>
    <s v="Partner"/>
    <n v="594515"/>
    <n v="5"/>
    <n v="1615"/>
    <n v="0.15"/>
    <n v="6863.75"/>
    <n v="3423"/>
    <n v="3440.75"/>
    <s v="Cash"/>
    <s v="Completed"/>
    <x v="3"/>
    <n v="3"/>
    <n v="15"/>
  </r>
  <r>
    <x v="395"/>
    <x v="2"/>
    <s v="UK"/>
    <s v="London"/>
    <s v="Services"/>
    <x v="1"/>
    <n v="75997"/>
    <s v="New"/>
    <s v="Offline"/>
    <n v="546006"/>
    <n v="9"/>
    <n v="4165"/>
    <n v="0.1"/>
    <n v="33736.5"/>
    <n v="12454"/>
    <n v="21282.5"/>
    <s v="Cash"/>
    <s v="Cancelled"/>
    <x v="2"/>
    <n v="1"/>
    <n v="10"/>
  </r>
  <r>
    <x v="395"/>
    <x v="3"/>
    <s v="UK"/>
    <s v="London"/>
    <s v="Hardware"/>
    <x v="0"/>
    <n v="38460"/>
    <s v="Existing"/>
    <s v="Online"/>
    <n v="145876"/>
    <n v="3"/>
    <n v="4096"/>
    <n v="0"/>
    <n v="12288"/>
    <n v="29961"/>
    <n v="-17673"/>
    <s v="Cash"/>
    <s v="Cancelled"/>
    <x v="0"/>
    <n v="4"/>
    <n v="0"/>
  </r>
  <r>
    <x v="395"/>
    <x v="1"/>
    <s v="India"/>
    <s v="Mumbai"/>
    <s v="Hardware"/>
    <x v="3"/>
    <n v="58500"/>
    <s v="New"/>
    <s v="Online"/>
    <n v="746493"/>
    <n v="6"/>
    <n v="1614"/>
    <n v="0"/>
    <n v="9684"/>
    <n v="14087"/>
    <n v="-4403"/>
    <s v="Credit Card"/>
    <s v="Cancelled"/>
    <x v="1"/>
    <n v="2"/>
    <n v="0"/>
  </r>
  <r>
    <x v="395"/>
    <x v="2"/>
    <s v="USA"/>
    <s v="New York"/>
    <s v="Software"/>
    <x v="2"/>
    <n v="78769"/>
    <s v="New"/>
    <s v="Online"/>
    <n v="868071"/>
    <n v="9"/>
    <n v="1199"/>
    <n v="0"/>
    <n v="10791"/>
    <n v="20654"/>
    <n v="-9863"/>
    <s v="Net Banking"/>
    <s v="Completed"/>
    <x v="0"/>
    <n v="2"/>
    <n v="0"/>
  </r>
  <r>
    <x v="395"/>
    <x v="3"/>
    <s v="India"/>
    <s v="Delhi"/>
    <s v="Hardware"/>
    <x v="0"/>
    <n v="22128"/>
    <s v="Existing"/>
    <s v="Partner"/>
    <n v="537543"/>
    <n v="1"/>
    <n v="4700"/>
    <n v="0"/>
    <n v="4700"/>
    <n v="29906"/>
    <n v="-25206"/>
    <s v="Net Banking"/>
    <s v="Returned"/>
    <x v="2"/>
    <n v="5"/>
    <n v="0"/>
  </r>
  <r>
    <x v="395"/>
    <x v="0"/>
    <s v="UK"/>
    <s v="London"/>
    <s v="Hardware"/>
    <x v="1"/>
    <n v="15202"/>
    <s v="New"/>
    <s v="Online"/>
    <n v="349044"/>
    <n v="5"/>
    <n v="1095"/>
    <n v="0"/>
    <n v="5475"/>
    <n v="26829"/>
    <n v="-21354"/>
    <s v="Net Banking"/>
    <s v="Returned"/>
    <x v="2"/>
    <n v="3"/>
    <n v="0"/>
  </r>
  <r>
    <x v="395"/>
    <x v="3"/>
    <s v="India"/>
    <s v="Bangalore"/>
    <s v="Hardware"/>
    <x v="0"/>
    <n v="75327"/>
    <s v="Existing"/>
    <s v="Partner"/>
    <n v="929734"/>
    <n v="4"/>
    <n v="1513"/>
    <n v="0.2"/>
    <n v="4841.6000000000004"/>
    <n v="28873"/>
    <n v="-24031.4"/>
    <s v="UPI"/>
    <s v="Cancelled"/>
    <x v="0"/>
    <n v="1"/>
    <n v="20"/>
  </r>
  <r>
    <x v="395"/>
    <x v="1"/>
    <s v="India"/>
    <s v="Bangalore"/>
    <s v="Services"/>
    <x v="2"/>
    <n v="57965"/>
    <s v="Existing"/>
    <s v="Online"/>
    <n v="583498"/>
    <n v="9"/>
    <n v="1039"/>
    <n v="0"/>
    <n v="9351"/>
    <n v="2453"/>
    <n v="6898"/>
    <s v="Credit Card"/>
    <s v="Returned"/>
    <x v="3"/>
    <n v="4"/>
    <n v="0"/>
  </r>
  <r>
    <x v="395"/>
    <x v="0"/>
    <s v="India"/>
    <s v="Mumbai"/>
    <s v="Services"/>
    <x v="1"/>
    <n v="41238"/>
    <s v="New"/>
    <s v="Online"/>
    <n v="858005"/>
    <n v="1"/>
    <n v="511"/>
    <n v="0"/>
    <n v="511"/>
    <n v="1195"/>
    <n v="-684"/>
    <s v="Cash"/>
    <s v="Returned"/>
    <x v="3"/>
    <n v="4"/>
    <n v="0"/>
  </r>
  <r>
    <x v="395"/>
    <x v="2"/>
    <s v="India"/>
    <s v="Bangalore"/>
    <s v="Software"/>
    <x v="3"/>
    <n v="89258"/>
    <s v="New"/>
    <s v="Offline"/>
    <n v="523052"/>
    <n v="4"/>
    <n v="2443"/>
    <n v="0"/>
    <n v="9772"/>
    <n v="22970"/>
    <n v="-13198"/>
    <s v="Net Banking"/>
    <s v="Cancelled"/>
    <x v="0"/>
    <n v="3"/>
    <n v="0"/>
  </r>
  <r>
    <x v="395"/>
    <x v="0"/>
    <s v="India"/>
    <s v="Bangalore"/>
    <s v="Software"/>
    <x v="2"/>
    <n v="59240"/>
    <s v="Existing"/>
    <s v="Partner"/>
    <n v="634119"/>
    <n v="1"/>
    <n v="4959"/>
    <n v="0.05"/>
    <n v="4711.05"/>
    <n v="9981"/>
    <n v="-5269.95"/>
    <s v="Cash"/>
    <s v="Cancelled"/>
    <x v="2"/>
    <n v="5"/>
    <n v="5"/>
  </r>
  <r>
    <x v="395"/>
    <x v="2"/>
    <s v="India"/>
    <s v="Delhi"/>
    <s v="Hardware"/>
    <x v="2"/>
    <n v="93583"/>
    <s v="Existing"/>
    <s v="Offline"/>
    <n v="919816"/>
    <n v="3"/>
    <n v="1161"/>
    <n v="0.2"/>
    <n v="2786.4"/>
    <n v="27780"/>
    <n v="-24993.599999999999"/>
    <s v="Net Banking"/>
    <s v="Cancelled"/>
    <x v="1"/>
    <n v="3"/>
    <n v="20"/>
  </r>
  <r>
    <x v="396"/>
    <x v="2"/>
    <s v="USA"/>
    <s v="New York"/>
    <s v="Hardware"/>
    <x v="1"/>
    <n v="78837"/>
    <s v="New"/>
    <s v="Partner"/>
    <n v="984975"/>
    <n v="4"/>
    <n v="4909"/>
    <n v="0"/>
    <n v="19636"/>
    <n v="12259"/>
    <n v="7377"/>
    <s v="Cash"/>
    <s v="Completed"/>
    <x v="2"/>
    <n v="5"/>
    <n v="0"/>
  </r>
  <r>
    <x v="396"/>
    <x v="3"/>
    <s v="UAE"/>
    <s v="Dubai"/>
    <s v="Software"/>
    <x v="2"/>
    <n v="64289"/>
    <s v="New"/>
    <s v="Online"/>
    <n v="335428"/>
    <n v="1"/>
    <n v="1922"/>
    <n v="0.15"/>
    <n v="1633.7"/>
    <n v="4553"/>
    <n v="-2919.3"/>
    <s v="UPI"/>
    <s v="Returned"/>
    <x v="3"/>
    <n v="5"/>
    <n v="15"/>
  </r>
  <r>
    <x v="396"/>
    <x v="3"/>
    <s v="India"/>
    <s v="Bangalore"/>
    <s v="Hardware"/>
    <x v="0"/>
    <n v="42544"/>
    <s v="New"/>
    <s v="Online"/>
    <n v="401366"/>
    <n v="5"/>
    <n v="1745"/>
    <n v="0.05"/>
    <n v="8288.75"/>
    <n v="13641"/>
    <n v="-5352.25"/>
    <s v="Credit Card"/>
    <s v="Returned"/>
    <x v="3"/>
    <n v="1"/>
    <n v="5"/>
  </r>
  <r>
    <x v="396"/>
    <x v="3"/>
    <s v="India"/>
    <s v="Bangalore"/>
    <s v="Software"/>
    <x v="3"/>
    <n v="70064"/>
    <s v="New"/>
    <s v="Partner"/>
    <n v="359487"/>
    <n v="6"/>
    <n v="1079"/>
    <n v="0.2"/>
    <n v="5179.2000000000007"/>
    <n v="10004"/>
    <n v="-4824.7999999999993"/>
    <s v="Net Banking"/>
    <s v="Cancelled"/>
    <x v="2"/>
    <n v="1"/>
    <n v="20"/>
  </r>
  <r>
    <x v="396"/>
    <x v="1"/>
    <s v="UAE"/>
    <s v="Dubai"/>
    <s v="Services"/>
    <x v="0"/>
    <n v="91176"/>
    <s v="New"/>
    <s v="Offline"/>
    <n v="194605"/>
    <n v="1"/>
    <n v="761"/>
    <n v="0.15"/>
    <n v="646.85"/>
    <n v="5930"/>
    <n v="-5283.15"/>
    <s v="Net Banking"/>
    <s v="Completed"/>
    <x v="3"/>
    <n v="4"/>
    <n v="15"/>
  </r>
  <r>
    <x v="396"/>
    <x v="1"/>
    <s v="India"/>
    <s v="Bangalore"/>
    <s v="Hardware"/>
    <x v="1"/>
    <n v="32413"/>
    <s v="Existing"/>
    <s v="Partner"/>
    <n v="273888"/>
    <n v="4"/>
    <n v="995"/>
    <n v="0.15"/>
    <n v="3383"/>
    <n v="3580"/>
    <n v="-197"/>
    <s v="Net Banking"/>
    <s v="Cancelled"/>
    <x v="0"/>
    <n v="2"/>
    <n v="15"/>
  </r>
  <r>
    <x v="396"/>
    <x v="3"/>
    <s v="India"/>
    <s v="Delhi"/>
    <s v="Hardware"/>
    <x v="2"/>
    <n v="92341"/>
    <s v="Existing"/>
    <s v="Partner"/>
    <n v="666170"/>
    <n v="4"/>
    <n v="4725"/>
    <n v="0.05"/>
    <n v="17955"/>
    <n v="27107"/>
    <n v="-9152"/>
    <s v="Net Banking"/>
    <s v="Completed"/>
    <x v="0"/>
    <n v="5"/>
    <n v="5"/>
  </r>
  <r>
    <x v="396"/>
    <x v="1"/>
    <s v="India"/>
    <s v="Delhi"/>
    <s v="Hardware"/>
    <x v="3"/>
    <n v="95669"/>
    <s v="New"/>
    <s v="Partner"/>
    <n v="818706"/>
    <n v="1"/>
    <n v="2636"/>
    <n v="0.15"/>
    <n v="2240.6"/>
    <n v="25549"/>
    <n v="-23308.400000000001"/>
    <s v="Credit Card"/>
    <s v="Returned"/>
    <x v="3"/>
    <n v="4"/>
    <n v="15"/>
  </r>
  <r>
    <x v="396"/>
    <x v="0"/>
    <s v="UAE"/>
    <s v="Dubai"/>
    <s v="Services"/>
    <x v="1"/>
    <n v="58899"/>
    <s v="New"/>
    <s v="Online"/>
    <n v="675344"/>
    <n v="2"/>
    <n v="1129"/>
    <n v="0.1"/>
    <n v="2032.2"/>
    <n v="1404"/>
    <n v="628.20000000000005"/>
    <s v="Credit Card"/>
    <s v="Cancelled"/>
    <x v="2"/>
    <n v="2"/>
    <n v="10"/>
  </r>
  <r>
    <x v="396"/>
    <x v="0"/>
    <s v="UK"/>
    <s v="London"/>
    <s v="Services"/>
    <x v="0"/>
    <n v="96891"/>
    <s v="New"/>
    <s v="Partner"/>
    <n v="619245"/>
    <n v="5"/>
    <n v="1005"/>
    <n v="0.05"/>
    <n v="4773.75"/>
    <n v="28323"/>
    <n v="-23549.25"/>
    <s v="Net Banking"/>
    <s v="Cancelled"/>
    <x v="0"/>
    <n v="4"/>
    <n v="5"/>
  </r>
  <r>
    <x v="396"/>
    <x v="1"/>
    <s v="India"/>
    <s v="Bangalore"/>
    <s v="Hardware"/>
    <x v="2"/>
    <n v="98765"/>
    <s v="New"/>
    <s v="Online"/>
    <n v="510412"/>
    <n v="2"/>
    <n v="706"/>
    <n v="0.05"/>
    <n v="1341.3999999999999"/>
    <n v="9144"/>
    <n v="-7802.6"/>
    <s v="Cash"/>
    <s v="Returned"/>
    <x v="3"/>
    <n v="5"/>
    <n v="5"/>
  </r>
  <r>
    <x v="396"/>
    <x v="1"/>
    <s v="UK"/>
    <s v="London"/>
    <s v="Software"/>
    <x v="2"/>
    <n v="79969"/>
    <s v="New"/>
    <s v="Offline"/>
    <n v="104999"/>
    <n v="3"/>
    <n v="3931"/>
    <n v="0.1"/>
    <n v="10613.7"/>
    <n v="20228"/>
    <n v="-9614.2999999999993"/>
    <s v="UPI"/>
    <s v="Completed"/>
    <x v="3"/>
    <n v="2"/>
    <n v="10"/>
  </r>
  <r>
    <x v="397"/>
    <x v="0"/>
    <s v="India"/>
    <s v="Bangalore"/>
    <s v="Services"/>
    <x v="1"/>
    <n v="43033"/>
    <s v="Existing"/>
    <s v="Online"/>
    <n v="517242"/>
    <n v="9"/>
    <n v="3630"/>
    <n v="0.05"/>
    <n v="31036.5"/>
    <n v="3336"/>
    <n v="27700.5"/>
    <s v="Net Banking"/>
    <s v="Completed"/>
    <x v="1"/>
    <n v="3"/>
    <n v="5"/>
  </r>
  <r>
    <x v="397"/>
    <x v="2"/>
    <s v="USA"/>
    <s v="New York"/>
    <s v="Hardware"/>
    <x v="0"/>
    <n v="11378"/>
    <s v="Existing"/>
    <s v="Offline"/>
    <n v="888162"/>
    <n v="5"/>
    <n v="2354"/>
    <n v="0.15"/>
    <n v="10004.5"/>
    <n v="8846"/>
    <n v="1158.5"/>
    <s v="UPI"/>
    <s v="Returned"/>
    <x v="2"/>
    <n v="1"/>
    <n v="15"/>
  </r>
  <r>
    <x v="397"/>
    <x v="0"/>
    <s v="India"/>
    <s v="Bangalore"/>
    <s v="Hardware"/>
    <x v="2"/>
    <n v="16503"/>
    <s v="New"/>
    <s v="Offline"/>
    <n v="682463"/>
    <n v="1"/>
    <n v="2160"/>
    <n v="0.15"/>
    <n v="1836"/>
    <n v="15013"/>
    <n v="-13177"/>
    <s v="Cash"/>
    <s v="Completed"/>
    <x v="3"/>
    <n v="1"/>
    <n v="15"/>
  </r>
  <r>
    <x v="397"/>
    <x v="0"/>
    <s v="India"/>
    <s v="Delhi"/>
    <s v="Services"/>
    <x v="0"/>
    <n v="52774"/>
    <s v="New"/>
    <s v="Offline"/>
    <n v="431104"/>
    <n v="5"/>
    <n v="3081"/>
    <n v="0.15"/>
    <n v="13094.25"/>
    <n v="1089"/>
    <n v="12005.25"/>
    <s v="Net Banking"/>
    <s v="Returned"/>
    <x v="0"/>
    <n v="2"/>
    <n v="15"/>
  </r>
  <r>
    <x v="397"/>
    <x v="1"/>
    <s v="India"/>
    <s v="Mumbai"/>
    <s v="Software"/>
    <x v="3"/>
    <n v="69608"/>
    <s v="New"/>
    <s v="Online"/>
    <n v="556050"/>
    <n v="3"/>
    <n v="784"/>
    <n v="0.1"/>
    <n v="2116.8000000000002"/>
    <n v="10597"/>
    <n v="-8480.2000000000007"/>
    <s v="Net Banking"/>
    <s v="Returned"/>
    <x v="3"/>
    <n v="2"/>
    <n v="10"/>
  </r>
  <r>
    <x v="397"/>
    <x v="0"/>
    <s v="India"/>
    <s v="Mumbai"/>
    <s v="Hardware"/>
    <x v="2"/>
    <n v="43617"/>
    <s v="Existing"/>
    <s v="Partner"/>
    <n v="400974"/>
    <n v="1"/>
    <n v="1218"/>
    <n v="0.15"/>
    <n v="1035.3"/>
    <n v="22446"/>
    <n v="-21410.7"/>
    <s v="UPI"/>
    <s v="Returned"/>
    <x v="2"/>
    <n v="5"/>
    <n v="15"/>
  </r>
  <r>
    <x v="397"/>
    <x v="1"/>
    <s v="India"/>
    <s v="Mumbai"/>
    <s v="Software"/>
    <x v="3"/>
    <n v="14814"/>
    <s v="Existing"/>
    <s v="Online"/>
    <n v="850612"/>
    <n v="3"/>
    <n v="4488"/>
    <n v="0.1"/>
    <n v="12117.6"/>
    <n v="29149"/>
    <n v="-17031.400000000001"/>
    <s v="Net Banking"/>
    <s v="Completed"/>
    <x v="3"/>
    <n v="2"/>
    <n v="10"/>
  </r>
  <r>
    <x v="397"/>
    <x v="1"/>
    <s v="India"/>
    <s v="Mumbai"/>
    <s v="Software"/>
    <x v="2"/>
    <n v="68335"/>
    <s v="Existing"/>
    <s v="Offline"/>
    <n v="721050"/>
    <n v="6"/>
    <n v="1001"/>
    <n v="0.1"/>
    <n v="5405.4000000000005"/>
    <n v="24112"/>
    <n v="-18706.599999999999"/>
    <s v="Cash"/>
    <s v="Cancelled"/>
    <x v="0"/>
    <n v="1"/>
    <n v="10"/>
  </r>
  <r>
    <x v="397"/>
    <x v="3"/>
    <s v="UK"/>
    <s v="London"/>
    <s v="Services"/>
    <x v="1"/>
    <n v="33763"/>
    <s v="New"/>
    <s v="Partner"/>
    <n v="823103"/>
    <n v="5"/>
    <n v="757"/>
    <n v="0.1"/>
    <n v="3406.5"/>
    <n v="10809"/>
    <n v="-7402.5"/>
    <s v="Credit Card"/>
    <s v="Returned"/>
    <x v="0"/>
    <n v="5"/>
    <n v="10"/>
  </r>
  <r>
    <x v="397"/>
    <x v="0"/>
    <s v="UK"/>
    <s v="London"/>
    <s v="Hardware"/>
    <x v="2"/>
    <n v="20000"/>
    <s v="New"/>
    <s v="Online"/>
    <n v="833927"/>
    <n v="1"/>
    <n v="3097"/>
    <n v="0.05"/>
    <n v="2942.1499999999996"/>
    <n v="20978"/>
    <n v="-18035.849999999999"/>
    <s v="UPI"/>
    <s v="Completed"/>
    <x v="3"/>
    <n v="4"/>
    <n v="5"/>
  </r>
  <r>
    <x v="397"/>
    <x v="2"/>
    <s v="India"/>
    <s v="Bangalore"/>
    <s v="Hardware"/>
    <x v="2"/>
    <n v="90824"/>
    <s v="Existing"/>
    <s v="Offline"/>
    <n v="128008"/>
    <n v="2"/>
    <n v="2422"/>
    <n v="0.2"/>
    <n v="3875.2000000000003"/>
    <n v="10717"/>
    <n v="-6841.7999999999993"/>
    <s v="Credit Card"/>
    <s v="Returned"/>
    <x v="1"/>
    <n v="1"/>
    <n v="20"/>
  </r>
  <r>
    <x v="397"/>
    <x v="3"/>
    <s v="UK"/>
    <s v="London"/>
    <s v="Software"/>
    <x v="0"/>
    <n v="13274"/>
    <s v="Existing"/>
    <s v="Offline"/>
    <n v="326092"/>
    <n v="5"/>
    <n v="1739"/>
    <n v="0.1"/>
    <n v="7825.5"/>
    <n v="16317"/>
    <n v="-8491.5"/>
    <s v="UPI"/>
    <s v="Completed"/>
    <x v="2"/>
    <n v="3"/>
    <n v="10"/>
  </r>
  <r>
    <x v="398"/>
    <x v="1"/>
    <s v="India"/>
    <s v="Bangalore"/>
    <s v="Services"/>
    <x v="0"/>
    <n v="59868"/>
    <s v="New"/>
    <s v="Partner"/>
    <n v="474315"/>
    <n v="9"/>
    <n v="3794"/>
    <n v="0.15"/>
    <n v="29024.1"/>
    <n v="14560"/>
    <n v="14464.099999999999"/>
    <s v="Credit Card"/>
    <s v="Returned"/>
    <x v="0"/>
    <n v="5"/>
    <n v="15"/>
  </r>
  <r>
    <x v="398"/>
    <x v="1"/>
    <s v="USA"/>
    <s v="New York"/>
    <s v="Services"/>
    <x v="3"/>
    <n v="64232"/>
    <s v="Existing"/>
    <s v="Online"/>
    <n v="955336"/>
    <n v="5"/>
    <n v="3513"/>
    <n v="0.1"/>
    <n v="15808.5"/>
    <n v="27271"/>
    <n v="-11462.5"/>
    <s v="Cash"/>
    <s v="Completed"/>
    <x v="2"/>
    <n v="3"/>
    <n v="10"/>
  </r>
  <r>
    <x v="398"/>
    <x v="2"/>
    <s v="India"/>
    <s v="Bangalore"/>
    <s v="Services"/>
    <x v="3"/>
    <n v="24227"/>
    <s v="Existing"/>
    <s v="Partner"/>
    <n v="580607"/>
    <n v="5"/>
    <n v="1387"/>
    <n v="0"/>
    <n v="6935"/>
    <n v="29266"/>
    <n v="-22331"/>
    <s v="Cash"/>
    <s v="Returned"/>
    <x v="2"/>
    <n v="2"/>
    <n v="0"/>
  </r>
  <r>
    <x v="398"/>
    <x v="1"/>
    <s v="India"/>
    <s v="Mumbai"/>
    <s v="Software"/>
    <x v="3"/>
    <n v="27279"/>
    <s v="Existing"/>
    <s v="Partner"/>
    <n v="692051"/>
    <n v="1"/>
    <n v="3954"/>
    <n v="0.05"/>
    <n v="3756.2999999999997"/>
    <n v="5041"/>
    <n v="-1284.7000000000003"/>
    <s v="Net Banking"/>
    <s v="Returned"/>
    <x v="0"/>
    <n v="4"/>
    <n v="5"/>
  </r>
  <r>
    <x v="398"/>
    <x v="0"/>
    <s v="UAE"/>
    <s v="Dubai"/>
    <s v="Software"/>
    <x v="2"/>
    <n v="84904"/>
    <s v="New"/>
    <s v="Partner"/>
    <n v="279594"/>
    <n v="5"/>
    <n v="1244"/>
    <n v="0.15"/>
    <n v="5287"/>
    <n v="12354"/>
    <n v="-7067"/>
    <s v="Cash"/>
    <s v="Returned"/>
    <x v="3"/>
    <n v="2"/>
    <n v="15"/>
  </r>
  <r>
    <x v="398"/>
    <x v="3"/>
    <s v="UAE"/>
    <s v="Dubai"/>
    <s v="Hardware"/>
    <x v="2"/>
    <n v="74940"/>
    <s v="New"/>
    <s v="Partner"/>
    <n v="296196"/>
    <n v="8"/>
    <n v="3936"/>
    <n v="0.05"/>
    <n v="29913.599999999999"/>
    <n v="26328"/>
    <n v="3585.5999999999985"/>
    <s v="Cash"/>
    <s v="Completed"/>
    <x v="2"/>
    <n v="1"/>
    <n v="5"/>
  </r>
  <r>
    <x v="398"/>
    <x v="1"/>
    <s v="India"/>
    <s v="Delhi"/>
    <s v="Services"/>
    <x v="3"/>
    <n v="52736"/>
    <s v="Existing"/>
    <s v="Online"/>
    <n v="523538"/>
    <n v="9"/>
    <n v="2204"/>
    <n v="0.05"/>
    <n v="18844.2"/>
    <n v="1715"/>
    <n v="17129.2"/>
    <s v="Net Banking"/>
    <s v="Cancelled"/>
    <x v="3"/>
    <n v="4"/>
    <n v="5"/>
  </r>
  <r>
    <x v="398"/>
    <x v="1"/>
    <s v="India"/>
    <s v="Delhi"/>
    <s v="Software"/>
    <x v="1"/>
    <n v="19651"/>
    <s v="Existing"/>
    <s v="Partner"/>
    <n v="995188"/>
    <n v="3"/>
    <n v="710"/>
    <n v="0"/>
    <n v="2130"/>
    <n v="15237"/>
    <n v="-13107"/>
    <s v="UPI"/>
    <s v="Returned"/>
    <x v="1"/>
    <n v="1"/>
    <n v="0"/>
  </r>
  <r>
    <x v="398"/>
    <x v="2"/>
    <s v="India"/>
    <s v="Bangalore"/>
    <s v="Services"/>
    <x v="1"/>
    <n v="89439"/>
    <s v="New"/>
    <s v="Offline"/>
    <n v="506033"/>
    <n v="4"/>
    <n v="4564"/>
    <n v="0.1"/>
    <n v="16430.400000000001"/>
    <n v="16163"/>
    <n v="267.40000000000146"/>
    <s v="Cash"/>
    <s v="Completed"/>
    <x v="1"/>
    <n v="4"/>
    <n v="10"/>
  </r>
  <r>
    <x v="398"/>
    <x v="0"/>
    <s v="UAE"/>
    <s v="Dubai"/>
    <s v="Software"/>
    <x v="2"/>
    <n v="94463"/>
    <s v="New"/>
    <s v="Offline"/>
    <n v="802490"/>
    <n v="7"/>
    <n v="2456"/>
    <n v="0.15"/>
    <n v="14613.199999999999"/>
    <n v="19825"/>
    <n v="-5211.8000000000011"/>
    <s v="Cash"/>
    <s v="Completed"/>
    <x v="2"/>
    <n v="3"/>
    <n v="15"/>
  </r>
  <r>
    <x v="398"/>
    <x v="1"/>
    <s v="India"/>
    <s v="Mumbai"/>
    <s v="Hardware"/>
    <x v="1"/>
    <n v="17771"/>
    <s v="Existing"/>
    <s v="Offline"/>
    <n v="768586"/>
    <n v="7"/>
    <n v="3026"/>
    <n v="0.2"/>
    <n v="16945.600000000002"/>
    <n v="25523"/>
    <n v="-8577.3999999999978"/>
    <s v="Credit Card"/>
    <s v="Completed"/>
    <x v="0"/>
    <n v="1"/>
    <n v="20"/>
  </r>
  <r>
    <x v="398"/>
    <x v="2"/>
    <s v="UK"/>
    <s v="London"/>
    <s v="Services"/>
    <x v="1"/>
    <n v="88996"/>
    <s v="Existing"/>
    <s v="Partner"/>
    <n v="734304"/>
    <n v="1"/>
    <n v="2202"/>
    <n v="0.05"/>
    <n v="2091.9"/>
    <n v="20813"/>
    <n v="-18721.099999999999"/>
    <s v="Cash"/>
    <s v="Cancelled"/>
    <x v="2"/>
    <n v="1"/>
    <n v="5"/>
  </r>
  <r>
    <x v="399"/>
    <x v="1"/>
    <s v="India"/>
    <s v="Mumbai"/>
    <s v="Software"/>
    <x v="3"/>
    <n v="80173"/>
    <s v="Existing"/>
    <s v="Offline"/>
    <n v="393301"/>
    <n v="6"/>
    <n v="4714"/>
    <n v="0.2"/>
    <n v="22627.200000000001"/>
    <n v="6268"/>
    <n v="16359.2"/>
    <s v="Net Banking"/>
    <s v="Cancelled"/>
    <x v="3"/>
    <n v="2"/>
    <n v="20"/>
  </r>
  <r>
    <x v="399"/>
    <x v="2"/>
    <s v="India"/>
    <s v="Mumbai"/>
    <s v="Services"/>
    <x v="1"/>
    <n v="50834"/>
    <s v="New"/>
    <s v="Online"/>
    <n v="186300"/>
    <n v="9"/>
    <n v="985"/>
    <n v="0.2"/>
    <n v="7092"/>
    <n v="26050"/>
    <n v="-18958"/>
    <s v="Cash"/>
    <s v="Cancelled"/>
    <x v="3"/>
    <n v="5"/>
    <n v="20"/>
  </r>
  <r>
    <x v="399"/>
    <x v="2"/>
    <s v="India"/>
    <s v="Bangalore"/>
    <s v="Software"/>
    <x v="1"/>
    <n v="13553"/>
    <s v="Existing"/>
    <s v="Partner"/>
    <n v="485672"/>
    <n v="5"/>
    <n v="2656"/>
    <n v="0.1"/>
    <n v="11952"/>
    <n v="20205"/>
    <n v="-8253"/>
    <s v="Credit Card"/>
    <s v="Returned"/>
    <x v="2"/>
    <n v="1"/>
    <n v="10"/>
  </r>
  <r>
    <x v="399"/>
    <x v="0"/>
    <s v="India"/>
    <s v="Bangalore"/>
    <s v="Software"/>
    <x v="2"/>
    <n v="44117"/>
    <s v="Existing"/>
    <s v="Partner"/>
    <n v="100188"/>
    <n v="8"/>
    <n v="3001"/>
    <n v="0.2"/>
    <n v="19206.400000000001"/>
    <n v="17037"/>
    <n v="2169.4000000000015"/>
    <s v="Cash"/>
    <s v="Returned"/>
    <x v="2"/>
    <n v="4"/>
    <n v="20"/>
  </r>
  <r>
    <x v="399"/>
    <x v="1"/>
    <s v="USA"/>
    <s v="New York"/>
    <s v="Software"/>
    <x v="2"/>
    <n v="99116"/>
    <s v="Existing"/>
    <s v="Partner"/>
    <n v="895846"/>
    <n v="9"/>
    <n v="3810"/>
    <n v="0.15"/>
    <n v="29146.5"/>
    <n v="25444"/>
    <n v="3702.5"/>
    <s v="Credit Card"/>
    <s v="Completed"/>
    <x v="2"/>
    <n v="2"/>
    <n v="15"/>
  </r>
  <r>
    <x v="399"/>
    <x v="0"/>
    <s v="India"/>
    <s v="Mumbai"/>
    <s v="Services"/>
    <x v="2"/>
    <n v="87058"/>
    <s v="Existing"/>
    <s v="Online"/>
    <n v="334597"/>
    <n v="3"/>
    <n v="1566"/>
    <n v="0.1"/>
    <n v="4228.2"/>
    <n v="27227"/>
    <n v="-22998.799999999999"/>
    <s v="Cash"/>
    <s v="Completed"/>
    <x v="1"/>
    <n v="5"/>
    <n v="10"/>
  </r>
  <r>
    <x v="399"/>
    <x v="2"/>
    <s v="India"/>
    <s v="Mumbai"/>
    <s v="Software"/>
    <x v="1"/>
    <n v="72137"/>
    <s v="Existing"/>
    <s v="Partner"/>
    <n v="338046"/>
    <n v="1"/>
    <n v="4727"/>
    <n v="0.2"/>
    <n v="3781.6000000000004"/>
    <n v="23535"/>
    <n v="-19753.400000000001"/>
    <s v="UPI"/>
    <s v="Returned"/>
    <x v="0"/>
    <n v="1"/>
    <n v="20"/>
  </r>
  <r>
    <x v="399"/>
    <x v="3"/>
    <s v="India"/>
    <s v="Bangalore"/>
    <s v="Hardware"/>
    <x v="3"/>
    <n v="44890"/>
    <s v="New"/>
    <s v="Partner"/>
    <n v="237818"/>
    <n v="2"/>
    <n v="2315"/>
    <n v="0.1"/>
    <n v="4167"/>
    <n v="24780"/>
    <n v="-20613"/>
    <s v="Net Banking"/>
    <s v="Completed"/>
    <x v="3"/>
    <n v="3"/>
    <n v="10"/>
  </r>
  <r>
    <x v="399"/>
    <x v="1"/>
    <s v="India"/>
    <s v="Bangalore"/>
    <s v="Services"/>
    <x v="0"/>
    <n v="89428"/>
    <s v="Existing"/>
    <s v="Offline"/>
    <n v="438934"/>
    <n v="5"/>
    <n v="3298"/>
    <n v="0.15"/>
    <n v="14016.5"/>
    <n v="11309"/>
    <n v="2707.5"/>
    <s v="Cash"/>
    <s v="Completed"/>
    <x v="1"/>
    <n v="2"/>
    <n v="15"/>
  </r>
  <r>
    <x v="399"/>
    <x v="3"/>
    <s v="USA"/>
    <s v="New York"/>
    <s v="Hardware"/>
    <x v="2"/>
    <n v="18689"/>
    <s v="Existing"/>
    <s v="Offline"/>
    <n v="962185"/>
    <n v="7"/>
    <n v="4129"/>
    <n v="0.05"/>
    <n v="27457.85"/>
    <n v="13990"/>
    <n v="13467.849999999999"/>
    <s v="UPI"/>
    <s v="Cancelled"/>
    <x v="1"/>
    <n v="3"/>
    <n v="5"/>
  </r>
  <r>
    <x v="399"/>
    <x v="1"/>
    <s v="USA"/>
    <s v="New York"/>
    <s v="Hardware"/>
    <x v="2"/>
    <n v="38063"/>
    <s v="New"/>
    <s v="Partner"/>
    <n v="181119"/>
    <n v="6"/>
    <n v="4556"/>
    <n v="0"/>
    <n v="27336"/>
    <n v="17033"/>
    <n v="10303"/>
    <s v="UPI"/>
    <s v="Returned"/>
    <x v="2"/>
    <n v="4"/>
    <n v="0"/>
  </r>
  <r>
    <x v="399"/>
    <x v="0"/>
    <s v="India"/>
    <s v="Delhi"/>
    <s v="Services"/>
    <x v="2"/>
    <n v="67198"/>
    <s v="New"/>
    <s v="Online"/>
    <n v="268452"/>
    <n v="4"/>
    <n v="697"/>
    <n v="0.1"/>
    <n v="2509.2000000000003"/>
    <n v="12952"/>
    <n v="-10442.799999999999"/>
    <s v="Net Banking"/>
    <s v="Cancelled"/>
    <x v="3"/>
    <n v="2"/>
    <n v="10"/>
  </r>
  <r>
    <x v="400"/>
    <x v="0"/>
    <s v="UAE"/>
    <s v="Dubai"/>
    <s v="Software"/>
    <x v="3"/>
    <n v="89598"/>
    <s v="Existing"/>
    <s v="Offline"/>
    <n v="478720"/>
    <n v="9"/>
    <n v="3871"/>
    <n v="0"/>
    <n v="34839"/>
    <n v="11279"/>
    <n v="23560"/>
    <s v="Credit Card"/>
    <s v="Completed"/>
    <x v="3"/>
    <n v="2"/>
    <n v="0"/>
  </r>
  <r>
    <x v="400"/>
    <x v="0"/>
    <s v="India"/>
    <s v="Mumbai"/>
    <s v="Hardware"/>
    <x v="0"/>
    <n v="11363"/>
    <s v="Existing"/>
    <s v="Partner"/>
    <n v="640088"/>
    <n v="4"/>
    <n v="4815"/>
    <n v="0.05"/>
    <n v="18297"/>
    <n v="20285"/>
    <n v="-1988"/>
    <s v="UPI"/>
    <s v="Returned"/>
    <x v="3"/>
    <n v="2"/>
    <n v="5"/>
  </r>
  <r>
    <x v="400"/>
    <x v="0"/>
    <s v="India"/>
    <s v="Mumbai"/>
    <s v="Services"/>
    <x v="0"/>
    <n v="26691"/>
    <s v="Existing"/>
    <s v="Offline"/>
    <n v="457892"/>
    <n v="3"/>
    <n v="1815"/>
    <n v="0.15"/>
    <n v="4628.25"/>
    <n v="20484"/>
    <n v="-15855.75"/>
    <s v="Net Banking"/>
    <s v="Cancelled"/>
    <x v="3"/>
    <n v="5"/>
    <n v="15"/>
  </r>
  <r>
    <x v="400"/>
    <x v="0"/>
    <s v="USA"/>
    <s v="New York"/>
    <s v="Software"/>
    <x v="2"/>
    <n v="12751"/>
    <s v="New"/>
    <s v="Offline"/>
    <n v="221747"/>
    <n v="5"/>
    <n v="3072"/>
    <n v="0.05"/>
    <n v="14592"/>
    <n v="20976"/>
    <n v="-6384"/>
    <s v="Cash"/>
    <s v="Returned"/>
    <x v="2"/>
    <n v="5"/>
    <n v="5"/>
  </r>
  <r>
    <x v="400"/>
    <x v="3"/>
    <s v="USA"/>
    <s v="New York"/>
    <s v="Services"/>
    <x v="1"/>
    <n v="17782"/>
    <s v="New"/>
    <s v="Online"/>
    <n v="999301"/>
    <n v="4"/>
    <n v="1681"/>
    <n v="0"/>
    <n v="6724"/>
    <n v="29948"/>
    <n v="-23224"/>
    <s v="Credit Card"/>
    <s v="Completed"/>
    <x v="1"/>
    <n v="1"/>
    <n v="0"/>
  </r>
  <r>
    <x v="400"/>
    <x v="0"/>
    <s v="India"/>
    <s v="Delhi"/>
    <s v="Services"/>
    <x v="2"/>
    <n v="93184"/>
    <s v="New"/>
    <s v="Partner"/>
    <n v="127492"/>
    <n v="2"/>
    <n v="3841"/>
    <n v="0.15"/>
    <n v="6529.7"/>
    <n v="29231"/>
    <n v="-22701.3"/>
    <s v="Credit Card"/>
    <s v="Completed"/>
    <x v="1"/>
    <n v="3"/>
    <n v="15"/>
  </r>
  <r>
    <x v="400"/>
    <x v="2"/>
    <s v="UAE"/>
    <s v="Dubai"/>
    <s v="Services"/>
    <x v="2"/>
    <n v="22540"/>
    <s v="New"/>
    <s v="Offline"/>
    <n v="329200"/>
    <n v="3"/>
    <n v="756"/>
    <n v="0.2"/>
    <n v="1814.4"/>
    <n v="25758"/>
    <n v="-23943.599999999999"/>
    <s v="Credit Card"/>
    <s v="Completed"/>
    <x v="1"/>
    <n v="1"/>
    <n v="20"/>
  </r>
  <r>
    <x v="400"/>
    <x v="2"/>
    <s v="India"/>
    <s v="Delhi"/>
    <s v="Software"/>
    <x v="1"/>
    <n v="55991"/>
    <s v="Existing"/>
    <s v="Partner"/>
    <n v="367377"/>
    <n v="7"/>
    <n v="3248"/>
    <n v="0.2"/>
    <n v="18188.8"/>
    <n v="24049"/>
    <n v="-5860.2000000000007"/>
    <s v="UPI"/>
    <s v="Returned"/>
    <x v="1"/>
    <n v="3"/>
    <n v="20"/>
  </r>
  <r>
    <x v="400"/>
    <x v="3"/>
    <s v="UAE"/>
    <s v="Dubai"/>
    <s v="Hardware"/>
    <x v="1"/>
    <n v="80875"/>
    <s v="New"/>
    <s v="Online"/>
    <n v="515235"/>
    <n v="2"/>
    <n v="3062"/>
    <n v="0.1"/>
    <n v="5511.6"/>
    <n v="7832"/>
    <n v="-2320.3999999999996"/>
    <s v="UPI"/>
    <s v="Returned"/>
    <x v="3"/>
    <n v="1"/>
    <n v="10"/>
  </r>
  <r>
    <x v="400"/>
    <x v="1"/>
    <s v="UK"/>
    <s v="London"/>
    <s v="Hardware"/>
    <x v="2"/>
    <n v="37609"/>
    <s v="Existing"/>
    <s v="Online"/>
    <n v="635735"/>
    <n v="1"/>
    <n v="2167"/>
    <n v="0.2"/>
    <n v="1733.6000000000001"/>
    <n v="10814"/>
    <n v="-9080.4"/>
    <s v="Net Banking"/>
    <s v="Cancelled"/>
    <x v="3"/>
    <n v="2"/>
    <n v="20"/>
  </r>
  <r>
    <x v="400"/>
    <x v="2"/>
    <s v="India"/>
    <s v="Mumbai"/>
    <s v="Services"/>
    <x v="3"/>
    <n v="66655"/>
    <s v="New"/>
    <s v="Offline"/>
    <n v="310644"/>
    <n v="2"/>
    <n v="3148"/>
    <n v="0"/>
    <n v="6296"/>
    <n v="1083"/>
    <n v="5213"/>
    <s v="Credit Card"/>
    <s v="Returned"/>
    <x v="0"/>
    <n v="2"/>
    <n v="0"/>
  </r>
  <r>
    <x v="400"/>
    <x v="1"/>
    <s v="India"/>
    <s v="Delhi"/>
    <s v="Services"/>
    <x v="3"/>
    <n v="81384"/>
    <s v="Existing"/>
    <s v="Online"/>
    <n v="635286"/>
    <n v="8"/>
    <n v="1136"/>
    <n v="0.2"/>
    <n v="7270.4000000000005"/>
    <n v="17469"/>
    <n v="-10198.599999999999"/>
    <s v="Credit Card"/>
    <s v="Cancelled"/>
    <x v="2"/>
    <n v="3"/>
    <n v="20"/>
  </r>
  <r>
    <x v="401"/>
    <x v="3"/>
    <s v="USA"/>
    <s v="New York"/>
    <s v="Software"/>
    <x v="1"/>
    <n v="73177"/>
    <s v="Existing"/>
    <s v="Offline"/>
    <n v="657089"/>
    <n v="8"/>
    <n v="3322"/>
    <n v="0.1"/>
    <n v="23918.400000000001"/>
    <n v="8464"/>
    <n v="15454.400000000001"/>
    <s v="Net Banking"/>
    <s v="Cancelled"/>
    <x v="3"/>
    <n v="2"/>
    <n v="10"/>
  </r>
  <r>
    <x v="401"/>
    <x v="1"/>
    <s v="India"/>
    <s v="Delhi"/>
    <s v="Services"/>
    <x v="2"/>
    <n v="68396"/>
    <s v="Existing"/>
    <s v="Partner"/>
    <n v="913508"/>
    <n v="2"/>
    <n v="507"/>
    <n v="0.15"/>
    <n v="861.9"/>
    <n v="10934"/>
    <n v="-10072.1"/>
    <s v="Cash"/>
    <s v="Cancelled"/>
    <x v="3"/>
    <n v="1"/>
    <n v="15"/>
  </r>
  <r>
    <x v="401"/>
    <x v="1"/>
    <s v="UK"/>
    <s v="London"/>
    <s v="Services"/>
    <x v="3"/>
    <n v="26877"/>
    <s v="New"/>
    <s v="Offline"/>
    <n v="734563"/>
    <n v="6"/>
    <n v="2079"/>
    <n v="0.2"/>
    <n v="9979.2000000000007"/>
    <n v="18694"/>
    <n v="-8714.7999999999993"/>
    <s v="Credit Card"/>
    <s v="Returned"/>
    <x v="2"/>
    <n v="5"/>
    <n v="20"/>
  </r>
  <r>
    <x v="401"/>
    <x v="1"/>
    <s v="India"/>
    <s v="Delhi"/>
    <s v="Services"/>
    <x v="2"/>
    <n v="28405"/>
    <s v="Existing"/>
    <s v="Offline"/>
    <n v="717976"/>
    <n v="7"/>
    <n v="634"/>
    <n v="0.1"/>
    <n v="3994.2000000000003"/>
    <n v="16468"/>
    <n v="-12473.8"/>
    <s v="Credit Card"/>
    <s v="Returned"/>
    <x v="2"/>
    <n v="4"/>
    <n v="10"/>
  </r>
  <r>
    <x v="401"/>
    <x v="1"/>
    <s v="India"/>
    <s v="Mumbai"/>
    <s v="Hardware"/>
    <x v="2"/>
    <n v="58629"/>
    <s v="Existing"/>
    <s v="Online"/>
    <n v="232501"/>
    <n v="1"/>
    <n v="4331"/>
    <n v="0.2"/>
    <n v="3464.8"/>
    <n v="15879"/>
    <n v="-12414.2"/>
    <s v="Net Banking"/>
    <s v="Returned"/>
    <x v="3"/>
    <n v="1"/>
    <n v="20"/>
  </r>
  <r>
    <x v="401"/>
    <x v="3"/>
    <s v="UK"/>
    <s v="London"/>
    <s v="Services"/>
    <x v="2"/>
    <n v="56233"/>
    <s v="Existing"/>
    <s v="Partner"/>
    <n v="351006"/>
    <n v="7"/>
    <n v="4620"/>
    <n v="0.2"/>
    <n v="25872"/>
    <n v="10132"/>
    <n v="15740"/>
    <s v="Net Banking"/>
    <s v="Cancelled"/>
    <x v="1"/>
    <n v="3"/>
    <n v="20"/>
  </r>
  <r>
    <x v="401"/>
    <x v="2"/>
    <s v="USA"/>
    <s v="New York"/>
    <s v="Hardware"/>
    <x v="3"/>
    <n v="31471"/>
    <s v="New"/>
    <s v="Partner"/>
    <n v="634669"/>
    <n v="8"/>
    <n v="3012"/>
    <n v="0"/>
    <n v="24096"/>
    <n v="18420"/>
    <n v="5676"/>
    <s v="UPI"/>
    <s v="Completed"/>
    <x v="0"/>
    <n v="2"/>
    <n v="0"/>
  </r>
  <r>
    <x v="401"/>
    <x v="0"/>
    <s v="USA"/>
    <s v="New York"/>
    <s v="Software"/>
    <x v="0"/>
    <n v="13302"/>
    <s v="Existing"/>
    <s v="Offline"/>
    <n v="364131"/>
    <n v="9"/>
    <n v="4969"/>
    <n v="0.1"/>
    <n v="40248.9"/>
    <n v="18784"/>
    <n v="21464.9"/>
    <s v="Cash"/>
    <s v="Cancelled"/>
    <x v="0"/>
    <n v="4"/>
    <n v="10"/>
  </r>
  <r>
    <x v="401"/>
    <x v="1"/>
    <s v="India"/>
    <s v="Bangalore"/>
    <s v="Software"/>
    <x v="2"/>
    <n v="89973"/>
    <s v="New"/>
    <s v="Partner"/>
    <n v="588071"/>
    <n v="8"/>
    <n v="2743"/>
    <n v="0.1"/>
    <n v="19749.600000000002"/>
    <n v="4480"/>
    <n v="15269.600000000002"/>
    <s v="UPI"/>
    <s v="Cancelled"/>
    <x v="2"/>
    <n v="4"/>
    <n v="10"/>
  </r>
  <r>
    <x v="401"/>
    <x v="2"/>
    <s v="UK"/>
    <s v="London"/>
    <s v="Hardware"/>
    <x v="3"/>
    <n v="90048"/>
    <s v="Existing"/>
    <s v="Partner"/>
    <n v="188191"/>
    <n v="3"/>
    <n v="2669"/>
    <n v="0.05"/>
    <n v="7606.65"/>
    <n v="22204"/>
    <n v="-14597.35"/>
    <s v="UPI"/>
    <s v="Cancelled"/>
    <x v="1"/>
    <n v="2"/>
    <n v="5"/>
  </r>
  <r>
    <x v="401"/>
    <x v="2"/>
    <s v="India"/>
    <s v="Bangalore"/>
    <s v="Hardware"/>
    <x v="0"/>
    <n v="33511"/>
    <s v="New"/>
    <s v="Offline"/>
    <n v="905698"/>
    <n v="8"/>
    <n v="4457"/>
    <n v="0.05"/>
    <n v="33873.199999999997"/>
    <n v="28587"/>
    <n v="5286.1999999999971"/>
    <s v="Net Banking"/>
    <s v="Returned"/>
    <x v="2"/>
    <n v="1"/>
    <n v="5"/>
  </r>
  <r>
    <x v="401"/>
    <x v="3"/>
    <s v="India"/>
    <s v="Bangalore"/>
    <s v="Hardware"/>
    <x v="1"/>
    <n v="15022"/>
    <s v="Existing"/>
    <s v="Offline"/>
    <n v="421197"/>
    <n v="3"/>
    <n v="1732"/>
    <n v="0.1"/>
    <n v="4676.4000000000005"/>
    <n v="6749"/>
    <n v="-2072.5999999999995"/>
    <s v="UPI"/>
    <s v="Cancelled"/>
    <x v="0"/>
    <n v="2"/>
    <n v="10"/>
  </r>
  <r>
    <x v="402"/>
    <x v="2"/>
    <s v="India"/>
    <s v="Mumbai"/>
    <s v="Hardware"/>
    <x v="3"/>
    <n v="53239"/>
    <s v="Existing"/>
    <s v="Partner"/>
    <n v="209273"/>
    <n v="6"/>
    <n v="3872"/>
    <n v="0"/>
    <n v="23232"/>
    <n v="5713"/>
    <n v="17519"/>
    <s v="Cash"/>
    <s v="Cancelled"/>
    <x v="0"/>
    <n v="5"/>
    <n v="0"/>
  </r>
  <r>
    <x v="402"/>
    <x v="3"/>
    <s v="India"/>
    <s v="Delhi"/>
    <s v="Services"/>
    <x v="0"/>
    <n v="81691"/>
    <s v="Existing"/>
    <s v="Offline"/>
    <n v="177425"/>
    <n v="4"/>
    <n v="1453"/>
    <n v="0.2"/>
    <n v="4649.6000000000004"/>
    <n v="23542"/>
    <n v="-18892.400000000001"/>
    <s v="Credit Card"/>
    <s v="Cancelled"/>
    <x v="1"/>
    <n v="3"/>
    <n v="20"/>
  </r>
  <r>
    <x v="402"/>
    <x v="1"/>
    <s v="USA"/>
    <s v="New York"/>
    <s v="Hardware"/>
    <x v="3"/>
    <n v="69269"/>
    <s v="Existing"/>
    <s v="Online"/>
    <n v="738838"/>
    <n v="7"/>
    <n v="2038"/>
    <n v="0.15"/>
    <n v="12126.1"/>
    <n v="29479"/>
    <n v="-17352.900000000001"/>
    <s v="UPI"/>
    <s v="Completed"/>
    <x v="0"/>
    <n v="2"/>
    <n v="15"/>
  </r>
  <r>
    <x v="402"/>
    <x v="1"/>
    <s v="USA"/>
    <s v="New York"/>
    <s v="Hardware"/>
    <x v="0"/>
    <n v="68398"/>
    <s v="New"/>
    <s v="Partner"/>
    <n v="279549"/>
    <n v="8"/>
    <n v="1407"/>
    <n v="0.2"/>
    <n v="9004.8000000000011"/>
    <n v="1724"/>
    <n v="7280.8000000000011"/>
    <s v="UPI"/>
    <s v="Returned"/>
    <x v="0"/>
    <n v="1"/>
    <n v="20"/>
  </r>
  <r>
    <x v="402"/>
    <x v="0"/>
    <s v="India"/>
    <s v="Delhi"/>
    <s v="Hardware"/>
    <x v="0"/>
    <n v="71895"/>
    <s v="Existing"/>
    <s v="Offline"/>
    <n v="887979"/>
    <n v="6"/>
    <n v="2180"/>
    <n v="0.15"/>
    <n v="11118"/>
    <n v="1187"/>
    <n v="9931"/>
    <s v="UPI"/>
    <s v="Cancelled"/>
    <x v="1"/>
    <n v="5"/>
    <n v="15"/>
  </r>
  <r>
    <x v="402"/>
    <x v="0"/>
    <s v="USA"/>
    <s v="New York"/>
    <s v="Services"/>
    <x v="3"/>
    <n v="79890"/>
    <s v="Existing"/>
    <s v="Partner"/>
    <n v="280686"/>
    <n v="4"/>
    <n v="2409"/>
    <n v="0"/>
    <n v="9636"/>
    <n v="23761"/>
    <n v="-14125"/>
    <s v="Cash"/>
    <s v="Cancelled"/>
    <x v="0"/>
    <n v="5"/>
    <n v="0"/>
  </r>
  <r>
    <x v="402"/>
    <x v="0"/>
    <s v="India"/>
    <s v="Delhi"/>
    <s v="Services"/>
    <x v="1"/>
    <n v="45284"/>
    <s v="Existing"/>
    <s v="Partner"/>
    <n v="680147"/>
    <n v="8"/>
    <n v="4589"/>
    <n v="0.05"/>
    <n v="34876.400000000001"/>
    <n v="22214"/>
    <n v="12662.400000000001"/>
    <s v="Cash"/>
    <s v="Completed"/>
    <x v="2"/>
    <n v="1"/>
    <n v="5"/>
  </r>
  <r>
    <x v="402"/>
    <x v="2"/>
    <s v="UK"/>
    <s v="London"/>
    <s v="Services"/>
    <x v="2"/>
    <n v="58640"/>
    <s v="New"/>
    <s v="Online"/>
    <n v="154457"/>
    <n v="7"/>
    <n v="1118"/>
    <n v="0.1"/>
    <n v="7043.4000000000005"/>
    <n v="7601"/>
    <n v="-557.59999999999945"/>
    <s v="Cash"/>
    <s v="Returned"/>
    <x v="2"/>
    <n v="3"/>
    <n v="10"/>
  </r>
  <r>
    <x v="402"/>
    <x v="1"/>
    <s v="India"/>
    <s v="Mumbai"/>
    <s v="Software"/>
    <x v="0"/>
    <n v="85692"/>
    <s v="New"/>
    <s v="Online"/>
    <n v="592033"/>
    <n v="8"/>
    <n v="3288"/>
    <n v="0"/>
    <n v="26304"/>
    <n v="3772"/>
    <n v="22532"/>
    <s v="Net Banking"/>
    <s v="Cancelled"/>
    <x v="2"/>
    <n v="4"/>
    <n v="0"/>
  </r>
  <r>
    <x v="402"/>
    <x v="3"/>
    <s v="India"/>
    <s v="Mumbai"/>
    <s v="Services"/>
    <x v="2"/>
    <n v="32453"/>
    <s v="New"/>
    <s v="Partner"/>
    <n v="603808"/>
    <n v="7"/>
    <n v="2409"/>
    <n v="0.15"/>
    <n v="14333.55"/>
    <n v="15480"/>
    <n v="-1146.4500000000007"/>
    <s v="Credit Card"/>
    <s v="Returned"/>
    <x v="2"/>
    <n v="5"/>
    <n v="15"/>
  </r>
  <r>
    <x v="402"/>
    <x v="0"/>
    <s v="India"/>
    <s v="Mumbai"/>
    <s v="Hardware"/>
    <x v="1"/>
    <n v="99294"/>
    <s v="Existing"/>
    <s v="Online"/>
    <n v="179086"/>
    <n v="3"/>
    <n v="3344"/>
    <n v="0.1"/>
    <n v="9028.8000000000011"/>
    <n v="5612"/>
    <n v="3416.8000000000011"/>
    <s v="Net Banking"/>
    <s v="Cancelled"/>
    <x v="3"/>
    <n v="1"/>
    <n v="10"/>
  </r>
  <r>
    <x v="402"/>
    <x v="3"/>
    <s v="India"/>
    <s v="Delhi"/>
    <s v="Services"/>
    <x v="2"/>
    <n v="84374"/>
    <s v="New"/>
    <s v="Offline"/>
    <n v="891606"/>
    <n v="3"/>
    <n v="4801"/>
    <n v="0.15"/>
    <n v="12242.55"/>
    <n v="3580"/>
    <n v="8662.5499999999993"/>
    <s v="Credit Card"/>
    <s v="Cancelled"/>
    <x v="0"/>
    <n v="5"/>
    <n v="15"/>
  </r>
  <r>
    <x v="403"/>
    <x v="3"/>
    <s v="India"/>
    <s v="Delhi"/>
    <s v="Services"/>
    <x v="2"/>
    <n v="47976"/>
    <s v="New"/>
    <s v="Partner"/>
    <n v="857230"/>
    <n v="9"/>
    <n v="1196"/>
    <n v="0.2"/>
    <n v="8611.2000000000007"/>
    <n v="21084"/>
    <n v="-12472.8"/>
    <s v="UPI"/>
    <s v="Returned"/>
    <x v="0"/>
    <n v="4"/>
    <n v="20"/>
  </r>
  <r>
    <x v="403"/>
    <x v="0"/>
    <s v="UAE"/>
    <s v="Dubai"/>
    <s v="Hardware"/>
    <x v="3"/>
    <n v="23725"/>
    <s v="New"/>
    <s v="Online"/>
    <n v="251259"/>
    <n v="7"/>
    <n v="3904"/>
    <n v="0.2"/>
    <n v="21862.400000000001"/>
    <n v="20323"/>
    <n v="1539.4000000000015"/>
    <s v="Cash"/>
    <s v="Completed"/>
    <x v="2"/>
    <n v="1"/>
    <n v="20"/>
  </r>
  <r>
    <x v="403"/>
    <x v="1"/>
    <s v="USA"/>
    <s v="New York"/>
    <s v="Services"/>
    <x v="3"/>
    <n v="84873"/>
    <s v="Existing"/>
    <s v="Partner"/>
    <n v="947463"/>
    <n v="1"/>
    <n v="4803"/>
    <n v="0.2"/>
    <n v="3842.4"/>
    <n v="2138"/>
    <n v="1704.4"/>
    <s v="Cash"/>
    <s v="Cancelled"/>
    <x v="0"/>
    <n v="5"/>
    <n v="20"/>
  </r>
  <r>
    <x v="403"/>
    <x v="0"/>
    <s v="USA"/>
    <s v="New York"/>
    <s v="Software"/>
    <x v="1"/>
    <n v="86237"/>
    <s v="New"/>
    <s v="Partner"/>
    <n v="628226"/>
    <n v="3"/>
    <n v="904"/>
    <n v="0.1"/>
    <n v="2440.8000000000002"/>
    <n v="8211"/>
    <n v="-5770.2"/>
    <s v="Cash"/>
    <s v="Returned"/>
    <x v="3"/>
    <n v="1"/>
    <n v="10"/>
  </r>
  <r>
    <x v="403"/>
    <x v="3"/>
    <s v="UAE"/>
    <s v="Dubai"/>
    <s v="Services"/>
    <x v="3"/>
    <n v="53043"/>
    <s v="Existing"/>
    <s v="Offline"/>
    <n v="160833"/>
    <n v="1"/>
    <n v="2935"/>
    <n v="0.05"/>
    <n v="2788.25"/>
    <n v="25779"/>
    <n v="-22990.75"/>
    <s v="UPI"/>
    <s v="Cancelled"/>
    <x v="3"/>
    <n v="1"/>
    <n v="5"/>
  </r>
  <r>
    <x v="403"/>
    <x v="0"/>
    <s v="UAE"/>
    <s v="Dubai"/>
    <s v="Software"/>
    <x v="0"/>
    <n v="87080"/>
    <s v="New"/>
    <s v="Offline"/>
    <n v="157155"/>
    <n v="6"/>
    <n v="2010"/>
    <n v="0.05"/>
    <n v="11457"/>
    <n v="25024"/>
    <n v="-13567"/>
    <s v="Credit Card"/>
    <s v="Cancelled"/>
    <x v="3"/>
    <n v="4"/>
    <n v="5"/>
  </r>
  <r>
    <x v="403"/>
    <x v="3"/>
    <s v="India"/>
    <s v="Mumbai"/>
    <s v="Software"/>
    <x v="1"/>
    <n v="74990"/>
    <s v="New"/>
    <s v="Offline"/>
    <n v="772081"/>
    <n v="2"/>
    <n v="2818"/>
    <n v="0.15"/>
    <n v="4790.5999999999995"/>
    <n v="20764"/>
    <n v="-15973.400000000001"/>
    <s v="Net Banking"/>
    <s v="Completed"/>
    <x v="1"/>
    <n v="1"/>
    <n v="15"/>
  </r>
  <r>
    <x v="403"/>
    <x v="3"/>
    <s v="UAE"/>
    <s v="Dubai"/>
    <s v="Software"/>
    <x v="3"/>
    <n v="97050"/>
    <s v="Existing"/>
    <s v="Online"/>
    <n v="565803"/>
    <n v="7"/>
    <n v="4588"/>
    <n v="0.05"/>
    <n v="30510.199999999997"/>
    <n v="15235"/>
    <n v="15275.199999999997"/>
    <s v="Net Banking"/>
    <s v="Completed"/>
    <x v="2"/>
    <n v="3"/>
    <n v="5"/>
  </r>
  <r>
    <x v="403"/>
    <x v="0"/>
    <s v="India"/>
    <s v="Delhi"/>
    <s v="Hardware"/>
    <x v="3"/>
    <n v="91863"/>
    <s v="Existing"/>
    <s v="Online"/>
    <n v="762804"/>
    <n v="8"/>
    <n v="2984"/>
    <n v="0.05"/>
    <n v="22678.399999999998"/>
    <n v="18729"/>
    <n v="3949.3999999999978"/>
    <s v="UPI"/>
    <s v="Returned"/>
    <x v="0"/>
    <n v="5"/>
    <n v="5"/>
  </r>
  <r>
    <x v="403"/>
    <x v="2"/>
    <s v="India"/>
    <s v="Bangalore"/>
    <s v="Services"/>
    <x v="1"/>
    <n v="56809"/>
    <s v="Existing"/>
    <s v="Online"/>
    <n v="717481"/>
    <n v="6"/>
    <n v="1357"/>
    <n v="0.15"/>
    <n v="6920.7"/>
    <n v="25936"/>
    <n v="-19015.3"/>
    <s v="Credit Card"/>
    <s v="Cancelled"/>
    <x v="3"/>
    <n v="2"/>
    <n v="15"/>
  </r>
  <r>
    <x v="403"/>
    <x v="0"/>
    <s v="India"/>
    <s v="Delhi"/>
    <s v="Software"/>
    <x v="0"/>
    <n v="26705"/>
    <s v="New"/>
    <s v="Offline"/>
    <n v="850695"/>
    <n v="5"/>
    <n v="4229"/>
    <n v="0.15"/>
    <n v="17973.25"/>
    <n v="18527"/>
    <n v="-553.75"/>
    <s v="Cash"/>
    <s v="Cancelled"/>
    <x v="3"/>
    <n v="3"/>
    <n v="15"/>
  </r>
  <r>
    <x v="403"/>
    <x v="2"/>
    <s v="UAE"/>
    <s v="Dubai"/>
    <s v="Software"/>
    <x v="1"/>
    <n v="73131"/>
    <s v="Existing"/>
    <s v="Partner"/>
    <n v="430072"/>
    <n v="4"/>
    <n v="2892"/>
    <n v="0.15"/>
    <n v="9832.7999999999993"/>
    <n v="1213"/>
    <n v="8619.7999999999993"/>
    <s v="Credit Card"/>
    <s v="Returned"/>
    <x v="0"/>
    <n v="3"/>
    <n v="15"/>
  </r>
  <r>
    <x v="404"/>
    <x v="3"/>
    <s v="USA"/>
    <s v="New York"/>
    <s v="Services"/>
    <x v="3"/>
    <n v="86015"/>
    <s v="Existing"/>
    <s v="Offline"/>
    <n v="640017"/>
    <n v="9"/>
    <n v="4568"/>
    <n v="0.1"/>
    <n v="37000.800000000003"/>
    <n v="19232"/>
    <n v="17768.800000000003"/>
    <s v="Credit Card"/>
    <s v="Cancelled"/>
    <x v="0"/>
    <n v="1"/>
    <n v="10"/>
  </r>
  <r>
    <x v="404"/>
    <x v="3"/>
    <s v="India"/>
    <s v="Delhi"/>
    <s v="Hardware"/>
    <x v="3"/>
    <n v="72456"/>
    <s v="New"/>
    <s v="Online"/>
    <n v="264816"/>
    <n v="8"/>
    <n v="4782"/>
    <n v="0.15"/>
    <n v="32517.599999999999"/>
    <n v="28958"/>
    <n v="3559.5999999999985"/>
    <s v="Cash"/>
    <s v="Cancelled"/>
    <x v="1"/>
    <n v="3"/>
    <n v="15"/>
  </r>
  <r>
    <x v="404"/>
    <x v="2"/>
    <s v="USA"/>
    <s v="New York"/>
    <s v="Hardware"/>
    <x v="1"/>
    <n v="86859"/>
    <s v="Existing"/>
    <s v="Online"/>
    <n v="809490"/>
    <n v="5"/>
    <n v="519"/>
    <n v="0.1"/>
    <n v="2335.5"/>
    <n v="18025"/>
    <n v="-15689.5"/>
    <s v="Credit Card"/>
    <s v="Returned"/>
    <x v="3"/>
    <n v="3"/>
    <n v="10"/>
  </r>
  <r>
    <x v="404"/>
    <x v="3"/>
    <s v="India"/>
    <s v="Delhi"/>
    <s v="Software"/>
    <x v="0"/>
    <n v="88473"/>
    <s v="Existing"/>
    <s v="Online"/>
    <n v="470885"/>
    <n v="1"/>
    <n v="2920"/>
    <n v="0.1"/>
    <n v="2628"/>
    <n v="1605"/>
    <n v="1023"/>
    <s v="UPI"/>
    <s v="Completed"/>
    <x v="3"/>
    <n v="3"/>
    <n v="10"/>
  </r>
  <r>
    <x v="404"/>
    <x v="2"/>
    <s v="USA"/>
    <s v="New York"/>
    <s v="Hardware"/>
    <x v="0"/>
    <n v="33089"/>
    <s v="New"/>
    <s v="Offline"/>
    <n v="195245"/>
    <n v="8"/>
    <n v="3526"/>
    <n v="0.1"/>
    <n v="25387.200000000001"/>
    <n v="16424"/>
    <n v="8963.2000000000007"/>
    <s v="Net Banking"/>
    <s v="Cancelled"/>
    <x v="1"/>
    <n v="1"/>
    <n v="10"/>
  </r>
  <r>
    <x v="404"/>
    <x v="2"/>
    <s v="UK"/>
    <s v="London"/>
    <s v="Services"/>
    <x v="2"/>
    <n v="77238"/>
    <s v="New"/>
    <s v="Online"/>
    <n v="437575"/>
    <n v="8"/>
    <n v="566"/>
    <n v="0.15"/>
    <n v="3848.7999999999997"/>
    <n v="17749"/>
    <n v="-13900.2"/>
    <s v="UPI"/>
    <s v="Completed"/>
    <x v="1"/>
    <n v="3"/>
    <n v="15"/>
  </r>
  <r>
    <x v="404"/>
    <x v="3"/>
    <s v="India"/>
    <s v="Delhi"/>
    <s v="Hardware"/>
    <x v="0"/>
    <n v="85940"/>
    <s v="New"/>
    <s v="Offline"/>
    <n v="117255"/>
    <n v="7"/>
    <n v="3633"/>
    <n v="0.05"/>
    <n v="24159.449999999997"/>
    <n v="18612"/>
    <n v="5547.4499999999971"/>
    <s v="Credit Card"/>
    <s v="Completed"/>
    <x v="0"/>
    <n v="2"/>
    <n v="5"/>
  </r>
  <r>
    <x v="404"/>
    <x v="1"/>
    <s v="USA"/>
    <s v="New York"/>
    <s v="Services"/>
    <x v="1"/>
    <n v="83916"/>
    <s v="Existing"/>
    <s v="Partner"/>
    <n v="955377"/>
    <n v="7"/>
    <n v="4057"/>
    <n v="0.05"/>
    <n v="26979.05"/>
    <n v="1898"/>
    <n v="25081.05"/>
    <s v="Cash"/>
    <s v="Completed"/>
    <x v="2"/>
    <n v="3"/>
    <n v="5"/>
  </r>
  <r>
    <x v="404"/>
    <x v="2"/>
    <s v="India"/>
    <s v="Bangalore"/>
    <s v="Software"/>
    <x v="0"/>
    <n v="97526"/>
    <s v="New"/>
    <s v="Offline"/>
    <n v="872637"/>
    <n v="8"/>
    <n v="1285"/>
    <n v="0.15"/>
    <n v="8738"/>
    <n v="29858"/>
    <n v="-21120"/>
    <s v="Net Banking"/>
    <s v="Returned"/>
    <x v="0"/>
    <n v="1"/>
    <n v="15"/>
  </r>
  <r>
    <x v="404"/>
    <x v="0"/>
    <s v="India"/>
    <s v="Mumbai"/>
    <s v="Services"/>
    <x v="0"/>
    <n v="71396"/>
    <s v="Existing"/>
    <s v="Online"/>
    <n v="899176"/>
    <n v="1"/>
    <n v="2632"/>
    <n v="0.05"/>
    <n v="2500.4"/>
    <n v="11963"/>
    <n v="-9462.6"/>
    <s v="UPI"/>
    <s v="Returned"/>
    <x v="1"/>
    <n v="1"/>
    <n v="5"/>
  </r>
  <r>
    <x v="404"/>
    <x v="0"/>
    <s v="India"/>
    <s v="Delhi"/>
    <s v="Software"/>
    <x v="2"/>
    <n v="13877"/>
    <s v="New"/>
    <s v="Partner"/>
    <n v="298157"/>
    <n v="3"/>
    <n v="1929"/>
    <n v="0.15"/>
    <n v="4918.95"/>
    <n v="28640"/>
    <n v="-23721.05"/>
    <s v="Credit Card"/>
    <s v="Returned"/>
    <x v="2"/>
    <n v="4"/>
    <n v="15"/>
  </r>
  <r>
    <x v="404"/>
    <x v="3"/>
    <s v="India"/>
    <s v="Bangalore"/>
    <s v="Services"/>
    <x v="0"/>
    <n v="94256"/>
    <s v="New"/>
    <s v="Online"/>
    <n v="442765"/>
    <n v="4"/>
    <n v="1918"/>
    <n v="0.1"/>
    <n v="6904.8"/>
    <n v="20134"/>
    <n v="-13229.2"/>
    <s v="Cash"/>
    <s v="Completed"/>
    <x v="1"/>
    <n v="4"/>
    <n v="10"/>
  </r>
  <r>
    <x v="405"/>
    <x v="1"/>
    <s v="India"/>
    <s v="Mumbai"/>
    <s v="Services"/>
    <x v="2"/>
    <n v="83212"/>
    <s v="New"/>
    <s v="Partner"/>
    <n v="537683"/>
    <n v="6"/>
    <n v="4190"/>
    <n v="0.2"/>
    <n v="20112"/>
    <n v="22764"/>
    <n v="-2652"/>
    <s v="UPI"/>
    <s v="Completed"/>
    <x v="3"/>
    <n v="2"/>
    <n v="20"/>
  </r>
  <r>
    <x v="405"/>
    <x v="3"/>
    <s v="India"/>
    <s v="Delhi"/>
    <s v="Hardware"/>
    <x v="2"/>
    <n v="41818"/>
    <s v="Existing"/>
    <s v="Online"/>
    <n v="382989"/>
    <n v="9"/>
    <n v="2047"/>
    <n v="0"/>
    <n v="18423"/>
    <n v="16169"/>
    <n v="2254"/>
    <s v="Credit Card"/>
    <s v="Completed"/>
    <x v="1"/>
    <n v="5"/>
    <n v="0"/>
  </r>
  <r>
    <x v="405"/>
    <x v="1"/>
    <s v="India"/>
    <s v="Bangalore"/>
    <s v="Services"/>
    <x v="0"/>
    <n v="58555"/>
    <s v="Existing"/>
    <s v="Offline"/>
    <n v="364673"/>
    <n v="4"/>
    <n v="4771"/>
    <n v="0.15"/>
    <n v="16221.4"/>
    <n v="17473"/>
    <n v="-1251.6000000000004"/>
    <s v="Cash"/>
    <s v="Cancelled"/>
    <x v="2"/>
    <n v="4"/>
    <n v="15"/>
  </r>
  <r>
    <x v="405"/>
    <x v="2"/>
    <s v="India"/>
    <s v="Bangalore"/>
    <s v="Software"/>
    <x v="3"/>
    <n v="52368"/>
    <s v="Existing"/>
    <s v="Online"/>
    <n v="143117"/>
    <n v="6"/>
    <n v="858"/>
    <n v="0.1"/>
    <n v="4633.2"/>
    <n v="18372"/>
    <n v="-13738.8"/>
    <s v="UPI"/>
    <s v="Completed"/>
    <x v="2"/>
    <n v="3"/>
    <n v="10"/>
  </r>
  <r>
    <x v="405"/>
    <x v="2"/>
    <s v="UK"/>
    <s v="London"/>
    <s v="Services"/>
    <x v="1"/>
    <n v="58180"/>
    <s v="Existing"/>
    <s v="Offline"/>
    <n v="942746"/>
    <n v="9"/>
    <n v="2062"/>
    <n v="0.2"/>
    <n v="14846.400000000001"/>
    <n v="24441"/>
    <n v="-9594.5999999999985"/>
    <s v="Cash"/>
    <s v="Cancelled"/>
    <x v="3"/>
    <n v="1"/>
    <n v="20"/>
  </r>
  <r>
    <x v="405"/>
    <x v="2"/>
    <s v="India"/>
    <s v="Bangalore"/>
    <s v="Software"/>
    <x v="1"/>
    <n v="99666"/>
    <s v="Existing"/>
    <s v="Offline"/>
    <n v="737333"/>
    <n v="9"/>
    <n v="4886"/>
    <n v="0.1"/>
    <n v="39576.6"/>
    <n v="3440"/>
    <n v="36136.6"/>
    <s v="UPI"/>
    <s v="Completed"/>
    <x v="3"/>
    <n v="4"/>
    <n v="10"/>
  </r>
  <r>
    <x v="405"/>
    <x v="2"/>
    <s v="UK"/>
    <s v="London"/>
    <s v="Software"/>
    <x v="0"/>
    <n v="59421"/>
    <s v="New"/>
    <s v="Partner"/>
    <n v="258004"/>
    <n v="6"/>
    <n v="2677"/>
    <n v="0"/>
    <n v="16062"/>
    <n v="14461"/>
    <n v="1601"/>
    <s v="UPI"/>
    <s v="Cancelled"/>
    <x v="2"/>
    <n v="1"/>
    <n v="0"/>
  </r>
  <r>
    <x v="405"/>
    <x v="0"/>
    <s v="UAE"/>
    <s v="Dubai"/>
    <s v="Services"/>
    <x v="1"/>
    <n v="36620"/>
    <s v="New"/>
    <s v="Offline"/>
    <n v="752107"/>
    <n v="5"/>
    <n v="4310"/>
    <n v="0.05"/>
    <n v="20472.5"/>
    <n v="6563"/>
    <n v="13909.5"/>
    <s v="Credit Card"/>
    <s v="Cancelled"/>
    <x v="0"/>
    <n v="3"/>
    <n v="5"/>
  </r>
  <r>
    <x v="405"/>
    <x v="0"/>
    <s v="USA"/>
    <s v="New York"/>
    <s v="Hardware"/>
    <x v="1"/>
    <n v="70539"/>
    <s v="New"/>
    <s v="Offline"/>
    <n v="732886"/>
    <n v="3"/>
    <n v="978"/>
    <n v="0.05"/>
    <n v="2787.2999999999997"/>
    <n v="12403"/>
    <n v="-9615.7000000000007"/>
    <s v="Net Banking"/>
    <s v="Returned"/>
    <x v="1"/>
    <n v="1"/>
    <n v="5"/>
  </r>
  <r>
    <x v="405"/>
    <x v="3"/>
    <s v="India"/>
    <s v="Mumbai"/>
    <s v="Services"/>
    <x v="2"/>
    <n v="27077"/>
    <s v="New"/>
    <s v="Offline"/>
    <n v="700824"/>
    <n v="5"/>
    <n v="1147"/>
    <n v="0.1"/>
    <n v="5161.5"/>
    <n v="17676"/>
    <n v="-12514.5"/>
    <s v="Net Banking"/>
    <s v="Returned"/>
    <x v="0"/>
    <n v="1"/>
    <n v="10"/>
  </r>
  <r>
    <x v="405"/>
    <x v="1"/>
    <s v="USA"/>
    <s v="New York"/>
    <s v="Services"/>
    <x v="3"/>
    <n v="22663"/>
    <s v="Existing"/>
    <s v="Partner"/>
    <n v="274031"/>
    <n v="3"/>
    <n v="763"/>
    <n v="0"/>
    <n v="2289"/>
    <n v="27065"/>
    <n v="-24776"/>
    <s v="Cash"/>
    <s v="Completed"/>
    <x v="3"/>
    <n v="4"/>
    <n v="0"/>
  </r>
  <r>
    <x v="405"/>
    <x v="2"/>
    <s v="USA"/>
    <s v="New York"/>
    <s v="Hardware"/>
    <x v="1"/>
    <n v="93335"/>
    <s v="Existing"/>
    <s v="Online"/>
    <n v="728991"/>
    <n v="5"/>
    <n v="4242"/>
    <n v="0.1"/>
    <n v="19089"/>
    <n v="22110"/>
    <n v="-3021"/>
    <s v="Cash"/>
    <s v="Returned"/>
    <x v="1"/>
    <n v="1"/>
    <n v="10"/>
  </r>
  <r>
    <x v="406"/>
    <x v="2"/>
    <s v="UK"/>
    <s v="London"/>
    <s v="Software"/>
    <x v="3"/>
    <n v="57285"/>
    <s v="Existing"/>
    <s v="Online"/>
    <n v="856245"/>
    <n v="1"/>
    <n v="3456"/>
    <n v="0.05"/>
    <n v="3283.2"/>
    <n v="16606"/>
    <n v="-13322.8"/>
    <s v="Cash"/>
    <s v="Cancelled"/>
    <x v="1"/>
    <n v="3"/>
    <n v="5"/>
  </r>
  <r>
    <x v="406"/>
    <x v="1"/>
    <s v="USA"/>
    <s v="New York"/>
    <s v="Services"/>
    <x v="1"/>
    <n v="61235"/>
    <s v="New"/>
    <s v="Offline"/>
    <n v="516165"/>
    <n v="6"/>
    <n v="2061"/>
    <n v="0.1"/>
    <n v="11129.4"/>
    <n v="12361"/>
    <n v="-1231.6000000000004"/>
    <s v="Cash"/>
    <s v="Returned"/>
    <x v="3"/>
    <n v="2"/>
    <n v="10"/>
  </r>
  <r>
    <x v="406"/>
    <x v="1"/>
    <s v="India"/>
    <s v="Bangalore"/>
    <s v="Hardware"/>
    <x v="3"/>
    <n v="27619"/>
    <s v="New"/>
    <s v="Offline"/>
    <n v="520785"/>
    <n v="7"/>
    <n v="1936"/>
    <n v="0.2"/>
    <n v="10841.6"/>
    <n v="21649"/>
    <n v="-10807.4"/>
    <s v="Cash"/>
    <s v="Returned"/>
    <x v="0"/>
    <n v="1"/>
    <n v="20"/>
  </r>
  <r>
    <x v="406"/>
    <x v="3"/>
    <s v="UK"/>
    <s v="London"/>
    <s v="Hardware"/>
    <x v="3"/>
    <n v="79503"/>
    <s v="Existing"/>
    <s v="Online"/>
    <n v="212230"/>
    <n v="2"/>
    <n v="2505"/>
    <n v="0"/>
    <n v="5010"/>
    <n v="6429"/>
    <n v="-1419"/>
    <s v="Credit Card"/>
    <s v="Cancelled"/>
    <x v="0"/>
    <n v="1"/>
    <n v="0"/>
  </r>
  <r>
    <x v="406"/>
    <x v="1"/>
    <s v="USA"/>
    <s v="New York"/>
    <s v="Software"/>
    <x v="1"/>
    <n v="67477"/>
    <s v="New"/>
    <s v="Offline"/>
    <n v="483937"/>
    <n v="3"/>
    <n v="3640"/>
    <n v="0.05"/>
    <n v="10374"/>
    <n v="27025"/>
    <n v="-16651"/>
    <s v="Cash"/>
    <s v="Completed"/>
    <x v="3"/>
    <n v="3"/>
    <n v="5"/>
  </r>
  <r>
    <x v="406"/>
    <x v="2"/>
    <s v="UK"/>
    <s v="London"/>
    <s v="Hardware"/>
    <x v="2"/>
    <n v="37488"/>
    <s v="New"/>
    <s v="Online"/>
    <n v="643606"/>
    <n v="9"/>
    <n v="1407"/>
    <n v="0.1"/>
    <n v="11396.7"/>
    <n v="22369"/>
    <n v="-10972.3"/>
    <s v="Net Banking"/>
    <s v="Completed"/>
    <x v="0"/>
    <n v="5"/>
    <n v="10"/>
  </r>
  <r>
    <x v="406"/>
    <x v="2"/>
    <s v="UAE"/>
    <s v="Dubai"/>
    <s v="Software"/>
    <x v="3"/>
    <n v="88747"/>
    <s v="Existing"/>
    <s v="Partner"/>
    <n v="118695"/>
    <n v="8"/>
    <n v="629"/>
    <n v="0"/>
    <n v="5032"/>
    <n v="10282"/>
    <n v="-5250"/>
    <s v="Net Banking"/>
    <s v="Cancelled"/>
    <x v="2"/>
    <n v="3"/>
    <n v="0"/>
  </r>
  <r>
    <x v="406"/>
    <x v="2"/>
    <s v="UK"/>
    <s v="London"/>
    <s v="Services"/>
    <x v="3"/>
    <n v="31169"/>
    <s v="New"/>
    <s v="Offline"/>
    <n v="610699"/>
    <n v="4"/>
    <n v="1437"/>
    <n v="0.1"/>
    <n v="5173.2"/>
    <n v="23583"/>
    <n v="-18409.8"/>
    <s v="UPI"/>
    <s v="Returned"/>
    <x v="3"/>
    <n v="4"/>
    <n v="10"/>
  </r>
  <r>
    <x v="406"/>
    <x v="2"/>
    <s v="India"/>
    <s v="Delhi"/>
    <s v="Hardware"/>
    <x v="1"/>
    <n v="40373"/>
    <s v="Existing"/>
    <s v="Offline"/>
    <n v="704992"/>
    <n v="8"/>
    <n v="4218"/>
    <n v="0.05"/>
    <n v="32056.799999999999"/>
    <n v="12821"/>
    <n v="19235.8"/>
    <s v="UPI"/>
    <s v="Completed"/>
    <x v="2"/>
    <n v="4"/>
    <n v="5"/>
  </r>
  <r>
    <x v="406"/>
    <x v="2"/>
    <s v="India"/>
    <s v="Bangalore"/>
    <s v="Services"/>
    <x v="3"/>
    <n v="42669"/>
    <s v="New"/>
    <s v="Online"/>
    <n v="399240"/>
    <n v="8"/>
    <n v="1314"/>
    <n v="0"/>
    <n v="10512"/>
    <n v="19999"/>
    <n v="-9487"/>
    <s v="Credit Card"/>
    <s v="Cancelled"/>
    <x v="2"/>
    <n v="2"/>
    <n v="0"/>
  </r>
  <r>
    <x v="406"/>
    <x v="3"/>
    <s v="India"/>
    <s v="Mumbai"/>
    <s v="Hardware"/>
    <x v="3"/>
    <n v="65277"/>
    <s v="Existing"/>
    <s v="Online"/>
    <n v="860487"/>
    <n v="6"/>
    <n v="4462"/>
    <n v="0.05"/>
    <n v="25433.399999999998"/>
    <n v="9342"/>
    <n v="16091.399999999998"/>
    <s v="Credit Card"/>
    <s v="Completed"/>
    <x v="2"/>
    <n v="1"/>
    <n v="5"/>
  </r>
  <r>
    <x v="406"/>
    <x v="2"/>
    <s v="India"/>
    <s v="Delhi"/>
    <s v="Hardware"/>
    <x v="2"/>
    <n v="82170"/>
    <s v="New"/>
    <s v="Partner"/>
    <n v="317320"/>
    <n v="1"/>
    <n v="3881"/>
    <n v="0.2"/>
    <n v="3104.8"/>
    <n v="15653"/>
    <n v="-12548.2"/>
    <s v="Cash"/>
    <s v="Cancelled"/>
    <x v="1"/>
    <n v="2"/>
    <n v="20"/>
  </r>
  <r>
    <x v="407"/>
    <x v="3"/>
    <s v="India"/>
    <s v="Delhi"/>
    <s v="Services"/>
    <x v="3"/>
    <n v="65120"/>
    <s v="Existing"/>
    <s v="Offline"/>
    <n v="840396"/>
    <n v="2"/>
    <n v="514"/>
    <n v="0.2"/>
    <n v="822.40000000000009"/>
    <n v="6434"/>
    <n v="-5611.6"/>
    <s v="UPI"/>
    <s v="Returned"/>
    <x v="2"/>
    <n v="2"/>
    <n v="20"/>
  </r>
  <r>
    <x v="407"/>
    <x v="2"/>
    <s v="India"/>
    <s v="Delhi"/>
    <s v="Hardware"/>
    <x v="2"/>
    <n v="76376"/>
    <s v="Existing"/>
    <s v="Online"/>
    <n v="481485"/>
    <n v="4"/>
    <n v="2537"/>
    <n v="0.15"/>
    <n v="8625.7999999999993"/>
    <n v="1983"/>
    <n v="6642.7999999999993"/>
    <s v="Credit Card"/>
    <s v="Completed"/>
    <x v="0"/>
    <n v="1"/>
    <n v="15"/>
  </r>
  <r>
    <x v="407"/>
    <x v="0"/>
    <s v="USA"/>
    <s v="New York"/>
    <s v="Services"/>
    <x v="3"/>
    <n v="64235"/>
    <s v="New"/>
    <s v="Partner"/>
    <n v="365891"/>
    <n v="4"/>
    <n v="3988"/>
    <n v="0"/>
    <n v="15952"/>
    <n v="2819"/>
    <n v="13133"/>
    <s v="Credit Card"/>
    <s v="Cancelled"/>
    <x v="3"/>
    <n v="1"/>
    <n v="0"/>
  </r>
  <r>
    <x v="407"/>
    <x v="0"/>
    <s v="UK"/>
    <s v="London"/>
    <s v="Services"/>
    <x v="3"/>
    <n v="44229"/>
    <s v="New"/>
    <s v="Online"/>
    <n v="950832"/>
    <n v="2"/>
    <n v="1206"/>
    <n v="0.2"/>
    <n v="1929.6000000000001"/>
    <n v="18360"/>
    <n v="-16430.400000000001"/>
    <s v="Net Banking"/>
    <s v="Completed"/>
    <x v="0"/>
    <n v="3"/>
    <n v="20"/>
  </r>
  <r>
    <x v="407"/>
    <x v="0"/>
    <s v="UK"/>
    <s v="London"/>
    <s v="Software"/>
    <x v="2"/>
    <n v="96854"/>
    <s v="Existing"/>
    <s v="Online"/>
    <n v="188744"/>
    <n v="9"/>
    <n v="1202"/>
    <n v="0.15"/>
    <n v="9195.2999999999993"/>
    <n v="23533"/>
    <n v="-14337.7"/>
    <s v="Credit Card"/>
    <s v="Returned"/>
    <x v="2"/>
    <n v="2"/>
    <n v="15"/>
  </r>
  <r>
    <x v="407"/>
    <x v="0"/>
    <s v="USA"/>
    <s v="New York"/>
    <s v="Services"/>
    <x v="2"/>
    <n v="25405"/>
    <s v="Existing"/>
    <s v="Partner"/>
    <n v="880189"/>
    <n v="2"/>
    <n v="4631"/>
    <n v="0"/>
    <n v="9262"/>
    <n v="9380"/>
    <n v="-118"/>
    <s v="Credit Card"/>
    <s v="Completed"/>
    <x v="2"/>
    <n v="2"/>
    <n v="0"/>
  </r>
  <r>
    <x v="407"/>
    <x v="3"/>
    <s v="India"/>
    <s v="Bangalore"/>
    <s v="Software"/>
    <x v="0"/>
    <n v="25847"/>
    <s v="Existing"/>
    <s v="Partner"/>
    <n v="986195"/>
    <n v="6"/>
    <n v="3055"/>
    <n v="0.05"/>
    <n v="17413.5"/>
    <n v="7460"/>
    <n v="9953.5"/>
    <s v="UPI"/>
    <s v="Cancelled"/>
    <x v="2"/>
    <n v="4"/>
    <n v="5"/>
  </r>
  <r>
    <x v="407"/>
    <x v="3"/>
    <s v="USA"/>
    <s v="New York"/>
    <s v="Services"/>
    <x v="3"/>
    <n v="33547"/>
    <s v="Existing"/>
    <s v="Partner"/>
    <n v="104430"/>
    <n v="5"/>
    <n v="3486"/>
    <n v="0.1"/>
    <n v="15687"/>
    <n v="3778"/>
    <n v="11909"/>
    <s v="Cash"/>
    <s v="Returned"/>
    <x v="2"/>
    <n v="2"/>
    <n v="10"/>
  </r>
  <r>
    <x v="407"/>
    <x v="1"/>
    <s v="USA"/>
    <s v="New York"/>
    <s v="Hardware"/>
    <x v="2"/>
    <n v="16575"/>
    <s v="Existing"/>
    <s v="Partner"/>
    <n v="708659"/>
    <n v="4"/>
    <n v="4439"/>
    <n v="0.1"/>
    <n v="15980.4"/>
    <n v="29332"/>
    <n v="-13351.6"/>
    <s v="Cash"/>
    <s v="Cancelled"/>
    <x v="3"/>
    <n v="3"/>
    <n v="10"/>
  </r>
  <r>
    <x v="407"/>
    <x v="2"/>
    <s v="USA"/>
    <s v="New York"/>
    <s v="Services"/>
    <x v="3"/>
    <n v="14843"/>
    <s v="New"/>
    <s v="Partner"/>
    <n v="205635"/>
    <n v="6"/>
    <n v="3838"/>
    <n v="0.05"/>
    <n v="21876.6"/>
    <n v="14916"/>
    <n v="6960.5999999999985"/>
    <s v="Credit Card"/>
    <s v="Returned"/>
    <x v="3"/>
    <n v="5"/>
    <n v="5"/>
  </r>
  <r>
    <x v="407"/>
    <x v="0"/>
    <s v="India"/>
    <s v="Bangalore"/>
    <s v="Hardware"/>
    <x v="3"/>
    <n v="17739"/>
    <s v="New"/>
    <s v="Partner"/>
    <n v="653215"/>
    <n v="4"/>
    <n v="1016"/>
    <n v="0.2"/>
    <n v="3251.2000000000003"/>
    <n v="19955"/>
    <n v="-16703.8"/>
    <s v="UPI"/>
    <s v="Completed"/>
    <x v="1"/>
    <n v="2"/>
    <n v="20"/>
  </r>
  <r>
    <x v="407"/>
    <x v="3"/>
    <s v="India"/>
    <s v="Bangalore"/>
    <s v="Software"/>
    <x v="3"/>
    <n v="24852"/>
    <s v="New"/>
    <s v="Offline"/>
    <n v="228065"/>
    <n v="9"/>
    <n v="1297"/>
    <n v="0.1"/>
    <n v="10505.7"/>
    <n v="10378"/>
    <n v="127.70000000000073"/>
    <s v="Cash"/>
    <s v="Returned"/>
    <x v="3"/>
    <n v="3"/>
    <n v="10"/>
  </r>
  <r>
    <x v="408"/>
    <x v="2"/>
    <s v="UAE"/>
    <s v="Dubai"/>
    <s v="Hardware"/>
    <x v="1"/>
    <n v="61661"/>
    <s v="New"/>
    <s v="Partner"/>
    <n v="422555"/>
    <n v="7"/>
    <n v="984"/>
    <n v="0.05"/>
    <n v="6543.5999999999995"/>
    <n v="4901"/>
    <n v="1642.5999999999995"/>
    <s v="Cash"/>
    <s v="Returned"/>
    <x v="2"/>
    <n v="3"/>
    <n v="5"/>
  </r>
  <r>
    <x v="408"/>
    <x v="2"/>
    <s v="UAE"/>
    <s v="Dubai"/>
    <s v="Services"/>
    <x v="0"/>
    <n v="19157"/>
    <s v="New"/>
    <s v="Offline"/>
    <n v="218778"/>
    <n v="3"/>
    <n v="4174"/>
    <n v="0.15"/>
    <n v="10643.699999999999"/>
    <n v="4439"/>
    <n v="6204.6999999999989"/>
    <s v="Credit Card"/>
    <s v="Returned"/>
    <x v="1"/>
    <n v="5"/>
    <n v="15"/>
  </r>
  <r>
    <x v="408"/>
    <x v="3"/>
    <s v="UAE"/>
    <s v="Dubai"/>
    <s v="Hardware"/>
    <x v="1"/>
    <n v="97942"/>
    <s v="Existing"/>
    <s v="Online"/>
    <n v="240035"/>
    <n v="4"/>
    <n v="3211"/>
    <n v="0.15"/>
    <n v="10917.4"/>
    <n v="28140"/>
    <n v="-17222.599999999999"/>
    <s v="Cash"/>
    <s v="Returned"/>
    <x v="2"/>
    <n v="3"/>
    <n v="15"/>
  </r>
  <r>
    <x v="408"/>
    <x v="0"/>
    <s v="UAE"/>
    <s v="Dubai"/>
    <s v="Software"/>
    <x v="0"/>
    <n v="82968"/>
    <s v="New"/>
    <s v="Online"/>
    <n v="318033"/>
    <n v="1"/>
    <n v="942"/>
    <n v="0.05"/>
    <n v="894.9"/>
    <n v="24617"/>
    <n v="-23722.1"/>
    <s v="Cash"/>
    <s v="Cancelled"/>
    <x v="1"/>
    <n v="4"/>
    <n v="5"/>
  </r>
  <r>
    <x v="408"/>
    <x v="1"/>
    <s v="UK"/>
    <s v="London"/>
    <s v="Hardware"/>
    <x v="3"/>
    <n v="28837"/>
    <s v="New"/>
    <s v="Partner"/>
    <n v="445175"/>
    <n v="6"/>
    <n v="2153"/>
    <n v="0"/>
    <n v="12918"/>
    <n v="10539"/>
    <n v="2379"/>
    <s v="Net Banking"/>
    <s v="Returned"/>
    <x v="3"/>
    <n v="5"/>
    <n v="0"/>
  </r>
  <r>
    <x v="408"/>
    <x v="2"/>
    <s v="India"/>
    <s v="Delhi"/>
    <s v="Hardware"/>
    <x v="3"/>
    <n v="90684"/>
    <s v="Existing"/>
    <s v="Online"/>
    <n v="440278"/>
    <n v="2"/>
    <n v="1513"/>
    <n v="0.2"/>
    <n v="2420.8000000000002"/>
    <n v="17213"/>
    <n v="-14792.2"/>
    <s v="UPI"/>
    <s v="Cancelled"/>
    <x v="3"/>
    <n v="4"/>
    <n v="20"/>
  </r>
  <r>
    <x v="408"/>
    <x v="1"/>
    <s v="India"/>
    <s v="Delhi"/>
    <s v="Services"/>
    <x v="2"/>
    <n v="86730"/>
    <s v="Existing"/>
    <s v="Partner"/>
    <n v="307529"/>
    <n v="4"/>
    <n v="1462"/>
    <n v="0.2"/>
    <n v="4678.4000000000005"/>
    <n v="6484"/>
    <n v="-1805.5999999999995"/>
    <s v="Credit Card"/>
    <s v="Cancelled"/>
    <x v="3"/>
    <n v="2"/>
    <n v="20"/>
  </r>
  <r>
    <x v="408"/>
    <x v="0"/>
    <s v="UAE"/>
    <s v="Dubai"/>
    <s v="Services"/>
    <x v="0"/>
    <n v="24819"/>
    <s v="New"/>
    <s v="Partner"/>
    <n v="666529"/>
    <n v="5"/>
    <n v="1072"/>
    <n v="0.05"/>
    <n v="5092"/>
    <n v="24921"/>
    <n v="-19829"/>
    <s v="Credit Card"/>
    <s v="Completed"/>
    <x v="1"/>
    <n v="2"/>
    <n v="5"/>
  </r>
  <r>
    <x v="408"/>
    <x v="0"/>
    <s v="UAE"/>
    <s v="Dubai"/>
    <s v="Hardware"/>
    <x v="0"/>
    <n v="82161"/>
    <s v="New"/>
    <s v="Offline"/>
    <n v="851149"/>
    <n v="8"/>
    <n v="4953"/>
    <n v="0.1"/>
    <n v="35661.599999999999"/>
    <n v="4407"/>
    <n v="31254.6"/>
    <s v="Net Banking"/>
    <s v="Completed"/>
    <x v="0"/>
    <n v="3"/>
    <n v="10"/>
  </r>
  <r>
    <x v="408"/>
    <x v="1"/>
    <s v="India"/>
    <s v="Mumbai"/>
    <s v="Software"/>
    <x v="1"/>
    <n v="17404"/>
    <s v="Existing"/>
    <s v="Online"/>
    <n v="316577"/>
    <n v="3"/>
    <n v="2330"/>
    <n v="0.2"/>
    <n v="5592"/>
    <n v="11817"/>
    <n v="-6225"/>
    <s v="Credit Card"/>
    <s v="Returned"/>
    <x v="2"/>
    <n v="3"/>
    <n v="20"/>
  </r>
  <r>
    <x v="408"/>
    <x v="0"/>
    <s v="India"/>
    <s v="Delhi"/>
    <s v="Hardware"/>
    <x v="0"/>
    <n v="24674"/>
    <s v="New"/>
    <s v="Partner"/>
    <n v="320593"/>
    <n v="6"/>
    <n v="4342"/>
    <n v="0.2"/>
    <n v="20841.600000000002"/>
    <n v="29328"/>
    <n v="-8486.3999999999978"/>
    <s v="Net Banking"/>
    <s v="Returned"/>
    <x v="3"/>
    <n v="5"/>
    <n v="20"/>
  </r>
  <r>
    <x v="408"/>
    <x v="2"/>
    <s v="India"/>
    <s v="Mumbai"/>
    <s v="Software"/>
    <x v="3"/>
    <n v="86043"/>
    <s v="Existing"/>
    <s v="Online"/>
    <n v="540448"/>
    <n v="1"/>
    <n v="1315"/>
    <n v="0.15"/>
    <n v="1117.75"/>
    <n v="26242"/>
    <n v="-25124.25"/>
    <s v="UPI"/>
    <s v="Completed"/>
    <x v="3"/>
    <n v="2"/>
    <n v="15"/>
  </r>
  <r>
    <x v="409"/>
    <x v="1"/>
    <s v="India"/>
    <s v="Mumbai"/>
    <s v="Software"/>
    <x v="2"/>
    <n v="95923"/>
    <s v="New"/>
    <s v="Offline"/>
    <n v="635308"/>
    <n v="9"/>
    <n v="4171"/>
    <n v="0.15"/>
    <n v="31908.149999999998"/>
    <n v="1772"/>
    <n v="30136.149999999998"/>
    <s v="Cash"/>
    <s v="Completed"/>
    <x v="2"/>
    <n v="1"/>
    <n v="15"/>
  </r>
  <r>
    <x v="409"/>
    <x v="0"/>
    <s v="USA"/>
    <s v="New York"/>
    <s v="Software"/>
    <x v="1"/>
    <n v="28697"/>
    <s v="New"/>
    <s v="Online"/>
    <n v="528357"/>
    <n v="1"/>
    <n v="3036"/>
    <n v="0.15"/>
    <n v="2580.6"/>
    <n v="12396"/>
    <n v="-9815.4"/>
    <s v="Cash"/>
    <s v="Cancelled"/>
    <x v="0"/>
    <n v="3"/>
    <n v="15"/>
  </r>
  <r>
    <x v="409"/>
    <x v="1"/>
    <s v="UK"/>
    <s v="London"/>
    <s v="Hardware"/>
    <x v="2"/>
    <n v="95083"/>
    <s v="New"/>
    <s v="Offline"/>
    <n v="260533"/>
    <n v="2"/>
    <n v="1710"/>
    <n v="0.2"/>
    <n v="2736"/>
    <n v="14141"/>
    <n v="-11405"/>
    <s v="UPI"/>
    <s v="Returned"/>
    <x v="2"/>
    <n v="5"/>
    <n v="20"/>
  </r>
  <r>
    <x v="409"/>
    <x v="2"/>
    <s v="India"/>
    <s v="Bangalore"/>
    <s v="Software"/>
    <x v="0"/>
    <n v="70663"/>
    <s v="New"/>
    <s v="Offline"/>
    <n v="418138"/>
    <n v="1"/>
    <n v="3634"/>
    <n v="0.2"/>
    <n v="2907.2000000000003"/>
    <n v="26740"/>
    <n v="-23832.799999999999"/>
    <s v="Credit Card"/>
    <s v="Completed"/>
    <x v="3"/>
    <n v="3"/>
    <n v="20"/>
  </r>
  <r>
    <x v="409"/>
    <x v="0"/>
    <s v="India"/>
    <s v="Delhi"/>
    <s v="Hardware"/>
    <x v="0"/>
    <n v="33570"/>
    <s v="Existing"/>
    <s v="Offline"/>
    <n v="508560"/>
    <n v="8"/>
    <n v="1054"/>
    <n v="0.2"/>
    <n v="6745.6"/>
    <n v="5953"/>
    <n v="792.60000000000036"/>
    <s v="UPI"/>
    <s v="Completed"/>
    <x v="3"/>
    <n v="5"/>
    <n v="20"/>
  </r>
  <r>
    <x v="409"/>
    <x v="2"/>
    <s v="UAE"/>
    <s v="Dubai"/>
    <s v="Software"/>
    <x v="1"/>
    <n v="38037"/>
    <s v="Existing"/>
    <s v="Partner"/>
    <n v="731125"/>
    <n v="4"/>
    <n v="3292"/>
    <n v="0.1"/>
    <n v="11851.2"/>
    <n v="5594"/>
    <n v="6257.2000000000007"/>
    <s v="Cash"/>
    <s v="Cancelled"/>
    <x v="0"/>
    <n v="2"/>
    <n v="10"/>
  </r>
  <r>
    <x v="409"/>
    <x v="0"/>
    <s v="UAE"/>
    <s v="Dubai"/>
    <s v="Software"/>
    <x v="0"/>
    <n v="47982"/>
    <s v="New"/>
    <s v="Partner"/>
    <n v="547466"/>
    <n v="2"/>
    <n v="4562"/>
    <n v="0.1"/>
    <n v="8211.6"/>
    <n v="9840"/>
    <n v="-1628.3999999999996"/>
    <s v="Net Banking"/>
    <s v="Cancelled"/>
    <x v="1"/>
    <n v="3"/>
    <n v="10"/>
  </r>
  <r>
    <x v="409"/>
    <x v="3"/>
    <s v="India"/>
    <s v="Bangalore"/>
    <s v="Hardware"/>
    <x v="2"/>
    <n v="78524"/>
    <s v="New"/>
    <s v="Online"/>
    <n v="178661"/>
    <n v="7"/>
    <n v="4265"/>
    <n v="0.1"/>
    <n v="26869.5"/>
    <n v="27799"/>
    <n v="-929.5"/>
    <s v="Net Banking"/>
    <s v="Completed"/>
    <x v="0"/>
    <n v="3"/>
    <n v="10"/>
  </r>
  <r>
    <x v="409"/>
    <x v="0"/>
    <s v="India"/>
    <s v="Delhi"/>
    <s v="Services"/>
    <x v="3"/>
    <n v="15156"/>
    <s v="New"/>
    <s v="Partner"/>
    <n v="465171"/>
    <n v="8"/>
    <n v="4802"/>
    <n v="0"/>
    <n v="38416"/>
    <n v="14087"/>
    <n v="24329"/>
    <s v="Credit Card"/>
    <s v="Returned"/>
    <x v="2"/>
    <n v="1"/>
    <n v="0"/>
  </r>
  <r>
    <x v="409"/>
    <x v="1"/>
    <s v="UAE"/>
    <s v="Dubai"/>
    <s v="Services"/>
    <x v="1"/>
    <n v="48280"/>
    <s v="New"/>
    <s v="Partner"/>
    <n v="250274"/>
    <n v="9"/>
    <n v="1764"/>
    <n v="0.2"/>
    <n v="12700.800000000001"/>
    <n v="5946"/>
    <n v="6754.8000000000011"/>
    <s v="Cash"/>
    <s v="Cancelled"/>
    <x v="3"/>
    <n v="2"/>
    <n v="20"/>
  </r>
  <r>
    <x v="409"/>
    <x v="0"/>
    <s v="UAE"/>
    <s v="Dubai"/>
    <s v="Hardware"/>
    <x v="0"/>
    <n v="85324"/>
    <s v="Existing"/>
    <s v="Online"/>
    <n v="610829"/>
    <n v="5"/>
    <n v="1393"/>
    <n v="0.2"/>
    <n v="5572"/>
    <n v="10251"/>
    <n v="-4679"/>
    <s v="Net Banking"/>
    <s v="Cancelled"/>
    <x v="0"/>
    <n v="5"/>
    <n v="20"/>
  </r>
  <r>
    <x v="409"/>
    <x v="2"/>
    <s v="USA"/>
    <s v="New York"/>
    <s v="Hardware"/>
    <x v="2"/>
    <n v="70706"/>
    <s v="Existing"/>
    <s v="Offline"/>
    <n v="666520"/>
    <n v="3"/>
    <n v="2672"/>
    <n v="0.05"/>
    <n v="7615.2"/>
    <n v="1987"/>
    <n v="5628.2"/>
    <s v="Net Banking"/>
    <s v="Returned"/>
    <x v="3"/>
    <n v="1"/>
    <n v="5"/>
  </r>
  <r>
    <x v="410"/>
    <x v="2"/>
    <s v="India"/>
    <s v="Mumbai"/>
    <s v="Services"/>
    <x v="3"/>
    <n v="89721"/>
    <s v="New"/>
    <s v="Offline"/>
    <n v="985474"/>
    <n v="1"/>
    <n v="2804"/>
    <n v="0.05"/>
    <n v="2663.7999999999997"/>
    <n v="19574"/>
    <n v="-16910.2"/>
    <s v="Net Banking"/>
    <s v="Completed"/>
    <x v="1"/>
    <n v="5"/>
    <n v="5"/>
  </r>
  <r>
    <x v="410"/>
    <x v="0"/>
    <s v="UAE"/>
    <s v="Dubai"/>
    <s v="Services"/>
    <x v="0"/>
    <n v="94270"/>
    <s v="Existing"/>
    <s v="Online"/>
    <n v="622416"/>
    <n v="8"/>
    <n v="3663"/>
    <n v="0"/>
    <n v="29304"/>
    <n v="5623"/>
    <n v="23681"/>
    <s v="Credit Card"/>
    <s v="Completed"/>
    <x v="0"/>
    <n v="3"/>
    <n v="0"/>
  </r>
  <r>
    <x v="410"/>
    <x v="1"/>
    <s v="UK"/>
    <s v="London"/>
    <s v="Services"/>
    <x v="1"/>
    <n v="19971"/>
    <s v="Existing"/>
    <s v="Partner"/>
    <n v="126354"/>
    <n v="6"/>
    <n v="4458"/>
    <n v="0.05"/>
    <n v="25410.6"/>
    <n v="19169"/>
    <n v="6241.5999999999985"/>
    <s v="Cash"/>
    <s v="Returned"/>
    <x v="0"/>
    <n v="4"/>
    <n v="5"/>
  </r>
  <r>
    <x v="410"/>
    <x v="3"/>
    <s v="India"/>
    <s v="Delhi"/>
    <s v="Hardware"/>
    <x v="0"/>
    <n v="63140"/>
    <s v="New"/>
    <s v="Online"/>
    <n v="440913"/>
    <n v="5"/>
    <n v="4883"/>
    <n v="0.1"/>
    <n v="21973.5"/>
    <n v="10719"/>
    <n v="11254.5"/>
    <s v="UPI"/>
    <s v="Returned"/>
    <x v="3"/>
    <n v="3"/>
    <n v="10"/>
  </r>
  <r>
    <x v="410"/>
    <x v="1"/>
    <s v="UK"/>
    <s v="London"/>
    <s v="Software"/>
    <x v="0"/>
    <n v="53408"/>
    <s v="New"/>
    <s v="Online"/>
    <n v="606212"/>
    <n v="7"/>
    <n v="1738"/>
    <n v="0"/>
    <n v="12166"/>
    <n v="7149"/>
    <n v="5017"/>
    <s v="Net Banking"/>
    <s v="Cancelled"/>
    <x v="1"/>
    <n v="2"/>
    <n v="0"/>
  </r>
  <r>
    <x v="410"/>
    <x v="3"/>
    <s v="India"/>
    <s v="Bangalore"/>
    <s v="Hardware"/>
    <x v="0"/>
    <n v="62022"/>
    <s v="New"/>
    <s v="Partner"/>
    <n v="235662"/>
    <n v="5"/>
    <n v="2317"/>
    <n v="0"/>
    <n v="11585"/>
    <n v="24200"/>
    <n v="-12615"/>
    <s v="UPI"/>
    <s v="Completed"/>
    <x v="3"/>
    <n v="5"/>
    <n v="0"/>
  </r>
  <r>
    <x v="410"/>
    <x v="2"/>
    <s v="USA"/>
    <s v="New York"/>
    <s v="Services"/>
    <x v="3"/>
    <n v="16487"/>
    <s v="Existing"/>
    <s v="Online"/>
    <n v="325314"/>
    <n v="4"/>
    <n v="1266"/>
    <n v="0"/>
    <n v="5064"/>
    <n v="13511"/>
    <n v="-8447"/>
    <s v="UPI"/>
    <s v="Completed"/>
    <x v="2"/>
    <n v="1"/>
    <n v="0"/>
  </r>
  <r>
    <x v="410"/>
    <x v="1"/>
    <s v="India"/>
    <s v="Delhi"/>
    <s v="Software"/>
    <x v="3"/>
    <n v="30997"/>
    <s v="Existing"/>
    <s v="Partner"/>
    <n v="244790"/>
    <n v="5"/>
    <n v="3059"/>
    <n v="0.15"/>
    <n v="13000.75"/>
    <n v="2901"/>
    <n v="10099.75"/>
    <s v="Credit Card"/>
    <s v="Completed"/>
    <x v="2"/>
    <n v="3"/>
    <n v="15"/>
  </r>
  <r>
    <x v="410"/>
    <x v="3"/>
    <s v="USA"/>
    <s v="New York"/>
    <s v="Hardware"/>
    <x v="0"/>
    <n v="56456"/>
    <s v="Existing"/>
    <s v="Partner"/>
    <n v="333094"/>
    <n v="7"/>
    <n v="1072"/>
    <n v="0.05"/>
    <n v="7128.7999999999993"/>
    <n v="19787"/>
    <n v="-12658.2"/>
    <s v="Credit Card"/>
    <s v="Returned"/>
    <x v="1"/>
    <n v="5"/>
    <n v="5"/>
  </r>
  <r>
    <x v="410"/>
    <x v="0"/>
    <s v="India"/>
    <s v="Mumbai"/>
    <s v="Services"/>
    <x v="0"/>
    <n v="87988"/>
    <s v="Existing"/>
    <s v="Online"/>
    <n v="244177"/>
    <n v="6"/>
    <n v="4963"/>
    <n v="0.2"/>
    <n v="23822.400000000001"/>
    <n v="20369"/>
    <n v="3453.4000000000015"/>
    <s v="UPI"/>
    <s v="Returned"/>
    <x v="2"/>
    <n v="1"/>
    <n v="20"/>
  </r>
  <r>
    <x v="410"/>
    <x v="2"/>
    <s v="UAE"/>
    <s v="Dubai"/>
    <s v="Hardware"/>
    <x v="1"/>
    <n v="90908"/>
    <s v="New"/>
    <s v="Offline"/>
    <n v="760441"/>
    <n v="9"/>
    <n v="2832"/>
    <n v="0.15"/>
    <n v="21664.799999999999"/>
    <n v="2850"/>
    <n v="18814.8"/>
    <s v="Credit Card"/>
    <s v="Completed"/>
    <x v="3"/>
    <n v="3"/>
    <n v="15"/>
  </r>
  <r>
    <x v="410"/>
    <x v="0"/>
    <s v="India"/>
    <s v="Delhi"/>
    <s v="Software"/>
    <x v="0"/>
    <n v="69416"/>
    <s v="New"/>
    <s v="Partner"/>
    <n v="345430"/>
    <n v="2"/>
    <n v="2610"/>
    <n v="0.1"/>
    <n v="4698"/>
    <n v="26583"/>
    <n v="-21885"/>
    <s v="UPI"/>
    <s v="Returned"/>
    <x v="0"/>
    <n v="4"/>
    <n v="10"/>
  </r>
  <r>
    <x v="411"/>
    <x v="2"/>
    <s v="India"/>
    <s v="Bangalore"/>
    <s v="Services"/>
    <x v="2"/>
    <n v="54767"/>
    <s v="New"/>
    <s v="Offline"/>
    <n v="863593"/>
    <n v="7"/>
    <n v="1250"/>
    <n v="0.15"/>
    <n v="7437.5"/>
    <n v="6155"/>
    <n v="1282.5"/>
    <s v="Net Banking"/>
    <s v="Returned"/>
    <x v="2"/>
    <n v="4"/>
    <n v="15"/>
  </r>
  <r>
    <x v="411"/>
    <x v="1"/>
    <s v="India"/>
    <s v="Mumbai"/>
    <s v="Hardware"/>
    <x v="2"/>
    <n v="88970"/>
    <s v="Existing"/>
    <s v="Partner"/>
    <n v="217266"/>
    <n v="1"/>
    <n v="3311"/>
    <n v="0.1"/>
    <n v="2979.9"/>
    <n v="26121"/>
    <n v="-23141.1"/>
    <s v="Cash"/>
    <s v="Returned"/>
    <x v="1"/>
    <n v="3"/>
    <n v="10"/>
  </r>
  <r>
    <x v="411"/>
    <x v="1"/>
    <s v="India"/>
    <s v="Mumbai"/>
    <s v="Software"/>
    <x v="1"/>
    <n v="87952"/>
    <s v="New"/>
    <s v="Offline"/>
    <n v="454398"/>
    <n v="8"/>
    <n v="4956"/>
    <n v="0.2"/>
    <n v="31718.400000000001"/>
    <n v="7017"/>
    <n v="24701.4"/>
    <s v="UPI"/>
    <s v="Completed"/>
    <x v="1"/>
    <n v="2"/>
    <n v="20"/>
  </r>
  <r>
    <x v="411"/>
    <x v="2"/>
    <s v="USA"/>
    <s v="New York"/>
    <s v="Software"/>
    <x v="3"/>
    <n v="94784"/>
    <s v="New"/>
    <s v="Online"/>
    <n v="815327"/>
    <n v="4"/>
    <n v="4054"/>
    <n v="0.2"/>
    <n v="12972.800000000001"/>
    <n v="26100"/>
    <n v="-13127.199999999999"/>
    <s v="Cash"/>
    <s v="Completed"/>
    <x v="3"/>
    <n v="4"/>
    <n v="20"/>
  </r>
  <r>
    <x v="411"/>
    <x v="2"/>
    <s v="India"/>
    <s v="Mumbai"/>
    <s v="Hardware"/>
    <x v="0"/>
    <n v="38194"/>
    <s v="Existing"/>
    <s v="Partner"/>
    <n v="513600"/>
    <n v="8"/>
    <n v="2918"/>
    <n v="0.05"/>
    <n v="22176.799999999999"/>
    <n v="13202"/>
    <n v="8974.7999999999993"/>
    <s v="UPI"/>
    <s v="Completed"/>
    <x v="2"/>
    <n v="5"/>
    <n v="5"/>
  </r>
  <r>
    <x v="411"/>
    <x v="2"/>
    <s v="India"/>
    <s v="Delhi"/>
    <s v="Software"/>
    <x v="1"/>
    <n v="43785"/>
    <s v="New"/>
    <s v="Online"/>
    <n v="170081"/>
    <n v="8"/>
    <n v="3488"/>
    <n v="0.15"/>
    <n v="23718.399999999998"/>
    <n v="10929"/>
    <n v="12789.399999999998"/>
    <s v="Net Banking"/>
    <s v="Cancelled"/>
    <x v="2"/>
    <n v="2"/>
    <n v="15"/>
  </r>
  <r>
    <x v="411"/>
    <x v="1"/>
    <s v="USA"/>
    <s v="New York"/>
    <s v="Services"/>
    <x v="3"/>
    <n v="68676"/>
    <s v="Existing"/>
    <s v="Online"/>
    <n v="629627"/>
    <n v="4"/>
    <n v="1354"/>
    <n v="0.2"/>
    <n v="4332.8"/>
    <n v="2080"/>
    <n v="2252.8000000000002"/>
    <s v="Credit Card"/>
    <s v="Completed"/>
    <x v="2"/>
    <n v="2"/>
    <n v="20"/>
  </r>
  <r>
    <x v="411"/>
    <x v="3"/>
    <s v="India"/>
    <s v="Mumbai"/>
    <s v="Software"/>
    <x v="1"/>
    <n v="18373"/>
    <s v="Existing"/>
    <s v="Online"/>
    <n v="421631"/>
    <n v="4"/>
    <n v="3350"/>
    <n v="0.1"/>
    <n v="12060"/>
    <n v="3021"/>
    <n v="9039"/>
    <s v="UPI"/>
    <s v="Cancelled"/>
    <x v="1"/>
    <n v="3"/>
    <n v="10"/>
  </r>
  <r>
    <x v="411"/>
    <x v="0"/>
    <s v="India"/>
    <s v="Bangalore"/>
    <s v="Hardware"/>
    <x v="3"/>
    <n v="40283"/>
    <s v="New"/>
    <s v="Partner"/>
    <n v="616960"/>
    <n v="5"/>
    <n v="3879"/>
    <n v="0.2"/>
    <n v="15516"/>
    <n v="24558"/>
    <n v="-9042"/>
    <s v="Credit Card"/>
    <s v="Returned"/>
    <x v="1"/>
    <n v="5"/>
    <n v="20"/>
  </r>
  <r>
    <x v="411"/>
    <x v="0"/>
    <s v="UK"/>
    <s v="London"/>
    <s v="Services"/>
    <x v="0"/>
    <n v="65911"/>
    <s v="New"/>
    <s v="Online"/>
    <n v="519592"/>
    <n v="7"/>
    <n v="693"/>
    <n v="0.05"/>
    <n v="4608.45"/>
    <n v="22946"/>
    <n v="-18337.55"/>
    <s v="Net Banking"/>
    <s v="Returned"/>
    <x v="1"/>
    <n v="5"/>
    <n v="5"/>
  </r>
  <r>
    <x v="411"/>
    <x v="1"/>
    <s v="India"/>
    <s v="Delhi"/>
    <s v="Software"/>
    <x v="1"/>
    <n v="36414"/>
    <s v="Existing"/>
    <s v="Online"/>
    <n v="848924"/>
    <n v="6"/>
    <n v="2077"/>
    <n v="0.1"/>
    <n v="11215.800000000001"/>
    <n v="10530"/>
    <n v="685.80000000000109"/>
    <s v="Cash"/>
    <s v="Returned"/>
    <x v="0"/>
    <n v="1"/>
    <n v="10"/>
  </r>
  <r>
    <x v="411"/>
    <x v="0"/>
    <s v="India"/>
    <s v="Bangalore"/>
    <s v="Software"/>
    <x v="0"/>
    <n v="24378"/>
    <s v="New"/>
    <s v="Partner"/>
    <n v="184636"/>
    <n v="1"/>
    <n v="1980"/>
    <n v="0"/>
    <n v="1980"/>
    <n v="11350"/>
    <n v="-9370"/>
    <s v="UPI"/>
    <s v="Completed"/>
    <x v="3"/>
    <n v="4"/>
    <n v="0"/>
  </r>
  <r>
    <x v="412"/>
    <x v="2"/>
    <s v="India"/>
    <s v="Bangalore"/>
    <s v="Services"/>
    <x v="1"/>
    <n v="93872"/>
    <s v="New"/>
    <s v="Online"/>
    <n v="104302"/>
    <n v="6"/>
    <n v="4928"/>
    <n v="0.05"/>
    <n v="28089.599999999999"/>
    <n v="12379"/>
    <n v="15710.599999999999"/>
    <s v="UPI"/>
    <s v="Cancelled"/>
    <x v="0"/>
    <n v="4"/>
    <n v="5"/>
  </r>
  <r>
    <x v="412"/>
    <x v="3"/>
    <s v="USA"/>
    <s v="New York"/>
    <s v="Services"/>
    <x v="3"/>
    <n v="14700"/>
    <s v="Existing"/>
    <s v="Partner"/>
    <n v="495025"/>
    <n v="3"/>
    <n v="1246"/>
    <n v="0.05"/>
    <n v="3551.1"/>
    <n v="10522"/>
    <n v="-6970.9"/>
    <s v="Cash"/>
    <s v="Completed"/>
    <x v="1"/>
    <n v="2"/>
    <n v="5"/>
  </r>
  <r>
    <x v="412"/>
    <x v="0"/>
    <s v="UAE"/>
    <s v="Dubai"/>
    <s v="Software"/>
    <x v="1"/>
    <n v="74143"/>
    <s v="New"/>
    <s v="Online"/>
    <n v="883185"/>
    <n v="9"/>
    <n v="3587"/>
    <n v="0"/>
    <n v="32283"/>
    <n v="1770"/>
    <n v="30513"/>
    <s v="UPI"/>
    <s v="Completed"/>
    <x v="2"/>
    <n v="2"/>
    <n v="0"/>
  </r>
  <r>
    <x v="412"/>
    <x v="3"/>
    <s v="USA"/>
    <s v="New York"/>
    <s v="Services"/>
    <x v="2"/>
    <n v="73229"/>
    <s v="Existing"/>
    <s v="Offline"/>
    <n v="718741"/>
    <n v="3"/>
    <n v="649"/>
    <n v="0.2"/>
    <n v="1557.6000000000001"/>
    <n v="25564"/>
    <n v="-24006.400000000001"/>
    <s v="UPI"/>
    <s v="Returned"/>
    <x v="2"/>
    <n v="3"/>
    <n v="20"/>
  </r>
  <r>
    <x v="412"/>
    <x v="2"/>
    <s v="India"/>
    <s v="Delhi"/>
    <s v="Hardware"/>
    <x v="2"/>
    <n v="23901"/>
    <s v="Existing"/>
    <s v="Online"/>
    <n v="499046"/>
    <n v="9"/>
    <n v="4365"/>
    <n v="0.05"/>
    <n v="37320.75"/>
    <n v="23170"/>
    <n v="14150.75"/>
    <s v="Cash"/>
    <s v="Cancelled"/>
    <x v="0"/>
    <n v="5"/>
    <n v="5"/>
  </r>
  <r>
    <x v="412"/>
    <x v="0"/>
    <s v="India"/>
    <s v="Delhi"/>
    <s v="Software"/>
    <x v="1"/>
    <n v="32597"/>
    <s v="Existing"/>
    <s v="Offline"/>
    <n v="773741"/>
    <n v="5"/>
    <n v="2828"/>
    <n v="0"/>
    <n v="14140"/>
    <n v="10933"/>
    <n v="3207"/>
    <s v="Credit Card"/>
    <s v="Completed"/>
    <x v="1"/>
    <n v="4"/>
    <n v="0"/>
  </r>
  <r>
    <x v="412"/>
    <x v="1"/>
    <s v="USA"/>
    <s v="New York"/>
    <s v="Hardware"/>
    <x v="2"/>
    <n v="43428"/>
    <s v="Existing"/>
    <s v="Partner"/>
    <n v="869820"/>
    <n v="8"/>
    <n v="2175"/>
    <n v="0"/>
    <n v="17400"/>
    <n v="29981"/>
    <n v="-12581"/>
    <s v="Credit Card"/>
    <s v="Cancelled"/>
    <x v="1"/>
    <n v="1"/>
    <n v="0"/>
  </r>
  <r>
    <x v="412"/>
    <x v="3"/>
    <s v="UAE"/>
    <s v="Dubai"/>
    <s v="Software"/>
    <x v="0"/>
    <n v="45687"/>
    <s v="New"/>
    <s v="Offline"/>
    <n v="231057"/>
    <n v="9"/>
    <n v="3086"/>
    <n v="0.05"/>
    <n v="26385.3"/>
    <n v="13381"/>
    <n v="13004.3"/>
    <s v="Cash"/>
    <s v="Completed"/>
    <x v="1"/>
    <n v="4"/>
    <n v="5"/>
  </r>
  <r>
    <x v="412"/>
    <x v="2"/>
    <s v="USA"/>
    <s v="New York"/>
    <s v="Hardware"/>
    <x v="2"/>
    <n v="39493"/>
    <s v="New"/>
    <s v="Partner"/>
    <n v="935069"/>
    <n v="9"/>
    <n v="2889"/>
    <n v="0.15"/>
    <n v="22100.85"/>
    <n v="8359"/>
    <n v="13741.849999999999"/>
    <s v="Net Banking"/>
    <s v="Returned"/>
    <x v="2"/>
    <n v="4"/>
    <n v="15"/>
  </r>
  <r>
    <x v="412"/>
    <x v="3"/>
    <s v="India"/>
    <s v="Delhi"/>
    <s v="Hardware"/>
    <x v="2"/>
    <n v="61224"/>
    <s v="New"/>
    <s v="Online"/>
    <n v="348691"/>
    <n v="7"/>
    <n v="1173"/>
    <n v="0.05"/>
    <n v="7800.45"/>
    <n v="24329"/>
    <n v="-16528.55"/>
    <s v="Cash"/>
    <s v="Completed"/>
    <x v="2"/>
    <n v="4"/>
    <n v="5"/>
  </r>
  <r>
    <x v="412"/>
    <x v="0"/>
    <s v="UAE"/>
    <s v="Dubai"/>
    <s v="Services"/>
    <x v="0"/>
    <n v="41852"/>
    <s v="Existing"/>
    <s v="Offline"/>
    <n v="560882"/>
    <n v="1"/>
    <n v="4201"/>
    <n v="0.15"/>
    <n v="3570.85"/>
    <n v="24830"/>
    <n v="-21259.15"/>
    <s v="Cash"/>
    <s v="Cancelled"/>
    <x v="1"/>
    <n v="2"/>
    <n v="15"/>
  </r>
  <r>
    <x v="412"/>
    <x v="0"/>
    <s v="India"/>
    <s v="Delhi"/>
    <s v="Software"/>
    <x v="0"/>
    <n v="20932"/>
    <s v="New"/>
    <s v="Online"/>
    <n v="497628"/>
    <n v="8"/>
    <n v="1860"/>
    <n v="0.2"/>
    <n v="11904"/>
    <n v="15895"/>
    <n v="-3991"/>
    <s v="Credit Card"/>
    <s v="Returned"/>
    <x v="0"/>
    <n v="5"/>
    <n v="20"/>
  </r>
  <r>
    <x v="413"/>
    <x v="1"/>
    <s v="UAE"/>
    <s v="Dubai"/>
    <s v="Services"/>
    <x v="3"/>
    <n v="98545"/>
    <s v="Existing"/>
    <s v="Offline"/>
    <n v="176420"/>
    <n v="7"/>
    <n v="3566"/>
    <n v="0"/>
    <n v="24962"/>
    <n v="14366"/>
    <n v="10596"/>
    <s v="UPI"/>
    <s v="Completed"/>
    <x v="3"/>
    <n v="5"/>
    <n v="0"/>
  </r>
  <r>
    <x v="413"/>
    <x v="2"/>
    <s v="UAE"/>
    <s v="Dubai"/>
    <s v="Services"/>
    <x v="0"/>
    <n v="74202"/>
    <s v="Existing"/>
    <s v="Partner"/>
    <n v="946952"/>
    <n v="4"/>
    <n v="3646"/>
    <n v="0.1"/>
    <n v="13125.6"/>
    <n v="13304"/>
    <n v="-178.39999999999964"/>
    <s v="Net Banking"/>
    <s v="Cancelled"/>
    <x v="2"/>
    <n v="4"/>
    <n v="10"/>
  </r>
  <r>
    <x v="413"/>
    <x v="2"/>
    <s v="USA"/>
    <s v="New York"/>
    <s v="Software"/>
    <x v="1"/>
    <n v="43583"/>
    <s v="New"/>
    <s v="Partner"/>
    <n v="286737"/>
    <n v="6"/>
    <n v="4117"/>
    <n v="0.05"/>
    <n v="23466.899999999998"/>
    <n v="26934"/>
    <n v="-3467.1000000000022"/>
    <s v="UPI"/>
    <s v="Cancelled"/>
    <x v="2"/>
    <n v="5"/>
    <n v="5"/>
  </r>
  <r>
    <x v="413"/>
    <x v="1"/>
    <s v="USA"/>
    <s v="New York"/>
    <s v="Hardware"/>
    <x v="2"/>
    <n v="57278"/>
    <s v="New"/>
    <s v="Partner"/>
    <n v="332172"/>
    <n v="2"/>
    <n v="3567"/>
    <n v="0.1"/>
    <n v="6420.6"/>
    <n v="12325"/>
    <n v="-5904.4"/>
    <s v="UPI"/>
    <s v="Returned"/>
    <x v="3"/>
    <n v="3"/>
    <n v="10"/>
  </r>
  <r>
    <x v="413"/>
    <x v="1"/>
    <s v="USA"/>
    <s v="New York"/>
    <s v="Software"/>
    <x v="3"/>
    <n v="39865"/>
    <s v="Existing"/>
    <s v="Partner"/>
    <n v="713956"/>
    <n v="4"/>
    <n v="2662"/>
    <n v="0.2"/>
    <n v="8518.4"/>
    <n v="24164"/>
    <n v="-15645.6"/>
    <s v="Net Banking"/>
    <s v="Returned"/>
    <x v="1"/>
    <n v="2"/>
    <n v="20"/>
  </r>
  <r>
    <x v="413"/>
    <x v="2"/>
    <s v="UAE"/>
    <s v="Dubai"/>
    <s v="Software"/>
    <x v="0"/>
    <n v="22289"/>
    <s v="Existing"/>
    <s v="Online"/>
    <n v="146775"/>
    <n v="8"/>
    <n v="1944"/>
    <n v="0.05"/>
    <n v="14774.4"/>
    <n v="11988"/>
    <n v="2786.3999999999996"/>
    <s v="Cash"/>
    <s v="Completed"/>
    <x v="0"/>
    <n v="2"/>
    <n v="5"/>
  </r>
  <r>
    <x v="413"/>
    <x v="3"/>
    <s v="UAE"/>
    <s v="Dubai"/>
    <s v="Software"/>
    <x v="2"/>
    <n v="80270"/>
    <s v="Existing"/>
    <s v="Online"/>
    <n v="278805"/>
    <n v="4"/>
    <n v="4525"/>
    <n v="0.1"/>
    <n v="16290"/>
    <n v="2596"/>
    <n v="13694"/>
    <s v="Cash"/>
    <s v="Returned"/>
    <x v="0"/>
    <n v="5"/>
    <n v="10"/>
  </r>
  <r>
    <x v="413"/>
    <x v="3"/>
    <s v="India"/>
    <s v="Delhi"/>
    <s v="Services"/>
    <x v="1"/>
    <n v="95549"/>
    <s v="Existing"/>
    <s v="Online"/>
    <n v="515923"/>
    <n v="4"/>
    <n v="2660"/>
    <n v="0.2"/>
    <n v="8512"/>
    <n v="27556"/>
    <n v="-19044"/>
    <s v="UPI"/>
    <s v="Completed"/>
    <x v="1"/>
    <n v="4"/>
    <n v="20"/>
  </r>
  <r>
    <x v="413"/>
    <x v="1"/>
    <s v="India"/>
    <s v="Bangalore"/>
    <s v="Software"/>
    <x v="1"/>
    <n v="45521"/>
    <s v="New"/>
    <s v="Online"/>
    <n v="523694"/>
    <n v="4"/>
    <n v="3853"/>
    <n v="0.15"/>
    <n v="13100.199999999999"/>
    <n v="9747"/>
    <n v="3353.1999999999989"/>
    <s v="UPI"/>
    <s v="Cancelled"/>
    <x v="2"/>
    <n v="4"/>
    <n v="15"/>
  </r>
  <r>
    <x v="413"/>
    <x v="3"/>
    <s v="USA"/>
    <s v="New York"/>
    <s v="Software"/>
    <x v="3"/>
    <n v="16505"/>
    <s v="New"/>
    <s v="Online"/>
    <n v="368889"/>
    <n v="9"/>
    <n v="2270"/>
    <n v="0.2"/>
    <n v="16344"/>
    <n v="22830"/>
    <n v="-6486"/>
    <s v="Net Banking"/>
    <s v="Returned"/>
    <x v="1"/>
    <n v="4"/>
    <n v="20"/>
  </r>
  <r>
    <x v="413"/>
    <x v="2"/>
    <s v="UK"/>
    <s v="London"/>
    <s v="Software"/>
    <x v="1"/>
    <n v="54327"/>
    <s v="New"/>
    <s v="Partner"/>
    <n v="604407"/>
    <n v="2"/>
    <n v="2202"/>
    <n v="0.05"/>
    <n v="4183.8"/>
    <n v="13156"/>
    <n v="-8972.2000000000007"/>
    <s v="Credit Card"/>
    <s v="Cancelled"/>
    <x v="2"/>
    <n v="5"/>
    <n v="5"/>
  </r>
  <r>
    <x v="413"/>
    <x v="0"/>
    <s v="India"/>
    <s v="Delhi"/>
    <s v="Hardware"/>
    <x v="2"/>
    <n v="75519"/>
    <s v="Existing"/>
    <s v="Online"/>
    <n v="269042"/>
    <n v="7"/>
    <n v="694"/>
    <n v="0.05"/>
    <n v="4615.0999999999995"/>
    <n v="12763"/>
    <n v="-8147.9000000000005"/>
    <s v="Net Banking"/>
    <s v="Cancelled"/>
    <x v="0"/>
    <n v="4"/>
    <n v="5"/>
  </r>
  <r>
    <x v="414"/>
    <x v="0"/>
    <s v="India"/>
    <s v="Delhi"/>
    <s v="Hardware"/>
    <x v="0"/>
    <n v="80221"/>
    <s v="Existing"/>
    <s v="Online"/>
    <n v="724147"/>
    <n v="3"/>
    <n v="1074"/>
    <n v="0.05"/>
    <n v="3060.8999999999996"/>
    <n v="28635"/>
    <n v="-25574.1"/>
    <s v="Net Banking"/>
    <s v="Completed"/>
    <x v="2"/>
    <n v="5"/>
    <n v="5"/>
  </r>
  <r>
    <x v="414"/>
    <x v="3"/>
    <s v="India"/>
    <s v="Mumbai"/>
    <s v="Hardware"/>
    <x v="1"/>
    <n v="28409"/>
    <s v="New"/>
    <s v="Online"/>
    <n v="767242"/>
    <n v="4"/>
    <n v="3129"/>
    <n v="0.2"/>
    <n v="10012.800000000001"/>
    <n v="5354"/>
    <n v="4658.8000000000011"/>
    <s v="Net Banking"/>
    <s v="Returned"/>
    <x v="0"/>
    <n v="1"/>
    <n v="20"/>
  </r>
  <r>
    <x v="414"/>
    <x v="1"/>
    <s v="USA"/>
    <s v="New York"/>
    <s v="Hardware"/>
    <x v="0"/>
    <n v="29517"/>
    <s v="New"/>
    <s v="Partner"/>
    <n v="227816"/>
    <n v="1"/>
    <n v="888"/>
    <n v="0.05"/>
    <n v="843.59999999999991"/>
    <n v="28336"/>
    <n v="-27492.400000000001"/>
    <s v="Credit Card"/>
    <s v="Completed"/>
    <x v="0"/>
    <n v="5"/>
    <n v="5"/>
  </r>
  <r>
    <x v="414"/>
    <x v="1"/>
    <s v="India"/>
    <s v="Delhi"/>
    <s v="Services"/>
    <x v="2"/>
    <n v="54533"/>
    <s v="New"/>
    <s v="Partner"/>
    <n v="701588"/>
    <n v="3"/>
    <n v="2252"/>
    <n v="0.2"/>
    <n v="5404.8"/>
    <n v="18218"/>
    <n v="-12813.2"/>
    <s v="Cash"/>
    <s v="Returned"/>
    <x v="0"/>
    <n v="3"/>
    <n v="20"/>
  </r>
  <r>
    <x v="414"/>
    <x v="1"/>
    <s v="India"/>
    <s v="Mumbai"/>
    <s v="Services"/>
    <x v="2"/>
    <n v="40475"/>
    <s v="Existing"/>
    <s v="Partner"/>
    <n v="845461"/>
    <n v="2"/>
    <n v="1160"/>
    <n v="0"/>
    <n v="2320"/>
    <n v="10839"/>
    <n v="-8519"/>
    <s v="Net Banking"/>
    <s v="Completed"/>
    <x v="2"/>
    <n v="4"/>
    <n v="0"/>
  </r>
  <r>
    <x v="414"/>
    <x v="1"/>
    <s v="UK"/>
    <s v="London"/>
    <s v="Software"/>
    <x v="0"/>
    <n v="25327"/>
    <s v="Existing"/>
    <s v="Partner"/>
    <n v="169979"/>
    <n v="7"/>
    <n v="3332"/>
    <n v="0"/>
    <n v="23324"/>
    <n v="12251"/>
    <n v="11073"/>
    <s v="Credit Card"/>
    <s v="Completed"/>
    <x v="1"/>
    <n v="4"/>
    <n v="0"/>
  </r>
  <r>
    <x v="414"/>
    <x v="1"/>
    <s v="UK"/>
    <s v="London"/>
    <s v="Services"/>
    <x v="2"/>
    <n v="65344"/>
    <s v="Existing"/>
    <s v="Online"/>
    <n v="900015"/>
    <n v="6"/>
    <n v="796"/>
    <n v="0"/>
    <n v="4776"/>
    <n v="10058"/>
    <n v="-5282"/>
    <s v="UPI"/>
    <s v="Completed"/>
    <x v="0"/>
    <n v="2"/>
    <n v="0"/>
  </r>
  <r>
    <x v="414"/>
    <x v="3"/>
    <s v="USA"/>
    <s v="New York"/>
    <s v="Hardware"/>
    <x v="3"/>
    <n v="13671"/>
    <s v="New"/>
    <s v="Online"/>
    <n v="796650"/>
    <n v="1"/>
    <n v="830"/>
    <n v="0.1"/>
    <n v="747"/>
    <n v="18287"/>
    <n v="-17540"/>
    <s v="Net Banking"/>
    <s v="Cancelled"/>
    <x v="1"/>
    <n v="5"/>
    <n v="10"/>
  </r>
  <r>
    <x v="414"/>
    <x v="0"/>
    <s v="UAE"/>
    <s v="Dubai"/>
    <s v="Software"/>
    <x v="1"/>
    <n v="80477"/>
    <s v="New"/>
    <s v="Offline"/>
    <n v="940289"/>
    <n v="8"/>
    <n v="4349"/>
    <n v="0"/>
    <n v="34792"/>
    <n v="28033"/>
    <n v="6759"/>
    <s v="UPI"/>
    <s v="Returned"/>
    <x v="3"/>
    <n v="1"/>
    <n v="0"/>
  </r>
  <r>
    <x v="414"/>
    <x v="0"/>
    <s v="India"/>
    <s v="Mumbai"/>
    <s v="Software"/>
    <x v="3"/>
    <n v="88002"/>
    <s v="New"/>
    <s v="Online"/>
    <n v="437816"/>
    <n v="9"/>
    <n v="1784"/>
    <n v="0"/>
    <n v="16056"/>
    <n v="14175"/>
    <n v="1881"/>
    <s v="UPI"/>
    <s v="Cancelled"/>
    <x v="3"/>
    <n v="4"/>
    <n v="0"/>
  </r>
  <r>
    <x v="414"/>
    <x v="3"/>
    <s v="UAE"/>
    <s v="Dubai"/>
    <s v="Hardware"/>
    <x v="3"/>
    <n v="60756"/>
    <s v="New"/>
    <s v="Partner"/>
    <n v="711047"/>
    <n v="1"/>
    <n v="1578"/>
    <n v="0.2"/>
    <n v="1262.4000000000001"/>
    <n v="17526"/>
    <n v="-16263.6"/>
    <s v="Credit Card"/>
    <s v="Cancelled"/>
    <x v="0"/>
    <n v="2"/>
    <n v="20"/>
  </r>
  <r>
    <x v="414"/>
    <x v="1"/>
    <s v="UK"/>
    <s v="London"/>
    <s v="Hardware"/>
    <x v="3"/>
    <n v="93822"/>
    <s v="New"/>
    <s v="Partner"/>
    <n v="120342"/>
    <n v="5"/>
    <n v="1374"/>
    <n v="0.2"/>
    <n v="5496"/>
    <n v="23404"/>
    <n v="-17908"/>
    <s v="UPI"/>
    <s v="Completed"/>
    <x v="3"/>
    <n v="5"/>
    <n v="20"/>
  </r>
  <r>
    <x v="415"/>
    <x v="3"/>
    <s v="UK"/>
    <s v="London"/>
    <s v="Hardware"/>
    <x v="0"/>
    <n v="54959"/>
    <s v="New"/>
    <s v="Online"/>
    <n v="940248"/>
    <n v="7"/>
    <n v="4366"/>
    <n v="0.05"/>
    <n v="29033.899999999998"/>
    <n v="15732"/>
    <n v="13301.899999999998"/>
    <s v="UPI"/>
    <s v="Completed"/>
    <x v="0"/>
    <n v="2"/>
    <n v="5"/>
  </r>
  <r>
    <x v="415"/>
    <x v="0"/>
    <s v="India"/>
    <s v="Bangalore"/>
    <s v="Services"/>
    <x v="0"/>
    <n v="80124"/>
    <s v="Existing"/>
    <s v="Offline"/>
    <n v="175412"/>
    <n v="2"/>
    <n v="3185"/>
    <n v="0.05"/>
    <n v="6051.5"/>
    <n v="25270"/>
    <n v="-19218.5"/>
    <s v="Net Banking"/>
    <s v="Cancelled"/>
    <x v="2"/>
    <n v="1"/>
    <n v="5"/>
  </r>
  <r>
    <x v="415"/>
    <x v="2"/>
    <s v="India"/>
    <s v="Bangalore"/>
    <s v="Software"/>
    <x v="2"/>
    <n v="38080"/>
    <s v="New"/>
    <s v="Partner"/>
    <n v="618532"/>
    <n v="6"/>
    <n v="2989"/>
    <n v="0.05"/>
    <n v="17037.3"/>
    <n v="21107"/>
    <n v="-4069.7000000000007"/>
    <s v="UPI"/>
    <s v="Returned"/>
    <x v="2"/>
    <n v="5"/>
    <n v="5"/>
  </r>
  <r>
    <x v="415"/>
    <x v="3"/>
    <s v="India"/>
    <s v="Bangalore"/>
    <s v="Hardware"/>
    <x v="0"/>
    <n v="34544"/>
    <s v="New"/>
    <s v="Offline"/>
    <n v="682602"/>
    <n v="8"/>
    <n v="2085"/>
    <n v="0.2"/>
    <n v="13344"/>
    <n v="3786"/>
    <n v="9558"/>
    <s v="Net Banking"/>
    <s v="Completed"/>
    <x v="2"/>
    <n v="4"/>
    <n v="20"/>
  </r>
  <r>
    <x v="415"/>
    <x v="1"/>
    <s v="India"/>
    <s v="Bangalore"/>
    <s v="Software"/>
    <x v="2"/>
    <n v="86347"/>
    <s v="Existing"/>
    <s v="Partner"/>
    <n v="462632"/>
    <n v="8"/>
    <n v="4307"/>
    <n v="0.2"/>
    <n v="27564.800000000003"/>
    <n v="20774"/>
    <n v="6790.8000000000029"/>
    <s v="UPI"/>
    <s v="Cancelled"/>
    <x v="1"/>
    <n v="5"/>
    <n v="20"/>
  </r>
  <r>
    <x v="415"/>
    <x v="0"/>
    <s v="India"/>
    <s v="Delhi"/>
    <s v="Software"/>
    <x v="0"/>
    <n v="28733"/>
    <s v="Existing"/>
    <s v="Partner"/>
    <n v="834948"/>
    <n v="8"/>
    <n v="3440"/>
    <n v="0"/>
    <n v="27520"/>
    <n v="28271"/>
    <n v="-751"/>
    <s v="Cash"/>
    <s v="Returned"/>
    <x v="0"/>
    <n v="4"/>
    <n v="0"/>
  </r>
  <r>
    <x v="415"/>
    <x v="0"/>
    <s v="India"/>
    <s v="Bangalore"/>
    <s v="Services"/>
    <x v="2"/>
    <n v="64211"/>
    <s v="Existing"/>
    <s v="Online"/>
    <n v="722400"/>
    <n v="6"/>
    <n v="4986"/>
    <n v="0.15"/>
    <n v="25428.6"/>
    <n v="7945"/>
    <n v="17483.599999999999"/>
    <s v="Cash"/>
    <s v="Returned"/>
    <x v="0"/>
    <n v="3"/>
    <n v="15"/>
  </r>
  <r>
    <x v="415"/>
    <x v="0"/>
    <s v="India"/>
    <s v="Delhi"/>
    <s v="Software"/>
    <x v="1"/>
    <n v="50696"/>
    <s v="Existing"/>
    <s v="Partner"/>
    <n v="783966"/>
    <n v="6"/>
    <n v="4968"/>
    <n v="0.2"/>
    <n v="23846.400000000001"/>
    <n v="3759"/>
    <n v="20087.400000000001"/>
    <s v="Credit Card"/>
    <s v="Cancelled"/>
    <x v="1"/>
    <n v="4"/>
    <n v="20"/>
  </r>
  <r>
    <x v="415"/>
    <x v="0"/>
    <s v="India"/>
    <s v="Delhi"/>
    <s v="Hardware"/>
    <x v="2"/>
    <n v="58093"/>
    <s v="Existing"/>
    <s v="Offline"/>
    <n v="196537"/>
    <n v="3"/>
    <n v="2002"/>
    <n v="0.15"/>
    <n v="5105.0999999999995"/>
    <n v="28925"/>
    <n v="-23819.9"/>
    <s v="UPI"/>
    <s v="Cancelled"/>
    <x v="1"/>
    <n v="2"/>
    <n v="15"/>
  </r>
  <r>
    <x v="415"/>
    <x v="1"/>
    <s v="USA"/>
    <s v="New York"/>
    <s v="Hardware"/>
    <x v="1"/>
    <n v="57042"/>
    <s v="Existing"/>
    <s v="Offline"/>
    <n v="285545"/>
    <n v="2"/>
    <n v="1245"/>
    <n v="0.2"/>
    <n v="1992"/>
    <n v="13081"/>
    <n v="-11089"/>
    <s v="Credit Card"/>
    <s v="Returned"/>
    <x v="3"/>
    <n v="1"/>
    <n v="20"/>
  </r>
  <r>
    <x v="415"/>
    <x v="2"/>
    <s v="India"/>
    <s v="Delhi"/>
    <s v="Software"/>
    <x v="2"/>
    <n v="63516"/>
    <s v="New"/>
    <s v="Online"/>
    <n v="633498"/>
    <n v="5"/>
    <n v="3112"/>
    <n v="0.2"/>
    <n v="12448"/>
    <n v="8819"/>
    <n v="3629"/>
    <s v="Net Banking"/>
    <s v="Returned"/>
    <x v="3"/>
    <n v="5"/>
    <n v="20"/>
  </r>
  <r>
    <x v="415"/>
    <x v="0"/>
    <s v="India"/>
    <s v="Delhi"/>
    <s v="Software"/>
    <x v="0"/>
    <n v="47487"/>
    <s v="New"/>
    <s v="Partner"/>
    <n v="704903"/>
    <n v="9"/>
    <n v="2008"/>
    <n v="0.1"/>
    <n v="16264.800000000001"/>
    <n v="29309"/>
    <n v="-13044.199999999999"/>
    <s v="Net Banking"/>
    <s v="Cancelled"/>
    <x v="2"/>
    <n v="3"/>
    <n v="10"/>
  </r>
  <r>
    <x v="416"/>
    <x v="3"/>
    <s v="India"/>
    <s v="Bangalore"/>
    <s v="Services"/>
    <x v="0"/>
    <n v="50849"/>
    <s v="New"/>
    <s v="Offline"/>
    <n v="651442"/>
    <n v="4"/>
    <n v="2270"/>
    <n v="0.15"/>
    <n v="7718"/>
    <n v="14402"/>
    <n v="-6684"/>
    <s v="UPI"/>
    <s v="Cancelled"/>
    <x v="1"/>
    <n v="3"/>
    <n v="15"/>
  </r>
  <r>
    <x v="416"/>
    <x v="2"/>
    <s v="India"/>
    <s v="Delhi"/>
    <s v="Hardware"/>
    <x v="1"/>
    <n v="24550"/>
    <s v="New"/>
    <s v="Online"/>
    <n v="128687"/>
    <n v="5"/>
    <n v="4279"/>
    <n v="0.1"/>
    <n v="19255.5"/>
    <n v="10913"/>
    <n v="8342.5"/>
    <s v="UPI"/>
    <s v="Returned"/>
    <x v="1"/>
    <n v="3"/>
    <n v="10"/>
  </r>
  <r>
    <x v="416"/>
    <x v="0"/>
    <s v="UAE"/>
    <s v="Dubai"/>
    <s v="Hardware"/>
    <x v="3"/>
    <n v="86400"/>
    <s v="Existing"/>
    <s v="Offline"/>
    <n v="434828"/>
    <n v="6"/>
    <n v="2461"/>
    <n v="0"/>
    <n v="14766"/>
    <n v="4153"/>
    <n v="10613"/>
    <s v="Cash"/>
    <s v="Completed"/>
    <x v="1"/>
    <n v="2"/>
    <n v="0"/>
  </r>
  <r>
    <x v="416"/>
    <x v="2"/>
    <s v="India"/>
    <s v="Bangalore"/>
    <s v="Software"/>
    <x v="3"/>
    <n v="94597"/>
    <s v="Existing"/>
    <s v="Online"/>
    <n v="587268"/>
    <n v="6"/>
    <n v="2095"/>
    <n v="0.1"/>
    <n v="11313"/>
    <n v="29690"/>
    <n v="-18377"/>
    <s v="Net Banking"/>
    <s v="Returned"/>
    <x v="0"/>
    <n v="4"/>
    <n v="10"/>
  </r>
  <r>
    <x v="416"/>
    <x v="3"/>
    <s v="India"/>
    <s v="Mumbai"/>
    <s v="Software"/>
    <x v="2"/>
    <n v="59699"/>
    <s v="New"/>
    <s v="Offline"/>
    <n v="115473"/>
    <n v="4"/>
    <n v="3033"/>
    <n v="0.1"/>
    <n v="10918.800000000001"/>
    <n v="14690"/>
    <n v="-3771.1999999999989"/>
    <s v="Net Banking"/>
    <s v="Returned"/>
    <x v="3"/>
    <n v="3"/>
    <n v="10"/>
  </r>
  <r>
    <x v="416"/>
    <x v="0"/>
    <s v="India"/>
    <s v="Bangalore"/>
    <s v="Software"/>
    <x v="0"/>
    <n v="88160"/>
    <s v="Existing"/>
    <s v="Partner"/>
    <n v="937608"/>
    <n v="4"/>
    <n v="4158"/>
    <n v="0"/>
    <n v="16632"/>
    <n v="13932"/>
    <n v="2700"/>
    <s v="Net Banking"/>
    <s v="Returned"/>
    <x v="1"/>
    <n v="1"/>
    <n v="0"/>
  </r>
  <r>
    <x v="416"/>
    <x v="3"/>
    <s v="India"/>
    <s v="Delhi"/>
    <s v="Hardware"/>
    <x v="3"/>
    <n v="78897"/>
    <s v="Existing"/>
    <s v="Offline"/>
    <n v="295651"/>
    <n v="8"/>
    <n v="965"/>
    <n v="0.15"/>
    <n v="6562"/>
    <n v="3831"/>
    <n v="2731"/>
    <s v="Credit Card"/>
    <s v="Returned"/>
    <x v="2"/>
    <n v="1"/>
    <n v="15"/>
  </r>
  <r>
    <x v="416"/>
    <x v="1"/>
    <s v="UAE"/>
    <s v="Dubai"/>
    <s v="Software"/>
    <x v="0"/>
    <n v="23707"/>
    <s v="New"/>
    <s v="Offline"/>
    <n v="392429"/>
    <n v="5"/>
    <n v="2569"/>
    <n v="0.05"/>
    <n v="12202.75"/>
    <n v="23896"/>
    <n v="-11693.25"/>
    <s v="UPI"/>
    <s v="Completed"/>
    <x v="0"/>
    <n v="5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4E3AE7-0F14-9E48-B367-01A879A57F49}" name="PivotTable9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9:B42" firstHeaderRow="1" firstDataRow="1" firstDataCol="1"/>
  <pivotFields count="26">
    <pivotField numFmtId="15" showAll="0">
      <items count="4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0" showAll="0"/>
    <pivotField dataField="1"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axis="axisRow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2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13" baseField="0" baseItem="0" numFmtId="164"/>
  </dataFields>
  <formats count="1">
    <format dxfId="0">
      <pivotArea collapsedLevelsAreSubtotals="1" fieldPosition="0">
        <references count="1">
          <reference field="23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405BD-76DA-2C46-8E19-2323B5AD8464}" name="PivotTable7" cacheId="3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A19:D23" firstHeaderRow="0" firstDataRow="1" firstDataCol="1"/>
  <pivotFields count="26">
    <pivotField numFmtId="15" showAll="0">
      <items count="4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t="default"/>
      </items>
    </pivotField>
    <pivotField showAll="0"/>
    <pivotField showAll="0"/>
    <pivotField showAll="0"/>
    <pivotField showAll="0"/>
    <pivotField axis="axisRow"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64" showAll="0"/>
    <pivotField numFmtId="10" showAll="0"/>
    <pivotField dataField="1" numFmtId="164" showAll="0"/>
    <pivotField numFmtId="164" showAll="0"/>
    <pivotField dataField="1" numFmtId="164"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2"/>
    </i>
    <i>
      <x v="1"/>
    </i>
    <i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3" baseField="0" baseItem="0" numFmtId="164"/>
    <dataField name="Sum of Profit" fld="15" baseField="0" baseItem="0" numFmtId="164"/>
    <dataField name="Profit margin " fld="22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ABAEAE-157E-114A-9ABF-5297B08BE27F}" name="PivotTable6" cacheId="3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A12:D16" firstHeaderRow="0" firstDataRow="1" firstDataCol="1"/>
  <pivotFields count="26">
    <pivotField numFmtId="15" showAll="0">
      <items count="4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0" showAll="0"/>
    <pivotField dataField="1" numFmtId="164" showAll="0"/>
    <pivotField numFmtId="164" showAll="0"/>
    <pivotField dataField="1" numFmtId="164" showAll="0"/>
    <pivotField showAll="0"/>
    <pivotField showAll="0"/>
    <pivotField axis="axisRow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dataField="1"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8"/>
  </rowFields>
  <rowItems count="4">
    <i>
      <x v="2"/>
    </i>
    <i>
      <x v="1"/>
    </i>
    <i>
      <x v="3"/>
    </i>
    <i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3" baseField="0" baseItem="0" numFmtId="164"/>
    <dataField name="Sum of Profit" fld="15" baseField="0" baseItem="0" numFmtId="164"/>
    <dataField name="Profit Margin Rep" fld="21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20B790-928B-BC46-9943-A250DAF022F8}" name="PivotTable5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4:E9" firstHeaderRow="1" firstDataRow="1" firstDataCol="1"/>
  <pivotFields count="26">
    <pivotField numFmtId="15" showAll="0">
      <items count="4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0" showAll="0"/>
    <pivotField numFmtId="164" showAll="0"/>
    <pivotField numFmtId="164" showAll="0"/>
    <pivotField dataField="1" numFmtId="164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5" baseField="0" baseItem="0" numFmtId="164"/>
  </dataFields>
  <chartFormats count="5"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6F5368-212C-5445-8EC9-36D642B14EDA}" name="PivotTable4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4:B9" firstHeaderRow="1" firstDataRow="1" firstDataCol="1"/>
  <pivotFields count="26">
    <pivotField numFmtId="15" showAll="0">
      <items count="4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0" showAll="0"/>
    <pivotField dataField="1"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3" baseField="0" baseItem="0" numFmtId="164"/>
  </dataFields>
  <chartFormats count="1"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7A3B29-8D50-1545-8DCF-5DC358353362}" name="Table1" displayName="Table1" ref="A1:V5001" totalsRowShown="0" headerRowDxfId="3" dataDxfId="2" headerRowBorderDxfId="26" tableBorderDxfId="25">
  <autoFilter ref="A1:V5001" xr:uid="{427A3B29-8D50-1545-8DCF-5DC358353362}"/>
  <tableColumns count="22">
    <tableColumn id="1" xr3:uid="{FB49A08D-CD18-5640-92C0-94726F5008B6}" name="Date" dataDxfId="24"/>
    <tableColumn id="2" xr3:uid="{06759D44-0D45-B44B-B515-3315752BD272}" name="Region" dataDxfId="23"/>
    <tableColumn id="3" xr3:uid="{FD3C8AF9-F33C-9749-8980-CDF06103F6CC}" name="Country" dataDxfId="22">
      <calculatedColumnFormula>VLOOKUP(D2, City_Mapping!A:B, 2, FALSE)</calculatedColumnFormula>
    </tableColumn>
    <tableColumn id="4" xr3:uid="{43BBD30B-D73B-C54E-9017-12E5420B8FED}" name="City" dataDxfId="21"/>
    <tableColumn id="5" xr3:uid="{56E107A2-6FD3-1D46-B30C-537040B49170}" name="Product_Category" dataDxfId="20"/>
    <tableColumn id="6" xr3:uid="{E214A3DB-984A-1744-B989-3BFAAF42AD69}" name="Product_Name" dataDxfId="19"/>
    <tableColumn id="7" xr3:uid="{8FCA1DAC-4322-FC43-BC4C-DC3718538177}" name="Customer_ID" dataDxfId="18"/>
    <tableColumn id="8" xr3:uid="{4D3A35C8-0B30-784C-817A-748E8B2F2013}" name="Customer_Type" dataDxfId="17"/>
    <tableColumn id="9" xr3:uid="{2ED3DAC0-A2EF-6F49-BB53-0A7519518880}" name="Sales_Channel" dataDxfId="16"/>
    <tableColumn id="10" xr3:uid="{8D8E6061-642D-9841-BFED-2E39E9CEA551}" name="Order_ID" dataDxfId="15"/>
    <tableColumn id="11" xr3:uid="{9A66463F-BBFB-9641-AF6B-9C32074DD2C2}" name="Quantity" dataDxfId="14"/>
    <tableColumn id="12" xr3:uid="{4D15CBCC-7E51-B34D-BE59-576C4632D37C}" name="Unit_Price" dataDxfId="13"/>
    <tableColumn id="13" xr3:uid="{95AF3CE7-0C20-3940-BEB2-1C47B0299F74}" name="Discount_%" dataDxfId="12">
      <calculatedColumnFormula>Table1[[#This Row],[Column1]]/100</calculatedColumnFormula>
    </tableColumn>
    <tableColumn id="14" xr3:uid="{1A6AF2CB-BDB1-324F-8C38-FBF354408E35}" name="Revenue" dataDxfId="11">
      <calculatedColumnFormula>Table1[[#This Row],[Unit_Price]]*Table1[[#This Row],[Quantity]]*(1-Table1[[#This Row],[Discount_%]])</calculatedColumnFormula>
    </tableColumn>
    <tableColumn id="15" xr3:uid="{8BA1F4A7-271F-A748-BB19-99D908DD7B9D}" name="Cost" dataDxfId="10"/>
    <tableColumn id="16" xr3:uid="{47AEFA2D-3A36-4942-B479-B6E9A827BDB1}" name="Profit" dataDxfId="9">
      <calculatedColumnFormula>Table1[[#This Row],[Revenue]]-Table1[[#This Row],[Cost]]</calculatedColumnFormula>
    </tableColumn>
    <tableColumn id="17" xr3:uid="{C36449DB-9463-824C-9344-6ADABB2791B5}" name="Payment_Mode" dataDxfId="8"/>
    <tableColumn id="18" xr3:uid="{5A29334F-E6AD-8342-8029-61F7703F2BD1}" name="Order_Status" dataDxfId="7"/>
    <tableColumn id="19" xr3:uid="{A3FD669E-055D-EF4D-86E7-3D3E4EE7DCF1}" name="Sales_Rep" dataDxfId="6"/>
    <tableColumn id="20" xr3:uid="{F4283BDD-F6C7-974C-81DF-2D4F813626FD}" name="Customer_Rating" dataDxfId="5"/>
    <tableColumn id="21" xr3:uid="{3F8F6B1F-1DC3-E944-9F9D-FDB251307CB3}" name="Column1" dataDxfId="4"/>
    <tableColumn id="22" xr3:uid="{B12CDDFE-96B5-A345-BE0A-288E502007E4}" name="hi" dataDxfId="1">
      <calculatedColumnFormula>TEXT(Table1[[#This Row],[Date]],"mmm-yyyy")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01"/>
  <sheetViews>
    <sheetView workbookViewId="0">
      <pane ySplit="1" topLeftCell="A2" activePane="bottomLeft" state="frozen"/>
      <selection pane="bottomLeft" activeCell="M31" sqref="M31"/>
    </sheetView>
  </sheetViews>
  <sheetFormatPr baseColWidth="10" defaultColWidth="8.83203125" defaultRowHeight="15" x14ac:dyDescent="0.2"/>
  <cols>
    <col min="1" max="1" width="18.1640625" style="4" bestFit="1" customWidth="1"/>
    <col min="6" max="6" width="9" bestFit="1" customWidth="1"/>
    <col min="23" max="23" width="11.5" bestFit="1" customWidth="1"/>
  </cols>
  <sheetData>
    <row r="1" spans="1:23" s="2" customFormat="1" ht="32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W1" s="2">
        <f>5000/365</f>
        <v>13.698630136986301</v>
      </c>
    </row>
    <row r="2" spans="1:23" x14ac:dyDescent="0.2">
      <c r="A2" s="4">
        <v>45658</v>
      </c>
      <c r="B2" t="s">
        <v>20</v>
      </c>
      <c r="C2" t="s">
        <v>24</v>
      </c>
      <c r="D2" t="s">
        <v>28</v>
      </c>
      <c r="E2" t="s">
        <v>34</v>
      </c>
      <c r="F2" t="s">
        <v>37</v>
      </c>
      <c r="G2">
        <v>96826</v>
      </c>
      <c r="H2" t="s">
        <v>41</v>
      </c>
      <c r="I2" t="s">
        <v>43</v>
      </c>
      <c r="J2">
        <v>714751</v>
      </c>
      <c r="K2">
        <v>7</v>
      </c>
      <c r="L2">
        <v>4705</v>
      </c>
      <c r="M2">
        <v>15</v>
      </c>
      <c r="N2">
        <v>35461</v>
      </c>
      <c r="O2">
        <v>20748</v>
      </c>
      <c r="P2">
        <v>4896</v>
      </c>
      <c r="Q2" t="s">
        <v>46</v>
      </c>
      <c r="R2" t="s">
        <v>50</v>
      </c>
      <c r="S2" t="s">
        <v>53</v>
      </c>
      <c r="T2">
        <v>4</v>
      </c>
    </row>
    <row r="3" spans="1:23" x14ac:dyDescent="0.2">
      <c r="A3" s="4">
        <v>45658</v>
      </c>
      <c r="B3" t="s">
        <v>21</v>
      </c>
      <c r="C3" t="s">
        <v>24</v>
      </c>
      <c r="D3" t="s">
        <v>28</v>
      </c>
      <c r="E3" t="s">
        <v>34</v>
      </c>
      <c r="F3" t="s">
        <v>37</v>
      </c>
      <c r="G3">
        <v>60530</v>
      </c>
      <c r="H3" t="s">
        <v>42</v>
      </c>
      <c r="I3" t="s">
        <v>44</v>
      </c>
      <c r="J3">
        <v>613036</v>
      </c>
      <c r="K3">
        <v>8</v>
      </c>
      <c r="L3">
        <v>2654</v>
      </c>
      <c r="M3">
        <v>0</v>
      </c>
      <c r="N3">
        <v>10739</v>
      </c>
      <c r="O3">
        <v>19499</v>
      </c>
      <c r="P3">
        <v>3649</v>
      </c>
      <c r="Q3" t="s">
        <v>46</v>
      </c>
      <c r="R3" t="s">
        <v>50</v>
      </c>
      <c r="S3" t="s">
        <v>54</v>
      </c>
      <c r="T3">
        <v>1</v>
      </c>
    </row>
    <row r="4" spans="1:23" x14ac:dyDescent="0.2">
      <c r="A4" s="4">
        <v>45658</v>
      </c>
      <c r="B4" t="s">
        <v>22</v>
      </c>
      <c r="C4" t="s">
        <v>24</v>
      </c>
      <c r="D4" t="s">
        <v>29</v>
      </c>
      <c r="E4" t="s">
        <v>34</v>
      </c>
      <c r="F4" t="s">
        <v>38</v>
      </c>
      <c r="G4">
        <v>91099</v>
      </c>
      <c r="H4" t="s">
        <v>42</v>
      </c>
      <c r="I4" t="s">
        <v>44</v>
      </c>
      <c r="J4">
        <v>809244</v>
      </c>
      <c r="K4">
        <v>7</v>
      </c>
      <c r="L4">
        <v>2844</v>
      </c>
      <c r="M4">
        <v>10</v>
      </c>
      <c r="N4">
        <v>7976</v>
      </c>
      <c r="O4">
        <v>9416</v>
      </c>
      <c r="P4">
        <v>2531</v>
      </c>
      <c r="Q4" t="s">
        <v>46</v>
      </c>
      <c r="R4" t="s">
        <v>51</v>
      </c>
      <c r="S4" t="s">
        <v>55</v>
      </c>
      <c r="T4">
        <v>5</v>
      </c>
    </row>
    <row r="5" spans="1:23" x14ac:dyDescent="0.2">
      <c r="A5" s="4">
        <v>45658</v>
      </c>
      <c r="B5" t="s">
        <v>20</v>
      </c>
      <c r="C5" t="s">
        <v>24</v>
      </c>
      <c r="D5" t="s">
        <v>30</v>
      </c>
      <c r="E5" t="s">
        <v>35</v>
      </c>
      <c r="F5" t="s">
        <v>37</v>
      </c>
      <c r="G5">
        <v>35888</v>
      </c>
      <c r="H5" t="s">
        <v>41</v>
      </c>
      <c r="I5" t="s">
        <v>44</v>
      </c>
      <c r="J5">
        <v>349668</v>
      </c>
      <c r="K5">
        <v>6</v>
      </c>
      <c r="L5">
        <v>4423</v>
      </c>
      <c r="M5">
        <v>0</v>
      </c>
      <c r="N5">
        <v>35890</v>
      </c>
      <c r="O5">
        <v>1846</v>
      </c>
      <c r="P5">
        <v>16696</v>
      </c>
      <c r="Q5" t="s">
        <v>46</v>
      </c>
      <c r="R5" t="s">
        <v>51</v>
      </c>
      <c r="S5" t="s">
        <v>53</v>
      </c>
      <c r="T5">
        <v>1</v>
      </c>
    </row>
    <row r="6" spans="1:23" x14ac:dyDescent="0.2">
      <c r="A6" s="4">
        <v>45658</v>
      </c>
      <c r="B6" t="s">
        <v>20</v>
      </c>
      <c r="C6" t="s">
        <v>25</v>
      </c>
      <c r="D6" t="s">
        <v>28</v>
      </c>
      <c r="E6" t="s">
        <v>36</v>
      </c>
      <c r="F6" t="s">
        <v>37</v>
      </c>
      <c r="G6">
        <v>37491</v>
      </c>
      <c r="H6" t="s">
        <v>41</v>
      </c>
      <c r="I6" t="s">
        <v>44</v>
      </c>
      <c r="J6">
        <v>105291</v>
      </c>
      <c r="K6">
        <v>7</v>
      </c>
      <c r="L6">
        <v>2354</v>
      </c>
      <c r="M6">
        <v>15</v>
      </c>
      <c r="N6">
        <v>6368</v>
      </c>
      <c r="O6">
        <v>24085</v>
      </c>
      <c r="P6">
        <v>18829</v>
      </c>
      <c r="Q6" t="s">
        <v>47</v>
      </c>
      <c r="R6" t="s">
        <v>52</v>
      </c>
      <c r="S6" t="s">
        <v>53</v>
      </c>
      <c r="T6">
        <v>1</v>
      </c>
    </row>
    <row r="7" spans="1:23" x14ac:dyDescent="0.2">
      <c r="A7" s="4">
        <v>45658</v>
      </c>
      <c r="B7" t="s">
        <v>21</v>
      </c>
      <c r="C7" t="s">
        <v>24</v>
      </c>
      <c r="D7" t="s">
        <v>31</v>
      </c>
      <c r="E7" t="s">
        <v>35</v>
      </c>
      <c r="F7" t="s">
        <v>39</v>
      </c>
      <c r="G7">
        <v>42352</v>
      </c>
      <c r="H7" t="s">
        <v>42</v>
      </c>
      <c r="I7" t="s">
        <v>44</v>
      </c>
      <c r="J7">
        <v>534409</v>
      </c>
      <c r="K7">
        <v>4</v>
      </c>
      <c r="L7">
        <v>4368</v>
      </c>
      <c r="M7">
        <v>20</v>
      </c>
      <c r="N7">
        <v>5023</v>
      </c>
      <c r="O7">
        <v>16211</v>
      </c>
      <c r="P7">
        <v>8968</v>
      </c>
      <c r="Q7" t="s">
        <v>48</v>
      </c>
      <c r="R7" t="s">
        <v>50</v>
      </c>
      <c r="S7" t="s">
        <v>53</v>
      </c>
      <c r="T7">
        <v>5</v>
      </c>
    </row>
    <row r="8" spans="1:23" x14ac:dyDescent="0.2">
      <c r="A8" s="4">
        <v>45658</v>
      </c>
      <c r="B8" t="s">
        <v>22</v>
      </c>
      <c r="C8" t="s">
        <v>26</v>
      </c>
      <c r="D8" t="s">
        <v>28</v>
      </c>
      <c r="E8" t="s">
        <v>36</v>
      </c>
      <c r="F8" t="s">
        <v>37</v>
      </c>
      <c r="G8">
        <v>31676</v>
      </c>
      <c r="H8" t="s">
        <v>42</v>
      </c>
      <c r="I8" t="s">
        <v>44</v>
      </c>
      <c r="J8">
        <v>738132</v>
      </c>
      <c r="K8">
        <v>1</v>
      </c>
      <c r="L8">
        <v>4290</v>
      </c>
      <c r="M8">
        <v>0</v>
      </c>
      <c r="N8">
        <v>10975</v>
      </c>
      <c r="O8">
        <v>15582</v>
      </c>
      <c r="P8">
        <v>2202</v>
      </c>
      <c r="Q8" t="s">
        <v>48</v>
      </c>
      <c r="R8" t="s">
        <v>51</v>
      </c>
      <c r="S8" t="s">
        <v>55</v>
      </c>
      <c r="T8">
        <v>2</v>
      </c>
    </row>
    <row r="9" spans="1:23" x14ac:dyDescent="0.2">
      <c r="A9" s="4">
        <v>45658</v>
      </c>
      <c r="B9" t="s">
        <v>22</v>
      </c>
      <c r="C9" t="s">
        <v>24</v>
      </c>
      <c r="D9" t="s">
        <v>31</v>
      </c>
      <c r="E9" t="s">
        <v>35</v>
      </c>
      <c r="F9" t="s">
        <v>37</v>
      </c>
      <c r="G9">
        <v>75836</v>
      </c>
      <c r="H9" t="s">
        <v>41</v>
      </c>
      <c r="I9" t="s">
        <v>45</v>
      </c>
      <c r="J9">
        <v>889554</v>
      </c>
      <c r="K9">
        <v>5</v>
      </c>
      <c r="L9">
        <v>3532</v>
      </c>
      <c r="M9">
        <v>0</v>
      </c>
      <c r="N9">
        <v>27785</v>
      </c>
      <c r="O9">
        <v>22819</v>
      </c>
      <c r="P9">
        <v>6507</v>
      </c>
      <c r="Q9" t="s">
        <v>46</v>
      </c>
      <c r="R9" t="s">
        <v>52</v>
      </c>
      <c r="S9" t="s">
        <v>54</v>
      </c>
      <c r="T9">
        <v>4</v>
      </c>
    </row>
    <row r="10" spans="1:23" x14ac:dyDescent="0.2">
      <c r="A10" s="4">
        <v>45658</v>
      </c>
      <c r="B10" t="s">
        <v>20</v>
      </c>
      <c r="C10" t="s">
        <v>25</v>
      </c>
      <c r="D10" t="s">
        <v>28</v>
      </c>
      <c r="E10" t="s">
        <v>36</v>
      </c>
      <c r="F10" t="s">
        <v>37</v>
      </c>
      <c r="G10">
        <v>47463</v>
      </c>
      <c r="H10" t="s">
        <v>42</v>
      </c>
      <c r="I10" t="s">
        <v>43</v>
      </c>
      <c r="J10">
        <v>629164</v>
      </c>
      <c r="K10">
        <v>8</v>
      </c>
      <c r="L10">
        <v>1344</v>
      </c>
      <c r="M10">
        <v>10</v>
      </c>
      <c r="N10">
        <v>43899</v>
      </c>
      <c r="O10">
        <v>5069</v>
      </c>
      <c r="P10">
        <v>-3392</v>
      </c>
      <c r="Q10" t="s">
        <v>46</v>
      </c>
      <c r="R10" t="s">
        <v>50</v>
      </c>
      <c r="S10" t="s">
        <v>54</v>
      </c>
      <c r="T10">
        <v>2</v>
      </c>
    </row>
    <row r="11" spans="1:23" x14ac:dyDescent="0.2">
      <c r="A11" s="4">
        <v>45658</v>
      </c>
      <c r="B11" t="s">
        <v>23</v>
      </c>
      <c r="C11" t="s">
        <v>24</v>
      </c>
      <c r="D11" t="s">
        <v>31</v>
      </c>
      <c r="E11" t="s">
        <v>35</v>
      </c>
      <c r="F11" t="s">
        <v>40</v>
      </c>
      <c r="G11">
        <v>58990</v>
      </c>
      <c r="H11" t="s">
        <v>42</v>
      </c>
      <c r="I11" t="s">
        <v>44</v>
      </c>
      <c r="J11">
        <v>343082</v>
      </c>
      <c r="K11">
        <v>6</v>
      </c>
      <c r="L11">
        <v>2207</v>
      </c>
      <c r="M11">
        <v>15</v>
      </c>
      <c r="N11">
        <v>49664</v>
      </c>
      <c r="O11">
        <v>20340</v>
      </c>
      <c r="P11">
        <v>-1106</v>
      </c>
      <c r="Q11" t="s">
        <v>47</v>
      </c>
      <c r="R11" t="s">
        <v>52</v>
      </c>
      <c r="S11" t="s">
        <v>55</v>
      </c>
      <c r="T11">
        <v>2</v>
      </c>
    </row>
    <row r="12" spans="1:23" x14ac:dyDescent="0.2">
      <c r="A12" s="4">
        <v>45658</v>
      </c>
      <c r="B12" t="s">
        <v>20</v>
      </c>
      <c r="C12" t="s">
        <v>26</v>
      </c>
      <c r="D12" t="s">
        <v>28</v>
      </c>
      <c r="E12" t="s">
        <v>34</v>
      </c>
      <c r="F12" t="s">
        <v>38</v>
      </c>
      <c r="G12">
        <v>96544</v>
      </c>
      <c r="H12" t="s">
        <v>42</v>
      </c>
      <c r="I12" t="s">
        <v>45</v>
      </c>
      <c r="J12">
        <v>567876</v>
      </c>
      <c r="K12">
        <v>5</v>
      </c>
      <c r="L12">
        <v>2507</v>
      </c>
      <c r="M12">
        <v>10</v>
      </c>
      <c r="N12">
        <v>11522</v>
      </c>
      <c r="O12">
        <v>21771</v>
      </c>
      <c r="P12">
        <v>1788</v>
      </c>
      <c r="Q12" t="s">
        <v>47</v>
      </c>
      <c r="R12" t="s">
        <v>51</v>
      </c>
      <c r="S12" t="s">
        <v>55</v>
      </c>
      <c r="T12">
        <v>4</v>
      </c>
    </row>
    <row r="13" spans="1:23" x14ac:dyDescent="0.2">
      <c r="A13" s="4">
        <v>45658</v>
      </c>
      <c r="B13" t="s">
        <v>20</v>
      </c>
      <c r="C13" t="s">
        <v>25</v>
      </c>
      <c r="D13" t="s">
        <v>28</v>
      </c>
      <c r="E13" t="s">
        <v>35</v>
      </c>
      <c r="F13" t="s">
        <v>39</v>
      </c>
      <c r="G13">
        <v>73627</v>
      </c>
      <c r="H13" t="s">
        <v>41</v>
      </c>
      <c r="I13" t="s">
        <v>43</v>
      </c>
      <c r="J13">
        <v>157147</v>
      </c>
      <c r="K13">
        <v>2</v>
      </c>
      <c r="L13">
        <v>1773</v>
      </c>
      <c r="M13">
        <v>20</v>
      </c>
      <c r="N13">
        <v>44721</v>
      </c>
      <c r="O13">
        <v>25031</v>
      </c>
      <c r="P13">
        <v>12480</v>
      </c>
      <c r="Q13" t="s">
        <v>46</v>
      </c>
      <c r="R13" t="s">
        <v>52</v>
      </c>
      <c r="S13" t="s">
        <v>54</v>
      </c>
      <c r="T13">
        <v>2</v>
      </c>
    </row>
    <row r="14" spans="1:23" x14ac:dyDescent="0.2">
      <c r="A14" s="4">
        <f>A2+1</f>
        <v>45659</v>
      </c>
      <c r="B14" t="s">
        <v>20</v>
      </c>
      <c r="C14" t="s">
        <v>25</v>
      </c>
      <c r="D14" t="s">
        <v>32</v>
      </c>
      <c r="E14" t="s">
        <v>35</v>
      </c>
      <c r="F14" t="s">
        <v>37</v>
      </c>
      <c r="G14">
        <v>30221</v>
      </c>
      <c r="H14" t="s">
        <v>42</v>
      </c>
      <c r="I14" t="s">
        <v>43</v>
      </c>
      <c r="J14">
        <v>232895</v>
      </c>
      <c r="K14">
        <v>5</v>
      </c>
      <c r="L14">
        <v>4934</v>
      </c>
      <c r="M14">
        <v>5</v>
      </c>
      <c r="N14">
        <v>41428</v>
      </c>
      <c r="O14">
        <v>27837</v>
      </c>
      <c r="P14">
        <v>12010</v>
      </c>
      <c r="Q14" t="s">
        <v>46</v>
      </c>
      <c r="R14" t="s">
        <v>50</v>
      </c>
      <c r="S14" t="s">
        <v>54</v>
      </c>
      <c r="T14">
        <v>3</v>
      </c>
    </row>
    <row r="15" spans="1:23" x14ac:dyDescent="0.2">
      <c r="A15" s="4">
        <f t="shared" ref="A15:A78" si="0">A3+1</f>
        <v>45659</v>
      </c>
      <c r="B15" t="s">
        <v>20</v>
      </c>
      <c r="C15" t="s">
        <v>26</v>
      </c>
      <c r="D15" t="s">
        <v>31</v>
      </c>
      <c r="E15" t="s">
        <v>34</v>
      </c>
      <c r="F15" t="s">
        <v>38</v>
      </c>
      <c r="G15">
        <v>95837</v>
      </c>
      <c r="H15" t="s">
        <v>42</v>
      </c>
      <c r="I15" t="s">
        <v>43</v>
      </c>
      <c r="J15">
        <v>939084</v>
      </c>
      <c r="K15">
        <v>3</v>
      </c>
      <c r="L15">
        <v>2604</v>
      </c>
      <c r="M15">
        <v>15</v>
      </c>
      <c r="N15">
        <v>16176</v>
      </c>
      <c r="O15">
        <v>7911</v>
      </c>
      <c r="P15">
        <v>12674</v>
      </c>
      <c r="Q15" t="s">
        <v>48</v>
      </c>
      <c r="R15" t="s">
        <v>51</v>
      </c>
      <c r="S15" t="s">
        <v>54</v>
      </c>
      <c r="T15">
        <v>1</v>
      </c>
    </row>
    <row r="16" spans="1:23" x14ac:dyDescent="0.2">
      <c r="A16" s="4">
        <f t="shared" si="0"/>
        <v>45659</v>
      </c>
      <c r="B16" t="s">
        <v>21</v>
      </c>
      <c r="C16" t="s">
        <v>26</v>
      </c>
      <c r="D16" t="s">
        <v>31</v>
      </c>
      <c r="E16" t="s">
        <v>34</v>
      </c>
      <c r="F16" t="s">
        <v>37</v>
      </c>
      <c r="G16">
        <v>82843</v>
      </c>
      <c r="H16" t="s">
        <v>41</v>
      </c>
      <c r="I16" t="s">
        <v>44</v>
      </c>
      <c r="J16">
        <v>726665</v>
      </c>
      <c r="K16">
        <v>2</v>
      </c>
      <c r="L16">
        <v>3467</v>
      </c>
      <c r="M16">
        <v>20</v>
      </c>
      <c r="N16">
        <v>23433</v>
      </c>
      <c r="O16">
        <v>10775</v>
      </c>
      <c r="P16">
        <v>16101</v>
      </c>
      <c r="Q16" t="s">
        <v>48</v>
      </c>
      <c r="R16" t="s">
        <v>50</v>
      </c>
      <c r="S16" t="s">
        <v>56</v>
      </c>
      <c r="T16">
        <v>3</v>
      </c>
    </row>
    <row r="17" spans="1:20" x14ac:dyDescent="0.2">
      <c r="A17" s="4">
        <f t="shared" si="0"/>
        <v>45659</v>
      </c>
      <c r="B17" t="s">
        <v>22</v>
      </c>
      <c r="C17" t="s">
        <v>26</v>
      </c>
      <c r="D17" t="s">
        <v>31</v>
      </c>
      <c r="E17" t="s">
        <v>36</v>
      </c>
      <c r="F17" t="s">
        <v>40</v>
      </c>
      <c r="G17">
        <v>61313</v>
      </c>
      <c r="H17" t="s">
        <v>41</v>
      </c>
      <c r="I17" t="s">
        <v>44</v>
      </c>
      <c r="J17">
        <v>813564</v>
      </c>
      <c r="K17">
        <v>3</v>
      </c>
      <c r="L17">
        <v>4742</v>
      </c>
      <c r="M17">
        <v>20</v>
      </c>
      <c r="N17">
        <v>20605</v>
      </c>
      <c r="O17">
        <v>24132</v>
      </c>
      <c r="P17">
        <v>14795</v>
      </c>
      <c r="Q17" t="s">
        <v>48</v>
      </c>
      <c r="R17" t="s">
        <v>52</v>
      </c>
      <c r="S17" t="s">
        <v>53</v>
      </c>
      <c r="T17">
        <v>4</v>
      </c>
    </row>
    <row r="18" spans="1:20" x14ac:dyDescent="0.2">
      <c r="A18" s="4">
        <f t="shared" si="0"/>
        <v>45659</v>
      </c>
      <c r="B18" t="s">
        <v>21</v>
      </c>
      <c r="C18" t="s">
        <v>26</v>
      </c>
      <c r="D18" t="s">
        <v>33</v>
      </c>
      <c r="E18" t="s">
        <v>36</v>
      </c>
      <c r="F18" t="s">
        <v>40</v>
      </c>
      <c r="G18">
        <v>39251</v>
      </c>
      <c r="H18" t="s">
        <v>42</v>
      </c>
      <c r="I18" t="s">
        <v>44</v>
      </c>
      <c r="J18">
        <v>543598</v>
      </c>
      <c r="K18">
        <v>4</v>
      </c>
      <c r="L18">
        <v>1712</v>
      </c>
      <c r="M18">
        <v>0</v>
      </c>
      <c r="N18">
        <v>21126</v>
      </c>
      <c r="O18">
        <v>18354</v>
      </c>
      <c r="P18">
        <v>-2856</v>
      </c>
      <c r="Q18" t="s">
        <v>46</v>
      </c>
      <c r="R18" t="s">
        <v>52</v>
      </c>
      <c r="S18" t="s">
        <v>56</v>
      </c>
      <c r="T18">
        <v>5</v>
      </c>
    </row>
    <row r="19" spans="1:20" x14ac:dyDescent="0.2">
      <c r="A19" s="4">
        <f t="shared" si="0"/>
        <v>45659</v>
      </c>
      <c r="B19" t="s">
        <v>21</v>
      </c>
      <c r="C19" t="s">
        <v>26</v>
      </c>
      <c r="D19" t="s">
        <v>28</v>
      </c>
      <c r="E19" t="s">
        <v>36</v>
      </c>
      <c r="F19" t="s">
        <v>37</v>
      </c>
      <c r="G19">
        <v>56586</v>
      </c>
      <c r="H19" t="s">
        <v>41</v>
      </c>
      <c r="I19" t="s">
        <v>43</v>
      </c>
      <c r="J19">
        <v>503603</v>
      </c>
      <c r="K19">
        <v>2</v>
      </c>
      <c r="L19">
        <v>2795</v>
      </c>
      <c r="M19">
        <v>10</v>
      </c>
      <c r="N19">
        <v>3096</v>
      </c>
      <c r="O19">
        <v>25069</v>
      </c>
      <c r="P19">
        <v>-4101</v>
      </c>
      <c r="Q19" t="s">
        <v>49</v>
      </c>
      <c r="R19" t="s">
        <v>52</v>
      </c>
      <c r="S19" t="s">
        <v>56</v>
      </c>
      <c r="T19">
        <v>5</v>
      </c>
    </row>
    <row r="20" spans="1:20" x14ac:dyDescent="0.2">
      <c r="A20" s="4">
        <f t="shared" si="0"/>
        <v>45659</v>
      </c>
      <c r="B20" t="s">
        <v>21</v>
      </c>
      <c r="C20" t="s">
        <v>25</v>
      </c>
      <c r="D20" t="s">
        <v>31</v>
      </c>
      <c r="E20" t="s">
        <v>35</v>
      </c>
      <c r="F20" t="s">
        <v>37</v>
      </c>
      <c r="G20">
        <v>84418</v>
      </c>
      <c r="H20" t="s">
        <v>41</v>
      </c>
      <c r="I20" t="s">
        <v>43</v>
      </c>
      <c r="J20">
        <v>726987</v>
      </c>
      <c r="K20">
        <v>4</v>
      </c>
      <c r="L20">
        <v>2697</v>
      </c>
      <c r="M20">
        <v>0</v>
      </c>
      <c r="N20">
        <v>26575</v>
      </c>
      <c r="O20">
        <v>29548</v>
      </c>
      <c r="P20">
        <v>8903</v>
      </c>
      <c r="Q20" t="s">
        <v>47</v>
      </c>
      <c r="R20" t="s">
        <v>51</v>
      </c>
      <c r="S20" t="s">
        <v>55</v>
      </c>
      <c r="T20">
        <v>4</v>
      </c>
    </row>
    <row r="21" spans="1:20" x14ac:dyDescent="0.2">
      <c r="A21" s="4">
        <f t="shared" si="0"/>
        <v>45659</v>
      </c>
      <c r="B21" t="s">
        <v>20</v>
      </c>
      <c r="C21" t="s">
        <v>25</v>
      </c>
      <c r="D21" t="s">
        <v>29</v>
      </c>
      <c r="E21" t="s">
        <v>36</v>
      </c>
      <c r="F21" t="s">
        <v>37</v>
      </c>
      <c r="G21">
        <v>63884</v>
      </c>
      <c r="H21" t="s">
        <v>42</v>
      </c>
      <c r="I21" t="s">
        <v>45</v>
      </c>
      <c r="J21">
        <v>335427</v>
      </c>
      <c r="K21">
        <v>4</v>
      </c>
      <c r="L21">
        <v>3784</v>
      </c>
      <c r="M21">
        <v>0</v>
      </c>
      <c r="N21">
        <v>31840</v>
      </c>
      <c r="O21">
        <v>18600</v>
      </c>
      <c r="P21">
        <v>-4303</v>
      </c>
      <c r="Q21" t="s">
        <v>47</v>
      </c>
      <c r="R21" t="s">
        <v>52</v>
      </c>
      <c r="S21" t="s">
        <v>53</v>
      </c>
      <c r="T21">
        <v>4</v>
      </c>
    </row>
    <row r="22" spans="1:20" x14ac:dyDescent="0.2">
      <c r="A22" s="4">
        <f t="shared" si="0"/>
        <v>45659</v>
      </c>
      <c r="B22" t="s">
        <v>23</v>
      </c>
      <c r="C22" t="s">
        <v>24</v>
      </c>
      <c r="D22" t="s">
        <v>33</v>
      </c>
      <c r="E22" t="s">
        <v>35</v>
      </c>
      <c r="F22" t="s">
        <v>40</v>
      </c>
      <c r="G22">
        <v>62620</v>
      </c>
      <c r="H22" t="s">
        <v>41</v>
      </c>
      <c r="I22" t="s">
        <v>45</v>
      </c>
      <c r="J22">
        <v>855140</v>
      </c>
      <c r="K22">
        <v>6</v>
      </c>
      <c r="L22">
        <v>2764</v>
      </c>
      <c r="M22">
        <v>5</v>
      </c>
      <c r="N22">
        <v>48743</v>
      </c>
      <c r="O22">
        <v>22490</v>
      </c>
      <c r="P22">
        <v>17464</v>
      </c>
      <c r="Q22" t="s">
        <v>47</v>
      </c>
      <c r="R22" t="s">
        <v>51</v>
      </c>
      <c r="S22" t="s">
        <v>53</v>
      </c>
      <c r="T22">
        <v>2</v>
      </c>
    </row>
    <row r="23" spans="1:20" x14ac:dyDescent="0.2">
      <c r="A23" s="4">
        <f t="shared" si="0"/>
        <v>45659</v>
      </c>
      <c r="B23" t="s">
        <v>22</v>
      </c>
      <c r="C23" t="s">
        <v>24</v>
      </c>
      <c r="D23" t="s">
        <v>32</v>
      </c>
      <c r="E23" t="s">
        <v>35</v>
      </c>
      <c r="F23" t="s">
        <v>40</v>
      </c>
      <c r="G23">
        <v>20040</v>
      </c>
      <c r="H23" t="s">
        <v>42</v>
      </c>
      <c r="I23" t="s">
        <v>45</v>
      </c>
      <c r="J23">
        <v>643268</v>
      </c>
      <c r="K23">
        <v>5</v>
      </c>
      <c r="L23">
        <v>2110</v>
      </c>
      <c r="M23">
        <v>10</v>
      </c>
      <c r="N23">
        <v>20487</v>
      </c>
      <c r="O23">
        <v>27214</v>
      </c>
      <c r="P23">
        <v>6122</v>
      </c>
      <c r="Q23" t="s">
        <v>46</v>
      </c>
      <c r="R23" t="s">
        <v>52</v>
      </c>
      <c r="S23" t="s">
        <v>54</v>
      </c>
      <c r="T23">
        <v>1</v>
      </c>
    </row>
    <row r="24" spans="1:20" x14ac:dyDescent="0.2">
      <c r="A24" s="4">
        <f t="shared" si="0"/>
        <v>45659</v>
      </c>
      <c r="B24" t="s">
        <v>23</v>
      </c>
      <c r="C24" t="s">
        <v>27</v>
      </c>
      <c r="D24" t="s">
        <v>31</v>
      </c>
      <c r="E24" t="s">
        <v>36</v>
      </c>
      <c r="F24" t="s">
        <v>38</v>
      </c>
      <c r="G24">
        <v>81677</v>
      </c>
      <c r="H24" t="s">
        <v>42</v>
      </c>
      <c r="I24" t="s">
        <v>45</v>
      </c>
      <c r="J24">
        <v>517440</v>
      </c>
      <c r="K24">
        <v>7</v>
      </c>
      <c r="L24">
        <v>1918</v>
      </c>
      <c r="M24">
        <v>5</v>
      </c>
      <c r="N24">
        <v>6729</v>
      </c>
      <c r="O24">
        <v>22937</v>
      </c>
      <c r="P24">
        <v>15439</v>
      </c>
      <c r="Q24" t="s">
        <v>46</v>
      </c>
      <c r="R24" t="s">
        <v>52</v>
      </c>
      <c r="S24" t="s">
        <v>55</v>
      </c>
      <c r="T24">
        <v>3</v>
      </c>
    </row>
    <row r="25" spans="1:20" x14ac:dyDescent="0.2">
      <c r="A25" s="4">
        <f t="shared" si="0"/>
        <v>45659</v>
      </c>
      <c r="B25" t="s">
        <v>21</v>
      </c>
      <c r="C25" t="s">
        <v>24</v>
      </c>
      <c r="D25" t="s">
        <v>31</v>
      </c>
      <c r="E25" t="s">
        <v>36</v>
      </c>
      <c r="F25" t="s">
        <v>39</v>
      </c>
      <c r="G25">
        <v>55878</v>
      </c>
      <c r="H25" t="s">
        <v>41</v>
      </c>
      <c r="I25" t="s">
        <v>43</v>
      </c>
      <c r="J25">
        <v>369265</v>
      </c>
      <c r="K25">
        <v>7</v>
      </c>
      <c r="L25">
        <v>2286</v>
      </c>
      <c r="M25">
        <v>20</v>
      </c>
      <c r="N25">
        <v>17229</v>
      </c>
      <c r="O25">
        <v>27697</v>
      </c>
      <c r="P25">
        <v>2231</v>
      </c>
      <c r="Q25" t="s">
        <v>47</v>
      </c>
      <c r="R25" t="s">
        <v>51</v>
      </c>
      <c r="S25" t="s">
        <v>55</v>
      </c>
      <c r="T25">
        <v>4</v>
      </c>
    </row>
    <row r="26" spans="1:20" x14ac:dyDescent="0.2">
      <c r="A26" s="4">
        <f t="shared" si="0"/>
        <v>45660</v>
      </c>
      <c r="B26" t="s">
        <v>21</v>
      </c>
      <c r="C26" t="s">
        <v>24</v>
      </c>
      <c r="D26" t="s">
        <v>33</v>
      </c>
      <c r="E26" t="s">
        <v>35</v>
      </c>
      <c r="F26" t="s">
        <v>39</v>
      </c>
      <c r="G26">
        <v>15969</v>
      </c>
      <c r="H26" t="s">
        <v>42</v>
      </c>
      <c r="I26" t="s">
        <v>44</v>
      </c>
      <c r="J26">
        <v>304562</v>
      </c>
      <c r="K26">
        <v>3</v>
      </c>
      <c r="L26">
        <v>4899</v>
      </c>
      <c r="M26">
        <v>5</v>
      </c>
      <c r="N26">
        <v>39067</v>
      </c>
      <c r="O26">
        <v>24625</v>
      </c>
      <c r="P26">
        <v>6809</v>
      </c>
      <c r="Q26" t="s">
        <v>47</v>
      </c>
      <c r="R26" t="s">
        <v>51</v>
      </c>
      <c r="S26" t="s">
        <v>54</v>
      </c>
      <c r="T26">
        <v>5</v>
      </c>
    </row>
    <row r="27" spans="1:20" x14ac:dyDescent="0.2">
      <c r="A27" s="4">
        <f t="shared" si="0"/>
        <v>45660</v>
      </c>
      <c r="B27" t="s">
        <v>23</v>
      </c>
      <c r="C27" t="s">
        <v>26</v>
      </c>
      <c r="D27" t="s">
        <v>28</v>
      </c>
      <c r="E27" t="s">
        <v>34</v>
      </c>
      <c r="F27" t="s">
        <v>40</v>
      </c>
      <c r="G27">
        <v>23162</v>
      </c>
      <c r="H27" t="s">
        <v>42</v>
      </c>
      <c r="I27" t="s">
        <v>44</v>
      </c>
      <c r="J27">
        <v>352703</v>
      </c>
      <c r="K27">
        <v>9</v>
      </c>
      <c r="L27">
        <v>3982</v>
      </c>
      <c r="M27">
        <v>20</v>
      </c>
      <c r="N27">
        <v>22046</v>
      </c>
      <c r="O27">
        <v>13912</v>
      </c>
      <c r="P27">
        <v>14824</v>
      </c>
      <c r="Q27" t="s">
        <v>47</v>
      </c>
      <c r="R27" t="s">
        <v>51</v>
      </c>
      <c r="S27" t="s">
        <v>54</v>
      </c>
      <c r="T27">
        <v>1</v>
      </c>
    </row>
    <row r="28" spans="1:20" x14ac:dyDescent="0.2">
      <c r="A28" s="4">
        <f t="shared" si="0"/>
        <v>45660</v>
      </c>
      <c r="B28" t="s">
        <v>23</v>
      </c>
      <c r="C28" t="s">
        <v>26</v>
      </c>
      <c r="D28" t="s">
        <v>29</v>
      </c>
      <c r="E28" t="s">
        <v>34</v>
      </c>
      <c r="F28" t="s">
        <v>39</v>
      </c>
      <c r="G28">
        <v>75435</v>
      </c>
      <c r="H28" t="s">
        <v>42</v>
      </c>
      <c r="I28" t="s">
        <v>44</v>
      </c>
      <c r="J28">
        <v>837813</v>
      </c>
      <c r="K28">
        <v>7</v>
      </c>
      <c r="L28">
        <v>2377</v>
      </c>
      <c r="M28">
        <v>0</v>
      </c>
      <c r="N28">
        <v>42975</v>
      </c>
      <c r="O28">
        <v>20095</v>
      </c>
      <c r="P28">
        <v>-1584</v>
      </c>
      <c r="Q28" t="s">
        <v>46</v>
      </c>
      <c r="R28" t="s">
        <v>50</v>
      </c>
      <c r="S28" t="s">
        <v>56</v>
      </c>
      <c r="T28">
        <v>1</v>
      </c>
    </row>
    <row r="29" spans="1:20" x14ac:dyDescent="0.2">
      <c r="A29" s="4">
        <f t="shared" si="0"/>
        <v>45660</v>
      </c>
      <c r="B29" t="s">
        <v>23</v>
      </c>
      <c r="C29" t="s">
        <v>24</v>
      </c>
      <c r="D29" t="s">
        <v>32</v>
      </c>
      <c r="E29" t="s">
        <v>35</v>
      </c>
      <c r="F29" t="s">
        <v>37</v>
      </c>
      <c r="G29">
        <v>84667</v>
      </c>
      <c r="H29" t="s">
        <v>42</v>
      </c>
      <c r="I29" t="s">
        <v>44</v>
      </c>
      <c r="J29">
        <v>183176</v>
      </c>
      <c r="K29">
        <v>7</v>
      </c>
      <c r="L29">
        <v>3407</v>
      </c>
      <c r="M29">
        <v>5</v>
      </c>
      <c r="N29">
        <v>33185</v>
      </c>
      <c r="O29">
        <v>10478</v>
      </c>
      <c r="P29">
        <v>6242</v>
      </c>
      <c r="Q29" t="s">
        <v>49</v>
      </c>
      <c r="R29" t="s">
        <v>52</v>
      </c>
      <c r="S29" t="s">
        <v>54</v>
      </c>
      <c r="T29">
        <v>2</v>
      </c>
    </row>
    <row r="30" spans="1:20" x14ac:dyDescent="0.2">
      <c r="A30" s="4">
        <f t="shared" si="0"/>
        <v>45660</v>
      </c>
      <c r="B30" t="s">
        <v>21</v>
      </c>
      <c r="C30" t="s">
        <v>27</v>
      </c>
      <c r="D30" t="s">
        <v>31</v>
      </c>
      <c r="E30" t="s">
        <v>36</v>
      </c>
      <c r="F30" t="s">
        <v>38</v>
      </c>
      <c r="G30">
        <v>15037</v>
      </c>
      <c r="H30" t="s">
        <v>42</v>
      </c>
      <c r="I30" t="s">
        <v>45</v>
      </c>
      <c r="J30">
        <v>675097</v>
      </c>
      <c r="K30">
        <v>2</v>
      </c>
      <c r="L30">
        <v>879</v>
      </c>
      <c r="M30">
        <v>10</v>
      </c>
      <c r="N30">
        <v>49893</v>
      </c>
      <c r="O30">
        <v>28733</v>
      </c>
      <c r="P30">
        <v>-2511</v>
      </c>
      <c r="Q30" t="s">
        <v>49</v>
      </c>
      <c r="R30" t="s">
        <v>50</v>
      </c>
      <c r="S30" t="s">
        <v>54</v>
      </c>
      <c r="T30">
        <v>5</v>
      </c>
    </row>
    <row r="31" spans="1:20" x14ac:dyDescent="0.2">
      <c r="A31" s="4">
        <f t="shared" si="0"/>
        <v>45660</v>
      </c>
      <c r="B31" t="s">
        <v>21</v>
      </c>
      <c r="C31" t="s">
        <v>26</v>
      </c>
      <c r="D31" t="s">
        <v>28</v>
      </c>
      <c r="E31" t="s">
        <v>35</v>
      </c>
      <c r="F31" t="s">
        <v>40</v>
      </c>
      <c r="G31">
        <v>70526</v>
      </c>
      <c r="H31" t="s">
        <v>41</v>
      </c>
      <c r="I31" t="s">
        <v>43</v>
      </c>
      <c r="J31">
        <v>748320</v>
      </c>
      <c r="K31">
        <v>3</v>
      </c>
      <c r="L31">
        <v>3800</v>
      </c>
      <c r="M31">
        <v>5</v>
      </c>
      <c r="N31">
        <v>24381</v>
      </c>
      <c r="O31">
        <v>1057</v>
      </c>
      <c r="P31">
        <v>1594</v>
      </c>
      <c r="Q31" t="s">
        <v>49</v>
      </c>
      <c r="R31" t="s">
        <v>52</v>
      </c>
      <c r="S31" t="s">
        <v>55</v>
      </c>
      <c r="T31">
        <v>1</v>
      </c>
    </row>
    <row r="32" spans="1:20" x14ac:dyDescent="0.2">
      <c r="A32" s="4">
        <f t="shared" si="0"/>
        <v>45660</v>
      </c>
      <c r="B32" t="s">
        <v>22</v>
      </c>
      <c r="C32" t="s">
        <v>24</v>
      </c>
      <c r="D32" t="s">
        <v>29</v>
      </c>
      <c r="E32" t="s">
        <v>35</v>
      </c>
      <c r="F32" t="s">
        <v>40</v>
      </c>
      <c r="G32">
        <v>97914</v>
      </c>
      <c r="H32" t="s">
        <v>41</v>
      </c>
      <c r="I32" t="s">
        <v>44</v>
      </c>
      <c r="J32">
        <v>439765</v>
      </c>
      <c r="K32">
        <v>3</v>
      </c>
      <c r="L32">
        <v>1193</v>
      </c>
      <c r="M32">
        <v>20</v>
      </c>
      <c r="N32">
        <v>46382</v>
      </c>
      <c r="O32">
        <v>10876</v>
      </c>
      <c r="P32">
        <v>9214</v>
      </c>
      <c r="Q32" t="s">
        <v>48</v>
      </c>
      <c r="R32" t="s">
        <v>52</v>
      </c>
      <c r="S32" t="s">
        <v>56</v>
      </c>
      <c r="T32">
        <v>5</v>
      </c>
    </row>
    <row r="33" spans="1:20" x14ac:dyDescent="0.2">
      <c r="A33" s="4">
        <f t="shared" si="0"/>
        <v>45660</v>
      </c>
      <c r="B33" t="s">
        <v>22</v>
      </c>
      <c r="C33" t="s">
        <v>24</v>
      </c>
      <c r="D33" t="s">
        <v>29</v>
      </c>
      <c r="E33" t="s">
        <v>36</v>
      </c>
      <c r="F33" t="s">
        <v>39</v>
      </c>
      <c r="G33">
        <v>24693</v>
      </c>
      <c r="H33" t="s">
        <v>42</v>
      </c>
      <c r="I33" t="s">
        <v>43</v>
      </c>
      <c r="J33">
        <v>216440</v>
      </c>
      <c r="K33">
        <v>6</v>
      </c>
      <c r="L33">
        <v>4076</v>
      </c>
      <c r="M33">
        <v>15</v>
      </c>
      <c r="N33">
        <v>6174</v>
      </c>
      <c r="O33">
        <v>7869</v>
      </c>
      <c r="P33">
        <v>1377</v>
      </c>
      <c r="Q33" t="s">
        <v>48</v>
      </c>
      <c r="R33" t="s">
        <v>52</v>
      </c>
      <c r="S33" t="s">
        <v>53</v>
      </c>
      <c r="T33">
        <v>3</v>
      </c>
    </row>
    <row r="34" spans="1:20" x14ac:dyDescent="0.2">
      <c r="A34" s="4">
        <f t="shared" si="0"/>
        <v>45660</v>
      </c>
      <c r="B34" t="s">
        <v>21</v>
      </c>
      <c r="C34" t="s">
        <v>25</v>
      </c>
      <c r="D34" t="s">
        <v>32</v>
      </c>
      <c r="E34" t="s">
        <v>34</v>
      </c>
      <c r="F34" t="s">
        <v>37</v>
      </c>
      <c r="G34">
        <v>69090</v>
      </c>
      <c r="H34" t="s">
        <v>42</v>
      </c>
      <c r="I34" t="s">
        <v>45</v>
      </c>
      <c r="J34">
        <v>385241</v>
      </c>
      <c r="K34">
        <v>4</v>
      </c>
      <c r="L34">
        <v>4645</v>
      </c>
      <c r="M34">
        <v>10</v>
      </c>
      <c r="N34">
        <v>13764</v>
      </c>
      <c r="O34">
        <v>29064</v>
      </c>
      <c r="P34">
        <v>17503</v>
      </c>
      <c r="Q34" t="s">
        <v>46</v>
      </c>
      <c r="R34" t="s">
        <v>52</v>
      </c>
      <c r="S34" t="s">
        <v>56</v>
      </c>
      <c r="T34">
        <v>5</v>
      </c>
    </row>
    <row r="35" spans="1:20" x14ac:dyDescent="0.2">
      <c r="A35" s="4">
        <f t="shared" si="0"/>
        <v>45660</v>
      </c>
      <c r="B35" t="s">
        <v>23</v>
      </c>
      <c r="C35" t="s">
        <v>27</v>
      </c>
      <c r="D35" t="s">
        <v>30</v>
      </c>
      <c r="E35" t="s">
        <v>35</v>
      </c>
      <c r="F35" t="s">
        <v>38</v>
      </c>
      <c r="G35">
        <v>12451</v>
      </c>
      <c r="H35" t="s">
        <v>41</v>
      </c>
      <c r="I35" t="s">
        <v>45</v>
      </c>
      <c r="J35">
        <v>102978</v>
      </c>
      <c r="K35">
        <v>4</v>
      </c>
      <c r="L35">
        <v>1947</v>
      </c>
      <c r="M35">
        <v>20</v>
      </c>
      <c r="N35">
        <v>23882</v>
      </c>
      <c r="O35">
        <v>17171</v>
      </c>
      <c r="P35">
        <v>12176</v>
      </c>
      <c r="Q35" t="s">
        <v>49</v>
      </c>
      <c r="R35" t="s">
        <v>50</v>
      </c>
      <c r="S35" t="s">
        <v>55</v>
      </c>
      <c r="T35">
        <v>1</v>
      </c>
    </row>
    <row r="36" spans="1:20" x14ac:dyDescent="0.2">
      <c r="A36" s="4">
        <f t="shared" si="0"/>
        <v>45660</v>
      </c>
      <c r="B36" t="s">
        <v>23</v>
      </c>
      <c r="C36" t="s">
        <v>25</v>
      </c>
      <c r="D36" t="s">
        <v>29</v>
      </c>
      <c r="E36" t="s">
        <v>34</v>
      </c>
      <c r="F36" t="s">
        <v>39</v>
      </c>
      <c r="G36">
        <v>75560</v>
      </c>
      <c r="H36" t="s">
        <v>42</v>
      </c>
      <c r="I36" t="s">
        <v>44</v>
      </c>
      <c r="J36">
        <v>235404</v>
      </c>
      <c r="K36">
        <v>1</v>
      </c>
      <c r="L36">
        <v>2890</v>
      </c>
      <c r="M36">
        <v>15</v>
      </c>
      <c r="N36">
        <v>41175</v>
      </c>
      <c r="O36">
        <v>2304</v>
      </c>
      <c r="P36">
        <v>19132</v>
      </c>
      <c r="Q36" t="s">
        <v>49</v>
      </c>
      <c r="R36" t="s">
        <v>52</v>
      </c>
      <c r="S36" t="s">
        <v>53</v>
      </c>
      <c r="T36">
        <v>5</v>
      </c>
    </row>
    <row r="37" spans="1:20" x14ac:dyDescent="0.2">
      <c r="A37" s="4">
        <f t="shared" si="0"/>
        <v>45660</v>
      </c>
      <c r="B37" t="s">
        <v>22</v>
      </c>
      <c r="C37" t="s">
        <v>27</v>
      </c>
      <c r="D37" t="s">
        <v>30</v>
      </c>
      <c r="E37" t="s">
        <v>34</v>
      </c>
      <c r="F37" t="s">
        <v>40</v>
      </c>
      <c r="G37">
        <v>15962</v>
      </c>
      <c r="H37" t="s">
        <v>42</v>
      </c>
      <c r="I37" t="s">
        <v>44</v>
      </c>
      <c r="J37">
        <v>447717</v>
      </c>
      <c r="K37">
        <v>6</v>
      </c>
      <c r="L37">
        <v>2255</v>
      </c>
      <c r="M37">
        <v>10</v>
      </c>
      <c r="N37">
        <v>37120</v>
      </c>
      <c r="O37">
        <v>19014</v>
      </c>
      <c r="P37">
        <v>12306</v>
      </c>
      <c r="Q37" t="s">
        <v>48</v>
      </c>
      <c r="R37" t="s">
        <v>50</v>
      </c>
      <c r="S37" t="s">
        <v>56</v>
      </c>
      <c r="T37">
        <v>5</v>
      </c>
    </row>
    <row r="38" spans="1:20" x14ac:dyDescent="0.2">
      <c r="A38" s="4">
        <f t="shared" si="0"/>
        <v>45661</v>
      </c>
      <c r="B38" t="s">
        <v>21</v>
      </c>
      <c r="C38" t="s">
        <v>26</v>
      </c>
      <c r="D38" t="s">
        <v>29</v>
      </c>
      <c r="E38" t="s">
        <v>36</v>
      </c>
      <c r="F38" t="s">
        <v>40</v>
      </c>
      <c r="G38">
        <v>99552</v>
      </c>
      <c r="H38" t="s">
        <v>42</v>
      </c>
      <c r="I38" t="s">
        <v>45</v>
      </c>
      <c r="J38">
        <v>332389</v>
      </c>
      <c r="K38">
        <v>8</v>
      </c>
      <c r="L38">
        <v>3584</v>
      </c>
      <c r="M38">
        <v>15</v>
      </c>
      <c r="N38">
        <v>44471</v>
      </c>
      <c r="O38">
        <v>21464</v>
      </c>
      <c r="P38">
        <v>-3519</v>
      </c>
      <c r="Q38" t="s">
        <v>49</v>
      </c>
      <c r="R38" t="s">
        <v>51</v>
      </c>
      <c r="S38" t="s">
        <v>54</v>
      </c>
      <c r="T38">
        <v>5</v>
      </c>
    </row>
    <row r="39" spans="1:20" x14ac:dyDescent="0.2">
      <c r="A39" s="4">
        <f t="shared" si="0"/>
        <v>45661</v>
      </c>
      <c r="B39" t="s">
        <v>22</v>
      </c>
      <c r="C39" t="s">
        <v>27</v>
      </c>
      <c r="D39" t="s">
        <v>32</v>
      </c>
      <c r="E39" t="s">
        <v>35</v>
      </c>
      <c r="F39" t="s">
        <v>39</v>
      </c>
      <c r="G39">
        <v>26444</v>
      </c>
      <c r="H39" t="s">
        <v>41</v>
      </c>
      <c r="I39" t="s">
        <v>45</v>
      </c>
      <c r="J39">
        <v>354652</v>
      </c>
      <c r="K39">
        <v>8</v>
      </c>
      <c r="L39">
        <v>2379</v>
      </c>
      <c r="M39">
        <v>0</v>
      </c>
      <c r="N39">
        <v>8883</v>
      </c>
      <c r="O39">
        <v>21687</v>
      </c>
      <c r="P39">
        <v>18371</v>
      </c>
      <c r="Q39" t="s">
        <v>47</v>
      </c>
      <c r="R39" t="s">
        <v>50</v>
      </c>
      <c r="S39" t="s">
        <v>56</v>
      </c>
      <c r="T39">
        <v>1</v>
      </c>
    </row>
    <row r="40" spans="1:20" x14ac:dyDescent="0.2">
      <c r="A40" s="4">
        <f t="shared" si="0"/>
        <v>45661</v>
      </c>
      <c r="B40" t="s">
        <v>22</v>
      </c>
      <c r="C40" t="s">
        <v>24</v>
      </c>
      <c r="D40" t="s">
        <v>33</v>
      </c>
      <c r="E40" t="s">
        <v>35</v>
      </c>
      <c r="F40" t="s">
        <v>37</v>
      </c>
      <c r="G40">
        <v>50443</v>
      </c>
      <c r="H40" t="s">
        <v>42</v>
      </c>
      <c r="I40" t="s">
        <v>43</v>
      </c>
      <c r="J40">
        <v>901521</v>
      </c>
      <c r="K40">
        <v>8</v>
      </c>
      <c r="L40">
        <v>3309</v>
      </c>
      <c r="M40">
        <v>0</v>
      </c>
      <c r="N40">
        <v>6220</v>
      </c>
      <c r="O40">
        <v>7003</v>
      </c>
      <c r="P40">
        <v>2505</v>
      </c>
      <c r="Q40" t="s">
        <v>48</v>
      </c>
      <c r="R40" t="s">
        <v>52</v>
      </c>
      <c r="S40" t="s">
        <v>53</v>
      </c>
      <c r="T40">
        <v>3</v>
      </c>
    </row>
    <row r="41" spans="1:20" x14ac:dyDescent="0.2">
      <c r="A41" s="4">
        <f t="shared" si="0"/>
        <v>45661</v>
      </c>
      <c r="B41" t="s">
        <v>20</v>
      </c>
      <c r="C41" t="s">
        <v>24</v>
      </c>
      <c r="D41" t="s">
        <v>32</v>
      </c>
      <c r="E41" t="s">
        <v>34</v>
      </c>
      <c r="F41" t="s">
        <v>38</v>
      </c>
      <c r="G41">
        <v>26506</v>
      </c>
      <c r="H41" t="s">
        <v>41</v>
      </c>
      <c r="I41" t="s">
        <v>45</v>
      </c>
      <c r="J41">
        <v>489694</v>
      </c>
      <c r="K41">
        <v>5</v>
      </c>
      <c r="L41">
        <v>1347</v>
      </c>
      <c r="M41">
        <v>5</v>
      </c>
      <c r="N41">
        <v>30293</v>
      </c>
      <c r="O41">
        <v>26742</v>
      </c>
      <c r="P41">
        <v>3933</v>
      </c>
      <c r="Q41" t="s">
        <v>47</v>
      </c>
      <c r="R41" t="s">
        <v>50</v>
      </c>
      <c r="S41" t="s">
        <v>56</v>
      </c>
      <c r="T41">
        <v>5</v>
      </c>
    </row>
    <row r="42" spans="1:20" x14ac:dyDescent="0.2">
      <c r="A42" s="4">
        <f t="shared" si="0"/>
        <v>45661</v>
      </c>
      <c r="B42" t="s">
        <v>20</v>
      </c>
      <c r="C42" t="s">
        <v>27</v>
      </c>
      <c r="D42" t="s">
        <v>32</v>
      </c>
      <c r="E42" t="s">
        <v>34</v>
      </c>
      <c r="F42" t="s">
        <v>38</v>
      </c>
      <c r="G42">
        <v>48384</v>
      </c>
      <c r="H42" t="s">
        <v>42</v>
      </c>
      <c r="I42" t="s">
        <v>43</v>
      </c>
      <c r="J42">
        <v>418948</v>
      </c>
      <c r="K42">
        <v>6</v>
      </c>
      <c r="L42">
        <v>3471</v>
      </c>
      <c r="M42">
        <v>5</v>
      </c>
      <c r="N42">
        <v>26656</v>
      </c>
      <c r="O42">
        <v>17796</v>
      </c>
      <c r="P42">
        <v>13417</v>
      </c>
      <c r="Q42" t="s">
        <v>49</v>
      </c>
      <c r="R42" t="s">
        <v>50</v>
      </c>
      <c r="S42" t="s">
        <v>56</v>
      </c>
      <c r="T42">
        <v>3</v>
      </c>
    </row>
    <row r="43" spans="1:20" x14ac:dyDescent="0.2">
      <c r="A43" s="4">
        <f t="shared" si="0"/>
        <v>45661</v>
      </c>
      <c r="B43" t="s">
        <v>20</v>
      </c>
      <c r="C43" t="s">
        <v>27</v>
      </c>
      <c r="D43" t="s">
        <v>33</v>
      </c>
      <c r="E43" t="s">
        <v>36</v>
      </c>
      <c r="F43" t="s">
        <v>38</v>
      </c>
      <c r="G43">
        <v>34248</v>
      </c>
      <c r="H43" t="s">
        <v>42</v>
      </c>
      <c r="I43" t="s">
        <v>45</v>
      </c>
      <c r="J43">
        <v>820112</v>
      </c>
      <c r="K43">
        <v>5</v>
      </c>
      <c r="L43">
        <v>4561</v>
      </c>
      <c r="M43">
        <v>5</v>
      </c>
      <c r="N43">
        <v>44604</v>
      </c>
      <c r="O43">
        <v>19002</v>
      </c>
      <c r="P43">
        <v>-3555</v>
      </c>
      <c r="Q43" t="s">
        <v>46</v>
      </c>
      <c r="R43" t="s">
        <v>51</v>
      </c>
      <c r="S43" t="s">
        <v>56</v>
      </c>
      <c r="T43">
        <v>1</v>
      </c>
    </row>
    <row r="44" spans="1:20" x14ac:dyDescent="0.2">
      <c r="A44" s="4">
        <f t="shared" si="0"/>
        <v>45661</v>
      </c>
      <c r="B44" t="s">
        <v>23</v>
      </c>
      <c r="C44" t="s">
        <v>27</v>
      </c>
      <c r="D44" t="s">
        <v>33</v>
      </c>
      <c r="E44" t="s">
        <v>34</v>
      </c>
      <c r="F44" t="s">
        <v>38</v>
      </c>
      <c r="G44">
        <v>56162</v>
      </c>
      <c r="H44" t="s">
        <v>41</v>
      </c>
      <c r="I44" t="s">
        <v>43</v>
      </c>
      <c r="J44">
        <v>572760</v>
      </c>
      <c r="K44">
        <v>4</v>
      </c>
      <c r="L44">
        <v>1695</v>
      </c>
      <c r="M44">
        <v>5</v>
      </c>
      <c r="N44">
        <v>2174</v>
      </c>
      <c r="O44">
        <v>22555</v>
      </c>
      <c r="P44">
        <v>19950</v>
      </c>
      <c r="Q44" t="s">
        <v>49</v>
      </c>
      <c r="R44" t="s">
        <v>51</v>
      </c>
      <c r="S44" t="s">
        <v>54</v>
      </c>
      <c r="T44">
        <v>4</v>
      </c>
    </row>
    <row r="45" spans="1:20" x14ac:dyDescent="0.2">
      <c r="A45" s="4">
        <f t="shared" si="0"/>
        <v>45661</v>
      </c>
      <c r="B45" t="s">
        <v>21</v>
      </c>
      <c r="C45" t="s">
        <v>25</v>
      </c>
      <c r="D45" t="s">
        <v>28</v>
      </c>
      <c r="E45" t="s">
        <v>36</v>
      </c>
      <c r="F45" t="s">
        <v>37</v>
      </c>
      <c r="G45">
        <v>52690</v>
      </c>
      <c r="H45" t="s">
        <v>41</v>
      </c>
      <c r="I45" t="s">
        <v>45</v>
      </c>
      <c r="J45">
        <v>678306</v>
      </c>
      <c r="K45">
        <v>4</v>
      </c>
      <c r="L45">
        <v>2012</v>
      </c>
      <c r="M45">
        <v>15</v>
      </c>
      <c r="N45">
        <v>43307</v>
      </c>
      <c r="O45">
        <v>6136</v>
      </c>
      <c r="P45">
        <v>-2091</v>
      </c>
      <c r="Q45" t="s">
        <v>46</v>
      </c>
      <c r="R45" t="s">
        <v>51</v>
      </c>
      <c r="S45" t="s">
        <v>55</v>
      </c>
      <c r="T45">
        <v>5</v>
      </c>
    </row>
    <row r="46" spans="1:20" x14ac:dyDescent="0.2">
      <c r="A46" s="4">
        <f t="shared" si="0"/>
        <v>45661</v>
      </c>
      <c r="B46" t="s">
        <v>21</v>
      </c>
      <c r="C46" t="s">
        <v>27</v>
      </c>
      <c r="D46" t="s">
        <v>29</v>
      </c>
      <c r="E46" t="s">
        <v>35</v>
      </c>
      <c r="F46" t="s">
        <v>40</v>
      </c>
      <c r="G46">
        <v>79625</v>
      </c>
      <c r="H46" t="s">
        <v>42</v>
      </c>
      <c r="I46" t="s">
        <v>45</v>
      </c>
      <c r="J46">
        <v>227198</v>
      </c>
      <c r="K46">
        <v>4</v>
      </c>
      <c r="L46">
        <v>4402</v>
      </c>
      <c r="M46">
        <v>10</v>
      </c>
      <c r="N46">
        <v>12104</v>
      </c>
      <c r="O46">
        <v>3777</v>
      </c>
      <c r="P46">
        <v>768</v>
      </c>
      <c r="Q46" t="s">
        <v>47</v>
      </c>
      <c r="R46" t="s">
        <v>52</v>
      </c>
      <c r="S46" t="s">
        <v>55</v>
      </c>
      <c r="T46">
        <v>3</v>
      </c>
    </row>
    <row r="47" spans="1:20" x14ac:dyDescent="0.2">
      <c r="A47" s="4">
        <f t="shared" si="0"/>
        <v>45661</v>
      </c>
      <c r="B47" t="s">
        <v>21</v>
      </c>
      <c r="C47" t="s">
        <v>26</v>
      </c>
      <c r="D47" t="s">
        <v>28</v>
      </c>
      <c r="E47" t="s">
        <v>36</v>
      </c>
      <c r="F47" t="s">
        <v>40</v>
      </c>
      <c r="G47">
        <v>78008</v>
      </c>
      <c r="H47" t="s">
        <v>42</v>
      </c>
      <c r="I47" t="s">
        <v>43</v>
      </c>
      <c r="J47">
        <v>871170</v>
      </c>
      <c r="K47">
        <v>4</v>
      </c>
      <c r="L47">
        <v>3820</v>
      </c>
      <c r="M47">
        <v>10</v>
      </c>
      <c r="N47">
        <v>27966</v>
      </c>
      <c r="O47">
        <v>1739</v>
      </c>
      <c r="P47">
        <v>1442</v>
      </c>
      <c r="Q47" t="s">
        <v>47</v>
      </c>
      <c r="R47" t="s">
        <v>50</v>
      </c>
      <c r="S47" t="s">
        <v>55</v>
      </c>
      <c r="T47">
        <v>5</v>
      </c>
    </row>
    <row r="48" spans="1:20" x14ac:dyDescent="0.2">
      <c r="A48" s="4">
        <f t="shared" si="0"/>
        <v>45661</v>
      </c>
      <c r="B48" t="s">
        <v>21</v>
      </c>
      <c r="C48" t="s">
        <v>25</v>
      </c>
      <c r="D48" t="s">
        <v>33</v>
      </c>
      <c r="E48" t="s">
        <v>34</v>
      </c>
      <c r="F48" t="s">
        <v>38</v>
      </c>
      <c r="G48">
        <v>70309</v>
      </c>
      <c r="H48" t="s">
        <v>42</v>
      </c>
      <c r="I48" t="s">
        <v>43</v>
      </c>
      <c r="J48">
        <v>365974</v>
      </c>
      <c r="K48">
        <v>6</v>
      </c>
      <c r="L48">
        <v>2957</v>
      </c>
      <c r="M48">
        <v>5</v>
      </c>
      <c r="N48">
        <v>19822</v>
      </c>
      <c r="O48">
        <v>22283</v>
      </c>
      <c r="P48">
        <v>4240</v>
      </c>
      <c r="Q48" t="s">
        <v>49</v>
      </c>
      <c r="R48" t="s">
        <v>50</v>
      </c>
      <c r="S48" t="s">
        <v>56</v>
      </c>
      <c r="T48">
        <v>2</v>
      </c>
    </row>
    <row r="49" spans="1:20" x14ac:dyDescent="0.2">
      <c r="A49" s="4">
        <f t="shared" si="0"/>
        <v>45661</v>
      </c>
      <c r="B49" t="s">
        <v>20</v>
      </c>
      <c r="C49" t="s">
        <v>25</v>
      </c>
      <c r="D49" t="s">
        <v>30</v>
      </c>
      <c r="E49" t="s">
        <v>35</v>
      </c>
      <c r="F49" t="s">
        <v>38</v>
      </c>
      <c r="G49">
        <v>53237</v>
      </c>
      <c r="H49" t="s">
        <v>41</v>
      </c>
      <c r="I49" t="s">
        <v>44</v>
      </c>
      <c r="J49">
        <v>430638</v>
      </c>
      <c r="K49">
        <v>6</v>
      </c>
      <c r="L49">
        <v>3962</v>
      </c>
      <c r="M49">
        <v>0</v>
      </c>
      <c r="N49">
        <v>4925</v>
      </c>
      <c r="O49">
        <v>16783</v>
      </c>
      <c r="P49">
        <v>-4395</v>
      </c>
      <c r="Q49" t="s">
        <v>48</v>
      </c>
      <c r="R49" t="s">
        <v>51</v>
      </c>
      <c r="S49" t="s">
        <v>53</v>
      </c>
      <c r="T49">
        <v>2</v>
      </c>
    </row>
    <row r="50" spans="1:20" x14ac:dyDescent="0.2">
      <c r="A50" s="4">
        <f t="shared" si="0"/>
        <v>45662</v>
      </c>
      <c r="B50" t="s">
        <v>23</v>
      </c>
      <c r="C50" t="s">
        <v>27</v>
      </c>
      <c r="D50" t="s">
        <v>30</v>
      </c>
      <c r="E50" t="s">
        <v>36</v>
      </c>
      <c r="F50" t="s">
        <v>38</v>
      </c>
      <c r="G50">
        <v>45732</v>
      </c>
      <c r="H50" t="s">
        <v>42</v>
      </c>
      <c r="I50" t="s">
        <v>44</v>
      </c>
      <c r="J50">
        <v>487344</v>
      </c>
      <c r="K50">
        <v>5</v>
      </c>
      <c r="L50">
        <v>3950</v>
      </c>
      <c r="M50">
        <v>20</v>
      </c>
      <c r="N50">
        <v>8986</v>
      </c>
      <c r="O50">
        <v>18302</v>
      </c>
      <c r="P50">
        <v>13497</v>
      </c>
      <c r="Q50" t="s">
        <v>47</v>
      </c>
      <c r="R50" t="s">
        <v>52</v>
      </c>
      <c r="S50" t="s">
        <v>56</v>
      </c>
      <c r="T50">
        <v>1</v>
      </c>
    </row>
    <row r="51" spans="1:20" x14ac:dyDescent="0.2">
      <c r="A51" s="4">
        <f t="shared" si="0"/>
        <v>45662</v>
      </c>
      <c r="B51" t="s">
        <v>23</v>
      </c>
      <c r="C51" t="s">
        <v>26</v>
      </c>
      <c r="D51" t="s">
        <v>32</v>
      </c>
      <c r="E51" t="s">
        <v>35</v>
      </c>
      <c r="F51" t="s">
        <v>39</v>
      </c>
      <c r="G51">
        <v>18104</v>
      </c>
      <c r="H51" t="s">
        <v>41</v>
      </c>
      <c r="I51" t="s">
        <v>45</v>
      </c>
      <c r="J51">
        <v>912430</v>
      </c>
      <c r="K51">
        <v>9</v>
      </c>
      <c r="L51">
        <v>726</v>
      </c>
      <c r="M51">
        <v>5</v>
      </c>
      <c r="N51">
        <v>33293</v>
      </c>
      <c r="O51">
        <v>27824</v>
      </c>
      <c r="P51">
        <v>-2424</v>
      </c>
      <c r="Q51" t="s">
        <v>46</v>
      </c>
      <c r="R51" t="s">
        <v>52</v>
      </c>
      <c r="S51" t="s">
        <v>56</v>
      </c>
      <c r="T51">
        <v>3</v>
      </c>
    </row>
    <row r="52" spans="1:20" x14ac:dyDescent="0.2">
      <c r="A52" s="4">
        <f t="shared" si="0"/>
        <v>45662</v>
      </c>
      <c r="B52" t="s">
        <v>20</v>
      </c>
      <c r="C52" t="s">
        <v>25</v>
      </c>
      <c r="D52" t="s">
        <v>31</v>
      </c>
      <c r="E52" t="s">
        <v>36</v>
      </c>
      <c r="F52" t="s">
        <v>39</v>
      </c>
      <c r="G52">
        <v>93230</v>
      </c>
      <c r="H52" t="s">
        <v>42</v>
      </c>
      <c r="I52" t="s">
        <v>45</v>
      </c>
      <c r="J52">
        <v>953508</v>
      </c>
      <c r="K52">
        <v>8</v>
      </c>
      <c r="L52">
        <v>2307</v>
      </c>
      <c r="M52">
        <v>5</v>
      </c>
      <c r="N52">
        <v>6819</v>
      </c>
      <c r="O52">
        <v>8585</v>
      </c>
      <c r="P52">
        <v>740</v>
      </c>
      <c r="Q52" t="s">
        <v>46</v>
      </c>
      <c r="R52" t="s">
        <v>52</v>
      </c>
      <c r="S52" t="s">
        <v>55</v>
      </c>
      <c r="T52">
        <v>3</v>
      </c>
    </row>
    <row r="53" spans="1:20" x14ac:dyDescent="0.2">
      <c r="A53" s="4">
        <f t="shared" si="0"/>
        <v>45662</v>
      </c>
      <c r="B53" t="s">
        <v>23</v>
      </c>
      <c r="C53" t="s">
        <v>24</v>
      </c>
      <c r="D53" t="s">
        <v>32</v>
      </c>
      <c r="E53" t="s">
        <v>34</v>
      </c>
      <c r="F53" t="s">
        <v>40</v>
      </c>
      <c r="G53">
        <v>44980</v>
      </c>
      <c r="H53" t="s">
        <v>42</v>
      </c>
      <c r="I53" t="s">
        <v>43</v>
      </c>
      <c r="J53">
        <v>261749</v>
      </c>
      <c r="K53">
        <v>6</v>
      </c>
      <c r="L53">
        <v>4808</v>
      </c>
      <c r="M53">
        <v>0</v>
      </c>
      <c r="N53">
        <v>7371</v>
      </c>
      <c r="O53">
        <v>14753</v>
      </c>
      <c r="P53">
        <v>16894</v>
      </c>
      <c r="Q53" t="s">
        <v>48</v>
      </c>
      <c r="R53" t="s">
        <v>51</v>
      </c>
      <c r="S53" t="s">
        <v>55</v>
      </c>
      <c r="T53">
        <v>5</v>
      </c>
    </row>
    <row r="54" spans="1:20" x14ac:dyDescent="0.2">
      <c r="A54" s="4">
        <f t="shared" si="0"/>
        <v>45662</v>
      </c>
      <c r="B54" t="s">
        <v>20</v>
      </c>
      <c r="C54" t="s">
        <v>25</v>
      </c>
      <c r="D54" t="s">
        <v>32</v>
      </c>
      <c r="E54" t="s">
        <v>34</v>
      </c>
      <c r="F54" t="s">
        <v>40</v>
      </c>
      <c r="G54">
        <v>84990</v>
      </c>
      <c r="H54" t="s">
        <v>42</v>
      </c>
      <c r="I54" t="s">
        <v>45</v>
      </c>
      <c r="J54">
        <v>129101</v>
      </c>
      <c r="K54">
        <v>9</v>
      </c>
      <c r="L54">
        <v>918</v>
      </c>
      <c r="M54">
        <v>20</v>
      </c>
      <c r="N54">
        <v>6703</v>
      </c>
      <c r="O54">
        <v>29658</v>
      </c>
      <c r="P54">
        <v>11661</v>
      </c>
      <c r="Q54" t="s">
        <v>49</v>
      </c>
      <c r="R54" t="s">
        <v>52</v>
      </c>
      <c r="S54" t="s">
        <v>54</v>
      </c>
      <c r="T54">
        <v>2</v>
      </c>
    </row>
    <row r="55" spans="1:20" x14ac:dyDescent="0.2">
      <c r="A55" s="4">
        <f t="shared" si="0"/>
        <v>45662</v>
      </c>
      <c r="B55" t="s">
        <v>21</v>
      </c>
      <c r="C55" t="s">
        <v>27</v>
      </c>
      <c r="D55" t="s">
        <v>31</v>
      </c>
      <c r="E55" t="s">
        <v>35</v>
      </c>
      <c r="F55" t="s">
        <v>38</v>
      </c>
      <c r="G55">
        <v>49560</v>
      </c>
      <c r="H55" t="s">
        <v>42</v>
      </c>
      <c r="I55" t="s">
        <v>44</v>
      </c>
      <c r="J55">
        <v>600234</v>
      </c>
      <c r="K55">
        <v>5</v>
      </c>
      <c r="L55">
        <v>2375</v>
      </c>
      <c r="M55">
        <v>15</v>
      </c>
      <c r="N55">
        <v>13984</v>
      </c>
      <c r="O55">
        <v>6621</v>
      </c>
      <c r="P55">
        <v>13441</v>
      </c>
      <c r="Q55" t="s">
        <v>47</v>
      </c>
      <c r="R55" t="s">
        <v>52</v>
      </c>
      <c r="S55" t="s">
        <v>56</v>
      </c>
      <c r="T55">
        <v>5</v>
      </c>
    </row>
    <row r="56" spans="1:20" x14ac:dyDescent="0.2">
      <c r="A56" s="4">
        <f t="shared" si="0"/>
        <v>45662</v>
      </c>
      <c r="B56" t="s">
        <v>20</v>
      </c>
      <c r="C56" t="s">
        <v>26</v>
      </c>
      <c r="D56" t="s">
        <v>29</v>
      </c>
      <c r="E56" t="s">
        <v>35</v>
      </c>
      <c r="F56" t="s">
        <v>39</v>
      </c>
      <c r="G56">
        <v>19554</v>
      </c>
      <c r="H56" t="s">
        <v>42</v>
      </c>
      <c r="I56" t="s">
        <v>43</v>
      </c>
      <c r="J56">
        <v>340575</v>
      </c>
      <c r="K56">
        <v>4</v>
      </c>
      <c r="L56">
        <v>3655</v>
      </c>
      <c r="M56">
        <v>15</v>
      </c>
      <c r="N56">
        <v>25096</v>
      </c>
      <c r="O56">
        <v>25191</v>
      </c>
      <c r="P56">
        <v>-3836</v>
      </c>
      <c r="Q56" t="s">
        <v>49</v>
      </c>
      <c r="R56" t="s">
        <v>52</v>
      </c>
      <c r="S56" t="s">
        <v>54</v>
      </c>
      <c r="T56">
        <v>5</v>
      </c>
    </row>
    <row r="57" spans="1:20" x14ac:dyDescent="0.2">
      <c r="A57" s="4">
        <f t="shared" si="0"/>
        <v>45662</v>
      </c>
      <c r="B57" t="s">
        <v>21</v>
      </c>
      <c r="C57" t="s">
        <v>27</v>
      </c>
      <c r="D57" t="s">
        <v>33</v>
      </c>
      <c r="E57" t="s">
        <v>35</v>
      </c>
      <c r="F57" t="s">
        <v>37</v>
      </c>
      <c r="G57">
        <v>55987</v>
      </c>
      <c r="H57" t="s">
        <v>42</v>
      </c>
      <c r="I57" t="s">
        <v>45</v>
      </c>
      <c r="J57">
        <v>482299</v>
      </c>
      <c r="K57">
        <v>6</v>
      </c>
      <c r="L57">
        <v>1418</v>
      </c>
      <c r="M57">
        <v>20</v>
      </c>
      <c r="N57">
        <v>24761</v>
      </c>
      <c r="O57">
        <v>13367</v>
      </c>
      <c r="P57">
        <v>7073</v>
      </c>
      <c r="Q57" t="s">
        <v>47</v>
      </c>
      <c r="R57" t="s">
        <v>51</v>
      </c>
      <c r="S57" t="s">
        <v>54</v>
      </c>
      <c r="T57">
        <v>1</v>
      </c>
    </row>
    <row r="58" spans="1:20" x14ac:dyDescent="0.2">
      <c r="A58" s="4">
        <f t="shared" si="0"/>
        <v>45662</v>
      </c>
      <c r="B58" t="s">
        <v>21</v>
      </c>
      <c r="C58" t="s">
        <v>24</v>
      </c>
      <c r="D58" t="s">
        <v>30</v>
      </c>
      <c r="E58" t="s">
        <v>36</v>
      </c>
      <c r="F58" t="s">
        <v>39</v>
      </c>
      <c r="G58">
        <v>40985</v>
      </c>
      <c r="H58" t="s">
        <v>42</v>
      </c>
      <c r="I58" t="s">
        <v>43</v>
      </c>
      <c r="J58">
        <v>631341</v>
      </c>
      <c r="K58">
        <v>4</v>
      </c>
      <c r="L58">
        <v>4554</v>
      </c>
      <c r="M58">
        <v>20</v>
      </c>
      <c r="N58">
        <v>18741</v>
      </c>
      <c r="O58">
        <v>23716</v>
      </c>
      <c r="P58">
        <v>-1829</v>
      </c>
      <c r="Q58" t="s">
        <v>49</v>
      </c>
      <c r="R58" t="s">
        <v>51</v>
      </c>
      <c r="S58" t="s">
        <v>54</v>
      </c>
      <c r="T58">
        <v>4</v>
      </c>
    </row>
    <row r="59" spans="1:20" x14ac:dyDescent="0.2">
      <c r="A59" s="4">
        <f t="shared" si="0"/>
        <v>45662</v>
      </c>
      <c r="B59" t="s">
        <v>22</v>
      </c>
      <c r="C59" t="s">
        <v>24</v>
      </c>
      <c r="D59" t="s">
        <v>32</v>
      </c>
      <c r="E59" t="s">
        <v>34</v>
      </c>
      <c r="F59" t="s">
        <v>40</v>
      </c>
      <c r="G59">
        <v>58167</v>
      </c>
      <c r="H59" t="s">
        <v>41</v>
      </c>
      <c r="I59" t="s">
        <v>44</v>
      </c>
      <c r="J59">
        <v>236742</v>
      </c>
      <c r="K59">
        <v>8</v>
      </c>
      <c r="L59">
        <v>4318</v>
      </c>
      <c r="M59">
        <v>15</v>
      </c>
      <c r="N59">
        <v>21781</v>
      </c>
      <c r="O59">
        <v>2503</v>
      </c>
      <c r="P59">
        <v>306</v>
      </c>
      <c r="Q59" t="s">
        <v>48</v>
      </c>
      <c r="R59" t="s">
        <v>50</v>
      </c>
      <c r="S59" t="s">
        <v>55</v>
      </c>
      <c r="T59">
        <v>1</v>
      </c>
    </row>
    <row r="60" spans="1:20" x14ac:dyDescent="0.2">
      <c r="A60" s="4">
        <f t="shared" si="0"/>
        <v>45662</v>
      </c>
      <c r="B60" t="s">
        <v>20</v>
      </c>
      <c r="C60" t="s">
        <v>24</v>
      </c>
      <c r="D60" t="s">
        <v>31</v>
      </c>
      <c r="E60" t="s">
        <v>35</v>
      </c>
      <c r="F60" t="s">
        <v>39</v>
      </c>
      <c r="G60">
        <v>50428</v>
      </c>
      <c r="H60" t="s">
        <v>42</v>
      </c>
      <c r="I60" t="s">
        <v>44</v>
      </c>
      <c r="J60">
        <v>995426</v>
      </c>
      <c r="K60">
        <v>7</v>
      </c>
      <c r="L60">
        <v>4771</v>
      </c>
      <c r="M60">
        <v>5</v>
      </c>
      <c r="N60">
        <v>11280</v>
      </c>
      <c r="O60">
        <v>20611</v>
      </c>
      <c r="P60">
        <v>11138</v>
      </c>
      <c r="Q60" t="s">
        <v>46</v>
      </c>
      <c r="R60" t="s">
        <v>50</v>
      </c>
      <c r="S60" t="s">
        <v>54</v>
      </c>
      <c r="T60">
        <v>1</v>
      </c>
    </row>
    <row r="61" spans="1:20" x14ac:dyDescent="0.2">
      <c r="A61" s="4">
        <f t="shared" si="0"/>
        <v>45662</v>
      </c>
      <c r="B61" t="s">
        <v>22</v>
      </c>
      <c r="C61" t="s">
        <v>27</v>
      </c>
      <c r="D61" t="s">
        <v>28</v>
      </c>
      <c r="E61" t="s">
        <v>35</v>
      </c>
      <c r="F61" t="s">
        <v>40</v>
      </c>
      <c r="G61">
        <v>77238</v>
      </c>
      <c r="H61" t="s">
        <v>42</v>
      </c>
      <c r="I61" t="s">
        <v>44</v>
      </c>
      <c r="J61">
        <v>736854</v>
      </c>
      <c r="K61">
        <v>5</v>
      </c>
      <c r="L61">
        <v>3131</v>
      </c>
      <c r="M61">
        <v>5</v>
      </c>
      <c r="N61">
        <v>2292</v>
      </c>
      <c r="O61">
        <v>1827</v>
      </c>
      <c r="P61">
        <v>1536</v>
      </c>
      <c r="Q61" t="s">
        <v>49</v>
      </c>
      <c r="R61" t="s">
        <v>50</v>
      </c>
      <c r="S61" t="s">
        <v>56</v>
      </c>
      <c r="T61">
        <v>1</v>
      </c>
    </row>
    <row r="62" spans="1:20" x14ac:dyDescent="0.2">
      <c r="A62" s="4">
        <f t="shared" si="0"/>
        <v>45663</v>
      </c>
      <c r="B62" t="s">
        <v>20</v>
      </c>
      <c r="C62" t="s">
        <v>25</v>
      </c>
      <c r="D62" t="s">
        <v>32</v>
      </c>
      <c r="E62" t="s">
        <v>35</v>
      </c>
      <c r="F62" t="s">
        <v>38</v>
      </c>
      <c r="G62">
        <v>72723</v>
      </c>
      <c r="H62" t="s">
        <v>42</v>
      </c>
      <c r="I62" t="s">
        <v>45</v>
      </c>
      <c r="J62">
        <v>737939</v>
      </c>
      <c r="K62">
        <v>6</v>
      </c>
      <c r="L62">
        <v>4174</v>
      </c>
      <c r="M62">
        <v>0</v>
      </c>
      <c r="N62">
        <v>7443</v>
      </c>
      <c r="O62">
        <v>20615</v>
      </c>
      <c r="P62">
        <v>8136</v>
      </c>
      <c r="Q62" t="s">
        <v>49</v>
      </c>
      <c r="R62" t="s">
        <v>51</v>
      </c>
      <c r="S62" t="s">
        <v>54</v>
      </c>
      <c r="T62">
        <v>5</v>
      </c>
    </row>
    <row r="63" spans="1:20" x14ac:dyDescent="0.2">
      <c r="A63" s="4">
        <f t="shared" si="0"/>
        <v>45663</v>
      </c>
      <c r="B63" t="s">
        <v>20</v>
      </c>
      <c r="C63" t="s">
        <v>27</v>
      </c>
      <c r="D63" t="s">
        <v>30</v>
      </c>
      <c r="E63" t="s">
        <v>36</v>
      </c>
      <c r="F63" t="s">
        <v>37</v>
      </c>
      <c r="G63">
        <v>27038</v>
      </c>
      <c r="H63" t="s">
        <v>42</v>
      </c>
      <c r="I63" t="s">
        <v>45</v>
      </c>
      <c r="J63">
        <v>241353</v>
      </c>
      <c r="K63">
        <v>7</v>
      </c>
      <c r="L63">
        <v>1845</v>
      </c>
      <c r="M63">
        <v>20</v>
      </c>
      <c r="N63">
        <v>11182</v>
      </c>
      <c r="O63">
        <v>16089</v>
      </c>
      <c r="P63">
        <v>10670</v>
      </c>
      <c r="Q63" t="s">
        <v>47</v>
      </c>
      <c r="R63" t="s">
        <v>50</v>
      </c>
      <c r="S63" t="s">
        <v>55</v>
      </c>
      <c r="T63">
        <v>5</v>
      </c>
    </row>
    <row r="64" spans="1:20" x14ac:dyDescent="0.2">
      <c r="A64" s="4">
        <f t="shared" si="0"/>
        <v>45663</v>
      </c>
      <c r="B64" t="s">
        <v>22</v>
      </c>
      <c r="C64" t="s">
        <v>26</v>
      </c>
      <c r="D64" t="s">
        <v>33</v>
      </c>
      <c r="E64" t="s">
        <v>35</v>
      </c>
      <c r="F64" t="s">
        <v>38</v>
      </c>
      <c r="G64">
        <v>32219</v>
      </c>
      <c r="H64" t="s">
        <v>41</v>
      </c>
      <c r="I64" t="s">
        <v>45</v>
      </c>
      <c r="J64">
        <v>314730</v>
      </c>
      <c r="K64">
        <v>2</v>
      </c>
      <c r="L64">
        <v>2329</v>
      </c>
      <c r="M64">
        <v>5</v>
      </c>
      <c r="N64">
        <v>46362</v>
      </c>
      <c r="O64">
        <v>20257</v>
      </c>
      <c r="P64">
        <v>-4740</v>
      </c>
      <c r="Q64" t="s">
        <v>49</v>
      </c>
      <c r="R64" t="s">
        <v>52</v>
      </c>
      <c r="S64" t="s">
        <v>56</v>
      </c>
      <c r="T64">
        <v>5</v>
      </c>
    </row>
    <row r="65" spans="1:20" x14ac:dyDescent="0.2">
      <c r="A65" s="4">
        <f t="shared" si="0"/>
        <v>45663</v>
      </c>
      <c r="B65" t="s">
        <v>22</v>
      </c>
      <c r="C65" t="s">
        <v>25</v>
      </c>
      <c r="D65" t="s">
        <v>32</v>
      </c>
      <c r="E65" t="s">
        <v>35</v>
      </c>
      <c r="F65" t="s">
        <v>38</v>
      </c>
      <c r="G65">
        <v>14271</v>
      </c>
      <c r="H65" t="s">
        <v>41</v>
      </c>
      <c r="I65" t="s">
        <v>45</v>
      </c>
      <c r="J65">
        <v>153341</v>
      </c>
      <c r="K65">
        <v>9</v>
      </c>
      <c r="L65">
        <v>2163</v>
      </c>
      <c r="M65">
        <v>5</v>
      </c>
      <c r="N65">
        <v>4576</v>
      </c>
      <c r="O65">
        <v>10809</v>
      </c>
      <c r="P65">
        <v>11350</v>
      </c>
      <c r="Q65" t="s">
        <v>49</v>
      </c>
      <c r="R65" t="s">
        <v>51</v>
      </c>
      <c r="S65" t="s">
        <v>56</v>
      </c>
      <c r="T65">
        <v>5</v>
      </c>
    </row>
    <row r="66" spans="1:20" x14ac:dyDescent="0.2">
      <c r="A66" s="4">
        <f t="shared" si="0"/>
        <v>45663</v>
      </c>
      <c r="B66" t="s">
        <v>20</v>
      </c>
      <c r="C66" t="s">
        <v>24</v>
      </c>
      <c r="D66" t="s">
        <v>32</v>
      </c>
      <c r="E66" t="s">
        <v>36</v>
      </c>
      <c r="F66" t="s">
        <v>37</v>
      </c>
      <c r="G66">
        <v>37397</v>
      </c>
      <c r="H66" t="s">
        <v>42</v>
      </c>
      <c r="I66" t="s">
        <v>45</v>
      </c>
      <c r="J66">
        <v>168069</v>
      </c>
      <c r="K66">
        <v>7</v>
      </c>
      <c r="L66">
        <v>4919</v>
      </c>
      <c r="M66">
        <v>0</v>
      </c>
      <c r="N66">
        <v>41046</v>
      </c>
      <c r="O66">
        <v>14355</v>
      </c>
      <c r="P66">
        <v>185</v>
      </c>
      <c r="Q66" t="s">
        <v>48</v>
      </c>
      <c r="R66" t="s">
        <v>51</v>
      </c>
      <c r="S66" t="s">
        <v>53</v>
      </c>
      <c r="T66">
        <v>2</v>
      </c>
    </row>
    <row r="67" spans="1:20" x14ac:dyDescent="0.2">
      <c r="A67" s="4">
        <f t="shared" si="0"/>
        <v>45663</v>
      </c>
      <c r="B67" t="s">
        <v>23</v>
      </c>
      <c r="C67" t="s">
        <v>27</v>
      </c>
      <c r="D67" t="s">
        <v>29</v>
      </c>
      <c r="E67" t="s">
        <v>36</v>
      </c>
      <c r="F67" t="s">
        <v>37</v>
      </c>
      <c r="G67">
        <v>84491</v>
      </c>
      <c r="H67" t="s">
        <v>42</v>
      </c>
      <c r="I67" t="s">
        <v>45</v>
      </c>
      <c r="J67">
        <v>558291</v>
      </c>
      <c r="K67">
        <v>8</v>
      </c>
      <c r="L67">
        <v>584</v>
      </c>
      <c r="M67">
        <v>20</v>
      </c>
      <c r="N67">
        <v>2819</v>
      </c>
      <c r="O67">
        <v>26761</v>
      </c>
      <c r="P67">
        <v>14949</v>
      </c>
      <c r="Q67" t="s">
        <v>49</v>
      </c>
      <c r="R67" t="s">
        <v>50</v>
      </c>
      <c r="S67" t="s">
        <v>55</v>
      </c>
      <c r="T67">
        <v>3</v>
      </c>
    </row>
    <row r="68" spans="1:20" x14ac:dyDescent="0.2">
      <c r="A68" s="4">
        <f t="shared" si="0"/>
        <v>45663</v>
      </c>
      <c r="B68" t="s">
        <v>21</v>
      </c>
      <c r="C68" t="s">
        <v>24</v>
      </c>
      <c r="D68" t="s">
        <v>31</v>
      </c>
      <c r="E68" t="s">
        <v>35</v>
      </c>
      <c r="F68" t="s">
        <v>37</v>
      </c>
      <c r="G68">
        <v>39602</v>
      </c>
      <c r="H68" t="s">
        <v>41</v>
      </c>
      <c r="I68" t="s">
        <v>44</v>
      </c>
      <c r="J68">
        <v>809781</v>
      </c>
      <c r="K68">
        <v>5</v>
      </c>
      <c r="L68">
        <v>4312</v>
      </c>
      <c r="M68">
        <v>0</v>
      </c>
      <c r="N68">
        <v>46450</v>
      </c>
      <c r="O68">
        <v>23236</v>
      </c>
      <c r="P68">
        <v>15202</v>
      </c>
      <c r="Q68" t="s">
        <v>48</v>
      </c>
      <c r="R68" t="s">
        <v>52</v>
      </c>
      <c r="S68" t="s">
        <v>53</v>
      </c>
      <c r="T68">
        <v>2</v>
      </c>
    </row>
    <row r="69" spans="1:20" x14ac:dyDescent="0.2">
      <c r="A69" s="4">
        <f t="shared" si="0"/>
        <v>45663</v>
      </c>
      <c r="B69" t="s">
        <v>22</v>
      </c>
      <c r="C69" t="s">
        <v>24</v>
      </c>
      <c r="D69" t="s">
        <v>28</v>
      </c>
      <c r="E69" t="s">
        <v>35</v>
      </c>
      <c r="F69" t="s">
        <v>40</v>
      </c>
      <c r="G69">
        <v>64471</v>
      </c>
      <c r="H69" t="s">
        <v>41</v>
      </c>
      <c r="I69" t="s">
        <v>44</v>
      </c>
      <c r="J69">
        <v>553324</v>
      </c>
      <c r="K69">
        <v>3</v>
      </c>
      <c r="L69">
        <v>1386</v>
      </c>
      <c r="M69">
        <v>0</v>
      </c>
      <c r="N69">
        <v>22609</v>
      </c>
      <c r="O69">
        <v>10876</v>
      </c>
      <c r="P69">
        <v>15946</v>
      </c>
      <c r="Q69" t="s">
        <v>48</v>
      </c>
      <c r="R69" t="s">
        <v>52</v>
      </c>
      <c r="S69" t="s">
        <v>55</v>
      </c>
      <c r="T69">
        <v>3</v>
      </c>
    </row>
    <row r="70" spans="1:20" x14ac:dyDescent="0.2">
      <c r="A70" s="4">
        <f t="shared" si="0"/>
        <v>45663</v>
      </c>
      <c r="B70" t="s">
        <v>21</v>
      </c>
      <c r="C70" t="s">
        <v>26</v>
      </c>
      <c r="D70" t="s">
        <v>28</v>
      </c>
      <c r="E70" t="s">
        <v>36</v>
      </c>
      <c r="F70" t="s">
        <v>38</v>
      </c>
      <c r="G70">
        <v>72150</v>
      </c>
      <c r="H70" t="s">
        <v>41</v>
      </c>
      <c r="I70" t="s">
        <v>45</v>
      </c>
      <c r="J70">
        <v>427467</v>
      </c>
      <c r="K70">
        <v>2</v>
      </c>
      <c r="L70">
        <v>3839</v>
      </c>
      <c r="M70">
        <v>15</v>
      </c>
      <c r="N70">
        <v>26313</v>
      </c>
      <c r="O70">
        <v>14947</v>
      </c>
      <c r="P70">
        <v>17591</v>
      </c>
      <c r="Q70" t="s">
        <v>48</v>
      </c>
      <c r="R70" t="s">
        <v>51</v>
      </c>
      <c r="S70" t="s">
        <v>55</v>
      </c>
      <c r="T70">
        <v>5</v>
      </c>
    </row>
    <row r="71" spans="1:20" x14ac:dyDescent="0.2">
      <c r="A71" s="4">
        <f t="shared" si="0"/>
        <v>45663</v>
      </c>
      <c r="B71" t="s">
        <v>23</v>
      </c>
      <c r="C71" t="s">
        <v>25</v>
      </c>
      <c r="D71" t="s">
        <v>33</v>
      </c>
      <c r="E71" t="s">
        <v>34</v>
      </c>
      <c r="F71" t="s">
        <v>40</v>
      </c>
      <c r="G71">
        <v>54227</v>
      </c>
      <c r="H71" t="s">
        <v>42</v>
      </c>
      <c r="I71" t="s">
        <v>44</v>
      </c>
      <c r="J71">
        <v>977042</v>
      </c>
      <c r="K71">
        <v>2</v>
      </c>
      <c r="L71">
        <v>4707</v>
      </c>
      <c r="M71">
        <v>0</v>
      </c>
      <c r="N71">
        <v>8712</v>
      </c>
      <c r="O71">
        <v>26085</v>
      </c>
      <c r="P71">
        <v>14178</v>
      </c>
      <c r="Q71" t="s">
        <v>47</v>
      </c>
      <c r="R71" t="s">
        <v>51</v>
      </c>
      <c r="S71" t="s">
        <v>55</v>
      </c>
      <c r="T71">
        <v>2</v>
      </c>
    </row>
    <row r="72" spans="1:20" x14ac:dyDescent="0.2">
      <c r="A72" s="4">
        <f t="shared" si="0"/>
        <v>45663</v>
      </c>
      <c r="B72" t="s">
        <v>23</v>
      </c>
      <c r="C72" t="s">
        <v>26</v>
      </c>
      <c r="D72" t="s">
        <v>30</v>
      </c>
      <c r="E72" t="s">
        <v>36</v>
      </c>
      <c r="F72" t="s">
        <v>37</v>
      </c>
      <c r="G72">
        <v>33116</v>
      </c>
      <c r="H72" t="s">
        <v>41</v>
      </c>
      <c r="I72" t="s">
        <v>43</v>
      </c>
      <c r="J72">
        <v>446482</v>
      </c>
      <c r="K72">
        <v>3</v>
      </c>
      <c r="L72">
        <v>3175</v>
      </c>
      <c r="M72">
        <v>20</v>
      </c>
      <c r="N72">
        <v>16857</v>
      </c>
      <c r="O72">
        <v>6632</v>
      </c>
      <c r="P72">
        <v>4395</v>
      </c>
      <c r="Q72" t="s">
        <v>48</v>
      </c>
      <c r="R72" t="s">
        <v>50</v>
      </c>
      <c r="S72" t="s">
        <v>53</v>
      </c>
      <c r="T72">
        <v>3</v>
      </c>
    </row>
    <row r="73" spans="1:20" x14ac:dyDescent="0.2">
      <c r="A73" s="4">
        <f t="shared" si="0"/>
        <v>45663</v>
      </c>
      <c r="B73" t="s">
        <v>23</v>
      </c>
      <c r="C73" t="s">
        <v>26</v>
      </c>
      <c r="D73" t="s">
        <v>33</v>
      </c>
      <c r="E73" t="s">
        <v>34</v>
      </c>
      <c r="F73" t="s">
        <v>40</v>
      </c>
      <c r="G73">
        <v>16674</v>
      </c>
      <c r="H73" t="s">
        <v>41</v>
      </c>
      <c r="I73" t="s">
        <v>45</v>
      </c>
      <c r="J73">
        <v>858740</v>
      </c>
      <c r="K73">
        <v>1</v>
      </c>
      <c r="L73">
        <v>3297</v>
      </c>
      <c r="M73">
        <v>5</v>
      </c>
      <c r="N73">
        <v>29083</v>
      </c>
      <c r="O73">
        <v>9886</v>
      </c>
      <c r="P73">
        <v>10013</v>
      </c>
      <c r="Q73" t="s">
        <v>47</v>
      </c>
      <c r="R73" t="s">
        <v>52</v>
      </c>
      <c r="S73" t="s">
        <v>54</v>
      </c>
      <c r="T73">
        <v>4</v>
      </c>
    </row>
    <row r="74" spans="1:20" x14ac:dyDescent="0.2">
      <c r="A74" s="4">
        <f t="shared" si="0"/>
        <v>45664</v>
      </c>
      <c r="B74" t="s">
        <v>22</v>
      </c>
      <c r="C74" t="s">
        <v>26</v>
      </c>
      <c r="D74" t="s">
        <v>32</v>
      </c>
      <c r="E74" t="s">
        <v>35</v>
      </c>
      <c r="F74" t="s">
        <v>37</v>
      </c>
      <c r="G74">
        <v>27469</v>
      </c>
      <c r="H74" t="s">
        <v>42</v>
      </c>
      <c r="I74" t="s">
        <v>43</v>
      </c>
      <c r="J74">
        <v>848218</v>
      </c>
      <c r="K74">
        <v>1</v>
      </c>
      <c r="L74">
        <v>4647</v>
      </c>
      <c r="M74">
        <v>5</v>
      </c>
      <c r="N74">
        <v>23072</v>
      </c>
      <c r="O74">
        <v>20663</v>
      </c>
      <c r="P74">
        <v>1988</v>
      </c>
      <c r="Q74" t="s">
        <v>46</v>
      </c>
      <c r="R74" t="s">
        <v>51</v>
      </c>
      <c r="S74" t="s">
        <v>55</v>
      </c>
      <c r="T74">
        <v>1</v>
      </c>
    </row>
    <row r="75" spans="1:20" x14ac:dyDescent="0.2">
      <c r="A75" s="4">
        <f t="shared" si="0"/>
        <v>45664</v>
      </c>
      <c r="B75" t="s">
        <v>23</v>
      </c>
      <c r="C75" t="s">
        <v>24</v>
      </c>
      <c r="D75" t="s">
        <v>32</v>
      </c>
      <c r="E75" t="s">
        <v>35</v>
      </c>
      <c r="F75" t="s">
        <v>39</v>
      </c>
      <c r="G75">
        <v>15446</v>
      </c>
      <c r="H75" t="s">
        <v>42</v>
      </c>
      <c r="I75" t="s">
        <v>45</v>
      </c>
      <c r="J75">
        <v>870532</v>
      </c>
      <c r="K75">
        <v>7</v>
      </c>
      <c r="L75">
        <v>2631</v>
      </c>
      <c r="M75">
        <v>15</v>
      </c>
      <c r="N75">
        <v>29565</v>
      </c>
      <c r="O75">
        <v>21400</v>
      </c>
      <c r="P75">
        <v>13396</v>
      </c>
      <c r="Q75" t="s">
        <v>48</v>
      </c>
      <c r="R75" t="s">
        <v>52</v>
      </c>
      <c r="S75" t="s">
        <v>56</v>
      </c>
      <c r="T75">
        <v>3</v>
      </c>
    </row>
    <row r="76" spans="1:20" x14ac:dyDescent="0.2">
      <c r="A76" s="4">
        <f t="shared" si="0"/>
        <v>45664</v>
      </c>
      <c r="B76" t="s">
        <v>22</v>
      </c>
      <c r="C76" t="s">
        <v>26</v>
      </c>
      <c r="D76" t="s">
        <v>28</v>
      </c>
      <c r="E76" t="s">
        <v>34</v>
      </c>
      <c r="F76" t="s">
        <v>37</v>
      </c>
      <c r="G76">
        <v>30760</v>
      </c>
      <c r="H76" t="s">
        <v>42</v>
      </c>
      <c r="I76" t="s">
        <v>45</v>
      </c>
      <c r="J76">
        <v>510264</v>
      </c>
      <c r="K76">
        <v>8</v>
      </c>
      <c r="L76">
        <v>4194</v>
      </c>
      <c r="M76">
        <v>20</v>
      </c>
      <c r="N76">
        <v>7751</v>
      </c>
      <c r="O76">
        <v>19452</v>
      </c>
      <c r="P76">
        <v>17626</v>
      </c>
      <c r="Q76" t="s">
        <v>49</v>
      </c>
      <c r="R76" t="s">
        <v>51</v>
      </c>
      <c r="S76" t="s">
        <v>56</v>
      </c>
      <c r="T76">
        <v>2</v>
      </c>
    </row>
    <row r="77" spans="1:20" x14ac:dyDescent="0.2">
      <c r="A77" s="4">
        <f t="shared" si="0"/>
        <v>45664</v>
      </c>
      <c r="B77" t="s">
        <v>23</v>
      </c>
      <c r="C77" t="s">
        <v>26</v>
      </c>
      <c r="D77" t="s">
        <v>30</v>
      </c>
      <c r="E77" t="s">
        <v>36</v>
      </c>
      <c r="F77" t="s">
        <v>38</v>
      </c>
      <c r="G77">
        <v>11963</v>
      </c>
      <c r="H77" t="s">
        <v>41</v>
      </c>
      <c r="I77" t="s">
        <v>44</v>
      </c>
      <c r="J77">
        <v>807966</v>
      </c>
      <c r="K77">
        <v>6</v>
      </c>
      <c r="L77">
        <v>3259</v>
      </c>
      <c r="M77">
        <v>5</v>
      </c>
      <c r="N77">
        <v>31285</v>
      </c>
      <c r="O77">
        <v>17374</v>
      </c>
      <c r="P77">
        <v>19879</v>
      </c>
      <c r="Q77" t="s">
        <v>48</v>
      </c>
      <c r="R77" t="s">
        <v>50</v>
      </c>
      <c r="S77" t="s">
        <v>55</v>
      </c>
      <c r="T77">
        <v>2</v>
      </c>
    </row>
    <row r="78" spans="1:20" x14ac:dyDescent="0.2">
      <c r="A78" s="4">
        <f t="shared" si="0"/>
        <v>45664</v>
      </c>
      <c r="B78" t="s">
        <v>21</v>
      </c>
      <c r="C78" t="s">
        <v>25</v>
      </c>
      <c r="D78" t="s">
        <v>31</v>
      </c>
      <c r="E78" t="s">
        <v>35</v>
      </c>
      <c r="F78" t="s">
        <v>38</v>
      </c>
      <c r="G78">
        <v>86002</v>
      </c>
      <c r="H78" t="s">
        <v>41</v>
      </c>
      <c r="I78" t="s">
        <v>43</v>
      </c>
      <c r="J78">
        <v>896308</v>
      </c>
      <c r="K78">
        <v>7</v>
      </c>
      <c r="L78">
        <v>3278</v>
      </c>
      <c r="M78">
        <v>0</v>
      </c>
      <c r="N78">
        <v>7614</v>
      </c>
      <c r="O78">
        <v>23008</v>
      </c>
      <c r="P78">
        <v>12480</v>
      </c>
      <c r="Q78" t="s">
        <v>46</v>
      </c>
      <c r="R78" t="s">
        <v>51</v>
      </c>
      <c r="S78" t="s">
        <v>55</v>
      </c>
      <c r="T78">
        <v>4</v>
      </c>
    </row>
    <row r="79" spans="1:20" x14ac:dyDescent="0.2">
      <c r="A79" s="4">
        <f t="shared" ref="A79:A142" si="1">A67+1</f>
        <v>45664</v>
      </c>
      <c r="B79" t="s">
        <v>21</v>
      </c>
      <c r="C79" t="s">
        <v>25</v>
      </c>
      <c r="D79" t="s">
        <v>30</v>
      </c>
      <c r="E79" t="s">
        <v>34</v>
      </c>
      <c r="F79" t="s">
        <v>38</v>
      </c>
      <c r="G79">
        <v>37262</v>
      </c>
      <c r="H79" t="s">
        <v>41</v>
      </c>
      <c r="I79" t="s">
        <v>44</v>
      </c>
      <c r="J79">
        <v>551291</v>
      </c>
      <c r="K79">
        <v>1</v>
      </c>
      <c r="L79">
        <v>1240</v>
      </c>
      <c r="M79">
        <v>10</v>
      </c>
      <c r="N79">
        <v>39402</v>
      </c>
      <c r="O79">
        <v>17282</v>
      </c>
      <c r="P79">
        <v>7220</v>
      </c>
      <c r="Q79" t="s">
        <v>48</v>
      </c>
      <c r="R79" t="s">
        <v>51</v>
      </c>
      <c r="S79" t="s">
        <v>55</v>
      </c>
      <c r="T79">
        <v>3</v>
      </c>
    </row>
    <row r="80" spans="1:20" x14ac:dyDescent="0.2">
      <c r="A80" s="4">
        <f t="shared" si="1"/>
        <v>45664</v>
      </c>
      <c r="B80" t="s">
        <v>20</v>
      </c>
      <c r="C80" t="s">
        <v>26</v>
      </c>
      <c r="D80" t="s">
        <v>32</v>
      </c>
      <c r="E80" t="s">
        <v>36</v>
      </c>
      <c r="F80" t="s">
        <v>40</v>
      </c>
      <c r="G80">
        <v>15177</v>
      </c>
      <c r="H80" t="s">
        <v>41</v>
      </c>
      <c r="I80" t="s">
        <v>45</v>
      </c>
      <c r="J80">
        <v>202591</v>
      </c>
      <c r="K80">
        <v>1</v>
      </c>
      <c r="L80">
        <v>3376</v>
      </c>
      <c r="M80">
        <v>10</v>
      </c>
      <c r="N80">
        <v>22740</v>
      </c>
      <c r="O80">
        <v>6523</v>
      </c>
      <c r="P80">
        <v>6810</v>
      </c>
      <c r="Q80" t="s">
        <v>47</v>
      </c>
      <c r="R80" t="s">
        <v>51</v>
      </c>
      <c r="S80" t="s">
        <v>54</v>
      </c>
      <c r="T80">
        <v>1</v>
      </c>
    </row>
    <row r="81" spans="1:20" x14ac:dyDescent="0.2">
      <c r="A81" s="4">
        <f t="shared" si="1"/>
        <v>45664</v>
      </c>
      <c r="B81" t="s">
        <v>21</v>
      </c>
      <c r="C81" t="s">
        <v>25</v>
      </c>
      <c r="D81" t="s">
        <v>31</v>
      </c>
      <c r="E81" t="s">
        <v>34</v>
      </c>
      <c r="F81" t="s">
        <v>38</v>
      </c>
      <c r="G81">
        <v>21160</v>
      </c>
      <c r="H81" t="s">
        <v>42</v>
      </c>
      <c r="I81" t="s">
        <v>43</v>
      </c>
      <c r="J81">
        <v>343432</v>
      </c>
      <c r="K81">
        <v>9</v>
      </c>
      <c r="L81">
        <v>2211</v>
      </c>
      <c r="M81">
        <v>10</v>
      </c>
      <c r="N81">
        <v>22028</v>
      </c>
      <c r="O81">
        <v>10438</v>
      </c>
      <c r="P81">
        <v>-3834</v>
      </c>
      <c r="Q81" t="s">
        <v>46</v>
      </c>
      <c r="R81" t="s">
        <v>50</v>
      </c>
      <c r="S81" t="s">
        <v>55</v>
      </c>
      <c r="T81">
        <v>2</v>
      </c>
    </row>
    <row r="82" spans="1:20" x14ac:dyDescent="0.2">
      <c r="A82" s="4">
        <f t="shared" si="1"/>
        <v>45664</v>
      </c>
      <c r="B82" t="s">
        <v>20</v>
      </c>
      <c r="C82" t="s">
        <v>25</v>
      </c>
      <c r="D82" t="s">
        <v>30</v>
      </c>
      <c r="E82" t="s">
        <v>36</v>
      </c>
      <c r="F82" t="s">
        <v>37</v>
      </c>
      <c r="G82">
        <v>17543</v>
      </c>
      <c r="H82" t="s">
        <v>41</v>
      </c>
      <c r="I82" t="s">
        <v>45</v>
      </c>
      <c r="J82">
        <v>115171</v>
      </c>
      <c r="K82">
        <v>5</v>
      </c>
      <c r="L82">
        <v>555</v>
      </c>
      <c r="M82">
        <v>10</v>
      </c>
      <c r="N82">
        <v>5207</v>
      </c>
      <c r="O82">
        <v>9591</v>
      </c>
      <c r="P82">
        <v>-691</v>
      </c>
      <c r="Q82" t="s">
        <v>46</v>
      </c>
      <c r="R82" t="s">
        <v>50</v>
      </c>
      <c r="S82" t="s">
        <v>54</v>
      </c>
      <c r="T82">
        <v>5</v>
      </c>
    </row>
    <row r="83" spans="1:20" x14ac:dyDescent="0.2">
      <c r="A83" s="4">
        <f t="shared" si="1"/>
        <v>45664</v>
      </c>
      <c r="B83" t="s">
        <v>21</v>
      </c>
      <c r="C83" t="s">
        <v>26</v>
      </c>
      <c r="D83" t="s">
        <v>30</v>
      </c>
      <c r="E83" t="s">
        <v>36</v>
      </c>
      <c r="F83" t="s">
        <v>39</v>
      </c>
      <c r="G83">
        <v>92162</v>
      </c>
      <c r="H83" t="s">
        <v>42</v>
      </c>
      <c r="I83" t="s">
        <v>44</v>
      </c>
      <c r="J83">
        <v>404348</v>
      </c>
      <c r="K83">
        <v>7</v>
      </c>
      <c r="L83">
        <v>3862</v>
      </c>
      <c r="M83">
        <v>0</v>
      </c>
      <c r="N83">
        <v>4656</v>
      </c>
      <c r="O83">
        <v>16821</v>
      </c>
      <c r="P83">
        <v>19268</v>
      </c>
      <c r="Q83" t="s">
        <v>47</v>
      </c>
      <c r="R83" t="s">
        <v>50</v>
      </c>
      <c r="S83" t="s">
        <v>54</v>
      </c>
      <c r="T83">
        <v>5</v>
      </c>
    </row>
    <row r="84" spans="1:20" x14ac:dyDescent="0.2">
      <c r="A84" s="4">
        <f t="shared" si="1"/>
        <v>45664</v>
      </c>
      <c r="B84" t="s">
        <v>22</v>
      </c>
      <c r="C84" t="s">
        <v>24</v>
      </c>
      <c r="D84" t="s">
        <v>31</v>
      </c>
      <c r="E84" t="s">
        <v>36</v>
      </c>
      <c r="F84" t="s">
        <v>38</v>
      </c>
      <c r="G84">
        <v>49278</v>
      </c>
      <c r="H84" t="s">
        <v>41</v>
      </c>
      <c r="I84" t="s">
        <v>45</v>
      </c>
      <c r="J84">
        <v>498382</v>
      </c>
      <c r="K84">
        <v>6</v>
      </c>
      <c r="L84">
        <v>3359</v>
      </c>
      <c r="M84">
        <v>5</v>
      </c>
      <c r="N84">
        <v>19634</v>
      </c>
      <c r="O84">
        <v>19991</v>
      </c>
      <c r="P84">
        <v>13736</v>
      </c>
      <c r="Q84" t="s">
        <v>47</v>
      </c>
      <c r="R84" t="s">
        <v>51</v>
      </c>
      <c r="S84" t="s">
        <v>55</v>
      </c>
      <c r="T84">
        <v>3</v>
      </c>
    </row>
    <row r="85" spans="1:20" x14ac:dyDescent="0.2">
      <c r="A85" s="4">
        <f t="shared" si="1"/>
        <v>45664</v>
      </c>
      <c r="B85" t="s">
        <v>21</v>
      </c>
      <c r="C85" t="s">
        <v>26</v>
      </c>
      <c r="D85" t="s">
        <v>32</v>
      </c>
      <c r="E85" t="s">
        <v>36</v>
      </c>
      <c r="F85" t="s">
        <v>40</v>
      </c>
      <c r="G85">
        <v>39607</v>
      </c>
      <c r="H85" t="s">
        <v>41</v>
      </c>
      <c r="I85" t="s">
        <v>45</v>
      </c>
      <c r="J85">
        <v>569118</v>
      </c>
      <c r="K85">
        <v>4</v>
      </c>
      <c r="L85">
        <v>1306</v>
      </c>
      <c r="M85">
        <v>15</v>
      </c>
      <c r="N85">
        <v>44772</v>
      </c>
      <c r="O85">
        <v>16391</v>
      </c>
      <c r="P85">
        <v>533</v>
      </c>
      <c r="Q85" t="s">
        <v>49</v>
      </c>
      <c r="R85" t="s">
        <v>51</v>
      </c>
      <c r="S85" t="s">
        <v>55</v>
      </c>
      <c r="T85">
        <v>4</v>
      </c>
    </row>
    <row r="86" spans="1:20" x14ac:dyDescent="0.2">
      <c r="A86" s="4">
        <f t="shared" si="1"/>
        <v>45665</v>
      </c>
      <c r="B86" t="s">
        <v>20</v>
      </c>
      <c r="C86" t="s">
        <v>25</v>
      </c>
      <c r="D86" t="s">
        <v>30</v>
      </c>
      <c r="E86" t="s">
        <v>34</v>
      </c>
      <c r="F86" t="s">
        <v>39</v>
      </c>
      <c r="G86">
        <v>95835</v>
      </c>
      <c r="H86" t="s">
        <v>41</v>
      </c>
      <c r="I86" t="s">
        <v>44</v>
      </c>
      <c r="J86">
        <v>972226</v>
      </c>
      <c r="K86">
        <v>1</v>
      </c>
      <c r="L86">
        <v>3556</v>
      </c>
      <c r="M86">
        <v>0</v>
      </c>
      <c r="N86">
        <v>28418</v>
      </c>
      <c r="O86">
        <v>1287</v>
      </c>
      <c r="P86">
        <v>3084</v>
      </c>
      <c r="Q86" t="s">
        <v>46</v>
      </c>
      <c r="R86" t="s">
        <v>52</v>
      </c>
      <c r="S86" t="s">
        <v>54</v>
      </c>
      <c r="T86">
        <v>1</v>
      </c>
    </row>
    <row r="87" spans="1:20" x14ac:dyDescent="0.2">
      <c r="A87" s="4">
        <f t="shared" si="1"/>
        <v>45665</v>
      </c>
      <c r="B87" t="s">
        <v>20</v>
      </c>
      <c r="C87" t="s">
        <v>24</v>
      </c>
      <c r="D87" t="s">
        <v>31</v>
      </c>
      <c r="E87" t="s">
        <v>34</v>
      </c>
      <c r="F87" t="s">
        <v>38</v>
      </c>
      <c r="G87">
        <v>27221</v>
      </c>
      <c r="H87" t="s">
        <v>42</v>
      </c>
      <c r="I87" t="s">
        <v>45</v>
      </c>
      <c r="J87">
        <v>930166</v>
      </c>
      <c r="K87">
        <v>4</v>
      </c>
      <c r="L87">
        <v>1506</v>
      </c>
      <c r="M87">
        <v>5</v>
      </c>
      <c r="N87">
        <v>16158</v>
      </c>
      <c r="O87">
        <v>16796</v>
      </c>
      <c r="P87">
        <v>848</v>
      </c>
      <c r="Q87" t="s">
        <v>48</v>
      </c>
      <c r="R87" t="s">
        <v>50</v>
      </c>
      <c r="S87" t="s">
        <v>53</v>
      </c>
      <c r="T87">
        <v>3</v>
      </c>
    </row>
    <row r="88" spans="1:20" x14ac:dyDescent="0.2">
      <c r="A88" s="4">
        <f t="shared" si="1"/>
        <v>45665</v>
      </c>
      <c r="B88" t="s">
        <v>23</v>
      </c>
      <c r="C88" t="s">
        <v>27</v>
      </c>
      <c r="D88" t="s">
        <v>29</v>
      </c>
      <c r="E88" t="s">
        <v>34</v>
      </c>
      <c r="F88" t="s">
        <v>38</v>
      </c>
      <c r="G88">
        <v>13323</v>
      </c>
      <c r="H88" t="s">
        <v>41</v>
      </c>
      <c r="I88" t="s">
        <v>43</v>
      </c>
      <c r="J88">
        <v>881318</v>
      </c>
      <c r="K88">
        <v>8</v>
      </c>
      <c r="L88">
        <v>4603</v>
      </c>
      <c r="M88">
        <v>20</v>
      </c>
      <c r="N88">
        <v>38666</v>
      </c>
      <c r="O88">
        <v>18787</v>
      </c>
      <c r="P88">
        <v>3536</v>
      </c>
      <c r="Q88" t="s">
        <v>47</v>
      </c>
      <c r="R88" t="s">
        <v>50</v>
      </c>
      <c r="S88" t="s">
        <v>54</v>
      </c>
      <c r="T88">
        <v>3</v>
      </c>
    </row>
    <row r="89" spans="1:20" x14ac:dyDescent="0.2">
      <c r="A89" s="4">
        <f t="shared" si="1"/>
        <v>45665</v>
      </c>
      <c r="B89" t="s">
        <v>22</v>
      </c>
      <c r="C89" t="s">
        <v>24</v>
      </c>
      <c r="D89" t="s">
        <v>29</v>
      </c>
      <c r="E89" t="s">
        <v>34</v>
      </c>
      <c r="F89" t="s">
        <v>39</v>
      </c>
      <c r="G89">
        <v>62105</v>
      </c>
      <c r="H89" t="s">
        <v>42</v>
      </c>
      <c r="I89" t="s">
        <v>44</v>
      </c>
      <c r="J89">
        <v>977683</v>
      </c>
      <c r="K89">
        <v>1</v>
      </c>
      <c r="L89">
        <v>2281</v>
      </c>
      <c r="M89">
        <v>5</v>
      </c>
      <c r="N89">
        <v>17096</v>
      </c>
      <c r="O89">
        <v>5532</v>
      </c>
      <c r="P89">
        <v>-4257</v>
      </c>
      <c r="Q89" t="s">
        <v>49</v>
      </c>
      <c r="R89" t="s">
        <v>51</v>
      </c>
      <c r="S89" t="s">
        <v>56</v>
      </c>
      <c r="T89">
        <v>1</v>
      </c>
    </row>
    <row r="90" spans="1:20" x14ac:dyDescent="0.2">
      <c r="A90" s="4">
        <f t="shared" si="1"/>
        <v>45665</v>
      </c>
      <c r="B90" t="s">
        <v>21</v>
      </c>
      <c r="C90" t="s">
        <v>25</v>
      </c>
      <c r="D90" t="s">
        <v>32</v>
      </c>
      <c r="E90" t="s">
        <v>34</v>
      </c>
      <c r="F90" t="s">
        <v>38</v>
      </c>
      <c r="G90">
        <v>86151</v>
      </c>
      <c r="H90" t="s">
        <v>42</v>
      </c>
      <c r="I90" t="s">
        <v>45</v>
      </c>
      <c r="J90">
        <v>489683</v>
      </c>
      <c r="K90">
        <v>2</v>
      </c>
      <c r="L90">
        <v>1489</v>
      </c>
      <c r="M90">
        <v>5</v>
      </c>
      <c r="N90">
        <v>28881</v>
      </c>
      <c r="O90">
        <v>11369</v>
      </c>
      <c r="P90">
        <v>-2459</v>
      </c>
      <c r="Q90" t="s">
        <v>47</v>
      </c>
      <c r="R90" t="s">
        <v>50</v>
      </c>
      <c r="S90" t="s">
        <v>55</v>
      </c>
      <c r="T90">
        <v>2</v>
      </c>
    </row>
    <row r="91" spans="1:20" x14ac:dyDescent="0.2">
      <c r="A91" s="4">
        <f t="shared" si="1"/>
        <v>45665</v>
      </c>
      <c r="B91" t="s">
        <v>23</v>
      </c>
      <c r="C91" t="s">
        <v>24</v>
      </c>
      <c r="D91" t="s">
        <v>31</v>
      </c>
      <c r="E91" t="s">
        <v>36</v>
      </c>
      <c r="F91" t="s">
        <v>40</v>
      </c>
      <c r="G91">
        <v>76968</v>
      </c>
      <c r="H91" t="s">
        <v>42</v>
      </c>
      <c r="I91" t="s">
        <v>44</v>
      </c>
      <c r="J91">
        <v>720909</v>
      </c>
      <c r="K91">
        <v>8</v>
      </c>
      <c r="L91">
        <v>4433</v>
      </c>
      <c r="M91">
        <v>5</v>
      </c>
      <c r="N91">
        <v>32109</v>
      </c>
      <c r="O91">
        <v>1440</v>
      </c>
      <c r="P91">
        <v>17184</v>
      </c>
      <c r="Q91" t="s">
        <v>47</v>
      </c>
      <c r="R91" t="s">
        <v>52</v>
      </c>
      <c r="S91" t="s">
        <v>53</v>
      </c>
      <c r="T91">
        <v>5</v>
      </c>
    </row>
    <row r="92" spans="1:20" x14ac:dyDescent="0.2">
      <c r="A92" s="4">
        <f t="shared" si="1"/>
        <v>45665</v>
      </c>
      <c r="B92" t="s">
        <v>21</v>
      </c>
      <c r="C92" t="s">
        <v>26</v>
      </c>
      <c r="D92" t="s">
        <v>29</v>
      </c>
      <c r="E92" t="s">
        <v>35</v>
      </c>
      <c r="F92" t="s">
        <v>37</v>
      </c>
      <c r="G92">
        <v>33238</v>
      </c>
      <c r="H92" t="s">
        <v>42</v>
      </c>
      <c r="I92" t="s">
        <v>45</v>
      </c>
      <c r="J92">
        <v>881357</v>
      </c>
      <c r="K92">
        <v>2</v>
      </c>
      <c r="L92">
        <v>3664</v>
      </c>
      <c r="M92">
        <v>0</v>
      </c>
      <c r="N92">
        <v>21257</v>
      </c>
      <c r="O92">
        <v>22996</v>
      </c>
      <c r="P92">
        <v>-3852</v>
      </c>
      <c r="Q92" t="s">
        <v>49</v>
      </c>
      <c r="R92" t="s">
        <v>50</v>
      </c>
      <c r="S92" t="s">
        <v>53</v>
      </c>
      <c r="T92">
        <v>2</v>
      </c>
    </row>
    <row r="93" spans="1:20" x14ac:dyDescent="0.2">
      <c r="A93" s="4">
        <f t="shared" si="1"/>
        <v>45665</v>
      </c>
      <c r="B93" t="s">
        <v>21</v>
      </c>
      <c r="C93" t="s">
        <v>27</v>
      </c>
      <c r="D93" t="s">
        <v>31</v>
      </c>
      <c r="E93" t="s">
        <v>35</v>
      </c>
      <c r="F93" t="s">
        <v>37</v>
      </c>
      <c r="G93">
        <v>73830</v>
      </c>
      <c r="H93" t="s">
        <v>41</v>
      </c>
      <c r="I93" t="s">
        <v>44</v>
      </c>
      <c r="J93">
        <v>880680</v>
      </c>
      <c r="K93">
        <v>9</v>
      </c>
      <c r="L93">
        <v>3869</v>
      </c>
      <c r="M93">
        <v>5</v>
      </c>
      <c r="N93">
        <v>46251</v>
      </c>
      <c r="O93">
        <v>5885</v>
      </c>
      <c r="P93">
        <v>9743</v>
      </c>
      <c r="Q93" t="s">
        <v>46</v>
      </c>
      <c r="R93" t="s">
        <v>50</v>
      </c>
      <c r="S93" t="s">
        <v>55</v>
      </c>
      <c r="T93">
        <v>4</v>
      </c>
    </row>
    <row r="94" spans="1:20" x14ac:dyDescent="0.2">
      <c r="A94" s="4">
        <f t="shared" si="1"/>
        <v>45665</v>
      </c>
      <c r="B94" t="s">
        <v>23</v>
      </c>
      <c r="C94" t="s">
        <v>27</v>
      </c>
      <c r="D94" t="s">
        <v>30</v>
      </c>
      <c r="E94" t="s">
        <v>34</v>
      </c>
      <c r="F94" t="s">
        <v>39</v>
      </c>
      <c r="G94">
        <v>83967</v>
      </c>
      <c r="H94" t="s">
        <v>41</v>
      </c>
      <c r="I94" t="s">
        <v>44</v>
      </c>
      <c r="J94">
        <v>819801</v>
      </c>
      <c r="K94">
        <v>3</v>
      </c>
      <c r="L94">
        <v>2578</v>
      </c>
      <c r="M94">
        <v>5</v>
      </c>
      <c r="N94">
        <v>34720</v>
      </c>
      <c r="O94">
        <v>22476</v>
      </c>
      <c r="P94">
        <v>8547</v>
      </c>
      <c r="Q94" t="s">
        <v>48</v>
      </c>
      <c r="R94" t="s">
        <v>50</v>
      </c>
      <c r="S94" t="s">
        <v>53</v>
      </c>
      <c r="T94">
        <v>1</v>
      </c>
    </row>
    <row r="95" spans="1:20" x14ac:dyDescent="0.2">
      <c r="A95" s="4">
        <f t="shared" si="1"/>
        <v>45665</v>
      </c>
      <c r="B95" t="s">
        <v>23</v>
      </c>
      <c r="C95" t="s">
        <v>27</v>
      </c>
      <c r="D95" t="s">
        <v>32</v>
      </c>
      <c r="E95" t="s">
        <v>34</v>
      </c>
      <c r="F95" t="s">
        <v>37</v>
      </c>
      <c r="G95">
        <v>18330</v>
      </c>
      <c r="H95" t="s">
        <v>42</v>
      </c>
      <c r="I95" t="s">
        <v>43</v>
      </c>
      <c r="J95">
        <v>669366</v>
      </c>
      <c r="K95">
        <v>3</v>
      </c>
      <c r="L95">
        <v>877</v>
      </c>
      <c r="M95">
        <v>20</v>
      </c>
      <c r="N95">
        <v>39907</v>
      </c>
      <c r="O95">
        <v>2268</v>
      </c>
      <c r="P95">
        <v>10327</v>
      </c>
      <c r="Q95" t="s">
        <v>47</v>
      </c>
      <c r="R95" t="s">
        <v>52</v>
      </c>
      <c r="S95" t="s">
        <v>56</v>
      </c>
      <c r="T95">
        <v>2</v>
      </c>
    </row>
    <row r="96" spans="1:20" x14ac:dyDescent="0.2">
      <c r="A96" s="4">
        <f t="shared" si="1"/>
        <v>45665</v>
      </c>
      <c r="B96" t="s">
        <v>23</v>
      </c>
      <c r="C96" t="s">
        <v>25</v>
      </c>
      <c r="D96" t="s">
        <v>29</v>
      </c>
      <c r="E96" t="s">
        <v>35</v>
      </c>
      <c r="F96" t="s">
        <v>38</v>
      </c>
      <c r="G96">
        <v>54153</v>
      </c>
      <c r="H96" t="s">
        <v>42</v>
      </c>
      <c r="I96" t="s">
        <v>44</v>
      </c>
      <c r="J96">
        <v>914210</v>
      </c>
      <c r="K96">
        <v>6</v>
      </c>
      <c r="L96">
        <v>2877</v>
      </c>
      <c r="M96">
        <v>20</v>
      </c>
      <c r="N96">
        <v>8567</v>
      </c>
      <c r="O96">
        <v>24603</v>
      </c>
      <c r="P96">
        <v>3848</v>
      </c>
      <c r="Q96" t="s">
        <v>46</v>
      </c>
      <c r="R96" t="s">
        <v>52</v>
      </c>
      <c r="S96" t="s">
        <v>55</v>
      </c>
      <c r="T96">
        <v>3</v>
      </c>
    </row>
    <row r="97" spans="1:20" x14ac:dyDescent="0.2">
      <c r="A97" s="4">
        <f t="shared" si="1"/>
        <v>45665</v>
      </c>
      <c r="B97" t="s">
        <v>23</v>
      </c>
      <c r="C97" t="s">
        <v>25</v>
      </c>
      <c r="D97" t="s">
        <v>30</v>
      </c>
      <c r="E97" t="s">
        <v>36</v>
      </c>
      <c r="F97" t="s">
        <v>38</v>
      </c>
      <c r="G97">
        <v>18611</v>
      </c>
      <c r="H97" t="s">
        <v>41</v>
      </c>
      <c r="I97" t="s">
        <v>43</v>
      </c>
      <c r="J97">
        <v>832286</v>
      </c>
      <c r="K97">
        <v>3</v>
      </c>
      <c r="L97">
        <v>781</v>
      </c>
      <c r="M97">
        <v>10</v>
      </c>
      <c r="N97">
        <v>41324</v>
      </c>
      <c r="O97">
        <v>7864</v>
      </c>
      <c r="P97">
        <v>-288</v>
      </c>
      <c r="Q97" t="s">
        <v>49</v>
      </c>
      <c r="R97" t="s">
        <v>50</v>
      </c>
      <c r="S97" t="s">
        <v>54</v>
      </c>
      <c r="T97">
        <v>3</v>
      </c>
    </row>
    <row r="98" spans="1:20" x14ac:dyDescent="0.2">
      <c r="A98" s="4">
        <f t="shared" si="1"/>
        <v>45666</v>
      </c>
      <c r="B98" t="s">
        <v>23</v>
      </c>
      <c r="C98" t="s">
        <v>27</v>
      </c>
      <c r="D98" t="s">
        <v>33</v>
      </c>
      <c r="E98" t="s">
        <v>34</v>
      </c>
      <c r="F98" t="s">
        <v>40</v>
      </c>
      <c r="G98">
        <v>23872</v>
      </c>
      <c r="H98" t="s">
        <v>41</v>
      </c>
      <c r="I98" t="s">
        <v>44</v>
      </c>
      <c r="J98">
        <v>776284</v>
      </c>
      <c r="K98">
        <v>9</v>
      </c>
      <c r="L98">
        <v>3419</v>
      </c>
      <c r="M98">
        <v>0</v>
      </c>
      <c r="N98">
        <v>5460</v>
      </c>
      <c r="O98">
        <v>24391</v>
      </c>
      <c r="P98">
        <v>9679</v>
      </c>
      <c r="Q98" t="s">
        <v>49</v>
      </c>
      <c r="R98" t="s">
        <v>52</v>
      </c>
      <c r="S98" t="s">
        <v>55</v>
      </c>
      <c r="T98">
        <v>4</v>
      </c>
    </row>
    <row r="99" spans="1:20" x14ac:dyDescent="0.2">
      <c r="A99" s="4">
        <f t="shared" si="1"/>
        <v>45666</v>
      </c>
      <c r="B99" t="s">
        <v>21</v>
      </c>
      <c r="C99" t="s">
        <v>24</v>
      </c>
      <c r="D99" t="s">
        <v>33</v>
      </c>
      <c r="E99" t="s">
        <v>36</v>
      </c>
      <c r="F99" t="s">
        <v>37</v>
      </c>
      <c r="G99">
        <v>59455</v>
      </c>
      <c r="H99" t="s">
        <v>42</v>
      </c>
      <c r="I99" t="s">
        <v>44</v>
      </c>
      <c r="J99">
        <v>145832</v>
      </c>
      <c r="K99">
        <v>8</v>
      </c>
      <c r="L99">
        <v>4664</v>
      </c>
      <c r="M99">
        <v>5</v>
      </c>
      <c r="N99">
        <v>28968</v>
      </c>
      <c r="O99">
        <v>15565</v>
      </c>
      <c r="P99">
        <v>12159</v>
      </c>
      <c r="Q99" t="s">
        <v>49</v>
      </c>
      <c r="R99" t="s">
        <v>51</v>
      </c>
      <c r="S99" t="s">
        <v>56</v>
      </c>
      <c r="T99">
        <v>4</v>
      </c>
    </row>
    <row r="100" spans="1:20" x14ac:dyDescent="0.2">
      <c r="A100" s="4">
        <f t="shared" si="1"/>
        <v>45666</v>
      </c>
      <c r="B100" t="s">
        <v>23</v>
      </c>
      <c r="C100" t="s">
        <v>27</v>
      </c>
      <c r="D100" t="s">
        <v>32</v>
      </c>
      <c r="E100" t="s">
        <v>35</v>
      </c>
      <c r="F100" t="s">
        <v>39</v>
      </c>
      <c r="G100">
        <v>44930</v>
      </c>
      <c r="H100" t="s">
        <v>41</v>
      </c>
      <c r="I100" t="s">
        <v>45</v>
      </c>
      <c r="J100">
        <v>732828</v>
      </c>
      <c r="K100">
        <v>4</v>
      </c>
      <c r="L100">
        <v>4094</v>
      </c>
      <c r="M100">
        <v>10</v>
      </c>
      <c r="N100">
        <v>37282</v>
      </c>
      <c r="O100">
        <v>28088</v>
      </c>
      <c r="P100">
        <v>10880</v>
      </c>
      <c r="Q100" t="s">
        <v>46</v>
      </c>
      <c r="R100" t="s">
        <v>50</v>
      </c>
      <c r="S100" t="s">
        <v>53</v>
      </c>
      <c r="T100">
        <v>1</v>
      </c>
    </row>
    <row r="101" spans="1:20" x14ac:dyDescent="0.2">
      <c r="A101" s="4">
        <f t="shared" si="1"/>
        <v>45666</v>
      </c>
      <c r="B101" t="s">
        <v>22</v>
      </c>
      <c r="C101" t="s">
        <v>24</v>
      </c>
      <c r="D101" t="s">
        <v>29</v>
      </c>
      <c r="E101" t="s">
        <v>35</v>
      </c>
      <c r="F101" t="s">
        <v>38</v>
      </c>
      <c r="G101">
        <v>82022</v>
      </c>
      <c r="H101" t="s">
        <v>41</v>
      </c>
      <c r="I101" t="s">
        <v>45</v>
      </c>
      <c r="J101">
        <v>861140</v>
      </c>
      <c r="K101">
        <v>6</v>
      </c>
      <c r="L101">
        <v>2338</v>
      </c>
      <c r="M101">
        <v>10</v>
      </c>
      <c r="N101">
        <v>39052</v>
      </c>
      <c r="O101">
        <v>1185</v>
      </c>
      <c r="P101">
        <v>1207</v>
      </c>
      <c r="Q101" t="s">
        <v>48</v>
      </c>
      <c r="R101" t="s">
        <v>52</v>
      </c>
      <c r="S101" t="s">
        <v>55</v>
      </c>
      <c r="T101">
        <v>2</v>
      </c>
    </row>
    <row r="102" spans="1:20" x14ac:dyDescent="0.2">
      <c r="A102" s="4">
        <f t="shared" si="1"/>
        <v>45666</v>
      </c>
      <c r="B102" t="s">
        <v>20</v>
      </c>
      <c r="C102" t="s">
        <v>24</v>
      </c>
      <c r="D102" t="s">
        <v>29</v>
      </c>
      <c r="E102" t="s">
        <v>34</v>
      </c>
      <c r="F102" t="s">
        <v>39</v>
      </c>
      <c r="G102">
        <v>72714</v>
      </c>
      <c r="H102" t="s">
        <v>41</v>
      </c>
      <c r="I102" t="s">
        <v>45</v>
      </c>
      <c r="J102">
        <v>690531</v>
      </c>
      <c r="K102">
        <v>8</v>
      </c>
      <c r="L102">
        <v>4932</v>
      </c>
      <c r="M102">
        <v>0</v>
      </c>
      <c r="N102">
        <v>32312</v>
      </c>
      <c r="O102">
        <v>21641</v>
      </c>
      <c r="P102">
        <v>5199</v>
      </c>
      <c r="Q102" t="s">
        <v>46</v>
      </c>
      <c r="R102" t="s">
        <v>52</v>
      </c>
      <c r="S102" t="s">
        <v>56</v>
      </c>
      <c r="T102">
        <v>3</v>
      </c>
    </row>
    <row r="103" spans="1:20" x14ac:dyDescent="0.2">
      <c r="A103" s="4">
        <f t="shared" si="1"/>
        <v>45666</v>
      </c>
      <c r="B103" t="s">
        <v>23</v>
      </c>
      <c r="C103" t="s">
        <v>25</v>
      </c>
      <c r="D103" t="s">
        <v>29</v>
      </c>
      <c r="E103" t="s">
        <v>36</v>
      </c>
      <c r="F103" t="s">
        <v>38</v>
      </c>
      <c r="G103">
        <v>98794</v>
      </c>
      <c r="H103" t="s">
        <v>42</v>
      </c>
      <c r="I103" t="s">
        <v>44</v>
      </c>
      <c r="J103">
        <v>600144</v>
      </c>
      <c r="K103">
        <v>4</v>
      </c>
      <c r="L103">
        <v>3392</v>
      </c>
      <c r="M103">
        <v>10</v>
      </c>
      <c r="N103">
        <v>30015</v>
      </c>
      <c r="O103">
        <v>28846</v>
      </c>
      <c r="P103">
        <v>7789</v>
      </c>
      <c r="Q103" t="s">
        <v>46</v>
      </c>
      <c r="R103" t="s">
        <v>52</v>
      </c>
      <c r="S103" t="s">
        <v>54</v>
      </c>
      <c r="T103">
        <v>1</v>
      </c>
    </row>
    <row r="104" spans="1:20" x14ac:dyDescent="0.2">
      <c r="A104" s="4">
        <f t="shared" si="1"/>
        <v>45666</v>
      </c>
      <c r="B104" t="s">
        <v>23</v>
      </c>
      <c r="C104" t="s">
        <v>24</v>
      </c>
      <c r="D104" t="s">
        <v>31</v>
      </c>
      <c r="E104" t="s">
        <v>34</v>
      </c>
      <c r="F104" t="s">
        <v>38</v>
      </c>
      <c r="G104">
        <v>58716</v>
      </c>
      <c r="H104" t="s">
        <v>42</v>
      </c>
      <c r="I104" t="s">
        <v>44</v>
      </c>
      <c r="J104">
        <v>345701</v>
      </c>
      <c r="K104">
        <v>5</v>
      </c>
      <c r="L104">
        <v>714</v>
      </c>
      <c r="M104">
        <v>10</v>
      </c>
      <c r="N104">
        <v>7504</v>
      </c>
      <c r="O104">
        <v>17348</v>
      </c>
      <c r="P104">
        <v>2178</v>
      </c>
      <c r="Q104" t="s">
        <v>49</v>
      </c>
      <c r="R104" t="s">
        <v>51</v>
      </c>
      <c r="S104" t="s">
        <v>56</v>
      </c>
      <c r="T104">
        <v>1</v>
      </c>
    </row>
    <row r="105" spans="1:20" x14ac:dyDescent="0.2">
      <c r="A105" s="4">
        <f t="shared" si="1"/>
        <v>45666</v>
      </c>
      <c r="B105" t="s">
        <v>21</v>
      </c>
      <c r="C105" t="s">
        <v>27</v>
      </c>
      <c r="D105" t="s">
        <v>30</v>
      </c>
      <c r="E105" t="s">
        <v>35</v>
      </c>
      <c r="F105" t="s">
        <v>40</v>
      </c>
      <c r="G105">
        <v>76704</v>
      </c>
      <c r="H105" t="s">
        <v>42</v>
      </c>
      <c r="I105" t="s">
        <v>43</v>
      </c>
      <c r="J105">
        <v>657103</v>
      </c>
      <c r="K105">
        <v>7</v>
      </c>
      <c r="L105">
        <v>2620</v>
      </c>
      <c r="M105">
        <v>0</v>
      </c>
      <c r="N105">
        <v>24446</v>
      </c>
      <c r="O105">
        <v>11640</v>
      </c>
      <c r="P105">
        <v>3798</v>
      </c>
      <c r="Q105" t="s">
        <v>47</v>
      </c>
      <c r="R105" t="s">
        <v>52</v>
      </c>
      <c r="S105" t="s">
        <v>55</v>
      </c>
      <c r="T105">
        <v>3</v>
      </c>
    </row>
    <row r="106" spans="1:20" x14ac:dyDescent="0.2">
      <c r="A106" s="4">
        <f t="shared" si="1"/>
        <v>45666</v>
      </c>
      <c r="B106" t="s">
        <v>23</v>
      </c>
      <c r="C106" t="s">
        <v>25</v>
      </c>
      <c r="D106" t="s">
        <v>29</v>
      </c>
      <c r="E106" t="s">
        <v>36</v>
      </c>
      <c r="F106" t="s">
        <v>37</v>
      </c>
      <c r="G106">
        <v>10415</v>
      </c>
      <c r="H106" t="s">
        <v>42</v>
      </c>
      <c r="I106" t="s">
        <v>43</v>
      </c>
      <c r="J106">
        <v>921114</v>
      </c>
      <c r="K106">
        <v>8</v>
      </c>
      <c r="L106">
        <v>4293</v>
      </c>
      <c r="M106">
        <v>15</v>
      </c>
      <c r="N106">
        <v>21553</v>
      </c>
      <c r="O106">
        <v>4543</v>
      </c>
      <c r="P106">
        <v>-4571</v>
      </c>
      <c r="Q106" t="s">
        <v>47</v>
      </c>
      <c r="R106" t="s">
        <v>51</v>
      </c>
      <c r="S106" t="s">
        <v>56</v>
      </c>
      <c r="T106">
        <v>2</v>
      </c>
    </row>
    <row r="107" spans="1:20" x14ac:dyDescent="0.2">
      <c r="A107" s="4">
        <f t="shared" si="1"/>
        <v>45666</v>
      </c>
      <c r="B107" t="s">
        <v>23</v>
      </c>
      <c r="C107" t="s">
        <v>26</v>
      </c>
      <c r="D107" t="s">
        <v>30</v>
      </c>
      <c r="E107" t="s">
        <v>34</v>
      </c>
      <c r="F107" t="s">
        <v>40</v>
      </c>
      <c r="G107">
        <v>86441</v>
      </c>
      <c r="H107" t="s">
        <v>42</v>
      </c>
      <c r="I107" t="s">
        <v>43</v>
      </c>
      <c r="J107">
        <v>641777</v>
      </c>
      <c r="K107">
        <v>7</v>
      </c>
      <c r="L107">
        <v>3370</v>
      </c>
      <c r="M107">
        <v>10</v>
      </c>
      <c r="N107">
        <v>19048</v>
      </c>
      <c r="O107">
        <v>10671</v>
      </c>
      <c r="P107">
        <v>4196</v>
      </c>
      <c r="Q107" t="s">
        <v>49</v>
      </c>
      <c r="R107" t="s">
        <v>51</v>
      </c>
      <c r="S107" t="s">
        <v>54</v>
      </c>
      <c r="T107">
        <v>5</v>
      </c>
    </row>
    <row r="108" spans="1:20" x14ac:dyDescent="0.2">
      <c r="A108" s="4">
        <f t="shared" si="1"/>
        <v>45666</v>
      </c>
      <c r="B108" t="s">
        <v>23</v>
      </c>
      <c r="C108" t="s">
        <v>26</v>
      </c>
      <c r="D108" t="s">
        <v>32</v>
      </c>
      <c r="E108" t="s">
        <v>34</v>
      </c>
      <c r="F108" t="s">
        <v>37</v>
      </c>
      <c r="G108">
        <v>80779</v>
      </c>
      <c r="H108" t="s">
        <v>41</v>
      </c>
      <c r="I108" t="s">
        <v>45</v>
      </c>
      <c r="J108">
        <v>480012</v>
      </c>
      <c r="K108">
        <v>8</v>
      </c>
      <c r="L108">
        <v>1285</v>
      </c>
      <c r="M108">
        <v>20</v>
      </c>
      <c r="N108">
        <v>23721</v>
      </c>
      <c r="O108">
        <v>5886</v>
      </c>
      <c r="P108">
        <v>-3388</v>
      </c>
      <c r="Q108" t="s">
        <v>47</v>
      </c>
      <c r="R108" t="s">
        <v>52</v>
      </c>
      <c r="S108" t="s">
        <v>55</v>
      </c>
      <c r="T108">
        <v>4</v>
      </c>
    </row>
    <row r="109" spans="1:20" x14ac:dyDescent="0.2">
      <c r="A109" s="4">
        <f t="shared" si="1"/>
        <v>45666</v>
      </c>
      <c r="B109" t="s">
        <v>21</v>
      </c>
      <c r="C109" t="s">
        <v>25</v>
      </c>
      <c r="D109" t="s">
        <v>29</v>
      </c>
      <c r="E109" t="s">
        <v>34</v>
      </c>
      <c r="F109" t="s">
        <v>39</v>
      </c>
      <c r="G109">
        <v>92069</v>
      </c>
      <c r="H109" t="s">
        <v>41</v>
      </c>
      <c r="I109" t="s">
        <v>45</v>
      </c>
      <c r="J109">
        <v>884646</v>
      </c>
      <c r="K109">
        <v>4</v>
      </c>
      <c r="L109">
        <v>1437</v>
      </c>
      <c r="M109">
        <v>10</v>
      </c>
      <c r="N109">
        <v>49817</v>
      </c>
      <c r="O109">
        <v>28638</v>
      </c>
      <c r="P109">
        <v>5554</v>
      </c>
      <c r="Q109" t="s">
        <v>49</v>
      </c>
      <c r="R109" t="s">
        <v>51</v>
      </c>
      <c r="S109" t="s">
        <v>53</v>
      </c>
      <c r="T109">
        <v>2</v>
      </c>
    </row>
    <row r="110" spans="1:20" x14ac:dyDescent="0.2">
      <c r="A110" s="4">
        <f t="shared" si="1"/>
        <v>45667</v>
      </c>
      <c r="B110" t="s">
        <v>23</v>
      </c>
      <c r="C110" t="s">
        <v>27</v>
      </c>
      <c r="D110" t="s">
        <v>32</v>
      </c>
      <c r="E110" t="s">
        <v>35</v>
      </c>
      <c r="F110" t="s">
        <v>37</v>
      </c>
      <c r="G110">
        <v>98444</v>
      </c>
      <c r="H110" t="s">
        <v>41</v>
      </c>
      <c r="I110" t="s">
        <v>43</v>
      </c>
      <c r="J110">
        <v>419845</v>
      </c>
      <c r="K110">
        <v>1</v>
      </c>
      <c r="L110">
        <v>2189</v>
      </c>
      <c r="M110">
        <v>0</v>
      </c>
      <c r="N110">
        <v>48571</v>
      </c>
      <c r="O110">
        <v>5640</v>
      </c>
      <c r="P110">
        <v>-689</v>
      </c>
      <c r="Q110" t="s">
        <v>46</v>
      </c>
      <c r="R110" t="s">
        <v>52</v>
      </c>
      <c r="S110" t="s">
        <v>55</v>
      </c>
      <c r="T110">
        <v>5</v>
      </c>
    </row>
    <row r="111" spans="1:20" x14ac:dyDescent="0.2">
      <c r="A111" s="4">
        <f t="shared" si="1"/>
        <v>45667</v>
      </c>
      <c r="B111" t="s">
        <v>20</v>
      </c>
      <c r="C111" t="s">
        <v>26</v>
      </c>
      <c r="D111" t="s">
        <v>29</v>
      </c>
      <c r="E111" t="s">
        <v>34</v>
      </c>
      <c r="F111" t="s">
        <v>39</v>
      </c>
      <c r="G111">
        <v>81435</v>
      </c>
      <c r="H111" t="s">
        <v>42</v>
      </c>
      <c r="I111" t="s">
        <v>44</v>
      </c>
      <c r="J111">
        <v>338047</v>
      </c>
      <c r="K111">
        <v>6</v>
      </c>
      <c r="L111">
        <v>4211</v>
      </c>
      <c r="M111">
        <v>0</v>
      </c>
      <c r="N111">
        <v>31100</v>
      </c>
      <c r="O111">
        <v>28036</v>
      </c>
      <c r="P111">
        <v>15849</v>
      </c>
      <c r="Q111" t="s">
        <v>49</v>
      </c>
      <c r="R111" t="s">
        <v>52</v>
      </c>
      <c r="S111" t="s">
        <v>54</v>
      </c>
      <c r="T111">
        <v>5</v>
      </c>
    </row>
    <row r="112" spans="1:20" x14ac:dyDescent="0.2">
      <c r="A112" s="4">
        <f t="shared" si="1"/>
        <v>45667</v>
      </c>
      <c r="B112" t="s">
        <v>21</v>
      </c>
      <c r="C112" t="s">
        <v>26</v>
      </c>
      <c r="D112" t="s">
        <v>33</v>
      </c>
      <c r="E112" t="s">
        <v>36</v>
      </c>
      <c r="F112" t="s">
        <v>38</v>
      </c>
      <c r="G112">
        <v>19888</v>
      </c>
      <c r="H112" t="s">
        <v>41</v>
      </c>
      <c r="I112" t="s">
        <v>45</v>
      </c>
      <c r="J112">
        <v>805378</v>
      </c>
      <c r="K112">
        <v>5</v>
      </c>
      <c r="L112">
        <v>1756</v>
      </c>
      <c r="M112">
        <v>15</v>
      </c>
      <c r="N112">
        <v>16911</v>
      </c>
      <c r="O112">
        <v>28154</v>
      </c>
      <c r="P112">
        <v>13672</v>
      </c>
      <c r="Q112" t="s">
        <v>48</v>
      </c>
      <c r="R112" t="s">
        <v>52</v>
      </c>
      <c r="S112" t="s">
        <v>54</v>
      </c>
      <c r="T112">
        <v>3</v>
      </c>
    </row>
    <row r="113" spans="1:20" x14ac:dyDescent="0.2">
      <c r="A113" s="4">
        <f t="shared" si="1"/>
        <v>45667</v>
      </c>
      <c r="B113" t="s">
        <v>20</v>
      </c>
      <c r="C113" t="s">
        <v>24</v>
      </c>
      <c r="D113" t="s">
        <v>28</v>
      </c>
      <c r="E113" t="s">
        <v>34</v>
      </c>
      <c r="F113" t="s">
        <v>39</v>
      </c>
      <c r="G113">
        <v>55299</v>
      </c>
      <c r="H113" t="s">
        <v>42</v>
      </c>
      <c r="I113" t="s">
        <v>45</v>
      </c>
      <c r="J113">
        <v>242524</v>
      </c>
      <c r="K113">
        <v>4</v>
      </c>
      <c r="L113">
        <v>3612</v>
      </c>
      <c r="M113">
        <v>15</v>
      </c>
      <c r="N113">
        <v>41507</v>
      </c>
      <c r="O113">
        <v>2144</v>
      </c>
      <c r="P113">
        <v>8268</v>
      </c>
      <c r="Q113" t="s">
        <v>48</v>
      </c>
      <c r="R113" t="s">
        <v>50</v>
      </c>
      <c r="S113" t="s">
        <v>55</v>
      </c>
      <c r="T113">
        <v>5</v>
      </c>
    </row>
    <row r="114" spans="1:20" x14ac:dyDescent="0.2">
      <c r="A114" s="4">
        <f t="shared" si="1"/>
        <v>45667</v>
      </c>
      <c r="B114" t="s">
        <v>21</v>
      </c>
      <c r="C114" t="s">
        <v>24</v>
      </c>
      <c r="D114" t="s">
        <v>32</v>
      </c>
      <c r="E114" t="s">
        <v>35</v>
      </c>
      <c r="F114" t="s">
        <v>39</v>
      </c>
      <c r="G114">
        <v>68765</v>
      </c>
      <c r="H114" t="s">
        <v>42</v>
      </c>
      <c r="I114" t="s">
        <v>43</v>
      </c>
      <c r="J114">
        <v>915067</v>
      </c>
      <c r="K114">
        <v>2</v>
      </c>
      <c r="L114">
        <v>1837</v>
      </c>
      <c r="M114">
        <v>20</v>
      </c>
      <c r="N114">
        <v>4632</v>
      </c>
      <c r="O114">
        <v>21548</v>
      </c>
      <c r="P114">
        <v>-2632</v>
      </c>
      <c r="Q114" t="s">
        <v>48</v>
      </c>
      <c r="R114" t="s">
        <v>51</v>
      </c>
      <c r="S114" t="s">
        <v>54</v>
      </c>
      <c r="T114">
        <v>4</v>
      </c>
    </row>
    <row r="115" spans="1:20" x14ac:dyDescent="0.2">
      <c r="A115" s="4">
        <f t="shared" si="1"/>
        <v>45667</v>
      </c>
      <c r="B115" t="s">
        <v>23</v>
      </c>
      <c r="C115" t="s">
        <v>27</v>
      </c>
      <c r="D115" t="s">
        <v>29</v>
      </c>
      <c r="E115" t="s">
        <v>34</v>
      </c>
      <c r="F115" t="s">
        <v>38</v>
      </c>
      <c r="G115">
        <v>72714</v>
      </c>
      <c r="H115" t="s">
        <v>42</v>
      </c>
      <c r="I115" t="s">
        <v>45</v>
      </c>
      <c r="J115">
        <v>329355</v>
      </c>
      <c r="K115">
        <v>1</v>
      </c>
      <c r="L115">
        <v>769</v>
      </c>
      <c r="M115">
        <v>20</v>
      </c>
      <c r="N115">
        <v>5065</v>
      </c>
      <c r="O115">
        <v>1634</v>
      </c>
      <c r="P115">
        <v>13476</v>
      </c>
      <c r="Q115" t="s">
        <v>46</v>
      </c>
      <c r="R115" t="s">
        <v>51</v>
      </c>
      <c r="S115" t="s">
        <v>56</v>
      </c>
      <c r="T115">
        <v>1</v>
      </c>
    </row>
    <row r="116" spans="1:20" x14ac:dyDescent="0.2">
      <c r="A116" s="4">
        <f t="shared" si="1"/>
        <v>45667</v>
      </c>
      <c r="B116" t="s">
        <v>20</v>
      </c>
      <c r="C116" t="s">
        <v>25</v>
      </c>
      <c r="D116" t="s">
        <v>28</v>
      </c>
      <c r="E116" t="s">
        <v>35</v>
      </c>
      <c r="F116" t="s">
        <v>39</v>
      </c>
      <c r="G116">
        <v>25935</v>
      </c>
      <c r="H116" t="s">
        <v>42</v>
      </c>
      <c r="I116" t="s">
        <v>43</v>
      </c>
      <c r="J116">
        <v>199332</v>
      </c>
      <c r="K116">
        <v>9</v>
      </c>
      <c r="L116">
        <v>1990</v>
      </c>
      <c r="M116">
        <v>10</v>
      </c>
      <c r="N116">
        <v>36657</v>
      </c>
      <c r="O116">
        <v>8577</v>
      </c>
      <c r="P116">
        <v>19137</v>
      </c>
      <c r="Q116" t="s">
        <v>47</v>
      </c>
      <c r="R116" t="s">
        <v>52</v>
      </c>
      <c r="S116" t="s">
        <v>56</v>
      </c>
      <c r="T116">
        <v>2</v>
      </c>
    </row>
    <row r="117" spans="1:20" x14ac:dyDescent="0.2">
      <c r="A117" s="4">
        <f t="shared" si="1"/>
        <v>45667</v>
      </c>
      <c r="B117" t="s">
        <v>21</v>
      </c>
      <c r="C117" t="s">
        <v>27</v>
      </c>
      <c r="D117" t="s">
        <v>32</v>
      </c>
      <c r="E117" t="s">
        <v>35</v>
      </c>
      <c r="F117" t="s">
        <v>39</v>
      </c>
      <c r="G117">
        <v>83002</v>
      </c>
      <c r="H117" t="s">
        <v>42</v>
      </c>
      <c r="I117" t="s">
        <v>45</v>
      </c>
      <c r="J117">
        <v>521149</v>
      </c>
      <c r="K117">
        <v>2</v>
      </c>
      <c r="L117">
        <v>2621</v>
      </c>
      <c r="M117">
        <v>15</v>
      </c>
      <c r="N117">
        <v>48046</v>
      </c>
      <c r="O117">
        <v>18687</v>
      </c>
      <c r="P117">
        <v>11290</v>
      </c>
      <c r="Q117" t="s">
        <v>46</v>
      </c>
      <c r="R117" t="s">
        <v>51</v>
      </c>
      <c r="S117" t="s">
        <v>53</v>
      </c>
      <c r="T117">
        <v>4</v>
      </c>
    </row>
    <row r="118" spans="1:20" x14ac:dyDescent="0.2">
      <c r="A118" s="4">
        <f t="shared" si="1"/>
        <v>45667</v>
      </c>
      <c r="B118" t="s">
        <v>22</v>
      </c>
      <c r="C118" t="s">
        <v>25</v>
      </c>
      <c r="D118" t="s">
        <v>31</v>
      </c>
      <c r="E118" t="s">
        <v>36</v>
      </c>
      <c r="F118" t="s">
        <v>38</v>
      </c>
      <c r="G118">
        <v>90631</v>
      </c>
      <c r="H118" t="s">
        <v>42</v>
      </c>
      <c r="I118" t="s">
        <v>44</v>
      </c>
      <c r="J118">
        <v>527797</v>
      </c>
      <c r="K118">
        <v>9</v>
      </c>
      <c r="L118">
        <v>2180</v>
      </c>
      <c r="M118">
        <v>20</v>
      </c>
      <c r="N118">
        <v>49762</v>
      </c>
      <c r="O118">
        <v>13853</v>
      </c>
      <c r="P118">
        <v>7901</v>
      </c>
      <c r="Q118" t="s">
        <v>47</v>
      </c>
      <c r="R118" t="s">
        <v>52</v>
      </c>
      <c r="S118" t="s">
        <v>55</v>
      </c>
      <c r="T118">
        <v>5</v>
      </c>
    </row>
    <row r="119" spans="1:20" x14ac:dyDescent="0.2">
      <c r="A119" s="4">
        <f t="shared" si="1"/>
        <v>45667</v>
      </c>
      <c r="B119" t="s">
        <v>23</v>
      </c>
      <c r="C119" t="s">
        <v>26</v>
      </c>
      <c r="D119" t="s">
        <v>29</v>
      </c>
      <c r="E119" t="s">
        <v>36</v>
      </c>
      <c r="F119" t="s">
        <v>38</v>
      </c>
      <c r="G119">
        <v>86729</v>
      </c>
      <c r="H119" t="s">
        <v>41</v>
      </c>
      <c r="I119" t="s">
        <v>44</v>
      </c>
      <c r="J119">
        <v>873776</v>
      </c>
      <c r="K119">
        <v>6</v>
      </c>
      <c r="L119">
        <v>4353</v>
      </c>
      <c r="M119">
        <v>10</v>
      </c>
      <c r="N119">
        <v>29694</v>
      </c>
      <c r="O119">
        <v>17916</v>
      </c>
      <c r="P119">
        <v>3111</v>
      </c>
      <c r="Q119" t="s">
        <v>46</v>
      </c>
      <c r="R119" t="s">
        <v>51</v>
      </c>
      <c r="S119" t="s">
        <v>53</v>
      </c>
      <c r="T119">
        <v>1</v>
      </c>
    </row>
    <row r="120" spans="1:20" x14ac:dyDescent="0.2">
      <c r="A120" s="4">
        <f t="shared" si="1"/>
        <v>45667</v>
      </c>
      <c r="B120" t="s">
        <v>21</v>
      </c>
      <c r="C120" t="s">
        <v>24</v>
      </c>
      <c r="D120" t="s">
        <v>31</v>
      </c>
      <c r="E120" t="s">
        <v>34</v>
      </c>
      <c r="F120" t="s">
        <v>38</v>
      </c>
      <c r="G120">
        <v>11320</v>
      </c>
      <c r="H120" t="s">
        <v>42</v>
      </c>
      <c r="I120" t="s">
        <v>45</v>
      </c>
      <c r="J120">
        <v>531497</v>
      </c>
      <c r="K120">
        <v>6</v>
      </c>
      <c r="L120">
        <v>909</v>
      </c>
      <c r="M120">
        <v>5</v>
      </c>
      <c r="N120">
        <v>47278</v>
      </c>
      <c r="O120">
        <v>27457</v>
      </c>
      <c r="P120">
        <v>-4717</v>
      </c>
      <c r="Q120" t="s">
        <v>46</v>
      </c>
      <c r="R120" t="s">
        <v>51</v>
      </c>
      <c r="S120" t="s">
        <v>56</v>
      </c>
      <c r="T120">
        <v>1</v>
      </c>
    </row>
    <row r="121" spans="1:20" x14ac:dyDescent="0.2">
      <c r="A121" s="4">
        <f t="shared" si="1"/>
        <v>45667</v>
      </c>
      <c r="B121" t="s">
        <v>22</v>
      </c>
      <c r="C121" t="s">
        <v>27</v>
      </c>
      <c r="D121" t="s">
        <v>33</v>
      </c>
      <c r="E121" t="s">
        <v>35</v>
      </c>
      <c r="F121" t="s">
        <v>37</v>
      </c>
      <c r="G121">
        <v>56032</v>
      </c>
      <c r="H121" t="s">
        <v>41</v>
      </c>
      <c r="I121" t="s">
        <v>43</v>
      </c>
      <c r="J121">
        <v>776547</v>
      </c>
      <c r="K121">
        <v>2</v>
      </c>
      <c r="L121">
        <v>1941</v>
      </c>
      <c r="M121">
        <v>10</v>
      </c>
      <c r="N121">
        <v>19343</v>
      </c>
      <c r="O121">
        <v>20081</v>
      </c>
      <c r="P121">
        <v>9208</v>
      </c>
      <c r="Q121" t="s">
        <v>48</v>
      </c>
      <c r="R121" t="s">
        <v>52</v>
      </c>
      <c r="S121" t="s">
        <v>53</v>
      </c>
      <c r="T121">
        <v>5</v>
      </c>
    </row>
    <row r="122" spans="1:20" x14ac:dyDescent="0.2">
      <c r="A122" s="4">
        <f t="shared" si="1"/>
        <v>45668</v>
      </c>
      <c r="B122" t="s">
        <v>21</v>
      </c>
      <c r="C122" t="s">
        <v>27</v>
      </c>
      <c r="D122" t="s">
        <v>29</v>
      </c>
      <c r="E122" t="s">
        <v>35</v>
      </c>
      <c r="F122" t="s">
        <v>38</v>
      </c>
      <c r="G122">
        <v>87763</v>
      </c>
      <c r="H122" t="s">
        <v>42</v>
      </c>
      <c r="I122" t="s">
        <v>45</v>
      </c>
      <c r="J122">
        <v>909385</v>
      </c>
      <c r="K122">
        <v>6</v>
      </c>
      <c r="L122">
        <v>2758</v>
      </c>
      <c r="M122">
        <v>20</v>
      </c>
      <c r="N122">
        <v>26733</v>
      </c>
      <c r="O122">
        <v>13841</v>
      </c>
      <c r="P122">
        <v>5226</v>
      </c>
      <c r="Q122" t="s">
        <v>46</v>
      </c>
      <c r="R122" t="s">
        <v>52</v>
      </c>
      <c r="S122" t="s">
        <v>54</v>
      </c>
      <c r="T122">
        <v>4</v>
      </c>
    </row>
    <row r="123" spans="1:20" x14ac:dyDescent="0.2">
      <c r="A123" s="4">
        <f t="shared" si="1"/>
        <v>45668</v>
      </c>
      <c r="B123" t="s">
        <v>22</v>
      </c>
      <c r="C123" t="s">
        <v>25</v>
      </c>
      <c r="D123" t="s">
        <v>33</v>
      </c>
      <c r="E123" t="s">
        <v>36</v>
      </c>
      <c r="F123" t="s">
        <v>38</v>
      </c>
      <c r="G123">
        <v>27907</v>
      </c>
      <c r="H123" t="s">
        <v>41</v>
      </c>
      <c r="I123" t="s">
        <v>43</v>
      </c>
      <c r="J123">
        <v>517918</v>
      </c>
      <c r="K123">
        <v>3</v>
      </c>
      <c r="L123">
        <v>1291</v>
      </c>
      <c r="M123">
        <v>10</v>
      </c>
      <c r="N123">
        <v>17406</v>
      </c>
      <c r="O123">
        <v>1952</v>
      </c>
      <c r="P123">
        <v>6816</v>
      </c>
      <c r="Q123" t="s">
        <v>48</v>
      </c>
      <c r="R123" t="s">
        <v>52</v>
      </c>
      <c r="S123" t="s">
        <v>55</v>
      </c>
      <c r="T123">
        <v>5</v>
      </c>
    </row>
    <row r="124" spans="1:20" x14ac:dyDescent="0.2">
      <c r="A124" s="4">
        <f t="shared" si="1"/>
        <v>45668</v>
      </c>
      <c r="B124" t="s">
        <v>23</v>
      </c>
      <c r="C124" t="s">
        <v>25</v>
      </c>
      <c r="D124" t="s">
        <v>28</v>
      </c>
      <c r="E124" t="s">
        <v>36</v>
      </c>
      <c r="F124" t="s">
        <v>39</v>
      </c>
      <c r="G124">
        <v>48002</v>
      </c>
      <c r="H124" t="s">
        <v>42</v>
      </c>
      <c r="I124" t="s">
        <v>45</v>
      </c>
      <c r="J124">
        <v>368422</v>
      </c>
      <c r="K124">
        <v>7</v>
      </c>
      <c r="L124">
        <v>859</v>
      </c>
      <c r="M124">
        <v>5</v>
      </c>
      <c r="N124">
        <v>36775</v>
      </c>
      <c r="O124">
        <v>3805</v>
      </c>
      <c r="P124">
        <v>8523</v>
      </c>
      <c r="Q124" t="s">
        <v>46</v>
      </c>
      <c r="R124" t="s">
        <v>51</v>
      </c>
      <c r="S124" t="s">
        <v>55</v>
      </c>
      <c r="T124">
        <v>2</v>
      </c>
    </row>
    <row r="125" spans="1:20" x14ac:dyDescent="0.2">
      <c r="A125" s="4">
        <f t="shared" si="1"/>
        <v>45668</v>
      </c>
      <c r="B125" t="s">
        <v>20</v>
      </c>
      <c r="C125" t="s">
        <v>27</v>
      </c>
      <c r="D125" t="s">
        <v>32</v>
      </c>
      <c r="E125" t="s">
        <v>34</v>
      </c>
      <c r="F125" t="s">
        <v>40</v>
      </c>
      <c r="G125">
        <v>54838</v>
      </c>
      <c r="H125" t="s">
        <v>42</v>
      </c>
      <c r="I125" t="s">
        <v>44</v>
      </c>
      <c r="J125">
        <v>275638</v>
      </c>
      <c r="K125">
        <v>4</v>
      </c>
      <c r="L125">
        <v>922</v>
      </c>
      <c r="M125">
        <v>20</v>
      </c>
      <c r="N125">
        <v>35489</v>
      </c>
      <c r="O125">
        <v>24970</v>
      </c>
      <c r="P125">
        <v>3863</v>
      </c>
      <c r="Q125" t="s">
        <v>49</v>
      </c>
      <c r="R125" t="s">
        <v>50</v>
      </c>
      <c r="S125" t="s">
        <v>55</v>
      </c>
      <c r="T125">
        <v>1</v>
      </c>
    </row>
    <row r="126" spans="1:20" x14ac:dyDescent="0.2">
      <c r="A126" s="4">
        <f t="shared" si="1"/>
        <v>45668</v>
      </c>
      <c r="B126" t="s">
        <v>22</v>
      </c>
      <c r="C126" t="s">
        <v>25</v>
      </c>
      <c r="D126" t="s">
        <v>30</v>
      </c>
      <c r="E126" t="s">
        <v>35</v>
      </c>
      <c r="F126" t="s">
        <v>40</v>
      </c>
      <c r="G126">
        <v>48912</v>
      </c>
      <c r="H126" t="s">
        <v>41</v>
      </c>
      <c r="I126" t="s">
        <v>44</v>
      </c>
      <c r="J126">
        <v>159722</v>
      </c>
      <c r="K126">
        <v>9</v>
      </c>
      <c r="L126">
        <v>620</v>
      </c>
      <c r="M126">
        <v>10</v>
      </c>
      <c r="N126">
        <v>9700</v>
      </c>
      <c r="O126">
        <v>15363</v>
      </c>
      <c r="P126">
        <v>13518</v>
      </c>
      <c r="Q126" t="s">
        <v>48</v>
      </c>
      <c r="R126" t="s">
        <v>50</v>
      </c>
      <c r="S126" t="s">
        <v>56</v>
      </c>
      <c r="T126">
        <v>3</v>
      </c>
    </row>
    <row r="127" spans="1:20" x14ac:dyDescent="0.2">
      <c r="A127" s="4">
        <f t="shared" si="1"/>
        <v>45668</v>
      </c>
      <c r="B127" t="s">
        <v>21</v>
      </c>
      <c r="C127" t="s">
        <v>27</v>
      </c>
      <c r="D127" t="s">
        <v>33</v>
      </c>
      <c r="E127" t="s">
        <v>36</v>
      </c>
      <c r="F127" t="s">
        <v>37</v>
      </c>
      <c r="G127">
        <v>10552</v>
      </c>
      <c r="H127" t="s">
        <v>42</v>
      </c>
      <c r="I127" t="s">
        <v>45</v>
      </c>
      <c r="J127">
        <v>380180</v>
      </c>
      <c r="K127">
        <v>5</v>
      </c>
      <c r="L127">
        <v>2720</v>
      </c>
      <c r="M127">
        <v>20</v>
      </c>
      <c r="N127">
        <v>25902</v>
      </c>
      <c r="O127">
        <v>26145</v>
      </c>
      <c r="P127">
        <v>18558</v>
      </c>
      <c r="Q127" t="s">
        <v>49</v>
      </c>
      <c r="R127" t="s">
        <v>51</v>
      </c>
      <c r="S127" t="s">
        <v>54</v>
      </c>
      <c r="T127">
        <v>1</v>
      </c>
    </row>
    <row r="128" spans="1:20" x14ac:dyDescent="0.2">
      <c r="A128" s="4">
        <f t="shared" si="1"/>
        <v>45668</v>
      </c>
      <c r="B128" t="s">
        <v>23</v>
      </c>
      <c r="C128" t="s">
        <v>27</v>
      </c>
      <c r="D128" t="s">
        <v>30</v>
      </c>
      <c r="E128" t="s">
        <v>34</v>
      </c>
      <c r="F128" t="s">
        <v>37</v>
      </c>
      <c r="G128">
        <v>30140</v>
      </c>
      <c r="H128" t="s">
        <v>42</v>
      </c>
      <c r="I128" t="s">
        <v>45</v>
      </c>
      <c r="J128">
        <v>213031</v>
      </c>
      <c r="K128">
        <v>3</v>
      </c>
      <c r="L128">
        <v>4629</v>
      </c>
      <c r="M128">
        <v>10</v>
      </c>
      <c r="N128">
        <v>16654</v>
      </c>
      <c r="O128">
        <v>7782</v>
      </c>
      <c r="P128">
        <v>-3518</v>
      </c>
      <c r="Q128" t="s">
        <v>46</v>
      </c>
      <c r="R128" t="s">
        <v>51</v>
      </c>
      <c r="S128" t="s">
        <v>56</v>
      </c>
      <c r="T128">
        <v>5</v>
      </c>
    </row>
    <row r="129" spans="1:20" x14ac:dyDescent="0.2">
      <c r="A129" s="4">
        <f t="shared" si="1"/>
        <v>45668</v>
      </c>
      <c r="B129" t="s">
        <v>22</v>
      </c>
      <c r="C129" t="s">
        <v>27</v>
      </c>
      <c r="D129" t="s">
        <v>30</v>
      </c>
      <c r="E129" t="s">
        <v>35</v>
      </c>
      <c r="F129" t="s">
        <v>40</v>
      </c>
      <c r="G129">
        <v>95591</v>
      </c>
      <c r="H129" t="s">
        <v>41</v>
      </c>
      <c r="I129" t="s">
        <v>45</v>
      </c>
      <c r="J129">
        <v>779943</v>
      </c>
      <c r="K129">
        <v>1</v>
      </c>
      <c r="L129">
        <v>3465</v>
      </c>
      <c r="M129">
        <v>0</v>
      </c>
      <c r="N129">
        <v>36022</v>
      </c>
      <c r="O129">
        <v>28398</v>
      </c>
      <c r="P129">
        <v>17710</v>
      </c>
      <c r="Q129" t="s">
        <v>46</v>
      </c>
      <c r="R129" t="s">
        <v>52</v>
      </c>
      <c r="S129" t="s">
        <v>54</v>
      </c>
      <c r="T129">
        <v>5</v>
      </c>
    </row>
    <row r="130" spans="1:20" x14ac:dyDescent="0.2">
      <c r="A130" s="4">
        <f t="shared" si="1"/>
        <v>45668</v>
      </c>
      <c r="B130" t="s">
        <v>21</v>
      </c>
      <c r="C130" t="s">
        <v>26</v>
      </c>
      <c r="D130" t="s">
        <v>32</v>
      </c>
      <c r="E130" t="s">
        <v>35</v>
      </c>
      <c r="F130" t="s">
        <v>40</v>
      </c>
      <c r="G130">
        <v>58737</v>
      </c>
      <c r="H130" t="s">
        <v>41</v>
      </c>
      <c r="I130" t="s">
        <v>44</v>
      </c>
      <c r="J130">
        <v>956676</v>
      </c>
      <c r="K130">
        <v>1</v>
      </c>
      <c r="L130">
        <v>570</v>
      </c>
      <c r="M130">
        <v>20</v>
      </c>
      <c r="N130">
        <v>4345</v>
      </c>
      <c r="O130">
        <v>12407</v>
      </c>
      <c r="P130">
        <v>13730</v>
      </c>
      <c r="Q130" t="s">
        <v>49</v>
      </c>
      <c r="R130" t="s">
        <v>52</v>
      </c>
      <c r="S130" t="s">
        <v>54</v>
      </c>
      <c r="T130">
        <v>3</v>
      </c>
    </row>
    <row r="131" spans="1:20" x14ac:dyDescent="0.2">
      <c r="A131" s="4">
        <f t="shared" si="1"/>
        <v>45668</v>
      </c>
      <c r="B131" t="s">
        <v>21</v>
      </c>
      <c r="C131" t="s">
        <v>25</v>
      </c>
      <c r="D131" t="s">
        <v>28</v>
      </c>
      <c r="E131" t="s">
        <v>36</v>
      </c>
      <c r="F131" t="s">
        <v>38</v>
      </c>
      <c r="G131">
        <v>43367</v>
      </c>
      <c r="H131" t="s">
        <v>42</v>
      </c>
      <c r="I131" t="s">
        <v>44</v>
      </c>
      <c r="J131">
        <v>240548</v>
      </c>
      <c r="K131">
        <v>4</v>
      </c>
      <c r="L131">
        <v>4192</v>
      </c>
      <c r="M131">
        <v>20</v>
      </c>
      <c r="N131">
        <v>34872</v>
      </c>
      <c r="O131">
        <v>26555</v>
      </c>
      <c r="P131">
        <v>1541</v>
      </c>
      <c r="Q131" t="s">
        <v>47</v>
      </c>
      <c r="R131" t="s">
        <v>52</v>
      </c>
      <c r="S131" t="s">
        <v>55</v>
      </c>
      <c r="T131">
        <v>3</v>
      </c>
    </row>
    <row r="132" spans="1:20" x14ac:dyDescent="0.2">
      <c r="A132" s="4">
        <f t="shared" si="1"/>
        <v>45668</v>
      </c>
      <c r="B132" t="s">
        <v>21</v>
      </c>
      <c r="C132" t="s">
        <v>24</v>
      </c>
      <c r="D132" t="s">
        <v>32</v>
      </c>
      <c r="E132" t="s">
        <v>34</v>
      </c>
      <c r="F132" t="s">
        <v>39</v>
      </c>
      <c r="G132">
        <v>90634</v>
      </c>
      <c r="H132" t="s">
        <v>41</v>
      </c>
      <c r="I132" t="s">
        <v>43</v>
      </c>
      <c r="J132">
        <v>695142</v>
      </c>
      <c r="K132">
        <v>4</v>
      </c>
      <c r="L132">
        <v>4229</v>
      </c>
      <c r="M132">
        <v>20</v>
      </c>
      <c r="N132">
        <v>36429</v>
      </c>
      <c r="O132">
        <v>6212</v>
      </c>
      <c r="P132">
        <v>-4987</v>
      </c>
      <c r="Q132" t="s">
        <v>47</v>
      </c>
      <c r="R132" t="s">
        <v>51</v>
      </c>
      <c r="S132" t="s">
        <v>56</v>
      </c>
      <c r="T132">
        <v>1</v>
      </c>
    </row>
    <row r="133" spans="1:20" x14ac:dyDescent="0.2">
      <c r="A133" s="4">
        <f t="shared" si="1"/>
        <v>45668</v>
      </c>
      <c r="B133" t="s">
        <v>22</v>
      </c>
      <c r="C133" t="s">
        <v>24</v>
      </c>
      <c r="D133" t="s">
        <v>29</v>
      </c>
      <c r="E133" t="s">
        <v>36</v>
      </c>
      <c r="F133" t="s">
        <v>38</v>
      </c>
      <c r="G133">
        <v>34061</v>
      </c>
      <c r="H133" t="s">
        <v>41</v>
      </c>
      <c r="I133" t="s">
        <v>45</v>
      </c>
      <c r="J133">
        <v>194805</v>
      </c>
      <c r="K133">
        <v>9</v>
      </c>
      <c r="L133">
        <v>513</v>
      </c>
      <c r="M133">
        <v>20</v>
      </c>
      <c r="N133">
        <v>15170</v>
      </c>
      <c r="O133">
        <v>5130</v>
      </c>
      <c r="P133">
        <v>1243</v>
      </c>
      <c r="Q133" t="s">
        <v>47</v>
      </c>
      <c r="R133" t="s">
        <v>52</v>
      </c>
      <c r="S133" t="s">
        <v>53</v>
      </c>
      <c r="T133">
        <v>5</v>
      </c>
    </row>
    <row r="134" spans="1:20" x14ac:dyDescent="0.2">
      <c r="A134" s="4">
        <f t="shared" si="1"/>
        <v>45669</v>
      </c>
      <c r="B134" t="s">
        <v>22</v>
      </c>
      <c r="C134" t="s">
        <v>25</v>
      </c>
      <c r="D134" t="s">
        <v>33</v>
      </c>
      <c r="E134" t="s">
        <v>34</v>
      </c>
      <c r="F134" t="s">
        <v>37</v>
      </c>
      <c r="G134">
        <v>90336</v>
      </c>
      <c r="H134" t="s">
        <v>42</v>
      </c>
      <c r="I134" t="s">
        <v>45</v>
      </c>
      <c r="J134">
        <v>531843</v>
      </c>
      <c r="K134">
        <v>8</v>
      </c>
      <c r="L134">
        <v>4400</v>
      </c>
      <c r="M134">
        <v>10</v>
      </c>
      <c r="N134">
        <v>7418</v>
      </c>
      <c r="O134">
        <v>25326</v>
      </c>
      <c r="P134">
        <v>12139</v>
      </c>
      <c r="Q134" t="s">
        <v>46</v>
      </c>
      <c r="R134" t="s">
        <v>52</v>
      </c>
      <c r="S134" t="s">
        <v>53</v>
      </c>
      <c r="T134">
        <v>1</v>
      </c>
    </row>
    <row r="135" spans="1:20" x14ac:dyDescent="0.2">
      <c r="A135" s="4">
        <f t="shared" si="1"/>
        <v>45669</v>
      </c>
      <c r="B135" t="s">
        <v>22</v>
      </c>
      <c r="C135" t="s">
        <v>27</v>
      </c>
      <c r="D135" t="s">
        <v>30</v>
      </c>
      <c r="E135" t="s">
        <v>35</v>
      </c>
      <c r="F135" t="s">
        <v>40</v>
      </c>
      <c r="G135">
        <v>52124</v>
      </c>
      <c r="H135" t="s">
        <v>41</v>
      </c>
      <c r="I135" t="s">
        <v>44</v>
      </c>
      <c r="J135">
        <v>255826</v>
      </c>
      <c r="K135">
        <v>4</v>
      </c>
      <c r="L135">
        <v>4119</v>
      </c>
      <c r="M135">
        <v>15</v>
      </c>
      <c r="N135">
        <v>19475</v>
      </c>
      <c r="O135">
        <v>20925</v>
      </c>
      <c r="P135">
        <v>3360</v>
      </c>
      <c r="Q135" t="s">
        <v>47</v>
      </c>
      <c r="R135" t="s">
        <v>51</v>
      </c>
      <c r="S135" t="s">
        <v>55</v>
      </c>
      <c r="T135">
        <v>4</v>
      </c>
    </row>
    <row r="136" spans="1:20" x14ac:dyDescent="0.2">
      <c r="A136" s="4">
        <f t="shared" si="1"/>
        <v>45669</v>
      </c>
      <c r="B136" t="s">
        <v>20</v>
      </c>
      <c r="C136" t="s">
        <v>24</v>
      </c>
      <c r="D136" t="s">
        <v>32</v>
      </c>
      <c r="E136" t="s">
        <v>34</v>
      </c>
      <c r="F136" t="s">
        <v>37</v>
      </c>
      <c r="G136">
        <v>55638</v>
      </c>
      <c r="H136" t="s">
        <v>42</v>
      </c>
      <c r="I136" t="s">
        <v>45</v>
      </c>
      <c r="J136">
        <v>598113</v>
      </c>
      <c r="K136">
        <v>6</v>
      </c>
      <c r="L136">
        <v>770</v>
      </c>
      <c r="M136">
        <v>10</v>
      </c>
      <c r="N136">
        <v>43497</v>
      </c>
      <c r="O136">
        <v>11765</v>
      </c>
      <c r="P136">
        <v>13663</v>
      </c>
      <c r="Q136" t="s">
        <v>47</v>
      </c>
      <c r="R136" t="s">
        <v>50</v>
      </c>
      <c r="S136" t="s">
        <v>56</v>
      </c>
      <c r="T136">
        <v>5</v>
      </c>
    </row>
    <row r="137" spans="1:20" x14ac:dyDescent="0.2">
      <c r="A137" s="4">
        <f t="shared" si="1"/>
        <v>45669</v>
      </c>
      <c r="B137" t="s">
        <v>22</v>
      </c>
      <c r="C137" t="s">
        <v>24</v>
      </c>
      <c r="D137" t="s">
        <v>32</v>
      </c>
      <c r="E137" t="s">
        <v>34</v>
      </c>
      <c r="F137" t="s">
        <v>38</v>
      </c>
      <c r="G137">
        <v>11982</v>
      </c>
      <c r="H137" t="s">
        <v>41</v>
      </c>
      <c r="I137" t="s">
        <v>43</v>
      </c>
      <c r="J137">
        <v>906411</v>
      </c>
      <c r="K137">
        <v>7</v>
      </c>
      <c r="L137">
        <v>3624</v>
      </c>
      <c r="M137">
        <v>5</v>
      </c>
      <c r="N137">
        <v>29296</v>
      </c>
      <c r="O137">
        <v>4386</v>
      </c>
      <c r="P137">
        <v>12518</v>
      </c>
      <c r="Q137" t="s">
        <v>46</v>
      </c>
      <c r="R137" t="s">
        <v>52</v>
      </c>
      <c r="S137" t="s">
        <v>54</v>
      </c>
      <c r="T137">
        <v>1</v>
      </c>
    </row>
    <row r="138" spans="1:20" x14ac:dyDescent="0.2">
      <c r="A138" s="4">
        <f t="shared" si="1"/>
        <v>45669</v>
      </c>
      <c r="B138" t="s">
        <v>22</v>
      </c>
      <c r="C138" t="s">
        <v>25</v>
      </c>
      <c r="D138" t="s">
        <v>32</v>
      </c>
      <c r="E138" t="s">
        <v>34</v>
      </c>
      <c r="F138" t="s">
        <v>37</v>
      </c>
      <c r="G138">
        <v>45765</v>
      </c>
      <c r="H138" t="s">
        <v>42</v>
      </c>
      <c r="I138" t="s">
        <v>45</v>
      </c>
      <c r="J138">
        <v>956878</v>
      </c>
      <c r="K138">
        <v>8</v>
      </c>
      <c r="L138">
        <v>2083</v>
      </c>
      <c r="M138">
        <v>0</v>
      </c>
      <c r="N138">
        <v>24123</v>
      </c>
      <c r="O138">
        <v>29131</v>
      </c>
      <c r="P138">
        <v>10706</v>
      </c>
      <c r="Q138" t="s">
        <v>46</v>
      </c>
      <c r="R138" t="s">
        <v>50</v>
      </c>
      <c r="S138" t="s">
        <v>55</v>
      </c>
      <c r="T138">
        <v>5</v>
      </c>
    </row>
    <row r="139" spans="1:20" x14ac:dyDescent="0.2">
      <c r="A139" s="4">
        <f t="shared" si="1"/>
        <v>45669</v>
      </c>
      <c r="B139" t="s">
        <v>22</v>
      </c>
      <c r="C139" t="s">
        <v>24</v>
      </c>
      <c r="D139" t="s">
        <v>33</v>
      </c>
      <c r="E139" t="s">
        <v>34</v>
      </c>
      <c r="F139" t="s">
        <v>37</v>
      </c>
      <c r="G139">
        <v>92606</v>
      </c>
      <c r="H139" t="s">
        <v>42</v>
      </c>
      <c r="I139" t="s">
        <v>44</v>
      </c>
      <c r="J139">
        <v>292233</v>
      </c>
      <c r="K139">
        <v>4</v>
      </c>
      <c r="L139">
        <v>1022</v>
      </c>
      <c r="M139">
        <v>10</v>
      </c>
      <c r="N139">
        <v>8960</v>
      </c>
      <c r="O139">
        <v>12069</v>
      </c>
      <c r="P139">
        <v>14045</v>
      </c>
      <c r="Q139" t="s">
        <v>47</v>
      </c>
      <c r="R139" t="s">
        <v>52</v>
      </c>
      <c r="S139" t="s">
        <v>53</v>
      </c>
      <c r="T139">
        <v>5</v>
      </c>
    </row>
    <row r="140" spans="1:20" x14ac:dyDescent="0.2">
      <c r="A140" s="4">
        <f t="shared" si="1"/>
        <v>45669</v>
      </c>
      <c r="B140" t="s">
        <v>20</v>
      </c>
      <c r="C140" t="s">
        <v>27</v>
      </c>
      <c r="D140" t="s">
        <v>28</v>
      </c>
      <c r="E140" t="s">
        <v>34</v>
      </c>
      <c r="F140" t="s">
        <v>39</v>
      </c>
      <c r="G140">
        <v>64681</v>
      </c>
      <c r="H140" t="s">
        <v>42</v>
      </c>
      <c r="I140" t="s">
        <v>45</v>
      </c>
      <c r="J140">
        <v>398166</v>
      </c>
      <c r="K140">
        <v>1</v>
      </c>
      <c r="L140">
        <v>3317</v>
      </c>
      <c r="M140">
        <v>10</v>
      </c>
      <c r="N140">
        <v>33943</v>
      </c>
      <c r="O140">
        <v>10929</v>
      </c>
      <c r="P140">
        <v>-176</v>
      </c>
      <c r="Q140" t="s">
        <v>47</v>
      </c>
      <c r="R140" t="s">
        <v>52</v>
      </c>
      <c r="S140" t="s">
        <v>53</v>
      </c>
      <c r="T140">
        <v>2</v>
      </c>
    </row>
    <row r="141" spans="1:20" x14ac:dyDescent="0.2">
      <c r="A141" s="4">
        <f t="shared" si="1"/>
        <v>45669</v>
      </c>
      <c r="B141" t="s">
        <v>22</v>
      </c>
      <c r="C141" t="s">
        <v>25</v>
      </c>
      <c r="D141" t="s">
        <v>32</v>
      </c>
      <c r="E141" t="s">
        <v>36</v>
      </c>
      <c r="F141" t="s">
        <v>37</v>
      </c>
      <c r="G141">
        <v>73232</v>
      </c>
      <c r="H141" t="s">
        <v>41</v>
      </c>
      <c r="I141" t="s">
        <v>44</v>
      </c>
      <c r="J141">
        <v>628741</v>
      </c>
      <c r="K141">
        <v>5</v>
      </c>
      <c r="L141">
        <v>3339</v>
      </c>
      <c r="M141">
        <v>20</v>
      </c>
      <c r="N141">
        <v>36339</v>
      </c>
      <c r="O141">
        <v>27999</v>
      </c>
      <c r="P141">
        <v>11623</v>
      </c>
      <c r="Q141" t="s">
        <v>49</v>
      </c>
      <c r="R141" t="s">
        <v>52</v>
      </c>
      <c r="S141" t="s">
        <v>54</v>
      </c>
      <c r="T141">
        <v>1</v>
      </c>
    </row>
    <row r="142" spans="1:20" x14ac:dyDescent="0.2">
      <c r="A142" s="4">
        <f t="shared" si="1"/>
        <v>45669</v>
      </c>
      <c r="B142" t="s">
        <v>21</v>
      </c>
      <c r="C142" t="s">
        <v>27</v>
      </c>
      <c r="D142" t="s">
        <v>33</v>
      </c>
      <c r="E142" t="s">
        <v>34</v>
      </c>
      <c r="F142" t="s">
        <v>38</v>
      </c>
      <c r="G142">
        <v>72349</v>
      </c>
      <c r="H142" t="s">
        <v>42</v>
      </c>
      <c r="I142" t="s">
        <v>43</v>
      </c>
      <c r="J142">
        <v>938007</v>
      </c>
      <c r="K142">
        <v>1</v>
      </c>
      <c r="L142">
        <v>942</v>
      </c>
      <c r="M142">
        <v>5</v>
      </c>
      <c r="N142">
        <v>37783</v>
      </c>
      <c r="O142">
        <v>12073</v>
      </c>
      <c r="P142">
        <v>-2713</v>
      </c>
      <c r="Q142" t="s">
        <v>46</v>
      </c>
      <c r="R142" t="s">
        <v>51</v>
      </c>
      <c r="S142" t="s">
        <v>56</v>
      </c>
      <c r="T142">
        <v>5</v>
      </c>
    </row>
    <row r="143" spans="1:20" x14ac:dyDescent="0.2">
      <c r="A143" s="4">
        <f t="shared" ref="A143:A206" si="2">A131+1</f>
        <v>45669</v>
      </c>
      <c r="B143" t="s">
        <v>22</v>
      </c>
      <c r="C143" t="s">
        <v>24</v>
      </c>
      <c r="D143" t="s">
        <v>30</v>
      </c>
      <c r="E143" t="s">
        <v>34</v>
      </c>
      <c r="F143" t="s">
        <v>39</v>
      </c>
      <c r="G143">
        <v>73474</v>
      </c>
      <c r="H143" t="s">
        <v>41</v>
      </c>
      <c r="I143" t="s">
        <v>43</v>
      </c>
      <c r="J143">
        <v>681548</v>
      </c>
      <c r="K143">
        <v>4</v>
      </c>
      <c r="L143">
        <v>2583</v>
      </c>
      <c r="M143">
        <v>20</v>
      </c>
      <c r="N143">
        <v>9006</v>
      </c>
      <c r="O143">
        <v>17149</v>
      </c>
      <c r="P143">
        <v>10068</v>
      </c>
      <c r="Q143" t="s">
        <v>46</v>
      </c>
      <c r="R143" t="s">
        <v>51</v>
      </c>
      <c r="S143" t="s">
        <v>53</v>
      </c>
      <c r="T143">
        <v>3</v>
      </c>
    </row>
    <row r="144" spans="1:20" x14ac:dyDescent="0.2">
      <c r="A144" s="4">
        <f t="shared" si="2"/>
        <v>45669</v>
      </c>
      <c r="B144" t="s">
        <v>21</v>
      </c>
      <c r="C144" t="s">
        <v>24</v>
      </c>
      <c r="D144" t="s">
        <v>29</v>
      </c>
      <c r="E144" t="s">
        <v>35</v>
      </c>
      <c r="F144" t="s">
        <v>37</v>
      </c>
      <c r="G144">
        <v>39513</v>
      </c>
      <c r="H144" t="s">
        <v>42</v>
      </c>
      <c r="I144" t="s">
        <v>45</v>
      </c>
      <c r="J144">
        <v>842077</v>
      </c>
      <c r="K144">
        <v>7</v>
      </c>
      <c r="L144">
        <v>3427</v>
      </c>
      <c r="M144">
        <v>20</v>
      </c>
      <c r="N144">
        <v>21830</v>
      </c>
      <c r="O144">
        <v>28279</v>
      </c>
      <c r="P144">
        <v>-635</v>
      </c>
      <c r="Q144" t="s">
        <v>49</v>
      </c>
      <c r="R144" t="s">
        <v>52</v>
      </c>
      <c r="S144" t="s">
        <v>56</v>
      </c>
      <c r="T144">
        <v>3</v>
      </c>
    </row>
    <row r="145" spans="1:20" x14ac:dyDescent="0.2">
      <c r="A145" s="4">
        <f t="shared" si="2"/>
        <v>45669</v>
      </c>
      <c r="B145" t="s">
        <v>21</v>
      </c>
      <c r="C145" t="s">
        <v>27</v>
      </c>
      <c r="D145" t="s">
        <v>31</v>
      </c>
      <c r="E145" t="s">
        <v>34</v>
      </c>
      <c r="F145" t="s">
        <v>38</v>
      </c>
      <c r="G145">
        <v>32592</v>
      </c>
      <c r="H145" t="s">
        <v>42</v>
      </c>
      <c r="I145" t="s">
        <v>45</v>
      </c>
      <c r="J145">
        <v>319973</v>
      </c>
      <c r="K145">
        <v>7</v>
      </c>
      <c r="L145">
        <v>1721</v>
      </c>
      <c r="M145">
        <v>15</v>
      </c>
      <c r="N145">
        <v>19813</v>
      </c>
      <c r="O145">
        <v>14294</v>
      </c>
      <c r="P145">
        <v>13971</v>
      </c>
      <c r="Q145" t="s">
        <v>48</v>
      </c>
      <c r="R145" t="s">
        <v>52</v>
      </c>
      <c r="S145" t="s">
        <v>56</v>
      </c>
      <c r="T145">
        <v>2</v>
      </c>
    </row>
    <row r="146" spans="1:20" x14ac:dyDescent="0.2">
      <c r="A146" s="4">
        <f t="shared" si="2"/>
        <v>45670</v>
      </c>
      <c r="B146" t="s">
        <v>21</v>
      </c>
      <c r="C146" t="s">
        <v>26</v>
      </c>
      <c r="D146" t="s">
        <v>33</v>
      </c>
      <c r="E146" t="s">
        <v>35</v>
      </c>
      <c r="F146" t="s">
        <v>40</v>
      </c>
      <c r="G146">
        <v>33618</v>
      </c>
      <c r="H146" t="s">
        <v>42</v>
      </c>
      <c r="I146" t="s">
        <v>44</v>
      </c>
      <c r="J146">
        <v>191862</v>
      </c>
      <c r="K146">
        <v>1</v>
      </c>
      <c r="L146">
        <v>3949</v>
      </c>
      <c r="M146">
        <v>0</v>
      </c>
      <c r="N146">
        <v>17593</v>
      </c>
      <c r="O146">
        <v>11727</v>
      </c>
      <c r="P146">
        <v>-3691</v>
      </c>
      <c r="Q146" t="s">
        <v>48</v>
      </c>
      <c r="R146" t="s">
        <v>51</v>
      </c>
      <c r="S146" t="s">
        <v>53</v>
      </c>
      <c r="T146">
        <v>5</v>
      </c>
    </row>
    <row r="147" spans="1:20" x14ac:dyDescent="0.2">
      <c r="A147" s="4">
        <f t="shared" si="2"/>
        <v>45670</v>
      </c>
      <c r="B147" t="s">
        <v>20</v>
      </c>
      <c r="C147" t="s">
        <v>24</v>
      </c>
      <c r="D147" t="s">
        <v>31</v>
      </c>
      <c r="E147" t="s">
        <v>36</v>
      </c>
      <c r="F147" t="s">
        <v>39</v>
      </c>
      <c r="G147">
        <v>61632</v>
      </c>
      <c r="H147" t="s">
        <v>41</v>
      </c>
      <c r="I147" t="s">
        <v>43</v>
      </c>
      <c r="J147">
        <v>271777</v>
      </c>
      <c r="K147">
        <v>9</v>
      </c>
      <c r="L147">
        <v>2940</v>
      </c>
      <c r="M147">
        <v>15</v>
      </c>
      <c r="N147">
        <v>15819</v>
      </c>
      <c r="O147">
        <v>29143</v>
      </c>
      <c r="P147">
        <v>17862</v>
      </c>
      <c r="Q147" t="s">
        <v>46</v>
      </c>
      <c r="R147" t="s">
        <v>51</v>
      </c>
      <c r="S147" t="s">
        <v>53</v>
      </c>
      <c r="T147">
        <v>1</v>
      </c>
    </row>
    <row r="148" spans="1:20" x14ac:dyDescent="0.2">
      <c r="A148" s="4">
        <f t="shared" si="2"/>
        <v>45670</v>
      </c>
      <c r="B148" t="s">
        <v>20</v>
      </c>
      <c r="C148" t="s">
        <v>26</v>
      </c>
      <c r="D148" t="s">
        <v>32</v>
      </c>
      <c r="E148" t="s">
        <v>36</v>
      </c>
      <c r="F148" t="s">
        <v>37</v>
      </c>
      <c r="G148">
        <v>25409</v>
      </c>
      <c r="H148" t="s">
        <v>42</v>
      </c>
      <c r="I148" t="s">
        <v>43</v>
      </c>
      <c r="J148">
        <v>678317</v>
      </c>
      <c r="K148">
        <v>2</v>
      </c>
      <c r="L148">
        <v>2862</v>
      </c>
      <c r="M148">
        <v>20</v>
      </c>
      <c r="N148">
        <v>18625</v>
      </c>
      <c r="O148">
        <v>7090</v>
      </c>
      <c r="P148">
        <v>8877</v>
      </c>
      <c r="Q148" t="s">
        <v>46</v>
      </c>
      <c r="R148" t="s">
        <v>50</v>
      </c>
      <c r="S148" t="s">
        <v>55</v>
      </c>
      <c r="T148">
        <v>1</v>
      </c>
    </row>
    <row r="149" spans="1:20" x14ac:dyDescent="0.2">
      <c r="A149" s="4">
        <f t="shared" si="2"/>
        <v>45670</v>
      </c>
      <c r="B149" t="s">
        <v>20</v>
      </c>
      <c r="C149" t="s">
        <v>24</v>
      </c>
      <c r="D149" t="s">
        <v>32</v>
      </c>
      <c r="E149" t="s">
        <v>34</v>
      </c>
      <c r="F149" t="s">
        <v>37</v>
      </c>
      <c r="G149">
        <v>19529</v>
      </c>
      <c r="H149" t="s">
        <v>42</v>
      </c>
      <c r="I149" t="s">
        <v>43</v>
      </c>
      <c r="J149">
        <v>497393</v>
      </c>
      <c r="K149">
        <v>5</v>
      </c>
      <c r="L149">
        <v>1394</v>
      </c>
      <c r="M149">
        <v>0</v>
      </c>
      <c r="N149">
        <v>41854</v>
      </c>
      <c r="O149">
        <v>6495</v>
      </c>
      <c r="P149">
        <v>11826</v>
      </c>
      <c r="Q149" t="s">
        <v>47</v>
      </c>
      <c r="R149" t="s">
        <v>51</v>
      </c>
      <c r="S149" t="s">
        <v>56</v>
      </c>
      <c r="T149">
        <v>3</v>
      </c>
    </row>
    <row r="150" spans="1:20" x14ac:dyDescent="0.2">
      <c r="A150" s="4">
        <f t="shared" si="2"/>
        <v>45670</v>
      </c>
      <c r="B150" t="s">
        <v>22</v>
      </c>
      <c r="C150" t="s">
        <v>26</v>
      </c>
      <c r="D150" t="s">
        <v>33</v>
      </c>
      <c r="E150" t="s">
        <v>36</v>
      </c>
      <c r="F150" t="s">
        <v>39</v>
      </c>
      <c r="G150">
        <v>34154</v>
      </c>
      <c r="H150" t="s">
        <v>41</v>
      </c>
      <c r="I150" t="s">
        <v>43</v>
      </c>
      <c r="J150">
        <v>955397</v>
      </c>
      <c r="K150">
        <v>6</v>
      </c>
      <c r="L150">
        <v>4402</v>
      </c>
      <c r="M150">
        <v>10</v>
      </c>
      <c r="N150">
        <v>20451</v>
      </c>
      <c r="O150">
        <v>25042</v>
      </c>
      <c r="P150">
        <v>3916</v>
      </c>
      <c r="Q150" t="s">
        <v>48</v>
      </c>
      <c r="R150" t="s">
        <v>52</v>
      </c>
      <c r="S150" t="s">
        <v>55</v>
      </c>
      <c r="T150">
        <v>4</v>
      </c>
    </row>
    <row r="151" spans="1:20" x14ac:dyDescent="0.2">
      <c r="A151" s="4">
        <f t="shared" si="2"/>
        <v>45670</v>
      </c>
      <c r="B151" t="s">
        <v>21</v>
      </c>
      <c r="C151" t="s">
        <v>26</v>
      </c>
      <c r="D151" t="s">
        <v>31</v>
      </c>
      <c r="E151" t="s">
        <v>34</v>
      </c>
      <c r="F151" t="s">
        <v>38</v>
      </c>
      <c r="G151">
        <v>42882</v>
      </c>
      <c r="H151" t="s">
        <v>42</v>
      </c>
      <c r="I151" t="s">
        <v>45</v>
      </c>
      <c r="J151">
        <v>657240</v>
      </c>
      <c r="K151">
        <v>1</v>
      </c>
      <c r="L151">
        <v>2753</v>
      </c>
      <c r="M151">
        <v>5</v>
      </c>
      <c r="N151">
        <v>28454</v>
      </c>
      <c r="O151">
        <v>19784</v>
      </c>
      <c r="P151">
        <v>12291</v>
      </c>
      <c r="Q151" t="s">
        <v>47</v>
      </c>
      <c r="R151" t="s">
        <v>51</v>
      </c>
      <c r="S151" t="s">
        <v>56</v>
      </c>
      <c r="T151">
        <v>5</v>
      </c>
    </row>
    <row r="152" spans="1:20" x14ac:dyDescent="0.2">
      <c r="A152" s="4">
        <f t="shared" si="2"/>
        <v>45670</v>
      </c>
      <c r="B152" t="s">
        <v>20</v>
      </c>
      <c r="C152" t="s">
        <v>26</v>
      </c>
      <c r="D152" t="s">
        <v>32</v>
      </c>
      <c r="E152" t="s">
        <v>36</v>
      </c>
      <c r="F152" t="s">
        <v>37</v>
      </c>
      <c r="G152">
        <v>54917</v>
      </c>
      <c r="H152" t="s">
        <v>42</v>
      </c>
      <c r="I152" t="s">
        <v>45</v>
      </c>
      <c r="J152">
        <v>618431</v>
      </c>
      <c r="K152">
        <v>2</v>
      </c>
      <c r="L152">
        <v>2510</v>
      </c>
      <c r="M152">
        <v>15</v>
      </c>
      <c r="N152">
        <v>33613</v>
      </c>
      <c r="O152">
        <v>13147</v>
      </c>
      <c r="P152">
        <v>12910</v>
      </c>
      <c r="Q152" t="s">
        <v>48</v>
      </c>
      <c r="R152" t="s">
        <v>50</v>
      </c>
      <c r="S152" t="s">
        <v>53</v>
      </c>
      <c r="T152">
        <v>2</v>
      </c>
    </row>
    <row r="153" spans="1:20" x14ac:dyDescent="0.2">
      <c r="A153" s="4">
        <f t="shared" si="2"/>
        <v>45670</v>
      </c>
      <c r="B153" t="s">
        <v>20</v>
      </c>
      <c r="C153" t="s">
        <v>27</v>
      </c>
      <c r="D153" t="s">
        <v>30</v>
      </c>
      <c r="E153" t="s">
        <v>34</v>
      </c>
      <c r="F153" t="s">
        <v>38</v>
      </c>
      <c r="G153">
        <v>92488</v>
      </c>
      <c r="H153" t="s">
        <v>41</v>
      </c>
      <c r="I153" t="s">
        <v>44</v>
      </c>
      <c r="J153">
        <v>332509</v>
      </c>
      <c r="K153">
        <v>7</v>
      </c>
      <c r="L153">
        <v>4690</v>
      </c>
      <c r="M153">
        <v>5</v>
      </c>
      <c r="N153">
        <v>42106</v>
      </c>
      <c r="O153">
        <v>4552</v>
      </c>
      <c r="P153">
        <v>19650</v>
      </c>
      <c r="Q153" t="s">
        <v>49</v>
      </c>
      <c r="R153" t="s">
        <v>50</v>
      </c>
      <c r="S153" t="s">
        <v>56</v>
      </c>
      <c r="T153">
        <v>2</v>
      </c>
    </row>
    <row r="154" spans="1:20" x14ac:dyDescent="0.2">
      <c r="A154" s="4">
        <f t="shared" si="2"/>
        <v>45670</v>
      </c>
      <c r="B154" t="s">
        <v>22</v>
      </c>
      <c r="C154" t="s">
        <v>26</v>
      </c>
      <c r="D154" t="s">
        <v>28</v>
      </c>
      <c r="E154" t="s">
        <v>34</v>
      </c>
      <c r="F154" t="s">
        <v>39</v>
      </c>
      <c r="G154">
        <v>25701</v>
      </c>
      <c r="H154" t="s">
        <v>41</v>
      </c>
      <c r="I154" t="s">
        <v>43</v>
      </c>
      <c r="J154">
        <v>825874</v>
      </c>
      <c r="K154">
        <v>6</v>
      </c>
      <c r="L154">
        <v>3715</v>
      </c>
      <c r="M154">
        <v>20</v>
      </c>
      <c r="N154">
        <v>17575</v>
      </c>
      <c r="O154">
        <v>18362</v>
      </c>
      <c r="P154">
        <v>-2530</v>
      </c>
      <c r="Q154" t="s">
        <v>47</v>
      </c>
      <c r="R154" t="s">
        <v>52</v>
      </c>
      <c r="S154" t="s">
        <v>55</v>
      </c>
      <c r="T154">
        <v>5</v>
      </c>
    </row>
    <row r="155" spans="1:20" x14ac:dyDescent="0.2">
      <c r="A155" s="4">
        <f t="shared" si="2"/>
        <v>45670</v>
      </c>
      <c r="B155" t="s">
        <v>20</v>
      </c>
      <c r="C155" t="s">
        <v>26</v>
      </c>
      <c r="D155" t="s">
        <v>28</v>
      </c>
      <c r="E155" t="s">
        <v>35</v>
      </c>
      <c r="F155" t="s">
        <v>37</v>
      </c>
      <c r="G155">
        <v>85281</v>
      </c>
      <c r="H155" t="s">
        <v>41</v>
      </c>
      <c r="I155" t="s">
        <v>45</v>
      </c>
      <c r="J155">
        <v>745113</v>
      </c>
      <c r="K155">
        <v>6</v>
      </c>
      <c r="L155">
        <v>3060</v>
      </c>
      <c r="M155">
        <v>0</v>
      </c>
      <c r="N155">
        <v>32563</v>
      </c>
      <c r="O155">
        <v>7547</v>
      </c>
      <c r="P155">
        <v>-4931</v>
      </c>
      <c r="Q155" t="s">
        <v>49</v>
      </c>
      <c r="R155" t="s">
        <v>51</v>
      </c>
      <c r="S155" t="s">
        <v>56</v>
      </c>
      <c r="T155">
        <v>5</v>
      </c>
    </row>
    <row r="156" spans="1:20" x14ac:dyDescent="0.2">
      <c r="A156" s="4">
        <f t="shared" si="2"/>
        <v>45670</v>
      </c>
      <c r="B156" t="s">
        <v>22</v>
      </c>
      <c r="C156" t="s">
        <v>26</v>
      </c>
      <c r="D156" t="s">
        <v>32</v>
      </c>
      <c r="E156" t="s">
        <v>35</v>
      </c>
      <c r="F156" t="s">
        <v>40</v>
      </c>
      <c r="G156">
        <v>99871</v>
      </c>
      <c r="H156" t="s">
        <v>42</v>
      </c>
      <c r="I156" t="s">
        <v>45</v>
      </c>
      <c r="J156">
        <v>310381</v>
      </c>
      <c r="K156">
        <v>6</v>
      </c>
      <c r="L156">
        <v>3346</v>
      </c>
      <c r="M156">
        <v>10</v>
      </c>
      <c r="N156">
        <v>45848</v>
      </c>
      <c r="O156">
        <v>22897</v>
      </c>
      <c r="P156">
        <v>10170</v>
      </c>
      <c r="Q156" t="s">
        <v>49</v>
      </c>
      <c r="R156" t="s">
        <v>50</v>
      </c>
      <c r="S156" t="s">
        <v>53</v>
      </c>
      <c r="T156">
        <v>2</v>
      </c>
    </row>
    <row r="157" spans="1:20" x14ac:dyDescent="0.2">
      <c r="A157" s="4">
        <f t="shared" si="2"/>
        <v>45670</v>
      </c>
      <c r="B157" t="s">
        <v>23</v>
      </c>
      <c r="C157" t="s">
        <v>24</v>
      </c>
      <c r="D157" t="s">
        <v>31</v>
      </c>
      <c r="E157" t="s">
        <v>35</v>
      </c>
      <c r="F157" t="s">
        <v>40</v>
      </c>
      <c r="G157">
        <v>78225</v>
      </c>
      <c r="H157" t="s">
        <v>41</v>
      </c>
      <c r="I157" t="s">
        <v>43</v>
      </c>
      <c r="J157">
        <v>489149</v>
      </c>
      <c r="K157">
        <v>7</v>
      </c>
      <c r="L157">
        <v>1545</v>
      </c>
      <c r="M157">
        <v>0</v>
      </c>
      <c r="N157">
        <v>8887</v>
      </c>
      <c r="O157">
        <v>25978</v>
      </c>
      <c r="P157">
        <v>16224</v>
      </c>
      <c r="Q157" t="s">
        <v>48</v>
      </c>
      <c r="R157" t="s">
        <v>50</v>
      </c>
      <c r="S157" t="s">
        <v>55</v>
      </c>
      <c r="T157">
        <v>2</v>
      </c>
    </row>
    <row r="158" spans="1:20" x14ac:dyDescent="0.2">
      <c r="A158" s="4">
        <f t="shared" si="2"/>
        <v>45671</v>
      </c>
      <c r="B158" t="s">
        <v>20</v>
      </c>
      <c r="C158" t="s">
        <v>26</v>
      </c>
      <c r="D158" t="s">
        <v>29</v>
      </c>
      <c r="E158" t="s">
        <v>35</v>
      </c>
      <c r="F158" t="s">
        <v>40</v>
      </c>
      <c r="G158">
        <v>62492</v>
      </c>
      <c r="H158" t="s">
        <v>42</v>
      </c>
      <c r="I158" t="s">
        <v>45</v>
      </c>
      <c r="J158">
        <v>754247</v>
      </c>
      <c r="K158">
        <v>9</v>
      </c>
      <c r="L158">
        <v>3434</v>
      </c>
      <c r="M158">
        <v>5</v>
      </c>
      <c r="N158">
        <v>39903</v>
      </c>
      <c r="O158">
        <v>11996</v>
      </c>
      <c r="P158">
        <v>1414</v>
      </c>
      <c r="Q158" t="s">
        <v>46</v>
      </c>
      <c r="R158" t="s">
        <v>50</v>
      </c>
      <c r="S158" t="s">
        <v>56</v>
      </c>
      <c r="T158">
        <v>1</v>
      </c>
    </row>
    <row r="159" spans="1:20" x14ac:dyDescent="0.2">
      <c r="A159" s="4">
        <f t="shared" si="2"/>
        <v>45671</v>
      </c>
      <c r="B159" t="s">
        <v>23</v>
      </c>
      <c r="C159" t="s">
        <v>24</v>
      </c>
      <c r="D159" t="s">
        <v>32</v>
      </c>
      <c r="E159" t="s">
        <v>34</v>
      </c>
      <c r="F159" t="s">
        <v>39</v>
      </c>
      <c r="G159">
        <v>12988</v>
      </c>
      <c r="H159" t="s">
        <v>42</v>
      </c>
      <c r="I159" t="s">
        <v>44</v>
      </c>
      <c r="J159">
        <v>958142</v>
      </c>
      <c r="K159">
        <v>9</v>
      </c>
      <c r="L159">
        <v>970</v>
      </c>
      <c r="M159">
        <v>5</v>
      </c>
      <c r="N159">
        <v>25834</v>
      </c>
      <c r="O159">
        <v>18898</v>
      </c>
      <c r="P159">
        <v>7257</v>
      </c>
      <c r="Q159" t="s">
        <v>46</v>
      </c>
      <c r="R159" t="s">
        <v>52</v>
      </c>
      <c r="S159" t="s">
        <v>56</v>
      </c>
      <c r="T159">
        <v>2</v>
      </c>
    </row>
    <row r="160" spans="1:20" x14ac:dyDescent="0.2">
      <c r="A160" s="4">
        <f t="shared" si="2"/>
        <v>45671</v>
      </c>
      <c r="B160" t="s">
        <v>22</v>
      </c>
      <c r="C160" t="s">
        <v>26</v>
      </c>
      <c r="D160" t="s">
        <v>29</v>
      </c>
      <c r="E160" t="s">
        <v>36</v>
      </c>
      <c r="F160" t="s">
        <v>37</v>
      </c>
      <c r="G160">
        <v>45919</v>
      </c>
      <c r="H160" t="s">
        <v>41</v>
      </c>
      <c r="I160" t="s">
        <v>44</v>
      </c>
      <c r="J160">
        <v>121796</v>
      </c>
      <c r="K160">
        <v>2</v>
      </c>
      <c r="L160">
        <v>4879</v>
      </c>
      <c r="M160">
        <v>10</v>
      </c>
      <c r="N160">
        <v>35068</v>
      </c>
      <c r="O160">
        <v>10739</v>
      </c>
      <c r="P160">
        <v>19707</v>
      </c>
      <c r="Q160" t="s">
        <v>49</v>
      </c>
      <c r="R160" t="s">
        <v>50</v>
      </c>
      <c r="S160" t="s">
        <v>56</v>
      </c>
      <c r="T160">
        <v>3</v>
      </c>
    </row>
    <row r="161" spans="1:20" x14ac:dyDescent="0.2">
      <c r="A161" s="4">
        <f t="shared" si="2"/>
        <v>45671</v>
      </c>
      <c r="B161" t="s">
        <v>21</v>
      </c>
      <c r="C161" t="s">
        <v>26</v>
      </c>
      <c r="D161" t="s">
        <v>29</v>
      </c>
      <c r="E161" t="s">
        <v>34</v>
      </c>
      <c r="F161" t="s">
        <v>39</v>
      </c>
      <c r="G161">
        <v>58426</v>
      </c>
      <c r="H161" t="s">
        <v>41</v>
      </c>
      <c r="I161" t="s">
        <v>43</v>
      </c>
      <c r="J161">
        <v>281420</v>
      </c>
      <c r="K161">
        <v>2</v>
      </c>
      <c r="L161">
        <v>871</v>
      </c>
      <c r="M161">
        <v>10</v>
      </c>
      <c r="N161">
        <v>14452</v>
      </c>
      <c r="O161">
        <v>17777</v>
      </c>
      <c r="P161">
        <v>7389</v>
      </c>
      <c r="Q161" t="s">
        <v>46</v>
      </c>
      <c r="R161" t="s">
        <v>51</v>
      </c>
      <c r="S161" t="s">
        <v>56</v>
      </c>
      <c r="T161">
        <v>2</v>
      </c>
    </row>
    <row r="162" spans="1:20" x14ac:dyDescent="0.2">
      <c r="A162" s="4">
        <f t="shared" si="2"/>
        <v>45671</v>
      </c>
      <c r="B162" t="s">
        <v>20</v>
      </c>
      <c r="C162" t="s">
        <v>27</v>
      </c>
      <c r="D162" t="s">
        <v>31</v>
      </c>
      <c r="E162" t="s">
        <v>35</v>
      </c>
      <c r="F162" t="s">
        <v>37</v>
      </c>
      <c r="G162">
        <v>62167</v>
      </c>
      <c r="H162" t="s">
        <v>42</v>
      </c>
      <c r="I162" t="s">
        <v>44</v>
      </c>
      <c r="J162">
        <v>439557</v>
      </c>
      <c r="K162">
        <v>5</v>
      </c>
      <c r="L162">
        <v>3903</v>
      </c>
      <c r="M162">
        <v>0</v>
      </c>
      <c r="N162">
        <v>37596</v>
      </c>
      <c r="O162">
        <v>20014</v>
      </c>
      <c r="P162">
        <v>18979</v>
      </c>
      <c r="Q162" t="s">
        <v>47</v>
      </c>
      <c r="R162" t="s">
        <v>52</v>
      </c>
      <c r="S162" t="s">
        <v>54</v>
      </c>
      <c r="T162">
        <v>2</v>
      </c>
    </row>
    <row r="163" spans="1:20" x14ac:dyDescent="0.2">
      <c r="A163" s="4">
        <f t="shared" si="2"/>
        <v>45671</v>
      </c>
      <c r="B163" t="s">
        <v>22</v>
      </c>
      <c r="C163" t="s">
        <v>24</v>
      </c>
      <c r="D163" t="s">
        <v>29</v>
      </c>
      <c r="E163" t="s">
        <v>35</v>
      </c>
      <c r="F163" t="s">
        <v>40</v>
      </c>
      <c r="G163">
        <v>19013</v>
      </c>
      <c r="H163" t="s">
        <v>41</v>
      </c>
      <c r="I163" t="s">
        <v>45</v>
      </c>
      <c r="J163">
        <v>613151</v>
      </c>
      <c r="K163">
        <v>7</v>
      </c>
      <c r="L163">
        <v>1903</v>
      </c>
      <c r="M163">
        <v>15</v>
      </c>
      <c r="N163">
        <v>46722</v>
      </c>
      <c r="O163">
        <v>23199</v>
      </c>
      <c r="P163">
        <v>12512</v>
      </c>
      <c r="Q163" t="s">
        <v>48</v>
      </c>
      <c r="R163" t="s">
        <v>51</v>
      </c>
      <c r="S163" t="s">
        <v>56</v>
      </c>
      <c r="T163">
        <v>3</v>
      </c>
    </row>
    <row r="164" spans="1:20" x14ac:dyDescent="0.2">
      <c r="A164" s="4">
        <f t="shared" si="2"/>
        <v>45671</v>
      </c>
      <c r="B164" t="s">
        <v>21</v>
      </c>
      <c r="C164" t="s">
        <v>26</v>
      </c>
      <c r="D164" t="s">
        <v>30</v>
      </c>
      <c r="E164" t="s">
        <v>36</v>
      </c>
      <c r="F164" t="s">
        <v>40</v>
      </c>
      <c r="G164">
        <v>49113</v>
      </c>
      <c r="H164" t="s">
        <v>41</v>
      </c>
      <c r="I164" t="s">
        <v>44</v>
      </c>
      <c r="J164">
        <v>284405</v>
      </c>
      <c r="K164">
        <v>3</v>
      </c>
      <c r="L164">
        <v>4446</v>
      </c>
      <c r="M164">
        <v>0</v>
      </c>
      <c r="N164">
        <v>7377</v>
      </c>
      <c r="O164">
        <v>17487</v>
      </c>
      <c r="P164">
        <v>9277</v>
      </c>
      <c r="Q164" t="s">
        <v>47</v>
      </c>
      <c r="R164" t="s">
        <v>51</v>
      </c>
      <c r="S164" t="s">
        <v>53</v>
      </c>
      <c r="T164">
        <v>3</v>
      </c>
    </row>
    <row r="165" spans="1:20" x14ac:dyDescent="0.2">
      <c r="A165" s="4">
        <f t="shared" si="2"/>
        <v>45671</v>
      </c>
      <c r="B165" t="s">
        <v>21</v>
      </c>
      <c r="C165" t="s">
        <v>24</v>
      </c>
      <c r="D165" t="s">
        <v>31</v>
      </c>
      <c r="E165" t="s">
        <v>35</v>
      </c>
      <c r="F165" t="s">
        <v>38</v>
      </c>
      <c r="G165">
        <v>13574</v>
      </c>
      <c r="H165" t="s">
        <v>42</v>
      </c>
      <c r="I165" t="s">
        <v>45</v>
      </c>
      <c r="J165">
        <v>379866</v>
      </c>
      <c r="K165">
        <v>3</v>
      </c>
      <c r="L165">
        <v>4575</v>
      </c>
      <c r="M165">
        <v>5</v>
      </c>
      <c r="N165">
        <v>40475</v>
      </c>
      <c r="O165">
        <v>14297</v>
      </c>
      <c r="P165">
        <v>-4403</v>
      </c>
      <c r="Q165" t="s">
        <v>46</v>
      </c>
      <c r="R165" t="s">
        <v>50</v>
      </c>
      <c r="S165" t="s">
        <v>53</v>
      </c>
      <c r="T165">
        <v>5</v>
      </c>
    </row>
    <row r="166" spans="1:20" x14ac:dyDescent="0.2">
      <c r="A166" s="4">
        <f t="shared" si="2"/>
        <v>45671</v>
      </c>
      <c r="B166" t="s">
        <v>23</v>
      </c>
      <c r="C166" t="s">
        <v>24</v>
      </c>
      <c r="D166" t="s">
        <v>32</v>
      </c>
      <c r="E166" t="s">
        <v>34</v>
      </c>
      <c r="F166" t="s">
        <v>39</v>
      </c>
      <c r="G166">
        <v>17838</v>
      </c>
      <c r="H166" t="s">
        <v>41</v>
      </c>
      <c r="I166" t="s">
        <v>43</v>
      </c>
      <c r="J166">
        <v>843451</v>
      </c>
      <c r="K166">
        <v>4</v>
      </c>
      <c r="L166">
        <v>3020</v>
      </c>
      <c r="M166">
        <v>0</v>
      </c>
      <c r="N166">
        <v>30264</v>
      </c>
      <c r="O166">
        <v>2743</v>
      </c>
      <c r="P166">
        <v>561</v>
      </c>
      <c r="Q166" t="s">
        <v>49</v>
      </c>
      <c r="R166" t="s">
        <v>52</v>
      </c>
      <c r="S166" t="s">
        <v>55</v>
      </c>
      <c r="T166">
        <v>2</v>
      </c>
    </row>
    <row r="167" spans="1:20" x14ac:dyDescent="0.2">
      <c r="A167" s="4">
        <f t="shared" si="2"/>
        <v>45671</v>
      </c>
      <c r="B167" t="s">
        <v>22</v>
      </c>
      <c r="C167" t="s">
        <v>25</v>
      </c>
      <c r="D167" t="s">
        <v>30</v>
      </c>
      <c r="E167" t="s">
        <v>34</v>
      </c>
      <c r="F167" t="s">
        <v>39</v>
      </c>
      <c r="G167">
        <v>41368</v>
      </c>
      <c r="H167" t="s">
        <v>41</v>
      </c>
      <c r="I167" t="s">
        <v>43</v>
      </c>
      <c r="J167">
        <v>212761</v>
      </c>
      <c r="K167">
        <v>3</v>
      </c>
      <c r="L167">
        <v>1507</v>
      </c>
      <c r="M167">
        <v>20</v>
      </c>
      <c r="N167">
        <v>37168</v>
      </c>
      <c r="O167">
        <v>14536</v>
      </c>
      <c r="P167">
        <v>3863</v>
      </c>
      <c r="Q167" t="s">
        <v>48</v>
      </c>
      <c r="R167" t="s">
        <v>52</v>
      </c>
      <c r="S167" t="s">
        <v>56</v>
      </c>
      <c r="T167">
        <v>3</v>
      </c>
    </row>
    <row r="168" spans="1:20" x14ac:dyDescent="0.2">
      <c r="A168" s="4">
        <f t="shared" si="2"/>
        <v>45671</v>
      </c>
      <c r="B168" t="s">
        <v>21</v>
      </c>
      <c r="C168" t="s">
        <v>27</v>
      </c>
      <c r="D168" t="s">
        <v>33</v>
      </c>
      <c r="E168" t="s">
        <v>34</v>
      </c>
      <c r="F168" t="s">
        <v>38</v>
      </c>
      <c r="G168">
        <v>42228</v>
      </c>
      <c r="H168" t="s">
        <v>41</v>
      </c>
      <c r="I168" t="s">
        <v>45</v>
      </c>
      <c r="J168">
        <v>703386</v>
      </c>
      <c r="K168">
        <v>3</v>
      </c>
      <c r="L168">
        <v>3846</v>
      </c>
      <c r="M168">
        <v>0</v>
      </c>
      <c r="N168">
        <v>21542</v>
      </c>
      <c r="O168">
        <v>6436</v>
      </c>
      <c r="P168">
        <v>16114</v>
      </c>
      <c r="Q168" t="s">
        <v>49</v>
      </c>
      <c r="R168" t="s">
        <v>51</v>
      </c>
      <c r="S168" t="s">
        <v>54</v>
      </c>
      <c r="T168">
        <v>1</v>
      </c>
    </row>
    <row r="169" spans="1:20" x14ac:dyDescent="0.2">
      <c r="A169" s="4">
        <f t="shared" si="2"/>
        <v>45671</v>
      </c>
      <c r="B169" t="s">
        <v>20</v>
      </c>
      <c r="C169" t="s">
        <v>27</v>
      </c>
      <c r="D169" t="s">
        <v>28</v>
      </c>
      <c r="E169" t="s">
        <v>34</v>
      </c>
      <c r="F169" t="s">
        <v>40</v>
      </c>
      <c r="G169">
        <v>59711</v>
      </c>
      <c r="H169" t="s">
        <v>42</v>
      </c>
      <c r="I169" t="s">
        <v>45</v>
      </c>
      <c r="J169">
        <v>348380</v>
      </c>
      <c r="K169">
        <v>8</v>
      </c>
      <c r="L169">
        <v>1167</v>
      </c>
      <c r="M169">
        <v>0</v>
      </c>
      <c r="N169">
        <v>36317</v>
      </c>
      <c r="O169">
        <v>1421</v>
      </c>
      <c r="P169">
        <v>16403</v>
      </c>
      <c r="Q169" t="s">
        <v>48</v>
      </c>
      <c r="R169" t="s">
        <v>52</v>
      </c>
      <c r="S169" t="s">
        <v>54</v>
      </c>
      <c r="T169">
        <v>4</v>
      </c>
    </row>
    <row r="170" spans="1:20" x14ac:dyDescent="0.2">
      <c r="A170" s="4">
        <f t="shared" si="2"/>
        <v>45672</v>
      </c>
      <c r="B170" t="s">
        <v>20</v>
      </c>
      <c r="C170" t="s">
        <v>27</v>
      </c>
      <c r="D170" t="s">
        <v>32</v>
      </c>
      <c r="E170" t="s">
        <v>34</v>
      </c>
      <c r="F170" t="s">
        <v>40</v>
      </c>
      <c r="G170">
        <v>56097</v>
      </c>
      <c r="H170" t="s">
        <v>41</v>
      </c>
      <c r="I170" t="s">
        <v>44</v>
      </c>
      <c r="J170">
        <v>958514</v>
      </c>
      <c r="K170">
        <v>7</v>
      </c>
      <c r="L170">
        <v>1946</v>
      </c>
      <c r="M170">
        <v>20</v>
      </c>
      <c r="N170">
        <v>45878</v>
      </c>
      <c r="O170">
        <v>7416</v>
      </c>
      <c r="P170">
        <v>1105</v>
      </c>
      <c r="Q170" t="s">
        <v>47</v>
      </c>
      <c r="R170" t="s">
        <v>52</v>
      </c>
      <c r="S170" t="s">
        <v>53</v>
      </c>
      <c r="T170">
        <v>3</v>
      </c>
    </row>
    <row r="171" spans="1:20" x14ac:dyDescent="0.2">
      <c r="A171" s="4">
        <f t="shared" si="2"/>
        <v>45672</v>
      </c>
      <c r="B171" t="s">
        <v>23</v>
      </c>
      <c r="C171" t="s">
        <v>25</v>
      </c>
      <c r="D171" t="s">
        <v>32</v>
      </c>
      <c r="E171" t="s">
        <v>36</v>
      </c>
      <c r="F171" t="s">
        <v>39</v>
      </c>
      <c r="G171">
        <v>65773</v>
      </c>
      <c r="H171" t="s">
        <v>41</v>
      </c>
      <c r="I171" t="s">
        <v>45</v>
      </c>
      <c r="J171">
        <v>649546</v>
      </c>
      <c r="K171">
        <v>7</v>
      </c>
      <c r="L171">
        <v>4466</v>
      </c>
      <c r="M171">
        <v>5</v>
      </c>
      <c r="N171">
        <v>16256</v>
      </c>
      <c r="O171">
        <v>23581</v>
      </c>
      <c r="P171">
        <v>15099</v>
      </c>
      <c r="Q171" t="s">
        <v>46</v>
      </c>
      <c r="R171" t="s">
        <v>52</v>
      </c>
      <c r="S171" t="s">
        <v>54</v>
      </c>
      <c r="T171">
        <v>4</v>
      </c>
    </row>
    <row r="172" spans="1:20" x14ac:dyDescent="0.2">
      <c r="A172" s="4">
        <f t="shared" si="2"/>
        <v>45672</v>
      </c>
      <c r="B172" t="s">
        <v>21</v>
      </c>
      <c r="C172" t="s">
        <v>25</v>
      </c>
      <c r="D172" t="s">
        <v>32</v>
      </c>
      <c r="E172" t="s">
        <v>34</v>
      </c>
      <c r="F172" t="s">
        <v>37</v>
      </c>
      <c r="G172">
        <v>38639</v>
      </c>
      <c r="H172" t="s">
        <v>42</v>
      </c>
      <c r="I172" t="s">
        <v>43</v>
      </c>
      <c r="J172">
        <v>373850</v>
      </c>
      <c r="K172">
        <v>2</v>
      </c>
      <c r="L172">
        <v>2407</v>
      </c>
      <c r="M172">
        <v>10</v>
      </c>
      <c r="N172">
        <v>9965</v>
      </c>
      <c r="O172">
        <v>22676</v>
      </c>
      <c r="P172">
        <v>14721</v>
      </c>
      <c r="Q172" t="s">
        <v>47</v>
      </c>
      <c r="R172" t="s">
        <v>52</v>
      </c>
      <c r="S172" t="s">
        <v>53</v>
      </c>
      <c r="T172">
        <v>2</v>
      </c>
    </row>
    <row r="173" spans="1:20" x14ac:dyDescent="0.2">
      <c r="A173" s="4">
        <f t="shared" si="2"/>
        <v>45672</v>
      </c>
      <c r="B173" t="s">
        <v>22</v>
      </c>
      <c r="C173" t="s">
        <v>27</v>
      </c>
      <c r="D173" t="s">
        <v>30</v>
      </c>
      <c r="E173" t="s">
        <v>35</v>
      </c>
      <c r="F173" t="s">
        <v>40</v>
      </c>
      <c r="G173">
        <v>24823</v>
      </c>
      <c r="H173" t="s">
        <v>42</v>
      </c>
      <c r="I173" t="s">
        <v>45</v>
      </c>
      <c r="J173">
        <v>915375</v>
      </c>
      <c r="K173">
        <v>9</v>
      </c>
      <c r="L173">
        <v>2867</v>
      </c>
      <c r="M173">
        <v>0</v>
      </c>
      <c r="N173">
        <v>8902</v>
      </c>
      <c r="O173">
        <v>15582</v>
      </c>
      <c r="P173">
        <v>-2101</v>
      </c>
      <c r="Q173" t="s">
        <v>49</v>
      </c>
      <c r="R173" t="s">
        <v>50</v>
      </c>
      <c r="S173" t="s">
        <v>56</v>
      </c>
      <c r="T173">
        <v>1</v>
      </c>
    </row>
    <row r="174" spans="1:20" x14ac:dyDescent="0.2">
      <c r="A174" s="4">
        <f t="shared" si="2"/>
        <v>45672</v>
      </c>
      <c r="B174" t="s">
        <v>20</v>
      </c>
      <c r="C174" t="s">
        <v>25</v>
      </c>
      <c r="D174" t="s">
        <v>33</v>
      </c>
      <c r="E174" t="s">
        <v>35</v>
      </c>
      <c r="F174" t="s">
        <v>38</v>
      </c>
      <c r="G174">
        <v>33510</v>
      </c>
      <c r="H174" t="s">
        <v>42</v>
      </c>
      <c r="I174" t="s">
        <v>44</v>
      </c>
      <c r="J174">
        <v>950756</v>
      </c>
      <c r="K174">
        <v>6</v>
      </c>
      <c r="L174">
        <v>2605</v>
      </c>
      <c r="M174">
        <v>15</v>
      </c>
      <c r="N174">
        <v>19261</v>
      </c>
      <c r="O174">
        <v>7808</v>
      </c>
      <c r="P174">
        <v>1563</v>
      </c>
      <c r="Q174" t="s">
        <v>47</v>
      </c>
      <c r="R174" t="s">
        <v>51</v>
      </c>
      <c r="S174" t="s">
        <v>55</v>
      </c>
      <c r="T174">
        <v>1</v>
      </c>
    </row>
    <row r="175" spans="1:20" x14ac:dyDescent="0.2">
      <c r="A175" s="4">
        <f t="shared" si="2"/>
        <v>45672</v>
      </c>
      <c r="B175" t="s">
        <v>21</v>
      </c>
      <c r="C175" t="s">
        <v>25</v>
      </c>
      <c r="D175" t="s">
        <v>31</v>
      </c>
      <c r="E175" t="s">
        <v>35</v>
      </c>
      <c r="F175" t="s">
        <v>38</v>
      </c>
      <c r="G175">
        <v>48333</v>
      </c>
      <c r="H175" t="s">
        <v>42</v>
      </c>
      <c r="I175" t="s">
        <v>44</v>
      </c>
      <c r="J175">
        <v>908747</v>
      </c>
      <c r="K175">
        <v>3</v>
      </c>
      <c r="L175">
        <v>4868</v>
      </c>
      <c r="M175">
        <v>10</v>
      </c>
      <c r="N175">
        <v>17088</v>
      </c>
      <c r="O175">
        <v>5713</v>
      </c>
      <c r="P175">
        <v>13692</v>
      </c>
      <c r="Q175" t="s">
        <v>46</v>
      </c>
      <c r="R175" t="s">
        <v>51</v>
      </c>
      <c r="S175" t="s">
        <v>56</v>
      </c>
      <c r="T175">
        <v>5</v>
      </c>
    </row>
    <row r="176" spans="1:20" x14ac:dyDescent="0.2">
      <c r="A176" s="4">
        <f t="shared" si="2"/>
        <v>45672</v>
      </c>
      <c r="B176" t="s">
        <v>21</v>
      </c>
      <c r="C176" t="s">
        <v>25</v>
      </c>
      <c r="D176" t="s">
        <v>33</v>
      </c>
      <c r="E176" t="s">
        <v>35</v>
      </c>
      <c r="F176" t="s">
        <v>38</v>
      </c>
      <c r="G176">
        <v>14435</v>
      </c>
      <c r="H176" t="s">
        <v>41</v>
      </c>
      <c r="I176" t="s">
        <v>45</v>
      </c>
      <c r="J176">
        <v>634640</v>
      </c>
      <c r="K176">
        <v>9</v>
      </c>
      <c r="L176">
        <v>3529</v>
      </c>
      <c r="M176">
        <v>15</v>
      </c>
      <c r="N176">
        <v>9009</v>
      </c>
      <c r="O176">
        <v>4177</v>
      </c>
      <c r="P176">
        <v>13847</v>
      </c>
      <c r="Q176" t="s">
        <v>46</v>
      </c>
      <c r="R176" t="s">
        <v>52</v>
      </c>
      <c r="S176" t="s">
        <v>54</v>
      </c>
      <c r="T176">
        <v>5</v>
      </c>
    </row>
    <row r="177" spans="1:20" x14ac:dyDescent="0.2">
      <c r="A177" s="4">
        <f t="shared" si="2"/>
        <v>45672</v>
      </c>
      <c r="B177" t="s">
        <v>23</v>
      </c>
      <c r="C177" t="s">
        <v>27</v>
      </c>
      <c r="D177" t="s">
        <v>30</v>
      </c>
      <c r="E177" t="s">
        <v>36</v>
      </c>
      <c r="F177" t="s">
        <v>39</v>
      </c>
      <c r="G177">
        <v>48418</v>
      </c>
      <c r="H177" t="s">
        <v>42</v>
      </c>
      <c r="I177" t="s">
        <v>44</v>
      </c>
      <c r="J177">
        <v>134497</v>
      </c>
      <c r="K177">
        <v>9</v>
      </c>
      <c r="L177">
        <v>540</v>
      </c>
      <c r="M177">
        <v>0</v>
      </c>
      <c r="N177">
        <v>21464</v>
      </c>
      <c r="O177">
        <v>4776</v>
      </c>
      <c r="P177">
        <v>16858</v>
      </c>
      <c r="Q177" t="s">
        <v>47</v>
      </c>
      <c r="R177" t="s">
        <v>52</v>
      </c>
      <c r="S177" t="s">
        <v>55</v>
      </c>
      <c r="T177">
        <v>2</v>
      </c>
    </row>
    <row r="178" spans="1:20" x14ac:dyDescent="0.2">
      <c r="A178" s="4">
        <f t="shared" si="2"/>
        <v>45672</v>
      </c>
      <c r="B178" t="s">
        <v>20</v>
      </c>
      <c r="C178" t="s">
        <v>27</v>
      </c>
      <c r="D178" t="s">
        <v>32</v>
      </c>
      <c r="E178" t="s">
        <v>35</v>
      </c>
      <c r="F178" t="s">
        <v>39</v>
      </c>
      <c r="G178">
        <v>67955</v>
      </c>
      <c r="H178" t="s">
        <v>42</v>
      </c>
      <c r="I178" t="s">
        <v>44</v>
      </c>
      <c r="J178">
        <v>437289</v>
      </c>
      <c r="K178">
        <v>6</v>
      </c>
      <c r="L178">
        <v>625</v>
      </c>
      <c r="M178">
        <v>15</v>
      </c>
      <c r="N178">
        <v>5534</v>
      </c>
      <c r="O178">
        <v>21774</v>
      </c>
      <c r="P178">
        <v>-1010</v>
      </c>
      <c r="Q178" t="s">
        <v>48</v>
      </c>
      <c r="R178" t="s">
        <v>51</v>
      </c>
      <c r="S178" t="s">
        <v>55</v>
      </c>
      <c r="T178">
        <v>3</v>
      </c>
    </row>
    <row r="179" spans="1:20" x14ac:dyDescent="0.2">
      <c r="A179" s="4">
        <f t="shared" si="2"/>
        <v>45672</v>
      </c>
      <c r="B179" t="s">
        <v>20</v>
      </c>
      <c r="C179" t="s">
        <v>27</v>
      </c>
      <c r="D179" t="s">
        <v>28</v>
      </c>
      <c r="E179" t="s">
        <v>36</v>
      </c>
      <c r="F179" t="s">
        <v>39</v>
      </c>
      <c r="G179">
        <v>69507</v>
      </c>
      <c r="H179" t="s">
        <v>41</v>
      </c>
      <c r="I179" t="s">
        <v>43</v>
      </c>
      <c r="J179">
        <v>800334</v>
      </c>
      <c r="K179">
        <v>6</v>
      </c>
      <c r="L179">
        <v>1277</v>
      </c>
      <c r="M179">
        <v>10</v>
      </c>
      <c r="N179">
        <v>13799</v>
      </c>
      <c r="O179">
        <v>25851</v>
      </c>
      <c r="P179">
        <v>6724</v>
      </c>
      <c r="Q179" t="s">
        <v>46</v>
      </c>
      <c r="R179" t="s">
        <v>51</v>
      </c>
      <c r="S179" t="s">
        <v>53</v>
      </c>
      <c r="T179">
        <v>1</v>
      </c>
    </row>
    <row r="180" spans="1:20" x14ac:dyDescent="0.2">
      <c r="A180" s="4">
        <f t="shared" si="2"/>
        <v>45672</v>
      </c>
      <c r="B180" t="s">
        <v>22</v>
      </c>
      <c r="C180" t="s">
        <v>25</v>
      </c>
      <c r="D180" t="s">
        <v>32</v>
      </c>
      <c r="E180" t="s">
        <v>35</v>
      </c>
      <c r="F180" t="s">
        <v>39</v>
      </c>
      <c r="G180">
        <v>61033</v>
      </c>
      <c r="H180" t="s">
        <v>42</v>
      </c>
      <c r="I180" t="s">
        <v>45</v>
      </c>
      <c r="J180">
        <v>984754</v>
      </c>
      <c r="K180">
        <v>8</v>
      </c>
      <c r="L180">
        <v>1335</v>
      </c>
      <c r="M180">
        <v>15</v>
      </c>
      <c r="N180">
        <v>9791</v>
      </c>
      <c r="O180">
        <v>24112</v>
      </c>
      <c r="P180">
        <v>-2252</v>
      </c>
      <c r="Q180" t="s">
        <v>46</v>
      </c>
      <c r="R180" t="s">
        <v>50</v>
      </c>
      <c r="S180" t="s">
        <v>55</v>
      </c>
      <c r="T180">
        <v>2</v>
      </c>
    </row>
    <row r="181" spans="1:20" x14ac:dyDescent="0.2">
      <c r="A181" s="4">
        <f t="shared" si="2"/>
        <v>45672</v>
      </c>
      <c r="B181" t="s">
        <v>20</v>
      </c>
      <c r="C181" t="s">
        <v>27</v>
      </c>
      <c r="D181" t="s">
        <v>31</v>
      </c>
      <c r="E181" t="s">
        <v>36</v>
      </c>
      <c r="F181" t="s">
        <v>38</v>
      </c>
      <c r="G181">
        <v>96089</v>
      </c>
      <c r="H181" t="s">
        <v>42</v>
      </c>
      <c r="I181" t="s">
        <v>43</v>
      </c>
      <c r="J181">
        <v>651516</v>
      </c>
      <c r="K181">
        <v>8</v>
      </c>
      <c r="L181">
        <v>1378</v>
      </c>
      <c r="M181">
        <v>15</v>
      </c>
      <c r="N181">
        <v>11512</v>
      </c>
      <c r="O181">
        <v>24594</v>
      </c>
      <c r="P181">
        <v>504</v>
      </c>
      <c r="Q181" t="s">
        <v>46</v>
      </c>
      <c r="R181" t="s">
        <v>52</v>
      </c>
      <c r="S181" t="s">
        <v>53</v>
      </c>
      <c r="T181">
        <v>2</v>
      </c>
    </row>
    <row r="182" spans="1:20" x14ac:dyDescent="0.2">
      <c r="A182" s="4">
        <f t="shared" si="2"/>
        <v>45673</v>
      </c>
      <c r="B182" t="s">
        <v>22</v>
      </c>
      <c r="C182" t="s">
        <v>25</v>
      </c>
      <c r="D182" t="s">
        <v>29</v>
      </c>
      <c r="E182" t="s">
        <v>36</v>
      </c>
      <c r="F182" t="s">
        <v>38</v>
      </c>
      <c r="G182">
        <v>82972</v>
      </c>
      <c r="H182" t="s">
        <v>41</v>
      </c>
      <c r="I182" t="s">
        <v>43</v>
      </c>
      <c r="J182">
        <v>619896</v>
      </c>
      <c r="K182">
        <v>6</v>
      </c>
      <c r="L182">
        <v>4989</v>
      </c>
      <c r="M182">
        <v>10</v>
      </c>
      <c r="N182">
        <v>32651</v>
      </c>
      <c r="O182">
        <v>17243</v>
      </c>
      <c r="P182">
        <v>5782</v>
      </c>
      <c r="Q182" t="s">
        <v>46</v>
      </c>
      <c r="R182" t="s">
        <v>51</v>
      </c>
      <c r="S182" t="s">
        <v>54</v>
      </c>
      <c r="T182">
        <v>3</v>
      </c>
    </row>
    <row r="183" spans="1:20" x14ac:dyDescent="0.2">
      <c r="A183" s="4">
        <f t="shared" si="2"/>
        <v>45673</v>
      </c>
      <c r="B183" t="s">
        <v>20</v>
      </c>
      <c r="C183" t="s">
        <v>26</v>
      </c>
      <c r="D183" t="s">
        <v>28</v>
      </c>
      <c r="E183" t="s">
        <v>36</v>
      </c>
      <c r="F183" t="s">
        <v>39</v>
      </c>
      <c r="G183">
        <v>57219</v>
      </c>
      <c r="H183" t="s">
        <v>42</v>
      </c>
      <c r="I183" t="s">
        <v>44</v>
      </c>
      <c r="J183">
        <v>108882</v>
      </c>
      <c r="K183">
        <v>7</v>
      </c>
      <c r="L183">
        <v>1336</v>
      </c>
      <c r="M183">
        <v>10</v>
      </c>
      <c r="N183">
        <v>23720</v>
      </c>
      <c r="O183">
        <v>25769</v>
      </c>
      <c r="P183">
        <v>8586</v>
      </c>
      <c r="Q183" t="s">
        <v>48</v>
      </c>
      <c r="R183" t="s">
        <v>50</v>
      </c>
      <c r="S183" t="s">
        <v>53</v>
      </c>
      <c r="T183">
        <v>1</v>
      </c>
    </row>
    <row r="184" spans="1:20" x14ac:dyDescent="0.2">
      <c r="A184" s="4">
        <f t="shared" si="2"/>
        <v>45673</v>
      </c>
      <c r="B184" t="s">
        <v>23</v>
      </c>
      <c r="C184" t="s">
        <v>25</v>
      </c>
      <c r="D184" t="s">
        <v>32</v>
      </c>
      <c r="E184" t="s">
        <v>35</v>
      </c>
      <c r="F184" t="s">
        <v>39</v>
      </c>
      <c r="G184">
        <v>44477</v>
      </c>
      <c r="H184" t="s">
        <v>42</v>
      </c>
      <c r="I184" t="s">
        <v>43</v>
      </c>
      <c r="J184">
        <v>354962</v>
      </c>
      <c r="K184">
        <v>4</v>
      </c>
      <c r="L184">
        <v>1024</v>
      </c>
      <c r="M184">
        <v>10</v>
      </c>
      <c r="N184">
        <v>16563</v>
      </c>
      <c r="O184">
        <v>13598</v>
      </c>
      <c r="P184">
        <v>6222</v>
      </c>
      <c r="Q184" t="s">
        <v>48</v>
      </c>
      <c r="R184" t="s">
        <v>50</v>
      </c>
      <c r="S184" t="s">
        <v>56</v>
      </c>
      <c r="T184">
        <v>1</v>
      </c>
    </row>
    <row r="185" spans="1:20" x14ac:dyDescent="0.2">
      <c r="A185" s="4">
        <f t="shared" si="2"/>
        <v>45673</v>
      </c>
      <c r="B185" t="s">
        <v>20</v>
      </c>
      <c r="C185" t="s">
        <v>24</v>
      </c>
      <c r="D185" t="s">
        <v>28</v>
      </c>
      <c r="E185" t="s">
        <v>36</v>
      </c>
      <c r="F185" t="s">
        <v>38</v>
      </c>
      <c r="G185">
        <v>99780</v>
      </c>
      <c r="H185" t="s">
        <v>41</v>
      </c>
      <c r="I185" t="s">
        <v>45</v>
      </c>
      <c r="J185">
        <v>247340</v>
      </c>
      <c r="K185">
        <v>1</v>
      </c>
      <c r="L185">
        <v>1751</v>
      </c>
      <c r="M185">
        <v>10</v>
      </c>
      <c r="N185">
        <v>21220</v>
      </c>
      <c r="O185">
        <v>18510</v>
      </c>
      <c r="P185">
        <v>18457</v>
      </c>
      <c r="Q185" t="s">
        <v>49</v>
      </c>
      <c r="R185" t="s">
        <v>52</v>
      </c>
      <c r="S185" t="s">
        <v>54</v>
      </c>
      <c r="T185">
        <v>1</v>
      </c>
    </row>
    <row r="186" spans="1:20" x14ac:dyDescent="0.2">
      <c r="A186" s="4">
        <f t="shared" si="2"/>
        <v>45673</v>
      </c>
      <c r="B186" t="s">
        <v>22</v>
      </c>
      <c r="C186" t="s">
        <v>27</v>
      </c>
      <c r="D186" t="s">
        <v>29</v>
      </c>
      <c r="E186" t="s">
        <v>34</v>
      </c>
      <c r="F186" t="s">
        <v>39</v>
      </c>
      <c r="G186">
        <v>52721</v>
      </c>
      <c r="H186" t="s">
        <v>41</v>
      </c>
      <c r="I186" t="s">
        <v>45</v>
      </c>
      <c r="J186">
        <v>432990</v>
      </c>
      <c r="K186">
        <v>4</v>
      </c>
      <c r="L186">
        <v>4741</v>
      </c>
      <c r="M186">
        <v>20</v>
      </c>
      <c r="N186">
        <v>41081</v>
      </c>
      <c r="O186">
        <v>29594</v>
      </c>
      <c r="P186">
        <v>10151</v>
      </c>
      <c r="Q186" t="s">
        <v>49</v>
      </c>
      <c r="R186" t="s">
        <v>50</v>
      </c>
      <c r="S186" t="s">
        <v>56</v>
      </c>
      <c r="T186">
        <v>5</v>
      </c>
    </row>
    <row r="187" spans="1:20" x14ac:dyDescent="0.2">
      <c r="A187" s="4">
        <f t="shared" si="2"/>
        <v>45673</v>
      </c>
      <c r="B187" t="s">
        <v>22</v>
      </c>
      <c r="C187" t="s">
        <v>27</v>
      </c>
      <c r="D187" t="s">
        <v>33</v>
      </c>
      <c r="E187" t="s">
        <v>34</v>
      </c>
      <c r="F187" t="s">
        <v>39</v>
      </c>
      <c r="G187">
        <v>77228</v>
      </c>
      <c r="H187" t="s">
        <v>41</v>
      </c>
      <c r="I187" t="s">
        <v>45</v>
      </c>
      <c r="J187">
        <v>343180</v>
      </c>
      <c r="K187">
        <v>8</v>
      </c>
      <c r="L187">
        <v>1234</v>
      </c>
      <c r="M187">
        <v>0</v>
      </c>
      <c r="N187">
        <v>20501</v>
      </c>
      <c r="O187">
        <v>15980</v>
      </c>
      <c r="P187">
        <v>7731</v>
      </c>
      <c r="Q187" t="s">
        <v>49</v>
      </c>
      <c r="R187" t="s">
        <v>50</v>
      </c>
      <c r="S187" t="s">
        <v>54</v>
      </c>
      <c r="T187">
        <v>1</v>
      </c>
    </row>
    <row r="188" spans="1:20" x14ac:dyDescent="0.2">
      <c r="A188" s="4">
        <f t="shared" si="2"/>
        <v>45673</v>
      </c>
      <c r="B188" t="s">
        <v>23</v>
      </c>
      <c r="C188" t="s">
        <v>24</v>
      </c>
      <c r="D188" t="s">
        <v>30</v>
      </c>
      <c r="E188" t="s">
        <v>35</v>
      </c>
      <c r="F188" t="s">
        <v>39</v>
      </c>
      <c r="G188">
        <v>25523</v>
      </c>
      <c r="H188" t="s">
        <v>41</v>
      </c>
      <c r="I188" t="s">
        <v>43</v>
      </c>
      <c r="J188">
        <v>386607</v>
      </c>
      <c r="K188">
        <v>8</v>
      </c>
      <c r="L188">
        <v>668</v>
      </c>
      <c r="M188">
        <v>10</v>
      </c>
      <c r="N188">
        <v>44094</v>
      </c>
      <c r="O188">
        <v>17633</v>
      </c>
      <c r="P188">
        <v>19747</v>
      </c>
      <c r="Q188" t="s">
        <v>47</v>
      </c>
      <c r="R188" t="s">
        <v>50</v>
      </c>
      <c r="S188" t="s">
        <v>55</v>
      </c>
      <c r="T188">
        <v>4</v>
      </c>
    </row>
    <row r="189" spans="1:20" x14ac:dyDescent="0.2">
      <c r="A189" s="4">
        <f t="shared" si="2"/>
        <v>45673</v>
      </c>
      <c r="B189" t="s">
        <v>20</v>
      </c>
      <c r="C189" t="s">
        <v>25</v>
      </c>
      <c r="D189" t="s">
        <v>32</v>
      </c>
      <c r="E189" t="s">
        <v>34</v>
      </c>
      <c r="F189" t="s">
        <v>39</v>
      </c>
      <c r="G189">
        <v>42326</v>
      </c>
      <c r="H189" t="s">
        <v>41</v>
      </c>
      <c r="I189" t="s">
        <v>45</v>
      </c>
      <c r="J189">
        <v>176789</v>
      </c>
      <c r="K189">
        <v>2</v>
      </c>
      <c r="L189">
        <v>1648</v>
      </c>
      <c r="M189">
        <v>5</v>
      </c>
      <c r="N189">
        <v>30673</v>
      </c>
      <c r="O189">
        <v>12659</v>
      </c>
      <c r="P189">
        <v>17327</v>
      </c>
      <c r="Q189" t="s">
        <v>47</v>
      </c>
      <c r="R189" t="s">
        <v>50</v>
      </c>
      <c r="S189" t="s">
        <v>54</v>
      </c>
      <c r="T189">
        <v>3</v>
      </c>
    </row>
    <row r="190" spans="1:20" x14ac:dyDescent="0.2">
      <c r="A190" s="4">
        <f t="shared" si="2"/>
        <v>45673</v>
      </c>
      <c r="B190" t="s">
        <v>20</v>
      </c>
      <c r="C190" t="s">
        <v>26</v>
      </c>
      <c r="D190" t="s">
        <v>31</v>
      </c>
      <c r="E190" t="s">
        <v>34</v>
      </c>
      <c r="F190" t="s">
        <v>40</v>
      </c>
      <c r="G190">
        <v>52205</v>
      </c>
      <c r="H190" t="s">
        <v>41</v>
      </c>
      <c r="I190" t="s">
        <v>45</v>
      </c>
      <c r="J190">
        <v>185940</v>
      </c>
      <c r="K190">
        <v>7</v>
      </c>
      <c r="L190">
        <v>799</v>
      </c>
      <c r="M190">
        <v>15</v>
      </c>
      <c r="N190">
        <v>32622</v>
      </c>
      <c r="O190">
        <v>28405</v>
      </c>
      <c r="P190">
        <v>14785</v>
      </c>
      <c r="Q190" t="s">
        <v>49</v>
      </c>
      <c r="R190" t="s">
        <v>50</v>
      </c>
      <c r="S190" t="s">
        <v>56</v>
      </c>
      <c r="T190">
        <v>1</v>
      </c>
    </row>
    <row r="191" spans="1:20" x14ac:dyDescent="0.2">
      <c r="A191" s="4">
        <f t="shared" si="2"/>
        <v>45673</v>
      </c>
      <c r="B191" t="s">
        <v>23</v>
      </c>
      <c r="C191" t="s">
        <v>24</v>
      </c>
      <c r="D191" t="s">
        <v>33</v>
      </c>
      <c r="E191" t="s">
        <v>34</v>
      </c>
      <c r="F191" t="s">
        <v>39</v>
      </c>
      <c r="G191">
        <v>10125</v>
      </c>
      <c r="H191" t="s">
        <v>41</v>
      </c>
      <c r="I191" t="s">
        <v>43</v>
      </c>
      <c r="J191">
        <v>896259</v>
      </c>
      <c r="K191">
        <v>1</v>
      </c>
      <c r="L191">
        <v>3821</v>
      </c>
      <c r="M191">
        <v>10</v>
      </c>
      <c r="N191">
        <v>4717</v>
      </c>
      <c r="O191">
        <v>6051</v>
      </c>
      <c r="P191">
        <v>-899</v>
      </c>
      <c r="Q191" t="s">
        <v>46</v>
      </c>
      <c r="R191" t="s">
        <v>52</v>
      </c>
      <c r="S191" t="s">
        <v>54</v>
      </c>
      <c r="T191">
        <v>3</v>
      </c>
    </row>
    <row r="192" spans="1:20" x14ac:dyDescent="0.2">
      <c r="A192" s="4">
        <f t="shared" si="2"/>
        <v>45673</v>
      </c>
      <c r="B192" t="s">
        <v>20</v>
      </c>
      <c r="C192" t="s">
        <v>24</v>
      </c>
      <c r="D192" t="s">
        <v>32</v>
      </c>
      <c r="E192" t="s">
        <v>35</v>
      </c>
      <c r="F192" t="s">
        <v>38</v>
      </c>
      <c r="G192">
        <v>76735</v>
      </c>
      <c r="H192" t="s">
        <v>41</v>
      </c>
      <c r="I192" t="s">
        <v>43</v>
      </c>
      <c r="J192">
        <v>307546</v>
      </c>
      <c r="K192">
        <v>2</v>
      </c>
      <c r="L192">
        <v>1021</v>
      </c>
      <c r="M192">
        <v>10</v>
      </c>
      <c r="N192">
        <v>26510</v>
      </c>
      <c r="O192">
        <v>7111</v>
      </c>
      <c r="P192">
        <v>19139</v>
      </c>
      <c r="Q192" t="s">
        <v>49</v>
      </c>
      <c r="R192" t="s">
        <v>52</v>
      </c>
      <c r="S192" t="s">
        <v>56</v>
      </c>
      <c r="T192">
        <v>3</v>
      </c>
    </row>
    <row r="193" spans="1:20" x14ac:dyDescent="0.2">
      <c r="A193" s="4">
        <f t="shared" si="2"/>
        <v>45673</v>
      </c>
      <c r="B193" t="s">
        <v>20</v>
      </c>
      <c r="C193" t="s">
        <v>25</v>
      </c>
      <c r="D193" t="s">
        <v>33</v>
      </c>
      <c r="E193" t="s">
        <v>35</v>
      </c>
      <c r="F193" t="s">
        <v>38</v>
      </c>
      <c r="G193">
        <v>26375</v>
      </c>
      <c r="H193" t="s">
        <v>41</v>
      </c>
      <c r="I193" t="s">
        <v>43</v>
      </c>
      <c r="J193">
        <v>788422</v>
      </c>
      <c r="K193">
        <v>8</v>
      </c>
      <c r="L193">
        <v>1117</v>
      </c>
      <c r="M193">
        <v>0</v>
      </c>
      <c r="N193">
        <v>24798</v>
      </c>
      <c r="O193">
        <v>5391</v>
      </c>
      <c r="P193">
        <v>-3773</v>
      </c>
      <c r="Q193" t="s">
        <v>47</v>
      </c>
      <c r="R193" t="s">
        <v>52</v>
      </c>
      <c r="S193" t="s">
        <v>55</v>
      </c>
      <c r="T193">
        <v>4</v>
      </c>
    </row>
    <row r="194" spans="1:20" x14ac:dyDescent="0.2">
      <c r="A194" s="4">
        <f t="shared" si="2"/>
        <v>45674</v>
      </c>
      <c r="B194" t="s">
        <v>22</v>
      </c>
      <c r="C194" t="s">
        <v>27</v>
      </c>
      <c r="D194" t="s">
        <v>31</v>
      </c>
      <c r="E194" t="s">
        <v>34</v>
      </c>
      <c r="F194" t="s">
        <v>38</v>
      </c>
      <c r="G194">
        <v>12711</v>
      </c>
      <c r="H194" t="s">
        <v>41</v>
      </c>
      <c r="I194" t="s">
        <v>43</v>
      </c>
      <c r="J194">
        <v>190690</v>
      </c>
      <c r="K194">
        <v>4</v>
      </c>
      <c r="L194">
        <v>4084</v>
      </c>
      <c r="M194">
        <v>10</v>
      </c>
      <c r="N194">
        <v>25825</v>
      </c>
      <c r="O194">
        <v>25813</v>
      </c>
      <c r="P194">
        <v>13800</v>
      </c>
      <c r="Q194" t="s">
        <v>48</v>
      </c>
      <c r="R194" t="s">
        <v>52</v>
      </c>
      <c r="S194" t="s">
        <v>56</v>
      </c>
      <c r="T194">
        <v>1</v>
      </c>
    </row>
    <row r="195" spans="1:20" x14ac:dyDescent="0.2">
      <c r="A195" s="4">
        <f t="shared" si="2"/>
        <v>45674</v>
      </c>
      <c r="B195" t="s">
        <v>20</v>
      </c>
      <c r="C195" t="s">
        <v>25</v>
      </c>
      <c r="D195" t="s">
        <v>32</v>
      </c>
      <c r="E195" t="s">
        <v>35</v>
      </c>
      <c r="F195" t="s">
        <v>38</v>
      </c>
      <c r="G195">
        <v>42437</v>
      </c>
      <c r="H195" t="s">
        <v>41</v>
      </c>
      <c r="I195" t="s">
        <v>44</v>
      </c>
      <c r="J195">
        <v>598364</v>
      </c>
      <c r="K195">
        <v>3</v>
      </c>
      <c r="L195">
        <v>2217</v>
      </c>
      <c r="M195">
        <v>20</v>
      </c>
      <c r="N195">
        <v>29167</v>
      </c>
      <c r="O195">
        <v>8787</v>
      </c>
      <c r="P195">
        <v>10229</v>
      </c>
      <c r="Q195" t="s">
        <v>46</v>
      </c>
      <c r="R195" t="s">
        <v>51</v>
      </c>
      <c r="S195" t="s">
        <v>53</v>
      </c>
      <c r="T195">
        <v>3</v>
      </c>
    </row>
    <row r="196" spans="1:20" x14ac:dyDescent="0.2">
      <c r="A196" s="4">
        <f t="shared" si="2"/>
        <v>45674</v>
      </c>
      <c r="B196" t="s">
        <v>20</v>
      </c>
      <c r="C196" t="s">
        <v>24</v>
      </c>
      <c r="D196" t="s">
        <v>29</v>
      </c>
      <c r="E196" t="s">
        <v>36</v>
      </c>
      <c r="F196" t="s">
        <v>39</v>
      </c>
      <c r="G196">
        <v>38022</v>
      </c>
      <c r="H196" t="s">
        <v>41</v>
      </c>
      <c r="I196" t="s">
        <v>43</v>
      </c>
      <c r="J196">
        <v>101585</v>
      </c>
      <c r="K196">
        <v>2</v>
      </c>
      <c r="L196">
        <v>801</v>
      </c>
      <c r="M196">
        <v>5</v>
      </c>
      <c r="N196">
        <v>49373</v>
      </c>
      <c r="O196">
        <v>21104</v>
      </c>
      <c r="P196">
        <v>-4279</v>
      </c>
      <c r="Q196" t="s">
        <v>46</v>
      </c>
      <c r="R196" t="s">
        <v>52</v>
      </c>
      <c r="S196" t="s">
        <v>54</v>
      </c>
      <c r="T196">
        <v>1</v>
      </c>
    </row>
    <row r="197" spans="1:20" x14ac:dyDescent="0.2">
      <c r="A197" s="4">
        <f t="shared" si="2"/>
        <v>45674</v>
      </c>
      <c r="B197" t="s">
        <v>23</v>
      </c>
      <c r="C197" t="s">
        <v>24</v>
      </c>
      <c r="D197" t="s">
        <v>29</v>
      </c>
      <c r="E197" t="s">
        <v>34</v>
      </c>
      <c r="F197" t="s">
        <v>40</v>
      </c>
      <c r="G197">
        <v>19182</v>
      </c>
      <c r="H197" t="s">
        <v>42</v>
      </c>
      <c r="I197" t="s">
        <v>43</v>
      </c>
      <c r="J197">
        <v>414676</v>
      </c>
      <c r="K197">
        <v>6</v>
      </c>
      <c r="L197">
        <v>1152</v>
      </c>
      <c r="M197">
        <v>5</v>
      </c>
      <c r="N197">
        <v>10381</v>
      </c>
      <c r="O197">
        <v>21393</v>
      </c>
      <c r="P197">
        <v>12314</v>
      </c>
      <c r="Q197" t="s">
        <v>46</v>
      </c>
      <c r="R197" t="s">
        <v>52</v>
      </c>
      <c r="S197" t="s">
        <v>56</v>
      </c>
      <c r="T197">
        <v>4</v>
      </c>
    </row>
    <row r="198" spans="1:20" x14ac:dyDescent="0.2">
      <c r="A198" s="4">
        <f t="shared" si="2"/>
        <v>45674</v>
      </c>
      <c r="B198" t="s">
        <v>23</v>
      </c>
      <c r="C198" t="s">
        <v>27</v>
      </c>
      <c r="D198" t="s">
        <v>31</v>
      </c>
      <c r="E198" t="s">
        <v>35</v>
      </c>
      <c r="F198" t="s">
        <v>37</v>
      </c>
      <c r="G198">
        <v>98148</v>
      </c>
      <c r="H198" t="s">
        <v>41</v>
      </c>
      <c r="I198" t="s">
        <v>45</v>
      </c>
      <c r="J198">
        <v>503757</v>
      </c>
      <c r="K198">
        <v>4</v>
      </c>
      <c r="L198">
        <v>3801</v>
      </c>
      <c r="M198">
        <v>10</v>
      </c>
      <c r="N198">
        <v>12961</v>
      </c>
      <c r="O198">
        <v>5905</v>
      </c>
      <c r="P198">
        <v>5520</v>
      </c>
      <c r="Q198" t="s">
        <v>47</v>
      </c>
      <c r="R198" t="s">
        <v>52</v>
      </c>
      <c r="S198" t="s">
        <v>56</v>
      </c>
      <c r="T198">
        <v>5</v>
      </c>
    </row>
    <row r="199" spans="1:20" x14ac:dyDescent="0.2">
      <c r="A199" s="4">
        <f t="shared" si="2"/>
        <v>45674</v>
      </c>
      <c r="B199" t="s">
        <v>21</v>
      </c>
      <c r="C199" t="s">
        <v>27</v>
      </c>
      <c r="D199" t="s">
        <v>28</v>
      </c>
      <c r="E199" t="s">
        <v>35</v>
      </c>
      <c r="F199" t="s">
        <v>37</v>
      </c>
      <c r="G199">
        <v>81531</v>
      </c>
      <c r="H199" t="s">
        <v>41</v>
      </c>
      <c r="I199" t="s">
        <v>45</v>
      </c>
      <c r="J199">
        <v>367571</v>
      </c>
      <c r="K199">
        <v>3</v>
      </c>
      <c r="L199">
        <v>4659</v>
      </c>
      <c r="M199">
        <v>0</v>
      </c>
      <c r="N199">
        <v>38147</v>
      </c>
      <c r="O199">
        <v>3336</v>
      </c>
      <c r="P199">
        <v>16672</v>
      </c>
      <c r="Q199" t="s">
        <v>46</v>
      </c>
      <c r="R199" t="s">
        <v>50</v>
      </c>
      <c r="S199" t="s">
        <v>56</v>
      </c>
      <c r="T199">
        <v>5</v>
      </c>
    </row>
    <row r="200" spans="1:20" x14ac:dyDescent="0.2">
      <c r="A200" s="4">
        <f t="shared" si="2"/>
        <v>45674</v>
      </c>
      <c r="B200" t="s">
        <v>22</v>
      </c>
      <c r="C200" t="s">
        <v>27</v>
      </c>
      <c r="D200" t="s">
        <v>31</v>
      </c>
      <c r="E200" t="s">
        <v>34</v>
      </c>
      <c r="F200" t="s">
        <v>37</v>
      </c>
      <c r="G200">
        <v>50950</v>
      </c>
      <c r="H200" t="s">
        <v>41</v>
      </c>
      <c r="I200" t="s">
        <v>43</v>
      </c>
      <c r="J200">
        <v>978715</v>
      </c>
      <c r="K200">
        <v>3</v>
      </c>
      <c r="L200">
        <v>3137</v>
      </c>
      <c r="M200">
        <v>10</v>
      </c>
      <c r="N200">
        <v>16349</v>
      </c>
      <c r="O200">
        <v>19968</v>
      </c>
      <c r="P200">
        <v>6157</v>
      </c>
      <c r="Q200" t="s">
        <v>46</v>
      </c>
      <c r="R200" t="s">
        <v>50</v>
      </c>
      <c r="S200" t="s">
        <v>53</v>
      </c>
      <c r="T200">
        <v>5</v>
      </c>
    </row>
    <row r="201" spans="1:20" x14ac:dyDescent="0.2">
      <c r="A201" s="4">
        <f t="shared" si="2"/>
        <v>45674</v>
      </c>
      <c r="B201" t="s">
        <v>20</v>
      </c>
      <c r="C201" t="s">
        <v>25</v>
      </c>
      <c r="D201" t="s">
        <v>28</v>
      </c>
      <c r="E201" t="s">
        <v>35</v>
      </c>
      <c r="F201" t="s">
        <v>37</v>
      </c>
      <c r="G201">
        <v>22920</v>
      </c>
      <c r="H201" t="s">
        <v>41</v>
      </c>
      <c r="I201" t="s">
        <v>43</v>
      </c>
      <c r="J201">
        <v>705444</v>
      </c>
      <c r="K201">
        <v>3</v>
      </c>
      <c r="L201">
        <v>2779</v>
      </c>
      <c r="M201">
        <v>15</v>
      </c>
      <c r="N201">
        <v>46517</v>
      </c>
      <c r="O201">
        <v>19149</v>
      </c>
      <c r="P201">
        <v>6741</v>
      </c>
      <c r="Q201" t="s">
        <v>48</v>
      </c>
      <c r="R201" t="s">
        <v>50</v>
      </c>
      <c r="S201" t="s">
        <v>55</v>
      </c>
      <c r="T201">
        <v>5</v>
      </c>
    </row>
    <row r="202" spans="1:20" x14ac:dyDescent="0.2">
      <c r="A202" s="4">
        <f t="shared" si="2"/>
        <v>45674</v>
      </c>
      <c r="B202" t="s">
        <v>20</v>
      </c>
      <c r="C202" t="s">
        <v>27</v>
      </c>
      <c r="D202" t="s">
        <v>32</v>
      </c>
      <c r="E202" t="s">
        <v>34</v>
      </c>
      <c r="F202" t="s">
        <v>38</v>
      </c>
      <c r="G202">
        <v>32144</v>
      </c>
      <c r="H202" t="s">
        <v>41</v>
      </c>
      <c r="I202" t="s">
        <v>43</v>
      </c>
      <c r="J202">
        <v>345954</v>
      </c>
      <c r="K202">
        <v>8</v>
      </c>
      <c r="L202">
        <v>2122</v>
      </c>
      <c r="M202">
        <v>5</v>
      </c>
      <c r="N202">
        <v>48797</v>
      </c>
      <c r="O202">
        <v>4917</v>
      </c>
      <c r="P202">
        <v>-2525</v>
      </c>
      <c r="Q202" t="s">
        <v>46</v>
      </c>
      <c r="R202" t="s">
        <v>52</v>
      </c>
      <c r="S202" t="s">
        <v>53</v>
      </c>
      <c r="T202">
        <v>2</v>
      </c>
    </row>
    <row r="203" spans="1:20" x14ac:dyDescent="0.2">
      <c r="A203" s="4">
        <f t="shared" si="2"/>
        <v>45674</v>
      </c>
      <c r="B203" t="s">
        <v>21</v>
      </c>
      <c r="C203" t="s">
        <v>24</v>
      </c>
      <c r="D203" t="s">
        <v>28</v>
      </c>
      <c r="E203" t="s">
        <v>35</v>
      </c>
      <c r="F203" t="s">
        <v>39</v>
      </c>
      <c r="G203">
        <v>94418</v>
      </c>
      <c r="H203" t="s">
        <v>42</v>
      </c>
      <c r="I203" t="s">
        <v>45</v>
      </c>
      <c r="J203">
        <v>633321</v>
      </c>
      <c r="K203">
        <v>9</v>
      </c>
      <c r="L203">
        <v>4914</v>
      </c>
      <c r="M203">
        <v>15</v>
      </c>
      <c r="N203">
        <v>36337</v>
      </c>
      <c r="O203">
        <v>13808</v>
      </c>
      <c r="P203">
        <v>3604</v>
      </c>
      <c r="Q203" t="s">
        <v>47</v>
      </c>
      <c r="R203" t="s">
        <v>51</v>
      </c>
      <c r="S203" t="s">
        <v>55</v>
      </c>
      <c r="T203">
        <v>3</v>
      </c>
    </row>
    <row r="204" spans="1:20" x14ac:dyDescent="0.2">
      <c r="A204" s="4">
        <f t="shared" si="2"/>
        <v>45674</v>
      </c>
      <c r="B204" t="s">
        <v>20</v>
      </c>
      <c r="C204" t="s">
        <v>24</v>
      </c>
      <c r="D204" t="s">
        <v>32</v>
      </c>
      <c r="E204" t="s">
        <v>36</v>
      </c>
      <c r="F204" t="s">
        <v>39</v>
      </c>
      <c r="G204">
        <v>12565</v>
      </c>
      <c r="H204" t="s">
        <v>42</v>
      </c>
      <c r="I204" t="s">
        <v>45</v>
      </c>
      <c r="J204">
        <v>786430</v>
      </c>
      <c r="K204">
        <v>9</v>
      </c>
      <c r="L204">
        <v>2181</v>
      </c>
      <c r="M204">
        <v>20</v>
      </c>
      <c r="N204">
        <v>22309</v>
      </c>
      <c r="O204">
        <v>26718</v>
      </c>
      <c r="P204">
        <v>12222</v>
      </c>
      <c r="Q204" t="s">
        <v>46</v>
      </c>
      <c r="R204" t="s">
        <v>51</v>
      </c>
      <c r="S204" t="s">
        <v>53</v>
      </c>
      <c r="T204">
        <v>2</v>
      </c>
    </row>
    <row r="205" spans="1:20" x14ac:dyDescent="0.2">
      <c r="A205" s="4">
        <f t="shared" si="2"/>
        <v>45674</v>
      </c>
      <c r="B205" t="s">
        <v>22</v>
      </c>
      <c r="C205" t="s">
        <v>26</v>
      </c>
      <c r="D205" t="s">
        <v>32</v>
      </c>
      <c r="E205" t="s">
        <v>34</v>
      </c>
      <c r="F205" t="s">
        <v>37</v>
      </c>
      <c r="G205">
        <v>98909</v>
      </c>
      <c r="H205" t="s">
        <v>42</v>
      </c>
      <c r="I205" t="s">
        <v>43</v>
      </c>
      <c r="J205">
        <v>736746</v>
      </c>
      <c r="K205">
        <v>5</v>
      </c>
      <c r="L205">
        <v>591</v>
      </c>
      <c r="M205">
        <v>5</v>
      </c>
      <c r="N205">
        <v>19871</v>
      </c>
      <c r="O205">
        <v>27742</v>
      </c>
      <c r="P205">
        <v>-1313</v>
      </c>
      <c r="Q205" t="s">
        <v>47</v>
      </c>
      <c r="R205" t="s">
        <v>52</v>
      </c>
      <c r="S205" t="s">
        <v>56</v>
      </c>
      <c r="T205">
        <v>1</v>
      </c>
    </row>
    <row r="206" spans="1:20" x14ac:dyDescent="0.2">
      <c r="A206" s="4">
        <f t="shared" si="2"/>
        <v>45675</v>
      </c>
      <c r="B206" t="s">
        <v>21</v>
      </c>
      <c r="C206" t="s">
        <v>25</v>
      </c>
      <c r="D206" t="s">
        <v>30</v>
      </c>
      <c r="E206" t="s">
        <v>36</v>
      </c>
      <c r="F206" t="s">
        <v>37</v>
      </c>
      <c r="G206">
        <v>63942</v>
      </c>
      <c r="H206" t="s">
        <v>42</v>
      </c>
      <c r="I206" t="s">
        <v>45</v>
      </c>
      <c r="J206">
        <v>804464</v>
      </c>
      <c r="K206">
        <v>1</v>
      </c>
      <c r="L206">
        <v>4206</v>
      </c>
      <c r="M206">
        <v>5</v>
      </c>
      <c r="N206">
        <v>27143</v>
      </c>
      <c r="O206">
        <v>2114</v>
      </c>
      <c r="P206">
        <v>-3974</v>
      </c>
      <c r="Q206" t="s">
        <v>48</v>
      </c>
      <c r="R206" t="s">
        <v>51</v>
      </c>
      <c r="S206" t="s">
        <v>53</v>
      </c>
      <c r="T206">
        <v>5</v>
      </c>
    </row>
    <row r="207" spans="1:20" x14ac:dyDescent="0.2">
      <c r="A207" s="4">
        <f t="shared" ref="A207:A270" si="3">A195+1</f>
        <v>45675</v>
      </c>
      <c r="B207" t="s">
        <v>22</v>
      </c>
      <c r="C207" t="s">
        <v>26</v>
      </c>
      <c r="D207" t="s">
        <v>32</v>
      </c>
      <c r="E207" t="s">
        <v>34</v>
      </c>
      <c r="F207" t="s">
        <v>40</v>
      </c>
      <c r="G207">
        <v>80560</v>
      </c>
      <c r="H207" t="s">
        <v>41</v>
      </c>
      <c r="I207" t="s">
        <v>45</v>
      </c>
      <c r="J207">
        <v>112199</v>
      </c>
      <c r="K207">
        <v>5</v>
      </c>
      <c r="L207">
        <v>1460</v>
      </c>
      <c r="M207">
        <v>20</v>
      </c>
      <c r="N207">
        <v>22207</v>
      </c>
      <c r="O207">
        <v>27795</v>
      </c>
      <c r="P207">
        <v>7972</v>
      </c>
      <c r="Q207" t="s">
        <v>48</v>
      </c>
      <c r="R207" t="s">
        <v>51</v>
      </c>
      <c r="S207" t="s">
        <v>54</v>
      </c>
      <c r="T207">
        <v>1</v>
      </c>
    </row>
    <row r="208" spans="1:20" x14ac:dyDescent="0.2">
      <c r="A208" s="4">
        <f t="shared" si="3"/>
        <v>45675</v>
      </c>
      <c r="B208" t="s">
        <v>21</v>
      </c>
      <c r="C208" t="s">
        <v>24</v>
      </c>
      <c r="D208" t="s">
        <v>28</v>
      </c>
      <c r="E208" t="s">
        <v>35</v>
      </c>
      <c r="F208" t="s">
        <v>40</v>
      </c>
      <c r="G208">
        <v>34691</v>
      </c>
      <c r="H208" t="s">
        <v>42</v>
      </c>
      <c r="I208" t="s">
        <v>43</v>
      </c>
      <c r="J208">
        <v>778087</v>
      </c>
      <c r="K208">
        <v>1</v>
      </c>
      <c r="L208">
        <v>4659</v>
      </c>
      <c r="M208">
        <v>15</v>
      </c>
      <c r="N208">
        <v>5504</v>
      </c>
      <c r="O208">
        <v>14010</v>
      </c>
      <c r="P208">
        <v>14219</v>
      </c>
      <c r="Q208" t="s">
        <v>46</v>
      </c>
      <c r="R208" t="s">
        <v>52</v>
      </c>
      <c r="S208" t="s">
        <v>55</v>
      </c>
      <c r="T208">
        <v>4</v>
      </c>
    </row>
    <row r="209" spans="1:20" x14ac:dyDescent="0.2">
      <c r="A209" s="4">
        <f t="shared" si="3"/>
        <v>45675</v>
      </c>
      <c r="B209" t="s">
        <v>21</v>
      </c>
      <c r="C209" t="s">
        <v>26</v>
      </c>
      <c r="D209" t="s">
        <v>30</v>
      </c>
      <c r="E209" t="s">
        <v>36</v>
      </c>
      <c r="F209" t="s">
        <v>40</v>
      </c>
      <c r="G209">
        <v>43799</v>
      </c>
      <c r="H209" t="s">
        <v>42</v>
      </c>
      <c r="I209" t="s">
        <v>45</v>
      </c>
      <c r="J209">
        <v>627219</v>
      </c>
      <c r="K209">
        <v>9</v>
      </c>
      <c r="L209">
        <v>1343</v>
      </c>
      <c r="M209">
        <v>10</v>
      </c>
      <c r="N209">
        <v>4622</v>
      </c>
      <c r="O209">
        <v>7040</v>
      </c>
      <c r="P209">
        <v>17856</v>
      </c>
      <c r="Q209" t="s">
        <v>49</v>
      </c>
      <c r="R209" t="s">
        <v>50</v>
      </c>
      <c r="S209" t="s">
        <v>56</v>
      </c>
      <c r="T209">
        <v>3</v>
      </c>
    </row>
    <row r="210" spans="1:20" x14ac:dyDescent="0.2">
      <c r="A210" s="4">
        <f t="shared" si="3"/>
        <v>45675</v>
      </c>
      <c r="B210" t="s">
        <v>23</v>
      </c>
      <c r="C210" t="s">
        <v>24</v>
      </c>
      <c r="D210" t="s">
        <v>30</v>
      </c>
      <c r="E210" t="s">
        <v>35</v>
      </c>
      <c r="F210" t="s">
        <v>38</v>
      </c>
      <c r="G210">
        <v>76777</v>
      </c>
      <c r="H210" t="s">
        <v>41</v>
      </c>
      <c r="I210" t="s">
        <v>43</v>
      </c>
      <c r="J210">
        <v>180379</v>
      </c>
      <c r="K210">
        <v>8</v>
      </c>
      <c r="L210">
        <v>718</v>
      </c>
      <c r="M210">
        <v>0</v>
      </c>
      <c r="N210">
        <v>40287</v>
      </c>
      <c r="O210">
        <v>18523</v>
      </c>
      <c r="P210">
        <v>17760</v>
      </c>
      <c r="Q210" t="s">
        <v>48</v>
      </c>
      <c r="R210" t="s">
        <v>51</v>
      </c>
      <c r="S210" t="s">
        <v>55</v>
      </c>
      <c r="T210">
        <v>4</v>
      </c>
    </row>
    <row r="211" spans="1:20" x14ac:dyDescent="0.2">
      <c r="A211" s="4">
        <f t="shared" si="3"/>
        <v>45675</v>
      </c>
      <c r="B211" t="s">
        <v>22</v>
      </c>
      <c r="C211" t="s">
        <v>26</v>
      </c>
      <c r="D211" t="s">
        <v>32</v>
      </c>
      <c r="E211" t="s">
        <v>34</v>
      </c>
      <c r="F211" t="s">
        <v>39</v>
      </c>
      <c r="G211">
        <v>44510</v>
      </c>
      <c r="H211" t="s">
        <v>42</v>
      </c>
      <c r="I211" t="s">
        <v>44</v>
      </c>
      <c r="J211">
        <v>287265</v>
      </c>
      <c r="K211">
        <v>7</v>
      </c>
      <c r="L211">
        <v>1203</v>
      </c>
      <c r="M211">
        <v>15</v>
      </c>
      <c r="N211">
        <v>31477</v>
      </c>
      <c r="O211">
        <v>8967</v>
      </c>
      <c r="P211">
        <v>795</v>
      </c>
      <c r="Q211" t="s">
        <v>46</v>
      </c>
      <c r="R211" t="s">
        <v>50</v>
      </c>
      <c r="S211" t="s">
        <v>56</v>
      </c>
      <c r="T211">
        <v>3</v>
      </c>
    </row>
    <row r="212" spans="1:20" x14ac:dyDescent="0.2">
      <c r="A212" s="4">
        <f t="shared" si="3"/>
        <v>45675</v>
      </c>
      <c r="B212" t="s">
        <v>20</v>
      </c>
      <c r="C212" t="s">
        <v>27</v>
      </c>
      <c r="D212" t="s">
        <v>31</v>
      </c>
      <c r="E212" t="s">
        <v>34</v>
      </c>
      <c r="F212" t="s">
        <v>38</v>
      </c>
      <c r="G212">
        <v>97919</v>
      </c>
      <c r="H212" t="s">
        <v>42</v>
      </c>
      <c r="I212" t="s">
        <v>44</v>
      </c>
      <c r="J212">
        <v>892131</v>
      </c>
      <c r="K212">
        <v>2</v>
      </c>
      <c r="L212">
        <v>746</v>
      </c>
      <c r="M212">
        <v>20</v>
      </c>
      <c r="N212">
        <v>2913</v>
      </c>
      <c r="O212">
        <v>23037</v>
      </c>
      <c r="P212">
        <v>3251</v>
      </c>
      <c r="Q212" t="s">
        <v>48</v>
      </c>
      <c r="R212" t="s">
        <v>52</v>
      </c>
      <c r="S212" t="s">
        <v>56</v>
      </c>
      <c r="T212">
        <v>4</v>
      </c>
    </row>
    <row r="213" spans="1:20" x14ac:dyDescent="0.2">
      <c r="A213" s="4">
        <f t="shared" si="3"/>
        <v>45675</v>
      </c>
      <c r="B213" t="s">
        <v>20</v>
      </c>
      <c r="C213" t="s">
        <v>26</v>
      </c>
      <c r="D213" t="s">
        <v>31</v>
      </c>
      <c r="E213" t="s">
        <v>34</v>
      </c>
      <c r="F213" t="s">
        <v>38</v>
      </c>
      <c r="G213">
        <v>87366</v>
      </c>
      <c r="H213" t="s">
        <v>41</v>
      </c>
      <c r="I213" t="s">
        <v>44</v>
      </c>
      <c r="J213">
        <v>551005</v>
      </c>
      <c r="K213">
        <v>2</v>
      </c>
      <c r="L213">
        <v>4537</v>
      </c>
      <c r="M213">
        <v>20</v>
      </c>
      <c r="N213">
        <v>15055</v>
      </c>
      <c r="O213">
        <v>23876</v>
      </c>
      <c r="P213">
        <v>-4411</v>
      </c>
      <c r="Q213" t="s">
        <v>48</v>
      </c>
      <c r="R213" t="s">
        <v>50</v>
      </c>
      <c r="S213" t="s">
        <v>54</v>
      </c>
      <c r="T213">
        <v>4</v>
      </c>
    </row>
    <row r="214" spans="1:20" x14ac:dyDescent="0.2">
      <c r="A214" s="4">
        <f t="shared" si="3"/>
        <v>45675</v>
      </c>
      <c r="B214" t="s">
        <v>22</v>
      </c>
      <c r="C214" t="s">
        <v>27</v>
      </c>
      <c r="D214" t="s">
        <v>29</v>
      </c>
      <c r="E214" t="s">
        <v>34</v>
      </c>
      <c r="F214" t="s">
        <v>39</v>
      </c>
      <c r="G214">
        <v>38975</v>
      </c>
      <c r="H214" t="s">
        <v>41</v>
      </c>
      <c r="I214" t="s">
        <v>45</v>
      </c>
      <c r="J214">
        <v>354031</v>
      </c>
      <c r="K214">
        <v>4</v>
      </c>
      <c r="L214">
        <v>556</v>
      </c>
      <c r="M214">
        <v>20</v>
      </c>
      <c r="N214">
        <v>39997</v>
      </c>
      <c r="O214">
        <v>22046</v>
      </c>
      <c r="P214">
        <v>5769</v>
      </c>
      <c r="Q214" t="s">
        <v>47</v>
      </c>
      <c r="R214" t="s">
        <v>51</v>
      </c>
      <c r="S214" t="s">
        <v>53</v>
      </c>
      <c r="T214">
        <v>3</v>
      </c>
    </row>
    <row r="215" spans="1:20" x14ac:dyDescent="0.2">
      <c r="A215" s="4">
        <f t="shared" si="3"/>
        <v>45675</v>
      </c>
      <c r="B215" t="s">
        <v>20</v>
      </c>
      <c r="C215" t="s">
        <v>27</v>
      </c>
      <c r="D215" t="s">
        <v>30</v>
      </c>
      <c r="E215" t="s">
        <v>34</v>
      </c>
      <c r="F215" t="s">
        <v>40</v>
      </c>
      <c r="G215">
        <v>63242</v>
      </c>
      <c r="H215" t="s">
        <v>42</v>
      </c>
      <c r="I215" t="s">
        <v>44</v>
      </c>
      <c r="J215">
        <v>579976</v>
      </c>
      <c r="K215">
        <v>9</v>
      </c>
      <c r="L215">
        <v>4459</v>
      </c>
      <c r="M215">
        <v>5</v>
      </c>
      <c r="N215">
        <v>23585</v>
      </c>
      <c r="O215">
        <v>13763</v>
      </c>
      <c r="P215">
        <v>14552</v>
      </c>
      <c r="Q215" t="s">
        <v>49</v>
      </c>
      <c r="R215" t="s">
        <v>50</v>
      </c>
      <c r="S215" t="s">
        <v>54</v>
      </c>
      <c r="T215">
        <v>1</v>
      </c>
    </row>
    <row r="216" spans="1:20" x14ac:dyDescent="0.2">
      <c r="A216" s="4">
        <f t="shared" si="3"/>
        <v>45675</v>
      </c>
      <c r="B216" t="s">
        <v>20</v>
      </c>
      <c r="C216" t="s">
        <v>25</v>
      </c>
      <c r="D216" t="s">
        <v>32</v>
      </c>
      <c r="E216" t="s">
        <v>36</v>
      </c>
      <c r="F216" t="s">
        <v>39</v>
      </c>
      <c r="G216">
        <v>56546</v>
      </c>
      <c r="H216" t="s">
        <v>41</v>
      </c>
      <c r="I216" t="s">
        <v>45</v>
      </c>
      <c r="J216">
        <v>258393</v>
      </c>
      <c r="K216">
        <v>9</v>
      </c>
      <c r="L216">
        <v>2358</v>
      </c>
      <c r="M216">
        <v>10</v>
      </c>
      <c r="N216">
        <v>29309</v>
      </c>
      <c r="O216">
        <v>20900</v>
      </c>
      <c r="P216">
        <v>13418</v>
      </c>
      <c r="Q216" t="s">
        <v>47</v>
      </c>
      <c r="R216" t="s">
        <v>50</v>
      </c>
      <c r="S216" t="s">
        <v>55</v>
      </c>
      <c r="T216">
        <v>4</v>
      </c>
    </row>
    <row r="217" spans="1:20" x14ac:dyDescent="0.2">
      <c r="A217" s="4">
        <f t="shared" si="3"/>
        <v>45675</v>
      </c>
      <c r="B217" t="s">
        <v>22</v>
      </c>
      <c r="C217" t="s">
        <v>27</v>
      </c>
      <c r="D217" t="s">
        <v>31</v>
      </c>
      <c r="E217" t="s">
        <v>34</v>
      </c>
      <c r="F217" t="s">
        <v>37</v>
      </c>
      <c r="G217">
        <v>33267</v>
      </c>
      <c r="H217" t="s">
        <v>42</v>
      </c>
      <c r="I217" t="s">
        <v>43</v>
      </c>
      <c r="J217">
        <v>947464</v>
      </c>
      <c r="K217">
        <v>8</v>
      </c>
      <c r="L217">
        <v>2412</v>
      </c>
      <c r="M217">
        <v>5</v>
      </c>
      <c r="N217">
        <v>12864</v>
      </c>
      <c r="O217">
        <v>15443</v>
      </c>
      <c r="P217">
        <v>16569</v>
      </c>
      <c r="Q217" t="s">
        <v>46</v>
      </c>
      <c r="R217" t="s">
        <v>50</v>
      </c>
      <c r="S217" t="s">
        <v>53</v>
      </c>
      <c r="T217">
        <v>3</v>
      </c>
    </row>
    <row r="218" spans="1:20" x14ac:dyDescent="0.2">
      <c r="A218" s="4">
        <f t="shared" si="3"/>
        <v>45676</v>
      </c>
      <c r="B218" t="s">
        <v>21</v>
      </c>
      <c r="C218" t="s">
        <v>27</v>
      </c>
      <c r="D218" t="s">
        <v>32</v>
      </c>
      <c r="E218" t="s">
        <v>35</v>
      </c>
      <c r="F218" t="s">
        <v>40</v>
      </c>
      <c r="G218">
        <v>87911</v>
      </c>
      <c r="H218" t="s">
        <v>41</v>
      </c>
      <c r="I218" t="s">
        <v>44</v>
      </c>
      <c r="J218">
        <v>107636</v>
      </c>
      <c r="K218">
        <v>5</v>
      </c>
      <c r="L218">
        <v>4721</v>
      </c>
      <c r="M218">
        <v>5</v>
      </c>
      <c r="N218">
        <v>23781</v>
      </c>
      <c r="O218">
        <v>11168</v>
      </c>
      <c r="P218">
        <v>7260</v>
      </c>
      <c r="Q218" t="s">
        <v>46</v>
      </c>
      <c r="R218" t="s">
        <v>52</v>
      </c>
      <c r="S218" t="s">
        <v>55</v>
      </c>
      <c r="T218">
        <v>3</v>
      </c>
    </row>
    <row r="219" spans="1:20" x14ac:dyDescent="0.2">
      <c r="A219" s="4">
        <f t="shared" si="3"/>
        <v>45676</v>
      </c>
      <c r="B219" t="s">
        <v>22</v>
      </c>
      <c r="C219" t="s">
        <v>26</v>
      </c>
      <c r="D219" t="s">
        <v>32</v>
      </c>
      <c r="E219" t="s">
        <v>36</v>
      </c>
      <c r="F219" t="s">
        <v>39</v>
      </c>
      <c r="G219">
        <v>97049</v>
      </c>
      <c r="H219" t="s">
        <v>42</v>
      </c>
      <c r="I219" t="s">
        <v>45</v>
      </c>
      <c r="J219">
        <v>953828</v>
      </c>
      <c r="K219">
        <v>7</v>
      </c>
      <c r="L219">
        <v>766</v>
      </c>
      <c r="M219">
        <v>5</v>
      </c>
      <c r="N219">
        <v>31052</v>
      </c>
      <c r="O219">
        <v>15924</v>
      </c>
      <c r="P219">
        <v>16534</v>
      </c>
      <c r="Q219" t="s">
        <v>47</v>
      </c>
      <c r="R219" t="s">
        <v>52</v>
      </c>
      <c r="S219" t="s">
        <v>53</v>
      </c>
      <c r="T219">
        <v>4</v>
      </c>
    </row>
    <row r="220" spans="1:20" x14ac:dyDescent="0.2">
      <c r="A220" s="4">
        <f t="shared" si="3"/>
        <v>45676</v>
      </c>
      <c r="B220" t="s">
        <v>21</v>
      </c>
      <c r="C220" t="s">
        <v>24</v>
      </c>
      <c r="D220" t="s">
        <v>30</v>
      </c>
      <c r="E220" t="s">
        <v>35</v>
      </c>
      <c r="F220" t="s">
        <v>38</v>
      </c>
      <c r="G220">
        <v>79939</v>
      </c>
      <c r="H220" t="s">
        <v>42</v>
      </c>
      <c r="I220" t="s">
        <v>44</v>
      </c>
      <c r="J220">
        <v>220249</v>
      </c>
      <c r="K220">
        <v>9</v>
      </c>
      <c r="L220">
        <v>3982</v>
      </c>
      <c r="M220">
        <v>20</v>
      </c>
      <c r="N220">
        <v>14597</v>
      </c>
      <c r="O220">
        <v>10788</v>
      </c>
      <c r="P220">
        <v>77</v>
      </c>
      <c r="Q220" t="s">
        <v>49</v>
      </c>
      <c r="R220" t="s">
        <v>52</v>
      </c>
      <c r="S220" t="s">
        <v>54</v>
      </c>
      <c r="T220">
        <v>1</v>
      </c>
    </row>
    <row r="221" spans="1:20" x14ac:dyDescent="0.2">
      <c r="A221" s="4">
        <f t="shared" si="3"/>
        <v>45676</v>
      </c>
      <c r="B221" t="s">
        <v>20</v>
      </c>
      <c r="C221" t="s">
        <v>25</v>
      </c>
      <c r="D221" t="s">
        <v>29</v>
      </c>
      <c r="E221" t="s">
        <v>34</v>
      </c>
      <c r="F221" t="s">
        <v>39</v>
      </c>
      <c r="G221">
        <v>14897</v>
      </c>
      <c r="H221" t="s">
        <v>42</v>
      </c>
      <c r="I221" t="s">
        <v>45</v>
      </c>
      <c r="J221">
        <v>377133</v>
      </c>
      <c r="K221">
        <v>3</v>
      </c>
      <c r="L221">
        <v>2180</v>
      </c>
      <c r="M221">
        <v>15</v>
      </c>
      <c r="N221">
        <v>2541</v>
      </c>
      <c r="O221">
        <v>2145</v>
      </c>
      <c r="P221">
        <v>9061</v>
      </c>
      <c r="Q221" t="s">
        <v>49</v>
      </c>
      <c r="R221" t="s">
        <v>52</v>
      </c>
      <c r="S221" t="s">
        <v>56</v>
      </c>
      <c r="T221">
        <v>5</v>
      </c>
    </row>
    <row r="222" spans="1:20" x14ac:dyDescent="0.2">
      <c r="A222" s="4">
        <f t="shared" si="3"/>
        <v>45676</v>
      </c>
      <c r="B222" t="s">
        <v>20</v>
      </c>
      <c r="C222" t="s">
        <v>27</v>
      </c>
      <c r="D222" t="s">
        <v>30</v>
      </c>
      <c r="E222" t="s">
        <v>35</v>
      </c>
      <c r="F222" t="s">
        <v>40</v>
      </c>
      <c r="G222">
        <v>10163</v>
      </c>
      <c r="H222" t="s">
        <v>41</v>
      </c>
      <c r="I222" t="s">
        <v>45</v>
      </c>
      <c r="J222">
        <v>151086</v>
      </c>
      <c r="K222">
        <v>4</v>
      </c>
      <c r="L222">
        <v>3693</v>
      </c>
      <c r="M222">
        <v>0</v>
      </c>
      <c r="N222">
        <v>39630</v>
      </c>
      <c r="O222">
        <v>2627</v>
      </c>
      <c r="P222">
        <v>12160</v>
      </c>
      <c r="Q222" t="s">
        <v>49</v>
      </c>
      <c r="R222" t="s">
        <v>50</v>
      </c>
      <c r="S222" t="s">
        <v>55</v>
      </c>
      <c r="T222">
        <v>2</v>
      </c>
    </row>
    <row r="223" spans="1:20" x14ac:dyDescent="0.2">
      <c r="A223" s="4">
        <f t="shared" si="3"/>
        <v>45676</v>
      </c>
      <c r="B223" t="s">
        <v>20</v>
      </c>
      <c r="C223" t="s">
        <v>25</v>
      </c>
      <c r="D223" t="s">
        <v>33</v>
      </c>
      <c r="E223" t="s">
        <v>36</v>
      </c>
      <c r="F223" t="s">
        <v>37</v>
      </c>
      <c r="G223">
        <v>62540</v>
      </c>
      <c r="H223" t="s">
        <v>41</v>
      </c>
      <c r="I223" t="s">
        <v>43</v>
      </c>
      <c r="J223">
        <v>868901</v>
      </c>
      <c r="K223">
        <v>2</v>
      </c>
      <c r="L223">
        <v>2031</v>
      </c>
      <c r="M223">
        <v>0</v>
      </c>
      <c r="N223">
        <v>33983</v>
      </c>
      <c r="O223">
        <v>11050</v>
      </c>
      <c r="P223">
        <v>19723</v>
      </c>
      <c r="Q223" t="s">
        <v>48</v>
      </c>
      <c r="R223" t="s">
        <v>51</v>
      </c>
      <c r="S223" t="s">
        <v>55</v>
      </c>
      <c r="T223">
        <v>5</v>
      </c>
    </row>
    <row r="224" spans="1:20" x14ac:dyDescent="0.2">
      <c r="A224" s="4">
        <f t="shared" si="3"/>
        <v>45676</v>
      </c>
      <c r="B224" t="s">
        <v>23</v>
      </c>
      <c r="C224" t="s">
        <v>26</v>
      </c>
      <c r="D224" t="s">
        <v>31</v>
      </c>
      <c r="E224" t="s">
        <v>36</v>
      </c>
      <c r="F224" t="s">
        <v>38</v>
      </c>
      <c r="G224">
        <v>92915</v>
      </c>
      <c r="H224" t="s">
        <v>42</v>
      </c>
      <c r="I224" t="s">
        <v>45</v>
      </c>
      <c r="J224">
        <v>858031</v>
      </c>
      <c r="K224">
        <v>9</v>
      </c>
      <c r="L224">
        <v>2506</v>
      </c>
      <c r="M224">
        <v>10</v>
      </c>
      <c r="N224">
        <v>11398</v>
      </c>
      <c r="O224">
        <v>18629</v>
      </c>
      <c r="P224">
        <v>11019</v>
      </c>
      <c r="Q224" t="s">
        <v>46</v>
      </c>
      <c r="R224" t="s">
        <v>50</v>
      </c>
      <c r="S224" t="s">
        <v>54</v>
      </c>
      <c r="T224">
        <v>4</v>
      </c>
    </row>
    <row r="225" spans="1:20" x14ac:dyDescent="0.2">
      <c r="A225" s="4">
        <f t="shared" si="3"/>
        <v>45676</v>
      </c>
      <c r="B225" t="s">
        <v>21</v>
      </c>
      <c r="C225" t="s">
        <v>27</v>
      </c>
      <c r="D225" t="s">
        <v>31</v>
      </c>
      <c r="E225" t="s">
        <v>36</v>
      </c>
      <c r="F225" t="s">
        <v>37</v>
      </c>
      <c r="G225">
        <v>40030</v>
      </c>
      <c r="H225" t="s">
        <v>41</v>
      </c>
      <c r="I225" t="s">
        <v>45</v>
      </c>
      <c r="J225">
        <v>605174</v>
      </c>
      <c r="K225">
        <v>7</v>
      </c>
      <c r="L225">
        <v>4728</v>
      </c>
      <c r="M225">
        <v>10</v>
      </c>
      <c r="N225">
        <v>26759</v>
      </c>
      <c r="O225">
        <v>10674</v>
      </c>
      <c r="P225">
        <v>3238</v>
      </c>
      <c r="Q225" t="s">
        <v>48</v>
      </c>
      <c r="R225" t="s">
        <v>50</v>
      </c>
      <c r="S225" t="s">
        <v>54</v>
      </c>
      <c r="T225">
        <v>4</v>
      </c>
    </row>
    <row r="226" spans="1:20" x14ac:dyDescent="0.2">
      <c r="A226" s="4">
        <f t="shared" si="3"/>
        <v>45676</v>
      </c>
      <c r="B226" t="s">
        <v>23</v>
      </c>
      <c r="C226" t="s">
        <v>26</v>
      </c>
      <c r="D226" t="s">
        <v>31</v>
      </c>
      <c r="E226" t="s">
        <v>35</v>
      </c>
      <c r="F226" t="s">
        <v>37</v>
      </c>
      <c r="G226">
        <v>65313</v>
      </c>
      <c r="H226" t="s">
        <v>41</v>
      </c>
      <c r="I226" t="s">
        <v>44</v>
      </c>
      <c r="J226">
        <v>593691</v>
      </c>
      <c r="K226">
        <v>6</v>
      </c>
      <c r="L226">
        <v>3950</v>
      </c>
      <c r="M226">
        <v>20</v>
      </c>
      <c r="N226">
        <v>26105</v>
      </c>
      <c r="O226">
        <v>23145</v>
      </c>
      <c r="P226">
        <v>10616</v>
      </c>
      <c r="Q226" t="s">
        <v>47</v>
      </c>
      <c r="R226" t="s">
        <v>50</v>
      </c>
      <c r="S226" t="s">
        <v>53</v>
      </c>
      <c r="T226">
        <v>3</v>
      </c>
    </row>
    <row r="227" spans="1:20" x14ac:dyDescent="0.2">
      <c r="A227" s="4">
        <f t="shared" si="3"/>
        <v>45676</v>
      </c>
      <c r="B227" t="s">
        <v>23</v>
      </c>
      <c r="C227" t="s">
        <v>25</v>
      </c>
      <c r="D227" t="s">
        <v>28</v>
      </c>
      <c r="E227" t="s">
        <v>36</v>
      </c>
      <c r="F227" t="s">
        <v>38</v>
      </c>
      <c r="G227">
        <v>39870</v>
      </c>
      <c r="H227" t="s">
        <v>42</v>
      </c>
      <c r="I227" t="s">
        <v>43</v>
      </c>
      <c r="J227">
        <v>398206</v>
      </c>
      <c r="K227">
        <v>5</v>
      </c>
      <c r="L227">
        <v>1519</v>
      </c>
      <c r="M227">
        <v>0</v>
      </c>
      <c r="N227">
        <v>42948</v>
      </c>
      <c r="O227">
        <v>27097</v>
      </c>
      <c r="P227">
        <v>12885</v>
      </c>
      <c r="Q227" t="s">
        <v>49</v>
      </c>
      <c r="R227" t="s">
        <v>51</v>
      </c>
      <c r="S227" t="s">
        <v>55</v>
      </c>
      <c r="T227">
        <v>1</v>
      </c>
    </row>
    <row r="228" spans="1:20" x14ac:dyDescent="0.2">
      <c r="A228" s="4">
        <f t="shared" si="3"/>
        <v>45676</v>
      </c>
      <c r="B228" t="s">
        <v>22</v>
      </c>
      <c r="C228" t="s">
        <v>26</v>
      </c>
      <c r="D228" t="s">
        <v>32</v>
      </c>
      <c r="E228" t="s">
        <v>35</v>
      </c>
      <c r="F228" t="s">
        <v>39</v>
      </c>
      <c r="G228">
        <v>39482</v>
      </c>
      <c r="H228" t="s">
        <v>41</v>
      </c>
      <c r="I228" t="s">
        <v>45</v>
      </c>
      <c r="J228">
        <v>834697</v>
      </c>
      <c r="K228">
        <v>7</v>
      </c>
      <c r="L228">
        <v>817</v>
      </c>
      <c r="M228">
        <v>15</v>
      </c>
      <c r="N228">
        <v>23118</v>
      </c>
      <c r="O228">
        <v>17753</v>
      </c>
      <c r="P228">
        <v>1499</v>
      </c>
      <c r="Q228" t="s">
        <v>48</v>
      </c>
      <c r="R228" t="s">
        <v>51</v>
      </c>
      <c r="S228" t="s">
        <v>54</v>
      </c>
      <c r="T228">
        <v>1</v>
      </c>
    </row>
    <row r="229" spans="1:20" x14ac:dyDescent="0.2">
      <c r="A229" s="4">
        <f t="shared" si="3"/>
        <v>45676</v>
      </c>
      <c r="B229" t="s">
        <v>23</v>
      </c>
      <c r="C229" t="s">
        <v>25</v>
      </c>
      <c r="D229" t="s">
        <v>30</v>
      </c>
      <c r="E229" t="s">
        <v>34</v>
      </c>
      <c r="F229" t="s">
        <v>39</v>
      </c>
      <c r="G229">
        <v>41058</v>
      </c>
      <c r="H229" t="s">
        <v>41</v>
      </c>
      <c r="I229" t="s">
        <v>44</v>
      </c>
      <c r="J229">
        <v>555341</v>
      </c>
      <c r="K229">
        <v>3</v>
      </c>
      <c r="L229">
        <v>2100</v>
      </c>
      <c r="M229">
        <v>20</v>
      </c>
      <c r="N229">
        <v>15748</v>
      </c>
      <c r="O229">
        <v>15264</v>
      </c>
      <c r="P229">
        <v>-3336</v>
      </c>
      <c r="Q229" t="s">
        <v>49</v>
      </c>
      <c r="R229" t="s">
        <v>51</v>
      </c>
      <c r="S229" t="s">
        <v>53</v>
      </c>
      <c r="T229">
        <v>4</v>
      </c>
    </row>
    <row r="230" spans="1:20" x14ac:dyDescent="0.2">
      <c r="A230" s="4">
        <f t="shared" si="3"/>
        <v>45677</v>
      </c>
      <c r="B230" t="s">
        <v>22</v>
      </c>
      <c r="C230" t="s">
        <v>26</v>
      </c>
      <c r="D230" t="s">
        <v>31</v>
      </c>
      <c r="E230" t="s">
        <v>34</v>
      </c>
      <c r="F230" t="s">
        <v>37</v>
      </c>
      <c r="G230">
        <v>67255</v>
      </c>
      <c r="H230" t="s">
        <v>42</v>
      </c>
      <c r="I230" t="s">
        <v>43</v>
      </c>
      <c r="J230">
        <v>654686</v>
      </c>
      <c r="K230">
        <v>5</v>
      </c>
      <c r="L230">
        <v>1210</v>
      </c>
      <c r="M230">
        <v>10</v>
      </c>
      <c r="N230">
        <v>23073</v>
      </c>
      <c r="O230">
        <v>22239</v>
      </c>
      <c r="P230">
        <v>1596</v>
      </c>
      <c r="Q230" t="s">
        <v>48</v>
      </c>
      <c r="R230" t="s">
        <v>50</v>
      </c>
      <c r="S230" t="s">
        <v>53</v>
      </c>
      <c r="T230">
        <v>1</v>
      </c>
    </row>
    <row r="231" spans="1:20" x14ac:dyDescent="0.2">
      <c r="A231" s="4">
        <f t="shared" si="3"/>
        <v>45677</v>
      </c>
      <c r="B231" t="s">
        <v>22</v>
      </c>
      <c r="C231" t="s">
        <v>25</v>
      </c>
      <c r="D231" t="s">
        <v>33</v>
      </c>
      <c r="E231" t="s">
        <v>35</v>
      </c>
      <c r="F231" t="s">
        <v>39</v>
      </c>
      <c r="G231">
        <v>74930</v>
      </c>
      <c r="H231" t="s">
        <v>42</v>
      </c>
      <c r="I231" t="s">
        <v>45</v>
      </c>
      <c r="J231">
        <v>956715</v>
      </c>
      <c r="K231">
        <v>2</v>
      </c>
      <c r="L231">
        <v>3696</v>
      </c>
      <c r="M231">
        <v>20</v>
      </c>
      <c r="N231">
        <v>44216</v>
      </c>
      <c r="O231">
        <v>28768</v>
      </c>
      <c r="P231">
        <v>18049</v>
      </c>
      <c r="Q231" t="s">
        <v>46</v>
      </c>
      <c r="R231" t="s">
        <v>52</v>
      </c>
      <c r="S231" t="s">
        <v>55</v>
      </c>
      <c r="T231">
        <v>2</v>
      </c>
    </row>
    <row r="232" spans="1:20" x14ac:dyDescent="0.2">
      <c r="A232" s="4">
        <f t="shared" si="3"/>
        <v>45677</v>
      </c>
      <c r="B232" t="s">
        <v>23</v>
      </c>
      <c r="C232" t="s">
        <v>24</v>
      </c>
      <c r="D232" t="s">
        <v>31</v>
      </c>
      <c r="E232" t="s">
        <v>36</v>
      </c>
      <c r="F232" t="s">
        <v>40</v>
      </c>
      <c r="G232">
        <v>60500</v>
      </c>
      <c r="H232" t="s">
        <v>41</v>
      </c>
      <c r="I232" t="s">
        <v>44</v>
      </c>
      <c r="J232">
        <v>989128</v>
      </c>
      <c r="K232">
        <v>5</v>
      </c>
      <c r="L232">
        <v>950</v>
      </c>
      <c r="M232">
        <v>10</v>
      </c>
      <c r="N232">
        <v>16132</v>
      </c>
      <c r="O232">
        <v>22704</v>
      </c>
      <c r="P232">
        <v>7232</v>
      </c>
      <c r="Q232" t="s">
        <v>49</v>
      </c>
      <c r="R232" t="s">
        <v>52</v>
      </c>
      <c r="S232" t="s">
        <v>53</v>
      </c>
      <c r="T232">
        <v>1</v>
      </c>
    </row>
    <row r="233" spans="1:20" x14ac:dyDescent="0.2">
      <c r="A233" s="4">
        <f t="shared" si="3"/>
        <v>45677</v>
      </c>
      <c r="B233" t="s">
        <v>21</v>
      </c>
      <c r="C233" t="s">
        <v>26</v>
      </c>
      <c r="D233" t="s">
        <v>29</v>
      </c>
      <c r="E233" t="s">
        <v>35</v>
      </c>
      <c r="F233" t="s">
        <v>37</v>
      </c>
      <c r="G233">
        <v>36379</v>
      </c>
      <c r="H233" t="s">
        <v>41</v>
      </c>
      <c r="I233" t="s">
        <v>43</v>
      </c>
      <c r="J233">
        <v>170774</v>
      </c>
      <c r="K233">
        <v>7</v>
      </c>
      <c r="L233">
        <v>2381</v>
      </c>
      <c r="M233">
        <v>0</v>
      </c>
      <c r="N233">
        <v>12943</v>
      </c>
      <c r="O233">
        <v>20616</v>
      </c>
      <c r="P233">
        <v>1320</v>
      </c>
      <c r="Q233" t="s">
        <v>48</v>
      </c>
      <c r="R233" t="s">
        <v>50</v>
      </c>
      <c r="S233" t="s">
        <v>54</v>
      </c>
      <c r="T233">
        <v>1</v>
      </c>
    </row>
    <row r="234" spans="1:20" x14ac:dyDescent="0.2">
      <c r="A234" s="4">
        <f t="shared" si="3"/>
        <v>45677</v>
      </c>
      <c r="B234" t="s">
        <v>21</v>
      </c>
      <c r="C234" t="s">
        <v>26</v>
      </c>
      <c r="D234" t="s">
        <v>32</v>
      </c>
      <c r="E234" t="s">
        <v>35</v>
      </c>
      <c r="F234" t="s">
        <v>37</v>
      </c>
      <c r="G234">
        <v>77787</v>
      </c>
      <c r="H234" t="s">
        <v>41</v>
      </c>
      <c r="I234" t="s">
        <v>43</v>
      </c>
      <c r="J234">
        <v>889266</v>
      </c>
      <c r="K234">
        <v>7</v>
      </c>
      <c r="L234">
        <v>2243</v>
      </c>
      <c r="M234">
        <v>20</v>
      </c>
      <c r="N234">
        <v>22480</v>
      </c>
      <c r="O234">
        <v>19169</v>
      </c>
      <c r="P234">
        <v>6195</v>
      </c>
      <c r="Q234" t="s">
        <v>47</v>
      </c>
      <c r="R234" t="s">
        <v>52</v>
      </c>
      <c r="S234" t="s">
        <v>54</v>
      </c>
      <c r="T234">
        <v>3</v>
      </c>
    </row>
    <row r="235" spans="1:20" x14ac:dyDescent="0.2">
      <c r="A235" s="4">
        <f t="shared" si="3"/>
        <v>45677</v>
      </c>
      <c r="B235" t="s">
        <v>21</v>
      </c>
      <c r="C235" t="s">
        <v>24</v>
      </c>
      <c r="D235" t="s">
        <v>32</v>
      </c>
      <c r="E235" t="s">
        <v>35</v>
      </c>
      <c r="F235" t="s">
        <v>37</v>
      </c>
      <c r="G235">
        <v>33674</v>
      </c>
      <c r="H235" t="s">
        <v>42</v>
      </c>
      <c r="I235" t="s">
        <v>43</v>
      </c>
      <c r="J235">
        <v>410347</v>
      </c>
      <c r="K235">
        <v>9</v>
      </c>
      <c r="L235">
        <v>1823</v>
      </c>
      <c r="M235">
        <v>5</v>
      </c>
      <c r="N235">
        <v>41919</v>
      </c>
      <c r="O235">
        <v>17958</v>
      </c>
      <c r="P235">
        <v>13406</v>
      </c>
      <c r="Q235" t="s">
        <v>48</v>
      </c>
      <c r="R235" t="s">
        <v>52</v>
      </c>
      <c r="S235" t="s">
        <v>54</v>
      </c>
      <c r="T235">
        <v>4</v>
      </c>
    </row>
    <row r="236" spans="1:20" x14ac:dyDescent="0.2">
      <c r="A236" s="4">
        <f t="shared" si="3"/>
        <v>45677</v>
      </c>
      <c r="B236" t="s">
        <v>21</v>
      </c>
      <c r="C236" t="s">
        <v>24</v>
      </c>
      <c r="D236" t="s">
        <v>30</v>
      </c>
      <c r="E236" t="s">
        <v>34</v>
      </c>
      <c r="F236" t="s">
        <v>40</v>
      </c>
      <c r="G236">
        <v>16590</v>
      </c>
      <c r="H236" t="s">
        <v>41</v>
      </c>
      <c r="I236" t="s">
        <v>43</v>
      </c>
      <c r="J236">
        <v>407820</v>
      </c>
      <c r="K236">
        <v>3</v>
      </c>
      <c r="L236">
        <v>4060</v>
      </c>
      <c r="M236">
        <v>10</v>
      </c>
      <c r="N236">
        <v>33081</v>
      </c>
      <c r="O236">
        <v>16759</v>
      </c>
      <c r="P236">
        <v>3401</v>
      </c>
      <c r="Q236" t="s">
        <v>47</v>
      </c>
      <c r="R236" t="s">
        <v>50</v>
      </c>
      <c r="S236" t="s">
        <v>55</v>
      </c>
      <c r="T236">
        <v>1</v>
      </c>
    </row>
    <row r="237" spans="1:20" x14ac:dyDescent="0.2">
      <c r="A237" s="4">
        <f t="shared" si="3"/>
        <v>45677</v>
      </c>
      <c r="B237" t="s">
        <v>21</v>
      </c>
      <c r="C237" t="s">
        <v>26</v>
      </c>
      <c r="D237" t="s">
        <v>28</v>
      </c>
      <c r="E237" t="s">
        <v>35</v>
      </c>
      <c r="F237" t="s">
        <v>37</v>
      </c>
      <c r="G237">
        <v>41432</v>
      </c>
      <c r="H237" t="s">
        <v>41</v>
      </c>
      <c r="I237" t="s">
        <v>45</v>
      </c>
      <c r="J237">
        <v>650518</v>
      </c>
      <c r="K237">
        <v>8</v>
      </c>
      <c r="L237">
        <v>3180</v>
      </c>
      <c r="M237">
        <v>5</v>
      </c>
      <c r="N237">
        <v>38548</v>
      </c>
      <c r="O237">
        <v>17088</v>
      </c>
      <c r="P237">
        <v>18593</v>
      </c>
      <c r="Q237" t="s">
        <v>47</v>
      </c>
      <c r="R237" t="s">
        <v>50</v>
      </c>
      <c r="S237" t="s">
        <v>54</v>
      </c>
      <c r="T237">
        <v>4</v>
      </c>
    </row>
    <row r="238" spans="1:20" x14ac:dyDescent="0.2">
      <c r="A238" s="4">
        <f t="shared" si="3"/>
        <v>45677</v>
      </c>
      <c r="B238" t="s">
        <v>23</v>
      </c>
      <c r="C238" t="s">
        <v>24</v>
      </c>
      <c r="D238" t="s">
        <v>30</v>
      </c>
      <c r="E238" t="s">
        <v>34</v>
      </c>
      <c r="F238" t="s">
        <v>39</v>
      </c>
      <c r="G238">
        <v>50426</v>
      </c>
      <c r="H238" t="s">
        <v>41</v>
      </c>
      <c r="I238" t="s">
        <v>45</v>
      </c>
      <c r="J238">
        <v>959084</v>
      </c>
      <c r="K238">
        <v>5</v>
      </c>
      <c r="L238">
        <v>4737</v>
      </c>
      <c r="M238">
        <v>10</v>
      </c>
      <c r="N238">
        <v>10474</v>
      </c>
      <c r="O238">
        <v>6504</v>
      </c>
      <c r="P238">
        <v>18675</v>
      </c>
      <c r="Q238" t="s">
        <v>49</v>
      </c>
      <c r="R238" t="s">
        <v>52</v>
      </c>
      <c r="S238" t="s">
        <v>56</v>
      </c>
      <c r="T238">
        <v>1</v>
      </c>
    </row>
    <row r="239" spans="1:20" x14ac:dyDescent="0.2">
      <c r="A239" s="4">
        <f t="shared" si="3"/>
        <v>45677</v>
      </c>
      <c r="B239" t="s">
        <v>23</v>
      </c>
      <c r="C239" t="s">
        <v>27</v>
      </c>
      <c r="D239" t="s">
        <v>31</v>
      </c>
      <c r="E239" t="s">
        <v>35</v>
      </c>
      <c r="F239" t="s">
        <v>39</v>
      </c>
      <c r="G239">
        <v>59584</v>
      </c>
      <c r="H239" t="s">
        <v>41</v>
      </c>
      <c r="I239" t="s">
        <v>43</v>
      </c>
      <c r="J239">
        <v>430608</v>
      </c>
      <c r="K239">
        <v>7</v>
      </c>
      <c r="L239">
        <v>3551</v>
      </c>
      <c r="M239">
        <v>5</v>
      </c>
      <c r="N239">
        <v>18255</v>
      </c>
      <c r="O239">
        <v>9020</v>
      </c>
      <c r="P239">
        <v>8336</v>
      </c>
      <c r="Q239" t="s">
        <v>46</v>
      </c>
      <c r="R239" t="s">
        <v>50</v>
      </c>
      <c r="S239" t="s">
        <v>53</v>
      </c>
      <c r="T239">
        <v>1</v>
      </c>
    </row>
    <row r="240" spans="1:20" x14ac:dyDescent="0.2">
      <c r="A240" s="4">
        <f t="shared" si="3"/>
        <v>45677</v>
      </c>
      <c r="B240" t="s">
        <v>20</v>
      </c>
      <c r="C240" t="s">
        <v>25</v>
      </c>
      <c r="D240" t="s">
        <v>29</v>
      </c>
      <c r="E240" t="s">
        <v>34</v>
      </c>
      <c r="F240" t="s">
        <v>39</v>
      </c>
      <c r="G240">
        <v>97663</v>
      </c>
      <c r="H240" t="s">
        <v>41</v>
      </c>
      <c r="I240" t="s">
        <v>43</v>
      </c>
      <c r="J240">
        <v>615329</v>
      </c>
      <c r="K240">
        <v>1</v>
      </c>
      <c r="L240">
        <v>2851</v>
      </c>
      <c r="M240">
        <v>0</v>
      </c>
      <c r="N240">
        <v>32888</v>
      </c>
      <c r="O240">
        <v>21087</v>
      </c>
      <c r="P240">
        <v>4379</v>
      </c>
      <c r="Q240" t="s">
        <v>47</v>
      </c>
      <c r="R240" t="s">
        <v>52</v>
      </c>
      <c r="S240" t="s">
        <v>56</v>
      </c>
      <c r="T240">
        <v>1</v>
      </c>
    </row>
    <row r="241" spans="1:20" x14ac:dyDescent="0.2">
      <c r="A241" s="4">
        <f t="shared" si="3"/>
        <v>45677</v>
      </c>
      <c r="B241" t="s">
        <v>21</v>
      </c>
      <c r="C241" t="s">
        <v>25</v>
      </c>
      <c r="D241" t="s">
        <v>33</v>
      </c>
      <c r="E241" t="s">
        <v>35</v>
      </c>
      <c r="F241" t="s">
        <v>39</v>
      </c>
      <c r="G241">
        <v>48015</v>
      </c>
      <c r="H241" t="s">
        <v>41</v>
      </c>
      <c r="I241" t="s">
        <v>45</v>
      </c>
      <c r="J241">
        <v>193715</v>
      </c>
      <c r="K241">
        <v>1</v>
      </c>
      <c r="L241">
        <v>3204</v>
      </c>
      <c r="M241">
        <v>0</v>
      </c>
      <c r="N241">
        <v>33608</v>
      </c>
      <c r="O241">
        <v>15404</v>
      </c>
      <c r="P241">
        <v>19414</v>
      </c>
      <c r="Q241" t="s">
        <v>47</v>
      </c>
      <c r="R241" t="s">
        <v>51</v>
      </c>
      <c r="S241" t="s">
        <v>53</v>
      </c>
      <c r="T241">
        <v>3</v>
      </c>
    </row>
    <row r="242" spans="1:20" x14ac:dyDescent="0.2">
      <c r="A242" s="4">
        <f t="shared" si="3"/>
        <v>45678</v>
      </c>
      <c r="B242" t="s">
        <v>23</v>
      </c>
      <c r="C242" t="s">
        <v>25</v>
      </c>
      <c r="D242" t="s">
        <v>30</v>
      </c>
      <c r="E242" t="s">
        <v>35</v>
      </c>
      <c r="F242" t="s">
        <v>37</v>
      </c>
      <c r="G242">
        <v>83251</v>
      </c>
      <c r="H242" t="s">
        <v>42</v>
      </c>
      <c r="I242" t="s">
        <v>44</v>
      </c>
      <c r="J242">
        <v>515350</v>
      </c>
      <c r="K242">
        <v>4</v>
      </c>
      <c r="L242">
        <v>3140</v>
      </c>
      <c r="M242">
        <v>15</v>
      </c>
      <c r="N242">
        <v>11401</v>
      </c>
      <c r="O242">
        <v>22861</v>
      </c>
      <c r="P242">
        <v>-1947</v>
      </c>
      <c r="Q242" t="s">
        <v>46</v>
      </c>
      <c r="R242" t="s">
        <v>51</v>
      </c>
      <c r="S242" t="s">
        <v>55</v>
      </c>
      <c r="T242">
        <v>1</v>
      </c>
    </row>
    <row r="243" spans="1:20" x14ac:dyDescent="0.2">
      <c r="A243" s="4">
        <f t="shared" si="3"/>
        <v>45678</v>
      </c>
      <c r="B243" t="s">
        <v>20</v>
      </c>
      <c r="C243" t="s">
        <v>27</v>
      </c>
      <c r="D243" t="s">
        <v>28</v>
      </c>
      <c r="E243" t="s">
        <v>36</v>
      </c>
      <c r="F243" t="s">
        <v>40</v>
      </c>
      <c r="G243">
        <v>79353</v>
      </c>
      <c r="H243" t="s">
        <v>42</v>
      </c>
      <c r="I243" t="s">
        <v>43</v>
      </c>
      <c r="J243">
        <v>331048</v>
      </c>
      <c r="K243">
        <v>5</v>
      </c>
      <c r="L243">
        <v>4625</v>
      </c>
      <c r="M243">
        <v>15</v>
      </c>
      <c r="N243">
        <v>2440</v>
      </c>
      <c r="O243">
        <v>3572</v>
      </c>
      <c r="P243">
        <v>11418</v>
      </c>
      <c r="Q243" t="s">
        <v>46</v>
      </c>
      <c r="R243" t="s">
        <v>50</v>
      </c>
      <c r="S243" t="s">
        <v>54</v>
      </c>
      <c r="T243">
        <v>5</v>
      </c>
    </row>
    <row r="244" spans="1:20" x14ac:dyDescent="0.2">
      <c r="A244" s="4">
        <f t="shared" si="3"/>
        <v>45678</v>
      </c>
      <c r="B244" t="s">
        <v>21</v>
      </c>
      <c r="C244" t="s">
        <v>24</v>
      </c>
      <c r="D244" t="s">
        <v>30</v>
      </c>
      <c r="E244" t="s">
        <v>36</v>
      </c>
      <c r="F244" t="s">
        <v>38</v>
      </c>
      <c r="G244">
        <v>92990</v>
      </c>
      <c r="H244" t="s">
        <v>42</v>
      </c>
      <c r="I244" t="s">
        <v>45</v>
      </c>
      <c r="J244">
        <v>894622</v>
      </c>
      <c r="K244">
        <v>3</v>
      </c>
      <c r="L244">
        <v>3948</v>
      </c>
      <c r="M244">
        <v>15</v>
      </c>
      <c r="N244">
        <v>47694</v>
      </c>
      <c r="O244">
        <v>23289</v>
      </c>
      <c r="P244">
        <v>-2957</v>
      </c>
      <c r="Q244" t="s">
        <v>46</v>
      </c>
      <c r="R244" t="s">
        <v>52</v>
      </c>
      <c r="S244" t="s">
        <v>53</v>
      </c>
      <c r="T244">
        <v>2</v>
      </c>
    </row>
    <row r="245" spans="1:20" x14ac:dyDescent="0.2">
      <c r="A245" s="4">
        <f t="shared" si="3"/>
        <v>45678</v>
      </c>
      <c r="B245" t="s">
        <v>22</v>
      </c>
      <c r="C245" t="s">
        <v>24</v>
      </c>
      <c r="D245" t="s">
        <v>32</v>
      </c>
      <c r="E245" t="s">
        <v>35</v>
      </c>
      <c r="F245" t="s">
        <v>39</v>
      </c>
      <c r="G245">
        <v>14600</v>
      </c>
      <c r="H245" t="s">
        <v>41</v>
      </c>
      <c r="I245" t="s">
        <v>45</v>
      </c>
      <c r="J245">
        <v>189364</v>
      </c>
      <c r="K245">
        <v>6</v>
      </c>
      <c r="L245">
        <v>1194</v>
      </c>
      <c r="M245">
        <v>20</v>
      </c>
      <c r="N245">
        <v>34421</v>
      </c>
      <c r="O245">
        <v>19499</v>
      </c>
      <c r="P245">
        <v>7762</v>
      </c>
      <c r="Q245" t="s">
        <v>47</v>
      </c>
      <c r="R245" t="s">
        <v>51</v>
      </c>
      <c r="S245" t="s">
        <v>53</v>
      </c>
      <c r="T245">
        <v>1</v>
      </c>
    </row>
    <row r="246" spans="1:20" x14ac:dyDescent="0.2">
      <c r="A246" s="4">
        <f t="shared" si="3"/>
        <v>45678</v>
      </c>
      <c r="B246" t="s">
        <v>20</v>
      </c>
      <c r="C246" t="s">
        <v>26</v>
      </c>
      <c r="D246" t="s">
        <v>31</v>
      </c>
      <c r="E246" t="s">
        <v>35</v>
      </c>
      <c r="F246" t="s">
        <v>38</v>
      </c>
      <c r="G246">
        <v>34690</v>
      </c>
      <c r="H246" t="s">
        <v>41</v>
      </c>
      <c r="I246" t="s">
        <v>44</v>
      </c>
      <c r="J246">
        <v>759710</v>
      </c>
      <c r="K246">
        <v>3</v>
      </c>
      <c r="L246">
        <v>4753</v>
      </c>
      <c r="M246">
        <v>10</v>
      </c>
      <c r="N246">
        <v>42057</v>
      </c>
      <c r="O246">
        <v>27478</v>
      </c>
      <c r="P246">
        <v>16238</v>
      </c>
      <c r="Q246" t="s">
        <v>46</v>
      </c>
      <c r="R246" t="s">
        <v>50</v>
      </c>
      <c r="S246" t="s">
        <v>54</v>
      </c>
      <c r="T246">
        <v>5</v>
      </c>
    </row>
    <row r="247" spans="1:20" x14ac:dyDescent="0.2">
      <c r="A247" s="4">
        <f t="shared" si="3"/>
        <v>45678</v>
      </c>
      <c r="B247" t="s">
        <v>23</v>
      </c>
      <c r="C247" t="s">
        <v>24</v>
      </c>
      <c r="D247" t="s">
        <v>31</v>
      </c>
      <c r="E247" t="s">
        <v>35</v>
      </c>
      <c r="F247" t="s">
        <v>38</v>
      </c>
      <c r="G247">
        <v>43762</v>
      </c>
      <c r="H247" t="s">
        <v>42</v>
      </c>
      <c r="I247" t="s">
        <v>45</v>
      </c>
      <c r="J247">
        <v>920487</v>
      </c>
      <c r="K247">
        <v>5</v>
      </c>
      <c r="L247">
        <v>2693</v>
      </c>
      <c r="M247">
        <v>20</v>
      </c>
      <c r="N247">
        <v>21163</v>
      </c>
      <c r="O247">
        <v>24821</v>
      </c>
      <c r="P247">
        <v>14338</v>
      </c>
      <c r="Q247" t="s">
        <v>47</v>
      </c>
      <c r="R247" t="s">
        <v>51</v>
      </c>
      <c r="S247" t="s">
        <v>55</v>
      </c>
      <c r="T247">
        <v>4</v>
      </c>
    </row>
    <row r="248" spans="1:20" x14ac:dyDescent="0.2">
      <c r="A248" s="4">
        <f t="shared" si="3"/>
        <v>45678</v>
      </c>
      <c r="B248" t="s">
        <v>22</v>
      </c>
      <c r="C248" t="s">
        <v>26</v>
      </c>
      <c r="D248" t="s">
        <v>31</v>
      </c>
      <c r="E248" t="s">
        <v>35</v>
      </c>
      <c r="F248" t="s">
        <v>37</v>
      </c>
      <c r="G248">
        <v>47499</v>
      </c>
      <c r="H248" t="s">
        <v>42</v>
      </c>
      <c r="I248" t="s">
        <v>43</v>
      </c>
      <c r="J248">
        <v>799046</v>
      </c>
      <c r="K248">
        <v>1</v>
      </c>
      <c r="L248">
        <v>839</v>
      </c>
      <c r="M248">
        <v>15</v>
      </c>
      <c r="N248">
        <v>7036</v>
      </c>
      <c r="O248">
        <v>13271</v>
      </c>
      <c r="P248">
        <v>3455</v>
      </c>
      <c r="Q248" t="s">
        <v>47</v>
      </c>
      <c r="R248" t="s">
        <v>51</v>
      </c>
      <c r="S248" t="s">
        <v>56</v>
      </c>
      <c r="T248">
        <v>3</v>
      </c>
    </row>
    <row r="249" spans="1:20" x14ac:dyDescent="0.2">
      <c r="A249" s="4">
        <f t="shared" si="3"/>
        <v>45678</v>
      </c>
      <c r="B249" t="s">
        <v>22</v>
      </c>
      <c r="C249" t="s">
        <v>27</v>
      </c>
      <c r="D249" t="s">
        <v>31</v>
      </c>
      <c r="E249" t="s">
        <v>36</v>
      </c>
      <c r="F249" t="s">
        <v>39</v>
      </c>
      <c r="G249">
        <v>97988</v>
      </c>
      <c r="H249" t="s">
        <v>42</v>
      </c>
      <c r="I249" t="s">
        <v>45</v>
      </c>
      <c r="J249">
        <v>968004</v>
      </c>
      <c r="K249">
        <v>3</v>
      </c>
      <c r="L249">
        <v>2268</v>
      </c>
      <c r="M249">
        <v>10</v>
      </c>
      <c r="N249">
        <v>33657</v>
      </c>
      <c r="O249">
        <v>10348</v>
      </c>
      <c r="P249">
        <v>4320</v>
      </c>
      <c r="Q249" t="s">
        <v>47</v>
      </c>
      <c r="R249" t="s">
        <v>50</v>
      </c>
      <c r="S249" t="s">
        <v>55</v>
      </c>
      <c r="T249">
        <v>4</v>
      </c>
    </row>
    <row r="250" spans="1:20" x14ac:dyDescent="0.2">
      <c r="A250" s="4">
        <f t="shared" si="3"/>
        <v>45678</v>
      </c>
      <c r="B250" t="s">
        <v>22</v>
      </c>
      <c r="C250" t="s">
        <v>25</v>
      </c>
      <c r="D250" t="s">
        <v>31</v>
      </c>
      <c r="E250" t="s">
        <v>34</v>
      </c>
      <c r="F250" t="s">
        <v>39</v>
      </c>
      <c r="G250">
        <v>17670</v>
      </c>
      <c r="H250" t="s">
        <v>42</v>
      </c>
      <c r="I250" t="s">
        <v>43</v>
      </c>
      <c r="J250">
        <v>259772</v>
      </c>
      <c r="K250">
        <v>7</v>
      </c>
      <c r="L250">
        <v>591</v>
      </c>
      <c r="M250">
        <v>20</v>
      </c>
      <c r="N250">
        <v>22726</v>
      </c>
      <c r="O250">
        <v>18469</v>
      </c>
      <c r="P250">
        <v>14675</v>
      </c>
      <c r="Q250" t="s">
        <v>46</v>
      </c>
      <c r="R250" t="s">
        <v>51</v>
      </c>
      <c r="S250" t="s">
        <v>54</v>
      </c>
      <c r="T250">
        <v>3</v>
      </c>
    </row>
    <row r="251" spans="1:20" x14ac:dyDescent="0.2">
      <c r="A251" s="4">
        <f t="shared" si="3"/>
        <v>45678</v>
      </c>
      <c r="B251" t="s">
        <v>20</v>
      </c>
      <c r="C251" t="s">
        <v>25</v>
      </c>
      <c r="D251" t="s">
        <v>31</v>
      </c>
      <c r="E251" t="s">
        <v>35</v>
      </c>
      <c r="F251" t="s">
        <v>39</v>
      </c>
      <c r="G251">
        <v>96687</v>
      </c>
      <c r="H251" t="s">
        <v>42</v>
      </c>
      <c r="I251" t="s">
        <v>45</v>
      </c>
      <c r="J251">
        <v>172146</v>
      </c>
      <c r="K251">
        <v>3</v>
      </c>
      <c r="L251">
        <v>4924</v>
      </c>
      <c r="M251">
        <v>0</v>
      </c>
      <c r="N251">
        <v>28517</v>
      </c>
      <c r="O251">
        <v>25736</v>
      </c>
      <c r="P251">
        <v>19982</v>
      </c>
      <c r="Q251" t="s">
        <v>47</v>
      </c>
      <c r="R251" t="s">
        <v>50</v>
      </c>
      <c r="S251" t="s">
        <v>56</v>
      </c>
      <c r="T251">
        <v>4</v>
      </c>
    </row>
    <row r="252" spans="1:20" x14ac:dyDescent="0.2">
      <c r="A252" s="4">
        <f t="shared" si="3"/>
        <v>45678</v>
      </c>
      <c r="B252" t="s">
        <v>23</v>
      </c>
      <c r="C252" t="s">
        <v>25</v>
      </c>
      <c r="D252" t="s">
        <v>33</v>
      </c>
      <c r="E252" t="s">
        <v>36</v>
      </c>
      <c r="F252" t="s">
        <v>38</v>
      </c>
      <c r="G252">
        <v>27341</v>
      </c>
      <c r="H252" t="s">
        <v>41</v>
      </c>
      <c r="I252" t="s">
        <v>43</v>
      </c>
      <c r="J252">
        <v>207554</v>
      </c>
      <c r="K252">
        <v>5</v>
      </c>
      <c r="L252">
        <v>671</v>
      </c>
      <c r="M252">
        <v>10</v>
      </c>
      <c r="N252">
        <v>14475</v>
      </c>
      <c r="O252">
        <v>8193</v>
      </c>
      <c r="P252">
        <v>18163</v>
      </c>
      <c r="Q252" t="s">
        <v>49</v>
      </c>
      <c r="R252" t="s">
        <v>50</v>
      </c>
      <c r="S252" t="s">
        <v>54</v>
      </c>
      <c r="T252">
        <v>4</v>
      </c>
    </row>
    <row r="253" spans="1:20" x14ac:dyDescent="0.2">
      <c r="A253" s="4">
        <f t="shared" si="3"/>
        <v>45678</v>
      </c>
      <c r="B253" t="s">
        <v>22</v>
      </c>
      <c r="C253" t="s">
        <v>24</v>
      </c>
      <c r="D253" t="s">
        <v>28</v>
      </c>
      <c r="E253" t="s">
        <v>35</v>
      </c>
      <c r="F253" t="s">
        <v>39</v>
      </c>
      <c r="G253">
        <v>83823</v>
      </c>
      <c r="H253" t="s">
        <v>41</v>
      </c>
      <c r="I253" t="s">
        <v>43</v>
      </c>
      <c r="J253">
        <v>883653</v>
      </c>
      <c r="K253">
        <v>7</v>
      </c>
      <c r="L253">
        <v>3249</v>
      </c>
      <c r="M253">
        <v>15</v>
      </c>
      <c r="N253">
        <v>13547</v>
      </c>
      <c r="O253">
        <v>9950</v>
      </c>
      <c r="P253">
        <v>8527</v>
      </c>
      <c r="Q253" t="s">
        <v>47</v>
      </c>
      <c r="R253" t="s">
        <v>51</v>
      </c>
      <c r="S253" t="s">
        <v>56</v>
      </c>
      <c r="T253">
        <v>2</v>
      </c>
    </row>
    <row r="254" spans="1:20" x14ac:dyDescent="0.2">
      <c r="A254" s="4">
        <f t="shared" si="3"/>
        <v>45679</v>
      </c>
      <c r="B254" t="s">
        <v>21</v>
      </c>
      <c r="C254" t="s">
        <v>26</v>
      </c>
      <c r="D254" t="s">
        <v>31</v>
      </c>
      <c r="E254" t="s">
        <v>35</v>
      </c>
      <c r="F254" t="s">
        <v>39</v>
      </c>
      <c r="G254">
        <v>94074</v>
      </c>
      <c r="H254" t="s">
        <v>41</v>
      </c>
      <c r="I254" t="s">
        <v>45</v>
      </c>
      <c r="J254">
        <v>387321</v>
      </c>
      <c r="K254">
        <v>2</v>
      </c>
      <c r="L254">
        <v>3602</v>
      </c>
      <c r="M254">
        <v>0</v>
      </c>
      <c r="N254">
        <v>27132</v>
      </c>
      <c r="O254">
        <v>3748</v>
      </c>
      <c r="P254">
        <v>13495</v>
      </c>
      <c r="Q254" t="s">
        <v>46</v>
      </c>
      <c r="R254" t="s">
        <v>51</v>
      </c>
      <c r="S254" t="s">
        <v>53</v>
      </c>
      <c r="T254">
        <v>2</v>
      </c>
    </row>
    <row r="255" spans="1:20" x14ac:dyDescent="0.2">
      <c r="A255" s="4">
        <f t="shared" si="3"/>
        <v>45679</v>
      </c>
      <c r="B255" t="s">
        <v>22</v>
      </c>
      <c r="C255" t="s">
        <v>26</v>
      </c>
      <c r="D255" t="s">
        <v>28</v>
      </c>
      <c r="E255" t="s">
        <v>34</v>
      </c>
      <c r="F255" t="s">
        <v>40</v>
      </c>
      <c r="G255">
        <v>27015</v>
      </c>
      <c r="H255" t="s">
        <v>41</v>
      </c>
      <c r="I255" t="s">
        <v>43</v>
      </c>
      <c r="J255">
        <v>979818</v>
      </c>
      <c r="K255">
        <v>3</v>
      </c>
      <c r="L255">
        <v>1120</v>
      </c>
      <c r="M255">
        <v>10</v>
      </c>
      <c r="N255">
        <v>40011</v>
      </c>
      <c r="O255">
        <v>6405</v>
      </c>
      <c r="P255">
        <v>14400</v>
      </c>
      <c r="Q255" t="s">
        <v>46</v>
      </c>
      <c r="R255" t="s">
        <v>52</v>
      </c>
      <c r="S255" t="s">
        <v>54</v>
      </c>
      <c r="T255">
        <v>2</v>
      </c>
    </row>
    <row r="256" spans="1:20" x14ac:dyDescent="0.2">
      <c r="A256" s="4">
        <f t="shared" si="3"/>
        <v>45679</v>
      </c>
      <c r="B256" t="s">
        <v>22</v>
      </c>
      <c r="C256" t="s">
        <v>27</v>
      </c>
      <c r="D256" t="s">
        <v>29</v>
      </c>
      <c r="E256" t="s">
        <v>35</v>
      </c>
      <c r="F256" t="s">
        <v>37</v>
      </c>
      <c r="G256">
        <v>75126</v>
      </c>
      <c r="H256" t="s">
        <v>41</v>
      </c>
      <c r="I256" t="s">
        <v>45</v>
      </c>
      <c r="J256">
        <v>532867</v>
      </c>
      <c r="K256">
        <v>4</v>
      </c>
      <c r="L256">
        <v>1488</v>
      </c>
      <c r="M256">
        <v>20</v>
      </c>
      <c r="N256">
        <v>25417</v>
      </c>
      <c r="O256">
        <v>16805</v>
      </c>
      <c r="P256">
        <v>18341</v>
      </c>
      <c r="Q256" t="s">
        <v>47</v>
      </c>
      <c r="R256" t="s">
        <v>51</v>
      </c>
      <c r="S256" t="s">
        <v>54</v>
      </c>
      <c r="T256">
        <v>4</v>
      </c>
    </row>
    <row r="257" spans="1:20" x14ac:dyDescent="0.2">
      <c r="A257" s="4">
        <f t="shared" si="3"/>
        <v>45679</v>
      </c>
      <c r="B257" t="s">
        <v>20</v>
      </c>
      <c r="C257" t="s">
        <v>24</v>
      </c>
      <c r="D257" t="s">
        <v>31</v>
      </c>
      <c r="E257" t="s">
        <v>35</v>
      </c>
      <c r="F257" t="s">
        <v>39</v>
      </c>
      <c r="G257">
        <v>65197</v>
      </c>
      <c r="H257" t="s">
        <v>42</v>
      </c>
      <c r="I257" t="s">
        <v>45</v>
      </c>
      <c r="J257">
        <v>307778</v>
      </c>
      <c r="K257">
        <v>5</v>
      </c>
      <c r="L257">
        <v>576</v>
      </c>
      <c r="M257">
        <v>15</v>
      </c>
      <c r="N257">
        <v>39110</v>
      </c>
      <c r="O257">
        <v>10021</v>
      </c>
      <c r="P257">
        <v>15517</v>
      </c>
      <c r="Q257" t="s">
        <v>47</v>
      </c>
      <c r="R257" t="s">
        <v>52</v>
      </c>
      <c r="S257" t="s">
        <v>53</v>
      </c>
      <c r="T257">
        <v>3</v>
      </c>
    </row>
    <row r="258" spans="1:20" x14ac:dyDescent="0.2">
      <c r="A258" s="4">
        <f t="shared" si="3"/>
        <v>45679</v>
      </c>
      <c r="B258" t="s">
        <v>20</v>
      </c>
      <c r="C258" t="s">
        <v>27</v>
      </c>
      <c r="D258" t="s">
        <v>30</v>
      </c>
      <c r="E258" t="s">
        <v>34</v>
      </c>
      <c r="F258" t="s">
        <v>39</v>
      </c>
      <c r="G258">
        <v>59849</v>
      </c>
      <c r="H258" t="s">
        <v>42</v>
      </c>
      <c r="I258" t="s">
        <v>45</v>
      </c>
      <c r="J258">
        <v>154339</v>
      </c>
      <c r="K258">
        <v>9</v>
      </c>
      <c r="L258">
        <v>2698</v>
      </c>
      <c r="M258">
        <v>20</v>
      </c>
      <c r="N258">
        <v>46437</v>
      </c>
      <c r="O258">
        <v>10040</v>
      </c>
      <c r="P258">
        <v>-145</v>
      </c>
      <c r="Q258" t="s">
        <v>47</v>
      </c>
      <c r="R258" t="s">
        <v>50</v>
      </c>
      <c r="S258" t="s">
        <v>54</v>
      </c>
      <c r="T258">
        <v>2</v>
      </c>
    </row>
    <row r="259" spans="1:20" x14ac:dyDescent="0.2">
      <c r="A259" s="4">
        <f t="shared" si="3"/>
        <v>45679</v>
      </c>
      <c r="B259" t="s">
        <v>23</v>
      </c>
      <c r="C259" t="s">
        <v>26</v>
      </c>
      <c r="D259" t="s">
        <v>31</v>
      </c>
      <c r="E259" t="s">
        <v>34</v>
      </c>
      <c r="F259" t="s">
        <v>37</v>
      </c>
      <c r="G259">
        <v>25852</v>
      </c>
      <c r="H259" t="s">
        <v>41</v>
      </c>
      <c r="I259" t="s">
        <v>43</v>
      </c>
      <c r="J259">
        <v>935714</v>
      </c>
      <c r="K259">
        <v>9</v>
      </c>
      <c r="L259">
        <v>4737</v>
      </c>
      <c r="M259">
        <v>0</v>
      </c>
      <c r="N259">
        <v>32032</v>
      </c>
      <c r="O259">
        <v>8899</v>
      </c>
      <c r="P259">
        <v>16144</v>
      </c>
      <c r="Q259" t="s">
        <v>49</v>
      </c>
      <c r="R259" t="s">
        <v>51</v>
      </c>
      <c r="S259" t="s">
        <v>56</v>
      </c>
      <c r="T259">
        <v>3</v>
      </c>
    </row>
    <row r="260" spans="1:20" x14ac:dyDescent="0.2">
      <c r="A260" s="4">
        <f t="shared" si="3"/>
        <v>45679</v>
      </c>
      <c r="B260" t="s">
        <v>21</v>
      </c>
      <c r="C260" t="s">
        <v>26</v>
      </c>
      <c r="D260" t="s">
        <v>32</v>
      </c>
      <c r="E260" t="s">
        <v>34</v>
      </c>
      <c r="F260" t="s">
        <v>37</v>
      </c>
      <c r="G260">
        <v>65361</v>
      </c>
      <c r="H260" t="s">
        <v>42</v>
      </c>
      <c r="I260" t="s">
        <v>45</v>
      </c>
      <c r="J260">
        <v>861708</v>
      </c>
      <c r="K260">
        <v>4</v>
      </c>
      <c r="L260">
        <v>730</v>
      </c>
      <c r="M260">
        <v>0</v>
      </c>
      <c r="N260">
        <v>39822</v>
      </c>
      <c r="O260">
        <v>7981</v>
      </c>
      <c r="P260">
        <v>9309</v>
      </c>
      <c r="Q260" t="s">
        <v>46</v>
      </c>
      <c r="R260" t="s">
        <v>51</v>
      </c>
      <c r="S260" t="s">
        <v>54</v>
      </c>
      <c r="T260">
        <v>3</v>
      </c>
    </row>
    <row r="261" spans="1:20" x14ac:dyDescent="0.2">
      <c r="A261" s="4">
        <f t="shared" si="3"/>
        <v>45679</v>
      </c>
      <c r="B261" t="s">
        <v>20</v>
      </c>
      <c r="C261" t="s">
        <v>25</v>
      </c>
      <c r="D261" t="s">
        <v>33</v>
      </c>
      <c r="E261" t="s">
        <v>34</v>
      </c>
      <c r="F261" t="s">
        <v>38</v>
      </c>
      <c r="G261">
        <v>31258</v>
      </c>
      <c r="H261" t="s">
        <v>41</v>
      </c>
      <c r="I261" t="s">
        <v>44</v>
      </c>
      <c r="J261">
        <v>272142</v>
      </c>
      <c r="K261">
        <v>9</v>
      </c>
      <c r="L261">
        <v>2675</v>
      </c>
      <c r="M261">
        <v>0</v>
      </c>
      <c r="N261">
        <v>44786</v>
      </c>
      <c r="O261">
        <v>27552</v>
      </c>
      <c r="P261">
        <v>16249</v>
      </c>
      <c r="Q261" t="s">
        <v>49</v>
      </c>
      <c r="R261" t="s">
        <v>50</v>
      </c>
      <c r="S261" t="s">
        <v>55</v>
      </c>
      <c r="T261">
        <v>1</v>
      </c>
    </row>
    <row r="262" spans="1:20" x14ac:dyDescent="0.2">
      <c r="A262" s="4">
        <f t="shared" si="3"/>
        <v>45679</v>
      </c>
      <c r="B262" t="s">
        <v>22</v>
      </c>
      <c r="C262" t="s">
        <v>24</v>
      </c>
      <c r="D262" t="s">
        <v>30</v>
      </c>
      <c r="E262" t="s">
        <v>36</v>
      </c>
      <c r="F262" t="s">
        <v>38</v>
      </c>
      <c r="G262">
        <v>72355</v>
      </c>
      <c r="H262" t="s">
        <v>41</v>
      </c>
      <c r="I262" t="s">
        <v>43</v>
      </c>
      <c r="J262">
        <v>979115</v>
      </c>
      <c r="K262">
        <v>4</v>
      </c>
      <c r="L262">
        <v>3407</v>
      </c>
      <c r="M262">
        <v>10</v>
      </c>
      <c r="N262">
        <v>29932</v>
      </c>
      <c r="O262">
        <v>5344</v>
      </c>
      <c r="P262">
        <v>11856</v>
      </c>
      <c r="Q262" t="s">
        <v>46</v>
      </c>
      <c r="R262" t="s">
        <v>51</v>
      </c>
      <c r="S262" t="s">
        <v>56</v>
      </c>
      <c r="T262">
        <v>5</v>
      </c>
    </row>
    <row r="263" spans="1:20" x14ac:dyDescent="0.2">
      <c r="A263" s="4">
        <f t="shared" si="3"/>
        <v>45679</v>
      </c>
      <c r="B263" t="s">
        <v>23</v>
      </c>
      <c r="C263" t="s">
        <v>26</v>
      </c>
      <c r="D263" t="s">
        <v>30</v>
      </c>
      <c r="E263" t="s">
        <v>36</v>
      </c>
      <c r="F263" t="s">
        <v>38</v>
      </c>
      <c r="G263">
        <v>51508</v>
      </c>
      <c r="H263" t="s">
        <v>42</v>
      </c>
      <c r="I263" t="s">
        <v>44</v>
      </c>
      <c r="J263">
        <v>291775</v>
      </c>
      <c r="K263">
        <v>2</v>
      </c>
      <c r="L263">
        <v>3044</v>
      </c>
      <c r="M263">
        <v>15</v>
      </c>
      <c r="N263">
        <v>30651</v>
      </c>
      <c r="O263">
        <v>14402</v>
      </c>
      <c r="P263">
        <v>2703</v>
      </c>
      <c r="Q263" t="s">
        <v>48</v>
      </c>
      <c r="R263" t="s">
        <v>52</v>
      </c>
      <c r="S263" t="s">
        <v>54</v>
      </c>
      <c r="T263">
        <v>4</v>
      </c>
    </row>
    <row r="264" spans="1:20" x14ac:dyDescent="0.2">
      <c r="A264" s="4">
        <f t="shared" si="3"/>
        <v>45679</v>
      </c>
      <c r="B264" t="s">
        <v>22</v>
      </c>
      <c r="C264" t="s">
        <v>25</v>
      </c>
      <c r="D264" t="s">
        <v>32</v>
      </c>
      <c r="E264" t="s">
        <v>36</v>
      </c>
      <c r="F264" t="s">
        <v>37</v>
      </c>
      <c r="G264">
        <v>77784</v>
      </c>
      <c r="H264" t="s">
        <v>41</v>
      </c>
      <c r="I264" t="s">
        <v>44</v>
      </c>
      <c r="J264">
        <v>463182</v>
      </c>
      <c r="K264">
        <v>1</v>
      </c>
      <c r="L264">
        <v>4112</v>
      </c>
      <c r="M264">
        <v>0</v>
      </c>
      <c r="N264">
        <v>26570</v>
      </c>
      <c r="O264">
        <v>8203</v>
      </c>
      <c r="P264">
        <v>6769</v>
      </c>
      <c r="Q264" t="s">
        <v>46</v>
      </c>
      <c r="R264" t="s">
        <v>51</v>
      </c>
      <c r="S264" t="s">
        <v>53</v>
      </c>
      <c r="T264">
        <v>5</v>
      </c>
    </row>
    <row r="265" spans="1:20" x14ac:dyDescent="0.2">
      <c r="A265" s="4">
        <f t="shared" si="3"/>
        <v>45679</v>
      </c>
      <c r="B265" t="s">
        <v>22</v>
      </c>
      <c r="C265" t="s">
        <v>24</v>
      </c>
      <c r="D265" t="s">
        <v>31</v>
      </c>
      <c r="E265" t="s">
        <v>35</v>
      </c>
      <c r="F265" t="s">
        <v>40</v>
      </c>
      <c r="G265">
        <v>81728</v>
      </c>
      <c r="H265" t="s">
        <v>41</v>
      </c>
      <c r="I265" t="s">
        <v>44</v>
      </c>
      <c r="J265">
        <v>780766</v>
      </c>
      <c r="K265">
        <v>7</v>
      </c>
      <c r="L265">
        <v>3357</v>
      </c>
      <c r="M265">
        <v>20</v>
      </c>
      <c r="N265">
        <v>8415</v>
      </c>
      <c r="O265">
        <v>14318</v>
      </c>
      <c r="P265">
        <v>-326</v>
      </c>
      <c r="Q265" t="s">
        <v>47</v>
      </c>
      <c r="R265" t="s">
        <v>52</v>
      </c>
      <c r="S265" t="s">
        <v>55</v>
      </c>
      <c r="T265">
        <v>4</v>
      </c>
    </row>
    <row r="266" spans="1:20" x14ac:dyDescent="0.2">
      <c r="A266" s="4">
        <f t="shared" si="3"/>
        <v>45680</v>
      </c>
      <c r="B266" t="s">
        <v>20</v>
      </c>
      <c r="C266" t="s">
        <v>27</v>
      </c>
      <c r="D266" t="s">
        <v>33</v>
      </c>
      <c r="E266" t="s">
        <v>34</v>
      </c>
      <c r="F266" t="s">
        <v>39</v>
      </c>
      <c r="G266">
        <v>37410</v>
      </c>
      <c r="H266" t="s">
        <v>41</v>
      </c>
      <c r="I266" t="s">
        <v>44</v>
      </c>
      <c r="J266">
        <v>944441</v>
      </c>
      <c r="K266">
        <v>4</v>
      </c>
      <c r="L266">
        <v>2053</v>
      </c>
      <c r="M266">
        <v>15</v>
      </c>
      <c r="N266">
        <v>36662</v>
      </c>
      <c r="O266">
        <v>10721</v>
      </c>
      <c r="P266">
        <v>15216</v>
      </c>
      <c r="Q266" t="s">
        <v>46</v>
      </c>
      <c r="R266" t="s">
        <v>51</v>
      </c>
      <c r="S266" t="s">
        <v>55</v>
      </c>
      <c r="T266">
        <v>3</v>
      </c>
    </row>
    <row r="267" spans="1:20" x14ac:dyDescent="0.2">
      <c r="A267" s="4">
        <f t="shared" si="3"/>
        <v>45680</v>
      </c>
      <c r="B267" t="s">
        <v>23</v>
      </c>
      <c r="C267" t="s">
        <v>24</v>
      </c>
      <c r="D267" t="s">
        <v>30</v>
      </c>
      <c r="E267" t="s">
        <v>34</v>
      </c>
      <c r="F267" t="s">
        <v>37</v>
      </c>
      <c r="G267">
        <v>19895</v>
      </c>
      <c r="H267" t="s">
        <v>42</v>
      </c>
      <c r="I267" t="s">
        <v>45</v>
      </c>
      <c r="J267">
        <v>625354</v>
      </c>
      <c r="K267">
        <v>8</v>
      </c>
      <c r="L267">
        <v>4864</v>
      </c>
      <c r="M267">
        <v>20</v>
      </c>
      <c r="N267">
        <v>40227</v>
      </c>
      <c r="O267">
        <v>6440</v>
      </c>
      <c r="P267">
        <v>-670</v>
      </c>
      <c r="Q267" t="s">
        <v>46</v>
      </c>
      <c r="R267" t="s">
        <v>51</v>
      </c>
      <c r="S267" t="s">
        <v>53</v>
      </c>
      <c r="T267">
        <v>5</v>
      </c>
    </row>
    <row r="268" spans="1:20" x14ac:dyDescent="0.2">
      <c r="A268" s="4">
        <f t="shared" si="3"/>
        <v>45680</v>
      </c>
      <c r="B268" t="s">
        <v>21</v>
      </c>
      <c r="C268" t="s">
        <v>24</v>
      </c>
      <c r="D268" t="s">
        <v>33</v>
      </c>
      <c r="E268" t="s">
        <v>36</v>
      </c>
      <c r="F268" t="s">
        <v>40</v>
      </c>
      <c r="G268">
        <v>81942</v>
      </c>
      <c r="H268" t="s">
        <v>42</v>
      </c>
      <c r="I268" t="s">
        <v>44</v>
      </c>
      <c r="J268">
        <v>301578</v>
      </c>
      <c r="K268">
        <v>8</v>
      </c>
      <c r="L268">
        <v>3165</v>
      </c>
      <c r="M268">
        <v>20</v>
      </c>
      <c r="N268">
        <v>28328</v>
      </c>
      <c r="O268">
        <v>11441</v>
      </c>
      <c r="P268">
        <v>9937</v>
      </c>
      <c r="Q268" t="s">
        <v>48</v>
      </c>
      <c r="R268" t="s">
        <v>50</v>
      </c>
      <c r="S268" t="s">
        <v>55</v>
      </c>
      <c r="T268">
        <v>1</v>
      </c>
    </row>
    <row r="269" spans="1:20" x14ac:dyDescent="0.2">
      <c r="A269" s="4">
        <f t="shared" si="3"/>
        <v>45680</v>
      </c>
      <c r="B269" t="s">
        <v>21</v>
      </c>
      <c r="C269" t="s">
        <v>26</v>
      </c>
      <c r="D269" t="s">
        <v>30</v>
      </c>
      <c r="E269" t="s">
        <v>35</v>
      </c>
      <c r="F269" t="s">
        <v>37</v>
      </c>
      <c r="G269">
        <v>43924</v>
      </c>
      <c r="H269" t="s">
        <v>41</v>
      </c>
      <c r="I269" t="s">
        <v>43</v>
      </c>
      <c r="J269">
        <v>415084</v>
      </c>
      <c r="K269">
        <v>8</v>
      </c>
      <c r="L269">
        <v>4240</v>
      </c>
      <c r="M269">
        <v>0</v>
      </c>
      <c r="N269">
        <v>5518</v>
      </c>
      <c r="O269">
        <v>3892</v>
      </c>
      <c r="P269">
        <v>13525</v>
      </c>
      <c r="Q269" t="s">
        <v>48</v>
      </c>
      <c r="R269" t="s">
        <v>52</v>
      </c>
      <c r="S269" t="s">
        <v>55</v>
      </c>
      <c r="T269">
        <v>5</v>
      </c>
    </row>
    <row r="270" spans="1:20" x14ac:dyDescent="0.2">
      <c r="A270" s="4">
        <f t="shared" si="3"/>
        <v>45680</v>
      </c>
      <c r="B270" t="s">
        <v>20</v>
      </c>
      <c r="C270" t="s">
        <v>26</v>
      </c>
      <c r="D270" t="s">
        <v>31</v>
      </c>
      <c r="E270" t="s">
        <v>35</v>
      </c>
      <c r="F270" t="s">
        <v>40</v>
      </c>
      <c r="G270">
        <v>80831</v>
      </c>
      <c r="H270" t="s">
        <v>41</v>
      </c>
      <c r="I270" t="s">
        <v>44</v>
      </c>
      <c r="J270">
        <v>361803</v>
      </c>
      <c r="K270">
        <v>6</v>
      </c>
      <c r="L270">
        <v>1461</v>
      </c>
      <c r="M270">
        <v>15</v>
      </c>
      <c r="N270">
        <v>40449</v>
      </c>
      <c r="O270">
        <v>21008</v>
      </c>
      <c r="P270">
        <v>-2092</v>
      </c>
      <c r="Q270" t="s">
        <v>49</v>
      </c>
      <c r="R270" t="s">
        <v>50</v>
      </c>
      <c r="S270" t="s">
        <v>56</v>
      </c>
      <c r="T270">
        <v>5</v>
      </c>
    </row>
    <row r="271" spans="1:20" x14ac:dyDescent="0.2">
      <c r="A271" s="4">
        <f t="shared" ref="A271:A334" si="4">A259+1</f>
        <v>45680</v>
      </c>
      <c r="B271" t="s">
        <v>20</v>
      </c>
      <c r="C271" t="s">
        <v>24</v>
      </c>
      <c r="D271" t="s">
        <v>29</v>
      </c>
      <c r="E271" t="s">
        <v>35</v>
      </c>
      <c r="F271" t="s">
        <v>37</v>
      </c>
      <c r="G271">
        <v>22264</v>
      </c>
      <c r="H271" t="s">
        <v>42</v>
      </c>
      <c r="I271" t="s">
        <v>44</v>
      </c>
      <c r="J271">
        <v>674757</v>
      </c>
      <c r="K271">
        <v>9</v>
      </c>
      <c r="L271">
        <v>2127</v>
      </c>
      <c r="M271">
        <v>5</v>
      </c>
      <c r="N271">
        <v>23460</v>
      </c>
      <c r="O271">
        <v>7687</v>
      </c>
      <c r="P271">
        <v>1332</v>
      </c>
      <c r="Q271" t="s">
        <v>49</v>
      </c>
      <c r="R271" t="s">
        <v>50</v>
      </c>
      <c r="S271" t="s">
        <v>54</v>
      </c>
      <c r="T271">
        <v>1</v>
      </c>
    </row>
    <row r="272" spans="1:20" x14ac:dyDescent="0.2">
      <c r="A272" s="4">
        <f t="shared" si="4"/>
        <v>45680</v>
      </c>
      <c r="B272" t="s">
        <v>23</v>
      </c>
      <c r="C272" t="s">
        <v>26</v>
      </c>
      <c r="D272" t="s">
        <v>30</v>
      </c>
      <c r="E272" t="s">
        <v>36</v>
      </c>
      <c r="F272" t="s">
        <v>37</v>
      </c>
      <c r="G272">
        <v>38038</v>
      </c>
      <c r="H272" t="s">
        <v>42</v>
      </c>
      <c r="I272" t="s">
        <v>44</v>
      </c>
      <c r="J272">
        <v>778710</v>
      </c>
      <c r="K272">
        <v>4</v>
      </c>
      <c r="L272">
        <v>2467</v>
      </c>
      <c r="M272">
        <v>10</v>
      </c>
      <c r="N272">
        <v>44440</v>
      </c>
      <c r="O272">
        <v>27253</v>
      </c>
      <c r="P272">
        <v>8996</v>
      </c>
      <c r="Q272" t="s">
        <v>47</v>
      </c>
      <c r="R272" t="s">
        <v>50</v>
      </c>
      <c r="S272" t="s">
        <v>56</v>
      </c>
      <c r="T272">
        <v>1</v>
      </c>
    </row>
    <row r="273" spans="1:20" x14ac:dyDescent="0.2">
      <c r="A273" s="4">
        <f t="shared" si="4"/>
        <v>45680</v>
      </c>
      <c r="B273" t="s">
        <v>21</v>
      </c>
      <c r="C273" t="s">
        <v>26</v>
      </c>
      <c r="D273" t="s">
        <v>29</v>
      </c>
      <c r="E273" t="s">
        <v>35</v>
      </c>
      <c r="F273" t="s">
        <v>40</v>
      </c>
      <c r="G273">
        <v>19136</v>
      </c>
      <c r="H273" t="s">
        <v>42</v>
      </c>
      <c r="I273" t="s">
        <v>45</v>
      </c>
      <c r="J273">
        <v>325843</v>
      </c>
      <c r="K273">
        <v>5</v>
      </c>
      <c r="L273">
        <v>3831</v>
      </c>
      <c r="M273">
        <v>5</v>
      </c>
      <c r="N273">
        <v>31396</v>
      </c>
      <c r="O273">
        <v>24807</v>
      </c>
      <c r="P273">
        <v>15495</v>
      </c>
      <c r="Q273" t="s">
        <v>49</v>
      </c>
      <c r="R273" t="s">
        <v>52</v>
      </c>
      <c r="S273" t="s">
        <v>53</v>
      </c>
      <c r="T273">
        <v>2</v>
      </c>
    </row>
    <row r="274" spans="1:20" x14ac:dyDescent="0.2">
      <c r="A274" s="4">
        <f t="shared" si="4"/>
        <v>45680</v>
      </c>
      <c r="B274" t="s">
        <v>21</v>
      </c>
      <c r="C274" t="s">
        <v>26</v>
      </c>
      <c r="D274" t="s">
        <v>30</v>
      </c>
      <c r="E274" t="s">
        <v>35</v>
      </c>
      <c r="F274" t="s">
        <v>40</v>
      </c>
      <c r="G274">
        <v>23213</v>
      </c>
      <c r="H274" t="s">
        <v>42</v>
      </c>
      <c r="I274" t="s">
        <v>44</v>
      </c>
      <c r="J274">
        <v>497330</v>
      </c>
      <c r="K274">
        <v>4</v>
      </c>
      <c r="L274">
        <v>1574</v>
      </c>
      <c r="M274">
        <v>10</v>
      </c>
      <c r="N274">
        <v>16399</v>
      </c>
      <c r="O274">
        <v>7304</v>
      </c>
      <c r="P274">
        <v>12782</v>
      </c>
      <c r="Q274" t="s">
        <v>49</v>
      </c>
      <c r="R274" t="s">
        <v>50</v>
      </c>
      <c r="S274" t="s">
        <v>56</v>
      </c>
      <c r="T274">
        <v>4</v>
      </c>
    </row>
    <row r="275" spans="1:20" x14ac:dyDescent="0.2">
      <c r="A275" s="4">
        <f t="shared" si="4"/>
        <v>45680</v>
      </c>
      <c r="B275" t="s">
        <v>21</v>
      </c>
      <c r="C275" t="s">
        <v>25</v>
      </c>
      <c r="D275" t="s">
        <v>28</v>
      </c>
      <c r="E275" t="s">
        <v>35</v>
      </c>
      <c r="F275" t="s">
        <v>40</v>
      </c>
      <c r="G275">
        <v>87608</v>
      </c>
      <c r="H275" t="s">
        <v>41</v>
      </c>
      <c r="I275" t="s">
        <v>44</v>
      </c>
      <c r="J275">
        <v>997570</v>
      </c>
      <c r="K275">
        <v>5</v>
      </c>
      <c r="L275">
        <v>3704</v>
      </c>
      <c r="M275">
        <v>15</v>
      </c>
      <c r="N275">
        <v>15704</v>
      </c>
      <c r="O275">
        <v>16389</v>
      </c>
      <c r="P275">
        <v>19939</v>
      </c>
      <c r="Q275" t="s">
        <v>48</v>
      </c>
      <c r="R275" t="s">
        <v>52</v>
      </c>
      <c r="S275" t="s">
        <v>55</v>
      </c>
      <c r="T275">
        <v>3</v>
      </c>
    </row>
    <row r="276" spans="1:20" x14ac:dyDescent="0.2">
      <c r="A276" s="4">
        <f t="shared" si="4"/>
        <v>45680</v>
      </c>
      <c r="B276" t="s">
        <v>22</v>
      </c>
      <c r="C276" t="s">
        <v>25</v>
      </c>
      <c r="D276" t="s">
        <v>31</v>
      </c>
      <c r="E276" t="s">
        <v>34</v>
      </c>
      <c r="F276" t="s">
        <v>40</v>
      </c>
      <c r="G276">
        <v>37431</v>
      </c>
      <c r="H276" t="s">
        <v>41</v>
      </c>
      <c r="I276" t="s">
        <v>44</v>
      </c>
      <c r="J276">
        <v>804559</v>
      </c>
      <c r="K276">
        <v>2</v>
      </c>
      <c r="L276">
        <v>1528</v>
      </c>
      <c r="M276">
        <v>0</v>
      </c>
      <c r="N276">
        <v>3698</v>
      </c>
      <c r="O276">
        <v>21489</v>
      </c>
      <c r="P276">
        <v>14853</v>
      </c>
      <c r="Q276" t="s">
        <v>47</v>
      </c>
      <c r="R276" t="s">
        <v>52</v>
      </c>
      <c r="S276" t="s">
        <v>53</v>
      </c>
      <c r="T276">
        <v>5</v>
      </c>
    </row>
    <row r="277" spans="1:20" x14ac:dyDescent="0.2">
      <c r="A277" s="4">
        <f t="shared" si="4"/>
        <v>45680</v>
      </c>
      <c r="B277" t="s">
        <v>21</v>
      </c>
      <c r="C277" t="s">
        <v>24</v>
      </c>
      <c r="D277" t="s">
        <v>32</v>
      </c>
      <c r="E277" t="s">
        <v>36</v>
      </c>
      <c r="F277" t="s">
        <v>40</v>
      </c>
      <c r="G277">
        <v>52290</v>
      </c>
      <c r="H277" t="s">
        <v>41</v>
      </c>
      <c r="I277" t="s">
        <v>43</v>
      </c>
      <c r="J277">
        <v>224648</v>
      </c>
      <c r="K277">
        <v>5</v>
      </c>
      <c r="L277">
        <v>1147</v>
      </c>
      <c r="M277">
        <v>15</v>
      </c>
      <c r="N277">
        <v>21954</v>
      </c>
      <c r="O277">
        <v>5454</v>
      </c>
      <c r="P277">
        <v>13841</v>
      </c>
      <c r="Q277" t="s">
        <v>47</v>
      </c>
      <c r="R277" t="s">
        <v>51</v>
      </c>
      <c r="S277" t="s">
        <v>54</v>
      </c>
      <c r="T277">
        <v>5</v>
      </c>
    </row>
    <row r="278" spans="1:20" x14ac:dyDescent="0.2">
      <c r="A278" s="4">
        <f t="shared" si="4"/>
        <v>45681</v>
      </c>
      <c r="B278" t="s">
        <v>22</v>
      </c>
      <c r="C278" t="s">
        <v>26</v>
      </c>
      <c r="D278" t="s">
        <v>29</v>
      </c>
      <c r="E278" t="s">
        <v>34</v>
      </c>
      <c r="F278" t="s">
        <v>40</v>
      </c>
      <c r="G278">
        <v>77539</v>
      </c>
      <c r="H278" t="s">
        <v>42</v>
      </c>
      <c r="I278" t="s">
        <v>45</v>
      </c>
      <c r="J278">
        <v>335514</v>
      </c>
      <c r="K278">
        <v>8</v>
      </c>
      <c r="L278">
        <v>3662</v>
      </c>
      <c r="M278">
        <v>5</v>
      </c>
      <c r="N278">
        <v>47573</v>
      </c>
      <c r="O278">
        <v>26875</v>
      </c>
      <c r="P278">
        <v>17701</v>
      </c>
      <c r="Q278" t="s">
        <v>49</v>
      </c>
      <c r="R278" t="s">
        <v>52</v>
      </c>
      <c r="S278" t="s">
        <v>53</v>
      </c>
      <c r="T278">
        <v>3</v>
      </c>
    </row>
    <row r="279" spans="1:20" x14ac:dyDescent="0.2">
      <c r="A279" s="4">
        <f t="shared" si="4"/>
        <v>45681</v>
      </c>
      <c r="B279" t="s">
        <v>23</v>
      </c>
      <c r="C279" t="s">
        <v>25</v>
      </c>
      <c r="D279" t="s">
        <v>32</v>
      </c>
      <c r="E279" t="s">
        <v>34</v>
      </c>
      <c r="F279" t="s">
        <v>40</v>
      </c>
      <c r="G279">
        <v>95535</v>
      </c>
      <c r="H279" t="s">
        <v>42</v>
      </c>
      <c r="I279" t="s">
        <v>45</v>
      </c>
      <c r="J279">
        <v>689421</v>
      </c>
      <c r="K279">
        <v>9</v>
      </c>
      <c r="L279">
        <v>1402</v>
      </c>
      <c r="M279">
        <v>20</v>
      </c>
      <c r="N279">
        <v>38194</v>
      </c>
      <c r="O279">
        <v>3171</v>
      </c>
      <c r="P279">
        <v>-1316</v>
      </c>
      <c r="Q279" t="s">
        <v>47</v>
      </c>
      <c r="R279" t="s">
        <v>52</v>
      </c>
      <c r="S279" t="s">
        <v>53</v>
      </c>
      <c r="T279">
        <v>1</v>
      </c>
    </row>
    <row r="280" spans="1:20" x14ac:dyDescent="0.2">
      <c r="A280" s="4">
        <f t="shared" si="4"/>
        <v>45681</v>
      </c>
      <c r="B280" t="s">
        <v>22</v>
      </c>
      <c r="C280" t="s">
        <v>24</v>
      </c>
      <c r="D280" t="s">
        <v>31</v>
      </c>
      <c r="E280" t="s">
        <v>36</v>
      </c>
      <c r="F280" t="s">
        <v>40</v>
      </c>
      <c r="G280">
        <v>52747</v>
      </c>
      <c r="H280" t="s">
        <v>41</v>
      </c>
      <c r="I280" t="s">
        <v>45</v>
      </c>
      <c r="J280">
        <v>121245</v>
      </c>
      <c r="K280">
        <v>7</v>
      </c>
      <c r="L280">
        <v>4567</v>
      </c>
      <c r="M280">
        <v>10</v>
      </c>
      <c r="N280">
        <v>46664</v>
      </c>
      <c r="O280">
        <v>26205</v>
      </c>
      <c r="P280">
        <v>13617</v>
      </c>
      <c r="Q280" t="s">
        <v>47</v>
      </c>
      <c r="R280" t="s">
        <v>51</v>
      </c>
      <c r="S280" t="s">
        <v>55</v>
      </c>
      <c r="T280">
        <v>1</v>
      </c>
    </row>
    <row r="281" spans="1:20" x14ac:dyDescent="0.2">
      <c r="A281" s="4">
        <f t="shared" si="4"/>
        <v>45681</v>
      </c>
      <c r="B281" t="s">
        <v>23</v>
      </c>
      <c r="C281" t="s">
        <v>26</v>
      </c>
      <c r="D281" t="s">
        <v>32</v>
      </c>
      <c r="E281" t="s">
        <v>34</v>
      </c>
      <c r="F281" t="s">
        <v>37</v>
      </c>
      <c r="G281">
        <v>85974</v>
      </c>
      <c r="H281" t="s">
        <v>42</v>
      </c>
      <c r="I281" t="s">
        <v>43</v>
      </c>
      <c r="J281">
        <v>611163</v>
      </c>
      <c r="K281">
        <v>7</v>
      </c>
      <c r="L281">
        <v>2003</v>
      </c>
      <c r="M281">
        <v>10</v>
      </c>
      <c r="N281">
        <v>13416</v>
      </c>
      <c r="O281">
        <v>29939</v>
      </c>
      <c r="P281">
        <v>10389</v>
      </c>
      <c r="Q281" t="s">
        <v>48</v>
      </c>
      <c r="R281" t="s">
        <v>50</v>
      </c>
      <c r="S281" t="s">
        <v>56</v>
      </c>
      <c r="T281">
        <v>5</v>
      </c>
    </row>
    <row r="282" spans="1:20" x14ac:dyDescent="0.2">
      <c r="A282" s="4">
        <f t="shared" si="4"/>
        <v>45681</v>
      </c>
      <c r="B282" t="s">
        <v>21</v>
      </c>
      <c r="C282" t="s">
        <v>27</v>
      </c>
      <c r="D282" t="s">
        <v>31</v>
      </c>
      <c r="E282" t="s">
        <v>35</v>
      </c>
      <c r="F282" t="s">
        <v>40</v>
      </c>
      <c r="G282">
        <v>89763</v>
      </c>
      <c r="H282" t="s">
        <v>41</v>
      </c>
      <c r="I282" t="s">
        <v>44</v>
      </c>
      <c r="J282">
        <v>208574</v>
      </c>
      <c r="K282">
        <v>6</v>
      </c>
      <c r="L282">
        <v>3362</v>
      </c>
      <c r="M282">
        <v>5</v>
      </c>
      <c r="N282">
        <v>47384</v>
      </c>
      <c r="O282">
        <v>9469</v>
      </c>
      <c r="P282">
        <v>-4531</v>
      </c>
      <c r="Q282" t="s">
        <v>49</v>
      </c>
      <c r="R282" t="s">
        <v>51</v>
      </c>
      <c r="S282" t="s">
        <v>55</v>
      </c>
      <c r="T282">
        <v>5</v>
      </c>
    </row>
    <row r="283" spans="1:20" x14ac:dyDescent="0.2">
      <c r="A283" s="4">
        <f t="shared" si="4"/>
        <v>45681</v>
      </c>
      <c r="B283" t="s">
        <v>21</v>
      </c>
      <c r="C283" t="s">
        <v>26</v>
      </c>
      <c r="D283" t="s">
        <v>32</v>
      </c>
      <c r="E283" t="s">
        <v>35</v>
      </c>
      <c r="F283" t="s">
        <v>40</v>
      </c>
      <c r="G283">
        <v>79208</v>
      </c>
      <c r="H283" t="s">
        <v>42</v>
      </c>
      <c r="I283" t="s">
        <v>43</v>
      </c>
      <c r="J283">
        <v>143266</v>
      </c>
      <c r="K283">
        <v>2</v>
      </c>
      <c r="L283">
        <v>4978</v>
      </c>
      <c r="M283">
        <v>0</v>
      </c>
      <c r="N283">
        <v>23169</v>
      </c>
      <c r="O283">
        <v>18407</v>
      </c>
      <c r="P283">
        <v>499</v>
      </c>
      <c r="Q283" t="s">
        <v>47</v>
      </c>
      <c r="R283" t="s">
        <v>51</v>
      </c>
      <c r="S283" t="s">
        <v>55</v>
      </c>
      <c r="T283">
        <v>3</v>
      </c>
    </row>
    <row r="284" spans="1:20" x14ac:dyDescent="0.2">
      <c r="A284" s="4">
        <f t="shared" si="4"/>
        <v>45681</v>
      </c>
      <c r="B284" t="s">
        <v>23</v>
      </c>
      <c r="C284" t="s">
        <v>26</v>
      </c>
      <c r="D284" t="s">
        <v>29</v>
      </c>
      <c r="E284" t="s">
        <v>35</v>
      </c>
      <c r="F284" t="s">
        <v>37</v>
      </c>
      <c r="G284">
        <v>82994</v>
      </c>
      <c r="H284" t="s">
        <v>41</v>
      </c>
      <c r="I284" t="s">
        <v>45</v>
      </c>
      <c r="J284">
        <v>976194</v>
      </c>
      <c r="K284">
        <v>9</v>
      </c>
      <c r="L284">
        <v>3397</v>
      </c>
      <c r="M284">
        <v>15</v>
      </c>
      <c r="N284">
        <v>6574</v>
      </c>
      <c r="O284">
        <v>29747</v>
      </c>
      <c r="P284">
        <v>19887</v>
      </c>
      <c r="Q284" t="s">
        <v>49</v>
      </c>
      <c r="R284" t="s">
        <v>51</v>
      </c>
      <c r="S284" t="s">
        <v>56</v>
      </c>
      <c r="T284">
        <v>3</v>
      </c>
    </row>
    <row r="285" spans="1:20" x14ac:dyDescent="0.2">
      <c r="A285" s="4">
        <f t="shared" si="4"/>
        <v>45681</v>
      </c>
      <c r="B285" t="s">
        <v>20</v>
      </c>
      <c r="C285" t="s">
        <v>25</v>
      </c>
      <c r="D285" t="s">
        <v>28</v>
      </c>
      <c r="E285" t="s">
        <v>35</v>
      </c>
      <c r="F285" t="s">
        <v>37</v>
      </c>
      <c r="G285">
        <v>94075</v>
      </c>
      <c r="H285" t="s">
        <v>41</v>
      </c>
      <c r="I285" t="s">
        <v>45</v>
      </c>
      <c r="J285">
        <v>857079</v>
      </c>
      <c r="K285">
        <v>5</v>
      </c>
      <c r="L285">
        <v>1845</v>
      </c>
      <c r="M285">
        <v>5</v>
      </c>
      <c r="N285">
        <v>35158</v>
      </c>
      <c r="O285">
        <v>5621</v>
      </c>
      <c r="P285">
        <v>19413</v>
      </c>
      <c r="Q285" t="s">
        <v>49</v>
      </c>
      <c r="R285" t="s">
        <v>52</v>
      </c>
      <c r="S285" t="s">
        <v>56</v>
      </c>
      <c r="T285">
        <v>4</v>
      </c>
    </row>
    <row r="286" spans="1:20" x14ac:dyDescent="0.2">
      <c r="A286" s="4">
        <f t="shared" si="4"/>
        <v>45681</v>
      </c>
      <c r="B286" t="s">
        <v>23</v>
      </c>
      <c r="C286" t="s">
        <v>24</v>
      </c>
      <c r="D286" t="s">
        <v>32</v>
      </c>
      <c r="E286" t="s">
        <v>36</v>
      </c>
      <c r="F286" t="s">
        <v>38</v>
      </c>
      <c r="G286">
        <v>79015</v>
      </c>
      <c r="H286" t="s">
        <v>41</v>
      </c>
      <c r="I286" t="s">
        <v>45</v>
      </c>
      <c r="J286">
        <v>193254</v>
      </c>
      <c r="K286">
        <v>6</v>
      </c>
      <c r="L286">
        <v>989</v>
      </c>
      <c r="M286">
        <v>15</v>
      </c>
      <c r="N286">
        <v>49678</v>
      </c>
      <c r="O286">
        <v>13905</v>
      </c>
      <c r="P286">
        <v>18056</v>
      </c>
      <c r="Q286" t="s">
        <v>47</v>
      </c>
      <c r="R286" t="s">
        <v>51</v>
      </c>
      <c r="S286" t="s">
        <v>55</v>
      </c>
      <c r="T286">
        <v>1</v>
      </c>
    </row>
    <row r="287" spans="1:20" x14ac:dyDescent="0.2">
      <c r="A287" s="4">
        <f t="shared" si="4"/>
        <v>45681</v>
      </c>
      <c r="B287" t="s">
        <v>20</v>
      </c>
      <c r="C287" t="s">
        <v>24</v>
      </c>
      <c r="D287" t="s">
        <v>29</v>
      </c>
      <c r="E287" t="s">
        <v>34</v>
      </c>
      <c r="F287" t="s">
        <v>38</v>
      </c>
      <c r="G287">
        <v>24887</v>
      </c>
      <c r="H287" t="s">
        <v>41</v>
      </c>
      <c r="I287" t="s">
        <v>43</v>
      </c>
      <c r="J287">
        <v>663506</v>
      </c>
      <c r="K287">
        <v>1</v>
      </c>
      <c r="L287">
        <v>925</v>
      </c>
      <c r="M287">
        <v>0</v>
      </c>
      <c r="N287">
        <v>14699</v>
      </c>
      <c r="O287">
        <v>26775</v>
      </c>
      <c r="P287">
        <v>5361</v>
      </c>
      <c r="Q287" t="s">
        <v>46</v>
      </c>
      <c r="R287" t="s">
        <v>52</v>
      </c>
      <c r="S287" t="s">
        <v>54</v>
      </c>
      <c r="T287">
        <v>2</v>
      </c>
    </row>
    <row r="288" spans="1:20" x14ac:dyDescent="0.2">
      <c r="A288" s="4">
        <f t="shared" si="4"/>
        <v>45681</v>
      </c>
      <c r="B288" t="s">
        <v>22</v>
      </c>
      <c r="C288" t="s">
        <v>25</v>
      </c>
      <c r="D288" t="s">
        <v>30</v>
      </c>
      <c r="E288" t="s">
        <v>34</v>
      </c>
      <c r="F288" t="s">
        <v>40</v>
      </c>
      <c r="G288">
        <v>10051</v>
      </c>
      <c r="H288" t="s">
        <v>42</v>
      </c>
      <c r="I288" t="s">
        <v>45</v>
      </c>
      <c r="J288">
        <v>518359</v>
      </c>
      <c r="K288">
        <v>5</v>
      </c>
      <c r="L288">
        <v>3231</v>
      </c>
      <c r="M288">
        <v>20</v>
      </c>
      <c r="N288">
        <v>19665</v>
      </c>
      <c r="O288">
        <v>19101</v>
      </c>
      <c r="P288">
        <v>-677</v>
      </c>
      <c r="Q288" t="s">
        <v>47</v>
      </c>
      <c r="R288" t="s">
        <v>52</v>
      </c>
      <c r="S288" t="s">
        <v>56</v>
      </c>
      <c r="T288">
        <v>2</v>
      </c>
    </row>
    <row r="289" spans="1:20" x14ac:dyDescent="0.2">
      <c r="A289" s="4">
        <f t="shared" si="4"/>
        <v>45681</v>
      </c>
      <c r="B289" t="s">
        <v>22</v>
      </c>
      <c r="C289" t="s">
        <v>26</v>
      </c>
      <c r="D289" t="s">
        <v>31</v>
      </c>
      <c r="E289" t="s">
        <v>35</v>
      </c>
      <c r="F289" t="s">
        <v>40</v>
      </c>
      <c r="G289">
        <v>77695</v>
      </c>
      <c r="H289" t="s">
        <v>41</v>
      </c>
      <c r="I289" t="s">
        <v>44</v>
      </c>
      <c r="J289">
        <v>801538</v>
      </c>
      <c r="K289">
        <v>6</v>
      </c>
      <c r="L289">
        <v>4491</v>
      </c>
      <c r="M289">
        <v>15</v>
      </c>
      <c r="N289">
        <v>17936</v>
      </c>
      <c r="O289">
        <v>24587</v>
      </c>
      <c r="P289">
        <v>-4012</v>
      </c>
      <c r="Q289" t="s">
        <v>46</v>
      </c>
      <c r="R289" t="s">
        <v>52</v>
      </c>
      <c r="S289" t="s">
        <v>54</v>
      </c>
      <c r="T289">
        <v>3</v>
      </c>
    </row>
    <row r="290" spans="1:20" x14ac:dyDescent="0.2">
      <c r="A290" s="4">
        <f t="shared" si="4"/>
        <v>45682</v>
      </c>
      <c r="B290" t="s">
        <v>22</v>
      </c>
      <c r="C290" t="s">
        <v>27</v>
      </c>
      <c r="D290" t="s">
        <v>33</v>
      </c>
      <c r="E290" t="s">
        <v>35</v>
      </c>
      <c r="F290" t="s">
        <v>38</v>
      </c>
      <c r="G290">
        <v>79926</v>
      </c>
      <c r="H290" t="s">
        <v>41</v>
      </c>
      <c r="I290" t="s">
        <v>43</v>
      </c>
      <c r="J290">
        <v>302772</v>
      </c>
      <c r="K290">
        <v>2</v>
      </c>
      <c r="L290">
        <v>1907</v>
      </c>
      <c r="M290">
        <v>0</v>
      </c>
      <c r="N290">
        <v>31540</v>
      </c>
      <c r="O290">
        <v>19364</v>
      </c>
      <c r="P290">
        <v>12815</v>
      </c>
      <c r="Q290" t="s">
        <v>48</v>
      </c>
      <c r="R290" t="s">
        <v>52</v>
      </c>
      <c r="S290" t="s">
        <v>55</v>
      </c>
      <c r="T290">
        <v>4</v>
      </c>
    </row>
    <row r="291" spans="1:20" x14ac:dyDescent="0.2">
      <c r="A291" s="4">
        <f t="shared" si="4"/>
        <v>45682</v>
      </c>
      <c r="B291" t="s">
        <v>21</v>
      </c>
      <c r="C291" t="s">
        <v>26</v>
      </c>
      <c r="D291" t="s">
        <v>33</v>
      </c>
      <c r="E291" t="s">
        <v>34</v>
      </c>
      <c r="F291" t="s">
        <v>38</v>
      </c>
      <c r="G291">
        <v>95571</v>
      </c>
      <c r="H291" t="s">
        <v>41</v>
      </c>
      <c r="I291" t="s">
        <v>44</v>
      </c>
      <c r="J291">
        <v>591392</v>
      </c>
      <c r="K291">
        <v>7</v>
      </c>
      <c r="L291">
        <v>922</v>
      </c>
      <c r="M291">
        <v>5</v>
      </c>
      <c r="N291">
        <v>18890</v>
      </c>
      <c r="O291">
        <v>18974</v>
      </c>
      <c r="P291">
        <v>9218</v>
      </c>
      <c r="Q291" t="s">
        <v>49</v>
      </c>
      <c r="R291" t="s">
        <v>50</v>
      </c>
      <c r="S291" t="s">
        <v>56</v>
      </c>
      <c r="T291">
        <v>5</v>
      </c>
    </row>
    <row r="292" spans="1:20" x14ac:dyDescent="0.2">
      <c r="A292" s="4">
        <f t="shared" si="4"/>
        <v>45682</v>
      </c>
      <c r="B292" t="s">
        <v>22</v>
      </c>
      <c r="C292" t="s">
        <v>26</v>
      </c>
      <c r="D292" t="s">
        <v>31</v>
      </c>
      <c r="E292" t="s">
        <v>36</v>
      </c>
      <c r="F292" t="s">
        <v>39</v>
      </c>
      <c r="G292">
        <v>38491</v>
      </c>
      <c r="H292" t="s">
        <v>41</v>
      </c>
      <c r="I292" t="s">
        <v>45</v>
      </c>
      <c r="J292">
        <v>632075</v>
      </c>
      <c r="K292">
        <v>4</v>
      </c>
      <c r="L292">
        <v>3455</v>
      </c>
      <c r="M292">
        <v>20</v>
      </c>
      <c r="N292">
        <v>36490</v>
      </c>
      <c r="O292">
        <v>1269</v>
      </c>
      <c r="P292">
        <v>1696</v>
      </c>
      <c r="Q292" t="s">
        <v>46</v>
      </c>
      <c r="R292" t="s">
        <v>52</v>
      </c>
      <c r="S292" t="s">
        <v>55</v>
      </c>
      <c r="T292">
        <v>3</v>
      </c>
    </row>
    <row r="293" spans="1:20" x14ac:dyDescent="0.2">
      <c r="A293" s="4">
        <f t="shared" si="4"/>
        <v>45682</v>
      </c>
      <c r="B293" t="s">
        <v>20</v>
      </c>
      <c r="C293" t="s">
        <v>27</v>
      </c>
      <c r="D293" t="s">
        <v>28</v>
      </c>
      <c r="E293" t="s">
        <v>34</v>
      </c>
      <c r="F293" t="s">
        <v>39</v>
      </c>
      <c r="G293">
        <v>26080</v>
      </c>
      <c r="H293" t="s">
        <v>42</v>
      </c>
      <c r="I293" t="s">
        <v>45</v>
      </c>
      <c r="J293">
        <v>574676</v>
      </c>
      <c r="K293">
        <v>5</v>
      </c>
      <c r="L293">
        <v>1714</v>
      </c>
      <c r="M293">
        <v>20</v>
      </c>
      <c r="N293">
        <v>48999</v>
      </c>
      <c r="O293">
        <v>21481</v>
      </c>
      <c r="P293">
        <v>7302</v>
      </c>
      <c r="Q293" t="s">
        <v>49</v>
      </c>
      <c r="R293" t="s">
        <v>52</v>
      </c>
      <c r="S293" t="s">
        <v>56</v>
      </c>
      <c r="T293">
        <v>3</v>
      </c>
    </row>
    <row r="294" spans="1:20" x14ac:dyDescent="0.2">
      <c r="A294" s="4">
        <f t="shared" si="4"/>
        <v>45682</v>
      </c>
      <c r="B294" t="s">
        <v>22</v>
      </c>
      <c r="C294" t="s">
        <v>25</v>
      </c>
      <c r="D294" t="s">
        <v>32</v>
      </c>
      <c r="E294" t="s">
        <v>35</v>
      </c>
      <c r="F294" t="s">
        <v>40</v>
      </c>
      <c r="G294">
        <v>44880</v>
      </c>
      <c r="H294" t="s">
        <v>41</v>
      </c>
      <c r="I294" t="s">
        <v>43</v>
      </c>
      <c r="J294">
        <v>669574</v>
      </c>
      <c r="K294">
        <v>3</v>
      </c>
      <c r="L294">
        <v>4442</v>
      </c>
      <c r="M294">
        <v>20</v>
      </c>
      <c r="N294">
        <v>19341</v>
      </c>
      <c r="O294">
        <v>14825</v>
      </c>
      <c r="P294">
        <v>11597</v>
      </c>
      <c r="Q294" t="s">
        <v>48</v>
      </c>
      <c r="R294" t="s">
        <v>51</v>
      </c>
      <c r="S294" t="s">
        <v>53</v>
      </c>
      <c r="T294">
        <v>3</v>
      </c>
    </row>
    <row r="295" spans="1:20" x14ac:dyDescent="0.2">
      <c r="A295" s="4">
        <f t="shared" si="4"/>
        <v>45682</v>
      </c>
      <c r="B295" t="s">
        <v>23</v>
      </c>
      <c r="C295" t="s">
        <v>24</v>
      </c>
      <c r="D295" t="s">
        <v>28</v>
      </c>
      <c r="E295" t="s">
        <v>35</v>
      </c>
      <c r="F295" t="s">
        <v>39</v>
      </c>
      <c r="G295">
        <v>69965</v>
      </c>
      <c r="H295" t="s">
        <v>41</v>
      </c>
      <c r="I295" t="s">
        <v>44</v>
      </c>
      <c r="J295">
        <v>362225</v>
      </c>
      <c r="K295">
        <v>5</v>
      </c>
      <c r="L295">
        <v>2300</v>
      </c>
      <c r="M295">
        <v>10</v>
      </c>
      <c r="N295">
        <v>40626</v>
      </c>
      <c r="O295">
        <v>20004</v>
      </c>
      <c r="P295">
        <v>7890</v>
      </c>
      <c r="Q295" t="s">
        <v>48</v>
      </c>
      <c r="R295" t="s">
        <v>51</v>
      </c>
      <c r="S295" t="s">
        <v>56</v>
      </c>
      <c r="T295">
        <v>2</v>
      </c>
    </row>
    <row r="296" spans="1:20" x14ac:dyDescent="0.2">
      <c r="A296" s="4">
        <f t="shared" si="4"/>
        <v>45682</v>
      </c>
      <c r="B296" t="s">
        <v>23</v>
      </c>
      <c r="C296" t="s">
        <v>25</v>
      </c>
      <c r="D296" t="s">
        <v>33</v>
      </c>
      <c r="E296" t="s">
        <v>36</v>
      </c>
      <c r="F296" t="s">
        <v>38</v>
      </c>
      <c r="G296">
        <v>57361</v>
      </c>
      <c r="H296" t="s">
        <v>42</v>
      </c>
      <c r="I296" t="s">
        <v>43</v>
      </c>
      <c r="J296">
        <v>627293</v>
      </c>
      <c r="K296">
        <v>4</v>
      </c>
      <c r="L296">
        <v>4960</v>
      </c>
      <c r="M296">
        <v>0</v>
      </c>
      <c r="N296">
        <v>28310</v>
      </c>
      <c r="O296">
        <v>26962</v>
      </c>
      <c r="P296">
        <v>7339</v>
      </c>
      <c r="Q296" t="s">
        <v>46</v>
      </c>
      <c r="R296" t="s">
        <v>52</v>
      </c>
      <c r="S296" t="s">
        <v>55</v>
      </c>
      <c r="T296">
        <v>3</v>
      </c>
    </row>
    <row r="297" spans="1:20" x14ac:dyDescent="0.2">
      <c r="A297" s="4">
        <f t="shared" si="4"/>
        <v>45682</v>
      </c>
      <c r="B297" t="s">
        <v>21</v>
      </c>
      <c r="C297" t="s">
        <v>25</v>
      </c>
      <c r="D297" t="s">
        <v>29</v>
      </c>
      <c r="E297" t="s">
        <v>34</v>
      </c>
      <c r="F297" t="s">
        <v>40</v>
      </c>
      <c r="G297">
        <v>97685</v>
      </c>
      <c r="H297" t="s">
        <v>41</v>
      </c>
      <c r="I297" t="s">
        <v>44</v>
      </c>
      <c r="J297">
        <v>173944</v>
      </c>
      <c r="K297">
        <v>6</v>
      </c>
      <c r="L297">
        <v>2569</v>
      </c>
      <c r="M297">
        <v>15</v>
      </c>
      <c r="N297">
        <v>41205</v>
      </c>
      <c r="O297">
        <v>6226</v>
      </c>
      <c r="P297">
        <v>16409</v>
      </c>
      <c r="Q297" t="s">
        <v>48</v>
      </c>
      <c r="R297" t="s">
        <v>50</v>
      </c>
      <c r="S297" t="s">
        <v>56</v>
      </c>
      <c r="T297">
        <v>4</v>
      </c>
    </row>
    <row r="298" spans="1:20" x14ac:dyDescent="0.2">
      <c r="A298" s="4">
        <f t="shared" si="4"/>
        <v>45682</v>
      </c>
      <c r="B298" t="s">
        <v>23</v>
      </c>
      <c r="C298" t="s">
        <v>26</v>
      </c>
      <c r="D298" t="s">
        <v>31</v>
      </c>
      <c r="E298" t="s">
        <v>36</v>
      </c>
      <c r="F298" t="s">
        <v>37</v>
      </c>
      <c r="G298">
        <v>90875</v>
      </c>
      <c r="H298" t="s">
        <v>41</v>
      </c>
      <c r="I298" t="s">
        <v>45</v>
      </c>
      <c r="J298">
        <v>231406</v>
      </c>
      <c r="K298">
        <v>2</v>
      </c>
      <c r="L298">
        <v>2877</v>
      </c>
      <c r="M298">
        <v>5</v>
      </c>
      <c r="N298">
        <v>7596</v>
      </c>
      <c r="O298">
        <v>6253</v>
      </c>
      <c r="P298">
        <v>2483</v>
      </c>
      <c r="Q298" t="s">
        <v>49</v>
      </c>
      <c r="R298" t="s">
        <v>50</v>
      </c>
      <c r="S298" t="s">
        <v>56</v>
      </c>
      <c r="T298">
        <v>2</v>
      </c>
    </row>
    <row r="299" spans="1:20" x14ac:dyDescent="0.2">
      <c r="A299" s="4">
        <f t="shared" si="4"/>
        <v>45682</v>
      </c>
      <c r="B299" t="s">
        <v>20</v>
      </c>
      <c r="C299" t="s">
        <v>24</v>
      </c>
      <c r="D299" t="s">
        <v>31</v>
      </c>
      <c r="E299" t="s">
        <v>36</v>
      </c>
      <c r="F299" t="s">
        <v>37</v>
      </c>
      <c r="G299">
        <v>76890</v>
      </c>
      <c r="H299" t="s">
        <v>41</v>
      </c>
      <c r="I299" t="s">
        <v>43</v>
      </c>
      <c r="J299">
        <v>223438</v>
      </c>
      <c r="K299">
        <v>3</v>
      </c>
      <c r="L299">
        <v>2603</v>
      </c>
      <c r="M299">
        <v>20</v>
      </c>
      <c r="N299">
        <v>7949</v>
      </c>
      <c r="O299">
        <v>14720</v>
      </c>
      <c r="P299">
        <v>14604</v>
      </c>
      <c r="Q299" t="s">
        <v>48</v>
      </c>
      <c r="R299" t="s">
        <v>51</v>
      </c>
      <c r="S299" t="s">
        <v>55</v>
      </c>
      <c r="T299">
        <v>4</v>
      </c>
    </row>
    <row r="300" spans="1:20" x14ac:dyDescent="0.2">
      <c r="A300" s="4">
        <f t="shared" si="4"/>
        <v>45682</v>
      </c>
      <c r="B300" t="s">
        <v>22</v>
      </c>
      <c r="C300" t="s">
        <v>24</v>
      </c>
      <c r="D300" t="s">
        <v>28</v>
      </c>
      <c r="E300" t="s">
        <v>35</v>
      </c>
      <c r="F300" t="s">
        <v>38</v>
      </c>
      <c r="G300">
        <v>81156</v>
      </c>
      <c r="H300" t="s">
        <v>41</v>
      </c>
      <c r="I300" t="s">
        <v>43</v>
      </c>
      <c r="J300">
        <v>176639</v>
      </c>
      <c r="K300">
        <v>1</v>
      </c>
      <c r="L300">
        <v>1771</v>
      </c>
      <c r="M300">
        <v>20</v>
      </c>
      <c r="N300">
        <v>48784</v>
      </c>
      <c r="O300">
        <v>14762</v>
      </c>
      <c r="P300">
        <v>16011</v>
      </c>
      <c r="Q300" t="s">
        <v>48</v>
      </c>
      <c r="R300" t="s">
        <v>50</v>
      </c>
      <c r="S300" t="s">
        <v>56</v>
      </c>
      <c r="T300">
        <v>2</v>
      </c>
    </row>
    <row r="301" spans="1:20" x14ac:dyDescent="0.2">
      <c r="A301" s="4">
        <f t="shared" si="4"/>
        <v>45682</v>
      </c>
      <c r="B301" t="s">
        <v>21</v>
      </c>
      <c r="C301" t="s">
        <v>25</v>
      </c>
      <c r="D301" t="s">
        <v>29</v>
      </c>
      <c r="E301" t="s">
        <v>34</v>
      </c>
      <c r="F301" t="s">
        <v>39</v>
      </c>
      <c r="G301">
        <v>79290</v>
      </c>
      <c r="H301" t="s">
        <v>42</v>
      </c>
      <c r="I301" t="s">
        <v>44</v>
      </c>
      <c r="J301">
        <v>158217</v>
      </c>
      <c r="K301">
        <v>7</v>
      </c>
      <c r="L301">
        <v>4856</v>
      </c>
      <c r="M301">
        <v>20</v>
      </c>
      <c r="N301">
        <v>32386</v>
      </c>
      <c r="O301">
        <v>9726</v>
      </c>
      <c r="P301">
        <v>-1560</v>
      </c>
      <c r="Q301" t="s">
        <v>46</v>
      </c>
      <c r="R301" t="s">
        <v>51</v>
      </c>
      <c r="S301" t="s">
        <v>53</v>
      </c>
      <c r="T301">
        <v>4</v>
      </c>
    </row>
    <row r="302" spans="1:20" x14ac:dyDescent="0.2">
      <c r="A302" s="4">
        <f t="shared" si="4"/>
        <v>45683</v>
      </c>
      <c r="B302" t="s">
        <v>22</v>
      </c>
      <c r="C302" t="s">
        <v>27</v>
      </c>
      <c r="D302" t="s">
        <v>28</v>
      </c>
      <c r="E302" t="s">
        <v>35</v>
      </c>
      <c r="F302" t="s">
        <v>37</v>
      </c>
      <c r="G302">
        <v>26593</v>
      </c>
      <c r="H302" t="s">
        <v>42</v>
      </c>
      <c r="I302" t="s">
        <v>45</v>
      </c>
      <c r="J302">
        <v>731536</v>
      </c>
      <c r="K302">
        <v>9</v>
      </c>
      <c r="L302">
        <v>4343</v>
      </c>
      <c r="M302">
        <v>0</v>
      </c>
      <c r="N302">
        <v>8621</v>
      </c>
      <c r="O302">
        <v>27184</v>
      </c>
      <c r="P302">
        <v>732</v>
      </c>
      <c r="Q302" t="s">
        <v>48</v>
      </c>
      <c r="R302" t="s">
        <v>50</v>
      </c>
      <c r="S302" t="s">
        <v>54</v>
      </c>
      <c r="T302">
        <v>1</v>
      </c>
    </row>
    <row r="303" spans="1:20" x14ac:dyDescent="0.2">
      <c r="A303" s="4">
        <f t="shared" si="4"/>
        <v>45683</v>
      </c>
      <c r="B303" t="s">
        <v>22</v>
      </c>
      <c r="C303" t="s">
        <v>25</v>
      </c>
      <c r="D303" t="s">
        <v>32</v>
      </c>
      <c r="E303" t="s">
        <v>34</v>
      </c>
      <c r="F303" t="s">
        <v>39</v>
      </c>
      <c r="G303">
        <v>26167</v>
      </c>
      <c r="H303" t="s">
        <v>42</v>
      </c>
      <c r="I303" t="s">
        <v>45</v>
      </c>
      <c r="J303">
        <v>734545</v>
      </c>
      <c r="K303">
        <v>2</v>
      </c>
      <c r="L303">
        <v>934</v>
      </c>
      <c r="M303">
        <v>5</v>
      </c>
      <c r="N303">
        <v>45571</v>
      </c>
      <c r="O303">
        <v>3398</v>
      </c>
      <c r="P303">
        <v>13788</v>
      </c>
      <c r="Q303" t="s">
        <v>47</v>
      </c>
      <c r="R303" t="s">
        <v>50</v>
      </c>
      <c r="S303" t="s">
        <v>54</v>
      </c>
      <c r="T303">
        <v>1</v>
      </c>
    </row>
    <row r="304" spans="1:20" x14ac:dyDescent="0.2">
      <c r="A304" s="4">
        <f t="shared" si="4"/>
        <v>45683</v>
      </c>
      <c r="B304" t="s">
        <v>20</v>
      </c>
      <c r="C304" t="s">
        <v>27</v>
      </c>
      <c r="D304" t="s">
        <v>30</v>
      </c>
      <c r="E304" t="s">
        <v>35</v>
      </c>
      <c r="F304" t="s">
        <v>37</v>
      </c>
      <c r="G304">
        <v>98091</v>
      </c>
      <c r="H304" t="s">
        <v>42</v>
      </c>
      <c r="I304" t="s">
        <v>44</v>
      </c>
      <c r="J304">
        <v>649457</v>
      </c>
      <c r="K304">
        <v>7</v>
      </c>
      <c r="L304">
        <v>4098</v>
      </c>
      <c r="M304">
        <v>0</v>
      </c>
      <c r="N304">
        <v>4889</v>
      </c>
      <c r="O304">
        <v>24579</v>
      </c>
      <c r="P304">
        <v>3891</v>
      </c>
      <c r="Q304" t="s">
        <v>49</v>
      </c>
      <c r="R304" t="s">
        <v>50</v>
      </c>
      <c r="S304" t="s">
        <v>53</v>
      </c>
      <c r="T304">
        <v>2</v>
      </c>
    </row>
    <row r="305" spans="1:20" x14ac:dyDescent="0.2">
      <c r="A305" s="4">
        <f t="shared" si="4"/>
        <v>45683</v>
      </c>
      <c r="B305" t="s">
        <v>23</v>
      </c>
      <c r="C305" t="s">
        <v>24</v>
      </c>
      <c r="D305" t="s">
        <v>29</v>
      </c>
      <c r="E305" t="s">
        <v>35</v>
      </c>
      <c r="F305" t="s">
        <v>39</v>
      </c>
      <c r="G305">
        <v>43005</v>
      </c>
      <c r="H305" t="s">
        <v>42</v>
      </c>
      <c r="I305" t="s">
        <v>44</v>
      </c>
      <c r="J305">
        <v>327102</v>
      </c>
      <c r="K305">
        <v>3</v>
      </c>
      <c r="L305">
        <v>4049</v>
      </c>
      <c r="M305">
        <v>5</v>
      </c>
      <c r="N305">
        <v>42545</v>
      </c>
      <c r="O305">
        <v>22016</v>
      </c>
      <c r="P305">
        <v>18981</v>
      </c>
      <c r="Q305" t="s">
        <v>46</v>
      </c>
      <c r="R305" t="s">
        <v>51</v>
      </c>
      <c r="S305" t="s">
        <v>53</v>
      </c>
      <c r="T305">
        <v>1</v>
      </c>
    </row>
    <row r="306" spans="1:20" x14ac:dyDescent="0.2">
      <c r="A306" s="4">
        <f t="shared" si="4"/>
        <v>45683</v>
      </c>
      <c r="B306" t="s">
        <v>23</v>
      </c>
      <c r="C306" t="s">
        <v>25</v>
      </c>
      <c r="D306" t="s">
        <v>30</v>
      </c>
      <c r="E306" t="s">
        <v>34</v>
      </c>
      <c r="F306" t="s">
        <v>37</v>
      </c>
      <c r="G306">
        <v>75471</v>
      </c>
      <c r="H306" t="s">
        <v>42</v>
      </c>
      <c r="I306" t="s">
        <v>44</v>
      </c>
      <c r="J306">
        <v>209247</v>
      </c>
      <c r="K306">
        <v>5</v>
      </c>
      <c r="L306">
        <v>4271</v>
      </c>
      <c r="M306">
        <v>15</v>
      </c>
      <c r="N306">
        <v>19726</v>
      </c>
      <c r="O306">
        <v>28490</v>
      </c>
      <c r="P306">
        <v>152</v>
      </c>
      <c r="Q306" t="s">
        <v>47</v>
      </c>
      <c r="R306" t="s">
        <v>51</v>
      </c>
      <c r="S306" t="s">
        <v>54</v>
      </c>
      <c r="T306">
        <v>5</v>
      </c>
    </row>
    <row r="307" spans="1:20" x14ac:dyDescent="0.2">
      <c r="A307" s="4">
        <f t="shared" si="4"/>
        <v>45683</v>
      </c>
      <c r="B307" t="s">
        <v>22</v>
      </c>
      <c r="C307" t="s">
        <v>26</v>
      </c>
      <c r="D307" t="s">
        <v>32</v>
      </c>
      <c r="E307" t="s">
        <v>34</v>
      </c>
      <c r="F307" t="s">
        <v>37</v>
      </c>
      <c r="G307">
        <v>60728</v>
      </c>
      <c r="H307" t="s">
        <v>41</v>
      </c>
      <c r="I307" t="s">
        <v>44</v>
      </c>
      <c r="J307">
        <v>254524</v>
      </c>
      <c r="K307">
        <v>6</v>
      </c>
      <c r="L307">
        <v>1034</v>
      </c>
      <c r="M307">
        <v>10</v>
      </c>
      <c r="N307">
        <v>7514</v>
      </c>
      <c r="O307">
        <v>8232</v>
      </c>
      <c r="P307">
        <v>19341</v>
      </c>
      <c r="Q307" t="s">
        <v>46</v>
      </c>
      <c r="R307" t="s">
        <v>52</v>
      </c>
      <c r="S307" t="s">
        <v>53</v>
      </c>
      <c r="T307">
        <v>4</v>
      </c>
    </row>
    <row r="308" spans="1:20" x14ac:dyDescent="0.2">
      <c r="A308" s="4">
        <f t="shared" si="4"/>
        <v>45683</v>
      </c>
      <c r="B308" t="s">
        <v>21</v>
      </c>
      <c r="C308" t="s">
        <v>25</v>
      </c>
      <c r="D308" t="s">
        <v>30</v>
      </c>
      <c r="E308" t="s">
        <v>35</v>
      </c>
      <c r="F308" t="s">
        <v>40</v>
      </c>
      <c r="G308">
        <v>18691</v>
      </c>
      <c r="H308" t="s">
        <v>41</v>
      </c>
      <c r="I308" t="s">
        <v>44</v>
      </c>
      <c r="J308">
        <v>300505</v>
      </c>
      <c r="K308">
        <v>8</v>
      </c>
      <c r="L308">
        <v>880</v>
      </c>
      <c r="M308">
        <v>5</v>
      </c>
      <c r="N308">
        <v>41983</v>
      </c>
      <c r="O308">
        <v>14505</v>
      </c>
      <c r="P308">
        <v>18401</v>
      </c>
      <c r="Q308" t="s">
        <v>47</v>
      </c>
      <c r="R308" t="s">
        <v>52</v>
      </c>
      <c r="S308" t="s">
        <v>56</v>
      </c>
      <c r="T308">
        <v>2</v>
      </c>
    </row>
    <row r="309" spans="1:20" x14ac:dyDescent="0.2">
      <c r="A309" s="4">
        <f t="shared" si="4"/>
        <v>45683</v>
      </c>
      <c r="B309" t="s">
        <v>23</v>
      </c>
      <c r="C309" t="s">
        <v>24</v>
      </c>
      <c r="D309" t="s">
        <v>33</v>
      </c>
      <c r="E309" t="s">
        <v>34</v>
      </c>
      <c r="F309" t="s">
        <v>40</v>
      </c>
      <c r="G309">
        <v>19756</v>
      </c>
      <c r="H309" t="s">
        <v>41</v>
      </c>
      <c r="I309" t="s">
        <v>45</v>
      </c>
      <c r="J309">
        <v>943542</v>
      </c>
      <c r="K309">
        <v>4</v>
      </c>
      <c r="L309">
        <v>2650</v>
      </c>
      <c r="M309">
        <v>0</v>
      </c>
      <c r="N309">
        <v>30656</v>
      </c>
      <c r="O309">
        <v>16658</v>
      </c>
      <c r="P309">
        <v>4501</v>
      </c>
      <c r="Q309" t="s">
        <v>48</v>
      </c>
      <c r="R309" t="s">
        <v>50</v>
      </c>
      <c r="S309" t="s">
        <v>54</v>
      </c>
      <c r="T309">
        <v>1</v>
      </c>
    </row>
    <row r="310" spans="1:20" x14ac:dyDescent="0.2">
      <c r="A310" s="4">
        <f t="shared" si="4"/>
        <v>45683</v>
      </c>
      <c r="B310" t="s">
        <v>21</v>
      </c>
      <c r="C310" t="s">
        <v>26</v>
      </c>
      <c r="D310" t="s">
        <v>30</v>
      </c>
      <c r="E310" t="s">
        <v>35</v>
      </c>
      <c r="F310" t="s">
        <v>38</v>
      </c>
      <c r="G310">
        <v>46308</v>
      </c>
      <c r="H310" t="s">
        <v>41</v>
      </c>
      <c r="I310" t="s">
        <v>45</v>
      </c>
      <c r="J310">
        <v>681541</v>
      </c>
      <c r="K310">
        <v>2</v>
      </c>
      <c r="L310">
        <v>4624</v>
      </c>
      <c r="M310">
        <v>0</v>
      </c>
      <c r="N310">
        <v>11828</v>
      </c>
      <c r="O310">
        <v>9655</v>
      </c>
      <c r="P310">
        <v>-388</v>
      </c>
      <c r="Q310" t="s">
        <v>47</v>
      </c>
      <c r="R310" t="s">
        <v>50</v>
      </c>
      <c r="S310" t="s">
        <v>54</v>
      </c>
      <c r="T310">
        <v>2</v>
      </c>
    </row>
    <row r="311" spans="1:20" x14ac:dyDescent="0.2">
      <c r="A311" s="4">
        <f t="shared" si="4"/>
        <v>45683</v>
      </c>
      <c r="B311" t="s">
        <v>23</v>
      </c>
      <c r="C311" t="s">
        <v>26</v>
      </c>
      <c r="D311" t="s">
        <v>32</v>
      </c>
      <c r="E311" t="s">
        <v>34</v>
      </c>
      <c r="F311" t="s">
        <v>37</v>
      </c>
      <c r="G311">
        <v>74079</v>
      </c>
      <c r="H311" t="s">
        <v>42</v>
      </c>
      <c r="I311" t="s">
        <v>43</v>
      </c>
      <c r="J311">
        <v>563400</v>
      </c>
      <c r="K311">
        <v>3</v>
      </c>
      <c r="L311">
        <v>4425</v>
      </c>
      <c r="M311">
        <v>0</v>
      </c>
      <c r="N311">
        <v>30085</v>
      </c>
      <c r="O311">
        <v>1022</v>
      </c>
      <c r="P311">
        <v>12064</v>
      </c>
      <c r="Q311" t="s">
        <v>47</v>
      </c>
      <c r="R311" t="s">
        <v>50</v>
      </c>
      <c r="S311" t="s">
        <v>54</v>
      </c>
      <c r="T311">
        <v>5</v>
      </c>
    </row>
    <row r="312" spans="1:20" x14ac:dyDescent="0.2">
      <c r="A312" s="4">
        <f t="shared" si="4"/>
        <v>45683</v>
      </c>
      <c r="B312" t="s">
        <v>21</v>
      </c>
      <c r="C312" t="s">
        <v>27</v>
      </c>
      <c r="D312" t="s">
        <v>30</v>
      </c>
      <c r="E312" t="s">
        <v>35</v>
      </c>
      <c r="F312" t="s">
        <v>39</v>
      </c>
      <c r="G312">
        <v>75524</v>
      </c>
      <c r="H312" t="s">
        <v>41</v>
      </c>
      <c r="I312" t="s">
        <v>45</v>
      </c>
      <c r="J312">
        <v>699498</v>
      </c>
      <c r="K312">
        <v>8</v>
      </c>
      <c r="L312">
        <v>3628</v>
      </c>
      <c r="M312">
        <v>10</v>
      </c>
      <c r="N312">
        <v>25002</v>
      </c>
      <c r="O312">
        <v>9880</v>
      </c>
      <c r="P312">
        <v>16206</v>
      </c>
      <c r="Q312" t="s">
        <v>47</v>
      </c>
      <c r="R312" t="s">
        <v>51</v>
      </c>
      <c r="S312" t="s">
        <v>53</v>
      </c>
      <c r="T312">
        <v>2</v>
      </c>
    </row>
    <row r="313" spans="1:20" x14ac:dyDescent="0.2">
      <c r="A313" s="4">
        <f t="shared" si="4"/>
        <v>45683</v>
      </c>
      <c r="B313" t="s">
        <v>20</v>
      </c>
      <c r="C313" t="s">
        <v>26</v>
      </c>
      <c r="D313" t="s">
        <v>31</v>
      </c>
      <c r="E313" t="s">
        <v>35</v>
      </c>
      <c r="F313" t="s">
        <v>37</v>
      </c>
      <c r="G313">
        <v>70466</v>
      </c>
      <c r="H313" t="s">
        <v>41</v>
      </c>
      <c r="I313" t="s">
        <v>44</v>
      </c>
      <c r="J313">
        <v>969134</v>
      </c>
      <c r="K313">
        <v>7</v>
      </c>
      <c r="L313">
        <v>4549</v>
      </c>
      <c r="M313">
        <v>5</v>
      </c>
      <c r="N313">
        <v>17281</v>
      </c>
      <c r="O313">
        <v>29642</v>
      </c>
      <c r="P313">
        <v>-1100</v>
      </c>
      <c r="Q313" t="s">
        <v>49</v>
      </c>
      <c r="R313" t="s">
        <v>50</v>
      </c>
      <c r="S313" t="s">
        <v>56</v>
      </c>
      <c r="T313">
        <v>2</v>
      </c>
    </row>
    <row r="314" spans="1:20" x14ac:dyDescent="0.2">
      <c r="A314" s="4">
        <f t="shared" si="4"/>
        <v>45684</v>
      </c>
      <c r="B314" t="s">
        <v>21</v>
      </c>
      <c r="C314" t="s">
        <v>26</v>
      </c>
      <c r="D314" t="s">
        <v>28</v>
      </c>
      <c r="E314" t="s">
        <v>35</v>
      </c>
      <c r="F314" t="s">
        <v>39</v>
      </c>
      <c r="G314">
        <v>19327</v>
      </c>
      <c r="H314" t="s">
        <v>42</v>
      </c>
      <c r="I314" t="s">
        <v>45</v>
      </c>
      <c r="J314">
        <v>192246</v>
      </c>
      <c r="K314">
        <v>6</v>
      </c>
      <c r="L314">
        <v>1046</v>
      </c>
      <c r="M314">
        <v>5</v>
      </c>
      <c r="N314">
        <v>33471</v>
      </c>
      <c r="O314">
        <v>29799</v>
      </c>
      <c r="P314">
        <v>10102</v>
      </c>
      <c r="Q314" t="s">
        <v>46</v>
      </c>
      <c r="R314" t="s">
        <v>52</v>
      </c>
      <c r="S314" t="s">
        <v>54</v>
      </c>
      <c r="T314">
        <v>3</v>
      </c>
    </row>
    <row r="315" spans="1:20" x14ac:dyDescent="0.2">
      <c r="A315" s="4">
        <f t="shared" si="4"/>
        <v>45684</v>
      </c>
      <c r="B315" t="s">
        <v>20</v>
      </c>
      <c r="C315" t="s">
        <v>25</v>
      </c>
      <c r="D315" t="s">
        <v>33</v>
      </c>
      <c r="E315" t="s">
        <v>36</v>
      </c>
      <c r="F315" t="s">
        <v>39</v>
      </c>
      <c r="G315">
        <v>38520</v>
      </c>
      <c r="H315" t="s">
        <v>41</v>
      </c>
      <c r="I315" t="s">
        <v>45</v>
      </c>
      <c r="J315">
        <v>775330</v>
      </c>
      <c r="K315">
        <v>5</v>
      </c>
      <c r="L315">
        <v>4116</v>
      </c>
      <c r="M315">
        <v>5</v>
      </c>
      <c r="N315">
        <v>9753</v>
      </c>
      <c r="O315">
        <v>2286</v>
      </c>
      <c r="P315">
        <v>-636</v>
      </c>
      <c r="Q315" t="s">
        <v>48</v>
      </c>
      <c r="R315" t="s">
        <v>50</v>
      </c>
      <c r="S315" t="s">
        <v>53</v>
      </c>
      <c r="T315">
        <v>3</v>
      </c>
    </row>
    <row r="316" spans="1:20" x14ac:dyDescent="0.2">
      <c r="A316" s="4">
        <f t="shared" si="4"/>
        <v>45684</v>
      </c>
      <c r="B316" t="s">
        <v>20</v>
      </c>
      <c r="C316" t="s">
        <v>24</v>
      </c>
      <c r="D316" t="s">
        <v>31</v>
      </c>
      <c r="E316" t="s">
        <v>34</v>
      </c>
      <c r="F316" t="s">
        <v>37</v>
      </c>
      <c r="G316">
        <v>53308</v>
      </c>
      <c r="H316" t="s">
        <v>41</v>
      </c>
      <c r="I316" t="s">
        <v>45</v>
      </c>
      <c r="J316">
        <v>497010</v>
      </c>
      <c r="K316">
        <v>5</v>
      </c>
      <c r="L316">
        <v>4922</v>
      </c>
      <c r="M316">
        <v>5</v>
      </c>
      <c r="N316">
        <v>10741</v>
      </c>
      <c r="O316">
        <v>4860</v>
      </c>
      <c r="P316">
        <v>9331</v>
      </c>
      <c r="Q316" t="s">
        <v>48</v>
      </c>
      <c r="R316" t="s">
        <v>52</v>
      </c>
      <c r="S316" t="s">
        <v>54</v>
      </c>
      <c r="T316">
        <v>3</v>
      </c>
    </row>
    <row r="317" spans="1:20" x14ac:dyDescent="0.2">
      <c r="A317" s="4">
        <f t="shared" si="4"/>
        <v>45684</v>
      </c>
      <c r="B317" t="s">
        <v>21</v>
      </c>
      <c r="C317" t="s">
        <v>27</v>
      </c>
      <c r="D317" t="s">
        <v>31</v>
      </c>
      <c r="E317" t="s">
        <v>35</v>
      </c>
      <c r="F317" t="s">
        <v>39</v>
      </c>
      <c r="G317">
        <v>26533</v>
      </c>
      <c r="H317" t="s">
        <v>42</v>
      </c>
      <c r="I317" t="s">
        <v>43</v>
      </c>
      <c r="J317">
        <v>653472</v>
      </c>
      <c r="K317">
        <v>1</v>
      </c>
      <c r="L317">
        <v>2251</v>
      </c>
      <c r="M317">
        <v>20</v>
      </c>
      <c r="N317">
        <v>4005</v>
      </c>
      <c r="O317">
        <v>11274</v>
      </c>
      <c r="P317">
        <v>13171</v>
      </c>
      <c r="Q317" t="s">
        <v>49</v>
      </c>
      <c r="R317" t="s">
        <v>50</v>
      </c>
      <c r="S317" t="s">
        <v>53</v>
      </c>
      <c r="T317">
        <v>3</v>
      </c>
    </row>
    <row r="318" spans="1:20" x14ac:dyDescent="0.2">
      <c r="A318" s="4">
        <f t="shared" si="4"/>
        <v>45684</v>
      </c>
      <c r="B318" t="s">
        <v>20</v>
      </c>
      <c r="C318" t="s">
        <v>25</v>
      </c>
      <c r="D318" t="s">
        <v>32</v>
      </c>
      <c r="E318" t="s">
        <v>36</v>
      </c>
      <c r="F318" t="s">
        <v>38</v>
      </c>
      <c r="G318">
        <v>54488</v>
      </c>
      <c r="H318" t="s">
        <v>41</v>
      </c>
      <c r="I318" t="s">
        <v>43</v>
      </c>
      <c r="J318">
        <v>322167</v>
      </c>
      <c r="K318">
        <v>6</v>
      </c>
      <c r="L318">
        <v>3615</v>
      </c>
      <c r="M318">
        <v>20</v>
      </c>
      <c r="N318">
        <v>29141</v>
      </c>
      <c r="O318">
        <v>11726</v>
      </c>
      <c r="P318">
        <v>12101</v>
      </c>
      <c r="Q318" t="s">
        <v>49</v>
      </c>
      <c r="R318" t="s">
        <v>50</v>
      </c>
      <c r="S318" t="s">
        <v>55</v>
      </c>
      <c r="T318">
        <v>4</v>
      </c>
    </row>
    <row r="319" spans="1:20" x14ac:dyDescent="0.2">
      <c r="A319" s="4">
        <f t="shared" si="4"/>
        <v>45684</v>
      </c>
      <c r="B319" t="s">
        <v>22</v>
      </c>
      <c r="C319" t="s">
        <v>26</v>
      </c>
      <c r="D319" t="s">
        <v>28</v>
      </c>
      <c r="E319" t="s">
        <v>35</v>
      </c>
      <c r="F319" t="s">
        <v>40</v>
      </c>
      <c r="G319">
        <v>77160</v>
      </c>
      <c r="H319" t="s">
        <v>41</v>
      </c>
      <c r="I319" t="s">
        <v>44</v>
      </c>
      <c r="J319">
        <v>473322</v>
      </c>
      <c r="K319">
        <v>9</v>
      </c>
      <c r="L319">
        <v>718</v>
      </c>
      <c r="M319">
        <v>0</v>
      </c>
      <c r="N319">
        <v>43718</v>
      </c>
      <c r="O319">
        <v>29772</v>
      </c>
      <c r="P319">
        <v>-1143</v>
      </c>
      <c r="Q319" t="s">
        <v>49</v>
      </c>
      <c r="R319" t="s">
        <v>50</v>
      </c>
      <c r="S319" t="s">
        <v>56</v>
      </c>
      <c r="T319">
        <v>5</v>
      </c>
    </row>
    <row r="320" spans="1:20" x14ac:dyDescent="0.2">
      <c r="A320" s="4">
        <f t="shared" si="4"/>
        <v>45684</v>
      </c>
      <c r="B320" t="s">
        <v>20</v>
      </c>
      <c r="C320" t="s">
        <v>26</v>
      </c>
      <c r="D320" t="s">
        <v>28</v>
      </c>
      <c r="E320" t="s">
        <v>36</v>
      </c>
      <c r="F320" t="s">
        <v>39</v>
      </c>
      <c r="G320">
        <v>50429</v>
      </c>
      <c r="H320" t="s">
        <v>42</v>
      </c>
      <c r="I320" t="s">
        <v>44</v>
      </c>
      <c r="J320">
        <v>662653</v>
      </c>
      <c r="K320">
        <v>8</v>
      </c>
      <c r="L320">
        <v>625</v>
      </c>
      <c r="M320">
        <v>20</v>
      </c>
      <c r="N320">
        <v>9364</v>
      </c>
      <c r="O320">
        <v>18120</v>
      </c>
      <c r="P320">
        <v>19446</v>
      </c>
      <c r="Q320" t="s">
        <v>47</v>
      </c>
      <c r="R320" t="s">
        <v>52</v>
      </c>
      <c r="S320" t="s">
        <v>54</v>
      </c>
      <c r="T320">
        <v>2</v>
      </c>
    </row>
    <row r="321" spans="1:20" x14ac:dyDescent="0.2">
      <c r="A321" s="4">
        <f t="shared" si="4"/>
        <v>45684</v>
      </c>
      <c r="B321" t="s">
        <v>23</v>
      </c>
      <c r="C321" t="s">
        <v>27</v>
      </c>
      <c r="D321" t="s">
        <v>29</v>
      </c>
      <c r="E321" t="s">
        <v>35</v>
      </c>
      <c r="F321" t="s">
        <v>37</v>
      </c>
      <c r="G321">
        <v>61726</v>
      </c>
      <c r="H321" t="s">
        <v>41</v>
      </c>
      <c r="I321" t="s">
        <v>43</v>
      </c>
      <c r="J321">
        <v>655505</v>
      </c>
      <c r="K321">
        <v>1</v>
      </c>
      <c r="L321">
        <v>4914</v>
      </c>
      <c r="M321">
        <v>5</v>
      </c>
      <c r="N321">
        <v>12117</v>
      </c>
      <c r="O321">
        <v>24268</v>
      </c>
      <c r="P321">
        <v>-2813</v>
      </c>
      <c r="Q321" t="s">
        <v>49</v>
      </c>
      <c r="R321" t="s">
        <v>52</v>
      </c>
      <c r="S321" t="s">
        <v>56</v>
      </c>
      <c r="T321">
        <v>5</v>
      </c>
    </row>
    <row r="322" spans="1:20" x14ac:dyDescent="0.2">
      <c r="A322" s="4">
        <f t="shared" si="4"/>
        <v>45684</v>
      </c>
      <c r="B322" t="s">
        <v>21</v>
      </c>
      <c r="C322" t="s">
        <v>24</v>
      </c>
      <c r="D322" t="s">
        <v>33</v>
      </c>
      <c r="E322" t="s">
        <v>35</v>
      </c>
      <c r="F322" t="s">
        <v>40</v>
      </c>
      <c r="G322">
        <v>96348</v>
      </c>
      <c r="H322" t="s">
        <v>41</v>
      </c>
      <c r="I322" t="s">
        <v>45</v>
      </c>
      <c r="J322">
        <v>629339</v>
      </c>
      <c r="K322">
        <v>6</v>
      </c>
      <c r="L322">
        <v>1828</v>
      </c>
      <c r="M322">
        <v>5</v>
      </c>
      <c r="N322">
        <v>26686</v>
      </c>
      <c r="O322">
        <v>26916</v>
      </c>
      <c r="P322">
        <v>15136</v>
      </c>
      <c r="Q322" t="s">
        <v>49</v>
      </c>
      <c r="R322" t="s">
        <v>51</v>
      </c>
      <c r="S322" t="s">
        <v>54</v>
      </c>
      <c r="T322">
        <v>2</v>
      </c>
    </row>
    <row r="323" spans="1:20" x14ac:dyDescent="0.2">
      <c r="A323" s="4">
        <f t="shared" si="4"/>
        <v>45684</v>
      </c>
      <c r="B323" t="s">
        <v>22</v>
      </c>
      <c r="C323" t="s">
        <v>27</v>
      </c>
      <c r="D323" t="s">
        <v>32</v>
      </c>
      <c r="E323" t="s">
        <v>36</v>
      </c>
      <c r="F323" t="s">
        <v>38</v>
      </c>
      <c r="G323">
        <v>83065</v>
      </c>
      <c r="H323" t="s">
        <v>41</v>
      </c>
      <c r="I323" t="s">
        <v>45</v>
      </c>
      <c r="J323">
        <v>182662</v>
      </c>
      <c r="K323">
        <v>3</v>
      </c>
      <c r="L323">
        <v>1723</v>
      </c>
      <c r="M323">
        <v>20</v>
      </c>
      <c r="N323">
        <v>3823</v>
      </c>
      <c r="O323">
        <v>15290</v>
      </c>
      <c r="P323">
        <v>7431</v>
      </c>
      <c r="Q323" t="s">
        <v>47</v>
      </c>
      <c r="R323" t="s">
        <v>52</v>
      </c>
      <c r="S323" t="s">
        <v>56</v>
      </c>
      <c r="T323">
        <v>3</v>
      </c>
    </row>
    <row r="324" spans="1:20" x14ac:dyDescent="0.2">
      <c r="A324" s="4">
        <f t="shared" si="4"/>
        <v>45684</v>
      </c>
      <c r="B324" t="s">
        <v>21</v>
      </c>
      <c r="C324" t="s">
        <v>25</v>
      </c>
      <c r="D324" t="s">
        <v>33</v>
      </c>
      <c r="E324" t="s">
        <v>36</v>
      </c>
      <c r="F324" t="s">
        <v>39</v>
      </c>
      <c r="G324">
        <v>30653</v>
      </c>
      <c r="H324" t="s">
        <v>41</v>
      </c>
      <c r="I324" t="s">
        <v>43</v>
      </c>
      <c r="J324">
        <v>768235</v>
      </c>
      <c r="K324">
        <v>6</v>
      </c>
      <c r="L324">
        <v>4680</v>
      </c>
      <c r="M324">
        <v>15</v>
      </c>
      <c r="N324">
        <v>22005</v>
      </c>
      <c r="O324">
        <v>3377</v>
      </c>
      <c r="P324">
        <v>5461</v>
      </c>
      <c r="Q324" t="s">
        <v>46</v>
      </c>
      <c r="R324" t="s">
        <v>50</v>
      </c>
      <c r="S324" t="s">
        <v>55</v>
      </c>
      <c r="T324">
        <v>4</v>
      </c>
    </row>
    <row r="325" spans="1:20" x14ac:dyDescent="0.2">
      <c r="A325" s="4">
        <f t="shared" si="4"/>
        <v>45684</v>
      </c>
      <c r="B325" t="s">
        <v>23</v>
      </c>
      <c r="C325" t="s">
        <v>27</v>
      </c>
      <c r="D325" t="s">
        <v>29</v>
      </c>
      <c r="E325" t="s">
        <v>34</v>
      </c>
      <c r="F325" t="s">
        <v>39</v>
      </c>
      <c r="G325">
        <v>66921</v>
      </c>
      <c r="H325" t="s">
        <v>41</v>
      </c>
      <c r="I325" t="s">
        <v>44</v>
      </c>
      <c r="J325">
        <v>956323</v>
      </c>
      <c r="K325">
        <v>9</v>
      </c>
      <c r="L325">
        <v>3270</v>
      </c>
      <c r="M325">
        <v>0</v>
      </c>
      <c r="N325">
        <v>3138</v>
      </c>
      <c r="O325">
        <v>25771</v>
      </c>
      <c r="P325">
        <v>-4220</v>
      </c>
      <c r="Q325" t="s">
        <v>49</v>
      </c>
      <c r="R325" t="s">
        <v>52</v>
      </c>
      <c r="S325" t="s">
        <v>56</v>
      </c>
      <c r="T325">
        <v>2</v>
      </c>
    </row>
    <row r="326" spans="1:20" x14ac:dyDescent="0.2">
      <c r="A326" s="4">
        <f t="shared" si="4"/>
        <v>45685</v>
      </c>
      <c r="B326" t="s">
        <v>23</v>
      </c>
      <c r="C326" t="s">
        <v>26</v>
      </c>
      <c r="D326" t="s">
        <v>30</v>
      </c>
      <c r="E326" t="s">
        <v>34</v>
      </c>
      <c r="F326" t="s">
        <v>40</v>
      </c>
      <c r="G326">
        <v>23654</v>
      </c>
      <c r="H326" t="s">
        <v>42</v>
      </c>
      <c r="I326" t="s">
        <v>45</v>
      </c>
      <c r="J326">
        <v>513208</v>
      </c>
      <c r="K326">
        <v>6</v>
      </c>
      <c r="L326">
        <v>2074</v>
      </c>
      <c r="M326">
        <v>10</v>
      </c>
      <c r="N326">
        <v>36488</v>
      </c>
      <c r="O326">
        <v>28037</v>
      </c>
      <c r="P326">
        <v>11273</v>
      </c>
      <c r="Q326" t="s">
        <v>49</v>
      </c>
      <c r="R326" t="s">
        <v>50</v>
      </c>
      <c r="S326" t="s">
        <v>55</v>
      </c>
      <c r="T326">
        <v>2</v>
      </c>
    </row>
    <row r="327" spans="1:20" x14ac:dyDescent="0.2">
      <c r="A327" s="4">
        <f t="shared" si="4"/>
        <v>45685</v>
      </c>
      <c r="B327" t="s">
        <v>23</v>
      </c>
      <c r="C327" t="s">
        <v>25</v>
      </c>
      <c r="D327" t="s">
        <v>31</v>
      </c>
      <c r="E327" t="s">
        <v>36</v>
      </c>
      <c r="F327" t="s">
        <v>39</v>
      </c>
      <c r="G327">
        <v>12108</v>
      </c>
      <c r="H327" t="s">
        <v>41</v>
      </c>
      <c r="I327" t="s">
        <v>44</v>
      </c>
      <c r="J327">
        <v>742247</v>
      </c>
      <c r="K327">
        <v>8</v>
      </c>
      <c r="L327">
        <v>2442</v>
      </c>
      <c r="M327">
        <v>0</v>
      </c>
      <c r="N327">
        <v>25015</v>
      </c>
      <c r="O327">
        <v>17236</v>
      </c>
      <c r="P327">
        <v>12013</v>
      </c>
      <c r="Q327" t="s">
        <v>47</v>
      </c>
      <c r="R327" t="s">
        <v>50</v>
      </c>
      <c r="S327" t="s">
        <v>54</v>
      </c>
      <c r="T327">
        <v>1</v>
      </c>
    </row>
    <row r="328" spans="1:20" x14ac:dyDescent="0.2">
      <c r="A328" s="4">
        <f t="shared" si="4"/>
        <v>45685</v>
      </c>
      <c r="B328" t="s">
        <v>20</v>
      </c>
      <c r="C328" t="s">
        <v>26</v>
      </c>
      <c r="D328" t="s">
        <v>33</v>
      </c>
      <c r="E328" t="s">
        <v>34</v>
      </c>
      <c r="F328" t="s">
        <v>37</v>
      </c>
      <c r="G328">
        <v>79483</v>
      </c>
      <c r="H328" t="s">
        <v>41</v>
      </c>
      <c r="I328" t="s">
        <v>45</v>
      </c>
      <c r="J328">
        <v>282734</v>
      </c>
      <c r="K328">
        <v>6</v>
      </c>
      <c r="L328">
        <v>3840</v>
      </c>
      <c r="M328">
        <v>0</v>
      </c>
      <c r="N328">
        <v>4412</v>
      </c>
      <c r="O328">
        <v>23012</v>
      </c>
      <c r="P328">
        <v>729</v>
      </c>
      <c r="Q328" t="s">
        <v>47</v>
      </c>
      <c r="R328" t="s">
        <v>52</v>
      </c>
      <c r="S328" t="s">
        <v>56</v>
      </c>
      <c r="T328">
        <v>4</v>
      </c>
    </row>
    <row r="329" spans="1:20" x14ac:dyDescent="0.2">
      <c r="A329" s="4">
        <f t="shared" si="4"/>
        <v>45685</v>
      </c>
      <c r="B329" t="s">
        <v>20</v>
      </c>
      <c r="C329" t="s">
        <v>24</v>
      </c>
      <c r="D329" t="s">
        <v>31</v>
      </c>
      <c r="E329" t="s">
        <v>36</v>
      </c>
      <c r="F329" t="s">
        <v>40</v>
      </c>
      <c r="G329">
        <v>17899</v>
      </c>
      <c r="H329" t="s">
        <v>41</v>
      </c>
      <c r="I329" t="s">
        <v>44</v>
      </c>
      <c r="J329">
        <v>357962</v>
      </c>
      <c r="K329">
        <v>6</v>
      </c>
      <c r="L329">
        <v>4957</v>
      </c>
      <c r="M329">
        <v>0</v>
      </c>
      <c r="N329">
        <v>15795</v>
      </c>
      <c r="O329">
        <v>10696</v>
      </c>
      <c r="P329">
        <v>-470</v>
      </c>
      <c r="Q329" t="s">
        <v>47</v>
      </c>
      <c r="R329" t="s">
        <v>51</v>
      </c>
      <c r="S329" t="s">
        <v>53</v>
      </c>
      <c r="T329">
        <v>4</v>
      </c>
    </row>
    <row r="330" spans="1:20" x14ac:dyDescent="0.2">
      <c r="A330" s="4">
        <f t="shared" si="4"/>
        <v>45685</v>
      </c>
      <c r="B330" t="s">
        <v>21</v>
      </c>
      <c r="C330" t="s">
        <v>26</v>
      </c>
      <c r="D330" t="s">
        <v>32</v>
      </c>
      <c r="E330" t="s">
        <v>34</v>
      </c>
      <c r="F330" t="s">
        <v>40</v>
      </c>
      <c r="G330">
        <v>23372</v>
      </c>
      <c r="H330" t="s">
        <v>42</v>
      </c>
      <c r="I330" t="s">
        <v>45</v>
      </c>
      <c r="J330">
        <v>468733</v>
      </c>
      <c r="K330">
        <v>7</v>
      </c>
      <c r="L330">
        <v>2914</v>
      </c>
      <c r="M330">
        <v>20</v>
      </c>
      <c r="N330">
        <v>35534</v>
      </c>
      <c r="O330">
        <v>19499</v>
      </c>
      <c r="P330">
        <v>664</v>
      </c>
      <c r="Q330" t="s">
        <v>46</v>
      </c>
      <c r="R330" t="s">
        <v>52</v>
      </c>
      <c r="S330" t="s">
        <v>54</v>
      </c>
      <c r="T330">
        <v>4</v>
      </c>
    </row>
    <row r="331" spans="1:20" x14ac:dyDescent="0.2">
      <c r="A331" s="4">
        <f t="shared" si="4"/>
        <v>45685</v>
      </c>
      <c r="B331" t="s">
        <v>21</v>
      </c>
      <c r="C331" t="s">
        <v>26</v>
      </c>
      <c r="D331" t="s">
        <v>30</v>
      </c>
      <c r="E331" t="s">
        <v>35</v>
      </c>
      <c r="F331" t="s">
        <v>39</v>
      </c>
      <c r="G331">
        <v>47682</v>
      </c>
      <c r="H331" t="s">
        <v>42</v>
      </c>
      <c r="I331" t="s">
        <v>44</v>
      </c>
      <c r="J331">
        <v>347135</v>
      </c>
      <c r="K331">
        <v>4</v>
      </c>
      <c r="L331">
        <v>1754</v>
      </c>
      <c r="M331">
        <v>0</v>
      </c>
      <c r="N331">
        <v>15119</v>
      </c>
      <c r="O331">
        <v>14704</v>
      </c>
      <c r="P331">
        <v>2621</v>
      </c>
      <c r="Q331" t="s">
        <v>49</v>
      </c>
      <c r="R331" t="s">
        <v>52</v>
      </c>
      <c r="S331" t="s">
        <v>55</v>
      </c>
      <c r="T331">
        <v>5</v>
      </c>
    </row>
    <row r="332" spans="1:20" x14ac:dyDescent="0.2">
      <c r="A332" s="4">
        <f t="shared" si="4"/>
        <v>45685</v>
      </c>
      <c r="B332" t="s">
        <v>22</v>
      </c>
      <c r="C332" t="s">
        <v>27</v>
      </c>
      <c r="D332" t="s">
        <v>32</v>
      </c>
      <c r="E332" t="s">
        <v>34</v>
      </c>
      <c r="F332" t="s">
        <v>38</v>
      </c>
      <c r="G332">
        <v>77799</v>
      </c>
      <c r="H332" t="s">
        <v>42</v>
      </c>
      <c r="I332" t="s">
        <v>44</v>
      </c>
      <c r="J332">
        <v>158475</v>
      </c>
      <c r="K332">
        <v>8</v>
      </c>
      <c r="L332">
        <v>1487</v>
      </c>
      <c r="M332">
        <v>5</v>
      </c>
      <c r="N332">
        <v>13573</v>
      </c>
      <c r="O332">
        <v>6392</v>
      </c>
      <c r="P332">
        <v>15305</v>
      </c>
      <c r="Q332" t="s">
        <v>49</v>
      </c>
      <c r="R332" t="s">
        <v>50</v>
      </c>
      <c r="S332" t="s">
        <v>55</v>
      </c>
      <c r="T332">
        <v>3</v>
      </c>
    </row>
    <row r="333" spans="1:20" x14ac:dyDescent="0.2">
      <c r="A333" s="4">
        <f t="shared" si="4"/>
        <v>45685</v>
      </c>
      <c r="B333" t="s">
        <v>22</v>
      </c>
      <c r="C333" t="s">
        <v>26</v>
      </c>
      <c r="D333" t="s">
        <v>30</v>
      </c>
      <c r="E333" t="s">
        <v>35</v>
      </c>
      <c r="F333" t="s">
        <v>38</v>
      </c>
      <c r="G333">
        <v>46583</v>
      </c>
      <c r="H333" t="s">
        <v>41</v>
      </c>
      <c r="I333" t="s">
        <v>44</v>
      </c>
      <c r="J333">
        <v>393218</v>
      </c>
      <c r="K333">
        <v>4</v>
      </c>
      <c r="L333">
        <v>2348</v>
      </c>
      <c r="M333">
        <v>0</v>
      </c>
      <c r="N333">
        <v>45120</v>
      </c>
      <c r="O333">
        <v>22802</v>
      </c>
      <c r="P333">
        <v>18618</v>
      </c>
      <c r="Q333" t="s">
        <v>47</v>
      </c>
      <c r="R333" t="s">
        <v>52</v>
      </c>
      <c r="S333" t="s">
        <v>55</v>
      </c>
      <c r="T333">
        <v>1</v>
      </c>
    </row>
    <row r="334" spans="1:20" x14ac:dyDescent="0.2">
      <c r="A334" s="4">
        <f t="shared" si="4"/>
        <v>45685</v>
      </c>
      <c r="B334" t="s">
        <v>21</v>
      </c>
      <c r="C334" t="s">
        <v>25</v>
      </c>
      <c r="D334" t="s">
        <v>30</v>
      </c>
      <c r="E334" t="s">
        <v>35</v>
      </c>
      <c r="F334" t="s">
        <v>38</v>
      </c>
      <c r="G334">
        <v>39295</v>
      </c>
      <c r="H334" t="s">
        <v>41</v>
      </c>
      <c r="I334" t="s">
        <v>43</v>
      </c>
      <c r="J334">
        <v>692340</v>
      </c>
      <c r="K334">
        <v>7</v>
      </c>
      <c r="L334">
        <v>4401</v>
      </c>
      <c r="M334">
        <v>5</v>
      </c>
      <c r="N334">
        <v>11485</v>
      </c>
      <c r="O334">
        <v>20302</v>
      </c>
      <c r="P334">
        <v>11181</v>
      </c>
      <c r="Q334" t="s">
        <v>47</v>
      </c>
      <c r="R334" t="s">
        <v>51</v>
      </c>
      <c r="S334" t="s">
        <v>54</v>
      </c>
      <c r="T334">
        <v>5</v>
      </c>
    </row>
    <row r="335" spans="1:20" x14ac:dyDescent="0.2">
      <c r="A335" s="4">
        <f t="shared" ref="A335:A398" si="5">A323+1</f>
        <v>45685</v>
      </c>
      <c r="B335" t="s">
        <v>20</v>
      </c>
      <c r="C335" t="s">
        <v>25</v>
      </c>
      <c r="D335" t="s">
        <v>31</v>
      </c>
      <c r="E335" t="s">
        <v>34</v>
      </c>
      <c r="F335" t="s">
        <v>38</v>
      </c>
      <c r="G335">
        <v>76113</v>
      </c>
      <c r="H335" t="s">
        <v>41</v>
      </c>
      <c r="I335" t="s">
        <v>44</v>
      </c>
      <c r="J335">
        <v>646910</v>
      </c>
      <c r="K335">
        <v>1</v>
      </c>
      <c r="L335">
        <v>4219</v>
      </c>
      <c r="M335">
        <v>20</v>
      </c>
      <c r="N335">
        <v>28943</v>
      </c>
      <c r="O335">
        <v>25407</v>
      </c>
      <c r="P335">
        <v>6269</v>
      </c>
      <c r="Q335" t="s">
        <v>49</v>
      </c>
      <c r="R335" t="s">
        <v>50</v>
      </c>
      <c r="S335" t="s">
        <v>54</v>
      </c>
      <c r="T335">
        <v>3</v>
      </c>
    </row>
    <row r="336" spans="1:20" x14ac:dyDescent="0.2">
      <c r="A336" s="4">
        <f t="shared" si="5"/>
        <v>45685</v>
      </c>
      <c r="B336" t="s">
        <v>23</v>
      </c>
      <c r="C336" t="s">
        <v>24</v>
      </c>
      <c r="D336" t="s">
        <v>32</v>
      </c>
      <c r="E336" t="s">
        <v>36</v>
      </c>
      <c r="F336" t="s">
        <v>40</v>
      </c>
      <c r="G336">
        <v>90565</v>
      </c>
      <c r="H336" t="s">
        <v>41</v>
      </c>
      <c r="I336" t="s">
        <v>43</v>
      </c>
      <c r="J336">
        <v>342531</v>
      </c>
      <c r="K336">
        <v>9</v>
      </c>
      <c r="L336">
        <v>1817</v>
      </c>
      <c r="M336">
        <v>20</v>
      </c>
      <c r="N336">
        <v>6017</v>
      </c>
      <c r="O336">
        <v>13216</v>
      </c>
      <c r="P336">
        <v>-1688</v>
      </c>
      <c r="Q336" t="s">
        <v>49</v>
      </c>
      <c r="R336" t="s">
        <v>52</v>
      </c>
      <c r="S336" t="s">
        <v>56</v>
      </c>
      <c r="T336">
        <v>2</v>
      </c>
    </row>
    <row r="337" spans="1:20" x14ac:dyDescent="0.2">
      <c r="A337" s="4">
        <f t="shared" si="5"/>
        <v>45685</v>
      </c>
      <c r="B337" t="s">
        <v>21</v>
      </c>
      <c r="C337" t="s">
        <v>25</v>
      </c>
      <c r="D337" t="s">
        <v>32</v>
      </c>
      <c r="E337" t="s">
        <v>35</v>
      </c>
      <c r="F337" t="s">
        <v>40</v>
      </c>
      <c r="G337">
        <v>59574</v>
      </c>
      <c r="H337" t="s">
        <v>41</v>
      </c>
      <c r="I337" t="s">
        <v>43</v>
      </c>
      <c r="J337">
        <v>737995</v>
      </c>
      <c r="K337">
        <v>9</v>
      </c>
      <c r="L337">
        <v>1871</v>
      </c>
      <c r="M337">
        <v>0</v>
      </c>
      <c r="N337">
        <v>39038</v>
      </c>
      <c r="O337">
        <v>26446</v>
      </c>
      <c r="P337">
        <v>6318</v>
      </c>
      <c r="Q337" t="s">
        <v>49</v>
      </c>
      <c r="R337" t="s">
        <v>51</v>
      </c>
      <c r="S337" t="s">
        <v>53</v>
      </c>
      <c r="T337">
        <v>1</v>
      </c>
    </row>
    <row r="338" spans="1:20" x14ac:dyDescent="0.2">
      <c r="A338" s="4">
        <f t="shared" si="5"/>
        <v>45686</v>
      </c>
      <c r="B338" t="s">
        <v>22</v>
      </c>
      <c r="C338" t="s">
        <v>27</v>
      </c>
      <c r="D338" t="s">
        <v>33</v>
      </c>
      <c r="E338" t="s">
        <v>35</v>
      </c>
      <c r="F338" t="s">
        <v>39</v>
      </c>
      <c r="G338">
        <v>74934</v>
      </c>
      <c r="H338" t="s">
        <v>42</v>
      </c>
      <c r="I338" t="s">
        <v>44</v>
      </c>
      <c r="J338">
        <v>298087</v>
      </c>
      <c r="K338">
        <v>7</v>
      </c>
      <c r="L338">
        <v>860</v>
      </c>
      <c r="M338">
        <v>5</v>
      </c>
      <c r="N338">
        <v>25570</v>
      </c>
      <c r="O338">
        <v>25760</v>
      </c>
      <c r="P338">
        <v>13814</v>
      </c>
      <c r="Q338" t="s">
        <v>47</v>
      </c>
      <c r="R338" t="s">
        <v>50</v>
      </c>
      <c r="S338" t="s">
        <v>55</v>
      </c>
      <c r="T338">
        <v>5</v>
      </c>
    </row>
    <row r="339" spans="1:20" x14ac:dyDescent="0.2">
      <c r="A339" s="4">
        <f t="shared" si="5"/>
        <v>45686</v>
      </c>
      <c r="B339" t="s">
        <v>20</v>
      </c>
      <c r="C339" t="s">
        <v>24</v>
      </c>
      <c r="D339" t="s">
        <v>32</v>
      </c>
      <c r="E339" t="s">
        <v>34</v>
      </c>
      <c r="F339" t="s">
        <v>38</v>
      </c>
      <c r="G339">
        <v>40066</v>
      </c>
      <c r="H339" t="s">
        <v>41</v>
      </c>
      <c r="I339" t="s">
        <v>43</v>
      </c>
      <c r="J339">
        <v>838234</v>
      </c>
      <c r="K339">
        <v>8</v>
      </c>
      <c r="L339">
        <v>857</v>
      </c>
      <c r="M339">
        <v>5</v>
      </c>
      <c r="N339">
        <v>48282</v>
      </c>
      <c r="O339">
        <v>10881</v>
      </c>
      <c r="P339">
        <v>17961</v>
      </c>
      <c r="Q339" t="s">
        <v>46</v>
      </c>
      <c r="R339" t="s">
        <v>51</v>
      </c>
      <c r="S339" t="s">
        <v>55</v>
      </c>
      <c r="T339">
        <v>1</v>
      </c>
    </row>
    <row r="340" spans="1:20" x14ac:dyDescent="0.2">
      <c r="A340" s="4">
        <f t="shared" si="5"/>
        <v>45686</v>
      </c>
      <c r="B340" t="s">
        <v>21</v>
      </c>
      <c r="C340" t="s">
        <v>25</v>
      </c>
      <c r="D340" t="s">
        <v>33</v>
      </c>
      <c r="E340" t="s">
        <v>36</v>
      </c>
      <c r="F340" t="s">
        <v>38</v>
      </c>
      <c r="G340">
        <v>93149</v>
      </c>
      <c r="H340" t="s">
        <v>41</v>
      </c>
      <c r="I340" t="s">
        <v>43</v>
      </c>
      <c r="J340">
        <v>192543</v>
      </c>
      <c r="K340">
        <v>2</v>
      </c>
      <c r="L340">
        <v>3701</v>
      </c>
      <c r="M340">
        <v>5</v>
      </c>
      <c r="N340">
        <v>26512</v>
      </c>
      <c r="O340">
        <v>18596</v>
      </c>
      <c r="P340">
        <v>6334</v>
      </c>
      <c r="Q340" t="s">
        <v>46</v>
      </c>
      <c r="R340" t="s">
        <v>51</v>
      </c>
      <c r="S340" t="s">
        <v>56</v>
      </c>
      <c r="T340">
        <v>3</v>
      </c>
    </row>
    <row r="341" spans="1:20" x14ac:dyDescent="0.2">
      <c r="A341" s="4">
        <f t="shared" si="5"/>
        <v>45686</v>
      </c>
      <c r="B341" t="s">
        <v>21</v>
      </c>
      <c r="C341" t="s">
        <v>27</v>
      </c>
      <c r="D341" t="s">
        <v>28</v>
      </c>
      <c r="E341" t="s">
        <v>36</v>
      </c>
      <c r="F341" t="s">
        <v>39</v>
      </c>
      <c r="G341">
        <v>95096</v>
      </c>
      <c r="H341" t="s">
        <v>42</v>
      </c>
      <c r="I341" t="s">
        <v>43</v>
      </c>
      <c r="J341">
        <v>665270</v>
      </c>
      <c r="K341">
        <v>7</v>
      </c>
      <c r="L341">
        <v>4390</v>
      </c>
      <c r="M341">
        <v>5</v>
      </c>
      <c r="N341">
        <v>30797</v>
      </c>
      <c r="O341">
        <v>12837</v>
      </c>
      <c r="P341">
        <v>4821</v>
      </c>
      <c r="Q341" t="s">
        <v>49</v>
      </c>
      <c r="R341" t="s">
        <v>50</v>
      </c>
      <c r="S341" t="s">
        <v>56</v>
      </c>
      <c r="T341">
        <v>5</v>
      </c>
    </row>
    <row r="342" spans="1:20" x14ac:dyDescent="0.2">
      <c r="A342" s="4">
        <f t="shared" si="5"/>
        <v>45686</v>
      </c>
      <c r="B342" t="s">
        <v>20</v>
      </c>
      <c r="C342" t="s">
        <v>25</v>
      </c>
      <c r="D342" t="s">
        <v>28</v>
      </c>
      <c r="E342" t="s">
        <v>34</v>
      </c>
      <c r="F342" t="s">
        <v>39</v>
      </c>
      <c r="G342">
        <v>18945</v>
      </c>
      <c r="H342" t="s">
        <v>42</v>
      </c>
      <c r="I342" t="s">
        <v>45</v>
      </c>
      <c r="J342">
        <v>290141</v>
      </c>
      <c r="K342">
        <v>1</v>
      </c>
      <c r="L342">
        <v>3283</v>
      </c>
      <c r="M342">
        <v>10</v>
      </c>
      <c r="N342">
        <v>11186</v>
      </c>
      <c r="O342">
        <v>7224</v>
      </c>
      <c r="P342">
        <v>12857</v>
      </c>
      <c r="Q342" t="s">
        <v>48</v>
      </c>
      <c r="R342" t="s">
        <v>52</v>
      </c>
      <c r="S342" t="s">
        <v>53</v>
      </c>
      <c r="T342">
        <v>5</v>
      </c>
    </row>
    <row r="343" spans="1:20" x14ac:dyDescent="0.2">
      <c r="A343" s="4">
        <f t="shared" si="5"/>
        <v>45686</v>
      </c>
      <c r="B343" t="s">
        <v>21</v>
      </c>
      <c r="C343" t="s">
        <v>25</v>
      </c>
      <c r="D343" t="s">
        <v>28</v>
      </c>
      <c r="E343" t="s">
        <v>36</v>
      </c>
      <c r="F343" t="s">
        <v>39</v>
      </c>
      <c r="G343">
        <v>39418</v>
      </c>
      <c r="H343" t="s">
        <v>42</v>
      </c>
      <c r="I343" t="s">
        <v>44</v>
      </c>
      <c r="J343">
        <v>800438</v>
      </c>
      <c r="K343">
        <v>3</v>
      </c>
      <c r="L343">
        <v>563</v>
      </c>
      <c r="M343">
        <v>20</v>
      </c>
      <c r="N343">
        <v>48546</v>
      </c>
      <c r="O343">
        <v>9689</v>
      </c>
      <c r="P343">
        <v>13453</v>
      </c>
      <c r="Q343" t="s">
        <v>46</v>
      </c>
      <c r="R343" t="s">
        <v>51</v>
      </c>
      <c r="S343" t="s">
        <v>55</v>
      </c>
      <c r="T343">
        <v>1</v>
      </c>
    </row>
    <row r="344" spans="1:20" x14ac:dyDescent="0.2">
      <c r="A344" s="4">
        <f t="shared" si="5"/>
        <v>45686</v>
      </c>
      <c r="B344" t="s">
        <v>20</v>
      </c>
      <c r="C344" t="s">
        <v>26</v>
      </c>
      <c r="D344" t="s">
        <v>29</v>
      </c>
      <c r="E344" t="s">
        <v>34</v>
      </c>
      <c r="F344" t="s">
        <v>37</v>
      </c>
      <c r="G344">
        <v>92607</v>
      </c>
      <c r="H344" t="s">
        <v>42</v>
      </c>
      <c r="I344" t="s">
        <v>43</v>
      </c>
      <c r="J344">
        <v>742281</v>
      </c>
      <c r="K344">
        <v>6</v>
      </c>
      <c r="L344">
        <v>2728</v>
      </c>
      <c r="M344">
        <v>5</v>
      </c>
      <c r="N344">
        <v>24781</v>
      </c>
      <c r="O344">
        <v>2565</v>
      </c>
      <c r="P344">
        <v>11944</v>
      </c>
      <c r="Q344" t="s">
        <v>48</v>
      </c>
      <c r="R344" t="s">
        <v>50</v>
      </c>
      <c r="S344" t="s">
        <v>54</v>
      </c>
      <c r="T344">
        <v>2</v>
      </c>
    </row>
    <row r="345" spans="1:20" x14ac:dyDescent="0.2">
      <c r="A345" s="4">
        <f t="shared" si="5"/>
        <v>45686</v>
      </c>
      <c r="B345" t="s">
        <v>23</v>
      </c>
      <c r="C345" t="s">
        <v>25</v>
      </c>
      <c r="D345" t="s">
        <v>32</v>
      </c>
      <c r="E345" t="s">
        <v>34</v>
      </c>
      <c r="F345" t="s">
        <v>39</v>
      </c>
      <c r="G345">
        <v>59874</v>
      </c>
      <c r="H345" t="s">
        <v>42</v>
      </c>
      <c r="I345" t="s">
        <v>44</v>
      </c>
      <c r="J345">
        <v>544089</v>
      </c>
      <c r="K345">
        <v>5</v>
      </c>
      <c r="L345">
        <v>3134</v>
      </c>
      <c r="M345">
        <v>10</v>
      </c>
      <c r="N345">
        <v>36619</v>
      </c>
      <c r="O345">
        <v>27238</v>
      </c>
      <c r="P345">
        <v>-2305</v>
      </c>
      <c r="Q345" t="s">
        <v>48</v>
      </c>
      <c r="R345" t="s">
        <v>52</v>
      </c>
      <c r="S345" t="s">
        <v>54</v>
      </c>
      <c r="T345">
        <v>2</v>
      </c>
    </row>
    <row r="346" spans="1:20" x14ac:dyDescent="0.2">
      <c r="A346" s="4">
        <f t="shared" si="5"/>
        <v>45686</v>
      </c>
      <c r="B346" t="s">
        <v>20</v>
      </c>
      <c r="C346" t="s">
        <v>25</v>
      </c>
      <c r="D346" t="s">
        <v>29</v>
      </c>
      <c r="E346" t="s">
        <v>34</v>
      </c>
      <c r="F346" t="s">
        <v>39</v>
      </c>
      <c r="G346">
        <v>27130</v>
      </c>
      <c r="H346" t="s">
        <v>41</v>
      </c>
      <c r="I346" t="s">
        <v>43</v>
      </c>
      <c r="J346">
        <v>950230</v>
      </c>
      <c r="K346">
        <v>5</v>
      </c>
      <c r="L346">
        <v>4349</v>
      </c>
      <c r="M346">
        <v>10</v>
      </c>
      <c r="N346">
        <v>29552</v>
      </c>
      <c r="O346">
        <v>25793</v>
      </c>
      <c r="P346">
        <v>2910</v>
      </c>
      <c r="Q346" t="s">
        <v>49</v>
      </c>
      <c r="R346" t="s">
        <v>51</v>
      </c>
      <c r="S346" t="s">
        <v>54</v>
      </c>
      <c r="T346">
        <v>2</v>
      </c>
    </row>
    <row r="347" spans="1:20" x14ac:dyDescent="0.2">
      <c r="A347" s="4">
        <f t="shared" si="5"/>
        <v>45686</v>
      </c>
      <c r="B347" t="s">
        <v>20</v>
      </c>
      <c r="C347" t="s">
        <v>27</v>
      </c>
      <c r="D347" t="s">
        <v>32</v>
      </c>
      <c r="E347" t="s">
        <v>35</v>
      </c>
      <c r="F347" t="s">
        <v>37</v>
      </c>
      <c r="G347">
        <v>96257</v>
      </c>
      <c r="H347" t="s">
        <v>41</v>
      </c>
      <c r="I347" t="s">
        <v>44</v>
      </c>
      <c r="J347">
        <v>814144</v>
      </c>
      <c r="K347">
        <v>9</v>
      </c>
      <c r="L347">
        <v>4438</v>
      </c>
      <c r="M347">
        <v>20</v>
      </c>
      <c r="N347">
        <v>8910</v>
      </c>
      <c r="O347">
        <v>5620</v>
      </c>
      <c r="P347">
        <v>5851</v>
      </c>
      <c r="Q347" t="s">
        <v>47</v>
      </c>
      <c r="R347" t="s">
        <v>50</v>
      </c>
      <c r="S347" t="s">
        <v>55</v>
      </c>
      <c r="T347">
        <v>3</v>
      </c>
    </row>
    <row r="348" spans="1:20" x14ac:dyDescent="0.2">
      <c r="A348" s="4">
        <f t="shared" si="5"/>
        <v>45686</v>
      </c>
      <c r="B348" t="s">
        <v>20</v>
      </c>
      <c r="C348" t="s">
        <v>27</v>
      </c>
      <c r="D348" t="s">
        <v>33</v>
      </c>
      <c r="E348" t="s">
        <v>35</v>
      </c>
      <c r="F348" t="s">
        <v>38</v>
      </c>
      <c r="G348">
        <v>78248</v>
      </c>
      <c r="H348" t="s">
        <v>41</v>
      </c>
      <c r="I348" t="s">
        <v>43</v>
      </c>
      <c r="J348">
        <v>252908</v>
      </c>
      <c r="K348">
        <v>6</v>
      </c>
      <c r="L348">
        <v>2015</v>
      </c>
      <c r="M348">
        <v>15</v>
      </c>
      <c r="N348">
        <v>5871</v>
      </c>
      <c r="O348">
        <v>26937</v>
      </c>
      <c r="P348">
        <v>9803</v>
      </c>
      <c r="Q348" t="s">
        <v>48</v>
      </c>
      <c r="R348" t="s">
        <v>51</v>
      </c>
      <c r="S348" t="s">
        <v>54</v>
      </c>
      <c r="T348">
        <v>1</v>
      </c>
    </row>
    <row r="349" spans="1:20" x14ac:dyDescent="0.2">
      <c r="A349" s="4">
        <f t="shared" si="5"/>
        <v>45686</v>
      </c>
      <c r="B349" t="s">
        <v>21</v>
      </c>
      <c r="C349" t="s">
        <v>26</v>
      </c>
      <c r="D349" t="s">
        <v>29</v>
      </c>
      <c r="E349" t="s">
        <v>35</v>
      </c>
      <c r="F349" t="s">
        <v>40</v>
      </c>
      <c r="G349">
        <v>92627</v>
      </c>
      <c r="H349" t="s">
        <v>41</v>
      </c>
      <c r="I349" t="s">
        <v>45</v>
      </c>
      <c r="J349">
        <v>850142</v>
      </c>
      <c r="K349">
        <v>3</v>
      </c>
      <c r="L349">
        <v>1079</v>
      </c>
      <c r="M349">
        <v>0</v>
      </c>
      <c r="N349">
        <v>16627</v>
      </c>
      <c r="O349">
        <v>13408</v>
      </c>
      <c r="P349">
        <v>2460</v>
      </c>
      <c r="Q349" t="s">
        <v>49</v>
      </c>
      <c r="R349" t="s">
        <v>52</v>
      </c>
      <c r="S349" t="s">
        <v>55</v>
      </c>
      <c r="T349">
        <v>3</v>
      </c>
    </row>
    <row r="350" spans="1:20" x14ac:dyDescent="0.2">
      <c r="A350" s="4">
        <f t="shared" si="5"/>
        <v>45687</v>
      </c>
      <c r="B350" t="s">
        <v>21</v>
      </c>
      <c r="C350" t="s">
        <v>25</v>
      </c>
      <c r="D350" t="s">
        <v>29</v>
      </c>
      <c r="E350" t="s">
        <v>34</v>
      </c>
      <c r="F350" t="s">
        <v>38</v>
      </c>
      <c r="G350">
        <v>91393</v>
      </c>
      <c r="H350" t="s">
        <v>41</v>
      </c>
      <c r="I350" t="s">
        <v>45</v>
      </c>
      <c r="J350">
        <v>618246</v>
      </c>
      <c r="K350">
        <v>2</v>
      </c>
      <c r="L350">
        <v>4917</v>
      </c>
      <c r="M350">
        <v>20</v>
      </c>
      <c r="N350">
        <v>21607</v>
      </c>
      <c r="O350">
        <v>23996</v>
      </c>
      <c r="P350">
        <v>5951</v>
      </c>
      <c r="Q350" t="s">
        <v>47</v>
      </c>
      <c r="R350" t="s">
        <v>52</v>
      </c>
      <c r="S350" t="s">
        <v>54</v>
      </c>
      <c r="T350">
        <v>3</v>
      </c>
    </row>
    <row r="351" spans="1:20" x14ac:dyDescent="0.2">
      <c r="A351" s="4">
        <f t="shared" si="5"/>
        <v>45687</v>
      </c>
      <c r="B351" t="s">
        <v>20</v>
      </c>
      <c r="C351" t="s">
        <v>26</v>
      </c>
      <c r="D351" t="s">
        <v>29</v>
      </c>
      <c r="E351" t="s">
        <v>35</v>
      </c>
      <c r="F351" t="s">
        <v>40</v>
      </c>
      <c r="G351">
        <v>51394</v>
      </c>
      <c r="H351" t="s">
        <v>42</v>
      </c>
      <c r="I351" t="s">
        <v>45</v>
      </c>
      <c r="J351">
        <v>692371</v>
      </c>
      <c r="K351">
        <v>9</v>
      </c>
      <c r="L351">
        <v>2831</v>
      </c>
      <c r="M351">
        <v>15</v>
      </c>
      <c r="N351">
        <v>30586</v>
      </c>
      <c r="O351">
        <v>24923</v>
      </c>
      <c r="P351">
        <v>-2997</v>
      </c>
      <c r="Q351" t="s">
        <v>46</v>
      </c>
      <c r="R351" t="s">
        <v>52</v>
      </c>
      <c r="S351" t="s">
        <v>55</v>
      </c>
      <c r="T351">
        <v>2</v>
      </c>
    </row>
    <row r="352" spans="1:20" x14ac:dyDescent="0.2">
      <c r="A352" s="4">
        <f t="shared" si="5"/>
        <v>45687</v>
      </c>
      <c r="B352" t="s">
        <v>21</v>
      </c>
      <c r="C352" t="s">
        <v>25</v>
      </c>
      <c r="D352" t="s">
        <v>30</v>
      </c>
      <c r="E352" t="s">
        <v>35</v>
      </c>
      <c r="F352" t="s">
        <v>40</v>
      </c>
      <c r="G352">
        <v>59635</v>
      </c>
      <c r="H352" t="s">
        <v>41</v>
      </c>
      <c r="I352" t="s">
        <v>43</v>
      </c>
      <c r="J352">
        <v>203227</v>
      </c>
      <c r="K352">
        <v>4</v>
      </c>
      <c r="L352">
        <v>2913</v>
      </c>
      <c r="M352">
        <v>0</v>
      </c>
      <c r="N352">
        <v>47254</v>
      </c>
      <c r="O352">
        <v>18889</v>
      </c>
      <c r="P352">
        <v>7408</v>
      </c>
      <c r="Q352" t="s">
        <v>49</v>
      </c>
      <c r="R352" t="s">
        <v>50</v>
      </c>
      <c r="S352" t="s">
        <v>55</v>
      </c>
      <c r="T352">
        <v>2</v>
      </c>
    </row>
    <row r="353" spans="1:20" x14ac:dyDescent="0.2">
      <c r="A353" s="4">
        <f t="shared" si="5"/>
        <v>45687</v>
      </c>
      <c r="B353" t="s">
        <v>22</v>
      </c>
      <c r="C353" t="s">
        <v>24</v>
      </c>
      <c r="D353" t="s">
        <v>33</v>
      </c>
      <c r="E353" t="s">
        <v>35</v>
      </c>
      <c r="F353" t="s">
        <v>39</v>
      </c>
      <c r="G353">
        <v>92089</v>
      </c>
      <c r="H353" t="s">
        <v>41</v>
      </c>
      <c r="I353" t="s">
        <v>44</v>
      </c>
      <c r="J353">
        <v>914562</v>
      </c>
      <c r="K353">
        <v>5</v>
      </c>
      <c r="L353">
        <v>2658</v>
      </c>
      <c r="M353">
        <v>0</v>
      </c>
      <c r="N353">
        <v>11414</v>
      </c>
      <c r="O353">
        <v>23706</v>
      </c>
      <c r="P353">
        <v>-1008</v>
      </c>
      <c r="Q353" t="s">
        <v>46</v>
      </c>
      <c r="R353" t="s">
        <v>52</v>
      </c>
      <c r="S353" t="s">
        <v>54</v>
      </c>
      <c r="T353">
        <v>2</v>
      </c>
    </row>
    <row r="354" spans="1:20" x14ac:dyDescent="0.2">
      <c r="A354" s="4">
        <f t="shared" si="5"/>
        <v>45687</v>
      </c>
      <c r="B354" t="s">
        <v>22</v>
      </c>
      <c r="C354" t="s">
        <v>24</v>
      </c>
      <c r="D354" t="s">
        <v>28</v>
      </c>
      <c r="E354" t="s">
        <v>34</v>
      </c>
      <c r="F354" t="s">
        <v>39</v>
      </c>
      <c r="G354">
        <v>27404</v>
      </c>
      <c r="H354" t="s">
        <v>42</v>
      </c>
      <c r="I354" t="s">
        <v>43</v>
      </c>
      <c r="J354">
        <v>870236</v>
      </c>
      <c r="K354">
        <v>9</v>
      </c>
      <c r="L354">
        <v>2625</v>
      </c>
      <c r="M354">
        <v>0</v>
      </c>
      <c r="N354">
        <v>42749</v>
      </c>
      <c r="O354">
        <v>27734</v>
      </c>
      <c r="P354">
        <v>-3539</v>
      </c>
      <c r="Q354" t="s">
        <v>49</v>
      </c>
      <c r="R354" t="s">
        <v>52</v>
      </c>
      <c r="S354" t="s">
        <v>54</v>
      </c>
      <c r="T354">
        <v>1</v>
      </c>
    </row>
    <row r="355" spans="1:20" x14ac:dyDescent="0.2">
      <c r="A355" s="4">
        <f t="shared" si="5"/>
        <v>45687</v>
      </c>
      <c r="B355" t="s">
        <v>21</v>
      </c>
      <c r="C355" t="s">
        <v>26</v>
      </c>
      <c r="D355" t="s">
        <v>33</v>
      </c>
      <c r="E355" t="s">
        <v>34</v>
      </c>
      <c r="F355" t="s">
        <v>37</v>
      </c>
      <c r="G355">
        <v>82629</v>
      </c>
      <c r="H355" t="s">
        <v>42</v>
      </c>
      <c r="I355" t="s">
        <v>45</v>
      </c>
      <c r="J355">
        <v>952427</v>
      </c>
      <c r="K355">
        <v>5</v>
      </c>
      <c r="L355">
        <v>4269</v>
      </c>
      <c r="M355">
        <v>10</v>
      </c>
      <c r="N355">
        <v>27516</v>
      </c>
      <c r="O355">
        <v>27632</v>
      </c>
      <c r="P355">
        <v>8038</v>
      </c>
      <c r="Q355" t="s">
        <v>48</v>
      </c>
      <c r="R355" t="s">
        <v>50</v>
      </c>
      <c r="S355" t="s">
        <v>53</v>
      </c>
      <c r="T355">
        <v>1</v>
      </c>
    </row>
    <row r="356" spans="1:20" x14ac:dyDescent="0.2">
      <c r="A356" s="4">
        <f t="shared" si="5"/>
        <v>45687</v>
      </c>
      <c r="B356" t="s">
        <v>21</v>
      </c>
      <c r="C356" t="s">
        <v>26</v>
      </c>
      <c r="D356" t="s">
        <v>30</v>
      </c>
      <c r="E356" t="s">
        <v>34</v>
      </c>
      <c r="F356" t="s">
        <v>38</v>
      </c>
      <c r="G356">
        <v>23156</v>
      </c>
      <c r="H356" t="s">
        <v>41</v>
      </c>
      <c r="I356" t="s">
        <v>43</v>
      </c>
      <c r="J356">
        <v>429916</v>
      </c>
      <c r="K356">
        <v>7</v>
      </c>
      <c r="L356">
        <v>2783</v>
      </c>
      <c r="M356">
        <v>5</v>
      </c>
      <c r="N356">
        <v>46211</v>
      </c>
      <c r="O356">
        <v>13509</v>
      </c>
      <c r="P356">
        <v>12278</v>
      </c>
      <c r="Q356" t="s">
        <v>47</v>
      </c>
      <c r="R356" t="s">
        <v>52</v>
      </c>
      <c r="S356" t="s">
        <v>55</v>
      </c>
      <c r="T356">
        <v>2</v>
      </c>
    </row>
    <row r="357" spans="1:20" x14ac:dyDescent="0.2">
      <c r="A357" s="4">
        <f t="shared" si="5"/>
        <v>45687</v>
      </c>
      <c r="B357" t="s">
        <v>20</v>
      </c>
      <c r="C357" t="s">
        <v>26</v>
      </c>
      <c r="D357" t="s">
        <v>32</v>
      </c>
      <c r="E357" t="s">
        <v>35</v>
      </c>
      <c r="F357" t="s">
        <v>38</v>
      </c>
      <c r="G357">
        <v>65618</v>
      </c>
      <c r="H357" t="s">
        <v>41</v>
      </c>
      <c r="I357" t="s">
        <v>44</v>
      </c>
      <c r="J357">
        <v>514046</v>
      </c>
      <c r="K357">
        <v>2</v>
      </c>
      <c r="L357">
        <v>4266</v>
      </c>
      <c r="M357">
        <v>0</v>
      </c>
      <c r="N357">
        <v>41129</v>
      </c>
      <c r="O357">
        <v>26372</v>
      </c>
      <c r="P357">
        <v>4198</v>
      </c>
      <c r="Q357" t="s">
        <v>48</v>
      </c>
      <c r="R357" t="s">
        <v>52</v>
      </c>
      <c r="S357" t="s">
        <v>56</v>
      </c>
      <c r="T357">
        <v>3</v>
      </c>
    </row>
    <row r="358" spans="1:20" x14ac:dyDescent="0.2">
      <c r="A358" s="4">
        <f t="shared" si="5"/>
        <v>45687</v>
      </c>
      <c r="B358" t="s">
        <v>23</v>
      </c>
      <c r="C358" t="s">
        <v>27</v>
      </c>
      <c r="D358" t="s">
        <v>33</v>
      </c>
      <c r="E358" t="s">
        <v>36</v>
      </c>
      <c r="F358" t="s">
        <v>40</v>
      </c>
      <c r="G358">
        <v>59999</v>
      </c>
      <c r="H358" t="s">
        <v>42</v>
      </c>
      <c r="I358" t="s">
        <v>45</v>
      </c>
      <c r="J358">
        <v>952548</v>
      </c>
      <c r="K358">
        <v>2</v>
      </c>
      <c r="L358">
        <v>3605</v>
      </c>
      <c r="M358">
        <v>5</v>
      </c>
      <c r="N358">
        <v>49733</v>
      </c>
      <c r="O358">
        <v>5956</v>
      </c>
      <c r="P358">
        <v>7474</v>
      </c>
      <c r="Q358" t="s">
        <v>49</v>
      </c>
      <c r="R358" t="s">
        <v>52</v>
      </c>
      <c r="S358" t="s">
        <v>55</v>
      </c>
      <c r="T358">
        <v>1</v>
      </c>
    </row>
    <row r="359" spans="1:20" x14ac:dyDescent="0.2">
      <c r="A359" s="4">
        <f t="shared" si="5"/>
        <v>45687</v>
      </c>
      <c r="B359" t="s">
        <v>21</v>
      </c>
      <c r="C359" t="s">
        <v>27</v>
      </c>
      <c r="D359" t="s">
        <v>29</v>
      </c>
      <c r="E359" t="s">
        <v>35</v>
      </c>
      <c r="F359" t="s">
        <v>39</v>
      </c>
      <c r="G359">
        <v>23785</v>
      </c>
      <c r="H359" t="s">
        <v>41</v>
      </c>
      <c r="I359" t="s">
        <v>43</v>
      </c>
      <c r="J359">
        <v>245511</v>
      </c>
      <c r="K359">
        <v>4</v>
      </c>
      <c r="L359">
        <v>4052</v>
      </c>
      <c r="M359">
        <v>0</v>
      </c>
      <c r="N359">
        <v>49936</v>
      </c>
      <c r="O359">
        <v>7765</v>
      </c>
      <c r="P359">
        <v>278</v>
      </c>
      <c r="Q359" t="s">
        <v>49</v>
      </c>
      <c r="R359" t="s">
        <v>50</v>
      </c>
      <c r="S359" t="s">
        <v>54</v>
      </c>
      <c r="T359">
        <v>5</v>
      </c>
    </row>
    <row r="360" spans="1:20" x14ac:dyDescent="0.2">
      <c r="A360" s="4">
        <f t="shared" si="5"/>
        <v>45687</v>
      </c>
      <c r="B360" t="s">
        <v>22</v>
      </c>
      <c r="C360" t="s">
        <v>27</v>
      </c>
      <c r="D360" t="s">
        <v>28</v>
      </c>
      <c r="E360" t="s">
        <v>35</v>
      </c>
      <c r="F360" t="s">
        <v>39</v>
      </c>
      <c r="G360">
        <v>58359</v>
      </c>
      <c r="H360" t="s">
        <v>42</v>
      </c>
      <c r="I360" t="s">
        <v>44</v>
      </c>
      <c r="J360">
        <v>235787</v>
      </c>
      <c r="K360">
        <v>8</v>
      </c>
      <c r="L360">
        <v>3975</v>
      </c>
      <c r="M360">
        <v>10</v>
      </c>
      <c r="N360">
        <v>22300</v>
      </c>
      <c r="O360">
        <v>29626</v>
      </c>
      <c r="P360">
        <v>-4483</v>
      </c>
      <c r="Q360" t="s">
        <v>48</v>
      </c>
      <c r="R360" t="s">
        <v>52</v>
      </c>
      <c r="S360" t="s">
        <v>55</v>
      </c>
      <c r="T360">
        <v>3</v>
      </c>
    </row>
    <row r="361" spans="1:20" x14ac:dyDescent="0.2">
      <c r="A361" s="4">
        <f t="shared" si="5"/>
        <v>45687</v>
      </c>
      <c r="B361" t="s">
        <v>20</v>
      </c>
      <c r="C361" t="s">
        <v>26</v>
      </c>
      <c r="D361" t="s">
        <v>28</v>
      </c>
      <c r="E361" t="s">
        <v>34</v>
      </c>
      <c r="F361" t="s">
        <v>38</v>
      </c>
      <c r="G361">
        <v>24694</v>
      </c>
      <c r="H361" t="s">
        <v>41</v>
      </c>
      <c r="I361" t="s">
        <v>45</v>
      </c>
      <c r="J361">
        <v>781467</v>
      </c>
      <c r="K361">
        <v>2</v>
      </c>
      <c r="L361">
        <v>2338</v>
      </c>
      <c r="M361">
        <v>0</v>
      </c>
      <c r="N361">
        <v>9487</v>
      </c>
      <c r="O361">
        <v>12911</v>
      </c>
      <c r="P361">
        <v>1825</v>
      </c>
      <c r="Q361" t="s">
        <v>49</v>
      </c>
      <c r="R361" t="s">
        <v>51</v>
      </c>
      <c r="S361" t="s">
        <v>55</v>
      </c>
      <c r="T361">
        <v>3</v>
      </c>
    </row>
    <row r="362" spans="1:20" x14ac:dyDescent="0.2">
      <c r="A362" s="4">
        <f t="shared" si="5"/>
        <v>45688</v>
      </c>
      <c r="B362" t="s">
        <v>21</v>
      </c>
      <c r="C362" t="s">
        <v>25</v>
      </c>
      <c r="D362" t="s">
        <v>32</v>
      </c>
      <c r="E362" t="s">
        <v>34</v>
      </c>
      <c r="F362" t="s">
        <v>37</v>
      </c>
      <c r="G362">
        <v>46114</v>
      </c>
      <c r="H362" t="s">
        <v>42</v>
      </c>
      <c r="I362" t="s">
        <v>44</v>
      </c>
      <c r="J362">
        <v>846840</v>
      </c>
      <c r="K362">
        <v>7</v>
      </c>
      <c r="L362">
        <v>721</v>
      </c>
      <c r="M362">
        <v>20</v>
      </c>
      <c r="N362">
        <v>36838</v>
      </c>
      <c r="O362">
        <v>16467</v>
      </c>
      <c r="P362">
        <v>3054</v>
      </c>
      <c r="Q362" t="s">
        <v>46</v>
      </c>
      <c r="R362" t="s">
        <v>50</v>
      </c>
      <c r="S362" t="s">
        <v>55</v>
      </c>
      <c r="T362">
        <v>4</v>
      </c>
    </row>
    <row r="363" spans="1:20" x14ac:dyDescent="0.2">
      <c r="A363" s="4">
        <f t="shared" si="5"/>
        <v>45688</v>
      </c>
      <c r="B363" t="s">
        <v>22</v>
      </c>
      <c r="C363" t="s">
        <v>24</v>
      </c>
      <c r="D363" t="s">
        <v>33</v>
      </c>
      <c r="E363" t="s">
        <v>35</v>
      </c>
      <c r="F363" t="s">
        <v>39</v>
      </c>
      <c r="G363">
        <v>79549</v>
      </c>
      <c r="H363" t="s">
        <v>42</v>
      </c>
      <c r="I363" t="s">
        <v>44</v>
      </c>
      <c r="J363">
        <v>143394</v>
      </c>
      <c r="K363">
        <v>1</v>
      </c>
      <c r="L363">
        <v>1395</v>
      </c>
      <c r="M363">
        <v>15</v>
      </c>
      <c r="N363">
        <v>10828</v>
      </c>
      <c r="O363">
        <v>16696</v>
      </c>
      <c r="P363">
        <v>299</v>
      </c>
      <c r="Q363" t="s">
        <v>48</v>
      </c>
      <c r="R363" t="s">
        <v>51</v>
      </c>
      <c r="S363" t="s">
        <v>55</v>
      </c>
      <c r="T363">
        <v>1</v>
      </c>
    </row>
    <row r="364" spans="1:20" x14ac:dyDescent="0.2">
      <c r="A364" s="4">
        <f t="shared" si="5"/>
        <v>45688</v>
      </c>
      <c r="B364" t="s">
        <v>22</v>
      </c>
      <c r="C364" t="s">
        <v>26</v>
      </c>
      <c r="D364" t="s">
        <v>30</v>
      </c>
      <c r="E364" t="s">
        <v>35</v>
      </c>
      <c r="F364" t="s">
        <v>37</v>
      </c>
      <c r="G364">
        <v>67230</v>
      </c>
      <c r="H364" t="s">
        <v>42</v>
      </c>
      <c r="I364" t="s">
        <v>45</v>
      </c>
      <c r="J364">
        <v>979535</v>
      </c>
      <c r="K364">
        <v>9</v>
      </c>
      <c r="L364">
        <v>3911</v>
      </c>
      <c r="M364">
        <v>0</v>
      </c>
      <c r="N364">
        <v>39574</v>
      </c>
      <c r="O364">
        <v>19635</v>
      </c>
      <c r="P364">
        <v>10790</v>
      </c>
      <c r="Q364" t="s">
        <v>47</v>
      </c>
      <c r="R364" t="s">
        <v>50</v>
      </c>
      <c r="S364" t="s">
        <v>53</v>
      </c>
      <c r="T364">
        <v>5</v>
      </c>
    </row>
    <row r="365" spans="1:20" x14ac:dyDescent="0.2">
      <c r="A365" s="4">
        <f t="shared" si="5"/>
        <v>45688</v>
      </c>
      <c r="B365" t="s">
        <v>23</v>
      </c>
      <c r="C365" t="s">
        <v>27</v>
      </c>
      <c r="D365" t="s">
        <v>32</v>
      </c>
      <c r="E365" t="s">
        <v>36</v>
      </c>
      <c r="F365" t="s">
        <v>38</v>
      </c>
      <c r="G365">
        <v>42799</v>
      </c>
      <c r="H365" t="s">
        <v>41</v>
      </c>
      <c r="I365" t="s">
        <v>43</v>
      </c>
      <c r="J365">
        <v>400809</v>
      </c>
      <c r="K365">
        <v>6</v>
      </c>
      <c r="L365">
        <v>3508</v>
      </c>
      <c r="M365">
        <v>15</v>
      </c>
      <c r="N365">
        <v>8842</v>
      </c>
      <c r="O365">
        <v>7670</v>
      </c>
      <c r="P365">
        <v>2379</v>
      </c>
      <c r="Q365" t="s">
        <v>46</v>
      </c>
      <c r="R365" t="s">
        <v>50</v>
      </c>
      <c r="S365" t="s">
        <v>56</v>
      </c>
      <c r="T365">
        <v>1</v>
      </c>
    </row>
    <row r="366" spans="1:20" x14ac:dyDescent="0.2">
      <c r="A366" s="4">
        <f t="shared" si="5"/>
        <v>45688</v>
      </c>
      <c r="B366" t="s">
        <v>20</v>
      </c>
      <c r="C366" t="s">
        <v>27</v>
      </c>
      <c r="D366" t="s">
        <v>33</v>
      </c>
      <c r="E366" t="s">
        <v>36</v>
      </c>
      <c r="F366" t="s">
        <v>38</v>
      </c>
      <c r="G366">
        <v>21156</v>
      </c>
      <c r="H366" t="s">
        <v>42</v>
      </c>
      <c r="I366" t="s">
        <v>43</v>
      </c>
      <c r="J366">
        <v>348662</v>
      </c>
      <c r="K366">
        <v>1</v>
      </c>
      <c r="L366">
        <v>1484</v>
      </c>
      <c r="M366">
        <v>15</v>
      </c>
      <c r="N366">
        <v>45336</v>
      </c>
      <c r="O366">
        <v>28076</v>
      </c>
      <c r="P366">
        <v>9235</v>
      </c>
      <c r="Q366" t="s">
        <v>46</v>
      </c>
      <c r="R366" t="s">
        <v>50</v>
      </c>
      <c r="S366" t="s">
        <v>53</v>
      </c>
      <c r="T366">
        <v>3</v>
      </c>
    </row>
    <row r="367" spans="1:20" x14ac:dyDescent="0.2">
      <c r="A367" s="4">
        <f t="shared" si="5"/>
        <v>45688</v>
      </c>
      <c r="B367" t="s">
        <v>20</v>
      </c>
      <c r="C367" t="s">
        <v>26</v>
      </c>
      <c r="D367" t="s">
        <v>31</v>
      </c>
      <c r="E367" t="s">
        <v>34</v>
      </c>
      <c r="F367" t="s">
        <v>37</v>
      </c>
      <c r="G367">
        <v>20304</v>
      </c>
      <c r="H367" t="s">
        <v>42</v>
      </c>
      <c r="I367" t="s">
        <v>43</v>
      </c>
      <c r="J367">
        <v>621424</v>
      </c>
      <c r="K367">
        <v>6</v>
      </c>
      <c r="L367">
        <v>2132</v>
      </c>
      <c r="M367">
        <v>10</v>
      </c>
      <c r="N367">
        <v>22059</v>
      </c>
      <c r="O367">
        <v>24473</v>
      </c>
      <c r="P367">
        <v>-4000</v>
      </c>
      <c r="Q367" t="s">
        <v>49</v>
      </c>
      <c r="R367" t="s">
        <v>51</v>
      </c>
      <c r="S367" t="s">
        <v>56</v>
      </c>
      <c r="T367">
        <v>1</v>
      </c>
    </row>
    <row r="368" spans="1:20" x14ac:dyDescent="0.2">
      <c r="A368" s="4">
        <f t="shared" si="5"/>
        <v>45688</v>
      </c>
      <c r="B368" t="s">
        <v>23</v>
      </c>
      <c r="C368" t="s">
        <v>26</v>
      </c>
      <c r="D368" t="s">
        <v>28</v>
      </c>
      <c r="E368" t="s">
        <v>36</v>
      </c>
      <c r="F368" t="s">
        <v>39</v>
      </c>
      <c r="G368">
        <v>50645</v>
      </c>
      <c r="H368" t="s">
        <v>41</v>
      </c>
      <c r="I368" t="s">
        <v>43</v>
      </c>
      <c r="J368">
        <v>263497</v>
      </c>
      <c r="K368">
        <v>5</v>
      </c>
      <c r="L368">
        <v>4170</v>
      </c>
      <c r="M368">
        <v>15</v>
      </c>
      <c r="N368">
        <v>42629</v>
      </c>
      <c r="O368">
        <v>15530</v>
      </c>
      <c r="P368">
        <v>15131</v>
      </c>
      <c r="Q368" t="s">
        <v>48</v>
      </c>
      <c r="R368" t="s">
        <v>52</v>
      </c>
      <c r="S368" t="s">
        <v>56</v>
      </c>
      <c r="T368">
        <v>3</v>
      </c>
    </row>
    <row r="369" spans="1:20" x14ac:dyDescent="0.2">
      <c r="A369" s="4">
        <f t="shared" si="5"/>
        <v>45688</v>
      </c>
      <c r="B369" t="s">
        <v>23</v>
      </c>
      <c r="C369" t="s">
        <v>27</v>
      </c>
      <c r="D369" t="s">
        <v>30</v>
      </c>
      <c r="E369" t="s">
        <v>36</v>
      </c>
      <c r="F369" t="s">
        <v>38</v>
      </c>
      <c r="G369">
        <v>48938</v>
      </c>
      <c r="H369" t="s">
        <v>41</v>
      </c>
      <c r="I369" t="s">
        <v>44</v>
      </c>
      <c r="J369">
        <v>553090</v>
      </c>
      <c r="K369">
        <v>5</v>
      </c>
      <c r="L369">
        <v>3390</v>
      </c>
      <c r="M369">
        <v>10</v>
      </c>
      <c r="N369">
        <v>33430</v>
      </c>
      <c r="O369">
        <v>11500</v>
      </c>
      <c r="P369">
        <v>3831</v>
      </c>
      <c r="Q369" t="s">
        <v>49</v>
      </c>
      <c r="R369" t="s">
        <v>52</v>
      </c>
      <c r="S369" t="s">
        <v>56</v>
      </c>
      <c r="T369">
        <v>5</v>
      </c>
    </row>
    <row r="370" spans="1:20" x14ac:dyDescent="0.2">
      <c r="A370" s="4">
        <f t="shared" si="5"/>
        <v>45688</v>
      </c>
      <c r="B370" t="s">
        <v>20</v>
      </c>
      <c r="C370" t="s">
        <v>25</v>
      </c>
      <c r="D370" t="s">
        <v>29</v>
      </c>
      <c r="E370" t="s">
        <v>34</v>
      </c>
      <c r="F370" t="s">
        <v>40</v>
      </c>
      <c r="G370">
        <v>66982</v>
      </c>
      <c r="H370" t="s">
        <v>41</v>
      </c>
      <c r="I370" t="s">
        <v>43</v>
      </c>
      <c r="J370">
        <v>534648</v>
      </c>
      <c r="K370">
        <v>5</v>
      </c>
      <c r="L370">
        <v>2543</v>
      </c>
      <c r="M370">
        <v>0</v>
      </c>
      <c r="N370">
        <v>20909</v>
      </c>
      <c r="O370">
        <v>22345</v>
      </c>
      <c r="P370">
        <v>9119</v>
      </c>
      <c r="Q370" t="s">
        <v>48</v>
      </c>
      <c r="R370" t="s">
        <v>52</v>
      </c>
      <c r="S370" t="s">
        <v>54</v>
      </c>
      <c r="T370">
        <v>3</v>
      </c>
    </row>
    <row r="371" spans="1:20" x14ac:dyDescent="0.2">
      <c r="A371" s="4">
        <f t="shared" si="5"/>
        <v>45688</v>
      </c>
      <c r="B371" t="s">
        <v>20</v>
      </c>
      <c r="C371" t="s">
        <v>27</v>
      </c>
      <c r="D371" t="s">
        <v>30</v>
      </c>
      <c r="E371" t="s">
        <v>36</v>
      </c>
      <c r="F371" t="s">
        <v>38</v>
      </c>
      <c r="G371">
        <v>87614</v>
      </c>
      <c r="H371" t="s">
        <v>42</v>
      </c>
      <c r="I371" t="s">
        <v>43</v>
      </c>
      <c r="J371">
        <v>755041</v>
      </c>
      <c r="K371">
        <v>4</v>
      </c>
      <c r="L371">
        <v>1908</v>
      </c>
      <c r="M371">
        <v>5</v>
      </c>
      <c r="N371">
        <v>31930</v>
      </c>
      <c r="O371">
        <v>26608</v>
      </c>
      <c r="P371">
        <v>-4271</v>
      </c>
      <c r="Q371" t="s">
        <v>48</v>
      </c>
      <c r="R371" t="s">
        <v>52</v>
      </c>
      <c r="S371" t="s">
        <v>55</v>
      </c>
      <c r="T371">
        <v>2</v>
      </c>
    </row>
    <row r="372" spans="1:20" x14ac:dyDescent="0.2">
      <c r="A372" s="4">
        <f t="shared" si="5"/>
        <v>45688</v>
      </c>
      <c r="B372" t="s">
        <v>21</v>
      </c>
      <c r="C372" t="s">
        <v>27</v>
      </c>
      <c r="D372" t="s">
        <v>29</v>
      </c>
      <c r="E372" t="s">
        <v>35</v>
      </c>
      <c r="F372" t="s">
        <v>39</v>
      </c>
      <c r="G372">
        <v>12315</v>
      </c>
      <c r="H372" t="s">
        <v>42</v>
      </c>
      <c r="I372" t="s">
        <v>44</v>
      </c>
      <c r="J372">
        <v>838138</v>
      </c>
      <c r="K372">
        <v>7</v>
      </c>
      <c r="L372">
        <v>4372</v>
      </c>
      <c r="M372">
        <v>10</v>
      </c>
      <c r="N372">
        <v>41467</v>
      </c>
      <c r="O372">
        <v>14527</v>
      </c>
      <c r="P372">
        <v>18171</v>
      </c>
      <c r="Q372" t="s">
        <v>47</v>
      </c>
      <c r="R372" t="s">
        <v>50</v>
      </c>
      <c r="S372" t="s">
        <v>53</v>
      </c>
      <c r="T372">
        <v>3</v>
      </c>
    </row>
    <row r="373" spans="1:20" x14ac:dyDescent="0.2">
      <c r="A373" s="4">
        <f t="shared" si="5"/>
        <v>45688</v>
      </c>
      <c r="B373" t="s">
        <v>21</v>
      </c>
      <c r="C373" t="s">
        <v>26</v>
      </c>
      <c r="D373" t="s">
        <v>30</v>
      </c>
      <c r="E373" t="s">
        <v>36</v>
      </c>
      <c r="F373" t="s">
        <v>40</v>
      </c>
      <c r="G373">
        <v>22420</v>
      </c>
      <c r="H373" t="s">
        <v>42</v>
      </c>
      <c r="I373" t="s">
        <v>44</v>
      </c>
      <c r="J373">
        <v>970792</v>
      </c>
      <c r="K373">
        <v>9</v>
      </c>
      <c r="L373">
        <v>1835</v>
      </c>
      <c r="M373">
        <v>15</v>
      </c>
      <c r="N373">
        <v>4635</v>
      </c>
      <c r="O373">
        <v>13036</v>
      </c>
      <c r="P373">
        <v>15321</v>
      </c>
      <c r="Q373" t="s">
        <v>49</v>
      </c>
      <c r="R373" t="s">
        <v>50</v>
      </c>
      <c r="S373" t="s">
        <v>56</v>
      </c>
      <c r="T373">
        <v>2</v>
      </c>
    </row>
    <row r="374" spans="1:20" x14ac:dyDescent="0.2">
      <c r="A374" s="4">
        <f t="shared" si="5"/>
        <v>45689</v>
      </c>
      <c r="B374" t="s">
        <v>23</v>
      </c>
      <c r="C374" t="s">
        <v>25</v>
      </c>
      <c r="D374" t="s">
        <v>28</v>
      </c>
      <c r="E374" t="s">
        <v>34</v>
      </c>
      <c r="F374" t="s">
        <v>38</v>
      </c>
      <c r="G374">
        <v>28312</v>
      </c>
      <c r="H374" t="s">
        <v>41</v>
      </c>
      <c r="I374" t="s">
        <v>45</v>
      </c>
      <c r="J374">
        <v>570650</v>
      </c>
      <c r="K374">
        <v>4</v>
      </c>
      <c r="L374">
        <v>4137</v>
      </c>
      <c r="M374">
        <v>15</v>
      </c>
      <c r="N374">
        <v>24156</v>
      </c>
      <c r="O374">
        <v>14210</v>
      </c>
      <c r="P374">
        <v>-2190</v>
      </c>
      <c r="Q374" t="s">
        <v>48</v>
      </c>
      <c r="R374" t="s">
        <v>51</v>
      </c>
      <c r="S374" t="s">
        <v>54</v>
      </c>
      <c r="T374">
        <v>5</v>
      </c>
    </row>
    <row r="375" spans="1:20" x14ac:dyDescent="0.2">
      <c r="A375" s="4">
        <f t="shared" si="5"/>
        <v>45689</v>
      </c>
      <c r="B375" t="s">
        <v>21</v>
      </c>
      <c r="C375" t="s">
        <v>27</v>
      </c>
      <c r="D375" t="s">
        <v>29</v>
      </c>
      <c r="E375" t="s">
        <v>35</v>
      </c>
      <c r="F375" t="s">
        <v>39</v>
      </c>
      <c r="G375">
        <v>31395</v>
      </c>
      <c r="H375" t="s">
        <v>41</v>
      </c>
      <c r="I375" t="s">
        <v>44</v>
      </c>
      <c r="J375">
        <v>855376</v>
      </c>
      <c r="K375">
        <v>2</v>
      </c>
      <c r="L375">
        <v>3958</v>
      </c>
      <c r="M375">
        <v>0</v>
      </c>
      <c r="N375">
        <v>25221</v>
      </c>
      <c r="O375">
        <v>4184</v>
      </c>
      <c r="P375">
        <v>-2063</v>
      </c>
      <c r="Q375" t="s">
        <v>47</v>
      </c>
      <c r="R375" t="s">
        <v>52</v>
      </c>
      <c r="S375" t="s">
        <v>56</v>
      </c>
      <c r="T375">
        <v>5</v>
      </c>
    </row>
    <row r="376" spans="1:20" x14ac:dyDescent="0.2">
      <c r="A376" s="4">
        <f t="shared" si="5"/>
        <v>45689</v>
      </c>
      <c r="B376" t="s">
        <v>22</v>
      </c>
      <c r="C376" t="s">
        <v>27</v>
      </c>
      <c r="D376" t="s">
        <v>33</v>
      </c>
      <c r="E376" t="s">
        <v>36</v>
      </c>
      <c r="F376" t="s">
        <v>39</v>
      </c>
      <c r="G376">
        <v>50301</v>
      </c>
      <c r="H376" t="s">
        <v>42</v>
      </c>
      <c r="I376" t="s">
        <v>45</v>
      </c>
      <c r="J376">
        <v>608419</v>
      </c>
      <c r="K376">
        <v>2</v>
      </c>
      <c r="L376">
        <v>4897</v>
      </c>
      <c r="M376">
        <v>10</v>
      </c>
      <c r="N376">
        <v>14406</v>
      </c>
      <c r="O376">
        <v>6748</v>
      </c>
      <c r="P376">
        <v>-804</v>
      </c>
      <c r="Q376" t="s">
        <v>48</v>
      </c>
      <c r="R376" t="s">
        <v>50</v>
      </c>
      <c r="S376" t="s">
        <v>54</v>
      </c>
      <c r="T376">
        <v>3</v>
      </c>
    </row>
    <row r="377" spans="1:20" x14ac:dyDescent="0.2">
      <c r="A377" s="4">
        <f t="shared" si="5"/>
        <v>45689</v>
      </c>
      <c r="B377" t="s">
        <v>21</v>
      </c>
      <c r="C377" t="s">
        <v>24</v>
      </c>
      <c r="D377" t="s">
        <v>29</v>
      </c>
      <c r="E377" t="s">
        <v>35</v>
      </c>
      <c r="F377" t="s">
        <v>38</v>
      </c>
      <c r="G377">
        <v>56972</v>
      </c>
      <c r="H377" t="s">
        <v>41</v>
      </c>
      <c r="I377" t="s">
        <v>45</v>
      </c>
      <c r="J377">
        <v>598875</v>
      </c>
      <c r="K377">
        <v>2</v>
      </c>
      <c r="L377">
        <v>4100</v>
      </c>
      <c r="M377">
        <v>0</v>
      </c>
      <c r="N377">
        <v>39927</v>
      </c>
      <c r="O377">
        <v>9531</v>
      </c>
      <c r="P377">
        <v>1463</v>
      </c>
      <c r="Q377" t="s">
        <v>49</v>
      </c>
      <c r="R377" t="s">
        <v>52</v>
      </c>
      <c r="S377" t="s">
        <v>54</v>
      </c>
      <c r="T377">
        <v>2</v>
      </c>
    </row>
    <row r="378" spans="1:20" x14ac:dyDescent="0.2">
      <c r="A378" s="4">
        <f t="shared" si="5"/>
        <v>45689</v>
      </c>
      <c r="B378" t="s">
        <v>21</v>
      </c>
      <c r="C378" t="s">
        <v>26</v>
      </c>
      <c r="D378" t="s">
        <v>32</v>
      </c>
      <c r="E378" t="s">
        <v>35</v>
      </c>
      <c r="F378" t="s">
        <v>39</v>
      </c>
      <c r="G378">
        <v>73294</v>
      </c>
      <c r="H378" t="s">
        <v>41</v>
      </c>
      <c r="I378" t="s">
        <v>43</v>
      </c>
      <c r="J378">
        <v>995321</v>
      </c>
      <c r="K378">
        <v>7</v>
      </c>
      <c r="L378">
        <v>1875</v>
      </c>
      <c r="M378">
        <v>10</v>
      </c>
      <c r="N378">
        <v>2259</v>
      </c>
      <c r="O378">
        <v>11286</v>
      </c>
      <c r="P378">
        <v>12505</v>
      </c>
      <c r="Q378" t="s">
        <v>48</v>
      </c>
      <c r="R378" t="s">
        <v>52</v>
      </c>
      <c r="S378" t="s">
        <v>55</v>
      </c>
      <c r="T378">
        <v>3</v>
      </c>
    </row>
    <row r="379" spans="1:20" x14ac:dyDescent="0.2">
      <c r="A379" s="4">
        <f t="shared" si="5"/>
        <v>45689</v>
      </c>
      <c r="B379" t="s">
        <v>22</v>
      </c>
      <c r="C379" t="s">
        <v>24</v>
      </c>
      <c r="D379" t="s">
        <v>33</v>
      </c>
      <c r="E379" t="s">
        <v>36</v>
      </c>
      <c r="F379" t="s">
        <v>37</v>
      </c>
      <c r="G379">
        <v>90853</v>
      </c>
      <c r="H379" t="s">
        <v>42</v>
      </c>
      <c r="I379" t="s">
        <v>43</v>
      </c>
      <c r="J379">
        <v>314367</v>
      </c>
      <c r="K379">
        <v>4</v>
      </c>
      <c r="L379">
        <v>2033</v>
      </c>
      <c r="M379">
        <v>5</v>
      </c>
      <c r="N379">
        <v>21380</v>
      </c>
      <c r="O379">
        <v>5925</v>
      </c>
      <c r="P379">
        <v>8135</v>
      </c>
      <c r="Q379" t="s">
        <v>46</v>
      </c>
      <c r="R379" t="s">
        <v>51</v>
      </c>
      <c r="S379" t="s">
        <v>55</v>
      </c>
      <c r="T379">
        <v>5</v>
      </c>
    </row>
    <row r="380" spans="1:20" x14ac:dyDescent="0.2">
      <c r="A380" s="4">
        <f t="shared" si="5"/>
        <v>45689</v>
      </c>
      <c r="B380" t="s">
        <v>23</v>
      </c>
      <c r="C380" t="s">
        <v>24</v>
      </c>
      <c r="D380" t="s">
        <v>32</v>
      </c>
      <c r="E380" t="s">
        <v>36</v>
      </c>
      <c r="F380" t="s">
        <v>40</v>
      </c>
      <c r="G380">
        <v>58225</v>
      </c>
      <c r="H380" t="s">
        <v>42</v>
      </c>
      <c r="I380" t="s">
        <v>43</v>
      </c>
      <c r="J380">
        <v>450748</v>
      </c>
      <c r="K380">
        <v>4</v>
      </c>
      <c r="L380">
        <v>2452</v>
      </c>
      <c r="M380">
        <v>20</v>
      </c>
      <c r="N380">
        <v>26192</v>
      </c>
      <c r="O380">
        <v>14100</v>
      </c>
      <c r="P380">
        <v>13710</v>
      </c>
      <c r="Q380" t="s">
        <v>49</v>
      </c>
      <c r="R380" t="s">
        <v>50</v>
      </c>
      <c r="S380" t="s">
        <v>53</v>
      </c>
      <c r="T380">
        <v>2</v>
      </c>
    </row>
    <row r="381" spans="1:20" x14ac:dyDescent="0.2">
      <c r="A381" s="4">
        <f t="shared" si="5"/>
        <v>45689</v>
      </c>
      <c r="B381" t="s">
        <v>22</v>
      </c>
      <c r="C381" t="s">
        <v>27</v>
      </c>
      <c r="D381" t="s">
        <v>30</v>
      </c>
      <c r="E381" t="s">
        <v>34</v>
      </c>
      <c r="F381" t="s">
        <v>37</v>
      </c>
      <c r="G381">
        <v>92504</v>
      </c>
      <c r="H381" t="s">
        <v>41</v>
      </c>
      <c r="I381" t="s">
        <v>44</v>
      </c>
      <c r="J381">
        <v>496885</v>
      </c>
      <c r="K381">
        <v>1</v>
      </c>
      <c r="L381">
        <v>3757</v>
      </c>
      <c r="M381">
        <v>0</v>
      </c>
      <c r="N381">
        <v>43025</v>
      </c>
      <c r="O381">
        <v>17872</v>
      </c>
      <c r="P381">
        <v>10033</v>
      </c>
      <c r="Q381" t="s">
        <v>46</v>
      </c>
      <c r="R381" t="s">
        <v>52</v>
      </c>
      <c r="S381" t="s">
        <v>56</v>
      </c>
      <c r="T381">
        <v>4</v>
      </c>
    </row>
    <row r="382" spans="1:20" x14ac:dyDescent="0.2">
      <c r="A382" s="4">
        <f t="shared" si="5"/>
        <v>45689</v>
      </c>
      <c r="B382" t="s">
        <v>21</v>
      </c>
      <c r="C382" t="s">
        <v>26</v>
      </c>
      <c r="D382" t="s">
        <v>33</v>
      </c>
      <c r="E382" t="s">
        <v>34</v>
      </c>
      <c r="F382" t="s">
        <v>38</v>
      </c>
      <c r="G382">
        <v>32854</v>
      </c>
      <c r="H382" t="s">
        <v>42</v>
      </c>
      <c r="I382" t="s">
        <v>44</v>
      </c>
      <c r="J382">
        <v>179918</v>
      </c>
      <c r="K382">
        <v>4</v>
      </c>
      <c r="L382">
        <v>3491</v>
      </c>
      <c r="M382">
        <v>15</v>
      </c>
      <c r="N382">
        <v>17733</v>
      </c>
      <c r="O382">
        <v>10537</v>
      </c>
      <c r="P382">
        <v>14800</v>
      </c>
      <c r="Q382" t="s">
        <v>47</v>
      </c>
      <c r="R382" t="s">
        <v>51</v>
      </c>
      <c r="S382" t="s">
        <v>56</v>
      </c>
      <c r="T382">
        <v>4</v>
      </c>
    </row>
    <row r="383" spans="1:20" x14ac:dyDescent="0.2">
      <c r="A383" s="4">
        <f t="shared" si="5"/>
        <v>45689</v>
      </c>
      <c r="B383" t="s">
        <v>23</v>
      </c>
      <c r="C383" t="s">
        <v>25</v>
      </c>
      <c r="D383" t="s">
        <v>30</v>
      </c>
      <c r="E383" t="s">
        <v>35</v>
      </c>
      <c r="F383" t="s">
        <v>37</v>
      </c>
      <c r="G383">
        <v>80780</v>
      </c>
      <c r="H383" t="s">
        <v>41</v>
      </c>
      <c r="I383" t="s">
        <v>43</v>
      </c>
      <c r="J383">
        <v>839670</v>
      </c>
      <c r="K383">
        <v>6</v>
      </c>
      <c r="L383">
        <v>3996</v>
      </c>
      <c r="M383">
        <v>0</v>
      </c>
      <c r="N383">
        <v>30653</v>
      </c>
      <c r="O383">
        <v>9982</v>
      </c>
      <c r="P383">
        <v>17364</v>
      </c>
      <c r="Q383" t="s">
        <v>48</v>
      </c>
      <c r="R383" t="s">
        <v>51</v>
      </c>
      <c r="S383" t="s">
        <v>56</v>
      </c>
      <c r="T383">
        <v>5</v>
      </c>
    </row>
    <row r="384" spans="1:20" x14ac:dyDescent="0.2">
      <c r="A384" s="4">
        <f t="shared" si="5"/>
        <v>45689</v>
      </c>
      <c r="B384" t="s">
        <v>21</v>
      </c>
      <c r="C384" t="s">
        <v>27</v>
      </c>
      <c r="D384" t="s">
        <v>31</v>
      </c>
      <c r="E384" t="s">
        <v>34</v>
      </c>
      <c r="F384" t="s">
        <v>38</v>
      </c>
      <c r="G384">
        <v>40929</v>
      </c>
      <c r="H384" t="s">
        <v>41</v>
      </c>
      <c r="I384" t="s">
        <v>43</v>
      </c>
      <c r="J384">
        <v>791390</v>
      </c>
      <c r="K384">
        <v>2</v>
      </c>
      <c r="L384">
        <v>4657</v>
      </c>
      <c r="M384">
        <v>10</v>
      </c>
      <c r="N384">
        <v>17593</v>
      </c>
      <c r="O384">
        <v>24649</v>
      </c>
      <c r="P384">
        <v>9691</v>
      </c>
      <c r="Q384" t="s">
        <v>49</v>
      </c>
      <c r="R384" t="s">
        <v>52</v>
      </c>
      <c r="S384" t="s">
        <v>54</v>
      </c>
      <c r="T384">
        <v>2</v>
      </c>
    </row>
    <row r="385" spans="1:20" x14ac:dyDescent="0.2">
      <c r="A385" s="4">
        <f t="shared" si="5"/>
        <v>45689</v>
      </c>
      <c r="B385" t="s">
        <v>22</v>
      </c>
      <c r="C385" t="s">
        <v>25</v>
      </c>
      <c r="D385" t="s">
        <v>30</v>
      </c>
      <c r="E385" t="s">
        <v>35</v>
      </c>
      <c r="F385" t="s">
        <v>38</v>
      </c>
      <c r="G385">
        <v>67103</v>
      </c>
      <c r="H385" t="s">
        <v>42</v>
      </c>
      <c r="I385" t="s">
        <v>44</v>
      </c>
      <c r="J385">
        <v>628926</v>
      </c>
      <c r="K385">
        <v>4</v>
      </c>
      <c r="L385">
        <v>3972</v>
      </c>
      <c r="M385">
        <v>0</v>
      </c>
      <c r="N385">
        <v>14316</v>
      </c>
      <c r="O385">
        <v>12708</v>
      </c>
      <c r="P385">
        <v>6134</v>
      </c>
      <c r="Q385" t="s">
        <v>47</v>
      </c>
      <c r="R385" t="s">
        <v>52</v>
      </c>
      <c r="S385" t="s">
        <v>53</v>
      </c>
      <c r="T385">
        <v>3</v>
      </c>
    </row>
    <row r="386" spans="1:20" x14ac:dyDescent="0.2">
      <c r="A386" s="4">
        <f t="shared" si="5"/>
        <v>45690</v>
      </c>
      <c r="B386" t="s">
        <v>22</v>
      </c>
      <c r="C386" t="s">
        <v>25</v>
      </c>
      <c r="D386" t="s">
        <v>30</v>
      </c>
      <c r="E386" t="s">
        <v>35</v>
      </c>
      <c r="F386" t="s">
        <v>39</v>
      </c>
      <c r="G386">
        <v>73620</v>
      </c>
      <c r="H386" t="s">
        <v>42</v>
      </c>
      <c r="I386" t="s">
        <v>45</v>
      </c>
      <c r="J386">
        <v>299474</v>
      </c>
      <c r="K386">
        <v>7</v>
      </c>
      <c r="L386">
        <v>3417</v>
      </c>
      <c r="M386">
        <v>5</v>
      </c>
      <c r="N386">
        <v>18032</v>
      </c>
      <c r="O386">
        <v>13380</v>
      </c>
      <c r="P386">
        <v>4806</v>
      </c>
      <c r="Q386" t="s">
        <v>46</v>
      </c>
      <c r="R386" t="s">
        <v>51</v>
      </c>
      <c r="S386" t="s">
        <v>55</v>
      </c>
      <c r="T386">
        <v>5</v>
      </c>
    </row>
    <row r="387" spans="1:20" x14ac:dyDescent="0.2">
      <c r="A387" s="4">
        <f t="shared" si="5"/>
        <v>45690</v>
      </c>
      <c r="B387" t="s">
        <v>21</v>
      </c>
      <c r="C387" t="s">
        <v>26</v>
      </c>
      <c r="D387" t="s">
        <v>32</v>
      </c>
      <c r="E387" t="s">
        <v>34</v>
      </c>
      <c r="F387" t="s">
        <v>39</v>
      </c>
      <c r="G387">
        <v>99590</v>
      </c>
      <c r="H387" t="s">
        <v>41</v>
      </c>
      <c r="I387" t="s">
        <v>45</v>
      </c>
      <c r="J387">
        <v>157000</v>
      </c>
      <c r="K387">
        <v>9</v>
      </c>
      <c r="L387">
        <v>1665</v>
      </c>
      <c r="M387">
        <v>10</v>
      </c>
      <c r="N387">
        <v>36434</v>
      </c>
      <c r="O387">
        <v>27410</v>
      </c>
      <c r="P387">
        <v>2522</v>
      </c>
      <c r="Q387" t="s">
        <v>46</v>
      </c>
      <c r="R387" t="s">
        <v>51</v>
      </c>
      <c r="S387" t="s">
        <v>55</v>
      </c>
      <c r="T387">
        <v>5</v>
      </c>
    </row>
    <row r="388" spans="1:20" x14ac:dyDescent="0.2">
      <c r="A388" s="4">
        <f t="shared" si="5"/>
        <v>45690</v>
      </c>
      <c r="B388" t="s">
        <v>20</v>
      </c>
      <c r="C388" t="s">
        <v>24</v>
      </c>
      <c r="D388" t="s">
        <v>29</v>
      </c>
      <c r="E388" t="s">
        <v>34</v>
      </c>
      <c r="F388" t="s">
        <v>38</v>
      </c>
      <c r="G388">
        <v>94124</v>
      </c>
      <c r="H388" t="s">
        <v>41</v>
      </c>
      <c r="I388" t="s">
        <v>43</v>
      </c>
      <c r="J388">
        <v>109251</v>
      </c>
      <c r="K388">
        <v>2</v>
      </c>
      <c r="L388">
        <v>2858</v>
      </c>
      <c r="M388">
        <v>15</v>
      </c>
      <c r="N388">
        <v>27235</v>
      </c>
      <c r="O388">
        <v>22755</v>
      </c>
      <c r="P388">
        <v>12446</v>
      </c>
      <c r="Q388" t="s">
        <v>46</v>
      </c>
      <c r="R388" t="s">
        <v>52</v>
      </c>
      <c r="S388" t="s">
        <v>53</v>
      </c>
      <c r="T388">
        <v>1</v>
      </c>
    </row>
    <row r="389" spans="1:20" x14ac:dyDescent="0.2">
      <c r="A389" s="4">
        <f t="shared" si="5"/>
        <v>45690</v>
      </c>
      <c r="B389" t="s">
        <v>20</v>
      </c>
      <c r="C389" t="s">
        <v>26</v>
      </c>
      <c r="D389" t="s">
        <v>31</v>
      </c>
      <c r="E389" t="s">
        <v>34</v>
      </c>
      <c r="F389" t="s">
        <v>40</v>
      </c>
      <c r="G389">
        <v>54590</v>
      </c>
      <c r="H389" t="s">
        <v>42</v>
      </c>
      <c r="I389" t="s">
        <v>43</v>
      </c>
      <c r="J389">
        <v>502164</v>
      </c>
      <c r="K389">
        <v>8</v>
      </c>
      <c r="L389">
        <v>3738</v>
      </c>
      <c r="M389">
        <v>15</v>
      </c>
      <c r="N389">
        <v>47955</v>
      </c>
      <c r="O389">
        <v>18570</v>
      </c>
      <c r="P389">
        <v>2470</v>
      </c>
      <c r="Q389" t="s">
        <v>46</v>
      </c>
      <c r="R389" t="s">
        <v>52</v>
      </c>
      <c r="S389" t="s">
        <v>55</v>
      </c>
      <c r="T389">
        <v>3</v>
      </c>
    </row>
    <row r="390" spans="1:20" x14ac:dyDescent="0.2">
      <c r="A390" s="4">
        <f t="shared" si="5"/>
        <v>45690</v>
      </c>
      <c r="B390" t="s">
        <v>22</v>
      </c>
      <c r="C390" t="s">
        <v>25</v>
      </c>
      <c r="D390" t="s">
        <v>30</v>
      </c>
      <c r="E390" t="s">
        <v>36</v>
      </c>
      <c r="F390" t="s">
        <v>40</v>
      </c>
      <c r="G390">
        <v>82554</v>
      </c>
      <c r="H390" t="s">
        <v>41</v>
      </c>
      <c r="I390" t="s">
        <v>43</v>
      </c>
      <c r="J390">
        <v>414791</v>
      </c>
      <c r="K390">
        <v>6</v>
      </c>
      <c r="L390">
        <v>2650</v>
      </c>
      <c r="M390">
        <v>10</v>
      </c>
      <c r="N390">
        <v>23383</v>
      </c>
      <c r="O390">
        <v>6277</v>
      </c>
      <c r="P390">
        <v>16851</v>
      </c>
      <c r="Q390" t="s">
        <v>47</v>
      </c>
      <c r="R390" t="s">
        <v>51</v>
      </c>
      <c r="S390" t="s">
        <v>56</v>
      </c>
      <c r="T390">
        <v>3</v>
      </c>
    </row>
    <row r="391" spans="1:20" x14ac:dyDescent="0.2">
      <c r="A391" s="4">
        <f t="shared" si="5"/>
        <v>45690</v>
      </c>
      <c r="B391" t="s">
        <v>22</v>
      </c>
      <c r="C391" t="s">
        <v>27</v>
      </c>
      <c r="D391" t="s">
        <v>30</v>
      </c>
      <c r="E391" t="s">
        <v>35</v>
      </c>
      <c r="F391" t="s">
        <v>40</v>
      </c>
      <c r="G391">
        <v>20621</v>
      </c>
      <c r="H391" t="s">
        <v>41</v>
      </c>
      <c r="I391" t="s">
        <v>45</v>
      </c>
      <c r="J391">
        <v>974846</v>
      </c>
      <c r="K391">
        <v>8</v>
      </c>
      <c r="L391">
        <v>2575</v>
      </c>
      <c r="M391">
        <v>5</v>
      </c>
      <c r="N391">
        <v>30117</v>
      </c>
      <c r="O391">
        <v>24106</v>
      </c>
      <c r="P391">
        <v>8597</v>
      </c>
      <c r="Q391" t="s">
        <v>48</v>
      </c>
      <c r="R391" t="s">
        <v>50</v>
      </c>
      <c r="S391" t="s">
        <v>54</v>
      </c>
      <c r="T391">
        <v>4</v>
      </c>
    </row>
    <row r="392" spans="1:20" x14ac:dyDescent="0.2">
      <c r="A392" s="4">
        <f t="shared" si="5"/>
        <v>45690</v>
      </c>
      <c r="B392" t="s">
        <v>20</v>
      </c>
      <c r="C392" t="s">
        <v>25</v>
      </c>
      <c r="D392" t="s">
        <v>31</v>
      </c>
      <c r="E392" t="s">
        <v>35</v>
      </c>
      <c r="F392" t="s">
        <v>37</v>
      </c>
      <c r="G392">
        <v>10973</v>
      </c>
      <c r="H392" t="s">
        <v>41</v>
      </c>
      <c r="I392" t="s">
        <v>43</v>
      </c>
      <c r="J392">
        <v>558939</v>
      </c>
      <c r="K392">
        <v>2</v>
      </c>
      <c r="L392">
        <v>4167</v>
      </c>
      <c r="M392">
        <v>0</v>
      </c>
      <c r="N392">
        <v>7714</v>
      </c>
      <c r="O392">
        <v>13425</v>
      </c>
      <c r="P392">
        <v>-450</v>
      </c>
      <c r="Q392" t="s">
        <v>47</v>
      </c>
      <c r="R392" t="s">
        <v>51</v>
      </c>
      <c r="S392" t="s">
        <v>56</v>
      </c>
      <c r="T392">
        <v>1</v>
      </c>
    </row>
    <row r="393" spans="1:20" x14ac:dyDescent="0.2">
      <c r="A393" s="4">
        <f t="shared" si="5"/>
        <v>45690</v>
      </c>
      <c r="B393" t="s">
        <v>20</v>
      </c>
      <c r="C393" t="s">
        <v>27</v>
      </c>
      <c r="D393" t="s">
        <v>31</v>
      </c>
      <c r="E393" t="s">
        <v>35</v>
      </c>
      <c r="F393" t="s">
        <v>38</v>
      </c>
      <c r="G393">
        <v>68786</v>
      </c>
      <c r="H393" t="s">
        <v>41</v>
      </c>
      <c r="I393" t="s">
        <v>45</v>
      </c>
      <c r="J393">
        <v>591022</v>
      </c>
      <c r="K393">
        <v>1</v>
      </c>
      <c r="L393">
        <v>2681</v>
      </c>
      <c r="M393">
        <v>20</v>
      </c>
      <c r="N393">
        <v>8043</v>
      </c>
      <c r="O393">
        <v>29031</v>
      </c>
      <c r="P393">
        <v>443</v>
      </c>
      <c r="Q393" t="s">
        <v>48</v>
      </c>
      <c r="R393" t="s">
        <v>51</v>
      </c>
      <c r="S393" t="s">
        <v>53</v>
      </c>
      <c r="T393">
        <v>3</v>
      </c>
    </row>
    <row r="394" spans="1:20" x14ac:dyDescent="0.2">
      <c r="A394" s="4">
        <f t="shared" si="5"/>
        <v>45690</v>
      </c>
      <c r="B394" t="s">
        <v>21</v>
      </c>
      <c r="C394" t="s">
        <v>27</v>
      </c>
      <c r="D394" t="s">
        <v>33</v>
      </c>
      <c r="E394" t="s">
        <v>34</v>
      </c>
      <c r="F394" t="s">
        <v>39</v>
      </c>
      <c r="G394">
        <v>47097</v>
      </c>
      <c r="H394" t="s">
        <v>41</v>
      </c>
      <c r="I394" t="s">
        <v>44</v>
      </c>
      <c r="J394">
        <v>339949</v>
      </c>
      <c r="K394">
        <v>7</v>
      </c>
      <c r="L394">
        <v>558</v>
      </c>
      <c r="M394">
        <v>15</v>
      </c>
      <c r="N394">
        <v>42520</v>
      </c>
      <c r="O394">
        <v>21791</v>
      </c>
      <c r="P394">
        <v>3710</v>
      </c>
      <c r="Q394" t="s">
        <v>49</v>
      </c>
      <c r="R394" t="s">
        <v>50</v>
      </c>
      <c r="S394" t="s">
        <v>55</v>
      </c>
      <c r="T394">
        <v>3</v>
      </c>
    </row>
    <row r="395" spans="1:20" x14ac:dyDescent="0.2">
      <c r="A395" s="4">
        <f t="shared" si="5"/>
        <v>45690</v>
      </c>
      <c r="B395" t="s">
        <v>21</v>
      </c>
      <c r="C395" t="s">
        <v>26</v>
      </c>
      <c r="D395" t="s">
        <v>32</v>
      </c>
      <c r="E395" t="s">
        <v>34</v>
      </c>
      <c r="F395" t="s">
        <v>37</v>
      </c>
      <c r="G395">
        <v>44245</v>
      </c>
      <c r="H395" t="s">
        <v>42</v>
      </c>
      <c r="I395" t="s">
        <v>44</v>
      </c>
      <c r="J395">
        <v>326519</v>
      </c>
      <c r="K395">
        <v>9</v>
      </c>
      <c r="L395">
        <v>2458</v>
      </c>
      <c r="M395">
        <v>5</v>
      </c>
      <c r="N395">
        <v>9522</v>
      </c>
      <c r="O395">
        <v>7433</v>
      </c>
      <c r="P395">
        <v>14808</v>
      </c>
      <c r="Q395" t="s">
        <v>46</v>
      </c>
      <c r="R395" t="s">
        <v>52</v>
      </c>
      <c r="S395" t="s">
        <v>53</v>
      </c>
      <c r="T395">
        <v>4</v>
      </c>
    </row>
    <row r="396" spans="1:20" x14ac:dyDescent="0.2">
      <c r="A396" s="4">
        <f t="shared" si="5"/>
        <v>45690</v>
      </c>
      <c r="B396" t="s">
        <v>20</v>
      </c>
      <c r="C396" t="s">
        <v>25</v>
      </c>
      <c r="D396" t="s">
        <v>31</v>
      </c>
      <c r="E396" t="s">
        <v>34</v>
      </c>
      <c r="F396" t="s">
        <v>37</v>
      </c>
      <c r="G396">
        <v>75211</v>
      </c>
      <c r="H396" t="s">
        <v>41</v>
      </c>
      <c r="I396" t="s">
        <v>44</v>
      </c>
      <c r="J396">
        <v>883517</v>
      </c>
      <c r="K396">
        <v>9</v>
      </c>
      <c r="L396">
        <v>684</v>
      </c>
      <c r="M396">
        <v>5</v>
      </c>
      <c r="N396">
        <v>13553</v>
      </c>
      <c r="O396">
        <v>15400</v>
      </c>
      <c r="P396">
        <v>934</v>
      </c>
      <c r="Q396" t="s">
        <v>47</v>
      </c>
      <c r="R396" t="s">
        <v>51</v>
      </c>
      <c r="S396" t="s">
        <v>53</v>
      </c>
      <c r="T396">
        <v>1</v>
      </c>
    </row>
    <row r="397" spans="1:20" x14ac:dyDescent="0.2">
      <c r="A397" s="4">
        <f t="shared" si="5"/>
        <v>45690</v>
      </c>
      <c r="B397" t="s">
        <v>21</v>
      </c>
      <c r="C397" t="s">
        <v>24</v>
      </c>
      <c r="D397" t="s">
        <v>31</v>
      </c>
      <c r="E397" t="s">
        <v>34</v>
      </c>
      <c r="F397" t="s">
        <v>39</v>
      </c>
      <c r="G397">
        <v>64841</v>
      </c>
      <c r="H397" t="s">
        <v>41</v>
      </c>
      <c r="I397" t="s">
        <v>43</v>
      </c>
      <c r="J397">
        <v>419389</v>
      </c>
      <c r="K397">
        <v>2</v>
      </c>
      <c r="L397">
        <v>3119</v>
      </c>
      <c r="M397">
        <v>5</v>
      </c>
      <c r="N397">
        <v>45078</v>
      </c>
      <c r="O397">
        <v>8941</v>
      </c>
      <c r="P397">
        <v>422</v>
      </c>
      <c r="Q397" t="s">
        <v>49</v>
      </c>
      <c r="R397" t="s">
        <v>52</v>
      </c>
      <c r="S397" t="s">
        <v>55</v>
      </c>
      <c r="T397">
        <v>1</v>
      </c>
    </row>
    <row r="398" spans="1:20" x14ac:dyDescent="0.2">
      <c r="A398" s="4">
        <f t="shared" si="5"/>
        <v>45691</v>
      </c>
      <c r="B398" t="s">
        <v>21</v>
      </c>
      <c r="C398" t="s">
        <v>25</v>
      </c>
      <c r="D398" t="s">
        <v>28</v>
      </c>
      <c r="E398" t="s">
        <v>34</v>
      </c>
      <c r="F398" t="s">
        <v>38</v>
      </c>
      <c r="G398">
        <v>35346</v>
      </c>
      <c r="H398" t="s">
        <v>42</v>
      </c>
      <c r="I398" t="s">
        <v>44</v>
      </c>
      <c r="J398">
        <v>512314</v>
      </c>
      <c r="K398">
        <v>4</v>
      </c>
      <c r="L398">
        <v>2180</v>
      </c>
      <c r="M398">
        <v>0</v>
      </c>
      <c r="N398">
        <v>30509</v>
      </c>
      <c r="O398">
        <v>20653</v>
      </c>
      <c r="P398">
        <v>-4791</v>
      </c>
      <c r="Q398" t="s">
        <v>48</v>
      </c>
      <c r="R398" t="s">
        <v>50</v>
      </c>
      <c r="S398" t="s">
        <v>53</v>
      </c>
      <c r="T398">
        <v>2</v>
      </c>
    </row>
    <row r="399" spans="1:20" x14ac:dyDescent="0.2">
      <c r="A399" s="4">
        <f t="shared" ref="A399:A462" si="6">A387+1</f>
        <v>45691</v>
      </c>
      <c r="B399" t="s">
        <v>23</v>
      </c>
      <c r="C399" t="s">
        <v>25</v>
      </c>
      <c r="D399" t="s">
        <v>29</v>
      </c>
      <c r="E399" t="s">
        <v>36</v>
      </c>
      <c r="F399" t="s">
        <v>37</v>
      </c>
      <c r="G399">
        <v>81980</v>
      </c>
      <c r="H399" t="s">
        <v>42</v>
      </c>
      <c r="I399" t="s">
        <v>45</v>
      </c>
      <c r="J399">
        <v>500624</v>
      </c>
      <c r="K399">
        <v>1</v>
      </c>
      <c r="L399">
        <v>1077</v>
      </c>
      <c r="M399">
        <v>5</v>
      </c>
      <c r="N399">
        <v>38528</v>
      </c>
      <c r="O399">
        <v>19090</v>
      </c>
      <c r="P399">
        <v>-1060</v>
      </c>
      <c r="Q399" t="s">
        <v>49</v>
      </c>
      <c r="R399" t="s">
        <v>51</v>
      </c>
      <c r="S399" t="s">
        <v>56</v>
      </c>
      <c r="T399">
        <v>5</v>
      </c>
    </row>
    <row r="400" spans="1:20" x14ac:dyDescent="0.2">
      <c r="A400" s="4">
        <f t="shared" si="6"/>
        <v>45691</v>
      </c>
      <c r="B400" t="s">
        <v>21</v>
      </c>
      <c r="C400" t="s">
        <v>24</v>
      </c>
      <c r="D400" t="s">
        <v>31</v>
      </c>
      <c r="E400" t="s">
        <v>34</v>
      </c>
      <c r="F400" t="s">
        <v>38</v>
      </c>
      <c r="G400">
        <v>59153</v>
      </c>
      <c r="H400" t="s">
        <v>42</v>
      </c>
      <c r="I400" t="s">
        <v>45</v>
      </c>
      <c r="J400">
        <v>575431</v>
      </c>
      <c r="K400">
        <v>7</v>
      </c>
      <c r="L400">
        <v>4454</v>
      </c>
      <c r="M400">
        <v>5</v>
      </c>
      <c r="N400">
        <v>31784</v>
      </c>
      <c r="O400">
        <v>20983</v>
      </c>
      <c r="P400">
        <v>9779</v>
      </c>
      <c r="Q400" t="s">
        <v>49</v>
      </c>
      <c r="R400" t="s">
        <v>52</v>
      </c>
      <c r="S400" t="s">
        <v>53</v>
      </c>
      <c r="T400">
        <v>2</v>
      </c>
    </row>
    <row r="401" spans="1:20" x14ac:dyDescent="0.2">
      <c r="A401" s="4">
        <f t="shared" si="6"/>
        <v>45691</v>
      </c>
      <c r="B401" t="s">
        <v>22</v>
      </c>
      <c r="C401" t="s">
        <v>26</v>
      </c>
      <c r="D401" t="s">
        <v>32</v>
      </c>
      <c r="E401" t="s">
        <v>35</v>
      </c>
      <c r="F401" t="s">
        <v>38</v>
      </c>
      <c r="G401">
        <v>86942</v>
      </c>
      <c r="H401" t="s">
        <v>41</v>
      </c>
      <c r="I401" t="s">
        <v>45</v>
      </c>
      <c r="J401">
        <v>431213</v>
      </c>
      <c r="K401">
        <v>2</v>
      </c>
      <c r="L401">
        <v>4777</v>
      </c>
      <c r="M401">
        <v>10</v>
      </c>
      <c r="N401">
        <v>10368</v>
      </c>
      <c r="O401">
        <v>18086</v>
      </c>
      <c r="P401">
        <v>18684</v>
      </c>
      <c r="Q401" t="s">
        <v>48</v>
      </c>
      <c r="R401" t="s">
        <v>52</v>
      </c>
      <c r="S401" t="s">
        <v>54</v>
      </c>
      <c r="T401">
        <v>1</v>
      </c>
    </row>
    <row r="402" spans="1:20" x14ac:dyDescent="0.2">
      <c r="A402" s="4">
        <f t="shared" si="6"/>
        <v>45691</v>
      </c>
      <c r="B402" t="s">
        <v>21</v>
      </c>
      <c r="C402" t="s">
        <v>25</v>
      </c>
      <c r="D402" t="s">
        <v>29</v>
      </c>
      <c r="E402" t="s">
        <v>34</v>
      </c>
      <c r="F402" t="s">
        <v>38</v>
      </c>
      <c r="G402">
        <v>15972</v>
      </c>
      <c r="H402" t="s">
        <v>41</v>
      </c>
      <c r="I402" t="s">
        <v>43</v>
      </c>
      <c r="J402">
        <v>693964</v>
      </c>
      <c r="K402">
        <v>4</v>
      </c>
      <c r="L402">
        <v>570</v>
      </c>
      <c r="M402">
        <v>10</v>
      </c>
      <c r="N402">
        <v>8170</v>
      </c>
      <c r="O402">
        <v>14248</v>
      </c>
      <c r="P402">
        <v>-4825</v>
      </c>
      <c r="Q402" t="s">
        <v>49</v>
      </c>
      <c r="R402" t="s">
        <v>52</v>
      </c>
      <c r="S402" t="s">
        <v>56</v>
      </c>
      <c r="T402">
        <v>4</v>
      </c>
    </row>
    <row r="403" spans="1:20" x14ac:dyDescent="0.2">
      <c r="A403" s="4">
        <f t="shared" si="6"/>
        <v>45691</v>
      </c>
      <c r="B403" t="s">
        <v>21</v>
      </c>
      <c r="C403" t="s">
        <v>25</v>
      </c>
      <c r="D403" t="s">
        <v>29</v>
      </c>
      <c r="E403" t="s">
        <v>35</v>
      </c>
      <c r="F403" t="s">
        <v>39</v>
      </c>
      <c r="G403">
        <v>58063</v>
      </c>
      <c r="H403" t="s">
        <v>42</v>
      </c>
      <c r="I403" t="s">
        <v>43</v>
      </c>
      <c r="J403">
        <v>950414</v>
      </c>
      <c r="K403">
        <v>2</v>
      </c>
      <c r="L403">
        <v>1055</v>
      </c>
      <c r="M403">
        <v>5</v>
      </c>
      <c r="N403">
        <v>42896</v>
      </c>
      <c r="O403">
        <v>17260</v>
      </c>
      <c r="P403">
        <v>2254</v>
      </c>
      <c r="Q403" t="s">
        <v>46</v>
      </c>
      <c r="R403" t="s">
        <v>52</v>
      </c>
      <c r="S403" t="s">
        <v>56</v>
      </c>
      <c r="T403">
        <v>2</v>
      </c>
    </row>
    <row r="404" spans="1:20" x14ac:dyDescent="0.2">
      <c r="A404" s="4">
        <f t="shared" si="6"/>
        <v>45691</v>
      </c>
      <c r="B404" t="s">
        <v>20</v>
      </c>
      <c r="C404" t="s">
        <v>27</v>
      </c>
      <c r="D404" t="s">
        <v>30</v>
      </c>
      <c r="E404" t="s">
        <v>34</v>
      </c>
      <c r="F404" t="s">
        <v>38</v>
      </c>
      <c r="G404">
        <v>75488</v>
      </c>
      <c r="H404" t="s">
        <v>42</v>
      </c>
      <c r="I404" t="s">
        <v>45</v>
      </c>
      <c r="J404">
        <v>464490</v>
      </c>
      <c r="K404">
        <v>1</v>
      </c>
      <c r="L404">
        <v>1351</v>
      </c>
      <c r="M404">
        <v>5</v>
      </c>
      <c r="N404">
        <v>11504</v>
      </c>
      <c r="O404">
        <v>23040</v>
      </c>
      <c r="P404">
        <v>-144</v>
      </c>
      <c r="Q404" t="s">
        <v>48</v>
      </c>
      <c r="R404" t="s">
        <v>52</v>
      </c>
      <c r="S404" t="s">
        <v>53</v>
      </c>
      <c r="T404">
        <v>4</v>
      </c>
    </row>
    <row r="405" spans="1:20" x14ac:dyDescent="0.2">
      <c r="A405" s="4">
        <f t="shared" si="6"/>
        <v>45691</v>
      </c>
      <c r="B405" t="s">
        <v>22</v>
      </c>
      <c r="C405" t="s">
        <v>25</v>
      </c>
      <c r="D405" t="s">
        <v>30</v>
      </c>
      <c r="E405" t="s">
        <v>34</v>
      </c>
      <c r="F405" t="s">
        <v>37</v>
      </c>
      <c r="G405">
        <v>67055</v>
      </c>
      <c r="H405" t="s">
        <v>42</v>
      </c>
      <c r="I405" t="s">
        <v>45</v>
      </c>
      <c r="J405">
        <v>454298</v>
      </c>
      <c r="K405">
        <v>7</v>
      </c>
      <c r="L405">
        <v>1718</v>
      </c>
      <c r="M405">
        <v>10</v>
      </c>
      <c r="N405">
        <v>41751</v>
      </c>
      <c r="O405">
        <v>2273</v>
      </c>
      <c r="P405">
        <v>14913</v>
      </c>
      <c r="Q405" t="s">
        <v>48</v>
      </c>
      <c r="R405" t="s">
        <v>52</v>
      </c>
      <c r="S405" t="s">
        <v>56</v>
      </c>
      <c r="T405">
        <v>1</v>
      </c>
    </row>
    <row r="406" spans="1:20" x14ac:dyDescent="0.2">
      <c r="A406" s="4">
        <f t="shared" si="6"/>
        <v>45691</v>
      </c>
      <c r="B406" t="s">
        <v>21</v>
      </c>
      <c r="C406" t="s">
        <v>24</v>
      </c>
      <c r="D406" t="s">
        <v>30</v>
      </c>
      <c r="E406" t="s">
        <v>35</v>
      </c>
      <c r="F406" t="s">
        <v>39</v>
      </c>
      <c r="G406">
        <v>74366</v>
      </c>
      <c r="H406" t="s">
        <v>42</v>
      </c>
      <c r="I406" t="s">
        <v>45</v>
      </c>
      <c r="J406">
        <v>972622</v>
      </c>
      <c r="K406">
        <v>6</v>
      </c>
      <c r="L406">
        <v>4140</v>
      </c>
      <c r="M406">
        <v>0</v>
      </c>
      <c r="N406">
        <v>33536</v>
      </c>
      <c r="O406">
        <v>1538</v>
      </c>
      <c r="P406">
        <v>3408</v>
      </c>
      <c r="Q406" t="s">
        <v>47</v>
      </c>
      <c r="R406" t="s">
        <v>51</v>
      </c>
      <c r="S406" t="s">
        <v>53</v>
      </c>
      <c r="T406">
        <v>4</v>
      </c>
    </row>
    <row r="407" spans="1:20" x14ac:dyDescent="0.2">
      <c r="A407" s="4">
        <f t="shared" si="6"/>
        <v>45691</v>
      </c>
      <c r="B407" t="s">
        <v>21</v>
      </c>
      <c r="C407" t="s">
        <v>27</v>
      </c>
      <c r="D407" t="s">
        <v>30</v>
      </c>
      <c r="E407" t="s">
        <v>35</v>
      </c>
      <c r="F407" t="s">
        <v>39</v>
      </c>
      <c r="G407">
        <v>20931</v>
      </c>
      <c r="H407" t="s">
        <v>42</v>
      </c>
      <c r="I407" t="s">
        <v>45</v>
      </c>
      <c r="J407">
        <v>676491</v>
      </c>
      <c r="K407">
        <v>2</v>
      </c>
      <c r="L407">
        <v>2412</v>
      </c>
      <c r="M407">
        <v>10</v>
      </c>
      <c r="N407">
        <v>31246</v>
      </c>
      <c r="O407">
        <v>12945</v>
      </c>
      <c r="P407">
        <v>16909</v>
      </c>
      <c r="Q407" t="s">
        <v>49</v>
      </c>
      <c r="R407" t="s">
        <v>51</v>
      </c>
      <c r="S407" t="s">
        <v>54</v>
      </c>
      <c r="T407">
        <v>2</v>
      </c>
    </row>
    <row r="408" spans="1:20" x14ac:dyDescent="0.2">
      <c r="A408" s="4">
        <f t="shared" si="6"/>
        <v>45691</v>
      </c>
      <c r="B408" t="s">
        <v>23</v>
      </c>
      <c r="C408" t="s">
        <v>26</v>
      </c>
      <c r="D408" t="s">
        <v>28</v>
      </c>
      <c r="E408" t="s">
        <v>35</v>
      </c>
      <c r="F408" t="s">
        <v>37</v>
      </c>
      <c r="G408">
        <v>17702</v>
      </c>
      <c r="H408" t="s">
        <v>41</v>
      </c>
      <c r="I408" t="s">
        <v>44</v>
      </c>
      <c r="J408">
        <v>678905</v>
      </c>
      <c r="K408">
        <v>4</v>
      </c>
      <c r="L408">
        <v>3230</v>
      </c>
      <c r="M408">
        <v>10</v>
      </c>
      <c r="N408">
        <v>22383</v>
      </c>
      <c r="O408">
        <v>5212</v>
      </c>
      <c r="P408">
        <v>14294</v>
      </c>
      <c r="Q408" t="s">
        <v>46</v>
      </c>
      <c r="R408" t="s">
        <v>50</v>
      </c>
      <c r="S408" t="s">
        <v>53</v>
      </c>
      <c r="T408">
        <v>1</v>
      </c>
    </row>
    <row r="409" spans="1:20" x14ac:dyDescent="0.2">
      <c r="A409" s="4">
        <f t="shared" si="6"/>
        <v>45691</v>
      </c>
      <c r="B409" t="s">
        <v>21</v>
      </c>
      <c r="C409" t="s">
        <v>27</v>
      </c>
      <c r="D409" t="s">
        <v>31</v>
      </c>
      <c r="E409" t="s">
        <v>35</v>
      </c>
      <c r="F409" t="s">
        <v>39</v>
      </c>
      <c r="G409">
        <v>94834</v>
      </c>
      <c r="H409" t="s">
        <v>42</v>
      </c>
      <c r="I409" t="s">
        <v>45</v>
      </c>
      <c r="J409">
        <v>458455</v>
      </c>
      <c r="K409">
        <v>3</v>
      </c>
      <c r="L409">
        <v>2865</v>
      </c>
      <c r="M409">
        <v>10</v>
      </c>
      <c r="N409">
        <v>46007</v>
      </c>
      <c r="O409">
        <v>20323</v>
      </c>
      <c r="P409">
        <v>8718</v>
      </c>
      <c r="Q409" t="s">
        <v>46</v>
      </c>
      <c r="R409" t="s">
        <v>52</v>
      </c>
      <c r="S409" t="s">
        <v>55</v>
      </c>
      <c r="T409">
        <v>1</v>
      </c>
    </row>
    <row r="410" spans="1:20" x14ac:dyDescent="0.2">
      <c r="A410" s="4">
        <f t="shared" si="6"/>
        <v>45692</v>
      </c>
      <c r="B410" t="s">
        <v>21</v>
      </c>
      <c r="C410" t="s">
        <v>24</v>
      </c>
      <c r="D410" t="s">
        <v>30</v>
      </c>
      <c r="E410" t="s">
        <v>36</v>
      </c>
      <c r="F410" t="s">
        <v>37</v>
      </c>
      <c r="G410">
        <v>31540</v>
      </c>
      <c r="H410" t="s">
        <v>41</v>
      </c>
      <c r="I410" t="s">
        <v>43</v>
      </c>
      <c r="J410">
        <v>992469</v>
      </c>
      <c r="K410">
        <v>3</v>
      </c>
      <c r="L410">
        <v>766</v>
      </c>
      <c r="M410">
        <v>10</v>
      </c>
      <c r="N410">
        <v>10722</v>
      </c>
      <c r="O410">
        <v>28190</v>
      </c>
      <c r="P410">
        <v>11987</v>
      </c>
      <c r="Q410" t="s">
        <v>48</v>
      </c>
      <c r="R410" t="s">
        <v>50</v>
      </c>
      <c r="S410" t="s">
        <v>53</v>
      </c>
      <c r="T410">
        <v>2</v>
      </c>
    </row>
    <row r="411" spans="1:20" x14ac:dyDescent="0.2">
      <c r="A411" s="4">
        <f t="shared" si="6"/>
        <v>45692</v>
      </c>
      <c r="B411" t="s">
        <v>23</v>
      </c>
      <c r="C411" t="s">
        <v>24</v>
      </c>
      <c r="D411" t="s">
        <v>33</v>
      </c>
      <c r="E411" t="s">
        <v>35</v>
      </c>
      <c r="F411" t="s">
        <v>40</v>
      </c>
      <c r="G411">
        <v>67450</v>
      </c>
      <c r="H411" t="s">
        <v>41</v>
      </c>
      <c r="I411" t="s">
        <v>43</v>
      </c>
      <c r="J411">
        <v>704500</v>
      </c>
      <c r="K411">
        <v>3</v>
      </c>
      <c r="L411">
        <v>4416</v>
      </c>
      <c r="M411">
        <v>20</v>
      </c>
      <c r="N411">
        <v>49381</v>
      </c>
      <c r="O411">
        <v>1485</v>
      </c>
      <c r="P411">
        <v>8740</v>
      </c>
      <c r="Q411" t="s">
        <v>49</v>
      </c>
      <c r="R411" t="s">
        <v>51</v>
      </c>
      <c r="S411" t="s">
        <v>56</v>
      </c>
      <c r="T411">
        <v>5</v>
      </c>
    </row>
    <row r="412" spans="1:20" x14ac:dyDescent="0.2">
      <c r="A412" s="4">
        <f t="shared" si="6"/>
        <v>45692</v>
      </c>
      <c r="B412" t="s">
        <v>20</v>
      </c>
      <c r="C412" t="s">
        <v>27</v>
      </c>
      <c r="D412" t="s">
        <v>30</v>
      </c>
      <c r="E412" t="s">
        <v>34</v>
      </c>
      <c r="F412" t="s">
        <v>37</v>
      </c>
      <c r="G412">
        <v>75252</v>
      </c>
      <c r="H412" t="s">
        <v>42</v>
      </c>
      <c r="I412" t="s">
        <v>43</v>
      </c>
      <c r="J412">
        <v>355752</v>
      </c>
      <c r="K412">
        <v>4</v>
      </c>
      <c r="L412">
        <v>1900</v>
      </c>
      <c r="M412">
        <v>15</v>
      </c>
      <c r="N412">
        <v>13609</v>
      </c>
      <c r="O412">
        <v>18770</v>
      </c>
      <c r="P412">
        <v>6495</v>
      </c>
      <c r="Q412" t="s">
        <v>48</v>
      </c>
      <c r="R412" t="s">
        <v>50</v>
      </c>
      <c r="S412" t="s">
        <v>53</v>
      </c>
      <c r="T412">
        <v>2</v>
      </c>
    </row>
    <row r="413" spans="1:20" x14ac:dyDescent="0.2">
      <c r="A413" s="4">
        <f t="shared" si="6"/>
        <v>45692</v>
      </c>
      <c r="B413" t="s">
        <v>21</v>
      </c>
      <c r="C413" t="s">
        <v>26</v>
      </c>
      <c r="D413" t="s">
        <v>31</v>
      </c>
      <c r="E413" t="s">
        <v>34</v>
      </c>
      <c r="F413" t="s">
        <v>39</v>
      </c>
      <c r="G413">
        <v>56904</v>
      </c>
      <c r="H413" t="s">
        <v>42</v>
      </c>
      <c r="I413" t="s">
        <v>43</v>
      </c>
      <c r="J413">
        <v>892437</v>
      </c>
      <c r="K413">
        <v>1</v>
      </c>
      <c r="L413">
        <v>4193</v>
      </c>
      <c r="M413">
        <v>0</v>
      </c>
      <c r="N413">
        <v>46610</v>
      </c>
      <c r="O413">
        <v>18433</v>
      </c>
      <c r="P413">
        <v>-4181</v>
      </c>
      <c r="Q413" t="s">
        <v>46</v>
      </c>
      <c r="R413" t="s">
        <v>51</v>
      </c>
      <c r="S413" t="s">
        <v>53</v>
      </c>
      <c r="T413">
        <v>2</v>
      </c>
    </row>
    <row r="414" spans="1:20" x14ac:dyDescent="0.2">
      <c r="A414" s="4">
        <f t="shared" si="6"/>
        <v>45692</v>
      </c>
      <c r="B414" t="s">
        <v>23</v>
      </c>
      <c r="C414" t="s">
        <v>27</v>
      </c>
      <c r="D414" t="s">
        <v>30</v>
      </c>
      <c r="E414" t="s">
        <v>36</v>
      </c>
      <c r="F414" t="s">
        <v>37</v>
      </c>
      <c r="G414">
        <v>62320</v>
      </c>
      <c r="H414" t="s">
        <v>42</v>
      </c>
      <c r="I414" t="s">
        <v>43</v>
      </c>
      <c r="J414">
        <v>302478</v>
      </c>
      <c r="K414">
        <v>1</v>
      </c>
      <c r="L414">
        <v>2826</v>
      </c>
      <c r="M414">
        <v>0</v>
      </c>
      <c r="N414">
        <v>36029</v>
      </c>
      <c r="O414">
        <v>1783</v>
      </c>
      <c r="P414">
        <v>9022</v>
      </c>
      <c r="Q414" t="s">
        <v>46</v>
      </c>
      <c r="R414" t="s">
        <v>51</v>
      </c>
      <c r="S414" t="s">
        <v>55</v>
      </c>
      <c r="T414">
        <v>3</v>
      </c>
    </row>
    <row r="415" spans="1:20" x14ac:dyDescent="0.2">
      <c r="A415" s="4">
        <f t="shared" si="6"/>
        <v>45692</v>
      </c>
      <c r="B415" t="s">
        <v>22</v>
      </c>
      <c r="C415" t="s">
        <v>26</v>
      </c>
      <c r="D415" t="s">
        <v>28</v>
      </c>
      <c r="E415" t="s">
        <v>35</v>
      </c>
      <c r="F415" t="s">
        <v>40</v>
      </c>
      <c r="G415">
        <v>41000</v>
      </c>
      <c r="H415" t="s">
        <v>42</v>
      </c>
      <c r="I415" t="s">
        <v>45</v>
      </c>
      <c r="J415">
        <v>279307</v>
      </c>
      <c r="K415">
        <v>7</v>
      </c>
      <c r="L415">
        <v>3301</v>
      </c>
      <c r="M415">
        <v>5</v>
      </c>
      <c r="N415">
        <v>7282</v>
      </c>
      <c r="O415">
        <v>12251</v>
      </c>
      <c r="P415">
        <v>18981</v>
      </c>
      <c r="Q415" t="s">
        <v>46</v>
      </c>
      <c r="R415" t="s">
        <v>50</v>
      </c>
      <c r="S415" t="s">
        <v>55</v>
      </c>
      <c r="T415">
        <v>1</v>
      </c>
    </row>
    <row r="416" spans="1:20" x14ac:dyDescent="0.2">
      <c r="A416" s="4">
        <f t="shared" si="6"/>
        <v>45692</v>
      </c>
      <c r="B416" t="s">
        <v>20</v>
      </c>
      <c r="C416" t="s">
        <v>27</v>
      </c>
      <c r="D416" t="s">
        <v>32</v>
      </c>
      <c r="E416" t="s">
        <v>34</v>
      </c>
      <c r="F416" t="s">
        <v>38</v>
      </c>
      <c r="G416">
        <v>12599</v>
      </c>
      <c r="H416" t="s">
        <v>42</v>
      </c>
      <c r="I416" t="s">
        <v>45</v>
      </c>
      <c r="J416">
        <v>898405</v>
      </c>
      <c r="K416">
        <v>5</v>
      </c>
      <c r="L416">
        <v>2534</v>
      </c>
      <c r="M416">
        <v>20</v>
      </c>
      <c r="N416">
        <v>21270</v>
      </c>
      <c r="O416">
        <v>3924</v>
      </c>
      <c r="P416">
        <v>12445</v>
      </c>
      <c r="Q416" t="s">
        <v>48</v>
      </c>
      <c r="R416" t="s">
        <v>51</v>
      </c>
      <c r="S416" t="s">
        <v>56</v>
      </c>
      <c r="T416">
        <v>3</v>
      </c>
    </row>
    <row r="417" spans="1:20" x14ac:dyDescent="0.2">
      <c r="A417" s="4">
        <f t="shared" si="6"/>
        <v>45692</v>
      </c>
      <c r="B417" t="s">
        <v>22</v>
      </c>
      <c r="C417" t="s">
        <v>24</v>
      </c>
      <c r="D417" t="s">
        <v>32</v>
      </c>
      <c r="E417" t="s">
        <v>36</v>
      </c>
      <c r="F417" t="s">
        <v>38</v>
      </c>
      <c r="G417">
        <v>97636</v>
      </c>
      <c r="H417" t="s">
        <v>41</v>
      </c>
      <c r="I417" t="s">
        <v>44</v>
      </c>
      <c r="J417">
        <v>933408</v>
      </c>
      <c r="K417">
        <v>3</v>
      </c>
      <c r="L417">
        <v>3330</v>
      </c>
      <c r="M417">
        <v>5</v>
      </c>
      <c r="N417">
        <v>23326</v>
      </c>
      <c r="O417">
        <v>26195</v>
      </c>
      <c r="P417">
        <v>5663</v>
      </c>
      <c r="Q417" t="s">
        <v>49</v>
      </c>
      <c r="R417" t="s">
        <v>51</v>
      </c>
      <c r="S417" t="s">
        <v>54</v>
      </c>
      <c r="T417">
        <v>3</v>
      </c>
    </row>
    <row r="418" spans="1:20" x14ac:dyDescent="0.2">
      <c r="A418" s="4">
        <f t="shared" si="6"/>
        <v>45692</v>
      </c>
      <c r="B418" t="s">
        <v>22</v>
      </c>
      <c r="C418" t="s">
        <v>25</v>
      </c>
      <c r="D418" t="s">
        <v>31</v>
      </c>
      <c r="E418" t="s">
        <v>34</v>
      </c>
      <c r="F418" t="s">
        <v>38</v>
      </c>
      <c r="G418">
        <v>94719</v>
      </c>
      <c r="H418" t="s">
        <v>42</v>
      </c>
      <c r="I418" t="s">
        <v>44</v>
      </c>
      <c r="J418">
        <v>561013</v>
      </c>
      <c r="K418">
        <v>9</v>
      </c>
      <c r="L418">
        <v>1484</v>
      </c>
      <c r="M418">
        <v>0</v>
      </c>
      <c r="N418">
        <v>30964</v>
      </c>
      <c r="O418">
        <v>25561</v>
      </c>
      <c r="P418">
        <v>6662</v>
      </c>
      <c r="Q418" t="s">
        <v>49</v>
      </c>
      <c r="R418" t="s">
        <v>50</v>
      </c>
      <c r="S418" t="s">
        <v>54</v>
      </c>
      <c r="T418">
        <v>3</v>
      </c>
    </row>
    <row r="419" spans="1:20" x14ac:dyDescent="0.2">
      <c r="A419" s="4">
        <f t="shared" si="6"/>
        <v>45692</v>
      </c>
      <c r="B419" t="s">
        <v>23</v>
      </c>
      <c r="C419" t="s">
        <v>25</v>
      </c>
      <c r="D419" t="s">
        <v>32</v>
      </c>
      <c r="E419" t="s">
        <v>36</v>
      </c>
      <c r="F419" t="s">
        <v>39</v>
      </c>
      <c r="G419">
        <v>66165</v>
      </c>
      <c r="H419" t="s">
        <v>42</v>
      </c>
      <c r="I419" t="s">
        <v>44</v>
      </c>
      <c r="J419">
        <v>117804</v>
      </c>
      <c r="K419">
        <v>5</v>
      </c>
      <c r="L419">
        <v>4599</v>
      </c>
      <c r="M419">
        <v>0</v>
      </c>
      <c r="N419">
        <v>23531</v>
      </c>
      <c r="O419">
        <v>25153</v>
      </c>
      <c r="P419">
        <v>10216</v>
      </c>
      <c r="Q419" t="s">
        <v>48</v>
      </c>
      <c r="R419" t="s">
        <v>50</v>
      </c>
      <c r="S419" t="s">
        <v>56</v>
      </c>
      <c r="T419">
        <v>4</v>
      </c>
    </row>
    <row r="420" spans="1:20" x14ac:dyDescent="0.2">
      <c r="A420" s="4">
        <f t="shared" si="6"/>
        <v>45692</v>
      </c>
      <c r="B420" t="s">
        <v>21</v>
      </c>
      <c r="C420" t="s">
        <v>26</v>
      </c>
      <c r="D420" t="s">
        <v>32</v>
      </c>
      <c r="E420" t="s">
        <v>36</v>
      </c>
      <c r="F420" t="s">
        <v>40</v>
      </c>
      <c r="G420">
        <v>68855</v>
      </c>
      <c r="H420" t="s">
        <v>41</v>
      </c>
      <c r="I420" t="s">
        <v>45</v>
      </c>
      <c r="J420">
        <v>188613</v>
      </c>
      <c r="K420">
        <v>3</v>
      </c>
      <c r="L420">
        <v>1575</v>
      </c>
      <c r="M420">
        <v>5</v>
      </c>
      <c r="N420">
        <v>47960</v>
      </c>
      <c r="O420">
        <v>22996</v>
      </c>
      <c r="P420">
        <v>-1988</v>
      </c>
      <c r="Q420" t="s">
        <v>46</v>
      </c>
      <c r="R420" t="s">
        <v>52</v>
      </c>
      <c r="S420" t="s">
        <v>56</v>
      </c>
      <c r="T420">
        <v>2</v>
      </c>
    </row>
    <row r="421" spans="1:20" x14ac:dyDescent="0.2">
      <c r="A421" s="4">
        <f t="shared" si="6"/>
        <v>45692</v>
      </c>
      <c r="B421" t="s">
        <v>23</v>
      </c>
      <c r="C421" t="s">
        <v>26</v>
      </c>
      <c r="D421" t="s">
        <v>33</v>
      </c>
      <c r="E421" t="s">
        <v>35</v>
      </c>
      <c r="F421" t="s">
        <v>37</v>
      </c>
      <c r="G421">
        <v>10018</v>
      </c>
      <c r="H421" t="s">
        <v>42</v>
      </c>
      <c r="I421" t="s">
        <v>44</v>
      </c>
      <c r="J421">
        <v>409420</v>
      </c>
      <c r="K421">
        <v>9</v>
      </c>
      <c r="L421">
        <v>1523</v>
      </c>
      <c r="M421">
        <v>15</v>
      </c>
      <c r="N421">
        <v>26354</v>
      </c>
      <c r="O421">
        <v>9061</v>
      </c>
      <c r="P421">
        <v>14339</v>
      </c>
      <c r="Q421" t="s">
        <v>49</v>
      </c>
      <c r="R421" t="s">
        <v>50</v>
      </c>
      <c r="S421" t="s">
        <v>56</v>
      </c>
      <c r="T421">
        <v>3</v>
      </c>
    </row>
    <row r="422" spans="1:20" x14ac:dyDescent="0.2">
      <c r="A422" s="4">
        <f t="shared" si="6"/>
        <v>45693</v>
      </c>
      <c r="B422" t="s">
        <v>23</v>
      </c>
      <c r="C422" t="s">
        <v>26</v>
      </c>
      <c r="D422" t="s">
        <v>31</v>
      </c>
      <c r="E422" t="s">
        <v>36</v>
      </c>
      <c r="F422" t="s">
        <v>37</v>
      </c>
      <c r="G422">
        <v>10858</v>
      </c>
      <c r="H422" t="s">
        <v>42</v>
      </c>
      <c r="I422" t="s">
        <v>45</v>
      </c>
      <c r="J422">
        <v>124680</v>
      </c>
      <c r="K422">
        <v>1</v>
      </c>
      <c r="L422">
        <v>4397</v>
      </c>
      <c r="M422">
        <v>5</v>
      </c>
      <c r="N422">
        <v>17983</v>
      </c>
      <c r="O422">
        <v>8289</v>
      </c>
      <c r="P422">
        <v>-4816</v>
      </c>
      <c r="Q422" t="s">
        <v>46</v>
      </c>
      <c r="R422" t="s">
        <v>51</v>
      </c>
      <c r="S422" t="s">
        <v>54</v>
      </c>
      <c r="T422">
        <v>4</v>
      </c>
    </row>
    <row r="423" spans="1:20" x14ac:dyDescent="0.2">
      <c r="A423" s="4">
        <f t="shared" si="6"/>
        <v>45693</v>
      </c>
      <c r="B423" t="s">
        <v>23</v>
      </c>
      <c r="C423" t="s">
        <v>24</v>
      </c>
      <c r="D423" t="s">
        <v>31</v>
      </c>
      <c r="E423" t="s">
        <v>34</v>
      </c>
      <c r="F423" t="s">
        <v>37</v>
      </c>
      <c r="G423">
        <v>35992</v>
      </c>
      <c r="H423" t="s">
        <v>42</v>
      </c>
      <c r="I423" t="s">
        <v>43</v>
      </c>
      <c r="J423">
        <v>423111</v>
      </c>
      <c r="K423">
        <v>9</v>
      </c>
      <c r="L423">
        <v>779</v>
      </c>
      <c r="M423">
        <v>15</v>
      </c>
      <c r="N423">
        <v>40639</v>
      </c>
      <c r="O423">
        <v>4532</v>
      </c>
      <c r="P423">
        <v>14832</v>
      </c>
      <c r="Q423" t="s">
        <v>48</v>
      </c>
      <c r="R423" t="s">
        <v>52</v>
      </c>
      <c r="S423" t="s">
        <v>54</v>
      </c>
      <c r="T423">
        <v>4</v>
      </c>
    </row>
    <row r="424" spans="1:20" x14ac:dyDescent="0.2">
      <c r="A424" s="4">
        <f t="shared" si="6"/>
        <v>45693</v>
      </c>
      <c r="B424" t="s">
        <v>23</v>
      </c>
      <c r="C424" t="s">
        <v>27</v>
      </c>
      <c r="D424" t="s">
        <v>32</v>
      </c>
      <c r="E424" t="s">
        <v>34</v>
      </c>
      <c r="F424" t="s">
        <v>37</v>
      </c>
      <c r="G424">
        <v>42580</v>
      </c>
      <c r="H424" t="s">
        <v>41</v>
      </c>
      <c r="I424" t="s">
        <v>45</v>
      </c>
      <c r="J424">
        <v>116862</v>
      </c>
      <c r="K424">
        <v>5</v>
      </c>
      <c r="L424">
        <v>1611</v>
      </c>
      <c r="M424">
        <v>15</v>
      </c>
      <c r="N424">
        <v>20162</v>
      </c>
      <c r="O424">
        <v>25408</v>
      </c>
      <c r="P424">
        <v>1418</v>
      </c>
      <c r="Q424" t="s">
        <v>49</v>
      </c>
      <c r="R424" t="s">
        <v>51</v>
      </c>
      <c r="S424" t="s">
        <v>54</v>
      </c>
      <c r="T424">
        <v>1</v>
      </c>
    </row>
    <row r="425" spans="1:20" x14ac:dyDescent="0.2">
      <c r="A425" s="4">
        <f t="shared" si="6"/>
        <v>45693</v>
      </c>
      <c r="B425" t="s">
        <v>20</v>
      </c>
      <c r="C425" t="s">
        <v>24</v>
      </c>
      <c r="D425" t="s">
        <v>32</v>
      </c>
      <c r="E425" t="s">
        <v>35</v>
      </c>
      <c r="F425" t="s">
        <v>39</v>
      </c>
      <c r="G425">
        <v>80916</v>
      </c>
      <c r="H425" t="s">
        <v>42</v>
      </c>
      <c r="I425" t="s">
        <v>45</v>
      </c>
      <c r="J425">
        <v>711726</v>
      </c>
      <c r="K425">
        <v>6</v>
      </c>
      <c r="L425">
        <v>1683</v>
      </c>
      <c r="M425">
        <v>10</v>
      </c>
      <c r="N425">
        <v>39528</v>
      </c>
      <c r="O425">
        <v>5524</v>
      </c>
      <c r="P425">
        <v>12693</v>
      </c>
      <c r="Q425" t="s">
        <v>49</v>
      </c>
      <c r="R425" t="s">
        <v>50</v>
      </c>
      <c r="S425" t="s">
        <v>55</v>
      </c>
      <c r="T425">
        <v>2</v>
      </c>
    </row>
    <row r="426" spans="1:20" x14ac:dyDescent="0.2">
      <c r="A426" s="4">
        <f t="shared" si="6"/>
        <v>45693</v>
      </c>
      <c r="B426" t="s">
        <v>21</v>
      </c>
      <c r="C426" t="s">
        <v>25</v>
      </c>
      <c r="D426" t="s">
        <v>32</v>
      </c>
      <c r="E426" t="s">
        <v>35</v>
      </c>
      <c r="F426" t="s">
        <v>39</v>
      </c>
      <c r="G426">
        <v>45800</v>
      </c>
      <c r="H426" t="s">
        <v>42</v>
      </c>
      <c r="I426" t="s">
        <v>43</v>
      </c>
      <c r="J426">
        <v>335953</v>
      </c>
      <c r="K426">
        <v>2</v>
      </c>
      <c r="L426">
        <v>2575</v>
      </c>
      <c r="M426">
        <v>0</v>
      </c>
      <c r="N426">
        <v>22744</v>
      </c>
      <c r="O426">
        <v>29914</v>
      </c>
      <c r="P426">
        <v>-3629</v>
      </c>
      <c r="Q426" t="s">
        <v>48</v>
      </c>
      <c r="R426" t="s">
        <v>51</v>
      </c>
      <c r="S426" t="s">
        <v>53</v>
      </c>
      <c r="T426">
        <v>5</v>
      </c>
    </row>
    <row r="427" spans="1:20" x14ac:dyDescent="0.2">
      <c r="A427" s="4">
        <f t="shared" si="6"/>
        <v>45693</v>
      </c>
      <c r="B427" t="s">
        <v>22</v>
      </c>
      <c r="C427" t="s">
        <v>26</v>
      </c>
      <c r="D427" t="s">
        <v>29</v>
      </c>
      <c r="E427" t="s">
        <v>36</v>
      </c>
      <c r="F427" t="s">
        <v>40</v>
      </c>
      <c r="G427">
        <v>68770</v>
      </c>
      <c r="H427" t="s">
        <v>42</v>
      </c>
      <c r="I427" t="s">
        <v>43</v>
      </c>
      <c r="J427">
        <v>270625</v>
      </c>
      <c r="K427">
        <v>8</v>
      </c>
      <c r="L427">
        <v>4099</v>
      </c>
      <c r="M427">
        <v>10</v>
      </c>
      <c r="N427">
        <v>36748</v>
      </c>
      <c r="O427">
        <v>29050</v>
      </c>
      <c r="P427">
        <v>5958</v>
      </c>
      <c r="Q427" t="s">
        <v>48</v>
      </c>
      <c r="R427" t="s">
        <v>50</v>
      </c>
      <c r="S427" t="s">
        <v>55</v>
      </c>
      <c r="T427">
        <v>2</v>
      </c>
    </row>
    <row r="428" spans="1:20" x14ac:dyDescent="0.2">
      <c r="A428" s="4">
        <f t="shared" si="6"/>
        <v>45693</v>
      </c>
      <c r="B428" t="s">
        <v>22</v>
      </c>
      <c r="C428" t="s">
        <v>27</v>
      </c>
      <c r="D428" t="s">
        <v>28</v>
      </c>
      <c r="E428" t="s">
        <v>35</v>
      </c>
      <c r="F428" t="s">
        <v>37</v>
      </c>
      <c r="G428">
        <v>64941</v>
      </c>
      <c r="H428" t="s">
        <v>42</v>
      </c>
      <c r="I428" t="s">
        <v>43</v>
      </c>
      <c r="J428">
        <v>299646</v>
      </c>
      <c r="K428">
        <v>3</v>
      </c>
      <c r="L428">
        <v>4442</v>
      </c>
      <c r="M428">
        <v>0</v>
      </c>
      <c r="N428">
        <v>30128</v>
      </c>
      <c r="O428">
        <v>19188</v>
      </c>
      <c r="P428">
        <v>12396</v>
      </c>
      <c r="Q428" t="s">
        <v>49</v>
      </c>
      <c r="R428" t="s">
        <v>50</v>
      </c>
      <c r="S428" t="s">
        <v>55</v>
      </c>
      <c r="T428">
        <v>4</v>
      </c>
    </row>
    <row r="429" spans="1:20" x14ac:dyDescent="0.2">
      <c r="A429" s="4">
        <f t="shared" si="6"/>
        <v>45693</v>
      </c>
      <c r="B429" t="s">
        <v>21</v>
      </c>
      <c r="C429" t="s">
        <v>25</v>
      </c>
      <c r="D429" t="s">
        <v>30</v>
      </c>
      <c r="E429" t="s">
        <v>34</v>
      </c>
      <c r="F429" t="s">
        <v>38</v>
      </c>
      <c r="G429">
        <v>94451</v>
      </c>
      <c r="H429" t="s">
        <v>41</v>
      </c>
      <c r="I429" t="s">
        <v>44</v>
      </c>
      <c r="J429">
        <v>160313</v>
      </c>
      <c r="K429">
        <v>1</v>
      </c>
      <c r="L429">
        <v>771</v>
      </c>
      <c r="M429">
        <v>10</v>
      </c>
      <c r="N429">
        <v>26976</v>
      </c>
      <c r="O429">
        <v>23779</v>
      </c>
      <c r="P429">
        <v>-4994</v>
      </c>
      <c r="Q429" t="s">
        <v>47</v>
      </c>
      <c r="R429" t="s">
        <v>50</v>
      </c>
      <c r="S429" t="s">
        <v>55</v>
      </c>
      <c r="T429">
        <v>2</v>
      </c>
    </row>
    <row r="430" spans="1:20" x14ac:dyDescent="0.2">
      <c r="A430" s="4">
        <f t="shared" si="6"/>
        <v>45693</v>
      </c>
      <c r="B430" t="s">
        <v>22</v>
      </c>
      <c r="C430" t="s">
        <v>25</v>
      </c>
      <c r="D430" t="s">
        <v>28</v>
      </c>
      <c r="E430" t="s">
        <v>34</v>
      </c>
      <c r="F430" t="s">
        <v>39</v>
      </c>
      <c r="G430">
        <v>47487</v>
      </c>
      <c r="H430" t="s">
        <v>42</v>
      </c>
      <c r="I430" t="s">
        <v>44</v>
      </c>
      <c r="J430">
        <v>264033</v>
      </c>
      <c r="K430">
        <v>7</v>
      </c>
      <c r="L430">
        <v>1623</v>
      </c>
      <c r="M430">
        <v>15</v>
      </c>
      <c r="N430">
        <v>24987</v>
      </c>
      <c r="O430">
        <v>26674</v>
      </c>
      <c r="P430">
        <v>19763</v>
      </c>
      <c r="Q430" t="s">
        <v>46</v>
      </c>
      <c r="R430" t="s">
        <v>52</v>
      </c>
      <c r="S430" t="s">
        <v>53</v>
      </c>
      <c r="T430">
        <v>1</v>
      </c>
    </row>
    <row r="431" spans="1:20" x14ac:dyDescent="0.2">
      <c r="A431" s="4">
        <f t="shared" si="6"/>
        <v>45693</v>
      </c>
      <c r="B431" t="s">
        <v>21</v>
      </c>
      <c r="C431" t="s">
        <v>25</v>
      </c>
      <c r="D431" t="s">
        <v>31</v>
      </c>
      <c r="E431" t="s">
        <v>35</v>
      </c>
      <c r="F431" t="s">
        <v>40</v>
      </c>
      <c r="G431">
        <v>22943</v>
      </c>
      <c r="H431" t="s">
        <v>41</v>
      </c>
      <c r="I431" t="s">
        <v>44</v>
      </c>
      <c r="J431">
        <v>917994</v>
      </c>
      <c r="K431">
        <v>3</v>
      </c>
      <c r="L431">
        <v>4479</v>
      </c>
      <c r="M431">
        <v>10</v>
      </c>
      <c r="N431">
        <v>47832</v>
      </c>
      <c r="O431">
        <v>25687</v>
      </c>
      <c r="P431">
        <v>-955</v>
      </c>
      <c r="Q431" t="s">
        <v>47</v>
      </c>
      <c r="R431" t="s">
        <v>50</v>
      </c>
      <c r="S431" t="s">
        <v>54</v>
      </c>
      <c r="T431">
        <v>2</v>
      </c>
    </row>
    <row r="432" spans="1:20" x14ac:dyDescent="0.2">
      <c r="A432" s="4">
        <f t="shared" si="6"/>
        <v>45693</v>
      </c>
      <c r="B432" t="s">
        <v>22</v>
      </c>
      <c r="C432" t="s">
        <v>24</v>
      </c>
      <c r="D432" t="s">
        <v>33</v>
      </c>
      <c r="E432" t="s">
        <v>35</v>
      </c>
      <c r="F432" t="s">
        <v>40</v>
      </c>
      <c r="G432">
        <v>71457</v>
      </c>
      <c r="H432" t="s">
        <v>42</v>
      </c>
      <c r="I432" t="s">
        <v>43</v>
      </c>
      <c r="J432">
        <v>781425</v>
      </c>
      <c r="K432">
        <v>4</v>
      </c>
      <c r="L432">
        <v>1727</v>
      </c>
      <c r="M432">
        <v>20</v>
      </c>
      <c r="N432">
        <v>22021</v>
      </c>
      <c r="O432">
        <v>25214</v>
      </c>
      <c r="P432">
        <v>-3377</v>
      </c>
      <c r="Q432" t="s">
        <v>49</v>
      </c>
      <c r="R432" t="s">
        <v>51</v>
      </c>
      <c r="S432" t="s">
        <v>53</v>
      </c>
      <c r="T432">
        <v>4</v>
      </c>
    </row>
    <row r="433" spans="1:20" x14ac:dyDescent="0.2">
      <c r="A433" s="4">
        <f t="shared" si="6"/>
        <v>45693</v>
      </c>
      <c r="B433" t="s">
        <v>23</v>
      </c>
      <c r="C433" t="s">
        <v>26</v>
      </c>
      <c r="D433" t="s">
        <v>30</v>
      </c>
      <c r="E433" t="s">
        <v>35</v>
      </c>
      <c r="F433" t="s">
        <v>39</v>
      </c>
      <c r="G433">
        <v>28836</v>
      </c>
      <c r="H433" t="s">
        <v>42</v>
      </c>
      <c r="I433" t="s">
        <v>44</v>
      </c>
      <c r="J433">
        <v>787444</v>
      </c>
      <c r="K433">
        <v>5</v>
      </c>
      <c r="L433">
        <v>689</v>
      </c>
      <c r="M433">
        <v>10</v>
      </c>
      <c r="N433">
        <v>25684</v>
      </c>
      <c r="O433">
        <v>1969</v>
      </c>
      <c r="P433">
        <v>9834</v>
      </c>
      <c r="Q433" t="s">
        <v>47</v>
      </c>
      <c r="R433" t="s">
        <v>52</v>
      </c>
      <c r="S433" t="s">
        <v>55</v>
      </c>
      <c r="T433">
        <v>4</v>
      </c>
    </row>
    <row r="434" spans="1:20" x14ac:dyDescent="0.2">
      <c r="A434" s="4">
        <f t="shared" si="6"/>
        <v>45694</v>
      </c>
      <c r="B434" t="s">
        <v>22</v>
      </c>
      <c r="C434" t="s">
        <v>25</v>
      </c>
      <c r="D434" t="s">
        <v>33</v>
      </c>
      <c r="E434" t="s">
        <v>36</v>
      </c>
      <c r="F434" t="s">
        <v>38</v>
      </c>
      <c r="G434">
        <v>21394</v>
      </c>
      <c r="H434" t="s">
        <v>42</v>
      </c>
      <c r="I434" t="s">
        <v>43</v>
      </c>
      <c r="J434">
        <v>476890</v>
      </c>
      <c r="K434">
        <v>1</v>
      </c>
      <c r="L434">
        <v>1045</v>
      </c>
      <c r="M434">
        <v>10</v>
      </c>
      <c r="N434">
        <v>27790</v>
      </c>
      <c r="O434">
        <v>19017</v>
      </c>
      <c r="P434">
        <v>3254</v>
      </c>
      <c r="Q434" t="s">
        <v>48</v>
      </c>
      <c r="R434" t="s">
        <v>52</v>
      </c>
      <c r="S434" t="s">
        <v>53</v>
      </c>
      <c r="T434">
        <v>3</v>
      </c>
    </row>
    <row r="435" spans="1:20" x14ac:dyDescent="0.2">
      <c r="A435" s="4">
        <f t="shared" si="6"/>
        <v>45694</v>
      </c>
      <c r="B435" t="s">
        <v>21</v>
      </c>
      <c r="C435" t="s">
        <v>26</v>
      </c>
      <c r="D435" t="s">
        <v>29</v>
      </c>
      <c r="E435" t="s">
        <v>36</v>
      </c>
      <c r="F435" t="s">
        <v>38</v>
      </c>
      <c r="G435">
        <v>82158</v>
      </c>
      <c r="H435" t="s">
        <v>41</v>
      </c>
      <c r="I435" t="s">
        <v>43</v>
      </c>
      <c r="J435">
        <v>413182</v>
      </c>
      <c r="K435">
        <v>9</v>
      </c>
      <c r="L435">
        <v>2841</v>
      </c>
      <c r="M435">
        <v>10</v>
      </c>
      <c r="N435">
        <v>3147</v>
      </c>
      <c r="O435">
        <v>9551</v>
      </c>
      <c r="P435">
        <v>12751</v>
      </c>
      <c r="Q435" t="s">
        <v>46</v>
      </c>
      <c r="R435" t="s">
        <v>52</v>
      </c>
      <c r="S435" t="s">
        <v>54</v>
      </c>
      <c r="T435">
        <v>4</v>
      </c>
    </row>
    <row r="436" spans="1:20" x14ac:dyDescent="0.2">
      <c r="A436" s="4">
        <f t="shared" si="6"/>
        <v>45694</v>
      </c>
      <c r="B436" t="s">
        <v>21</v>
      </c>
      <c r="C436" t="s">
        <v>24</v>
      </c>
      <c r="D436" t="s">
        <v>31</v>
      </c>
      <c r="E436" t="s">
        <v>34</v>
      </c>
      <c r="F436" t="s">
        <v>37</v>
      </c>
      <c r="G436">
        <v>35280</v>
      </c>
      <c r="H436" t="s">
        <v>42</v>
      </c>
      <c r="I436" t="s">
        <v>43</v>
      </c>
      <c r="J436">
        <v>350982</v>
      </c>
      <c r="K436">
        <v>7</v>
      </c>
      <c r="L436">
        <v>4466</v>
      </c>
      <c r="M436">
        <v>20</v>
      </c>
      <c r="N436">
        <v>7550</v>
      </c>
      <c r="O436">
        <v>22246</v>
      </c>
      <c r="P436">
        <v>-4414</v>
      </c>
      <c r="Q436" t="s">
        <v>48</v>
      </c>
      <c r="R436" t="s">
        <v>51</v>
      </c>
      <c r="S436" t="s">
        <v>55</v>
      </c>
      <c r="T436">
        <v>1</v>
      </c>
    </row>
    <row r="437" spans="1:20" x14ac:dyDescent="0.2">
      <c r="A437" s="4">
        <f t="shared" si="6"/>
        <v>45694</v>
      </c>
      <c r="B437" t="s">
        <v>21</v>
      </c>
      <c r="C437" t="s">
        <v>25</v>
      </c>
      <c r="D437" t="s">
        <v>29</v>
      </c>
      <c r="E437" t="s">
        <v>36</v>
      </c>
      <c r="F437" t="s">
        <v>39</v>
      </c>
      <c r="G437">
        <v>87318</v>
      </c>
      <c r="H437" t="s">
        <v>42</v>
      </c>
      <c r="I437" t="s">
        <v>44</v>
      </c>
      <c r="J437">
        <v>692404</v>
      </c>
      <c r="K437">
        <v>2</v>
      </c>
      <c r="L437">
        <v>4514</v>
      </c>
      <c r="M437">
        <v>0</v>
      </c>
      <c r="N437">
        <v>25769</v>
      </c>
      <c r="O437">
        <v>1918</v>
      </c>
      <c r="P437">
        <v>11762</v>
      </c>
      <c r="Q437" t="s">
        <v>48</v>
      </c>
      <c r="R437" t="s">
        <v>50</v>
      </c>
      <c r="S437" t="s">
        <v>55</v>
      </c>
      <c r="T437">
        <v>4</v>
      </c>
    </row>
    <row r="438" spans="1:20" x14ac:dyDescent="0.2">
      <c r="A438" s="4">
        <f t="shared" si="6"/>
        <v>45694</v>
      </c>
      <c r="B438" t="s">
        <v>21</v>
      </c>
      <c r="C438" t="s">
        <v>24</v>
      </c>
      <c r="D438" t="s">
        <v>31</v>
      </c>
      <c r="E438" t="s">
        <v>36</v>
      </c>
      <c r="F438" t="s">
        <v>38</v>
      </c>
      <c r="G438">
        <v>11159</v>
      </c>
      <c r="H438" t="s">
        <v>41</v>
      </c>
      <c r="I438" t="s">
        <v>44</v>
      </c>
      <c r="J438">
        <v>192080</v>
      </c>
      <c r="K438">
        <v>1</v>
      </c>
      <c r="L438">
        <v>1268</v>
      </c>
      <c r="M438">
        <v>10</v>
      </c>
      <c r="N438">
        <v>46908</v>
      </c>
      <c r="O438">
        <v>17551</v>
      </c>
      <c r="P438">
        <v>9630</v>
      </c>
      <c r="Q438" t="s">
        <v>48</v>
      </c>
      <c r="R438" t="s">
        <v>52</v>
      </c>
      <c r="S438" t="s">
        <v>56</v>
      </c>
      <c r="T438">
        <v>2</v>
      </c>
    </row>
    <row r="439" spans="1:20" x14ac:dyDescent="0.2">
      <c r="A439" s="4">
        <f t="shared" si="6"/>
        <v>45694</v>
      </c>
      <c r="B439" t="s">
        <v>21</v>
      </c>
      <c r="C439" t="s">
        <v>24</v>
      </c>
      <c r="D439" t="s">
        <v>33</v>
      </c>
      <c r="E439" t="s">
        <v>36</v>
      </c>
      <c r="F439" t="s">
        <v>39</v>
      </c>
      <c r="G439">
        <v>80162</v>
      </c>
      <c r="H439" t="s">
        <v>42</v>
      </c>
      <c r="I439" t="s">
        <v>43</v>
      </c>
      <c r="J439">
        <v>604399</v>
      </c>
      <c r="K439">
        <v>2</v>
      </c>
      <c r="L439">
        <v>4275</v>
      </c>
      <c r="M439">
        <v>0</v>
      </c>
      <c r="N439">
        <v>37218</v>
      </c>
      <c r="O439">
        <v>20705</v>
      </c>
      <c r="P439">
        <v>4447</v>
      </c>
      <c r="Q439" t="s">
        <v>48</v>
      </c>
      <c r="R439" t="s">
        <v>50</v>
      </c>
      <c r="S439" t="s">
        <v>54</v>
      </c>
      <c r="T439">
        <v>5</v>
      </c>
    </row>
    <row r="440" spans="1:20" x14ac:dyDescent="0.2">
      <c r="A440" s="4">
        <f t="shared" si="6"/>
        <v>45694</v>
      </c>
      <c r="B440" t="s">
        <v>20</v>
      </c>
      <c r="C440" t="s">
        <v>26</v>
      </c>
      <c r="D440" t="s">
        <v>33</v>
      </c>
      <c r="E440" t="s">
        <v>36</v>
      </c>
      <c r="F440" t="s">
        <v>40</v>
      </c>
      <c r="G440">
        <v>33440</v>
      </c>
      <c r="H440" t="s">
        <v>42</v>
      </c>
      <c r="I440" t="s">
        <v>44</v>
      </c>
      <c r="J440">
        <v>686566</v>
      </c>
      <c r="K440">
        <v>3</v>
      </c>
      <c r="L440">
        <v>3231</v>
      </c>
      <c r="M440">
        <v>5</v>
      </c>
      <c r="N440">
        <v>9138</v>
      </c>
      <c r="O440">
        <v>29479</v>
      </c>
      <c r="P440">
        <v>13871</v>
      </c>
      <c r="Q440" t="s">
        <v>46</v>
      </c>
      <c r="R440" t="s">
        <v>50</v>
      </c>
      <c r="S440" t="s">
        <v>55</v>
      </c>
      <c r="T440">
        <v>4</v>
      </c>
    </row>
    <row r="441" spans="1:20" x14ac:dyDescent="0.2">
      <c r="A441" s="4">
        <f t="shared" si="6"/>
        <v>45694</v>
      </c>
      <c r="B441" t="s">
        <v>20</v>
      </c>
      <c r="C441" t="s">
        <v>25</v>
      </c>
      <c r="D441" t="s">
        <v>33</v>
      </c>
      <c r="E441" t="s">
        <v>34</v>
      </c>
      <c r="F441" t="s">
        <v>40</v>
      </c>
      <c r="G441">
        <v>87166</v>
      </c>
      <c r="H441" t="s">
        <v>42</v>
      </c>
      <c r="I441" t="s">
        <v>45</v>
      </c>
      <c r="J441">
        <v>734837</v>
      </c>
      <c r="K441">
        <v>3</v>
      </c>
      <c r="L441">
        <v>1510</v>
      </c>
      <c r="M441">
        <v>15</v>
      </c>
      <c r="N441">
        <v>49404</v>
      </c>
      <c r="O441">
        <v>28381</v>
      </c>
      <c r="P441">
        <v>5633</v>
      </c>
      <c r="Q441" t="s">
        <v>49</v>
      </c>
      <c r="R441" t="s">
        <v>51</v>
      </c>
      <c r="S441" t="s">
        <v>55</v>
      </c>
      <c r="T441">
        <v>1</v>
      </c>
    </row>
    <row r="442" spans="1:20" x14ac:dyDescent="0.2">
      <c r="A442" s="4">
        <f t="shared" si="6"/>
        <v>45694</v>
      </c>
      <c r="B442" t="s">
        <v>22</v>
      </c>
      <c r="C442" t="s">
        <v>24</v>
      </c>
      <c r="D442" t="s">
        <v>31</v>
      </c>
      <c r="E442" t="s">
        <v>35</v>
      </c>
      <c r="F442" t="s">
        <v>40</v>
      </c>
      <c r="G442">
        <v>62712</v>
      </c>
      <c r="H442" t="s">
        <v>42</v>
      </c>
      <c r="I442" t="s">
        <v>44</v>
      </c>
      <c r="J442">
        <v>211937</v>
      </c>
      <c r="K442">
        <v>8</v>
      </c>
      <c r="L442">
        <v>964</v>
      </c>
      <c r="M442">
        <v>5</v>
      </c>
      <c r="N442">
        <v>18328</v>
      </c>
      <c r="O442">
        <v>27836</v>
      </c>
      <c r="P442">
        <v>11119</v>
      </c>
      <c r="Q442" t="s">
        <v>49</v>
      </c>
      <c r="R442" t="s">
        <v>52</v>
      </c>
      <c r="S442" t="s">
        <v>54</v>
      </c>
      <c r="T442">
        <v>1</v>
      </c>
    </row>
    <row r="443" spans="1:20" x14ac:dyDescent="0.2">
      <c r="A443" s="4">
        <f t="shared" si="6"/>
        <v>45694</v>
      </c>
      <c r="B443" t="s">
        <v>21</v>
      </c>
      <c r="C443" t="s">
        <v>25</v>
      </c>
      <c r="D443" t="s">
        <v>32</v>
      </c>
      <c r="E443" t="s">
        <v>34</v>
      </c>
      <c r="F443" t="s">
        <v>39</v>
      </c>
      <c r="G443">
        <v>57656</v>
      </c>
      <c r="H443" t="s">
        <v>41</v>
      </c>
      <c r="I443" t="s">
        <v>43</v>
      </c>
      <c r="J443">
        <v>940228</v>
      </c>
      <c r="K443">
        <v>5</v>
      </c>
      <c r="L443">
        <v>3100</v>
      </c>
      <c r="M443">
        <v>20</v>
      </c>
      <c r="N443">
        <v>41125</v>
      </c>
      <c r="O443">
        <v>16802</v>
      </c>
      <c r="P443">
        <v>-1054</v>
      </c>
      <c r="Q443" t="s">
        <v>46</v>
      </c>
      <c r="R443" t="s">
        <v>51</v>
      </c>
      <c r="S443" t="s">
        <v>55</v>
      </c>
      <c r="T443">
        <v>1</v>
      </c>
    </row>
    <row r="444" spans="1:20" x14ac:dyDescent="0.2">
      <c r="A444" s="4">
        <f t="shared" si="6"/>
        <v>45694</v>
      </c>
      <c r="B444" t="s">
        <v>22</v>
      </c>
      <c r="C444" t="s">
        <v>26</v>
      </c>
      <c r="D444" t="s">
        <v>33</v>
      </c>
      <c r="E444" t="s">
        <v>36</v>
      </c>
      <c r="F444" t="s">
        <v>37</v>
      </c>
      <c r="G444">
        <v>16589</v>
      </c>
      <c r="H444" t="s">
        <v>41</v>
      </c>
      <c r="I444" t="s">
        <v>43</v>
      </c>
      <c r="J444">
        <v>766637</v>
      </c>
      <c r="K444">
        <v>9</v>
      </c>
      <c r="L444">
        <v>1416</v>
      </c>
      <c r="M444">
        <v>20</v>
      </c>
      <c r="N444">
        <v>11065</v>
      </c>
      <c r="O444">
        <v>27445</v>
      </c>
      <c r="P444">
        <v>-4264</v>
      </c>
      <c r="Q444" t="s">
        <v>48</v>
      </c>
      <c r="R444" t="s">
        <v>52</v>
      </c>
      <c r="S444" t="s">
        <v>56</v>
      </c>
      <c r="T444">
        <v>1</v>
      </c>
    </row>
    <row r="445" spans="1:20" x14ac:dyDescent="0.2">
      <c r="A445" s="4">
        <f t="shared" si="6"/>
        <v>45694</v>
      </c>
      <c r="B445" t="s">
        <v>21</v>
      </c>
      <c r="C445" t="s">
        <v>24</v>
      </c>
      <c r="D445" t="s">
        <v>29</v>
      </c>
      <c r="E445" t="s">
        <v>35</v>
      </c>
      <c r="F445" t="s">
        <v>37</v>
      </c>
      <c r="G445">
        <v>58241</v>
      </c>
      <c r="H445" t="s">
        <v>41</v>
      </c>
      <c r="I445" t="s">
        <v>43</v>
      </c>
      <c r="J445">
        <v>336999</v>
      </c>
      <c r="K445">
        <v>3</v>
      </c>
      <c r="L445">
        <v>1952</v>
      </c>
      <c r="M445">
        <v>0</v>
      </c>
      <c r="N445">
        <v>10565</v>
      </c>
      <c r="O445">
        <v>12031</v>
      </c>
      <c r="P445">
        <v>14731</v>
      </c>
      <c r="Q445" t="s">
        <v>47</v>
      </c>
      <c r="R445" t="s">
        <v>52</v>
      </c>
      <c r="S445" t="s">
        <v>53</v>
      </c>
      <c r="T445">
        <v>2</v>
      </c>
    </row>
    <row r="446" spans="1:20" x14ac:dyDescent="0.2">
      <c r="A446" s="4">
        <f t="shared" si="6"/>
        <v>45695</v>
      </c>
      <c r="B446" t="s">
        <v>21</v>
      </c>
      <c r="C446" t="s">
        <v>26</v>
      </c>
      <c r="D446" t="s">
        <v>30</v>
      </c>
      <c r="E446" t="s">
        <v>35</v>
      </c>
      <c r="F446" t="s">
        <v>38</v>
      </c>
      <c r="G446">
        <v>33233</v>
      </c>
      <c r="H446" t="s">
        <v>42</v>
      </c>
      <c r="I446" t="s">
        <v>45</v>
      </c>
      <c r="J446">
        <v>984956</v>
      </c>
      <c r="K446">
        <v>6</v>
      </c>
      <c r="L446">
        <v>3968</v>
      </c>
      <c r="M446">
        <v>0</v>
      </c>
      <c r="N446">
        <v>34079</v>
      </c>
      <c r="O446">
        <v>23573</v>
      </c>
      <c r="P446">
        <v>14622</v>
      </c>
      <c r="Q446" t="s">
        <v>49</v>
      </c>
      <c r="R446" t="s">
        <v>50</v>
      </c>
      <c r="S446" t="s">
        <v>56</v>
      </c>
      <c r="T446">
        <v>3</v>
      </c>
    </row>
    <row r="447" spans="1:20" x14ac:dyDescent="0.2">
      <c r="A447" s="4">
        <f t="shared" si="6"/>
        <v>45695</v>
      </c>
      <c r="B447" t="s">
        <v>20</v>
      </c>
      <c r="C447" t="s">
        <v>25</v>
      </c>
      <c r="D447" t="s">
        <v>31</v>
      </c>
      <c r="E447" t="s">
        <v>35</v>
      </c>
      <c r="F447" t="s">
        <v>39</v>
      </c>
      <c r="G447">
        <v>45011</v>
      </c>
      <c r="H447" t="s">
        <v>42</v>
      </c>
      <c r="I447" t="s">
        <v>43</v>
      </c>
      <c r="J447">
        <v>690699</v>
      </c>
      <c r="K447">
        <v>4</v>
      </c>
      <c r="L447">
        <v>4789</v>
      </c>
      <c r="M447">
        <v>10</v>
      </c>
      <c r="N447">
        <v>3194</v>
      </c>
      <c r="O447">
        <v>22521</v>
      </c>
      <c r="P447">
        <v>19533</v>
      </c>
      <c r="Q447" t="s">
        <v>48</v>
      </c>
      <c r="R447" t="s">
        <v>50</v>
      </c>
      <c r="S447" t="s">
        <v>53</v>
      </c>
      <c r="T447">
        <v>5</v>
      </c>
    </row>
    <row r="448" spans="1:20" x14ac:dyDescent="0.2">
      <c r="A448" s="4">
        <f t="shared" si="6"/>
        <v>45695</v>
      </c>
      <c r="B448" t="s">
        <v>20</v>
      </c>
      <c r="C448" t="s">
        <v>25</v>
      </c>
      <c r="D448" t="s">
        <v>29</v>
      </c>
      <c r="E448" t="s">
        <v>34</v>
      </c>
      <c r="F448" t="s">
        <v>37</v>
      </c>
      <c r="G448">
        <v>18177</v>
      </c>
      <c r="H448" t="s">
        <v>42</v>
      </c>
      <c r="I448" t="s">
        <v>43</v>
      </c>
      <c r="J448">
        <v>308262</v>
      </c>
      <c r="K448">
        <v>8</v>
      </c>
      <c r="L448">
        <v>565</v>
      </c>
      <c r="M448">
        <v>5</v>
      </c>
      <c r="N448">
        <v>41255</v>
      </c>
      <c r="O448">
        <v>22358</v>
      </c>
      <c r="P448">
        <v>19674</v>
      </c>
      <c r="Q448" t="s">
        <v>47</v>
      </c>
      <c r="R448" t="s">
        <v>52</v>
      </c>
      <c r="S448" t="s">
        <v>56</v>
      </c>
      <c r="T448">
        <v>3</v>
      </c>
    </row>
    <row r="449" spans="1:20" x14ac:dyDescent="0.2">
      <c r="A449" s="4">
        <f t="shared" si="6"/>
        <v>45695</v>
      </c>
      <c r="B449" t="s">
        <v>23</v>
      </c>
      <c r="C449" t="s">
        <v>26</v>
      </c>
      <c r="D449" t="s">
        <v>28</v>
      </c>
      <c r="E449" t="s">
        <v>35</v>
      </c>
      <c r="F449" t="s">
        <v>39</v>
      </c>
      <c r="G449">
        <v>44528</v>
      </c>
      <c r="H449" t="s">
        <v>42</v>
      </c>
      <c r="I449" t="s">
        <v>44</v>
      </c>
      <c r="J449">
        <v>291141</v>
      </c>
      <c r="K449">
        <v>1</v>
      </c>
      <c r="L449">
        <v>3102</v>
      </c>
      <c r="M449">
        <v>0</v>
      </c>
      <c r="N449">
        <v>31533</v>
      </c>
      <c r="O449">
        <v>26333</v>
      </c>
      <c r="P449">
        <v>10218</v>
      </c>
      <c r="Q449" t="s">
        <v>47</v>
      </c>
      <c r="R449" t="s">
        <v>52</v>
      </c>
      <c r="S449" t="s">
        <v>53</v>
      </c>
      <c r="T449">
        <v>3</v>
      </c>
    </row>
    <row r="450" spans="1:20" x14ac:dyDescent="0.2">
      <c r="A450" s="4">
        <f t="shared" si="6"/>
        <v>45695</v>
      </c>
      <c r="B450" t="s">
        <v>20</v>
      </c>
      <c r="C450" t="s">
        <v>27</v>
      </c>
      <c r="D450" t="s">
        <v>28</v>
      </c>
      <c r="E450" t="s">
        <v>34</v>
      </c>
      <c r="F450" t="s">
        <v>37</v>
      </c>
      <c r="G450">
        <v>71351</v>
      </c>
      <c r="H450" t="s">
        <v>41</v>
      </c>
      <c r="I450" t="s">
        <v>45</v>
      </c>
      <c r="J450">
        <v>691020</v>
      </c>
      <c r="K450">
        <v>4</v>
      </c>
      <c r="L450">
        <v>2225</v>
      </c>
      <c r="M450">
        <v>0</v>
      </c>
      <c r="N450">
        <v>21865</v>
      </c>
      <c r="O450">
        <v>14661</v>
      </c>
      <c r="P450">
        <v>5651</v>
      </c>
      <c r="Q450" t="s">
        <v>48</v>
      </c>
      <c r="R450" t="s">
        <v>50</v>
      </c>
      <c r="S450" t="s">
        <v>56</v>
      </c>
      <c r="T450">
        <v>3</v>
      </c>
    </row>
    <row r="451" spans="1:20" x14ac:dyDescent="0.2">
      <c r="A451" s="4">
        <f t="shared" si="6"/>
        <v>45695</v>
      </c>
      <c r="B451" t="s">
        <v>23</v>
      </c>
      <c r="C451" t="s">
        <v>24</v>
      </c>
      <c r="D451" t="s">
        <v>30</v>
      </c>
      <c r="E451" t="s">
        <v>34</v>
      </c>
      <c r="F451" t="s">
        <v>40</v>
      </c>
      <c r="G451">
        <v>66831</v>
      </c>
      <c r="H451" t="s">
        <v>42</v>
      </c>
      <c r="I451" t="s">
        <v>44</v>
      </c>
      <c r="J451">
        <v>282933</v>
      </c>
      <c r="K451">
        <v>7</v>
      </c>
      <c r="L451">
        <v>1999</v>
      </c>
      <c r="M451">
        <v>0</v>
      </c>
      <c r="N451">
        <v>47356</v>
      </c>
      <c r="O451">
        <v>5783</v>
      </c>
      <c r="P451">
        <v>6491</v>
      </c>
      <c r="Q451" t="s">
        <v>46</v>
      </c>
      <c r="R451" t="s">
        <v>52</v>
      </c>
      <c r="S451" t="s">
        <v>55</v>
      </c>
      <c r="T451">
        <v>2</v>
      </c>
    </row>
    <row r="452" spans="1:20" x14ac:dyDescent="0.2">
      <c r="A452" s="4">
        <f t="shared" si="6"/>
        <v>45695</v>
      </c>
      <c r="B452" t="s">
        <v>23</v>
      </c>
      <c r="C452" t="s">
        <v>25</v>
      </c>
      <c r="D452" t="s">
        <v>32</v>
      </c>
      <c r="E452" t="s">
        <v>36</v>
      </c>
      <c r="F452" t="s">
        <v>40</v>
      </c>
      <c r="G452">
        <v>61827</v>
      </c>
      <c r="H452" t="s">
        <v>41</v>
      </c>
      <c r="I452" t="s">
        <v>43</v>
      </c>
      <c r="J452">
        <v>610635</v>
      </c>
      <c r="K452">
        <v>9</v>
      </c>
      <c r="L452">
        <v>2404</v>
      </c>
      <c r="M452">
        <v>15</v>
      </c>
      <c r="N452">
        <v>7615</v>
      </c>
      <c r="O452">
        <v>5493</v>
      </c>
      <c r="P452">
        <v>19989</v>
      </c>
      <c r="Q452" t="s">
        <v>48</v>
      </c>
      <c r="R452" t="s">
        <v>52</v>
      </c>
      <c r="S452" t="s">
        <v>53</v>
      </c>
      <c r="T452">
        <v>5</v>
      </c>
    </row>
    <row r="453" spans="1:20" x14ac:dyDescent="0.2">
      <c r="A453" s="4">
        <f t="shared" si="6"/>
        <v>45695</v>
      </c>
      <c r="B453" t="s">
        <v>23</v>
      </c>
      <c r="C453" t="s">
        <v>25</v>
      </c>
      <c r="D453" t="s">
        <v>33</v>
      </c>
      <c r="E453" t="s">
        <v>36</v>
      </c>
      <c r="F453" t="s">
        <v>38</v>
      </c>
      <c r="G453">
        <v>33508</v>
      </c>
      <c r="H453" t="s">
        <v>42</v>
      </c>
      <c r="I453" t="s">
        <v>43</v>
      </c>
      <c r="J453">
        <v>885488</v>
      </c>
      <c r="K453">
        <v>1</v>
      </c>
      <c r="L453">
        <v>4464</v>
      </c>
      <c r="M453">
        <v>0</v>
      </c>
      <c r="N453">
        <v>42226</v>
      </c>
      <c r="O453">
        <v>13009</v>
      </c>
      <c r="P453">
        <v>11697</v>
      </c>
      <c r="Q453" t="s">
        <v>46</v>
      </c>
      <c r="R453" t="s">
        <v>52</v>
      </c>
      <c r="S453" t="s">
        <v>54</v>
      </c>
      <c r="T453">
        <v>4</v>
      </c>
    </row>
    <row r="454" spans="1:20" x14ac:dyDescent="0.2">
      <c r="A454" s="4">
        <f t="shared" si="6"/>
        <v>45695</v>
      </c>
      <c r="B454" t="s">
        <v>23</v>
      </c>
      <c r="C454" t="s">
        <v>24</v>
      </c>
      <c r="D454" t="s">
        <v>31</v>
      </c>
      <c r="E454" t="s">
        <v>35</v>
      </c>
      <c r="F454" t="s">
        <v>40</v>
      </c>
      <c r="G454">
        <v>64933</v>
      </c>
      <c r="H454" t="s">
        <v>42</v>
      </c>
      <c r="I454" t="s">
        <v>45</v>
      </c>
      <c r="J454">
        <v>542703</v>
      </c>
      <c r="K454">
        <v>8</v>
      </c>
      <c r="L454">
        <v>3309</v>
      </c>
      <c r="M454">
        <v>15</v>
      </c>
      <c r="N454">
        <v>17084</v>
      </c>
      <c r="O454">
        <v>2973</v>
      </c>
      <c r="P454">
        <v>17656</v>
      </c>
      <c r="Q454" t="s">
        <v>47</v>
      </c>
      <c r="R454" t="s">
        <v>51</v>
      </c>
      <c r="S454" t="s">
        <v>54</v>
      </c>
      <c r="T454">
        <v>4</v>
      </c>
    </row>
    <row r="455" spans="1:20" x14ac:dyDescent="0.2">
      <c r="A455" s="4">
        <f t="shared" si="6"/>
        <v>45695</v>
      </c>
      <c r="B455" t="s">
        <v>23</v>
      </c>
      <c r="C455" t="s">
        <v>26</v>
      </c>
      <c r="D455" t="s">
        <v>29</v>
      </c>
      <c r="E455" t="s">
        <v>35</v>
      </c>
      <c r="F455" t="s">
        <v>37</v>
      </c>
      <c r="G455">
        <v>90501</v>
      </c>
      <c r="H455" t="s">
        <v>41</v>
      </c>
      <c r="I455" t="s">
        <v>43</v>
      </c>
      <c r="J455">
        <v>534400</v>
      </c>
      <c r="K455">
        <v>2</v>
      </c>
      <c r="L455">
        <v>4590</v>
      </c>
      <c r="M455">
        <v>20</v>
      </c>
      <c r="N455">
        <v>10016</v>
      </c>
      <c r="O455">
        <v>11900</v>
      </c>
      <c r="P455">
        <v>2619</v>
      </c>
      <c r="Q455" t="s">
        <v>49</v>
      </c>
      <c r="R455" t="s">
        <v>52</v>
      </c>
      <c r="S455" t="s">
        <v>56</v>
      </c>
      <c r="T455">
        <v>5</v>
      </c>
    </row>
    <row r="456" spans="1:20" x14ac:dyDescent="0.2">
      <c r="A456" s="4">
        <f t="shared" si="6"/>
        <v>45695</v>
      </c>
      <c r="B456" t="s">
        <v>22</v>
      </c>
      <c r="C456" t="s">
        <v>26</v>
      </c>
      <c r="D456" t="s">
        <v>33</v>
      </c>
      <c r="E456" t="s">
        <v>36</v>
      </c>
      <c r="F456" t="s">
        <v>38</v>
      </c>
      <c r="G456">
        <v>78772</v>
      </c>
      <c r="H456" t="s">
        <v>42</v>
      </c>
      <c r="I456" t="s">
        <v>45</v>
      </c>
      <c r="J456">
        <v>909830</v>
      </c>
      <c r="K456">
        <v>4</v>
      </c>
      <c r="L456">
        <v>1386</v>
      </c>
      <c r="M456">
        <v>10</v>
      </c>
      <c r="N456">
        <v>33156</v>
      </c>
      <c r="O456">
        <v>17481</v>
      </c>
      <c r="P456">
        <v>-3568</v>
      </c>
      <c r="Q456" t="s">
        <v>46</v>
      </c>
      <c r="R456" t="s">
        <v>52</v>
      </c>
      <c r="S456" t="s">
        <v>56</v>
      </c>
      <c r="T456">
        <v>5</v>
      </c>
    </row>
    <row r="457" spans="1:20" x14ac:dyDescent="0.2">
      <c r="A457" s="4">
        <f t="shared" si="6"/>
        <v>45695</v>
      </c>
      <c r="B457" t="s">
        <v>20</v>
      </c>
      <c r="C457" t="s">
        <v>26</v>
      </c>
      <c r="D457" t="s">
        <v>29</v>
      </c>
      <c r="E457" t="s">
        <v>34</v>
      </c>
      <c r="F457" t="s">
        <v>38</v>
      </c>
      <c r="G457">
        <v>25611</v>
      </c>
      <c r="H457" t="s">
        <v>41</v>
      </c>
      <c r="I457" t="s">
        <v>44</v>
      </c>
      <c r="J457">
        <v>704194</v>
      </c>
      <c r="K457">
        <v>4</v>
      </c>
      <c r="L457">
        <v>4308</v>
      </c>
      <c r="M457">
        <v>5</v>
      </c>
      <c r="N457">
        <v>28725</v>
      </c>
      <c r="O457">
        <v>20460</v>
      </c>
      <c r="P457">
        <v>7710</v>
      </c>
      <c r="Q457" t="s">
        <v>46</v>
      </c>
      <c r="R457" t="s">
        <v>50</v>
      </c>
      <c r="S457" t="s">
        <v>56</v>
      </c>
      <c r="T457">
        <v>1</v>
      </c>
    </row>
    <row r="458" spans="1:20" x14ac:dyDescent="0.2">
      <c r="A458" s="4">
        <f t="shared" si="6"/>
        <v>45696</v>
      </c>
      <c r="B458" t="s">
        <v>23</v>
      </c>
      <c r="C458" t="s">
        <v>27</v>
      </c>
      <c r="D458" t="s">
        <v>31</v>
      </c>
      <c r="E458" t="s">
        <v>34</v>
      </c>
      <c r="F458" t="s">
        <v>40</v>
      </c>
      <c r="G458">
        <v>32282</v>
      </c>
      <c r="H458" t="s">
        <v>41</v>
      </c>
      <c r="I458" t="s">
        <v>45</v>
      </c>
      <c r="J458">
        <v>128517</v>
      </c>
      <c r="K458">
        <v>8</v>
      </c>
      <c r="L458">
        <v>4677</v>
      </c>
      <c r="M458">
        <v>0</v>
      </c>
      <c r="N458">
        <v>36825</v>
      </c>
      <c r="O458">
        <v>27495</v>
      </c>
      <c r="P458">
        <v>7517</v>
      </c>
      <c r="Q458" t="s">
        <v>46</v>
      </c>
      <c r="R458" t="s">
        <v>50</v>
      </c>
      <c r="S458" t="s">
        <v>53</v>
      </c>
      <c r="T458">
        <v>3</v>
      </c>
    </row>
    <row r="459" spans="1:20" x14ac:dyDescent="0.2">
      <c r="A459" s="4">
        <f t="shared" si="6"/>
        <v>45696</v>
      </c>
      <c r="B459" t="s">
        <v>21</v>
      </c>
      <c r="C459" t="s">
        <v>27</v>
      </c>
      <c r="D459" t="s">
        <v>28</v>
      </c>
      <c r="E459" t="s">
        <v>36</v>
      </c>
      <c r="F459" t="s">
        <v>39</v>
      </c>
      <c r="G459">
        <v>51003</v>
      </c>
      <c r="H459" t="s">
        <v>42</v>
      </c>
      <c r="I459" t="s">
        <v>44</v>
      </c>
      <c r="J459">
        <v>456539</v>
      </c>
      <c r="K459">
        <v>2</v>
      </c>
      <c r="L459">
        <v>2460</v>
      </c>
      <c r="M459">
        <v>15</v>
      </c>
      <c r="N459">
        <v>46072</v>
      </c>
      <c r="O459">
        <v>3206</v>
      </c>
      <c r="P459">
        <v>4786</v>
      </c>
      <c r="Q459" t="s">
        <v>49</v>
      </c>
      <c r="R459" t="s">
        <v>51</v>
      </c>
      <c r="S459" t="s">
        <v>55</v>
      </c>
      <c r="T459">
        <v>1</v>
      </c>
    </row>
    <row r="460" spans="1:20" x14ac:dyDescent="0.2">
      <c r="A460" s="4">
        <f t="shared" si="6"/>
        <v>45696</v>
      </c>
      <c r="B460" t="s">
        <v>20</v>
      </c>
      <c r="C460" t="s">
        <v>25</v>
      </c>
      <c r="D460" t="s">
        <v>33</v>
      </c>
      <c r="E460" t="s">
        <v>34</v>
      </c>
      <c r="F460" t="s">
        <v>40</v>
      </c>
      <c r="G460">
        <v>91365</v>
      </c>
      <c r="H460" t="s">
        <v>41</v>
      </c>
      <c r="I460" t="s">
        <v>43</v>
      </c>
      <c r="J460">
        <v>297855</v>
      </c>
      <c r="K460">
        <v>7</v>
      </c>
      <c r="L460">
        <v>3247</v>
      </c>
      <c r="M460">
        <v>0</v>
      </c>
      <c r="N460">
        <v>20801</v>
      </c>
      <c r="O460">
        <v>25514</v>
      </c>
      <c r="P460">
        <v>6775</v>
      </c>
      <c r="Q460" t="s">
        <v>48</v>
      </c>
      <c r="R460" t="s">
        <v>50</v>
      </c>
      <c r="S460" t="s">
        <v>54</v>
      </c>
      <c r="T460">
        <v>2</v>
      </c>
    </row>
    <row r="461" spans="1:20" x14ac:dyDescent="0.2">
      <c r="A461" s="4">
        <f t="shared" si="6"/>
        <v>45696</v>
      </c>
      <c r="B461" t="s">
        <v>20</v>
      </c>
      <c r="C461" t="s">
        <v>26</v>
      </c>
      <c r="D461" t="s">
        <v>30</v>
      </c>
      <c r="E461" t="s">
        <v>36</v>
      </c>
      <c r="F461" t="s">
        <v>40</v>
      </c>
      <c r="G461">
        <v>84216</v>
      </c>
      <c r="H461" t="s">
        <v>41</v>
      </c>
      <c r="I461" t="s">
        <v>44</v>
      </c>
      <c r="J461">
        <v>910996</v>
      </c>
      <c r="K461">
        <v>3</v>
      </c>
      <c r="L461">
        <v>543</v>
      </c>
      <c r="M461">
        <v>0</v>
      </c>
      <c r="N461">
        <v>37600</v>
      </c>
      <c r="O461">
        <v>1086</v>
      </c>
      <c r="P461">
        <v>8003</v>
      </c>
      <c r="Q461" t="s">
        <v>47</v>
      </c>
      <c r="R461" t="s">
        <v>52</v>
      </c>
      <c r="S461" t="s">
        <v>56</v>
      </c>
      <c r="T461">
        <v>2</v>
      </c>
    </row>
    <row r="462" spans="1:20" x14ac:dyDescent="0.2">
      <c r="A462" s="4">
        <f t="shared" si="6"/>
        <v>45696</v>
      </c>
      <c r="B462" t="s">
        <v>23</v>
      </c>
      <c r="C462" t="s">
        <v>24</v>
      </c>
      <c r="D462" t="s">
        <v>32</v>
      </c>
      <c r="E462" t="s">
        <v>36</v>
      </c>
      <c r="F462" t="s">
        <v>38</v>
      </c>
      <c r="G462">
        <v>21340</v>
      </c>
      <c r="H462" t="s">
        <v>42</v>
      </c>
      <c r="I462" t="s">
        <v>44</v>
      </c>
      <c r="J462">
        <v>874005</v>
      </c>
      <c r="K462">
        <v>9</v>
      </c>
      <c r="L462">
        <v>4342</v>
      </c>
      <c r="M462">
        <v>15</v>
      </c>
      <c r="N462">
        <v>39246</v>
      </c>
      <c r="O462">
        <v>10958</v>
      </c>
      <c r="P462">
        <v>9236</v>
      </c>
      <c r="Q462" t="s">
        <v>47</v>
      </c>
      <c r="R462" t="s">
        <v>51</v>
      </c>
      <c r="S462" t="s">
        <v>53</v>
      </c>
      <c r="T462">
        <v>5</v>
      </c>
    </row>
    <row r="463" spans="1:20" x14ac:dyDescent="0.2">
      <c r="A463" s="4">
        <f t="shared" ref="A463:A526" si="7">A451+1</f>
        <v>45696</v>
      </c>
      <c r="B463" t="s">
        <v>22</v>
      </c>
      <c r="C463" t="s">
        <v>25</v>
      </c>
      <c r="D463" t="s">
        <v>30</v>
      </c>
      <c r="E463" t="s">
        <v>35</v>
      </c>
      <c r="F463" t="s">
        <v>40</v>
      </c>
      <c r="G463">
        <v>96643</v>
      </c>
      <c r="H463" t="s">
        <v>41</v>
      </c>
      <c r="I463" t="s">
        <v>44</v>
      </c>
      <c r="J463">
        <v>997986</v>
      </c>
      <c r="K463">
        <v>5</v>
      </c>
      <c r="L463">
        <v>2388</v>
      </c>
      <c r="M463">
        <v>0</v>
      </c>
      <c r="N463">
        <v>24854</v>
      </c>
      <c r="O463">
        <v>12383</v>
      </c>
      <c r="P463">
        <v>9945</v>
      </c>
      <c r="Q463" t="s">
        <v>46</v>
      </c>
      <c r="R463" t="s">
        <v>52</v>
      </c>
      <c r="S463" t="s">
        <v>53</v>
      </c>
      <c r="T463">
        <v>2</v>
      </c>
    </row>
    <row r="464" spans="1:20" x14ac:dyDescent="0.2">
      <c r="A464" s="4">
        <f t="shared" si="7"/>
        <v>45696</v>
      </c>
      <c r="B464" t="s">
        <v>23</v>
      </c>
      <c r="C464" t="s">
        <v>24</v>
      </c>
      <c r="D464" t="s">
        <v>32</v>
      </c>
      <c r="E464" t="s">
        <v>35</v>
      </c>
      <c r="F464" t="s">
        <v>37</v>
      </c>
      <c r="G464">
        <v>84684</v>
      </c>
      <c r="H464" t="s">
        <v>41</v>
      </c>
      <c r="I464" t="s">
        <v>45</v>
      </c>
      <c r="J464">
        <v>631399</v>
      </c>
      <c r="K464">
        <v>8</v>
      </c>
      <c r="L464">
        <v>4398</v>
      </c>
      <c r="M464">
        <v>5</v>
      </c>
      <c r="N464">
        <v>39386</v>
      </c>
      <c r="O464">
        <v>7315</v>
      </c>
      <c r="P464">
        <v>11721</v>
      </c>
      <c r="Q464" t="s">
        <v>47</v>
      </c>
      <c r="R464" t="s">
        <v>52</v>
      </c>
      <c r="S464" t="s">
        <v>54</v>
      </c>
      <c r="T464">
        <v>5</v>
      </c>
    </row>
    <row r="465" spans="1:20" x14ac:dyDescent="0.2">
      <c r="A465" s="4">
        <f t="shared" si="7"/>
        <v>45696</v>
      </c>
      <c r="B465" t="s">
        <v>22</v>
      </c>
      <c r="C465" t="s">
        <v>25</v>
      </c>
      <c r="D465" t="s">
        <v>29</v>
      </c>
      <c r="E465" t="s">
        <v>36</v>
      </c>
      <c r="F465" t="s">
        <v>38</v>
      </c>
      <c r="G465">
        <v>93035</v>
      </c>
      <c r="H465" t="s">
        <v>42</v>
      </c>
      <c r="I465" t="s">
        <v>44</v>
      </c>
      <c r="J465">
        <v>724478</v>
      </c>
      <c r="K465">
        <v>5</v>
      </c>
      <c r="L465">
        <v>4392</v>
      </c>
      <c r="M465">
        <v>20</v>
      </c>
      <c r="N465">
        <v>16142</v>
      </c>
      <c r="O465">
        <v>21031</v>
      </c>
      <c r="P465">
        <v>-659</v>
      </c>
      <c r="Q465" t="s">
        <v>46</v>
      </c>
      <c r="R465" t="s">
        <v>52</v>
      </c>
      <c r="S465" t="s">
        <v>54</v>
      </c>
      <c r="T465">
        <v>4</v>
      </c>
    </row>
    <row r="466" spans="1:20" x14ac:dyDescent="0.2">
      <c r="A466" s="4">
        <f t="shared" si="7"/>
        <v>45696</v>
      </c>
      <c r="B466" t="s">
        <v>21</v>
      </c>
      <c r="C466" t="s">
        <v>27</v>
      </c>
      <c r="D466" t="s">
        <v>33</v>
      </c>
      <c r="E466" t="s">
        <v>35</v>
      </c>
      <c r="F466" t="s">
        <v>40</v>
      </c>
      <c r="G466">
        <v>28165</v>
      </c>
      <c r="H466" t="s">
        <v>41</v>
      </c>
      <c r="I466" t="s">
        <v>45</v>
      </c>
      <c r="J466">
        <v>231382</v>
      </c>
      <c r="K466">
        <v>1</v>
      </c>
      <c r="L466">
        <v>1219</v>
      </c>
      <c r="M466">
        <v>10</v>
      </c>
      <c r="N466">
        <v>19393</v>
      </c>
      <c r="O466">
        <v>4677</v>
      </c>
      <c r="P466">
        <v>19200</v>
      </c>
      <c r="Q466" t="s">
        <v>49</v>
      </c>
      <c r="R466" t="s">
        <v>51</v>
      </c>
      <c r="S466" t="s">
        <v>55</v>
      </c>
      <c r="T466">
        <v>3</v>
      </c>
    </row>
    <row r="467" spans="1:20" x14ac:dyDescent="0.2">
      <c r="A467" s="4">
        <f t="shared" si="7"/>
        <v>45696</v>
      </c>
      <c r="B467" t="s">
        <v>20</v>
      </c>
      <c r="C467" t="s">
        <v>25</v>
      </c>
      <c r="D467" t="s">
        <v>33</v>
      </c>
      <c r="E467" t="s">
        <v>36</v>
      </c>
      <c r="F467" t="s">
        <v>39</v>
      </c>
      <c r="G467">
        <v>28260</v>
      </c>
      <c r="H467" t="s">
        <v>42</v>
      </c>
      <c r="I467" t="s">
        <v>45</v>
      </c>
      <c r="J467">
        <v>773348</v>
      </c>
      <c r="K467">
        <v>9</v>
      </c>
      <c r="L467">
        <v>1190</v>
      </c>
      <c r="M467">
        <v>0</v>
      </c>
      <c r="N467">
        <v>5778</v>
      </c>
      <c r="O467">
        <v>26257</v>
      </c>
      <c r="P467">
        <v>11941</v>
      </c>
      <c r="Q467" t="s">
        <v>46</v>
      </c>
      <c r="R467" t="s">
        <v>50</v>
      </c>
      <c r="S467" t="s">
        <v>54</v>
      </c>
      <c r="T467">
        <v>2</v>
      </c>
    </row>
    <row r="468" spans="1:20" x14ac:dyDescent="0.2">
      <c r="A468" s="4">
        <f t="shared" si="7"/>
        <v>45696</v>
      </c>
      <c r="B468" t="s">
        <v>21</v>
      </c>
      <c r="C468" t="s">
        <v>27</v>
      </c>
      <c r="D468" t="s">
        <v>32</v>
      </c>
      <c r="E468" t="s">
        <v>34</v>
      </c>
      <c r="F468" t="s">
        <v>37</v>
      </c>
      <c r="G468">
        <v>64515</v>
      </c>
      <c r="H468" t="s">
        <v>41</v>
      </c>
      <c r="I468" t="s">
        <v>45</v>
      </c>
      <c r="J468">
        <v>253115</v>
      </c>
      <c r="K468">
        <v>7</v>
      </c>
      <c r="L468">
        <v>2445</v>
      </c>
      <c r="M468">
        <v>15</v>
      </c>
      <c r="N468">
        <v>35709</v>
      </c>
      <c r="O468">
        <v>15570</v>
      </c>
      <c r="P468">
        <v>-701</v>
      </c>
      <c r="Q468" t="s">
        <v>49</v>
      </c>
      <c r="R468" t="s">
        <v>50</v>
      </c>
      <c r="S468" t="s">
        <v>55</v>
      </c>
      <c r="T468">
        <v>1</v>
      </c>
    </row>
    <row r="469" spans="1:20" x14ac:dyDescent="0.2">
      <c r="A469" s="4">
        <f t="shared" si="7"/>
        <v>45696</v>
      </c>
      <c r="B469" t="s">
        <v>22</v>
      </c>
      <c r="C469" t="s">
        <v>25</v>
      </c>
      <c r="D469" t="s">
        <v>28</v>
      </c>
      <c r="E469" t="s">
        <v>34</v>
      </c>
      <c r="F469" t="s">
        <v>39</v>
      </c>
      <c r="G469">
        <v>40480</v>
      </c>
      <c r="H469" t="s">
        <v>42</v>
      </c>
      <c r="I469" t="s">
        <v>43</v>
      </c>
      <c r="J469">
        <v>452624</v>
      </c>
      <c r="K469">
        <v>4</v>
      </c>
      <c r="L469">
        <v>609</v>
      </c>
      <c r="M469">
        <v>5</v>
      </c>
      <c r="N469">
        <v>38371</v>
      </c>
      <c r="O469">
        <v>8645</v>
      </c>
      <c r="P469">
        <v>18432</v>
      </c>
      <c r="Q469" t="s">
        <v>46</v>
      </c>
      <c r="R469" t="s">
        <v>50</v>
      </c>
      <c r="S469" t="s">
        <v>55</v>
      </c>
      <c r="T469">
        <v>2</v>
      </c>
    </row>
    <row r="470" spans="1:20" x14ac:dyDescent="0.2">
      <c r="A470" s="4">
        <f t="shared" si="7"/>
        <v>45697</v>
      </c>
      <c r="B470" t="s">
        <v>22</v>
      </c>
      <c r="C470" t="s">
        <v>26</v>
      </c>
      <c r="D470" t="s">
        <v>31</v>
      </c>
      <c r="E470" t="s">
        <v>34</v>
      </c>
      <c r="F470" t="s">
        <v>37</v>
      </c>
      <c r="G470">
        <v>62527</v>
      </c>
      <c r="H470" t="s">
        <v>42</v>
      </c>
      <c r="I470" t="s">
        <v>43</v>
      </c>
      <c r="J470">
        <v>201850</v>
      </c>
      <c r="K470">
        <v>7</v>
      </c>
      <c r="L470">
        <v>4814</v>
      </c>
      <c r="M470">
        <v>0</v>
      </c>
      <c r="N470">
        <v>38748</v>
      </c>
      <c r="O470">
        <v>13408</v>
      </c>
      <c r="P470">
        <v>-3784</v>
      </c>
      <c r="Q470" t="s">
        <v>46</v>
      </c>
      <c r="R470" t="s">
        <v>52</v>
      </c>
      <c r="S470" t="s">
        <v>53</v>
      </c>
      <c r="T470">
        <v>3</v>
      </c>
    </row>
    <row r="471" spans="1:20" x14ac:dyDescent="0.2">
      <c r="A471" s="4">
        <f t="shared" si="7"/>
        <v>45697</v>
      </c>
      <c r="B471" t="s">
        <v>21</v>
      </c>
      <c r="C471" t="s">
        <v>24</v>
      </c>
      <c r="D471" t="s">
        <v>30</v>
      </c>
      <c r="E471" t="s">
        <v>34</v>
      </c>
      <c r="F471" t="s">
        <v>39</v>
      </c>
      <c r="G471">
        <v>69789</v>
      </c>
      <c r="H471" t="s">
        <v>42</v>
      </c>
      <c r="I471" t="s">
        <v>43</v>
      </c>
      <c r="J471">
        <v>493018</v>
      </c>
      <c r="K471">
        <v>5</v>
      </c>
      <c r="L471">
        <v>1014</v>
      </c>
      <c r="M471">
        <v>20</v>
      </c>
      <c r="N471">
        <v>17318</v>
      </c>
      <c r="O471">
        <v>13784</v>
      </c>
      <c r="P471">
        <v>7102</v>
      </c>
      <c r="Q471" t="s">
        <v>49</v>
      </c>
      <c r="R471" t="s">
        <v>51</v>
      </c>
      <c r="S471" t="s">
        <v>53</v>
      </c>
      <c r="T471">
        <v>2</v>
      </c>
    </row>
    <row r="472" spans="1:20" x14ac:dyDescent="0.2">
      <c r="A472" s="4">
        <f t="shared" si="7"/>
        <v>45697</v>
      </c>
      <c r="B472" t="s">
        <v>22</v>
      </c>
      <c r="C472" t="s">
        <v>26</v>
      </c>
      <c r="D472" t="s">
        <v>29</v>
      </c>
      <c r="E472" t="s">
        <v>36</v>
      </c>
      <c r="F472" t="s">
        <v>40</v>
      </c>
      <c r="G472">
        <v>61902</v>
      </c>
      <c r="H472" t="s">
        <v>42</v>
      </c>
      <c r="I472" t="s">
        <v>45</v>
      </c>
      <c r="J472">
        <v>859015</v>
      </c>
      <c r="K472">
        <v>9</v>
      </c>
      <c r="L472">
        <v>1136</v>
      </c>
      <c r="M472">
        <v>20</v>
      </c>
      <c r="N472">
        <v>39136</v>
      </c>
      <c r="O472">
        <v>28045</v>
      </c>
      <c r="P472">
        <v>14814</v>
      </c>
      <c r="Q472" t="s">
        <v>48</v>
      </c>
      <c r="R472" t="s">
        <v>50</v>
      </c>
      <c r="S472" t="s">
        <v>55</v>
      </c>
      <c r="T472">
        <v>5</v>
      </c>
    </row>
    <row r="473" spans="1:20" x14ac:dyDescent="0.2">
      <c r="A473" s="4">
        <f t="shared" si="7"/>
        <v>45697</v>
      </c>
      <c r="B473" t="s">
        <v>21</v>
      </c>
      <c r="C473" t="s">
        <v>25</v>
      </c>
      <c r="D473" t="s">
        <v>30</v>
      </c>
      <c r="E473" t="s">
        <v>34</v>
      </c>
      <c r="F473" t="s">
        <v>37</v>
      </c>
      <c r="G473">
        <v>42191</v>
      </c>
      <c r="H473" t="s">
        <v>42</v>
      </c>
      <c r="I473" t="s">
        <v>43</v>
      </c>
      <c r="J473">
        <v>189937</v>
      </c>
      <c r="K473">
        <v>2</v>
      </c>
      <c r="L473">
        <v>3828</v>
      </c>
      <c r="M473">
        <v>15</v>
      </c>
      <c r="N473">
        <v>49068</v>
      </c>
      <c r="O473">
        <v>9326</v>
      </c>
      <c r="P473">
        <v>17057</v>
      </c>
      <c r="Q473" t="s">
        <v>49</v>
      </c>
      <c r="R473" t="s">
        <v>51</v>
      </c>
      <c r="S473" t="s">
        <v>56</v>
      </c>
      <c r="T473">
        <v>2</v>
      </c>
    </row>
    <row r="474" spans="1:20" x14ac:dyDescent="0.2">
      <c r="A474" s="4">
        <f t="shared" si="7"/>
        <v>45697</v>
      </c>
      <c r="B474" t="s">
        <v>20</v>
      </c>
      <c r="C474" t="s">
        <v>25</v>
      </c>
      <c r="D474" t="s">
        <v>30</v>
      </c>
      <c r="E474" t="s">
        <v>34</v>
      </c>
      <c r="F474" t="s">
        <v>38</v>
      </c>
      <c r="G474">
        <v>69488</v>
      </c>
      <c r="H474" t="s">
        <v>41</v>
      </c>
      <c r="I474" t="s">
        <v>44</v>
      </c>
      <c r="J474">
        <v>772741</v>
      </c>
      <c r="K474">
        <v>4</v>
      </c>
      <c r="L474">
        <v>1126</v>
      </c>
      <c r="M474">
        <v>0</v>
      </c>
      <c r="N474">
        <v>43461</v>
      </c>
      <c r="O474">
        <v>29986</v>
      </c>
      <c r="P474">
        <v>7961</v>
      </c>
      <c r="Q474" t="s">
        <v>46</v>
      </c>
      <c r="R474" t="s">
        <v>51</v>
      </c>
      <c r="S474" t="s">
        <v>55</v>
      </c>
      <c r="T474">
        <v>4</v>
      </c>
    </row>
    <row r="475" spans="1:20" x14ac:dyDescent="0.2">
      <c r="A475" s="4">
        <f t="shared" si="7"/>
        <v>45697</v>
      </c>
      <c r="B475" t="s">
        <v>21</v>
      </c>
      <c r="C475" t="s">
        <v>25</v>
      </c>
      <c r="D475" t="s">
        <v>29</v>
      </c>
      <c r="E475" t="s">
        <v>34</v>
      </c>
      <c r="F475" t="s">
        <v>38</v>
      </c>
      <c r="G475">
        <v>85082</v>
      </c>
      <c r="H475" t="s">
        <v>42</v>
      </c>
      <c r="I475" t="s">
        <v>45</v>
      </c>
      <c r="J475">
        <v>919696</v>
      </c>
      <c r="K475">
        <v>6</v>
      </c>
      <c r="L475">
        <v>569</v>
      </c>
      <c r="M475">
        <v>0</v>
      </c>
      <c r="N475">
        <v>46778</v>
      </c>
      <c r="O475">
        <v>7212</v>
      </c>
      <c r="P475">
        <v>3927</v>
      </c>
      <c r="Q475" t="s">
        <v>47</v>
      </c>
      <c r="R475" t="s">
        <v>52</v>
      </c>
      <c r="S475" t="s">
        <v>54</v>
      </c>
      <c r="T475">
        <v>4</v>
      </c>
    </row>
    <row r="476" spans="1:20" x14ac:dyDescent="0.2">
      <c r="A476" s="4">
        <f t="shared" si="7"/>
        <v>45697</v>
      </c>
      <c r="B476" t="s">
        <v>20</v>
      </c>
      <c r="C476" t="s">
        <v>27</v>
      </c>
      <c r="D476" t="s">
        <v>29</v>
      </c>
      <c r="E476" t="s">
        <v>34</v>
      </c>
      <c r="F476" t="s">
        <v>39</v>
      </c>
      <c r="G476">
        <v>46044</v>
      </c>
      <c r="H476" t="s">
        <v>42</v>
      </c>
      <c r="I476" t="s">
        <v>43</v>
      </c>
      <c r="J476">
        <v>777429</v>
      </c>
      <c r="K476">
        <v>5</v>
      </c>
      <c r="L476">
        <v>3006</v>
      </c>
      <c r="M476">
        <v>0</v>
      </c>
      <c r="N476">
        <v>34671</v>
      </c>
      <c r="O476">
        <v>11437</v>
      </c>
      <c r="P476">
        <v>6517</v>
      </c>
      <c r="Q476" t="s">
        <v>48</v>
      </c>
      <c r="R476" t="s">
        <v>51</v>
      </c>
      <c r="S476" t="s">
        <v>55</v>
      </c>
      <c r="T476">
        <v>2</v>
      </c>
    </row>
    <row r="477" spans="1:20" x14ac:dyDescent="0.2">
      <c r="A477" s="4">
        <f t="shared" si="7"/>
        <v>45697</v>
      </c>
      <c r="B477" t="s">
        <v>21</v>
      </c>
      <c r="C477" t="s">
        <v>24</v>
      </c>
      <c r="D477" t="s">
        <v>33</v>
      </c>
      <c r="E477" t="s">
        <v>36</v>
      </c>
      <c r="F477" t="s">
        <v>39</v>
      </c>
      <c r="G477">
        <v>59600</v>
      </c>
      <c r="H477" t="s">
        <v>41</v>
      </c>
      <c r="I477" t="s">
        <v>45</v>
      </c>
      <c r="J477">
        <v>608867</v>
      </c>
      <c r="K477">
        <v>1</v>
      </c>
      <c r="L477">
        <v>4389</v>
      </c>
      <c r="M477">
        <v>20</v>
      </c>
      <c r="N477">
        <v>33970</v>
      </c>
      <c r="O477">
        <v>7960</v>
      </c>
      <c r="P477">
        <v>5523</v>
      </c>
      <c r="Q477" t="s">
        <v>47</v>
      </c>
      <c r="R477" t="s">
        <v>50</v>
      </c>
      <c r="S477" t="s">
        <v>55</v>
      </c>
      <c r="T477">
        <v>1</v>
      </c>
    </row>
    <row r="478" spans="1:20" x14ac:dyDescent="0.2">
      <c r="A478" s="4">
        <f t="shared" si="7"/>
        <v>45697</v>
      </c>
      <c r="B478" t="s">
        <v>22</v>
      </c>
      <c r="C478" t="s">
        <v>24</v>
      </c>
      <c r="D478" t="s">
        <v>30</v>
      </c>
      <c r="E478" t="s">
        <v>34</v>
      </c>
      <c r="F478" t="s">
        <v>39</v>
      </c>
      <c r="G478">
        <v>97457</v>
      </c>
      <c r="H478" t="s">
        <v>42</v>
      </c>
      <c r="I478" t="s">
        <v>43</v>
      </c>
      <c r="J478">
        <v>274036</v>
      </c>
      <c r="K478">
        <v>9</v>
      </c>
      <c r="L478">
        <v>4299</v>
      </c>
      <c r="M478">
        <v>0</v>
      </c>
      <c r="N478">
        <v>3250</v>
      </c>
      <c r="O478">
        <v>21173</v>
      </c>
      <c r="P478">
        <v>13649</v>
      </c>
      <c r="Q478" t="s">
        <v>48</v>
      </c>
      <c r="R478" t="s">
        <v>50</v>
      </c>
      <c r="S478" t="s">
        <v>55</v>
      </c>
      <c r="T478">
        <v>2</v>
      </c>
    </row>
    <row r="479" spans="1:20" x14ac:dyDescent="0.2">
      <c r="A479" s="4">
        <f t="shared" si="7"/>
        <v>45697</v>
      </c>
      <c r="B479" t="s">
        <v>21</v>
      </c>
      <c r="C479" t="s">
        <v>25</v>
      </c>
      <c r="D479" t="s">
        <v>31</v>
      </c>
      <c r="E479" t="s">
        <v>35</v>
      </c>
      <c r="F479" t="s">
        <v>37</v>
      </c>
      <c r="G479">
        <v>58776</v>
      </c>
      <c r="H479" t="s">
        <v>41</v>
      </c>
      <c r="I479" t="s">
        <v>44</v>
      </c>
      <c r="J479">
        <v>822094</v>
      </c>
      <c r="K479">
        <v>9</v>
      </c>
      <c r="L479">
        <v>2350</v>
      </c>
      <c r="M479">
        <v>0</v>
      </c>
      <c r="N479">
        <v>45348</v>
      </c>
      <c r="O479">
        <v>29682</v>
      </c>
      <c r="P479">
        <v>-332</v>
      </c>
      <c r="Q479" t="s">
        <v>46</v>
      </c>
      <c r="R479" t="s">
        <v>51</v>
      </c>
      <c r="S479" t="s">
        <v>56</v>
      </c>
      <c r="T479">
        <v>5</v>
      </c>
    </row>
    <row r="480" spans="1:20" x14ac:dyDescent="0.2">
      <c r="A480" s="4">
        <f t="shared" si="7"/>
        <v>45697</v>
      </c>
      <c r="B480" t="s">
        <v>22</v>
      </c>
      <c r="C480" t="s">
        <v>25</v>
      </c>
      <c r="D480" t="s">
        <v>31</v>
      </c>
      <c r="E480" t="s">
        <v>35</v>
      </c>
      <c r="F480" t="s">
        <v>38</v>
      </c>
      <c r="G480">
        <v>22836</v>
      </c>
      <c r="H480" t="s">
        <v>41</v>
      </c>
      <c r="I480" t="s">
        <v>45</v>
      </c>
      <c r="J480">
        <v>733129</v>
      </c>
      <c r="K480">
        <v>3</v>
      </c>
      <c r="L480">
        <v>4819</v>
      </c>
      <c r="M480">
        <v>0</v>
      </c>
      <c r="N480">
        <v>20703</v>
      </c>
      <c r="O480">
        <v>14156</v>
      </c>
      <c r="P480">
        <v>3373</v>
      </c>
      <c r="Q480" t="s">
        <v>48</v>
      </c>
      <c r="R480" t="s">
        <v>51</v>
      </c>
      <c r="S480" t="s">
        <v>56</v>
      </c>
      <c r="T480">
        <v>5</v>
      </c>
    </row>
    <row r="481" spans="1:20" x14ac:dyDescent="0.2">
      <c r="A481" s="4">
        <f t="shared" si="7"/>
        <v>45697</v>
      </c>
      <c r="B481" t="s">
        <v>21</v>
      </c>
      <c r="C481" t="s">
        <v>27</v>
      </c>
      <c r="D481" t="s">
        <v>32</v>
      </c>
      <c r="E481" t="s">
        <v>35</v>
      </c>
      <c r="F481" t="s">
        <v>40</v>
      </c>
      <c r="G481">
        <v>84525</v>
      </c>
      <c r="H481" t="s">
        <v>42</v>
      </c>
      <c r="I481" t="s">
        <v>43</v>
      </c>
      <c r="J481">
        <v>368054</v>
      </c>
      <c r="K481">
        <v>4</v>
      </c>
      <c r="L481">
        <v>3378</v>
      </c>
      <c r="M481">
        <v>0</v>
      </c>
      <c r="N481">
        <v>40678</v>
      </c>
      <c r="O481">
        <v>28777</v>
      </c>
      <c r="P481">
        <v>17074</v>
      </c>
      <c r="Q481" t="s">
        <v>47</v>
      </c>
      <c r="R481" t="s">
        <v>51</v>
      </c>
      <c r="S481" t="s">
        <v>55</v>
      </c>
      <c r="T481">
        <v>5</v>
      </c>
    </row>
    <row r="482" spans="1:20" x14ac:dyDescent="0.2">
      <c r="A482" s="4">
        <f t="shared" si="7"/>
        <v>45698</v>
      </c>
      <c r="B482" t="s">
        <v>21</v>
      </c>
      <c r="C482" t="s">
        <v>26</v>
      </c>
      <c r="D482" t="s">
        <v>29</v>
      </c>
      <c r="E482" t="s">
        <v>35</v>
      </c>
      <c r="F482" t="s">
        <v>37</v>
      </c>
      <c r="G482">
        <v>62648</v>
      </c>
      <c r="H482" t="s">
        <v>41</v>
      </c>
      <c r="I482" t="s">
        <v>43</v>
      </c>
      <c r="J482">
        <v>171020</v>
      </c>
      <c r="K482">
        <v>4</v>
      </c>
      <c r="L482">
        <v>3852</v>
      </c>
      <c r="M482">
        <v>15</v>
      </c>
      <c r="N482">
        <v>24922</v>
      </c>
      <c r="O482">
        <v>26310</v>
      </c>
      <c r="P482">
        <v>16453</v>
      </c>
      <c r="Q482" t="s">
        <v>49</v>
      </c>
      <c r="R482" t="s">
        <v>51</v>
      </c>
      <c r="S482" t="s">
        <v>54</v>
      </c>
      <c r="T482">
        <v>1</v>
      </c>
    </row>
    <row r="483" spans="1:20" x14ac:dyDescent="0.2">
      <c r="A483" s="4">
        <f t="shared" si="7"/>
        <v>45698</v>
      </c>
      <c r="B483" t="s">
        <v>23</v>
      </c>
      <c r="C483" t="s">
        <v>26</v>
      </c>
      <c r="D483" t="s">
        <v>33</v>
      </c>
      <c r="E483" t="s">
        <v>35</v>
      </c>
      <c r="F483" t="s">
        <v>39</v>
      </c>
      <c r="G483">
        <v>23740</v>
      </c>
      <c r="H483" t="s">
        <v>41</v>
      </c>
      <c r="I483" t="s">
        <v>44</v>
      </c>
      <c r="J483">
        <v>539381</v>
      </c>
      <c r="K483">
        <v>8</v>
      </c>
      <c r="L483">
        <v>4477</v>
      </c>
      <c r="M483">
        <v>20</v>
      </c>
      <c r="N483">
        <v>4957</v>
      </c>
      <c r="O483">
        <v>18517</v>
      </c>
      <c r="P483">
        <v>11591</v>
      </c>
      <c r="Q483" t="s">
        <v>48</v>
      </c>
      <c r="R483" t="s">
        <v>50</v>
      </c>
      <c r="S483" t="s">
        <v>53</v>
      </c>
      <c r="T483">
        <v>4</v>
      </c>
    </row>
    <row r="484" spans="1:20" x14ac:dyDescent="0.2">
      <c r="A484" s="4">
        <f t="shared" si="7"/>
        <v>45698</v>
      </c>
      <c r="B484" t="s">
        <v>22</v>
      </c>
      <c r="C484" t="s">
        <v>24</v>
      </c>
      <c r="D484" t="s">
        <v>31</v>
      </c>
      <c r="E484" t="s">
        <v>35</v>
      </c>
      <c r="F484" t="s">
        <v>38</v>
      </c>
      <c r="G484">
        <v>23102</v>
      </c>
      <c r="H484" t="s">
        <v>41</v>
      </c>
      <c r="I484" t="s">
        <v>44</v>
      </c>
      <c r="J484">
        <v>297184</v>
      </c>
      <c r="K484">
        <v>6</v>
      </c>
      <c r="L484">
        <v>2134</v>
      </c>
      <c r="M484">
        <v>10</v>
      </c>
      <c r="N484">
        <v>24722</v>
      </c>
      <c r="O484">
        <v>20482</v>
      </c>
      <c r="P484">
        <v>-3807</v>
      </c>
      <c r="Q484" t="s">
        <v>48</v>
      </c>
      <c r="R484" t="s">
        <v>50</v>
      </c>
      <c r="S484" t="s">
        <v>54</v>
      </c>
      <c r="T484">
        <v>5</v>
      </c>
    </row>
    <row r="485" spans="1:20" x14ac:dyDescent="0.2">
      <c r="A485" s="4">
        <f t="shared" si="7"/>
        <v>45698</v>
      </c>
      <c r="B485" t="s">
        <v>23</v>
      </c>
      <c r="C485" t="s">
        <v>27</v>
      </c>
      <c r="D485" t="s">
        <v>28</v>
      </c>
      <c r="E485" t="s">
        <v>36</v>
      </c>
      <c r="F485" t="s">
        <v>39</v>
      </c>
      <c r="G485">
        <v>90893</v>
      </c>
      <c r="H485" t="s">
        <v>42</v>
      </c>
      <c r="I485" t="s">
        <v>43</v>
      </c>
      <c r="J485">
        <v>348920</v>
      </c>
      <c r="K485">
        <v>2</v>
      </c>
      <c r="L485">
        <v>3976</v>
      </c>
      <c r="M485">
        <v>15</v>
      </c>
      <c r="N485">
        <v>15894</v>
      </c>
      <c r="O485">
        <v>20855</v>
      </c>
      <c r="P485">
        <v>-766</v>
      </c>
      <c r="Q485" t="s">
        <v>46</v>
      </c>
      <c r="R485" t="s">
        <v>52</v>
      </c>
      <c r="S485" t="s">
        <v>53</v>
      </c>
      <c r="T485">
        <v>5</v>
      </c>
    </row>
    <row r="486" spans="1:20" x14ac:dyDescent="0.2">
      <c r="A486" s="4">
        <f t="shared" si="7"/>
        <v>45698</v>
      </c>
      <c r="B486" t="s">
        <v>22</v>
      </c>
      <c r="C486" t="s">
        <v>25</v>
      </c>
      <c r="D486" t="s">
        <v>33</v>
      </c>
      <c r="E486" t="s">
        <v>35</v>
      </c>
      <c r="F486" t="s">
        <v>40</v>
      </c>
      <c r="G486">
        <v>61334</v>
      </c>
      <c r="H486" t="s">
        <v>41</v>
      </c>
      <c r="I486" t="s">
        <v>43</v>
      </c>
      <c r="J486">
        <v>919253</v>
      </c>
      <c r="K486">
        <v>4</v>
      </c>
      <c r="L486">
        <v>3043</v>
      </c>
      <c r="M486">
        <v>0</v>
      </c>
      <c r="N486">
        <v>27772</v>
      </c>
      <c r="O486">
        <v>6439</v>
      </c>
      <c r="P486">
        <v>12573</v>
      </c>
      <c r="Q486" t="s">
        <v>46</v>
      </c>
      <c r="R486" t="s">
        <v>51</v>
      </c>
      <c r="S486" t="s">
        <v>54</v>
      </c>
      <c r="T486">
        <v>2</v>
      </c>
    </row>
    <row r="487" spans="1:20" x14ac:dyDescent="0.2">
      <c r="A487" s="4">
        <f t="shared" si="7"/>
        <v>45698</v>
      </c>
      <c r="B487" t="s">
        <v>23</v>
      </c>
      <c r="C487" t="s">
        <v>24</v>
      </c>
      <c r="D487" t="s">
        <v>33</v>
      </c>
      <c r="E487" t="s">
        <v>34</v>
      </c>
      <c r="F487" t="s">
        <v>40</v>
      </c>
      <c r="G487">
        <v>40255</v>
      </c>
      <c r="H487" t="s">
        <v>42</v>
      </c>
      <c r="I487" t="s">
        <v>45</v>
      </c>
      <c r="J487">
        <v>476437</v>
      </c>
      <c r="K487">
        <v>1</v>
      </c>
      <c r="L487">
        <v>1268</v>
      </c>
      <c r="M487">
        <v>10</v>
      </c>
      <c r="N487">
        <v>34754</v>
      </c>
      <c r="O487">
        <v>4265</v>
      </c>
      <c r="P487">
        <v>16048</v>
      </c>
      <c r="Q487" t="s">
        <v>48</v>
      </c>
      <c r="R487" t="s">
        <v>50</v>
      </c>
      <c r="S487" t="s">
        <v>56</v>
      </c>
      <c r="T487">
        <v>4</v>
      </c>
    </row>
    <row r="488" spans="1:20" x14ac:dyDescent="0.2">
      <c r="A488" s="4">
        <f t="shared" si="7"/>
        <v>45698</v>
      </c>
      <c r="B488" t="s">
        <v>20</v>
      </c>
      <c r="C488" t="s">
        <v>27</v>
      </c>
      <c r="D488" t="s">
        <v>31</v>
      </c>
      <c r="E488" t="s">
        <v>35</v>
      </c>
      <c r="F488" t="s">
        <v>38</v>
      </c>
      <c r="G488">
        <v>35221</v>
      </c>
      <c r="H488" t="s">
        <v>42</v>
      </c>
      <c r="I488" t="s">
        <v>45</v>
      </c>
      <c r="J488">
        <v>541819</v>
      </c>
      <c r="K488">
        <v>3</v>
      </c>
      <c r="L488">
        <v>3103</v>
      </c>
      <c r="M488">
        <v>5</v>
      </c>
      <c r="N488">
        <v>38042</v>
      </c>
      <c r="O488">
        <v>2968</v>
      </c>
      <c r="P488">
        <v>-3342</v>
      </c>
      <c r="Q488" t="s">
        <v>46</v>
      </c>
      <c r="R488" t="s">
        <v>51</v>
      </c>
      <c r="S488" t="s">
        <v>54</v>
      </c>
      <c r="T488">
        <v>5</v>
      </c>
    </row>
    <row r="489" spans="1:20" x14ac:dyDescent="0.2">
      <c r="A489" s="4">
        <f t="shared" si="7"/>
        <v>45698</v>
      </c>
      <c r="B489" t="s">
        <v>21</v>
      </c>
      <c r="C489" t="s">
        <v>26</v>
      </c>
      <c r="D489" t="s">
        <v>28</v>
      </c>
      <c r="E489" t="s">
        <v>36</v>
      </c>
      <c r="F489" t="s">
        <v>37</v>
      </c>
      <c r="G489">
        <v>73265</v>
      </c>
      <c r="H489" t="s">
        <v>41</v>
      </c>
      <c r="I489" t="s">
        <v>43</v>
      </c>
      <c r="J489">
        <v>755353</v>
      </c>
      <c r="K489">
        <v>4</v>
      </c>
      <c r="L489">
        <v>1491</v>
      </c>
      <c r="M489">
        <v>10</v>
      </c>
      <c r="N489">
        <v>27632</v>
      </c>
      <c r="O489">
        <v>8513</v>
      </c>
      <c r="P489">
        <v>18947</v>
      </c>
      <c r="Q489" t="s">
        <v>46</v>
      </c>
      <c r="R489" t="s">
        <v>50</v>
      </c>
      <c r="S489" t="s">
        <v>55</v>
      </c>
      <c r="T489">
        <v>5</v>
      </c>
    </row>
    <row r="490" spans="1:20" x14ac:dyDescent="0.2">
      <c r="A490" s="4">
        <f t="shared" si="7"/>
        <v>45698</v>
      </c>
      <c r="B490" t="s">
        <v>22</v>
      </c>
      <c r="C490" t="s">
        <v>27</v>
      </c>
      <c r="D490" t="s">
        <v>32</v>
      </c>
      <c r="E490" t="s">
        <v>35</v>
      </c>
      <c r="F490" t="s">
        <v>40</v>
      </c>
      <c r="G490">
        <v>10719</v>
      </c>
      <c r="H490" t="s">
        <v>42</v>
      </c>
      <c r="I490" t="s">
        <v>44</v>
      </c>
      <c r="J490">
        <v>395140</v>
      </c>
      <c r="K490">
        <v>8</v>
      </c>
      <c r="L490">
        <v>2228</v>
      </c>
      <c r="M490">
        <v>15</v>
      </c>
      <c r="N490">
        <v>45218</v>
      </c>
      <c r="O490">
        <v>29687</v>
      </c>
      <c r="P490">
        <v>11809</v>
      </c>
      <c r="Q490" t="s">
        <v>49</v>
      </c>
      <c r="R490" t="s">
        <v>52</v>
      </c>
      <c r="S490" t="s">
        <v>53</v>
      </c>
      <c r="T490">
        <v>2</v>
      </c>
    </row>
    <row r="491" spans="1:20" x14ac:dyDescent="0.2">
      <c r="A491" s="4">
        <f t="shared" si="7"/>
        <v>45698</v>
      </c>
      <c r="B491" t="s">
        <v>22</v>
      </c>
      <c r="C491" t="s">
        <v>26</v>
      </c>
      <c r="D491" t="s">
        <v>31</v>
      </c>
      <c r="E491" t="s">
        <v>34</v>
      </c>
      <c r="F491" t="s">
        <v>40</v>
      </c>
      <c r="G491">
        <v>93442</v>
      </c>
      <c r="H491" t="s">
        <v>41</v>
      </c>
      <c r="I491" t="s">
        <v>45</v>
      </c>
      <c r="J491">
        <v>453034</v>
      </c>
      <c r="K491">
        <v>3</v>
      </c>
      <c r="L491">
        <v>2528</v>
      </c>
      <c r="M491">
        <v>20</v>
      </c>
      <c r="N491">
        <v>31484</v>
      </c>
      <c r="O491">
        <v>20528</v>
      </c>
      <c r="P491">
        <v>10806</v>
      </c>
      <c r="Q491" t="s">
        <v>48</v>
      </c>
      <c r="R491" t="s">
        <v>50</v>
      </c>
      <c r="S491" t="s">
        <v>54</v>
      </c>
      <c r="T491">
        <v>2</v>
      </c>
    </row>
    <row r="492" spans="1:20" x14ac:dyDescent="0.2">
      <c r="A492" s="4">
        <f t="shared" si="7"/>
        <v>45698</v>
      </c>
      <c r="B492" t="s">
        <v>21</v>
      </c>
      <c r="C492" t="s">
        <v>27</v>
      </c>
      <c r="D492" t="s">
        <v>28</v>
      </c>
      <c r="E492" t="s">
        <v>34</v>
      </c>
      <c r="F492" t="s">
        <v>40</v>
      </c>
      <c r="G492">
        <v>33140</v>
      </c>
      <c r="H492" t="s">
        <v>41</v>
      </c>
      <c r="I492" t="s">
        <v>43</v>
      </c>
      <c r="J492">
        <v>720053</v>
      </c>
      <c r="K492">
        <v>5</v>
      </c>
      <c r="L492">
        <v>2029</v>
      </c>
      <c r="M492">
        <v>15</v>
      </c>
      <c r="N492">
        <v>49856</v>
      </c>
      <c r="O492">
        <v>8091</v>
      </c>
      <c r="P492">
        <v>29</v>
      </c>
      <c r="Q492" t="s">
        <v>47</v>
      </c>
      <c r="R492" t="s">
        <v>50</v>
      </c>
      <c r="S492" t="s">
        <v>54</v>
      </c>
      <c r="T492">
        <v>3</v>
      </c>
    </row>
    <row r="493" spans="1:20" x14ac:dyDescent="0.2">
      <c r="A493" s="4">
        <f t="shared" si="7"/>
        <v>45698</v>
      </c>
      <c r="B493" t="s">
        <v>22</v>
      </c>
      <c r="C493" t="s">
        <v>24</v>
      </c>
      <c r="D493" t="s">
        <v>33</v>
      </c>
      <c r="E493" t="s">
        <v>36</v>
      </c>
      <c r="F493" t="s">
        <v>40</v>
      </c>
      <c r="G493">
        <v>65779</v>
      </c>
      <c r="H493" t="s">
        <v>42</v>
      </c>
      <c r="I493" t="s">
        <v>44</v>
      </c>
      <c r="J493">
        <v>362069</v>
      </c>
      <c r="K493">
        <v>1</v>
      </c>
      <c r="L493">
        <v>988</v>
      </c>
      <c r="M493">
        <v>20</v>
      </c>
      <c r="N493">
        <v>37816</v>
      </c>
      <c r="O493">
        <v>14939</v>
      </c>
      <c r="P493">
        <v>64</v>
      </c>
      <c r="Q493" t="s">
        <v>49</v>
      </c>
      <c r="R493" t="s">
        <v>52</v>
      </c>
      <c r="S493" t="s">
        <v>54</v>
      </c>
      <c r="T493">
        <v>2</v>
      </c>
    </row>
    <row r="494" spans="1:20" x14ac:dyDescent="0.2">
      <c r="A494" s="4">
        <f t="shared" si="7"/>
        <v>45699</v>
      </c>
      <c r="B494" t="s">
        <v>22</v>
      </c>
      <c r="C494" t="s">
        <v>26</v>
      </c>
      <c r="D494" t="s">
        <v>28</v>
      </c>
      <c r="E494" t="s">
        <v>36</v>
      </c>
      <c r="F494" t="s">
        <v>39</v>
      </c>
      <c r="G494">
        <v>11069</v>
      </c>
      <c r="H494" t="s">
        <v>42</v>
      </c>
      <c r="I494" t="s">
        <v>44</v>
      </c>
      <c r="J494">
        <v>308630</v>
      </c>
      <c r="K494">
        <v>4</v>
      </c>
      <c r="L494">
        <v>4652</v>
      </c>
      <c r="M494">
        <v>20</v>
      </c>
      <c r="N494">
        <v>36674</v>
      </c>
      <c r="O494">
        <v>2224</v>
      </c>
      <c r="P494">
        <v>16241</v>
      </c>
      <c r="Q494" t="s">
        <v>46</v>
      </c>
      <c r="R494" t="s">
        <v>51</v>
      </c>
      <c r="S494" t="s">
        <v>56</v>
      </c>
      <c r="T494">
        <v>2</v>
      </c>
    </row>
    <row r="495" spans="1:20" x14ac:dyDescent="0.2">
      <c r="A495" s="4">
        <f t="shared" si="7"/>
        <v>45699</v>
      </c>
      <c r="B495" t="s">
        <v>23</v>
      </c>
      <c r="C495" t="s">
        <v>24</v>
      </c>
      <c r="D495" t="s">
        <v>33</v>
      </c>
      <c r="E495" t="s">
        <v>36</v>
      </c>
      <c r="F495" t="s">
        <v>39</v>
      </c>
      <c r="G495">
        <v>64714</v>
      </c>
      <c r="H495" t="s">
        <v>42</v>
      </c>
      <c r="I495" t="s">
        <v>43</v>
      </c>
      <c r="J495">
        <v>821880</v>
      </c>
      <c r="K495">
        <v>2</v>
      </c>
      <c r="L495">
        <v>1011</v>
      </c>
      <c r="M495">
        <v>20</v>
      </c>
      <c r="N495">
        <v>4939</v>
      </c>
      <c r="O495">
        <v>8812</v>
      </c>
      <c r="P495">
        <v>-4432</v>
      </c>
      <c r="Q495" t="s">
        <v>49</v>
      </c>
      <c r="R495" t="s">
        <v>50</v>
      </c>
      <c r="S495" t="s">
        <v>56</v>
      </c>
      <c r="T495">
        <v>3</v>
      </c>
    </row>
    <row r="496" spans="1:20" x14ac:dyDescent="0.2">
      <c r="A496" s="4">
        <f t="shared" si="7"/>
        <v>45699</v>
      </c>
      <c r="B496" t="s">
        <v>22</v>
      </c>
      <c r="C496" t="s">
        <v>24</v>
      </c>
      <c r="D496" t="s">
        <v>31</v>
      </c>
      <c r="E496" t="s">
        <v>36</v>
      </c>
      <c r="F496" t="s">
        <v>37</v>
      </c>
      <c r="G496">
        <v>83285</v>
      </c>
      <c r="H496" t="s">
        <v>41</v>
      </c>
      <c r="I496" t="s">
        <v>43</v>
      </c>
      <c r="J496">
        <v>571412</v>
      </c>
      <c r="K496">
        <v>4</v>
      </c>
      <c r="L496">
        <v>3819</v>
      </c>
      <c r="M496">
        <v>5</v>
      </c>
      <c r="N496">
        <v>32550</v>
      </c>
      <c r="O496">
        <v>2187</v>
      </c>
      <c r="P496">
        <v>11614</v>
      </c>
      <c r="Q496" t="s">
        <v>48</v>
      </c>
      <c r="R496" t="s">
        <v>52</v>
      </c>
      <c r="S496" t="s">
        <v>54</v>
      </c>
      <c r="T496">
        <v>5</v>
      </c>
    </row>
    <row r="497" spans="1:20" x14ac:dyDescent="0.2">
      <c r="A497" s="4">
        <f t="shared" si="7"/>
        <v>45699</v>
      </c>
      <c r="B497" t="s">
        <v>20</v>
      </c>
      <c r="C497" t="s">
        <v>26</v>
      </c>
      <c r="D497" t="s">
        <v>29</v>
      </c>
      <c r="E497" t="s">
        <v>35</v>
      </c>
      <c r="F497" t="s">
        <v>38</v>
      </c>
      <c r="G497">
        <v>22935</v>
      </c>
      <c r="H497" t="s">
        <v>41</v>
      </c>
      <c r="I497" t="s">
        <v>45</v>
      </c>
      <c r="J497">
        <v>649332</v>
      </c>
      <c r="K497">
        <v>5</v>
      </c>
      <c r="L497">
        <v>2651</v>
      </c>
      <c r="M497">
        <v>10</v>
      </c>
      <c r="N497">
        <v>13670</v>
      </c>
      <c r="O497">
        <v>17390</v>
      </c>
      <c r="P497">
        <v>-4006</v>
      </c>
      <c r="Q497" t="s">
        <v>48</v>
      </c>
      <c r="R497" t="s">
        <v>52</v>
      </c>
      <c r="S497" t="s">
        <v>56</v>
      </c>
      <c r="T497">
        <v>2</v>
      </c>
    </row>
    <row r="498" spans="1:20" x14ac:dyDescent="0.2">
      <c r="A498" s="4">
        <f t="shared" si="7"/>
        <v>45699</v>
      </c>
      <c r="B498" t="s">
        <v>20</v>
      </c>
      <c r="C498" t="s">
        <v>26</v>
      </c>
      <c r="D498" t="s">
        <v>31</v>
      </c>
      <c r="E498" t="s">
        <v>35</v>
      </c>
      <c r="F498" t="s">
        <v>38</v>
      </c>
      <c r="G498">
        <v>54035</v>
      </c>
      <c r="H498" t="s">
        <v>41</v>
      </c>
      <c r="I498" t="s">
        <v>43</v>
      </c>
      <c r="J498">
        <v>577603</v>
      </c>
      <c r="K498">
        <v>3</v>
      </c>
      <c r="L498">
        <v>3104</v>
      </c>
      <c r="M498">
        <v>15</v>
      </c>
      <c r="N498">
        <v>43500</v>
      </c>
      <c r="O498">
        <v>3108</v>
      </c>
      <c r="P498">
        <v>4848</v>
      </c>
      <c r="Q498" t="s">
        <v>48</v>
      </c>
      <c r="R498" t="s">
        <v>52</v>
      </c>
      <c r="S498" t="s">
        <v>54</v>
      </c>
      <c r="T498">
        <v>1</v>
      </c>
    </row>
    <row r="499" spans="1:20" x14ac:dyDescent="0.2">
      <c r="A499" s="4">
        <f t="shared" si="7"/>
        <v>45699</v>
      </c>
      <c r="B499" t="s">
        <v>21</v>
      </c>
      <c r="C499" t="s">
        <v>25</v>
      </c>
      <c r="D499" t="s">
        <v>30</v>
      </c>
      <c r="E499" t="s">
        <v>34</v>
      </c>
      <c r="F499" t="s">
        <v>38</v>
      </c>
      <c r="G499">
        <v>37937</v>
      </c>
      <c r="H499" t="s">
        <v>42</v>
      </c>
      <c r="I499" t="s">
        <v>45</v>
      </c>
      <c r="J499">
        <v>929241</v>
      </c>
      <c r="K499">
        <v>6</v>
      </c>
      <c r="L499">
        <v>2607</v>
      </c>
      <c r="M499">
        <v>15</v>
      </c>
      <c r="N499">
        <v>31606</v>
      </c>
      <c r="O499">
        <v>16711</v>
      </c>
      <c r="P499">
        <v>-961</v>
      </c>
      <c r="Q499" t="s">
        <v>47</v>
      </c>
      <c r="R499" t="s">
        <v>50</v>
      </c>
      <c r="S499" t="s">
        <v>56</v>
      </c>
      <c r="T499">
        <v>3</v>
      </c>
    </row>
    <row r="500" spans="1:20" x14ac:dyDescent="0.2">
      <c r="A500" s="4">
        <f t="shared" si="7"/>
        <v>45699</v>
      </c>
      <c r="B500" t="s">
        <v>22</v>
      </c>
      <c r="C500" t="s">
        <v>25</v>
      </c>
      <c r="D500" t="s">
        <v>30</v>
      </c>
      <c r="E500" t="s">
        <v>36</v>
      </c>
      <c r="F500" t="s">
        <v>40</v>
      </c>
      <c r="G500">
        <v>28540</v>
      </c>
      <c r="H500" t="s">
        <v>41</v>
      </c>
      <c r="I500" t="s">
        <v>44</v>
      </c>
      <c r="J500">
        <v>788659</v>
      </c>
      <c r="K500">
        <v>2</v>
      </c>
      <c r="L500">
        <v>1234</v>
      </c>
      <c r="M500">
        <v>20</v>
      </c>
      <c r="N500">
        <v>16431</v>
      </c>
      <c r="O500">
        <v>22404</v>
      </c>
      <c r="P500">
        <v>9389</v>
      </c>
      <c r="Q500" t="s">
        <v>47</v>
      </c>
      <c r="R500" t="s">
        <v>51</v>
      </c>
      <c r="S500" t="s">
        <v>54</v>
      </c>
      <c r="T500">
        <v>3</v>
      </c>
    </row>
    <row r="501" spans="1:20" x14ac:dyDescent="0.2">
      <c r="A501" s="4">
        <f t="shared" si="7"/>
        <v>45699</v>
      </c>
      <c r="B501" t="s">
        <v>21</v>
      </c>
      <c r="C501" t="s">
        <v>25</v>
      </c>
      <c r="D501" t="s">
        <v>30</v>
      </c>
      <c r="E501" t="s">
        <v>36</v>
      </c>
      <c r="F501" t="s">
        <v>39</v>
      </c>
      <c r="G501">
        <v>83480</v>
      </c>
      <c r="H501" t="s">
        <v>41</v>
      </c>
      <c r="I501" t="s">
        <v>45</v>
      </c>
      <c r="J501">
        <v>965679</v>
      </c>
      <c r="K501">
        <v>5</v>
      </c>
      <c r="L501">
        <v>3809</v>
      </c>
      <c r="M501">
        <v>5</v>
      </c>
      <c r="N501">
        <v>11049</v>
      </c>
      <c r="O501">
        <v>28108</v>
      </c>
      <c r="P501">
        <v>919</v>
      </c>
      <c r="Q501" t="s">
        <v>47</v>
      </c>
      <c r="R501" t="s">
        <v>50</v>
      </c>
      <c r="S501" t="s">
        <v>55</v>
      </c>
      <c r="T501">
        <v>5</v>
      </c>
    </row>
    <row r="502" spans="1:20" x14ac:dyDescent="0.2">
      <c r="A502" s="4">
        <f t="shared" si="7"/>
        <v>45699</v>
      </c>
      <c r="B502" t="s">
        <v>20</v>
      </c>
      <c r="C502" t="s">
        <v>24</v>
      </c>
      <c r="D502" t="s">
        <v>31</v>
      </c>
      <c r="E502" t="s">
        <v>35</v>
      </c>
      <c r="F502" t="s">
        <v>39</v>
      </c>
      <c r="G502">
        <v>58702</v>
      </c>
      <c r="H502" t="s">
        <v>41</v>
      </c>
      <c r="I502" t="s">
        <v>43</v>
      </c>
      <c r="J502">
        <v>307835</v>
      </c>
      <c r="K502">
        <v>4</v>
      </c>
      <c r="L502">
        <v>870</v>
      </c>
      <c r="M502">
        <v>5</v>
      </c>
      <c r="N502">
        <v>33693</v>
      </c>
      <c r="O502">
        <v>29098</v>
      </c>
      <c r="P502">
        <v>14009</v>
      </c>
      <c r="Q502" t="s">
        <v>46</v>
      </c>
      <c r="R502" t="s">
        <v>50</v>
      </c>
      <c r="S502" t="s">
        <v>56</v>
      </c>
      <c r="T502">
        <v>2</v>
      </c>
    </row>
    <row r="503" spans="1:20" x14ac:dyDescent="0.2">
      <c r="A503" s="4">
        <f t="shared" si="7"/>
        <v>45699</v>
      </c>
      <c r="B503" t="s">
        <v>22</v>
      </c>
      <c r="C503" t="s">
        <v>24</v>
      </c>
      <c r="D503" t="s">
        <v>32</v>
      </c>
      <c r="E503" t="s">
        <v>36</v>
      </c>
      <c r="F503" t="s">
        <v>37</v>
      </c>
      <c r="G503">
        <v>88283</v>
      </c>
      <c r="H503" t="s">
        <v>41</v>
      </c>
      <c r="I503" t="s">
        <v>45</v>
      </c>
      <c r="J503">
        <v>293719</v>
      </c>
      <c r="K503">
        <v>5</v>
      </c>
      <c r="L503">
        <v>2573</v>
      </c>
      <c r="M503">
        <v>0</v>
      </c>
      <c r="N503">
        <v>13028</v>
      </c>
      <c r="O503">
        <v>27013</v>
      </c>
      <c r="P503">
        <v>8581</v>
      </c>
      <c r="Q503" t="s">
        <v>48</v>
      </c>
      <c r="R503" t="s">
        <v>50</v>
      </c>
      <c r="S503" t="s">
        <v>54</v>
      </c>
      <c r="T503">
        <v>1</v>
      </c>
    </row>
    <row r="504" spans="1:20" x14ac:dyDescent="0.2">
      <c r="A504" s="4">
        <f t="shared" si="7"/>
        <v>45699</v>
      </c>
      <c r="B504" t="s">
        <v>22</v>
      </c>
      <c r="C504" t="s">
        <v>25</v>
      </c>
      <c r="D504" t="s">
        <v>31</v>
      </c>
      <c r="E504" t="s">
        <v>34</v>
      </c>
      <c r="F504" t="s">
        <v>38</v>
      </c>
      <c r="G504">
        <v>86041</v>
      </c>
      <c r="H504" t="s">
        <v>42</v>
      </c>
      <c r="I504" t="s">
        <v>44</v>
      </c>
      <c r="J504">
        <v>304636</v>
      </c>
      <c r="K504">
        <v>9</v>
      </c>
      <c r="L504">
        <v>4705</v>
      </c>
      <c r="M504">
        <v>5</v>
      </c>
      <c r="N504">
        <v>41226</v>
      </c>
      <c r="O504">
        <v>18319</v>
      </c>
      <c r="P504">
        <v>9724</v>
      </c>
      <c r="Q504" t="s">
        <v>48</v>
      </c>
      <c r="R504" t="s">
        <v>52</v>
      </c>
      <c r="S504" t="s">
        <v>53</v>
      </c>
      <c r="T504">
        <v>5</v>
      </c>
    </row>
    <row r="505" spans="1:20" x14ac:dyDescent="0.2">
      <c r="A505" s="4">
        <f t="shared" si="7"/>
        <v>45699</v>
      </c>
      <c r="B505" t="s">
        <v>21</v>
      </c>
      <c r="C505" t="s">
        <v>24</v>
      </c>
      <c r="D505" t="s">
        <v>29</v>
      </c>
      <c r="E505" t="s">
        <v>34</v>
      </c>
      <c r="F505" t="s">
        <v>39</v>
      </c>
      <c r="G505">
        <v>87233</v>
      </c>
      <c r="H505" t="s">
        <v>41</v>
      </c>
      <c r="I505" t="s">
        <v>44</v>
      </c>
      <c r="J505">
        <v>444625</v>
      </c>
      <c r="K505">
        <v>6</v>
      </c>
      <c r="L505">
        <v>2801</v>
      </c>
      <c r="M505">
        <v>20</v>
      </c>
      <c r="N505">
        <v>36520</v>
      </c>
      <c r="O505">
        <v>24582</v>
      </c>
      <c r="P505">
        <v>15822</v>
      </c>
      <c r="Q505" t="s">
        <v>47</v>
      </c>
      <c r="R505" t="s">
        <v>51</v>
      </c>
      <c r="S505" t="s">
        <v>55</v>
      </c>
      <c r="T505">
        <v>2</v>
      </c>
    </row>
    <row r="506" spans="1:20" x14ac:dyDescent="0.2">
      <c r="A506" s="4">
        <f t="shared" si="7"/>
        <v>45700</v>
      </c>
      <c r="B506" t="s">
        <v>20</v>
      </c>
      <c r="C506" t="s">
        <v>24</v>
      </c>
      <c r="D506" t="s">
        <v>28</v>
      </c>
      <c r="E506" t="s">
        <v>36</v>
      </c>
      <c r="F506" t="s">
        <v>37</v>
      </c>
      <c r="G506">
        <v>46907</v>
      </c>
      <c r="H506" t="s">
        <v>42</v>
      </c>
      <c r="I506" t="s">
        <v>43</v>
      </c>
      <c r="J506">
        <v>395001</v>
      </c>
      <c r="K506">
        <v>7</v>
      </c>
      <c r="L506">
        <v>2330</v>
      </c>
      <c r="M506">
        <v>20</v>
      </c>
      <c r="N506">
        <v>31587</v>
      </c>
      <c r="O506">
        <v>26135</v>
      </c>
      <c r="P506">
        <v>12996</v>
      </c>
      <c r="Q506" t="s">
        <v>49</v>
      </c>
      <c r="R506" t="s">
        <v>50</v>
      </c>
      <c r="S506" t="s">
        <v>56</v>
      </c>
      <c r="T506">
        <v>5</v>
      </c>
    </row>
    <row r="507" spans="1:20" x14ac:dyDescent="0.2">
      <c r="A507" s="4">
        <f t="shared" si="7"/>
        <v>45700</v>
      </c>
      <c r="B507" t="s">
        <v>22</v>
      </c>
      <c r="C507" t="s">
        <v>26</v>
      </c>
      <c r="D507" t="s">
        <v>31</v>
      </c>
      <c r="E507" t="s">
        <v>34</v>
      </c>
      <c r="F507" t="s">
        <v>38</v>
      </c>
      <c r="G507">
        <v>25221</v>
      </c>
      <c r="H507" t="s">
        <v>41</v>
      </c>
      <c r="I507" t="s">
        <v>45</v>
      </c>
      <c r="J507">
        <v>138503</v>
      </c>
      <c r="K507">
        <v>8</v>
      </c>
      <c r="L507">
        <v>2359</v>
      </c>
      <c r="M507">
        <v>10</v>
      </c>
      <c r="N507">
        <v>20050</v>
      </c>
      <c r="O507">
        <v>13378</v>
      </c>
      <c r="P507">
        <v>3530</v>
      </c>
      <c r="Q507" t="s">
        <v>49</v>
      </c>
      <c r="R507" t="s">
        <v>51</v>
      </c>
      <c r="S507" t="s">
        <v>54</v>
      </c>
      <c r="T507">
        <v>3</v>
      </c>
    </row>
    <row r="508" spans="1:20" x14ac:dyDescent="0.2">
      <c r="A508" s="4">
        <f t="shared" si="7"/>
        <v>45700</v>
      </c>
      <c r="B508" t="s">
        <v>21</v>
      </c>
      <c r="C508" t="s">
        <v>26</v>
      </c>
      <c r="D508" t="s">
        <v>31</v>
      </c>
      <c r="E508" t="s">
        <v>34</v>
      </c>
      <c r="F508" t="s">
        <v>40</v>
      </c>
      <c r="G508">
        <v>64781</v>
      </c>
      <c r="H508" t="s">
        <v>41</v>
      </c>
      <c r="I508" t="s">
        <v>43</v>
      </c>
      <c r="J508">
        <v>296289</v>
      </c>
      <c r="K508">
        <v>9</v>
      </c>
      <c r="L508">
        <v>1416</v>
      </c>
      <c r="M508">
        <v>20</v>
      </c>
      <c r="N508">
        <v>3863</v>
      </c>
      <c r="O508">
        <v>6637</v>
      </c>
      <c r="P508">
        <v>2202</v>
      </c>
      <c r="Q508" t="s">
        <v>46</v>
      </c>
      <c r="R508" t="s">
        <v>50</v>
      </c>
      <c r="S508" t="s">
        <v>53</v>
      </c>
      <c r="T508">
        <v>3</v>
      </c>
    </row>
    <row r="509" spans="1:20" x14ac:dyDescent="0.2">
      <c r="A509" s="4">
        <f t="shared" si="7"/>
        <v>45700</v>
      </c>
      <c r="B509" t="s">
        <v>20</v>
      </c>
      <c r="C509" t="s">
        <v>24</v>
      </c>
      <c r="D509" t="s">
        <v>33</v>
      </c>
      <c r="E509" t="s">
        <v>35</v>
      </c>
      <c r="F509" t="s">
        <v>39</v>
      </c>
      <c r="G509">
        <v>17087</v>
      </c>
      <c r="H509" t="s">
        <v>41</v>
      </c>
      <c r="I509" t="s">
        <v>43</v>
      </c>
      <c r="J509">
        <v>781342</v>
      </c>
      <c r="K509">
        <v>5</v>
      </c>
      <c r="L509">
        <v>3675</v>
      </c>
      <c r="M509">
        <v>10</v>
      </c>
      <c r="N509">
        <v>6461</v>
      </c>
      <c r="O509">
        <v>26021</v>
      </c>
      <c r="P509">
        <v>9285</v>
      </c>
      <c r="Q509" t="s">
        <v>49</v>
      </c>
      <c r="R509" t="s">
        <v>51</v>
      </c>
      <c r="S509" t="s">
        <v>53</v>
      </c>
      <c r="T509">
        <v>2</v>
      </c>
    </row>
    <row r="510" spans="1:20" x14ac:dyDescent="0.2">
      <c r="A510" s="4">
        <f t="shared" si="7"/>
        <v>45700</v>
      </c>
      <c r="B510" t="s">
        <v>21</v>
      </c>
      <c r="C510" t="s">
        <v>25</v>
      </c>
      <c r="D510" t="s">
        <v>33</v>
      </c>
      <c r="E510" t="s">
        <v>34</v>
      </c>
      <c r="F510" t="s">
        <v>39</v>
      </c>
      <c r="G510">
        <v>96998</v>
      </c>
      <c r="H510" t="s">
        <v>42</v>
      </c>
      <c r="I510" t="s">
        <v>44</v>
      </c>
      <c r="J510">
        <v>358416</v>
      </c>
      <c r="K510">
        <v>8</v>
      </c>
      <c r="L510">
        <v>3162</v>
      </c>
      <c r="M510">
        <v>5</v>
      </c>
      <c r="N510">
        <v>48904</v>
      </c>
      <c r="O510">
        <v>2308</v>
      </c>
      <c r="P510">
        <v>11195</v>
      </c>
      <c r="Q510" t="s">
        <v>46</v>
      </c>
      <c r="R510" t="s">
        <v>52</v>
      </c>
      <c r="S510" t="s">
        <v>53</v>
      </c>
      <c r="T510">
        <v>5</v>
      </c>
    </row>
    <row r="511" spans="1:20" x14ac:dyDescent="0.2">
      <c r="A511" s="4">
        <f t="shared" si="7"/>
        <v>45700</v>
      </c>
      <c r="B511" t="s">
        <v>23</v>
      </c>
      <c r="C511" t="s">
        <v>27</v>
      </c>
      <c r="D511" t="s">
        <v>33</v>
      </c>
      <c r="E511" t="s">
        <v>36</v>
      </c>
      <c r="F511" t="s">
        <v>38</v>
      </c>
      <c r="G511">
        <v>32789</v>
      </c>
      <c r="H511" t="s">
        <v>42</v>
      </c>
      <c r="I511" t="s">
        <v>45</v>
      </c>
      <c r="J511">
        <v>987881</v>
      </c>
      <c r="K511">
        <v>2</v>
      </c>
      <c r="L511">
        <v>3134</v>
      </c>
      <c r="M511">
        <v>0</v>
      </c>
      <c r="N511">
        <v>45373</v>
      </c>
      <c r="O511">
        <v>2416</v>
      </c>
      <c r="P511">
        <v>1041</v>
      </c>
      <c r="Q511" t="s">
        <v>49</v>
      </c>
      <c r="R511" t="s">
        <v>51</v>
      </c>
      <c r="S511" t="s">
        <v>55</v>
      </c>
      <c r="T511">
        <v>2</v>
      </c>
    </row>
    <row r="512" spans="1:20" x14ac:dyDescent="0.2">
      <c r="A512" s="4">
        <f t="shared" si="7"/>
        <v>45700</v>
      </c>
      <c r="B512" t="s">
        <v>22</v>
      </c>
      <c r="C512" t="s">
        <v>25</v>
      </c>
      <c r="D512" t="s">
        <v>31</v>
      </c>
      <c r="E512" t="s">
        <v>36</v>
      </c>
      <c r="F512" t="s">
        <v>40</v>
      </c>
      <c r="G512">
        <v>66023</v>
      </c>
      <c r="H512" t="s">
        <v>42</v>
      </c>
      <c r="I512" t="s">
        <v>43</v>
      </c>
      <c r="J512">
        <v>560044</v>
      </c>
      <c r="K512">
        <v>9</v>
      </c>
      <c r="L512">
        <v>1737</v>
      </c>
      <c r="M512">
        <v>15</v>
      </c>
      <c r="N512">
        <v>39980</v>
      </c>
      <c r="O512">
        <v>22429</v>
      </c>
      <c r="P512">
        <v>-4415</v>
      </c>
      <c r="Q512" t="s">
        <v>49</v>
      </c>
      <c r="R512" t="s">
        <v>52</v>
      </c>
      <c r="S512" t="s">
        <v>55</v>
      </c>
      <c r="T512">
        <v>4</v>
      </c>
    </row>
    <row r="513" spans="1:20" x14ac:dyDescent="0.2">
      <c r="A513" s="4">
        <f t="shared" si="7"/>
        <v>45700</v>
      </c>
      <c r="B513" t="s">
        <v>23</v>
      </c>
      <c r="C513" t="s">
        <v>27</v>
      </c>
      <c r="D513" t="s">
        <v>32</v>
      </c>
      <c r="E513" t="s">
        <v>34</v>
      </c>
      <c r="F513" t="s">
        <v>40</v>
      </c>
      <c r="G513">
        <v>43400</v>
      </c>
      <c r="H513" t="s">
        <v>41</v>
      </c>
      <c r="I513" t="s">
        <v>44</v>
      </c>
      <c r="J513">
        <v>415406</v>
      </c>
      <c r="K513">
        <v>2</v>
      </c>
      <c r="L513">
        <v>2660</v>
      </c>
      <c r="M513">
        <v>20</v>
      </c>
      <c r="N513">
        <v>4118</v>
      </c>
      <c r="O513">
        <v>19289</v>
      </c>
      <c r="P513">
        <v>16989</v>
      </c>
      <c r="Q513" t="s">
        <v>49</v>
      </c>
      <c r="R513" t="s">
        <v>52</v>
      </c>
      <c r="S513" t="s">
        <v>53</v>
      </c>
      <c r="T513">
        <v>2</v>
      </c>
    </row>
    <row r="514" spans="1:20" x14ac:dyDescent="0.2">
      <c r="A514" s="4">
        <f t="shared" si="7"/>
        <v>45700</v>
      </c>
      <c r="B514" t="s">
        <v>20</v>
      </c>
      <c r="C514" t="s">
        <v>25</v>
      </c>
      <c r="D514" t="s">
        <v>28</v>
      </c>
      <c r="E514" t="s">
        <v>36</v>
      </c>
      <c r="F514" t="s">
        <v>39</v>
      </c>
      <c r="G514">
        <v>12199</v>
      </c>
      <c r="H514" t="s">
        <v>41</v>
      </c>
      <c r="I514" t="s">
        <v>43</v>
      </c>
      <c r="J514">
        <v>984506</v>
      </c>
      <c r="K514">
        <v>5</v>
      </c>
      <c r="L514">
        <v>1835</v>
      </c>
      <c r="M514">
        <v>5</v>
      </c>
      <c r="N514">
        <v>14613</v>
      </c>
      <c r="O514">
        <v>12402</v>
      </c>
      <c r="P514">
        <v>-4579</v>
      </c>
      <c r="Q514" t="s">
        <v>48</v>
      </c>
      <c r="R514" t="s">
        <v>51</v>
      </c>
      <c r="S514" t="s">
        <v>55</v>
      </c>
      <c r="T514">
        <v>4</v>
      </c>
    </row>
    <row r="515" spans="1:20" x14ac:dyDescent="0.2">
      <c r="A515" s="4">
        <f t="shared" si="7"/>
        <v>45700</v>
      </c>
      <c r="B515" t="s">
        <v>23</v>
      </c>
      <c r="C515" t="s">
        <v>26</v>
      </c>
      <c r="D515" t="s">
        <v>28</v>
      </c>
      <c r="E515" t="s">
        <v>35</v>
      </c>
      <c r="F515" t="s">
        <v>38</v>
      </c>
      <c r="G515">
        <v>57316</v>
      </c>
      <c r="H515" t="s">
        <v>42</v>
      </c>
      <c r="I515" t="s">
        <v>45</v>
      </c>
      <c r="J515">
        <v>893991</v>
      </c>
      <c r="K515">
        <v>6</v>
      </c>
      <c r="L515">
        <v>3116</v>
      </c>
      <c r="M515">
        <v>20</v>
      </c>
      <c r="N515">
        <v>40394</v>
      </c>
      <c r="O515">
        <v>25905</v>
      </c>
      <c r="P515">
        <v>4505</v>
      </c>
      <c r="Q515" t="s">
        <v>47</v>
      </c>
      <c r="R515" t="s">
        <v>50</v>
      </c>
      <c r="S515" t="s">
        <v>54</v>
      </c>
      <c r="T515">
        <v>3</v>
      </c>
    </row>
    <row r="516" spans="1:20" x14ac:dyDescent="0.2">
      <c r="A516" s="4">
        <f t="shared" si="7"/>
        <v>45700</v>
      </c>
      <c r="B516" t="s">
        <v>23</v>
      </c>
      <c r="C516" t="s">
        <v>24</v>
      </c>
      <c r="D516" t="s">
        <v>29</v>
      </c>
      <c r="E516" t="s">
        <v>34</v>
      </c>
      <c r="F516" t="s">
        <v>37</v>
      </c>
      <c r="G516">
        <v>97273</v>
      </c>
      <c r="H516" t="s">
        <v>41</v>
      </c>
      <c r="I516" t="s">
        <v>43</v>
      </c>
      <c r="J516">
        <v>660837</v>
      </c>
      <c r="K516">
        <v>4</v>
      </c>
      <c r="L516">
        <v>3443</v>
      </c>
      <c r="M516">
        <v>10</v>
      </c>
      <c r="N516">
        <v>44309</v>
      </c>
      <c r="O516">
        <v>24684</v>
      </c>
      <c r="P516">
        <v>12697</v>
      </c>
      <c r="Q516" t="s">
        <v>48</v>
      </c>
      <c r="R516" t="s">
        <v>50</v>
      </c>
      <c r="S516" t="s">
        <v>56</v>
      </c>
      <c r="T516">
        <v>1</v>
      </c>
    </row>
    <row r="517" spans="1:20" x14ac:dyDescent="0.2">
      <c r="A517" s="4">
        <f t="shared" si="7"/>
        <v>45700</v>
      </c>
      <c r="B517" t="s">
        <v>20</v>
      </c>
      <c r="C517" t="s">
        <v>24</v>
      </c>
      <c r="D517" t="s">
        <v>32</v>
      </c>
      <c r="E517" t="s">
        <v>34</v>
      </c>
      <c r="F517" t="s">
        <v>39</v>
      </c>
      <c r="G517">
        <v>62062</v>
      </c>
      <c r="H517" t="s">
        <v>41</v>
      </c>
      <c r="I517" t="s">
        <v>45</v>
      </c>
      <c r="J517">
        <v>743043</v>
      </c>
      <c r="K517">
        <v>8</v>
      </c>
      <c r="L517">
        <v>1261</v>
      </c>
      <c r="M517">
        <v>5</v>
      </c>
      <c r="N517">
        <v>29467</v>
      </c>
      <c r="O517">
        <v>8782</v>
      </c>
      <c r="P517">
        <v>15226</v>
      </c>
      <c r="Q517" t="s">
        <v>47</v>
      </c>
      <c r="R517" t="s">
        <v>50</v>
      </c>
      <c r="S517" t="s">
        <v>56</v>
      </c>
      <c r="T517">
        <v>3</v>
      </c>
    </row>
    <row r="518" spans="1:20" x14ac:dyDescent="0.2">
      <c r="A518" s="4">
        <f t="shared" si="7"/>
        <v>45701</v>
      </c>
      <c r="B518" t="s">
        <v>21</v>
      </c>
      <c r="C518" t="s">
        <v>26</v>
      </c>
      <c r="D518" t="s">
        <v>32</v>
      </c>
      <c r="E518" t="s">
        <v>34</v>
      </c>
      <c r="F518" t="s">
        <v>40</v>
      </c>
      <c r="G518">
        <v>81609</v>
      </c>
      <c r="H518" t="s">
        <v>42</v>
      </c>
      <c r="I518" t="s">
        <v>44</v>
      </c>
      <c r="J518">
        <v>397303</v>
      </c>
      <c r="K518">
        <v>3</v>
      </c>
      <c r="L518">
        <v>4218</v>
      </c>
      <c r="M518">
        <v>15</v>
      </c>
      <c r="N518">
        <v>9358</v>
      </c>
      <c r="O518">
        <v>7102</v>
      </c>
      <c r="P518">
        <v>8939</v>
      </c>
      <c r="Q518" t="s">
        <v>49</v>
      </c>
      <c r="R518" t="s">
        <v>50</v>
      </c>
      <c r="S518" t="s">
        <v>56</v>
      </c>
      <c r="T518">
        <v>1</v>
      </c>
    </row>
    <row r="519" spans="1:20" x14ac:dyDescent="0.2">
      <c r="A519" s="4">
        <f t="shared" si="7"/>
        <v>45701</v>
      </c>
      <c r="B519" t="s">
        <v>23</v>
      </c>
      <c r="C519" t="s">
        <v>27</v>
      </c>
      <c r="D519" t="s">
        <v>28</v>
      </c>
      <c r="E519" t="s">
        <v>36</v>
      </c>
      <c r="F519" t="s">
        <v>37</v>
      </c>
      <c r="G519">
        <v>26744</v>
      </c>
      <c r="H519" t="s">
        <v>41</v>
      </c>
      <c r="I519" t="s">
        <v>44</v>
      </c>
      <c r="J519">
        <v>805730</v>
      </c>
      <c r="K519">
        <v>5</v>
      </c>
      <c r="L519">
        <v>3200</v>
      </c>
      <c r="M519">
        <v>10</v>
      </c>
      <c r="N519">
        <v>49317</v>
      </c>
      <c r="O519">
        <v>20781</v>
      </c>
      <c r="P519">
        <v>2459</v>
      </c>
      <c r="Q519" t="s">
        <v>47</v>
      </c>
      <c r="R519" t="s">
        <v>51</v>
      </c>
      <c r="S519" t="s">
        <v>55</v>
      </c>
      <c r="T519">
        <v>5</v>
      </c>
    </row>
    <row r="520" spans="1:20" x14ac:dyDescent="0.2">
      <c r="A520" s="4">
        <f t="shared" si="7"/>
        <v>45701</v>
      </c>
      <c r="B520" t="s">
        <v>21</v>
      </c>
      <c r="C520" t="s">
        <v>27</v>
      </c>
      <c r="D520" t="s">
        <v>30</v>
      </c>
      <c r="E520" t="s">
        <v>36</v>
      </c>
      <c r="F520" t="s">
        <v>38</v>
      </c>
      <c r="G520">
        <v>86095</v>
      </c>
      <c r="H520" t="s">
        <v>41</v>
      </c>
      <c r="I520" t="s">
        <v>43</v>
      </c>
      <c r="J520">
        <v>683577</v>
      </c>
      <c r="K520">
        <v>2</v>
      </c>
      <c r="L520">
        <v>2631</v>
      </c>
      <c r="M520">
        <v>5</v>
      </c>
      <c r="N520">
        <v>44030</v>
      </c>
      <c r="O520">
        <v>21062</v>
      </c>
      <c r="P520">
        <v>2939</v>
      </c>
      <c r="Q520" t="s">
        <v>48</v>
      </c>
      <c r="R520" t="s">
        <v>50</v>
      </c>
      <c r="S520" t="s">
        <v>54</v>
      </c>
      <c r="T520">
        <v>1</v>
      </c>
    </row>
    <row r="521" spans="1:20" x14ac:dyDescent="0.2">
      <c r="A521" s="4">
        <f t="shared" si="7"/>
        <v>45701</v>
      </c>
      <c r="B521" t="s">
        <v>23</v>
      </c>
      <c r="C521" t="s">
        <v>27</v>
      </c>
      <c r="D521" t="s">
        <v>33</v>
      </c>
      <c r="E521" t="s">
        <v>34</v>
      </c>
      <c r="F521" t="s">
        <v>40</v>
      </c>
      <c r="G521">
        <v>65517</v>
      </c>
      <c r="H521" t="s">
        <v>41</v>
      </c>
      <c r="I521" t="s">
        <v>44</v>
      </c>
      <c r="J521">
        <v>842435</v>
      </c>
      <c r="K521">
        <v>3</v>
      </c>
      <c r="L521">
        <v>2453</v>
      </c>
      <c r="M521">
        <v>15</v>
      </c>
      <c r="N521">
        <v>20137</v>
      </c>
      <c r="O521">
        <v>27129</v>
      </c>
      <c r="P521">
        <v>17905</v>
      </c>
      <c r="Q521" t="s">
        <v>47</v>
      </c>
      <c r="R521" t="s">
        <v>50</v>
      </c>
      <c r="S521" t="s">
        <v>54</v>
      </c>
      <c r="T521">
        <v>5</v>
      </c>
    </row>
    <row r="522" spans="1:20" x14ac:dyDescent="0.2">
      <c r="A522" s="4">
        <f t="shared" si="7"/>
        <v>45701</v>
      </c>
      <c r="B522" t="s">
        <v>21</v>
      </c>
      <c r="C522" t="s">
        <v>26</v>
      </c>
      <c r="D522" t="s">
        <v>33</v>
      </c>
      <c r="E522" t="s">
        <v>36</v>
      </c>
      <c r="F522" t="s">
        <v>37</v>
      </c>
      <c r="G522">
        <v>58865</v>
      </c>
      <c r="H522" t="s">
        <v>42</v>
      </c>
      <c r="I522" t="s">
        <v>43</v>
      </c>
      <c r="J522">
        <v>178740</v>
      </c>
      <c r="K522">
        <v>8</v>
      </c>
      <c r="L522">
        <v>1448</v>
      </c>
      <c r="M522">
        <v>10</v>
      </c>
      <c r="N522">
        <v>28712</v>
      </c>
      <c r="O522">
        <v>7030</v>
      </c>
      <c r="P522">
        <v>-3823</v>
      </c>
      <c r="Q522" t="s">
        <v>47</v>
      </c>
      <c r="R522" t="s">
        <v>52</v>
      </c>
      <c r="S522" t="s">
        <v>55</v>
      </c>
      <c r="T522">
        <v>4</v>
      </c>
    </row>
    <row r="523" spans="1:20" x14ac:dyDescent="0.2">
      <c r="A523" s="4">
        <f t="shared" si="7"/>
        <v>45701</v>
      </c>
      <c r="B523" t="s">
        <v>20</v>
      </c>
      <c r="C523" t="s">
        <v>27</v>
      </c>
      <c r="D523" t="s">
        <v>28</v>
      </c>
      <c r="E523" t="s">
        <v>36</v>
      </c>
      <c r="F523" t="s">
        <v>39</v>
      </c>
      <c r="G523">
        <v>83937</v>
      </c>
      <c r="H523" t="s">
        <v>41</v>
      </c>
      <c r="I523" t="s">
        <v>43</v>
      </c>
      <c r="J523">
        <v>364396</v>
      </c>
      <c r="K523">
        <v>5</v>
      </c>
      <c r="L523">
        <v>801</v>
      </c>
      <c r="M523">
        <v>15</v>
      </c>
      <c r="N523">
        <v>30434</v>
      </c>
      <c r="O523">
        <v>4002</v>
      </c>
      <c r="P523">
        <v>4930</v>
      </c>
      <c r="Q523" t="s">
        <v>47</v>
      </c>
      <c r="R523" t="s">
        <v>51</v>
      </c>
      <c r="S523" t="s">
        <v>55</v>
      </c>
      <c r="T523">
        <v>5</v>
      </c>
    </row>
    <row r="524" spans="1:20" x14ac:dyDescent="0.2">
      <c r="A524" s="4">
        <f t="shared" si="7"/>
        <v>45701</v>
      </c>
      <c r="B524" t="s">
        <v>23</v>
      </c>
      <c r="C524" t="s">
        <v>26</v>
      </c>
      <c r="D524" t="s">
        <v>32</v>
      </c>
      <c r="E524" t="s">
        <v>34</v>
      </c>
      <c r="F524" t="s">
        <v>40</v>
      </c>
      <c r="G524">
        <v>87195</v>
      </c>
      <c r="H524" t="s">
        <v>42</v>
      </c>
      <c r="I524" t="s">
        <v>45</v>
      </c>
      <c r="J524">
        <v>857555</v>
      </c>
      <c r="K524">
        <v>3</v>
      </c>
      <c r="L524">
        <v>4524</v>
      </c>
      <c r="M524">
        <v>5</v>
      </c>
      <c r="N524">
        <v>31922</v>
      </c>
      <c r="O524">
        <v>24006</v>
      </c>
      <c r="P524">
        <v>-3334</v>
      </c>
      <c r="Q524" t="s">
        <v>49</v>
      </c>
      <c r="R524" t="s">
        <v>52</v>
      </c>
      <c r="S524" t="s">
        <v>54</v>
      </c>
      <c r="T524">
        <v>2</v>
      </c>
    </row>
    <row r="525" spans="1:20" x14ac:dyDescent="0.2">
      <c r="A525" s="4">
        <f t="shared" si="7"/>
        <v>45701</v>
      </c>
      <c r="B525" t="s">
        <v>20</v>
      </c>
      <c r="C525" t="s">
        <v>25</v>
      </c>
      <c r="D525" t="s">
        <v>29</v>
      </c>
      <c r="E525" t="s">
        <v>34</v>
      </c>
      <c r="F525" t="s">
        <v>38</v>
      </c>
      <c r="G525">
        <v>23894</v>
      </c>
      <c r="H525" t="s">
        <v>41</v>
      </c>
      <c r="I525" t="s">
        <v>43</v>
      </c>
      <c r="J525">
        <v>765226</v>
      </c>
      <c r="K525">
        <v>5</v>
      </c>
      <c r="L525">
        <v>3088</v>
      </c>
      <c r="M525">
        <v>10</v>
      </c>
      <c r="N525">
        <v>41128</v>
      </c>
      <c r="O525">
        <v>12721</v>
      </c>
      <c r="P525">
        <v>-472</v>
      </c>
      <c r="Q525" t="s">
        <v>47</v>
      </c>
      <c r="R525" t="s">
        <v>52</v>
      </c>
      <c r="S525" t="s">
        <v>54</v>
      </c>
      <c r="T525">
        <v>2</v>
      </c>
    </row>
    <row r="526" spans="1:20" x14ac:dyDescent="0.2">
      <c r="A526" s="4">
        <f t="shared" si="7"/>
        <v>45701</v>
      </c>
      <c r="B526" t="s">
        <v>23</v>
      </c>
      <c r="C526" t="s">
        <v>25</v>
      </c>
      <c r="D526" t="s">
        <v>30</v>
      </c>
      <c r="E526" t="s">
        <v>36</v>
      </c>
      <c r="F526" t="s">
        <v>40</v>
      </c>
      <c r="G526">
        <v>39160</v>
      </c>
      <c r="H526" t="s">
        <v>42</v>
      </c>
      <c r="I526" t="s">
        <v>45</v>
      </c>
      <c r="J526">
        <v>883416</v>
      </c>
      <c r="K526">
        <v>9</v>
      </c>
      <c r="L526">
        <v>4194</v>
      </c>
      <c r="M526">
        <v>0</v>
      </c>
      <c r="N526">
        <v>49404</v>
      </c>
      <c r="O526">
        <v>3565</v>
      </c>
      <c r="P526">
        <v>1957</v>
      </c>
      <c r="Q526" t="s">
        <v>49</v>
      </c>
      <c r="R526" t="s">
        <v>50</v>
      </c>
      <c r="S526" t="s">
        <v>53</v>
      </c>
      <c r="T526">
        <v>2</v>
      </c>
    </row>
    <row r="527" spans="1:20" x14ac:dyDescent="0.2">
      <c r="A527" s="4">
        <f t="shared" ref="A527:A590" si="8">A515+1</f>
        <v>45701</v>
      </c>
      <c r="B527" t="s">
        <v>20</v>
      </c>
      <c r="C527" t="s">
        <v>26</v>
      </c>
      <c r="D527" t="s">
        <v>28</v>
      </c>
      <c r="E527" t="s">
        <v>34</v>
      </c>
      <c r="F527" t="s">
        <v>39</v>
      </c>
      <c r="G527">
        <v>63095</v>
      </c>
      <c r="H527" t="s">
        <v>42</v>
      </c>
      <c r="I527" t="s">
        <v>43</v>
      </c>
      <c r="J527">
        <v>269069</v>
      </c>
      <c r="K527">
        <v>3</v>
      </c>
      <c r="L527">
        <v>3201</v>
      </c>
      <c r="M527">
        <v>20</v>
      </c>
      <c r="N527">
        <v>46447</v>
      </c>
      <c r="O527">
        <v>3583</v>
      </c>
      <c r="P527">
        <v>10629</v>
      </c>
      <c r="Q527" t="s">
        <v>49</v>
      </c>
      <c r="R527" t="s">
        <v>50</v>
      </c>
      <c r="S527" t="s">
        <v>56</v>
      </c>
      <c r="T527">
        <v>3</v>
      </c>
    </row>
    <row r="528" spans="1:20" x14ac:dyDescent="0.2">
      <c r="A528" s="4">
        <f t="shared" si="8"/>
        <v>45701</v>
      </c>
      <c r="B528" t="s">
        <v>20</v>
      </c>
      <c r="C528" t="s">
        <v>24</v>
      </c>
      <c r="D528" t="s">
        <v>33</v>
      </c>
      <c r="E528" t="s">
        <v>34</v>
      </c>
      <c r="F528" t="s">
        <v>38</v>
      </c>
      <c r="G528">
        <v>39272</v>
      </c>
      <c r="H528" t="s">
        <v>42</v>
      </c>
      <c r="I528" t="s">
        <v>45</v>
      </c>
      <c r="J528">
        <v>227661</v>
      </c>
      <c r="K528">
        <v>7</v>
      </c>
      <c r="L528">
        <v>1975</v>
      </c>
      <c r="M528">
        <v>0</v>
      </c>
      <c r="N528">
        <v>47981</v>
      </c>
      <c r="O528">
        <v>11464</v>
      </c>
      <c r="P528">
        <v>3706</v>
      </c>
      <c r="Q528" t="s">
        <v>46</v>
      </c>
      <c r="R528" t="s">
        <v>51</v>
      </c>
      <c r="S528" t="s">
        <v>53</v>
      </c>
      <c r="T528">
        <v>2</v>
      </c>
    </row>
    <row r="529" spans="1:20" x14ac:dyDescent="0.2">
      <c r="A529" s="4">
        <f t="shared" si="8"/>
        <v>45701</v>
      </c>
      <c r="B529" t="s">
        <v>23</v>
      </c>
      <c r="C529" t="s">
        <v>25</v>
      </c>
      <c r="D529" t="s">
        <v>31</v>
      </c>
      <c r="E529" t="s">
        <v>34</v>
      </c>
      <c r="F529" t="s">
        <v>39</v>
      </c>
      <c r="G529">
        <v>64021</v>
      </c>
      <c r="H529" t="s">
        <v>42</v>
      </c>
      <c r="I529" t="s">
        <v>44</v>
      </c>
      <c r="J529">
        <v>881807</v>
      </c>
      <c r="K529">
        <v>8</v>
      </c>
      <c r="L529">
        <v>1113</v>
      </c>
      <c r="M529">
        <v>15</v>
      </c>
      <c r="N529">
        <v>33572</v>
      </c>
      <c r="O529">
        <v>11811</v>
      </c>
      <c r="P529">
        <v>-1671</v>
      </c>
      <c r="Q529" t="s">
        <v>47</v>
      </c>
      <c r="R529" t="s">
        <v>52</v>
      </c>
      <c r="S529" t="s">
        <v>54</v>
      </c>
      <c r="T529">
        <v>5</v>
      </c>
    </row>
    <row r="530" spans="1:20" x14ac:dyDescent="0.2">
      <c r="A530" s="4">
        <f t="shared" si="8"/>
        <v>45702</v>
      </c>
      <c r="B530" t="s">
        <v>23</v>
      </c>
      <c r="C530" t="s">
        <v>27</v>
      </c>
      <c r="D530" t="s">
        <v>32</v>
      </c>
      <c r="E530" t="s">
        <v>34</v>
      </c>
      <c r="F530" t="s">
        <v>37</v>
      </c>
      <c r="G530">
        <v>43645</v>
      </c>
      <c r="H530" t="s">
        <v>41</v>
      </c>
      <c r="I530" t="s">
        <v>43</v>
      </c>
      <c r="J530">
        <v>749933</v>
      </c>
      <c r="K530">
        <v>5</v>
      </c>
      <c r="L530">
        <v>1168</v>
      </c>
      <c r="M530">
        <v>5</v>
      </c>
      <c r="N530">
        <v>29517</v>
      </c>
      <c r="O530">
        <v>15107</v>
      </c>
      <c r="P530">
        <v>461</v>
      </c>
      <c r="Q530" t="s">
        <v>49</v>
      </c>
      <c r="R530" t="s">
        <v>50</v>
      </c>
      <c r="S530" t="s">
        <v>53</v>
      </c>
      <c r="T530">
        <v>5</v>
      </c>
    </row>
    <row r="531" spans="1:20" x14ac:dyDescent="0.2">
      <c r="A531" s="4">
        <f t="shared" si="8"/>
        <v>45702</v>
      </c>
      <c r="B531" t="s">
        <v>23</v>
      </c>
      <c r="C531" t="s">
        <v>26</v>
      </c>
      <c r="D531" t="s">
        <v>31</v>
      </c>
      <c r="E531" t="s">
        <v>36</v>
      </c>
      <c r="F531" t="s">
        <v>40</v>
      </c>
      <c r="G531">
        <v>31179</v>
      </c>
      <c r="H531" t="s">
        <v>42</v>
      </c>
      <c r="I531" t="s">
        <v>45</v>
      </c>
      <c r="J531">
        <v>107553</v>
      </c>
      <c r="K531">
        <v>3</v>
      </c>
      <c r="L531">
        <v>2628</v>
      </c>
      <c r="M531">
        <v>20</v>
      </c>
      <c r="N531">
        <v>22649</v>
      </c>
      <c r="O531">
        <v>23235</v>
      </c>
      <c r="P531">
        <v>-403</v>
      </c>
      <c r="Q531" t="s">
        <v>47</v>
      </c>
      <c r="R531" t="s">
        <v>52</v>
      </c>
      <c r="S531" t="s">
        <v>56</v>
      </c>
      <c r="T531">
        <v>5</v>
      </c>
    </row>
    <row r="532" spans="1:20" x14ac:dyDescent="0.2">
      <c r="A532" s="4">
        <f t="shared" si="8"/>
        <v>45702</v>
      </c>
      <c r="B532" t="s">
        <v>22</v>
      </c>
      <c r="C532" t="s">
        <v>27</v>
      </c>
      <c r="D532" t="s">
        <v>29</v>
      </c>
      <c r="E532" t="s">
        <v>34</v>
      </c>
      <c r="F532" t="s">
        <v>39</v>
      </c>
      <c r="G532">
        <v>20691</v>
      </c>
      <c r="H532" t="s">
        <v>41</v>
      </c>
      <c r="I532" t="s">
        <v>43</v>
      </c>
      <c r="J532">
        <v>788191</v>
      </c>
      <c r="K532">
        <v>6</v>
      </c>
      <c r="L532">
        <v>717</v>
      </c>
      <c r="M532">
        <v>5</v>
      </c>
      <c r="N532">
        <v>36156</v>
      </c>
      <c r="O532">
        <v>24881</v>
      </c>
      <c r="P532">
        <v>4180</v>
      </c>
      <c r="Q532" t="s">
        <v>47</v>
      </c>
      <c r="R532" t="s">
        <v>50</v>
      </c>
      <c r="S532" t="s">
        <v>55</v>
      </c>
      <c r="T532">
        <v>2</v>
      </c>
    </row>
    <row r="533" spans="1:20" x14ac:dyDescent="0.2">
      <c r="A533" s="4">
        <f t="shared" si="8"/>
        <v>45702</v>
      </c>
      <c r="B533" t="s">
        <v>21</v>
      </c>
      <c r="C533" t="s">
        <v>27</v>
      </c>
      <c r="D533" t="s">
        <v>28</v>
      </c>
      <c r="E533" t="s">
        <v>35</v>
      </c>
      <c r="F533" t="s">
        <v>37</v>
      </c>
      <c r="G533">
        <v>91646</v>
      </c>
      <c r="H533" t="s">
        <v>41</v>
      </c>
      <c r="I533" t="s">
        <v>45</v>
      </c>
      <c r="J533">
        <v>167323</v>
      </c>
      <c r="K533">
        <v>3</v>
      </c>
      <c r="L533">
        <v>3431</v>
      </c>
      <c r="M533">
        <v>15</v>
      </c>
      <c r="N533">
        <v>31927</v>
      </c>
      <c r="O533">
        <v>19198</v>
      </c>
      <c r="P533">
        <v>16358</v>
      </c>
      <c r="Q533" t="s">
        <v>48</v>
      </c>
      <c r="R533" t="s">
        <v>50</v>
      </c>
      <c r="S533" t="s">
        <v>53</v>
      </c>
      <c r="T533">
        <v>4</v>
      </c>
    </row>
    <row r="534" spans="1:20" x14ac:dyDescent="0.2">
      <c r="A534" s="4">
        <f t="shared" si="8"/>
        <v>45702</v>
      </c>
      <c r="B534" t="s">
        <v>22</v>
      </c>
      <c r="C534" t="s">
        <v>24</v>
      </c>
      <c r="D534" t="s">
        <v>33</v>
      </c>
      <c r="E534" t="s">
        <v>34</v>
      </c>
      <c r="F534" t="s">
        <v>38</v>
      </c>
      <c r="G534">
        <v>55311</v>
      </c>
      <c r="H534" t="s">
        <v>42</v>
      </c>
      <c r="I534" t="s">
        <v>45</v>
      </c>
      <c r="J534">
        <v>877139</v>
      </c>
      <c r="K534">
        <v>9</v>
      </c>
      <c r="L534">
        <v>1248</v>
      </c>
      <c r="M534">
        <v>5</v>
      </c>
      <c r="N534">
        <v>13591</v>
      </c>
      <c r="O534">
        <v>4918</v>
      </c>
      <c r="P534">
        <v>16556</v>
      </c>
      <c r="Q534" t="s">
        <v>46</v>
      </c>
      <c r="R534" t="s">
        <v>50</v>
      </c>
      <c r="S534" t="s">
        <v>53</v>
      </c>
      <c r="T534">
        <v>4</v>
      </c>
    </row>
    <row r="535" spans="1:20" x14ac:dyDescent="0.2">
      <c r="A535" s="4">
        <f t="shared" si="8"/>
        <v>45702</v>
      </c>
      <c r="B535" t="s">
        <v>22</v>
      </c>
      <c r="C535" t="s">
        <v>27</v>
      </c>
      <c r="D535" t="s">
        <v>30</v>
      </c>
      <c r="E535" t="s">
        <v>35</v>
      </c>
      <c r="F535" t="s">
        <v>38</v>
      </c>
      <c r="G535">
        <v>49038</v>
      </c>
      <c r="H535" t="s">
        <v>41</v>
      </c>
      <c r="I535" t="s">
        <v>43</v>
      </c>
      <c r="J535">
        <v>481888</v>
      </c>
      <c r="K535">
        <v>2</v>
      </c>
      <c r="L535">
        <v>4720</v>
      </c>
      <c r="M535">
        <v>10</v>
      </c>
      <c r="N535">
        <v>27832</v>
      </c>
      <c r="O535">
        <v>14869</v>
      </c>
      <c r="P535">
        <v>17955</v>
      </c>
      <c r="Q535" t="s">
        <v>47</v>
      </c>
      <c r="R535" t="s">
        <v>50</v>
      </c>
      <c r="S535" t="s">
        <v>55</v>
      </c>
      <c r="T535">
        <v>3</v>
      </c>
    </row>
    <row r="536" spans="1:20" x14ac:dyDescent="0.2">
      <c r="A536" s="4">
        <f t="shared" si="8"/>
        <v>45702</v>
      </c>
      <c r="B536" t="s">
        <v>20</v>
      </c>
      <c r="C536" t="s">
        <v>24</v>
      </c>
      <c r="D536" t="s">
        <v>31</v>
      </c>
      <c r="E536" t="s">
        <v>34</v>
      </c>
      <c r="F536" t="s">
        <v>37</v>
      </c>
      <c r="G536">
        <v>34967</v>
      </c>
      <c r="H536" t="s">
        <v>41</v>
      </c>
      <c r="I536" t="s">
        <v>43</v>
      </c>
      <c r="J536">
        <v>144810</v>
      </c>
      <c r="K536">
        <v>3</v>
      </c>
      <c r="L536">
        <v>700</v>
      </c>
      <c r="M536">
        <v>10</v>
      </c>
      <c r="N536">
        <v>47737</v>
      </c>
      <c r="O536">
        <v>7511</v>
      </c>
      <c r="P536">
        <v>5388</v>
      </c>
      <c r="Q536" t="s">
        <v>47</v>
      </c>
      <c r="R536" t="s">
        <v>51</v>
      </c>
      <c r="S536" t="s">
        <v>55</v>
      </c>
      <c r="T536">
        <v>5</v>
      </c>
    </row>
    <row r="537" spans="1:20" x14ac:dyDescent="0.2">
      <c r="A537" s="4">
        <f t="shared" si="8"/>
        <v>45702</v>
      </c>
      <c r="B537" t="s">
        <v>23</v>
      </c>
      <c r="C537" t="s">
        <v>25</v>
      </c>
      <c r="D537" t="s">
        <v>30</v>
      </c>
      <c r="E537" t="s">
        <v>35</v>
      </c>
      <c r="F537" t="s">
        <v>37</v>
      </c>
      <c r="G537">
        <v>38478</v>
      </c>
      <c r="H537" t="s">
        <v>41</v>
      </c>
      <c r="I537" t="s">
        <v>44</v>
      </c>
      <c r="J537">
        <v>468517</v>
      </c>
      <c r="K537">
        <v>7</v>
      </c>
      <c r="L537">
        <v>3121</v>
      </c>
      <c r="M537">
        <v>15</v>
      </c>
      <c r="N537">
        <v>22102</v>
      </c>
      <c r="O537">
        <v>15116</v>
      </c>
      <c r="P537">
        <v>13398</v>
      </c>
      <c r="Q537" t="s">
        <v>49</v>
      </c>
      <c r="R537" t="s">
        <v>52</v>
      </c>
      <c r="S537" t="s">
        <v>56</v>
      </c>
      <c r="T537">
        <v>5</v>
      </c>
    </row>
    <row r="538" spans="1:20" x14ac:dyDescent="0.2">
      <c r="A538" s="4">
        <f t="shared" si="8"/>
        <v>45702</v>
      </c>
      <c r="B538" t="s">
        <v>21</v>
      </c>
      <c r="C538" t="s">
        <v>26</v>
      </c>
      <c r="D538" t="s">
        <v>29</v>
      </c>
      <c r="E538" t="s">
        <v>35</v>
      </c>
      <c r="F538" t="s">
        <v>38</v>
      </c>
      <c r="G538">
        <v>65775</v>
      </c>
      <c r="H538" t="s">
        <v>41</v>
      </c>
      <c r="I538" t="s">
        <v>44</v>
      </c>
      <c r="J538">
        <v>158719</v>
      </c>
      <c r="K538">
        <v>8</v>
      </c>
      <c r="L538">
        <v>1221</v>
      </c>
      <c r="M538">
        <v>5</v>
      </c>
      <c r="N538">
        <v>8914</v>
      </c>
      <c r="O538">
        <v>4213</v>
      </c>
      <c r="P538">
        <v>1818</v>
      </c>
      <c r="Q538" t="s">
        <v>49</v>
      </c>
      <c r="R538" t="s">
        <v>52</v>
      </c>
      <c r="S538" t="s">
        <v>54</v>
      </c>
      <c r="T538">
        <v>3</v>
      </c>
    </row>
    <row r="539" spans="1:20" x14ac:dyDescent="0.2">
      <c r="A539" s="4">
        <f t="shared" si="8"/>
        <v>45702</v>
      </c>
      <c r="B539" t="s">
        <v>20</v>
      </c>
      <c r="C539" t="s">
        <v>27</v>
      </c>
      <c r="D539" t="s">
        <v>33</v>
      </c>
      <c r="E539" t="s">
        <v>34</v>
      </c>
      <c r="F539" t="s">
        <v>39</v>
      </c>
      <c r="G539">
        <v>80624</v>
      </c>
      <c r="H539" t="s">
        <v>42</v>
      </c>
      <c r="I539" t="s">
        <v>44</v>
      </c>
      <c r="J539">
        <v>562667</v>
      </c>
      <c r="K539">
        <v>5</v>
      </c>
      <c r="L539">
        <v>1451</v>
      </c>
      <c r="M539">
        <v>15</v>
      </c>
      <c r="N539">
        <v>40289</v>
      </c>
      <c r="O539">
        <v>4887</v>
      </c>
      <c r="P539">
        <v>3642</v>
      </c>
      <c r="Q539" t="s">
        <v>48</v>
      </c>
      <c r="R539" t="s">
        <v>51</v>
      </c>
      <c r="S539" t="s">
        <v>53</v>
      </c>
      <c r="T539">
        <v>5</v>
      </c>
    </row>
    <row r="540" spans="1:20" x14ac:dyDescent="0.2">
      <c r="A540" s="4">
        <f t="shared" si="8"/>
        <v>45702</v>
      </c>
      <c r="B540" t="s">
        <v>22</v>
      </c>
      <c r="C540" t="s">
        <v>26</v>
      </c>
      <c r="D540" t="s">
        <v>31</v>
      </c>
      <c r="E540" t="s">
        <v>34</v>
      </c>
      <c r="F540" t="s">
        <v>37</v>
      </c>
      <c r="G540">
        <v>50332</v>
      </c>
      <c r="H540" t="s">
        <v>41</v>
      </c>
      <c r="I540" t="s">
        <v>43</v>
      </c>
      <c r="J540">
        <v>540639</v>
      </c>
      <c r="K540">
        <v>5</v>
      </c>
      <c r="L540">
        <v>2381</v>
      </c>
      <c r="M540">
        <v>20</v>
      </c>
      <c r="N540">
        <v>12875</v>
      </c>
      <c r="O540">
        <v>25141</v>
      </c>
      <c r="P540">
        <v>8906</v>
      </c>
      <c r="Q540" t="s">
        <v>46</v>
      </c>
      <c r="R540" t="s">
        <v>51</v>
      </c>
      <c r="S540" t="s">
        <v>56</v>
      </c>
      <c r="T540">
        <v>1</v>
      </c>
    </row>
    <row r="541" spans="1:20" x14ac:dyDescent="0.2">
      <c r="A541" s="4">
        <f t="shared" si="8"/>
        <v>45702</v>
      </c>
      <c r="B541" t="s">
        <v>23</v>
      </c>
      <c r="C541" t="s">
        <v>27</v>
      </c>
      <c r="D541" t="s">
        <v>29</v>
      </c>
      <c r="E541" t="s">
        <v>34</v>
      </c>
      <c r="F541" t="s">
        <v>39</v>
      </c>
      <c r="G541">
        <v>17066</v>
      </c>
      <c r="H541" t="s">
        <v>41</v>
      </c>
      <c r="I541" t="s">
        <v>44</v>
      </c>
      <c r="J541">
        <v>342020</v>
      </c>
      <c r="K541">
        <v>5</v>
      </c>
      <c r="L541">
        <v>2727</v>
      </c>
      <c r="M541">
        <v>5</v>
      </c>
      <c r="N541">
        <v>2425</v>
      </c>
      <c r="O541">
        <v>2222</v>
      </c>
      <c r="P541">
        <v>1675</v>
      </c>
      <c r="Q541" t="s">
        <v>46</v>
      </c>
      <c r="R541" t="s">
        <v>51</v>
      </c>
      <c r="S541" t="s">
        <v>53</v>
      </c>
      <c r="T541">
        <v>3</v>
      </c>
    </row>
    <row r="542" spans="1:20" x14ac:dyDescent="0.2">
      <c r="A542" s="4">
        <f t="shared" si="8"/>
        <v>45703</v>
      </c>
      <c r="B542" t="s">
        <v>20</v>
      </c>
      <c r="C542" t="s">
        <v>26</v>
      </c>
      <c r="D542" t="s">
        <v>30</v>
      </c>
      <c r="E542" t="s">
        <v>35</v>
      </c>
      <c r="F542" t="s">
        <v>38</v>
      </c>
      <c r="G542">
        <v>49313</v>
      </c>
      <c r="H542" t="s">
        <v>41</v>
      </c>
      <c r="I542" t="s">
        <v>45</v>
      </c>
      <c r="J542">
        <v>493308</v>
      </c>
      <c r="K542">
        <v>4</v>
      </c>
      <c r="L542">
        <v>1932</v>
      </c>
      <c r="M542">
        <v>10</v>
      </c>
      <c r="N542">
        <v>32600</v>
      </c>
      <c r="O542">
        <v>14310</v>
      </c>
      <c r="P542">
        <v>16202</v>
      </c>
      <c r="Q542" t="s">
        <v>46</v>
      </c>
      <c r="R542" t="s">
        <v>50</v>
      </c>
      <c r="S542" t="s">
        <v>56</v>
      </c>
      <c r="T542">
        <v>5</v>
      </c>
    </row>
    <row r="543" spans="1:20" x14ac:dyDescent="0.2">
      <c r="A543" s="4">
        <f t="shared" si="8"/>
        <v>45703</v>
      </c>
      <c r="B543" t="s">
        <v>23</v>
      </c>
      <c r="C543" t="s">
        <v>27</v>
      </c>
      <c r="D543" t="s">
        <v>30</v>
      </c>
      <c r="E543" t="s">
        <v>36</v>
      </c>
      <c r="F543" t="s">
        <v>39</v>
      </c>
      <c r="G543">
        <v>77857</v>
      </c>
      <c r="H543" t="s">
        <v>41</v>
      </c>
      <c r="I543" t="s">
        <v>43</v>
      </c>
      <c r="J543">
        <v>831830</v>
      </c>
      <c r="K543">
        <v>9</v>
      </c>
      <c r="L543">
        <v>2820</v>
      </c>
      <c r="M543">
        <v>0</v>
      </c>
      <c r="N543">
        <v>46984</v>
      </c>
      <c r="O543">
        <v>6746</v>
      </c>
      <c r="P543">
        <v>8677</v>
      </c>
      <c r="Q543" t="s">
        <v>47</v>
      </c>
      <c r="R543" t="s">
        <v>50</v>
      </c>
      <c r="S543" t="s">
        <v>56</v>
      </c>
      <c r="T543">
        <v>3</v>
      </c>
    </row>
    <row r="544" spans="1:20" x14ac:dyDescent="0.2">
      <c r="A544" s="4">
        <f t="shared" si="8"/>
        <v>45703</v>
      </c>
      <c r="B544" t="s">
        <v>20</v>
      </c>
      <c r="C544" t="s">
        <v>27</v>
      </c>
      <c r="D544" t="s">
        <v>31</v>
      </c>
      <c r="E544" t="s">
        <v>36</v>
      </c>
      <c r="F544" t="s">
        <v>39</v>
      </c>
      <c r="G544">
        <v>55900</v>
      </c>
      <c r="H544" t="s">
        <v>41</v>
      </c>
      <c r="I544" t="s">
        <v>45</v>
      </c>
      <c r="J544">
        <v>916427</v>
      </c>
      <c r="K544">
        <v>6</v>
      </c>
      <c r="L544">
        <v>2276</v>
      </c>
      <c r="M544">
        <v>10</v>
      </c>
      <c r="N544">
        <v>16743</v>
      </c>
      <c r="O544">
        <v>20491</v>
      </c>
      <c r="P544">
        <v>12927</v>
      </c>
      <c r="Q544" t="s">
        <v>46</v>
      </c>
      <c r="R544" t="s">
        <v>52</v>
      </c>
      <c r="S544" t="s">
        <v>55</v>
      </c>
      <c r="T544">
        <v>1</v>
      </c>
    </row>
    <row r="545" spans="1:20" x14ac:dyDescent="0.2">
      <c r="A545" s="4">
        <f t="shared" si="8"/>
        <v>45703</v>
      </c>
      <c r="B545" t="s">
        <v>23</v>
      </c>
      <c r="C545" t="s">
        <v>27</v>
      </c>
      <c r="D545" t="s">
        <v>33</v>
      </c>
      <c r="E545" t="s">
        <v>34</v>
      </c>
      <c r="F545" t="s">
        <v>37</v>
      </c>
      <c r="G545">
        <v>51098</v>
      </c>
      <c r="H545" t="s">
        <v>42</v>
      </c>
      <c r="I545" t="s">
        <v>45</v>
      </c>
      <c r="J545">
        <v>853365</v>
      </c>
      <c r="K545">
        <v>8</v>
      </c>
      <c r="L545">
        <v>1198</v>
      </c>
      <c r="M545">
        <v>5</v>
      </c>
      <c r="N545">
        <v>8918</v>
      </c>
      <c r="O545">
        <v>19897</v>
      </c>
      <c r="P545">
        <v>-3311</v>
      </c>
      <c r="Q545" t="s">
        <v>48</v>
      </c>
      <c r="R545" t="s">
        <v>51</v>
      </c>
      <c r="S545" t="s">
        <v>54</v>
      </c>
      <c r="T545">
        <v>1</v>
      </c>
    </row>
    <row r="546" spans="1:20" x14ac:dyDescent="0.2">
      <c r="A546" s="4">
        <f t="shared" si="8"/>
        <v>45703</v>
      </c>
      <c r="B546" t="s">
        <v>22</v>
      </c>
      <c r="C546" t="s">
        <v>27</v>
      </c>
      <c r="D546" t="s">
        <v>30</v>
      </c>
      <c r="E546" t="s">
        <v>36</v>
      </c>
      <c r="F546" t="s">
        <v>39</v>
      </c>
      <c r="G546">
        <v>18294</v>
      </c>
      <c r="H546" t="s">
        <v>41</v>
      </c>
      <c r="I546" t="s">
        <v>45</v>
      </c>
      <c r="J546">
        <v>818317</v>
      </c>
      <c r="K546">
        <v>8</v>
      </c>
      <c r="L546">
        <v>3468</v>
      </c>
      <c r="M546">
        <v>5</v>
      </c>
      <c r="N546">
        <v>9008</v>
      </c>
      <c r="O546">
        <v>22236</v>
      </c>
      <c r="P546">
        <v>682</v>
      </c>
      <c r="Q546" t="s">
        <v>48</v>
      </c>
      <c r="R546" t="s">
        <v>52</v>
      </c>
      <c r="S546" t="s">
        <v>53</v>
      </c>
      <c r="T546">
        <v>2</v>
      </c>
    </row>
    <row r="547" spans="1:20" x14ac:dyDescent="0.2">
      <c r="A547" s="4">
        <f t="shared" si="8"/>
        <v>45703</v>
      </c>
      <c r="B547" t="s">
        <v>21</v>
      </c>
      <c r="C547" t="s">
        <v>27</v>
      </c>
      <c r="D547" t="s">
        <v>28</v>
      </c>
      <c r="E547" t="s">
        <v>36</v>
      </c>
      <c r="F547" t="s">
        <v>39</v>
      </c>
      <c r="G547">
        <v>72580</v>
      </c>
      <c r="H547" t="s">
        <v>42</v>
      </c>
      <c r="I547" t="s">
        <v>43</v>
      </c>
      <c r="J547">
        <v>757037</v>
      </c>
      <c r="K547">
        <v>5</v>
      </c>
      <c r="L547">
        <v>1121</v>
      </c>
      <c r="M547">
        <v>5</v>
      </c>
      <c r="N547">
        <v>43176</v>
      </c>
      <c r="O547">
        <v>13878</v>
      </c>
      <c r="P547">
        <v>13677</v>
      </c>
      <c r="Q547" t="s">
        <v>47</v>
      </c>
      <c r="R547" t="s">
        <v>51</v>
      </c>
      <c r="S547" t="s">
        <v>54</v>
      </c>
      <c r="T547">
        <v>5</v>
      </c>
    </row>
    <row r="548" spans="1:20" x14ac:dyDescent="0.2">
      <c r="A548" s="4">
        <f t="shared" si="8"/>
        <v>45703</v>
      </c>
      <c r="B548" t="s">
        <v>22</v>
      </c>
      <c r="C548" t="s">
        <v>27</v>
      </c>
      <c r="D548" t="s">
        <v>29</v>
      </c>
      <c r="E548" t="s">
        <v>34</v>
      </c>
      <c r="F548" t="s">
        <v>39</v>
      </c>
      <c r="G548">
        <v>48101</v>
      </c>
      <c r="H548" t="s">
        <v>41</v>
      </c>
      <c r="I548" t="s">
        <v>43</v>
      </c>
      <c r="J548">
        <v>980210</v>
      </c>
      <c r="K548">
        <v>9</v>
      </c>
      <c r="L548">
        <v>3087</v>
      </c>
      <c r="M548">
        <v>5</v>
      </c>
      <c r="N548">
        <v>41081</v>
      </c>
      <c r="O548">
        <v>22360</v>
      </c>
      <c r="P548">
        <v>4664</v>
      </c>
      <c r="Q548" t="s">
        <v>47</v>
      </c>
      <c r="R548" t="s">
        <v>52</v>
      </c>
      <c r="S548" t="s">
        <v>56</v>
      </c>
      <c r="T548">
        <v>1</v>
      </c>
    </row>
    <row r="549" spans="1:20" x14ac:dyDescent="0.2">
      <c r="A549" s="4">
        <f t="shared" si="8"/>
        <v>45703</v>
      </c>
      <c r="B549" t="s">
        <v>21</v>
      </c>
      <c r="C549" t="s">
        <v>27</v>
      </c>
      <c r="D549" t="s">
        <v>31</v>
      </c>
      <c r="E549" t="s">
        <v>35</v>
      </c>
      <c r="F549" t="s">
        <v>38</v>
      </c>
      <c r="G549">
        <v>35059</v>
      </c>
      <c r="H549" t="s">
        <v>42</v>
      </c>
      <c r="I549" t="s">
        <v>44</v>
      </c>
      <c r="J549">
        <v>908324</v>
      </c>
      <c r="K549">
        <v>2</v>
      </c>
      <c r="L549">
        <v>959</v>
      </c>
      <c r="M549">
        <v>20</v>
      </c>
      <c r="N549">
        <v>10801</v>
      </c>
      <c r="O549">
        <v>15432</v>
      </c>
      <c r="P549">
        <v>5393</v>
      </c>
      <c r="Q549" t="s">
        <v>47</v>
      </c>
      <c r="R549" t="s">
        <v>51</v>
      </c>
      <c r="S549" t="s">
        <v>55</v>
      </c>
      <c r="T549">
        <v>1</v>
      </c>
    </row>
    <row r="550" spans="1:20" x14ac:dyDescent="0.2">
      <c r="A550" s="4">
        <f t="shared" si="8"/>
        <v>45703</v>
      </c>
      <c r="B550" t="s">
        <v>23</v>
      </c>
      <c r="C550" t="s">
        <v>27</v>
      </c>
      <c r="D550" t="s">
        <v>32</v>
      </c>
      <c r="E550" t="s">
        <v>34</v>
      </c>
      <c r="F550" t="s">
        <v>38</v>
      </c>
      <c r="G550">
        <v>50626</v>
      </c>
      <c r="H550" t="s">
        <v>41</v>
      </c>
      <c r="I550" t="s">
        <v>44</v>
      </c>
      <c r="J550">
        <v>127057</v>
      </c>
      <c r="K550">
        <v>8</v>
      </c>
      <c r="L550">
        <v>1584</v>
      </c>
      <c r="M550">
        <v>0</v>
      </c>
      <c r="N550">
        <v>14645</v>
      </c>
      <c r="O550">
        <v>28127</v>
      </c>
      <c r="P550">
        <v>3437</v>
      </c>
      <c r="Q550" t="s">
        <v>49</v>
      </c>
      <c r="R550" t="s">
        <v>51</v>
      </c>
      <c r="S550" t="s">
        <v>54</v>
      </c>
      <c r="T550">
        <v>1</v>
      </c>
    </row>
    <row r="551" spans="1:20" x14ac:dyDescent="0.2">
      <c r="A551" s="4">
        <f t="shared" si="8"/>
        <v>45703</v>
      </c>
      <c r="B551" t="s">
        <v>20</v>
      </c>
      <c r="C551" t="s">
        <v>27</v>
      </c>
      <c r="D551" t="s">
        <v>32</v>
      </c>
      <c r="E551" t="s">
        <v>36</v>
      </c>
      <c r="F551" t="s">
        <v>40</v>
      </c>
      <c r="G551">
        <v>30703</v>
      </c>
      <c r="H551" t="s">
        <v>41</v>
      </c>
      <c r="I551" t="s">
        <v>44</v>
      </c>
      <c r="J551">
        <v>293637</v>
      </c>
      <c r="K551">
        <v>3</v>
      </c>
      <c r="L551">
        <v>799</v>
      </c>
      <c r="M551">
        <v>10</v>
      </c>
      <c r="N551">
        <v>34953</v>
      </c>
      <c r="O551">
        <v>29014</v>
      </c>
      <c r="P551">
        <v>4006</v>
      </c>
      <c r="Q551" t="s">
        <v>47</v>
      </c>
      <c r="R551" t="s">
        <v>50</v>
      </c>
      <c r="S551" t="s">
        <v>55</v>
      </c>
      <c r="T551">
        <v>2</v>
      </c>
    </row>
    <row r="552" spans="1:20" x14ac:dyDescent="0.2">
      <c r="A552" s="4">
        <f t="shared" si="8"/>
        <v>45703</v>
      </c>
      <c r="B552" t="s">
        <v>22</v>
      </c>
      <c r="C552" t="s">
        <v>26</v>
      </c>
      <c r="D552" t="s">
        <v>33</v>
      </c>
      <c r="E552" t="s">
        <v>35</v>
      </c>
      <c r="F552" t="s">
        <v>38</v>
      </c>
      <c r="G552">
        <v>71417</v>
      </c>
      <c r="H552" t="s">
        <v>42</v>
      </c>
      <c r="I552" t="s">
        <v>44</v>
      </c>
      <c r="J552">
        <v>874984</v>
      </c>
      <c r="K552">
        <v>7</v>
      </c>
      <c r="L552">
        <v>3044</v>
      </c>
      <c r="M552">
        <v>20</v>
      </c>
      <c r="N552">
        <v>27300</v>
      </c>
      <c r="O552">
        <v>17175</v>
      </c>
      <c r="P552">
        <v>14498</v>
      </c>
      <c r="Q552" t="s">
        <v>48</v>
      </c>
      <c r="R552" t="s">
        <v>52</v>
      </c>
      <c r="S552" t="s">
        <v>55</v>
      </c>
      <c r="T552">
        <v>5</v>
      </c>
    </row>
    <row r="553" spans="1:20" x14ac:dyDescent="0.2">
      <c r="A553" s="4">
        <f t="shared" si="8"/>
        <v>45703</v>
      </c>
      <c r="B553" t="s">
        <v>21</v>
      </c>
      <c r="C553" t="s">
        <v>24</v>
      </c>
      <c r="D553" t="s">
        <v>28</v>
      </c>
      <c r="E553" t="s">
        <v>36</v>
      </c>
      <c r="F553" t="s">
        <v>38</v>
      </c>
      <c r="G553">
        <v>69228</v>
      </c>
      <c r="H553" t="s">
        <v>42</v>
      </c>
      <c r="I553" t="s">
        <v>45</v>
      </c>
      <c r="J553">
        <v>740377</v>
      </c>
      <c r="K553">
        <v>9</v>
      </c>
      <c r="L553">
        <v>1775</v>
      </c>
      <c r="M553">
        <v>15</v>
      </c>
      <c r="N553">
        <v>15157</v>
      </c>
      <c r="O553">
        <v>5983</v>
      </c>
      <c r="P553">
        <v>19968</v>
      </c>
      <c r="Q553" t="s">
        <v>47</v>
      </c>
      <c r="R553" t="s">
        <v>50</v>
      </c>
      <c r="S553" t="s">
        <v>53</v>
      </c>
      <c r="T553">
        <v>3</v>
      </c>
    </row>
    <row r="554" spans="1:20" x14ac:dyDescent="0.2">
      <c r="A554" s="4">
        <f t="shared" si="8"/>
        <v>45704</v>
      </c>
      <c r="B554" t="s">
        <v>22</v>
      </c>
      <c r="C554" t="s">
        <v>27</v>
      </c>
      <c r="D554" t="s">
        <v>30</v>
      </c>
      <c r="E554" t="s">
        <v>35</v>
      </c>
      <c r="F554" t="s">
        <v>40</v>
      </c>
      <c r="G554">
        <v>13205</v>
      </c>
      <c r="H554" t="s">
        <v>42</v>
      </c>
      <c r="I554" t="s">
        <v>43</v>
      </c>
      <c r="J554">
        <v>609510</v>
      </c>
      <c r="K554">
        <v>5</v>
      </c>
      <c r="L554">
        <v>1930</v>
      </c>
      <c r="M554">
        <v>5</v>
      </c>
      <c r="N554">
        <v>11015</v>
      </c>
      <c r="O554">
        <v>11389</v>
      </c>
      <c r="P554">
        <v>-742</v>
      </c>
      <c r="Q554" t="s">
        <v>49</v>
      </c>
      <c r="R554" t="s">
        <v>50</v>
      </c>
      <c r="S554" t="s">
        <v>56</v>
      </c>
      <c r="T554">
        <v>2</v>
      </c>
    </row>
    <row r="555" spans="1:20" x14ac:dyDescent="0.2">
      <c r="A555" s="4">
        <f t="shared" si="8"/>
        <v>45704</v>
      </c>
      <c r="B555" t="s">
        <v>21</v>
      </c>
      <c r="C555" t="s">
        <v>24</v>
      </c>
      <c r="D555" t="s">
        <v>32</v>
      </c>
      <c r="E555" t="s">
        <v>36</v>
      </c>
      <c r="F555" t="s">
        <v>40</v>
      </c>
      <c r="G555">
        <v>44929</v>
      </c>
      <c r="H555" t="s">
        <v>41</v>
      </c>
      <c r="I555" t="s">
        <v>44</v>
      </c>
      <c r="J555">
        <v>996884</v>
      </c>
      <c r="K555">
        <v>8</v>
      </c>
      <c r="L555">
        <v>3952</v>
      </c>
      <c r="M555">
        <v>10</v>
      </c>
      <c r="N555">
        <v>12169</v>
      </c>
      <c r="O555">
        <v>21522</v>
      </c>
      <c r="P555">
        <v>15991</v>
      </c>
      <c r="Q555" t="s">
        <v>47</v>
      </c>
      <c r="R555" t="s">
        <v>52</v>
      </c>
      <c r="S555" t="s">
        <v>53</v>
      </c>
      <c r="T555">
        <v>5</v>
      </c>
    </row>
    <row r="556" spans="1:20" x14ac:dyDescent="0.2">
      <c r="A556" s="4">
        <f t="shared" si="8"/>
        <v>45704</v>
      </c>
      <c r="B556" t="s">
        <v>22</v>
      </c>
      <c r="C556" t="s">
        <v>27</v>
      </c>
      <c r="D556" t="s">
        <v>33</v>
      </c>
      <c r="E556" t="s">
        <v>34</v>
      </c>
      <c r="F556" t="s">
        <v>37</v>
      </c>
      <c r="G556">
        <v>93384</v>
      </c>
      <c r="H556" t="s">
        <v>42</v>
      </c>
      <c r="I556" t="s">
        <v>45</v>
      </c>
      <c r="J556">
        <v>160753</v>
      </c>
      <c r="K556">
        <v>4</v>
      </c>
      <c r="L556">
        <v>2888</v>
      </c>
      <c r="M556">
        <v>15</v>
      </c>
      <c r="N556">
        <v>18273</v>
      </c>
      <c r="O556">
        <v>18704</v>
      </c>
      <c r="P556">
        <v>4362</v>
      </c>
      <c r="Q556" t="s">
        <v>49</v>
      </c>
      <c r="R556" t="s">
        <v>50</v>
      </c>
      <c r="S556" t="s">
        <v>53</v>
      </c>
      <c r="T556">
        <v>1</v>
      </c>
    </row>
    <row r="557" spans="1:20" x14ac:dyDescent="0.2">
      <c r="A557" s="4">
        <f t="shared" si="8"/>
        <v>45704</v>
      </c>
      <c r="B557" t="s">
        <v>21</v>
      </c>
      <c r="C557" t="s">
        <v>27</v>
      </c>
      <c r="D557" t="s">
        <v>29</v>
      </c>
      <c r="E557" t="s">
        <v>36</v>
      </c>
      <c r="F557" t="s">
        <v>37</v>
      </c>
      <c r="G557">
        <v>43411</v>
      </c>
      <c r="H557" t="s">
        <v>42</v>
      </c>
      <c r="I557" t="s">
        <v>43</v>
      </c>
      <c r="J557">
        <v>799391</v>
      </c>
      <c r="K557">
        <v>1</v>
      </c>
      <c r="L557">
        <v>2321</v>
      </c>
      <c r="M557">
        <v>0</v>
      </c>
      <c r="N557">
        <v>47734</v>
      </c>
      <c r="O557">
        <v>14200</v>
      </c>
      <c r="P557">
        <v>9255</v>
      </c>
      <c r="Q557" t="s">
        <v>49</v>
      </c>
      <c r="R557" t="s">
        <v>51</v>
      </c>
      <c r="S557" t="s">
        <v>54</v>
      </c>
      <c r="T557">
        <v>2</v>
      </c>
    </row>
    <row r="558" spans="1:20" x14ac:dyDescent="0.2">
      <c r="A558" s="4">
        <f t="shared" si="8"/>
        <v>45704</v>
      </c>
      <c r="B558" t="s">
        <v>21</v>
      </c>
      <c r="C558" t="s">
        <v>26</v>
      </c>
      <c r="D558" t="s">
        <v>28</v>
      </c>
      <c r="E558" t="s">
        <v>36</v>
      </c>
      <c r="F558" t="s">
        <v>38</v>
      </c>
      <c r="G558">
        <v>90522</v>
      </c>
      <c r="H558" t="s">
        <v>42</v>
      </c>
      <c r="I558" t="s">
        <v>43</v>
      </c>
      <c r="J558">
        <v>422419</v>
      </c>
      <c r="K558">
        <v>1</v>
      </c>
      <c r="L558">
        <v>1488</v>
      </c>
      <c r="M558">
        <v>10</v>
      </c>
      <c r="N558">
        <v>30465</v>
      </c>
      <c r="O558">
        <v>19750</v>
      </c>
      <c r="P558">
        <v>6419</v>
      </c>
      <c r="Q558" t="s">
        <v>49</v>
      </c>
      <c r="R558" t="s">
        <v>51</v>
      </c>
      <c r="S558" t="s">
        <v>55</v>
      </c>
      <c r="T558">
        <v>4</v>
      </c>
    </row>
    <row r="559" spans="1:20" x14ac:dyDescent="0.2">
      <c r="A559" s="4">
        <f t="shared" si="8"/>
        <v>45704</v>
      </c>
      <c r="B559" t="s">
        <v>23</v>
      </c>
      <c r="C559" t="s">
        <v>25</v>
      </c>
      <c r="D559" t="s">
        <v>28</v>
      </c>
      <c r="E559" t="s">
        <v>35</v>
      </c>
      <c r="F559" t="s">
        <v>39</v>
      </c>
      <c r="G559">
        <v>21628</v>
      </c>
      <c r="H559" t="s">
        <v>41</v>
      </c>
      <c r="I559" t="s">
        <v>43</v>
      </c>
      <c r="J559">
        <v>278953</v>
      </c>
      <c r="K559">
        <v>6</v>
      </c>
      <c r="L559">
        <v>713</v>
      </c>
      <c r="M559">
        <v>20</v>
      </c>
      <c r="N559">
        <v>19568</v>
      </c>
      <c r="O559">
        <v>21697</v>
      </c>
      <c r="P559">
        <v>13577</v>
      </c>
      <c r="Q559" t="s">
        <v>47</v>
      </c>
      <c r="R559" t="s">
        <v>51</v>
      </c>
      <c r="S559" t="s">
        <v>53</v>
      </c>
      <c r="T559">
        <v>4</v>
      </c>
    </row>
    <row r="560" spans="1:20" x14ac:dyDescent="0.2">
      <c r="A560" s="4">
        <f t="shared" si="8"/>
        <v>45704</v>
      </c>
      <c r="B560" t="s">
        <v>21</v>
      </c>
      <c r="C560" t="s">
        <v>25</v>
      </c>
      <c r="D560" t="s">
        <v>33</v>
      </c>
      <c r="E560" t="s">
        <v>36</v>
      </c>
      <c r="F560" t="s">
        <v>37</v>
      </c>
      <c r="G560">
        <v>80089</v>
      </c>
      <c r="H560" t="s">
        <v>41</v>
      </c>
      <c r="I560" t="s">
        <v>45</v>
      </c>
      <c r="J560">
        <v>596107</v>
      </c>
      <c r="K560">
        <v>8</v>
      </c>
      <c r="L560">
        <v>1031</v>
      </c>
      <c r="M560">
        <v>15</v>
      </c>
      <c r="N560">
        <v>26759</v>
      </c>
      <c r="O560">
        <v>29366</v>
      </c>
      <c r="P560">
        <v>6775</v>
      </c>
      <c r="Q560" t="s">
        <v>47</v>
      </c>
      <c r="R560" t="s">
        <v>51</v>
      </c>
      <c r="S560" t="s">
        <v>53</v>
      </c>
      <c r="T560">
        <v>1</v>
      </c>
    </row>
    <row r="561" spans="1:20" x14ac:dyDescent="0.2">
      <c r="A561" s="4">
        <f t="shared" si="8"/>
        <v>45704</v>
      </c>
      <c r="B561" t="s">
        <v>23</v>
      </c>
      <c r="C561" t="s">
        <v>26</v>
      </c>
      <c r="D561" t="s">
        <v>33</v>
      </c>
      <c r="E561" t="s">
        <v>34</v>
      </c>
      <c r="F561" t="s">
        <v>37</v>
      </c>
      <c r="G561">
        <v>16518</v>
      </c>
      <c r="H561" t="s">
        <v>41</v>
      </c>
      <c r="I561" t="s">
        <v>44</v>
      </c>
      <c r="J561">
        <v>283937</v>
      </c>
      <c r="K561">
        <v>2</v>
      </c>
      <c r="L561">
        <v>3417</v>
      </c>
      <c r="M561">
        <v>10</v>
      </c>
      <c r="N561">
        <v>21992</v>
      </c>
      <c r="O561">
        <v>3535</v>
      </c>
      <c r="P561">
        <v>18962</v>
      </c>
      <c r="Q561" t="s">
        <v>48</v>
      </c>
      <c r="R561" t="s">
        <v>50</v>
      </c>
      <c r="S561" t="s">
        <v>56</v>
      </c>
      <c r="T561">
        <v>5</v>
      </c>
    </row>
    <row r="562" spans="1:20" x14ac:dyDescent="0.2">
      <c r="A562" s="4">
        <f t="shared" si="8"/>
        <v>45704</v>
      </c>
      <c r="B562" t="s">
        <v>21</v>
      </c>
      <c r="C562" t="s">
        <v>24</v>
      </c>
      <c r="D562" t="s">
        <v>30</v>
      </c>
      <c r="E562" t="s">
        <v>34</v>
      </c>
      <c r="F562" t="s">
        <v>38</v>
      </c>
      <c r="G562">
        <v>48491</v>
      </c>
      <c r="H562" t="s">
        <v>42</v>
      </c>
      <c r="I562" t="s">
        <v>43</v>
      </c>
      <c r="J562">
        <v>217819</v>
      </c>
      <c r="K562">
        <v>4</v>
      </c>
      <c r="L562">
        <v>4119</v>
      </c>
      <c r="M562">
        <v>20</v>
      </c>
      <c r="N562">
        <v>16477</v>
      </c>
      <c r="O562">
        <v>23673</v>
      </c>
      <c r="P562">
        <v>18795</v>
      </c>
      <c r="Q562" t="s">
        <v>46</v>
      </c>
      <c r="R562" t="s">
        <v>52</v>
      </c>
      <c r="S562" t="s">
        <v>54</v>
      </c>
      <c r="T562">
        <v>5</v>
      </c>
    </row>
    <row r="563" spans="1:20" x14ac:dyDescent="0.2">
      <c r="A563" s="4">
        <f t="shared" si="8"/>
        <v>45704</v>
      </c>
      <c r="B563" t="s">
        <v>20</v>
      </c>
      <c r="C563" t="s">
        <v>25</v>
      </c>
      <c r="D563" t="s">
        <v>33</v>
      </c>
      <c r="E563" t="s">
        <v>34</v>
      </c>
      <c r="F563" t="s">
        <v>39</v>
      </c>
      <c r="G563">
        <v>17946</v>
      </c>
      <c r="H563" t="s">
        <v>41</v>
      </c>
      <c r="I563" t="s">
        <v>45</v>
      </c>
      <c r="J563">
        <v>328140</v>
      </c>
      <c r="K563">
        <v>3</v>
      </c>
      <c r="L563">
        <v>2484</v>
      </c>
      <c r="M563">
        <v>5</v>
      </c>
      <c r="N563">
        <v>38534</v>
      </c>
      <c r="O563">
        <v>19759</v>
      </c>
      <c r="P563">
        <v>5535</v>
      </c>
      <c r="Q563" t="s">
        <v>47</v>
      </c>
      <c r="R563" t="s">
        <v>50</v>
      </c>
      <c r="S563" t="s">
        <v>54</v>
      </c>
      <c r="T563">
        <v>2</v>
      </c>
    </row>
    <row r="564" spans="1:20" x14ac:dyDescent="0.2">
      <c r="A564" s="4">
        <f t="shared" si="8"/>
        <v>45704</v>
      </c>
      <c r="B564" t="s">
        <v>20</v>
      </c>
      <c r="C564" t="s">
        <v>26</v>
      </c>
      <c r="D564" t="s">
        <v>30</v>
      </c>
      <c r="E564" t="s">
        <v>35</v>
      </c>
      <c r="F564" t="s">
        <v>40</v>
      </c>
      <c r="G564">
        <v>10610</v>
      </c>
      <c r="H564" t="s">
        <v>41</v>
      </c>
      <c r="I564" t="s">
        <v>43</v>
      </c>
      <c r="J564">
        <v>281756</v>
      </c>
      <c r="K564">
        <v>9</v>
      </c>
      <c r="L564">
        <v>2758</v>
      </c>
      <c r="M564">
        <v>10</v>
      </c>
      <c r="N564">
        <v>11811</v>
      </c>
      <c r="O564">
        <v>27882</v>
      </c>
      <c r="P564">
        <v>1950</v>
      </c>
      <c r="Q564" t="s">
        <v>48</v>
      </c>
      <c r="R564" t="s">
        <v>52</v>
      </c>
      <c r="S564" t="s">
        <v>55</v>
      </c>
      <c r="T564">
        <v>4</v>
      </c>
    </row>
    <row r="565" spans="1:20" x14ac:dyDescent="0.2">
      <c r="A565" s="4">
        <f t="shared" si="8"/>
        <v>45704</v>
      </c>
      <c r="B565" t="s">
        <v>20</v>
      </c>
      <c r="C565" t="s">
        <v>26</v>
      </c>
      <c r="D565" t="s">
        <v>30</v>
      </c>
      <c r="E565" t="s">
        <v>35</v>
      </c>
      <c r="F565" t="s">
        <v>40</v>
      </c>
      <c r="G565">
        <v>79838</v>
      </c>
      <c r="H565" t="s">
        <v>41</v>
      </c>
      <c r="I565" t="s">
        <v>45</v>
      </c>
      <c r="J565">
        <v>548903</v>
      </c>
      <c r="K565">
        <v>3</v>
      </c>
      <c r="L565">
        <v>2718</v>
      </c>
      <c r="M565">
        <v>5</v>
      </c>
      <c r="N565">
        <v>39094</v>
      </c>
      <c r="O565">
        <v>19997</v>
      </c>
      <c r="P565">
        <v>-2384</v>
      </c>
      <c r="Q565" t="s">
        <v>46</v>
      </c>
      <c r="R565" t="s">
        <v>52</v>
      </c>
      <c r="S565" t="s">
        <v>55</v>
      </c>
      <c r="T565">
        <v>5</v>
      </c>
    </row>
    <row r="566" spans="1:20" x14ac:dyDescent="0.2">
      <c r="A566" s="4">
        <f t="shared" si="8"/>
        <v>45705</v>
      </c>
      <c r="B566" t="s">
        <v>21</v>
      </c>
      <c r="C566" t="s">
        <v>25</v>
      </c>
      <c r="D566" t="s">
        <v>31</v>
      </c>
      <c r="E566" t="s">
        <v>36</v>
      </c>
      <c r="F566" t="s">
        <v>38</v>
      </c>
      <c r="G566">
        <v>44311</v>
      </c>
      <c r="H566" t="s">
        <v>41</v>
      </c>
      <c r="I566" t="s">
        <v>44</v>
      </c>
      <c r="J566">
        <v>699993</v>
      </c>
      <c r="K566">
        <v>8</v>
      </c>
      <c r="L566">
        <v>4985</v>
      </c>
      <c r="M566">
        <v>15</v>
      </c>
      <c r="N566">
        <v>26019</v>
      </c>
      <c r="O566">
        <v>13406</v>
      </c>
      <c r="P566">
        <v>9615</v>
      </c>
      <c r="Q566" t="s">
        <v>48</v>
      </c>
      <c r="R566" t="s">
        <v>50</v>
      </c>
      <c r="S566" t="s">
        <v>54</v>
      </c>
      <c r="T566">
        <v>2</v>
      </c>
    </row>
    <row r="567" spans="1:20" x14ac:dyDescent="0.2">
      <c r="A567" s="4">
        <f t="shared" si="8"/>
        <v>45705</v>
      </c>
      <c r="B567" t="s">
        <v>23</v>
      </c>
      <c r="C567" t="s">
        <v>24</v>
      </c>
      <c r="D567" t="s">
        <v>28</v>
      </c>
      <c r="E567" t="s">
        <v>36</v>
      </c>
      <c r="F567" t="s">
        <v>38</v>
      </c>
      <c r="G567">
        <v>51876</v>
      </c>
      <c r="H567" t="s">
        <v>42</v>
      </c>
      <c r="I567" t="s">
        <v>44</v>
      </c>
      <c r="J567">
        <v>680726</v>
      </c>
      <c r="K567">
        <v>7</v>
      </c>
      <c r="L567">
        <v>2609</v>
      </c>
      <c r="M567">
        <v>15</v>
      </c>
      <c r="N567">
        <v>18262</v>
      </c>
      <c r="O567">
        <v>14453</v>
      </c>
      <c r="P567">
        <v>6826</v>
      </c>
      <c r="Q567" t="s">
        <v>46</v>
      </c>
      <c r="R567" t="s">
        <v>50</v>
      </c>
      <c r="S567" t="s">
        <v>54</v>
      </c>
      <c r="T567">
        <v>2</v>
      </c>
    </row>
    <row r="568" spans="1:20" x14ac:dyDescent="0.2">
      <c r="A568" s="4">
        <f t="shared" si="8"/>
        <v>45705</v>
      </c>
      <c r="B568" t="s">
        <v>23</v>
      </c>
      <c r="C568" t="s">
        <v>26</v>
      </c>
      <c r="D568" t="s">
        <v>29</v>
      </c>
      <c r="E568" t="s">
        <v>36</v>
      </c>
      <c r="F568" t="s">
        <v>39</v>
      </c>
      <c r="G568">
        <v>90192</v>
      </c>
      <c r="H568" t="s">
        <v>41</v>
      </c>
      <c r="I568" t="s">
        <v>43</v>
      </c>
      <c r="J568">
        <v>986534</v>
      </c>
      <c r="K568">
        <v>1</v>
      </c>
      <c r="L568">
        <v>3560</v>
      </c>
      <c r="M568">
        <v>15</v>
      </c>
      <c r="N568">
        <v>4435</v>
      </c>
      <c r="O568">
        <v>21769</v>
      </c>
      <c r="P568">
        <v>15953</v>
      </c>
      <c r="Q568" t="s">
        <v>48</v>
      </c>
      <c r="R568" t="s">
        <v>51</v>
      </c>
      <c r="S568" t="s">
        <v>56</v>
      </c>
      <c r="T568">
        <v>4</v>
      </c>
    </row>
    <row r="569" spans="1:20" x14ac:dyDescent="0.2">
      <c r="A569" s="4">
        <f t="shared" si="8"/>
        <v>45705</v>
      </c>
      <c r="B569" t="s">
        <v>21</v>
      </c>
      <c r="C569" t="s">
        <v>27</v>
      </c>
      <c r="D569" t="s">
        <v>28</v>
      </c>
      <c r="E569" t="s">
        <v>35</v>
      </c>
      <c r="F569" t="s">
        <v>38</v>
      </c>
      <c r="G569">
        <v>60333</v>
      </c>
      <c r="H569" t="s">
        <v>42</v>
      </c>
      <c r="I569" t="s">
        <v>44</v>
      </c>
      <c r="J569">
        <v>681602</v>
      </c>
      <c r="K569">
        <v>8</v>
      </c>
      <c r="L569">
        <v>2108</v>
      </c>
      <c r="M569">
        <v>5</v>
      </c>
      <c r="N569">
        <v>2734</v>
      </c>
      <c r="O569">
        <v>27238</v>
      </c>
      <c r="P569">
        <v>9547</v>
      </c>
      <c r="Q569" t="s">
        <v>47</v>
      </c>
      <c r="R569" t="s">
        <v>52</v>
      </c>
      <c r="S569" t="s">
        <v>53</v>
      </c>
      <c r="T569">
        <v>1</v>
      </c>
    </row>
    <row r="570" spans="1:20" x14ac:dyDescent="0.2">
      <c r="A570" s="4">
        <f t="shared" si="8"/>
        <v>45705</v>
      </c>
      <c r="B570" t="s">
        <v>20</v>
      </c>
      <c r="C570" t="s">
        <v>24</v>
      </c>
      <c r="D570" t="s">
        <v>28</v>
      </c>
      <c r="E570" t="s">
        <v>35</v>
      </c>
      <c r="F570" t="s">
        <v>38</v>
      </c>
      <c r="G570">
        <v>61298</v>
      </c>
      <c r="H570" t="s">
        <v>42</v>
      </c>
      <c r="I570" t="s">
        <v>44</v>
      </c>
      <c r="J570">
        <v>605302</v>
      </c>
      <c r="K570">
        <v>9</v>
      </c>
      <c r="L570">
        <v>3024</v>
      </c>
      <c r="M570">
        <v>5</v>
      </c>
      <c r="N570">
        <v>34925</v>
      </c>
      <c r="O570">
        <v>1224</v>
      </c>
      <c r="P570">
        <v>-177</v>
      </c>
      <c r="Q570" t="s">
        <v>46</v>
      </c>
      <c r="R570" t="s">
        <v>52</v>
      </c>
      <c r="S570" t="s">
        <v>56</v>
      </c>
      <c r="T570">
        <v>2</v>
      </c>
    </row>
    <row r="571" spans="1:20" x14ac:dyDescent="0.2">
      <c r="A571" s="4">
        <f t="shared" si="8"/>
        <v>45705</v>
      </c>
      <c r="B571" t="s">
        <v>20</v>
      </c>
      <c r="C571" t="s">
        <v>24</v>
      </c>
      <c r="D571" t="s">
        <v>31</v>
      </c>
      <c r="E571" t="s">
        <v>36</v>
      </c>
      <c r="F571" t="s">
        <v>38</v>
      </c>
      <c r="G571">
        <v>94192</v>
      </c>
      <c r="H571" t="s">
        <v>42</v>
      </c>
      <c r="I571" t="s">
        <v>45</v>
      </c>
      <c r="J571">
        <v>543719</v>
      </c>
      <c r="K571">
        <v>8</v>
      </c>
      <c r="L571">
        <v>4915</v>
      </c>
      <c r="M571">
        <v>20</v>
      </c>
      <c r="N571">
        <v>40072</v>
      </c>
      <c r="O571">
        <v>8396</v>
      </c>
      <c r="P571">
        <v>-4413</v>
      </c>
      <c r="Q571" t="s">
        <v>49</v>
      </c>
      <c r="R571" t="s">
        <v>52</v>
      </c>
      <c r="S571" t="s">
        <v>56</v>
      </c>
      <c r="T571">
        <v>1</v>
      </c>
    </row>
    <row r="572" spans="1:20" x14ac:dyDescent="0.2">
      <c r="A572" s="4">
        <f t="shared" si="8"/>
        <v>45705</v>
      </c>
      <c r="B572" t="s">
        <v>23</v>
      </c>
      <c r="C572" t="s">
        <v>25</v>
      </c>
      <c r="D572" t="s">
        <v>30</v>
      </c>
      <c r="E572" t="s">
        <v>35</v>
      </c>
      <c r="F572" t="s">
        <v>39</v>
      </c>
      <c r="G572">
        <v>51811</v>
      </c>
      <c r="H572" t="s">
        <v>42</v>
      </c>
      <c r="I572" t="s">
        <v>45</v>
      </c>
      <c r="J572">
        <v>392884</v>
      </c>
      <c r="K572">
        <v>1</v>
      </c>
      <c r="L572">
        <v>1189</v>
      </c>
      <c r="M572">
        <v>10</v>
      </c>
      <c r="N572">
        <v>34759</v>
      </c>
      <c r="O572">
        <v>3800</v>
      </c>
      <c r="P572">
        <v>11366</v>
      </c>
      <c r="Q572" t="s">
        <v>48</v>
      </c>
      <c r="R572" t="s">
        <v>51</v>
      </c>
      <c r="S572" t="s">
        <v>54</v>
      </c>
      <c r="T572">
        <v>4</v>
      </c>
    </row>
    <row r="573" spans="1:20" x14ac:dyDescent="0.2">
      <c r="A573" s="4">
        <f t="shared" si="8"/>
        <v>45705</v>
      </c>
      <c r="B573" t="s">
        <v>20</v>
      </c>
      <c r="C573" t="s">
        <v>25</v>
      </c>
      <c r="D573" t="s">
        <v>30</v>
      </c>
      <c r="E573" t="s">
        <v>35</v>
      </c>
      <c r="F573" t="s">
        <v>38</v>
      </c>
      <c r="G573">
        <v>80072</v>
      </c>
      <c r="H573" t="s">
        <v>42</v>
      </c>
      <c r="I573" t="s">
        <v>43</v>
      </c>
      <c r="J573">
        <v>539392</v>
      </c>
      <c r="K573">
        <v>7</v>
      </c>
      <c r="L573">
        <v>2599</v>
      </c>
      <c r="M573">
        <v>20</v>
      </c>
      <c r="N573">
        <v>9764</v>
      </c>
      <c r="O573">
        <v>2280</v>
      </c>
      <c r="P573">
        <v>11075</v>
      </c>
      <c r="Q573" t="s">
        <v>47</v>
      </c>
      <c r="R573" t="s">
        <v>52</v>
      </c>
      <c r="S573" t="s">
        <v>54</v>
      </c>
      <c r="T573">
        <v>2</v>
      </c>
    </row>
    <row r="574" spans="1:20" x14ac:dyDescent="0.2">
      <c r="A574" s="4">
        <f t="shared" si="8"/>
        <v>45705</v>
      </c>
      <c r="B574" t="s">
        <v>22</v>
      </c>
      <c r="C574" t="s">
        <v>27</v>
      </c>
      <c r="D574" t="s">
        <v>33</v>
      </c>
      <c r="E574" t="s">
        <v>34</v>
      </c>
      <c r="F574" t="s">
        <v>37</v>
      </c>
      <c r="G574">
        <v>52974</v>
      </c>
      <c r="H574" t="s">
        <v>42</v>
      </c>
      <c r="I574" t="s">
        <v>45</v>
      </c>
      <c r="J574">
        <v>831648</v>
      </c>
      <c r="K574">
        <v>9</v>
      </c>
      <c r="L574">
        <v>1600</v>
      </c>
      <c r="M574">
        <v>5</v>
      </c>
      <c r="N574">
        <v>19459</v>
      </c>
      <c r="O574">
        <v>29916</v>
      </c>
      <c r="P574">
        <v>12573</v>
      </c>
      <c r="Q574" t="s">
        <v>47</v>
      </c>
      <c r="R574" t="s">
        <v>52</v>
      </c>
      <c r="S574" t="s">
        <v>53</v>
      </c>
      <c r="T574">
        <v>3</v>
      </c>
    </row>
    <row r="575" spans="1:20" x14ac:dyDescent="0.2">
      <c r="A575" s="4">
        <f t="shared" si="8"/>
        <v>45705</v>
      </c>
      <c r="B575" t="s">
        <v>23</v>
      </c>
      <c r="C575" t="s">
        <v>26</v>
      </c>
      <c r="D575" t="s">
        <v>31</v>
      </c>
      <c r="E575" t="s">
        <v>34</v>
      </c>
      <c r="F575" t="s">
        <v>39</v>
      </c>
      <c r="G575">
        <v>29856</v>
      </c>
      <c r="H575" t="s">
        <v>41</v>
      </c>
      <c r="I575" t="s">
        <v>44</v>
      </c>
      <c r="J575">
        <v>500267</v>
      </c>
      <c r="K575">
        <v>5</v>
      </c>
      <c r="L575">
        <v>618</v>
      </c>
      <c r="M575">
        <v>10</v>
      </c>
      <c r="N575">
        <v>7122</v>
      </c>
      <c r="O575">
        <v>16714</v>
      </c>
      <c r="P575">
        <v>7767</v>
      </c>
      <c r="Q575" t="s">
        <v>46</v>
      </c>
      <c r="R575" t="s">
        <v>51</v>
      </c>
      <c r="S575" t="s">
        <v>55</v>
      </c>
      <c r="T575">
        <v>4</v>
      </c>
    </row>
    <row r="576" spans="1:20" x14ac:dyDescent="0.2">
      <c r="A576" s="4">
        <f t="shared" si="8"/>
        <v>45705</v>
      </c>
      <c r="B576" t="s">
        <v>20</v>
      </c>
      <c r="C576" t="s">
        <v>25</v>
      </c>
      <c r="D576" t="s">
        <v>33</v>
      </c>
      <c r="E576" t="s">
        <v>36</v>
      </c>
      <c r="F576" t="s">
        <v>37</v>
      </c>
      <c r="G576">
        <v>54830</v>
      </c>
      <c r="H576" t="s">
        <v>42</v>
      </c>
      <c r="I576" t="s">
        <v>45</v>
      </c>
      <c r="J576">
        <v>156010</v>
      </c>
      <c r="K576">
        <v>2</v>
      </c>
      <c r="L576">
        <v>3268</v>
      </c>
      <c r="M576">
        <v>15</v>
      </c>
      <c r="N576">
        <v>49180</v>
      </c>
      <c r="O576">
        <v>1521</v>
      </c>
      <c r="P576">
        <v>3252</v>
      </c>
      <c r="Q576" t="s">
        <v>48</v>
      </c>
      <c r="R576" t="s">
        <v>50</v>
      </c>
      <c r="S576" t="s">
        <v>54</v>
      </c>
      <c r="T576">
        <v>4</v>
      </c>
    </row>
    <row r="577" spans="1:20" x14ac:dyDescent="0.2">
      <c r="A577" s="4">
        <f t="shared" si="8"/>
        <v>45705</v>
      </c>
      <c r="B577" t="s">
        <v>23</v>
      </c>
      <c r="C577" t="s">
        <v>25</v>
      </c>
      <c r="D577" t="s">
        <v>31</v>
      </c>
      <c r="E577" t="s">
        <v>36</v>
      </c>
      <c r="F577" t="s">
        <v>39</v>
      </c>
      <c r="G577">
        <v>91983</v>
      </c>
      <c r="H577" t="s">
        <v>41</v>
      </c>
      <c r="I577" t="s">
        <v>44</v>
      </c>
      <c r="J577">
        <v>750159</v>
      </c>
      <c r="K577">
        <v>8</v>
      </c>
      <c r="L577">
        <v>1005</v>
      </c>
      <c r="M577">
        <v>20</v>
      </c>
      <c r="N577">
        <v>32342</v>
      </c>
      <c r="O577">
        <v>19002</v>
      </c>
      <c r="P577">
        <v>1915</v>
      </c>
      <c r="Q577" t="s">
        <v>47</v>
      </c>
      <c r="R577" t="s">
        <v>51</v>
      </c>
      <c r="S577" t="s">
        <v>56</v>
      </c>
      <c r="T577">
        <v>3</v>
      </c>
    </row>
    <row r="578" spans="1:20" x14ac:dyDescent="0.2">
      <c r="A578" s="4">
        <f t="shared" si="8"/>
        <v>45706</v>
      </c>
      <c r="B578" t="s">
        <v>22</v>
      </c>
      <c r="C578" t="s">
        <v>24</v>
      </c>
      <c r="D578" t="s">
        <v>33</v>
      </c>
      <c r="E578" t="s">
        <v>34</v>
      </c>
      <c r="F578" t="s">
        <v>37</v>
      </c>
      <c r="G578">
        <v>55823</v>
      </c>
      <c r="H578" t="s">
        <v>42</v>
      </c>
      <c r="I578" t="s">
        <v>43</v>
      </c>
      <c r="J578">
        <v>208159</v>
      </c>
      <c r="K578">
        <v>9</v>
      </c>
      <c r="L578">
        <v>2700</v>
      </c>
      <c r="M578">
        <v>20</v>
      </c>
      <c r="N578">
        <v>44821</v>
      </c>
      <c r="O578">
        <v>29790</v>
      </c>
      <c r="P578">
        <v>7496</v>
      </c>
      <c r="Q578" t="s">
        <v>49</v>
      </c>
      <c r="R578" t="s">
        <v>51</v>
      </c>
      <c r="S578" t="s">
        <v>53</v>
      </c>
      <c r="T578">
        <v>4</v>
      </c>
    </row>
    <row r="579" spans="1:20" x14ac:dyDescent="0.2">
      <c r="A579" s="4">
        <f t="shared" si="8"/>
        <v>45706</v>
      </c>
      <c r="B579" t="s">
        <v>23</v>
      </c>
      <c r="C579" t="s">
        <v>25</v>
      </c>
      <c r="D579" t="s">
        <v>32</v>
      </c>
      <c r="E579" t="s">
        <v>35</v>
      </c>
      <c r="F579" t="s">
        <v>39</v>
      </c>
      <c r="G579">
        <v>84397</v>
      </c>
      <c r="H579" t="s">
        <v>41</v>
      </c>
      <c r="I579" t="s">
        <v>44</v>
      </c>
      <c r="J579">
        <v>897021</v>
      </c>
      <c r="K579">
        <v>7</v>
      </c>
      <c r="L579">
        <v>1541</v>
      </c>
      <c r="M579">
        <v>20</v>
      </c>
      <c r="N579">
        <v>42958</v>
      </c>
      <c r="O579">
        <v>25190</v>
      </c>
      <c r="P579">
        <v>11340</v>
      </c>
      <c r="Q579" t="s">
        <v>48</v>
      </c>
      <c r="R579" t="s">
        <v>50</v>
      </c>
      <c r="S579" t="s">
        <v>55</v>
      </c>
      <c r="T579">
        <v>3</v>
      </c>
    </row>
    <row r="580" spans="1:20" x14ac:dyDescent="0.2">
      <c r="A580" s="4">
        <f t="shared" si="8"/>
        <v>45706</v>
      </c>
      <c r="B580" t="s">
        <v>23</v>
      </c>
      <c r="C580" t="s">
        <v>25</v>
      </c>
      <c r="D580" t="s">
        <v>28</v>
      </c>
      <c r="E580" t="s">
        <v>36</v>
      </c>
      <c r="F580" t="s">
        <v>40</v>
      </c>
      <c r="G580">
        <v>95814</v>
      </c>
      <c r="H580" t="s">
        <v>42</v>
      </c>
      <c r="I580" t="s">
        <v>45</v>
      </c>
      <c r="J580">
        <v>897827</v>
      </c>
      <c r="K580">
        <v>5</v>
      </c>
      <c r="L580">
        <v>3635</v>
      </c>
      <c r="M580">
        <v>5</v>
      </c>
      <c r="N580">
        <v>25135</v>
      </c>
      <c r="O580">
        <v>12874</v>
      </c>
      <c r="P580">
        <v>-4964</v>
      </c>
      <c r="Q580" t="s">
        <v>47</v>
      </c>
      <c r="R580" t="s">
        <v>52</v>
      </c>
      <c r="S580" t="s">
        <v>56</v>
      </c>
      <c r="T580">
        <v>3</v>
      </c>
    </row>
    <row r="581" spans="1:20" x14ac:dyDescent="0.2">
      <c r="A581" s="4">
        <f t="shared" si="8"/>
        <v>45706</v>
      </c>
      <c r="B581" t="s">
        <v>23</v>
      </c>
      <c r="C581" t="s">
        <v>25</v>
      </c>
      <c r="D581" t="s">
        <v>28</v>
      </c>
      <c r="E581" t="s">
        <v>36</v>
      </c>
      <c r="F581" t="s">
        <v>38</v>
      </c>
      <c r="G581">
        <v>77078</v>
      </c>
      <c r="H581" t="s">
        <v>41</v>
      </c>
      <c r="I581" t="s">
        <v>45</v>
      </c>
      <c r="J581">
        <v>243905</v>
      </c>
      <c r="K581">
        <v>8</v>
      </c>
      <c r="L581">
        <v>996</v>
      </c>
      <c r="M581">
        <v>10</v>
      </c>
      <c r="N581">
        <v>4964</v>
      </c>
      <c r="O581">
        <v>18985</v>
      </c>
      <c r="P581">
        <v>9940</v>
      </c>
      <c r="Q581" t="s">
        <v>47</v>
      </c>
      <c r="R581" t="s">
        <v>50</v>
      </c>
      <c r="S581" t="s">
        <v>56</v>
      </c>
      <c r="T581">
        <v>4</v>
      </c>
    </row>
    <row r="582" spans="1:20" x14ac:dyDescent="0.2">
      <c r="A582" s="4">
        <f t="shared" si="8"/>
        <v>45706</v>
      </c>
      <c r="B582" t="s">
        <v>23</v>
      </c>
      <c r="C582" t="s">
        <v>25</v>
      </c>
      <c r="D582" t="s">
        <v>29</v>
      </c>
      <c r="E582" t="s">
        <v>36</v>
      </c>
      <c r="F582" t="s">
        <v>38</v>
      </c>
      <c r="G582">
        <v>77951</v>
      </c>
      <c r="H582" t="s">
        <v>41</v>
      </c>
      <c r="I582" t="s">
        <v>45</v>
      </c>
      <c r="J582">
        <v>428278</v>
      </c>
      <c r="K582">
        <v>6</v>
      </c>
      <c r="L582">
        <v>4674</v>
      </c>
      <c r="M582">
        <v>15</v>
      </c>
      <c r="N582">
        <v>27464</v>
      </c>
      <c r="O582">
        <v>3306</v>
      </c>
      <c r="P582">
        <v>4349</v>
      </c>
      <c r="Q582" t="s">
        <v>49</v>
      </c>
      <c r="R582" t="s">
        <v>52</v>
      </c>
      <c r="S582" t="s">
        <v>55</v>
      </c>
      <c r="T582">
        <v>3</v>
      </c>
    </row>
    <row r="583" spans="1:20" x14ac:dyDescent="0.2">
      <c r="A583" s="4">
        <f t="shared" si="8"/>
        <v>45706</v>
      </c>
      <c r="B583" t="s">
        <v>22</v>
      </c>
      <c r="C583" t="s">
        <v>24</v>
      </c>
      <c r="D583" t="s">
        <v>30</v>
      </c>
      <c r="E583" t="s">
        <v>35</v>
      </c>
      <c r="F583" t="s">
        <v>39</v>
      </c>
      <c r="G583">
        <v>22905</v>
      </c>
      <c r="H583" t="s">
        <v>42</v>
      </c>
      <c r="I583" t="s">
        <v>45</v>
      </c>
      <c r="J583">
        <v>310975</v>
      </c>
      <c r="K583">
        <v>4</v>
      </c>
      <c r="L583">
        <v>558</v>
      </c>
      <c r="M583">
        <v>5</v>
      </c>
      <c r="N583">
        <v>15578</v>
      </c>
      <c r="O583">
        <v>8822</v>
      </c>
      <c r="P583">
        <v>2918</v>
      </c>
      <c r="Q583" t="s">
        <v>47</v>
      </c>
      <c r="R583" t="s">
        <v>51</v>
      </c>
      <c r="S583" t="s">
        <v>56</v>
      </c>
      <c r="T583">
        <v>3</v>
      </c>
    </row>
    <row r="584" spans="1:20" x14ac:dyDescent="0.2">
      <c r="A584" s="4">
        <f t="shared" si="8"/>
        <v>45706</v>
      </c>
      <c r="B584" t="s">
        <v>21</v>
      </c>
      <c r="C584" t="s">
        <v>27</v>
      </c>
      <c r="D584" t="s">
        <v>29</v>
      </c>
      <c r="E584" t="s">
        <v>34</v>
      </c>
      <c r="F584" t="s">
        <v>37</v>
      </c>
      <c r="G584">
        <v>31601</v>
      </c>
      <c r="H584" t="s">
        <v>42</v>
      </c>
      <c r="I584" t="s">
        <v>43</v>
      </c>
      <c r="J584">
        <v>773788</v>
      </c>
      <c r="K584">
        <v>1</v>
      </c>
      <c r="L584">
        <v>3632</v>
      </c>
      <c r="M584">
        <v>15</v>
      </c>
      <c r="N584">
        <v>48385</v>
      </c>
      <c r="O584">
        <v>13858</v>
      </c>
      <c r="P584">
        <v>16214</v>
      </c>
      <c r="Q584" t="s">
        <v>46</v>
      </c>
      <c r="R584" t="s">
        <v>52</v>
      </c>
      <c r="S584" t="s">
        <v>56</v>
      </c>
      <c r="T584">
        <v>4</v>
      </c>
    </row>
    <row r="585" spans="1:20" x14ac:dyDescent="0.2">
      <c r="A585" s="4">
        <f t="shared" si="8"/>
        <v>45706</v>
      </c>
      <c r="B585" t="s">
        <v>23</v>
      </c>
      <c r="C585" t="s">
        <v>27</v>
      </c>
      <c r="D585" t="s">
        <v>32</v>
      </c>
      <c r="E585" t="s">
        <v>36</v>
      </c>
      <c r="F585" t="s">
        <v>40</v>
      </c>
      <c r="G585">
        <v>97099</v>
      </c>
      <c r="H585" t="s">
        <v>42</v>
      </c>
      <c r="I585" t="s">
        <v>44</v>
      </c>
      <c r="J585">
        <v>186491</v>
      </c>
      <c r="K585">
        <v>6</v>
      </c>
      <c r="L585">
        <v>4038</v>
      </c>
      <c r="M585">
        <v>0</v>
      </c>
      <c r="N585">
        <v>26406</v>
      </c>
      <c r="O585">
        <v>29403</v>
      </c>
      <c r="P585">
        <v>18699</v>
      </c>
      <c r="Q585" t="s">
        <v>48</v>
      </c>
      <c r="R585" t="s">
        <v>51</v>
      </c>
      <c r="S585" t="s">
        <v>53</v>
      </c>
      <c r="T585">
        <v>3</v>
      </c>
    </row>
    <row r="586" spans="1:20" x14ac:dyDescent="0.2">
      <c r="A586" s="4">
        <f t="shared" si="8"/>
        <v>45706</v>
      </c>
      <c r="B586" t="s">
        <v>23</v>
      </c>
      <c r="C586" t="s">
        <v>26</v>
      </c>
      <c r="D586" t="s">
        <v>29</v>
      </c>
      <c r="E586" t="s">
        <v>34</v>
      </c>
      <c r="F586" t="s">
        <v>37</v>
      </c>
      <c r="G586">
        <v>50955</v>
      </c>
      <c r="H586" t="s">
        <v>42</v>
      </c>
      <c r="I586" t="s">
        <v>45</v>
      </c>
      <c r="J586">
        <v>533987</v>
      </c>
      <c r="K586">
        <v>8</v>
      </c>
      <c r="L586">
        <v>2153</v>
      </c>
      <c r="M586">
        <v>0</v>
      </c>
      <c r="N586">
        <v>39893</v>
      </c>
      <c r="O586">
        <v>15184</v>
      </c>
      <c r="P586">
        <v>14343</v>
      </c>
      <c r="Q586" t="s">
        <v>46</v>
      </c>
      <c r="R586" t="s">
        <v>52</v>
      </c>
      <c r="S586" t="s">
        <v>56</v>
      </c>
      <c r="T586">
        <v>1</v>
      </c>
    </row>
    <row r="587" spans="1:20" x14ac:dyDescent="0.2">
      <c r="A587" s="4">
        <f t="shared" si="8"/>
        <v>45706</v>
      </c>
      <c r="B587" t="s">
        <v>20</v>
      </c>
      <c r="C587" t="s">
        <v>25</v>
      </c>
      <c r="D587" t="s">
        <v>28</v>
      </c>
      <c r="E587" t="s">
        <v>34</v>
      </c>
      <c r="F587" t="s">
        <v>38</v>
      </c>
      <c r="G587">
        <v>82179</v>
      </c>
      <c r="H587" t="s">
        <v>41</v>
      </c>
      <c r="I587" t="s">
        <v>44</v>
      </c>
      <c r="J587">
        <v>745944</v>
      </c>
      <c r="K587">
        <v>3</v>
      </c>
      <c r="L587">
        <v>2206</v>
      </c>
      <c r="M587">
        <v>15</v>
      </c>
      <c r="N587">
        <v>3133</v>
      </c>
      <c r="O587">
        <v>26791</v>
      </c>
      <c r="P587">
        <v>3698</v>
      </c>
      <c r="Q587" t="s">
        <v>46</v>
      </c>
      <c r="R587" t="s">
        <v>51</v>
      </c>
      <c r="S587" t="s">
        <v>56</v>
      </c>
      <c r="T587">
        <v>4</v>
      </c>
    </row>
    <row r="588" spans="1:20" x14ac:dyDescent="0.2">
      <c r="A588" s="4">
        <f t="shared" si="8"/>
        <v>45706</v>
      </c>
      <c r="B588" t="s">
        <v>23</v>
      </c>
      <c r="C588" t="s">
        <v>24</v>
      </c>
      <c r="D588" t="s">
        <v>30</v>
      </c>
      <c r="E588" t="s">
        <v>35</v>
      </c>
      <c r="F588" t="s">
        <v>38</v>
      </c>
      <c r="G588">
        <v>58435</v>
      </c>
      <c r="H588" t="s">
        <v>41</v>
      </c>
      <c r="I588" t="s">
        <v>43</v>
      </c>
      <c r="J588">
        <v>356971</v>
      </c>
      <c r="K588">
        <v>7</v>
      </c>
      <c r="L588">
        <v>743</v>
      </c>
      <c r="M588">
        <v>0</v>
      </c>
      <c r="N588">
        <v>39006</v>
      </c>
      <c r="O588">
        <v>1942</v>
      </c>
      <c r="P588">
        <v>8117</v>
      </c>
      <c r="Q588" t="s">
        <v>49</v>
      </c>
      <c r="R588" t="s">
        <v>52</v>
      </c>
      <c r="S588" t="s">
        <v>53</v>
      </c>
      <c r="T588">
        <v>4</v>
      </c>
    </row>
    <row r="589" spans="1:20" x14ac:dyDescent="0.2">
      <c r="A589" s="4">
        <f t="shared" si="8"/>
        <v>45706</v>
      </c>
      <c r="B589" t="s">
        <v>20</v>
      </c>
      <c r="C589" t="s">
        <v>26</v>
      </c>
      <c r="D589" t="s">
        <v>32</v>
      </c>
      <c r="E589" t="s">
        <v>35</v>
      </c>
      <c r="F589" t="s">
        <v>37</v>
      </c>
      <c r="G589">
        <v>34044</v>
      </c>
      <c r="H589" t="s">
        <v>42</v>
      </c>
      <c r="I589" t="s">
        <v>44</v>
      </c>
      <c r="J589">
        <v>571959</v>
      </c>
      <c r="K589">
        <v>7</v>
      </c>
      <c r="L589">
        <v>2755</v>
      </c>
      <c r="M589">
        <v>10</v>
      </c>
      <c r="N589">
        <v>7786</v>
      </c>
      <c r="O589">
        <v>4931</v>
      </c>
      <c r="P589">
        <v>-4028</v>
      </c>
      <c r="Q589" t="s">
        <v>46</v>
      </c>
      <c r="R589" t="s">
        <v>52</v>
      </c>
      <c r="S589" t="s">
        <v>53</v>
      </c>
      <c r="T589">
        <v>1</v>
      </c>
    </row>
    <row r="590" spans="1:20" x14ac:dyDescent="0.2">
      <c r="A590" s="4">
        <f t="shared" si="8"/>
        <v>45707</v>
      </c>
      <c r="B590" t="s">
        <v>21</v>
      </c>
      <c r="C590" t="s">
        <v>26</v>
      </c>
      <c r="D590" t="s">
        <v>28</v>
      </c>
      <c r="E590" t="s">
        <v>35</v>
      </c>
      <c r="F590" t="s">
        <v>39</v>
      </c>
      <c r="G590">
        <v>21246</v>
      </c>
      <c r="H590" t="s">
        <v>42</v>
      </c>
      <c r="I590" t="s">
        <v>45</v>
      </c>
      <c r="J590">
        <v>974528</v>
      </c>
      <c r="K590">
        <v>9</v>
      </c>
      <c r="L590">
        <v>2174</v>
      </c>
      <c r="M590">
        <v>10</v>
      </c>
      <c r="N590">
        <v>30878</v>
      </c>
      <c r="O590">
        <v>10345</v>
      </c>
      <c r="P590">
        <v>8678</v>
      </c>
      <c r="Q590" t="s">
        <v>46</v>
      </c>
      <c r="R590" t="s">
        <v>52</v>
      </c>
      <c r="S590" t="s">
        <v>55</v>
      </c>
      <c r="T590">
        <v>5</v>
      </c>
    </row>
    <row r="591" spans="1:20" x14ac:dyDescent="0.2">
      <c r="A591" s="4">
        <f t="shared" ref="A591:A654" si="9">A579+1</f>
        <v>45707</v>
      </c>
      <c r="B591" t="s">
        <v>22</v>
      </c>
      <c r="C591" t="s">
        <v>27</v>
      </c>
      <c r="D591" t="s">
        <v>33</v>
      </c>
      <c r="E591" t="s">
        <v>35</v>
      </c>
      <c r="F591" t="s">
        <v>39</v>
      </c>
      <c r="G591">
        <v>12458</v>
      </c>
      <c r="H591" t="s">
        <v>41</v>
      </c>
      <c r="I591" t="s">
        <v>44</v>
      </c>
      <c r="J591">
        <v>909858</v>
      </c>
      <c r="K591">
        <v>1</v>
      </c>
      <c r="L591">
        <v>3192</v>
      </c>
      <c r="M591">
        <v>5</v>
      </c>
      <c r="N591">
        <v>43125</v>
      </c>
      <c r="O591">
        <v>27781</v>
      </c>
      <c r="P591">
        <v>7407</v>
      </c>
      <c r="Q591" t="s">
        <v>46</v>
      </c>
      <c r="R591" t="s">
        <v>50</v>
      </c>
      <c r="S591" t="s">
        <v>55</v>
      </c>
      <c r="T591">
        <v>2</v>
      </c>
    </row>
    <row r="592" spans="1:20" x14ac:dyDescent="0.2">
      <c r="A592" s="4">
        <f t="shared" si="9"/>
        <v>45707</v>
      </c>
      <c r="B592" t="s">
        <v>22</v>
      </c>
      <c r="C592" t="s">
        <v>24</v>
      </c>
      <c r="D592" t="s">
        <v>31</v>
      </c>
      <c r="E592" t="s">
        <v>35</v>
      </c>
      <c r="F592" t="s">
        <v>37</v>
      </c>
      <c r="G592">
        <v>68507</v>
      </c>
      <c r="H592" t="s">
        <v>42</v>
      </c>
      <c r="I592" t="s">
        <v>45</v>
      </c>
      <c r="J592">
        <v>485411</v>
      </c>
      <c r="K592">
        <v>5</v>
      </c>
      <c r="L592">
        <v>538</v>
      </c>
      <c r="M592">
        <v>15</v>
      </c>
      <c r="N592">
        <v>16595</v>
      </c>
      <c r="O592">
        <v>4749</v>
      </c>
      <c r="P592">
        <v>7921</v>
      </c>
      <c r="Q592" t="s">
        <v>47</v>
      </c>
      <c r="R592" t="s">
        <v>51</v>
      </c>
      <c r="S592" t="s">
        <v>55</v>
      </c>
      <c r="T592">
        <v>3</v>
      </c>
    </row>
    <row r="593" spans="1:20" x14ac:dyDescent="0.2">
      <c r="A593" s="4">
        <f t="shared" si="9"/>
        <v>45707</v>
      </c>
      <c r="B593" t="s">
        <v>21</v>
      </c>
      <c r="C593" t="s">
        <v>24</v>
      </c>
      <c r="D593" t="s">
        <v>32</v>
      </c>
      <c r="E593" t="s">
        <v>35</v>
      </c>
      <c r="F593" t="s">
        <v>38</v>
      </c>
      <c r="G593">
        <v>16028</v>
      </c>
      <c r="H593" t="s">
        <v>41</v>
      </c>
      <c r="I593" t="s">
        <v>45</v>
      </c>
      <c r="J593">
        <v>619965</v>
      </c>
      <c r="K593">
        <v>8</v>
      </c>
      <c r="L593">
        <v>3747</v>
      </c>
      <c r="M593">
        <v>5</v>
      </c>
      <c r="N593">
        <v>24477</v>
      </c>
      <c r="O593">
        <v>25836</v>
      </c>
      <c r="P593">
        <v>-4789</v>
      </c>
      <c r="Q593" t="s">
        <v>49</v>
      </c>
      <c r="R593" t="s">
        <v>51</v>
      </c>
      <c r="S593" t="s">
        <v>53</v>
      </c>
      <c r="T593">
        <v>3</v>
      </c>
    </row>
    <row r="594" spans="1:20" x14ac:dyDescent="0.2">
      <c r="A594" s="4">
        <f t="shared" si="9"/>
        <v>45707</v>
      </c>
      <c r="B594" t="s">
        <v>22</v>
      </c>
      <c r="C594" t="s">
        <v>24</v>
      </c>
      <c r="D594" t="s">
        <v>30</v>
      </c>
      <c r="E594" t="s">
        <v>36</v>
      </c>
      <c r="F594" t="s">
        <v>37</v>
      </c>
      <c r="G594">
        <v>61901</v>
      </c>
      <c r="H594" t="s">
        <v>42</v>
      </c>
      <c r="I594" t="s">
        <v>43</v>
      </c>
      <c r="J594">
        <v>355813</v>
      </c>
      <c r="K594">
        <v>3</v>
      </c>
      <c r="L594">
        <v>2115</v>
      </c>
      <c r="M594">
        <v>10</v>
      </c>
      <c r="N594">
        <v>13948</v>
      </c>
      <c r="O594">
        <v>25965</v>
      </c>
      <c r="P594">
        <v>13715</v>
      </c>
      <c r="Q594" t="s">
        <v>47</v>
      </c>
      <c r="R594" t="s">
        <v>51</v>
      </c>
      <c r="S594" t="s">
        <v>56</v>
      </c>
      <c r="T594">
        <v>2</v>
      </c>
    </row>
    <row r="595" spans="1:20" x14ac:dyDescent="0.2">
      <c r="A595" s="4">
        <f t="shared" si="9"/>
        <v>45707</v>
      </c>
      <c r="B595" t="s">
        <v>21</v>
      </c>
      <c r="C595" t="s">
        <v>27</v>
      </c>
      <c r="D595" t="s">
        <v>29</v>
      </c>
      <c r="E595" t="s">
        <v>34</v>
      </c>
      <c r="F595" t="s">
        <v>38</v>
      </c>
      <c r="G595">
        <v>16306</v>
      </c>
      <c r="H595" t="s">
        <v>42</v>
      </c>
      <c r="I595" t="s">
        <v>43</v>
      </c>
      <c r="J595">
        <v>734416</v>
      </c>
      <c r="K595">
        <v>5</v>
      </c>
      <c r="L595">
        <v>519</v>
      </c>
      <c r="M595">
        <v>10</v>
      </c>
      <c r="N595">
        <v>47468</v>
      </c>
      <c r="O595">
        <v>5740</v>
      </c>
      <c r="P595">
        <v>10613</v>
      </c>
      <c r="Q595" t="s">
        <v>47</v>
      </c>
      <c r="R595" t="s">
        <v>50</v>
      </c>
      <c r="S595" t="s">
        <v>56</v>
      </c>
      <c r="T595">
        <v>3</v>
      </c>
    </row>
    <row r="596" spans="1:20" x14ac:dyDescent="0.2">
      <c r="A596" s="4">
        <f t="shared" si="9"/>
        <v>45707</v>
      </c>
      <c r="B596" t="s">
        <v>21</v>
      </c>
      <c r="C596" t="s">
        <v>27</v>
      </c>
      <c r="D596" t="s">
        <v>29</v>
      </c>
      <c r="E596" t="s">
        <v>35</v>
      </c>
      <c r="F596" t="s">
        <v>37</v>
      </c>
      <c r="G596">
        <v>37678</v>
      </c>
      <c r="H596" t="s">
        <v>41</v>
      </c>
      <c r="I596" t="s">
        <v>44</v>
      </c>
      <c r="J596">
        <v>821693</v>
      </c>
      <c r="K596">
        <v>1</v>
      </c>
      <c r="L596">
        <v>720</v>
      </c>
      <c r="M596">
        <v>10</v>
      </c>
      <c r="N596">
        <v>13403</v>
      </c>
      <c r="O596">
        <v>17373</v>
      </c>
      <c r="P596">
        <v>14985</v>
      </c>
      <c r="Q596" t="s">
        <v>46</v>
      </c>
      <c r="R596" t="s">
        <v>50</v>
      </c>
      <c r="S596" t="s">
        <v>56</v>
      </c>
      <c r="T596">
        <v>3</v>
      </c>
    </row>
    <row r="597" spans="1:20" x14ac:dyDescent="0.2">
      <c r="A597" s="4">
        <f t="shared" si="9"/>
        <v>45707</v>
      </c>
      <c r="B597" t="s">
        <v>21</v>
      </c>
      <c r="C597" t="s">
        <v>27</v>
      </c>
      <c r="D597" t="s">
        <v>32</v>
      </c>
      <c r="E597" t="s">
        <v>36</v>
      </c>
      <c r="F597" t="s">
        <v>39</v>
      </c>
      <c r="G597">
        <v>22363</v>
      </c>
      <c r="H597" t="s">
        <v>41</v>
      </c>
      <c r="I597" t="s">
        <v>44</v>
      </c>
      <c r="J597">
        <v>405607</v>
      </c>
      <c r="K597">
        <v>9</v>
      </c>
      <c r="L597">
        <v>4271</v>
      </c>
      <c r="M597">
        <v>20</v>
      </c>
      <c r="N597">
        <v>44935</v>
      </c>
      <c r="O597">
        <v>16883</v>
      </c>
      <c r="P597">
        <v>17804</v>
      </c>
      <c r="Q597" t="s">
        <v>47</v>
      </c>
      <c r="R597" t="s">
        <v>50</v>
      </c>
      <c r="S597" t="s">
        <v>56</v>
      </c>
      <c r="T597">
        <v>1</v>
      </c>
    </row>
    <row r="598" spans="1:20" x14ac:dyDescent="0.2">
      <c r="A598" s="4">
        <f t="shared" si="9"/>
        <v>45707</v>
      </c>
      <c r="B598" t="s">
        <v>22</v>
      </c>
      <c r="C598" t="s">
        <v>27</v>
      </c>
      <c r="D598" t="s">
        <v>30</v>
      </c>
      <c r="E598" t="s">
        <v>34</v>
      </c>
      <c r="F598" t="s">
        <v>40</v>
      </c>
      <c r="G598">
        <v>24066</v>
      </c>
      <c r="H598" t="s">
        <v>42</v>
      </c>
      <c r="I598" t="s">
        <v>45</v>
      </c>
      <c r="J598">
        <v>433393</v>
      </c>
      <c r="K598">
        <v>4</v>
      </c>
      <c r="L598">
        <v>750</v>
      </c>
      <c r="M598">
        <v>0</v>
      </c>
      <c r="N598">
        <v>41079</v>
      </c>
      <c r="O598">
        <v>13419</v>
      </c>
      <c r="P598">
        <v>12830</v>
      </c>
      <c r="Q598" t="s">
        <v>47</v>
      </c>
      <c r="R598" t="s">
        <v>50</v>
      </c>
      <c r="S598" t="s">
        <v>53</v>
      </c>
      <c r="T598">
        <v>1</v>
      </c>
    </row>
    <row r="599" spans="1:20" x14ac:dyDescent="0.2">
      <c r="A599" s="4">
        <f t="shared" si="9"/>
        <v>45707</v>
      </c>
      <c r="B599" t="s">
        <v>20</v>
      </c>
      <c r="C599" t="s">
        <v>27</v>
      </c>
      <c r="D599" t="s">
        <v>32</v>
      </c>
      <c r="E599" t="s">
        <v>35</v>
      </c>
      <c r="F599" t="s">
        <v>38</v>
      </c>
      <c r="G599">
        <v>73804</v>
      </c>
      <c r="H599" t="s">
        <v>41</v>
      </c>
      <c r="I599" t="s">
        <v>45</v>
      </c>
      <c r="J599">
        <v>140079</v>
      </c>
      <c r="K599">
        <v>5</v>
      </c>
      <c r="L599">
        <v>4807</v>
      </c>
      <c r="M599">
        <v>5</v>
      </c>
      <c r="N599">
        <v>37923</v>
      </c>
      <c r="O599">
        <v>17791</v>
      </c>
      <c r="P599">
        <v>14400</v>
      </c>
      <c r="Q599" t="s">
        <v>47</v>
      </c>
      <c r="R599" t="s">
        <v>52</v>
      </c>
      <c r="S599" t="s">
        <v>54</v>
      </c>
      <c r="T599">
        <v>1</v>
      </c>
    </row>
    <row r="600" spans="1:20" x14ac:dyDescent="0.2">
      <c r="A600" s="4">
        <f t="shared" si="9"/>
        <v>45707</v>
      </c>
      <c r="B600" t="s">
        <v>21</v>
      </c>
      <c r="C600" t="s">
        <v>25</v>
      </c>
      <c r="D600" t="s">
        <v>30</v>
      </c>
      <c r="E600" t="s">
        <v>35</v>
      </c>
      <c r="F600" t="s">
        <v>40</v>
      </c>
      <c r="G600">
        <v>58544</v>
      </c>
      <c r="H600" t="s">
        <v>42</v>
      </c>
      <c r="I600" t="s">
        <v>45</v>
      </c>
      <c r="J600">
        <v>251476</v>
      </c>
      <c r="K600">
        <v>3</v>
      </c>
      <c r="L600">
        <v>1006</v>
      </c>
      <c r="M600">
        <v>5</v>
      </c>
      <c r="N600">
        <v>18804</v>
      </c>
      <c r="O600">
        <v>19427</v>
      </c>
      <c r="P600">
        <v>12916</v>
      </c>
      <c r="Q600" t="s">
        <v>46</v>
      </c>
      <c r="R600" t="s">
        <v>51</v>
      </c>
      <c r="S600" t="s">
        <v>55</v>
      </c>
      <c r="T600">
        <v>1</v>
      </c>
    </row>
    <row r="601" spans="1:20" x14ac:dyDescent="0.2">
      <c r="A601" s="4">
        <f t="shared" si="9"/>
        <v>45707</v>
      </c>
      <c r="B601" t="s">
        <v>23</v>
      </c>
      <c r="C601" t="s">
        <v>25</v>
      </c>
      <c r="D601" t="s">
        <v>29</v>
      </c>
      <c r="E601" t="s">
        <v>36</v>
      </c>
      <c r="F601" t="s">
        <v>39</v>
      </c>
      <c r="G601">
        <v>10189</v>
      </c>
      <c r="H601" t="s">
        <v>41</v>
      </c>
      <c r="I601" t="s">
        <v>45</v>
      </c>
      <c r="J601">
        <v>749093</v>
      </c>
      <c r="K601">
        <v>2</v>
      </c>
      <c r="L601">
        <v>1368</v>
      </c>
      <c r="M601">
        <v>10</v>
      </c>
      <c r="N601">
        <v>11921</v>
      </c>
      <c r="O601">
        <v>6272</v>
      </c>
      <c r="P601">
        <v>14337</v>
      </c>
      <c r="Q601" t="s">
        <v>48</v>
      </c>
      <c r="R601" t="s">
        <v>52</v>
      </c>
      <c r="S601" t="s">
        <v>54</v>
      </c>
      <c r="T601">
        <v>4</v>
      </c>
    </row>
    <row r="602" spans="1:20" x14ac:dyDescent="0.2">
      <c r="A602" s="4">
        <f t="shared" si="9"/>
        <v>45708</v>
      </c>
      <c r="B602" t="s">
        <v>22</v>
      </c>
      <c r="C602" t="s">
        <v>24</v>
      </c>
      <c r="D602" t="s">
        <v>28</v>
      </c>
      <c r="E602" t="s">
        <v>34</v>
      </c>
      <c r="F602" t="s">
        <v>37</v>
      </c>
      <c r="G602">
        <v>21752</v>
      </c>
      <c r="H602" t="s">
        <v>42</v>
      </c>
      <c r="I602" t="s">
        <v>43</v>
      </c>
      <c r="J602">
        <v>957879</v>
      </c>
      <c r="K602">
        <v>7</v>
      </c>
      <c r="L602">
        <v>4490</v>
      </c>
      <c r="M602">
        <v>20</v>
      </c>
      <c r="N602">
        <v>37603</v>
      </c>
      <c r="O602">
        <v>15617</v>
      </c>
      <c r="P602">
        <v>-3167</v>
      </c>
      <c r="Q602" t="s">
        <v>48</v>
      </c>
      <c r="R602" t="s">
        <v>50</v>
      </c>
      <c r="S602" t="s">
        <v>55</v>
      </c>
      <c r="T602">
        <v>3</v>
      </c>
    </row>
    <row r="603" spans="1:20" x14ac:dyDescent="0.2">
      <c r="A603" s="4">
        <f t="shared" si="9"/>
        <v>45708</v>
      </c>
      <c r="B603" t="s">
        <v>21</v>
      </c>
      <c r="C603" t="s">
        <v>26</v>
      </c>
      <c r="D603" t="s">
        <v>33</v>
      </c>
      <c r="E603" t="s">
        <v>35</v>
      </c>
      <c r="F603" t="s">
        <v>39</v>
      </c>
      <c r="G603">
        <v>17482</v>
      </c>
      <c r="H603" t="s">
        <v>42</v>
      </c>
      <c r="I603" t="s">
        <v>45</v>
      </c>
      <c r="J603">
        <v>235026</v>
      </c>
      <c r="K603">
        <v>5</v>
      </c>
      <c r="L603">
        <v>1669</v>
      </c>
      <c r="M603">
        <v>5</v>
      </c>
      <c r="N603">
        <v>4085</v>
      </c>
      <c r="O603">
        <v>9758</v>
      </c>
      <c r="P603">
        <v>9796</v>
      </c>
      <c r="Q603" t="s">
        <v>47</v>
      </c>
      <c r="R603" t="s">
        <v>50</v>
      </c>
      <c r="S603" t="s">
        <v>55</v>
      </c>
      <c r="T603">
        <v>2</v>
      </c>
    </row>
    <row r="604" spans="1:20" x14ac:dyDescent="0.2">
      <c r="A604" s="4">
        <f t="shared" si="9"/>
        <v>45708</v>
      </c>
      <c r="B604" t="s">
        <v>21</v>
      </c>
      <c r="C604" t="s">
        <v>24</v>
      </c>
      <c r="D604" t="s">
        <v>28</v>
      </c>
      <c r="E604" t="s">
        <v>34</v>
      </c>
      <c r="F604" t="s">
        <v>40</v>
      </c>
      <c r="G604">
        <v>26679</v>
      </c>
      <c r="H604" t="s">
        <v>42</v>
      </c>
      <c r="I604" t="s">
        <v>43</v>
      </c>
      <c r="J604">
        <v>994555</v>
      </c>
      <c r="K604">
        <v>3</v>
      </c>
      <c r="L604">
        <v>1239</v>
      </c>
      <c r="M604">
        <v>5</v>
      </c>
      <c r="N604">
        <v>41837</v>
      </c>
      <c r="O604">
        <v>16103</v>
      </c>
      <c r="P604">
        <v>17980</v>
      </c>
      <c r="Q604" t="s">
        <v>46</v>
      </c>
      <c r="R604" t="s">
        <v>52</v>
      </c>
      <c r="S604" t="s">
        <v>53</v>
      </c>
      <c r="T604">
        <v>3</v>
      </c>
    </row>
    <row r="605" spans="1:20" x14ac:dyDescent="0.2">
      <c r="A605" s="4">
        <f t="shared" si="9"/>
        <v>45708</v>
      </c>
      <c r="B605" t="s">
        <v>23</v>
      </c>
      <c r="C605" t="s">
        <v>26</v>
      </c>
      <c r="D605" t="s">
        <v>33</v>
      </c>
      <c r="E605" t="s">
        <v>36</v>
      </c>
      <c r="F605" t="s">
        <v>39</v>
      </c>
      <c r="G605">
        <v>10799</v>
      </c>
      <c r="H605" t="s">
        <v>41</v>
      </c>
      <c r="I605" t="s">
        <v>44</v>
      </c>
      <c r="J605">
        <v>563064</v>
      </c>
      <c r="K605">
        <v>2</v>
      </c>
      <c r="L605">
        <v>2290</v>
      </c>
      <c r="M605">
        <v>20</v>
      </c>
      <c r="N605">
        <v>25854</v>
      </c>
      <c r="O605">
        <v>23141</v>
      </c>
      <c r="P605">
        <v>18866</v>
      </c>
      <c r="Q605" t="s">
        <v>49</v>
      </c>
      <c r="R605" t="s">
        <v>51</v>
      </c>
      <c r="S605" t="s">
        <v>55</v>
      </c>
      <c r="T605">
        <v>4</v>
      </c>
    </row>
    <row r="606" spans="1:20" x14ac:dyDescent="0.2">
      <c r="A606" s="4">
        <f t="shared" si="9"/>
        <v>45708</v>
      </c>
      <c r="B606" t="s">
        <v>20</v>
      </c>
      <c r="C606" t="s">
        <v>27</v>
      </c>
      <c r="D606" t="s">
        <v>29</v>
      </c>
      <c r="E606" t="s">
        <v>35</v>
      </c>
      <c r="F606" t="s">
        <v>39</v>
      </c>
      <c r="G606">
        <v>19934</v>
      </c>
      <c r="H606" t="s">
        <v>41</v>
      </c>
      <c r="I606" t="s">
        <v>44</v>
      </c>
      <c r="J606">
        <v>720699</v>
      </c>
      <c r="K606">
        <v>6</v>
      </c>
      <c r="L606">
        <v>923</v>
      </c>
      <c r="M606">
        <v>10</v>
      </c>
      <c r="N606">
        <v>37153</v>
      </c>
      <c r="O606">
        <v>15381</v>
      </c>
      <c r="P606">
        <v>17133</v>
      </c>
      <c r="Q606" t="s">
        <v>48</v>
      </c>
      <c r="R606" t="s">
        <v>50</v>
      </c>
      <c r="S606" t="s">
        <v>53</v>
      </c>
      <c r="T606">
        <v>4</v>
      </c>
    </row>
    <row r="607" spans="1:20" x14ac:dyDescent="0.2">
      <c r="A607" s="4">
        <f t="shared" si="9"/>
        <v>45708</v>
      </c>
      <c r="B607" t="s">
        <v>20</v>
      </c>
      <c r="C607" t="s">
        <v>26</v>
      </c>
      <c r="D607" t="s">
        <v>28</v>
      </c>
      <c r="E607" t="s">
        <v>34</v>
      </c>
      <c r="F607" t="s">
        <v>37</v>
      </c>
      <c r="G607">
        <v>67558</v>
      </c>
      <c r="H607" t="s">
        <v>41</v>
      </c>
      <c r="I607" t="s">
        <v>43</v>
      </c>
      <c r="J607">
        <v>862644</v>
      </c>
      <c r="K607">
        <v>6</v>
      </c>
      <c r="L607">
        <v>3555</v>
      </c>
      <c r="M607">
        <v>20</v>
      </c>
      <c r="N607">
        <v>28353</v>
      </c>
      <c r="O607">
        <v>13973</v>
      </c>
      <c r="P607">
        <v>-2593</v>
      </c>
      <c r="Q607" t="s">
        <v>47</v>
      </c>
      <c r="R607" t="s">
        <v>52</v>
      </c>
      <c r="S607" t="s">
        <v>54</v>
      </c>
      <c r="T607">
        <v>3</v>
      </c>
    </row>
    <row r="608" spans="1:20" x14ac:dyDescent="0.2">
      <c r="A608" s="4">
        <f t="shared" si="9"/>
        <v>45708</v>
      </c>
      <c r="B608" t="s">
        <v>20</v>
      </c>
      <c r="C608" t="s">
        <v>24</v>
      </c>
      <c r="D608" t="s">
        <v>28</v>
      </c>
      <c r="E608" t="s">
        <v>36</v>
      </c>
      <c r="F608" t="s">
        <v>40</v>
      </c>
      <c r="G608">
        <v>69223</v>
      </c>
      <c r="H608" t="s">
        <v>41</v>
      </c>
      <c r="I608" t="s">
        <v>45</v>
      </c>
      <c r="J608">
        <v>875687</v>
      </c>
      <c r="K608">
        <v>3</v>
      </c>
      <c r="L608">
        <v>4887</v>
      </c>
      <c r="M608">
        <v>0</v>
      </c>
      <c r="N608">
        <v>20761</v>
      </c>
      <c r="O608">
        <v>12562</v>
      </c>
      <c r="P608">
        <v>-1695</v>
      </c>
      <c r="Q608" t="s">
        <v>46</v>
      </c>
      <c r="R608" t="s">
        <v>52</v>
      </c>
      <c r="S608" t="s">
        <v>56</v>
      </c>
      <c r="T608">
        <v>3</v>
      </c>
    </row>
    <row r="609" spans="1:20" x14ac:dyDescent="0.2">
      <c r="A609" s="4">
        <f t="shared" si="9"/>
        <v>45708</v>
      </c>
      <c r="B609" t="s">
        <v>21</v>
      </c>
      <c r="C609" t="s">
        <v>24</v>
      </c>
      <c r="D609" t="s">
        <v>32</v>
      </c>
      <c r="E609" t="s">
        <v>36</v>
      </c>
      <c r="F609" t="s">
        <v>40</v>
      </c>
      <c r="G609">
        <v>94620</v>
      </c>
      <c r="H609" t="s">
        <v>42</v>
      </c>
      <c r="I609" t="s">
        <v>44</v>
      </c>
      <c r="J609">
        <v>941763</v>
      </c>
      <c r="K609">
        <v>9</v>
      </c>
      <c r="L609">
        <v>2703</v>
      </c>
      <c r="M609">
        <v>5</v>
      </c>
      <c r="N609">
        <v>30870</v>
      </c>
      <c r="O609">
        <v>2979</v>
      </c>
      <c r="P609">
        <v>162</v>
      </c>
      <c r="Q609" t="s">
        <v>48</v>
      </c>
      <c r="R609" t="s">
        <v>52</v>
      </c>
      <c r="S609" t="s">
        <v>54</v>
      </c>
      <c r="T609">
        <v>1</v>
      </c>
    </row>
    <row r="610" spans="1:20" x14ac:dyDescent="0.2">
      <c r="A610" s="4">
        <f t="shared" si="9"/>
        <v>45708</v>
      </c>
      <c r="B610" t="s">
        <v>21</v>
      </c>
      <c r="C610" t="s">
        <v>26</v>
      </c>
      <c r="D610" t="s">
        <v>31</v>
      </c>
      <c r="E610" t="s">
        <v>35</v>
      </c>
      <c r="F610" t="s">
        <v>40</v>
      </c>
      <c r="G610">
        <v>51556</v>
      </c>
      <c r="H610" t="s">
        <v>41</v>
      </c>
      <c r="I610" t="s">
        <v>43</v>
      </c>
      <c r="J610">
        <v>642728</v>
      </c>
      <c r="K610">
        <v>1</v>
      </c>
      <c r="L610">
        <v>2483</v>
      </c>
      <c r="M610">
        <v>0</v>
      </c>
      <c r="N610">
        <v>14292</v>
      </c>
      <c r="O610">
        <v>27528</v>
      </c>
      <c r="P610">
        <v>19449</v>
      </c>
      <c r="Q610" t="s">
        <v>48</v>
      </c>
      <c r="R610" t="s">
        <v>52</v>
      </c>
      <c r="S610" t="s">
        <v>54</v>
      </c>
      <c r="T610">
        <v>4</v>
      </c>
    </row>
    <row r="611" spans="1:20" x14ac:dyDescent="0.2">
      <c r="A611" s="4">
        <f t="shared" si="9"/>
        <v>45708</v>
      </c>
      <c r="B611" t="s">
        <v>21</v>
      </c>
      <c r="C611" t="s">
        <v>25</v>
      </c>
      <c r="D611" t="s">
        <v>29</v>
      </c>
      <c r="E611" t="s">
        <v>34</v>
      </c>
      <c r="F611" t="s">
        <v>38</v>
      </c>
      <c r="G611">
        <v>19909</v>
      </c>
      <c r="H611" t="s">
        <v>41</v>
      </c>
      <c r="I611" t="s">
        <v>44</v>
      </c>
      <c r="J611">
        <v>158407</v>
      </c>
      <c r="K611">
        <v>3</v>
      </c>
      <c r="L611">
        <v>4422</v>
      </c>
      <c r="M611">
        <v>5</v>
      </c>
      <c r="N611">
        <v>3455</v>
      </c>
      <c r="O611">
        <v>23548</v>
      </c>
      <c r="P611">
        <v>7933</v>
      </c>
      <c r="Q611" t="s">
        <v>46</v>
      </c>
      <c r="R611" t="s">
        <v>51</v>
      </c>
      <c r="S611" t="s">
        <v>53</v>
      </c>
      <c r="T611">
        <v>3</v>
      </c>
    </row>
    <row r="612" spans="1:20" x14ac:dyDescent="0.2">
      <c r="A612" s="4">
        <f t="shared" si="9"/>
        <v>45708</v>
      </c>
      <c r="B612" t="s">
        <v>22</v>
      </c>
      <c r="C612" t="s">
        <v>27</v>
      </c>
      <c r="D612" t="s">
        <v>30</v>
      </c>
      <c r="E612" t="s">
        <v>35</v>
      </c>
      <c r="F612" t="s">
        <v>39</v>
      </c>
      <c r="G612">
        <v>53558</v>
      </c>
      <c r="H612" t="s">
        <v>41</v>
      </c>
      <c r="I612" t="s">
        <v>45</v>
      </c>
      <c r="J612">
        <v>312436</v>
      </c>
      <c r="K612">
        <v>1</v>
      </c>
      <c r="L612">
        <v>2897</v>
      </c>
      <c r="M612">
        <v>0</v>
      </c>
      <c r="N612">
        <v>15682</v>
      </c>
      <c r="O612">
        <v>27582</v>
      </c>
      <c r="P612">
        <v>-3644</v>
      </c>
      <c r="Q612" t="s">
        <v>48</v>
      </c>
      <c r="R612" t="s">
        <v>51</v>
      </c>
      <c r="S612" t="s">
        <v>53</v>
      </c>
      <c r="T612">
        <v>2</v>
      </c>
    </row>
    <row r="613" spans="1:20" x14ac:dyDescent="0.2">
      <c r="A613" s="4">
        <f t="shared" si="9"/>
        <v>45708</v>
      </c>
      <c r="B613" t="s">
        <v>23</v>
      </c>
      <c r="C613" t="s">
        <v>27</v>
      </c>
      <c r="D613" t="s">
        <v>29</v>
      </c>
      <c r="E613" t="s">
        <v>35</v>
      </c>
      <c r="F613" t="s">
        <v>40</v>
      </c>
      <c r="G613">
        <v>89382</v>
      </c>
      <c r="H613" t="s">
        <v>42</v>
      </c>
      <c r="I613" t="s">
        <v>43</v>
      </c>
      <c r="J613">
        <v>393042</v>
      </c>
      <c r="K613">
        <v>7</v>
      </c>
      <c r="L613">
        <v>2457</v>
      </c>
      <c r="M613">
        <v>5</v>
      </c>
      <c r="N613">
        <v>15182</v>
      </c>
      <c r="O613">
        <v>21222</v>
      </c>
      <c r="P613">
        <v>2659</v>
      </c>
      <c r="Q613" t="s">
        <v>47</v>
      </c>
      <c r="R613" t="s">
        <v>50</v>
      </c>
      <c r="S613" t="s">
        <v>55</v>
      </c>
      <c r="T613">
        <v>2</v>
      </c>
    </row>
    <row r="614" spans="1:20" x14ac:dyDescent="0.2">
      <c r="A614" s="4">
        <f t="shared" si="9"/>
        <v>45709</v>
      </c>
      <c r="B614" t="s">
        <v>21</v>
      </c>
      <c r="C614" t="s">
        <v>24</v>
      </c>
      <c r="D614" t="s">
        <v>30</v>
      </c>
      <c r="E614" t="s">
        <v>34</v>
      </c>
      <c r="F614" t="s">
        <v>39</v>
      </c>
      <c r="G614">
        <v>97793</v>
      </c>
      <c r="H614" t="s">
        <v>41</v>
      </c>
      <c r="I614" t="s">
        <v>44</v>
      </c>
      <c r="J614">
        <v>802080</v>
      </c>
      <c r="K614">
        <v>2</v>
      </c>
      <c r="L614">
        <v>4838</v>
      </c>
      <c r="M614">
        <v>10</v>
      </c>
      <c r="N614">
        <v>3890</v>
      </c>
      <c r="O614">
        <v>8140</v>
      </c>
      <c r="P614">
        <v>13637</v>
      </c>
      <c r="Q614" t="s">
        <v>47</v>
      </c>
      <c r="R614" t="s">
        <v>50</v>
      </c>
      <c r="S614" t="s">
        <v>56</v>
      </c>
      <c r="T614">
        <v>1</v>
      </c>
    </row>
    <row r="615" spans="1:20" x14ac:dyDescent="0.2">
      <c r="A615" s="4">
        <f t="shared" si="9"/>
        <v>45709</v>
      </c>
      <c r="B615" t="s">
        <v>23</v>
      </c>
      <c r="C615" t="s">
        <v>25</v>
      </c>
      <c r="D615" t="s">
        <v>30</v>
      </c>
      <c r="E615" t="s">
        <v>34</v>
      </c>
      <c r="F615" t="s">
        <v>37</v>
      </c>
      <c r="G615">
        <v>38013</v>
      </c>
      <c r="H615" t="s">
        <v>41</v>
      </c>
      <c r="I615" t="s">
        <v>45</v>
      </c>
      <c r="J615">
        <v>336478</v>
      </c>
      <c r="K615">
        <v>4</v>
      </c>
      <c r="L615">
        <v>2289</v>
      </c>
      <c r="M615">
        <v>15</v>
      </c>
      <c r="N615">
        <v>49206</v>
      </c>
      <c r="O615">
        <v>14476</v>
      </c>
      <c r="P615">
        <v>7189</v>
      </c>
      <c r="Q615" t="s">
        <v>46</v>
      </c>
      <c r="R615" t="s">
        <v>51</v>
      </c>
      <c r="S615" t="s">
        <v>54</v>
      </c>
      <c r="T615">
        <v>1</v>
      </c>
    </row>
    <row r="616" spans="1:20" x14ac:dyDescent="0.2">
      <c r="A616" s="4">
        <f t="shared" si="9"/>
        <v>45709</v>
      </c>
      <c r="B616" t="s">
        <v>23</v>
      </c>
      <c r="C616" t="s">
        <v>26</v>
      </c>
      <c r="D616" t="s">
        <v>33</v>
      </c>
      <c r="E616" t="s">
        <v>34</v>
      </c>
      <c r="F616" t="s">
        <v>37</v>
      </c>
      <c r="G616">
        <v>32875</v>
      </c>
      <c r="H616" t="s">
        <v>42</v>
      </c>
      <c r="I616" t="s">
        <v>43</v>
      </c>
      <c r="J616">
        <v>483476</v>
      </c>
      <c r="K616">
        <v>4</v>
      </c>
      <c r="L616">
        <v>1084</v>
      </c>
      <c r="M616">
        <v>20</v>
      </c>
      <c r="N616">
        <v>43609</v>
      </c>
      <c r="O616">
        <v>3315</v>
      </c>
      <c r="P616">
        <v>12506</v>
      </c>
      <c r="Q616" t="s">
        <v>46</v>
      </c>
      <c r="R616" t="s">
        <v>51</v>
      </c>
      <c r="S616" t="s">
        <v>54</v>
      </c>
      <c r="T616">
        <v>3</v>
      </c>
    </row>
    <row r="617" spans="1:20" x14ac:dyDescent="0.2">
      <c r="A617" s="4">
        <f t="shared" si="9"/>
        <v>45709</v>
      </c>
      <c r="B617" t="s">
        <v>20</v>
      </c>
      <c r="C617" t="s">
        <v>27</v>
      </c>
      <c r="D617" t="s">
        <v>30</v>
      </c>
      <c r="E617" t="s">
        <v>36</v>
      </c>
      <c r="F617" t="s">
        <v>38</v>
      </c>
      <c r="G617">
        <v>21408</v>
      </c>
      <c r="H617" t="s">
        <v>42</v>
      </c>
      <c r="I617" t="s">
        <v>43</v>
      </c>
      <c r="J617">
        <v>145428</v>
      </c>
      <c r="K617">
        <v>8</v>
      </c>
      <c r="L617">
        <v>3700</v>
      </c>
      <c r="M617">
        <v>5</v>
      </c>
      <c r="N617">
        <v>37196</v>
      </c>
      <c r="O617">
        <v>9292</v>
      </c>
      <c r="P617">
        <v>8348</v>
      </c>
      <c r="Q617" t="s">
        <v>49</v>
      </c>
      <c r="R617" t="s">
        <v>52</v>
      </c>
      <c r="S617" t="s">
        <v>53</v>
      </c>
      <c r="T617">
        <v>2</v>
      </c>
    </row>
    <row r="618" spans="1:20" x14ac:dyDescent="0.2">
      <c r="A618" s="4">
        <f t="shared" si="9"/>
        <v>45709</v>
      </c>
      <c r="B618" t="s">
        <v>22</v>
      </c>
      <c r="C618" t="s">
        <v>25</v>
      </c>
      <c r="D618" t="s">
        <v>30</v>
      </c>
      <c r="E618" t="s">
        <v>36</v>
      </c>
      <c r="F618" t="s">
        <v>38</v>
      </c>
      <c r="G618">
        <v>45607</v>
      </c>
      <c r="H618" t="s">
        <v>42</v>
      </c>
      <c r="I618" t="s">
        <v>43</v>
      </c>
      <c r="J618">
        <v>901859</v>
      </c>
      <c r="K618">
        <v>4</v>
      </c>
      <c r="L618">
        <v>1842</v>
      </c>
      <c r="M618">
        <v>20</v>
      </c>
      <c r="N618">
        <v>8209</v>
      </c>
      <c r="O618">
        <v>5756</v>
      </c>
      <c r="P618">
        <v>17901</v>
      </c>
      <c r="Q618" t="s">
        <v>49</v>
      </c>
      <c r="R618" t="s">
        <v>52</v>
      </c>
      <c r="S618" t="s">
        <v>53</v>
      </c>
      <c r="T618">
        <v>4</v>
      </c>
    </row>
    <row r="619" spans="1:20" x14ac:dyDescent="0.2">
      <c r="A619" s="4">
        <f t="shared" si="9"/>
        <v>45709</v>
      </c>
      <c r="B619" t="s">
        <v>21</v>
      </c>
      <c r="C619" t="s">
        <v>27</v>
      </c>
      <c r="D619" t="s">
        <v>32</v>
      </c>
      <c r="E619" t="s">
        <v>34</v>
      </c>
      <c r="F619" t="s">
        <v>37</v>
      </c>
      <c r="G619">
        <v>71684</v>
      </c>
      <c r="H619" t="s">
        <v>42</v>
      </c>
      <c r="I619" t="s">
        <v>43</v>
      </c>
      <c r="J619">
        <v>588393</v>
      </c>
      <c r="K619">
        <v>3</v>
      </c>
      <c r="L619">
        <v>4690</v>
      </c>
      <c r="M619">
        <v>5</v>
      </c>
      <c r="N619">
        <v>31250</v>
      </c>
      <c r="O619">
        <v>7796</v>
      </c>
      <c r="P619">
        <v>18942</v>
      </c>
      <c r="Q619" t="s">
        <v>47</v>
      </c>
      <c r="R619" t="s">
        <v>52</v>
      </c>
      <c r="S619" t="s">
        <v>53</v>
      </c>
      <c r="T619">
        <v>5</v>
      </c>
    </row>
    <row r="620" spans="1:20" x14ac:dyDescent="0.2">
      <c r="A620" s="4">
        <f t="shared" si="9"/>
        <v>45709</v>
      </c>
      <c r="B620" t="s">
        <v>20</v>
      </c>
      <c r="C620" t="s">
        <v>25</v>
      </c>
      <c r="D620" t="s">
        <v>28</v>
      </c>
      <c r="E620" t="s">
        <v>36</v>
      </c>
      <c r="F620" t="s">
        <v>40</v>
      </c>
      <c r="G620">
        <v>46281</v>
      </c>
      <c r="H620" t="s">
        <v>42</v>
      </c>
      <c r="I620" t="s">
        <v>44</v>
      </c>
      <c r="J620">
        <v>777529</v>
      </c>
      <c r="K620">
        <v>3</v>
      </c>
      <c r="L620">
        <v>4896</v>
      </c>
      <c r="M620">
        <v>15</v>
      </c>
      <c r="N620">
        <v>33635</v>
      </c>
      <c r="O620">
        <v>15314</v>
      </c>
      <c r="P620">
        <v>12893</v>
      </c>
      <c r="Q620" t="s">
        <v>46</v>
      </c>
      <c r="R620" t="s">
        <v>50</v>
      </c>
      <c r="S620" t="s">
        <v>54</v>
      </c>
      <c r="T620">
        <v>2</v>
      </c>
    </row>
    <row r="621" spans="1:20" x14ac:dyDescent="0.2">
      <c r="A621" s="4">
        <f t="shared" si="9"/>
        <v>45709</v>
      </c>
      <c r="B621" t="s">
        <v>20</v>
      </c>
      <c r="C621" t="s">
        <v>25</v>
      </c>
      <c r="D621" t="s">
        <v>29</v>
      </c>
      <c r="E621" t="s">
        <v>35</v>
      </c>
      <c r="F621" t="s">
        <v>37</v>
      </c>
      <c r="G621">
        <v>37326</v>
      </c>
      <c r="H621" t="s">
        <v>42</v>
      </c>
      <c r="I621" t="s">
        <v>43</v>
      </c>
      <c r="J621">
        <v>986183</v>
      </c>
      <c r="K621">
        <v>5</v>
      </c>
      <c r="L621">
        <v>1708</v>
      </c>
      <c r="M621">
        <v>10</v>
      </c>
      <c r="N621">
        <v>42816</v>
      </c>
      <c r="O621">
        <v>12636</v>
      </c>
      <c r="P621">
        <v>9225</v>
      </c>
      <c r="Q621" t="s">
        <v>49</v>
      </c>
      <c r="R621" t="s">
        <v>50</v>
      </c>
      <c r="S621" t="s">
        <v>53</v>
      </c>
      <c r="T621">
        <v>4</v>
      </c>
    </row>
    <row r="622" spans="1:20" x14ac:dyDescent="0.2">
      <c r="A622" s="4">
        <f t="shared" si="9"/>
        <v>45709</v>
      </c>
      <c r="B622" t="s">
        <v>21</v>
      </c>
      <c r="C622" t="s">
        <v>24</v>
      </c>
      <c r="D622" t="s">
        <v>29</v>
      </c>
      <c r="E622" t="s">
        <v>34</v>
      </c>
      <c r="F622" t="s">
        <v>39</v>
      </c>
      <c r="G622">
        <v>23601</v>
      </c>
      <c r="H622" t="s">
        <v>42</v>
      </c>
      <c r="I622" t="s">
        <v>43</v>
      </c>
      <c r="J622">
        <v>608418</v>
      </c>
      <c r="K622">
        <v>6</v>
      </c>
      <c r="L622">
        <v>3322</v>
      </c>
      <c r="M622">
        <v>10</v>
      </c>
      <c r="N622">
        <v>9282</v>
      </c>
      <c r="O622">
        <v>1032</v>
      </c>
      <c r="P622">
        <v>-4007</v>
      </c>
      <c r="Q622" t="s">
        <v>49</v>
      </c>
      <c r="R622" t="s">
        <v>50</v>
      </c>
      <c r="S622" t="s">
        <v>55</v>
      </c>
      <c r="T622">
        <v>2</v>
      </c>
    </row>
    <row r="623" spans="1:20" x14ac:dyDescent="0.2">
      <c r="A623" s="4">
        <f t="shared" si="9"/>
        <v>45709</v>
      </c>
      <c r="B623" t="s">
        <v>23</v>
      </c>
      <c r="C623" t="s">
        <v>27</v>
      </c>
      <c r="D623" t="s">
        <v>30</v>
      </c>
      <c r="E623" t="s">
        <v>35</v>
      </c>
      <c r="F623" t="s">
        <v>38</v>
      </c>
      <c r="G623">
        <v>11135</v>
      </c>
      <c r="H623" t="s">
        <v>41</v>
      </c>
      <c r="I623" t="s">
        <v>43</v>
      </c>
      <c r="J623">
        <v>669707</v>
      </c>
      <c r="K623">
        <v>7</v>
      </c>
      <c r="L623">
        <v>4193</v>
      </c>
      <c r="M623">
        <v>20</v>
      </c>
      <c r="N623">
        <v>41961</v>
      </c>
      <c r="O623">
        <v>21715</v>
      </c>
      <c r="P623">
        <v>8667</v>
      </c>
      <c r="Q623" t="s">
        <v>48</v>
      </c>
      <c r="R623" t="s">
        <v>50</v>
      </c>
      <c r="S623" t="s">
        <v>55</v>
      </c>
      <c r="T623">
        <v>3</v>
      </c>
    </row>
    <row r="624" spans="1:20" x14ac:dyDescent="0.2">
      <c r="A624" s="4">
        <f t="shared" si="9"/>
        <v>45709</v>
      </c>
      <c r="B624" t="s">
        <v>20</v>
      </c>
      <c r="C624" t="s">
        <v>26</v>
      </c>
      <c r="D624" t="s">
        <v>31</v>
      </c>
      <c r="E624" t="s">
        <v>34</v>
      </c>
      <c r="F624" t="s">
        <v>38</v>
      </c>
      <c r="G624">
        <v>32741</v>
      </c>
      <c r="H624" t="s">
        <v>42</v>
      </c>
      <c r="I624" t="s">
        <v>43</v>
      </c>
      <c r="J624">
        <v>544281</v>
      </c>
      <c r="K624">
        <v>5</v>
      </c>
      <c r="L624">
        <v>2947</v>
      </c>
      <c r="M624">
        <v>15</v>
      </c>
      <c r="N624">
        <v>17918</v>
      </c>
      <c r="O624">
        <v>15533</v>
      </c>
      <c r="P624">
        <v>-4946</v>
      </c>
      <c r="Q624" t="s">
        <v>48</v>
      </c>
      <c r="R624" t="s">
        <v>52</v>
      </c>
      <c r="S624" t="s">
        <v>55</v>
      </c>
      <c r="T624">
        <v>5</v>
      </c>
    </row>
    <row r="625" spans="1:20" x14ac:dyDescent="0.2">
      <c r="A625" s="4">
        <f t="shared" si="9"/>
        <v>45709</v>
      </c>
      <c r="B625" t="s">
        <v>23</v>
      </c>
      <c r="C625" t="s">
        <v>24</v>
      </c>
      <c r="D625" t="s">
        <v>29</v>
      </c>
      <c r="E625" t="s">
        <v>35</v>
      </c>
      <c r="F625" t="s">
        <v>37</v>
      </c>
      <c r="G625">
        <v>21913</v>
      </c>
      <c r="H625" t="s">
        <v>42</v>
      </c>
      <c r="I625" t="s">
        <v>43</v>
      </c>
      <c r="J625">
        <v>868776</v>
      </c>
      <c r="K625">
        <v>7</v>
      </c>
      <c r="L625">
        <v>1665</v>
      </c>
      <c r="M625">
        <v>20</v>
      </c>
      <c r="N625">
        <v>12446</v>
      </c>
      <c r="O625">
        <v>24274</v>
      </c>
      <c r="P625">
        <v>10090</v>
      </c>
      <c r="Q625" t="s">
        <v>49</v>
      </c>
      <c r="R625" t="s">
        <v>50</v>
      </c>
      <c r="S625" t="s">
        <v>56</v>
      </c>
      <c r="T625">
        <v>5</v>
      </c>
    </row>
    <row r="626" spans="1:20" x14ac:dyDescent="0.2">
      <c r="A626" s="4">
        <f t="shared" si="9"/>
        <v>45710</v>
      </c>
      <c r="B626" t="s">
        <v>22</v>
      </c>
      <c r="C626" t="s">
        <v>24</v>
      </c>
      <c r="D626" t="s">
        <v>30</v>
      </c>
      <c r="E626" t="s">
        <v>34</v>
      </c>
      <c r="F626" t="s">
        <v>40</v>
      </c>
      <c r="G626">
        <v>20101</v>
      </c>
      <c r="H626" t="s">
        <v>42</v>
      </c>
      <c r="I626" t="s">
        <v>45</v>
      </c>
      <c r="J626">
        <v>822847</v>
      </c>
      <c r="K626">
        <v>4</v>
      </c>
      <c r="L626">
        <v>2805</v>
      </c>
      <c r="M626">
        <v>10</v>
      </c>
      <c r="N626">
        <v>18456</v>
      </c>
      <c r="O626">
        <v>9523</v>
      </c>
      <c r="P626">
        <v>18113</v>
      </c>
      <c r="Q626" t="s">
        <v>48</v>
      </c>
      <c r="R626" t="s">
        <v>50</v>
      </c>
      <c r="S626" t="s">
        <v>55</v>
      </c>
      <c r="T626">
        <v>3</v>
      </c>
    </row>
    <row r="627" spans="1:20" x14ac:dyDescent="0.2">
      <c r="A627" s="4">
        <f t="shared" si="9"/>
        <v>45710</v>
      </c>
      <c r="B627" t="s">
        <v>23</v>
      </c>
      <c r="C627" t="s">
        <v>26</v>
      </c>
      <c r="D627" t="s">
        <v>33</v>
      </c>
      <c r="E627" t="s">
        <v>35</v>
      </c>
      <c r="F627" t="s">
        <v>40</v>
      </c>
      <c r="G627">
        <v>28631</v>
      </c>
      <c r="H627" t="s">
        <v>42</v>
      </c>
      <c r="I627" t="s">
        <v>44</v>
      </c>
      <c r="J627">
        <v>973922</v>
      </c>
      <c r="K627">
        <v>5</v>
      </c>
      <c r="L627">
        <v>1562</v>
      </c>
      <c r="M627">
        <v>0</v>
      </c>
      <c r="N627">
        <v>31954</v>
      </c>
      <c r="O627">
        <v>20900</v>
      </c>
      <c r="P627">
        <v>5553</v>
      </c>
      <c r="Q627" t="s">
        <v>49</v>
      </c>
      <c r="R627" t="s">
        <v>52</v>
      </c>
      <c r="S627" t="s">
        <v>53</v>
      </c>
      <c r="T627">
        <v>3</v>
      </c>
    </row>
    <row r="628" spans="1:20" x14ac:dyDescent="0.2">
      <c r="A628" s="4">
        <f t="shared" si="9"/>
        <v>45710</v>
      </c>
      <c r="B628" t="s">
        <v>22</v>
      </c>
      <c r="C628" t="s">
        <v>24</v>
      </c>
      <c r="D628" t="s">
        <v>33</v>
      </c>
      <c r="E628" t="s">
        <v>34</v>
      </c>
      <c r="F628" t="s">
        <v>39</v>
      </c>
      <c r="G628">
        <v>82084</v>
      </c>
      <c r="H628" t="s">
        <v>42</v>
      </c>
      <c r="I628" t="s">
        <v>45</v>
      </c>
      <c r="J628">
        <v>441507</v>
      </c>
      <c r="K628">
        <v>6</v>
      </c>
      <c r="L628">
        <v>4900</v>
      </c>
      <c r="M628">
        <v>20</v>
      </c>
      <c r="N628">
        <v>5457</v>
      </c>
      <c r="O628">
        <v>21965</v>
      </c>
      <c r="P628">
        <v>14559</v>
      </c>
      <c r="Q628" t="s">
        <v>48</v>
      </c>
      <c r="R628" t="s">
        <v>52</v>
      </c>
      <c r="S628" t="s">
        <v>53</v>
      </c>
      <c r="T628">
        <v>1</v>
      </c>
    </row>
    <row r="629" spans="1:20" x14ac:dyDescent="0.2">
      <c r="A629" s="4">
        <f t="shared" si="9"/>
        <v>45710</v>
      </c>
      <c r="B629" t="s">
        <v>23</v>
      </c>
      <c r="C629" t="s">
        <v>25</v>
      </c>
      <c r="D629" t="s">
        <v>33</v>
      </c>
      <c r="E629" t="s">
        <v>34</v>
      </c>
      <c r="F629" t="s">
        <v>38</v>
      </c>
      <c r="G629">
        <v>46870</v>
      </c>
      <c r="H629" t="s">
        <v>41</v>
      </c>
      <c r="I629" t="s">
        <v>44</v>
      </c>
      <c r="J629">
        <v>436645</v>
      </c>
      <c r="K629">
        <v>9</v>
      </c>
      <c r="L629">
        <v>3854</v>
      </c>
      <c r="M629">
        <v>5</v>
      </c>
      <c r="N629">
        <v>18296</v>
      </c>
      <c r="O629">
        <v>5215</v>
      </c>
      <c r="P629">
        <v>13140</v>
      </c>
      <c r="Q629" t="s">
        <v>46</v>
      </c>
      <c r="R629" t="s">
        <v>51</v>
      </c>
      <c r="S629" t="s">
        <v>54</v>
      </c>
      <c r="T629">
        <v>4</v>
      </c>
    </row>
    <row r="630" spans="1:20" x14ac:dyDescent="0.2">
      <c r="A630" s="4">
        <f t="shared" si="9"/>
        <v>45710</v>
      </c>
      <c r="B630" t="s">
        <v>20</v>
      </c>
      <c r="C630" t="s">
        <v>25</v>
      </c>
      <c r="D630" t="s">
        <v>30</v>
      </c>
      <c r="E630" t="s">
        <v>36</v>
      </c>
      <c r="F630" t="s">
        <v>37</v>
      </c>
      <c r="G630">
        <v>58985</v>
      </c>
      <c r="H630" t="s">
        <v>41</v>
      </c>
      <c r="I630" t="s">
        <v>43</v>
      </c>
      <c r="J630">
        <v>198632</v>
      </c>
      <c r="K630">
        <v>6</v>
      </c>
      <c r="L630">
        <v>2347</v>
      </c>
      <c r="M630">
        <v>10</v>
      </c>
      <c r="N630">
        <v>38853</v>
      </c>
      <c r="O630">
        <v>17541</v>
      </c>
      <c r="P630">
        <v>1159</v>
      </c>
      <c r="Q630" t="s">
        <v>48</v>
      </c>
      <c r="R630" t="s">
        <v>52</v>
      </c>
      <c r="S630" t="s">
        <v>56</v>
      </c>
      <c r="T630">
        <v>4</v>
      </c>
    </row>
    <row r="631" spans="1:20" x14ac:dyDescent="0.2">
      <c r="A631" s="4">
        <f t="shared" si="9"/>
        <v>45710</v>
      </c>
      <c r="B631" t="s">
        <v>20</v>
      </c>
      <c r="C631" t="s">
        <v>27</v>
      </c>
      <c r="D631" t="s">
        <v>32</v>
      </c>
      <c r="E631" t="s">
        <v>35</v>
      </c>
      <c r="F631" t="s">
        <v>37</v>
      </c>
      <c r="G631">
        <v>37215</v>
      </c>
      <c r="H631" t="s">
        <v>41</v>
      </c>
      <c r="I631" t="s">
        <v>44</v>
      </c>
      <c r="J631">
        <v>895417</v>
      </c>
      <c r="K631">
        <v>1</v>
      </c>
      <c r="L631">
        <v>1025</v>
      </c>
      <c r="M631">
        <v>5</v>
      </c>
      <c r="N631">
        <v>45037</v>
      </c>
      <c r="O631">
        <v>28684</v>
      </c>
      <c r="P631">
        <v>528</v>
      </c>
      <c r="Q631" t="s">
        <v>46</v>
      </c>
      <c r="R631" t="s">
        <v>50</v>
      </c>
      <c r="S631" t="s">
        <v>56</v>
      </c>
      <c r="T631">
        <v>1</v>
      </c>
    </row>
    <row r="632" spans="1:20" x14ac:dyDescent="0.2">
      <c r="A632" s="4">
        <f t="shared" si="9"/>
        <v>45710</v>
      </c>
      <c r="B632" t="s">
        <v>22</v>
      </c>
      <c r="C632" t="s">
        <v>27</v>
      </c>
      <c r="D632" t="s">
        <v>31</v>
      </c>
      <c r="E632" t="s">
        <v>36</v>
      </c>
      <c r="F632" t="s">
        <v>38</v>
      </c>
      <c r="G632">
        <v>72110</v>
      </c>
      <c r="H632" t="s">
        <v>41</v>
      </c>
      <c r="I632" t="s">
        <v>43</v>
      </c>
      <c r="J632">
        <v>263713</v>
      </c>
      <c r="K632">
        <v>7</v>
      </c>
      <c r="L632">
        <v>1882</v>
      </c>
      <c r="M632">
        <v>15</v>
      </c>
      <c r="N632">
        <v>42356</v>
      </c>
      <c r="O632">
        <v>22329</v>
      </c>
      <c r="P632">
        <v>17556</v>
      </c>
      <c r="Q632" t="s">
        <v>47</v>
      </c>
      <c r="R632" t="s">
        <v>52</v>
      </c>
      <c r="S632" t="s">
        <v>53</v>
      </c>
      <c r="T632">
        <v>4</v>
      </c>
    </row>
    <row r="633" spans="1:20" x14ac:dyDescent="0.2">
      <c r="A633" s="4">
        <f t="shared" si="9"/>
        <v>45710</v>
      </c>
      <c r="B633" t="s">
        <v>21</v>
      </c>
      <c r="C633" t="s">
        <v>26</v>
      </c>
      <c r="D633" t="s">
        <v>30</v>
      </c>
      <c r="E633" t="s">
        <v>35</v>
      </c>
      <c r="F633" t="s">
        <v>37</v>
      </c>
      <c r="G633">
        <v>29215</v>
      </c>
      <c r="H633" t="s">
        <v>41</v>
      </c>
      <c r="I633" t="s">
        <v>43</v>
      </c>
      <c r="J633">
        <v>617057</v>
      </c>
      <c r="K633">
        <v>3</v>
      </c>
      <c r="L633">
        <v>4606</v>
      </c>
      <c r="M633">
        <v>10</v>
      </c>
      <c r="N633">
        <v>27602</v>
      </c>
      <c r="O633">
        <v>27767</v>
      </c>
      <c r="P633">
        <v>1099</v>
      </c>
      <c r="Q633" t="s">
        <v>48</v>
      </c>
      <c r="R633" t="s">
        <v>50</v>
      </c>
      <c r="S633" t="s">
        <v>54</v>
      </c>
      <c r="T633">
        <v>5</v>
      </c>
    </row>
    <row r="634" spans="1:20" x14ac:dyDescent="0.2">
      <c r="A634" s="4">
        <f t="shared" si="9"/>
        <v>45710</v>
      </c>
      <c r="B634" t="s">
        <v>22</v>
      </c>
      <c r="C634" t="s">
        <v>27</v>
      </c>
      <c r="D634" t="s">
        <v>32</v>
      </c>
      <c r="E634" t="s">
        <v>36</v>
      </c>
      <c r="F634" t="s">
        <v>38</v>
      </c>
      <c r="G634">
        <v>24024</v>
      </c>
      <c r="H634" t="s">
        <v>41</v>
      </c>
      <c r="I634" t="s">
        <v>45</v>
      </c>
      <c r="J634">
        <v>253969</v>
      </c>
      <c r="K634">
        <v>6</v>
      </c>
      <c r="L634">
        <v>3222</v>
      </c>
      <c r="M634">
        <v>10</v>
      </c>
      <c r="N634">
        <v>48600</v>
      </c>
      <c r="O634">
        <v>21012</v>
      </c>
      <c r="P634">
        <v>19931</v>
      </c>
      <c r="Q634" t="s">
        <v>46</v>
      </c>
      <c r="R634" t="s">
        <v>51</v>
      </c>
      <c r="S634" t="s">
        <v>55</v>
      </c>
      <c r="T634">
        <v>2</v>
      </c>
    </row>
    <row r="635" spans="1:20" x14ac:dyDescent="0.2">
      <c r="A635" s="4">
        <f t="shared" si="9"/>
        <v>45710</v>
      </c>
      <c r="B635" t="s">
        <v>22</v>
      </c>
      <c r="C635" t="s">
        <v>25</v>
      </c>
      <c r="D635" t="s">
        <v>32</v>
      </c>
      <c r="E635" t="s">
        <v>34</v>
      </c>
      <c r="F635" t="s">
        <v>40</v>
      </c>
      <c r="G635">
        <v>86949</v>
      </c>
      <c r="H635" t="s">
        <v>41</v>
      </c>
      <c r="I635" t="s">
        <v>45</v>
      </c>
      <c r="J635">
        <v>276724</v>
      </c>
      <c r="K635">
        <v>2</v>
      </c>
      <c r="L635">
        <v>2487</v>
      </c>
      <c r="M635">
        <v>20</v>
      </c>
      <c r="N635">
        <v>31192</v>
      </c>
      <c r="O635">
        <v>21166</v>
      </c>
      <c r="P635">
        <v>6642</v>
      </c>
      <c r="Q635" t="s">
        <v>49</v>
      </c>
      <c r="R635" t="s">
        <v>51</v>
      </c>
      <c r="S635" t="s">
        <v>55</v>
      </c>
      <c r="T635">
        <v>5</v>
      </c>
    </row>
    <row r="636" spans="1:20" x14ac:dyDescent="0.2">
      <c r="A636" s="4">
        <f t="shared" si="9"/>
        <v>45710</v>
      </c>
      <c r="B636" t="s">
        <v>23</v>
      </c>
      <c r="C636" t="s">
        <v>26</v>
      </c>
      <c r="D636" t="s">
        <v>29</v>
      </c>
      <c r="E636" t="s">
        <v>36</v>
      </c>
      <c r="F636" t="s">
        <v>40</v>
      </c>
      <c r="G636">
        <v>91855</v>
      </c>
      <c r="H636" t="s">
        <v>42</v>
      </c>
      <c r="I636" t="s">
        <v>45</v>
      </c>
      <c r="J636">
        <v>761333</v>
      </c>
      <c r="K636">
        <v>7</v>
      </c>
      <c r="L636">
        <v>4567</v>
      </c>
      <c r="M636">
        <v>20</v>
      </c>
      <c r="N636">
        <v>17223</v>
      </c>
      <c r="O636">
        <v>21205</v>
      </c>
      <c r="P636">
        <v>11947</v>
      </c>
      <c r="Q636" t="s">
        <v>47</v>
      </c>
      <c r="R636" t="s">
        <v>51</v>
      </c>
      <c r="S636" t="s">
        <v>54</v>
      </c>
      <c r="T636">
        <v>1</v>
      </c>
    </row>
    <row r="637" spans="1:20" x14ac:dyDescent="0.2">
      <c r="A637" s="4">
        <f t="shared" si="9"/>
        <v>45710</v>
      </c>
      <c r="B637" t="s">
        <v>23</v>
      </c>
      <c r="C637" t="s">
        <v>26</v>
      </c>
      <c r="D637" t="s">
        <v>30</v>
      </c>
      <c r="E637" t="s">
        <v>36</v>
      </c>
      <c r="F637" t="s">
        <v>37</v>
      </c>
      <c r="G637">
        <v>94982</v>
      </c>
      <c r="H637" t="s">
        <v>42</v>
      </c>
      <c r="I637" t="s">
        <v>44</v>
      </c>
      <c r="J637">
        <v>428817</v>
      </c>
      <c r="K637">
        <v>1</v>
      </c>
      <c r="L637">
        <v>4604</v>
      </c>
      <c r="M637">
        <v>5</v>
      </c>
      <c r="N637">
        <v>22880</v>
      </c>
      <c r="O637">
        <v>20072</v>
      </c>
      <c r="P637">
        <v>9846</v>
      </c>
      <c r="Q637" t="s">
        <v>48</v>
      </c>
      <c r="R637" t="s">
        <v>50</v>
      </c>
      <c r="S637" t="s">
        <v>54</v>
      </c>
      <c r="T637">
        <v>4</v>
      </c>
    </row>
    <row r="638" spans="1:20" x14ac:dyDescent="0.2">
      <c r="A638" s="4">
        <f t="shared" si="9"/>
        <v>45711</v>
      </c>
      <c r="B638" t="s">
        <v>22</v>
      </c>
      <c r="C638" t="s">
        <v>27</v>
      </c>
      <c r="D638" t="s">
        <v>30</v>
      </c>
      <c r="E638" t="s">
        <v>34</v>
      </c>
      <c r="F638" t="s">
        <v>40</v>
      </c>
      <c r="G638">
        <v>55483</v>
      </c>
      <c r="H638" t="s">
        <v>42</v>
      </c>
      <c r="I638" t="s">
        <v>44</v>
      </c>
      <c r="J638">
        <v>547525</v>
      </c>
      <c r="K638">
        <v>2</v>
      </c>
      <c r="L638">
        <v>4623</v>
      </c>
      <c r="M638">
        <v>20</v>
      </c>
      <c r="N638">
        <v>40551</v>
      </c>
      <c r="O638">
        <v>26268</v>
      </c>
      <c r="P638">
        <v>13778</v>
      </c>
      <c r="Q638" t="s">
        <v>49</v>
      </c>
      <c r="R638" t="s">
        <v>50</v>
      </c>
      <c r="S638" t="s">
        <v>53</v>
      </c>
      <c r="T638">
        <v>4</v>
      </c>
    </row>
    <row r="639" spans="1:20" x14ac:dyDescent="0.2">
      <c r="A639" s="4">
        <f t="shared" si="9"/>
        <v>45711</v>
      </c>
      <c r="B639" t="s">
        <v>20</v>
      </c>
      <c r="C639" t="s">
        <v>25</v>
      </c>
      <c r="D639" t="s">
        <v>32</v>
      </c>
      <c r="E639" t="s">
        <v>36</v>
      </c>
      <c r="F639" t="s">
        <v>40</v>
      </c>
      <c r="G639">
        <v>88157</v>
      </c>
      <c r="H639" t="s">
        <v>42</v>
      </c>
      <c r="I639" t="s">
        <v>45</v>
      </c>
      <c r="J639">
        <v>609472</v>
      </c>
      <c r="K639">
        <v>9</v>
      </c>
      <c r="L639">
        <v>1185</v>
      </c>
      <c r="M639">
        <v>0</v>
      </c>
      <c r="N639">
        <v>32663</v>
      </c>
      <c r="O639">
        <v>26627</v>
      </c>
      <c r="P639">
        <v>-2108</v>
      </c>
      <c r="Q639" t="s">
        <v>49</v>
      </c>
      <c r="R639" t="s">
        <v>51</v>
      </c>
      <c r="S639" t="s">
        <v>56</v>
      </c>
      <c r="T639">
        <v>2</v>
      </c>
    </row>
    <row r="640" spans="1:20" x14ac:dyDescent="0.2">
      <c r="A640" s="4">
        <f t="shared" si="9"/>
        <v>45711</v>
      </c>
      <c r="B640" t="s">
        <v>23</v>
      </c>
      <c r="C640" t="s">
        <v>26</v>
      </c>
      <c r="D640" t="s">
        <v>32</v>
      </c>
      <c r="E640" t="s">
        <v>34</v>
      </c>
      <c r="F640" t="s">
        <v>39</v>
      </c>
      <c r="G640">
        <v>20511</v>
      </c>
      <c r="H640" t="s">
        <v>42</v>
      </c>
      <c r="I640" t="s">
        <v>45</v>
      </c>
      <c r="J640">
        <v>202776</v>
      </c>
      <c r="K640">
        <v>9</v>
      </c>
      <c r="L640">
        <v>3049</v>
      </c>
      <c r="M640">
        <v>10</v>
      </c>
      <c r="N640">
        <v>12228</v>
      </c>
      <c r="O640">
        <v>6044</v>
      </c>
      <c r="P640">
        <v>10977</v>
      </c>
      <c r="Q640" t="s">
        <v>48</v>
      </c>
      <c r="R640" t="s">
        <v>51</v>
      </c>
      <c r="S640" t="s">
        <v>54</v>
      </c>
      <c r="T640">
        <v>2</v>
      </c>
    </row>
    <row r="641" spans="1:20" x14ac:dyDescent="0.2">
      <c r="A641" s="4">
        <f t="shared" si="9"/>
        <v>45711</v>
      </c>
      <c r="B641" t="s">
        <v>21</v>
      </c>
      <c r="C641" t="s">
        <v>25</v>
      </c>
      <c r="D641" t="s">
        <v>32</v>
      </c>
      <c r="E641" t="s">
        <v>35</v>
      </c>
      <c r="F641" t="s">
        <v>38</v>
      </c>
      <c r="G641">
        <v>29923</v>
      </c>
      <c r="H641" t="s">
        <v>42</v>
      </c>
      <c r="I641" t="s">
        <v>43</v>
      </c>
      <c r="J641">
        <v>681006</v>
      </c>
      <c r="K641">
        <v>7</v>
      </c>
      <c r="L641">
        <v>4366</v>
      </c>
      <c r="M641">
        <v>15</v>
      </c>
      <c r="N641">
        <v>6749</v>
      </c>
      <c r="O641">
        <v>29459</v>
      </c>
      <c r="P641">
        <v>12910</v>
      </c>
      <c r="Q641" t="s">
        <v>48</v>
      </c>
      <c r="R641" t="s">
        <v>50</v>
      </c>
      <c r="S641" t="s">
        <v>53</v>
      </c>
      <c r="T641">
        <v>2</v>
      </c>
    </row>
    <row r="642" spans="1:20" x14ac:dyDescent="0.2">
      <c r="A642" s="4">
        <f t="shared" si="9"/>
        <v>45711</v>
      </c>
      <c r="B642" t="s">
        <v>23</v>
      </c>
      <c r="C642" t="s">
        <v>25</v>
      </c>
      <c r="D642" t="s">
        <v>29</v>
      </c>
      <c r="E642" t="s">
        <v>36</v>
      </c>
      <c r="F642" t="s">
        <v>38</v>
      </c>
      <c r="G642">
        <v>20558</v>
      </c>
      <c r="H642" t="s">
        <v>41</v>
      </c>
      <c r="I642" t="s">
        <v>44</v>
      </c>
      <c r="J642">
        <v>201578</v>
      </c>
      <c r="K642">
        <v>2</v>
      </c>
      <c r="L642">
        <v>3325</v>
      </c>
      <c r="M642">
        <v>10</v>
      </c>
      <c r="N642">
        <v>7045</v>
      </c>
      <c r="O642">
        <v>12114</v>
      </c>
      <c r="P642">
        <v>-880</v>
      </c>
      <c r="Q642" t="s">
        <v>46</v>
      </c>
      <c r="R642" t="s">
        <v>50</v>
      </c>
      <c r="S642" t="s">
        <v>56</v>
      </c>
      <c r="T642">
        <v>5</v>
      </c>
    </row>
    <row r="643" spans="1:20" x14ac:dyDescent="0.2">
      <c r="A643" s="4">
        <f t="shared" si="9"/>
        <v>45711</v>
      </c>
      <c r="B643" t="s">
        <v>23</v>
      </c>
      <c r="C643" t="s">
        <v>25</v>
      </c>
      <c r="D643" t="s">
        <v>30</v>
      </c>
      <c r="E643" t="s">
        <v>34</v>
      </c>
      <c r="F643" t="s">
        <v>37</v>
      </c>
      <c r="G643">
        <v>10526</v>
      </c>
      <c r="H643" t="s">
        <v>42</v>
      </c>
      <c r="I643" t="s">
        <v>43</v>
      </c>
      <c r="J643">
        <v>168809</v>
      </c>
      <c r="K643">
        <v>5</v>
      </c>
      <c r="L643">
        <v>4234</v>
      </c>
      <c r="M643">
        <v>5</v>
      </c>
      <c r="N643">
        <v>35615</v>
      </c>
      <c r="O643">
        <v>8846</v>
      </c>
      <c r="P643">
        <v>15571</v>
      </c>
      <c r="Q643" t="s">
        <v>46</v>
      </c>
      <c r="R643" t="s">
        <v>50</v>
      </c>
      <c r="S643" t="s">
        <v>55</v>
      </c>
      <c r="T643">
        <v>1</v>
      </c>
    </row>
    <row r="644" spans="1:20" x14ac:dyDescent="0.2">
      <c r="A644" s="4">
        <f t="shared" si="9"/>
        <v>45711</v>
      </c>
      <c r="B644" t="s">
        <v>21</v>
      </c>
      <c r="C644" t="s">
        <v>27</v>
      </c>
      <c r="D644" t="s">
        <v>32</v>
      </c>
      <c r="E644" t="s">
        <v>34</v>
      </c>
      <c r="F644" t="s">
        <v>38</v>
      </c>
      <c r="G644">
        <v>11753</v>
      </c>
      <c r="H644" t="s">
        <v>42</v>
      </c>
      <c r="I644" t="s">
        <v>44</v>
      </c>
      <c r="J644">
        <v>384771</v>
      </c>
      <c r="K644">
        <v>4</v>
      </c>
      <c r="L644">
        <v>1741</v>
      </c>
      <c r="M644">
        <v>20</v>
      </c>
      <c r="N644">
        <v>28071</v>
      </c>
      <c r="O644">
        <v>6385</v>
      </c>
      <c r="P644">
        <v>5568</v>
      </c>
      <c r="Q644" t="s">
        <v>47</v>
      </c>
      <c r="R644" t="s">
        <v>50</v>
      </c>
      <c r="S644" t="s">
        <v>54</v>
      </c>
      <c r="T644">
        <v>1</v>
      </c>
    </row>
    <row r="645" spans="1:20" x14ac:dyDescent="0.2">
      <c r="A645" s="4">
        <f t="shared" si="9"/>
        <v>45711</v>
      </c>
      <c r="B645" t="s">
        <v>22</v>
      </c>
      <c r="C645" t="s">
        <v>24</v>
      </c>
      <c r="D645" t="s">
        <v>33</v>
      </c>
      <c r="E645" t="s">
        <v>36</v>
      </c>
      <c r="F645" t="s">
        <v>39</v>
      </c>
      <c r="G645">
        <v>36248</v>
      </c>
      <c r="H645" t="s">
        <v>42</v>
      </c>
      <c r="I645" t="s">
        <v>45</v>
      </c>
      <c r="J645">
        <v>676909</v>
      </c>
      <c r="K645">
        <v>2</v>
      </c>
      <c r="L645">
        <v>4000</v>
      </c>
      <c r="M645">
        <v>10</v>
      </c>
      <c r="N645">
        <v>36163</v>
      </c>
      <c r="O645">
        <v>3098</v>
      </c>
      <c r="P645">
        <v>17392</v>
      </c>
      <c r="Q645" t="s">
        <v>48</v>
      </c>
      <c r="R645" t="s">
        <v>51</v>
      </c>
      <c r="S645" t="s">
        <v>55</v>
      </c>
      <c r="T645">
        <v>1</v>
      </c>
    </row>
    <row r="646" spans="1:20" x14ac:dyDescent="0.2">
      <c r="A646" s="4">
        <f t="shared" si="9"/>
        <v>45711</v>
      </c>
      <c r="B646" t="s">
        <v>21</v>
      </c>
      <c r="C646" t="s">
        <v>24</v>
      </c>
      <c r="D646" t="s">
        <v>30</v>
      </c>
      <c r="E646" t="s">
        <v>35</v>
      </c>
      <c r="F646" t="s">
        <v>37</v>
      </c>
      <c r="G646">
        <v>24656</v>
      </c>
      <c r="H646" t="s">
        <v>41</v>
      </c>
      <c r="I646" t="s">
        <v>44</v>
      </c>
      <c r="J646">
        <v>459873</v>
      </c>
      <c r="K646">
        <v>2</v>
      </c>
      <c r="L646">
        <v>2161</v>
      </c>
      <c r="M646">
        <v>20</v>
      </c>
      <c r="N646">
        <v>24958</v>
      </c>
      <c r="O646">
        <v>19540</v>
      </c>
      <c r="P646">
        <v>-1981</v>
      </c>
      <c r="Q646" t="s">
        <v>47</v>
      </c>
      <c r="R646" t="s">
        <v>51</v>
      </c>
      <c r="S646" t="s">
        <v>53</v>
      </c>
      <c r="T646">
        <v>5</v>
      </c>
    </row>
    <row r="647" spans="1:20" x14ac:dyDescent="0.2">
      <c r="A647" s="4">
        <f t="shared" si="9"/>
        <v>45711</v>
      </c>
      <c r="B647" t="s">
        <v>22</v>
      </c>
      <c r="C647" t="s">
        <v>26</v>
      </c>
      <c r="D647" t="s">
        <v>29</v>
      </c>
      <c r="E647" t="s">
        <v>36</v>
      </c>
      <c r="F647" t="s">
        <v>37</v>
      </c>
      <c r="G647">
        <v>33266</v>
      </c>
      <c r="H647" t="s">
        <v>41</v>
      </c>
      <c r="I647" t="s">
        <v>44</v>
      </c>
      <c r="J647">
        <v>286156</v>
      </c>
      <c r="K647">
        <v>8</v>
      </c>
      <c r="L647">
        <v>2550</v>
      </c>
      <c r="M647">
        <v>5</v>
      </c>
      <c r="N647">
        <v>18922</v>
      </c>
      <c r="O647">
        <v>6454</v>
      </c>
      <c r="P647">
        <v>-303</v>
      </c>
      <c r="Q647" t="s">
        <v>46</v>
      </c>
      <c r="R647" t="s">
        <v>52</v>
      </c>
      <c r="S647" t="s">
        <v>55</v>
      </c>
      <c r="T647">
        <v>3</v>
      </c>
    </row>
    <row r="648" spans="1:20" x14ac:dyDescent="0.2">
      <c r="A648" s="4">
        <f t="shared" si="9"/>
        <v>45711</v>
      </c>
      <c r="B648" t="s">
        <v>22</v>
      </c>
      <c r="C648" t="s">
        <v>25</v>
      </c>
      <c r="D648" t="s">
        <v>33</v>
      </c>
      <c r="E648" t="s">
        <v>34</v>
      </c>
      <c r="F648" t="s">
        <v>38</v>
      </c>
      <c r="G648">
        <v>74555</v>
      </c>
      <c r="H648" t="s">
        <v>41</v>
      </c>
      <c r="I648" t="s">
        <v>43</v>
      </c>
      <c r="J648">
        <v>639439</v>
      </c>
      <c r="K648">
        <v>5</v>
      </c>
      <c r="L648">
        <v>4638</v>
      </c>
      <c r="M648">
        <v>20</v>
      </c>
      <c r="N648">
        <v>29995</v>
      </c>
      <c r="O648">
        <v>25709</v>
      </c>
      <c r="P648">
        <v>806</v>
      </c>
      <c r="Q648" t="s">
        <v>48</v>
      </c>
      <c r="R648" t="s">
        <v>52</v>
      </c>
      <c r="S648" t="s">
        <v>53</v>
      </c>
      <c r="T648">
        <v>4</v>
      </c>
    </row>
    <row r="649" spans="1:20" x14ac:dyDescent="0.2">
      <c r="A649" s="4">
        <f t="shared" si="9"/>
        <v>45711</v>
      </c>
      <c r="B649" t="s">
        <v>22</v>
      </c>
      <c r="C649" t="s">
        <v>27</v>
      </c>
      <c r="D649" t="s">
        <v>28</v>
      </c>
      <c r="E649" t="s">
        <v>35</v>
      </c>
      <c r="F649" t="s">
        <v>40</v>
      </c>
      <c r="G649">
        <v>72995</v>
      </c>
      <c r="H649" t="s">
        <v>42</v>
      </c>
      <c r="I649" t="s">
        <v>45</v>
      </c>
      <c r="J649">
        <v>699979</v>
      </c>
      <c r="K649">
        <v>8</v>
      </c>
      <c r="L649">
        <v>3761</v>
      </c>
      <c r="M649">
        <v>15</v>
      </c>
      <c r="N649">
        <v>32177</v>
      </c>
      <c r="O649">
        <v>21134</v>
      </c>
      <c r="P649">
        <v>7629</v>
      </c>
      <c r="Q649" t="s">
        <v>49</v>
      </c>
      <c r="R649" t="s">
        <v>50</v>
      </c>
      <c r="S649" t="s">
        <v>53</v>
      </c>
      <c r="T649">
        <v>5</v>
      </c>
    </row>
    <row r="650" spans="1:20" x14ac:dyDescent="0.2">
      <c r="A650" s="4">
        <f t="shared" si="9"/>
        <v>45712</v>
      </c>
      <c r="B650" t="s">
        <v>21</v>
      </c>
      <c r="C650" t="s">
        <v>25</v>
      </c>
      <c r="D650" t="s">
        <v>30</v>
      </c>
      <c r="E650" t="s">
        <v>36</v>
      </c>
      <c r="F650" t="s">
        <v>40</v>
      </c>
      <c r="G650">
        <v>85756</v>
      </c>
      <c r="H650" t="s">
        <v>42</v>
      </c>
      <c r="I650" t="s">
        <v>45</v>
      </c>
      <c r="J650">
        <v>519957</v>
      </c>
      <c r="K650">
        <v>2</v>
      </c>
      <c r="L650">
        <v>4637</v>
      </c>
      <c r="M650">
        <v>5</v>
      </c>
      <c r="N650">
        <v>32426</v>
      </c>
      <c r="O650">
        <v>3127</v>
      </c>
      <c r="P650">
        <v>-2056</v>
      </c>
      <c r="Q650" t="s">
        <v>47</v>
      </c>
      <c r="R650" t="s">
        <v>51</v>
      </c>
      <c r="S650" t="s">
        <v>56</v>
      </c>
      <c r="T650">
        <v>1</v>
      </c>
    </row>
    <row r="651" spans="1:20" x14ac:dyDescent="0.2">
      <c r="A651" s="4">
        <f t="shared" si="9"/>
        <v>45712</v>
      </c>
      <c r="B651" t="s">
        <v>22</v>
      </c>
      <c r="C651" t="s">
        <v>25</v>
      </c>
      <c r="D651" t="s">
        <v>28</v>
      </c>
      <c r="E651" t="s">
        <v>34</v>
      </c>
      <c r="F651" t="s">
        <v>40</v>
      </c>
      <c r="G651">
        <v>93574</v>
      </c>
      <c r="H651" t="s">
        <v>42</v>
      </c>
      <c r="I651" t="s">
        <v>45</v>
      </c>
      <c r="J651">
        <v>974916</v>
      </c>
      <c r="K651">
        <v>2</v>
      </c>
      <c r="L651">
        <v>4343</v>
      </c>
      <c r="M651">
        <v>10</v>
      </c>
      <c r="N651">
        <v>16113</v>
      </c>
      <c r="O651">
        <v>3385</v>
      </c>
      <c r="P651">
        <v>8759</v>
      </c>
      <c r="Q651" t="s">
        <v>48</v>
      </c>
      <c r="R651" t="s">
        <v>50</v>
      </c>
      <c r="S651" t="s">
        <v>53</v>
      </c>
      <c r="T651">
        <v>5</v>
      </c>
    </row>
    <row r="652" spans="1:20" x14ac:dyDescent="0.2">
      <c r="A652" s="4">
        <f t="shared" si="9"/>
        <v>45712</v>
      </c>
      <c r="B652" t="s">
        <v>20</v>
      </c>
      <c r="C652" t="s">
        <v>27</v>
      </c>
      <c r="D652" t="s">
        <v>32</v>
      </c>
      <c r="E652" t="s">
        <v>36</v>
      </c>
      <c r="F652" t="s">
        <v>40</v>
      </c>
      <c r="G652">
        <v>88277</v>
      </c>
      <c r="H652" t="s">
        <v>41</v>
      </c>
      <c r="I652" t="s">
        <v>43</v>
      </c>
      <c r="J652">
        <v>694460</v>
      </c>
      <c r="K652">
        <v>3</v>
      </c>
      <c r="L652">
        <v>2481</v>
      </c>
      <c r="M652">
        <v>10</v>
      </c>
      <c r="N652">
        <v>12386</v>
      </c>
      <c r="O652">
        <v>13719</v>
      </c>
      <c r="P652">
        <v>17923</v>
      </c>
      <c r="Q652" t="s">
        <v>49</v>
      </c>
      <c r="R652" t="s">
        <v>52</v>
      </c>
      <c r="S652" t="s">
        <v>53</v>
      </c>
      <c r="T652">
        <v>5</v>
      </c>
    </row>
    <row r="653" spans="1:20" x14ac:dyDescent="0.2">
      <c r="A653" s="4">
        <f t="shared" si="9"/>
        <v>45712</v>
      </c>
      <c r="B653" t="s">
        <v>21</v>
      </c>
      <c r="C653" t="s">
        <v>24</v>
      </c>
      <c r="D653" t="s">
        <v>29</v>
      </c>
      <c r="E653" t="s">
        <v>35</v>
      </c>
      <c r="F653" t="s">
        <v>39</v>
      </c>
      <c r="G653">
        <v>80377</v>
      </c>
      <c r="H653" t="s">
        <v>41</v>
      </c>
      <c r="I653" t="s">
        <v>43</v>
      </c>
      <c r="J653">
        <v>334722</v>
      </c>
      <c r="K653">
        <v>8</v>
      </c>
      <c r="L653">
        <v>1147</v>
      </c>
      <c r="M653">
        <v>15</v>
      </c>
      <c r="N653">
        <v>2901</v>
      </c>
      <c r="O653">
        <v>17024</v>
      </c>
      <c r="P653">
        <v>15375</v>
      </c>
      <c r="Q653" t="s">
        <v>46</v>
      </c>
      <c r="R653" t="s">
        <v>50</v>
      </c>
      <c r="S653" t="s">
        <v>55</v>
      </c>
      <c r="T653">
        <v>3</v>
      </c>
    </row>
    <row r="654" spans="1:20" x14ac:dyDescent="0.2">
      <c r="A654" s="4">
        <f t="shared" si="9"/>
        <v>45712</v>
      </c>
      <c r="B654" t="s">
        <v>20</v>
      </c>
      <c r="C654" t="s">
        <v>25</v>
      </c>
      <c r="D654" t="s">
        <v>32</v>
      </c>
      <c r="E654" t="s">
        <v>35</v>
      </c>
      <c r="F654" t="s">
        <v>37</v>
      </c>
      <c r="G654">
        <v>75402</v>
      </c>
      <c r="H654" t="s">
        <v>42</v>
      </c>
      <c r="I654" t="s">
        <v>43</v>
      </c>
      <c r="J654">
        <v>814579</v>
      </c>
      <c r="K654">
        <v>8</v>
      </c>
      <c r="L654">
        <v>4423</v>
      </c>
      <c r="M654">
        <v>0</v>
      </c>
      <c r="N654">
        <v>27245</v>
      </c>
      <c r="O654">
        <v>22984</v>
      </c>
      <c r="P654">
        <v>19053</v>
      </c>
      <c r="Q654" t="s">
        <v>49</v>
      </c>
      <c r="R654" t="s">
        <v>52</v>
      </c>
      <c r="S654" t="s">
        <v>56</v>
      </c>
      <c r="T654">
        <v>2</v>
      </c>
    </row>
    <row r="655" spans="1:20" x14ac:dyDescent="0.2">
      <c r="A655" s="4">
        <f t="shared" ref="A655:A718" si="10">A643+1</f>
        <v>45712</v>
      </c>
      <c r="B655" t="s">
        <v>22</v>
      </c>
      <c r="C655" t="s">
        <v>25</v>
      </c>
      <c r="D655" t="s">
        <v>29</v>
      </c>
      <c r="E655" t="s">
        <v>35</v>
      </c>
      <c r="F655" t="s">
        <v>40</v>
      </c>
      <c r="G655">
        <v>64176</v>
      </c>
      <c r="H655" t="s">
        <v>41</v>
      </c>
      <c r="I655" t="s">
        <v>44</v>
      </c>
      <c r="J655">
        <v>871284</v>
      </c>
      <c r="K655">
        <v>3</v>
      </c>
      <c r="L655">
        <v>3204</v>
      </c>
      <c r="M655">
        <v>20</v>
      </c>
      <c r="N655">
        <v>20267</v>
      </c>
      <c r="O655">
        <v>24415</v>
      </c>
      <c r="P655">
        <v>-3847</v>
      </c>
      <c r="Q655" t="s">
        <v>47</v>
      </c>
      <c r="R655" t="s">
        <v>52</v>
      </c>
      <c r="S655" t="s">
        <v>56</v>
      </c>
      <c r="T655">
        <v>1</v>
      </c>
    </row>
    <row r="656" spans="1:20" x14ac:dyDescent="0.2">
      <c r="A656" s="4">
        <f t="shared" si="10"/>
        <v>45712</v>
      </c>
      <c r="B656" t="s">
        <v>23</v>
      </c>
      <c r="C656" t="s">
        <v>24</v>
      </c>
      <c r="D656" t="s">
        <v>31</v>
      </c>
      <c r="E656" t="s">
        <v>35</v>
      </c>
      <c r="F656" t="s">
        <v>39</v>
      </c>
      <c r="G656">
        <v>51733</v>
      </c>
      <c r="H656" t="s">
        <v>42</v>
      </c>
      <c r="I656" t="s">
        <v>44</v>
      </c>
      <c r="J656">
        <v>721473</v>
      </c>
      <c r="K656">
        <v>1</v>
      </c>
      <c r="L656">
        <v>2482</v>
      </c>
      <c r="M656">
        <v>10</v>
      </c>
      <c r="N656">
        <v>10331</v>
      </c>
      <c r="O656">
        <v>24840</v>
      </c>
      <c r="P656">
        <v>6781</v>
      </c>
      <c r="Q656" t="s">
        <v>48</v>
      </c>
      <c r="R656" t="s">
        <v>51</v>
      </c>
      <c r="S656" t="s">
        <v>56</v>
      </c>
      <c r="T656">
        <v>5</v>
      </c>
    </row>
    <row r="657" spans="1:20" x14ac:dyDescent="0.2">
      <c r="A657" s="4">
        <f t="shared" si="10"/>
        <v>45712</v>
      </c>
      <c r="B657" t="s">
        <v>22</v>
      </c>
      <c r="C657" t="s">
        <v>27</v>
      </c>
      <c r="D657" t="s">
        <v>32</v>
      </c>
      <c r="E657" t="s">
        <v>35</v>
      </c>
      <c r="F657" t="s">
        <v>37</v>
      </c>
      <c r="G657">
        <v>24418</v>
      </c>
      <c r="H657" t="s">
        <v>41</v>
      </c>
      <c r="I657" t="s">
        <v>43</v>
      </c>
      <c r="J657">
        <v>733530</v>
      </c>
      <c r="K657">
        <v>7</v>
      </c>
      <c r="L657">
        <v>2428</v>
      </c>
      <c r="M657">
        <v>15</v>
      </c>
      <c r="N657">
        <v>12860</v>
      </c>
      <c r="O657">
        <v>8762</v>
      </c>
      <c r="P657">
        <v>4938</v>
      </c>
      <c r="Q657" t="s">
        <v>49</v>
      </c>
      <c r="R657" t="s">
        <v>50</v>
      </c>
      <c r="S657" t="s">
        <v>55</v>
      </c>
      <c r="T657">
        <v>2</v>
      </c>
    </row>
    <row r="658" spans="1:20" x14ac:dyDescent="0.2">
      <c r="A658" s="4">
        <f t="shared" si="10"/>
        <v>45712</v>
      </c>
      <c r="B658" t="s">
        <v>20</v>
      </c>
      <c r="C658" t="s">
        <v>26</v>
      </c>
      <c r="D658" t="s">
        <v>28</v>
      </c>
      <c r="E658" t="s">
        <v>36</v>
      </c>
      <c r="F658" t="s">
        <v>38</v>
      </c>
      <c r="G658">
        <v>47185</v>
      </c>
      <c r="H658" t="s">
        <v>41</v>
      </c>
      <c r="I658" t="s">
        <v>43</v>
      </c>
      <c r="J658">
        <v>595728</v>
      </c>
      <c r="K658">
        <v>4</v>
      </c>
      <c r="L658">
        <v>3057</v>
      </c>
      <c r="M658">
        <v>20</v>
      </c>
      <c r="N658">
        <v>13110</v>
      </c>
      <c r="O658">
        <v>21581</v>
      </c>
      <c r="P658">
        <v>12556</v>
      </c>
      <c r="Q658" t="s">
        <v>48</v>
      </c>
      <c r="R658" t="s">
        <v>51</v>
      </c>
      <c r="S658" t="s">
        <v>56</v>
      </c>
      <c r="T658">
        <v>4</v>
      </c>
    </row>
    <row r="659" spans="1:20" x14ac:dyDescent="0.2">
      <c r="A659" s="4">
        <f t="shared" si="10"/>
        <v>45712</v>
      </c>
      <c r="B659" t="s">
        <v>20</v>
      </c>
      <c r="C659" t="s">
        <v>24</v>
      </c>
      <c r="D659" t="s">
        <v>29</v>
      </c>
      <c r="E659" t="s">
        <v>35</v>
      </c>
      <c r="F659" t="s">
        <v>38</v>
      </c>
      <c r="G659">
        <v>51745</v>
      </c>
      <c r="H659" t="s">
        <v>41</v>
      </c>
      <c r="I659" t="s">
        <v>45</v>
      </c>
      <c r="J659">
        <v>661524</v>
      </c>
      <c r="K659">
        <v>3</v>
      </c>
      <c r="L659">
        <v>4632</v>
      </c>
      <c r="M659">
        <v>5</v>
      </c>
      <c r="N659">
        <v>22543</v>
      </c>
      <c r="O659">
        <v>5426</v>
      </c>
      <c r="P659">
        <v>15116</v>
      </c>
      <c r="Q659" t="s">
        <v>49</v>
      </c>
      <c r="R659" t="s">
        <v>52</v>
      </c>
      <c r="S659" t="s">
        <v>55</v>
      </c>
      <c r="T659">
        <v>4</v>
      </c>
    </row>
    <row r="660" spans="1:20" x14ac:dyDescent="0.2">
      <c r="A660" s="4">
        <f t="shared" si="10"/>
        <v>45712</v>
      </c>
      <c r="B660" t="s">
        <v>21</v>
      </c>
      <c r="C660" t="s">
        <v>26</v>
      </c>
      <c r="D660" t="s">
        <v>32</v>
      </c>
      <c r="E660" t="s">
        <v>35</v>
      </c>
      <c r="F660" t="s">
        <v>39</v>
      </c>
      <c r="G660">
        <v>63787</v>
      </c>
      <c r="H660" t="s">
        <v>42</v>
      </c>
      <c r="I660" t="s">
        <v>44</v>
      </c>
      <c r="J660">
        <v>823242</v>
      </c>
      <c r="K660">
        <v>5</v>
      </c>
      <c r="L660">
        <v>2519</v>
      </c>
      <c r="M660">
        <v>15</v>
      </c>
      <c r="N660">
        <v>44254</v>
      </c>
      <c r="O660">
        <v>19662</v>
      </c>
      <c r="P660">
        <v>2719</v>
      </c>
      <c r="Q660" t="s">
        <v>48</v>
      </c>
      <c r="R660" t="s">
        <v>52</v>
      </c>
      <c r="S660" t="s">
        <v>56</v>
      </c>
      <c r="T660">
        <v>4</v>
      </c>
    </row>
    <row r="661" spans="1:20" x14ac:dyDescent="0.2">
      <c r="A661" s="4">
        <f t="shared" si="10"/>
        <v>45712</v>
      </c>
      <c r="B661" t="s">
        <v>23</v>
      </c>
      <c r="C661" t="s">
        <v>26</v>
      </c>
      <c r="D661" t="s">
        <v>30</v>
      </c>
      <c r="E661" t="s">
        <v>34</v>
      </c>
      <c r="F661" t="s">
        <v>37</v>
      </c>
      <c r="G661">
        <v>90123</v>
      </c>
      <c r="H661" t="s">
        <v>41</v>
      </c>
      <c r="I661" t="s">
        <v>44</v>
      </c>
      <c r="J661">
        <v>363186</v>
      </c>
      <c r="K661">
        <v>6</v>
      </c>
      <c r="L661">
        <v>1322</v>
      </c>
      <c r="M661">
        <v>5</v>
      </c>
      <c r="N661">
        <v>32393</v>
      </c>
      <c r="O661">
        <v>2474</v>
      </c>
      <c r="P661">
        <v>-1733</v>
      </c>
      <c r="Q661" t="s">
        <v>47</v>
      </c>
      <c r="R661" t="s">
        <v>50</v>
      </c>
      <c r="S661" t="s">
        <v>53</v>
      </c>
      <c r="T661">
        <v>5</v>
      </c>
    </row>
    <row r="662" spans="1:20" x14ac:dyDescent="0.2">
      <c r="A662" s="4">
        <f t="shared" si="10"/>
        <v>45713</v>
      </c>
      <c r="B662" t="s">
        <v>21</v>
      </c>
      <c r="C662" t="s">
        <v>24</v>
      </c>
      <c r="D662" t="s">
        <v>29</v>
      </c>
      <c r="E662" t="s">
        <v>35</v>
      </c>
      <c r="F662" t="s">
        <v>40</v>
      </c>
      <c r="G662">
        <v>62035</v>
      </c>
      <c r="H662" t="s">
        <v>42</v>
      </c>
      <c r="I662" t="s">
        <v>45</v>
      </c>
      <c r="J662">
        <v>284990</v>
      </c>
      <c r="K662">
        <v>1</v>
      </c>
      <c r="L662">
        <v>3064</v>
      </c>
      <c r="M662">
        <v>5</v>
      </c>
      <c r="N662">
        <v>13074</v>
      </c>
      <c r="O662">
        <v>14051</v>
      </c>
      <c r="P662">
        <v>15888</v>
      </c>
      <c r="Q662" t="s">
        <v>46</v>
      </c>
      <c r="R662" t="s">
        <v>50</v>
      </c>
      <c r="S662" t="s">
        <v>54</v>
      </c>
      <c r="T662">
        <v>5</v>
      </c>
    </row>
    <row r="663" spans="1:20" x14ac:dyDescent="0.2">
      <c r="A663" s="4">
        <f t="shared" si="10"/>
        <v>45713</v>
      </c>
      <c r="B663" t="s">
        <v>20</v>
      </c>
      <c r="C663" t="s">
        <v>25</v>
      </c>
      <c r="D663" t="s">
        <v>29</v>
      </c>
      <c r="E663" t="s">
        <v>34</v>
      </c>
      <c r="F663" t="s">
        <v>37</v>
      </c>
      <c r="G663">
        <v>97804</v>
      </c>
      <c r="H663" t="s">
        <v>42</v>
      </c>
      <c r="I663" t="s">
        <v>45</v>
      </c>
      <c r="J663">
        <v>251562</v>
      </c>
      <c r="K663">
        <v>9</v>
      </c>
      <c r="L663">
        <v>3332</v>
      </c>
      <c r="M663">
        <v>5</v>
      </c>
      <c r="N663">
        <v>31702</v>
      </c>
      <c r="O663">
        <v>6989</v>
      </c>
      <c r="P663">
        <v>17139</v>
      </c>
      <c r="Q663" t="s">
        <v>46</v>
      </c>
      <c r="R663" t="s">
        <v>50</v>
      </c>
      <c r="S663" t="s">
        <v>56</v>
      </c>
      <c r="T663">
        <v>3</v>
      </c>
    </row>
    <row r="664" spans="1:20" x14ac:dyDescent="0.2">
      <c r="A664" s="4">
        <f t="shared" si="10"/>
        <v>45713</v>
      </c>
      <c r="B664" t="s">
        <v>22</v>
      </c>
      <c r="C664" t="s">
        <v>26</v>
      </c>
      <c r="D664" t="s">
        <v>32</v>
      </c>
      <c r="E664" t="s">
        <v>34</v>
      </c>
      <c r="F664" t="s">
        <v>40</v>
      </c>
      <c r="G664">
        <v>75984</v>
      </c>
      <c r="H664" t="s">
        <v>42</v>
      </c>
      <c r="I664" t="s">
        <v>45</v>
      </c>
      <c r="J664">
        <v>549688</v>
      </c>
      <c r="K664">
        <v>6</v>
      </c>
      <c r="L664">
        <v>1520</v>
      </c>
      <c r="M664">
        <v>20</v>
      </c>
      <c r="N664">
        <v>19800</v>
      </c>
      <c r="O664">
        <v>8488</v>
      </c>
      <c r="P664">
        <v>-4930</v>
      </c>
      <c r="Q664" t="s">
        <v>49</v>
      </c>
      <c r="R664" t="s">
        <v>50</v>
      </c>
      <c r="S664" t="s">
        <v>55</v>
      </c>
      <c r="T664">
        <v>1</v>
      </c>
    </row>
    <row r="665" spans="1:20" x14ac:dyDescent="0.2">
      <c r="A665" s="4">
        <f t="shared" si="10"/>
        <v>45713</v>
      </c>
      <c r="B665" t="s">
        <v>23</v>
      </c>
      <c r="C665" t="s">
        <v>26</v>
      </c>
      <c r="D665" t="s">
        <v>31</v>
      </c>
      <c r="E665" t="s">
        <v>34</v>
      </c>
      <c r="F665" t="s">
        <v>39</v>
      </c>
      <c r="G665">
        <v>62462</v>
      </c>
      <c r="H665" t="s">
        <v>41</v>
      </c>
      <c r="I665" t="s">
        <v>43</v>
      </c>
      <c r="J665">
        <v>881936</v>
      </c>
      <c r="K665">
        <v>3</v>
      </c>
      <c r="L665">
        <v>1581</v>
      </c>
      <c r="M665">
        <v>0</v>
      </c>
      <c r="N665">
        <v>13264</v>
      </c>
      <c r="O665">
        <v>10240</v>
      </c>
      <c r="P665">
        <v>-3778</v>
      </c>
      <c r="Q665" t="s">
        <v>47</v>
      </c>
      <c r="R665" t="s">
        <v>52</v>
      </c>
      <c r="S665" t="s">
        <v>54</v>
      </c>
      <c r="T665">
        <v>2</v>
      </c>
    </row>
    <row r="666" spans="1:20" x14ac:dyDescent="0.2">
      <c r="A666" s="4">
        <f t="shared" si="10"/>
        <v>45713</v>
      </c>
      <c r="B666" t="s">
        <v>22</v>
      </c>
      <c r="C666" t="s">
        <v>27</v>
      </c>
      <c r="D666" t="s">
        <v>32</v>
      </c>
      <c r="E666" t="s">
        <v>36</v>
      </c>
      <c r="F666" t="s">
        <v>40</v>
      </c>
      <c r="G666">
        <v>47353</v>
      </c>
      <c r="H666" t="s">
        <v>41</v>
      </c>
      <c r="I666" t="s">
        <v>43</v>
      </c>
      <c r="J666">
        <v>988467</v>
      </c>
      <c r="K666">
        <v>1</v>
      </c>
      <c r="L666">
        <v>2522</v>
      </c>
      <c r="M666">
        <v>5</v>
      </c>
      <c r="N666">
        <v>46292</v>
      </c>
      <c r="O666">
        <v>17799</v>
      </c>
      <c r="P666">
        <v>-360</v>
      </c>
      <c r="Q666" t="s">
        <v>48</v>
      </c>
      <c r="R666" t="s">
        <v>52</v>
      </c>
      <c r="S666" t="s">
        <v>55</v>
      </c>
      <c r="T666">
        <v>4</v>
      </c>
    </row>
    <row r="667" spans="1:20" x14ac:dyDescent="0.2">
      <c r="A667" s="4">
        <f t="shared" si="10"/>
        <v>45713</v>
      </c>
      <c r="B667" t="s">
        <v>22</v>
      </c>
      <c r="C667" t="s">
        <v>25</v>
      </c>
      <c r="D667" t="s">
        <v>28</v>
      </c>
      <c r="E667" t="s">
        <v>36</v>
      </c>
      <c r="F667" t="s">
        <v>39</v>
      </c>
      <c r="G667">
        <v>83644</v>
      </c>
      <c r="H667" t="s">
        <v>41</v>
      </c>
      <c r="I667" t="s">
        <v>43</v>
      </c>
      <c r="J667">
        <v>994501</v>
      </c>
      <c r="K667">
        <v>9</v>
      </c>
      <c r="L667">
        <v>4708</v>
      </c>
      <c r="M667">
        <v>10</v>
      </c>
      <c r="N667">
        <v>23347</v>
      </c>
      <c r="O667">
        <v>29973</v>
      </c>
      <c r="P667">
        <v>-86</v>
      </c>
      <c r="Q667" t="s">
        <v>47</v>
      </c>
      <c r="R667" t="s">
        <v>52</v>
      </c>
      <c r="S667" t="s">
        <v>53</v>
      </c>
      <c r="T667">
        <v>2</v>
      </c>
    </row>
    <row r="668" spans="1:20" x14ac:dyDescent="0.2">
      <c r="A668" s="4">
        <f t="shared" si="10"/>
        <v>45713</v>
      </c>
      <c r="B668" t="s">
        <v>23</v>
      </c>
      <c r="C668" t="s">
        <v>26</v>
      </c>
      <c r="D668" t="s">
        <v>28</v>
      </c>
      <c r="E668" t="s">
        <v>34</v>
      </c>
      <c r="F668" t="s">
        <v>37</v>
      </c>
      <c r="G668">
        <v>58302</v>
      </c>
      <c r="H668" t="s">
        <v>42</v>
      </c>
      <c r="I668" t="s">
        <v>43</v>
      </c>
      <c r="J668">
        <v>959270</v>
      </c>
      <c r="K668">
        <v>2</v>
      </c>
      <c r="L668">
        <v>4175</v>
      </c>
      <c r="M668">
        <v>20</v>
      </c>
      <c r="N668">
        <v>23505</v>
      </c>
      <c r="O668">
        <v>6507</v>
      </c>
      <c r="P668">
        <v>11985</v>
      </c>
      <c r="Q668" t="s">
        <v>47</v>
      </c>
      <c r="R668" t="s">
        <v>51</v>
      </c>
      <c r="S668" t="s">
        <v>53</v>
      </c>
      <c r="T668">
        <v>3</v>
      </c>
    </row>
    <row r="669" spans="1:20" x14ac:dyDescent="0.2">
      <c r="A669" s="4">
        <f t="shared" si="10"/>
        <v>45713</v>
      </c>
      <c r="B669" t="s">
        <v>21</v>
      </c>
      <c r="C669" t="s">
        <v>27</v>
      </c>
      <c r="D669" t="s">
        <v>29</v>
      </c>
      <c r="E669" t="s">
        <v>36</v>
      </c>
      <c r="F669" t="s">
        <v>37</v>
      </c>
      <c r="G669">
        <v>86979</v>
      </c>
      <c r="H669" t="s">
        <v>41</v>
      </c>
      <c r="I669" t="s">
        <v>43</v>
      </c>
      <c r="J669">
        <v>515092</v>
      </c>
      <c r="K669">
        <v>6</v>
      </c>
      <c r="L669">
        <v>3383</v>
      </c>
      <c r="M669">
        <v>20</v>
      </c>
      <c r="N669">
        <v>37350</v>
      </c>
      <c r="O669">
        <v>19550</v>
      </c>
      <c r="P669">
        <v>12872</v>
      </c>
      <c r="Q669" t="s">
        <v>49</v>
      </c>
      <c r="R669" t="s">
        <v>51</v>
      </c>
      <c r="S669" t="s">
        <v>55</v>
      </c>
      <c r="T669">
        <v>4</v>
      </c>
    </row>
    <row r="670" spans="1:20" x14ac:dyDescent="0.2">
      <c r="A670" s="4">
        <f t="shared" si="10"/>
        <v>45713</v>
      </c>
      <c r="B670" t="s">
        <v>22</v>
      </c>
      <c r="C670" t="s">
        <v>25</v>
      </c>
      <c r="D670" t="s">
        <v>29</v>
      </c>
      <c r="E670" t="s">
        <v>35</v>
      </c>
      <c r="F670" t="s">
        <v>40</v>
      </c>
      <c r="G670">
        <v>32435</v>
      </c>
      <c r="H670" t="s">
        <v>41</v>
      </c>
      <c r="I670" t="s">
        <v>44</v>
      </c>
      <c r="J670">
        <v>215148</v>
      </c>
      <c r="K670">
        <v>6</v>
      </c>
      <c r="L670">
        <v>2279</v>
      </c>
      <c r="M670">
        <v>5</v>
      </c>
      <c r="N670">
        <v>18742</v>
      </c>
      <c r="O670">
        <v>6782</v>
      </c>
      <c r="P670">
        <v>9279</v>
      </c>
      <c r="Q670" t="s">
        <v>46</v>
      </c>
      <c r="R670" t="s">
        <v>51</v>
      </c>
      <c r="S670" t="s">
        <v>54</v>
      </c>
      <c r="T670">
        <v>2</v>
      </c>
    </row>
    <row r="671" spans="1:20" x14ac:dyDescent="0.2">
      <c r="A671" s="4">
        <f t="shared" si="10"/>
        <v>45713</v>
      </c>
      <c r="B671" t="s">
        <v>20</v>
      </c>
      <c r="C671" t="s">
        <v>24</v>
      </c>
      <c r="D671" t="s">
        <v>32</v>
      </c>
      <c r="E671" t="s">
        <v>36</v>
      </c>
      <c r="F671" t="s">
        <v>37</v>
      </c>
      <c r="G671">
        <v>67728</v>
      </c>
      <c r="H671" t="s">
        <v>42</v>
      </c>
      <c r="I671" t="s">
        <v>44</v>
      </c>
      <c r="J671">
        <v>837190</v>
      </c>
      <c r="K671">
        <v>3</v>
      </c>
      <c r="L671">
        <v>2319</v>
      </c>
      <c r="M671">
        <v>10</v>
      </c>
      <c r="N671">
        <v>3500</v>
      </c>
      <c r="O671">
        <v>14903</v>
      </c>
      <c r="P671">
        <v>-20</v>
      </c>
      <c r="Q671" t="s">
        <v>47</v>
      </c>
      <c r="R671" t="s">
        <v>50</v>
      </c>
      <c r="S671" t="s">
        <v>54</v>
      </c>
      <c r="T671">
        <v>1</v>
      </c>
    </row>
    <row r="672" spans="1:20" x14ac:dyDescent="0.2">
      <c r="A672" s="4">
        <f t="shared" si="10"/>
        <v>45713</v>
      </c>
      <c r="B672" t="s">
        <v>22</v>
      </c>
      <c r="C672" t="s">
        <v>24</v>
      </c>
      <c r="D672" t="s">
        <v>28</v>
      </c>
      <c r="E672" t="s">
        <v>35</v>
      </c>
      <c r="F672" t="s">
        <v>40</v>
      </c>
      <c r="G672">
        <v>11238</v>
      </c>
      <c r="H672" t="s">
        <v>42</v>
      </c>
      <c r="I672" t="s">
        <v>44</v>
      </c>
      <c r="J672">
        <v>422794</v>
      </c>
      <c r="K672">
        <v>6</v>
      </c>
      <c r="L672">
        <v>4261</v>
      </c>
      <c r="M672">
        <v>15</v>
      </c>
      <c r="N672">
        <v>42887</v>
      </c>
      <c r="O672">
        <v>19762</v>
      </c>
      <c r="P672">
        <v>6086</v>
      </c>
      <c r="Q672" t="s">
        <v>49</v>
      </c>
      <c r="R672" t="s">
        <v>52</v>
      </c>
      <c r="S672" t="s">
        <v>56</v>
      </c>
      <c r="T672">
        <v>1</v>
      </c>
    </row>
    <row r="673" spans="1:20" x14ac:dyDescent="0.2">
      <c r="A673" s="4">
        <f t="shared" si="10"/>
        <v>45713</v>
      </c>
      <c r="B673" t="s">
        <v>23</v>
      </c>
      <c r="C673" t="s">
        <v>27</v>
      </c>
      <c r="D673" t="s">
        <v>28</v>
      </c>
      <c r="E673" t="s">
        <v>35</v>
      </c>
      <c r="F673" t="s">
        <v>37</v>
      </c>
      <c r="G673">
        <v>90857</v>
      </c>
      <c r="H673" t="s">
        <v>42</v>
      </c>
      <c r="I673" t="s">
        <v>45</v>
      </c>
      <c r="J673">
        <v>233374</v>
      </c>
      <c r="K673">
        <v>2</v>
      </c>
      <c r="L673">
        <v>727</v>
      </c>
      <c r="M673">
        <v>20</v>
      </c>
      <c r="N673">
        <v>32117</v>
      </c>
      <c r="O673">
        <v>26237</v>
      </c>
      <c r="P673">
        <v>13195</v>
      </c>
      <c r="Q673" t="s">
        <v>48</v>
      </c>
      <c r="R673" t="s">
        <v>51</v>
      </c>
      <c r="S673" t="s">
        <v>53</v>
      </c>
      <c r="T673">
        <v>3</v>
      </c>
    </row>
    <row r="674" spans="1:20" x14ac:dyDescent="0.2">
      <c r="A674" s="4">
        <f t="shared" si="10"/>
        <v>45714</v>
      </c>
      <c r="B674" t="s">
        <v>23</v>
      </c>
      <c r="C674" t="s">
        <v>24</v>
      </c>
      <c r="D674" t="s">
        <v>31</v>
      </c>
      <c r="E674" t="s">
        <v>36</v>
      </c>
      <c r="F674" t="s">
        <v>38</v>
      </c>
      <c r="G674">
        <v>91610</v>
      </c>
      <c r="H674" t="s">
        <v>41</v>
      </c>
      <c r="I674" t="s">
        <v>44</v>
      </c>
      <c r="J674">
        <v>142311</v>
      </c>
      <c r="K674">
        <v>8</v>
      </c>
      <c r="L674">
        <v>1373</v>
      </c>
      <c r="M674">
        <v>5</v>
      </c>
      <c r="N674">
        <v>2814</v>
      </c>
      <c r="O674">
        <v>13646</v>
      </c>
      <c r="P674">
        <v>10122</v>
      </c>
      <c r="Q674" t="s">
        <v>46</v>
      </c>
      <c r="R674" t="s">
        <v>50</v>
      </c>
      <c r="S674" t="s">
        <v>54</v>
      </c>
      <c r="T674">
        <v>2</v>
      </c>
    </row>
    <row r="675" spans="1:20" x14ac:dyDescent="0.2">
      <c r="A675" s="4">
        <f t="shared" si="10"/>
        <v>45714</v>
      </c>
      <c r="B675" t="s">
        <v>23</v>
      </c>
      <c r="C675" t="s">
        <v>26</v>
      </c>
      <c r="D675" t="s">
        <v>30</v>
      </c>
      <c r="E675" t="s">
        <v>36</v>
      </c>
      <c r="F675" t="s">
        <v>40</v>
      </c>
      <c r="G675">
        <v>23049</v>
      </c>
      <c r="H675" t="s">
        <v>41</v>
      </c>
      <c r="I675" t="s">
        <v>45</v>
      </c>
      <c r="J675">
        <v>924693</v>
      </c>
      <c r="K675">
        <v>1</v>
      </c>
      <c r="L675">
        <v>4150</v>
      </c>
      <c r="M675">
        <v>5</v>
      </c>
      <c r="N675">
        <v>43555</v>
      </c>
      <c r="O675">
        <v>8293</v>
      </c>
      <c r="P675">
        <v>830</v>
      </c>
      <c r="Q675" t="s">
        <v>46</v>
      </c>
      <c r="R675" t="s">
        <v>50</v>
      </c>
      <c r="S675" t="s">
        <v>53</v>
      </c>
      <c r="T675">
        <v>3</v>
      </c>
    </row>
    <row r="676" spans="1:20" x14ac:dyDescent="0.2">
      <c r="A676" s="4">
        <f t="shared" si="10"/>
        <v>45714</v>
      </c>
      <c r="B676" t="s">
        <v>21</v>
      </c>
      <c r="C676" t="s">
        <v>25</v>
      </c>
      <c r="D676" t="s">
        <v>31</v>
      </c>
      <c r="E676" t="s">
        <v>34</v>
      </c>
      <c r="F676" t="s">
        <v>39</v>
      </c>
      <c r="G676">
        <v>67193</v>
      </c>
      <c r="H676" t="s">
        <v>42</v>
      </c>
      <c r="I676" t="s">
        <v>44</v>
      </c>
      <c r="J676">
        <v>746122</v>
      </c>
      <c r="K676">
        <v>6</v>
      </c>
      <c r="L676">
        <v>3928</v>
      </c>
      <c r="M676">
        <v>0</v>
      </c>
      <c r="N676">
        <v>16539</v>
      </c>
      <c r="O676">
        <v>17672</v>
      </c>
      <c r="P676">
        <v>687</v>
      </c>
      <c r="Q676" t="s">
        <v>48</v>
      </c>
      <c r="R676" t="s">
        <v>50</v>
      </c>
      <c r="S676" t="s">
        <v>54</v>
      </c>
      <c r="T676">
        <v>3</v>
      </c>
    </row>
    <row r="677" spans="1:20" x14ac:dyDescent="0.2">
      <c r="A677" s="4">
        <f t="shared" si="10"/>
        <v>45714</v>
      </c>
      <c r="B677" t="s">
        <v>22</v>
      </c>
      <c r="C677" t="s">
        <v>26</v>
      </c>
      <c r="D677" t="s">
        <v>33</v>
      </c>
      <c r="E677" t="s">
        <v>36</v>
      </c>
      <c r="F677" t="s">
        <v>38</v>
      </c>
      <c r="G677">
        <v>45584</v>
      </c>
      <c r="H677" t="s">
        <v>41</v>
      </c>
      <c r="I677" t="s">
        <v>43</v>
      </c>
      <c r="J677">
        <v>117171</v>
      </c>
      <c r="K677">
        <v>1</v>
      </c>
      <c r="L677">
        <v>1791</v>
      </c>
      <c r="M677">
        <v>0</v>
      </c>
      <c r="N677">
        <v>39834</v>
      </c>
      <c r="O677">
        <v>3600</v>
      </c>
      <c r="P677">
        <v>4964</v>
      </c>
      <c r="Q677" t="s">
        <v>47</v>
      </c>
      <c r="R677" t="s">
        <v>52</v>
      </c>
      <c r="S677" t="s">
        <v>54</v>
      </c>
      <c r="T677">
        <v>3</v>
      </c>
    </row>
    <row r="678" spans="1:20" x14ac:dyDescent="0.2">
      <c r="A678" s="4">
        <f t="shared" si="10"/>
        <v>45714</v>
      </c>
      <c r="B678" t="s">
        <v>21</v>
      </c>
      <c r="C678" t="s">
        <v>26</v>
      </c>
      <c r="D678" t="s">
        <v>31</v>
      </c>
      <c r="E678" t="s">
        <v>36</v>
      </c>
      <c r="F678" t="s">
        <v>39</v>
      </c>
      <c r="G678">
        <v>76634</v>
      </c>
      <c r="H678" t="s">
        <v>42</v>
      </c>
      <c r="I678" t="s">
        <v>44</v>
      </c>
      <c r="J678">
        <v>608112</v>
      </c>
      <c r="K678">
        <v>9</v>
      </c>
      <c r="L678">
        <v>3416</v>
      </c>
      <c r="M678">
        <v>15</v>
      </c>
      <c r="N678">
        <v>13187</v>
      </c>
      <c r="O678">
        <v>19109</v>
      </c>
      <c r="P678">
        <v>11384</v>
      </c>
      <c r="Q678" t="s">
        <v>46</v>
      </c>
      <c r="R678" t="s">
        <v>50</v>
      </c>
      <c r="S678" t="s">
        <v>56</v>
      </c>
      <c r="T678">
        <v>5</v>
      </c>
    </row>
    <row r="679" spans="1:20" x14ac:dyDescent="0.2">
      <c r="A679" s="4">
        <f t="shared" si="10"/>
        <v>45714</v>
      </c>
      <c r="B679" t="s">
        <v>21</v>
      </c>
      <c r="C679" t="s">
        <v>24</v>
      </c>
      <c r="D679" t="s">
        <v>32</v>
      </c>
      <c r="E679" t="s">
        <v>36</v>
      </c>
      <c r="F679" t="s">
        <v>37</v>
      </c>
      <c r="G679">
        <v>24679</v>
      </c>
      <c r="H679" t="s">
        <v>41</v>
      </c>
      <c r="I679" t="s">
        <v>43</v>
      </c>
      <c r="J679">
        <v>403370</v>
      </c>
      <c r="K679">
        <v>9</v>
      </c>
      <c r="L679">
        <v>1527</v>
      </c>
      <c r="M679">
        <v>15</v>
      </c>
      <c r="N679">
        <v>8086</v>
      </c>
      <c r="O679">
        <v>15332</v>
      </c>
      <c r="P679">
        <v>8478</v>
      </c>
      <c r="Q679" t="s">
        <v>47</v>
      </c>
      <c r="R679" t="s">
        <v>51</v>
      </c>
      <c r="S679" t="s">
        <v>55</v>
      </c>
      <c r="T679">
        <v>1</v>
      </c>
    </row>
    <row r="680" spans="1:20" x14ac:dyDescent="0.2">
      <c r="A680" s="4">
        <f t="shared" si="10"/>
        <v>45714</v>
      </c>
      <c r="B680" t="s">
        <v>23</v>
      </c>
      <c r="C680" t="s">
        <v>26</v>
      </c>
      <c r="D680" t="s">
        <v>30</v>
      </c>
      <c r="E680" t="s">
        <v>35</v>
      </c>
      <c r="F680" t="s">
        <v>38</v>
      </c>
      <c r="G680">
        <v>44505</v>
      </c>
      <c r="H680" t="s">
        <v>42</v>
      </c>
      <c r="I680" t="s">
        <v>43</v>
      </c>
      <c r="J680">
        <v>915759</v>
      </c>
      <c r="K680">
        <v>6</v>
      </c>
      <c r="L680">
        <v>4049</v>
      </c>
      <c r="M680">
        <v>15</v>
      </c>
      <c r="N680">
        <v>41062</v>
      </c>
      <c r="O680">
        <v>7053</v>
      </c>
      <c r="P680">
        <v>16028</v>
      </c>
      <c r="Q680" t="s">
        <v>49</v>
      </c>
      <c r="R680" t="s">
        <v>50</v>
      </c>
      <c r="S680" t="s">
        <v>53</v>
      </c>
      <c r="T680">
        <v>5</v>
      </c>
    </row>
    <row r="681" spans="1:20" x14ac:dyDescent="0.2">
      <c r="A681" s="4">
        <f t="shared" si="10"/>
        <v>45714</v>
      </c>
      <c r="B681" t="s">
        <v>23</v>
      </c>
      <c r="C681" t="s">
        <v>24</v>
      </c>
      <c r="D681" t="s">
        <v>32</v>
      </c>
      <c r="E681" t="s">
        <v>35</v>
      </c>
      <c r="F681" t="s">
        <v>37</v>
      </c>
      <c r="G681">
        <v>61341</v>
      </c>
      <c r="H681" t="s">
        <v>41</v>
      </c>
      <c r="I681" t="s">
        <v>44</v>
      </c>
      <c r="J681">
        <v>957060</v>
      </c>
      <c r="K681">
        <v>6</v>
      </c>
      <c r="L681">
        <v>620</v>
      </c>
      <c r="M681">
        <v>15</v>
      </c>
      <c r="N681">
        <v>13510</v>
      </c>
      <c r="O681">
        <v>26150</v>
      </c>
      <c r="P681">
        <v>905</v>
      </c>
      <c r="Q681" t="s">
        <v>48</v>
      </c>
      <c r="R681" t="s">
        <v>52</v>
      </c>
      <c r="S681" t="s">
        <v>53</v>
      </c>
      <c r="T681">
        <v>5</v>
      </c>
    </row>
    <row r="682" spans="1:20" x14ac:dyDescent="0.2">
      <c r="A682" s="4">
        <f t="shared" si="10"/>
        <v>45714</v>
      </c>
      <c r="B682" t="s">
        <v>21</v>
      </c>
      <c r="C682" t="s">
        <v>25</v>
      </c>
      <c r="D682" t="s">
        <v>33</v>
      </c>
      <c r="E682" t="s">
        <v>35</v>
      </c>
      <c r="F682" t="s">
        <v>40</v>
      </c>
      <c r="G682">
        <v>60374</v>
      </c>
      <c r="H682" t="s">
        <v>42</v>
      </c>
      <c r="I682" t="s">
        <v>44</v>
      </c>
      <c r="J682">
        <v>706761</v>
      </c>
      <c r="K682">
        <v>9</v>
      </c>
      <c r="L682">
        <v>1241</v>
      </c>
      <c r="M682">
        <v>5</v>
      </c>
      <c r="N682">
        <v>16129</v>
      </c>
      <c r="O682">
        <v>1716</v>
      </c>
      <c r="P682">
        <v>8255</v>
      </c>
      <c r="Q682" t="s">
        <v>46</v>
      </c>
      <c r="R682" t="s">
        <v>52</v>
      </c>
      <c r="S682" t="s">
        <v>55</v>
      </c>
      <c r="T682">
        <v>1</v>
      </c>
    </row>
    <row r="683" spans="1:20" x14ac:dyDescent="0.2">
      <c r="A683" s="4">
        <f t="shared" si="10"/>
        <v>45714</v>
      </c>
      <c r="B683" t="s">
        <v>22</v>
      </c>
      <c r="C683" t="s">
        <v>25</v>
      </c>
      <c r="D683" t="s">
        <v>30</v>
      </c>
      <c r="E683" t="s">
        <v>34</v>
      </c>
      <c r="F683" t="s">
        <v>39</v>
      </c>
      <c r="G683">
        <v>56998</v>
      </c>
      <c r="H683" t="s">
        <v>42</v>
      </c>
      <c r="I683" t="s">
        <v>43</v>
      </c>
      <c r="J683">
        <v>688511</v>
      </c>
      <c r="K683">
        <v>5</v>
      </c>
      <c r="L683">
        <v>4381</v>
      </c>
      <c r="M683">
        <v>5</v>
      </c>
      <c r="N683">
        <v>36832</v>
      </c>
      <c r="O683">
        <v>20796</v>
      </c>
      <c r="P683">
        <v>361</v>
      </c>
      <c r="Q683" t="s">
        <v>48</v>
      </c>
      <c r="R683" t="s">
        <v>50</v>
      </c>
      <c r="S683" t="s">
        <v>56</v>
      </c>
      <c r="T683">
        <v>3</v>
      </c>
    </row>
    <row r="684" spans="1:20" x14ac:dyDescent="0.2">
      <c r="A684" s="4">
        <f t="shared" si="10"/>
        <v>45714</v>
      </c>
      <c r="B684" t="s">
        <v>20</v>
      </c>
      <c r="C684" t="s">
        <v>26</v>
      </c>
      <c r="D684" t="s">
        <v>29</v>
      </c>
      <c r="E684" t="s">
        <v>34</v>
      </c>
      <c r="F684" t="s">
        <v>37</v>
      </c>
      <c r="G684">
        <v>86970</v>
      </c>
      <c r="H684" t="s">
        <v>42</v>
      </c>
      <c r="I684" t="s">
        <v>45</v>
      </c>
      <c r="J684">
        <v>337401</v>
      </c>
      <c r="K684">
        <v>9</v>
      </c>
      <c r="L684">
        <v>2009</v>
      </c>
      <c r="M684">
        <v>5</v>
      </c>
      <c r="N684">
        <v>16200</v>
      </c>
      <c r="O684">
        <v>6323</v>
      </c>
      <c r="P684">
        <v>-2819</v>
      </c>
      <c r="Q684" t="s">
        <v>46</v>
      </c>
      <c r="R684" t="s">
        <v>52</v>
      </c>
      <c r="S684" t="s">
        <v>56</v>
      </c>
      <c r="T684">
        <v>2</v>
      </c>
    </row>
    <row r="685" spans="1:20" x14ac:dyDescent="0.2">
      <c r="A685" s="4">
        <f t="shared" si="10"/>
        <v>45714</v>
      </c>
      <c r="B685" t="s">
        <v>21</v>
      </c>
      <c r="C685" t="s">
        <v>27</v>
      </c>
      <c r="D685" t="s">
        <v>28</v>
      </c>
      <c r="E685" t="s">
        <v>34</v>
      </c>
      <c r="F685" t="s">
        <v>39</v>
      </c>
      <c r="G685">
        <v>65701</v>
      </c>
      <c r="H685" t="s">
        <v>41</v>
      </c>
      <c r="I685" t="s">
        <v>45</v>
      </c>
      <c r="J685">
        <v>310425</v>
      </c>
      <c r="K685">
        <v>5</v>
      </c>
      <c r="L685">
        <v>1742</v>
      </c>
      <c r="M685">
        <v>10</v>
      </c>
      <c r="N685">
        <v>28113</v>
      </c>
      <c r="O685">
        <v>29598</v>
      </c>
      <c r="P685">
        <v>6515</v>
      </c>
      <c r="Q685" t="s">
        <v>48</v>
      </c>
      <c r="R685" t="s">
        <v>52</v>
      </c>
      <c r="S685" t="s">
        <v>53</v>
      </c>
      <c r="T685">
        <v>3</v>
      </c>
    </row>
    <row r="686" spans="1:20" x14ac:dyDescent="0.2">
      <c r="A686" s="4">
        <f t="shared" si="10"/>
        <v>45715</v>
      </c>
      <c r="B686" t="s">
        <v>22</v>
      </c>
      <c r="C686" t="s">
        <v>24</v>
      </c>
      <c r="D686" t="s">
        <v>31</v>
      </c>
      <c r="E686" t="s">
        <v>35</v>
      </c>
      <c r="F686" t="s">
        <v>39</v>
      </c>
      <c r="G686">
        <v>54859</v>
      </c>
      <c r="H686" t="s">
        <v>41</v>
      </c>
      <c r="I686" t="s">
        <v>44</v>
      </c>
      <c r="J686">
        <v>175315</v>
      </c>
      <c r="K686">
        <v>4</v>
      </c>
      <c r="L686">
        <v>4852</v>
      </c>
      <c r="M686">
        <v>15</v>
      </c>
      <c r="N686">
        <v>42132</v>
      </c>
      <c r="O686">
        <v>14490</v>
      </c>
      <c r="P686">
        <v>-36</v>
      </c>
      <c r="Q686" t="s">
        <v>49</v>
      </c>
      <c r="R686" t="s">
        <v>51</v>
      </c>
      <c r="S686" t="s">
        <v>55</v>
      </c>
      <c r="T686">
        <v>3</v>
      </c>
    </row>
    <row r="687" spans="1:20" x14ac:dyDescent="0.2">
      <c r="A687" s="4">
        <f t="shared" si="10"/>
        <v>45715</v>
      </c>
      <c r="B687" t="s">
        <v>23</v>
      </c>
      <c r="C687" t="s">
        <v>24</v>
      </c>
      <c r="D687" t="s">
        <v>32</v>
      </c>
      <c r="E687" t="s">
        <v>36</v>
      </c>
      <c r="F687" t="s">
        <v>37</v>
      </c>
      <c r="G687">
        <v>43178</v>
      </c>
      <c r="H687" t="s">
        <v>41</v>
      </c>
      <c r="I687" t="s">
        <v>43</v>
      </c>
      <c r="J687">
        <v>563268</v>
      </c>
      <c r="K687">
        <v>2</v>
      </c>
      <c r="L687">
        <v>2590</v>
      </c>
      <c r="M687">
        <v>10</v>
      </c>
      <c r="N687">
        <v>32141</v>
      </c>
      <c r="O687">
        <v>19777</v>
      </c>
      <c r="P687">
        <v>10381</v>
      </c>
      <c r="Q687" t="s">
        <v>49</v>
      </c>
      <c r="R687" t="s">
        <v>51</v>
      </c>
      <c r="S687" t="s">
        <v>56</v>
      </c>
      <c r="T687">
        <v>5</v>
      </c>
    </row>
    <row r="688" spans="1:20" x14ac:dyDescent="0.2">
      <c r="A688" s="4">
        <f t="shared" si="10"/>
        <v>45715</v>
      </c>
      <c r="B688" t="s">
        <v>23</v>
      </c>
      <c r="C688" t="s">
        <v>26</v>
      </c>
      <c r="D688" t="s">
        <v>33</v>
      </c>
      <c r="E688" t="s">
        <v>34</v>
      </c>
      <c r="F688" t="s">
        <v>40</v>
      </c>
      <c r="G688">
        <v>37575</v>
      </c>
      <c r="H688" t="s">
        <v>42</v>
      </c>
      <c r="I688" t="s">
        <v>45</v>
      </c>
      <c r="J688">
        <v>729043</v>
      </c>
      <c r="K688">
        <v>2</v>
      </c>
      <c r="L688">
        <v>3417</v>
      </c>
      <c r="M688">
        <v>20</v>
      </c>
      <c r="N688">
        <v>36132</v>
      </c>
      <c r="O688">
        <v>21464</v>
      </c>
      <c r="P688">
        <v>9090</v>
      </c>
      <c r="Q688" t="s">
        <v>47</v>
      </c>
      <c r="R688" t="s">
        <v>50</v>
      </c>
      <c r="S688" t="s">
        <v>55</v>
      </c>
      <c r="T688">
        <v>2</v>
      </c>
    </row>
    <row r="689" spans="1:20" x14ac:dyDescent="0.2">
      <c r="A689" s="4">
        <f t="shared" si="10"/>
        <v>45715</v>
      </c>
      <c r="B689" t="s">
        <v>22</v>
      </c>
      <c r="C689" t="s">
        <v>24</v>
      </c>
      <c r="D689" t="s">
        <v>28</v>
      </c>
      <c r="E689" t="s">
        <v>34</v>
      </c>
      <c r="F689" t="s">
        <v>39</v>
      </c>
      <c r="G689">
        <v>29329</v>
      </c>
      <c r="H689" t="s">
        <v>42</v>
      </c>
      <c r="I689" t="s">
        <v>44</v>
      </c>
      <c r="J689">
        <v>425768</v>
      </c>
      <c r="K689">
        <v>1</v>
      </c>
      <c r="L689">
        <v>4281</v>
      </c>
      <c r="M689">
        <v>20</v>
      </c>
      <c r="N689">
        <v>45788</v>
      </c>
      <c r="O689">
        <v>12254</v>
      </c>
      <c r="P689">
        <v>5969</v>
      </c>
      <c r="Q689" t="s">
        <v>49</v>
      </c>
      <c r="R689" t="s">
        <v>52</v>
      </c>
      <c r="S689" t="s">
        <v>54</v>
      </c>
      <c r="T689">
        <v>1</v>
      </c>
    </row>
    <row r="690" spans="1:20" x14ac:dyDescent="0.2">
      <c r="A690" s="4">
        <f t="shared" si="10"/>
        <v>45715</v>
      </c>
      <c r="B690" t="s">
        <v>20</v>
      </c>
      <c r="C690" t="s">
        <v>24</v>
      </c>
      <c r="D690" t="s">
        <v>31</v>
      </c>
      <c r="E690" t="s">
        <v>35</v>
      </c>
      <c r="F690" t="s">
        <v>37</v>
      </c>
      <c r="G690">
        <v>67254</v>
      </c>
      <c r="H690" t="s">
        <v>42</v>
      </c>
      <c r="I690" t="s">
        <v>44</v>
      </c>
      <c r="J690">
        <v>457794</v>
      </c>
      <c r="K690">
        <v>3</v>
      </c>
      <c r="L690">
        <v>2212</v>
      </c>
      <c r="M690">
        <v>5</v>
      </c>
      <c r="N690">
        <v>18650</v>
      </c>
      <c r="O690">
        <v>18396</v>
      </c>
      <c r="P690">
        <v>191</v>
      </c>
      <c r="Q690" t="s">
        <v>48</v>
      </c>
      <c r="R690" t="s">
        <v>52</v>
      </c>
      <c r="S690" t="s">
        <v>53</v>
      </c>
      <c r="T690">
        <v>4</v>
      </c>
    </row>
    <row r="691" spans="1:20" x14ac:dyDescent="0.2">
      <c r="A691" s="4">
        <f t="shared" si="10"/>
        <v>45715</v>
      </c>
      <c r="B691" t="s">
        <v>23</v>
      </c>
      <c r="C691" t="s">
        <v>27</v>
      </c>
      <c r="D691" t="s">
        <v>28</v>
      </c>
      <c r="E691" t="s">
        <v>34</v>
      </c>
      <c r="F691" t="s">
        <v>40</v>
      </c>
      <c r="G691">
        <v>94029</v>
      </c>
      <c r="H691" t="s">
        <v>42</v>
      </c>
      <c r="I691" t="s">
        <v>43</v>
      </c>
      <c r="J691">
        <v>502526</v>
      </c>
      <c r="K691">
        <v>1</v>
      </c>
      <c r="L691">
        <v>3135</v>
      </c>
      <c r="M691">
        <v>20</v>
      </c>
      <c r="N691">
        <v>15408</v>
      </c>
      <c r="O691">
        <v>23632</v>
      </c>
      <c r="P691">
        <v>-384</v>
      </c>
      <c r="Q691" t="s">
        <v>48</v>
      </c>
      <c r="R691" t="s">
        <v>52</v>
      </c>
      <c r="S691" t="s">
        <v>56</v>
      </c>
      <c r="T691">
        <v>1</v>
      </c>
    </row>
    <row r="692" spans="1:20" x14ac:dyDescent="0.2">
      <c r="A692" s="4">
        <f t="shared" si="10"/>
        <v>45715</v>
      </c>
      <c r="B692" t="s">
        <v>23</v>
      </c>
      <c r="C692" t="s">
        <v>27</v>
      </c>
      <c r="D692" t="s">
        <v>31</v>
      </c>
      <c r="E692" t="s">
        <v>36</v>
      </c>
      <c r="F692" t="s">
        <v>37</v>
      </c>
      <c r="G692">
        <v>97366</v>
      </c>
      <c r="H692" t="s">
        <v>42</v>
      </c>
      <c r="I692" t="s">
        <v>45</v>
      </c>
      <c r="J692">
        <v>134281</v>
      </c>
      <c r="K692">
        <v>6</v>
      </c>
      <c r="L692">
        <v>4264</v>
      </c>
      <c r="M692">
        <v>5</v>
      </c>
      <c r="N692">
        <v>15594</v>
      </c>
      <c r="O692">
        <v>3360</v>
      </c>
      <c r="P692">
        <v>-3078</v>
      </c>
      <c r="Q692" t="s">
        <v>49</v>
      </c>
      <c r="R692" t="s">
        <v>51</v>
      </c>
      <c r="S692" t="s">
        <v>54</v>
      </c>
      <c r="T692">
        <v>2</v>
      </c>
    </row>
    <row r="693" spans="1:20" x14ac:dyDescent="0.2">
      <c r="A693" s="4">
        <f t="shared" si="10"/>
        <v>45715</v>
      </c>
      <c r="B693" t="s">
        <v>23</v>
      </c>
      <c r="C693" t="s">
        <v>26</v>
      </c>
      <c r="D693" t="s">
        <v>29</v>
      </c>
      <c r="E693" t="s">
        <v>35</v>
      </c>
      <c r="F693" t="s">
        <v>40</v>
      </c>
      <c r="G693">
        <v>83662</v>
      </c>
      <c r="H693" t="s">
        <v>42</v>
      </c>
      <c r="I693" t="s">
        <v>44</v>
      </c>
      <c r="J693">
        <v>421414</v>
      </c>
      <c r="K693">
        <v>7</v>
      </c>
      <c r="L693">
        <v>1093</v>
      </c>
      <c r="M693">
        <v>15</v>
      </c>
      <c r="N693">
        <v>44230</v>
      </c>
      <c r="O693">
        <v>27709</v>
      </c>
      <c r="P693">
        <v>-3014</v>
      </c>
      <c r="Q693" t="s">
        <v>48</v>
      </c>
      <c r="R693" t="s">
        <v>52</v>
      </c>
      <c r="S693" t="s">
        <v>55</v>
      </c>
      <c r="T693">
        <v>1</v>
      </c>
    </row>
    <row r="694" spans="1:20" x14ac:dyDescent="0.2">
      <c r="A694" s="4">
        <f t="shared" si="10"/>
        <v>45715</v>
      </c>
      <c r="B694" t="s">
        <v>22</v>
      </c>
      <c r="C694" t="s">
        <v>27</v>
      </c>
      <c r="D694" t="s">
        <v>30</v>
      </c>
      <c r="E694" t="s">
        <v>35</v>
      </c>
      <c r="F694" t="s">
        <v>39</v>
      </c>
      <c r="G694">
        <v>50068</v>
      </c>
      <c r="H694" t="s">
        <v>42</v>
      </c>
      <c r="I694" t="s">
        <v>45</v>
      </c>
      <c r="J694">
        <v>451489</v>
      </c>
      <c r="K694">
        <v>9</v>
      </c>
      <c r="L694">
        <v>1533</v>
      </c>
      <c r="M694">
        <v>10</v>
      </c>
      <c r="N694">
        <v>10226</v>
      </c>
      <c r="O694">
        <v>2946</v>
      </c>
      <c r="P694">
        <v>19198</v>
      </c>
      <c r="Q694" t="s">
        <v>48</v>
      </c>
      <c r="R694" t="s">
        <v>51</v>
      </c>
      <c r="S694" t="s">
        <v>55</v>
      </c>
      <c r="T694">
        <v>5</v>
      </c>
    </row>
    <row r="695" spans="1:20" x14ac:dyDescent="0.2">
      <c r="A695" s="4">
        <f t="shared" si="10"/>
        <v>45715</v>
      </c>
      <c r="B695" t="s">
        <v>21</v>
      </c>
      <c r="C695" t="s">
        <v>26</v>
      </c>
      <c r="D695" t="s">
        <v>28</v>
      </c>
      <c r="E695" t="s">
        <v>36</v>
      </c>
      <c r="F695" t="s">
        <v>38</v>
      </c>
      <c r="G695">
        <v>68951</v>
      </c>
      <c r="H695" t="s">
        <v>42</v>
      </c>
      <c r="I695" t="s">
        <v>44</v>
      </c>
      <c r="J695">
        <v>277176</v>
      </c>
      <c r="K695">
        <v>7</v>
      </c>
      <c r="L695">
        <v>3339</v>
      </c>
      <c r="M695">
        <v>5</v>
      </c>
      <c r="N695">
        <v>39649</v>
      </c>
      <c r="O695">
        <v>4512</v>
      </c>
      <c r="P695">
        <v>15426</v>
      </c>
      <c r="Q695" t="s">
        <v>48</v>
      </c>
      <c r="R695" t="s">
        <v>52</v>
      </c>
      <c r="S695" t="s">
        <v>53</v>
      </c>
      <c r="T695">
        <v>2</v>
      </c>
    </row>
    <row r="696" spans="1:20" x14ac:dyDescent="0.2">
      <c r="A696" s="4">
        <f t="shared" si="10"/>
        <v>45715</v>
      </c>
      <c r="B696" t="s">
        <v>23</v>
      </c>
      <c r="C696" t="s">
        <v>25</v>
      </c>
      <c r="D696" t="s">
        <v>28</v>
      </c>
      <c r="E696" t="s">
        <v>36</v>
      </c>
      <c r="F696" t="s">
        <v>37</v>
      </c>
      <c r="G696">
        <v>97629</v>
      </c>
      <c r="H696" t="s">
        <v>42</v>
      </c>
      <c r="I696" t="s">
        <v>44</v>
      </c>
      <c r="J696">
        <v>121735</v>
      </c>
      <c r="K696">
        <v>4</v>
      </c>
      <c r="L696">
        <v>711</v>
      </c>
      <c r="M696">
        <v>0</v>
      </c>
      <c r="N696">
        <v>34212</v>
      </c>
      <c r="O696">
        <v>9118</v>
      </c>
      <c r="P696">
        <v>18323</v>
      </c>
      <c r="Q696" t="s">
        <v>47</v>
      </c>
      <c r="R696" t="s">
        <v>51</v>
      </c>
      <c r="S696" t="s">
        <v>54</v>
      </c>
      <c r="T696">
        <v>4</v>
      </c>
    </row>
    <row r="697" spans="1:20" x14ac:dyDescent="0.2">
      <c r="A697" s="4">
        <f t="shared" si="10"/>
        <v>45715</v>
      </c>
      <c r="B697" t="s">
        <v>21</v>
      </c>
      <c r="C697" t="s">
        <v>26</v>
      </c>
      <c r="D697" t="s">
        <v>28</v>
      </c>
      <c r="E697" t="s">
        <v>36</v>
      </c>
      <c r="F697" t="s">
        <v>39</v>
      </c>
      <c r="G697">
        <v>45171</v>
      </c>
      <c r="H697" t="s">
        <v>41</v>
      </c>
      <c r="I697" t="s">
        <v>45</v>
      </c>
      <c r="J697">
        <v>996331</v>
      </c>
      <c r="K697">
        <v>4</v>
      </c>
      <c r="L697">
        <v>1905</v>
      </c>
      <c r="M697">
        <v>0</v>
      </c>
      <c r="N697">
        <v>2067</v>
      </c>
      <c r="O697">
        <v>22983</v>
      </c>
      <c r="P697">
        <v>-4500</v>
      </c>
      <c r="Q697" t="s">
        <v>47</v>
      </c>
      <c r="R697" t="s">
        <v>50</v>
      </c>
      <c r="S697" t="s">
        <v>56</v>
      </c>
      <c r="T697">
        <v>4</v>
      </c>
    </row>
    <row r="698" spans="1:20" x14ac:dyDescent="0.2">
      <c r="A698" s="4">
        <f t="shared" si="10"/>
        <v>45716</v>
      </c>
      <c r="B698" t="s">
        <v>20</v>
      </c>
      <c r="C698" t="s">
        <v>25</v>
      </c>
      <c r="D698" t="s">
        <v>30</v>
      </c>
      <c r="E698" t="s">
        <v>34</v>
      </c>
      <c r="F698" t="s">
        <v>37</v>
      </c>
      <c r="G698">
        <v>18262</v>
      </c>
      <c r="H698" t="s">
        <v>42</v>
      </c>
      <c r="I698" t="s">
        <v>45</v>
      </c>
      <c r="J698">
        <v>565501</v>
      </c>
      <c r="K698">
        <v>8</v>
      </c>
      <c r="L698">
        <v>4311</v>
      </c>
      <c r="M698">
        <v>15</v>
      </c>
      <c r="N698">
        <v>18572</v>
      </c>
      <c r="O698">
        <v>2351</v>
      </c>
      <c r="P698">
        <v>9313</v>
      </c>
      <c r="Q698" t="s">
        <v>46</v>
      </c>
      <c r="R698" t="s">
        <v>50</v>
      </c>
      <c r="S698" t="s">
        <v>53</v>
      </c>
      <c r="T698">
        <v>2</v>
      </c>
    </row>
    <row r="699" spans="1:20" x14ac:dyDescent="0.2">
      <c r="A699" s="4">
        <f t="shared" si="10"/>
        <v>45716</v>
      </c>
      <c r="B699" t="s">
        <v>23</v>
      </c>
      <c r="C699" t="s">
        <v>26</v>
      </c>
      <c r="D699" t="s">
        <v>33</v>
      </c>
      <c r="E699" t="s">
        <v>36</v>
      </c>
      <c r="F699" t="s">
        <v>37</v>
      </c>
      <c r="G699">
        <v>53270</v>
      </c>
      <c r="H699" t="s">
        <v>41</v>
      </c>
      <c r="I699" t="s">
        <v>43</v>
      </c>
      <c r="J699">
        <v>717461</v>
      </c>
      <c r="K699">
        <v>4</v>
      </c>
      <c r="L699">
        <v>3576</v>
      </c>
      <c r="M699">
        <v>10</v>
      </c>
      <c r="N699">
        <v>47663</v>
      </c>
      <c r="O699">
        <v>16610</v>
      </c>
      <c r="P699">
        <v>5014</v>
      </c>
      <c r="Q699" t="s">
        <v>48</v>
      </c>
      <c r="R699" t="s">
        <v>52</v>
      </c>
      <c r="S699" t="s">
        <v>54</v>
      </c>
      <c r="T699">
        <v>1</v>
      </c>
    </row>
    <row r="700" spans="1:20" x14ac:dyDescent="0.2">
      <c r="A700" s="4">
        <f t="shared" si="10"/>
        <v>45716</v>
      </c>
      <c r="B700" t="s">
        <v>23</v>
      </c>
      <c r="C700" t="s">
        <v>24</v>
      </c>
      <c r="D700" t="s">
        <v>31</v>
      </c>
      <c r="E700" t="s">
        <v>35</v>
      </c>
      <c r="F700" t="s">
        <v>40</v>
      </c>
      <c r="G700">
        <v>30785</v>
      </c>
      <c r="H700" t="s">
        <v>42</v>
      </c>
      <c r="I700" t="s">
        <v>43</v>
      </c>
      <c r="J700">
        <v>762365</v>
      </c>
      <c r="K700">
        <v>1</v>
      </c>
      <c r="L700">
        <v>1421</v>
      </c>
      <c r="M700">
        <v>5</v>
      </c>
      <c r="N700">
        <v>15232</v>
      </c>
      <c r="O700">
        <v>15817</v>
      </c>
      <c r="P700">
        <v>7538</v>
      </c>
      <c r="Q700" t="s">
        <v>47</v>
      </c>
      <c r="R700" t="s">
        <v>52</v>
      </c>
      <c r="S700" t="s">
        <v>53</v>
      </c>
      <c r="T700">
        <v>4</v>
      </c>
    </row>
    <row r="701" spans="1:20" x14ac:dyDescent="0.2">
      <c r="A701" s="4">
        <f t="shared" si="10"/>
        <v>45716</v>
      </c>
      <c r="B701" t="s">
        <v>20</v>
      </c>
      <c r="C701" t="s">
        <v>27</v>
      </c>
      <c r="D701" t="s">
        <v>29</v>
      </c>
      <c r="E701" t="s">
        <v>36</v>
      </c>
      <c r="F701" t="s">
        <v>37</v>
      </c>
      <c r="G701">
        <v>49469</v>
      </c>
      <c r="H701" t="s">
        <v>41</v>
      </c>
      <c r="I701" t="s">
        <v>43</v>
      </c>
      <c r="J701">
        <v>943996</v>
      </c>
      <c r="K701">
        <v>9</v>
      </c>
      <c r="L701">
        <v>2539</v>
      </c>
      <c r="M701">
        <v>15</v>
      </c>
      <c r="N701">
        <v>13146</v>
      </c>
      <c r="O701">
        <v>28473</v>
      </c>
      <c r="P701">
        <v>4818</v>
      </c>
      <c r="Q701" t="s">
        <v>49</v>
      </c>
      <c r="R701" t="s">
        <v>51</v>
      </c>
      <c r="S701" t="s">
        <v>54</v>
      </c>
      <c r="T701">
        <v>2</v>
      </c>
    </row>
    <row r="702" spans="1:20" x14ac:dyDescent="0.2">
      <c r="A702" s="4">
        <f t="shared" si="10"/>
        <v>45716</v>
      </c>
      <c r="B702" t="s">
        <v>23</v>
      </c>
      <c r="C702" t="s">
        <v>25</v>
      </c>
      <c r="D702" t="s">
        <v>28</v>
      </c>
      <c r="E702" t="s">
        <v>35</v>
      </c>
      <c r="F702" t="s">
        <v>40</v>
      </c>
      <c r="G702">
        <v>78831</v>
      </c>
      <c r="H702" t="s">
        <v>42</v>
      </c>
      <c r="I702" t="s">
        <v>43</v>
      </c>
      <c r="J702">
        <v>937928</v>
      </c>
      <c r="K702">
        <v>3</v>
      </c>
      <c r="L702">
        <v>2699</v>
      </c>
      <c r="M702">
        <v>10</v>
      </c>
      <c r="N702">
        <v>37906</v>
      </c>
      <c r="O702">
        <v>20459</v>
      </c>
      <c r="P702">
        <v>12611</v>
      </c>
      <c r="Q702" t="s">
        <v>48</v>
      </c>
      <c r="R702" t="s">
        <v>51</v>
      </c>
      <c r="S702" t="s">
        <v>56</v>
      </c>
      <c r="T702">
        <v>2</v>
      </c>
    </row>
    <row r="703" spans="1:20" x14ac:dyDescent="0.2">
      <c r="A703" s="4">
        <f t="shared" si="10"/>
        <v>45716</v>
      </c>
      <c r="B703" t="s">
        <v>21</v>
      </c>
      <c r="C703" t="s">
        <v>26</v>
      </c>
      <c r="D703" t="s">
        <v>30</v>
      </c>
      <c r="E703" t="s">
        <v>35</v>
      </c>
      <c r="F703" t="s">
        <v>39</v>
      </c>
      <c r="G703">
        <v>91223</v>
      </c>
      <c r="H703" t="s">
        <v>41</v>
      </c>
      <c r="I703" t="s">
        <v>45</v>
      </c>
      <c r="J703">
        <v>392042</v>
      </c>
      <c r="K703">
        <v>1</v>
      </c>
      <c r="L703">
        <v>4562</v>
      </c>
      <c r="M703">
        <v>0</v>
      </c>
      <c r="N703">
        <v>48002</v>
      </c>
      <c r="O703">
        <v>21288</v>
      </c>
      <c r="P703">
        <v>-2945</v>
      </c>
      <c r="Q703" t="s">
        <v>48</v>
      </c>
      <c r="R703" t="s">
        <v>51</v>
      </c>
      <c r="S703" t="s">
        <v>55</v>
      </c>
      <c r="T703">
        <v>2</v>
      </c>
    </row>
    <row r="704" spans="1:20" x14ac:dyDescent="0.2">
      <c r="A704" s="4">
        <f t="shared" si="10"/>
        <v>45716</v>
      </c>
      <c r="B704" t="s">
        <v>22</v>
      </c>
      <c r="C704" t="s">
        <v>27</v>
      </c>
      <c r="D704" t="s">
        <v>33</v>
      </c>
      <c r="E704" t="s">
        <v>34</v>
      </c>
      <c r="F704" t="s">
        <v>37</v>
      </c>
      <c r="G704">
        <v>55643</v>
      </c>
      <c r="H704" t="s">
        <v>42</v>
      </c>
      <c r="I704" t="s">
        <v>43</v>
      </c>
      <c r="J704">
        <v>478803</v>
      </c>
      <c r="K704">
        <v>9</v>
      </c>
      <c r="L704">
        <v>3738</v>
      </c>
      <c r="M704">
        <v>5</v>
      </c>
      <c r="N704">
        <v>44291</v>
      </c>
      <c r="O704">
        <v>28831</v>
      </c>
      <c r="P704">
        <v>-2845</v>
      </c>
      <c r="Q704" t="s">
        <v>46</v>
      </c>
      <c r="R704" t="s">
        <v>52</v>
      </c>
      <c r="S704" t="s">
        <v>55</v>
      </c>
      <c r="T704">
        <v>3</v>
      </c>
    </row>
    <row r="705" spans="1:20" x14ac:dyDescent="0.2">
      <c r="A705" s="4">
        <f t="shared" si="10"/>
        <v>45716</v>
      </c>
      <c r="B705" t="s">
        <v>21</v>
      </c>
      <c r="C705" t="s">
        <v>26</v>
      </c>
      <c r="D705" t="s">
        <v>31</v>
      </c>
      <c r="E705" t="s">
        <v>36</v>
      </c>
      <c r="F705" t="s">
        <v>39</v>
      </c>
      <c r="G705">
        <v>77657</v>
      </c>
      <c r="H705" t="s">
        <v>42</v>
      </c>
      <c r="I705" t="s">
        <v>45</v>
      </c>
      <c r="J705">
        <v>727030</v>
      </c>
      <c r="K705">
        <v>5</v>
      </c>
      <c r="L705">
        <v>1993</v>
      </c>
      <c r="M705">
        <v>10</v>
      </c>
      <c r="N705">
        <v>5190</v>
      </c>
      <c r="O705">
        <v>25244</v>
      </c>
      <c r="P705">
        <v>9056</v>
      </c>
      <c r="Q705" t="s">
        <v>49</v>
      </c>
      <c r="R705" t="s">
        <v>51</v>
      </c>
      <c r="S705" t="s">
        <v>55</v>
      </c>
      <c r="T705">
        <v>1</v>
      </c>
    </row>
    <row r="706" spans="1:20" x14ac:dyDescent="0.2">
      <c r="A706" s="4">
        <f t="shared" si="10"/>
        <v>45716</v>
      </c>
      <c r="B706" t="s">
        <v>22</v>
      </c>
      <c r="C706" t="s">
        <v>27</v>
      </c>
      <c r="D706" t="s">
        <v>30</v>
      </c>
      <c r="E706" t="s">
        <v>34</v>
      </c>
      <c r="F706" t="s">
        <v>38</v>
      </c>
      <c r="G706">
        <v>13582</v>
      </c>
      <c r="H706" t="s">
        <v>42</v>
      </c>
      <c r="I706" t="s">
        <v>44</v>
      </c>
      <c r="J706">
        <v>211184</v>
      </c>
      <c r="K706">
        <v>9</v>
      </c>
      <c r="L706">
        <v>4673</v>
      </c>
      <c r="M706">
        <v>20</v>
      </c>
      <c r="N706">
        <v>35620</v>
      </c>
      <c r="O706">
        <v>11539</v>
      </c>
      <c r="P706">
        <v>5069</v>
      </c>
      <c r="Q706" t="s">
        <v>49</v>
      </c>
      <c r="R706" t="s">
        <v>52</v>
      </c>
      <c r="S706" t="s">
        <v>56</v>
      </c>
      <c r="T706">
        <v>2</v>
      </c>
    </row>
    <row r="707" spans="1:20" x14ac:dyDescent="0.2">
      <c r="A707" s="4">
        <f t="shared" si="10"/>
        <v>45716</v>
      </c>
      <c r="B707" t="s">
        <v>22</v>
      </c>
      <c r="C707" t="s">
        <v>27</v>
      </c>
      <c r="D707" t="s">
        <v>29</v>
      </c>
      <c r="E707" t="s">
        <v>36</v>
      </c>
      <c r="F707" t="s">
        <v>39</v>
      </c>
      <c r="G707">
        <v>40280</v>
      </c>
      <c r="H707" t="s">
        <v>41</v>
      </c>
      <c r="I707" t="s">
        <v>45</v>
      </c>
      <c r="J707">
        <v>514924</v>
      </c>
      <c r="K707">
        <v>3</v>
      </c>
      <c r="L707">
        <v>2077</v>
      </c>
      <c r="M707">
        <v>5</v>
      </c>
      <c r="N707">
        <v>18042</v>
      </c>
      <c r="O707">
        <v>17911</v>
      </c>
      <c r="P707">
        <v>10991</v>
      </c>
      <c r="Q707" t="s">
        <v>48</v>
      </c>
      <c r="R707" t="s">
        <v>51</v>
      </c>
      <c r="S707" t="s">
        <v>54</v>
      </c>
      <c r="T707">
        <v>2</v>
      </c>
    </row>
    <row r="708" spans="1:20" x14ac:dyDescent="0.2">
      <c r="A708" s="4">
        <f t="shared" si="10"/>
        <v>45716</v>
      </c>
      <c r="B708" t="s">
        <v>21</v>
      </c>
      <c r="C708" t="s">
        <v>26</v>
      </c>
      <c r="D708" t="s">
        <v>29</v>
      </c>
      <c r="E708" t="s">
        <v>36</v>
      </c>
      <c r="F708" t="s">
        <v>37</v>
      </c>
      <c r="G708">
        <v>52589</v>
      </c>
      <c r="H708" t="s">
        <v>42</v>
      </c>
      <c r="I708" t="s">
        <v>43</v>
      </c>
      <c r="J708">
        <v>931456</v>
      </c>
      <c r="K708">
        <v>6</v>
      </c>
      <c r="L708">
        <v>2097</v>
      </c>
      <c r="M708">
        <v>20</v>
      </c>
      <c r="N708">
        <v>9353</v>
      </c>
      <c r="O708">
        <v>11845</v>
      </c>
      <c r="P708">
        <v>6056</v>
      </c>
      <c r="Q708" t="s">
        <v>47</v>
      </c>
      <c r="R708" t="s">
        <v>52</v>
      </c>
      <c r="S708" t="s">
        <v>53</v>
      </c>
      <c r="T708">
        <v>3</v>
      </c>
    </row>
    <row r="709" spans="1:20" x14ac:dyDescent="0.2">
      <c r="A709" s="4">
        <f t="shared" si="10"/>
        <v>45716</v>
      </c>
      <c r="B709" t="s">
        <v>21</v>
      </c>
      <c r="C709" t="s">
        <v>25</v>
      </c>
      <c r="D709" t="s">
        <v>31</v>
      </c>
      <c r="E709" t="s">
        <v>36</v>
      </c>
      <c r="F709" t="s">
        <v>38</v>
      </c>
      <c r="G709">
        <v>50000</v>
      </c>
      <c r="H709" t="s">
        <v>41</v>
      </c>
      <c r="I709" t="s">
        <v>45</v>
      </c>
      <c r="J709">
        <v>863840</v>
      </c>
      <c r="K709">
        <v>7</v>
      </c>
      <c r="L709">
        <v>2928</v>
      </c>
      <c r="M709">
        <v>15</v>
      </c>
      <c r="N709">
        <v>31645</v>
      </c>
      <c r="O709">
        <v>15102</v>
      </c>
      <c r="P709">
        <v>-2430</v>
      </c>
      <c r="Q709" t="s">
        <v>46</v>
      </c>
      <c r="R709" t="s">
        <v>51</v>
      </c>
      <c r="S709" t="s">
        <v>55</v>
      </c>
      <c r="T709">
        <v>5</v>
      </c>
    </row>
    <row r="710" spans="1:20" x14ac:dyDescent="0.2">
      <c r="A710" s="4">
        <f t="shared" si="10"/>
        <v>45717</v>
      </c>
      <c r="B710" t="s">
        <v>21</v>
      </c>
      <c r="C710" t="s">
        <v>25</v>
      </c>
      <c r="D710" t="s">
        <v>28</v>
      </c>
      <c r="E710" t="s">
        <v>36</v>
      </c>
      <c r="F710" t="s">
        <v>40</v>
      </c>
      <c r="G710">
        <v>11085</v>
      </c>
      <c r="H710" t="s">
        <v>41</v>
      </c>
      <c r="I710" t="s">
        <v>45</v>
      </c>
      <c r="J710">
        <v>345735</v>
      </c>
      <c r="K710">
        <v>5</v>
      </c>
      <c r="L710">
        <v>3495</v>
      </c>
      <c r="M710">
        <v>10</v>
      </c>
      <c r="N710">
        <v>25621</v>
      </c>
      <c r="O710">
        <v>12166</v>
      </c>
      <c r="P710">
        <v>4588</v>
      </c>
      <c r="Q710" t="s">
        <v>46</v>
      </c>
      <c r="R710" t="s">
        <v>51</v>
      </c>
      <c r="S710" t="s">
        <v>55</v>
      </c>
      <c r="T710">
        <v>3</v>
      </c>
    </row>
    <row r="711" spans="1:20" x14ac:dyDescent="0.2">
      <c r="A711" s="4">
        <f t="shared" si="10"/>
        <v>45717</v>
      </c>
      <c r="B711" t="s">
        <v>21</v>
      </c>
      <c r="C711" t="s">
        <v>24</v>
      </c>
      <c r="D711" t="s">
        <v>29</v>
      </c>
      <c r="E711" t="s">
        <v>36</v>
      </c>
      <c r="F711" t="s">
        <v>38</v>
      </c>
      <c r="G711">
        <v>91427</v>
      </c>
      <c r="H711" t="s">
        <v>41</v>
      </c>
      <c r="I711" t="s">
        <v>45</v>
      </c>
      <c r="J711">
        <v>769772</v>
      </c>
      <c r="K711">
        <v>8</v>
      </c>
      <c r="L711">
        <v>812</v>
      </c>
      <c r="M711">
        <v>10</v>
      </c>
      <c r="N711">
        <v>29634</v>
      </c>
      <c r="O711">
        <v>14467</v>
      </c>
      <c r="P711">
        <v>15865</v>
      </c>
      <c r="Q711" t="s">
        <v>46</v>
      </c>
      <c r="R711" t="s">
        <v>51</v>
      </c>
      <c r="S711" t="s">
        <v>56</v>
      </c>
      <c r="T711">
        <v>2</v>
      </c>
    </row>
    <row r="712" spans="1:20" x14ac:dyDescent="0.2">
      <c r="A712" s="4">
        <f t="shared" si="10"/>
        <v>45717</v>
      </c>
      <c r="B712" t="s">
        <v>20</v>
      </c>
      <c r="C712" t="s">
        <v>27</v>
      </c>
      <c r="D712" t="s">
        <v>33</v>
      </c>
      <c r="E712" t="s">
        <v>35</v>
      </c>
      <c r="F712" t="s">
        <v>37</v>
      </c>
      <c r="G712">
        <v>25600</v>
      </c>
      <c r="H712" t="s">
        <v>41</v>
      </c>
      <c r="I712" t="s">
        <v>45</v>
      </c>
      <c r="J712">
        <v>548037</v>
      </c>
      <c r="K712">
        <v>6</v>
      </c>
      <c r="L712">
        <v>2942</v>
      </c>
      <c r="M712">
        <v>10</v>
      </c>
      <c r="N712">
        <v>27332</v>
      </c>
      <c r="O712">
        <v>16793</v>
      </c>
      <c r="P712">
        <v>2476</v>
      </c>
      <c r="Q712" t="s">
        <v>48</v>
      </c>
      <c r="R712" t="s">
        <v>52</v>
      </c>
      <c r="S712" t="s">
        <v>56</v>
      </c>
      <c r="T712">
        <v>1</v>
      </c>
    </row>
    <row r="713" spans="1:20" x14ac:dyDescent="0.2">
      <c r="A713" s="4">
        <f t="shared" si="10"/>
        <v>45717</v>
      </c>
      <c r="B713" t="s">
        <v>23</v>
      </c>
      <c r="C713" t="s">
        <v>24</v>
      </c>
      <c r="D713" t="s">
        <v>30</v>
      </c>
      <c r="E713" t="s">
        <v>35</v>
      </c>
      <c r="F713" t="s">
        <v>37</v>
      </c>
      <c r="G713">
        <v>69801</v>
      </c>
      <c r="H713" t="s">
        <v>41</v>
      </c>
      <c r="I713" t="s">
        <v>45</v>
      </c>
      <c r="J713">
        <v>915810</v>
      </c>
      <c r="K713">
        <v>6</v>
      </c>
      <c r="L713">
        <v>4481</v>
      </c>
      <c r="M713">
        <v>10</v>
      </c>
      <c r="N713">
        <v>46956</v>
      </c>
      <c r="O713">
        <v>14668</v>
      </c>
      <c r="P713">
        <v>-2031</v>
      </c>
      <c r="Q713" t="s">
        <v>46</v>
      </c>
      <c r="R713" t="s">
        <v>50</v>
      </c>
      <c r="S713" t="s">
        <v>54</v>
      </c>
      <c r="T713">
        <v>3</v>
      </c>
    </row>
    <row r="714" spans="1:20" x14ac:dyDescent="0.2">
      <c r="A714" s="4">
        <f t="shared" si="10"/>
        <v>45717</v>
      </c>
      <c r="B714" t="s">
        <v>22</v>
      </c>
      <c r="C714" t="s">
        <v>24</v>
      </c>
      <c r="D714" t="s">
        <v>33</v>
      </c>
      <c r="E714" t="s">
        <v>36</v>
      </c>
      <c r="F714" t="s">
        <v>39</v>
      </c>
      <c r="G714">
        <v>71739</v>
      </c>
      <c r="H714" t="s">
        <v>42</v>
      </c>
      <c r="I714" t="s">
        <v>43</v>
      </c>
      <c r="J714">
        <v>999023</v>
      </c>
      <c r="K714">
        <v>7</v>
      </c>
      <c r="L714">
        <v>4575</v>
      </c>
      <c r="M714">
        <v>5</v>
      </c>
      <c r="N714">
        <v>44267</v>
      </c>
      <c r="O714">
        <v>23031</v>
      </c>
      <c r="P714">
        <v>8490</v>
      </c>
      <c r="Q714" t="s">
        <v>47</v>
      </c>
      <c r="R714" t="s">
        <v>50</v>
      </c>
      <c r="S714" t="s">
        <v>54</v>
      </c>
      <c r="T714">
        <v>2</v>
      </c>
    </row>
    <row r="715" spans="1:20" x14ac:dyDescent="0.2">
      <c r="A715" s="4">
        <f t="shared" si="10"/>
        <v>45717</v>
      </c>
      <c r="B715" t="s">
        <v>21</v>
      </c>
      <c r="C715" t="s">
        <v>26</v>
      </c>
      <c r="D715" t="s">
        <v>28</v>
      </c>
      <c r="E715" t="s">
        <v>35</v>
      </c>
      <c r="F715" t="s">
        <v>40</v>
      </c>
      <c r="G715">
        <v>84181</v>
      </c>
      <c r="H715" t="s">
        <v>41</v>
      </c>
      <c r="I715" t="s">
        <v>45</v>
      </c>
      <c r="J715">
        <v>744137</v>
      </c>
      <c r="K715">
        <v>8</v>
      </c>
      <c r="L715">
        <v>503</v>
      </c>
      <c r="M715">
        <v>20</v>
      </c>
      <c r="N715">
        <v>15930</v>
      </c>
      <c r="O715">
        <v>22544</v>
      </c>
      <c r="P715">
        <v>19269</v>
      </c>
      <c r="Q715" t="s">
        <v>49</v>
      </c>
      <c r="R715" t="s">
        <v>52</v>
      </c>
      <c r="S715" t="s">
        <v>54</v>
      </c>
      <c r="T715">
        <v>1</v>
      </c>
    </row>
    <row r="716" spans="1:20" x14ac:dyDescent="0.2">
      <c r="A716" s="4">
        <f t="shared" si="10"/>
        <v>45717</v>
      </c>
      <c r="B716" t="s">
        <v>21</v>
      </c>
      <c r="C716" t="s">
        <v>26</v>
      </c>
      <c r="D716" t="s">
        <v>33</v>
      </c>
      <c r="E716" t="s">
        <v>34</v>
      </c>
      <c r="F716" t="s">
        <v>37</v>
      </c>
      <c r="G716">
        <v>51596</v>
      </c>
      <c r="H716" t="s">
        <v>41</v>
      </c>
      <c r="I716" t="s">
        <v>43</v>
      </c>
      <c r="J716">
        <v>193638</v>
      </c>
      <c r="K716">
        <v>2</v>
      </c>
      <c r="L716">
        <v>4704</v>
      </c>
      <c r="M716">
        <v>20</v>
      </c>
      <c r="N716">
        <v>32641</v>
      </c>
      <c r="O716">
        <v>28272</v>
      </c>
      <c r="P716">
        <v>16494</v>
      </c>
      <c r="Q716" t="s">
        <v>47</v>
      </c>
      <c r="R716" t="s">
        <v>52</v>
      </c>
      <c r="S716" t="s">
        <v>53</v>
      </c>
      <c r="T716">
        <v>3</v>
      </c>
    </row>
    <row r="717" spans="1:20" x14ac:dyDescent="0.2">
      <c r="A717" s="4">
        <f t="shared" si="10"/>
        <v>45717</v>
      </c>
      <c r="B717" t="s">
        <v>21</v>
      </c>
      <c r="C717" t="s">
        <v>26</v>
      </c>
      <c r="D717" t="s">
        <v>33</v>
      </c>
      <c r="E717" t="s">
        <v>34</v>
      </c>
      <c r="F717" t="s">
        <v>37</v>
      </c>
      <c r="G717">
        <v>80410</v>
      </c>
      <c r="H717" t="s">
        <v>41</v>
      </c>
      <c r="I717" t="s">
        <v>44</v>
      </c>
      <c r="J717">
        <v>965012</v>
      </c>
      <c r="K717">
        <v>7</v>
      </c>
      <c r="L717">
        <v>1385</v>
      </c>
      <c r="M717">
        <v>15</v>
      </c>
      <c r="N717">
        <v>4595</v>
      </c>
      <c r="O717">
        <v>10473</v>
      </c>
      <c r="P717">
        <v>723</v>
      </c>
      <c r="Q717" t="s">
        <v>46</v>
      </c>
      <c r="R717" t="s">
        <v>50</v>
      </c>
      <c r="S717" t="s">
        <v>54</v>
      </c>
      <c r="T717">
        <v>4</v>
      </c>
    </row>
    <row r="718" spans="1:20" x14ac:dyDescent="0.2">
      <c r="A718" s="4">
        <f t="shared" si="10"/>
        <v>45717</v>
      </c>
      <c r="B718" t="s">
        <v>20</v>
      </c>
      <c r="C718" t="s">
        <v>27</v>
      </c>
      <c r="D718" t="s">
        <v>32</v>
      </c>
      <c r="E718" t="s">
        <v>34</v>
      </c>
      <c r="F718" t="s">
        <v>40</v>
      </c>
      <c r="G718">
        <v>89303</v>
      </c>
      <c r="H718" t="s">
        <v>41</v>
      </c>
      <c r="I718" t="s">
        <v>45</v>
      </c>
      <c r="J718">
        <v>355170</v>
      </c>
      <c r="K718">
        <v>9</v>
      </c>
      <c r="L718">
        <v>4688</v>
      </c>
      <c r="M718">
        <v>15</v>
      </c>
      <c r="N718">
        <v>23851</v>
      </c>
      <c r="O718">
        <v>6485</v>
      </c>
      <c r="P718">
        <v>-1411</v>
      </c>
      <c r="Q718" t="s">
        <v>49</v>
      </c>
      <c r="R718" t="s">
        <v>50</v>
      </c>
      <c r="S718" t="s">
        <v>54</v>
      </c>
      <c r="T718">
        <v>1</v>
      </c>
    </row>
    <row r="719" spans="1:20" x14ac:dyDescent="0.2">
      <c r="A719" s="4">
        <f t="shared" ref="A719:A782" si="11">A707+1</f>
        <v>45717</v>
      </c>
      <c r="B719" t="s">
        <v>21</v>
      </c>
      <c r="C719" t="s">
        <v>26</v>
      </c>
      <c r="D719" t="s">
        <v>33</v>
      </c>
      <c r="E719" t="s">
        <v>36</v>
      </c>
      <c r="F719" t="s">
        <v>40</v>
      </c>
      <c r="G719">
        <v>62188</v>
      </c>
      <c r="H719" t="s">
        <v>42</v>
      </c>
      <c r="I719" t="s">
        <v>44</v>
      </c>
      <c r="J719">
        <v>786669</v>
      </c>
      <c r="K719">
        <v>1</v>
      </c>
      <c r="L719">
        <v>691</v>
      </c>
      <c r="M719">
        <v>10</v>
      </c>
      <c r="N719">
        <v>3218</v>
      </c>
      <c r="O719">
        <v>15175</v>
      </c>
      <c r="P719">
        <v>5083</v>
      </c>
      <c r="Q719" t="s">
        <v>46</v>
      </c>
      <c r="R719" t="s">
        <v>51</v>
      </c>
      <c r="S719" t="s">
        <v>53</v>
      </c>
      <c r="T719">
        <v>2</v>
      </c>
    </row>
    <row r="720" spans="1:20" x14ac:dyDescent="0.2">
      <c r="A720" s="4">
        <f t="shared" si="11"/>
        <v>45717</v>
      </c>
      <c r="B720" t="s">
        <v>21</v>
      </c>
      <c r="C720" t="s">
        <v>26</v>
      </c>
      <c r="D720" t="s">
        <v>31</v>
      </c>
      <c r="E720" t="s">
        <v>36</v>
      </c>
      <c r="F720" t="s">
        <v>39</v>
      </c>
      <c r="G720">
        <v>36825</v>
      </c>
      <c r="H720" t="s">
        <v>42</v>
      </c>
      <c r="I720" t="s">
        <v>43</v>
      </c>
      <c r="J720">
        <v>576991</v>
      </c>
      <c r="K720">
        <v>1</v>
      </c>
      <c r="L720">
        <v>2880</v>
      </c>
      <c r="M720">
        <v>0</v>
      </c>
      <c r="N720">
        <v>24283</v>
      </c>
      <c r="O720">
        <v>4279</v>
      </c>
      <c r="P720">
        <v>131</v>
      </c>
      <c r="Q720" t="s">
        <v>46</v>
      </c>
      <c r="R720" t="s">
        <v>51</v>
      </c>
      <c r="S720" t="s">
        <v>55</v>
      </c>
      <c r="T720">
        <v>1</v>
      </c>
    </row>
    <row r="721" spans="1:20" x14ac:dyDescent="0.2">
      <c r="A721" s="4">
        <f t="shared" si="11"/>
        <v>45717</v>
      </c>
      <c r="B721" t="s">
        <v>21</v>
      </c>
      <c r="C721" t="s">
        <v>27</v>
      </c>
      <c r="D721" t="s">
        <v>30</v>
      </c>
      <c r="E721" t="s">
        <v>35</v>
      </c>
      <c r="F721" t="s">
        <v>38</v>
      </c>
      <c r="G721">
        <v>20913</v>
      </c>
      <c r="H721" t="s">
        <v>42</v>
      </c>
      <c r="I721" t="s">
        <v>45</v>
      </c>
      <c r="J721">
        <v>609903</v>
      </c>
      <c r="K721">
        <v>7</v>
      </c>
      <c r="L721">
        <v>1735</v>
      </c>
      <c r="M721">
        <v>0</v>
      </c>
      <c r="N721">
        <v>10675</v>
      </c>
      <c r="O721">
        <v>24794</v>
      </c>
      <c r="P721">
        <v>12657</v>
      </c>
      <c r="Q721" t="s">
        <v>48</v>
      </c>
      <c r="R721" t="s">
        <v>52</v>
      </c>
      <c r="S721" t="s">
        <v>55</v>
      </c>
      <c r="T721">
        <v>1</v>
      </c>
    </row>
    <row r="722" spans="1:20" x14ac:dyDescent="0.2">
      <c r="A722" s="4">
        <f t="shared" si="11"/>
        <v>45718</v>
      </c>
      <c r="B722" t="s">
        <v>23</v>
      </c>
      <c r="C722" t="s">
        <v>27</v>
      </c>
      <c r="D722" t="s">
        <v>32</v>
      </c>
      <c r="E722" t="s">
        <v>35</v>
      </c>
      <c r="F722" t="s">
        <v>40</v>
      </c>
      <c r="G722">
        <v>91751</v>
      </c>
      <c r="H722" t="s">
        <v>41</v>
      </c>
      <c r="I722" t="s">
        <v>44</v>
      </c>
      <c r="J722">
        <v>757795</v>
      </c>
      <c r="K722">
        <v>5</v>
      </c>
      <c r="L722">
        <v>3778</v>
      </c>
      <c r="M722">
        <v>10</v>
      </c>
      <c r="N722">
        <v>23067</v>
      </c>
      <c r="O722">
        <v>24116</v>
      </c>
      <c r="P722">
        <v>2544</v>
      </c>
      <c r="Q722" t="s">
        <v>49</v>
      </c>
      <c r="R722" t="s">
        <v>50</v>
      </c>
      <c r="S722" t="s">
        <v>56</v>
      </c>
      <c r="T722">
        <v>2</v>
      </c>
    </row>
    <row r="723" spans="1:20" x14ac:dyDescent="0.2">
      <c r="A723" s="4">
        <f t="shared" si="11"/>
        <v>45718</v>
      </c>
      <c r="B723" t="s">
        <v>20</v>
      </c>
      <c r="C723" t="s">
        <v>25</v>
      </c>
      <c r="D723" t="s">
        <v>30</v>
      </c>
      <c r="E723" t="s">
        <v>35</v>
      </c>
      <c r="F723" t="s">
        <v>37</v>
      </c>
      <c r="G723">
        <v>94269</v>
      </c>
      <c r="H723" t="s">
        <v>41</v>
      </c>
      <c r="I723" t="s">
        <v>43</v>
      </c>
      <c r="J723">
        <v>209470</v>
      </c>
      <c r="K723">
        <v>1</v>
      </c>
      <c r="L723">
        <v>3533</v>
      </c>
      <c r="M723">
        <v>20</v>
      </c>
      <c r="N723">
        <v>25831</v>
      </c>
      <c r="O723">
        <v>21400</v>
      </c>
      <c r="P723">
        <v>5437</v>
      </c>
      <c r="Q723" t="s">
        <v>46</v>
      </c>
      <c r="R723" t="s">
        <v>50</v>
      </c>
      <c r="S723" t="s">
        <v>53</v>
      </c>
      <c r="T723">
        <v>4</v>
      </c>
    </row>
    <row r="724" spans="1:20" x14ac:dyDescent="0.2">
      <c r="A724" s="4">
        <f t="shared" si="11"/>
        <v>45718</v>
      </c>
      <c r="B724" t="s">
        <v>21</v>
      </c>
      <c r="C724" t="s">
        <v>26</v>
      </c>
      <c r="D724" t="s">
        <v>30</v>
      </c>
      <c r="E724" t="s">
        <v>34</v>
      </c>
      <c r="F724" t="s">
        <v>40</v>
      </c>
      <c r="G724">
        <v>24332</v>
      </c>
      <c r="H724" t="s">
        <v>41</v>
      </c>
      <c r="I724" t="s">
        <v>44</v>
      </c>
      <c r="J724">
        <v>581916</v>
      </c>
      <c r="K724">
        <v>1</v>
      </c>
      <c r="L724">
        <v>2903</v>
      </c>
      <c r="M724">
        <v>15</v>
      </c>
      <c r="N724">
        <v>26384</v>
      </c>
      <c r="O724">
        <v>14018</v>
      </c>
      <c r="P724">
        <v>-1290</v>
      </c>
      <c r="Q724" t="s">
        <v>46</v>
      </c>
      <c r="R724" t="s">
        <v>52</v>
      </c>
      <c r="S724" t="s">
        <v>54</v>
      </c>
      <c r="T724">
        <v>1</v>
      </c>
    </row>
    <row r="725" spans="1:20" x14ac:dyDescent="0.2">
      <c r="A725" s="4">
        <f t="shared" si="11"/>
        <v>45718</v>
      </c>
      <c r="B725" t="s">
        <v>22</v>
      </c>
      <c r="C725" t="s">
        <v>26</v>
      </c>
      <c r="D725" t="s">
        <v>28</v>
      </c>
      <c r="E725" t="s">
        <v>34</v>
      </c>
      <c r="F725" t="s">
        <v>37</v>
      </c>
      <c r="G725">
        <v>64895</v>
      </c>
      <c r="H725" t="s">
        <v>42</v>
      </c>
      <c r="I725" t="s">
        <v>45</v>
      </c>
      <c r="J725">
        <v>360236</v>
      </c>
      <c r="K725">
        <v>2</v>
      </c>
      <c r="L725">
        <v>4791</v>
      </c>
      <c r="M725">
        <v>5</v>
      </c>
      <c r="N725">
        <v>42527</v>
      </c>
      <c r="O725">
        <v>16740</v>
      </c>
      <c r="P725">
        <v>8759</v>
      </c>
      <c r="Q725" t="s">
        <v>48</v>
      </c>
      <c r="R725" t="s">
        <v>50</v>
      </c>
      <c r="S725" t="s">
        <v>55</v>
      </c>
      <c r="T725">
        <v>2</v>
      </c>
    </row>
    <row r="726" spans="1:20" x14ac:dyDescent="0.2">
      <c r="A726" s="4">
        <f t="shared" si="11"/>
        <v>45718</v>
      </c>
      <c r="B726" t="s">
        <v>22</v>
      </c>
      <c r="C726" t="s">
        <v>26</v>
      </c>
      <c r="D726" t="s">
        <v>28</v>
      </c>
      <c r="E726" t="s">
        <v>34</v>
      </c>
      <c r="F726" t="s">
        <v>39</v>
      </c>
      <c r="G726">
        <v>14432</v>
      </c>
      <c r="H726" t="s">
        <v>41</v>
      </c>
      <c r="I726" t="s">
        <v>45</v>
      </c>
      <c r="J726">
        <v>332474</v>
      </c>
      <c r="K726">
        <v>9</v>
      </c>
      <c r="L726">
        <v>761</v>
      </c>
      <c r="M726">
        <v>0</v>
      </c>
      <c r="N726">
        <v>30564</v>
      </c>
      <c r="O726">
        <v>12486</v>
      </c>
      <c r="P726">
        <v>19612</v>
      </c>
      <c r="Q726" t="s">
        <v>49</v>
      </c>
      <c r="R726" t="s">
        <v>51</v>
      </c>
      <c r="S726" t="s">
        <v>56</v>
      </c>
      <c r="T726">
        <v>1</v>
      </c>
    </row>
    <row r="727" spans="1:20" x14ac:dyDescent="0.2">
      <c r="A727" s="4">
        <f t="shared" si="11"/>
        <v>45718</v>
      </c>
      <c r="B727" t="s">
        <v>22</v>
      </c>
      <c r="C727" t="s">
        <v>25</v>
      </c>
      <c r="D727" t="s">
        <v>32</v>
      </c>
      <c r="E727" t="s">
        <v>34</v>
      </c>
      <c r="F727" t="s">
        <v>38</v>
      </c>
      <c r="G727">
        <v>98095</v>
      </c>
      <c r="H727" t="s">
        <v>42</v>
      </c>
      <c r="I727" t="s">
        <v>45</v>
      </c>
      <c r="J727">
        <v>234458</v>
      </c>
      <c r="K727">
        <v>3</v>
      </c>
      <c r="L727">
        <v>2869</v>
      </c>
      <c r="M727">
        <v>15</v>
      </c>
      <c r="N727">
        <v>13741</v>
      </c>
      <c r="O727">
        <v>21320</v>
      </c>
      <c r="P727">
        <v>-2060</v>
      </c>
      <c r="Q727" t="s">
        <v>46</v>
      </c>
      <c r="R727" t="s">
        <v>50</v>
      </c>
      <c r="S727" t="s">
        <v>53</v>
      </c>
      <c r="T727">
        <v>5</v>
      </c>
    </row>
    <row r="728" spans="1:20" x14ac:dyDescent="0.2">
      <c r="A728" s="4">
        <f t="shared" si="11"/>
        <v>45718</v>
      </c>
      <c r="B728" t="s">
        <v>20</v>
      </c>
      <c r="C728" t="s">
        <v>26</v>
      </c>
      <c r="D728" t="s">
        <v>29</v>
      </c>
      <c r="E728" t="s">
        <v>35</v>
      </c>
      <c r="F728" t="s">
        <v>39</v>
      </c>
      <c r="G728">
        <v>36570</v>
      </c>
      <c r="H728" t="s">
        <v>41</v>
      </c>
      <c r="I728" t="s">
        <v>43</v>
      </c>
      <c r="J728">
        <v>302048</v>
      </c>
      <c r="K728">
        <v>9</v>
      </c>
      <c r="L728">
        <v>2967</v>
      </c>
      <c r="M728">
        <v>0</v>
      </c>
      <c r="N728">
        <v>18665</v>
      </c>
      <c r="O728">
        <v>2044</v>
      </c>
      <c r="P728">
        <v>-4580</v>
      </c>
      <c r="Q728" t="s">
        <v>46</v>
      </c>
      <c r="R728" t="s">
        <v>50</v>
      </c>
      <c r="S728" t="s">
        <v>53</v>
      </c>
      <c r="T728">
        <v>4</v>
      </c>
    </row>
    <row r="729" spans="1:20" x14ac:dyDescent="0.2">
      <c r="A729" s="4">
        <f t="shared" si="11"/>
        <v>45718</v>
      </c>
      <c r="B729" t="s">
        <v>20</v>
      </c>
      <c r="C729" t="s">
        <v>25</v>
      </c>
      <c r="D729" t="s">
        <v>28</v>
      </c>
      <c r="E729" t="s">
        <v>36</v>
      </c>
      <c r="F729" t="s">
        <v>40</v>
      </c>
      <c r="G729">
        <v>16103</v>
      </c>
      <c r="H729" t="s">
        <v>41</v>
      </c>
      <c r="I729" t="s">
        <v>44</v>
      </c>
      <c r="J729">
        <v>145503</v>
      </c>
      <c r="K729">
        <v>6</v>
      </c>
      <c r="L729">
        <v>2434</v>
      </c>
      <c r="M729">
        <v>20</v>
      </c>
      <c r="N729">
        <v>43589</v>
      </c>
      <c r="O729">
        <v>15482</v>
      </c>
      <c r="P729">
        <v>-1921</v>
      </c>
      <c r="Q729" t="s">
        <v>47</v>
      </c>
      <c r="R729" t="s">
        <v>51</v>
      </c>
      <c r="S729" t="s">
        <v>53</v>
      </c>
      <c r="T729">
        <v>5</v>
      </c>
    </row>
    <row r="730" spans="1:20" x14ac:dyDescent="0.2">
      <c r="A730" s="4">
        <f t="shared" si="11"/>
        <v>45718</v>
      </c>
      <c r="B730" t="s">
        <v>22</v>
      </c>
      <c r="C730" t="s">
        <v>24</v>
      </c>
      <c r="D730" t="s">
        <v>28</v>
      </c>
      <c r="E730" t="s">
        <v>36</v>
      </c>
      <c r="F730" t="s">
        <v>37</v>
      </c>
      <c r="G730">
        <v>25900</v>
      </c>
      <c r="H730" t="s">
        <v>42</v>
      </c>
      <c r="I730" t="s">
        <v>43</v>
      </c>
      <c r="J730">
        <v>732600</v>
      </c>
      <c r="K730">
        <v>6</v>
      </c>
      <c r="L730">
        <v>4927</v>
      </c>
      <c r="M730">
        <v>20</v>
      </c>
      <c r="N730">
        <v>37234</v>
      </c>
      <c r="O730">
        <v>4439</v>
      </c>
      <c r="P730">
        <v>9500</v>
      </c>
      <c r="Q730" t="s">
        <v>47</v>
      </c>
      <c r="R730" t="s">
        <v>50</v>
      </c>
      <c r="S730" t="s">
        <v>54</v>
      </c>
      <c r="T730">
        <v>1</v>
      </c>
    </row>
    <row r="731" spans="1:20" x14ac:dyDescent="0.2">
      <c r="A731" s="4">
        <f t="shared" si="11"/>
        <v>45718</v>
      </c>
      <c r="B731" t="s">
        <v>21</v>
      </c>
      <c r="C731" t="s">
        <v>25</v>
      </c>
      <c r="D731" t="s">
        <v>28</v>
      </c>
      <c r="E731" t="s">
        <v>34</v>
      </c>
      <c r="F731" t="s">
        <v>40</v>
      </c>
      <c r="G731">
        <v>68415</v>
      </c>
      <c r="H731" t="s">
        <v>41</v>
      </c>
      <c r="I731" t="s">
        <v>44</v>
      </c>
      <c r="J731">
        <v>740753</v>
      </c>
      <c r="K731">
        <v>7</v>
      </c>
      <c r="L731">
        <v>1759</v>
      </c>
      <c r="M731">
        <v>10</v>
      </c>
      <c r="N731">
        <v>30894</v>
      </c>
      <c r="O731">
        <v>17696</v>
      </c>
      <c r="P731">
        <v>16223</v>
      </c>
      <c r="Q731" t="s">
        <v>47</v>
      </c>
      <c r="R731" t="s">
        <v>51</v>
      </c>
      <c r="S731" t="s">
        <v>54</v>
      </c>
      <c r="T731">
        <v>4</v>
      </c>
    </row>
    <row r="732" spans="1:20" x14ac:dyDescent="0.2">
      <c r="A732" s="4">
        <f t="shared" si="11"/>
        <v>45718</v>
      </c>
      <c r="B732" t="s">
        <v>20</v>
      </c>
      <c r="C732" t="s">
        <v>24</v>
      </c>
      <c r="D732" t="s">
        <v>30</v>
      </c>
      <c r="E732" t="s">
        <v>36</v>
      </c>
      <c r="F732" t="s">
        <v>40</v>
      </c>
      <c r="G732">
        <v>77567</v>
      </c>
      <c r="H732" t="s">
        <v>42</v>
      </c>
      <c r="I732" t="s">
        <v>43</v>
      </c>
      <c r="J732">
        <v>697227</v>
      </c>
      <c r="K732">
        <v>8</v>
      </c>
      <c r="L732">
        <v>2554</v>
      </c>
      <c r="M732">
        <v>10</v>
      </c>
      <c r="N732">
        <v>38943</v>
      </c>
      <c r="O732">
        <v>16948</v>
      </c>
      <c r="P732">
        <v>-2581</v>
      </c>
      <c r="Q732" t="s">
        <v>48</v>
      </c>
      <c r="R732" t="s">
        <v>51</v>
      </c>
      <c r="S732" t="s">
        <v>54</v>
      </c>
      <c r="T732">
        <v>2</v>
      </c>
    </row>
    <row r="733" spans="1:20" x14ac:dyDescent="0.2">
      <c r="A733" s="4">
        <f t="shared" si="11"/>
        <v>45718</v>
      </c>
      <c r="B733" t="s">
        <v>22</v>
      </c>
      <c r="C733" t="s">
        <v>26</v>
      </c>
      <c r="D733" t="s">
        <v>32</v>
      </c>
      <c r="E733" t="s">
        <v>36</v>
      </c>
      <c r="F733" t="s">
        <v>40</v>
      </c>
      <c r="G733">
        <v>72713</v>
      </c>
      <c r="H733" t="s">
        <v>41</v>
      </c>
      <c r="I733" t="s">
        <v>45</v>
      </c>
      <c r="J733">
        <v>581994</v>
      </c>
      <c r="K733">
        <v>3</v>
      </c>
      <c r="L733">
        <v>1033</v>
      </c>
      <c r="M733">
        <v>0</v>
      </c>
      <c r="N733">
        <v>39689</v>
      </c>
      <c r="O733">
        <v>9507</v>
      </c>
      <c r="P733">
        <v>13664</v>
      </c>
      <c r="Q733" t="s">
        <v>47</v>
      </c>
      <c r="R733" t="s">
        <v>51</v>
      </c>
      <c r="S733" t="s">
        <v>56</v>
      </c>
      <c r="T733">
        <v>5</v>
      </c>
    </row>
    <row r="734" spans="1:20" x14ac:dyDescent="0.2">
      <c r="A734" s="4">
        <f t="shared" si="11"/>
        <v>45719</v>
      </c>
      <c r="B734" t="s">
        <v>22</v>
      </c>
      <c r="C734" t="s">
        <v>24</v>
      </c>
      <c r="D734" t="s">
        <v>30</v>
      </c>
      <c r="E734" t="s">
        <v>36</v>
      </c>
      <c r="F734" t="s">
        <v>40</v>
      </c>
      <c r="G734">
        <v>93169</v>
      </c>
      <c r="H734" t="s">
        <v>42</v>
      </c>
      <c r="I734" t="s">
        <v>44</v>
      </c>
      <c r="J734">
        <v>274536</v>
      </c>
      <c r="K734">
        <v>8</v>
      </c>
      <c r="L734">
        <v>2619</v>
      </c>
      <c r="M734">
        <v>0</v>
      </c>
      <c r="N734">
        <v>45689</v>
      </c>
      <c r="O734">
        <v>11642</v>
      </c>
      <c r="P734">
        <v>13718</v>
      </c>
      <c r="Q734" t="s">
        <v>47</v>
      </c>
      <c r="R734" t="s">
        <v>50</v>
      </c>
      <c r="S734" t="s">
        <v>53</v>
      </c>
      <c r="T734">
        <v>4</v>
      </c>
    </row>
    <row r="735" spans="1:20" x14ac:dyDescent="0.2">
      <c r="A735" s="4">
        <f t="shared" si="11"/>
        <v>45719</v>
      </c>
      <c r="B735" t="s">
        <v>21</v>
      </c>
      <c r="C735" t="s">
        <v>25</v>
      </c>
      <c r="D735" t="s">
        <v>31</v>
      </c>
      <c r="E735" t="s">
        <v>34</v>
      </c>
      <c r="F735" t="s">
        <v>38</v>
      </c>
      <c r="G735">
        <v>68639</v>
      </c>
      <c r="H735" t="s">
        <v>41</v>
      </c>
      <c r="I735" t="s">
        <v>44</v>
      </c>
      <c r="J735">
        <v>430619</v>
      </c>
      <c r="K735">
        <v>6</v>
      </c>
      <c r="L735">
        <v>2023</v>
      </c>
      <c r="M735">
        <v>15</v>
      </c>
      <c r="N735">
        <v>41324</v>
      </c>
      <c r="O735">
        <v>2890</v>
      </c>
      <c r="P735">
        <v>-3582</v>
      </c>
      <c r="Q735" t="s">
        <v>46</v>
      </c>
      <c r="R735" t="s">
        <v>51</v>
      </c>
      <c r="S735" t="s">
        <v>56</v>
      </c>
      <c r="T735">
        <v>4</v>
      </c>
    </row>
    <row r="736" spans="1:20" x14ac:dyDescent="0.2">
      <c r="A736" s="4">
        <f t="shared" si="11"/>
        <v>45719</v>
      </c>
      <c r="B736" t="s">
        <v>23</v>
      </c>
      <c r="C736" t="s">
        <v>27</v>
      </c>
      <c r="D736" t="s">
        <v>30</v>
      </c>
      <c r="E736" t="s">
        <v>35</v>
      </c>
      <c r="F736" t="s">
        <v>37</v>
      </c>
      <c r="G736">
        <v>98728</v>
      </c>
      <c r="H736" t="s">
        <v>41</v>
      </c>
      <c r="I736" t="s">
        <v>44</v>
      </c>
      <c r="J736">
        <v>182758</v>
      </c>
      <c r="K736">
        <v>6</v>
      </c>
      <c r="L736">
        <v>3165</v>
      </c>
      <c r="M736">
        <v>10</v>
      </c>
      <c r="N736">
        <v>30040</v>
      </c>
      <c r="O736">
        <v>14759</v>
      </c>
      <c r="P736">
        <v>8731</v>
      </c>
      <c r="Q736" t="s">
        <v>48</v>
      </c>
      <c r="R736" t="s">
        <v>52</v>
      </c>
      <c r="S736" t="s">
        <v>56</v>
      </c>
      <c r="T736">
        <v>1</v>
      </c>
    </row>
    <row r="737" spans="1:20" x14ac:dyDescent="0.2">
      <c r="A737" s="4">
        <f t="shared" si="11"/>
        <v>45719</v>
      </c>
      <c r="B737" t="s">
        <v>20</v>
      </c>
      <c r="C737" t="s">
        <v>24</v>
      </c>
      <c r="D737" t="s">
        <v>31</v>
      </c>
      <c r="E737" t="s">
        <v>35</v>
      </c>
      <c r="F737" t="s">
        <v>40</v>
      </c>
      <c r="G737">
        <v>95476</v>
      </c>
      <c r="H737" t="s">
        <v>41</v>
      </c>
      <c r="I737" t="s">
        <v>43</v>
      </c>
      <c r="J737">
        <v>258349</v>
      </c>
      <c r="K737">
        <v>3</v>
      </c>
      <c r="L737">
        <v>2686</v>
      </c>
      <c r="M737">
        <v>20</v>
      </c>
      <c r="N737">
        <v>4936</v>
      </c>
      <c r="O737">
        <v>29194</v>
      </c>
      <c r="P737">
        <v>-453</v>
      </c>
      <c r="Q737" t="s">
        <v>49</v>
      </c>
      <c r="R737" t="s">
        <v>50</v>
      </c>
      <c r="S737" t="s">
        <v>56</v>
      </c>
      <c r="T737">
        <v>5</v>
      </c>
    </row>
    <row r="738" spans="1:20" x14ac:dyDescent="0.2">
      <c r="A738" s="4">
        <f t="shared" si="11"/>
        <v>45719</v>
      </c>
      <c r="B738" t="s">
        <v>21</v>
      </c>
      <c r="C738" t="s">
        <v>24</v>
      </c>
      <c r="D738" t="s">
        <v>33</v>
      </c>
      <c r="E738" t="s">
        <v>36</v>
      </c>
      <c r="F738" t="s">
        <v>37</v>
      </c>
      <c r="G738">
        <v>18988</v>
      </c>
      <c r="H738" t="s">
        <v>41</v>
      </c>
      <c r="I738" t="s">
        <v>45</v>
      </c>
      <c r="J738">
        <v>973111</v>
      </c>
      <c r="K738">
        <v>6</v>
      </c>
      <c r="L738">
        <v>3957</v>
      </c>
      <c r="M738">
        <v>15</v>
      </c>
      <c r="N738">
        <v>27927</v>
      </c>
      <c r="O738">
        <v>21605</v>
      </c>
      <c r="P738">
        <v>1800</v>
      </c>
      <c r="Q738" t="s">
        <v>46</v>
      </c>
      <c r="R738" t="s">
        <v>51</v>
      </c>
      <c r="S738" t="s">
        <v>54</v>
      </c>
      <c r="T738">
        <v>2</v>
      </c>
    </row>
    <row r="739" spans="1:20" x14ac:dyDescent="0.2">
      <c r="A739" s="4">
        <f t="shared" si="11"/>
        <v>45719</v>
      </c>
      <c r="B739" t="s">
        <v>22</v>
      </c>
      <c r="C739" t="s">
        <v>26</v>
      </c>
      <c r="D739" t="s">
        <v>33</v>
      </c>
      <c r="E739" t="s">
        <v>35</v>
      </c>
      <c r="F739" t="s">
        <v>38</v>
      </c>
      <c r="G739">
        <v>88488</v>
      </c>
      <c r="H739" t="s">
        <v>41</v>
      </c>
      <c r="I739" t="s">
        <v>44</v>
      </c>
      <c r="J739">
        <v>154012</v>
      </c>
      <c r="K739">
        <v>8</v>
      </c>
      <c r="L739">
        <v>3089</v>
      </c>
      <c r="M739">
        <v>15</v>
      </c>
      <c r="N739">
        <v>15514</v>
      </c>
      <c r="O739">
        <v>13192</v>
      </c>
      <c r="P739">
        <v>-2959</v>
      </c>
      <c r="Q739" t="s">
        <v>46</v>
      </c>
      <c r="R739" t="s">
        <v>52</v>
      </c>
      <c r="S739" t="s">
        <v>53</v>
      </c>
      <c r="T739">
        <v>3</v>
      </c>
    </row>
    <row r="740" spans="1:20" x14ac:dyDescent="0.2">
      <c r="A740" s="4">
        <f t="shared" si="11"/>
        <v>45719</v>
      </c>
      <c r="B740" t="s">
        <v>22</v>
      </c>
      <c r="C740" t="s">
        <v>25</v>
      </c>
      <c r="D740" t="s">
        <v>31</v>
      </c>
      <c r="E740" t="s">
        <v>35</v>
      </c>
      <c r="F740" t="s">
        <v>37</v>
      </c>
      <c r="G740">
        <v>12977</v>
      </c>
      <c r="H740" t="s">
        <v>42</v>
      </c>
      <c r="I740" t="s">
        <v>43</v>
      </c>
      <c r="J740">
        <v>758498</v>
      </c>
      <c r="K740">
        <v>7</v>
      </c>
      <c r="L740">
        <v>4919</v>
      </c>
      <c r="M740">
        <v>5</v>
      </c>
      <c r="N740">
        <v>45265</v>
      </c>
      <c r="O740">
        <v>24362</v>
      </c>
      <c r="P740">
        <v>8583</v>
      </c>
      <c r="Q740" t="s">
        <v>48</v>
      </c>
      <c r="R740" t="s">
        <v>52</v>
      </c>
      <c r="S740" t="s">
        <v>55</v>
      </c>
      <c r="T740">
        <v>1</v>
      </c>
    </row>
    <row r="741" spans="1:20" x14ac:dyDescent="0.2">
      <c r="A741" s="4">
        <f t="shared" si="11"/>
        <v>45719</v>
      </c>
      <c r="B741" t="s">
        <v>21</v>
      </c>
      <c r="C741" t="s">
        <v>24</v>
      </c>
      <c r="D741" t="s">
        <v>31</v>
      </c>
      <c r="E741" t="s">
        <v>34</v>
      </c>
      <c r="F741" t="s">
        <v>37</v>
      </c>
      <c r="G741">
        <v>64641</v>
      </c>
      <c r="H741" t="s">
        <v>42</v>
      </c>
      <c r="I741" t="s">
        <v>44</v>
      </c>
      <c r="J741">
        <v>542543</v>
      </c>
      <c r="K741">
        <v>7</v>
      </c>
      <c r="L741">
        <v>2440</v>
      </c>
      <c r="M741">
        <v>20</v>
      </c>
      <c r="N741">
        <v>46398</v>
      </c>
      <c r="O741">
        <v>26071</v>
      </c>
      <c r="P741">
        <v>14952</v>
      </c>
      <c r="Q741" t="s">
        <v>48</v>
      </c>
      <c r="R741" t="s">
        <v>51</v>
      </c>
      <c r="S741" t="s">
        <v>54</v>
      </c>
      <c r="T741">
        <v>4</v>
      </c>
    </row>
    <row r="742" spans="1:20" x14ac:dyDescent="0.2">
      <c r="A742" s="4">
        <f t="shared" si="11"/>
        <v>45719</v>
      </c>
      <c r="B742" t="s">
        <v>20</v>
      </c>
      <c r="C742" t="s">
        <v>24</v>
      </c>
      <c r="D742" t="s">
        <v>30</v>
      </c>
      <c r="E742" t="s">
        <v>34</v>
      </c>
      <c r="F742" t="s">
        <v>38</v>
      </c>
      <c r="G742">
        <v>11268</v>
      </c>
      <c r="H742" t="s">
        <v>41</v>
      </c>
      <c r="I742" t="s">
        <v>45</v>
      </c>
      <c r="J742">
        <v>579741</v>
      </c>
      <c r="K742">
        <v>3</v>
      </c>
      <c r="L742">
        <v>4236</v>
      </c>
      <c r="M742">
        <v>15</v>
      </c>
      <c r="N742">
        <v>25697</v>
      </c>
      <c r="O742">
        <v>26556</v>
      </c>
      <c r="P742">
        <v>8252</v>
      </c>
      <c r="Q742" t="s">
        <v>46</v>
      </c>
      <c r="R742" t="s">
        <v>52</v>
      </c>
      <c r="S742" t="s">
        <v>54</v>
      </c>
      <c r="T742">
        <v>5</v>
      </c>
    </row>
    <row r="743" spans="1:20" x14ac:dyDescent="0.2">
      <c r="A743" s="4">
        <f t="shared" si="11"/>
        <v>45719</v>
      </c>
      <c r="B743" t="s">
        <v>23</v>
      </c>
      <c r="C743" t="s">
        <v>24</v>
      </c>
      <c r="D743" t="s">
        <v>31</v>
      </c>
      <c r="E743" t="s">
        <v>36</v>
      </c>
      <c r="F743" t="s">
        <v>40</v>
      </c>
      <c r="G743">
        <v>64431</v>
      </c>
      <c r="H743" t="s">
        <v>42</v>
      </c>
      <c r="I743" t="s">
        <v>44</v>
      </c>
      <c r="J743">
        <v>357638</v>
      </c>
      <c r="K743">
        <v>3</v>
      </c>
      <c r="L743">
        <v>572</v>
      </c>
      <c r="M743">
        <v>5</v>
      </c>
      <c r="N743">
        <v>27412</v>
      </c>
      <c r="O743">
        <v>22223</v>
      </c>
      <c r="P743">
        <v>8799</v>
      </c>
      <c r="Q743" t="s">
        <v>46</v>
      </c>
      <c r="R743" t="s">
        <v>51</v>
      </c>
      <c r="S743" t="s">
        <v>55</v>
      </c>
      <c r="T743">
        <v>3</v>
      </c>
    </row>
    <row r="744" spans="1:20" x14ac:dyDescent="0.2">
      <c r="A744" s="4">
        <f t="shared" si="11"/>
        <v>45719</v>
      </c>
      <c r="B744" t="s">
        <v>23</v>
      </c>
      <c r="C744" t="s">
        <v>24</v>
      </c>
      <c r="D744" t="s">
        <v>32</v>
      </c>
      <c r="E744" t="s">
        <v>36</v>
      </c>
      <c r="F744" t="s">
        <v>37</v>
      </c>
      <c r="G744">
        <v>26756</v>
      </c>
      <c r="H744" t="s">
        <v>42</v>
      </c>
      <c r="I744" t="s">
        <v>45</v>
      </c>
      <c r="J744">
        <v>824058</v>
      </c>
      <c r="K744">
        <v>5</v>
      </c>
      <c r="L744">
        <v>3387</v>
      </c>
      <c r="M744">
        <v>10</v>
      </c>
      <c r="N744">
        <v>8139</v>
      </c>
      <c r="O744">
        <v>22179</v>
      </c>
      <c r="P744">
        <v>-4629</v>
      </c>
      <c r="Q744" t="s">
        <v>46</v>
      </c>
      <c r="R744" t="s">
        <v>52</v>
      </c>
      <c r="S744" t="s">
        <v>56</v>
      </c>
      <c r="T744">
        <v>4</v>
      </c>
    </row>
    <row r="745" spans="1:20" x14ac:dyDescent="0.2">
      <c r="A745" s="4">
        <f t="shared" si="11"/>
        <v>45719</v>
      </c>
      <c r="B745" t="s">
        <v>22</v>
      </c>
      <c r="C745" t="s">
        <v>27</v>
      </c>
      <c r="D745" t="s">
        <v>33</v>
      </c>
      <c r="E745" t="s">
        <v>36</v>
      </c>
      <c r="F745" t="s">
        <v>39</v>
      </c>
      <c r="G745">
        <v>30764</v>
      </c>
      <c r="H745" t="s">
        <v>42</v>
      </c>
      <c r="I745" t="s">
        <v>43</v>
      </c>
      <c r="J745">
        <v>627040</v>
      </c>
      <c r="K745">
        <v>5</v>
      </c>
      <c r="L745">
        <v>1487</v>
      </c>
      <c r="M745">
        <v>20</v>
      </c>
      <c r="N745">
        <v>48520</v>
      </c>
      <c r="O745">
        <v>3028</v>
      </c>
      <c r="P745">
        <v>5788</v>
      </c>
      <c r="Q745" t="s">
        <v>48</v>
      </c>
      <c r="R745" t="s">
        <v>50</v>
      </c>
      <c r="S745" t="s">
        <v>56</v>
      </c>
      <c r="T745">
        <v>5</v>
      </c>
    </row>
    <row r="746" spans="1:20" x14ac:dyDescent="0.2">
      <c r="A746" s="4">
        <f t="shared" si="11"/>
        <v>45720</v>
      </c>
      <c r="B746" t="s">
        <v>20</v>
      </c>
      <c r="C746" t="s">
        <v>25</v>
      </c>
      <c r="D746" t="s">
        <v>33</v>
      </c>
      <c r="E746" t="s">
        <v>34</v>
      </c>
      <c r="F746" t="s">
        <v>37</v>
      </c>
      <c r="G746">
        <v>69912</v>
      </c>
      <c r="H746" t="s">
        <v>42</v>
      </c>
      <c r="I746" t="s">
        <v>43</v>
      </c>
      <c r="J746">
        <v>650053</v>
      </c>
      <c r="K746">
        <v>9</v>
      </c>
      <c r="L746">
        <v>1845</v>
      </c>
      <c r="M746">
        <v>10</v>
      </c>
      <c r="N746">
        <v>16098</v>
      </c>
      <c r="O746">
        <v>27668</v>
      </c>
      <c r="P746">
        <v>4194</v>
      </c>
      <c r="Q746" t="s">
        <v>46</v>
      </c>
      <c r="R746" t="s">
        <v>51</v>
      </c>
      <c r="S746" t="s">
        <v>54</v>
      </c>
      <c r="T746">
        <v>5</v>
      </c>
    </row>
    <row r="747" spans="1:20" x14ac:dyDescent="0.2">
      <c r="A747" s="4">
        <f t="shared" si="11"/>
        <v>45720</v>
      </c>
      <c r="B747" t="s">
        <v>23</v>
      </c>
      <c r="C747" t="s">
        <v>26</v>
      </c>
      <c r="D747" t="s">
        <v>29</v>
      </c>
      <c r="E747" t="s">
        <v>35</v>
      </c>
      <c r="F747" t="s">
        <v>40</v>
      </c>
      <c r="G747">
        <v>50385</v>
      </c>
      <c r="H747" t="s">
        <v>41</v>
      </c>
      <c r="I747" t="s">
        <v>45</v>
      </c>
      <c r="J747">
        <v>211193</v>
      </c>
      <c r="K747">
        <v>9</v>
      </c>
      <c r="L747">
        <v>3912</v>
      </c>
      <c r="M747">
        <v>5</v>
      </c>
      <c r="N747">
        <v>12258</v>
      </c>
      <c r="O747">
        <v>16690</v>
      </c>
      <c r="P747">
        <v>2577</v>
      </c>
      <c r="Q747" t="s">
        <v>46</v>
      </c>
      <c r="R747" t="s">
        <v>52</v>
      </c>
      <c r="S747" t="s">
        <v>54</v>
      </c>
      <c r="T747">
        <v>3</v>
      </c>
    </row>
    <row r="748" spans="1:20" x14ac:dyDescent="0.2">
      <c r="A748" s="4">
        <f t="shared" si="11"/>
        <v>45720</v>
      </c>
      <c r="B748" t="s">
        <v>20</v>
      </c>
      <c r="C748" t="s">
        <v>26</v>
      </c>
      <c r="D748" t="s">
        <v>31</v>
      </c>
      <c r="E748" t="s">
        <v>34</v>
      </c>
      <c r="F748" t="s">
        <v>39</v>
      </c>
      <c r="G748">
        <v>25032</v>
      </c>
      <c r="H748" t="s">
        <v>42</v>
      </c>
      <c r="I748" t="s">
        <v>45</v>
      </c>
      <c r="J748">
        <v>100837</v>
      </c>
      <c r="K748">
        <v>5</v>
      </c>
      <c r="L748">
        <v>2286</v>
      </c>
      <c r="M748">
        <v>20</v>
      </c>
      <c r="N748">
        <v>21385</v>
      </c>
      <c r="O748">
        <v>14251</v>
      </c>
      <c r="P748">
        <v>16759</v>
      </c>
      <c r="Q748" t="s">
        <v>49</v>
      </c>
      <c r="R748" t="s">
        <v>52</v>
      </c>
      <c r="S748" t="s">
        <v>54</v>
      </c>
      <c r="T748">
        <v>4</v>
      </c>
    </row>
    <row r="749" spans="1:20" x14ac:dyDescent="0.2">
      <c r="A749" s="4">
        <f t="shared" si="11"/>
        <v>45720</v>
      </c>
      <c r="B749" t="s">
        <v>20</v>
      </c>
      <c r="C749" t="s">
        <v>27</v>
      </c>
      <c r="D749" t="s">
        <v>28</v>
      </c>
      <c r="E749" t="s">
        <v>34</v>
      </c>
      <c r="F749" t="s">
        <v>40</v>
      </c>
      <c r="G749">
        <v>55702</v>
      </c>
      <c r="H749" t="s">
        <v>42</v>
      </c>
      <c r="I749" t="s">
        <v>43</v>
      </c>
      <c r="J749">
        <v>718298</v>
      </c>
      <c r="K749">
        <v>5</v>
      </c>
      <c r="L749">
        <v>1531</v>
      </c>
      <c r="M749">
        <v>0</v>
      </c>
      <c r="N749">
        <v>40767</v>
      </c>
      <c r="O749">
        <v>3907</v>
      </c>
      <c r="P749">
        <v>13907</v>
      </c>
      <c r="Q749" t="s">
        <v>47</v>
      </c>
      <c r="R749" t="s">
        <v>51</v>
      </c>
      <c r="S749" t="s">
        <v>55</v>
      </c>
      <c r="T749">
        <v>3</v>
      </c>
    </row>
    <row r="750" spans="1:20" x14ac:dyDescent="0.2">
      <c r="A750" s="4">
        <f t="shared" si="11"/>
        <v>45720</v>
      </c>
      <c r="B750" t="s">
        <v>22</v>
      </c>
      <c r="C750" t="s">
        <v>25</v>
      </c>
      <c r="D750" t="s">
        <v>28</v>
      </c>
      <c r="E750" t="s">
        <v>35</v>
      </c>
      <c r="F750" t="s">
        <v>37</v>
      </c>
      <c r="G750">
        <v>21885</v>
      </c>
      <c r="H750" t="s">
        <v>41</v>
      </c>
      <c r="I750" t="s">
        <v>45</v>
      </c>
      <c r="J750">
        <v>752265</v>
      </c>
      <c r="K750">
        <v>6</v>
      </c>
      <c r="L750">
        <v>2506</v>
      </c>
      <c r="M750">
        <v>0</v>
      </c>
      <c r="N750">
        <v>7074</v>
      </c>
      <c r="O750">
        <v>4143</v>
      </c>
      <c r="P750">
        <v>17738</v>
      </c>
      <c r="Q750" t="s">
        <v>47</v>
      </c>
      <c r="R750" t="s">
        <v>50</v>
      </c>
      <c r="S750" t="s">
        <v>54</v>
      </c>
      <c r="T750">
        <v>2</v>
      </c>
    </row>
    <row r="751" spans="1:20" x14ac:dyDescent="0.2">
      <c r="A751" s="4">
        <f t="shared" si="11"/>
        <v>45720</v>
      </c>
      <c r="B751" t="s">
        <v>23</v>
      </c>
      <c r="C751" t="s">
        <v>24</v>
      </c>
      <c r="D751" t="s">
        <v>31</v>
      </c>
      <c r="E751" t="s">
        <v>35</v>
      </c>
      <c r="F751" t="s">
        <v>38</v>
      </c>
      <c r="G751">
        <v>19796</v>
      </c>
      <c r="H751" t="s">
        <v>41</v>
      </c>
      <c r="I751" t="s">
        <v>45</v>
      </c>
      <c r="J751">
        <v>570795</v>
      </c>
      <c r="K751">
        <v>8</v>
      </c>
      <c r="L751">
        <v>1730</v>
      </c>
      <c r="M751">
        <v>0</v>
      </c>
      <c r="N751">
        <v>27008</v>
      </c>
      <c r="O751">
        <v>9919</v>
      </c>
      <c r="P751">
        <v>15884</v>
      </c>
      <c r="Q751" t="s">
        <v>47</v>
      </c>
      <c r="R751" t="s">
        <v>51</v>
      </c>
      <c r="S751" t="s">
        <v>54</v>
      </c>
      <c r="T751">
        <v>1</v>
      </c>
    </row>
    <row r="752" spans="1:20" x14ac:dyDescent="0.2">
      <c r="A752" s="4">
        <f t="shared" si="11"/>
        <v>45720</v>
      </c>
      <c r="B752" t="s">
        <v>21</v>
      </c>
      <c r="C752" t="s">
        <v>27</v>
      </c>
      <c r="D752" t="s">
        <v>32</v>
      </c>
      <c r="E752" t="s">
        <v>36</v>
      </c>
      <c r="F752" t="s">
        <v>40</v>
      </c>
      <c r="G752">
        <v>42863</v>
      </c>
      <c r="H752" t="s">
        <v>41</v>
      </c>
      <c r="I752" t="s">
        <v>44</v>
      </c>
      <c r="J752">
        <v>343762</v>
      </c>
      <c r="K752">
        <v>6</v>
      </c>
      <c r="L752">
        <v>910</v>
      </c>
      <c r="M752">
        <v>15</v>
      </c>
      <c r="N752">
        <v>23932</v>
      </c>
      <c r="O752">
        <v>29769</v>
      </c>
      <c r="P752">
        <v>9939</v>
      </c>
      <c r="Q752" t="s">
        <v>47</v>
      </c>
      <c r="R752" t="s">
        <v>52</v>
      </c>
      <c r="S752" t="s">
        <v>53</v>
      </c>
      <c r="T752">
        <v>1</v>
      </c>
    </row>
    <row r="753" spans="1:20" x14ac:dyDescent="0.2">
      <c r="A753" s="4">
        <f t="shared" si="11"/>
        <v>45720</v>
      </c>
      <c r="B753" t="s">
        <v>22</v>
      </c>
      <c r="C753" t="s">
        <v>25</v>
      </c>
      <c r="D753" t="s">
        <v>28</v>
      </c>
      <c r="E753" t="s">
        <v>35</v>
      </c>
      <c r="F753" t="s">
        <v>40</v>
      </c>
      <c r="G753">
        <v>91014</v>
      </c>
      <c r="H753" t="s">
        <v>41</v>
      </c>
      <c r="I753" t="s">
        <v>43</v>
      </c>
      <c r="J753">
        <v>681285</v>
      </c>
      <c r="K753">
        <v>6</v>
      </c>
      <c r="L753">
        <v>2805</v>
      </c>
      <c r="M753">
        <v>0</v>
      </c>
      <c r="N753">
        <v>22731</v>
      </c>
      <c r="O753">
        <v>22774</v>
      </c>
      <c r="P753">
        <v>650</v>
      </c>
      <c r="Q753" t="s">
        <v>47</v>
      </c>
      <c r="R753" t="s">
        <v>51</v>
      </c>
      <c r="S753" t="s">
        <v>55</v>
      </c>
      <c r="T753">
        <v>2</v>
      </c>
    </row>
    <row r="754" spans="1:20" x14ac:dyDescent="0.2">
      <c r="A754" s="4">
        <f t="shared" si="11"/>
        <v>45720</v>
      </c>
      <c r="B754" t="s">
        <v>23</v>
      </c>
      <c r="C754" t="s">
        <v>24</v>
      </c>
      <c r="D754" t="s">
        <v>29</v>
      </c>
      <c r="E754" t="s">
        <v>35</v>
      </c>
      <c r="F754" t="s">
        <v>38</v>
      </c>
      <c r="G754">
        <v>42117</v>
      </c>
      <c r="H754" t="s">
        <v>41</v>
      </c>
      <c r="I754" t="s">
        <v>43</v>
      </c>
      <c r="J754">
        <v>790861</v>
      </c>
      <c r="K754">
        <v>9</v>
      </c>
      <c r="L754">
        <v>2319</v>
      </c>
      <c r="M754">
        <v>15</v>
      </c>
      <c r="N754">
        <v>40887</v>
      </c>
      <c r="O754">
        <v>8574</v>
      </c>
      <c r="P754">
        <v>9947</v>
      </c>
      <c r="Q754" t="s">
        <v>46</v>
      </c>
      <c r="R754" t="s">
        <v>50</v>
      </c>
      <c r="S754" t="s">
        <v>55</v>
      </c>
      <c r="T754">
        <v>4</v>
      </c>
    </row>
    <row r="755" spans="1:20" x14ac:dyDescent="0.2">
      <c r="A755" s="4">
        <f t="shared" si="11"/>
        <v>45720</v>
      </c>
      <c r="B755" t="s">
        <v>23</v>
      </c>
      <c r="C755" t="s">
        <v>27</v>
      </c>
      <c r="D755" t="s">
        <v>31</v>
      </c>
      <c r="E755" t="s">
        <v>35</v>
      </c>
      <c r="F755" t="s">
        <v>37</v>
      </c>
      <c r="G755">
        <v>30753</v>
      </c>
      <c r="H755" t="s">
        <v>41</v>
      </c>
      <c r="I755" t="s">
        <v>45</v>
      </c>
      <c r="J755">
        <v>537986</v>
      </c>
      <c r="K755">
        <v>1</v>
      </c>
      <c r="L755">
        <v>3592</v>
      </c>
      <c r="M755">
        <v>15</v>
      </c>
      <c r="N755">
        <v>15083</v>
      </c>
      <c r="O755">
        <v>10659</v>
      </c>
      <c r="P755">
        <v>-3582</v>
      </c>
      <c r="Q755" t="s">
        <v>46</v>
      </c>
      <c r="R755" t="s">
        <v>52</v>
      </c>
      <c r="S755" t="s">
        <v>53</v>
      </c>
      <c r="T755">
        <v>3</v>
      </c>
    </row>
    <row r="756" spans="1:20" x14ac:dyDescent="0.2">
      <c r="A756" s="4">
        <f t="shared" si="11"/>
        <v>45720</v>
      </c>
      <c r="B756" t="s">
        <v>23</v>
      </c>
      <c r="C756" t="s">
        <v>25</v>
      </c>
      <c r="D756" t="s">
        <v>32</v>
      </c>
      <c r="E756" t="s">
        <v>35</v>
      </c>
      <c r="F756" t="s">
        <v>40</v>
      </c>
      <c r="G756">
        <v>30325</v>
      </c>
      <c r="H756" t="s">
        <v>41</v>
      </c>
      <c r="I756" t="s">
        <v>45</v>
      </c>
      <c r="J756">
        <v>343977</v>
      </c>
      <c r="K756">
        <v>4</v>
      </c>
      <c r="L756">
        <v>3091</v>
      </c>
      <c r="M756">
        <v>5</v>
      </c>
      <c r="N756">
        <v>13825</v>
      </c>
      <c r="O756">
        <v>10306</v>
      </c>
      <c r="P756">
        <v>7868</v>
      </c>
      <c r="Q756" t="s">
        <v>49</v>
      </c>
      <c r="R756" t="s">
        <v>50</v>
      </c>
      <c r="S756" t="s">
        <v>56</v>
      </c>
      <c r="T756">
        <v>1</v>
      </c>
    </row>
    <row r="757" spans="1:20" x14ac:dyDescent="0.2">
      <c r="A757" s="4">
        <f t="shared" si="11"/>
        <v>45720</v>
      </c>
      <c r="B757" t="s">
        <v>23</v>
      </c>
      <c r="C757" t="s">
        <v>26</v>
      </c>
      <c r="D757" t="s">
        <v>32</v>
      </c>
      <c r="E757" t="s">
        <v>36</v>
      </c>
      <c r="F757" t="s">
        <v>37</v>
      </c>
      <c r="G757">
        <v>17021</v>
      </c>
      <c r="H757" t="s">
        <v>41</v>
      </c>
      <c r="I757" t="s">
        <v>45</v>
      </c>
      <c r="J757">
        <v>976040</v>
      </c>
      <c r="K757">
        <v>2</v>
      </c>
      <c r="L757">
        <v>3002</v>
      </c>
      <c r="M757">
        <v>0</v>
      </c>
      <c r="N757">
        <v>9050</v>
      </c>
      <c r="O757">
        <v>2677</v>
      </c>
      <c r="P757">
        <v>-1799</v>
      </c>
      <c r="Q757" t="s">
        <v>48</v>
      </c>
      <c r="R757" t="s">
        <v>50</v>
      </c>
      <c r="S757" t="s">
        <v>55</v>
      </c>
      <c r="T757">
        <v>2</v>
      </c>
    </row>
    <row r="758" spans="1:20" x14ac:dyDescent="0.2">
      <c r="A758" s="4">
        <f t="shared" si="11"/>
        <v>45721</v>
      </c>
      <c r="B758" t="s">
        <v>23</v>
      </c>
      <c r="C758" t="s">
        <v>26</v>
      </c>
      <c r="D758" t="s">
        <v>30</v>
      </c>
      <c r="E758" t="s">
        <v>36</v>
      </c>
      <c r="F758" t="s">
        <v>37</v>
      </c>
      <c r="G758">
        <v>90721</v>
      </c>
      <c r="H758" t="s">
        <v>42</v>
      </c>
      <c r="I758" t="s">
        <v>43</v>
      </c>
      <c r="J758">
        <v>727798</v>
      </c>
      <c r="K758">
        <v>9</v>
      </c>
      <c r="L758">
        <v>1161</v>
      </c>
      <c r="M758">
        <v>20</v>
      </c>
      <c r="N758">
        <v>24326</v>
      </c>
      <c r="O758">
        <v>3043</v>
      </c>
      <c r="P758">
        <v>17552</v>
      </c>
      <c r="Q758" t="s">
        <v>49</v>
      </c>
      <c r="R758" t="s">
        <v>52</v>
      </c>
      <c r="S758" t="s">
        <v>54</v>
      </c>
      <c r="T758">
        <v>5</v>
      </c>
    </row>
    <row r="759" spans="1:20" x14ac:dyDescent="0.2">
      <c r="A759" s="4">
        <f t="shared" si="11"/>
        <v>45721</v>
      </c>
      <c r="B759" t="s">
        <v>20</v>
      </c>
      <c r="C759" t="s">
        <v>25</v>
      </c>
      <c r="D759" t="s">
        <v>32</v>
      </c>
      <c r="E759" t="s">
        <v>35</v>
      </c>
      <c r="F759" t="s">
        <v>37</v>
      </c>
      <c r="G759">
        <v>63096</v>
      </c>
      <c r="H759" t="s">
        <v>41</v>
      </c>
      <c r="I759" t="s">
        <v>44</v>
      </c>
      <c r="J759">
        <v>299261</v>
      </c>
      <c r="K759">
        <v>3</v>
      </c>
      <c r="L759">
        <v>1729</v>
      </c>
      <c r="M759">
        <v>15</v>
      </c>
      <c r="N759">
        <v>33368</v>
      </c>
      <c r="O759">
        <v>27740</v>
      </c>
      <c r="P759">
        <v>10449</v>
      </c>
      <c r="Q759" t="s">
        <v>48</v>
      </c>
      <c r="R759" t="s">
        <v>50</v>
      </c>
      <c r="S759" t="s">
        <v>54</v>
      </c>
      <c r="T759">
        <v>1</v>
      </c>
    </row>
    <row r="760" spans="1:20" x14ac:dyDescent="0.2">
      <c r="A760" s="4">
        <f t="shared" si="11"/>
        <v>45721</v>
      </c>
      <c r="B760" t="s">
        <v>22</v>
      </c>
      <c r="C760" t="s">
        <v>26</v>
      </c>
      <c r="D760" t="s">
        <v>28</v>
      </c>
      <c r="E760" t="s">
        <v>35</v>
      </c>
      <c r="F760" t="s">
        <v>38</v>
      </c>
      <c r="G760">
        <v>81404</v>
      </c>
      <c r="H760" t="s">
        <v>42</v>
      </c>
      <c r="I760" t="s">
        <v>43</v>
      </c>
      <c r="J760">
        <v>746195</v>
      </c>
      <c r="K760">
        <v>2</v>
      </c>
      <c r="L760">
        <v>1856</v>
      </c>
      <c r="M760">
        <v>5</v>
      </c>
      <c r="N760">
        <v>13149</v>
      </c>
      <c r="O760">
        <v>8681</v>
      </c>
      <c r="P760">
        <v>13205</v>
      </c>
      <c r="Q760" t="s">
        <v>48</v>
      </c>
      <c r="R760" t="s">
        <v>52</v>
      </c>
      <c r="S760" t="s">
        <v>56</v>
      </c>
      <c r="T760">
        <v>1</v>
      </c>
    </row>
    <row r="761" spans="1:20" x14ac:dyDescent="0.2">
      <c r="A761" s="4">
        <f t="shared" si="11"/>
        <v>45721</v>
      </c>
      <c r="B761" t="s">
        <v>20</v>
      </c>
      <c r="C761" t="s">
        <v>25</v>
      </c>
      <c r="D761" t="s">
        <v>28</v>
      </c>
      <c r="E761" t="s">
        <v>36</v>
      </c>
      <c r="F761" t="s">
        <v>37</v>
      </c>
      <c r="G761">
        <v>23071</v>
      </c>
      <c r="H761" t="s">
        <v>41</v>
      </c>
      <c r="I761" t="s">
        <v>44</v>
      </c>
      <c r="J761">
        <v>160594</v>
      </c>
      <c r="K761">
        <v>8</v>
      </c>
      <c r="L761">
        <v>3592</v>
      </c>
      <c r="M761">
        <v>15</v>
      </c>
      <c r="N761">
        <v>45745</v>
      </c>
      <c r="O761">
        <v>29540</v>
      </c>
      <c r="P761">
        <v>8584</v>
      </c>
      <c r="Q761" t="s">
        <v>49</v>
      </c>
      <c r="R761" t="s">
        <v>50</v>
      </c>
      <c r="S761" t="s">
        <v>53</v>
      </c>
      <c r="T761">
        <v>2</v>
      </c>
    </row>
    <row r="762" spans="1:20" x14ac:dyDescent="0.2">
      <c r="A762" s="4">
        <f t="shared" si="11"/>
        <v>45721</v>
      </c>
      <c r="B762" t="s">
        <v>21</v>
      </c>
      <c r="C762" t="s">
        <v>24</v>
      </c>
      <c r="D762" t="s">
        <v>31</v>
      </c>
      <c r="E762" t="s">
        <v>36</v>
      </c>
      <c r="F762" t="s">
        <v>37</v>
      </c>
      <c r="G762">
        <v>74649</v>
      </c>
      <c r="H762" t="s">
        <v>41</v>
      </c>
      <c r="I762" t="s">
        <v>45</v>
      </c>
      <c r="J762">
        <v>185269</v>
      </c>
      <c r="K762">
        <v>4</v>
      </c>
      <c r="L762">
        <v>2173</v>
      </c>
      <c r="M762">
        <v>20</v>
      </c>
      <c r="N762">
        <v>10412</v>
      </c>
      <c r="O762">
        <v>4114</v>
      </c>
      <c r="P762">
        <v>7628</v>
      </c>
      <c r="Q762" t="s">
        <v>46</v>
      </c>
      <c r="R762" t="s">
        <v>50</v>
      </c>
      <c r="S762" t="s">
        <v>53</v>
      </c>
      <c r="T762">
        <v>3</v>
      </c>
    </row>
    <row r="763" spans="1:20" x14ac:dyDescent="0.2">
      <c r="A763" s="4">
        <f t="shared" si="11"/>
        <v>45721</v>
      </c>
      <c r="B763" t="s">
        <v>23</v>
      </c>
      <c r="C763" t="s">
        <v>25</v>
      </c>
      <c r="D763" t="s">
        <v>31</v>
      </c>
      <c r="E763" t="s">
        <v>35</v>
      </c>
      <c r="F763" t="s">
        <v>39</v>
      </c>
      <c r="G763">
        <v>18041</v>
      </c>
      <c r="H763" t="s">
        <v>42</v>
      </c>
      <c r="I763" t="s">
        <v>43</v>
      </c>
      <c r="J763">
        <v>988046</v>
      </c>
      <c r="K763">
        <v>2</v>
      </c>
      <c r="L763">
        <v>1588</v>
      </c>
      <c r="M763">
        <v>20</v>
      </c>
      <c r="N763">
        <v>28736</v>
      </c>
      <c r="O763">
        <v>21550</v>
      </c>
      <c r="P763">
        <v>-693</v>
      </c>
      <c r="Q763" t="s">
        <v>49</v>
      </c>
      <c r="R763" t="s">
        <v>52</v>
      </c>
      <c r="S763" t="s">
        <v>53</v>
      </c>
      <c r="T763">
        <v>1</v>
      </c>
    </row>
    <row r="764" spans="1:20" x14ac:dyDescent="0.2">
      <c r="A764" s="4">
        <f t="shared" si="11"/>
        <v>45721</v>
      </c>
      <c r="B764" t="s">
        <v>22</v>
      </c>
      <c r="C764" t="s">
        <v>24</v>
      </c>
      <c r="D764" t="s">
        <v>32</v>
      </c>
      <c r="E764" t="s">
        <v>34</v>
      </c>
      <c r="F764" t="s">
        <v>39</v>
      </c>
      <c r="G764">
        <v>92051</v>
      </c>
      <c r="H764" t="s">
        <v>41</v>
      </c>
      <c r="I764" t="s">
        <v>44</v>
      </c>
      <c r="J764">
        <v>137448</v>
      </c>
      <c r="K764">
        <v>4</v>
      </c>
      <c r="L764">
        <v>4148</v>
      </c>
      <c r="M764">
        <v>0</v>
      </c>
      <c r="N764">
        <v>23039</v>
      </c>
      <c r="O764">
        <v>14653</v>
      </c>
      <c r="P764">
        <v>14345</v>
      </c>
      <c r="Q764" t="s">
        <v>47</v>
      </c>
      <c r="R764" t="s">
        <v>50</v>
      </c>
      <c r="S764" t="s">
        <v>54</v>
      </c>
      <c r="T764">
        <v>3</v>
      </c>
    </row>
    <row r="765" spans="1:20" x14ac:dyDescent="0.2">
      <c r="A765" s="4">
        <f t="shared" si="11"/>
        <v>45721</v>
      </c>
      <c r="B765" t="s">
        <v>23</v>
      </c>
      <c r="C765" t="s">
        <v>27</v>
      </c>
      <c r="D765" t="s">
        <v>29</v>
      </c>
      <c r="E765" t="s">
        <v>36</v>
      </c>
      <c r="F765" t="s">
        <v>39</v>
      </c>
      <c r="G765">
        <v>50058</v>
      </c>
      <c r="H765" t="s">
        <v>41</v>
      </c>
      <c r="I765" t="s">
        <v>43</v>
      </c>
      <c r="J765">
        <v>315378</v>
      </c>
      <c r="K765">
        <v>7</v>
      </c>
      <c r="L765">
        <v>4050</v>
      </c>
      <c r="M765">
        <v>15</v>
      </c>
      <c r="N765">
        <v>23561</v>
      </c>
      <c r="O765">
        <v>5853</v>
      </c>
      <c r="P765">
        <v>-3354</v>
      </c>
      <c r="Q765" t="s">
        <v>49</v>
      </c>
      <c r="R765" t="s">
        <v>50</v>
      </c>
      <c r="S765" t="s">
        <v>53</v>
      </c>
      <c r="T765">
        <v>2</v>
      </c>
    </row>
    <row r="766" spans="1:20" x14ac:dyDescent="0.2">
      <c r="A766" s="4">
        <f t="shared" si="11"/>
        <v>45721</v>
      </c>
      <c r="B766" t="s">
        <v>22</v>
      </c>
      <c r="C766" t="s">
        <v>25</v>
      </c>
      <c r="D766" t="s">
        <v>33</v>
      </c>
      <c r="E766" t="s">
        <v>36</v>
      </c>
      <c r="F766" t="s">
        <v>40</v>
      </c>
      <c r="G766">
        <v>58263</v>
      </c>
      <c r="H766" t="s">
        <v>42</v>
      </c>
      <c r="I766" t="s">
        <v>44</v>
      </c>
      <c r="J766">
        <v>793319</v>
      </c>
      <c r="K766">
        <v>7</v>
      </c>
      <c r="L766">
        <v>2460</v>
      </c>
      <c r="M766">
        <v>20</v>
      </c>
      <c r="N766">
        <v>28820</v>
      </c>
      <c r="O766">
        <v>28419</v>
      </c>
      <c r="P766">
        <v>18899</v>
      </c>
      <c r="Q766" t="s">
        <v>46</v>
      </c>
      <c r="R766" t="s">
        <v>50</v>
      </c>
      <c r="S766" t="s">
        <v>53</v>
      </c>
      <c r="T766">
        <v>5</v>
      </c>
    </row>
    <row r="767" spans="1:20" x14ac:dyDescent="0.2">
      <c r="A767" s="4">
        <f t="shared" si="11"/>
        <v>45721</v>
      </c>
      <c r="B767" t="s">
        <v>20</v>
      </c>
      <c r="C767" t="s">
        <v>27</v>
      </c>
      <c r="D767" t="s">
        <v>30</v>
      </c>
      <c r="E767" t="s">
        <v>36</v>
      </c>
      <c r="F767" t="s">
        <v>40</v>
      </c>
      <c r="G767">
        <v>54470</v>
      </c>
      <c r="H767" t="s">
        <v>42</v>
      </c>
      <c r="I767" t="s">
        <v>44</v>
      </c>
      <c r="J767">
        <v>542741</v>
      </c>
      <c r="K767">
        <v>1</v>
      </c>
      <c r="L767">
        <v>3945</v>
      </c>
      <c r="M767">
        <v>10</v>
      </c>
      <c r="N767">
        <v>22192</v>
      </c>
      <c r="O767">
        <v>9095</v>
      </c>
      <c r="P767">
        <v>14019</v>
      </c>
      <c r="Q767" t="s">
        <v>46</v>
      </c>
      <c r="R767" t="s">
        <v>51</v>
      </c>
      <c r="S767" t="s">
        <v>54</v>
      </c>
      <c r="T767">
        <v>1</v>
      </c>
    </row>
    <row r="768" spans="1:20" x14ac:dyDescent="0.2">
      <c r="A768" s="4">
        <f t="shared" si="11"/>
        <v>45721</v>
      </c>
      <c r="B768" t="s">
        <v>22</v>
      </c>
      <c r="C768" t="s">
        <v>26</v>
      </c>
      <c r="D768" t="s">
        <v>33</v>
      </c>
      <c r="E768" t="s">
        <v>35</v>
      </c>
      <c r="F768" t="s">
        <v>39</v>
      </c>
      <c r="G768">
        <v>97826</v>
      </c>
      <c r="H768" t="s">
        <v>42</v>
      </c>
      <c r="I768" t="s">
        <v>43</v>
      </c>
      <c r="J768">
        <v>989411</v>
      </c>
      <c r="K768">
        <v>1</v>
      </c>
      <c r="L768">
        <v>999</v>
      </c>
      <c r="M768">
        <v>20</v>
      </c>
      <c r="N768">
        <v>42642</v>
      </c>
      <c r="O768">
        <v>28462</v>
      </c>
      <c r="P768">
        <v>-2657</v>
      </c>
      <c r="Q768" t="s">
        <v>48</v>
      </c>
      <c r="R768" t="s">
        <v>50</v>
      </c>
      <c r="S768" t="s">
        <v>56</v>
      </c>
      <c r="T768">
        <v>3</v>
      </c>
    </row>
    <row r="769" spans="1:20" x14ac:dyDescent="0.2">
      <c r="A769" s="4">
        <f t="shared" si="11"/>
        <v>45721</v>
      </c>
      <c r="B769" t="s">
        <v>21</v>
      </c>
      <c r="C769" t="s">
        <v>24</v>
      </c>
      <c r="D769" t="s">
        <v>32</v>
      </c>
      <c r="E769" t="s">
        <v>35</v>
      </c>
      <c r="F769" t="s">
        <v>38</v>
      </c>
      <c r="G769">
        <v>38223</v>
      </c>
      <c r="H769" t="s">
        <v>42</v>
      </c>
      <c r="I769" t="s">
        <v>45</v>
      </c>
      <c r="J769">
        <v>702628</v>
      </c>
      <c r="K769">
        <v>3</v>
      </c>
      <c r="L769">
        <v>825</v>
      </c>
      <c r="M769">
        <v>20</v>
      </c>
      <c r="N769">
        <v>42653</v>
      </c>
      <c r="O769">
        <v>25682</v>
      </c>
      <c r="P769">
        <v>3184</v>
      </c>
      <c r="Q769" t="s">
        <v>48</v>
      </c>
      <c r="R769" t="s">
        <v>51</v>
      </c>
      <c r="S769" t="s">
        <v>54</v>
      </c>
      <c r="T769">
        <v>3</v>
      </c>
    </row>
    <row r="770" spans="1:20" x14ac:dyDescent="0.2">
      <c r="A770" s="4">
        <f t="shared" si="11"/>
        <v>45722</v>
      </c>
      <c r="B770" t="s">
        <v>21</v>
      </c>
      <c r="C770" t="s">
        <v>25</v>
      </c>
      <c r="D770" t="s">
        <v>32</v>
      </c>
      <c r="E770" t="s">
        <v>36</v>
      </c>
      <c r="F770" t="s">
        <v>38</v>
      </c>
      <c r="G770">
        <v>43575</v>
      </c>
      <c r="H770" t="s">
        <v>42</v>
      </c>
      <c r="I770" t="s">
        <v>43</v>
      </c>
      <c r="J770">
        <v>443890</v>
      </c>
      <c r="K770">
        <v>2</v>
      </c>
      <c r="L770">
        <v>1387</v>
      </c>
      <c r="M770">
        <v>15</v>
      </c>
      <c r="N770">
        <v>39499</v>
      </c>
      <c r="O770">
        <v>7599</v>
      </c>
      <c r="P770">
        <v>16893</v>
      </c>
      <c r="Q770" t="s">
        <v>49</v>
      </c>
      <c r="R770" t="s">
        <v>52</v>
      </c>
      <c r="S770" t="s">
        <v>53</v>
      </c>
      <c r="T770">
        <v>4</v>
      </c>
    </row>
    <row r="771" spans="1:20" x14ac:dyDescent="0.2">
      <c r="A771" s="4">
        <f t="shared" si="11"/>
        <v>45722</v>
      </c>
      <c r="B771" t="s">
        <v>22</v>
      </c>
      <c r="C771" t="s">
        <v>27</v>
      </c>
      <c r="D771" t="s">
        <v>33</v>
      </c>
      <c r="E771" t="s">
        <v>35</v>
      </c>
      <c r="F771" t="s">
        <v>39</v>
      </c>
      <c r="G771">
        <v>55799</v>
      </c>
      <c r="H771" t="s">
        <v>42</v>
      </c>
      <c r="I771" t="s">
        <v>45</v>
      </c>
      <c r="J771">
        <v>304241</v>
      </c>
      <c r="K771">
        <v>3</v>
      </c>
      <c r="L771">
        <v>1495</v>
      </c>
      <c r="M771">
        <v>20</v>
      </c>
      <c r="N771">
        <v>49780</v>
      </c>
      <c r="O771">
        <v>3341</v>
      </c>
      <c r="P771">
        <v>10301</v>
      </c>
      <c r="Q771" t="s">
        <v>48</v>
      </c>
      <c r="R771" t="s">
        <v>52</v>
      </c>
      <c r="S771" t="s">
        <v>56</v>
      </c>
      <c r="T771">
        <v>3</v>
      </c>
    </row>
    <row r="772" spans="1:20" x14ac:dyDescent="0.2">
      <c r="A772" s="4">
        <f t="shared" si="11"/>
        <v>45722</v>
      </c>
      <c r="B772" t="s">
        <v>22</v>
      </c>
      <c r="C772" t="s">
        <v>24</v>
      </c>
      <c r="D772" t="s">
        <v>30</v>
      </c>
      <c r="E772" t="s">
        <v>35</v>
      </c>
      <c r="F772" t="s">
        <v>40</v>
      </c>
      <c r="G772">
        <v>31661</v>
      </c>
      <c r="H772" t="s">
        <v>41</v>
      </c>
      <c r="I772" t="s">
        <v>44</v>
      </c>
      <c r="J772">
        <v>239384</v>
      </c>
      <c r="K772">
        <v>4</v>
      </c>
      <c r="L772">
        <v>4173</v>
      </c>
      <c r="M772">
        <v>5</v>
      </c>
      <c r="N772">
        <v>33379</v>
      </c>
      <c r="O772">
        <v>23703</v>
      </c>
      <c r="P772">
        <v>16392</v>
      </c>
      <c r="Q772" t="s">
        <v>49</v>
      </c>
      <c r="R772" t="s">
        <v>52</v>
      </c>
      <c r="S772" t="s">
        <v>53</v>
      </c>
      <c r="T772">
        <v>3</v>
      </c>
    </row>
    <row r="773" spans="1:20" x14ac:dyDescent="0.2">
      <c r="A773" s="4">
        <f t="shared" si="11"/>
        <v>45722</v>
      </c>
      <c r="B773" t="s">
        <v>22</v>
      </c>
      <c r="C773" t="s">
        <v>24</v>
      </c>
      <c r="D773" t="s">
        <v>33</v>
      </c>
      <c r="E773" t="s">
        <v>36</v>
      </c>
      <c r="F773" t="s">
        <v>40</v>
      </c>
      <c r="G773">
        <v>91975</v>
      </c>
      <c r="H773" t="s">
        <v>41</v>
      </c>
      <c r="I773" t="s">
        <v>44</v>
      </c>
      <c r="J773">
        <v>531516</v>
      </c>
      <c r="K773">
        <v>7</v>
      </c>
      <c r="L773">
        <v>3540</v>
      </c>
      <c r="M773">
        <v>20</v>
      </c>
      <c r="N773">
        <v>26339</v>
      </c>
      <c r="O773">
        <v>13244</v>
      </c>
      <c r="P773">
        <v>10529</v>
      </c>
      <c r="Q773" t="s">
        <v>48</v>
      </c>
      <c r="R773" t="s">
        <v>51</v>
      </c>
      <c r="S773" t="s">
        <v>54</v>
      </c>
      <c r="T773">
        <v>2</v>
      </c>
    </row>
    <row r="774" spans="1:20" x14ac:dyDescent="0.2">
      <c r="A774" s="4">
        <f t="shared" si="11"/>
        <v>45722</v>
      </c>
      <c r="B774" t="s">
        <v>22</v>
      </c>
      <c r="C774" t="s">
        <v>26</v>
      </c>
      <c r="D774" t="s">
        <v>31</v>
      </c>
      <c r="E774" t="s">
        <v>35</v>
      </c>
      <c r="F774" t="s">
        <v>38</v>
      </c>
      <c r="G774">
        <v>46432</v>
      </c>
      <c r="H774" t="s">
        <v>41</v>
      </c>
      <c r="I774" t="s">
        <v>43</v>
      </c>
      <c r="J774">
        <v>417138</v>
      </c>
      <c r="K774">
        <v>2</v>
      </c>
      <c r="L774">
        <v>1428</v>
      </c>
      <c r="M774">
        <v>10</v>
      </c>
      <c r="N774">
        <v>42334</v>
      </c>
      <c r="O774">
        <v>26706</v>
      </c>
      <c r="P774">
        <v>14602</v>
      </c>
      <c r="Q774" t="s">
        <v>46</v>
      </c>
      <c r="R774" t="s">
        <v>52</v>
      </c>
      <c r="S774" t="s">
        <v>54</v>
      </c>
      <c r="T774">
        <v>3</v>
      </c>
    </row>
    <row r="775" spans="1:20" x14ac:dyDescent="0.2">
      <c r="A775" s="4">
        <f t="shared" si="11"/>
        <v>45722</v>
      </c>
      <c r="B775" t="s">
        <v>21</v>
      </c>
      <c r="C775" t="s">
        <v>26</v>
      </c>
      <c r="D775" t="s">
        <v>28</v>
      </c>
      <c r="E775" t="s">
        <v>34</v>
      </c>
      <c r="F775" t="s">
        <v>37</v>
      </c>
      <c r="G775">
        <v>41147</v>
      </c>
      <c r="H775" t="s">
        <v>41</v>
      </c>
      <c r="I775" t="s">
        <v>43</v>
      </c>
      <c r="J775">
        <v>710053</v>
      </c>
      <c r="K775">
        <v>7</v>
      </c>
      <c r="L775">
        <v>3468</v>
      </c>
      <c r="M775">
        <v>20</v>
      </c>
      <c r="N775">
        <v>37048</v>
      </c>
      <c r="O775">
        <v>18493</v>
      </c>
      <c r="P775">
        <v>17382</v>
      </c>
      <c r="Q775" t="s">
        <v>48</v>
      </c>
      <c r="R775" t="s">
        <v>52</v>
      </c>
      <c r="S775" t="s">
        <v>56</v>
      </c>
      <c r="T775">
        <v>4</v>
      </c>
    </row>
    <row r="776" spans="1:20" x14ac:dyDescent="0.2">
      <c r="A776" s="4">
        <f t="shared" si="11"/>
        <v>45722</v>
      </c>
      <c r="B776" t="s">
        <v>23</v>
      </c>
      <c r="C776" t="s">
        <v>24</v>
      </c>
      <c r="D776" t="s">
        <v>29</v>
      </c>
      <c r="E776" t="s">
        <v>35</v>
      </c>
      <c r="F776" t="s">
        <v>38</v>
      </c>
      <c r="G776">
        <v>39114</v>
      </c>
      <c r="H776" t="s">
        <v>41</v>
      </c>
      <c r="I776" t="s">
        <v>45</v>
      </c>
      <c r="J776">
        <v>889316</v>
      </c>
      <c r="K776">
        <v>5</v>
      </c>
      <c r="L776">
        <v>4903</v>
      </c>
      <c r="M776">
        <v>0</v>
      </c>
      <c r="N776">
        <v>16360</v>
      </c>
      <c r="O776">
        <v>29157</v>
      </c>
      <c r="P776">
        <v>10599</v>
      </c>
      <c r="Q776" t="s">
        <v>47</v>
      </c>
      <c r="R776" t="s">
        <v>50</v>
      </c>
      <c r="S776" t="s">
        <v>53</v>
      </c>
      <c r="T776">
        <v>5</v>
      </c>
    </row>
    <row r="777" spans="1:20" x14ac:dyDescent="0.2">
      <c r="A777" s="4">
        <f t="shared" si="11"/>
        <v>45722</v>
      </c>
      <c r="B777" t="s">
        <v>22</v>
      </c>
      <c r="C777" t="s">
        <v>24</v>
      </c>
      <c r="D777" t="s">
        <v>31</v>
      </c>
      <c r="E777" t="s">
        <v>35</v>
      </c>
      <c r="F777" t="s">
        <v>37</v>
      </c>
      <c r="G777">
        <v>16030</v>
      </c>
      <c r="H777" t="s">
        <v>42</v>
      </c>
      <c r="I777" t="s">
        <v>45</v>
      </c>
      <c r="J777">
        <v>471257</v>
      </c>
      <c r="K777">
        <v>8</v>
      </c>
      <c r="L777">
        <v>2422</v>
      </c>
      <c r="M777">
        <v>15</v>
      </c>
      <c r="N777">
        <v>32096</v>
      </c>
      <c r="O777">
        <v>18634</v>
      </c>
      <c r="P777">
        <v>7342</v>
      </c>
      <c r="Q777" t="s">
        <v>46</v>
      </c>
      <c r="R777" t="s">
        <v>51</v>
      </c>
      <c r="S777" t="s">
        <v>53</v>
      </c>
      <c r="T777">
        <v>4</v>
      </c>
    </row>
    <row r="778" spans="1:20" x14ac:dyDescent="0.2">
      <c r="A778" s="4">
        <f t="shared" si="11"/>
        <v>45722</v>
      </c>
      <c r="B778" t="s">
        <v>22</v>
      </c>
      <c r="C778" t="s">
        <v>25</v>
      </c>
      <c r="D778" t="s">
        <v>28</v>
      </c>
      <c r="E778" t="s">
        <v>36</v>
      </c>
      <c r="F778" t="s">
        <v>40</v>
      </c>
      <c r="G778">
        <v>57429</v>
      </c>
      <c r="H778" t="s">
        <v>42</v>
      </c>
      <c r="I778" t="s">
        <v>43</v>
      </c>
      <c r="J778">
        <v>644810</v>
      </c>
      <c r="K778">
        <v>8</v>
      </c>
      <c r="L778">
        <v>3755</v>
      </c>
      <c r="M778">
        <v>10</v>
      </c>
      <c r="N778">
        <v>34038</v>
      </c>
      <c r="O778">
        <v>28217</v>
      </c>
      <c r="P778">
        <v>723</v>
      </c>
      <c r="Q778" t="s">
        <v>47</v>
      </c>
      <c r="R778" t="s">
        <v>51</v>
      </c>
      <c r="S778" t="s">
        <v>56</v>
      </c>
      <c r="T778">
        <v>5</v>
      </c>
    </row>
    <row r="779" spans="1:20" x14ac:dyDescent="0.2">
      <c r="A779" s="4">
        <f t="shared" si="11"/>
        <v>45722</v>
      </c>
      <c r="B779" t="s">
        <v>21</v>
      </c>
      <c r="C779" t="s">
        <v>24</v>
      </c>
      <c r="D779" t="s">
        <v>29</v>
      </c>
      <c r="E779" t="s">
        <v>36</v>
      </c>
      <c r="F779" t="s">
        <v>40</v>
      </c>
      <c r="G779">
        <v>57743</v>
      </c>
      <c r="H779" t="s">
        <v>41</v>
      </c>
      <c r="I779" t="s">
        <v>45</v>
      </c>
      <c r="J779">
        <v>105623</v>
      </c>
      <c r="K779">
        <v>5</v>
      </c>
      <c r="L779">
        <v>2154</v>
      </c>
      <c r="M779">
        <v>5</v>
      </c>
      <c r="N779">
        <v>42887</v>
      </c>
      <c r="O779">
        <v>23856</v>
      </c>
      <c r="P779">
        <v>6004</v>
      </c>
      <c r="Q779" t="s">
        <v>46</v>
      </c>
      <c r="R779" t="s">
        <v>51</v>
      </c>
      <c r="S779" t="s">
        <v>55</v>
      </c>
      <c r="T779">
        <v>1</v>
      </c>
    </row>
    <row r="780" spans="1:20" x14ac:dyDescent="0.2">
      <c r="A780" s="4">
        <f t="shared" si="11"/>
        <v>45722</v>
      </c>
      <c r="B780" t="s">
        <v>21</v>
      </c>
      <c r="C780" t="s">
        <v>25</v>
      </c>
      <c r="D780" t="s">
        <v>29</v>
      </c>
      <c r="E780" t="s">
        <v>34</v>
      </c>
      <c r="F780" t="s">
        <v>39</v>
      </c>
      <c r="G780">
        <v>75615</v>
      </c>
      <c r="H780" t="s">
        <v>42</v>
      </c>
      <c r="I780" t="s">
        <v>45</v>
      </c>
      <c r="J780">
        <v>373604</v>
      </c>
      <c r="K780">
        <v>8</v>
      </c>
      <c r="L780">
        <v>1124</v>
      </c>
      <c r="M780">
        <v>20</v>
      </c>
      <c r="N780">
        <v>5508</v>
      </c>
      <c r="O780">
        <v>8408</v>
      </c>
      <c r="P780">
        <v>15124</v>
      </c>
      <c r="Q780" t="s">
        <v>49</v>
      </c>
      <c r="R780" t="s">
        <v>52</v>
      </c>
      <c r="S780" t="s">
        <v>54</v>
      </c>
      <c r="T780">
        <v>5</v>
      </c>
    </row>
    <row r="781" spans="1:20" x14ac:dyDescent="0.2">
      <c r="A781" s="4">
        <f t="shared" si="11"/>
        <v>45722</v>
      </c>
      <c r="B781" t="s">
        <v>20</v>
      </c>
      <c r="C781" t="s">
        <v>24</v>
      </c>
      <c r="D781" t="s">
        <v>29</v>
      </c>
      <c r="E781" t="s">
        <v>35</v>
      </c>
      <c r="F781" t="s">
        <v>40</v>
      </c>
      <c r="G781">
        <v>57577</v>
      </c>
      <c r="H781" t="s">
        <v>41</v>
      </c>
      <c r="I781" t="s">
        <v>43</v>
      </c>
      <c r="J781">
        <v>110234</v>
      </c>
      <c r="K781">
        <v>9</v>
      </c>
      <c r="L781">
        <v>4844</v>
      </c>
      <c r="M781">
        <v>20</v>
      </c>
      <c r="N781">
        <v>4118</v>
      </c>
      <c r="O781">
        <v>4073</v>
      </c>
      <c r="P781">
        <v>-24</v>
      </c>
      <c r="Q781" t="s">
        <v>46</v>
      </c>
      <c r="R781" t="s">
        <v>51</v>
      </c>
      <c r="S781" t="s">
        <v>54</v>
      </c>
      <c r="T781">
        <v>5</v>
      </c>
    </row>
    <row r="782" spans="1:20" x14ac:dyDescent="0.2">
      <c r="A782" s="4">
        <f t="shared" si="11"/>
        <v>45723</v>
      </c>
      <c r="B782" t="s">
        <v>22</v>
      </c>
      <c r="C782" t="s">
        <v>26</v>
      </c>
      <c r="D782" t="s">
        <v>32</v>
      </c>
      <c r="E782" t="s">
        <v>34</v>
      </c>
      <c r="F782" t="s">
        <v>37</v>
      </c>
      <c r="G782">
        <v>12966</v>
      </c>
      <c r="H782" t="s">
        <v>42</v>
      </c>
      <c r="I782" t="s">
        <v>43</v>
      </c>
      <c r="J782">
        <v>294650</v>
      </c>
      <c r="K782">
        <v>7</v>
      </c>
      <c r="L782">
        <v>2871</v>
      </c>
      <c r="M782">
        <v>5</v>
      </c>
      <c r="N782">
        <v>47015</v>
      </c>
      <c r="O782">
        <v>22754</v>
      </c>
      <c r="P782">
        <v>17453</v>
      </c>
      <c r="Q782" t="s">
        <v>48</v>
      </c>
      <c r="R782" t="s">
        <v>52</v>
      </c>
      <c r="S782" t="s">
        <v>53</v>
      </c>
      <c r="T782">
        <v>4</v>
      </c>
    </row>
    <row r="783" spans="1:20" x14ac:dyDescent="0.2">
      <c r="A783" s="4">
        <f t="shared" ref="A783:A846" si="12">A771+1</f>
        <v>45723</v>
      </c>
      <c r="B783" t="s">
        <v>20</v>
      </c>
      <c r="C783" t="s">
        <v>25</v>
      </c>
      <c r="D783" t="s">
        <v>29</v>
      </c>
      <c r="E783" t="s">
        <v>34</v>
      </c>
      <c r="F783" t="s">
        <v>38</v>
      </c>
      <c r="G783">
        <v>13728</v>
      </c>
      <c r="H783" t="s">
        <v>41</v>
      </c>
      <c r="I783" t="s">
        <v>44</v>
      </c>
      <c r="J783">
        <v>320708</v>
      </c>
      <c r="K783">
        <v>6</v>
      </c>
      <c r="L783">
        <v>558</v>
      </c>
      <c r="M783">
        <v>20</v>
      </c>
      <c r="N783">
        <v>16360</v>
      </c>
      <c r="O783">
        <v>27665</v>
      </c>
      <c r="P783">
        <v>-962</v>
      </c>
      <c r="Q783" t="s">
        <v>47</v>
      </c>
      <c r="R783" t="s">
        <v>52</v>
      </c>
      <c r="S783" t="s">
        <v>54</v>
      </c>
      <c r="T783">
        <v>2</v>
      </c>
    </row>
    <row r="784" spans="1:20" x14ac:dyDescent="0.2">
      <c r="A784" s="4">
        <f t="shared" si="12"/>
        <v>45723</v>
      </c>
      <c r="B784" t="s">
        <v>21</v>
      </c>
      <c r="C784" t="s">
        <v>27</v>
      </c>
      <c r="D784" t="s">
        <v>30</v>
      </c>
      <c r="E784" t="s">
        <v>36</v>
      </c>
      <c r="F784" t="s">
        <v>39</v>
      </c>
      <c r="G784">
        <v>47304</v>
      </c>
      <c r="H784" t="s">
        <v>41</v>
      </c>
      <c r="I784" t="s">
        <v>44</v>
      </c>
      <c r="J784">
        <v>933337</v>
      </c>
      <c r="K784">
        <v>7</v>
      </c>
      <c r="L784">
        <v>2816</v>
      </c>
      <c r="M784">
        <v>0</v>
      </c>
      <c r="N784">
        <v>38213</v>
      </c>
      <c r="O784">
        <v>6545</v>
      </c>
      <c r="P784">
        <v>17482</v>
      </c>
      <c r="Q784" t="s">
        <v>46</v>
      </c>
      <c r="R784" t="s">
        <v>52</v>
      </c>
      <c r="S784" t="s">
        <v>56</v>
      </c>
      <c r="T784">
        <v>2</v>
      </c>
    </row>
    <row r="785" spans="1:20" x14ac:dyDescent="0.2">
      <c r="A785" s="4">
        <f t="shared" si="12"/>
        <v>45723</v>
      </c>
      <c r="B785" t="s">
        <v>21</v>
      </c>
      <c r="C785" t="s">
        <v>26</v>
      </c>
      <c r="D785" t="s">
        <v>33</v>
      </c>
      <c r="E785" t="s">
        <v>35</v>
      </c>
      <c r="F785" t="s">
        <v>37</v>
      </c>
      <c r="G785">
        <v>59277</v>
      </c>
      <c r="H785" t="s">
        <v>41</v>
      </c>
      <c r="I785" t="s">
        <v>43</v>
      </c>
      <c r="J785">
        <v>260492</v>
      </c>
      <c r="K785">
        <v>7</v>
      </c>
      <c r="L785">
        <v>1777</v>
      </c>
      <c r="M785">
        <v>10</v>
      </c>
      <c r="N785">
        <v>33957</v>
      </c>
      <c r="O785">
        <v>25656</v>
      </c>
      <c r="P785">
        <v>-1166</v>
      </c>
      <c r="Q785" t="s">
        <v>49</v>
      </c>
      <c r="R785" t="s">
        <v>52</v>
      </c>
      <c r="S785" t="s">
        <v>54</v>
      </c>
      <c r="T785">
        <v>5</v>
      </c>
    </row>
    <row r="786" spans="1:20" x14ac:dyDescent="0.2">
      <c r="A786" s="4">
        <f t="shared" si="12"/>
        <v>45723</v>
      </c>
      <c r="B786" t="s">
        <v>23</v>
      </c>
      <c r="C786" t="s">
        <v>25</v>
      </c>
      <c r="D786" t="s">
        <v>30</v>
      </c>
      <c r="E786" t="s">
        <v>36</v>
      </c>
      <c r="F786" t="s">
        <v>38</v>
      </c>
      <c r="G786">
        <v>10947</v>
      </c>
      <c r="H786" t="s">
        <v>42</v>
      </c>
      <c r="I786" t="s">
        <v>44</v>
      </c>
      <c r="J786">
        <v>266885</v>
      </c>
      <c r="K786">
        <v>3</v>
      </c>
      <c r="L786">
        <v>1186</v>
      </c>
      <c r="M786">
        <v>20</v>
      </c>
      <c r="N786">
        <v>33260</v>
      </c>
      <c r="O786">
        <v>11727</v>
      </c>
      <c r="P786">
        <v>4991</v>
      </c>
      <c r="Q786" t="s">
        <v>47</v>
      </c>
      <c r="R786" t="s">
        <v>50</v>
      </c>
      <c r="S786" t="s">
        <v>56</v>
      </c>
      <c r="T786">
        <v>4</v>
      </c>
    </row>
    <row r="787" spans="1:20" x14ac:dyDescent="0.2">
      <c r="A787" s="4">
        <f t="shared" si="12"/>
        <v>45723</v>
      </c>
      <c r="B787" t="s">
        <v>22</v>
      </c>
      <c r="C787" t="s">
        <v>25</v>
      </c>
      <c r="D787" t="s">
        <v>33</v>
      </c>
      <c r="E787" t="s">
        <v>34</v>
      </c>
      <c r="F787" t="s">
        <v>38</v>
      </c>
      <c r="G787">
        <v>88101</v>
      </c>
      <c r="H787" t="s">
        <v>42</v>
      </c>
      <c r="I787" t="s">
        <v>45</v>
      </c>
      <c r="J787">
        <v>739780</v>
      </c>
      <c r="K787">
        <v>6</v>
      </c>
      <c r="L787">
        <v>1032</v>
      </c>
      <c r="M787">
        <v>5</v>
      </c>
      <c r="N787">
        <v>37586</v>
      </c>
      <c r="O787">
        <v>1915</v>
      </c>
      <c r="P787">
        <v>19071</v>
      </c>
      <c r="Q787" t="s">
        <v>46</v>
      </c>
      <c r="R787" t="s">
        <v>51</v>
      </c>
      <c r="S787" t="s">
        <v>54</v>
      </c>
      <c r="T787">
        <v>2</v>
      </c>
    </row>
    <row r="788" spans="1:20" x14ac:dyDescent="0.2">
      <c r="A788" s="4">
        <f t="shared" si="12"/>
        <v>45723</v>
      </c>
      <c r="B788" t="s">
        <v>20</v>
      </c>
      <c r="C788" t="s">
        <v>27</v>
      </c>
      <c r="D788" t="s">
        <v>31</v>
      </c>
      <c r="E788" t="s">
        <v>34</v>
      </c>
      <c r="F788" t="s">
        <v>38</v>
      </c>
      <c r="G788">
        <v>91380</v>
      </c>
      <c r="H788" t="s">
        <v>41</v>
      </c>
      <c r="I788" t="s">
        <v>43</v>
      </c>
      <c r="J788">
        <v>138353</v>
      </c>
      <c r="K788">
        <v>6</v>
      </c>
      <c r="L788">
        <v>3675</v>
      </c>
      <c r="M788">
        <v>5</v>
      </c>
      <c r="N788">
        <v>29907</v>
      </c>
      <c r="O788">
        <v>17645</v>
      </c>
      <c r="P788">
        <v>14268</v>
      </c>
      <c r="Q788" t="s">
        <v>49</v>
      </c>
      <c r="R788" t="s">
        <v>51</v>
      </c>
      <c r="S788" t="s">
        <v>55</v>
      </c>
      <c r="T788">
        <v>2</v>
      </c>
    </row>
    <row r="789" spans="1:20" x14ac:dyDescent="0.2">
      <c r="A789" s="4">
        <f t="shared" si="12"/>
        <v>45723</v>
      </c>
      <c r="B789" t="s">
        <v>21</v>
      </c>
      <c r="C789" t="s">
        <v>25</v>
      </c>
      <c r="D789" t="s">
        <v>31</v>
      </c>
      <c r="E789" t="s">
        <v>36</v>
      </c>
      <c r="F789" t="s">
        <v>40</v>
      </c>
      <c r="G789">
        <v>76130</v>
      </c>
      <c r="H789" t="s">
        <v>42</v>
      </c>
      <c r="I789" t="s">
        <v>44</v>
      </c>
      <c r="J789">
        <v>659273</v>
      </c>
      <c r="K789">
        <v>9</v>
      </c>
      <c r="L789">
        <v>4404</v>
      </c>
      <c r="M789">
        <v>10</v>
      </c>
      <c r="N789">
        <v>45102</v>
      </c>
      <c r="O789">
        <v>6514</v>
      </c>
      <c r="P789">
        <v>-3678</v>
      </c>
      <c r="Q789" t="s">
        <v>46</v>
      </c>
      <c r="R789" t="s">
        <v>52</v>
      </c>
      <c r="S789" t="s">
        <v>53</v>
      </c>
      <c r="T789">
        <v>4</v>
      </c>
    </row>
    <row r="790" spans="1:20" x14ac:dyDescent="0.2">
      <c r="A790" s="4">
        <f t="shared" si="12"/>
        <v>45723</v>
      </c>
      <c r="B790" t="s">
        <v>21</v>
      </c>
      <c r="C790" t="s">
        <v>24</v>
      </c>
      <c r="D790" t="s">
        <v>33</v>
      </c>
      <c r="E790" t="s">
        <v>36</v>
      </c>
      <c r="F790" t="s">
        <v>38</v>
      </c>
      <c r="G790">
        <v>31414</v>
      </c>
      <c r="H790" t="s">
        <v>41</v>
      </c>
      <c r="I790" t="s">
        <v>43</v>
      </c>
      <c r="J790">
        <v>404399</v>
      </c>
      <c r="K790">
        <v>1</v>
      </c>
      <c r="L790">
        <v>4997</v>
      </c>
      <c r="M790">
        <v>0</v>
      </c>
      <c r="N790">
        <v>11605</v>
      </c>
      <c r="O790">
        <v>16044</v>
      </c>
      <c r="P790">
        <v>8921</v>
      </c>
      <c r="Q790" t="s">
        <v>46</v>
      </c>
      <c r="R790" t="s">
        <v>52</v>
      </c>
      <c r="S790" t="s">
        <v>55</v>
      </c>
      <c r="T790">
        <v>5</v>
      </c>
    </row>
    <row r="791" spans="1:20" x14ac:dyDescent="0.2">
      <c r="A791" s="4">
        <f t="shared" si="12"/>
        <v>45723</v>
      </c>
      <c r="B791" t="s">
        <v>20</v>
      </c>
      <c r="C791" t="s">
        <v>27</v>
      </c>
      <c r="D791" t="s">
        <v>30</v>
      </c>
      <c r="E791" t="s">
        <v>36</v>
      </c>
      <c r="F791" t="s">
        <v>40</v>
      </c>
      <c r="G791">
        <v>92060</v>
      </c>
      <c r="H791" t="s">
        <v>41</v>
      </c>
      <c r="I791" t="s">
        <v>44</v>
      </c>
      <c r="J791">
        <v>975629</v>
      </c>
      <c r="K791">
        <v>7</v>
      </c>
      <c r="L791">
        <v>4352</v>
      </c>
      <c r="M791">
        <v>10</v>
      </c>
      <c r="N791">
        <v>8363</v>
      </c>
      <c r="O791">
        <v>20703</v>
      </c>
      <c r="P791">
        <v>-2391</v>
      </c>
      <c r="Q791" t="s">
        <v>47</v>
      </c>
      <c r="R791" t="s">
        <v>52</v>
      </c>
      <c r="S791" t="s">
        <v>56</v>
      </c>
      <c r="T791">
        <v>1</v>
      </c>
    </row>
    <row r="792" spans="1:20" x14ac:dyDescent="0.2">
      <c r="A792" s="4">
        <f t="shared" si="12"/>
        <v>45723</v>
      </c>
      <c r="B792" t="s">
        <v>23</v>
      </c>
      <c r="C792" t="s">
        <v>26</v>
      </c>
      <c r="D792" t="s">
        <v>33</v>
      </c>
      <c r="E792" t="s">
        <v>36</v>
      </c>
      <c r="F792" t="s">
        <v>38</v>
      </c>
      <c r="G792">
        <v>29439</v>
      </c>
      <c r="H792" t="s">
        <v>42</v>
      </c>
      <c r="I792" t="s">
        <v>43</v>
      </c>
      <c r="J792">
        <v>161590</v>
      </c>
      <c r="K792">
        <v>1</v>
      </c>
      <c r="L792">
        <v>3904</v>
      </c>
      <c r="M792">
        <v>20</v>
      </c>
      <c r="N792">
        <v>27481</v>
      </c>
      <c r="O792">
        <v>25534</v>
      </c>
      <c r="P792">
        <v>12108</v>
      </c>
      <c r="Q792" t="s">
        <v>46</v>
      </c>
      <c r="R792" t="s">
        <v>50</v>
      </c>
      <c r="S792" t="s">
        <v>53</v>
      </c>
      <c r="T792">
        <v>4</v>
      </c>
    </row>
    <row r="793" spans="1:20" x14ac:dyDescent="0.2">
      <c r="A793" s="4">
        <f t="shared" si="12"/>
        <v>45723</v>
      </c>
      <c r="B793" t="s">
        <v>21</v>
      </c>
      <c r="C793" t="s">
        <v>26</v>
      </c>
      <c r="D793" t="s">
        <v>29</v>
      </c>
      <c r="E793" t="s">
        <v>36</v>
      </c>
      <c r="F793" t="s">
        <v>38</v>
      </c>
      <c r="G793">
        <v>68220</v>
      </c>
      <c r="H793" t="s">
        <v>41</v>
      </c>
      <c r="I793" t="s">
        <v>45</v>
      </c>
      <c r="J793">
        <v>538702</v>
      </c>
      <c r="K793">
        <v>4</v>
      </c>
      <c r="L793">
        <v>3268</v>
      </c>
      <c r="M793">
        <v>0</v>
      </c>
      <c r="N793">
        <v>40155</v>
      </c>
      <c r="O793">
        <v>4040</v>
      </c>
      <c r="P793">
        <v>13795</v>
      </c>
      <c r="Q793" t="s">
        <v>47</v>
      </c>
      <c r="R793" t="s">
        <v>52</v>
      </c>
      <c r="S793" t="s">
        <v>54</v>
      </c>
      <c r="T793">
        <v>4</v>
      </c>
    </row>
    <row r="794" spans="1:20" x14ac:dyDescent="0.2">
      <c r="A794" s="4">
        <f t="shared" si="12"/>
        <v>45724</v>
      </c>
      <c r="B794" t="s">
        <v>22</v>
      </c>
      <c r="C794" t="s">
        <v>24</v>
      </c>
      <c r="D794" t="s">
        <v>32</v>
      </c>
      <c r="E794" t="s">
        <v>34</v>
      </c>
      <c r="F794" t="s">
        <v>40</v>
      </c>
      <c r="G794">
        <v>56785</v>
      </c>
      <c r="H794" t="s">
        <v>41</v>
      </c>
      <c r="I794" t="s">
        <v>44</v>
      </c>
      <c r="J794">
        <v>221282</v>
      </c>
      <c r="K794">
        <v>7</v>
      </c>
      <c r="L794">
        <v>3424</v>
      </c>
      <c r="M794">
        <v>0</v>
      </c>
      <c r="N794">
        <v>48573</v>
      </c>
      <c r="O794">
        <v>5903</v>
      </c>
      <c r="P794">
        <v>4507</v>
      </c>
      <c r="Q794" t="s">
        <v>47</v>
      </c>
      <c r="R794" t="s">
        <v>51</v>
      </c>
      <c r="S794" t="s">
        <v>54</v>
      </c>
      <c r="T794">
        <v>4</v>
      </c>
    </row>
    <row r="795" spans="1:20" x14ac:dyDescent="0.2">
      <c r="A795" s="4">
        <f t="shared" si="12"/>
        <v>45724</v>
      </c>
      <c r="B795" t="s">
        <v>21</v>
      </c>
      <c r="C795" t="s">
        <v>26</v>
      </c>
      <c r="D795" t="s">
        <v>31</v>
      </c>
      <c r="E795" t="s">
        <v>36</v>
      </c>
      <c r="F795" t="s">
        <v>40</v>
      </c>
      <c r="G795">
        <v>46973</v>
      </c>
      <c r="H795" t="s">
        <v>41</v>
      </c>
      <c r="I795" t="s">
        <v>43</v>
      </c>
      <c r="J795">
        <v>410027</v>
      </c>
      <c r="K795">
        <v>6</v>
      </c>
      <c r="L795">
        <v>3155</v>
      </c>
      <c r="M795">
        <v>5</v>
      </c>
      <c r="N795">
        <v>24133</v>
      </c>
      <c r="O795">
        <v>13835</v>
      </c>
      <c r="P795">
        <v>16232</v>
      </c>
      <c r="Q795" t="s">
        <v>48</v>
      </c>
      <c r="R795" t="s">
        <v>51</v>
      </c>
      <c r="S795" t="s">
        <v>55</v>
      </c>
      <c r="T795">
        <v>5</v>
      </c>
    </row>
    <row r="796" spans="1:20" x14ac:dyDescent="0.2">
      <c r="A796" s="4">
        <f t="shared" si="12"/>
        <v>45724</v>
      </c>
      <c r="B796" t="s">
        <v>22</v>
      </c>
      <c r="C796" t="s">
        <v>25</v>
      </c>
      <c r="D796" t="s">
        <v>32</v>
      </c>
      <c r="E796" t="s">
        <v>35</v>
      </c>
      <c r="F796" t="s">
        <v>37</v>
      </c>
      <c r="G796">
        <v>97091</v>
      </c>
      <c r="H796" t="s">
        <v>42</v>
      </c>
      <c r="I796" t="s">
        <v>45</v>
      </c>
      <c r="J796">
        <v>810678</v>
      </c>
      <c r="K796">
        <v>6</v>
      </c>
      <c r="L796">
        <v>2640</v>
      </c>
      <c r="M796">
        <v>0</v>
      </c>
      <c r="N796">
        <v>48145</v>
      </c>
      <c r="O796">
        <v>20046</v>
      </c>
      <c r="P796">
        <v>10358</v>
      </c>
      <c r="Q796" t="s">
        <v>47</v>
      </c>
      <c r="R796" t="s">
        <v>50</v>
      </c>
      <c r="S796" t="s">
        <v>53</v>
      </c>
      <c r="T796">
        <v>5</v>
      </c>
    </row>
    <row r="797" spans="1:20" x14ac:dyDescent="0.2">
      <c r="A797" s="4">
        <f t="shared" si="12"/>
        <v>45724</v>
      </c>
      <c r="B797" t="s">
        <v>20</v>
      </c>
      <c r="C797" t="s">
        <v>25</v>
      </c>
      <c r="D797" t="s">
        <v>29</v>
      </c>
      <c r="E797" t="s">
        <v>34</v>
      </c>
      <c r="F797" t="s">
        <v>38</v>
      </c>
      <c r="G797">
        <v>83318</v>
      </c>
      <c r="H797" t="s">
        <v>41</v>
      </c>
      <c r="I797" t="s">
        <v>44</v>
      </c>
      <c r="J797">
        <v>675854</v>
      </c>
      <c r="K797">
        <v>5</v>
      </c>
      <c r="L797">
        <v>1073</v>
      </c>
      <c r="M797">
        <v>20</v>
      </c>
      <c r="N797">
        <v>24720</v>
      </c>
      <c r="O797">
        <v>12186</v>
      </c>
      <c r="P797">
        <v>6734</v>
      </c>
      <c r="Q797" t="s">
        <v>46</v>
      </c>
      <c r="R797" t="s">
        <v>52</v>
      </c>
      <c r="S797" t="s">
        <v>54</v>
      </c>
      <c r="T797">
        <v>4</v>
      </c>
    </row>
    <row r="798" spans="1:20" x14ac:dyDescent="0.2">
      <c r="A798" s="4">
        <f t="shared" si="12"/>
        <v>45724</v>
      </c>
      <c r="B798" t="s">
        <v>22</v>
      </c>
      <c r="C798" t="s">
        <v>24</v>
      </c>
      <c r="D798" t="s">
        <v>29</v>
      </c>
      <c r="E798" t="s">
        <v>34</v>
      </c>
      <c r="F798" t="s">
        <v>40</v>
      </c>
      <c r="G798">
        <v>78196</v>
      </c>
      <c r="H798" t="s">
        <v>41</v>
      </c>
      <c r="I798" t="s">
        <v>44</v>
      </c>
      <c r="J798">
        <v>624938</v>
      </c>
      <c r="K798">
        <v>7</v>
      </c>
      <c r="L798">
        <v>2065</v>
      </c>
      <c r="M798">
        <v>20</v>
      </c>
      <c r="N798">
        <v>29967</v>
      </c>
      <c r="O798">
        <v>24342</v>
      </c>
      <c r="P798">
        <v>4746</v>
      </c>
      <c r="Q798" t="s">
        <v>46</v>
      </c>
      <c r="R798" t="s">
        <v>51</v>
      </c>
      <c r="S798" t="s">
        <v>56</v>
      </c>
      <c r="T798">
        <v>2</v>
      </c>
    </row>
    <row r="799" spans="1:20" x14ac:dyDescent="0.2">
      <c r="A799" s="4">
        <f t="shared" si="12"/>
        <v>45724</v>
      </c>
      <c r="B799" t="s">
        <v>20</v>
      </c>
      <c r="C799" t="s">
        <v>26</v>
      </c>
      <c r="D799" t="s">
        <v>31</v>
      </c>
      <c r="E799" t="s">
        <v>35</v>
      </c>
      <c r="F799" t="s">
        <v>37</v>
      </c>
      <c r="G799">
        <v>16089</v>
      </c>
      <c r="H799" t="s">
        <v>41</v>
      </c>
      <c r="I799" t="s">
        <v>43</v>
      </c>
      <c r="J799">
        <v>272009</v>
      </c>
      <c r="K799">
        <v>9</v>
      </c>
      <c r="L799">
        <v>2305</v>
      </c>
      <c r="M799">
        <v>20</v>
      </c>
      <c r="N799">
        <v>14183</v>
      </c>
      <c r="O799">
        <v>7241</v>
      </c>
      <c r="P799">
        <v>-4575</v>
      </c>
      <c r="Q799" t="s">
        <v>46</v>
      </c>
      <c r="R799" t="s">
        <v>50</v>
      </c>
      <c r="S799" t="s">
        <v>55</v>
      </c>
      <c r="T799">
        <v>1</v>
      </c>
    </row>
    <row r="800" spans="1:20" x14ac:dyDescent="0.2">
      <c r="A800" s="4">
        <f t="shared" si="12"/>
        <v>45724</v>
      </c>
      <c r="B800" t="s">
        <v>22</v>
      </c>
      <c r="C800" t="s">
        <v>26</v>
      </c>
      <c r="D800" t="s">
        <v>31</v>
      </c>
      <c r="E800" t="s">
        <v>35</v>
      </c>
      <c r="F800" t="s">
        <v>37</v>
      </c>
      <c r="G800">
        <v>80854</v>
      </c>
      <c r="H800" t="s">
        <v>41</v>
      </c>
      <c r="I800" t="s">
        <v>45</v>
      </c>
      <c r="J800">
        <v>121299</v>
      </c>
      <c r="K800">
        <v>6</v>
      </c>
      <c r="L800">
        <v>936</v>
      </c>
      <c r="M800">
        <v>15</v>
      </c>
      <c r="N800">
        <v>12414</v>
      </c>
      <c r="O800">
        <v>22648</v>
      </c>
      <c r="P800">
        <v>2097</v>
      </c>
      <c r="Q800" t="s">
        <v>46</v>
      </c>
      <c r="R800" t="s">
        <v>51</v>
      </c>
      <c r="S800" t="s">
        <v>54</v>
      </c>
      <c r="T800">
        <v>3</v>
      </c>
    </row>
    <row r="801" spans="1:20" x14ac:dyDescent="0.2">
      <c r="A801" s="4">
        <f t="shared" si="12"/>
        <v>45724</v>
      </c>
      <c r="B801" t="s">
        <v>20</v>
      </c>
      <c r="C801" t="s">
        <v>24</v>
      </c>
      <c r="D801" t="s">
        <v>29</v>
      </c>
      <c r="E801" t="s">
        <v>34</v>
      </c>
      <c r="F801" t="s">
        <v>40</v>
      </c>
      <c r="G801">
        <v>72235</v>
      </c>
      <c r="H801" t="s">
        <v>42</v>
      </c>
      <c r="I801" t="s">
        <v>43</v>
      </c>
      <c r="J801">
        <v>126862</v>
      </c>
      <c r="K801">
        <v>7</v>
      </c>
      <c r="L801">
        <v>3581</v>
      </c>
      <c r="M801">
        <v>0</v>
      </c>
      <c r="N801">
        <v>2111</v>
      </c>
      <c r="O801">
        <v>24321</v>
      </c>
      <c r="P801">
        <v>19333</v>
      </c>
      <c r="Q801" t="s">
        <v>47</v>
      </c>
      <c r="R801" t="s">
        <v>50</v>
      </c>
      <c r="S801" t="s">
        <v>56</v>
      </c>
      <c r="T801">
        <v>4</v>
      </c>
    </row>
    <row r="802" spans="1:20" x14ac:dyDescent="0.2">
      <c r="A802" s="4">
        <f t="shared" si="12"/>
        <v>45724</v>
      </c>
      <c r="B802" t="s">
        <v>22</v>
      </c>
      <c r="C802" t="s">
        <v>27</v>
      </c>
      <c r="D802" t="s">
        <v>28</v>
      </c>
      <c r="E802" t="s">
        <v>36</v>
      </c>
      <c r="F802" t="s">
        <v>38</v>
      </c>
      <c r="G802">
        <v>39400</v>
      </c>
      <c r="H802" t="s">
        <v>41</v>
      </c>
      <c r="I802" t="s">
        <v>44</v>
      </c>
      <c r="J802">
        <v>589905</v>
      </c>
      <c r="K802">
        <v>9</v>
      </c>
      <c r="L802">
        <v>3003</v>
      </c>
      <c r="M802">
        <v>0</v>
      </c>
      <c r="N802">
        <v>5379</v>
      </c>
      <c r="O802">
        <v>2972</v>
      </c>
      <c r="P802">
        <v>19879</v>
      </c>
      <c r="Q802" t="s">
        <v>48</v>
      </c>
      <c r="R802" t="s">
        <v>52</v>
      </c>
      <c r="S802" t="s">
        <v>56</v>
      </c>
      <c r="T802">
        <v>4</v>
      </c>
    </row>
    <row r="803" spans="1:20" x14ac:dyDescent="0.2">
      <c r="A803" s="4">
        <f t="shared" si="12"/>
        <v>45724</v>
      </c>
      <c r="B803" t="s">
        <v>23</v>
      </c>
      <c r="C803" t="s">
        <v>26</v>
      </c>
      <c r="D803" t="s">
        <v>32</v>
      </c>
      <c r="E803" t="s">
        <v>34</v>
      </c>
      <c r="F803" t="s">
        <v>37</v>
      </c>
      <c r="G803">
        <v>25405</v>
      </c>
      <c r="H803" t="s">
        <v>41</v>
      </c>
      <c r="I803" t="s">
        <v>43</v>
      </c>
      <c r="J803">
        <v>378456</v>
      </c>
      <c r="K803">
        <v>7</v>
      </c>
      <c r="L803">
        <v>2962</v>
      </c>
      <c r="M803">
        <v>20</v>
      </c>
      <c r="N803">
        <v>5151</v>
      </c>
      <c r="O803">
        <v>3174</v>
      </c>
      <c r="P803">
        <v>1983</v>
      </c>
      <c r="Q803" t="s">
        <v>47</v>
      </c>
      <c r="R803" t="s">
        <v>51</v>
      </c>
      <c r="S803" t="s">
        <v>55</v>
      </c>
      <c r="T803">
        <v>5</v>
      </c>
    </row>
    <row r="804" spans="1:20" x14ac:dyDescent="0.2">
      <c r="A804" s="4">
        <f t="shared" si="12"/>
        <v>45724</v>
      </c>
      <c r="B804" t="s">
        <v>22</v>
      </c>
      <c r="C804" t="s">
        <v>27</v>
      </c>
      <c r="D804" t="s">
        <v>32</v>
      </c>
      <c r="E804" t="s">
        <v>34</v>
      </c>
      <c r="F804" t="s">
        <v>38</v>
      </c>
      <c r="G804">
        <v>62763</v>
      </c>
      <c r="H804" t="s">
        <v>42</v>
      </c>
      <c r="I804" t="s">
        <v>43</v>
      </c>
      <c r="J804">
        <v>373087</v>
      </c>
      <c r="K804">
        <v>6</v>
      </c>
      <c r="L804">
        <v>4089</v>
      </c>
      <c r="M804">
        <v>5</v>
      </c>
      <c r="N804">
        <v>42413</v>
      </c>
      <c r="O804">
        <v>18711</v>
      </c>
      <c r="P804">
        <v>19679</v>
      </c>
      <c r="Q804" t="s">
        <v>46</v>
      </c>
      <c r="R804" t="s">
        <v>51</v>
      </c>
      <c r="S804" t="s">
        <v>55</v>
      </c>
      <c r="T804">
        <v>5</v>
      </c>
    </row>
    <row r="805" spans="1:20" x14ac:dyDescent="0.2">
      <c r="A805" s="4">
        <f t="shared" si="12"/>
        <v>45724</v>
      </c>
      <c r="B805" t="s">
        <v>22</v>
      </c>
      <c r="C805" t="s">
        <v>26</v>
      </c>
      <c r="D805" t="s">
        <v>28</v>
      </c>
      <c r="E805" t="s">
        <v>35</v>
      </c>
      <c r="F805" t="s">
        <v>38</v>
      </c>
      <c r="G805">
        <v>40209</v>
      </c>
      <c r="H805" t="s">
        <v>42</v>
      </c>
      <c r="I805" t="s">
        <v>45</v>
      </c>
      <c r="J805">
        <v>430878</v>
      </c>
      <c r="K805">
        <v>3</v>
      </c>
      <c r="L805">
        <v>1898</v>
      </c>
      <c r="M805">
        <v>0</v>
      </c>
      <c r="N805">
        <v>10604</v>
      </c>
      <c r="O805">
        <v>22274</v>
      </c>
      <c r="P805">
        <v>2498</v>
      </c>
      <c r="Q805" t="s">
        <v>47</v>
      </c>
      <c r="R805" t="s">
        <v>52</v>
      </c>
      <c r="S805" t="s">
        <v>55</v>
      </c>
      <c r="T805">
        <v>3</v>
      </c>
    </row>
    <row r="806" spans="1:20" x14ac:dyDescent="0.2">
      <c r="A806" s="4">
        <f t="shared" si="12"/>
        <v>45725</v>
      </c>
      <c r="B806" t="s">
        <v>23</v>
      </c>
      <c r="C806" t="s">
        <v>26</v>
      </c>
      <c r="D806" t="s">
        <v>30</v>
      </c>
      <c r="E806" t="s">
        <v>34</v>
      </c>
      <c r="F806" t="s">
        <v>37</v>
      </c>
      <c r="G806">
        <v>83598</v>
      </c>
      <c r="H806" t="s">
        <v>42</v>
      </c>
      <c r="I806" t="s">
        <v>45</v>
      </c>
      <c r="J806">
        <v>567484</v>
      </c>
      <c r="K806">
        <v>1</v>
      </c>
      <c r="L806">
        <v>2054</v>
      </c>
      <c r="M806">
        <v>15</v>
      </c>
      <c r="N806">
        <v>47028</v>
      </c>
      <c r="O806">
        <v>29461</v>
      </c>
      <c r="P806">
        <v>19939</v>
      </c>
      <c r="Q806" t="s">
        <v>48</v>
      </c>
      <c r="R806" t="s">
        <v>52</v>
      </c>
      <c r="S806" t="s">
        <v>56</v>
      </c>
      <c r="T806">
        <v>5</v>
      </c>
    </row>
    <row r="807" spans="1:20" x14ac:dyDescent="0.2">
      <c r="A807" s="4">
        <f t="shared" si="12"/>
        <v>45725</v>
      </c>
      <c r="B807" t="s">
        <v>21</v>
      </c>
      <c r="C807" t="s">
        <v>26</v>
      </c>
      <c r="D807" t="s">
        <v>32</v>
      </c>
      <c r="E807" t="s">
        <v>36</v>
      </c>
      <c r="F807" t="s">
        <v>40</v>
      </c>
      <c r="G807">
        <v>27424</v>
      </c>
      <c r="H807" t="s">
        <v>42</v>
      </c>
      <c r="I807" t="s">
        <v>44</v>
      </c>
      <c r="J807">
        <v>749848</v>
      </c>
      <c r="K807">
        <v>9</v>
      </c>
      <c r="L807">
        <v>3251</v>
      </c>
      <c r="M807">
        <v>0</v>
      </c>
      <c r="N807">
        <v>4651</v>
      </c>
      <c r="O807">
        <v>7722</v>
      </c>
      <c r="P807">
        <v>2533</v>
      </c>
      <c r="Q807" t="s">
        <v>49</v>
      </c>
      <c r="R807" t="s">
        <v>50</v>
      </c>
      <c r="S807" t="s">
        <v>53</v>
      </c>
      <c r="T807">
        <v>5</v>
      </c>
    </row>
    <row r="808" spans="1:20" x14ac:dyDescent="0.2">
      <c r="A808" s="4">
        <f t="shared" si="12"/>
        <v>45725</v>
      </c>
      <c r="B808" t="s">
        <v>21</v>
      </c>
      <c r="C808" t="s">
        <v>26</v>
      </c>
      <c r="D808" t="s">
        <v>33</v>
      </c>
      <c r="E808" t="s">
        <v>35</v>
      </c>
      <c r="F808" t="s">
        <v>38</v>
      </c>
      <c r="G808">
        <v>99523</v>
      </c>
      <c r="H808" t="s">
        <v>42</v>
      </c>
      <c r="I808" t="s">
        <v>45</v>
      </c>
      <c r="J808">
        <v>152879</v>
      </c>
      <c r="K808">
        <v>7</v>
      </c>
      <c r="L808">
        <v>3429</v>
      </c>
      <c r="M808">
        <v>10</v>
      </c>
      <c r="N808">
        <v>31631</v>
      </c>
      <c r="O808">
        <v>24698</v>
      </c>
      <c r="P808">
        <v>16046</v>
      </c>
      <c r="Q808" t="s">
        <v>48</v>
      </c>
      <c r="R808" t="s">
        <v>52</v>
      </c>
      <c r="S808" t="s">
        <v>53</v>
      </c>
      <c r="T808">
        <v>2</v>
      </c>
    </row>
    <row r="809" spans="1:20" x14ac:dyDescent="0.2">
      <c r="A809" s="4">
        <f t="shared" si="12"/>
        <v>45725</v>
      </c>
      <c r="B809" t="s">
        <v>22</v>
      </c>
      <c r="C809" t="s">
        <v>25</v>
      </c>
      <c r="D809" t="s">
        <v>29</v>
      </c>
      <c r="E809" t="s">
        <v>34</v>
      </c>
      <c r="F809" t="s">
        <v>39</v>
      </c>
      <c r="G809">
        <v>30556</v>
      </c>
      <c r="H809" t="s">
        <v>42</v>
      </c>
      <c r="I809" t="s">
        <v>43</v>
      </c>
      <c r="J809">
        <v>822098</v>
      </c>
      <c r="K809">
        <v>3</v>
      </c>
      <c r="L809">
        <v>4327</v>
      </c>
      <c r="M809">
        <v>15</v>
      </c>
      <c r="N809">
        <v>18308</v>
      </c>
      <c r="O809">
        <v>10031</v>
      </c>
      <c r="P809">
        <v>14231</v>
      </c>
      <c r="Q809" t="s">
        <v>48</v>
      </c>
      <c r="R809" t="s">
        <v>51</v>
      </c>
      <c r="S809" t="s">
        <v>53</v>
      </c>
      <c r="T809">
        <v>1</v>
      </c>
    </row>
    <row r="810" spans="1:20" x14ac:dyDescent="0.2">
      <c r="A810" s="4">
        <f t="shared" si="12"/>
        <v>45725</v>
      </c>
      <c r="B810" t="s">
        <v>23</v>
      </c>
      <c r="C810" t="s">
        <v>27</v>
      </c>
      <c r="D810" t="s">
        <v>29</v>
      </c>
      <c r="E810" t="s">
        <v>34</v>
      </c>
      <c r="F810" t="s">
        <v>40</v>
      </c>
      <c r="G810">
        <v>29330</v>
      </c>
      <c r="H810" t="s">
        <v>41</v>
      </c>
      <c r="I810" t="s">
        <v>44</v>
      </c>
      <c r="J810">
        <v>743940</v>
      </c>
      <c r="K810">
        <v>9</v>
      </c>
      <c r="L810">
        <v>4421</v>
      </c>
      <c r="M810">
        <v>5</v>
      </c>
      <c r="N810">
        <v>26761</v>
      </c>
      <c r="O810">
        <v>8248</v>
      </c>
      <c r="P810">
        <v>867</v>
      </c>
      <c r="Q810" t="s">
        <v>49</v>
      </c>
      <c r="R810" t="s">
        <v>51</v>
      </c>
      <c r="S810" t="s">
        <v>53</v>
      </c>
      <c r="T810">
        <v>2</v>
      </c>
    </row>
    <row r="811" spans="1:20" x14ac:dyDescent="0.2">
      <c r="A811" s="4">
        <f t="shared" si="12"/>
        <v>45725</v>
      </c>
      <c r="B811" t="s">
        <v>22</v>
      </c>
      <c r="C811" t="s">
        <v>27</v>
      </c>
      <c r="D811" t="s">
        <v>28</v>
      </c>
      <c r="E811" t="s">
        <v>36</v>
      </c>
      <c r="F811" t="s">
        <v>37</v>
      </c>
      <c r="G811">
        <v>91266</v>
      </c>
      <c r="H811" t="s">
        <v>41</v>
      </c>
      <c r="I811" t="s">
        <v>45</v>
      </c>
      <c r="J811">
        <v>819370</v>
      </c>
      <c r="K811">
        <v>3</v>
      </c>
      <c r="L811">
        <v>3766</v>
      </c>
      <c r="M811">
        <v>15</v>
      </c>
      <c r="N811">
        <v>11768</v>
      </c>
      <c r="O811">
        <v>13028</v>
      </c>
      <c r="P811">
        <v>14107</v>
      </c>
      <c r="Q811" t="s">
        <v>48</v>
      </c>
      <c r="R811" t="s">
        <v>52</v>
      </c>
      <c r="S811" t="s">
        <v>53</v>
      </c>
      <c r="T811">
        <v>4</v>
      </c>
    </row>
    <row r="812" spans="1:20" x14ac:dyDescent="0.2">
      <c r="A812" s="4">
        <f t="shared" si="12"/>
        <v>45725</v>
      </c>
      <c r="B812" t="s">
        <v>20</v>
      </c>
      <c r="C812" t="s">
        <v>26</v>
      </c>
      <c r="D812" t="s">
        <v>32</v>
      </c>
      <c r="E812" t="s">
        <v>34</v>
      </c>
      <c r="F812" t="s">
        <v>39</v>
      </c>
      <c r="G812">
        <v>13236</v>
      </c>
      <c r="H812" t="s">
        <v>42</v>
      </c>
      <c r="I812" t="s">
        <v>43</v>
      </c>
      <c r="J812">
        <v>575786</v>
      </c>
      <c r="K812">
        <v>3</v>
      </c>
      <c r="L812">
        <v>3193</v>
      </c>
      <c r="M812">
        <v>15</v>
      </c>
      <c r="N812">
        <v>5158</v>
      </c>
      <c r="O812">
        <v>28889</v>
      </c>
      <c r="P812">
        <v>7140</v>
      </c>
      <c r="Q812" t="s">
        <v>48</v>
      </c>
      <c r="R812" t="s">
        <v>52</v>
      </c>
      <c r="S812" t="s">
        <v>53</v>
      </c>
      <c r="T812">
        <v>2</v>
      </c>
    </row>
    <row r="813" spans="1:20" x14ac:dyDescent="0.2">
      <c r="A813" s="4">
        <f t="shared" si="12"/>
        <v>45725</v>
      </c>
      <c r="B813" t="s">
        <v>20</v>
      </c>
      <c r="C813" t="s">
        <v>26</v>
      </c>
      <c r="D813" t="s">
        <v>30</v>
      </c>
      <c r="E813" t="s">
        <v>34</v>
      </c>
      <c r="F813" t="s">
        <v>38</v>
      </c>
      <c r="G813">
        <v>79216</v>
      </c>
      <c r="H813" t="s">
        <v>41</v>
      </c>
      <c r="I813" t="s">
        <v>43</v>
      </c>
      <c r="J813">
        <v>496222</v>
      </c>
      <c r="K813">
        <v>7</v>
      </c>
      <c r="L813">
        <v>3444</v>
      </c>
      <c r="M813">
        <v>0</v>
      </c>
      <c r="N813">
        <v>25775</v>
      </c>
      <c r="O813">
        <v>29224</v>
      </c>
      <c r="P813">
        <v>338</v>
      </c>
      <c r="Q813" t="s">
        <v>47</v>
      </c>
      <c r="R813" t="s">
        <v>52</v>
      </c>
      <c r="S813" t="s">
        <v>54</v>
      </c>
      <c r="T813">
        <v>3</v>
      </c>
    </row>
    <row r="814" spans="1:20" x14ac:dyDescent="0.2">
      <c r="A814" s="4">
        <f t="shared" si="12"/>
        <v>45725</v>
      </c>
      <c r="B814" t="s">
        <v>22</v>
      </c>
      <c r="C814" t="s">
        <v>27</v>
      </c>
      <c r="D814" t="s">
        <v>32</v>
      </c>
      <c r="E814" t="s">
        <v>34</v>
      </c>
      <c r="F814" t="s">
        <v>40</v>
      </c>
      <c r="G814">
        <v>40312</v>
      </c>
      <c r="H814" t="s">
        <v>42</v>
      </c>
      <c r="I814" t="s">
        <v>44</v>
      </c>
      <c r="J814">
        <v>948308</v>
      </c>
      <c r="K814">
        <v>2</v>
      </c>
      <c r="L814">
        <v>3997</v>
      </c>
      <c r="M814">
        <v>15</v>
      </c>
      <c r="N814">
        <v>38845</v>
      </c>
      <c r="O814">
        <v>24110</v>
      </c>
      <c r="P814">
        <v>5607</v>
      </c>
      <c r="Q814" t="s">
        <v>48</v>
      </c>
      <c r="R814" t="s">
        <v>52</v>
      </c>
      <c r="S814" t="s">
        <v>54</v>
      </c>
      <c r="T814">
        <v>2</v>
      </c>
    </row>
    <row r="815" spans="1:20" x14ac:dyDescent="0.2">
      <c r="A815" s="4">
        <f t="shared" si="12"/>
        <v>45725</v>
      </c>
      <c r="B815" t="s">
        <v>21</v>
      </c>
      <c r="C815" t="s">
        <v>25</v>
      </c>
      <c r="D815" t="s">
        <v>29</v>
      </c>
      <c r="E815" t="s">
        <v>34</v>
      </c>
      <c r="F815" t="s">
        <v>39</v>
      </c>
      <c r="G815">
        <v>31191</v>
      </c>
      <c r="H815" t="s">
        <v>41</v>
      </c>
      <c r="I815" t="s">
        <v>44</v>
      </c>
      <c r="J815">
        <v>556444</v>
      </c>
      <c r="K815">
        <v>7</v>
      </c>
      <c r="L815">
        <v>4571</v>
      </c>
      <c r="M815">
        <v>20</v>
      </c>
      <c r="N815">
        <v>34818</v>
      </c>
      <c r="O815">
        <v>17931</v>
      </c>
      <c r="P815">
        <v>13281</v>
      </c>
      <c r="Q815" t="s">
        <v>48</v>
      </c>
      <c r="R815" t="s">
        <v>51</v>
      </c>
      <c r="S815" t="s">
        <v>55</v>
      </c>
      <c r="T815">
        <v>5</v>
      </c>
    </row>
    <row r="816" spans="1:20" x14ac:dyDescent="0.2">
      <c r="A816" s="4">
        <f t="shared" si="12"/>
        <v>45725</v>
      </c>
      <c r="B816" t="s">
        <v>21</v>
      </c>
      <c r="C816" t="s">
        <v>24</v>
      </c>
      <c r="D816" t="s">
        <v>31</v>
      </c>
      <c r="E816" t="s">
        <v>36</v>
      </c>
      <c r="F816" t="s">
        <v>40</v>
      </c>
      <c r="G816">
        <v>93457</v>
      </c>
      <c r="H816" t="s">
        <v>42</v>
      </c>
      <c r="I816" t="s">
        <v>45</v>
      </c>
      <c r="J816">
        <v>545272</v>
      </c>
      <c r="K816">
        <v>7</v>
      </c>
      <c r="L816">
        <v>2474</v>
      </c>
      <c r="M816">
        <v>15</v>
      </c>
      <c r="N816">
        <v>17485</v>
      </c>
      <c r="O816">
        <v>13354</v>
      </c>
      <c r="P816">
        <v>-180</v>
      </c>
      <c r="Q816" t="s">
        <v>46</v>
      </c>
      <c r="R816" t="s">
        <v>50</v>
      </c>
      <c r="S816" t="s">
        <v>53</v>
      </c>
      <c r="T816">
        <v>3</v>
      </c>
    </row>
    <row r="817" spans="1:20" x14ac:dyDescent="0.2">
      <c r="A817" s="4">
        <f t="shared" si="12"/>
        <v>45725</v>
      </c>
      <c r="B817" t="s">
        <v>22</v>
      </c>
      <c r="C817" t="s">
        <v>24</v>
      </c>
      <c r="D817" t="s">
        <v>33</v>
      </c>
      <c r="E817" t="s">
        <v>34</v>
      </c>
      <c r="F817" t="s">
        <v>38</v>
      </c>
      <c r="G817">
        <v>46640</v>
      </c>
      <c r="H817" t="s">
        <v>42</v>
      </c>
      <c r="I817" t="s">
        <v>45</v>
      </c>
      <c r="J817">
        <v>370649</v>
      </c>
      <c r="K817">
        <v>1</v>
      </c>
      <c r="L817">
        <v>1366</v>
      </c>
      <c r="M817">
        <v>0</v>
      </c>
      <c r="N817">
        <v>47410</v>
      </c>
      <c r="O817">
        <v>12858</v>
      </c>
      <c r="P817">
        <v>12098</v>
      </c>
      <c r="Q817" t="s">
        <v>48</v>
      </c>
      <c r="R817" t="s">
        <v>51</v>
      </c>
      <c r="S817" t="s">
        <v>54</v>
      </c>
      <c r="T817">
        <v>3</v>
      </c>
    </row>
    <row r="818" spans="1:20" x14ac:dyDescent="0.2">
      <c r="A818" s="4">
        <f t="shared" si="12"/>
        <v>45726</v>
      </c>
      <c r="B818" t="s">
        <v>22</v>
      </c>
      <c r="C818" t="s">
        <v>27</v>
      </c>
      <c r="D818" t="s">
        <v>28</v>
      </c>
      <c r="E818" t="s">
        <v>34</v>
      </c>
      <c r="F818" t="s">
        <v>40</v>
      </c>
      <c r="G818">
        <v>72293</v>
      </c>
      <c r="H818" t="s">
        <v>41</v>
      </c>
      <c r="I818" t="s">
        <v>45</v>
      </c>
      <c r="J818">
        <v>382642</v>
      </c>
      <c r="K818">
        <v>2</v>
      </c>
      <c r="L818">
        <v>1553</v>
      </c>
      <c r="M818">
        <v>20</v>
      </c>
      <c r="N818">
        <v>49466</v>
      </c>
      <c r="O818">
        <v>28202</v>
      </c>
      <c r="P818">
        <v>-2128</v>
      </c>
      <c r="Q818" t="s">
        <v>47</v>
      </c>
      <c r="R818" t="s">
        <v>51</v>
      </c>
      <c r="S818" t="s">
        <v>56</v>
      </c>
      <c r="T818">
        <v>4</v>
      </c>
    </row>
    <row r="819" spans="1:20" x14ac:dyDescent="0.2">
      <c r="A819" s="4">
        <f t="shared" si="12"/>
        <v>45726</v>
      </c>
      <c r="B819" t="s">
        <v>20</v>
      </c>
      <c r="C819" t="s">
        <v>26</v>
      </c>
      <c r="D819" t="s">
        <v>31</v>
      </c>
      <c r="E819" t="s">
        <v>34</v>
      </c>
      <c r="F819" t="s">
        <v>39</v>
      </c>
      <c r="G819">
        <v>46688</v>
      </c>
      <c r="H819" t="s">
        <v>42</v>
      </c>
      <c r="I819" t="s">
        <v>45</v>
      </c>
      <c r="J819">
        <v>731967</v>
      </c>
      <c r="K819">
        <v>5</v>
      </c>
      <c r="L819">
        <v>3034</v>
      </c>
      <c r="M819">
        <v>5</v>
      </c>
      <c r="N819">
        <v>33255</v>
      </c>
      <c r="O819">
        <v>23113</v>
      </c>
      <c r="P819">
        <v>931</v>
      </c>
      <c r="Q819" t="s">
        <v>49</v>
      </c>
      <c r="R819" t="s">
        <v>50</v>
      </c>
      <c r="S819" t="s">
        <v>56</v>
      </c>
      <c r="T819">
        <v>4</v>
      </c>
    </row>
    <row r="820" spans="1:20" x14ac:dyDescent="0.2">
      <c r="A820" s="4">
        <f t="shared" si="12"/>
        <v>45726</v>
      </c>
      <c r="B820" t="s">
        <v>21</v>
      </c>
      <c r="C820" t="s">
        <v>26</v>
      </c>
      <c r="D820" t="s">
        <v>30</v>
      </c>
      <c r="E820" t="s">
        <v>35</v>
      </c>
      <c r="F820" t="s">
        <v>40</v>
      </c>
      <c r="G820">
        <v>81229</v>
      </c>
      <c r="H820" t="s">
        <v>41</v>
      </c>
      <c r="I820" t="s">
        <v>44</v>
      </c>
      <c r="J820">
        <v>604625</v>
      </c>
      <c r="K820">
        <v>4</v>
      </c>
      <c r="L820">
        <v>527</v>
      </c>
      <c r="M820">
        <v>10</v>
      </c>
      <c r="N820">
        <v>23787</v>
      </c>
      <c r="O820">
        <v>6552</v>
      </c>
      <c r="P820">
        <v>8553</v>
      </c>
      <c r="Q820" t="s">
        <v>46</v>
      </c>
      <c r="R820" t="s">
        <v>52</v>
      </c>
      <c r="S820" t="s">
        <v>53</v>
      </c>
      <c r="T820">
        <v>5</v>
      </c>
    </row>
    <row r="821" spans="1:20" x14ac:dyDescent="0.2">
      <c r="A821" s="4">
        <f t="shared" si="12"/>
        <v>45726</v>
      </c>
      <c r="B821" t="s">
        <v>22</v>
      </c>
      <c r="C821" t="s">
        <v>25</v>
      </c>
      <c r="D821" t="s">
        <v>31</v>
      </c>
      <c r="E821" t="s">
        <v>36</v>
      </c>
      <c r="F821" t="s">
        <v>37</v>
      </c>
      <c r="G821">
        <v>95802</v>
      </c>
      <c r="H821" t="s">
        <v>42</v>
      </c>
      <c r="I821" t="s">
        <v>43</v>
      </c>
      <c r="J821">
        <v>771865</v>
      </c>
      <c r="K821">
        <v>3</v>
      </c>
      <c r="L821">
        <v>3717</v>
      </c>
      <c r="M821">
        <v>15</v>
      </c>
      <c r="N821">
        <v>26611</v>
      </c>
      <c r="O821">
        <v>4876</v>
      </c>
      <c r="P821">
        <v>12586</v>
      </c>
      <c r="Q821" t="s">
        <v>47</v>
      </c>
      <c r="R821" t="s">
        <v>50</v>
      </c>
      <c r="S821" t="s">
        <v>56</v>
      </c>
      <c r="T821">
        <v>1</v>
      </c>
    </row>
    <row r="822" spans="1:20" x14ac:dyDescent="0.2">
      <c r="A822" s="4">
        <f t="shared" si="12"/>
        <v>45726</v>
      </c>
      <c r="B822" t="s">
        <v>20</v>
      </c>
      <c r="C822" t="s">
        <v>24</v>
      </c>
      <c r="D822" t="s">
        <v>31</v>
      </c>
      <c r="E822" t="s">
        <v>35</v>
      </c>
      <c r="F822" t="s">
        <v>37</v>
      </c>
      <c r="G822">
        <v>34122</v>
      </c>
      <c r="H822" t="s">
        <v>42</v>
      </c>
      <c r="I822" t="s">
        <v>43</v>
      </c>
      <c r="J822">
        <v>884455</v>
      </c>
      <c r="K822">
        <v>8</v>
      </c>
      <c r="L822">
        <v>2835</v>
      </c>
      <c r="M822">
        <v>20</v>
      </c>
      <c r="N822">
        <v>26852</v>
      </c>
      <c r="O822">
        <v>23265</v>
      </c>
      <c r="P822">
        <v>17468</v>
      </c>
      <c r="Q822" t="s">
        <v>46</v>
      </c>
      <c r="R822" t="s">
        <v>51</v>
      </c>
      <c r="S822" t="s">
        <v>54</v>
      </c>
      <c r="T822">
        <v>3</v>
      </c>
    </row>
    <row r="823" spans="1:20" x14ac:dyDescent="0.2">
      <c r="A823" s="4">
        <f t="shared" si="12"/>
        <v>45726</v>
      </c>
      <c r="B823" t="s">
        <v>21</v>
      </c>
      <c r="C823" t="s">
        <v>25</v>
      </c>
      <c r="D823" t="s">
        <v>30</v>
      </c>
      <c r="E823" t="s">
        <v>35</v>
      </c>
      <c r="F823" t="s">
        <v>39</v>
      </c>
      <c r="G823">
        <v>51224</v>
      </c>
      <c r="H823" t="s">
        <v>41</v>
      </c>
      <c r="I823" t="s">
        <v>45</v>
      </c>
      <c r="J823">
        <v>293590</v>
      </c>
      <c r="K823">
        <v>7</v>
      </c>
      <c r="L823">
        <v>3497</v>
      </c>
      <c r="M823">
        <v>20</v>
      </c>
      <c r="N823">
        <v>40583</v>
      </c>
      <c r="O823">
        <v>26901</v>
      </c>
      <c r="P823">
        <v>11475</v>
      </c>
      <c r="Q823" t="s">
        <v>48</v>
      </c>
      <c r="R823" t="s">
        <v>52</v>
      </c>
      <c r="S823" t="s">
        <v>56</v>
      </c>
      <c r="T823">
        <v>5</v>
      </c>
    </row>
    <row r="824" spans="1:20" x14ac:dyDescent="0.2">
      <c r="A824" s="4">
        <f t="shared" si="12"/>
        <v>45726</v>
      </c>
      <c r="B824" t="s">
        <v>23</v>
      </c>
      <c r="C824" t="s">
        <v>24</v>
      </c>
      <c r="D824" t="s">
        <v>31</v>
      </c>
      <c r="E824" t="s">
        <v>36</v>
      </c>
      <c r="F824" t="s">
        <v>40</v>
      </c>
      <c r="G824">
        <v>16331</v>
      </c>
      <c r="H824" t="s">
        <v>42</v>
      </c>
      <c r="I824" t="s">
        <v>44</v>
      </c>
      <c r="J824">
        <v>911176</v>
      </c>
      <c r="K824">
        <v>9</v>
      </c>
      <c r="L824">
        <v>2657</v>
      </c>
      <c r="M824">
        <v>5</v>
      </c>
      <c r="N824">
        <v>9153</v>
      </c>
      <c r="O824">
        <v>4791</v>
      </c>
      <c r="P824">
        <v>12907</v>
      </c>
      <c r="Q824" t="s">
        <v>47</v>
      </c>
      <c r="R824" t="s">
        <v>52</v>
      </c>
      <c r="S824" t="s">
        <v>53</v>
      </c>
      <c r="T824">
        <v>4</v>
      </c>
    </row>
    <row r="825" spans="1:20" x14ac:dyDescent="0.2">
      <c r="A825" s="4">
        <f t="shared" si="12"/>
        <v>45726</v>
      </c>
      <c r="B825" t="s">
        <v>20</v>
      </c>
      <c r="C825" t="s">
        <v>27</v>
      </c>
      <c r="D825" t="s">
        <v>28</v>
      </c>
      <c r="E825" t="s">
        <v>35</v>
      </c>
      <c r="F825" t="s">
        <v>39</v>
      </c>
      <c r="G825">
        <v>97102</v>
      </c>
      <c r="H825" t="s">
        <v>41</v>
      </c>
      <c r="I825" t="s">
        <v>45</v>
      </c>
      <c r="J825">
        <v>562434</v>
      </c>
      <c r="K825">
        <v>3</v>
      </c>
      <c r="L825">
        <v>3191</v>
      </c>
      <c r="M825">
        <v>5</v>
      </c>
      <c r="N825">
        <v>41093</v>
      </c>
      <c r="O825">
        <v>20255</v>
      </c>
      <c r="P825">
        <v>769</v>
      </c>
      <c r="Q825" t="s">
        <v>46</v>
      </c>
      <c r="R825" t="s">
        <v>52</v>
      </c>
      <c r="S825" t="s">
        <v>55</v>
      </c>
      <c r="T825">
        <v>4</v>
      </c>
    </row>
    <row r="826" spans="1:20" x14ac:dyDescent="0.2">
      <c r="A826" s="4">
        <f t="shared" si="12"/>
        <v>45726</v>
      </c>
      <c r="B826" t="s">
        <v>21</v>
      </c>
      <c r="C826" t="s">
        <v>24</v>
      </c>
      <c r="D826" t="s">
        <v>29</v>
      </c>
      <c r="E826" t="s">
        <v>35</v>
      </c>
      <c r="F826" t="s">
        <v>40</v>
      </c>
      <c r="G826">
        <v>52262</v>
      </c>
      <c r="H826" t="s">
        <v>41</v>
      </c>
      <c r="I826" t="s">
        <v>45</v>
      </c>
      <c r="J826">
        <v>506676</v>
      </c>
      <c r="K826">
        <v>1</v>
      </c>
      <c r="L826">
        <v>3842</v>
      </c>
      <c r="M826">
        <v>10</v>
      </c>
      <c r="N826">
        <v>7931</v>
      </c>
      <c r="O826">
        <v>8542</v>
      </c>
      <c r="P826">
        <v>8817</v>
      </c>
      <c r="Q826" t="s">
        <v>47</v>
      </c>
      <c r="R826" t="s">
        <v>52</v>
      </c>
      <c r="S826" t="s">
        <v>55</v>
      </c>
      <c r="T826">
        <v>1</v>
      </c>
    </row>
    <row r="827" spans="1:20" x14ac:dyDescent="0.2">
      <c r="A827" s="4">
        <f t="shared" si="12"/>
        <v>45726</v>
      </c>
      <c r="B827" t="s">
        <v>21</v>
      </c>
      <c r="C827" t="s">
        <v>25</v>
      </c>
      <c r="D827" t="s">
        <v>32</v>
      </c>
      <c r="E827" t="s">
        <v>35</v>
      </c>
      <c r="F827" t="s">
        <v>38</v>
      </c>
      <c r="G827">
        <v>96314</v>
      </c>
      <c r="H827" t="s">
        <v>41</v>
      </c>
      <c r="I827" t="s">
        <v>44</v>
      </c>
      <c r="J827">
        <v>415417</v>
      </c>
      <c r="K827">
        <v>9</v>
      </c>
      <c r="L827">
        <v>2055</v>
      </c>
      <c r="M827">
        <v>10</v>
      </c>
      <c r="N827">
        <v>29040</v>
      </c>
      <c r="O827">
        <v>1574</v>
      </c>
      <c r="P827">
        <v>15363</v>
      </c>
      <c r="Q827" t="s">
        <v>46</v>
      </c>
      <c r="R827" t="s">
        <v>52</v>
      </c>
      <c r="S827" t="s">
        <v>54</v>
      </c>
      <c r="T827">
        <v>3</v>
      </c>
    </row>
    <row r="828" spans="1:20" x14ac:dyDescent="0.2">
      <c r="A828" s="4">
        <f t="shared" si="12"/>
        <v>45726</v>
      </c>
      <c r="B828" t="s">
        <v>20</v>
      </c>
      <c r="C828" t="s">
        <v>25</v>
      </c>
      <c r="D828" t="s">
        <v>31</v>
      </c>
      <c r="E828" t="s">
        <v>36</v>
      </c>
      <c r="F828" t="s">
        <v>37</v>
      </c>
      <c r="G828">
        <v>69592</v>
      </c>
      <c r="H828" t="s">
        <v>41</v>
      </c>
      <c r="I828" t="s">
        <v>43</v>
      </c>
      <c r="J828">
        <v>441239</v>
      </c>
      <c r="K828">
        <v>9</v>
      </c>
      <c r="L828">
        <v>775</v>
      </c>
      <c r="M828">
        <v>0</v>
      </c>
      <c r="N828">
        <v>19272</v>
      </c>
      <c r="O828">
        <v>2101</v>
      </c>
      <c r="P828">
        <v>3360</v>
      </c>
      <c r="Q828" t="s">
        <v>48</v>
      </c>
      <c r="R828" t="s">
        <v>52</v>
      </c>
      <c r="S828" t="s">
        <v>54</v>
      </c>
      <c r="T828">
        <v>3</v>
      </c>
    </row>
    <row r="829" spans="1:20" x14ac:dyDescent="0.2">
      <c r="A829" s="4">
        <f t="shared" si="12"/>
        <v>45726</v>
      </c>
      <c r="B829" t="s">
        <v>23</v>
      </c>
      <c r="C829" t="s">
        <v>25</v>
      </c>
      <c r="D829" t="s">
        <v>28</v>
      </c>
      <c r="E829" t="s">
        <v>34</v>
      </c>
      <c r="F829" t="s">
        <v>38</v>
      </c>
      <c r="G829">
        <v>43926</v>
      </c>
      <c r="H829" t="s">
        <v>41</v>
      </c>
      <c r="I829" t="s">
        <v>43</v>
      </c>
      <c r="J829">
        <v>652832</v>
      </c>
      <c r="K829">
        <v>1</v>
      </c>
      <c r="L829">
        <v>3236</v>
      </c>
      <c r="M829">
        <v>10</v>
      </c>
      <c r="N829">
        <v>2403</v>
      </c>
      <c r="O829">
        <v>25605</v>
      </c>
      <c r="P829">
        <v>9722</v>
      </c>
      <c r="Q829" t="s">
        <v>49</v>
      </c>
      <c r="R829" t="s">
        <v>50</v>
      </c>
      <c r="S829" t="s">
        <v>54</v>
      </c>
      <c r="T829">
        <v>5</v>
      </c>
    </row>
    <row r="830" spans="1:20" x14ac:dyDescent="0.2">
      <c r="A830" s="4">
        <f t="shared" si="12"/>
        <v>45727</v>
      </c>
      <c r="B830" t="s">
        <v>20</v>
      </c>
      <c r="C830" t="s">
        <v>27</v>
      </c>
      <c r="D830" t="s">
        <v>32</v>
      </c>
      <c r="E830" t="s">
        <v>36</v>
      </c>
      <c r="F830" t="s">
        <v>40</v>
      </c>
      <c r="G830">
        <v>96287</v>
      </c>
      <c r="H830" t="s">
        <v>42</v>
      </c>
      <c r="I830" t="s">
        <v>45</v>
      </c>
      <c r="J830">
        <v>631152</v>
      </c>
      <c r="K830">
        <v>8</v>
      </c>
      <c r="L830">
        <v>4182</v>
      </c>
      <c r="M830">
        <v>10</v>
      </c>
      <c r="N830">
        <v>14801</v>
      </c>
      <c r="O830">
        <v>18759</v>
      </c>
      <c r="P830">
        <v>1244</v>
      </c>
      <c r="Q830" t="s">
        <v>49</v>
      </c>
      <c r="R830" t="s">
        <v>52</v>
      </c>
      <c r="S830" t="s">
        <v>54</v>
      </c>
      <c r="T830">
        <v>1</v>
      </c>
    </row>
    <row r="831" spans="1:20" x14ac:dyDescent="0.2">
      <c r="A831" s="4">
        <f t="shared" si="12"/>
        <v>45727</v>
      </c>
      <c r="B831" t="s">
        <v>21</v>
      </c>
      <c r="C831" t="s">
        <v>24</v>
      </c>
      <c r="D831" t="s">
        <v>32</v>
      </c>
      <c r="E831" t="s">
        <v>36</v>
      </c>
      <c r="F831" t="s">
        <v>38</v>
      </c>
      <c r="G831">
        <v>27528</v>
      </c>
      <c r="H831" t="s">
        <v>42</v>
      </c>
      <c r="I831" t="s">
        <v>44</v>
      </c>
      <c r="J831">
        <v>451458</v>
      </c>
      <c r="K831">
        <v>1</v>
      </c>
      <c r="L831">
        <v>1847</v>
      </c>
      <c r="M831">
        <v>20</v>
      </c>
      <c r="N831">
        <v>42744</v>
      </c>
      <c r="O831">
        <v>28386</v>
      </c>
      <c r="P831">
        <v>4511</v>
      </c>
      <c r="Q831" t="s">
        <v>47</v>
      </c>
      <c r="R831" t="s">
        <v>50</v>
      </c>
      <c r="S831" t="s">
        <v>53</v>
      </c>
      <c r="T831">
        <v>2</v>
      </c>
    </row>
    <row r="832" spans="1:20" x14ac:dyDescent="0.2">
      <c r="A832" s="4">
        <f t="shared" si="12"/>
        <v>45727</v>
      </c>
      <c r="B832" t="s">
        <v>22</v>
      </c>
      <c r="C832" t="s">
        <v>24</v>
      </c>
      <c r="D832" t="s">
        <v>31</v>
      </c>
      <c r="E832" t="s">
        <v>36</v>
      </c>
      <c r="F832" t="s">
        <v>39</v>
      </c>
      <c r="G832">
        <v>10068</v>
      </c>
      <c r="H832" t="s">
        <v>41</v>
      </c>
      <c r="I832" t="s">
        <v>43</v>
      </c>
      <c r="J832">
        <v>441914</v>
      </c>
      <c r="K832">
        <v>6</v>
      </c>
      <c r="L832">
        <v>3589</v>
      </c>
      <c r="M832">
        <v>15</v>
      </c>
      <c r="N832">
        <v>29064</v>
      </c>
      <c r="O832">
        <v>6234</v>
      </c>
      <c r="P832">
        <v>2152</v>
      </c>
      <c r="Q832" t="s">
        <v>49</v>
      </c>
      <c r="R832" t="s">
        <v>50</v>
      </c>
      <c r="S832" t="s">
        <v>55</v>
      </c>
      <c r="T832">
        <v>5</v>
      </c>
    </row>
    <row r="833" spans="1:20" x14ac:dyDescent="0.2">
      <c r="A833" s="4">
        <f t="shared" si="12"/>
        <v>45727</v>
      </c>
      <c r="B833" t="s">
        <v>22</v>
      </c>
      <c r="C833" t="s">
        <v>25</v>
      </c>
      <c r="D833" t="s">
        <v>28</v>
      </c>
      <c r="E833" t="s">
        <v>35</v>
      </c>
      <c r="F833" t="s">
        <v>39</v>
      </c>
      <c r="G833">
        <v>79253</v>
      </c>
      <c r="H833" t="s">
        <v>42</v>
      </c>
      <c r="I833" t="s">
        <v>43</v>
      </c>
      <c r="J833">
        <v>652881</v>
      </c>
      <c r="K833">
        <v>9</v>
      </c>
      <c r="L833">
        <v>2672</v>
      </c>
      <c r="M833">
        <v>15</v>
      </c>
      <c r="N833">
        <v>5985</v>
      </c>
      <c r="O833">
        <v>21332</v>
      </c>
      <c r="P833">
        <v>13624</v>
      </c>
      <c r="Q833" t="s">
        <v>47</v>
      </c>
      <c r="R833" t="s">
        <v>50</v>
      </c>
      <c r="S833" t="s">
        <v>55</v>
      </c>
      <c r="T833">
        <v>3</v>
      </c>
    </row>
    <row r="834" spans="1:20" x14ac:dyDescent="0.2">
      <c r="A834" s="4">
        <f t="shared" si="12"/>
        <v>45727</v>
      </c>
      <c r="B834" t="s">
        <v>20</v>
      </c>
      <c r="C834" t="s">
        <v>24</v>
      </c>
      <c r="D834" t="s">
        <v>29</v>
      </c>
      <c r="E834" t="s">
        <v>34</v>
      </c>
      <c r="F834" t="s">
        <v>40</v>
      </c>
      <c r="G834">
        <v>90754</v>
      </c>
      <c r="H834" t="s">
        <v>41</v>
      </c>
      <c r="I834" t="s">
        <v>44</v>
      </c>
      <c r="J834">
        <v>888161</v>
      </c>
      <c r="K834">
        <v>3</v>
      </c>
      <c r="L834">
        <v>3891</v>
      </c>
      <c r="M834">
        <v>10</v>
      </c>
      <c r="N834">
        <v>18260</v>
      </c>
      <c r="O834">
        <v>14816</v>
      </c>
      <c r="P834">
        <v>8772</v>
      </c>
      <c r="Q834" t="s">
        <v>47</v>
      </c>
      <c r="R834" t="s">
        <v>52</v>
      </c>
      <c r="S834" t="s">
        <v>53</v>
      </c>
      <c r="T834">
        <v>5</v>
      </c>
    </row>
    <row r="835" spans="1:20" x14ac:dyDescent="0.2">
      <c r="A835" s="4">
        <f t="shared" si="12"/>
        <v>45727</v>
      </c>
      <c r="B835" t="s">
        <v>21</v>
      </c>
      <c r="C835" t="s">
        <v>26</v>
      </c>
      <c r="D835" t="s">
        <v>31</v>
      </c>
      <c r="E835" t="s">
        <v>36</v>
      </c>
      <c r="F835" t="s">
        <v>37</v>
      </c>
      <c r="G835">
        <v>53968</v>
      </c>
      <c r="H835" t="s">
        <v>42</v>
      </c>
      <c r="I835" t="s">
        <v>44</v>
      </c>
      <c r="J835">
        <v>668803</v>
      </c>
      <c r="K835">
        <v>6</v>
      </c>
      <c r="L835">
        <v>652</v>
      </c>
      <c r="M835">
        <v>0</v>
      </c>
      <c r="N835">
        <v>31941</v>
      </c>
      <c r="O835">
        <v>7874</v>
      </c>
      <c r="P835">
        <v>4061</v>
      </c>
      <c r="Q835" t="s">
        <v>48</v>
      </c>
      <c r="R835" t="s">
        <v>52</v>
      </c>
      <c r="S835" t="s">
        <v>56</v>
      </c>
      <c r="T835">
        <v>5</v>
      </c>
    </row>
    <row r="836" spans="1:20" x14ac:dyDescent="0.2">
      <c r="A836" s="4">
        <f t="shared" si="12"/>
        <v>45727</v>
      </c>
      <c r="B836" t="s">
        <v>22</v>
      </c>
      <c r="C836" t="s">
        <v>26</v>
      </c>
      <c r="D836" t="s">
        <v>30</v>
      </c>
      <c r="E836" t="s">
        <v>36</v>
      </c>
      <c r="F836" t="s">
        <v>39</v>
      </c>
      <c r="G836">
        <v>58623</v>
      </c>
      <c r="H836" t="s">
        <v>41</v>
      </c>
      <c r="I836" t="s">
        <v>43</v>
      </c>
      <c r="J836">
        <v>609022</v>
      </c>
      <c r="K836">
        <v>3</v>
      </c>
      <c r="L836">
        <v>2104</v>
      </c>
      <c r="M836">
        <v>0</v>
      </c>
      <c r="N836">
        <v>29615</v>
      </c>
      <c r="O836">
        <v>16513</v>
      </c>
      <c r="P836">
        <v>6549</v>
      </c>
      <c r="Q836" t="s">
        <v>48</v>
      </c>
      <c r="R836" t="s">
        <v>52</v>
      </c>
      <c r="S836" t="s">
        <v>55</v>
      </c>
      <c r="T836">
        <v>5</v>
      </c>
    </row>
    <row r="837" spans="1:20" x14ac:dyDescent="0.2">
      <c r="A837" s="4">
        <f t="shared" si="12"/>
        <v>45727</v>
      </c>
      <c r="B837" t="s">
        <v>21</v>
      </c>
      <c r="C837" t="s">
        <v>26</v>
      </c>
      <c r="D837" t="s">
        <v>32</v>
      </c>
      <c r="E837" t="s">
        <v>34</v>
      </c>
      <c r="F837" t="s">
        <v>37</v>
      </c>
      <c r="G837">
        <v>52129</v>
      </c>
      <c r="H837" t="s">
        <v>42</v>
      </c>
      <c r="I837" t="s">
        <v>45</v>
      </c>
      <c r="J837">
        <v>921368</v>
      </c>
      <c r="K837">
        <v>5</v>
      </c>
      <c r="L837">
        <v>2567</v>
      </c>
      <c r="M837">
        <v>15</v>
      </c>
      <c r="N837">
        <v>31741</v>
      </c>
      <c r="O837">
        <v>15319</v>
      </c>
      <c r="P837">
        <v>6479</v>
      </c>
      <c r="Q837" t="s">
        <v>46</v>
      </c>
      <c r="R837" t="s">
        <v>52</v>
      </c>
      <c r="S837" t="s">
        <v>53</v>
      </c>
      <c r="T837">
        <v>5</v>
      </c>
    </row>
    <row r="838" spans="1:20" x14ac:dyDescent="0.2">
      <c r="A838" s="4">
        <f t="shared" si="12"/>
        <v>45727</v>
      </c>
      <c r="B838" t="s">
        <v>20</v>
      </c>
      <c r="C838" t="s">
        <v>24</v>
      </c>
      <c r="D838" t="s">
        <v>31</v>
      </c>
      <c r="E838" t="s">
        <v>34</v>
      </c>
      <c r="F838" t="s">
        <v>40</v>
      </c>
      <c r="G838">
        <v>71321</v>
      </c>
      <c r="H838" t="s">
        <v>41</v>
      </c>
      <c r="I838" t="s">
        <v>45</v>
      </c>
      <c r="J838">
        <v>636701</v>
      </c>
      <c r="K838">
        <v>7</v>
      </c>
      <c r="L838">
        <v>2326</v>
      </c>
      <c r="M838">
        <v>5</v>
      </c>
      <c r="N838">
        <v>8549</v>
      </c>
      <c r="O838">
        <v>21188</v>
      </c>
      <c r="P838">
        <v>18490</v>
      </c>
      <c r="Q838" t="s">
        <v>47</v>
      </c>
      <c r="R838" t="s">
        <v>51</v>
      </c>
      <c r="S838" t="s">
        <v>56</v>
      </c>
      <c r="T838">
        <v>3</v>
      </c>
    </row>
    <row r="839" spans="1:20" x14ac:dyDescent="0.2">
      <c r="A839" s="4">
        <f t="shared" si="12"/>
        <v>45727</v>
      </c>
      <c r="B839" t="s">
        <v>22</v>
      </c>
      <c r="C839" t="s">
        <v>27</v>
      </c>
      <c r="D839" t="s">
        <v>32</v>
      </c>
      <c r="E839" t="s">
        <v>34</v>
      </c>
      <c r="F839" t="s">
        <v>37</v>
      </c>
      <c r="G839">
        <v>21526</v>
      </c>
      <c r="H839" t="s">
        <v>42</v>
      </c>
      <c r="I839" t="s">
        <v>43</v>
      </c>
      <c r="J839">
        <v>409796</v>
      </c>
      <c r="K839">
        <v>4</v>
      </c>
      <c r="L839">
        <v>746</v>
      </c>
      <c r="M839">
        <v>20</v>
      </c>
      <c r="N839">
        <v>24530</v>
      </c>
      <c r="O839">
        <v>13822</v>
      </c>
      <c r="P839">
        <v>-4026</v>
      </c>
      <c r="Q839" t="s">
        <v>46</v>
      </c>
      <c r="R839" t="s">
        <v>51</v>
      </c>
      <c r="S839" t="s">
        <v>54</v>
      </c>
      <c r="T839">
        <v>1</v>
      </c>
    </row>
    <row r="840" spans="1:20" x14ac:dyDescent="0.2">
      <c r="A840" s="4">
        <f t="shared" si="12"/>
        <v>45727</v>
      </c>
      <c r="B840" t="s">
        <v>21</v>
      </c>
      <c r="C840" t="s">
        <v>27</v>
      </c>
      <c r="D840" t="s">
        <v>28</v>
      </c>
      <c r="E840" t="s">
        <v>35</v>
      </c>
      <c r="F840" t="s">
        <v>40</v>
      </c>
      <c r="G840">
        <v>36709</v>
      </c>
      <c r="H840" t="s">
        <v>41</v>
      </c>
      <c r="I840" t="s">
        <v>45</v>
      </c>
      <c r="J840">
        <v>129764</v>
      </c>
      <c r="K840">
        <v>4</v>
      </c>
      <c r="L840">
        <v>1870</v>
      </c>
      <c r="M840">
        <v>10</v>
      </c>
      <c r="N840">
        <v>7128</v>
      </c>
      <c r="O840">
        <v>21848</v>
      </c>
      <c r="P840">
        <v>1371</v>
      </c>
      <c r="Q840" t="s">
        <v>46</v>
      </c>
      <c r="R840" t="s">
        <v>52</v>
      </c>
      <c r="S840" t="s">
        <v>55</v>
      </c>
      <c r="T840">
        <v>1</v>
      </c>
    </row>
    <row r="841" spans="1:20" x14ac:dyDescent="0.2">
      <c r="A841" s="4">
        <f t="shared" si="12"/>
        <v>45727</v>
      </c>
      <c r="B841" t="s">
        <v>22</v>
      </c>
      <c r="C841" t="s">
        <v>27</v>
      </c>
      <c r="D841" t="s">
        <v>33</v>
      </c>
      <c r="E841" t="s">
        <v>34</v>
      </c>
      <c r="F841" t="s">
        <v>38</v>
      </c>
      <c r="G841">
        <v>25063</v>
      </c>
      <c r="H841" t="s">
        <v>41</v>
      </c>
      <c r="I841" t="s">
        <v>45</v>
      </c>
      <c r="J841">
        <v>163784</v>
      </c>
      <c r="K841">
        <v>7</v>
      </c>
      <c r="L841">
        <v>4047</v>
      </c>
      <c r="M841">
        <v>20</v>
      </c>
      <c r="N841">
        <v>14801</v>
      </c>
      <c r="O841">
        <v>6845</v>
      </c>
      <c r="P841">
        <v>15840</v>
      </c>
      <c r="Q841" t="s">
        <v>48</v>
      </c>
      <c r="R841" t="s">
        <v>51</v>
      </c>
      <c r="S841" t="s">
        <v>53</v>
      </c>
      <c r="T841">
        <v>4</v>
      </c>
    </row>
    <row r="842" spans="1:20" x14ac:dyDescent="0.2">
      <c r="A842" s="4">
        <f t="shared" si="12"/>
        <v>45728</v>
      </c>
      <c r="B842" t="s">
        <v>20</v>
      </c>
      <c r="C842" t="s">
        <v>27</v>
      </c>
      <c r="D842" t="s">
        <v>31</v>
      </c>
      <c r="E842" t="s">
        <v>35</v>
      </c>
      <c r="F842" t="s">
        <v>40</v>
      </c>
      <c r="G842">
        <v>14723</v>
      </c>
      <c r="H842" t="s">
        <v>42</v>
      </c>
      <c r="I842" t="s">
        <v>44</v>
      </c>
      <c r="J842">
        <v>801101</v>
      </c>
      <c r="K842">
        <v>5</v>
      </c>
      <c r="L842">
        <v>2191</v>
      </c>
      <c r="M842">
        <v>10</v>
      </c>
      <c r="N842">
        <v>35057</v>
      </c>
      <c r="O842">
        <v>4731</v>
      </c>
      <c r="P842">
        <v>-2772</v>
      </c>
      <c r="Q842" t="s">
        <v>47</v>
      </c>
      <c r="R842" t="s">
        <v>52</v>
      </c>
      <c r="S842" t="s">
        <v>55</v>
      </c>
      <c r="T842">
        <v>4</v>
      </c>
    </row>
    <row r="843" spans="1:20" x14ac:dyDescent="0.2">
      <c r="A843" s="4">
        <f t="shared" si="12"/>
        <v>45728</v>
      </c>
      <c r="B843" t="s">
        <v>21</v>
      </c>
      <c r="C843" t="s">
        <v>26</v>
      </c>
      <c r="D843" t="s">
        <v>29</v>
      </c>
      <c r="E843" t="s">
        <v>36</v>
      </c>
      <c r="F843" t="s">
        <v>38</v>
      </c>
      <c r="G843">
        <v>14213</v>
      </c>
      <c r="H843" t="s">
        <v>41</v>
      </c>
      <c r="I843" t="s">
        <v>44</v>
      </c>
      <c r="J843">
        <v>304276</v>
      </c>
      <c r="K843">
        <v>1</v>
      </c>
      <c r="L843">
        <v>2650</v>
      </c>
      <c r="M843">
        <v>10</v>
      </c>
      <c r="N843">
        <v>12505</v>
      </c>
      <c r="O843">
        <v>24909</v>
      </c>
      <c r="P843">
        <v>-2442</v>
      </c>
      <c r="Q843" t="s">
        <v>48</v>
      </c>
      <c r="R843" t="s">
        <v>52</v>
      </c>
      <c r="S843" t="s">
        <v>55</v>
      </c>
      <c r="T843">
        <v>2</v>
      </c>
    </row>
    <row r="844" spans="1:20" x14ac:dyDescent="0.2">
      <c r="A844" s="4">
        <f t="shared" si="12"/>
        <v>45728</v>
      </c>
      <c r="B844" t="s">
        <v>22</v>
      </c>
      <c r="C844" t="s">
        <v>26</v>
      </c>
      <c r="D844" t="s">
        <v>31</v>
      </c>
      <c r="E844" t="s">
        <v>35</v>
      </c>
      <c r="F844" t="s">
        <v>40</v>
      </c>
      <c r="G844">
        <v>32797</v>
      </c>
      <c r="H844" t="s">
        <v>41</v>
      </c>
      <c r="I844" t="s">
        <v>44</v>
      </c>
      <c r="J844">
        <v>965228</v>
      </c>
      <c r="K844">
        <v>2</v>
      </c>
      <c r="L844">
        <v>3144</v>
      </c>
      <c r="M844">
        <v>15</v>
      </c>
      <c r="N844">
        <v>14370</v>
      </c>
      <c r="O844">
        <v>21781</v>
      </c>
      <c r="P844">
        <v>5701</v>
      </c>
      <c r="Q844" t="s">
        <v>47</v>
      </c>
      <c r="R844" t="s">
        <v>52</v>
      </c>
      <c r="S844" t="s">
        <v>53</v>
      </c>
      <c r="T844">
        <v>1</v>
      </c>
    </row>
    <row r="845" spans="1:20" x14ac:dyDescent="0.2">
      <c r="A845" s="4">
        <f t="shared" si="12"/>
        <v>45728</v>
      </c>
      <c r="B845" t="s">
        <v>20</v>
      </c>
      <c r="C845" t="s">
        <v>25</v>
      </c>
      <c r="D845" t="s">
        <v>32</v>
      </c>
      <c r="E845" t="s">
        <v>34</v>
      </c>
      <c r="F845" t="s">
        <v>39</v>
      </c>
      <c r="G845">
        <v>94946</v>
      </c>
      <c r="H845" t="s">
        <v>42</v>
      </c>
      <c r="I845" t="s">
        <v>45</v>
      </c>
      <c r="J845">
        <v>176844</v>
      </c>
      <c r="K845">
        <v>6</v>
      </c>
      <c r="L845">
        <v>3890</v>
      </c>
      <c r="M845">
        <v>20</v>
      </c>
      <c r="N845">
        <v>14028</v>
      </c>
      <c r="O845">
        <v>25271</v>
      </c>
      <c r="P845">
        <v>-3680</v>
      </c>
      <c r="Q845" t="s">
        <v>49</v>
      </c>
      <c r="R845" t="s">
        <v>52</v>
      </c>
      <c r="S845" t="s">
        <v>54</v>
      </c>
      <c r="T845">
        <v>5</v>
      </c>
    </row>
    <row r="846" spans="1:20" x14ac:dyDescent="0.2">
      <c r="A846" s="4">
        <f t="shared" si="12"/>
        <v>45728</v>
      </c>
      <c r="B846" t="s">
        <v>22</v>
      </c>
      <c r="C846" t="s">
        <v>24</v>
      </c>
      <c r="D846" t="s">
        <v>28</v>
      </c>
      <c r="E846" t="s">
        <v>35</v>
      </c>
      <c r="F846" t="s">
        <v>39</v>
      </c>
      <c r="G846">
        <v>98918</v>
      </c>
      <c r="H846" t="s">
        <v>42</v>
      </c>
      <c r="I846" t="s">
        <v>44</v>
      </c>
      <c r="J846">
        <v>751898</v>
      </c>
      <c r="K846">
        <v>9</v>
      </c>
      <c r="L846">
        <v>2898</v>
      </c>
      <c r="M846">
        <v>20</v>
      </c>
      <c r="N846">
        <v>16593</v>
      </c>
      <c r="O846">
        <v>23174</v>
      </c>
      <c r="P846">
        <v>18588</v>
      </c>
      <c r="Q846" t="s">
        <v>49</v>
      </c>
      <c r="R846" t="s">
        <v>52</v>
      </c>
      <c r="S846" t="s">
        <v>56</v>
      </c>
      <c r="T846">
        <v>4</v>
      </c>
    </row>
    <row r="847" spans="1:20" x14ac:dyDescent="0.2">
      <c r="A847" s="4">
        <f t="shared" ref="A847:A910" si="13">A835+1</f>
        <v>45728</v>
      </c>
      <c r="B847" t="s">
        <v>22</v>
      </c>
      <c r="C847" t="s">
        <v>24</v>
      </c>
      <c r="D847" t="s">
        <v>30</v>
      </c>
      <c r="E847" t="s">
        <v>34</v>
      </c>
      <c r="F847" t="s">
        <v>37</v>
      </c>
      <c r="G847">
        <v>55217</v>
      </c>
      <c r="H847" t="s">
        <v>41</v>
      </c>
      <c r="I847" t="s">
        <v>44</v>
      </c>
      <c r="J847">
        <v>815133</v>
      </c>
      <c r="K847">
        <v>7</v>
      </c>
      <c r="L847">
        <v>2781</v>
      </c>
      <c r="M847">
        <v>5</v>
      </c>
      <c r="N847">
        <v>28159</v>
      </c>
      <c r="O847">
        <v>12714</v>
      </c>
      <c r="P847">
        <v>18634</v>
      </c>
      <c r="Q847" t="s">
        <v>46</v>
      </c>
      <c r="R847" t="s">
        <v>52</v>
      </c>
      <c r="S847" t="s">
        <v>53</v>
      </c>
      <c r="T847">
        <v>5</v>
      </c>
    </row>
    <row r="848" spans="1:20" x14ac:dyDescent="0.2">
      <c r="A848" s="4">
        <f t="shared" si="13"/>
        <v>45728</v>
      </c>
      <c r="B848" t="s">
        <v>23</v>
      </c>
      <c r="C848" t="s">
        <v>27</v>
      </c>
      <c r="D848" t="s">
        <v>29</v>
      </c>
      <c r="E848" t="s">
        <v>35</v>
      </c>
      <c r="F848" t="s">
        <v>40</v>
      </c>
      <c r="G848">
        <v>78283</v>
      </c>
      <c r="H848" t="s">
        <v>41</v>
      </c>
      <c r="I848" t="s">
        <v>43</v>
      </c>
      <c r="J848">
        <v>224887</v>
      </c>
      <c r="K848">
        <v>4</v>
      </c>
      <c r="L848">
        <v>2170</v>
      </c>
      <c r="M848">
        <v>5</v>
      </c>
      <c r="N848">
        <v>44629</v>
      </c>
      <c r="O848">
        <v>11546</v>
      </c>
      <c r="P848">
        <v>13299</v>
      </c>
      <c r="Q848" t="s">
        <v>48</v>
      </c>
      <c r="R848" t="s">
        <v>52</v>
      </c>
      <c r="S848" t="s">
        <v>56</v>
      </c>
      <c r="T848">
        <v>2</v>
      </c>
    </row>
    <row r="849" spans="1:20" x14ac:dyDescent="0.2">
      <c r="A849" s="4">
        <f t="shared" si="13"/>
        <v>45728</v>
      </c>
      <c r="B849" t="s">
        <v>23</v>
      </c>
      <c r="C849" t="s">
        <v>26</v>
      </c>
      <c r="D849" t="s">
        <v>28</v>
      </c>
      <c r="E849" t="s">
        <v>36</v>
      </c>
      <c r="F849" t="s">
        <v>40</v>
      </c>
      <c r="G849">
        <v>33655</v>
      </c>
      <c r="H849" t="s">
        <v>41</v>
      </c>
      <c r="I849" t="s">
        <v>44</v>
      </c>
      <c r="J849">
        <v>608954</v>
      </c>
      <c r="K849">
        <v>2</v>
      </c>
      <c r="L849">
        <v>536</v>
      </c>
      <c r="M849">
        <v>20</v>
      </c>
      <c r="N849">
        <v>31621</v>
      </c>
      <c r="O849">
        <v>4750</v>
      </c>
      <c r="P849">
        <v>6172</v>
      </c>
      <c r="Q849" t="s">
        <v>48</v>
      </c>
      <c r="R849" t="s">
        <v>50</v>
      </c>
      <c r="S849" t="s">
        <v>53</v>
      </c>
      <c r="T849">
        <v>1</v>
      </c>
    </row>
    <row r="850" spans="1:20" x14ac:dyDescent="0.2">
      <c r="A850" s="4">
        <f t="shared" si="13"/>
        <v>45728</v>
      </c>
      <c r="B850" t="s">
        <v>20</v>
      </c>
      <c r="C850" t="s">
        <v>27</v>
      </c>
      <c r="D850" t="s">
        <v>31</v>
      </c>
      <c r="E850" t="s">
        <v>35</v>
      </c>
      <c r="F850" t="s">
        <v>40</v>
      </c>
      <c r="G850">
        <v>87990</v>
      </c>
      <c r="H850" t="s">
        <v>41</v>
      </c>
      <c r="I850" t="s">
        <v>43</v>
      </c>
      <c r="J850">
        <v>698720</v>
      </c>
      <c r="K850">
        <v>4</v>
      </c>
      <c r="L850">
        <v>3916</v>
      </c>
      <c r="M850">
        <v>5</v>
      </c>
      <c r="N850">
        <v>12438</v>
      </c>
      <c r="O850">
        <v>20518</v>
      </c>
      <c r="P850">
        <v>19832</v>
      </c>
      <c r="Q850" t="s">
        <v>47</v>
      </c>
      <c r="R850" t="s">
        <v>50</v>
      </c>
      <c r="S850" t="s">
        <v>53</v>
      </c>
      <c r="T850">
        <v>3</v>
      </c>
    </row>
    <row r="851" spans="1:20" x14ac:dyDescent="0.2">
      <c r="A851" s="4">
        <f t="shared" si="13"/>
        <v>45728</v>
      </c>
      <c r="B851" t="s">
        <v>23</v>
      </c>
      <c r="C851" t="s">
        <v>25</v>
      </c>
      <c r="D851" t="s">
        <v>30</v>
      </c>
      <c r="E851" t="s">
        <v>36</v>
      </c>
      <c r="F851" t="s">
        <v>37</v>
      </c>
      <c r="G851">
        <v>22587</v>
      </c>
      <c r="H851" t="s">
        <v>42</v>
      </c>
      <c r="I851" t="s">
        <v>45</v>
      </c>
      <c r="J851">
        <v>467088</v>
      </c>
      <c r="K851">
        <v>5</v>
      </c>
      <c r="L851">
        <v>2127</v>
      </c>
      <c r="M851">
        <v>5</v>
      </c>
      <c r="N851">
        <v>35415</v>
      </c>
      <c r="O851">
        <v>14124</v>
      </c>
      <c r="P851">
        <v>-3760</v>
      </c>
      <c r="Q851" t="s">
        <v>46</v>
      </c>
      <c r="R851" t="s">
        <v>51</v>
      </c>
      <c r="S851" t="s">
        <v>55</v>
      </c>
      <c r="T851">
        <v>2</v>
      </c>
    </row>
    <row r="852" spans="1:20" x14ac:dyDescent="0.2">
      <c r="A852" s="4">
        <f t="shared" si="13"/>
        <v>45728</v>
      </c>
      <c r="B852" t="s">
        <v>20</v>
      </c>
      <c r="C852" t="s">
        <v>24</v>
      </c>
      <c r="D852" t="s">
        <v>28</v>
      </c>
      <c r="E852" t="s">
        <v>34</v>
      </c>
      <c r="F852" t="s">
        <v>39</v>
      </c>
      <c r="G852">
        <v>32555</v>
      </c>
      <c r="H852" t="s">
        <v>41</v>
      </c>
      <c r="I852" t="s">
        <v>44</v>
      </c>
      <c r="J852">
        <v>774643</v>
      </c>
      <c r="K852">
        <v>2</v>
      </c>
      <c r="L852">
        <v>2839</v>
      </c>
      <c r="M852">
        <v>10</v>
      </c>
      <c r="N852">
        <v>21538</v>
      </c>
      <c r="O852">
        <v>2299</v>
      </c>
      <c r="P852">
        <v>13953</v>
      </c>
      <c r="Q852" t="s">
        <v>48</v>
      </c>
      <c r="R852" t="s">
        <v>51</v>
      </c>
      <c r="S852" t="s">
        <v>56</v>
      </c>
      <c r="T852">
        <v>3</v>
      </c>
    </row>
    <row r="853" spans="1:20" x14ac:dyDescent="0.2">
      <c r="A853" s="4">
        <f t="shared" si="13"/>
        <v>45728</v>
      </c>
      <c r="B853" t="s">
        <v>23</v>
      </c>
      <c r="C853" t="s">
        <v>24</v>
      </c>
      <c r="D853" t="s">
        <v>33</v>
      </c>
      <c r="E853" t="s">
        <v>36</v>
      </c>
      <c r="F853" t="s">
        <v>40</v>
      </c>
      <c r="G853">
        <v>38071</v>
      </c>
      <c r="H853" t="s">
        <v>41</v>
      </c>
      <c r="I853" t="s">
        <v>43</v>
      </c>
      <c r="J853">
        <v>840487</v>
      </c>
      <c r="K853">
        <v>1</v>
      </c>
      <c r="L853">
        <v>1871</v>
      </c>
      <c r="M853">
        <v>15</v>
      </c>
      <c r="N853">
        <v>35033</v>
      </c>
      <c r="O853">
        <v>21990</v>
      </c>
      <c r="P853">
        <v>3941</v>
      </c>
      <c r="Q853" t="s">
        <v>46</v>
      </c>
      <c r="R853" t="s">
        <v>50</v>
      </c>
      <c r="S853" t="s">
        <v>56</v>
      </c>
      <c r="T853">
        <v>1</v>
      </c>
    </row>
    <row r="854" spans="1:20" x14ac:dyDescent="0.2">
      <c r="A854" s="4">
        <f t="shared" si="13"/>
        <v>45729</v>
      </c>
      <c r="B854" t="s">
        <v>22</v>
      </c>
      <c r="C854" t="s">
        <v>27</v>
      </c>
      <c r="D854" t="s">
        <v>29</v>
      </c>
      <c r="E854" t="s">
        <v>34</v>
      </c>
      <c r="F854" t="s">
        <v>37</v>
      </c>
      <c r="G854">
        <v>30239</v>
      </c>
      <c r="H854" t="s">
        <v>42</v>
      </c>
      <c r="I854" t="s">
        <v>43</v>
      </c>
      <c r="J854">
        <v>649570</v>
      </c>
      <c r="K854">
        <v>4</v>
      </c>
      <c r="L854">
        <v>1176</v>
      </c>
      <c r="M854">
        <v>10</v>
      </c>
      <c r="N854">
        <v>5488</v>
      </c>
      <c r="O854">
        <v>28641</v>
      </c>
      <c r="P854">
        <v>10385</v>
      </c>
      <c r="Q854" t="s">
        <v>48</v>
      </c>
      <c r="R854" t="s">
        <v>50</v>
      </c>
      <c r="S854" t="s">
        <v>56</v>
      </c>
      <c r="T854">
        <v>3</v>
      </c>
    </row>
    <row r="855" spans="1:20" x14ac:dyDescent="0.2">
      <c r="A855" s="4">
        <f t="shared" si="13"/>
        <v>45729</v>
      </c>
      <c r="B855" t="s">
        <v>20</v>
      </c>
      <c r="C855" t="s">
        <v>25</v>
      </c>
      <c r="D855" t="s">
        <v>32</v>
      </c>
      <c r="E855" t="s">
        <v>34</v>
      </c>
      <c r="F855" t="s">
        <v>40</v>
      </c>
      <c r="G855">
        <v>59151</v>
      </c>
      <c r="H855" t="s">
        <v>42</v>
      </c>
      <c r="I855" t="s">
        <v>43</v>
      </c>
      <c r="J855">
        <v>572671</v>
      </c>
      <c r="K855">
        <v>6</v>
      </c>
      <c r="L855">
        <v>752</v>
      </c>
      <c r="M855">
        <v>5</v>
      </c>
      <c r="N855">
        <v>17332</v>
      </c>
      <c r="O855">
        <v>18270</v>
      </c>
      <c r="P855">
        <v>-1678</v>
      </c>
      <c r="Q855" t="s">
        <v>49</v>
      </c>
      <c r="R855" t="s">
        <v>50</v>
      </c>
      <c r="S855" t="s">
        <v>55</v>
      </c>
      <c r="T855">
        <v>1</v>
      </c>
    </row>
    <row r="856" spans="1:20" x14ac:dyDescent="0.2">
      <c r="A856" s="4">
        <f t="shared" si="13"/>
        <v>45729</v>
      </c>
      <c r="B856" t="s">
        <v>20</v>
      </c>
      <c r="C856" t="s">
        <v>24</v>
      </c>
      <c r="D856" t="s">
        <v>28</v>
      </c>
      <c r="E856" t="s">
        <v>36</v>
      </c>
      <c r="F856" t="s">
        <v>38</v>
      </c>
      <c r="G856">
        <v>12203</v>
      </c>
      <c r="H856" t="s">
        <v>41</v>
      </c>
      <c r="I856" t="s">
        <v>45</v>
      </c>
      <c r="J856">
        <v>959642</v>
      </c>
      <c r="K856">
        <v>1</v>
      </c>
      <c r="L856">
        <v>3364</v>
      </c>
      <c r="M856">
        <v>10</v>
      </c>
      <c r="N856">
        <v>13109</v>
      </c>
      <c r="O856">
        <v>27134</v>
      </c>
      <c r="P856">
        <v>6478</v>
      </c>
      <c r="Q856" t="s">
        <v>48</v>
      </c>
      <c r="R856" t="s">
        <v>51</v>
      </c>
      <c r="S856" t="s">
        <v>53</v>
      </c>
      <c r="T856">
        <v>5</v>
      </c>
    </row>
    <row r="857" spans="1:20" x14ac:dyDescent="0.2">
      <c r="A857" s="4">
        <f t="shared" si="13"/>
        <v>45729</v>
      </c>
      <c r="B857" t="s">
        <v>22</v>
      </c>
      <c r="C857" t="s">
        <v>25</v>
      </c>
      <c r="D857" t="s">
        <v>28</v>
      </c>
      <c r="E857" t="s">
        <v>36</v>
      </c>
      <c r="F857" t="s">
        <v>40</v>
      </c>
      <c r="G857">
        <v>23635</v>
      </c>
      <c r="H857" t="s">
        <v>42</v>
      </c>
      <c r="I857" t="s">
        <v>44</v>
      </c>
      <c r="J857">
        <v>589451</v>
      </c>
      <c r="K857">
        <v>1</v>
      </c>
      <c r="L857">
        <v>2116</v>
      </c>
      <c r="M857">
        <v>10</v>
      </c>
      <c r="N857">
        <v>21162</v>
      </c>
      <c r="O857">
        <v>12999</v>
      </c>
      <c r="P857">
        <v>-248</v>
      </c>
      <c r="Q857" t="s">
        <v>48</v>
      </c>
      <c r="R857" t="s">
        <v>52</v>
      </c>
      <c r="S857" t="s">
        <v>55</v>
      </c>
      <c r="T857">
        <v>2</v>
      </c>
    </row>
    <row r="858" spans="1:20" x14ac:dyDescent="0.2">
      <c r="A858" s="4">
        <f t="shared" si="13"/>
        <v>45729</v>
      </c>
      <c r="B858" t="s">
        <v>20</v>
      </c>
      <c r="C858" t="s">
        <v>25</v>
      </c>
      <c r="D858" t="s">
        <v>33</v>
      </c>
      <c r="E858" t="s">
        <v>35</v>
      </c>
      <c r="F858" t="s">
        <v>38</v>
      </c>
      <c r="G858">
        <v>62571</v>
      </c>
      <c r="H858" t="s">
        <v>42</v>
      </c>
      <c r="I858" t="s">
        <v>45</v>
      </c>
      <c r="J858">
        <v>851736</v>
      </c>
      <c r="K858">
        <v>9</v>
      </c>
      <c r="L858">
        <v>2516</v>
      </c>
      <c r="M858">
        <v>0</v>
      </c>
      <c r="N858">
        <v>23340</v>
      </c>
      <c r="O858">
        <v>12177</v>
      </c>
      <c r="P858">
        <v>17847</v>
      </c>
      <c r="Q858" t="s">
        <v>49</v>
      </c>
      <c r="R858" t="s">
        <v>51</v>
      </c>
      <c r="S858" t="s">
        <v>53</v>
      </c>
      <c r="T858">
        <v>5</v>
      </c>
    </row>
    <row r="859" spans="1:20" x14ac:dyDescent="0.2">
      <c r="A859" s="4">
        <f t="shared" si="13"/>
        <v>45729</v>
      </c>
      <c r="B859" t="s">
        <v>20</v>
      </c>
      <c r="C859" t="s">
        <v>27</v>
      </c>
      <c r="D859" t="s">
        <v>31</v>
      </c>
      <c r="E859" t="s">
        <v>35</v>
      </c>
      <c r="F859" t="s">
        <v>37</v>
      </c>
      <c r="G859">
        <v>11144</v>
      </c>
      <c r="H859" t="s">
        <v>42</v>
      </c>
      <c r="I859" t="s">
        <v>43</v>
      </c>
      <c r="J859">
        <v>415128</v>
      </c>
      <c r="K859">
        <v>5</v>
      </c>
      <c r="L859">
        <v>2731</v>
      </c>
      <c r="M859">
        <v>10</v>
      </c>
      <c r="N859">
        <v>26594</v>
      </c>
      <c r="O859">
        <v>29360</v>
      </c>
      <c r="P859">
        <v>3925</v>
      </c>
      <c r="Q859" t="s">
        <v>46</v>
      </c>
      <c r="R859" t="s">
        <v>52</v>
      </c>
      <c r="S859" t="s">
        <v>53</v>
      </c>
      <c r="T859">
        <v>1</v>
      </c>
    </row>
    <row r="860" spans="1:20" x14ac:dyDescent="0.2">
      <c r="A860" s="4">
        <f t="shared" si="13"/>
        <v>45729</v>
      </c>
      <c r="B860" t="s">
        <v>23</v>
      </c>
      <c r="C860" t="s">
        <v>26</v>
      </c>
      <c r="D860" t="s">
        <v>29</v>
      </c>
      <c r="E860" t="s">
        <v>36</v>
      </c>
      <c r="F860" t="s">
        <v>37</v>
      </c>
      <c r="G860">
        <v>42699</v>
      </c>
      <c r="H860" t="s">
        <v>41</v>
      </c>
      <c r="I860" t="s">
        <v>45</v>
      </c>
      <c r="J860">
        <v>983928</v>
      </c>
      <c r="K860">
        <v>2</v>
      </c>
      <c r="L860">
        <v>1260</v>
      </c>
      <c r="M860">
        <v>10</v>
      </c>
      <c r="N860">
        <v>13793</v>
      </c>
      <c r="O860">
        <v>19430</v>
      </c>
      <c r="P860">
        <v>17938</v>
      </c>
      <c r="Q860" t="s">
        <v>46</v>
      </c>
      <c r="R860" t="s">
        <v>52</v>
      </c>
      <c r="S860" t="s">
        <v>53</v>
      </c>
      <c r="T860">
        <v>1</v>
      </c>
    </row>
    <row r="861" spans="1:20" x14ac:dyDescent="0.2">
      <c r="A861" s="4">
        <f t="shared" si="13"/>
        <v>45729</v>
      </c>
      <c r="B861" t="s">
        <v>20</v>
      </c>
      <c r="C861" t="s">
        <v>27</v>
      </c>
      <c r="D861" t="s">
        <v>29</v>
      </c>
      <c r="E861" t="s">
        <v>36</v>
      </c>
      <c r="F861" t="s">
        <v>39</v>
      </c>
      <c r="G861">
        <v>94619</v>
      </c>
      <c r="H861" t="s">
        <v>41</v>
      </c>
      <c r="I861" t="s">
        <v>45</v>
      </c>
      <c r="J861">
        <v>891153</v>
      </c>
      <c r="K861">
        <v>2</v>
      </c>
      <c r="L861">
        <v>3786</v>
      </c>
      <c r="M861">
        <v>15</v>
      </c>
      <c r="N861">
        <v>22850</v>
      </c>
      <c r="O861">
        <v>22274</v>
      </c>
      <c r="P861">
        <v>19081</v>
      </c>
      <c r="Q861" t="s">
        <v>46</v>
      </c>
      <c r="R861" t="s">
        <v>51</v>
      </c>
      <c r="S861" t="s">
        <v>53</v>
      </c>
      <c r="T861">
        <v>5</v>
      </c>
    </row>
    <row r="862" spans="1:20" x14ac:dyDescent="0.2">
      <c r="A862" s="4">
        <f t="shared" si="13"/>
        <v>45729</v>
      </c>
      <c r="B862" t="s">
        <v>21</v>
      </c>
      <c r="C862" t="s">
        <v>26</v>
      </c>
      <c r="D862" t="s">
        <v>32</v>
      </c>
      <c r="E862" t="s">
        <v>36</v>
      </c>
      <c r="F862" t="s">
        <v>40</v>
      </c>
      <c r="G862">
        <v>22213</v>
      </c>
      <c r="H862" t="s">
        <v>41</v>
      </c>
      <c r="I862" t="s">
        <v>43</v>
      </c>
      <c r="J862">
        <v>915629</v>
      </c>
      <c r="K862">
        <v>4</v>
      </c>
      <c r="L862">
        <v>892</v>
      </c>
      <c r="M862">
        <v>20</v>
      </c>
      <c r="N862">
        <v>25936</v>
      </c>
      <c r="O862">
        <v>8002</v>
      </c>
      <c r="P862">
        <v>5578</v>
      </c>
      <c r="Q862" t="s">
        <v>49</v>
      </c>
      <c r="R862" t="s">
        <v>52</v>
      </c>
      <c r="S862" t="s">
        <v>54</v>
      </c>
      <c r="T862">
        <v>5</v>
      </c>
    </row>
    <row r="863" spans="1:20" x14ac:dyDescent="0.2">
      <c r="A863" s="4">
        <f t="shared" si="13"/>
        <v>45729</v>
      </c>
      <c r="B863" t="s">
        <v>22</v>
      </c>
      <c r="C863" t="s">
        <v>25</v>
      </c>
      <c r="D863" t="s">
        <v>28</v>
      </c>
      <c r="E863" t="s">
        <v>36</v>
      </c>
      <c r="F863" t="s">
        <v>37</v>
      </c>
      <c r="G863">
        <v>26944</v>
      </c>
      <c r="H863" t="s">
        <v>42</v>
      </c>
      <c r="I863" t="s">
        <v>44</v>
      </c>
      <c r="J863">
        <v>781533</v>
      </c>
      <c r="K863">
        <v>2</v>
      </c>
      <c r="L863">
        <v>3591</v>
      </c>
      <c r="M863">
        <v>0</v>
      </c>
      <c r="N863">
        <v>48906</v>
      </c>
      <c r="O863">
        <v>23985</v>
      </c>
      <c r="P863">
        <v>15707</v>
      </c>
      <c r="Q863" t="s">
        <v>49</v>
      </c>
      <c r="R863" t="s">
        <v>51</v>
      </c>
      <c r="S863" t="s">
        <v>53</v>
      </c>
      <c r="T863">
        <v>5</v>
      </c>
    </row>
    <row r="864" spans="1:20" x14ac:dyDescent="0.2">
      <c r="A864" s="4">
        <f t="shared" si="13"/>
        <v>45729</v>
      </c>
      <c r="B864" t="s">
        <v>23</v>
      </c>
      <c r="C864" t="s">
        <v>26</v>
      </c>
      <c r="D864" t="s">
        <v>30</v>
      </c>
      <c r="E864" t="s">
        <v>34</v>
      </c>
      <c r="F864" t="s">
        <v>39</v>
      </c>
      <c r="G864">
        <v>76723</v>
      </c>
      <c r="H864" t="s">
        <v>41</v>
      </c>
      <c r="I864" t="s">
        <v>44</v>
      </c>
      <c r="J864">
        <v>363210</v>
      </c>
      <c r="K864">
        <v>4</v>
      </c>
      <c r="L864">
        <v>4042</v>
      </c>
      <c r="M864">
        <v>0</v>
      </c>
      <c r="N864">
        <v>5827</v>
      </c>
      <c r="O864">
        <v>23351</v>
      </c>
      <c r="P864">
        <v>12643</v>
      </c>
      <c r="Q864" t="s">
        <v>49</v>
      </c>
      <c r="R864" t="s">
        <v>50</v>
      </c>
      <c r="S864" t="s">
        <v>55</v>
      </c>
      <c r="T864">
        <v>2</v>
      </c>
    </row>
    <row r="865" spans="1:20" x14ac:dyDescent="0.2">
      <c r="A865" s="4">
        <f t="shared" si="13"/>
        <v>45729</v>
      </c>
      <c r="B865" t="s">
        <v>23</v>
      </c>
      <c r="C865" t="s">
        <v>25</v>
      </c>
      <c r="D865" t="s">
        <v>28</v>
      </c>
      <c r="E865" t="s">
        <v>36</v>
      </c>
      <c r="F865" t="s">
        <v>40</v>
      </c>
      <c r="G865">
        <v>78669</v>
      </c>
      <c r="H865" t="s">
        <v>41</v>
      </c>
      <c r="I865" t="s">
        <v>45</v>
      </c>
      <c r="J865">
        <v>470586</v>
      </c>
      <c r="K865">
        <v>6</v>
      </c>
      <c r="L865">
        <v>930</v>
      </c>
      <c r="M865">
        <v>0</v>
      </c>
      <c r="N865">
        <v>31290</v>
      </c>
      <c r="O865">
        <v>6527</v>
      </c>
      <c r="P865">
        <v>-2587</v>
      </c>
      <c r="Q865" t="s">
        <v>46</v>
      </c>
      <c r="R865" t="s">
        <v>50</v>
      </c>
      <c r="S865" t="s">
        <v>56</v>
      </c>
      <c r="T865">
        <v>2</v>
      </c>
    </row>
    <row r="866" spans="1:20" x14ac:dyDescent="0.2">
      <c r="A866" s="4">
        <f t="shared" si="13"/>
        <v>45730</v>
      </c>
      <c r="B866" t="s">
        <v>21</v>
      </c>
      <c r="C866" t="s">
        <v>24</v>
      </c>
      <c r="D866" t="s">
        <v>32</v>
      </c>
      <c r="E866" t="s">
        <v>36</v>
      </c>
      <c r="F866" t="s">
        <v>37</v>
      </c>
      <c r="G866">
        <v>78947</v>
      </c>
      <c r="H866" t="s">
        <v>41</v>
      </c>
      <c r="I866" t="s">
        <v>44</v>
      </c>
      <c r="J866">
        <v>878335</v>
      </c>
      <c r="K866">
        <v>7</v>
      </c>
      <c r="L866">
        <v>4230</v>
      </c>
      <c r="M866">
        <v>0</v>
      </c>
      <c r="N866">
        <v>35410</v>
      </c>
      <c r="O866">
        <v>25278</v>
      </c>
      <c r="P866">
        <v>9769</v>
      </c>
      <c r="Q866" t="s">
        <v>46</v>
      </c>
      <c r="R866" t="s">
        <v>51</v>
      </c>
      <c r="S866" t="s">
        <v>53</v>
      </c>
      <c r="T866">
        <v>1</v>
      </c>
    </row>
    <row r="867" spans="1:20" x14ac:dyDescent="0.2">
      <c r="A867" s="4">
        <f t="shared" si="13"/>
        <v>45730</v>
      </c>
      <c r="B867" t="s">
        <v>22</v>
      </c>
      <c r="C867" t="s">
        <v>24</v>
      </c>
      <c r="D867" t="s">
        <v>28</v>
      </c>
      <c r="E867" t="s">
        <v>36</v>
      </c>
      <c r="F867" t="s">
        <v>38</v>
      </c>
      <c r="G867">
        <v>44457</v>
      </c>
      <c r="H867" t="s">
        <v>42</v>
      </c>
      <c r="I867" t="s">
        <v>43</v>
      </c>
      <c r="J867">
        <v>159418</v>
      </c>
      <c r="K867">
        <v>6</v>
      </c>
      <c r="L867">
        <v>1496</v>
      </c>
      <c r="M867">
        <v>15</v>
      </c>
      <c r="N867">
        <v>48790</v>
      </c>
      <c r="O867">
        <v>23280</v>
      </c>
      <c r="P867">
        <v>-2095</v>
      </c>
      <c r="Q867" t="s">
        <v>46</v>
      </c>
      <c r="R867" t="s">
        <v>51</v>
      </c>
      <c r="S867" t="s">
        <v>55</v>
      </c>
      <c r="T867">
        <v>4</v>
      </c>
    </row>
    <row r="868" spans="1:20" x14ac:dyDescent="0.2">
      <c r="A868" s="4">
        <f t="shared" si="13"/>
        <v>45730</v>
      </c>
      <c r="B868" t="s">
        <v>22</v>
      </c>
      <c r="C868" t="s">
        <v>24</v>
      </c>
      <c r="D868" t="s">
        <v>33</v>
      </c>
      <c r="E868" t="s">
        <v>36</v>
      </c>
      <c r="F868" t="s">
        <v>37</v>
      </c>
      <c r="G868">
        <v>45191</v>
      </c>
      <c r="H868" t="s">
        <v>41</v>
      </c>
      <c r="I868" t="s">
        <v>44</v>
      </c>
      <c r="J868">
        <v>883171</v>
      </c>
      <c r="K868">
        <v>4</v>
      </c>
      <c r="L868">
        <v>1591</v>
      </c>
      <c r="M868">
        <v>20</v>
      </c>
      <c r="N868">
        <v>2816</v>
      </c>
      <c r="O868">
        <v>20841</v>
      </c>
      <c r="P868">
        <v>5688</v>
      </c>
      <c r="Q868" t="s">
        <v>46</v>
      </c>
      <c r="R868" t="s">
        <v>51</v>
      </c>
      <c r="S868" t="s">
        <v>55</v>
      </c>
      <c r="T868">
        <v>5</v>
      </c>
    </row>
    <row r="869" spans="1:20" x14ac:dyDescent="0.2">
      <c r="A869" s="4">
        <f t="shared" si="13"/>
        <v>45730</v>
      </c>
      <c r="B869" t="s">
        <v>23</v>
      </c>
      <c r="C869" t="s">
        <v>27</v>
      </c>
      <c r="D869" t="s">
        <v>28</v>
      </c>
      <c r="E869" t="s">
        <v>34</v>
      </c>
      <c r="F869" t="s">
        <v>38</v>
      </c>
      <c r="G869">
        <v>82264</v>
      </c>
      <c r="H869" t="s">
        <v>41</v>
      </c>
      <c r="I869" t="s">
        <v>45</v>
      </c>
      <c r="J869">
        <v>167454</v>
      </c>
      <c r="K869">
        <v>3</v>
      </c>
      <c r="L869">
        <v>1600</v>
      </c>
      <c r="M869">
        <v>15</v>
      </c>
      <c r="N869">
        <v>36959</v>
      </c>
      <c r="O869">
        <v>24941</v>
      </c>
      <c r="P869">
        <v>-2446</v>
      </c>
      <c r="Q869" t="s">
        <v>47</v>
      </c>
      <c r="R869" t="s">
        <v>51</v>
      </c>
      <c r="S869" t="s">
        <v>55</v>
      </c>
      <c r="T869">
        <v>3</v>
      </c>
    </row>
    <row r="870" spans="1:20" x14ac:dyDescent="0.2">
      <c r="A870" s="4">
        <f t="shared" si="13"/>
        <v>45730</v>
      </c>
      <c r="B870" t="s">
        <v>20</v>
      </c>
      <c r="C870" t="s">
        <v>27</v>
      </c>
      <c r="D870" t="s">
        <v>28</v>
      </c>
      <c r="E870" t="s">
        <v>35</v>
      </c>
      <c r="F870" t="s">
        <v>39</v>
      </c>
      <c r="G870">
        <v>67924</v>
      </c>
      <c r="H870" t="s">
        <v>41</v>
      </c>
      <c r="I870" t="s">
        <v>43</v>
      </c>
      <c r="J870">
        <v>438406</v>
      </c>
      <c r="K870">
        <v>4</v>
      </c>
      <c r="L870">
        <v>601</v>
      </c>
      <c r="M870">
        <v>0</v>
      </c>
      <c r="N870">
        <v>24310</v>
      </c>
      <c r="O870">
        <v>12492</v>
      </c>
      <c r="P870">
        <v>2443</v>
      </c>
      <c r="Q870" t="s">
        <v>49</v>
      </c>
      <c r="R870" t="s">
        <v>52</v>
      </c>
      <c r="S870" t="s">
        <v>55</v>
      </c>
      <c r="T870">
        <v>3</v>
      </c>
    </row>
    <row r="871" spans="1:20" x14ac:dyDescent="0.2">
      <c r="A871" s="4">
        <f t="shared" si="13"/>
        <v>45730</v>
      </c>
      <c r="B871" t="s">
        <v>23</v>
      </c>
      <c r="C871" t="s">
        <v>25</v>
      </c>
      <c r="D871" t="s">
        <v>30</v>
      </c>
      <c r="E871" t="s">
        <v>35</v>
      </c>
      <c r="F871" t="s">
        <v>39</v>
      </c>
      <c r="G871">
        <v>43744</v>
      </c>
      <c r="H871" t="s">
        <v>41</v>
      </c>
      <c r="I871" t="s">
        <v>43</v>
      </c>
      <c r="J871">
        <v>245354</v>
      </c>
      <c r="K871">
        <v>5</v>
      </c>
      <c r="L871">
        <v>3199</v>
      </c>
      <c r="M871">
        <v>20</v>
      </c>
      <c r="N871">
        <v>37436</v>
      </c>
      <c r="O871">
        <v>4298</v>
      </c>
      <c r="P871">
        <v>15088</v>
      </c>
      <c r="Q871" t="s">
        <v>49</v>
      </c>
      <c r="R871" t="s">
        <v>50</v>
      </c>
      <c r="S871" t="s">
        <v>55</v>
      </c>
      <c r="T871">
        <v>3</v>
      </c>
    </row>
    <row r="872" spans="1:20" x14ac:dyDescent="0.2">
      <c r="A872" s="4">
        <f t="shared" si="13"/>
        <v>45730</v>
      </c>
      <c r="B872" t="s">
        <v>22</v>
      </c>
      <c r="C872" t="s">
        <v>24</v>
      </c>
      <c r="D872" t="s">
        <v>33</v>
      </c>
      <c r="E872" t="s">
        <v>35</v>
      </c>
      <c r="F872" t="s">
        <v>40</v>
      </c>
      <c r="G872">
        <v>63424</v>
      </c>
      <c r="H872" t="s">
        <v>42</v>
      </c>
      <c r="I872" t="s">
        <v>43</v>
      </c>
      <c r="J872">
        <v>780175</v>
      </c>
      <c r="K872">
        <v>4</v>
      </c>
      <c r="L872">
        <v>1392</v>
      </c>
      <c r="M872">
        <v>15</v>
      </c>
      <c r="N872">
        <v>46587</v>
      </c>
      <c r="O872">
        <v>12590</v>
      </c>
      <c r="P872">
        <v>-1598</v>
      </c>
      <c r="Q872" t="s">
        <v>49</v>
      </c>
      <c r="R872" t="s">
        <v>51</v>
      </c>
      <c r="S872" t="s">
        <v>53</v>
      </c>
      <c r="T872">
        <v>5</v>
      </c>
    </row>
    <row r="873" spans="1:20" x14ac:dyDescent="0.2">
      <c r="A873" s="4">
        <f t="shared" si="13"/>
        <v>45730</v>
      </c>
      <c r="B873" t="s">
        <v>21</v>
      </c>
      <c r="C873" t="s">
        <v>27</v>
      </c>
      <c r="D873" t="s">
        <v>33</v>
      </c>
      <c r="E873" t="s">
        <v>35</v>
      </c>
      <c r="F873" t="s">
        <v>40</v>
      </c>
      <c r="G873">
        <v>98417</v>
      </c>
      <c r="H873" t="s">
        <v>41</v>
      </c>
      <c r="I873" t="s">
        <v>45</v>
      </c>
      <c r="J873">
        <v>347087</v>
      </c>
      <c r="K873">
        <v>3</v>
      </c>
      <c r="L873">
        <v>2760</v>
      </c>
      <c r="M873">
        <v>20</v>
      </c>
      <c r="N873">
        <v>13783</v>
      </c>
      <c r="O873">
        <v>24886</v>
      </c>
      <c r="P873">
        <v>15666</v>
      </c>
      <c r="Q873" t="s">
        <v>46</v>
      </c>
      <c r="R873" t="s">
        <v>51</v>
      </c>
      <c r="S873" t="s">
        <v>56</v>
      </c>
      <c r="T873">
        <v>4</v>
      </c>
    </row>
    <row r="874" spans="1:20" x14ac:dyDescent="0.2">
      <c r="A874" s="4">
        <f t="shared" si="13"/>
        <v>45730</v>
      </c>
      <c r="B874" t="s">
        <v>23</v>
      </c>
      <c r="C874" t="s">
        <v>24</v>
      </c>
      <c r="D874" t="s">
        <v>28</v>
      </c>
      <c r="E874" t="s">
        <v>35</v>
      </c>
      <c r="F874" t="s">
        <v>40</v>
      </c>
      <c r="G874">
        <v>88337</v>
      </c>
      <c r="H874" t="s">
        <v>41</v>
      </c>
      <c r="I874" t="s">
        <v>45</v>
      </c>
      <c r="J874">
        <v>828344</v>
      </c>
      <c r="K874">
        <v>1</v>
      </c>
      <c r="L874">
        <v>2288</v>
      </c>
      <c r="M874">
        <v>15</v>
      </c>
      <c r="N874">
        <v>9559</v>
      </c>
      <c r="O874">
        <v>13564</v>
      </c>
      <c r="P874">
        <v>656</v>
      </c>
      <c r="Q874" t="s">
        <v>46</v>
      </c>
      <c r="R874" t="s">
        <v>50</v>
      </c>
      <c r="S874" t="s">
        <v>53</v>
      </c>
      <c r="T874">
        <v>4</v>
      </c>
    </row>
    <row r="875" spans="1:20" x14ac:dyDescent="0.2">
      <c r="A875" s="4">
        <f t="shared" si="13"/>
        <v>45730</v>
      </c>
      <c r="B875" t="s">
        <v>22</v>
      </c>
      <c r="C875" t="s">
        <v>27</v>
      </c>
      <c r="D875" t="s">
        <v>29</v>
      </c>
      <c r="E875" t="s">
        <v>34</v>
      </c>
      <c r="F875" t="s">
        <v>39</v>
      </c>
      <c r="G875">
        <v>86084</v>
      </c>
      <c r="H875" t="s">
        <v>42</v>
      </c>
      <c r="I875" t="s">
        <v>44</v>
      </c>
      <c r="J875">
        <v>287583</v>
      </c>
      <c r="K875">
        <v>3</v>
      </c>
      <c r="L875">
        <v>2680</v>
      </c>
      <c r="M875">
        <v>20</v>
      </c>
      <c r="N875">
        <v>44890</v>
      </c>
      <c r="O875">
        <v>29901</v>
      </c>
      <c r="P875">
        <v>18419</v>
      </c>
      <c r="Q875" t="s">
        <v>47</v>
      </c>
      <c r="R875" t="s">
        <v>51</v>
      </c>
      <c r="S875" t="s">
        <v>53</v>
      </c>
      <c r="T875">
        <v>2</v>
      </c>
    </row>
    <row r="876" spans="1:20" x14ac:dyDescent="0.2">
      <c r="A876" s="4">
        <f t="shared" si="13"/>
        <v>45730</v>
      </c>
      <c r="B876" t="s">
        <v>23</v>
      </c>
      <c r="C876" t="s">
        <v>26</v>
      </c>
      <c r="D876" t="s">
        <v>30</v>
      </c>
      <c r="E876" t="s">
        <v>35</v>
      </c>
      <c r="F876" t="s">
        <v>38</v>
      </c>
      <c r="G876">
        <v>42886</v>
      </c>
      <c r="H876" t="s">
        <v>42</v>
      </c>
      <c r="I876" t="s">
        <v>45</v>
      </c>
      <c r="J876">
        <v>428822</v>
      </c>
      <c r="K876">
        <v>5</v>
      </c>
      <c r="L876">
        <v>3596</v>
      </c>
      <c r="M876">
        <v>15</v>
      </c>
      <c r="N876">
        <v>32200</v>
      </c>
      <c r="O876">
        <v>15179</v>
      </c>
      <c r="P876">
        <v>-3472</v>
      </c>
      <c r="Q876" t="s">
        <v>47</v>
      </c>
      <c r="R876" t="s">
        <v>50</v>
      </c>
      <c r="S876" t="s">
        <v>56</v>
      </c>
      <c r="T876">
        <v>4</v>
      </c>
    </row>
    <row r="877" spans="1:20" x14ac:dyDescent="0.2">
      <c r="A877" s="4">
        <f t="shared" si="13"/>
        <v>45730</v>
      </c>
      <c r="B877" t="s">
        <v>20</v>
      </c>
      <c r="C877" t="s">
        <v>26</v>
      </c>
      <c r="D877" t="s">
        <v>28</v>
      </c>
      <c r="E877" t="s">
        <v>34</v>
      </c>
      <c r="F877" t="s">
        <v>40</v>
      </c>
      <c r="G877">
        <v>94963</v>
      </c>
      <c r="H877" t="s">
        <v>42</v>
      </c>
      <c r="I877" t="s">
        <v>43</v>
      </c>
      <c r="J877">
        <v>742199</v>
      </c>
      <c r="K877">
        <v>6</v>
      </c>
      <c r="L877">
        <v>4184</v>
      </c>
      <c r="M877">
        <v>0</v>
      </c>
      <c r="N877">
        <v>9008</v>
      </c>
      <c r="O877">
        <v>22660</v>
      </c>
      <c r="P877">
        <v>-4150</v>
      </c>
      <c r="Q877" t="s">
        <v>46</v>
      </c>
      <c r="R877" t="s">
        <v>50</v>
      </c>
      <c r="S877" t="s">
        <v>54</v>
      </c>
      <c r="T877">
        <v>3</v>
      </c>
    </row>
    <row r="878" spans="1:20" x14ac:dyDescent="0.2">
      <c r="A878" s="4">
        <f t="shared" si="13"/>
        <v>45731</v>
      </c>
      <c r="B878" t="s">
        <v>23</v>
      </c>
      <c r="C878" t="s">
        <v>24</v>
      </c>
      <c r="D878" t="s">
        <v>28</v>
      </c>
      <c r="E878" t="s">
        <v>34</v>
      </c>
      <c r="F878" t="s">
        <v>40</v>
      </c>
      <c r="G878">
        <v>10972</v>
      </c>
      <c r="H878" t="s">
        <v>42</v>
      </c>
      <c r="I878" t="s">
        <v>45</v>
      </c>
      <c r="J878">
        <v>710056</v>
      </c>
      <c r="K878">
        <v>4</v>
      </c>
      <c r="L878">
        <v>2280</v>
      </c>
      <c r="M878">
        <v>0</v>
      </c>
      <c r="N878">
        <v>43488</v>
      </c>
      <c r="O878">
        <v>11252</v>
      </c>
      <c r="P878">
        <v>8632</v>
      </c>
      <c r="Q878" t="s">
        <v>46</v>
      </c>
      <c r="R878" t="s">
        <v>51</v>
      </c>
      <c r="S878" t="s">
        <v>53</v>
      </c>
      <c r="T878">
        <v>3</v>
      </c>
    </row>
    <row r="879" spans="1:20" x14ac:dyDescent="0.2">
      <c r="A879" s="4">
        <f t="shared" si="13"/>
        <v>45731</v>
      </c>
      <c r="B879" t="s">
        <v>23</v>
      </c>
      <c r="C879" t="s">
        <v>25</v>
      </c>
      <c r="D879" t="s">
        <v>32</v>
      </c>
      <c r="E879" t="s">
        <v>35</v>
      </c>
      <c r="F879" t="s">
        <v>39</v>
      </c>
      <c r="G879">
        <v>16621</v>
      </c>
      <c r="H879" t="s">
        <v>42</v>
      </c>
      <c r="I879" t="s">
        <v>45</v>
      </c>
      <c r="J879">
        <v>429095</v>
      </c>
      <c r="K879">
        <v>1</v>
      </c>
      <c r="L879">
        <v>4114</v>
      </c>
      <c r="M879">
        <v>0</v>
      </c>
      <c r="N879">
        <v>38830</v>
      </c>
      <c r="O879">
        <v>18910</v>
      </c>
      <c r="P879">
        <v>8504</v>
      </c>
      <c r="Q879" t="s">
        <v>46</v>
      </c>
      <c r="R879" t="s">
        <v>52</v>
      </c>
      <c r="S879" t="s">
        <v>56</v>
      </c>
      <c r="T879">
        <v>5</v>
      </c>
    </row>
    <row r="880" spans="1:20" x14ac:dyDescent="0.2">
      <c r="A880" s="4">
        <f t="shared" si="13"/>
        <v>45731</v>
      </c>
      <c r="B880" t="s">
        <v>22</v>
      </c>
      <c r="C880" t="s">
        <v>27</v>
      </c>
      <c r="D880" t="s">
        <v>32</v>
      </c>
      <c r="E880" t="s">
        <v>35</v>
      </c>
      <c r="F880" t="s">
        <v>38</v>
      </c>
      <c r="G880">
        <v>59738</v>
      </c>
      <c r="H880" t="s">
        <v>41</v>
      </c>
      <c r="I880" t="s">
        <v>44</v>
      </c>
      <c r="J880">
        <v>630662</v>
      </c>
      <c r="K880">
        <v>7</v>
      </c>
      <c r="L880">
        <v>4513</v>
      </c>
      <c r="M880">
        <v>15</v>
      </c>
      <c r="N880">
        <v>47394</v>
      </c>
      <c r="O880">
        <v>15532</v>
      </c>
      <c r="P880">
        <v>-326</v>
      </c>
      <c r="Q880" t="s">
        <v>49</v>
      </c>
      <c r="R880" t="s">
        <v>51</v>
      </c>
      <c r="S880" t="s">
        <v>53</v>
      </c>
      <c r="T880">
        <v>2</v>
      </c>
    </row>
    <row r="881" spans="1:20" x14ac:dyDescent="0.2">
      <c r="A881" s="4">
        <f t="shared" si="13"/>
        <v>45731</v>
      </c>
      <c r="B881" t="s">
        <v>22</v>
      </c>
      <c r="C881" t="s">
        <v>27</v>
      </c>
      <c r="D881" t="s">
        <v>29</v>
      </c>
      <c r="E881" t="s">
        <v>35</v>
      </c>
      <c r="F881" t="s">
        <v>37</v>
      </c>
      <c r="G881">
        <v>67694</v>
      </c>
      <c r="H881" t="s">
        <v>42</v>
      </c>
      <c r="I881" t="s">
        <v>43</v>
      </c>
      <c r="J881">
        <v>651262</v>
      </c>
      <c r="K881">
        <v>9</v>
      </c>
      <c r="L881">
        <v>1779</v>
      </c>
      <c r="M881">
        <v>20</v>
      </c>
      <c r="N881">
        <v>25276</v>
      </c>
      <c r="O881">
        <v>29270</v>
      </c>
      <c r="P881">
        <v>-591</v>
      </c>
      <c r="Q881" t="s">
        <v>47</v>
      </c>
      <c r="R881" t="s">
        <v>52</v>
      </c>
      <c r="S881" t="s">
        <v>56</v>
      </c>
      <c r="T881">
        <v>1</v>
      </c>
    </row>
    <row r="882" spans="1:20" x14ac:dyDescent="0.2">
      <c r="A882" s="4">
        <f t="shared" si="13"/>
        <v>45731</v>
      </c>
      <c r="B882" t="s">
        <v>22</v>
      </c>
      <c r="C882" t="s">
        <v>26</v>
      </c>
      <c r="D882" t="s">
        <v>30</v>
      </c>
      <c r="E882" t="s">
        <v>36</v>
      </c>
      <c r="F882" t="s">
        <v>40</v>
      </c>
      <c r="G882">
        <v>64777</v>
      </c>
      <c r="H882" t="s">
        <v>42</v>
      </c>
      <c r="I882" t="s">
        <v>44</v>
      </c>
      <c r="J882">
        <v>854424</v>
      </c>
      <c r="K882">
        <v>6</v>
      </c>
      <c r="L882">
        <v>4508</v>
      </c>
      <c r="M882">
        <v>20</v>
      </c>
      <c r="N882">
        <v>46543</v>
      </c>
      <c r="O882">
        <v>13902</v>
      </c>
      <c r="P882">
        <v>14679</v>
      </c>
      <c r="Q882" t="s">
        <v>49</v>
      </c>
      <c r="R882" t="s">
        <v>51</v>
      </c>
      <c r="S882" t="s">
        <v>54</v>
      </c>
      <c r="T882">
        <v>2</v>
      </c>
    </row>
    <row r="883" spans="1:20" x14ac:dyDescent="0.2">
      <c r="A883" s="4">
        <f t="shared" si="13"/>
        <v>45731</v>
      </c>
      <c r="B883" t="s">
        <v>23</v>
      </c>
      <c r="C883" t="s">
        <v>26</v>
      </c>
      <c r="D883" t="s">
        <v>31</v>
      </c>
      <c r="E883" t="s">
        <v>34</v>
      </c>
      <c r="F883" t="s">
        <v>37</v>
      </c>
      <c r="G883">
        <v>24530</v>
      </c>
      <c r="H883" t="s">
        <v>42</v>
      </c>
      <c r="I883" t="s">
        <v>44</v>
      </c>
      <c r="J883">
        <v>824538</v>
      </c>
      <c r="K883">
        <v>6</v>
      </c>
      <c r="L883">
        <v>3786</v>
      </c>
      <c r="M883">
        <v>5</v>
      </c>
      <c r="N883">
        <v>9502</v>
      </c>
      <c r="O883">
        <v>19534</v>
      </c>
      <c r="P883">
        <v>15910</v>
      </c>
      <c r="Q883" t="s">
        <v>48</v>
      </c>
      <c r="R883" t="s">
        <v>52</v>
      </c>
      <c r="S883" t="s">
        <v>55</v>
      </c>
      <c r="T883">
        <v>1</v>
      </c>
    </row>
    <row r="884" spans="1:20" x14ac:dyDescent="0.2">
      <c r="A884" s="4">
        <f t="shared" si="13"/>
        <v>45731</v>
      </c>
      <c r="B884" t="s">
        <v>20</v>
      </c>
      <c r="C884" t="s">
        <v>25</v>
      </c>
      <c r="D884" t="s">
        <v>32</v>
      </c>
      <c r="E884" t="s">
        <v>35</v>
      </c>
      <c r="F884" t="s">
        <v>37</v>
      </c>
      <c r="G884">
        <v>17354</v>
      </c>
      <c r="H884" t="s">
        <v>41</v>
      </c>
      <c r="I884" t="s">
        <v>44</v>
      </c>
      <c r="J884">
        <v>838832</v>
      </c>
      <c r="K884">
        <v>9</v>
      </c>
      <c r="L884">
        <v>3181</v>
      </c>
      <c r="M884">
        <v>10</v>
      </c>
      <c r="N884">
        <v>21184</v>
      </c>
      <c r="O884">
        <v>14481</v>
      </c>
      <c r="P884">
        <v>4571</v>
      </c>
      <c r="Q884" t="s">
        <v>48</v>
      </c>
      <c r="R884" t="s">
        <v>50</v>
      </c>
      <c r="S884" t="s">
        <v>56</v>
      </c>
      <c r="T884">
        <v>2</v>
      </c>
    </row>
    <row r="885" spans="1:20" x14ac:dyDescent="0.2">
      <c r="A885" s="4">
        <f t="shared" si="13"/>
        <v>45731</v>
      </c>
      <c r="B885" t="s">
        <v>21</v>
      </c>
      <c r="C885" t="s">
        <v>25</v>
      </c>
      <c r="D885" t="s">
        <v>31</v>
      </c>
      <c r="E885" t="s">
        <v>36</v>
      </c>
      <c r="F885" t="s">
        <v>40</v>
      </c>
      <c r="G885">
        <v>56529</v>
      </c>
      <c r="H885" t="s">
        <v>41</v>
      </c>
      <c r="I885" t="s">
        <v>43</v>
      </c>
      <c r="J885">
        <v>656202</v>
      </c>
      <c r="K885">
        <v>4</v>
      </c>
      <c r="L885">
        <v>3128</v>
      </c>
      <c r="M885">
        <v>0</v>
      </c>
      <c r="N885">
        <v>12790</v>
      </c>
      <c r="O885">
        <v>3156</v>
      </c>
      <c r="P885">
        <v>6690</v>
      </c>
      <c r="Q885" t="s">
        <v>48</v>
      </c>
      <c r="R885" t="s">
        <v>50</v>
      </c>
      <c r="S885" t="s">
        <v>53</v>
      </c>
      <c r="T885">
        <v>4</v>
      </c>
    </row>
    <row r="886" spans="1:20" x14ac:dyDescent="0.2">
      <c r="A886" s="4">
        <f t="shared" si="13"/>
        <v>45731</v>
      </c>
      <c r="B886" t="s">
        <v>21</v>
      </c>
      <c r="C886" t="s">
        <v>25</v>
      </c>
      <c r="D886" t="s">
        <v>33</v>
      </c>
      <c r="E886" t="s">
        <v>34</v>
      </c>
      <c r="F886" t="s">
        <v>39</v>
      </c>
      <c r="G886">
        <v>61714</v>
      </c>
      <c r="H886" t="s">
        <v>41</v>
      </c>
      <c r="I886" t="s">
        <v>44</v>
      </c>
      <c r="J886">
        <v>674302</v>
      </c>
      <c r="K886">
        <v>5</v>
      </c>
      <c r="L886">
        <v>1038</v>
      </c>
      <c r="M886">
        <v>0</v>
      </c>
      <c r="N886">
        <v>23633</v>
      </c>
      <c r="O886">
        <v>11615</v>
      </c>
      <c r="P886">
        <v>-3585</v>
      </c>
      <c r="Q886" t="s">
        <v>48</v>
      </c>
      <c r="R886" t="s">
        <v>51</v>
      </c>
      <c r="S886" t="s">
        <v>53</v>
      </c>
      <c r="T886">
        <v>2</v>
      </c>
    </row>
    <row r="887" spans="1:20" x14ac:dyDescent="0.2">
      <c r="A887" s="4">
        <f t="shared" si="13"/>
        <v>45731</v>
      </c>
      <c r="B887" t="s">
        <v>22</v>
      </c>
      <c r="C887" t="s">
        <v>24</v>
      </c>
      <c r="D887" t="s">
        <v>32</v>
      </c>
      <c r="E887" t="s">
        <v>36</v>
      </c>
      <c r="F887" t="s">
        <v>40</v>
      </c>
      <c r="G887">
        <v>98759</v>
      </c>
      <c r="H887" t="s">
        <v>42</v>
      </c>
      <c r="I887" t="s">
        <v>43</v>
      </c>
      <c r="J887">
        <v>633635</v>
      </c>
      <c r="K887">
        <v>5</v>
      </c>
      <c r="L887">
        <v>2280</v>
      </c>
      <c r="M887">
        <v>0</v>
      </c>
      <c r="N887">
        <v>38961</v>
      </c>
      <c r="O887">
        <v>3794</v>
      </c>
      <c r="P887">
        <v>13653</v>
      </c>
      <c r="Q887" t="s">
        <v>49</v>
      </c>
      <c r="R887" t="s">
        <v>51</v>
      </c>
      <c r="S887" t="s">
        <v>54</v>
      </c>
      <c r="T887">
        <v>5</v>
      </c>
    </row>
    <row r="888" spans="1:20" x14ac:dyDescent="0.2">
      <c r="A888" s="4">
        <f t="shared" si="13"/>
        <v>45731</v>
      </c>
      <c r="B888" t="s">
        <v>22</v>
      </c>
      <c r="C888" t="s">
        <v>26</v>
      </c>
      <c r="D888" t="s">
        <v>32</v>
      </c>
      <c r="E888" t="s">
        <v>36</v>
      </c>
      <c r="F888" t="s">
        <v>38</v>
      </c>
      <c r="G888">
        <v>51232</v>
      </c>
      <c r="H888" t="s">
        <v>41</v>
      </c>
      <c r="I888" t="s">
        <v>44</v>
      </c>
      <c r="J888">
        <v>976900</v>
      </c>
      <c r="K888">
        <v>5</v>
      </c>
      <c r="L888">
        <v>4026</v>
      </c>
      <c r="M888">
        <v>5</v>
      </c>
      <c r="N888">
        <v>27368</v>
      </c>
      <c r="O888">
        <v>5243</v>
      </c>
      <c r="P888">
        <v>2270</v>
      </c>
      <c r="Q888" t="s">
        <v>48</v>
      </c>
      <c r="R888" t="s">
        <v>52</v>
      </c>
      <c r="S888" t="s">
        <v>54</v>
      </c>
      <c r="T888">
        <v>1</v>
      </c>
    </row>
    <row r="889" spans="1:20" x14ac:dyDescent="0.2">
      <c r="A889" s="4">
        <f t="shared" si="13"/>
        <v>45731</v>
      </c>
      <c r="B889" t="s">
        <v>23</v>
      </c>
      <c r="C889" t="s">
        <v>24</v>
      </c>
      <c r="D889" t="s">
        <v>30</v>
      </c>
      <c r="E889" t="s">
        <v>35</v>
      </c>
      <c r="F889" t="s">
        <v>38</v>
      </c>
      <c r="G889">
        <v>62079</v>
      </c>
      <c r="H889" t="s">
        <v>42</v>
      </c>
      <c r="I889" t="s">
        <v>44</v>
      </c>
      <c r="J889">
        <v>290087</v>
      </c>
      <c r="K889">
        <v>8</v>
      </c>
      <c r="L889">
        <v>2848</v>
      </c>
      <c r="M889">
        <v>5</v>
      </c>
      <c r="N889">
        <v>29045</v>
      </c>
      <c r="O889">
        <v>24210</v>
      </c>
      <c r="P889">
        <v>9653</v>
      </c>
      <c r="Q889" t="s">
        <v>46</v>
      </c>
      <c r="R889" t="s">
        <v>52</v>
      </c>
      <c r="S889" t="s">
        <v>56</v>
      </c>
      <c r="T889">
        <v>4</v>
      </c>
    </row>
    <row r="890" spans="1:20" x14ac:dyDescent="0.2">
      <c r="A890" s="4">
        <f t="shared" si="13"/>
        <v>45732</v>
      </c>
      <c r="B890" t="s">
        <v>21</v>
      </c>
      <c r="C890" t="s">
        <v>26</v>
      </c>
      <c r="D890" t="s">
        <v>29</v>
      </c>
      <c r="E890" t="s">
        <v>34</v>
      </c>
      <c r="F890" t="s">
        <v>40</v>
      </c>
      <c r="G890">
        <v>22550</v>
      </c>
      <c r="H890" t="s">
        <v>42</v>
      </c>
      <c r="I890" t="s">
        <v>43</v>
      </c>
      <c r="J890">
        <v>451273</v>
      </c>
      <c r="K890">
        <v>1</v>
      </c>
      <c r="L890">
        <v>2460</v>
      </c>
      <c r="M890">
        <v>5</v>
      </c>
      <c r="N890">
        <v>47135</v>
      </c>
      <c r="O890">
        <v>16360</v>
      </c>
      <c r="P890">
        <v>14191</v>
      </c>
      <c r="Q890" t="s">
        <v>48</v>
      </c>
      <c r="R890" t="s">
        <v>52</v>
      </c>
      <c r="S890" t="s">
        <v>55</v>
      </c>
      <c r="T890">
        <v>4</v>
      </c>
    </row>
    <row r="891" spans="1:20" x14ac:dyDescent="0.2">
      <c r="A891" s="4">
        <f t="shared" si="13"/>
        <v>45732</v>
      </c>
      <c r="B891" t="s">
        <v>22</v>
      </c>
      <c r="C891" t="s">
        <v>26</v>
      </c>
      <c r="D891" t="s">
        <v>31</v>
      </c>
      <c r="E891" t="s">
        <v>36</v>
      </c>
      <c r="F891" t="s">
        <v>37</v>
      </c>
      <c r="G891">
        <v>98196</v>
      </c>
      <c r="H891" t="s">
        <v>41</v>
      </c>
      <c r="I891" t="s">
        <v>45</v>
      </c>
      <c r="J891">
        <v>822224</v>
      </c>
      <c r="K891">
        <v>3</v>
      </c>
      <c r="L891">
        <v>3591</v>
      </c>
      <c r="M891">
        <v>0</v>
      </c>
      <c r="N891">
        <v>6383</v>
      </c>
      <c r="O891">
        <v>4042</v>
      </c>
      <c r="P891">
        <v>-1392</v>
      </c>
      <c r="Q891" t="s">
        <v>46</v>
      </c>
      <c r="R891" t="s">
        <v>52</v>
      </c>
      <c r="S891" t="s">
        <v>53</v>
      </c>
      <c r="T891">
        <v>2</v>
      </c>
    </row>
    <row r="892" spans="1:20" x14ac:dyDescent="0.2">
      <c r="A892" s="4">
        <f t="shared" si="13"/>
        <v>45732</v>
      </c>
      <c r="B892" t="s">
        <v>20</v>
      </c>
      <c r="C892" t="s">
        <v>27</v>
      </c>
      <c r="D892" t="s">
        <v>32</v>
      </c>
      <c r="E892" t="s">
        <v>34</v>
      </c>
      <c r="F892" t="s">
        <v>38</v>
      </c>
      <c r="G892">
        <v>70385</v>
      </c>
      <c r="H892" t="s">
        <v>41</v>
      </c>
      <c r="I892" t="s">
        <v>44</v>
      </c>
      <c r="J892">
        <v>543397</v>
      </c>
      <c r="K892">
        <v>8</v>
      </c>
      <c r="L892">
        <v>4062</v>
      </c>
      <c r="M892">
        <v>20</v>
      </c>
      <c r="N892">
        <v>45854</v>
      </c>
      <c r="O892">
        <v>24079</v>
      </c>
      <c r="P892">
        <v>19217</v>
      </c>
      <c r="Q892" t="s">
        <v>49</v>
      </c>
      <c r="R892" t="s">
        <v>52</v>
      </c>
      <c r="S892" t="s">
        <v>55</v>
      </c>
      <c r="T892">
        <v>4</v>
      </c>
    </row>
    <row r="893" spans="1:20" x14ac:dyDescent="0.2">
      <c r="A893" s="4">
        <f t="shared" si="13"/>
        <v>45732</v>
      </c>
      <c r="B893" t="s">
        <v>20</v>
      </c>
      <c r="C893" t="s">
        <v>26</v>
      </c>
      <c r="D893" t="s">
        <v>32</v>
      </c>
      <c r="E893" t="s">
        <v>35</v>
      </c>
      <c r="F893" t="s">
        <v>38</v>
      </c>
      <c r="G893">
        <v>74736</v>
      </c>
      <c r="H893" t="s">
        <v>41</v>
      </c>
      <c r="I893" t="s">
        <v>45</v>
      </c>
      <c r="J893">
        <v>249832</v>
      </c>
      <c r="K893">
        <v>9</v>
      </c>
      <c r="L893">
        <v>2804</v>
      </c>
      <c r="M893">
        <v>0</v>
      </c>
      <c r="N893">
        <v>28345</v>
      </c>
      <c r="O893">
        <v>7892</v>
      </c>
      <c r="P893">
        <v>2605</v>
      </c>
      <c r="Q893" t="s">
        <v>47</v>
      </c>
      <c r="R893" t="s">
        <v>51</v>
      </c>
      <c r="S893" t="s">
        <v>54</v>
      </c>
      <c r="T893">
        <v>3</v>
      </c>
    </row>
    <row r="894" spans="1:20" x14ac:dyDescent="0.2">
      <c r="A894" s="4">
        <f t="shared" si="13"/>
        <v>45732</v>
      </c>
      <c r="B894" t="s">
        <v>22</v>
      </c>
      <c r="C894" t="s">
        <v>26</v>
      </c>
      <c r="D894" t="s">
        <v>30</v>
      </c>
      <c r="E894" t="s">
        <v>34</v>
      </c>
      <c r="F894" t="s">
        <v>40</v>
      </c>
      <c r="G894">
        <v>40268</v>
      </c>
      <c r="H894" t="s">
        <v>42</v>
      </c>
      <c r="I894" t="s">
        <v>44</v>
      </c>
      <c r="J894">
        <v>316233</v>
      </c>
      <c r="K894">
        <v>2</v>
      </c>
      <c r="L894">
        <v>3000</v>
      </c>
      <c r="M894">
        <v>5</v>
      </c>
      <c r="N894">
        <v>37918</v>
      </c>
      <c r="O894">
        <v>5091</v>
      </c>
      <c r="P894">
        <v>14197</v>
      </c>
      <c r="Q894" t="s">
        <v>47</v>
      </c>
      <c r="R894" t="s">
        <v>50</v>
      </c>
      <c r="S894" t="s">
        <v>54</v>
      </c>
      <c r="T894">
        <v>3</v>
      </c>
    </row>
    <row r="895" spans="1:20" x14ac:dyDescent="0.2">
      <c r="A895" s="4">
        <f t="shared" si="13"/>
        <v>45732</v>
      </c>
      <c r="B895" t="s">
        <v>22</v>
      </c>
      <c r="C895" t="s">
        <v>24</v>
      </c>
      <c r="D895" t="s">
        <v>30</v>
      </c>
      <c r="E895" t="s">
        <v>36</v>
      </c>
      <c r="F895" t="s">
        <v>40</v>
      </c>
      <c r="G895">
        <v>14290</v>
      </c>
      <c r="H895" t="s">
        <v>41</v>
      </c>
      <c r="I895" t="s">
        <v>45</v>
      </c>
      <c r="J895">
        <v>716391</v>
      </c>
      <c r="K895">
        <v>4</v>
      </c>
      <c r="L895">
        <v>2985</v>
      </c>
      <c r="M895">
        <v>5</v>
      </c>
      <c r="N895">
        <v>22742</v>
      </c>
      <c r="O895">
        <v>28654</v>
      </c>
      <c r="P895">
        <v>5194</v>
      </c>
      <c r="Q895" t="s">
        <v>48</v>
      </c>
      <c r="R895" t="s">
        <v>52</v>
      </c>
      <c r="S895" t="s">
        <v>56</v>
      </c>
      <c r="T895">
        <v>3</v>
      </c>
    </row>
    <row r="896" spans="1:20" x14ac:dyDescent="0.2">
      <c r="A896" s="4">
        <f t="shared" si="13"/>
        <v>45732</v>
      </c>
      <c r="B896" t="s">
        <v>21</v>
      </c>
      <c r="C896" t="s">
        <v>26</v>
      </c>
      <c r="D896" t="s">
        <v>29</v>
      </c>
      <c r="E896" t="s">
        <v>36</v>
      </c>
      <c r="F896" t="s">
        <v>39</v>
      </c>
      <c r="G896">
        <v>65034</v>
      </c>
      <c r="H896" t="s">
        <v>41</v>
      </c>
      <c r="I896" t="s">
        <v>45</v>
      </c>
      <c r="J896">
        <v>177599</v>
      </c>
      <c r="K896">
        <v>8</v>
      </c>
      <c r="L896">
        <v>2945</v>
      </c>
      <c r="M896">
        <v>10</v>
      </c>
      <c r="N896">
        <v>25250</v>
      </c>
      <c r="O896">
        <v>20618</v>
      </c>
      <c r="P896">
        <v>18254</v>
      </c>
      <c r="Q896" t="s">
        <v>47</v>
      </c>
      <c r="R896" t="s">
        <v>50</v>
      </c>
      <c r="S896" t="s">
        <v>54</v>
      </c>
      <c r="T896">
        <v>2</v>
      </c>
    </row>
    <row r="897" spans="1:20" x14ac:dyDescent="0.2">
      <c r="A897" s="4">
        <f t="shared" si="13"/>
        <v>45732</v>
      </c>
      <c r="B897" t="s">
        <v>21</v>
      </c>
      <c r="C897" t="s">
        <v>24</v>
      </c>
      <c r="D897" t="s">
        <v>31</v>
      </c>
      <c r="E897" t="s">
        <v>34</v>
      </c>
      <c r="F897" t="s">
        <v>40</v>
      </c>
      <c r="G897">
        <v>40138</v>
      </c>
      <c r="H897" t="s">
        <v>41</v>
      </c>
      <c r="I897" t="s">
        <v>45</v>
      </c>
      <c r="J897">
        <v>328238</v>
      </c>
      <c r="K897">
        <v>5</v>
      </c>
      <c r="L897">
        <v>1148</v>
      </c>
      <c r="M897">
        <v>15</v>
      </c>
      <c r="N897">
        <v>4577</v>
      </c>
      <c r="O897">
        <v>1435</v>
      </c>
      <c r="P897">
        <v>18720</v>
      </c>
      <c r="Q897" t="s">
        <v>46</v>
      </c>
      <c r="R897" t="s">
        <v>50</v>
      </c>
      <c r="S897" t="s">
        <v>56</v>
      </c>
      <c r="T897">
        <v>1</v>
      </c>
    </row>
    <row r="898" spans="1:20" x14ac:dyDescent="0.2">
      <c r="A898" s="4">
        <f t="shared" si="13"/>
        <v>45732</v>
      </c>
      <c r="B898" t="s">
        <v>23</v>
      </c>
      <c r="C898" t="s">
        <v>25</v>
      </c>
      <c r="D898" t="s">
        <v>33</v>
      </c>
      <c r="E898" t="s">
        <v>36</v>
      </c>
      <c r="F898" t="s">
        <v>40</v>
      </c>
      <c r="G898">
        <v>81982</v>
      </c>
      <c r="H898" t="s">
        <v>41</v>
      </c>
      <c r="I898" t="s">
        <v>45</v>
      </c>
      <c r="J898">
        <v>585713</v>
      </c>
      <c r="K898">
        <v>1</v>
      </c>
      <c r="L898">
        <v>2769</v>
      </c>
      <c r="M898">
        <v>10</v>
      </c>
      <c r="N898">
        <v>6880</v>
      </c>
      <c r="O898">
        <v>27033</v>
      </c>
      <c r="P898">
        <v>17095</v>
      </c>
      <c r="Q898" t="s">
        <v>48</v>
      </c>
      <c r="R898" t="s">
        <v>51</v>
      </c>
      <c r="S898" t="s">
        <v>56</v>
      </c>
      <c r="T898">
        <v>2</v>
      </c>
    </row>
    <row r="899" spans="1:20" x14ac:dyDescent="0.2">
      <c r="A899" s="4">
        <f t="shared" si="13"/>
        <v>45732</v>
      </c>
      <c r="B899" t="s">
        <v>21</v>
      </c>
      <c r="C899" t="s">
        <v>26</v>
      </c>
      <c r="D899" t="s">
        <v>29</v>
      </c>
      <c r="E899" t="s">
        <v>36</v>
      </c>
      <c r="F899" t="s">
        <v>38</v>
      </c>
      <c r="G899">
        <v>23432</v>
      </c>
      <c r="H899" t="s">
        <v>41</v>
      </c>
      <c r="I899" t="s">
        <v>45</v>
      </c>
      <c r="J899">
        <v>838161</v>
      </c>
      <c r="K899">
        <v>6</v>
      </c>
      <c r="L899">
        <v>4315</v>
      </c>
      <c r="M899">
        <v>10</v>
      </c>
      <c r="N899">
        <v>6305</v>
      </c>
      <c r="O899">
        <v>3372</v>
      </c>
      <c r="P899">
        <v>13503</v>
      </c>
      <c r="Q899" t="s">
        <v>48</v>
      </c>
      <c r="R899" t="s">
        <v>52</v>
      </c>
      <c r="S899" t="s">
        <v>55</v>
      </c>
      <c r="T899">
        <v>5</v>
      </c>
    </row>
    <row r="900" spans="1:20" x14ac:dyDescent="0.2">
      <c r="A900" s="4">
        <f t="shared" si="13"/>
        <v>45732</v>
      </c>
      <c r="B900" t="s">
        <v>20</v>
      </c>
      <c r="C900" t="s">
        <v>26</v>
      </c>
      <c r="D900" t="s">
        <v>33</v>
      </c>
      <c r="E900" t="s">
        <v>36</v>
      </c>
      <c r="F900" t="s">
        <v>38</v>
      </c>
      <c r="G900">
        <v>77058</v>
      </c>
      <c r="H900" t="s">
        <v>42</v>
      </c>
      <c r="I900" t="s">
        <v>43</v>
      </c>
      <c r="J900">
        <v>174266</v>
      </c>
      <c r="K900">
        <v>9</v>
      </c>
      <c r="L900">
        <v>2051</v>
      </c>
      <c r="M900">
        <v>0</v>
      </c>
      <c r="N900">
        <v>28740</v>
      </c>
      <c r="O900">
        <v>11396</v>
      </c>
      <c r="P900">
        <v>16469</v>
      </c>
      <c r="Q900" t="s">
        <v>46</v>
      </c>
      <c r="R900" t="s">
        <v>52</v>
      </c>
      <c r="S900" t="s">
        <v>55</v>
      </c>
      <c r="T900">
        <v>4</v>
      </c>
    </row>
    <row r="901" spans="1:20" x14ac:dyDescent="0.2">
      <c r="A901" s="4">
        <f t="shared" si="13"/>
        <v>45732</v>
      </c>
      <c r="B901" t="s">
        <v>20</v>
      </c>
      <c r="C901" t="s">
        <v>24</v>
      </c>
      <c r="D901" t="s">
        <v>28</v>
      </c>
      <c r="E901" t="s">
        <v>35</v>
      </c>
      <c r="F901" t="s">
        <v>38</v>
      </c>
      <c r="G901">
        <v>68175</v>
      </c>
      <c r="H901" t="s">
        <v>42</v>
      </c>
      <c r="I901" t="s">
        <v>45</v>
      </c>
      <c r="J901">
        <v>555392</v>
      </c>
      <c r="K901">
        <v>9</v>
      </c>
      <c r="L901">
        <v>1802</v>
      </c>
      <c r="M901">
        <v>15</v>
      </c>
      <c r="N901">
        <v>16951</v>
      </c>
      <c r="O901">
        <v>1111</v>
      </c>
      <c r="P901">
        <v>3647</v>
      </c>
      <c r="Q901" t="s">
        <v>46</v>
      </c>
      <c r="R901" t="s">
        <v>52</v>
      </c>
      <c r="S901" t="s">
        <v>56</v>
      </c>
      <c r="T901">
        <v>3</v>
      </c>
    </row>
    <row r="902" spans="1:20" x14ac:dyDescent="0.2">
      <c r="A902" s="4">
        <f t="shared" si="13"/>
        <v>45733</v>
      </c>
      <c r="B902" t="s">
        <v>22</v>
      </c>
      <c r="C902" t="s">
        <v>25</v>
      </c>
      <c r="D902" t="s">
        <v>32</v>
      </c>
      <c r="E902" t="s">
        <v>35</v>
      </c>
      <c r="F902" t="s">
        <v>37</v>
      </c>
      <c r="G902">
        <v>43329</v>
      </c>
      <c r="H902" t="s">
        <v>41</v>
      </c>
      <c r="I902" t="s">
        <v>43</v>
      </c>
      <c r="J902">
        <v>749025</v>
      </c>
      <c r="K902">
        <v>1</v>
      </c>
      <c r="L902">
        <v>3132</v>
      </c>
      <c r="M902">
        <v>15</v>
      </c>
      <c r="N902">
        <v>21532</v>
      </c>
      <c r="O902">
        <v>4034</v>
      </c>
      <c r="P902">
        <v>16972</v>
      </c>
      <c r="Q902" t="s">
        <v>49</v>
      </c>
      <c r="R902" t="s">
        <v>52</v>
      </c>
      <c r="S902" t="s">
        <v>56</v>
      </c>
      <c r="T902">
        <v>2</v>
      </c>
    </row>
    <row r="903" spans="1:20" x14ac:dyDescent="0.2">
      <c r="A903" s="4">
        <f t="shared" si="13"/>
        <v>45733</v>
      </c>
      <c r="B903" t="s">
        <v>21</v>
      </c>
      <c r="C903" t="s">
        <v>27</v>
      </c>
      <c r="D903" t="s">
        <v>31</v>
      </c>
      <c r="E903" t="s">
        <v>36</v>
      </c>
      <c r="F903" t="s">
        <v>38</v>
      </c>
      <c r="G903">
        <v>79076</v>
      </c>
      <c r="H903" t="s">
        <v>42</v>
      </c>
      <c r="I903" t="s">
        <v>44</v>
      </c>
      <c r="J903">
        <v>359578</v>
      </c>
      <c r="K903">
        <v>4</v>
      </c>
      <c r="L903">
        <v>3032</v>
      </c>
      <c r="M903">
        <v>0</v>
      </c>
      <c r="N903">
        <v>14602</v>
      </c>
      <c r="O903">
        <v>6574</v>
      </c>
      <c r="P903">
        <v>7897</v>
      </c>
      <c r="Q903" t="s">
        <v>46</v>
      </c>
      <c r="R903" t="s">
        <v>51</v>
      </c>
      <c r="S903" t="s">
        <v>56</v>
      </c>
      <c r="T903">
        <v>2</v>
      </c>
    </row>
    <row r="904" spans="1:20" x14ac:dyDescent="0.2">
      <c r="A904" s="4">
        <f t="shared" si="13"/>
        <v>45733</v>
      </c>
      <c r="B904" t="s">
        <v>23</v>
      </c>
      <c r="C904" t="s">
        <v>25</v>
      </c>
      <c r="D904" t="s">
        <v>29</v>
      </c>
      <c r="E904" t="s">
        <v>34</v>
      </c>
      <c r="F904" t="s">
        <v>38</v>
      </c>
      <c r="G904">
        <v>22328</v>
      </c>
      <c r="H904" t="s">
        <v>42</v>
      </c>
      <c r="I904" t="s">
        <v>43</v>
      </c>
      <c r="J904">
        <v>376201</v>
      </c>
      <c r="K904">
        <v>1</v>
      </c>
      <c r="L904">
        <v>1768</v>
      </c>
      <c r="M904">
        <v>20</v>
      </c>
      <c r="N904">
        <v>24538</v>
      </c>
      <c r="O904">
        <v>6888</v>
      </c>
      <c r="P904">
        <v>18124</v>
      </c>
      <c r="Q904" t="s">
        <v>49</v>
      </c>
      <c r="R904" t="s">
        <v>51</v>
      </c>
      <c r="S904" t="s">
        <v>54</v>
      </c>
      <c r="T904">
        <v>4</v>
      </c>
    </row>
    <row r="905" spans="1:20" x14ac:dyDescent="0.2">
      <c r="A905" s="4">
        <f t="shared" si="13"/>
        <v>45733</v>
      </c>
      <c r="B905" t="s">
        <v>20</v>
      </c>
      <c r="C905" t="s">
        <v>24</v>
      </c>
      <c r="D905" t="s">
        <v>32</v>
      </c>
      <c r="E905" t="s">
        <v>35</v>
      </c>
      <c r="F905" t="s">
        <v>40</v>
      </c>
      <c r="G905">
        <v>44247</v>
      </c>
      <c r="H905" t="s">
        <v>42</v>
      </c>
      <c r="I905" t="s">
        <v>45</v>
      </c>
      <c r="J905">
        <v>915546</v>
      </c>
      <c r="K905">
        <v>7</v>
      </c>
      <c r="L905">
        <v>2273</v>
      </c>
      <c r="M905">
        <v>0</v>
      </c>
      <c r="N905">
        <v>42828</v>
      </c>
      <c r="O905">
        <v>10288</v>
      </c>
      <c r="P905">
        <v>14268</v>
      </c>
      <c r="Q905" t="s">
        <v>48</v>
      </c>
      <c r="R905" t="s">
        <v>52</v>
      </c>
      <c r="S905" t="s">
        <v>55</v>
      </c>
      <c r="T905">
        <v>2</v>
      </c>
    </row>
    <row r="906" spans="1:20" x14ac:dyDescent="0.2">
      <c r="A906" s="4">
        <f t="shared" si="13"/>
        <v>45733</v>
      </c>
      <c r="B906" t="s">
        <v>20</v>
      </c>
      <c r="C906" t="s">
        <v>25</v>
      </c>
      <c r="D906" t="s">
        <v>31</v>
      </c>
      <c r="E906" t="s">
        <v>34</v>
      </c>
      <c r="F906" t="s">
        <v>39</v>
      </c>
      <c r="G906">
        <v>16677</v>
      </c>
      <c r="H906" t="s">
        <v>41</v>
      </c>
      <c r="I906" t="s">
        <v>43</v>
      </c>
      <c r="J906">
        <v>571963</v>
      </c>
      <c r="K906">
        <v>3</v>
      </c>
      <c r="L906">
        <v>3589</v>
      </c>
      <c r="M906">
        <v>20</v>
      </c>
      <c r="N906">
        <v>7126</v>
      </c>
      <c r="O906">
        <v>25558</v>
      </c>
      <c r="P906">
        <v>-4062</v>
      </c>
      <c r="Q906" t="s">
        <v>47</v>
      </c>
      <c r="R906" t="s">
        <v>52</v>
      </c>
      <c r="S906" t="s">
        <v>54</v>
      </c>
      <c r="T906">
        <v>3</v>
      </c>
    </row>
    <row r="907" spans="1:20" x14ac:dyDescent="0.2">
      <c r="A907" s="4">
        <f t="shared" si="13"/>
        <v>45733</v>
      </c>
      <c r="B907" t="s">
        <v>23</v>
      </c>
      <c r="C907" t="s">
        <v>24</v>
      </c>
      <c r="D907" t="s">
        <v>31</v>
      </c>
      <c r="E907" t="s">
        <v>36</v>
      </c>
      <c r="F907" t="s">
        <v>38</v>
      </c>
      <c r="G907">
        <v>71810</v>
      </c>
      <c r="H907" t="s">
        <v>42</v>
      </c>
      <c r="I907" t="s">
        <v>45</v>
      </c>
      <c r="J907">
        <v>811575</v>
      </c>
      <c r="K907">
        <v>2</v>
      </c>
      <c r="L907">
        <v>4127</v>
      </c>
      <c r="M907">
        <v>20</v>
      </c>
      <c r="N907">
        <v>20330</v>
      </c>
      <c r="O907">
        <v>6049</v>
      </c>
      <c r="P907">
        <v>10120</v>
      </c>
      <c r="Q907" t="s">
        <v>47</v>
      </c>
      <c r="R907" t="s">
        <v>50</v>
      </c>
      <c r="S907" t="s">
        <v>55</v>
      </c>
      <c r="T907">
        <v>4</v>
      </c>
    </row>
    <row r="908" spans="1:20" x14ac:dyDescent="0.2">
      <c r="A908" s="4">
        <f t="shared" si="13"/>
        <v>45733</v>
      </c>
      <c r="B908" t="s">
        <v>23</v>
      </c>
      <c r="C908" t="s">
        <v>24</v>
      </c>
      <c r="D908" t="s">
        <v>31</v>
      </c>
      <c r="E908" t="s">
        <v>36</v>
      </c>
      <c r="F908" t="s">
        <v>39</v>
      </c>
      <c r="G908">
        <v>60357</v>
      </c>
      <c r="H908" t="s">
        <v>41</v>
      </c>
      <c r="I908" t="s">
        <v>43</v>
      </c>
      <c r="J908">
        <v>343762</v>
      </c>
      <c r="K908">
        <v>8</v>
      </c>
      <c r="L908">
        <v>1666</v>
      </c>
      <c r="M908">
        <v>15</v>
      </c>
      <c r="N908">
        <v>15242</v>
      </c>
      <c r="O908">
        <v>8360</v>
      </c>
      <c r="P908">
        <v>4876</v>
      </c>
      <c r="Q908" t="s">
        <v>49</v>
      </c>
      <c r="R908" t="s">
        <v>50</v>
      </c>
      <c r="S908" t="s">
        <v>54</v>
      </c>
      <c r="T908">
        <v>1</v>
      </c>
    </row>
    <row r="909" spans="1:20" x14ac:dyDescent="0.2">
      <c r="A909" s="4">
        <f t="shared" si="13"/>
        <v>45733</v>
      </c>
      <c r="B909" t="s">
        <v>20</v>
      </c>
      <c r="C909" t="s">
        <v>27</v>
      </c>
      <c r="D909" t="s">
        <v>32</v>
      </c>
      <c r="E909" t="s">
        <v>34</v>
      </c>
      <c r="F909" t="s">
        <v>38</v>
      </c>
      <c r="G909">
        <v>65812</v>
      </c>
      <c r="H909" t="s">
        <v>42</v>
      </c>
      <c r="I909" t="s">
        <v>44</v>
      </c>
      <c r="J909">
        <v>118580</v>
      </c>
      <c r="K909">
        <v>9</v>
      </c>
      <c r="L909">
        <v>3048</v>
      </c>
      <c r="M909">
        <v>0</v>
      </c>
      <c r="N909">
        <v>36340</v>
      </c>
      <c r="O909">
        <v>26872</v>
      </c>
      <c r="P909">
        <v>740</v>
      </c>
      <c r="Q909" t="s">
        <v>47</v>
      </c>
      <c r="R909" t="s">
        <v>52</v>
      </c>
      <c r="S909" t="s">
        <v>55</v>
      </c>
      <c r="T909">
        <v>3</v>
      </c>
    </row>
    <row r="910" spans="1:20" x14ac:dyDescent="0.2">
      <c r="A910" s="4">
        <f t="shared" si="13"/>
        <v>45733</v>
      </c>
      <c r="B910" t="s">
        <v>20</v>
      </c>
      <c r="C910" t="s">
        <v>26</v>
      </c>
      <c r="D910" t="s">
        <v>29</v>
      </c>
      <c r="E910" t="s">
        <v>35</v>
      </c>
      <c r="F910" t="s">
        <v>38</v>
      </c>
      <c r="G910">
        <v>51616</v>
      </c>
      <c r="H910" t="s">
        <v>41</v>
      </c>
      <c r="I910" t="s">
        <v>45</v>
      </c>
      <c r="J910">
        <v>839230</v>
      </c>
      <c r="K910">
        <v>7</v>
      </c>
      <c r="L910">
        <v>2050</v>
      </c>
      <c r="M910">
        <v>0</v>
      </c>
      <c r="N910">
        <v>30932</v>
      </c>
      <c r="O910">
        <v>18341</v>
      </c>
      <c r="P910">
        <v>10178</v>
      </c>
      <c r="Q910" t="s">
        <v>47</v>
      </c>
      <c r="R910" t="s">
        <v>52</v>
      </c>
      <c r="S910" t="s">
        <v>56</v>
      </c>
      <c r="T910">
        <v>5</v>
      </c>
    </row>
    <row r="911" spans="1:20" x14ac:dyDescent="0.2">
      <c r="A911" s="4">
        <f t="shared" ref="A911:A974" si="14">A899+1</f>
        <v>45733</v>
      </c>
      <c r="B911" t="s">
        <v>23</v>
      </c>
      <c r="C911" t="s">
        <v>24</v>
      </c>
      <c r="D911" t="s">
        <v>30</v>
      </c>
      <c r="E911" t="s">
        <v>34</v>
      </c>
      <c r="F911" t="s">
        <v>39</v>
      </c>
      <c r="G911">
        <v>71284</v>
      </c>
      <c r="H911" t="s">
        <v>42</v>
      </c>
      <c r="I911" t="s">
        <v>45</v>
      </c>
      <c r="J911">
        <v>109802</v>
      </c>
      <c r="K911">
        <v>6</v>
      </c>
      <c r="L911">
        <v>2640</v>
      </c>
      <c r="M911">
        <v>15</v>
      </c>
      <c r="N911">
        <v>15823</v>
      </c>
      <c r="O911">
        <v>22215</v>
      </c>
      <c r="P911">
        <v>14793</v>
      </c>
      <c r="Q911" t="s">
        <v>48</v>
      </c>
      <c r="R911" t="s">
        <v>50</v>
      </c>
      <c r="S911" t="s">
        <v>55</v>
      </c>
      <c r="T911">
        <v>5</v>
      </c>
    </row>
    <row r="912" spans="1:20" x14ac:dyDescent="0.2">
      <c r="A912" s="4">
        <f t="shared" si="14"/>
        <v>45733</v>
      </c>
      <c r="B912" t="s">
        <v>20</v>
      </c>
      <c r="C912" t="s">
        <v>24</v>
      </c>
      <c r="D912" t="s">
        <v>32</v>
      </c>
      <c r="E912" t="s">
        <v>34</v>
      </c>
      <c r="F912" t="s">
        <v>40</v>
      </c>
      <c r="G912">
        <v>59741</v>
      </c>
      <c r="H912" t="s">
        <v>42</v>
      </c>
      <c r="I912" t="s">
        <v>43</v>
      </c>
      <c r="J912">
        <v>974289</v>
      </c>
      <c r="K912">
        <v>6</v>
      </c>
      <c r="L912">
        <v>4020</v>
      </c>
      <c r="M912">
        <v>10</v>
      </c>
      <c r="N912">
        <v>18583</v>
      </c>
      <c r="O912">
        <v>5968</v>
      </c>
      <c r="P912">
        <v>13469</v>
      </c>
      <c r="Q912" t="s">
        <v>49</v>
      </c>
      <c r="R912" t="s">
        <v>50</v>
      </c>
      <c r="S912" t="s">
        <v>54</v>
      </c>
      <c r="T912">
        <v>4</v>
      </c>
    </row>
    <row r="913" spans="1:20" x14ac:dyDescent="0.2">
      <c r="A913" s="4">
        <f t="shared" si="14"/>
        <v>45733</v>
      </c>
      <c r="B913" t="s">
        <v>22</v>
      </c>
      <c r="C913" t="s">
        <v>27</v>
      </c>
      <c r="D913" t="s">
        <v>31</v>
      </c>
      <c r="E913" t="s">
        <v>36</v>
      </c>
      <c r="F913" t="s">
        <v>38</v>
      </c>
      <c r="G913">
        <v>63478</v>
      </c>
      <c r="H913" t="s">
        <v>41</v>
      </c>
      <c r="I913" t="s">
        <v>43</v>
      </c>
      <c r="J913">
        <v>201467</v>
      </c>
      <c r="K913">
        <v>9</v>
      </c>
      <c r="L913">
        <v>4154</v>
      </c>
      <c r="M913">
        <v>0</v>
      </c>
      <c r="N913">
        <v>6068</v>
      </c>
      <c r="O913">
        <v>29662</v>
      </c>
      <c r="P913">
        <v>13750</v>
      </c>
      <c r="Q913" t="s">
        <v>46</v>
      </c>
      <c r="R913" t="s">
        <v>52</v>
      </c>
      <c r="S913" t="s">
        <v>53</v>
      </c>
      <c r="T913">
        <v>3</v>
      </c>
    </row>
    <row r="914" spans="1:20" x14ac:dyDescent="0.2">
      <c r="A914" s="4">
        <f t="shared" si="14"/>
        <v>45734</v>
      </c>
      <c r="B914" t="s">
        <v>22</v>
      </c>
      <c r="C914" t="s">
        <v>24</v>
      </c>
      <c r="D914" t="s">
        <v>29</v>
      </c>
      <c r="E914" t="s">
        <v>35</v>
      </c>
      <c r="F914" t="s">
        <v>39</v>
      </c>
      <c r="G914">
        <v>64056</v>
      </c>
      <c r="H914" t="s">
        <v>41</v>
      </c>
      <c r="I914" t="s">
        <v>43</v>
      </c>
      <c r="J914">
        <v>464911</v>
      </c>
      <c r="K914">
        <v>5</v>
      </c>
      <c r="L914">
        <v>1120</v>
      </c>
      <c r="M914">
        <v>5</v>
      </c>
      <c r="N914">
        <v>10281</v>
      </c>
      <c r="O914">
        <v>9285</v>
      </c>
      <c r="P914">
        <v>18167</v>
      </c>
      <c r="Q914" t="s">
        <v>47</v>
      </c>
      <c r="R914" t="s">
        <v>50</v>
      </c>
      <c r="S914" t="s">
        <v>55</v>
      </c>
      <c r="T914">
        <v>3</v>
      </c>
    </row>
    <row r="915" spans="1:20" x14ac:dyDescent="0.2">
      <c r="A915" s="4">
        <f t="shared" si="14"/>
        <v>45734</v>
      </c>
      <c r="B915" t="s">
        <v>23</v>
      </c>
      <c r="C915" t="s">
        <v>26</v>
      </c>
      <c r="D915" t="s">
        <v>28</v>
      </c>
      <c r="E915" t="s">
        <v>34</v>
      </c>
      <c r="F915" t="s">
        <v>38</v>
      </c>
      <c r="G915">
        <v>55534</v>
      </c>
      <c r="H915" t="s">
        <v>42</v>
      </c>
      <c r="I915" t="s">
        <v>43</v>
      </c>
      <c r="J915">
        <v>562759</v>
      </c>
      <c r="K915">
        <v>5</v>
      </c>
      <c r="L915">
        <v>3023</v>
      </c>
      <c r="M915">
        <v>5</v>
      </c>
      <c r="N915">
        <v>8198</v>
      </c>
      <c r="O915">
        <v>20150</v>
      </c>
      <c r="P915">
        <v>-4861</v>
      </c>
      <c r="Q915" t="s">
        <v>48</v>
      </c>
      <c r="R915" t="s">
        <v>51</v>
      </c>
      <c r="S915" t="s">
        <v>54</v>
      </c>
      <c r="T915">
        <v>3</v>
      </c>
    </row>
    <row r="916" spans="1:20" x14ac:dyDescent="0.2">
      <c r="A916" s="4">
        <f t="shared" si="14"/>
        <v>45734</v>
      </c>
      <c r="B916" t="s">
        <v>21</v>
      </c>
      <c r="C916" t="s">
        <v>27</v>
      </c>
      <c r="D916" t="s">
        <v>33</v>
      </c>
      <c r="E916" t="s">
        <v>35</v>
      </c>
      <c r="F916" t="s">
        <v>37</v>
      </c>
      <c r="G916">
        <v>89056</v>
      </c>
      <c r="H916" t="s">
        <v>41</v>
      </c>
      <c r="I916" t="s">
        <v>43</v>
      </c>
      <c r="J916">
        <v>760035</v>
      </c>
      <c r="K916">
        <v>2</v>
      </c>
      <c r="L916">
        <v>670</v>
      </c>
      <c r="M916">
        <v>0</v>
      </c>
      <c r="N916">
        <v>24415</v>
      </c>
      <c r="O916">
        <v>7825</v>
      </c>
      <c r="P916">
        <v>18799</v>
      </c>
      <c r="Q916" t="s">
        <v>48</v>
      </c>
      <c r="R916" t="s">
        <v>50</v>
      </c>
      <c r="S916" t="s">
        <v>55</v>
      </c>
      <c r="T916">
        <v>5</v>
      </c>
    </row>
    <row r="917" spans="1:20" x14ac:dyDescent="0.2">
      <c r="A917" s="4">
        <f t="shared" si="14"/>
        <v>45734</v>
      </c>
      <c r="B917" t="s">
        <v>23</v>
      </c>
      <c r="C917" t="s">
        <v>26</v>
      </c>
      <c r="D917" t="s">
        <v>31</v>
      </c>
      <c r="E917" t="s">
        <v>36</v>
      </c>
      <c r="F917" t="s">
        <v>37</v>
      </c>
      <c r="G917">
        <v>74162</v>
      </c>
      <c r="H917" t="s">
        <v>41</v>
      </c>
      <c r="I917" t="s">
        <v>45</v>
      </c>
      <c r="J917">
        <v>245130</v>
      </c>
      <c r="K917">
        <v>6</v>
      </c>
      <c r="L917">
        <v>2919</v>
      </c>
      <c r="M917">
        <v>20</v>
      </c>
      <c r="N917">
        <v>43051</v>
      </c>
      <c r="O917">
        <v>1667</v>
      </c>
      <c r="P917">
        <v>2061</v>
      </c>
      <c r="Q917" t="s">
        <v>47</v>
      </c>
      <c r="R917" t="s">
        <v>52</v>
      </c>
      <c r="S917" t="s">
        <v>54</v>
      </c>
      <c r="T917">
        <v>4</v>
      </c>
    </row>
    <row r="918" spans="1:20" x14ac:dyDescent="0.2">
      <c r="A918" s="4">
        <f t="shared" si="14"/>
        <v>45734</v>
      </c>
      <c r="B918" t="s">
        <v>23</v>
      </c>
      <c r="C918" t="s">
        <v>26</v>
      </c>
      <c r="D918" t="s">
        <v>28</v>
      </c>
      <c r="E918" t="s">
        <v>35</v>
      </c>
      <c r="F918" t="s">
        <v>37</v>
      </c>
      <c r="G918">
        <v>54711</v>
      </c>
      <c r="H918" t="s">
        <v>41</v>
      </c>
      <c r="I918" t="s">
        <v>44</v>
      </c>
      <c r="J918">
        <v>280073</v>
      </c>
      <c r="K918">
        <v>6</v>
      </c>
      <c r="L918">
        <v>3279</v>
      </c>
      <c r="M918">
        <v>15</v>
      </c>
      <c r="N918">
        <v>46617</v>
      </c>
      <c r="O918">
        <v>25307</v>
      </c>
      <c r="P918">
        <v>17274</v>
      </c>
      <c r="Q918" t="s">
        <v>46</v>
      </c>
      <c r="R918" t="s">
        <v>51</v>
      </c>
      <c r="S918" t="s">
        <v>53</v>
      </c>
      <c r="T918">
        <v>5</v>
      </c>
    </row>
    <row r="919" spans="1:20" x14ac:dyDescent="0.2">
      <c r="A919" s="4">
        <f t="shared" si="14"/>
        <v>45734</v>
      </c>
      <c r="B919" t="s">
        <v>21</v>
      </c>
      <c r="C919" t="s">
        <v>27</v>
      </c>
      <c r="D919" t="s">
        <v>30</v>
      </c>
      <c r="E919" t="s">
        <v>36</v>
      </c>
      <c r="F919" t="s">
        <v>37</v>
      </c>
      <c r="G919">
        <v>32805</v>
      </c>
      <c r="H919" t="s">
        <v>41</v>
      </c>
      <c r="I919" t="s">
        <v>43</v>
      </c>
      <c r="J919">
        <v>792879</v>
      </c>
      <c r="K919">
        <v>6</v>
      </c>
      <c r="L919">
        <v>1916</v>
      </c>
      <c r="M919">
        <v>20</v>
      </c>
      <c r="N919">
        <v>28679</v>
      </c>
      <c r="O919">
        <v>1514</v>
      </c>
      <c r="P919">
        <v>11810</v>
      </c>
      <c r="Q919" t="s">
        <v>46</v>
      </c>
      <c r="R919" t="s">
        <v>51</v>
      </c>
      <c r="S919" t="s">
        <v>55</v>
      </c>
      <c r="T919">
        <v>2</v>
      </c>
    </row>
    <row r="920" spans="1:20" x14ac:dyDescent="0.2">
      <c r="A920" s="4">
        <f t="shared" si="14"/>
        <v>45734</v>
      </c>
      <c r="B920" t="s">
        <v>21</v>
      </c>
      <c r="C920" t="s">
        <v>24</v>
      </c>
      <c r="D920" t="s">
        <v>31</v>
      </c>
      <c r="E920" t="s">
        <v>35</v>
      </c>
      <c r="F920" t="s">
        <v>40</v>
      </c>
      <c r="G920">
        <v>30143</v>
      </c>
      <c r="H920" t="s">
        <v>42</v>
      </c>
      <c r="I920" t="s">
        <v>45</v>
      </c>
      <c r="J920">
        <v>302827</v>
      </c>
      <c r="K920">
        <v>4</v>
      </c>
      <c r="L920">
        <v>1438</v>
      </c>
      <c r="M920">
        <v>5</v>
      </c>
      <c r="N920">
        <v>14348</v>
      </c>
      <c r="O920">
        <v>26819</v>
      </c>
      <c r="P920">
        <v>14286</v>
      </c>
      <c r="Q920" t="s">
        <v>49</v>
      </c>
      <c r="R920" t="s">
        <v>50</v>
      </c>
      <c r="S920" t="s">
        <v>56</v>
      </c>
      <c r="T920">
        <v>1</v>
      </c>
    </row>
    <row r="921" spans="1:20" x14ac:dyDescent="0.2">
      <c r="A921" s="4">
        <f t="shared" si="14"/>
        <v>45734</v>
      </c>
      <c r="B921" t="s">
        <v>21</v>
      </c>
      <c r="C921" t="s">
        <v>26</v>
      </c>
      <c r="D921" t="s">
        <v>28</v>
      </c>
      <c r="E921" t="s">
        <v>34</v>
      </c>
      <c r="F921" t="s">
        <v>37</v>
      </c>
      <c r="G921">
        <v>85828</v>
      </c>
      <c r="H921" t="s">
        <v>41</v>
      </c>
      <c r="I921" t="s">
        <v>44</v>
      </c>
      <c r="J921">
        <v>770805</v>
      </c>
      <c r="K921">
        <v>7</v>
      </c>
      <c r="L921">
        <v>2531</v>
      </c>
      <c r="M921">
        <v>5</v>
      </c>
      <c r="N921">
        <v>45124</v>
      </c>
      <c r="O921">
        <v>28652</v>
      </c>
      <c r="P921">
        <v>13401</v>
      </c>
      <c r="Q921" t="s">
        <v>49</v>
      </c>
      <c r="R921" t="s">
        <v>52</v>
      </c>
      <c r="S921" t="s">
        <v>54</v>
      </c>
      <c r="T921">
        <v>5</v>
      </c>
    </row>
    <row r="922" spans="1:20" x14ac:dyDescent="0.2">
      <c r="A922" s="4">
        <f t="shared" si="14"/>
        <v>45734</v>
      </c>
      <c r="B922" t="s">
        <v>22</v>
      </c>
      <c r="C922" t="s">
        <v>26</v>
      </c>
      <c r="D922" t="s">
        <v>31</v>
      </c>
      <c r="E922" t="s">
        <v>36</v>
      </c>
      <c r="F922" t="s">
        <v>39</v>
      </c>
      <c r="G922">
        <v>72473</v>
      </c>
      <c r="H922" t="s">
        <v>42</v>
      </c>
      <c r="I922" t="s">
        <v>44</v>
      </c>
      <c r="J922">
        <v>567170</v>
      </c>
      <c r="K922">
        <v>9</v>
      </c>
      <c r="L922">
        <v>3677</v>
      </c>
      <c r="M922">
        <v>15</v>
      </c>
      <c r="N922">
        <v>18973</v>
      </c>
      <c r="O922">
        <v>5289</v>
      </c>
      <c r="P922">
        <v>12602</v>
      </c>
      <c r="Q922" t="s">
        <v>49</v>
      </c>
      <c r="R922" t="s">
        <v>50</v>
      </c>
      <c r="S922" t="s">
        <v>54</v>
      </c>
      <c r="T922">
        <v>4</v>
      </c>
    </row>
    <row r="923" spans="1:20" x14ac:dyDescent="0.2">
      <c r="A923" s="4">
        <f t="shared" si="14"/>
        <v>45734</v>
      </c>
      <c r="B923" t="s">
        <v>20</v>
      </c>
      <c r="C923" t="s">
        <v>26</v>
      </c>
      <c r="D923" t="s">
        <v>32</v>
      </c>
      <c r="E923" t="s">
        <v>34</v>
      </c>
      <c r="F923" t="s">
        <v>38</v>
      </c>
      <c r="G923">
        <v>26017</v>
      </c>
      <c r="H923" t="s">
        <v>42</v>
      </c>
      <c r="I923" t="s">
        <v>43</v>
      </c>
      <c r="J923">
        <v>975882</v>
      </c>
      <c r="K923">
        <v>1</v>
      </c>
      <c r="L923">
        <v>3271</v>
      </c>
      <c r="M923">
        <v>5</v>
      </c>
      <c r="N923">
        <v>22022</v>
      </c>
      <c r="O923">
        <v>11293</v>
      </c>
      <c r="P923">
        <v>-3088</v>
      </c>
      <c r="Q923" t="s">
        <v>48</v>
      </c>
      <c r="R923" t="s">
        <v>50</v>
      </c>
      <c r="S923" t="s">
        <v>53</v>
      </c>
      <c r="T923">
        <v>5</v>
      </c>
    </row>
    <row r="924" spans="1:20" x14ac:dyDescent="0.2">
      <c r="A924" s="4">
        <f t="shared" si="14"/>
        <v>45734</v>
      </c>
      <c r="B924" t="s">
        <v>22</v>
      </c>
      <c r="C924" t="s">
        <v>26</v>
      </c>
      <c r="D924" t="s">
        <v>29</v>
      </c>
      <c r="E924" t="s">
        <v>36</v>
      </c>
      <c r="F924" t="s">
        <v>39</v>
      </c>
      <c r="G924">
        <v>73202</v>
      </c>
      <c r="H924" t="s">
        <v>41</v>
      </c>
      <c r="I924" t="s">
        <v>45</v>
      </c>
      <c r="J924">
        <v>850526</v>
      </c>
      <c r="K924">
        <v>3</v>
      </c>
      <c r="L924">
        <v>4296</v>
      </c>
      <c r="M924">
        <v>10</v>
      </c>
      <c r="N924">
        <v>26459</v>
      </c>
      <c r="O924">
        <v>28599</v>
      </c>
      <c r="P924">
        <v>11112</v>
      </c>
      <c r="Q924" t="s">
        <v>46</v>
      </c>
      <c r="R924" t="s">
        <v>50</v>
      </c>
      <c r="S924" t="s">
        <v>56</v>
      </c>
      <c r="T924">
        <v>2</v>
      </c>
    </row>
    <row r="925" spans="1:20" x14ac:dyDescent="0.2">
      <c r="A925" s="4">
        <f t="shared" si="14"/>
        <v>45734</v>
      </c>
      <c r="B925" t="s">
        <v>20</v>
      </c>
      <c r="C925" t="s">
        <v>27</v>
      </c>
      <c r="D925" t="s">
        <v>28</v>
      </c>
      <c r="E925" t="s">
        <v>35</v>
      </c>
      <c r="F925" t="s">
        <v>37</v>
      </c>
      <c r="G925">
        <v>51423</v>
      </c>
      <c r="H925" t="s">
        <v>41</v>
      </c>
      <c r="I925" t="s">
        <v>45</v>
      </c>
      <c r="J925">
        <v>730327</v>
      </c>
      <c r="K925">
        <v>9</v>
      </c>
      <c r="L925">
        <v>3384</v>
      </c>
      <c r="M925">
        <v>5</v>
      </c>
      <c r="N925">
        <v>48153</v>
      </c>
      <c r="O925">
        <v>1811</v>
      </c>
      <c r="P925">
        <v>1788</v>
      </c>
      <c r="Q925" t="s">
        <v>49</v>
      </c>
      <c r="R925" t="s">
        <v>51</v>
      </c>
      <c r="S925" t="s">
        <v>53</v>
      </c>
      <c r="T925">
        <v>2</v>
      </c>
    </row>
    <row r="926" spans="1:20" x14ac:dyDescent="0.2">
      <c r="A926" s="4">
        <f t="shared" si="14"/>
        <v>45735</v>
      </c>
      <c r="B926" t="s">
        <v>22</v>
      </c>
      <c r="C926" t="s">
        <v>27</v>
      </c>
      <c r="D926" t="s">
        <v>29</v>
      </c>
      <c r="E926" t="s">
        <v>35</v>
      </c>
      <c r="F926" t="s">
        <v>40</v>
      </c>
      <c r="G926">
        <v>51713</v>
      </c>
      <c r="H926" t="s">
        <v>41</v>
      </c>
      <c r="I926" t="s">
        <v>45</v>
      </c>
      <c r="J926">
        <v>862447</v>
      </c>
      <c r="K926">
        <v>5</v>
      </c>
      <c r="L926">
        <v>2231</v>
      </c>
      <c r="M926">
        <v>20</v>
      </c>
      <c r="N926">
        <v>47076</v>
      </c>
      <c r="O926">
        <v>16568</v>
      </c>
      <c r="P926">
        <v>16020</v>
      </c>
      <c r="Q926" t="s">
        <v>48</v>
      </c>
      <c r="R926" t="s">
        <v>50</v>
      </c>
      <c r="S926" t="s">
        <v>55</v>
      </c>
      <c r="T926">
        <v>2</v>
      </c>
    </row>
    <row r="927" spans="1:20" x14ac:dyDescent="0.2">
      <c r="A927" s="4">
        <f t="shared" si="14"/>
        <v>45735</v>
      </c>
      <c r="B927" t="s">
        <v>20</v>
      </c>
      <c r="C927" t="s">
        <v>25</v>
      </c>
      <c r="D927" t="s">
        <v>32</v>
      </c>
      <c r="E927" t="s">
        <v>36</v>
      </c>
      <c r="F927" t="s">
        <v>37</v>
      </c>
      <c r="G927">
        <v>97856</v>
      </c>
      <c r="H927" t="s">
        <v>41</v>
      </c>
      <c r="I927" t="s">
        <v>45</v>
      </c>
      <c r="J927">
        <v>915127</v>
      </c>
      <c r="K927">
        <v>6</v>
      </c>
      <c r="L927">
        <v>1772</v>
      </c>
      <c r="M927">
        <v>20</v>
      </c>
      <c r="N927">
        <v>12080</v>
      </c>
      <c r="O927">
        <v>23091</v>
      </c>
      <c r="P927">
        <v>4644</v>
      </c>
      <c r="Q927" t="s">
        <v>46</v>
      </c>
      <c r="R927" t="s">
        <v>50</v>
      </c>
      <c r="S927" t="s">
        <v>53</v>
      </c>
      <c r="T927">
        <v>2</v>
      </c>
    </row>
    <row r="928" spans="1:20" x14ac:dyDescent="0.2">
      <c r="A928" s="4">
        <f t="shared" si="14"/>
        <v>45735</v>
      </c>
      <c r="B928" t="s">
        <v>22</v>
      </c>
      <c r="C928" t="s">
        <v>25</v>
      </c>
      <c r="D928" t="s">
        <v>32</v>
      </c>
      <c r="E928" t="s">
        <v>36</v>
      </c>
      <c r="F928" t="s">
        <v>37</v>
      </c>
      <c r="G928">
        <v>84310</v>
      </c>
      <c r="H928" t="s">
        <v>42</v>
      </c>
      <c r="I928" t="s">
        <v>45</v>
      </c>
      <c r="J928">
        <v>982402</v>
      </c>
      <c r="K928">
        <v>8</v>
      </c>
      <c r="L928">
        <v>2252</v>
      </c>
      <c r="M928">
        <v>10</v>
      </c>
      <c r="N928">
        <v>38813</v>
      </c>
      <c r="O928">
        <v>23233</v>
      </c>
      <c r="P928">
        <v>-3283</v>
      </c>
      <c r="Q928" t="s">
        <v>47</v>
      </c>
      <c r="R928" t="s">
        <v>50</v>
      </c>
      <c r="S928" t="s">
        <v>54</v>
      </c>
      <c r="T928">
        <v>1</v>
      </c>
    </row>
    <row r="929" spans="1:20" x14ac:dyDescent="0.2">
      <c r="A929" s="4">
        <f t="shared" si="14"/>
        <v>45735</v>
      </c>
      <c r="B929" t="s">
        <v>21</v>
      </c>
      <c r="C929" t="s">
        <v>26</v>
      </c>
      <c r="D929" t="s">
        <v>29</v>
      </c>
      <c r="E929" t="s">
        <v>36</v>
      </c>
      <c r="F929" t="s">
        <v>40</v>
      </c>
      <c r="G929">
        <v>12205</v>
      </c>
      <c r="H929" t="s">
        <v>42</v>
      </c>
      <c r="I929" t="s">
        <v>44</v>
      </c>
      <c r="J929">
        <v>282299</v>
      </c>
      <c r="K929">
        <v>9</v>
      </c>
      <c r="L929">
        <v>2456</v>
      </c>
      <c r="M929">
        <v>20</v>
      </c>
      <c r="N929">
        <v>22168</v>
      </c>
      <c r="O929">
        <v>23456</v>
      </c>
      <c r="P929">
        <v>-2801</v>
      </c>
      <c r="Q929" t="s">
        <v>49</v>
      </c>
      <c r="R929" t="s">
        <v>50</v>
      </c>
      <c r="S929" t="s">
        <v>55</v>
      </c>
      <c r="T929">
        <v>3</v>
      </c>
    </row>
    <row r="930" spans="1:20" x14ac:dyDescent="0.2">
      <c r="A930" s="4">
        <f t="shared" si="14"/>
        <v>45735</v>
      </c>
      <c r="B930" t="s">
        <v>23</v>
      </c>
      <c r="C930" t="s">
        <v>24</v>
      </c>
      <c r="D930" t="s">
        <v>28</v>
      </c>
      <c r="E930" t="s">
        <v>35</v>
      </c>
      <c r="F930" t="s">
        <v>40</v>
      </c>
      <c r="G930">
        <v>63266</v>
      </c>
      <c r="H930" t="s">
        <v>41</v>
      </c>
      <c r="I930" t="s">
        <v>44</v>
      </c>
      <c r="J930">
        <v>835352</v>
      </c>
      <c r="K930">
        <v>8</v>
      </c>
      <c r="L930">
        <v>3987</v>
      </c>
      <c r="M930">
        <v>20</v>
      </c>
      <c r="N930">
        <v>19561</v>
      </c>
      <c r="O930">
        <v>18904</v>
      </c>
      <c r="P930">
        <v>14558</v>
      </c>
      <c r="Q930" t="s">
        <v>49</v>
      </c>
      <c r="R930" t="s">
        <v>52</v>
      </c>
      <c r="S930" t="s">
        <v>55</v>
      </c>
      <c r="T930">
        <v>2</v>
      </c>
    </row>
    <row r="931" spans="1:20" x14ac:dyDescent="0.2">
      <c r="A931" s="4">
        <f t="shared" si="14"/>
        <v>45735</v>
      </c>
      <c r="B931" t="s">
        <v>22</v>
      </c>
      <c r="C931" t="s">
        <v>26</v>
      </c>
      <c r="D931" t="s">
        <v>29</v>
      </c>
      <c r="E931" t="s">
        <v>36</v>
      </c>
      <c r="F931" t="s">
        <v>40</v>
      </c>
      <c r="G931">
        <v>22342</v>
      </c>
      <c r="H931" t="s">
        <v>42</v>
      </c>
      <c r="I931" t="s">
        <v>44</v>
      </c>
      <c r="J931">
        <v>392329</v>
      </c>
      <c r="K931">
        <v>3</v>
      </c>
      <c r="L931">
        <v>2191</v>
      </c>
      <c r="M931">
        <v>20</v>
      </c>
      <c r="N931">
        <v>36045</v>
      </c>
      <c r="O931">
        <v>6749</v>
      </c>
      <c r="P931">
        <v>-3572</v>
      </c>
      <c r="Q931" t="s">
        <v>46</v>
      </c>
      <c r="R931" t="s">
        <v>52</v>
      </c>
      <c r="S931" t="s">
        <v>56</v>
      </c>
      <c r="T931">
        <v>1</v>
      </c>
    </row>
    <row r="932" spans="1:20" x14ac:dyDescent="0.2">
      <c r="A932" s="4">
        <f t="shared" si="14"/>
        <v>45735</v>
      </c>
      <c r="B932" t="s">
        <v>20</v>
      </c>
      <c r="C932" t="s">
        <v>24</v>
      </c>
      <c r="D932" t="s">
        <v>29</v>
      </c>
      <c r="E932" t="s">
        <v>36</v>
      </c>
      <c r="F932" t="s">
        <v>40</v>
      </c>
      <c r="G932">
        <v>79563</v>
      </c>
      <c r="H932" t="s">
        <v>41</v>
      </c>
      <c r="I932" t="s">
        <v>45</v>
      </c>
      <c r="J932">
        <v>976124</v>
      </c>
      <c r="K932">
        <v>1</v>
      </c>
      <c r="L932">
        <v>4665</v>
      </c>
      <c r="M932">
        <v>0</v>
      </c>
      <c r="N932">
        <v>33892</v>
      </c>
      <c r="O932">
        <v>18862</v>
      </c>
      <c r="P932">
        <v>-3689</v>
      </c>
      <c r="Q932" t="s">
        <v>47</v>
      </c>
      <c r="R932" t="s">
        <v>52</v>
      </c>
      <c r="S932" t="s">
        <v>54</v>
      </c>
      <c r="T932">
        <v>5</v>
      </c>
    </row>
    <row r="933" spans="1:20" x14ac:dyDescent="0.2">
      <c r="A933" s="4">
        <f t="shared" si="14"/>
        <v>45735</v>
      </c>
      <c r="B933" t="s">
        <v>21</v>
      </c>
      <c r="C933" t="s">
        <v>26</v>
      </c>
      <c r="D933" t="s">
        <v>33</v>
      </c>
      <c r="E933" t="s">
        <v>34</v>
      </c>
      <c r="F933" t="s">
        <v>40</v>
      </c>
      <c r="G933">
        <v>73190</v>
      </c>
      <c r="H933" t="s">
        <v>42</v>
      </c>
      <c r="I933" t="s">
        <v>44</v>
      </c>
      <c r="J933">
        <v>932340</v>
      </c>
      <c r="K933">
        <v>5</v>
      </c>
      <c r="L933">
        <v>1757</v>
      </c>
      <c r="M933">
        <v>10</v>
      </c>
      <c r="N933">
        <v>4965</v>
      </c>
      <c r="O933">
        <v>29439</v>
      </c>
      <c r="P933">
        <v>1276</v>
      </c>
      <c r="Q933" t="s">
        <v>47</v>
      </c>
      <c r="R933" t="s">
        <v>51</v>
      </c>
      <c r="S933" t="s">
        <v>53</v>
      </c>
      <c r="T933">
        <v>2</v>
      </c>
    </row>
    <row r="934" spans="1:20" x14ac:dyDescent="0.2">
      <c r="A934" s="4">
        <f t="shared" si="14"/>
        <v>45735</v>
      </c>
      <c r="B934" t="s">
        <v>22</v>
      </c>
      <c r="C934" t="s">
        <v>25</v>
      </c>
      <c r="D934" t="s">
        <v>28</v>
      </c>
      <c r="E934" t="s">
        <v>36</v>
      </c>
      <c r="F934" t="s">
        <v>40</v>
      </c>
      <c r="G934">
        <v>91863</v>
      </c>
      <c r="H934" t="s">
        <v>42</v>
      </c>
      <c r="I934" t="s">
        <v>44</v>
      </c>
      <c r="J934">
        <v>274703</v>
      </c>
      <c r="K934">
        <v>7</v>
      </c>
      <c r="L934">
        <v>931</v>
      </c>
      <c r="M934">
        <v>10</v>
      </c>
      <c r="N934">
        <v>34438</v>
      </c>
      <c r="O934">
        <v>16439</v>
      </c>
      <c r="P934">
        <v>2569</v>
      </c>
      <c r="Q934" t="s">
        <v>48</v>
      </c>
      <c r="R934" t="s">
        <v>52</v>
      </c>
      <c r="S934" t="s">
        <v>53</v>
      </c>
      <c r="T934">
        <v>5</v>
      </c>
    </row>
    <row r="935" spans="1:20" x14ac:dyDescent="0.2">
      <c r="A935" s="4">
        <f t="shared" si="14"/>
        <v>45735</v>
      </c>
      <c r="B935" t="s">
        <v>22</v>
      </c>
      <c r="C935" t="s">
        <v>25</v>
      </c>
      <c r="D935" t="s">
        <v>33</v>
      </c>
      <c r="E935" t="s">
        <v>34</v>
      </c>
      <c r="F935" t="s">
        <v>38</v>
      </c>
      <c r="G935">
        <v>31200</v>
      </c>
      <c r="H935" t="s">
        <v>42</v>
      </c>
      <c r="I935" t="s">
        <v>43</v>
      </c>
      <c r="J935">
        <v>102078</v>
      </c>
      <c r="K935">
        <v>2</v>
      </c>
      <c r="L935">
        <v>4765</v>
      </c>
      <c r="M935">
        <v>5</v>
      </c>
      <c r="N935">
        <v>10493</v>
      </c>
      <c r="O935">
        <v>19385</v>
      </c>
      <c r="P935">
        <v>5981</v>
      </c>
      <c r="Q935" t="s">
        <v>49</v>
      </c>
      <c r="R935" t="s">
        <v>50</v>
      </c>
      <c r="S935" t="s">
        <v>55</v>
      </c>
      <c r="T935">
        <v>5</v>
      </c>
    </row>
    <row r="936" spans="1:20" x14ac:dyDescent="0.2">
      <c r="A936" s="4">
        <f t="shared" si="14"/>
        <v>45735</v>
      </c>
      <c r="B936" t="s">
        <v>21</v>
      </c>
      <c r="C936" t="s">
        <v>24</v>
      </c>
      <c r="D936" t="s">
        <v>31</v>
      </c>
      <c r="E936" t="s">
        <v>34</v>
      </c>
      <c r="F936" t="s">
        <v>37</v>
      </c>
      <c r="G936">
        <v>17188</v>
      </c>
      <c r="H936" t="s">
        <v>41</v>
      </c>
      <c r="I936" t="s">
        <v>44</v>
      </c>
      <c r="J936">
        <v>982318</v>
      </c>
      <c r="K936">
        <v>1</v>
      </c>
      <c r="L936">
        <v>2583</v>
      </c>
      <c r="M936">
        <v>10</v>
      </c>
      <c r="N936">
        <v>4344</v>
      </c>
      <c r="O936">
        <v>23202</v>
      </c>
      <c r="P936">
        <v>-1894</v>
      </c>
      <c r="Q936" t="s">
        <v>47</v>
      </c>
      <c r="R936" t="s">
        <v>50</v>
      </c>
      <c r="S936" t="s">
        <v>56</v>
      </c>
      <c r="T936">
        <v>4</v>
      </c>
    </row>
    <row r="937" spans="1:20" x14ac:dyDescent="0.2">
      <c r="A937" s="4">
        <f t="shared" si="14"/>
        <v>45735</v>
      </c>
      <c r="B937" t="s">
        <v>22</v>
      </c>
      <c r="C937" t="s">
        <v>26</v>
      </c>
      <c r="D937" t="s">
        <v>29</v>
      </c>
      <c r="E937" t="s">
        <v>34</v>
      </c>
      <c r="F937" t="s">
        <v>37</v>
      </c>
      <c r="G937">
        <v>12808</v>
      </c>
      <c r="H937" t="s">
        <v>41</v>
      </c>
      <c r="I937" t="s">
        <v>43</v>
      </c>
      <c r="J937">
        <v>865806</v>
      </c>
      <c r="K937">
        <v>4</v>
      </c>
      <c r="L937">
        <v>4405</v>
      </c>
      <c r="M937">
        <v>15</v>
      </c>
      <c r="N937">
        <v>42426</v>
      </c>
      <c r="O937">
        <v>26607</v>
      </c>
      <c r="P937">
        <v>19421</v>
      </c>
      <c r="Q937" t="s">
        <v>48</v>
      </c>
      <c r="R937" t="s">
        <v>52</v>
      </c>
      <c r="S937" t="s">
        <v>56</v>
      </c>
      <c r="T937">
        <v>1</v>
      </c>
    </row>
    <row r="938" spans="1:20" x14ac:dyDescent="0.2">
      <c r="A938" s="4">
        <f t="shared" si="14"/>
        <v>45736</v>
      </c>
      <c r="B938" t="s">
        <v>23</v>
      </c>
      <c r="C938" t="s">
        <v>24</v>
      </c>
      <c r="D938" t="s">
        <v>31</v>
      </c>
      <c r="E938" t="s">
        <v>35</v>
      </c>
      <c r="F938" t="s">
        <v>40</v>
      </c>
      <c r="G938">
        <v>23851</v>
      </c>
      <c r="H938" t="s">
        <v>42</v>
      </c>
      <c r="I938" t="s">
        <v>45</v>
      </c>
      <c r="J938">
        <v>570825</v>
      </c>
      <c r="K938">
        <v>3</v>
      </c>
      <c r="L938">
        <v>4854</v>
      </c>
      <c r="M938">
        <v>10</v>
      </c>
      <c r="N938">
        <v>47828</v>
      </c>
      <c r="O938">
        <v>19522</v>
      </c>
      <c r="P938">
        <v>-2086</v>
      </c>
      <c r="Q938" t="s">
        <v>49</v>
      </c>
      <c r="R938" t="s">
        <v>51</v>
      </c>
      <c r="S938" t="s">
        <v>54</v>
      </c>
      <c r="T938">
        <v>1</v>
      </c>
    </row>
    <row r="939" spans="1:20" x14ac:dyDescent="0.2">
      <c r="A939" s="4">
        <f t="shared" si="14"/>
        <v>45736</v>
      </c>
      <c r="B939" t="s">
        <v>22</v>
      </c>
      <c r="C939" t="s">
        <v>25</v>
      </c>
      <c r="D939" t="s">
        <v>28</v>
      </c>
      <c r="E939" t="s">
        <v>34</v>
      </c>
      <c r="F939" t="s">
        <v>39</v>
      </c>
      <c r="G939">
        <v>90890</v>
      </c>
      <c r="H939" t="s">
        <v>41</v>
      </c>
      <c r="I939" t="s">
        <v>45</v>
      </c>
      <c r="J939">
        <v>254850</v>
      </c>
      <c r="K939">
        <v>4</v>
      </c>
      <c r="L939">
        <v>2798</v>
      </c>
      <c r="M939">
        <v>15</v>
      </c>
      <c r="N939">
        <v>39931</v>
      </c>
      <c r="O939">
        <v>4069</v>
      </c>
      <c r="P939">
        <v>12137</v>
      </c>
      <c r="Q939" t="s">
        <v>49</v>
      </c>
      <c r="R939" t="s">
        <v>51</v>
      </c>
      <c r="S939" t="s">
        <v>54</v>
      </c>
      <c r="T939">
        <v>2</v>
      </c>
    </row>
    <row r="940" spans="1:20" x14ac:dyDescent="0.2">
      <c r="A940" s="4">
        <f t="shared" si="14"/>
        <v>45736</v>
      </c>
      <c r="B940" t="s">
        <v>23</v>
      </c>
      <c r="C940" t="s">
        <v>26</v>
      </c>
      <c r="D940" t="s">
        <v>29</v>
      </c>
      <c r="E940" t="s">
        <v>36</v>
      </c>
      <c r="F940" t="s">
        <v>40</v>
      </c>
      <c r="G940">
        <v>74928</v>
      </c>
      <c r="H940" t="s">
        <v>41</v>
      </c>
      <c r="I940" t="s">
        <v>45</v>
      </c>
      <c r="J940">
        <v>778757</v>
      </c>
      <c r="K940">
        <v>1</v>
      </c>
      <c r="L940">
        <v>2604</v>
      </c>
      <c r="M940">
        <v>20</v>
      </c>
      <c r="N940">
        <v>21599</v>
      </c>
      <c r="O940">
        <v>17734</v>
      </c>
      <c r="P940">
        <v>11867</v>
      </c>
      <c r="Q940" t="s">
        <v>49</v>
      </c>
      <c r="R940" t="s">
        <v>51</v>
      </c>
      <c r="S940" t="s">
        <v>54</v>
      </c>
      <c r="T940">
        <v>2</v>
      </c>
    </row>
    <row r="941" spans="1:20" x14ac:dyDescent="0.2">
      <c r="A941" s="4">
        <f t="shared" si="14"/>
        <v>45736</v>
      </c>
      <c r="B941" t="s">
        <v>23</v>
      </c>
      <c r="C941" t="s">
        <v>26</v>
      </c>
      <c r="D941" t="s">
        <v>31</v>
      </c>
      <c r="E941" t="s">
        <v>35</v>
      </c>
      <c r="F941" t="s">
        <v>38</v>
      </c>
      <c r="G941">
        <v>25058</v>
      </c>
      <c r="H941" t="s">
        <v>42</v>
      </c>
      <c r="I941" t="s">
        <v>45</v>
      </c>
      <c r="J941">
        <v>562073</v>
      </c>
      <c r="K941">
        <v>2</v>
      </c>
      <c r="L941">
        <v>1684</v>
      </c>
      <c r="M941">
        <v>15</v>
      </c>
      <c r="N941">
        <v>29891</v>
      </c>
      <c r="O941">
        <v>29881</v>
      </c>
      <c r="P941">
        <v>2812</v>
      </c>
      <c r="Q941" t="s">
        <v>49</v>
      </c>
      <c r="R941" t="s">
        <v>50</v>
      </c>
      <c r="S941" t="s">
        <v>55</v>
      </c>
      <c r="T941">
        <v>2</v>
      </c>
    </row>
    <row r="942" spans="1:20" x14ac:dyDescent="0.2">
      <c r="A942" s="4">
        <f t="shared" si="14"/>
        <v>45736</v>
      </c>
      <c r="B942" t="s">
        <v>21</v>
      </c>
      <c r="C942" t="s">
        <v>24</v>
      </c>
      <c r="D942" t="s">
        <v>30</v>
      </c>
      <c r="E942" t="s">
        <v>35</v>
      </c>
      <c r="F942" t="s">
        <v>39</v>
      </c>
      <c r="G942">
        <v>24620</v>
      </c>
      <c r="H942" t="s">
        <v>41</v>
      </c>
      <c r="I942" t="s">
        <v>44</v>
      </c>
      <c r="J942">
        <v>767697</v>
      </c>
      <c r="K942">
        <v>1</v>
      </c>
      <c r="L942">
        <v>936</v>
      </c>
      <c r="M942">
        <v>0</v>
      </c>
      <c r="N942">
        <v>42955</v>
      </c>
      <c r="O942">
        <v>19689</v>
      </c>
      <c r="P942">
        <v>11771</v>
      </c>
      <c r="Q942" t="s">
        <v>47</v>
      </c>
      <c r="R942" t="s">
        <v>52</v>
      </c>
      <c r="S942" t="s">
        <v>54</v>
      </c>
      <c r="T942">
        <v>1</v>
      </c>
    </row>
    <row r="943" spans="1:20" x14ac:dyDescent="0.2">
      <c r="A943" s="4">
        <f t="shared" si="14"/>
        <v>45736</v>
      </c>
      <c r="B943" t="s">
        <v>22</v>
      </c>
      <c r="C943" t="s">
        <v>27</v>
      </c>
      <c r="D943" t="s">
        <v>32</v>
      </c>
      <c r="E943" t="s">
        <v>35</v>
      </c>
      <c r="F943" t="s">
        <v>38</v>
      </c>
      <c r="G943">
        <v>62755</v>
      </c>
      <c r="H943" t="s">
        <v>41</v>
      </c>
      <c r="I943" t="s">
        <v>43</v>
      </c>
      <c r="J943">
        <v>344437</v>
      </c>
      <c r="K943">
        <v>3</v>
      </c>
      <c r="L943">
        <v>4825</v>
      </c>
      <c r="M943">
        <v>20</v>
      </c>
      <c r="N943">
        <v>47474</v>
      </c>
      <c r="O943">
        <v>24592</v>
      </c>
      <c r="P943">
        <v>3736</v>
      </c>
      <c r="Q943" t="s">
        <v>47</v>
      </c>
      <c r="R943" t="s">
        <v>51</v>
      </c>
      <c r="S943" t="s">
        <v>56</v>
      </c>
      <c r="T943">
        <v>5</v>
      </c>
    </row>
    <row r="944" spans="1:20" x14ac:dyDescent="0.2">
      <c r="A944" s="4">
        <f t="shared" si="14"/>
        <v>45736</v>
      </c>
      <c r="B944" t="s">
        <v>21</v>
      </c>
      <c r="C944" t="s">
        <v>24</v>
      </c>
      <c r="D944" t="s">
        <v>29</v>
      </c>
      <c r="E944" t="s">
        <v>35</v>
      </c>
      <c r="F944" t="s">
        <v>39</v>
      </c>
      <c r="G944">
        <v>72995</v>
      </c>
      <c r="H944" t="s">
        <v>42</v>
      </c>
      <c r="I944" t="s">
        <v>45</v>
      </c>
      <c r="J944">
        <v>368155</v>
      </c>
      <c r="K944">
        <v>4</v>
      </c>
      <c r="L944">
        <v>2899</v>
      </c>
      <c r="M944">
        <v>15</v>
      </c>
      <c r="N944">
        <v>18445</v>
      </c>
      <c r="O944">
        <v>24254</v>
      </c>
      <c r="P944">
        <v>-2094</v>
      </c>
      <c r="Q944" t="s">
        <v>47</v>
      </c>
      <c r="R944" t="s">
        <v>50</v>
      </c>
      <c r="S944" t="s">
        <v>54</v>
      </c>
      <c r="T944">
        <v>5</v>
      </c>
    </row>
    <row r="945" spans="1:20" x14ac:dyDescent="0.2">
      <c r="A945" s="4">
        <f t="shared" si="14"/>
        <v>45736</v>
      </c>
      <c r="B945" t="s">
        <v>22</v>
      </c>
      <c r="C945" t="s">
        <v>25</v>
      </c>
      <c r="D945" t="s">
        <v>32</v>
      </c>
      <c r="E945" t="s">
        <v>35</v>
      </c>
      <c r="F945" t="s">
        <v>39</v>
      </c>
      <c r="G945">
        <v>46681</v>
      </c>
      <c r="H945" t="s">
        <v>42</v>
      </c>
      <c r="I945" t="s">
        <v>45</v>
      </c>
      <c r="J945">
        <v>479268</v>
      </c>
      <c r="K945">
        <v>1</v>
      </c>
      <c r="L945">
        <v>1121</v>
      </c>
      <c r="M945">
        <v>20</v>
      </c>
      <c r="N945">
        <v>35625</v>
      </c>
      <c r="O945">
        <v>22175</v>
      </c>
      <c r="P945">
        <v>-2035</v>
      </c>
      <c r="Q945" t="s">
        <v>46</v>
      </c>
      <c r="R945" t="s">
        <v>51</v>
      </c>
      <c r="S945" t="s">
        <v>56</v>
      </c>
      <c r="T945">
        <v>2</v>
      </c>
    </row>
    <row r="946" spans="1:20" x14ac:dyDescent="0.2">
      <c r="A946" s="4">
        <f t="shared" si="14"/>
        <v>45736</v>
      </c>
      <c r="B946" t="s">
        <v>22</v>
      </c>
      <c r="C946" t="s">
        <v>25</v>
      </c>
      <c r="D946" t="s">
        <v>33</v>
      </c>
      <c r="E946" t="s">
        <v>35</v>
      </c>
      <c r="F946" t="s">
        <v>40</v>
      </c>
      <c r="G946">
        <v>74509</v>
      </c>
      <c r="H946" t="s">
        <v>42</v>
      </c>
      <c r="I946" t="s">
        <v>43</v>
      </c>
      <c r="J946">
        <v>795215</v>
      </c>
      <c r="K946">
        <v>6</v>
      </c>
      <c r="L946">
        <v>4213</v>
      </c>
      <c r="M946">
        <v>0</v>
      </c>
      <c r="N946">
        <v>27113</v>
      </c>
      <c r="O946">
        <v>15639</v>
      </c>
      <c r="P946">
        <v>-2254</v>
      </c>
      <c r="Q946" t="s">
        <v>46</v>
      </c>
      <c r="R946" t="s">
        <v>51</v>
      </c>
      <c r="S946" t="s">
        <v>54</v>
      </c>
      <c r="T946">
        <v>5</v>
      </c>
    </row>
    <row r="947" spans="1:20" x14ac:dyDescent="0.2">
      <c r="A947" s="4">
        <f t="shared" si="14"/>
        <v>45736</v>
      </c>
      <c r="B947" t="s">
        <v>20</v>
      </c>
      <c r="C947" t="s">
        <v>25</v>
      </c>
      <c r="D947" t="s">
        <v>31</v>
      </c>
      <c r="E947" t="s">
        <v>35</v>
      </c>
      <c r="F947" t="s">
        <v>38</v>
      </c>
      <c r="G947">
        <v>93339</v>
      </c>
      <c r="H947" t="s">
        <v>42</v>
      </c>
      <c r="I947" t="s">
        <v>43</v>
      </c>
      <c r="J947">
        <v>437676</v>
      </c>
      <c r="K947">
        <v>2</v>
      </c>
      <c r="L947">
        <v>1134</v>
      </c>
      <c r="M947">
        <v>20</v>
      </c>
      <c r="N947">
        <v>19724</v>
      </c>
      <c r="O947">
        <v>2264</v>
      </c>
      <c r="P947">
        <v>2178</v>
      </c>
      <c r="Q947" t="s">
        <v>49</v>
      </c>
      <c r="R947" t="s">
        <v>52</v>
      </c>
      <c r="S947" t="s">
        <v>54</v>
      </c>
      <c r="T947">
        <v>2</v>
      </c>
    </row>
    <row r="948" spans="1:20" x14ac:dyDescent="0.2">
      <c r="A948" s="4">
        <f t="shared" si="14"/>
        <v>45736</v>
      </c>
      <c r="B948" t="s">
        <v>22</v>
      </c>
      <c r="C948" t="s">
        <v>25</v>
      </c>
      <c r="D948" t="s">
        <v>33</v>
      </c>
      <c r="E948" t="s">
        <v>34</v>
      </c>
      <c r="F948" t="s">
        <v>39</v>
      </c>
      <c r="G948">
        <v>77703</v>
      </c>
      <c r="H948" t="s">
        <v>41</v>
      </c>
      <c r="I948" t="s">
        <v>43</v>
      </c>
      <c r="J948">
        <v>331106</v>
      </c>
      <c r="K948">
        <v>5</v>
      </c>
      <c r="L948">
        <v>3512</v>
      </c>
      <c r="M948">
        <v>20</v>
      </c>
      <c r="N948">
        <v>32532</v>
      </c>
      <c r="O948">
        <v>18941</v>
      </c>
      <c r="P948">
        <v>16060</v>
      </c>
      <c r="Q948" t="s">
        <v>47</v>
      </c>
      <c r="R948" t="s">
        <v>50</v>
      </c>
      <c r="S948" t="s">
        <v>55</v>
      </c>
      <c r="T948">
        <v>3</v>
      </c>
    </row>
    <row r="949" spans="1:20" x14ac:dyDescent="0.2">
      <c r="A949" s="4">
        <f t="shared" si="14"/>
        <v>45736</v>
      </c>
      <c r="B949" t="s">
        <v>21</v>
      </c>
      <c r="C949" t="s">
        <v>25</v>
      </c>
      <c r="D949" t="s">
        <v>29</v>
      </c>
      <c r="E949" t="s">
        <v>36</v>
      </c>
      <c r="F949" t="s">
        <v>38</v>
      </c>
      <c r="G949">
        <v>77680</v>
      </c>
      <c r="H949" t="s">
        <v>41</v>
      </c>
      <c r="I949" t="s">
        <v>43</v>
      </c>
      <c r="J949">
        <v>146845</v>
      </c>
      <c r="K949">
        <v>8</v>
      </c>
      <c r="L949">
        <v>2493</v>
      </c>
      <c r="M949">
        <v>10</v>
      </c>
      <c r="N949">
        <v>47751</v>
      </c>
      <c r="O949">
        <v>22344</v>
      </c>
      <c r="P949">
        <v>12545</v>
      </c>
      <c r="Q949" t="s">
        <v>48</v>
      </c>
      <c r="R949" t="s">
        <v>51</v>
      </c>
      <c r="S949" t="s">
        <v>56</v>
      </c>
      <c r="T949">
        <v>5</v>
      </c>
    </row>
    <row r="950" spans="1:20" x14ac:dyDescent="0.2">
      <c r="A950" s="4">
        <f t="shared" si="14"/>
        <v>45737</v>
      </c>
      <c r="B950" t="s">
        <v>23</v>
      </c>
      <c r="C950" t="s">
        <v>27</v>
      </c>
      <c r="D950" t="s">
        <v>32</v>
      </c>
      <c r="E950" t="s">
        <v>36</v>
      </c>
      <c r="F950" t="s">
        <v>40</v>
      </c>
      <c r="G950">
        <v>77703</v>
      </c>
      <c r="H950" t="s">
        <v>42</v>
      </c>
      <c r="I950" t="s">
        <v>43</v>
      </c>
      <c r="J950">
        <v>251118</v>
      </c>
      <c r="K950">
        <v>4</v>
      </c>
      <c r="L950">
        <v>3175</v>
      </c>
      <c r="M950">
        <v>5</v>
      </c>
      <c r="N950">
        <v>27393</v>
      </c>
      <c r="O950">
        <v>23772</v>
      </c>
      <c r="P950">
        <v>15610</v>
      </c>
      <c r="Q950" t="s">
        <v>47</v>
      </c>
      <c r="R950" t="s">
        <v>50</v>
      </c>
      <c r="S950" t="s">
        <v>55</v>
      </c>
      <c r="T950">
        <v>1</v>
      </c>
    </row>
    <row r="951" spans="1:20" x14ac:dyDescent="0.2">
      <c r="A951" s="4">
        <f t="shared" si="14"/>
        <v>45737</v>
      </c>
      <c r="B951" t="s">
        <v>22</v>
      </c>
      <c r="C951" t="s">
        <v>26</v>
      </c>
      <c r="D951" t="s">
        <v>32</v>
      </c>
      <c r="E951" t="s">
        <v>34</v>
      </c>
      <c r="F951" t="s">
        <v>40</v>
      </c>
      <c r="G951">
        <v>52136</v>
      </c>
      <c r="H951" t="s">
        <v>42</v>
      </c>
      <c r="I951" t="s">
        <v>44</v>
      </c>
      <c r="J951">
        <v>973462</v>
      </c>
      <c r="K951">
        <v>5</v>
      </c>
      <c r="L951">
        <v>2840</v>
      </c>
      <c r="M951">
        <v>15</v>
      </c>
      <c r="N951">
        <v>29683</v>
      </c>
      <c r="O951">
        <v>9977</v>
      </c>
      <c r="P951">
        <v>15845</v>
      </c>
      <c r="Q951" t="s">
        <v>48</v>
      </c>
      <c r="R951" t="s">
        <v>51</v>
      </c>
      <c r="S951" t="s">
        <v>56</v>
      </c>
      <c r="T951">
        <v>4</v>
      </c>
    </row>
    <row r="952" spans="1:20" x14ac:dyDescent="0.2">
      <c r="A952" s="4">
        <f t="shared" si="14"/>
        <v>45737</v>
      </c>
      <c r="B952" t="s">
        <v>20</v>
      </c>
      <c r="C952" t="s">
        <v>24</v>
      </c>
      <c r="D952" t="s">
        <v>31</v>
      </c>
      <c r="E952" t="s">
        <v>34</v>
      </c>
      <c r="F952" t="s">
        <v>40</v>
      </c>
      <c r="G952">
        <v>98456</v>
      </c>
      <c r="H952" t="s">
        <v>41</v>
      </c>
      <c r="I952" t="s">
        <v>43</v>
      </c>
      <c r="J952">
        <v>630906</v>
      </c>
      <c r="K952">
        <v>9</v>
      </c>
      <c r="L952">
        <v>1909</v>
      </c>
      <c r="M952">
        <v>5</v>
      </c>
      <c r="N952">
        <v>23399</v>
      </c>
      <c r="O952">
        <v>7734</v>
      </c>
      <c r="P952">
        <v>11804</v>
      </c>
      <c r="Q952" t="s">
        <v>49</v>
      </c>
      <c r="R952" t="s">
        <v>52</v>
      </c>
      <c r="S952" t="s">
        <v>54</v>
      </c>
      <c r="T952">
        <v>1</v>
      </c>
    </row>
    <row r="953" spans="1:20" x14ac:dyDescent="0.2">
      <c r="A953" s="4">
        <f t="shared" si="14"/>
        <v>45737</v>
      </c>
      <c r="B953" t="s">
        <v>21</v>
      </c>
      <c r="C953" t="s">
        <v>24</v>
      </c>
      <c r="D953" t="s">
        <v>29</v>
      </c>
      <c r="E953" t="s">
        <v>35</v>
      </c>
      <c r="F953" t="s">
        <v>40</v>
      </c>
      <c r="G953">
        <v>93086</v>
      </c>
      <c r="H953" t="s">
        <v>41</v>
      </c>
      <c r="I953" t="s">
        <v>44</v>
      </c>
      <c r="J953">
        <v>434579</v>
      </c>
      <c r="K953">
        <v>2</v>
      </c>
      <c r="L953">
        <v>4316</v>
      </c>
      <c r="M953">
        <v>0</v>
      </c>
      <c r="N953">
        <v>19358</v>
      </c>
      <c r="O953">
        <v>21290</v>
      </c>
      <c r="P953">
        <v>-481</v>
      </c>
      <c r="Q953" t="s">
        <v>49</v>
      </c>
      <c r="R953" t="s">
        <v>51</v>
      </c>
      <c r="S953" t="s">
        <v>55</v>
      </c>
      <c r="T953">
        <v>1</v>
      </c>
    </row>
    <row r="954" spans="1:20" x14ac:dyDescent="0.2">
      <c r="A954" s="4">
        <f t="shared" si="14"/>
        <v>45737</v>
      </c>
      <c r="B954" t="s">
        <v>22</v>
      </c>
      <c r="C954" t="s">
        <v>25</v>
      </c>
      <c r="D954" t="s">
        <v>30</v>
      </c>
      <c r="E954" t="s">
        <v>35</v>
      </c>
      <c r="F954" t="s">
        <v>37</v>
      </c>
      <c r="G954">
        <v>46343</v>
      </c>
      <c r="H954" t="s">
        <v>41</v>
      </c>
      <c r="I954" t="s">
        <v>43</v>
      </c>
      <c r="J954">
        <v>524538</v>
      </c>
      <c r="K954">
        <v>2</v>
      </c>
      <c r="L954">
        <v>1328</v>
      </c>
      <c r="M954">
        <v>0</v>
      </c>
      <c r="N954">
        <v>39405</v>
      </c>
      <c r="O954">
        <v>15639</v>
      </c>
      <c r="P954">
        <v>17258</v>
      </c>
      <c r="Q954" t="s">
        <v>49</v>
      </c>
      <c r="R954" t="s">
        <v>52</v>
      </c>
      <c r="S954" t="s">
        <v>54</v>
      </c>
      <c r="T954">
        <v>4</v>
      </c>
    </row>
    <row r="955" spans="1:20" x14ac:dyDescent="0.2">
      <c r="A955" s="4">
        <f t="shared" si="14"/>
        <v>45737</v>
      </c>
      <c r="B955" t="s">
        <v>21</v>
      </c>
      <c r="C955" t="s">
        <v>24</v>
      </c>
      <c r="D955" t="s">
        <v>30</v>
      </c>
      <c r="E955" t="s">
        <v>34</v>
      </c>
      <c r="F955" t="s">
        <v>39</v>
      </c>
      <c r="G955">
        <v>28254</v>
      </c>
      <c r="H955" t="s">
        <v>42</v>
      </c>
      <c r="I955" t="s">
        <v>43</v>
      </c>
      <c r="J955">
        <v>619069</v>
      </c>
      <c r="K955">
        <v>6</v>
      </c>
      <c r="L955">
        <v>2781</v>
      </c>
      <c r="M955">
        <v>20</v>
      </c>
      <c r="N955">
        <v>22036</v>
      </c>
      <c r="O955">
        <v>25441</v>
      </c>
      <c r="P955">
        <v>-2791</v>
      </c>
      <c r="Q955" t="s">
        <v>47</v>
      </c>
      <c r="R955" t="s">
        <v>51</v>
      </c>
      <c r="S955" t="s">
        <v>54</v>
      </c>
      <c r="T955">
        <v>2</v>
      </c>
    </row>
    <row r="956" spans="1:20" x14ac:dyDescent="0.2">
      <c r="A956" s="4">
        <f t="shared" si="14"/>
        <v>45737</v>
      </c>
      <c r="B956" t="s">
        <v>20</v>
      </c>
      <c r="C956" t="s">
        <v>25</v>
      </c>
      <c r="D956" t="s">
        <v>31</v>
      </c>
      <c r="E956" t="s">
        <v>35</v>
      </c>
      <c r="F956" t="s">
        <v>37</v>
      </c>
      <c r="G956">
        <v>71273</v>
      </c>
      <c r="H956" t="s">
        <v>42</v>
      </c>
      <c r="I956" t="s">
        <v>45</v>
      </c>
      <c r="J956">
        <v>527013</v>
      </c>
      <c r="K956">
        <v>6</v>
      </c>
      <c r="L956">
        <v>1036</v>
      </c>
      <c r="M956">
        <v>5</v>
      </c>
      <c r="N956">
        <v>20095</v>
      </c>
      <c r="O956">
        <v>14846</v>
      </c>
      <c r="P956">
        <v>12569</v>
      </c>
      <c r="Q956" t="s">
        <v>47</v>
      </c>
      <c r="R956" t="s">
        <v>52</v>
      </c>
      <c r="S956" t="s">
        <v>53</v>
      </c>
      <c r="T956">
        <v>5</v>
      </c>
    </row>
    <row r="957" spans="1:20" x14ac:dyDescent="0.2">
      <c r="A957" s="4">
        <f t="shared" si="14"/>
        <v>45737</v>
      </c>
      <c r="B957" t="s">
        <v>20</v>
      </c>
      <c r="C957" t="s">
        <v>27</v>
      </c>
      <c r="D957" t="s">
        <v>29</v>
      </c>
      <c r="E957" t="s">
        <v>36</v>
      </c>
      <c r="F957" t="s">
        <v>40</v>
      </c>
      <c r="G957">
        <v>69611</v>
      </c>
      <c r="H957" t="s">
        <v>42</v>
      </c>
      <c r="I957" t="s">
        <v>45</v>
      </c>
      <c r="J957">
        <v>508344</v>
      </c>
      <c r="K957">
        <v>3</v>
      </c>
      <c r="L957">
        <v>1902</v>
      </c>
      <c r="M957">
        <v>15</v>
      </c>
      <c r="N957">
        <v>28656</v>
      </c>
      <c r="O957">
        <v>13398</v>
      </c>
      <c r="P957">
        <v>16314</v>
      </c>
      <c r="Q957" t="s">
        <v>48</v>
      </c>
      <c r="R957" t="s">
        <v>51</v>
      </c>
      <c r="S957" t="s">
        <v>56</v>
      </c>
      <c r="T957">
        <v>1</v>
      </c>
    </row>
    <row r="958" spans="1:20" x14ac:dyDescent="0.2">
      <c r="A958" s="4">
        <f t="shared" si="14"/>
        <v>45737</v>
      </c>
      <c r="B958" t="s">
        <v>21</v>
      </c>
      <c r="C958" t="s">
        <v>27</v>
      </c>
      <c r="D958" t="s">
        <v>31</v>
      </c>
      <c r="E958" t="s">
        <v>36</v>
      </c>
      <c r="F958" t="s">
        <v>39</v>
      </c>
      <c r="G958">
        <v>70002</v>
      </c>
      <c r="H958" t="s">
        <v>42</v>
      </c>
      <c r="I958" t="s">
        <v>45</v>
      </c>
      <c r="J958">
        <v>264251</v>
      </c>
      <c r="K958">
        <v>9</v>
      </c>
      <c r="L958">
        <v>1304</v>
      </c>
      <c r="M958">
        <v>15</v>
      </c>
      <c r="N958">
        <v>35348</v>
      </c>
      <c r="O958">
        <v>20817</v>
      </c>
      <c r="P958">
        <v>13203</v>
      </c>
      <c r="Q958" t="s">
        <v>48</v>
      </c>
      <c r="R958" t="s">
        <v>51</v>
      </c>
      <c r="S958" t="s">
        <v>56</v>
      </c>
      <c r="T958">
        <v>5</v>
      </c>
    </row>
    <row r="959" spans="1:20" x14ac:dyDescent="0.2">
      <c r="A959" s="4">
        <f t="shared" si="14"/>
        <v>45737</v>
      </c>
      <c r="B959" t="s">
        <v>22</v>
      </c>
      <c r="C959" t="s">
        <v>26</v>
      </c>
      <c r="D959" t="s">
        <v>29</v>
      </c>
      <c r="E959" t="s">
        <v>35</v>
      </c>
      <c r="F959" t="s">
        <v>39</v>
      </c>
      <c r="G959">
        <v>95683</v>
      </c>
      <c r="H959" t="s">
        <v>41</v>
      </c>
      <c r="I959" t="s">
        <v>45</v>
      </c>
      <c r="J959">
        <v>298589</v>
      </c>
      <c r="K959">
        <v>1</v>
      </c>
      <c r="L959">
        <v>3781</v>
      </c>
      <c r="M959">
        <v>20</v>
      </c>
      <c r="N959">
        <v>28617</v>
      </c>
      <c r="O959">
        <v>11499</v>
      </c>
      <c r="P959">
        <v>10720</v>
      </c>
      <c r="Q959" t="s">
        <v>46</v>
      </c>
      <c r="R959" t="s">
        <v>51</v>
      </c>
      <c r="S959" t="s">
        <v>56</v>
      </c>
      <c r="T959">
        <v>4</v>
      </c>
    </row>
    <row r="960" spans="1:20" x14ac:dyDescent="0.2">
      <c r="A960" s="4">
        <f t="shared" si="14"/>
        <v>45737</v>
      </c>
      <c r="B960" t="s">
        <v>23</v>
      </c>
      <c r="C960" t="s">
        <v>27</v>
      </c>
      <c r="D960" t="s">
        <v>33</v>
      </c>
      <c r="E960" t="s">
        <v>35</v>
      </c>
      <c r="F960" t="s">
        <v>38</v>
      </c>
      <c r="G960">
        <v>22926</v>
      </c>
      <c r="H960" t="s">
        <v>42</v>
      </c>
      <c r="I960" t="s">
        <v>45</v>
      </c>
      <c r="J960">
        <v>354613</v>
      </c>
      <c r="K960">
        <v>3</v>
      </c>
      <c r="L960">
        <v>1351</v>
      </c>
      <c r="M960">
        <v>15</v>
      </c>
      <c r="N960">
        <v>43311</v>
      </c>
      <c r="O960">
        <v>1665</v>
      </c>
      <c r="P960">
        <v>2396</v>
      </c>
      <c r="Q960" t="s">
        <v>49</v>
      </c>
      <c r="R960" t="s">
        <v>50</v>
      </c>
      <c r="S960" t="s">
        <v>56</v>
      </c>
      <c r="T960">
        <v>4</v>
      </c>
    </row>
    <row r="961" spans="1:20" x14ac:dyDescent="0.2">
      <c r="A961" s="4">
        <f t="shared" si="14"/>
        <v>45737</v>
      </c>
      <c r="B961" t="s">
        <v>20</v>
      </c>
      <c r="C961" t="s">
        <v>27</v>
      </c>
      <c r="D961" t="s">
        <v>31</v>
      </c>
      <c r="E961" t="s">
        <v>35</v>
      </c>
      <c r="F961" t="s">
        <v>40</v>
      </c>
      <c r="G961">
        <v>74264</v>
      </c>
      <c r="H961" t="s">
        <v>42</v>
      </c>
      <c r="I961" t="s">
        <v>45</v>
      </c>
      <c r="J961">
        <v>863203</v>
      </c>
      <c r="K961">
        <v>8</v>
      </c>
      <c r="L961">
        <v>2725</v>
      </c>
      <c r="M961">
        <v>10</v>
      </c>
      <c r="N961">
        <v>37070</v>
      </c>
      <c r="O961">
        <v>15866</v>
      </c>
      <c r="P961">
        <v>9556</v>
      </c>
      <c r="Q961" t="s">
        <v>48</v>
      </c>
      <c r="R961" t="s">
        <v>50</v>
      </c>
      <c r="S961" t="s">
        <v>56</v>
      </c>
      <c r="T961">
        <v>5</v>
      </c>
    </row>
    <row r="962" spans="1:20" x14ac:dyDescent="0.2">
      <c r="A962" s="4">
        <f t="shared" si="14"/>
        <v>45738</v>
      </c>
      <c r="B962" t="s">
        <v>22</v>
      </c>
      <c r="C962" t="s">
        <v>26</v>
      </c>
      <c r="D962" t="s">
        <v>29</v>
      </c>
      <c r="E962" t="s">
        <v>36</v>
      </c>
      <c r="F962" t="s">
        <v>37</v>
      </c>
      <c r="G962">
        <v>99527</v>
      </c>
      <c r="H962" t="s">
        <v>41</v>
      </c>
      <c r="I962" t="s">
        <v>43</v>
      </c>
      <c r="J962">
        <v>742446</v>
      </c>
      <c r="K962">
        <v>8</v>
      </c>
      <c r="L962">
        <v>1055</v>
      </c>
      <c r="M962">
        <v>5</v>
      </c>
      <c r="N962">
        <v>35841</v>
      </c>
      <c r="O962">
        <v>26136</v>
      </c>
      <c r="P962">
        <v>11291</v>
      </c>
      <c r="Q962" t="s">
        <v>47</v>
      </c>
      <c r="R962" t="s">
        <v>51</v>
      </c>
      <c r="S962" t="s">
        <v>55</v>
      </c>
      <c r="T962">
        <v>5</v>
      </c>
    </row>
    <row r="963" spans="1:20" x14ac:dyDescent="0.2">
      <c r="A963" s="4">
        <f t="shared" si="14"/>
        <v>45738</v>
      </c>
      <c r="B963" t="s">
        <v>22</v>
      </c>
      <c r="C963" t="s">
        <v>24</v>
      </c>
      <c r="D963" t="s">
        <v>30</v>
      </c>
      <c r="E963" t="s">
        <v>35</v>
      </c>
      <c r="F963" t="s">
        <v>38</v>
      </c>
      <c r="G963">
        <v>37563</v>
      </c>
      <c r="H963" t="s">
        <v>42</v>
      </c>
      <c r="I963" t="s">
        <v>43</v>
      </c>
      <c r="J963">
        <v>527289</v>
      </c>
      <c r="K963">
        <v>4</v>
      </c>
      <c r="L963">
        <v>3643</v>
      </c>
      <c r="M963">
        <v>0</v>
      </c>
      <c r="N963">
        <v>44991</v>
      </c>
      <c r="O963">
        <v>4657</v>
      </c>
      <c r="P963">
        <v>12314</v>
      </c>
      <c r="Q963" t="s">
        <v>48</v>
      </c>
      <c r="R963" t="s">
        <v>50</v>
      </c>
      <c r="S963" t="s">
        <v>56</v>
      </c>
      <c r="T963">
        <v>4</v>
      </c>
    </row>
    <row r="964" spans="1:20" x14ac:dyDescent="0.2">
      <c r="A964" s="4">
        <f t="shared" si="14"/>
        <v>45738</v>
      </c>
      <c r="B964" t="s">
        <v>23</v>
      </c>
      <c r="C964" t="s">
        <v>25</v>
      </c>
      <c r="D964" t="s">
        <v>29</v>
      </c>
      <c r="E964" t="s">
        <v>34</v>
      </c>
      <c r="F964" t="s">
        <v>39</v>
      </c>
      <c r="G964">
        <v>40688</v>
      </c>
      <c r="H964" t="s">
        <v>41</v>
      </c>
      <c r="I964" t="s">
        <v>45</v>
      </c>
      <c r="J964">
        <v>702302</v>
      </c>
      <c r="K964">
        <v>8</v>
      </c>
      <c r="L964">
        <v>4823</v>
      </c>
      <c r="M964">
        <v>15</v>
      </c>
      <c r="N964">
        <v>33766</v>
      </c>
      <c r="O964">
        <v>16573</v>
      </c>
      <c r="P964">
        <v>12737</v>
      </c>
      <c r="Q964" t="s">
        <v>46</v>
      </c>
      <c r="R964" t="s">
        <v>50</v>
      </c>
      <c r="S964" t="s">
        <v>55</v>
      </c>
      <c r="T964">
        <v>2</v>
      </c>
    </row>
    <row r="965" spans="1:20" x14ac:dyDescent="0.2">
      <c r="A965" s="4">
        <f t="shared" si="14"/>
        <v>45738</v>
      </c>
      <c r="B965" t="s">
        <v>20</v>
      </c>
      <c r="C965" t="s">
        <v>25</v>
      </c>
      <c r="D965" t="s">
        <v>29</v>
      </c>
      <c r="E965" t="s">
        <v>35</v>
      </c>
      <c r="F965" t="s">
        <v>37</v>
      </c>
      <c r="G965">
        <v>44130</v>
      </c>
      <c r="H965" t="s">
        <v>42</v>
      </c>
      <c r="I965" t="s">
        <v>45</v>
      </c>
      <c r="J965">
        <v>612584</v>
      </c>
      <c r="K965">
        <v>8</v>
      </c>
      <c r="L965">
        <v>2364</v>
      </c>
      <c r="M965">
        <v>15</v>
      </c>
      <c r="N965">
        <v>9561</v>
      </c>
      <c r="O965">
        <v>21532</v>
      </c>
      <c r="P965">
        <v>-4344</v>
      </c>
      <c r="Q965" t="s">
        <v>47</v>
      </c>
      <c r="R965" t="s">
        <v>51</v>
      </c>
      <c r="S965" t="s">
        <v>53</v>
      </c>
      <c r="T965">
        <v>5</v>
      </c>
    </row>
    <row r="966" spans="1:20" x14ac:dyDescent="0.2">
      <c r="A966" s="4">
        <f t="shared" si="14"/>
        <v>45738</v>
      </c>
      <c r="B966" t="s">
        <v>20</v>
      </c>
      <c r="C966" t="s">
        <v>24</v>
      </c>
      <c r="D966" t="s">
        <v>31</v>
      </c>
      <c r="E966" t="s">
        <v>34</v>
      </c>
      <c r="F966" t="s">
        <v>40</v>
      </c>
      <c r="G966">
        <v>10925</v>
      </c>
      <c r="H966" t="s">
        <v>41</v>
      </c>
      <c r="I966" t="s">
        <v>45</v>
      </c>
      <c r="J966">
        <v>735838</v>
      </c>
      <c r="K966">
        <v>1</v>
      </c>
      <c r="L966">
        <v>4849</v>
      </c>
      <c r="M966">
        <v>15</v>
      </c>
      <c r="N966">
        <v>32371</v>
      </c>
      <c r="O966">
        <v>15525</v>
      </c>
      <c r="P966">
        <v>17813</v>
      </c>
      <c r="Q966" t="s">
        <v>47</v>
      </c>
      <c r="R966" t="s">
        <v>51</v>
      </c>
      <c r="S966" t="s">
        <v>53</v>
      </c>
      <c r="T966">
        <v>3</v>
      </c>
    </row>
    <row r="967" spans="1:20" x14ac:dyDescent="0.2">
      <c r="A967" s="4">
        <f t="shared" si="14"/>
        <v>45738</v>
      </c>
      <c r="B967" t="s">
        <v>22</v>
      </c>
      <c r="C967" t="s">
        <v>26</v>
      </c>
      <c r="D967" t="s">
        <v>33</v>
      </c>
      <c r="E967" t="s">
        <v>35</v>
      </c>
      <c r="F967" t="s">
        <v>37</v>
      </c>
      <c r="G967">
        <v>61595</v>
      </c>
      <c r="H967" t="s">
        <v>41</v>
      </c>
      <c r="I967" t="s">
        <v>43</v>
      </c>
      <c r="J967">
        <v>454109</v>
      </c>
      <c r="K967">
        <v>3</v>
      </c>
      <c r="L967">
        <v>2594</v>
      </c>
      <c r="M967">
        <v>20</v>
      </c>
      <c r="N967">
        <v>47328</v>
      </c>
      <c r="O967">
        <v>14952</v>
      </c>
      <c r="P967">
        <v>12589</v>
      </c>
      <c r="Q967" t="s">
        <v>47</v>
      </c>
      <c r="R967" t="s">
        <v>51</v>
      </c>
      <c r="S967" t="s">
        <v>55</v>
      </c>
      <c r="T967">
        <v>3</v>
      </c>
    </row>
    <row r="968" spans="1:20" x14ac:dyDescent="0.2">
      <c r="A968" s="4">
        <f t="shared" si="14"/>
        <v>45738</v>
      </c>
      <c r="B968" t="s">
        <v>22</v>
      </c>
      <c r="C968" t="s">
        <v>24</v>
      </c>
      <c r="D968" t="s">
        <v>33</v>
      </c>
      <c r="E968" t="s">
        <v>35</v>
      </c>
      <c r="F968" t="s">
        <v>37</v>
      </c>
      <c r="G968">
        <v>26321</v>
      </c>
      <c r="H968" t="s">
        <v>41</v>
      </c>
      <c r="I968" t="s">
        <v>45</v>
      </c>
      <c r="J968">
        <v>268435</v>
      </c>
      <c r="K968">
        <v>1</v>
      </c>
      <c r="L968">
        <v>3978</v>
      </c>
      <c r="M968">
        <v>0</v>
      </c>
      <c r="N968">
        <v>33412</v>
      </c>
      <c r="O968">
        <v>11383</v>
      </c>
      <c r="P968">
        <v>14251</v>
      </c>
      <c r="Q968" t="s">
        <v>48</v>
      </c>
      <c r="R968" t="s">
        <v>50</v>
      </c>
      <c r="S968" t="s">
        <v>53</v>
      </c>
      <c r="T968">
        <v>5</v>
      </c>
    </row>
    <row r="969" spans="1:20" x14ac:dyDescent="0.2">
      <c r="A969" s="4">
        <f t="shared" si="14"/>
        <v>45738</v>
      </c>
      <c r="B969" t="s">
        <v>23</v>
      </c>
      <c r="C969" t="s">
        <v>27</v>
      </c>
      <c r="D969" t="s">
        <v>33</v>
      </c>
      <c r="E969" t="s">
        <v>36</v>
      </c>
      <c r="F969" t="s">
        <v>37</v>
      </c>
      <c r="G969">
        <v>20769</v>
      </c>
      <c r="H969" t="s">
        <v>42</v>
      </c>
      <c r="I969" t="s">
        <v>45</v>
      </c>
      <c r="J969">
        <v>882915</v>
      </c>
      <c r="K969">
        <v>2</v>
      </c>
      <c r="L969">
        <v>3430</v>
      </c>
      <c r="M969">
        <v>5</v>
      </c>
      <c r="N969">
        <v>20266</v>
      </c>
      <c r="O969">
        <v>7903</v>
      </c>
      <c r="P969">
        <v>3647</v>
      </c>
      <c r="Q969" t="s">
        <v>49</v>
      </c>
      <c r="R969" t="s">
        <v>50</v>
      </c>
      <c r="S969" t="s">
        <v>55</v>
      </c>
      <c r="T969">
        <v>1</v>
      </c>
    </row>
    <row r="970" spans="1:20" x14ac:dyDescent="0.2">
      <c r="A970" s="4">
        <f t="shared" si="14"/>
        <v>45738</v>
      </c>
      <c r="B970" t="s">
        <v>23</v>
      </c>
      <c r="C970" t="s">
        <v>26</v>
      </c>
      <c r="D970" t="s">
        <v>33</v>
      </c>
      <c r="E970" t="s">
        <v>34</v>
      </c>
      <c r="F970" t="s">
        <v>38</v>
      </c>
      <c r="G970">
        <v>46748</v>
      </c>
      <c r="H970" t="s">
        <v>42</v>
      </c>
      <c r="I970" t="s">
        <v>43</v>
      </c>
      <c r="J970">
        <v>215503</v>
      </c>
      <c r="K970">
        <v>4</v>
      </c>
      <c r="L970">
        <v>3127</v>
      </c>
      <c r="M970">
        <v>15</v>
      </c>
      <c r="N970">
        <v>6345</v>
      </c>
      <c r="O970">
        <v>6299</v>
      </c>
      <c r="P970">
        <v>14</v>
      </c>
      <c r="Q970" t="s">
        <v>49</v>
      </c>
      <c r="R970" t="s">
        <v>50</v>
      </c>
      <c r="S970" t="s">
        <v>56</v>
      </c>
      <c r="T970">
        <v>4</v>
      </c>
    </row>
    <row r="971" spans="1:20" x14ac:dyDescent="0.2">
      <c r="A971" s="4">
        <f t="shared" si="14"/>
        <v>45738</v>
      </c>
      <c r="B971" t="s">
        <v>20</v>
      </c>
      <c r="C971" t="s">
        <v>26</v>
      </c>
      <c r="D971" t="s">
        <v>28</v>
      </c>
      <c r="E971" t="s">
        <v>34</v>
      </c>
      <c r="F971" t="s">
        <v>39</v>
      </c>
      <c r="G971">
        <v>50028</v>
      </c>
      <c r="H971" t="s">
        <v>42</v>
      </c>
      <c r="I971" t="s">
        <v>43</v>
      </c>
      <c r="J971">
        <v>242769</v>
      </c>
      <c r="K971">
        <v>3</v>
      </c>
      <c r="L971">
        <v>753</v>
      </c>
      <c r="M971">
        <v>10</v>
      </c>
      <c r="N971">
        <v>19644</v>
      </c>
      <c r="O971">
        <v>18926</v>
      </c>
      <c r="P971">
        <v>15754</v>
      </c>
      <c r="Q971" t="s">
        <v>49</v>
      </c>
      <c r="R971" t="s">
        <v>51</v>
      </c>
      <c r="S971" t="s">
        <v>55</v>
      </c>
      <c r="T971">
        <v>2</v>
      </c>
    </row>
    <row r="972" spans="1:20" x14ac:dyDescent="0.2">
      <c r="A972" s="4">
        <f t="shared" si="14"/>
        <v>45738</v>
      </c>
      <c r="B972" t="s">
        <v>21</v>
      </c>
      <c r="C972" t="s">
        <v>26</v>
      </c>
      <c r="D972" t="s">
        <v>31</v>
      </c>
      <c r="E972" t="s">
        <v>34</v>
      </c>
      <c r="F972" t="s">
        <v>37</v>
      </c>
      <c r="G972">
        <v>26151</v>
      </c>
      <c r="H972" t="s">
        <v>42</v>
      </c>
      <c r="I972" t="s">
        <v>44</v>
      </c>
      <c r="J972">
        <v>770782</v>
      </c>
      <c r="K972">
        <v>6</v>
      </c>
      <c r="L972">
        <v>4020</v>
      </c>
      <c r="M972">
        <v>20</v>
      </c>
      <c r="N972">
        <v>9047</v>
      </c>
      <c r="O972">
        <v>17215</v>
      </c>
      <c r="P972">
        <v>-2510</v>
      </c>
      <c r="Q972" t="s">
        <v>49</v>
      </c>
      <c r="R972" t="s">
        <v>50</v>
      </c>
      <c r="S972" t="s">
        <v>53</v>
      </c>
      <c r="T972">
        <v>3</v>
      </c>
    </row>
    <row r="973" spans="1:20" x14ac:dyDescent="0.2">
      <c r="A973" s="4">
        <f t="shared" si="14"/>
        <v>45738</v>
      </c>
      <c r="B973" t="s">
        <v>20</v>
      </c>
      <c r="C973" t="s">
        <v>25</v>
      </c>
      <c r="D973" t="s">
        <v>32</v>
      </c>
      <c r="E973" t="s">
        <v>36</v>
      </c>
      <c r="F973" t="s">
        <v>39</v>
      </c>
      <c r="G973">
        <v>86133</v>
      </c>
      <c r="H973" t="s">
        <v>42</v>
      </c>
      <c r="I973" t="s">
        <v>45</v>
      </c>
      <c r="J973">
        <v>601188</v>
      </c>
      <c r="K973">
        <v>5</v>
      </c>
      <c r="L973">
        <v>558</v>
      </c>
      <c r="M973">
        <v>5</v>
      </c>
      <c r="N973">
        <v>2231</v>
      </c>
      <c r="O973">
        <v>28426</v>
      </c>
      <c r="P973">
        <v>-4126</v>
      </c>
      <c r="Q973" t="s">
        <v>49</v>
      </c>
      <c r="R973" t="s">
        <v>50</v>
      </c>
      <c r="S973" t="s">
        <v>55</v>
      </c>
      <c r="T973">
        <v>3</v>
      </c>
    </row>
    <row r="974" spans="1:20" x14ac:dyDescent="0.2">
      <c r="A974" s="4">
        <f t="shared" si="14"/>
        <v>45739</v>
      </c>
      <c r="B974" t="s">
        <v>22</v>
      </c>
      <c r="C974" t="s">
        <v>24</v>
      </c>
      <c r="D974" t="s">
        <v>31</v>
      </c>
      <c r="E974" t="s">
        <v>34</v>
      </c>
      <c r="F974" t="s">
        <v>38</v>
      </c>
      <c r="G974">
        <v>44187</v>
      </c>
      <c r="H974" t="s">
        <v>42</v>
      </c>
      <c r="I974" t="s">
        <v>43</v>
      </c>
      <c r="J974">
        <v>924812</v>
      </c>
      <c r="K974">
        <v>5</v>
      </c>
      <c r="L974">
        <v>4202</v>
      </c>
      <c r="M974">
        <v>15</v>
      </c>
      <c r="N974">
        <v>49531</v>
      </c>
      <c r="O974">
        <v>1717</v>
      </c>
      <c r="P974">
        <v>6299</v>
      </c>
      <c r="Q974" t="s">
        <v>47</v>
      </c>
      <c r="R974" t="s">
        <v>52</v>
      </c>
      <c r="S974" t="s">
        <v>53</v>
      </c>
      <c r="T974">
        <v>1</v>
      </c>
    </row>
    <row r="975" spans="1:20" x14ac:dyDescent="0.2">
      <c r="A975" s="4">
        <f t="shared" ref="A975:A1038" si="15">A963+1</f>
        <v>45739</v>
      </c>
      <c r="B975" t="s">
        <v>20</v>
      </c>
      <c r="C975" t="s">
        <v>26</v>
      </c>
      <c r="D975" t="s">
        <v>28</v>
      </c>
      <c r="E975" t="s">
        <v>36</v>
      </c>
      <c r="F975" t="s">
        <v>40</v>
      </c>
      <c r="G975">
        <v>53835</v>
      </c>
      <c r="H975" t="s">
        <v>41</v>
      </c>
      <c r="I975" t="s">
        <v>44</v>
      </c>
      <c r="J975">
        <v>458021</v>
      </c>
      <c r="K975">
        <v>7</v>
      </c>
      <c r="L975">
        <v>2221</v>
      </c>
      <c r="M975">
        <v>5</v>
      </c>
      <c r="N975">
        <v>11148</v>
      </c>
      <c r="O975">
        <v>20523</v>
      </c>
      <c r="P975">
        <v>-837</v>
      </c>
      <c r="Q975" t="s">
        <v>47</v>
      </c>
      <c r="R975" t="s">
        <v>52</v>
      </c>
      <c r="S975" t="s">
        <v>54</v>
      </c>
      <c r="T975">
        <v>5</v>
      </c>
    </row>
    <row r="976" spans="1:20" x14ac:dyDescent="0.2">
      <c r="A976" s="4">
        <f t="shared" si="15"/>
        <v>45739</v>
      </c>
      <c r="B976" t="s">
        <v>21</v>
      </c>
      <c r="C976" t="s">
        <v>26</v>
      </c>
      <c r="D976" t="s">
        <v>33</v>
      </c>
      <c r="E976" t="s">
        <v>35</v>
      </c>
      <c r="F976" t="s">
        <v>40</v>
      </c>
      <c r="G976">
        <v>10059</v>
      </c>
      <c r="H976" t="s">
        <v>42</v>
      </c>
      <c r="I976" t="s">
        <v>43</v>
      </c>
      <c r="J976">
        <v>685145</v>
      </c>
      <c r="K976">
        <v>7</v>
      </c>
      <c r="L976">
        <v>3107</v>
      </c>
      <c r="M976">
        <v>20</v>
      </c>
      <c r="N976">
        <v>39497</v>
      </c>
      <c r="O976">
        <v>3920</v>
      </c>
      <c r="P976">
        <v>7647</v>
      </c>
      <c r="Q976" t="s">
        <v>48</v>
      </c>
      <c r="R976" t="s">
        <v>51</v>
      </c>
      <c r="S976" t="s">
        <v>55</v>
      </c>
      <c r="T976">
        <v>1</v>
      </c>
    </row>
    <row r="977" spans="1:20" x14ac:dyDescent="0.2">
      <c r="A977" s="4">
        <f t="shared" si="15"/>
        <v>45739</v>
      </c>
      <c r="B977" t="s">
        <v>23</v>
      </c>
      <c r="C977" t="s">
        <v>26</v>
      </c>
      <c r="D977" t="s">
        <v>28</v>
      </c>
      <c r="E977" t="s">
        <v>35</v>
      </c>
      <c r="F977" t="s">
        <v>37</v>
      </c>
      <c r="G977">
        <v>95717</v>
      </c>
      <c r="H977" t="s">
        <v>42</v>
      </c>
      <c r="I977" t="s">
        <v>44</v>
      </c>
      <c r="J977">
        <v>822933</v>
      </c>
      <c r="K977">
        <v>9</v>
      </c>
      <c r="L977">
        <v>764</v>
      </c>
      <c r="M977">
        <v>10</v>
      </c>
      <c r="N977">
        <v>44054</v>
      </c>
      <c r="O977">
        <v>1654</v>
      </c>
      <c r="P977">
        <v>-1808</v>
      </c>
      <c r="Q977" t="s">
        <v>47</v>
      </c>
      <c r="R977" t="s">
        <v>51</v>
      </c>
      <c r="S977" t="s">
        <v>54</v>
      </c>
      <c r="T977">
        <v>2</v>
      </c>
    </row>
    <row r="978" spans="1:20" x14ac:dyDescent="0.2">
      <c r="A978" s="4">
        <f t="shared" si="15"/>
        <v>45739</v>
      </c>
      <c r="B978" t="s">
        <v>21</v>
      </c>
      <c r="C978" t="s">
        <v>24</v>
      </c>
      <c r="D978" t="s">
        <v>30</v>
      </c>
      <c r="E978" t="s">
        <v>34</v>
      </c>
      <c r="F978" t="s">
        <v>38</v>
      </c>
      <c r="G978">
        <v>37235</v>
      </c>
      <c r="H978" t="s">
        <v>41</v>
      </c>
      <c r="I978" t="s">
        <v>44</v>
      </c>
      <c r="J978">
        <v>830418</v>
      </c>
      <c r="K978">
        <v>8</v>
      </c>
      <c r="L978">
        <v>2207</v>
      </c>
      <c r="M978">
        <v>15</v>
      </c>
      <c r="N978">
        <v>46889</v>
      </c>
      <c r="O978">
        <v>26707</v>
      </c>
      <c r="P978">
        <v>15122</v>
      </c>
      <c r="Q978" t="s">
        <v>48</v>
      </c>
      <c r="R978" t="s">
        <v>50</v>
      </c>
      <c r="S978" t="s">
        <v>53</v>
      </c>
      <c r="T978">
        <v>5</v>
      </c>
    </row>
    <row r="979" spans="1:20" x14ac:dyDescent="0.2">
      <c r="A979" s="4">
        <f t="shared" si="15"/>
        <v>45739</v>
      </c>
      <c r="B979" t="s">
        <v>21</v>
      </c>
      <c r="C979" t="s">
        <v>25</v>
      </c>
      <c r="D979" t="s">
        <v>30</v>
      </c>
      <c r="E979" t="s">
        <v>35</v>
      </c>
      <c r="F979" t="s">
        <v>40</v>
      </c>
      <c r="G979">
        <v>77114</v>
      </c>
      <c r="H979" t="s">
        <v>41</v>
      </c>
      <c r="I979" t="s">
        <v>45</v>
      </c>
      <c r="J979">
        <v>907691</v>
      </c>
      <c r="K979">
        <v>3</v>
      </c>
      <c r="L979">
        <v>3714</v>
      </c>
      <c r="M979">
        <v>10</v>
      </c>
      <c r="N979">
        <v>21920</v>
      </c>
      <c r="O979">
        <v>7328</v>
      </c>
      <c r="P979">
        <v>43</v>
      </c>
      <c r="Q979" t="s">
        <v>48</v>
      </c>
      <c r="R979" t="s">
        <v>52</v>
      </c>
      <c r="S979" t="s">
        <v>56</v>
      </c>
      <c r="T979">
        <v>3</v>
      </c>
    </row>
    <row r="980" spans="1:20" x14ac:dyDescent="0.2">
      <c r="A980" s="4">
        <f t="shared" si="15"/>
        <v>45739</v>
      </c>
      <c r="B980" t="s">
        <v>21</v>
      </c>
      <c r="C980" t="s">
        <v>27</v>
      </c>
      <c r="D980" t="s">
        <v>31</v>
      </c>
      <c r="E980" t="s">
        <v>35</v>
      </c>
      <c r="F980" t="s">
        <v>38</v>
      </c>
      <c r="G980">
        <v>55366</v>
      </c>
      <c r="H980" t="s">
        <v>42</v>
      </c>
      <c r="I980" t="s">
        <v>45</v>
      </c>
      <c r="J980">
        <v>570750</v>
      </c>
      <c r="K980">
        <v>2</v>
      </c>
      <c r="L980">
        <v>2793</v>
      </c>
      <c r="M980">
        <v>20</v>
      </c>
      <c r="N980">
        <v>6314</v>
      </c>
      <c r="O980">
        <v>27351</v>
      </c>
      <c r="P980">
        <v>19107</v>
      </c>
      <c r="Q980" t="s">
        <v>46</v>
      </c>
      <c r="R980" t="s">
        <v>52</v>
      </c>
      <c r="S980" t="s">
        <v>55</v>
      </c>
      <c r="T980">
        <v>3</v>
      </c>
    </row>
    <row r="981" spans="1:20" x14ac:dyDescent="0.2">
      <c r="A981" s="4">
        <f t="shared" si="15"/>
        <v>45739</v>
      </c>
      <c r="B981" t="s">
        <v>23</v>
      </c>
      <c r="C981" t="s">
        <v>25</v>
      </c>
      <c r="D981" t="s">
        <v>31</v>
      </c>
      <c r="E981" t="s">
        <v>34</v>
      </c>
      <c r="F981" t="s">
        <v>38</v>
      </c>
      <c r="G981">
        <v>91583</v>
      </c>
      <c r="H981" t="s">
        <v>41</v>
      </c>
      <c r="I981" t="s">
        <v>44</v>
      </c>
      <c r="J981">
        <v>696910</v>
      </c>
      <c r="K981">
        <v>1</v>
      </c>
      <c r="L981">
        <v>3787</v>
      </c>
      <c r="M981">
        <v>10</v>
      </c>
      <c r="N981">
        <v>27272</v>
      </c>
      <c r="O981">
        <v>28798</v>
      </c>
      <c r="P981">
        <v>18009</v>
      </c>
      <c r="Q981" t="s">
        <v>47</v>
      </c>
      <c r="R981" t="s">
        <v>51</v>
      </c>
      <c r="S981" t="s">
        <v>56</v>
      </c>
      <c r="T981">
        <v>4</v>
      </c>
    </row>
    <row r="982" spans="1:20" x14ac:dyDescent="0.2">
      <c r="A982" s="4">
        <f t="shared" si="15"/>
        <v>45739</v>
      </c>
      <c r="B982" t="s">
        <v>21</v>
      </c>
      <c r="C982" t="s">
        <v>26</v>
      </c>
      <c r="D982" t="s">
        <v>32</v>
      </c>
      <c r="E982" t="s">
        <v>35</v>
      </c>
      <c r="F982" t="s">
        <v>37</v>
      </c>
      <c r="G982">
        <v>42160</v>
      </c>
      <c r="H982" t="s">
        <v>42</v>
      </c>
      <c r="I982" t="s">
        <v>45</v>
      </c>
      <c r="J982">
        <v>494365</v>
      </c>
      <c r="K982">
        <v>6</v>
      </c>
      <c r="L982">
        <v>2984</v>
      </c>
      <c r="M982">
        <v>20</v>
      </c>
      <c r="N982">
        <v>18690</v>
      </c>
      <c r="O982">
        <v>25274</v>
      </c>
      <c r="P982">
        <v>9624</v>
      </c>
      <c r="Q982" t="s">
        <v>48</v>
      </c>
      <c r="R982" t="s">
        <v>50</v>
      </c>
      <c r="S982" t="s">
        <v>56</v>
      </c>
      <c r="T982">
        <v>2</v>
      </c>
    </row>
    <row r="983" spans="1:20" x14ac:dyDescent="0.2">
      <c r="A983" s="4">
        <f t="shared" si="15"/>
        <v>45739</v>
      </c>
      <c r="B983" t="s">
        <v>21</v>
      </c>
      <c r="C983" t="s">
        <v>25</v>
      </c>
      <c r="D983" t="s">
        <v>32</v>
      </c>
      <c r="E983" t="s">
        <v>34</v>
      </c>
      <c r="F983" t="s">
        <v>37</v>
      </c>
      <c r="G983">
        <v>15277</v>
      </c>
      <c r="H983" t="s">
        <v>41</v>
      </c>
      <c r="I983" t="s">
        <v>43</v>
      </c>
      <c r="J983">
        <v>647080</v>
      </c>
      <c r="K983">
        <v>4</v>
      </c>
      <c r="L983">
        <v>3235</v>
      </c>
      <c r="M983">
        <v>10</v>
      </c>
      <c r="N983">
        <v>44983</v>
      </c>
      <c r="O983">
        <v>24117</v>
      </c>
      <c r="P983">
        <v>997</v>
      </c>
      <c r="Q983" t="s">
        <v>49</v>
      </c>
      <c r="R983" t="s">
        <v>51</v>
      </c>
      <c r="S983" t="s">
        <v>56</v>
      </c>
      <c r="T983">
        <v>3</v>
      </c>
    </row>
    <row r="984" spans="1:20" x14ac:dyDescent="0.2">
      <c r="A984" s="4">
        <f t="shared" si="15"/>
        <v>45739</v>
      </c>
      <c r="B984" t="s">
        <v>21</v>
      </c>
      <c r="C984" t="s">
        <v>25</v>
      </c>
      <c r="D984" t="s">
        <v>30</v>
      </c>
      <c r="E984" t="s">
        <v>34</v>
      </c>
      <c r="F984" t="s">
        <v>38</v>
      </c>
      <c r="G984">
        <v>11780</v>
      </c>
      <c r="H984" t="s">
        <v>42</v>
      </c>
      <c r="I984" t="s">
        <v>43</v>
      </c>
      <c r="J984">
        <v>247462</v>
      </c>
      <c r="K984">
        <v>3</v>
      </c>
      <c r="L984">
        <v>3023</v>
      </c>
      <c r="M984">
        <v>5</v>
      </c>
      <c r="N984">
        <v>5474</v>
      </c>
      <c r="O984">
        <v>4811</v>
      </c>
      <c r="P984">
        <v>17617</v>
      </c>
      <c r="Q984" t="s">
        <v>49</v>
      </c>
      <c r="R984" t="s">
        <v>50</v>
      </c>
      <c r="S984" t="s">
        <v>53</v>
      </c>
      <c r="T984">
        <v>1</v>
      </c>
    </row>
    <row r="985" spans="1:20" x14ac:dyDescent="0.2">
      <c r="A985" s="4">
        <f t="shared" si="15"/>
        <v>45739</v>
      </c>
      <c r="B985" t="s">
        <v>22</v>
      </c>
      <c r="C985" t="s">
        <v>27</v>
      </c>
      <c r="D985" t="s">
        <v>33</v>
      </c>
      <c r="E985" t="s">
        <v>35</v>
      </c>
      <c r="F985" t="s">
        <v>38</v>
      </c>
      <c r="G985">
        <v>56579</v>
      </c>
      <c r="H985" t="s">
        <v>41</v>
      </c>
      <c r="I985" t="s">
        <v>44</v>
      </c>
      <c r="J985">
        <v>265276</v>
      </c>
      <c r="K985">
        <v>2</v>
      </c>
      <c r="L985">
        <v>3955</v>
      </c>
      <c r="M985">
        <v>5</v>
      </c>
      <c r="N985">
        <v>24232</v>
      </c>
      <c r="O985">
        <v>15437</v>
      </c>
      <c r="P985">
        <v>1355</v>
      </c>
      <c r="Q985" t="s">
        <v>46</v>
      </c>
      <c r="R985" t="s">
        <v>52</v>
      </c>
      <c r="S985" t="s">
        <v>53</v>
      </c>
      <c r="T985">
        <v>3</v>
      </c>
    </row>
    <row r="986" spans="1:20" x14ac:dyDescent="0.2">
      <c r="A986" s="4">
        <f t="shared" si="15"/>
        <v>45740</v>
      </c>
      <c r="B986" t="s">
        <v>21</v>
      </c>
      <c r="C986" t="s">
        <v>24</v>
      </c>
      <c r="D986" t="s">
        <v>28</v>
      </c>
      <c r="E986" t="s">
        <v>35</v>
      </c>
      <c r="F986" t="s">
        <v>37</v>
      </c>
      <c r="G986">
        <v>70750</v>
      </c>
      <c r="H986" t="s">
        <v>41</v>
      </c>
      <c r="I986" t="s">
        <v>44</v>
      </c>
      <c r="J986">
        <v>623469</v>
      </c>
      <c r="K986">
        <v>2</v>
      </c>
      <c r="L986">
        <v>1437</v>
      </c>
      <c r="M986">
        <v>20</v>
      </c>
      <c r="N986">
        <v>26039</v>
      </c>
      <c r="O986">
        <v>19133</v>
      </c>
      <c r="P986">
        <v>11958</v>
      </c>
      <c r="Q986" t="s">
        <v>48</v>
      </c>
      <c r="R986" t="s">
        <v>50</v>
      </c>
      <c r="S986" t="s">
        <v>54</v>
      </c>
      <c r="T986">
        <v>1</v>
      </c>
    </row>
    <row r="987" spans="1:20" x14ac:dyDescent="0.2">
      <c r="A987" s="4">
        <f t="shared" si="15"/>
        <v>45740</v>
      </c>
      <c r="B987" t="s">
        <v>23</v>
      </c>
      <c r="C987" t="s">
        <v>24</v>
      </c>
      <c r="D987" t="s">
        <v>32</v>
      </c>
      <c r="E987" t="s">
        <v>35</v>
      </c>
      <c r="F987" t="s">
        <v>38</v>
      </c>
      <c r="G987">
        <v>66902</v>
      </c>
      <c r="H987" t="s">
        <v>42</v>
      </c>
      <c r="I987" t="s">
        <v>43</v>
      </c>
      <c r="J987">
        <v>529234</v>
      </c>
      <c r="K987">
        <v>4</v>
      </c>
      <c r="L987">
        <v>1377</v>
      </c>
      <c r="M987">
        <v>5</v>
      </c>
      <c r="N987">
        <v>16104</v>
      </c>
      <c r="O987">
        <v>28786</v>
      </c>
      <c r="P987">
        <v>14279</v>
      </c>
      <c r="Q987" t="s">
        <v>47</v>
      </c>
      <c r="R987" t="s">
        <v>52</v>
      </c>
      <c r="S987" t="s">
        <v>54</v>
      </c>
      <c r="T987">
        <v>1</v>
      </c>
    </row>
    <row r="988" spans="1:20" x14ac:dyDescent="0.2">
      <c r="A988" s="4">
        <f t="shared" si="15"/>
        <v>45740</v>
      </c>
      <c r="B988" t="s">
        <v>21</v>
      </c>
      <c r="C988" t="s">
        <v>25</v>
      </c>
      <c r="D988" t="s">
        <v>29</v>
      </c>
      <c r="E988" t="s">
        <v>35</v>
      </c>
      <c r="F988" t="s">
        <v>37</v>
      </c>
      <c r="G988">
        <v>90198</v>
      </c>
      <c r="H988" t="s">
        <v>42</v>
      </c>
      <c r="I988" t="s">
        <v>43</v>
      </c>
      <c r="J988">
        <v>980083</v>
      </c>
      <c r="K988">
        <v>1</v>
      </c>
      <c r="L988">
        <v>3204</v>
      </c>
      <c r="M988">
        <v>10</v>
      </c>
      <c r="N988">
        <v>19786</v>
      </c>
      <c r="O988">
        <v>16747</v>
      </c>
      <c r="P988">
        <v>-3012</v>
      </c>
      <c r="Q988" t="s">
        <v>49</v>
      </c>
      <c r="R988" t="s">
        <v>52</v>
      </c>
      <c r="S988" t="s">
        <v>54</v>
      </c>
      <c r="T988">
        <v>5</v>
      </c>
    </row>
    <row r="989" spans="1:20" x14ac:dyDescent="0.2">
      <c r="A989" s="4">
        <f t="shared" si="15"/>
        <v>45740</v>
      </c>
      <c r="B989" t="s">
        <v>21</v>
      </c>
      <c r="C989" t="s">
        <v>25</v>
      </c>
      <c r="D989" t="s">
        <v>32</v>
      </c>
      <c r="E989" t="s">
        <v>35</v>
      </c>
      <c r="F989" t="s">
        <v>39</v>
      </c>
      <c r="G989">
        <v>42161</v>
      </c>
      <c r="H989" t="s">
        <v>41</v>
      </c>
      <c r="I989" t="s">
        <v>44</v>
      </c>
      <c r="J989">
        <v>451727</v>
      </c>
      <c r="K989">
        <v>6</v>
      </c>
      <c r="L989">
        <v>1046</v>
      </c>
      <c r="M989">
        <v>10</v>
      </c>
      <c r="N989">
        <v>22760</v>
      </c>
      <c r="O989">
        <v>23201</v>
      </c>
      <c r="P989">
        <v>3481</v>
      </c>
      <c r="Q989" t="s">
        <v>49</v>
      </c>
      <c r="R989" t="s">
        <v>52</v>
      </c>
      <c r="S989" t="s">
        <v>56</v>
      </c>
      <c r="T989">
        <v>5</v>
      </c>
    </row>
    <row r="990" spans="1:20" x14ac:dyDescent="0.2">
      <c r="A990" s="4">
        <f t="shared" si="15"/>
        <v>45740</v>
      </c>
      <c r="B990" t="s">
        <v>23</v>
      </c>
      <c r="C990" t="s">
        <v>24</v>
      </c>
      <c r="D990" t="s">
        <v>33</v>
      </c>
      <c r="E990" t="s">
        <v>36</v>
      </c>
      <c r="F990" t="s">
        <v>38</v>
      </c>
      <c r="G990">
        <v>54499</v>
      </c>
      <c r="H990" t="s">
        <v>41</v>
      </c>
      <c r="I990" t="s">
        <v>43</v>
      </c>
      <c r="J990">
        <v>969046</v>
      </c>
      <c r="K990">
        <v>5</v>
      </c>
      <c r="L990">
        <v>2962</v>
      </c>
      <c r="M990">
        <v>15</v>
      </c>
      <c r="N990">
        <v>48716</v>
      </c>
      <c r="O990">
        <v>7111</v>
      </c>
      <c r="P990">
        <v>17554</v>
      </c>
      <c r="Q990" t="s">
        <v>46</v>
      </c>
      <c r="R990" t="s">
        <v>51</v>
      </c>
      <c r="S990" t="s">
        <v>54</v>
      </c>
      <c r="T990">
        <v>3</v>
      </c>
    </row>
    <row r="991" spans="1:20" x14ac:dyDescent="0.2">
      <c r="A991" s="4">
        <f t="shared" si="15"/>
        <v>45740</v>
      </c>
      <c r="B991" t="s">
        <v>21</v>
      </c>
      <c r="C991" t="s">
        <v>24</v>
      </c>
      <c r="D991" t="s">
        <v>33</v>
      </c>
      <c r="E991" t="s">
        <v>35</v>
      </c>
      <c r="F991" t="s">
        <v>37</v>
      </c>
      <c r="G991">
        <v>41886</v>
      </c>
      <c r="H991" t="s">
        <v>41</v>
      </c>
      <c r="I991" t="s">
        <v>43</v>
      </c>
      <c r="J991">
        <v>776831</v>
      </c>
      <c r="K991">
        <v>9</v>
      </c>
      <c r="L991">
        <v>3703</v>
      </c>
      <c r="M991">
        <v>20</v>
      </c>
      <c r="N991">
        <v>46358</v>
      </c>
      <c r="O991">
        <v>11919</v>
      </c>
      <c r="P991">
        <v>13851</v>
      </c>
      <c r="Q991" t="s">
        <v>49</v>
      </c>
      <c r="R991" t="s">
        <v>51</v>
      </c>
      <c r="S991" t="s">
        <v>55</v>
      </c>
      <c r="T991">
        <v>3</v>
      </c>
    </row>
    <row r="992" spans="1:20" x14ac:dyDescent="0.2">
      <c r="A992" s="4">
        <f t="shared" si="15"/>
        <v>45740</v>
      </c>
      <c r="B992" t="s">
        <v>23</v>
      </c>
      <c r="C992" t="s">
        <v>27</v>
      </c>
      <c r="D992" t="s">
        <v>31</v>
      </c>
      <c r="E992" t="s">
        <v>36</v>
      </c>
      <c r="F992" t="s">
        <v>38</v>
      </c>
      <c r="G992">
        <v>18800</v>
      </c>
      <c r="H992" t="s">
        <v>41</v>
      </c>
      <c r="I992" t="s">
        <v>44</v>
      </c>
      <c r="J992">
        <v>883802</v>
      </c>
      <c r="K992">
        <v>2</v>
      </c>
      <c r="L992">
        <v>4993</v>
      </c>
      <c r="M992">
        <v>5</v>
      </c>
      <c r="N992">
        <v>24193</v>
      </c>
      <c r="O992">
        <v>28112</v>
      </c>
      <c r="P992">
        <v>-3412</v>
      </c>
      <c r="Q992" t="s">
        <v>48</v>
      </c>
      <c r="R992" t="s">
        <v>51</v>
      </c>
      <c r="S992" t="s">
        <v>53</v>
      </c>
      <c r="T992">
        <v>1</v>
      </c>
    </row>
    <row r="993" spans="1:20" x14ac:dyDescent="0.2">
      <c r="A993" s="4">
        <f t="shared" si="15"/>
        <v>45740</v>
      </c>
      <c r="B993" t="s">
        <v>21</v>
      </c>
      <c r="C993" t="s">
        <v>26</v>
      </c>
      <c r="D993" t="s">
        <v>28</v>
      </c>
      <c r="E993" t="s">
        <v>34</v>
      </c>
      <c r="F993" t="s">
        <v>37</v>
      </c>
      <c r="G993">
        <v>59460</v>
      </c>
      <c r="H993" t="s">
        <v>42</v>
      </c>
      <c r="I993" t="s">
        <v>45</v>
      </c>
      <c r="J993">
        <v>376407</v>
      </c>
      <c r="K993">
        <v>9</v>
      </c>
      <c r="L993">
        <v>4078</v>
      </c>
      <c r="M993">
        <v>20</v>
      </c>
      <c r="N993">
        <v>24414</v>
      </c>
      <c r="O993">
        <v>18465</v>
      </c>
      <c r="P993">
        <v>17257</v>
      </c>
      <c r="Q993" t="s">
        <v>46</v>
      </c>
      <c r="R993" t="s">
        <v>50</v>
      </c>
      <c r="S993" t="s">
        <v>54</v>
      </c>
      <c r="T993">
        <v>5</v>
      </c>
    </row>
    <row r="994" spans="1:20" x14ac:dyDescent="0.2">
      <c r="A994" s="4">
        <f t="shared" si="15"/>
        <v>45740</v>
      </c>
      <c r="B994" t="s">
        <v>23</v>
      </c>
      <c r="C994" t="s">
        <v>25</v>
      </c>
      <c r="D994" t="s">
        <v>33</v>
      </c>
      <c r="E994" t="s">
        <v>35</v>
      </c>
      <c r="F994" t="s">
        <v>38</v>
      </c>
      <c r="G994">
        <v>80975</v>
      </c>
      <c r="H994" t="s">
        <v>41</v>
      </c>
      <c r="I994" t="s">
        <v>43</v>
      </c>
      <c r="J994">
        <v>422453</v>
      </c>
      <c r="K994">
        <v>9</v>
      </c>
      <c r="L994">
        <v>4131</v>
      </c>
      <c r="M994">
        <v>5</v>
      </c>
      <c r="N994">
        <v>18791</v>
      </c>
      <c r="O994">
        <v>24158</v>
      </c>
      <c r="P994">
        <v>3996</v>
      </c>
      <c r="Q994" t="s">
        <v>49</v>
      </c>
      <c r="R994" t="s">
        <v>51</v>
      </c>
      <c r="S994" t="s">
        <v>53</v>
      </c>
      <c r="T994">
        <v>3</v>
      </c>
    </row>
    <row r="995" spans="1:20" x14ac:dyDescent="0.2">
      <c r="A995" s="4">
        <f t="shared" si="15"/>
        <v>45740</v>
      </c>
      <c r="B995" t="s">
        <v>21</v>
      </c>
      <c r="C995" t="s">
        <v>24</v>
      </c>
      <c r="D995" t="s">
        <v>32</v>
      </c>
      <c r="E995" t="s">
        <v>35</v>
      </c>
      <c r="F995" t="s">
        <v>40</v>
      </c>
      <c r="G995">
        <v>79843</v>
      </c>
      <c r="H995" t="s">
        <v>41</v>
      </c>
      <c r="I995" t="s">
        <v>45</v>
      </c>
      <c r="J995">
        <v>938883</v>
      </c>
      <c r="K995">
        <v>9</v>
      </c>
      <c r="L995">
        <v>2715</v>
      </c>
      <c r="M995">
        <v>15</v>
      </c>
      <c r="N995">
        <v>7680</v>
      </c>
      <c r="O995">
        <v>13375</v>
      </c>
      <c r="P995">
        <v>11855</v>
      </c>
      <c r="Q995" t="s">
        <v>47</v>
      </c>
      <c r="R995" t="s">
        <v>52</v>
      </c>
      <c r="S995" t="s">
        <v>56</v>
      </c>
      <c r="T995">
        <v>5</v>
      </c>
    </row>
    <row r="996" spans="1:20" x14ac:dyDescent="0.2">
      <c r="A996" s="4">
        <f t="shared" si="15"/>
        <v>45740</v>
      </c>
      <c r="B996" t="s">
        <v>21</v>
      </c>
      <c r="C996" t="s">
        <v>25</v>
      </c>
      <c r="D996" t="s">
        <v>32</v>
      </c>
      <c r="E996" t="s">
        <v>35</v>
      </c>
      <c r="F996" t="s">
        <v>40</v>
      </c>
      <c r="G996">
        <v>12364</v>
      </c>
      <c r="H996" t="s">
        <v>42</v>
      </c>
      <c r="I996" t="s">
        <v>45</v>
      </c>
      <c r="J996">
        <v>956811</v>
      </c>
      <c r="K996">
        <v>4</v>
      </c>
      <c r="L996">
        <v>4346</v>
      </c>
      <c r="M996">
        <v>10</v>
      </c>
      <c r="N996">
        <v>16854</v>
      </c>
      <c r="O996">
        <v>28617</v>
      </c>
      <c r="P996">
        <v>10950</v>
      </c>
      <c r="Q996" t="s">
        <v>48</v>
      </c>
      <c r="R996" t="s">
        <v>51</v>
      </c>
      <c r="S996" t="s">
        <v>53</v>
      </c>
      <c r="T996">
        <v>2</v>
      </c>
    </row>
    <row r="997" spans="1:20" x14ac:dyDescent="0.2">
      <c r="A997" s="4">
        <f t="shared" si="15"/>
        <v>45740</v>
      </c>
      <c r="B997" t="s">
        <v>22</v>
      </c>
      <c r="C997" t="s">
        <v>25</v>
      </c>
      <c r="D997" t="s">
        <v>30</v>
      </c>
      <c r="E997" t="s">
        <v>34</v>
      </c>
      <c r="F997" t="s">
        <v>38</v>
      </c>
      <c r="G997">
        <v>26568</v>
      </c>
      <c r="H997" t="s">
        <v>42</v>
      </c>
      <c r="I997" t="s">
        <v>43</v>
      </c>
      <c r="J997">
        <v>177969</v>
      </c>
      <c r="K997">
        <v>5</v>
      </c>
      <c r="L997">
        <v>729</v>
      </c>
      <c r="M997">
        <v>10</v>
      </c>
      <c r="N997">
        <v>14893</v>
      </c>
      <c r="O997">
        <v>6363</v>
      </c>
      <c r="P997">
        <v>5161</v>
      </c>
      <c r="Q997" t="s">
        <v>49</v>
      </c>
      <c r="R997" t="s">
        <v>52</v>
      </c>
      <c r="S997" t="s">
        <v>55</v>
      </c>
      <c r="T997">
        <v>1</v>
      </c>
    </row>
    <row r="998" spans="1:20" x14ac:dyDescent="0.2">
      <c r="A998" s="4">
        <f t="shared" si="15"/>
        <v>45741</v>
      </c>
      <c r="B998" t="s">
        <v>22</v>
      </c>
      <c r="C998" t="s">
        <v>24</v>
      </c>
      <c r="D998" t="s">
        <v>33</v>
      </c>
      <c r="E998" t="s">
        <v>36</v>
      </c>
      <c r="F998" t="s">
        <v>40</v>
      </c>
      <c r="G998">
        <v>48092</v>
      </c>
      <c r="H998" t="s">
        <v>42</v>
      </c>
      <c r="I998" t="s">
        <v>45</v>
      </c>
      <c r="J998">
        <v>484569</v>
      </c>
      <c r="K998">
        <v>8</v>
      </c>
      <c r="L998">
        <v>1927</v>
      </c>
      <c r="M998">
        <v>0</v>
      </c>
      <c r="N998">
        <v>40271</v>
      </c>
      <c r="O998">
        <v>11533</v>
      </c>
      <c r="P998">
        <v>7656</v>
      </c>
      <c r="Q998" t="s">
        <v>47</v>
      </c>
      <c r="R998" t="s">
        <v>51</v>
      </c>
      <c r="S998" t="s">
        <v>53</v>
      </c>
      <c r="T998">
        <v>5</v>
      </c>
    </row>
    <row r="999" spans="1:20" x14ac:dyDescent="0.2">
      <c r="A999" s="4">
        <f t="shared" si="15"/>
        <v>45741</v>
      </c>
      <c r="B999" t="s">
        <v>21</v>
      </c>
      <c r="C999" t="s">
        <v>27</v>
      </c>
      <c r="D999" t="s">
        <v>29</v>
      </c>
      <c r="E999" t="s">
        <v>36</v>
      </c>
      <c r="F999" t="s">
        <v>38</v>
      </c>
      <c r="G999">
        <v>81019</v>
      </c>
      <c r="H999" t="s">
        <v>42</v>
      </c>
      <c r="I999" t="s">
        <v>44</v>
      </c>
      <c r="J999">
        <v>766919</v>
      </c>
      <c r="K999">
        <v>8</v>
      </c>
      <c r="L999">
        <v>2199</v>
      </c>
      <c r="M999">
        <v>20</v>
      </c>
      <c r="N999">
        <v>8224</v>
      </c>
      <c r="O999">
        <v>4201</v>
      </c>
      <c r="P999">
        <v>-4591</v>
      </c>
      <c r="Q999" t="s">
        <v>48</v>
      </c>
      <c r="R999" t="s">
        <v>50</v>
      </c>
      <c r="S999" t="s">
        <v>53</v>
      </c>
      <c r="T999">
        <v>3</v>
      </c>
    </row>
    <row r="1000" spans="1:20" x14ac:dyDescent="0.2">
      <c r="A1000" s="4">
        <f t="shared" si="15"/>
        <v>45741</v>
      </c>
      <c r="B1000" t="s">
        <v>21</v>
      </c>
      <c r="C1000" t="s">
        <v>25</v>
      </c>
      <c r="D1000" t="s">
        <v>31</v>
      </c>
      <c r="E1000" t="s">
        <v>35</v>
      </c>
      <c r="F1000" t="s">
        <v>38</v>
      </c>
      <c r="G1000">
        <v>72679</v>
      </c>
      <c r="H1000" t="s">
        <v>42</v>
      </c>
      <c r="I1000" t="s">
        <v>43</v>
      </c>
      <c r="J1000">
        <v>950160</v>
      </c>
      <c r="K1000">
        <v>1</v>
      </c>
      <c r="L1000">
        <v>4469</v>
      </c>
      <c r="M1000">
        <v>5</v>
      </c>
      <c r="N1000">
        <v>42373</v>
      </c>
      <c r="O1000">
        <v>7998</v>
      </c>
      <c r="P1000">
        <v>4817</v>
      </c>
      <c r="Q1000" t="s">
        <v>49</v>
      </c>
      <c r="R1000" t="s">
        <v>50</v>
      </c>
      <c r="S1000" t="s">
        <v>55</v>
      </c>
      <c r="T1000">
        <v>1</v>
      </c>
    </row>
    <row r="1001" spans="1:20" x14ac:dyDescent="0.2">
      <c r="A1001" s="4">
        <f t="shared" si="15"/>
        <v>45741</v>
      </c>
      <c r="B1001" t="s">
        <v>20</v>
      </c>
      <c r="C1001" t="s">
        <v>27</v>
      </c>
      <c r="D1001" t="s">
        <v>28</v>
      </c>
      <c r="E1001" t="s">
        <v>35</v>
      </c>
      <c r="F1001" t="s">
        <v>39</v>
      </c>
      <c r="G1001">
        <v>75781</v>
      </c>
      <c r="H1001" t="s">
        <v>42</v>
      </c>
      <c r="I1001" t="s">
        <v>43</v>
      </c>
      <c r="J1001">
        <v>104952</v>
      </c>
      <c r="K1001">
        <v>1</v>
      </c>
      <c r="L1001">
        <v>3565</v>
      </c>
      <c r="M1001">
        <v>0</v>
      </c>
      <c r="N1001">
        <v>29685</v>
      </c>
      <c r="O1001">
        <v>27663</v>
      </c>
      <c r="P1001">
        <v>-1041</v>
      </c>
      <c r="Q1001" t="s">
        <v>46</v>
      </c>
      <c r="R1001" t="s">
        <v>52</v>
      </c>
      <c r="S1001" t="s">
        <v>55</v>
      </c>
      <c r="T1001">
        <v>4</v>
      </c>
    </row>
    <row r="1002" spans="1:20" x14ac:dyDescent="0.2">
      <c r="A1002" s="4">
        <f t="shared" si="15"/>
        <v>45741</v>
      </c>
      <c r="B1002" t="s">
        <v>23</v>
      </c>
      <c r="C1002" t="s">
        <v>24</v>
      </c>
      <c r="D1002" t="s">
        <v>29</v>
      </c>
      <c r="E1002" t="s">
        <v>35</v>
      </c>
      <c r="F1002" t="s">
        <v>39</v>
      </c>
      <c r="G1002">
        <v>18430</v>
      </c>
      <c r="H1002" t="s">
        <v>41</v>
      </c>
      <c r="I1002" t="s">
        <v>45</v>
      </c>
      <c r="J1002">
        <v>423870</v>
      </c>
      <c r="K1002">
        <v>6</v>
      </c>
      <c r="L1002">
        <v>2645</v>
      </c>
      <c r="M1002">
        <v>20</v>
      </c>
      <c r="N1002">
        <v>30509</v>
      </c>
      <c r="O1002">
        <v>6331</v>
      </c>
      <c r="P1002">
        <v>-1426</v>
      </c>
      <c r="Q1002" t="s">
        <v>47</v>
      </c>
      <c r="R1002" t="s">
        <v>51</v>
      </c>
      <c r="S1002" t="s">
        <v>54</v>
      </c>
      <c r="T1002">
        <v>1</v>
      </c>
    </row>
    <row r="1003" spans="1:20" x14ac:dyDescent="0.2">
      <c r="A1003" s="4">
        <f t="shared" si="15"/>
        <v>45741</v>
      </c>
      <c r="B1003" t="s">
        <v>20</v>
      </c>
      <c r="C1003" t="s">
        <v>26</v>
      </c>
      <c r="D1003" t="s">
        <v>31</v>
      </c>
      <c r="E1003" t="s">
        <v>35</v>
      </c>
      <c r="F1003" t="s">
        <v>40</v>
      </c>
      <c r="G1003">
        <v>83719</v>
      </c>
      <c r="H1003" t="s">
        <v>41</v>
      </c>
      <c r="I1003" t="s">
        <v>43</v>
      </c>
      <c r="J1003">
        <v>402754</v>
      </c>
      <c r="K1003">
        <v>7</v>
      </c>
      <c r="L1003">
        <v>506</v>
      </c>
      <c r="M1003">
        <v>5</v>
      </c>
      <c r="N1003">
        <v>20476</v>
      </c>
      <c r="O1003">
        <v>26655</v>
      </c>
      <c r="P1003">
        <v>10384</v>
      </c>
      <c r="Q1003" t="s">
        <v>49</v>
      </c>
      <c r="R1003" t="s">
        <v>51</v>
      </c>
      <c r="S1003" t="s">
        <v>53</v>
      </c>
      <c r="T1003">
        <v>2</v>
      </c>
    </row>
    <row r="1004" spans="1:20" x14ac:dyDescent="0.2">
      <c r="A1004" s="4">
        <f t="shared" si="15"/>
        <v>45741</v>
      </c>
      <c r="B1004" t="s">
        <v>22</v>
      </c>
      <c r="C1004" t="s">
        <v>26</v>
      </c>
      <c r="D1004" t="s">
        <v>32</v>
      </c>
      <c r="E1004" t="s">
        <v>34</v>
      </c>
      <c r="F1004" t="s">
        <v>39</v>
      </c>
      <c r="G1004">
        <v>48692</v>
      </c>
      <c r="H1004" t="s">
        <v>41</v>
      </c>
      <c r="I1004" t="s">
        <v>43</v>
      </c>
      <c r="J1004">
        <v>853689</v>
      </c>
      <c r="K1004">
        <v>2</v>
      </c>
      <c r="L1004">
        <v>4772</v>
      </c>
      <c r="M1004">
        <v>15</v>
      </c>
      <c r="N1004">
        <v>13062</v>
      </c>
      <c r="O1004">
        <v>11951</v>
      </c>
      <c r="P1004">
        <v>19736</v>
      </c>
      <c r="Q1004" t="s">
        <v>46</v>
      </c>
      <c r="R1004" t="s">
        <v>52</v>
      </c>
      <c r="S1004" t="s">
        <v>54</v>
      </c>
      <c r="T1004">
        <v>1</v>
      </c>
    </row>
    <row r="1005" spans="1:20" x14ac:dyDescent="0.2">
      <c r="A1005" s="4">
        <f t="shared" si="15"/>
        <v>45741</v>
      </c>
      <c r="B1005" t="s">
        <v>22</v>
      </c>
      <c r="C1005" t="s">
        <v>25</v>
      </c>
      <c r="D1005" t="s">
        <v>29</v>
      </c>
      <c r="E1005" t="s">
        <v>35</v>
      </c>
      <c r="F1005" t="s">
        <v>39</v>
      </c>
      <c r="G1005">
        <v>40086</v>
      </c>
      <c r="H1005" t="s">
        <v>42</v>
      </c>
      <c r="I1005" t="s">
        <v>45</v>
      </c>
      <c r="J1005">
        <v>186467</v>
      </c>
      <c r="K1005">
        <v>2</v>
      </c>
      <c r="L1005">
        <v>1729</v>
      </c>
      <c r="M1005">
        <v>20</v>
      </c>
      <c r="N1005">
        <v>43938</v>
      </c>
      <c r="O1005">
        <v>17674</v>
      </c>
      <c r="P1005">
        <v>2362</v>
      </c>
      <c r="Q1005" t="s">
        <v>48</v>
      </c>
      <c r="R1005" t="s">
        <v>50</v>
      </c>
      <c r="S1005" t="s">
        <v>54</v>
      </c>
      <c r="T1005">
        <v>5</v>
      </c>
    </row>
    <row r="1006" spans="1:20" x14ac:dyDescent="0.2">
      <c r="A1006" s="4">
        <f t="shared" si="15"/>
        <v>45741</v>
      </c>
      <c r="B1006" t="s">
        <v>22</v>
      </c>
      <c r="C1006" t="s">
        <v>24</v>
      </c>
      <c r="D1006" t="s">
        <v>31</v>
      </c>
      <c r="E1006" t="s">
        <v>34</v>
      </c>
      <c r="F1006" t="s">
        <v>38</v>
      </c>
      <c r="G1006">
        <v>59671</v>
      </c>
      <c r="H1006" t="s">
        <v>42</v>
      </c>
      <c r="I1006" t="s">
        <v>45</v>
      </c>
      <c r="J1006">
        <v>233225</v>
      </c>
      <c r="K1006">
        <v>5</v>
      </c>
      <c r="L1006">
        <v>4894</v>
      </c>
      <c r="M1006">
        <v>5</v>
      </c>
      <c r="N1006">
        <v>47875</v>
      </c>
      <c r="O1006">
        <v>7960</v>
      </c>
      <c r="P1006">
        <v>10780</v>
      </c>
      <c r="Q1006" t="s">
        <v>48</v>
      </c>
      <c r="R1006" t="s">
        <v>51</v>
      </c>
      <c r="S1006" t="s">
        <v>55</v>
      </c>
      <c r="T1006">
        <v>5</v>
      </c>
    </row>
    <row r="1007" spans="1:20" x14ac:dyDescent="0.2">
      <c r="A1007" s="4">
        <f t="shared" si="15"/>
        <v>45741</v>
      </c>
      <c r="B1007" t="s">
        <v>22</v>
      </c>
      <c r="C1007" t="s">
        <v>27</v>
      </c>
      <c r="D1007" t="s">
        <v>32</v>
      </c>
      <c r="E1007" t="s">
        <v>35</v>
      </c>
      <c r="F1007" t="s">
        <v>37</v>
      </c>
      <c r="G1007">
        <v>23901</v>
      </c>
      <c r="H1007" t="s">
        <v>41</v>
      </c>
      <c r="I1007" t="s">
        <v>43</v>
      </c>
      <c r="J1007">
        <v>718735</v>
      </c>
      <c r="K1007">
        <v>9</v>
      </c>
      <c r="L1007">
        <v>2323</v>
      </c>
      <c r="M1007">
        <v>10</v>
      </c>
      <c r="N1007">
        <v>3484</v>
      </c>
      <c r="O1007">
        <v>6738</v>
      </c>
      <c r="P1007">
        <v>14109</v>
      </c>
      <c r="Q1007" t="s">
        <v>47</v>
      </c>
      <c r="R1007" t="s">
        <v>51</v>
      </c>
      <c r="S1007" t="s">
        <v>53</v>
      </c>
      <c r="T1007">
        <v>3</v>
      </c>
    </row>
    <row r="1008" spans="1:20" x14ac:dyDescent="0.2">
      <c r="A1008" s="4">
        <f t="shared" si="15"/>
        <v>45741</v>
      </c>
      <c r="B1008" t="s">
        <v>21</v>
      </c>
      <c r="C1008" t="s">
        <v>25</v>
      </c>
      <c r="D1008" t="s">
        <v>32</v>
      </c>
      <c r="E1008" t="s">
        <v>36</v>
      </c>
      <c r="F1008" t="s">
        <v>38</v>
      </c>
      <c r="G1008">
        <v>13907</v>
      </c>
      <c r="H1008" t="s">
        <v>41</v>
      </c>
      <c r="I1008" t="s">
        <v>43</v>
      </c>
      <c r="J1008">
        <v>501235</v>
      </c>
      <c r="K1008">
        <v>5</v>
      </c>
      <c r="L1008">
        <v>4484</v>
      </c>
      <c r="M1008">
        <v>20</v>
      </c>
      <c r="N1008">
        <v>28990</v>
      </c>
      <c r="O1008">
        <v>4423</v>
      </c>
      <c r="P1008">
        <v>853</v>
      </c>
      <c r="Q1008" t="s">
        <v>47</v>
      </c>
      <c r="R1008" t="s">
        <v>51</v>
      </c>
      <c r="S1008" t="s">
        <v>55</v>
      </c>
      <c r="T1008">
        <v>3</v>
      </c>
    </row>
    <row r="1009" spans="1:20" x14ac:dyDescent="0.2">
      <c r="A1009" s="4">
        <f t="shared" si="15"/>
        <v>45741</v>
      </c>
      <c r="B1009" t="s">
        <v>22</v>
      </c>
      <c r="C1009" t="s">
        <v>24</v>
      </c>
      <c r="D1009" t="s">
        <v>32</v>
      </c>
      <c r="E1009" t="s">
        <v>36</v>
      </c>
      <c r="F1009" t="s">
        <v>39</v>
      </c>
      <c r="G1009">
        <v>38604</v>
      </c>
      <c r="H1009" t="s">
        <v>42</v>
      </c>
      <c r="I1009" t="s">
        <v>44</v>
      </c>
      <c r="J1009">
        <v>468971</v>
      </c>
      <c r="K1009">
        <v>8</v>
      </c>
      <c r="L1009">
        <v>2776</v>
      </c>
      <c r="M1009">
        <v>5</v>
      </c>
      <c r="N1009">
        <v>21760</v>
      </c>
      <c r="O1009">
        <v>12358</v>
      </c>
      <c r="P1009">
        <v>7058</v>
      </c>
      <c r="Q1009" t="s">
        <v>48</v>
      </c>
      <c r="R1009" t="s">
        <v>50</v>
      </c>
      <c r="S1009" t="s">
        <v>56</v>
      </c>
      <c r="T1009">
        <v>1</v>
      </c>
    </row>
    <row r="1010" spans="1:20" x14ac:dyDescent="0.2">
      <c r="A1010" s="4">
        <f t="shared" si="15"/>
        <v>45742</v>
      </c>
      <c r="B1010" t="s">
        <v>21</v>
      </c>
      <c r="C1010" t="s">
        <v>24</v>
      </c>
      <c r="D1010" t="s">
        <v>32</v>
      </c>
      <c r="E1010" t="s">
        <v>35</v>
      </c>
      <c r="F1010" t="s">
        <v>38</v>
      </c>
      <c r="G1010">
        <v>47869</v>
      </c>
      <c r="H1010" t="s">
        <v>42</v>
      </c>
      <c r="I1010" t="s">
        <v>44</v>
      </c>
      <c r="J1010">
        <v>197167</v>
      </c>
      <c r="K1010">
        <v>8</v>
      </c>
      <c r="L1010">
        <v>3443</v>
      </c>
      <c r="M1010">
        <v>10</v>
      </c>
      <c r="N1010">
        <v>8326</v>
      </c>
      <c r="O1010">
        <v>4499</v>
      </c>
      <c r="P1010">
        <v>15492</v>
      </c>
      <c r="Q1010" t="s">
        <v>46</v>
      </c>
      <c r="R1010" t="s">
        <v>51</v>
      </c>
      <c r="S1010" t="s">
        <v>53</v>
      </c>
      <c r="T1010">
        <v>1</v>
      </c>
    </row>
    <row r="1011" spans="1:20" x14ac:dyDescent="0.2">
      <c r="A1011" s="4">
        <f t="shared" si="15"/>
        <v>45742</v>
      </c>
      <c r="B1011" t="s">
        <v>21</v>
      </c>
      <c r="C1011" t="s">
        <v>27</v>
      </c>
      <c r="D1011" t="s">
        <v>32</v>
      </c>
      <c r="E1011" t="s">
        <v>35</v>
      </c>
      <c r="F1011" t="s">
        <v>40</v>
      </c>
      <c r="G1011">
        <v>24537</v>
      </c>
      <c r="H1011" t="s">
        <v>41</v>
      </c>
      <c r="I1011" t="s">
        <v>43</v>
      </c>
      <c r="J1011">
        <v>924361</v>
      </c>
      <c r="K1011">
        <v>5</v>
      </c>
      <c r="L1011">
        <v>1130</v>
      </c>
      <c r="M1011">
        <v>10</v>
      </c>
      <c r="N1011">
        <v>35234</v>
      </c>
      <c r="O1011">
        <v>25557</v>
      </c>
      <c r="P1011">
        <v>14862</v>
      </c>
      <c r="Q1011" t="s">
        <v>48</v>
      </c>
      <c r="R1011" t="s">
        <v>50</v>
      </c>
      <c r="S1011" t="s">
        <v>56</v>
      </c>
      <c r="T1011">
        <v>1</v>
      </c>
    </row>
    <row r="1012" spans="1:20" x14ac:dyDescent="0.2">
      <c r="A1012" s="4">
        <f t="shared" si="15"/>
        <v>45742</v>
      </c>
      <c r="B1012" t="s">
        <v>22</v>
      </c>
      <c r="C1012" t="s">
        <v>25</v>
      </c>
      <c r="D1012" t="s">
        <v>30</v>
      </c>
      <c r="E1012" t="s">
        <v>34</v>
      </c>
      <c r="F1012" t="s">
        <v>37</v>
      </c>
      <c r="G1012">
        <v>22501</v>
      </c>
      <c r="H1012" t="s">
        <v>41</v>
      </c>
      <c r="I1012" t="s">
        <v>43</v>
      </c>
      <c r="J1012">
        <v>396764</v>
      </c>
      <c r="K1012">
        <v>8</v>
      </c>
      <c r="L1012">
        <v>769</v>
      </c>
      <c r="M1012">
        <v>0</v>
      </c>
      <c r="N1012">
        <v>6933</v>
      </c>
      <c r="O1012">
        <v>14086</v>
      </c>
      <c r="P1012">
        <v>5178</v>
      </c>
      <c r="Q1012" t="s">
        <v>49</v>
      </c>
      <c r="R1012" t="s">
        <v>51</v>
      </c>
      <c r="S1012" t="s">
        <v>53</v>
      </c>
      <c r="T1012">
        <v>5</v>
      </c>
    </row>
    <row r="1013" spans="1:20" x14ac:dyDescent="0.2">
      <c r="A1013" s="4">
        <f t="shared" si="15"/>
        <v>45742</v>
      </c>
      <c r="B1013" t="s">
        <v>22</v>
      </c>
      <c r="C1013" t="s">
        <v>24</v>
      </c>
      <c r="D1013" t="s">
        <v>29</v>
      </c>
      <c r="E1013" t="s">
        <v>35</v>
      </c>
      <c r="F1013" t="s">
        <v>39</v>
      </c>
      <c r="G1013">
        <v>47371</v>
      </c>
      <c r="H1013" t="s">
        <v>41</v>
      </c>
      <c r="I1013" t="s">
        <v>44</v>
      </c>
      <c r="J1013">
        <v>861387</v>
      </c>
      <c r="K1013">
        <v>8</v>
      </c>
      <c r="L1013">
        <v>4676</v>
      </c>
      <c r="M1013">
        <v>5</v>
      </c>
      <c r="N1013">
        <v>16539</v>
      </c>
      <c r="O1013">
        <v>25188</v>
      </c>
      <c r="P1013">
        <v>13262</v>
      </c>
      <c r="Q1013" t="s">
        <v>49</v>
      </c>
      <c r="R1013" t="s">
        <v>50</v>
      </c>
      <c r="S1013" t="s">
        <v>54</v>
      </c>
      <c r="T1013">
        <v>5</v>
      </c>
    </row>
    <row r="1014" spans="1:20" x14ac:dyDescent="0.2">
      <c r="A1014" s="4">
        <f t="shared" si="15"/>
        <v>45742</v>
      </c>
      <c r="B1014" t="s">
        <v>23</v>
      </c>
      <c r="C1014" t="s">
        <v>24</v>
      </c>
      <c r="D1014" t="s">
        <v>31</v>
      </c>
      <c r="E1014" t="s">
        <v>35</v>
      </c>
      <c r="F1014" t="s">
        <v>39</v>
      </c>
      <c r="G1014">
        <v>46821</v>
      </c>
      <c r="H1014" t="s">
        <v>41</v>
      </c>
      <c r="I1014" t="s">
        <v>45</v>
      </c>
      <c r="J1014">
        <v>218818</v>
      </c>
      <c r="K1014">
        <v>5</v>
      </c>
      <c r="L1014">
        <v>4271</v>
      </c>
      <c r="M1014">
        <v>0</v>
      </c>
      <c r="N1014">
        <v>35742</v>
      </c>
      <c r="O1014">
        <v>22952</v>
      </c>
      <c r="P1014">
        <v>6509</v>
      </c>
      <c r="Q1014" t="s">
        <v>46</v>
      </c>
      <c r="R1014" t="s">
        <v>52</v>
      </c>
      <c r="S1014" t="s">
        <v>55</v>
      </c>
      <c r="T1014">
        <v>4</v>
      </c>
    </row>
    <row r="1015" spans="1:20" x14ac:dyDescent="0.2">
      <c r="A1015" s="4">
        <f t="shared" si="15"/>
        <v>45742</v>
      </c>
      <c r="B1015" t="s">
        <v>20</v>
      </c>
      <c r="C1015" t="s">
        <v>24</v>
      </c>
      <c r="D1015" t="s">
        <v>30</v>
      </c>
      <c r="E1015" t="s">
        <v>35</v>
      </c>
      <c r="F1015" t="s">
        <v>38</v>
      </c>
      <c r="G1015">
        <v>98732</v>
      </c>
      <c r="H1015" t="s">
        <v>41</v>
      </c>
      <c r="I1015" t="s">
        <v>43</v>
      </c>
      <c r="J1015">
        <v>225803</v>
      </c>
      <c r="K1015">
        <v>5</v>
      </c>
      <c r="L1015">
        <v>1000</v>
      </c>
      <c r="M1015">
        <v>0</v>
      </c>
      <c r="N1015">
        <v>47678</v>
      </c>
      <c r="O1015">
        <v>18227</v>
      </c>
      <c r="P1015">
        <v>1231</v>
      </c>
      <c r="Q1015" t="s">
        <v>49</v>
      </c>
      <c r="R1015" t="s">
        <v>50</v>
      </c>
      <c r="S1015" t="s">
        <v>56</v>
      </c>
      <c r="T1015">
        <v>4</v>
      </c>
    </row>
    <row r="1016" spans="1:20" x14ac:dyDescent="0.2">
      <c r="A1016" s="4">
        <f t="shared" si="15"/>
        <v>45742</v>
      </c>
      <c r="B1016" t="s">
        <v>22</v>
      </c>
      <c r="C1016" t="s">
        <v>27</v>
      </c>
      <c r="D1016" t="s">
        <v>30</v>
      </c>
      <c r="E1016" t="s">
        <v>36</v>
      </c>
      <c r="F1016" t="s">
        <v>38</v>
      </c>
      <c r="G1016">
        <v>16073</v>
      </c>
      <c r="H1016" t="s">
        <v>42</v>
      </c>
      <c r="I1016" t="s">
        <v>44</v>
      </c>
      <c r="J1016">
        <v>541690</v>
      </c>
      <c r="K1016">
        <v>4</v>
      </c>
      <c r="L1016">
        <v>3250</v>
      </c>
      <c r="M1016">
        <v>15</v>
      </c>
      <c r="N1016">
        <v>7187</v>
      </c>
      <c r="O1016">
        <v>15973</v>
      </c>
      <c r="P1016">
        <v>15918</v>
      </c>
      <c r="Q1016" t="s">
        <v>49</v>
      </c>
      <c r="R1016" t="s">
        <v>52</v>
      </c>
      <c r="S1016" t="s">
        <v>53</v>
      </c>
      <c r="T1016">
        <v>4</v>
      </c>
    </row>
    <row r="1017" spans="1:20" x14ac:dyDescent="0.2">
      <c r="A1017" s="4">
        <f t="shared" si="15"/>
        <v>45742</v>
      </c>
      <c r="B1017" t="s">
        <v>23</v>
      </c>
      <c r="C1017" t="s">
        <v>25</v>
      </c>
      <c r="D1017" t="s">
        <v>33</v>
      </c>
      <c r="E1017" t="s">
        <v>34</v>
      </c>
      <c r="F1017" t="s">
        <v>38</v>
      </c>
      <c r="G1017">
        <v>71005</v>
      </c>
      <c r="H1017" t="s">
        <v>41</v>
      </c>
      <c r="I1017" t="s">
        <v>44</v>
      </c>
      <c r="J1017">
        <v>110623</v>
      </c>
      <c r="K1017">
        <v>1</v>
      </c>
      <c r="L1017">
        <v>1812</v>
      </c>
      <c r="M1017">
        <v>0</v>
      </c>
      <c r="N1017">
        <v>41780</v>
      </c>
      <c r="O1017">
        <v>18297</v>
      </c>
      <c r="P1017">
        <v>11804</v>
      </c>
      <c r="Q1017" t="s">
        <v>47</v>
      </c>
      <c r="R1017" t="s">
        <v>51</v>
      </c>
      <c r="S1017" t="s">
        <v>54</v>
      </c>
      <c r="T1017">
        <v>3</v>
      </c>
    </row>
    <row r="1018" spans="1:20" x14ac:dyDescent="0.2">
      <c r="A1018" s="4">
        <f t="shared" si="15"/>
        <v>45742</v>
      </c>
      <c r="B1018" t="s">
        <v>23</v>
      </c>
      <c r="C1018" t="s">
        <v>25</v>
      </c>
      <c r="D1018" t="s">
        <v>33</v>
      </c>
      <c r="E1018" t="s">
        <v>36</v>
      </c>
      <c r="F1018" t="s">
        <v>38</v>
      </c>
      <c r="G1018">
        <v>86097</v>
      </c>
      <c r="H1018" t="s">
        <v>41</v>
      </c>
      <c r="I1018" t="s">
        <v>43</v>
      </c>
      <c r="J1018">
        <v>185504</v>
      </c>
      <c r="K1018">
        <v>9</v>
      </c>
      <c r="L1018">
        <v>2653</v>
      </c>
      <c r="M1018">
        <v>0</v>
      </c>
      <c r="N1018">
        <v>48789</v>
      </c>
      <c r="O1018">
        <v>21823</v>
      </c>
      <c r="P1018">
        <v>17155</v>
      </c>
      <c r="Q1018" t="s">
        <v>49</v>
      </c>
      <c r="R1018" t="s">
        <v>51</v>
      </c>
      <c r="S1018" t="s">
        <v>55</v>
      </c>
      <c r="T1018">
        <v>5</v>
      </c>
    </row>
    <row r="1019" spans="1:20" x14ac:dyDescent="0.2">
      <c r="A1019" s="4">
        <f t="shared" si="15"/>
        <v>45742</v>
      </c>
      <c r="B1019" t="s">
        <v>20</v>
      </c>
      <c r="C1019" t="s">
        <v>25</v>
      </c>
      <c r="D1019" t="s">
        <v>33</v>
      </c>
      <c r="E1019" t="s">
        <v>34</v>
      </c>
      <c r="F1019" t="s">
        <v>39</v>
      </c>
      <c r="G1019">
        <v>28101</v>
      </c>
      <c r="H1019" t="s">
        <v>42</v>
      </c>
      <c r="I1019" t="s">
        <v>43</v>
      </c>
      <c r="J1019">
        <v>103809</v>
      </c>
      <c r="K1019">
        <v>2</v>
      </c>
      <c r="L1019">
        <v>1108</v>
      </c>
      <c r="M1019">
        <v>15</v>
      </c>
      <c r="N1019">
        <v>4651</v>
      </c>
      <c r="O1019">
        <v>23051</v>
      </c>
      <c r="P1019">
        <v>15277</v>
      </c>
      <c r="Q1019" t="s">
        <v>46</v>
      </c>
      <c r="R1019" t="s">
        <v>51</v>
      </c>
      <c r="S1019" t="s">
        <v>55</v>
      </c>
      <c r="T1019">
        <v>1</v>
      </c>
    </row>
    <row r="1020" spans="1:20" x14ac:dyDescent="0.2">
      <c r="A1020" s="4">
        <f t="shared" si="15"/>
        <v>45742</v>
      </c>
      <c r="B1020" t="s">
        <v>21</v>
      </c>
      <c r="C1020" t="s">
        <v>25</v>
      </c>
      <c r="D1020" t="s">
        <v>28</v>
      </c>
      <c r="E1020" t="s">
        <v>36</v>
      </c>
      <c r="F1020" t="s">
        <v>38</v>
      </c>
      <c r="G1020">
        <v>41426</v>
      </c>
      <c r="H1020" t="s">
        <v>41</v>
      </c>
      <c r="I1020" t="s">
        <v>44</v>
      </c>
      <c r="J1020">
        <v>223690</v>
      </c>
      <c r="K1020">
        <v>1</v>
      </c>
      <c r="L1020">
        <v>3543</v>
      </c>
      <c r="M1020">
        <v>15</v>
      </c>
      <c r="N1020">
        <v>20183</v>
      </c>
      <c r="O1020">
        <v>25280</v>
      </c>
      <c r="P1020">
        <v>18807</v>
      </c>
      <c r="Q1020" t="s">
        <v>48</v>
      </c>
      <c r="R1020" t="s">
        <v>52</v>
      </c>
      <c r="S1020" t="s">
        <v>56</v>
      </c>
      <c r="T1020">
        <v>1</v>
      </c>
    </row>
    <row r="1021" spans="1:20" x14ac:dyDescent="0.2">
      <c r="A1021" s="4">
        <f t="shared" si="15"/>
        <v>45742</v>
      </c>
      <c r="B1021" t="s">
        <v>22</v>
      </c>
      <c r="C1021" t="s">
        <v>26</v>
      </c>
      <c r="D1021" t="s">
        <v>33</v>
      </c>
      <c r="E1021" t="s">
        <v>35</v>
      </c>
      <c r="F1021" t="s">
        <v>39</v>
      </c>
      <c r="G1021">
        <v>17313</v>
      </c>
      <c r="H1021" t="s">
        <v>42</v>
      </c>
      <c r="I1021" t="s">
        <v>43</v>
      </c>
      <c r="J1021">
        <v>717195</v>
      </c>
      <c r="K1021">
        <v>6</v>
      </c>
      <c r="L1021">
        <v>2163</v>
      </c>
      <c r="M1021">
        <v>20</v>
      </c>
      <c r="N1021">
        <v>16963</v>
      </c>
      <c r="O1021">
        <v>21374</v>
      </c>
      <c r="P1021">
        <v>11017</v>
      </c>
      <c r="Q1021" t="s">
        <v>46</v>
      </c>
      <c r="R1021" t="s">
        <v>51</v>
      </c>
      <c r="S1021" t="s">
        <v>54</v>
      </c>
      <c r="T1021">
        <v>4</v>
      </c>
    </row>
    <row r="1022" spans="1:20" x14ac:dyDescent="0.2">
      <c r="A1022" s="4">
        <f t="shared" si="15"/>
        <v>45743</v>
      </c>
      <c r="B1022" t="s">
        <v>20</v>
      </c>
      <c r="C1022" t="s">
        <v>26</v>
      </c>
      <c r="D1022" t="s">
        <v>31</v>
      </c>
      <c r="E1022" t="s">
        <v>36</v>
      </c>
      <c r="F1022" t="s">
        <v>38</v>
      </c>
      <c r="G1022">
        <v>40773</v>
      </c>
      <c r="H1022" t="s">
        <v>42</v>
      </c>
      <c r="I1022" t="s">
        <v>45</v>
      </c>
      <c r="J1022">
        <v>806406</v>
      </c>
      <c r="K1022">
        <v>5</v>
      </c>
      <c r="L1022">
        <v>3794</v>
      </c>
      <c r="M1022">
        <v>0</v>
      </c>
      <c r="N1022">
        <v>19399</v>
      </c>
      <c r="O1022">
        <v>10168</v>
      </c>
      <c r="P1022">
        <v>8318</v>
      </c>
      <c r="Q1022" t="s">
        <v>47</v>
      </c>
      <c r="R1022" t="s">
        <v>50</v>
      </c>
      <c r="S1022" t="s">
        <v>53</v>
      </c>
      <c r="T1022">
        <v>3</v>
      </c>
    </row>
    <row r="1023" spans="1:20" x14ac:dyDescent="0.2">
      <c r="A1023" s="4">
        <f t="shared" si="15"/>
        <v>45743</v>
      </c>
      <c r="B1023" t="s">
        <v>22</v>
      </c>
      <c r="C1023" t="s">
        <v>25</v>
      </c>
      <c r="D1023" t="s">
        <v>30</v>
      </c>
      <c r="E1023" t="s">
        <v>36</v>
      </c>
      <c r="F1023" t="s">
        <v>37</v>
      </c>
      <c r="G1023">
        <v>38003</v>
      </c>
      <c r="H1023" t="s">
        <v>41</v>
      </c>
      <c r="I1023" t="s">
        <v>43</v>
      </c>
      <c r="J1023">
        <v>209502</v>
      </c>
      <c r="K1023">
        <v>1</v>
      </c>
      <c r="L1023">
        <v>2497</v>
      </c>
      <c r="M1023">
        <v>10</v>
      </c>
      <c r="N1023">
        <v>8238</v>
      </c>
      <c r="O1023">
        <v>28902</v>
      </c>
      <c r="P1023">
        <v>11883</v>
      </c>
      <c r="Q1023" t="s">
        <v>46</v>
      </c>
      <c r="R1023" t="s">
        <v>50</v>
      </c>
      <c r="S1023" t="s">
        <v>56</v>
      </c>
      <c r="T1023">
        <v>3</v>
      </c>
    </row>
    <row r="1024" spans="1:20" x14ac:dyDescent="0.2">
      <c r="A1024" s="4">
        <f t="shared" si="15"/>
        <v>45743</v>
      </c>
      <c r="B1024" t="s">
        <v>23</v>
      </c>
      <c r="C1024" t="s">
        <v>27</v>
      </c>
      <c r="D1024" t="s">
        <v>31</v>
      </c>
      <c r="E1024" t="s">
        <v>34</v>
      </c>
      <c r="F1024" t="s">
        <v>37</v>
      </c>
      <c r="G1024">
        <v>69668</v>
      </c>
      <c r="H1024" t="s">
        <v>41</v>
      </c>
      <c r="I1024" t="s">
        <v>44</v>
      </c>
      <c r="J1024">
        <v>424640</v>
      </c>
      <c r="K1024">
        <v>7</v>
      </c>
      <c r="L1024">
        <v>2929</v>
      </c>
      <c r="M1024">
        <v>15</v>
      </c>
      <c r="N1024">
        <v>28324</v>
      </c>
      <c r="O1024">
        <v>27668</v>
      </c>
      <c r="P1024">
        <v>19821</v>
      </c>
      <c r="Q1024" t="s">
        <v>48</v>
      </c>
      <c r="R1024" t="s">
        <v>52</v>
      </c>
      <c r="S1024" t="s">
        <v>53</v>
      </c>
      <c r="T1024">
        <v>4</v>
      </c>
    </row>
    <row r="1025" spans="1:20" x14ac:dyDescent="0.2">
      <c r="A1025" s="4">
        <f t="shared" si="15"/>
        <v>45743</v>
      </c>
      <c r="B1025" t="s">
        <v>23</v>
      </c>
      <c r="C1025" t="s">
        <v>26</v>
      </c>
      <c r="D1025" t="s">
        <v>29</v>
      </c>
      <c r="E1025" t="s">
        <v>34</v>
      </c>
      <c r="F1025" t="s">
        <v>38</v>
      </c>
      <c r="G1025">
        <v>81250</v>
      </c>
      <c r="H1025" t="s">
        <v>42</v>
      </c>
      <c r="I1025" t="s">
        <v>44</v>
      </c>
      <c r="J1025">
        <v>335614</v>
      </c>
      <c r="K1025">
        <v>7</v>
      </c>
      <c r="L1025">
        <v>4699</v>
      </c>
      <c r="M1025">
        <v>5</v>
      </c>
      <c r="N1025">
        <v>49900</v>
      </c>
      <c r="O1025">
        <v>2200</v>
      </c>
      <c r="P1025">
        <v>-559</v>
      </c>
      <c r="Q1025" t="s">
        <v>48</v>
      </c>
      <c r="R1025" t="s">
        <v>50</v>
      </c>
      <c r="S1025" t="s">
        <v>54</v>
      </c>
      <c r="T1025">
        <v>1</v>
      </c>
    </row>
    <row r="1026" spans="1:20" x14ac:dyDescent="0.2">
      <c r="A1026" s="4">
        <f t="shared" si="15"/>
        <v>45743</v>
      </c>
      <c r="B1026" t="s">
        <v>21</v>
      </c>
      <c r="C1026" t="s">
        <v>24</v>
      </c>
      <c r="D1026" t="s">
        <v>33</v>
      </c>
      <c r="E1026" t="s">
        <v>36</v>
      </c>
      <c r="F1026" t="s">
        <v>38</v>
      </c>
      <c r="G1026">
        <v>52294</v>
      </c>
      <c r="H1026" t="s">
        <v>42</v>
      </c>
      <c r="I1026" t="s">
        <v>43</v>
      </c>
      <c r="J1026">
        <v>787099</v>
      </c>
      <c r="K1026">
        <v>3</v>
      </c>
      <c r="L1026">
        <v>3211</v>
      </c>
      <c r="M1026">
        <v>20</v>
      </c>
      <c r="N1026">
        <v>44416</v>
      </c>
      <c r="O1026">
        <v>24773</v>
      </c>
      <c r="P1026">
        <v>18755</v>
      </c>
      <c r="Q1026" t="s">
        <v>46</v>
      </c>
      <c r="R1026" t="s">
        <v>52</v>
      </c>
      <c r="S1026" t="s">
        <v>55</v>
      </c>
      <c r="T1026">
        <v>3</v>
      </c>
    </row>
    <row r="1027" spans="1:20" x14ac:dyDescent="0.2">
      <c r="A1027" s="4">
        <f t="shared" si="15"/>
        <v>45743</v>
      </c>
      <c r="B1027" t="s">
        <v>23</v>
      </c>
      <c r="C1027" t="s">
        <v>26</v>
      </c>
      <c r="D1027" t="s">
        <v>28</v>
      </c>
      <c r="E1027" t="s">
        <v>34</v>
      </c>
      <c r="F1027" t="s">
        <v>40</v>
      </c>
      <c r="G1027">
        <v>23582</v>
      </c>
      <c r="H1027" t="s">
        <v>42</v>
      </c>
      <c r="I1027" t="s">
        <v>44</v>
      </c>
      <c r="J1027">
        <v>304396</v>
      </c>
      <c r="K1027">
        <v>8</v>
      </c>
      <c r="L1027">
        <v>3685</v>
      </c>
      <c r="M1027">
        <v>20</v>
      </c>
      <c r="N1027">
        <v>43328</v>
      </c>
      <c r="O1027">
        <v>19032</v>
      </c>
      <c r="P1027">
        <v>19033</v>
      </c>
      <c r="Q1027" t="s">
        <v>48</v>
      </c>
      <c r="R1027" t="s">
        <v>52</v>
      </c>
      <c r="S1027" t="s">
        <v>55</v>
      </c>
      <c r="T1027">
        <v>2</v>
      </c>
    </row>
    <row r="1028" spans="1:20" x14ac:dyDescent="0.2">
      <c r="A1028" s="4">
        <f t="shared" si="15"/>
        <v>45743</v>
      </c>
      <c r="B1028" t="s">
        <v>23</v>
      </c>
      <c r="C1028" t="s">
        <v>24</v>
      </c>
      <c r="D1028" t="s">
        <v>29</v>
      </c>
      <c r="E1028" t="s">
        <v>34</v>
      </c>
      <c r="F1028" t="s">
        <v>37</v>
      </c>
      <c r="G1028">
        <v>23760</v>
      </c>
      <c r="H1028" t="s">
        <v>41</v>
      </c>
      <c r="I1028" t="s">
        <v>45</v>
      </c>
      <c r="J1028">
        <v>876221</v>
      </c>
      <c r="K1028">
        <v>6</v>
      </c>
      <c r="L1028">
        <v>2031</v>
      </c>
      <c r="M1028">
        <v>0</v>
      </c>
      <c r="N1028">
        <v>34667</v>
      </c>
      <c r="O1028">
        <v>1121</v>
      </c>
      <c r="P1028">
        <v>9063</v>
      </c>
      <c r="Q1028" t="s">
        <v>47</v>
      </c>
      <c r="R1028" t="s">
        <v>51</v>
      </c>
      <c r="S1028" t="s">
        <v>55</v>
      </c>
      <c r="T1028">
        <v>4</v>
      </c>
    </row>
    <row r="1029" spans="1:20" x14ac:dyDescent="0.2">
      <c r="A1029" s="4">
        <f t="shared" si="15"/>
        <v>45743</v>
      </c>
      <c r="B1029" t="s">
        <v>20</v>
      </c>
      <c r="C1029" t="s">
        <v>25</v>
      </c>
      <c r="D1029" t="s">
        <v>28</v>
      </c>
      <c r="E1029" t="s">
        <v>34</v>
      </c>
      <c r="F1029" t="s">
        <v>39</v>
      </c>
      <c r="G1029">
        <v>81791</v>
      </c>
      <c r="H1029" t="s">
        <v>41</v>
      </c>
      <c r="I1029" t="s">
        <v>43</v>
      </c>
      <c r="J1029">
        <v>860073</v>
      </c>
      <c r="K1029">
        <v>4</v>
      </c>
      <c r="L1029">
        <v>4716</v>
      </c>
      <c r="M1029">
        <v>10</v>
      </c>
      <c r="N1029">
        <v>8047</v>
      </c>
      <c r="O1029">
        <v>5370</v>
      </c>
      <c r="P1029">
        <v>16597</v>
      </c>
      <c r="Q1029" t="s">
        <v>46</v>
      </c>
      <c r="R1029" t="s">
        <v>52</v>
      </c>
      <c r="S1029" t="s">
        <v>53</v>
      </c>
      <c r="T1029">
        <v>1</v>
      </c>
    </row>
    <row r="1030" spans="1:20" x14ac:dyDescent="0.2">
      <c r="A1030" s="4">
        <f t="shared" si="15"/>
        <v>45743</v>
      </c>
      <c r="B1030" t="s">
        <v>22</v>
      </c>
      <c r="C1030" t="s">
        <v>26</v>
      </c>
      <c r="D1030" t="s">
        <v>29</v>
      </c>
      <c r="E1030" t="s">
        <v>34</v>
      </c>
      <c r="F1030" t="s">
        <v>37</v>
      </c>
      <c r="G1030">
        <v>92158</v>
      </c>
      <c r="H1030" t="s">
        <v>41</v>
      </c>
      <c r="I1030" t="s">
        <v>43</v>
      </c>
      <c r="J1030">
        <v>265910</v>
      </c>
      <c r="K1030">
        <v>3</v>
      </c>
      <c r="L1030">
        <v>4206</v>
      </c>
      <c r="M1030">
        <v>15</v>
      </c>
      <c r="N1030">
        <v>8589</v>
      </c>
      <c r="O1030">
        <v>10151</v>
      </c>
      <c r="P1030">
        <v>13951</v>
      </c>
      <c r="Q1030" t="s">
        <v>49</v>
      </c>
      <c r="R1030" t="s">
        <v>50</v>
      </c>
      <c r="S1030" t="s">
        <v>53</v>
      </c>
      <c r="T1030">
        <v>2</v>
      </c>
    </row>
    <row r="1031" spans="1:20" x14ac:dyDescent="0.2">
      <c r="A1031" s="4">
        <f t="shared" si="15"/>
        <v>45743</v>
      </c>
      <c r="B1031" t="s">
        <v>22</v>
      </c>
      <c r="C1031" t="s">
        <v>27</v>
      </c>
      <c r="D1031" t="s">
        <v>30</v>
      </c>
      <c r="E1031" t="s">
        <v>34</v>
      </c>
      <c r="F1031" t="s">
        <v>39</v>
      </c>
      <c r="G1031">
        <v>45983</v>
      </c>
      <c r="H1031" t="s">
        <v>41</v>
      </c>
      <c r="I1031" t="s">
        <v>44</v>
      </c>
      <c r="J1031">
        <v>759494</v>
      </c>
      <c r="K1031">
        <v>1</v>
      </c>
      <c r="L1031">
        <v>3574</v>
      </c>
      <c r="M1031">
        <v>5</v>
      </c>
      <c r="N1031">
        <v>49426</v>
      </c>
      <c r="O1031">
        <v>4815</v>
      </c>
      <c r="P1031">
        <v>1048</v>
      </c>
      <c r="Q1031" t="s">
        <v>46</v>
      </c>
      <c r="R1031" t="s">
        <v>50</v>
      </c>
      <c r="S1031" t="s">
        <v>55</v>
      </c>
      <c r="T1031">
        <v>5</v>
      </c>
    </row>
    <row r="1032" spans="1:20" x14ac:dyDescent="0.2">
      <c r="A1032" s="4">
        <f t="shared" si="15"/>
        <v>45743</v>
      </c>
      <c r="B1032" t="s">
        <v>20</v>
      </c>
      <c r="C1032" t="s">
        <v>26</v>
      </c>
      <c r="D1032" t="s">
        <v>31</v>
      </c>
      <c r="E1032" t="s">
        <v>36</v>
      </c>
      <c r="F1032" t="s">
        <v>38</v>
      </c>
      <c r="G1032">
        <v>50309</v>
      </c>
      <c r="H1032" t="s">
        <v>41</v>
      </c>
      <c r="I1032" t="s">
        <v>45</v>
      </c>
      <c r="J1032">
        <v>284492</v>
      </c>
      <c r="K1032">
        <v>2</v>
      </c>
      <c r="L1032">
        <v>1175</v>
      </c>
      <c r="M1032">
        <v>0</v>
      </c>
      <c r="N1032">
        <v>16965</v>
      </c>
      <c r="O1032">
        <v>5407</v>
      </c>
      <c r="P1032">
        <v>7457</v>
      </c>
      <c r="Q1032" t="s">
        <v>49</v>
      </c>
      <c r="R1032" t="s">
        <v>51</v>
      </c>
      <c r="S1032" t="s">
        <v>53</v>
      </c>
      <c r="T1032">
        <v>1</v>
      </c>
    </row>
    <row r="1033" spans="1:20" x14ac:dyDescent="0.2">
      <c r="A1033" s="4">
        <f t="shared" si="15"/>
        <v>45743</v>
      </c>
      <c r="B1033" t="s">
        <v>21</v>
      </c>
      <c r="C1033" t="s">
        <v>26</v>
      </c>
      <c r="D1033" t="s">
        <v>32</v>
      </c>
      <c r="E1033" t="s">
        <v>34</v>
      </c>
      <c r="F1033" t="s">
        <v>37</v>
      </c>
      <c r="G1033">
        <v>39715</v>
      </c>
      <c r="H1033" t="s">
        <v>42</v>
      </c>
      <c r="I1033" t="s">
        <v>43</v>
      </c>
      <c r="J1033">
        <v>391575</v>
      </c>
      <c r="K1033">
        <v>2</v>
      </c>
      <c r="L1033">
        <v>2154</v>
      </c>
      <c r="M1033">
        <v>10</v>
      </c>
      <c r="N1033">
        <v>14805</v>
      </c>
      <c r="O1033">
        <v>15753</v>
      </c>
      <c r="P1033">
        <v>-786</v>
      </c>
      <c r="Q1033" t="s">
        <v>49</v>
      </c>
      <c r="R1033" t="s">
        <v>52</v>
      </c>
      <c r="S1033" t="s">
        <v>53</v>
      </c>
      <c r="T1033">
        <v>2</v>
      </c>
    </row>
    <row r="1034" spans="1:20" x14ac:dyDescent="0.2">
      <c r="A1034" s="4">
        <f t="shared" si="15"/>
        <v>45744</v>
      </c>
      <c r="B1034" t="s">
        <v>22</v>
      </c>
      <c r="C1034" t="s">
        <v>26</v>
      </c>
      <c r="D1034" t="s">
        <v>31</v>
      </c>
      <c r="E1034" t="s">
        <v>35</v>
      </c>
      <c r="F1034" t="s">
        <v>37</v>
      </c>
      <c r="G1034">
        <v>46415</v>
      </c>
      <c r="H1034" t="s">
        <v>41</v>
      </c>
      <c r="I1034" t="s">
        <v>44</v>
      </c>
      <c r="J1034">
        <v>351770</v>
      </c>
      <c r="K1034">
        <v>5</v>
      </c>
      <c r="L1034">
        <v>4656</v>
      </c>
      <c r="M1034">
        <v>0</v>
      </c>
      <c r="N1034">
        <v>3344</v>
      </c>
      <c r="O1034">
        <v>18736</v>
      </c>
      <c r="P1034">
        <v>3949</v>
      </c>
      <c r="Q1034" t="s">
        <v>46</v>
      </c>
      <c r="R1034" t="s">
        <v>51</v>
      </c>
      <c r="S1034" t="s">
        <v>55</v>
      </c>
      <c r="T1034">
        <v>5</v>
      </c>
    </row>
    <row r="1035" spans="1:20" x14ac:dyDescent="0.2">
      <c r="A1035" s="4">
        <f t="shared" si="15"/>
        <v>45744</v>
      </c>
      <c r="B1035" t="s">
        <v>23</v>
      </c>
      <c r="C1035" t="s">
        <v>25</v>
      </c>
      <c r="D1035" t="s">
        <v>33</v>
      </c>
      <c r="E1035" t="s">
        <v>36</v>
      </c>
      <c r="F1035" t="s">
        <v>40</v>
      </c>
      <c r="G1035">
        <v>97328</v>
      </c>
      <c r="H1035" t="s">
        <v>41</v>
      </c>
      <c r="I1035" t="s">
        <v>43</v>
      </c>
      <c r="J1035">
        <v>300092</v>
      </c>
      <c r="K1035">
        <v>4</v>
      </c>
      <c r="L1035">
        <v>4044</v>
      </c>
      <c r="M1035">
        <v>0</v>
      </c>
      <c r="N1035">
        <v>22501</v>
      </c>
      <c r="O1035">
        <v>22606</v>
      </c>
      <c r="P1035">
        <v>10999</v>
      </c>
      <c r="Q1035" t="s">
        <v>48</v>
      </c>
      <c r="R1035" t="s">
        <v>51</v>
      </c>
      <c r="S1035" t="s">
        <v>55</v>
      </c>
      <c r="T1035">
        <v>3</v>
      </c>
    </row>
    <row r="1036" spans="1:20" x14ac:dyDescent="0.2">
      <c r="A1036" s="4">
        <f t="shared" si="15"/>
        <v>45744</v>
      </c>
      <c r="B1036" t="s">
        <v>22</v>
      </c>
      <c r="C1036" t="s">
        <v>27</v>
      </c>
      <c r="D1036" t="s">
        <v>32</v>
      </c>
      <c r="E1036" t="s">
        <v>36</v>
      </c>
      <c r="F1036" t="s">
        <v>40</v>
      </c>
      <c r="G1036">
        <v>98260</v>
      </c>
      <c r="H1036" t="s">
        <v>42</v>
      </c>
      <c r="I1036" t="s">
        <v>45</v>
      </c>
      <c r="J1036">
        <v>673853</v>
      </c>
      <c r="K1036">
        <v>2</v>
      </c>
      <c r="L1036">
        <v>4318</v>
      </c>
      <c r="M1036">
        <v>20</v>
      </c>
      <c r="N1036">
        <v>29331</v>
      </c>
      <c r="O1036">
        <v>1687</v>
      </c>
      <c r="P1036">
        <v>17237</v>
      </c>
      <c r="Q1036" t="s">
        <v>49</v>
      </c>
      <c r="R1036" t="s">
        <v>51</v>
      </c>
      <c r="S1036" t="s">
        <v>53</v>
      </c>
      <c r="T1036">
        <v>1</v>
      </c>
    </row>
    <row r="1037" spans="1:20" x14ac:dyDescent="0.2">
      <c r="A1037" s="4">
        <f t="shared" si="15"/>
        <v>45744</v>
      </c>
      <c r="B1037" t="s">
        <v>23</v>
      </c>
      <c r="C1037" t="s">
        <v>26</v>
      </c>
      <c r="D1037" t="s">
        <v>28</v>
      </c>
      <c r="E1037" t="s">
        <v>36</v>
      </c>
      <c r="F1037" t="s">
        <v>37</v>
      </c>
      <c r="G1037">
        <v>61581</v>
      </c>
      <c r="H1037" t="s">
        <v>41</v>
      </c>
      <c r="I1037" t="s">
        <v>44</v>
      </c>
      <c r="J1037">
        <v>550209</v>
      </c>
      <c r="K1037">
        <v>9</v>
      </c>
      <c r="L1037">
        <v>3943</v>
      </c>
      <c r="M1037">
        <v>5</v>
      </c>
      <c r="N1037">
        <v>11324</v>
      </c>
      <c r="O1037">
        <v>27905</v>
      </c>
      <c r="P1037">
        <v>5302</v>
      </c>
      <c r="Q1037" t="s">
        <v>49</v>
      </c>
      <c r="R1037" t="s">
        <v>51</v>
      </c>
      <c r="S1037" t="s">
        <v>53</v>
      </c>
      <c r="T1037">
        <v>1</v>
      </c>
    </row>
    <row r="1038" spans="1:20" x14ac:dyDescent="0.2">
      <c r="A1038" s="4">
        <f t="shared" si="15"/>
        <v>45744</v>
      </c>
      <c r="B1038" t="s">
        <v>21</v>
      </c>
      <c r="C1038" t="s">
        <v>27</v>
      </c>
      <c r="D1038" t="s">
        <v>30</v>
      </c>
      <c r="E1038" t="s">
        <v>34</v>
      </c>
      <c r="F1038" t="s">
        <v>37</v>
      </c>
      <c r="G1038">
        <v>13652</v>
      </c>
      <c r="H1038" t="s">
        <v>41</v>
      </c>
      <c r="I1038" t="s">
        <v>43</v>
      </c>
      <c r="J1038">
        <v>551251</v>
      </c>
      <c r="K1038">
        <v>7</v>
      </c>
      <c r="L1038">
        <v>1547</v>
      </c>
      <c r="M1038">
        <v>5</v>
      </c>
      <c r="N1038">
        <v>9539</v>
      </c>
      <c r="O1038">
        <v>14556</v>
      </c>
      <c r="P1038">
        <v>18668</v>
      </c>
      <c r="Q1038" t="s">
        <v>46</v>
      </c>
      <c r="R1038" t="s">
        <v>51</v>
      </c>
      <c r="S1038" t="s">
        <v>54</v>
      </c>
      <c r="T1038">
        <v>3</v>
      </c>
    </row>
    <row r="1039" spans="1:20" x14ac:dyDescent="0.2">
      <c r="A1039" s="4">
        <f t="shared" ref="A1039:A1102" si="16">A1027+1</f>
        <v>45744</v>
      </c>
      <c r="B1039" t="s">
        <v>20</v>
      </c>
      <c r="C1039" t="s">
        <v>25</v>
      </c>
      <c r="D1039" t="s">
        <v>30</v>
      </c>
      <c r="E1039" t="s">
        <v>35</v>
      </c>
      <c r="F1039" t="s">
        <v>37</v>
      </c>
      <c r="G1039">
        <v>36297</v>
      </c>
      <c r="H1039" t="s">
        <v>41</v>
      </c>
      <c r="I1039" t="s">
        <v>44</v>
      </c>
      <c r="J1039">
        <v>602374</v>
      </c>
      <c r="K1039">
        <v>8</v>
      </c>
      <c r="L1039">
        <v>2953</v>
      </c>
      <c r="M1039">
        <v>5</v>
      </c>
      <c r="N1039">
        <v>42632</v>
      </c>
      <c r="O1039">
        <v>14444</v>
      </c>
      <c r="P1039">
        <v>-4892</v>
      </c>
      <c r="Q1039" t="s">
        <v>49</v>
      </c>
      <c r="R1039" t="s">
        <v>52</v>
      </c>
      <c r="S1039" t="s">
        <v>56</v>
      </c>
      <c r="T1039">
        <v>1</v>
      </c>
    </row>
    <row r="1040" spans="1:20" x14ac:dyDescent="0.2">
      <c r="A1040" s="4">
        <f t="shared" si="16"/>
        <v>45744</v>
      </c>
      <c r="B1040" t="s">
        <v>22</v>
      </c>
      <c r="C1040" t="s">
        <v>24</v>
      </c>
      <c r="D1040" t="s">
        <v>28</v>
      </c>
      <c r="E1040" t="s">
        <v>34</v>
      </c>
      <c r="F1040" t="s">
        <v>39</v>
      </c>
      <c r="G1040">
        <v>24028</v>
      </c>
      <c r="H1040" t="s">
        <v>42</v>
      </c>
      <c r="I1040" t="s">
        <v>44</v>
      </c>
      <c r="J1040">
        <v>409456</v>
      </c>
      <c r="K1040">
        <v>8</v>
      </c>
      <c r="L1040">
        <v>1831</v>
      </c>
      <c r="M1040">
        <v>5</v>
      </c>
      <c r="N1040">
        <v>32262</v>
      </c>
      <c r="O1040">
        <v>18239</v>
      </c>
      <c r="P1040">
        <v>-4255</v>
      </c>
      <c r="Q1040" t="s">
        <v>46</v>
      </c>
      <c r="R1040" t="s">
        <v>50</v>
      </c>
      <c r="S1040" t="s">
        <v>53</v>
      </c>
      <c r="T1040">
        <v>4</v>
      </c>
    </row>
    <row r="1041" spans="1:20" x14ac:dyDescent="0.2">
      <c r="A1041" s="4">
        <f t="shared" si="16"/>
        <v>45744</v>
      </c>
      <c r="B1041" t="s">
        <v>20</v>
      </c>
      <c r="C1041" t="s">
        <v>26</v>
      </c>
      <c r="D1041" t="s">
        <v>33</v>
      </c>
      <c r="E1041" t="s">
        <v>36</v>
      </c>
      <c r="F1041" t="s">
        <v>38</v>
      </c>
      <c r="G1041">
        <v>23803</v>
      </c>
      <c r="H1041" t="s">
        <v>42</v>
      </c>
      <c r="I1041" t="s">
        <v>45</v>
      </c>
      <c r="J1041">
        <v>210613</v>
      </c>
      <c r="K1041">
        <v>2</v>
      </c>
      <c r="L1041">
        <v>4582</v>
      </c>
      <c r="M1041">
        <v>15</v>
      </c>
      <c r="N1041">
        <v>23732</v>
      </c>
      <c r="O1041">
        <v>16006</v>
      </c>
      <c r="P1041">
        <v>19539</v>
      </c>
      <c r="Q1041" t="s">
        <v>49</v>
      </c>
      <c r="R1041" t="s">
        <v>52</v>
      </c>
      <c r="S1041" t="s">
        <v>54</v>
      </c>
      <c r="T1041">
        <v>2</v>
      </c>
    </row>
    <row r="1042" spans="1:20" x14ac:dyDescent="0.2">
      <c r="A1042" s="4">
        <f t="shared" si="16"/>
        <v>45744</v>
      </c>
      <c r="B1042" t="s">
        <v>22</v>
      </c>
      <c r="C1042" t="s">
        <v>27</v>
      </c>
      <c r="D1042" t="s">
        <v>28</v>
      </c>
      <c r="E1042" t="s">
        <v>36</v>
      </c>
      <c r="F1042" t="s">
        <v>40</v>
      </c>
      <c r="G1042">
        <v>16307</v>
      </c>
      <c r="H1042" t="s">
        <v>41</v>
      </c>
      <c r="I1042" t="s">
        <v>45</v>
      </c>
      <c r="J1042">
        <v>925348</v>
      </c>
      <c r="K1042">
        <v>5</v>
      </c>
      <c r="L1042">
        <v>3160</v>
      </c>
      <c r="M1042">
        <v>15</v>
      </c>
      <c r="N1042">
        <v>15225</v>
      </c>
      <c r="O1042">
        <v>15103</v>
      </c>
      <c r="P1042">
        <v>1860</v>
      </c>
      <c r="Q1042" t="s">
        <v>49</v>
      </c>
      <c r="R1042" t="s">
        <v>52</v>
      </c>
      <c r="S1042" t="s">
        <v>54</v>
      </c>
      <c r="T1042">
        <v>5</v>
      </c>
    </row>
    <row r="1043" spans="1:20" x14ac:dyDescent="0.2">
      <c r="A1043" s="4">
        <f t="shared" si="16"/>
        <v>45744</v>
      </c>
      <c r="B1043" t="s">
        <v>23</v>
      </c>
      <c r="C1043" t="s">
        <v>27</v>
      </c>
      <c r="D1043" t="s">
        <v>29</v>
      </c>
      <c r="E1043" t="s">
        <v>36</v>
      </c>
      <c r="F1043" t="s">
        <v>38</v>
      </c>
      <c r="G1043">
        <v>41325</v>
      </c>
      <c r="H1043" t="s">
        <v>41</v>
      </c>
      <c r="I1043" t="s">
        <v>43</v>
      </c>
      <c r="J1043">
        <v>586026</v>
      </c>
      <c r="K1043">
        <v>3</v>
      </c>
      <c r="L1043">
        <v>2762</v>
      </c>
      <c r="M1043">
        <v>5</v>
      </c>
      <c r="N1043">
        <v>41859</v>
      </c>
      <c r="O1043">
        <v>5436</v>
      </c>
      <c r="P1043">
        <v>12732</v>
      </c>
      <c r="Q1043" t="s">
        <v>46</v>
      </c>
      <c r="R1043" t="s">
        <v>51</v>
      </c>
      <c r="S1043" t="s">
        <v>56</v>
      </c>
      <c r="T1043">
        <v>5</v>
      </c>
    </row>
    <row r="1044" spans="1:20" x14ac:dyDescent="0.2">
      <c r="A1044" s="4">
        <f t="shared" si="16"/>
        <v>45744</v>
      </c>
      <c r="B1044" t="s">
        <v>20</v>
      </c>
      <c r="C1044" t="s">
        <v>25</v>
      </c>
      <c r="D1044" t="s">
        <v>33</v>
      </c>
      <c r="E1044" t="s">
        <v>36</v>
      </c>
      <c r="F1044" t="s">
        <v>40</v>
      </c>
      <c r="G1044">
        <v>68616</v>
      </c>
      <c r="H1044" t="s">
        <v>41</v>
      </c>
      <c r="I1044" t="s">
        <v>44</v>
      </c>
      <c r="J1044">
        <v>776053</v>
      </c>
      <c r="K1044">
        <v>9</v>
      </c>
      <c r="L1044">
        <v>4857</v>
      </c>
      <c r="M1044">
        <v>10</v>
      </c>
      <c r="N1044">
        <v>46988</v>
      </c>
      <c r="O1044">
        <v>1021</v>
      </c>
      <c r="P1044">
        <v>2035</v>
      </c>
      <c r="Q1044" t="s">
        <v>46</v>
      </c>
      <c r="R1044" t="s">
        <v>50</v>
      </c>
      <c r="S1044" t="s">
        <v>54</v>
      </c>
      <c r="T1044">
        <v>2</v>
      </c>
    </row>
    <row r="1045" spans="1:20" x14ac:dyDescent="0.2">
      <c r="A1045" s="4">
        <f t="shared" si="16"/>
        <v>45744</v>
      </c>
      <c r="B1045" t="s">
        <v>22</v>
      </c>
      <c r="C1045" t="s">
        <v>26</v>
      </c>
      <c r="D1045" t="s">
        <v>32</v>
      </c>
      <c r="E1045" t="s">
        <v>34</v>
      </c>
      <c r="F1045" t="s">
        <v>40</v>
      </c>
      <c r="G1045">
        <v>70483</v>
      </c>
      <c r="H1045" t="s">
        <v>42</v>
      </c>
      <c r="I1045" t="s">
        <v>44</v>
      </c>
      <c r="J1045">
        <v>793919</v>
      </c>
      <c r="K1045">
        <v>9</v>
      </c>
      <c r="L1045">
        <v>1263</v>
      </c>
      <c r="M1045">
        <v>15</v>
      </c>
      <c r="N1045">
        <v>28496</v>
      </c>
      <c r="O1045">
        <v>16973</v>
      </c>
      <c r="P1045">
        <v>14695</v>
      </c>
      <c r="Q1045" t="s">
        <v>47</v>
      </c>
      <c r="R1045" t="s">
        <v>52</v>
      </c>
      <c r="S1045" t="s">
        <v>54</v>
      </c>
      <c r="T1045">
        <v>4</v>
      </c>
    </row>
    <row r="1046" spans="1:20" x14ac:dyDescent="0.2">
      <c r="A1046" s="4">
        <f t="shared" si="16"/>
        <v>45745</v>
      </c>
      <c r="B1046" t="s">
        <v>23</v>
      </c>
      <c r="C1046" t="s">
        <v>24</v>
      </c>
      <c r="D1046" t="s">
        <v>28</v>
      </c>
      <c r="E1046" t="s">
        <v>35</v>
      </c>
      <c r="F1046" t="s">
        <v>40</v>
      </c>
      <c r="G1046">
        <v>41574</v>
      </c>
      <c r="H1046" t="s">
        <v>42</v>
      </c>
      <c r="I1046" t="s">
        <v>44</v>
      </c>
      <c r="J1046">
        <v>969271</v>
      </c>
      <c r="K1046">
        <v>6</v>
      </c>
      <c r="L1046">
        <v>2867</v>
      </c>
      <c r="M1046">
        <v>15</v>
      </c>
      <c r="N1046">
        <v>20856</v>
      </c>
      <c r="O1046">
        <v>8317</v>
      </c>
      <c r="P1046">
        <v>6779</v>
      </c>
      <c r="Q1046" t="s">
        <v>48</v>
      </c>
      <c r="R1046" t="s">
        <v>52</v>
      </c>
      <c r="S1046" t="s">
        <v>53</v>
      </c>
      <c r="T1046">
        <v>1</v>
      </c>
    </row>
    <row r="1047" spans="1:20" x14ac:dyDescent="0.2">
      <c r="A1047" s="4">
        <f t="shared" si="16"/>
        <v>45745</v>
      </c>
      <c r="B1047" t="s">
        <v>20</v>
      </c>
      <c r="C1047" t="s">
        <v>27</v>
      </c>
      <c r="D1047" t="s">
        <v>33</v>
      </c>
      <c r="E1047" t="s">
        <v>35</v>
      </c>
      <c r="F1047" t="s">
        <v>37</v>
      </c>
      <c r="G1047">
        <v>94798</v>
      </c>
      <c r="H1047" t="s">
        <v>41</v>
      </c>
      <c r="I1047" t="s">
        <v>43</v>
      </c>
      <c r="J1047">
        <v>412202</v>
      </c>
      <c r="K1047">
        <v>4</v>
      </c>
      <c r="L1047">
        <v>3908</v>
      </c>
      <c r="M1047">
        <v>10</v>
      </c>
      <c r="N1047">
        <v>2958</v>
      </c>
      <c r="O1047">
        <v>19388</v>
      </c>
      <c r="P1047">
        <v>2786</v>
      </c>
      <c r="Q1047" t="s">
        <v>47</v>
      </c>
      <c r="R1047" t="s">
        <v>50</v>
      </c>
      <c r="S1047" t="s">
        <v>56</v>
      </c>
      <c r="T1047">
        <v>3</v>
      </c>
    </row>
    <row r="1048" spans="1:20" x14ac:dyDescent="0.2">
      <c r="A1048" s="4">
        <f t="shared" si="16"/>
        <v>45745</v>
      </c>
      <c r="B1048" t="s">
        <v>20</v>
      </c>
      <c r="C1048" t="s">
        <v>26</v>
      </c>
      <c r="D1048" t="s">
        <v>32</v>
      </c>
      <c r="E1048" t="s">
        <v>36</v>
      </c>
      <c r="F1048" t="s">
        <v>40</v>
      </c>
      <c r="G1048">
        <v>77071</v>
      </c>
      <c r="H1048" t="s">
        <v>41</v>
      </c>
      <c r="I1048" t="s">
        <v>45</v>
      </c>
      <c r="J1048">
        <v>840490</v>
      </c>
      <c r="K1048">
        <v>8</v>
      </c>
      <c r="L1048">
        <v>2184</v>
      </c>
      <c r="M1048">
        <v>5</v>
      </c>
      <c r="N1048">
        <v>29863</v>
      </c>
      <c r="O1048">
        <v>7712</v>
      </c>
      <c r="P1048">
        <v>18737</v>
      </c>
      <c r="Q1048" t="s">
        <v>46</v>
      </c>
      <c r="R1048" t="s">
        <v>52</v>
      </c>
      <c r="S1048" t="s">
        <v>56</v>
      </c>
      <c r="T1048">
        <v>3</v>
      </c>
    </row>
    <row r="1049" spans="1:20" x14ac:dyDescent="0.2">
      <c r="A1049" s="4">
        <f t="shared" si="16"/>
        <v>45745</v>
      </c>
      <c r="B1049" t="s">
        <v>22</v>
      </c>
      <c r="C1049" t="s">
        <v>24</v>
      </c>
      <c r="D1049" t="s">
        <v>28</v>
      </c>
      <c r="E1049" t="s">
        <v>35</v>
      </c>
      <c r="F1049" t="s">
        <v>38</v>
      </c>
      <c r="G1049">
        <v>24932</v>
      </c>
      <c r="H1049" t="s">
        <v>41</v>
      </c>
      <c r="I1049" t="s">
        <v>45</v>
      </c>
      <c r="J1049">
        <v>619824</v>
      </c>
      <c r="K1049">
        <v>5</v>
      </c>
      <c r="L1049">
        <v>4964</v>
      </c>
      <c r="M1049">
        <v>0</v>
      </c>
      <c r="N1049">
        <v>19872</v>
      </c>
      <c r="O1049">
        <v>24197</v>
      </c>
      <c r="P1049">
        <v>12121</v>
      </c>
      <c r="Q1049" t="s">
        <v>49</v>
      </c>
      <c r="R1049" t="s">
        <v>50</v>
      </c>
      <c r="S1049" t="s">
        <v>54</v>
      </c>
      <c r="T1049">
        <v>1</v>
      </c>
    </row>
    <row r="1050" spans="1:20" x14ac:dyDescent="0.2">
      <c r="A1050" s="4">
        <f t="shared" si="16"/>
        <v>45745</v>
      </c>
      <c r="B1050" t="s">
        <v>22</v>
      </c>
      <c r="C1050" t="s">
        <v>27</v>
      </c>
      <c r="D1050" t="s">
        <v>30</v>
      </c>
      <c r="E1050" t="s">
        <v>36</v>
      </c>
      <c r="F1050" t="s">
        <v>40</v>
      </c>
      <c r="G1050">
        <v>25749</v>
      </c>
      <c r="H1050" t="s">
        <v>41</v>
      </c>
      <c r="I1050" t="s">
        <v>44</v>
      </c>
      <c r="J1050">
        <v>839999</v>
      </c>
      <c r="K1050">
        <v>3</v>
      </c>
      <c r="L1050">
        <v>1369</v>
      </c>
      <c r="M1050">
        <v>15</v>
      </c>
      <c r="N1050">
        <v>23151</v>
      </c>
      <c r="O1050">
        <v>13144</v>
      </c>
      <c r="P1050">
        <v>532</v>
      </c>
      <c r="Q1050" t="s">
        <v>48</v>
      </c>
      <c r="R1050" t="s">
        <v>52</v>
      </c>
      <c r="S1050" t="s">
        <v>54</v>
      </c>
      <c r="T1050">
        <v>5</v>
      </c>
    </row>
    <row r="1051" spans="1:20" x14ac:dyDescent="0.2">
      <c r="A1051" s="4">
        <f t="shared" si="16"/>
        <v>45745</v>
      </c>
      <c r="B1051" t="s">
        <v>22</v>
      </c>
      <c r="C1051" t="s">
        <v>27</v>
      </c>
      <c r="D1051" t="s">
        <v>28</v>
      </c>
      <c r="E1051" t="s">
        <v>36</v>
      </c>
      <c r="F1051" t="s">
        <v>38</v>
      </c>
      <c r="G1051">
        <v>18727</v>
      </c>
      <c r="H1051" t="s">
        <v>42</v>
      </c>
      <c r="I1051" t="s">
        <v>43</v>
      </c>
      <c r="J1051">
        <v>573754</v>
      </c>
      <c r="K1051">
        <v>8</v>
      </c>
      <c r="L1051">
        <v>3233</v>
      </c>
      <c r="M1051">
        <v>0</v>
      </c>
      <c r="N1051">
        <v>20317</v>
      </c>
      <c r="O1051">
        <v>29462</v>
      </c>
      <c r="P1051">
        <v>5743</v>
      </c>
      <c r="Q1051" t="s">
        <v>46</v>
      </c>
      <c r="R1051" t="s">
        <v>51</v>
      </c>
      <c r="S1051" t="s">
        <v>55</v>
      </c>
      <c r="T1051">
        <v>2</v>
      </c>
    </row>
    <row r="1052" spans="1:20" x14ac:dyDescent="0.2">
      <c r="A1052" s="4">
        <f t="shared" si="16"/>
        <v>45745</v>
      </c>
      <c r="B1052" t="s">
        <v>23</v>
      </c>
      <c r="C1052" t="s">
        <v>24</v>
      </c>
      <c r="D1052" t="s">
        <v>31</v>
      </c>
      <c r="E1052" t="s">
        <v>35</v>
      </c>
      <c r="F1052" t="s">
        <v>40</v>
      </c>
      <c r="G1052">
        <v>65406</v>
      </c>
      <c r="H1052" t="s">
        <v>42</v>
      </c>
      <c r="I1052" t="s">
        <v>44</v>
      </c>
      <c r="J1052">
        <v>563647</v>
      </c>
      <c r="K1052">
        <v>6</v>
      </c>
      <c r="L1052">
        <v>1413</v>
      </c>
      <c r="M1052">
        <v>0</v>
      </c>
      <c r="N1052">
        <v>15584</v>
      </c>
      <c r="O1052">
        <v>1969</v>
      </c>
      <c r="P1052">
        <v>10892</v>
      </c>
      <c r="Q1052" t="s">
        <v>47</v>
      </c>
      <c r="R1052" t="s">
        <v>50</v>
      </c>
      <c r="S1052" t="s">
        <v>53</v>
      </c>
      <c r="T1052">
        <v>2</v>
      </c>
    </row>
    <row r="1053" spans="1:20" x14ac:dyDescent="0.2">
      <c r="A1053" s="4">
        <f t="shared" si="16"/>
        <v>45745</v>
      </c>
      <c r="B1053" t="s">
        <v>22</v>
      </c>
      <c r="C1053" t="s">
        <v>24</v>
      </c>
      <c r="D1053" t="s">
        <v>28</v>
      </c>
      <c r="E1053" t="s">
        <v>36</v>
      </c>
      <c r="F1053" t="s">
        <v>40</v>
      </c>
      <c r="G1053">
        <v>27332</v>
      </c>
      <c r="H1053" t="s">
        <v>41</v>
      </c>
      <c r="I1053" t="s">
        <v>45</v>
      </c>
      <c r="J1053">
        <v>667612</v>
      </c>
      <c r="K1053">
        <v>5</v>
      </c>
      <c r="L1053">
        <v>3631</v>
      </c>
      <c r="M1053">
        <v>10</v>
      </c>
      <c r="N1053">
        <v>40495</v>
      </c>
      <c r="O1053">
        <v>4778</v>
      </c>
      <c r="P1053">
        <v>13585</v>
      </c>
      <c r="Q1053" t="s">
        <v>49</v>
      </c>
      <c r="R1053" t="s">
        <v>52</v>
      </c>
      <c r="S1053" t="s">
        <v>54</v>
      </c>
      <c r="T1053">
        <v>5</v>
      </c>
    </row>
    <row r="1054" spans="1:20" x14ac:dyDescent="0.2">
      <c r="A1054" s="4">
        <f t="shared" si="16"/>
        <v>45745</v>
      </c>
      <c r="B1054" t="s">
        <v>20</v>
      </c>
      <c r="C1054" t="s">
        <v>25</v>
      </c>
      <c r="D1054" t="s">
        <v>31</v>
      </c>
      <c r="E1054" t="s">
        <v>35</v>
      </c>
      <c r="F1054" t="s">
        <v>37</v>
      </c>
      <c r="G1054">
        <v>20834</v>
      </c>
      <c r="H1054" t="s">
        <v>42</v>
      </c>
      <c r="I1054" t="s">
        <v>44</v>
      </c>
      <c r="J1054">
        <v>714975</v>
      </c>
      <c r="K1054">
        <v>1</v>
      </c>
      <c r="L1054">
        <v>2130</v>
      </c>
      <c r="M1054">
        <v>5</v>
      </c>
      <c r="N1054">
        <v>28592</v>
      </c>
      <c r="O1054">
        <v>24718</v>
      </c>
      <c r="P1054">
        <v>1367</v>
      </c>
      <c r="Q1054" t="s">
        <v>49</v>
      </c>
      <c r="R1054" t="s">
        <v>52</v>
      </c>
      <c r="S1054" t="s">
        <v>55</v>
      </c>
      <c r="T1054">
        <v>2</v>
      </c>
    </row>
    <row r="1055" spans="1:20" x14ac:dyDescent="0.2">
      <c r="A1055" s="4">
        <f t="shared" si="16"/>
        <v>45745</v>
      </c>
      <c r="B1055" t="s">
        <v>20</v>
      </c>
      <c r="C1055" t="s">
        <v>26</v>
      </c>
      <c r="D1055" t="s">
        <v>32</v>
      </c>
      <c r="E1055" t="s">
        <v>36</v>
      </c>
      <c r="F1055" t="s">
        <v>38</v>
      </c>
      <c r="G1055">
        <v>30325</v>
      </c>
      <c r="H1055" t="s">
        <v>42</v>
      </c>
      <c r="I1055" t="s">
        <v>44</v>
      </c>
      <c r="J1055">
        <v>568671</v>
      </c>
      <c r="K1055">
        <v>3</v>
      </c>
      <c r="L1055">
        <v>1042</v>
      </c>
      <c r="M1055">
        <v>0</v>
      </c>
      <c r="N1055">
        <v>39917</v>
      </c>
      <c r="O1055">
        <v>9536</v>
      </c>
      <c r="P1055">
        <v>10181</v>
      </c>
      <c r="Q1055" t="s">
        <v>46</v>
      </c>
      <c r="R1055" t="s">
        <v>50</v>
      </c>
      <c r="S1055" t="s">
        <v>55</v>
      </c>
      <c r="T1055">
        <v>5</v>
      </c>
    </row>
    <row r="1056" spans="1:20" x14ac:dyDescent="0.2">
      <c r="A1056" s="4">
        <f t="shared" si="16"/>
        <v>45745</v>
      </c>
      <c r="B1056" t="s">
        <v>22</v>
      </c>
      <c r="C1056" t="s">
        <v>26</v>
      </c>
      <c r="D1056" t="s">
        <v>28</v>
      </c>
      <c r="E1056" t="s">
        <v>35</v>
      </c>
      <c r="F1056" t="s">
        <v>40</v>
      </c>
      <c r="G1056">
        <v>19213</v>
      </c>
      <c r="H1056" t="s">
        <v>41</v>
      </c>
      <c r="I1056" t="s">
        <v>44</v>
      </c>
      <c r="J1056">
        <v>275259</v>
      </c>
      <c r="K1056">
        <v>7</v>
      </c>
      <c r="L1056">
        <v>2703</v>
      </c>
      <c r="M1056">
        <v>5</v>
      </c>
      <c r="N1056">
        <v>24136</v>
      </c>
      <c r="O1056">
        <v>27305</v>
      </c>
      <c r="P1056">
        <v>12825</v>
      </c>
      <c r="Q1056" t="s">
        <v>49</v>
      </c>
      <c r="R1056" t="s">
        <v>50</v>
      </c>
      <c r="S1056" t="s">
        <v>53</v>
      </c>
      <c r="T1056">
        <v>4</v>
      </c>
    </row>
    <row r="1057" spans="1:20" x14ac:dyDescent="0.2">
      <c r="A1057" s="4">
        <f t="shared" si="16"/>
        <v>45745</v>
      </c>
      <c r="B1057" t="s">
        <v>22</v>
      </c>
      <c r="C1057" t="s">
        <v>25</v>
      </c>
      <c r="D1057" t="s">
        <v>32</v>
      </c>
      <c r="E1057" t="s">
        <v>36</v>
      </c>
      <c r="F1057" t="s">
        <v>40</v>
      </c>
      <c r="G1057">
        <v>11403</v>
      </c>
      <c r="H1057" t="s">
        <v>41</v>
      </c>
      <c r="I1057" t="s">
        <v>45</v>
      </c>
      <c r="J1057">
        <v>580679</v>
      </c>
      <c r="K1057">
        <v>3</v>
      </c>
      <c r="L1057">
        <v>3435</v>
      </c>
      <c r="M1057">
        <v>20</v>
      </c>
      <c r="N1057">
        <v>39742</v>
      </c>
      <c r="O1057">
        <v>22964</v>
      </c>
      <c r="P1057">
        <v>-4317</v>
      </c>
      <c r="Q1057" t="s">
        <v>47</v>
      </c>
      <c r="R1057" t="s">
        <v>50</v>
      </c>
      <c r="S1057" t="s">
        <v>55</v>
      </c>
      <c r="T1057">
        <v>1</v>
      </c>
    </row>
    <row r="1058" spans="1:20" x14ac:dyDescent="0.2">
      <c r="A1058" s="4">
        <f t="shared" si="16"/>
        <v>45746</v>
      </c>
      <c r="B1058" t="s">
        <v>21</v>
      </c>
      <c r="C1058" t="s">
        <v>27</v>
      </c>
      <c r="D1058" t="s">
        <v>32</v>
      </c>
      <c r="E1058" t="s">
        <v>35</v>
      </c>
      <c r="F1058" t="s">
        <v>38</v>
      </c>
      <c r="G1058">
        <v>66971</v>
      </c>
      <c r="H1058" t="s">
        <v>41</v>
      </c>
      <c r="I1058" t="s">
        <v>43</v>
      </c>
      <c r="J1058">
        <v>652435</v>
      </c>
      <c r="K1058">
        <v>1</v>
      </c>
      <c r="L1058">
        <v>1251</v>
      </c>
      <c r="M1058">
        <v>5</v>
      </c>
      <c r="N1058">
        <v>25474</v>
      </c>
      <c r="O1058">
        <v>17284</v>
      </c>
      <c r="P1058">
        <v>13304</v>
      </c>
      <c r="Q1058" t="s">
        <v>49</v>
      </c>
      <c r="R1058" t="s">
        <v>50</v>
      </c>
      <c r="S1058" t="s">
        <v>54</v>
      </c>
      <c r="T1058">
        <v>5</v>
      </c>
    </row>
    <row r="1059" spans="1:20" x14ac:dyDescent="0.2">
      <c r="A1059" s="4">
        <f t="shared" si="16"/>
        <v>45746</v>
      </c>
      <c r="B1059" t="s">
        <v>20</v>
      </c>
      <c r="C1059" t="s">
        <v>24</v>
      </c>
      <c r="D1059" t="s">
        <v>33</v>
      </c>
      <c r="E1059" t="s">
        <v>36</v>
      </c>
      <c r="F1059" t="s">
        <v>40</v>
      </c>
      <c r="G1059">
        <v>64030</v>
      </c>
      <c r="H1059" t="s">
        <v>41</v>
      </c>
      <c r="I1059" t="s">
        <v>44</v>
      </c>
      <c r="J1059">
        <v>702202</v>
      </c>
      <c r="K1059">
        <v>8</v>
      </c>
      <c r="L1059">
        <v>2611</v>
      </c>
      <c r="M1059">
        <v>10</v>
      </c>
      <c r="N1059">
        <v>22321</v>
      </c>
      <c r="O1059">
        <v>25461</v>
      </c>
      <c r="P1059">
        <v>170</v>
      </c>
      <c r="Q1059" t="s">
        <v>47</v>
      </c>
      <c r="R1059" t="s">
        <v>50</v>
      </c>
      <c r="S1059" t="s">
        <v>55</v>
      </c>
      <c r="T1059">
        <v>4</v>
      </c>
    </row>
    <row r="1060" spans="1:20" x14ac:dyDescent="0.2">
      <c r="A1060" s="4">
        <f t="shared" si="16"/>
        <v>45746</v>
      </c>
      <c r="B1060" t="s">
        <v>23</v>
      </c>
      <c r="C1060" t="s">
        <v>24</v>
      </c>
      <c r="D1060" t="s">
        <v>32</v>
      </c>
      <c r="E1060" t="s">
        <v>36</v>
      </c>
      <c r="F1060" t="s">
        <v>39</v>
      </c>
      <c r="G1060">
        <v>83042</v>
      </c>
      <c r="H1060" t="s">
        <v>42</v>
      </c>
      <c r="I1060" t="s">
        <v>45</v>
      </c>
      <c r="J1060">
        <v>595245</v>
      </c>
      <c r="K1060">
        <v>7</v>
      </c>
      <c r="L1060">
        <v>920</v>
      </c>
      <c r="M1060">
        <v>10</v>
      </c>
      <c r="N1060">
        <v>38029</v>
      </c>
      <c r="O1060">
        <v>4331</v>
      </c>
      <c r="P1060">
        <v>17133</v>
      </c>
      <c r="Q1060" t="s">
        <v>49</v>
      </c>
      <c r="R1060" t="s">
        <v>50</v>
      </c>
      <c r="S1060" t="s">
        <v>55</v>
      </c>
      <c r="T1060">
        <v>5</v>
      </c>
    </row>
    <row r="1061" spans="1:20" x14ac:dyDescent="0.2">
      <c r="A1061" s="4">
        <f t="shared" si="16"/>
        <v>45746</v>
      </c>
      <c r="B1061" t="s">
        <v>21</v>
      </c>
      <c r="C1061" t="s">
        <v>24</v>
      </c>
      <c r="D1061" t="s">
        <v>32</v>
      </c>
      <c r="E1061" t="s">
        <v>36</v>
      </c>
      <c r="F1061" t="s">
        <v>37</v>
      </c>
      <c r="G1061">
        <v>17591</v>
      </c>
      <c r="H1061" t="s">
        <v>41</v>
      </c>
      <c r="I1061" t="s">
        <v>44</v>
      </c>
      <c r="J1061">
        <v>580297</v>
      </c>
      <c r="K1061">
        <v>5</v>
      </c>
      <c r="L1061">
        <v>2870</v>
      </c>
      <c r="M1061">
        <v>20</v>
      </c>
      <c r="N1061">
        <v>45159</v>
      </c>
      <c r="O1061">
        <v>5295</v>
      </c>
      <c r="P1061">
        <v>10316</v>
      </c>
      <c r="Q1061" t="s">
        <v>48</v>
      </c>
      <c r="R1061" t="s">
        <v>51</v>
      </c>
      <c r="S1061" t="s">
        <v>54</v>
      </c>
      <c r="T1061">
        <v>4</v>
      </c>
    </row>
    <row r="1062" spans="1:20" x14ac:dyDescent="0.2">
      <c r="A1062" s="4">
        <f t="shared" si="16"/>
        <v>45746</v>
      </c>
      <c r="B1062" t="s">
        <v>22</v>
      </c>
      <c r="C1062" t="s">
        <v>27</v>
      </c>
      <c r="D1062" t="s">
        <v>28</v>
      </c>
      <c r="E1062" t="s">
        <v>35</v>
      </c>
      <c r="F1062" t="s">
        <v>38</v>
      </c>
      <c r="G1062">
        <v>22996</v>
      </c>
      <c r="H1062" t="s">
        <v>41</v>
      </c>
      <c r="I1062" t="s">
        <v>43</v>
      </c>
      <c r="J1062">
        <v>883096</v>
      </c>
      <c r="K1062">
        <v>5</v>
      </c>
      <c r="L1062">
        <v>1986</v>
      </c>
      <c r="M1062">
        <v>10</v>
      </c>
      <c r="N1062">
        <v>45262</v>
      </c>
      <c r="O1062">
        <v>23532</v>
      </c>
      <c r="P1062">
        <v>715</v>
      </c>
      <c r="Q1062" t="s">
        <v>46</v>
      </c>
      <c r="R1062" t="s">
        <v>51</v>
      </c>
      <c r="S1062" t="s">
        <v>55</v>
      </c>
      <c r="T1062">
        <v>4</v>
      </c>
    </row>
    <row r="1063" spans="1:20" x14ac:dyDescent="0.2">
      <c r="A1063" s="4">
        <f t="shared" si="16"/>
        <v>45746</v>
      </c>
      <c r="B1063" t="s">
        <v>22</v>
      </c>
      <c r="C1063" t="s">
        <v>24</v>
      </c>
      <c r="D1063" t="s">
        <v>28</v>
      </c>
      <c r="E1063" t="s">
        <v>34</v>
      </c>
      <c r="F1063" t="s">
        <v>37</v>
      </c>
      <c r="G1063">
        <v>62485</v>
      </c>
      <c r="H1063" t="s">
        <v>41</v>
      </c>
      <c r="I1063" t="s">
        <v>44</v>
      </c>
      <c r="J1063">
        <v>603078</v>
      </c>
      <c r="K1063">
        <v>6</v>
      </c>
      <c r="L1063">
        <v>1046</v>
      </c>
      <c r="M1063">
        <v>5</v>
      </c>
      <c r="N1063">
        <v>47813</v>
      </c>
      <c r="O1063">
        <v>23827</v>
      </c>
      <c r="P1063">
        <v>10652</v>
      </c>
      <c r="Q1063" t="s">
        <v>46</v>
      </c>
      <c r="R1063" t="s">
        <v>50</v>
      </c>
      <c r="S1063" t="s">
        <v>56</v>
      </c>
      <c r="T1063">
        <v>4</v>
      </c>
    </row>
    <row r="1064" spans="1:20" x14ac:dyDescent="0.2">
      <c r="A1064" s="4">
        <f t="shared" si="16"/>
        <v>45746</v>
      </c>
      <c r="B1064" t="s">
        <v>20</v>
      </c>
      <c r="C1064" t="s">
        <v>24</v>
      </c>
      <c r="D1064" t="s">
        <v>30</v>
      </c>
      <c r="E1064" t="s">
        <v>36</v>
      </c>
      <c r="F1064" t="s">
        <v>39</v>
      </c>
      <c r="G1064">
        <v>57830</v>
      </c>
      <c r="H1064" t="s">
        <v>41</v>
      </c>
      <c r="I1064" t="s">
        <v>43</v>
      </c>
      <c r="J1064">
        <v>440737</v>
      </c>
      <c r="K1064">
        <v>7</v>
      </c>
      <c r="L1064">
        <v>3057</v>
      </c>
      <c r="M1064">
        <v>5</v>
      </c>
      <c r="N1064">
        <v>33777</v>
      </c>
      <c r="O1064">
        <v>16962</v>
      </c>
      <c r="P1064">
        <v>-1016</v>
      </c>
      <c r="Q1064" t="s">
        <v>49</v>
      </c>
      <c r="R1064" t="s">
        <v>52</v>
      </c>
      <c r="S1064" t="s">
        <v>53</v>
      </c>
      <c r="T1064">
        <v>1</v>
      </c>
    </row>
    <row r="1065" spans="1:20" x14ac:dyDescent="0.2">
      <c r="A1065" s="4">
        <f t="shared" si="16"/>
        <v>45746</v>
      </c>
      <c r="B1065" t="s">
        <v>22</v>
      </c>
      <c r="C1065" t="s">
        <v>25</v>
      </c>
      <c r="D1065" t="s">
        <v>33</v>
      </c>
      <c r="E1065" t="s">
        <v>36</v>
      </c>
      <c r="F1065" t="s">
        <v>39</v>
      </c>
      <c r="G1065">
        <v>44370</v>
      </c>
      <c r="H1065" t="s">
        <v>42</v>
      </c>
      <c r="I1065" t="s">
        <v>45</v>
      </c>
      <c r="J1065">
        <v>494576</v>
      </c>
      <c r="K1065">
        <v>3</v>
      </c>
      <c r="L1065">
        <v>2071</v>
      </c>
      <c r="M1065">
        <v>5</v>
      </c>
      <c r="N1065">
        <v>30858</v>
      </c>
      <c r="O1065">
        <v>12799</v>
      </c>
      <c r="P1065">
        <v>-1585</v>
      </c>
      <c r="Q1065" t="s">
        <v>46</v>
      </c>
      <c r="R1065" t="s">
        <v>51</v>
      </c>
      <c r="S1065" t="s">
        <v>54</v>
      </c>
      <c r="T1065">
        <v>5</v>
      </c>
    </row>
    <row r="1066" spans="1:20" x14ac:dyDescent="0.2">
      <c r="A1066" s="4">
        <f t="shared" si="16"/>
        <v>45746</v>
      </c>
      <c r="B1066" t="s">
        <v>23</v>
      </c>
      <c r="C1066" t="s">
        <v>27</v>
      </c>
      <c r="D1066" t="s">
        <v>32</v>
      </c>
      <c r="E1066" t="s">
        <v>35</v>
      </c>
      <c r="F1066" t="s">
        <v>39</v>
      </c>
      <c r="G1066">
        <v>67572</v>
      </c>
      <c r="H1066" t="s">
        <v>41</v>
      </c>
      <c r="I1066" t="s">
        <v>43</v>
      </c>
      <c r="J1066">
        <v>626336</v>
      </c>
      <c r="K1066">
        <v>4</v>
      </c>
      <c r="L1066">
        <v>953</v>
      </c>
      <c r="M1066">
        <v>10</v>
      </c>
      <c r="N1066">
        <v>43838</v>
      </c>
      <c r="O1066">
        <v>20691</v>
      </c>
      <c r="P1066">
        <v>1109</v>
      </c>
      <c r="Q1066" t="s">
        <v>48</v>
      </c>
      <c r="R1066" t="s">
        <v>51</v>
      </c>
      <c r="S1066" t="s">
        <v>53</v>
      </c>
      <c r="T1066">
        <v>5</v>
      </c>
    </row>
    <row r="1067" spans="1:20" x14ac:dyDescent="0.2">
      <c r="A1067" s="4">
        <f t="shared" si="16"/>
        <v>45746</v>
      </c>
      <c r="B1067" t="s">
        <v>20</v>
      </c>
      <c r="C1067" t="s">
        <v>26</v>
      </c>
      <c r="D1067" t="s">
        <v>33</v>
      </c>
      <c r="E1067" t="s">
        <v>36</v>
      </c>
      <c r="F1067" t="s">
        <v>38</v>
      </c>
      <c r="G1067">
        <v>89008</v>
      </c>
      <c r="H1067" t="s">
        <v>41</v>
      </c>
      <c r="I1067" t="s">
        <v>43</v>
      </c>
      <c r="J1067">
        <v>532236</v>
      </c>
      <c r="K1067">
        <v>1</v>
      </c>
      <c r="L1067">
        <v>3191</v>
      </c>
      <c r="M1067">
        <v>5</v>
      </c>
      <c r="N1067">
        <v>40336</v>
      </c>
      <c r="O1067">
        <v>23250</v>
      </c>
      <c r="P1067">
        <v>-4730</v>
      </c>
      <c r="Q1067" t="s">
        <v>47</v>
      </c>
      <c r="R1067" t="s">
        <v>52</v>
      </c>
      <c r="S1067" t="s">
        <v>54</v>
      </c>
      <c r="T1067">
        <v>5</v>
      </c>
    </row>
    <row r="1068" spans="1:20" x14ac:dyDescent="0.2">
      <c r="A1068" s="4">
        <f t="shared" si="16"/>
        <v>45746</v>
      </c>
      <c r="B1068" t="s">
        <v>22</v>
      </c>
      <c r="C1068" t="s">
        <v>25</v>
      </c>
      <c r="D1068" t="s">
        <v>31</v>
      </c>
      <c r="E1068" t="s">
        <v>36</v>
      </c>
      <c r="F1068" t="s">
        <v>39</v>
      </c>
      <c r="G1068">
        <v>39098</v>
      </c>
      <c r="H1068" t="s">
        <v>42</v>
      </c>
      <c r="I1068" t="s">
        <v>45</v>
      </c>
      <c r="J1068">
        <v>143935</v>
      </c>
      <c r="K1068">
        <v>7</v>
      </c>
      <c r="L1068">
        <v>2257</v>
      </c>
      <c r="M1068">
        <v>15</v>
      </c>
      <c r="N1068">
        <v>6768</v>
      </c>
      <c r="O1068">
        <v>16073</v>
      </c>
      <c r="P1068">
        <v>1832</v>
      </c>
      <c r="Q1068" t="s">
        <v>48</v>
      </c>
      <c r="R1068" t="s">
        <v>51</v>
      </c>
      <c r="S1068" t="s">
        <v>55</v>
      </c>
      <c r="T1068">
        <v>4</v>
      </c>
    </row>
    <row r="1069" spans="1:20" x14ac:dyDescent="0.2">
      <c r="A1069" s="4">
        <f t="shared" si="16"/>
        <v>45746</v>
      </c>
      <c r="B1069" t="s">
        <v>20</v>
      </c>
      <c r="C1069" t="s">
        <v>25</v>
      </c>
      <c r="D1069" t="s">
        <v>32</v>
      </c>
      <c r="E1069" t="s">
        <v>36</v>
      </c>
      <c r="F1069" t="s">
        <v>38</v>
      </c>
      <c r="G1069">
        <v>71561</v>
      </c>
      <c r="H1069" t="s">
        <v>41</v>
      </c>
      <c r="I1069" t="s">
        <v>43</v>
      </c>
      <c r="J1069">
        <v>777842</v>
      </c>
      <c r="K1069">
        <v>2</v>
      </c>
      <c r="L1069">
        <v>4869</v>
      </c>
      <c r="M1069">
        <v>20</v>
      </c>
      <c r="N1069">
        <v>47931</v>
      </c>
      <c r="O1069">
        <v>17923</v>
      </c>
      <c r="P1069">
        <v>16639</v>
      </c>
      <c r="Q1069" t="s">
        <v>48</v>
      </c>
      <c r="R1069" t="s">
        <v>51</v>
      </c>
      <c r="S1069" t="s">
        <v>53</v>
      </c>
      <c r="T1069">
        <v>2</v>
      </c>
    </row>
    <row r="1070" spans="1:20" x14ac:dyDescent="0.2">
      <c r="A1070" s="4">
        <f t="shared" si="16"/>
        <v>45747</v>
      </c>
      <c r="B1070" t="s">
        <v>22</v>
      </c>
      <c r="C1070" t="s">
        <v>26</v>
      </c>
      <c r="D1070" t="s">
        <v>33</v>
      </c>
      <c r="E1070" t="s">
        <v>36</v>
      </c>
      <c r="F1070" t="s">
        <v>38</v>
      </c>
      <c r="G1070">
        <v>12196</v>
      </c>
      <c r="H1070" t="s">
        <v>41</v>
      </c>
      <c r="I1070" t="s">
        <v>43</v>
      </c>
      <c r="J1070">
        <v>742172</v>
      </c>
      <c r="K1070">
        <v>7</v>
      </c>
      <c r="L1070">
        <v>559</v>
      </c>
      <c r="M1070">
        <v>15</v>
      </c>
      <c r="N1070">
        <v>13886</v>
      </c>
      <c r="O1070">
        <v>22655</v>
      </c>
      <c r="P1070">
        <v>17786</v>
      </c>
      <c r="Q1070" t="s">
        <v>47</v>
      </c>
      <c r="R1070" t="s">
        <v>50</v>
      </c>
      <c r="S1070" t="s">
        <v>54</v>
      </c>
      <c r="T1070">
        <v>2</v>
      </c>
    </row>
    <row r="1071" spans="1:20" x14ac:dyDescent="0.2">
      <c r="A1071" s="4">
        <f t="shared" si="16"/>
        <v>45747</v>
      </c>
      <c r="B1071" t="s">
        <v>22</v>
      </c>
      <c r="C1071" t="s">
        <v>25</v>
      </c>
      <c r="D1071" t="s">
        <v>30</v>
      </c>
      <c r="E1071" t="s">
        <v>34</v>
      </c>
      <c r="F1071" t="s">
        <v>40</v>
      </c>
      <c r="G1071">
        <v>21091</v>
      </c>
      <c r="H1071" t="s">
        <v>41</v>
      </c>
      <c r="I1071" t="s">
        <v>45</v>
      </c>
      <c r="J1071">
        <v>977631</v>
      </c>
      <c r="K1071">
        <v>6</v>
      </c>
      <c r="L1071">
        <v>4937</v>
      </c>
      <c r="M1071">
        <v>5</v>
      </c>
      <c r="N1071">
        <v>7177</v>
      </c>
      <c r="O1071">
        <v>16231</v>
      </c>
      <c r="P1071">
        <v>4471</v>
      </c>
      <c r="Q1071" t="s">
        <v>46</v>
      </c>
      <c r="R1071" t="s">
        <v>51</v>
      </c>
      <c r="S1071" t="s">
        <v>56</v>
      </c>
      <c r="T1071">
        <v>5</v>
      </c>
    </row>
    <row r="1072" spans="1:20" x14ac:dyDescent="0.2">
      <c r="A1072" s="4">
        <f t="shared" si="16"/>
        <v>45747</v>
      </c>
      <c r="B1072" t="s">
        <v>22</v>
      </c>
      <c r="C1072" t="s">
        <v>27</v>
      </c>
      <c r="D1072" t="s">
        <v>30</v>
      </c>
      <c r="E1072" t="s">
        <v>34</v>
      </c>
      <c r="F1072" t="s">
        <v>38</v>
      </c>
      <c r="G1072">
        <v>90576</v>
      </c>
      <c r="H1072" t="s">
        <v>42</v>
      </c>
      <c r="I1072" t="s">
        <v>43</v>
      </c>
      <c r="J1072">
        <v>788333</v>
      </c>
      <c r="K1072">
        <v>4</v>
      </c>
      <c r="L1072">
        <v>1917</v>
      </c>
      <c r="M1072">
        <v>10</v>
      </c>
      <c r="N1072">
        <v>33761</v>
      </c>
      <c r="O1072">
        <v>11485</v>
      </c>
      <c r="P1072">
        <v>1474</v>
      </c>
      <c r="Q1072" t="s">
        <v>47</v>
      </c>
      <c r="R1072" t="s">
        <v>51</v>
      </c>
      <c r="S1072" t="s">
        <v>54</v>
      </c>
      <c r="T1072">
        <v>2</v>
      </c>
    </row>
    <row r="1073" spans="1:20" x14ac:dyDescent="0.2">
      <c r="A1073" s="4">
        <f t="shared" si="16"/>
        <v>45747</v>
      </c>
      <c r="B1073" t="s">
        <v>23</v>
      </c>
      <c r="C1073" t="s">
        <v>24</v>
      </c>
      <c r="D1073" t="s">
        <v>32</v>
      </c>
      <c r="E1073" t="s">
        <v>36</v>
      </c>
      <c r="F1073" t="s">
        <v>39</v>
      </c>
      <c r="G1073">
        <v>75254</v>
      </c>
      <c r="H1073" t="s">
        <v>41</v>
      </c>
      <c r="I1073" t="s">
        <v>43</v>
      </c>
      <c r="J1073">
        <v>734270</v>
      </c>
      <c r="K1073">
        <v>2</v>
      </c>
      <c r="L1073">
        <v>2660</v>
      </c>
      <c r="M1073">
        <v>20</v>
      </c>
      <c r="N1073">
        <v>10046</v>
      </c>
      <c r="O1073">
        <v>24556</v>
      </c>
      <c r="P1073">
        <v>-1006</v>
      </c>
      <c r="Q1073" t="s">
        <v>47</v>
      </c>
      <c r="R1073" t="s">
        <v>51</v>
      </c>
      <c r="S1073" t="s">
        <v>55</v>
      </c>
      <c r="T1073">
        <v>2</v>
      </c>
    </row>
    <row r="1074" spans="1:20" x14ac:dyDescent="0.2">
      <c r="A1074" s="4">
        <f t="shared" si="16"/>
        <v>45747</v>
      </c>
      <c r="B1074" t="s">
        <v>23</v>
      </c>
      <c r="C1074" t="s">
        <v>27</v>
      </c>
      <c r="D1074" t="s">
        <v>31</v>
      </c>
      <c r="E1074" t="s">
        <v>36</v>
      </c>
      <c r="F1074" t="s">
        <v>38</v>
      </c>
      <c r="G1074">
        <v>59262</v>
      </c>
      <c r="H1074" t="s">
        <v>41</v>
      </c>
      <c r="I1074" t="s">
        <v>44</v>
      </c>
      <c r="J1074">
        <v>508401</v>
      </c>
      <c r="K1074">
        <v>7</v>
      </c>
      <c r="L1074">
        <v>1838</v>
      </c>
      <c r="M1074">
        <v>15</v>
      </c>
      <c r="N1074">
        <v>33883</v>
      </c>
      <c r="O1074">
        <v>11252</v>
      </c>
      <c r="P1074">
        <v>6656</v>
      </c>
      <c r="Q1074" t="s">
        <v>47</v>
      </c>
      <c r="R1074" t="s">
        <v>50</v>
      </c>
      <c r="S1074" t="s">
        <v>55</v>
      </c>
      <c r="T1074">
        <v>2</v>
      </c>
    </row>
    <row r="1075" spans="1:20" x14ac:dyDescent="0.2">
      <c r="A1075" s="4">
        <f t="shared" si="16"/>
        <v>45747</v>
      </c>
      <c r="B1075" t="s">
        <v>20</v>
      </c>
      <c r="C1075" t="s">
        <v>26</v>
      </c>
      <c r="D1075" t="s">
        <v>30</v>
      </c>
      <c r="E1075" t="s">
        <v>36</v>
      </c>
      <c r="F1075" t="s">
        <v>38</v>
      </c>
      <c r="G1075">
        <v>16023</v>
      </c>
      <c r="H1075" t="s">
        <v>41</v>
      </c>
      <c r="I1075" t="s">
        <v>43</v>
      </c>
      <c r="J1075">
        <v>680173</v>
      </c>
      <c r="K1075">
        <v>7</v>
      </c>
      <c r="L1075">
        <v>966</v>
      </c>
      <c r="M1075">
        <v>5</v>
      </c>
      <c r="N1075">
        <v>8601</v>
      </c>
      <c r="O1075">
        <v>14265</v>
      </c>
      <c r="P1075">
        <v>14214</v>
      </c>
      <c r="Q1075" t="s">
        <v>46</v>
      </c>
      <c r="R1075" t="s">
        <v>52</v>
      </c>
      <c r="S1075" t="s">
        <v>55</v>
      </c>
      <c r="T1075">
        <v>4</v>
      </c>
    </row>
    <row r="1076" spans="1:20" x14ac:dyDescent="0.2">
      <c r="A1076" s="4">
        <f t="shared" si="16"/>
        <v>45747</v>
      </c>
      <c r="B1076" t="s">
        <v>22</v>
      </c>
      <c r="C1076" t="s">
        <v>26</v>
      </c>
      <c r="D1076" t="s">
        <v>30</v>
      </c>
      <c r="E1076" t="s">
        <v>34</v>
      </c>
      <c r="F1076" t="s">
        <v>37</v>
      </c>
      <c r="G1076">
        <v>30543</v>
      </c>
      <c r="H1076" t="s">
        <v>42</v>
      </c>
      <c r="I1076" t="s">
        <v>43</v>
      </c>
      <c r="J1076">
        <v>904493</v>
      </c>
      <c r="K1076">
        <v>5</v>
      </c>
      <c r="L1076">
        <v>2810</v>
      </c>
      <c r="M1076">
        <v>10</v>
      </c>
      <c r="N1076">
        <v>10897</v>
      </c>
      <c r="O1076">
        <v>29214</v>
      </c>
      <c r="P1076">
        <v>12951</v>
      </c>
      <c r="Q1076" t="s">
        <v>47</v>
      </c>
      <c r="R1076" t="s">
        <v>52</v>
      </c>
      <c r="S1076" t="s">
        <v>56</v>
      </c>
      <c r="T1076">
        <v>5</v>
      </c>
    </row>
    <row r="1077" spans="1:20" x14ac:dyDescent="0.2">
      <c r="A1077" s="4">
        <f t="shared" si="16"/>
        <v>45747</v>
      </c>
      <c r="B1077" t="s">
        <v>22</v>
      </c>
      <c r="C1077" t="s">
        <v>25</v>
      </c>
      <c r="D1077" t="s">
        <v>31</v>
      </c>
      <c r="E1077" t="s">
        <v>34</v>
      </c>
      <c r="F1077" t="s">
        <v>39</v>
      </c>
      <c r="G1077">
        <v>70029</v>
      </c>
      <c r="H1077" t="s">
        <v>41</v>
      </c>
      <c r="I1077" t="s">
        <v>43</v>
      </c>
      <c r="J1077">
        <v>701303</v>
      </c>
      <c r="K1077">
        <v>9</v>
      </c>
      <c r="L1077">
        <v>2971</v>
      </c>
      <c r="M1077">
        <v>5</v>
      </c>
      <c r="N1077">
        <v>21073</v>
      </c>
      <c r="O1077">
        <v>2488</v>
      </c>
      <c r="P1077">
        <v>1410</v>
      </c>
      <c r="Q1077" t="s">
        <v>48</v>
      </c>
      <c r="R1077" t="s">
        <v>52</v>
      </c>
      <c r="S1077" t="s">
        <v>53</v>
      </c>
      <c r="T1077">
        <v>5</v>
      </c>
    </row>
    <row r="1078" spans="1:20" x14ac:dyDescent="0.2">
      <c r="A1078" s="4">
        <f t="shared" si="16"/>
        <v>45747</v>
      </c>
      <c r="B1078" t="s">
        <v>23</v>
      </c>
      <c r="C1078" t="s">
        <v>27</v>
      </c>
      <c r="D1078" t="s">
        <v>33</v>
      </c>
      <c r="E1078" t="s">
        <v>35</v>
      </c>
      <c r="F1078" t="s">
        <v>38</v>
      </c>
      <c r="G1078">
        <v>52337</v>
      </c>
      <c r="H1078" t="s">
        <v>41</v>
      </c>
      <c r="I1078" t="s">
        <v>45</v>
      </c>
      <c r="J1078">
        <v>733796</v>
      </c>
      <c r="K1078">
        <v>3</v>
      </c>
      <c r="L1078">
        <v>1219</v>
      </c>
      <c r="M1078">
        <v>15</v>
      </c>
      <c r="N1078">
        <v>45219</v>
      </c>
      <c r="O1078">
        <v>1285</v>
      </c>
      <c r="P1078">
        <v>1018</v>
      </c>
      <c r="Q1078" t="s">
        <v>47</v>
      </c>
      <c r="R1078" t="s">
        <v>52</v>
      </c>
      <c r="S1078" t="s">
        <v>56</v>
      </c>
      <c r="T1078">
        <v>3</v>
      </c>
    </row>
    <row r="1079" spans="1:20" x14ac:dyDescent="0.2">
      <c r="A1079" s="4">
        <f t="shared" si="16"/>
        <v>45747</v>
      </c>
      <c r="B1079" t="s">
        <v>22</v>
      </c>
      <c r="C1079" t="s">
        <v>27</v>
      </c>
      <c r="D1079" t="s">
        <v>30</v>
      </c>
      <c r="E1079" t="s">
        <v>35</v>
      </c>
      <c r="F1079" t="s">
        <v>40</v>
      </c>
      <c r="G1079">
        <v>50409</v>
      </c>
      <c r="H1079" t="s">
        <v>41</v>
      </c>
      <c r="I1079" t="s">
        <v>43</v>
      </c>
      <c r="J1079">
        <v>741988</v>
      </c>
      <c r="K1079">
        <v>9</v>
      </c>
      <c r="L1079">
        <v>1735</v>
      </c>
      <c r="M1079">
        <v>15</v>
      </c>
      <c r="N1079">
        <v>6581</v>
      </c>
      <c r="O1079">
        <v>6733</v>
      </c>
      <c r="P1079">
        <v>3985</v>
      </c>
      <c r="Q1079" t="s">
        <v>47</v>
      </c>
      <c r="R1079" t="s">
        <v>51</v>
      </c>
      <c r="S1079" t="s">
        <v>53</v>
      </c>
      <c r="T1079">
        <v>3</v>
      </c>
    </row>
    <row r="1080" spans="1:20" x14ac:dyDescent="0.2">
      <c r="A1080" s="4">
        <f t="shared" si="16"/>
        <v>45747</v>
      </c>
      <c r="B1080" t="s">
        <v>23</v>
      </c>
      <c r="C1080" t="s">
        <v>26</v>
      </c>
      <c r="D1080" t="s">
        <v>28</v>
      </c>
      <c r="E1080" t="s">
        <v>36</v>
      </c>
      <c r="F1080" t="s">
        <v>38</v>
      </c>
      <c r="G1080">
        <v>80540</v>
      </c>
      <c r="H1080" t="s">
        <v>42</v>
      </c>
      <c r="I1080" t="s">
        <v>45</v>
      </c>
      <c r="J1080">
        <v>799957</v>
      </c>
      <c r="K1080">
        <v>5</v>
      </c>
      <c r="L1080">
        <v>1062</v>
      </c>
      <c r="M1080">
        <v>20</v>
      </c>
      <c r="N1080">
        <v>46827</v>
      </c>
      <c r="O1080">
        <v>23866</v>
      </c>
      <c r="P1080">
        <v>4222</v>
      </c>
      <c r="Q1080" t="s">
        <v>49</v>
      </c>
      <c r="R1080" t="s">
        <v>50</v>
      </c>
      <c r="S1080" t="s">
        <v>54</v>
      </c>
      <c r="T1080">
        <v>2</v>
      </c>
    </row>
    <row r="1081" spans="1:20" x14ac:dyDescent="0.2">
      <c r="A1081" s="4">
        <f t="shared" si="16"/>
        <v>45747</v>
      </c>
      <c r="B1081" t="s">
        <v>22</v>
      </c>
      <c r="C1081" t="s">
        <v>27</v>
      </c>
      <c r="D1081" t="s">
        <v>29</v>
      </c>
      <c r="E1081" t="s">
        <v>36</v>
      </c>
      <c r="F1081" t="s">
        <v>38</v>
      </c>
      <c r="G1081">
        <v>19963</v>
      </c>
      <c r="H1081" t="s">
        <v>42</v>
      </c>
      <c r="I1081" t="s">
        <v>45</v>
      </c>
      <c r="J1081">
        <v>241964</v>
      </c>
      <c r="K1081">
        <v>2</v>
      </c>
      <c r="L1081">
        <v>1482</v>
      </c>
      <c r="M1081">
        <v>10</v>
      </c>
      <c r="N1081">
        <v>41802</v>
      </c>
      <c r="O1081">
        <v>18621</v>
      </c>
      <c r="P1081">
        <v>-4141</v>
      </c>
      <c r="Q1081" t="s">
        <v>49</v>
      </c>
      <c r="R1081" t="s">
        <v>50</v>
      </c>
      <c r="S1081" t="s">
        <v>56</v>
      </c>
      <c r="T1081">
        <v>5</v>
      </c>
    </row>
    <row r="1082" spans="1:20" x14ac:dyDescent="0.2">
      <c r="A1082" s="4">
        <f t="shared" si="16"/>
        <v>45748</v>
      </c>
      <c r="B1082" t="s">
        <v>20</v>
      </c>
      <c r="C1082" t="s">
        <v>26</v>
      </c>
      <c r="D1082" t="s">
        <v>29</v>
      </c>
      <c r="E1082" t="s">
        <v>34</v>
      </c>
      <c r="F1082" t="s">
        <v>37</v>
      </c>
      <c r="G1082">
        <v>23796</v>
      </c>
      <c r="H1082" t="s">
        <v>41</v>
      </c>
      <c r="I1082" t="s">
        <v>43</v>
      </c>
      <c r="J1082">
        <v>386075</v>
      </c>
      <c r="K1082">
        <v>9</v>
      </c>
      <c r="L1082">
        <v>3466</v>
      </c>
      <c r="M1082">
        <v>0</v>
      </c>
      <c r="N1082">
        <v>31698</v>
      </c>
      <c r="O1082">
        <v>16280</v>
      </c>
      <c r="P1082">
        <v>7726</v>
      </c>
      <c r="Q1082" t="s">
        <v>48</v>
      </c>
      <c r="R1082" t="s">
        <v>51</v>
      </c>
      <c r="S1082" t="s">
        <v>56</v>
      </c>
      <c r="T1082">
        <v>2</v>
      </c>
    </row>
    <row r="1083" spans="1:20" x14ac:dyDescent="0.2">
      <c r="A1083" s="4">
        <f t="shared" si="16"/>
        <v>45748</v>
      </c>
      <c r="B1083" t="s">
        <v>22</v>
      </c>
      <c r="C1083" t="s">
        <v>27</v>
      </c>
      <c r="D1083" t="s">
        <v>30</v>
      </c>
      <c r="E1083" t="s">
        <v>36</v>
      </c>
      <c r="F1083" t="s">
        <v>39</v>
      </c>
      <c r="G1083">
        <v>50972</v>
      </c>
      <c r="H1083" t="s">
        <v>41</v>
      </c>
      <c r="I1083" t="s">
        <v>43</v>
      </c>
      <c r="J1083">
        <v>200175</v>
      </c>
      <c r="K1083">
        <v>1</v>
      </c>
      <c r="L1083">
        <v>2835</v>
      </c>
      <c r="M1083">
        <v>5</v>
      </c>
      <c r="N1083">
        <v>11444</v>
      </c>
      <c r="O1083">
        <v>17496</v>
      </c>
      <c r="P1083">
        <v>1147</v>
      </c>
      <c r="Q1083" t="s">
        <v>46</v>
      </c>
      <c r="R1083" t="s">
        <v>52</v>
      </c>
      <c r="S1083" t="s">
        <v>54</v>
      </c>
      <c r="T1083">
        <v>4</v>
      </c>
    </row>
    <row r="1084" spans="1:20" x14ac:dyDescent="0.2">
      <c r="A1084" s="4">
        <f t="shared" si="16"/>
        <v>45748</v>
      </c>
      <c r="B1084" t="s">
        <v>22</v>
      </c>
      <c r="C1084" t="s">
        <v>27</v>
      </c>
      <c r="D1084" t="s">
        <v>33</v>
      </c>
      <c r="E1084" t="s">
        <v>36</v>
      </c>
      <c r="F1084" t="s">
        <v>39</v>
      </c>
      <c r="G1084">
        <v>82613</v>
      </c>
      <c r="H1084" t="s">
        <v>42</v>
      </c>
      <c r="I1084" t="s">
        <v>43</v>
      </c>
      <c r="J1084">
        <v>911086</v>
      </c>
      <c r="K1084">
        <v>1</v>
      </c>
      <c r="L1084">
        <v>2230</v>
      </c>
      <c r="M1084">
        <v>10</v>
      </c>
      <c r="N1084">
        <v>11444</v>
      </c>
      <c r="O1084">
        <v>5433</v>
      </c>
      <c r="P1084">
        <v>4757</v>
      </c>
      <c r="Q1084" t="s">
        <v>49</v>
      </c>
      <c r="R1084" t="s">
        <v>50</v>
      </c>
      <c r="S1084" t="s">
        <v>55</v>
      </c>
      <c r="T1084">
        <v>5</v>
      </c>
    </row>
    <row r="1085" spans="1:20" x14ac:dyDescent="0.2">
      <c r="A1085" s="4">
        <f t="shared" si="16"/>
        <v>45748</v>
      </c>
      <c r="B1085" t="s">
        <v>21</v>
      </c>
      <c r="C1085" t="s">
        <v>27</v>
      </c>
      <c r="D1085" t="s">
        <v>33</v>
      </c>
      <c r="E1085" t="s">
        <v>34</v>
      </c>
      <c r="F1085" t="s">
        <v>40</v>
      </c>
      <c r="G1085">
        <v>88062</v>
      </c>
      <c r="H1085" t="s">
        <v>41</v>
      </c>
      <c r="I1085" t="s">
        <v>43</v>
      </c>
      <c r="J1085">
        <v>188478</v>
      </c>
      <c r="K1085">
        <v>7</v>
      </c>
      <c r="L1085">
        <v>4839</v>
      </c>
      <c r="M1085">
        <v>0</v>
      </c>
      <c r="N1085">
        <v>7080</v>
      </c>
      <c r="O1085">
        <v>25665</v>
      </c>
      <c r="P1085">
        <v>-4323</v>
      </c>
      <c r="Q1085" t="s">
        <v>48</v>
      </c>
      <c r="R1085" t="s">
        <v>51</v>
      </c>
      <c r="S1085" t="s">
        <v>55</v>
      </c>
      <c r="T1085">
        <v>4</v>
      </c>
    </row>
    <row r="1086" spans="1:20" x14ac:dyDescent="0.2">
      <c r="A1086" s="4">
        <f t="shared" si="16"/>
        <v>45748</v>
      </c>
      <c r="B1086" t="s">
        <v>23</v>
      </c>
      <c r="C1086" t="s">
        <v>26</v>
      </c>
      <c r="D1086" t="s">
        <v>32</v>
      </c>
      <c r="E1086" t="s">
        <v>34</v>
      </c>
      <c r="F1086" t="s">
        <v>40</v>
      </c>
      <c r="G1086">
        <v>13261</v>
      </c>
      <c r="H1086" t="s">
        <v>42</v>
      </c>
      <c r="I1086" t="s">
        <v>43</v>
      </c>
      <c r="J1086">
        <v>289892</v>
      </c>
      <c r="K1086">
        <v>3</v>
      </c>
      <c r="L1086">
        <v>3547</v>
      </c>
      <c r="M1086">
        <v>10</v>
      </c>
      <c r="N1086">
        <v>39206</v>
      </c>
      <c r="O1086">
        <v>7926</v>
      </c>
      <c r="P1086">
        <v>17834</v>
      </c>
      <c r="Q1086" t="s">
        <v>49</v>
      </c>
      <c r="R1086" t="s">
        <v>51</v>
      </c>
      <c r="S1086" t="s">
        <v>54</v>
      </c>
      <c r="T1086">
        <v>4</v>
      </c>
    </row>
    <row r="1087" spans="1:20" x14ac:dyDescent="0.2">
      <c r="A1087" s="4">
        <f t="shared" si="16"/>
        <v>45748</v>
      </c>
      <c r="B1087" t="s">
        <v>22</v>
      </c>
      <c r="C1087" t="s">
        <v>25</v>
      </c>
      <c r="D1087" t="s">
        <v>28</v>
      </c>
      <c r="E1087" t="s">
        <v>34</v>
      </c>
      <c r="F1087" t="s">
        <v>40</v>
      </c>
      <c r="G1087">
        <v>27046</v>
      </c>
      <c r="H1087" t="s">
        <v>42</v>
      </c>
      <c r="I1087" t="s">
        <v>43</v>
      </c>
      <c r="J1087">
        <v>883508</v>
      </c>
      <c r="K1087">
        <v>8</v>
      </c>
      <c r="L1087">
        <v>1857</v>
      </c>
      <c r="M1087">
        <v>5</v>
      </c>
      <c r="N1087">
        <v>5128</v>
      </c>
      <c r="O1087">
        <v>11998</v>
      </c>
      <c r="P1087">
        <v>3653</v>
      </c>
      <c r="Q1087" t="s">
        <v>49</v>
      </c>
      <c r="R1087" t="s">
        <v>51</v>
      </c>
      <c r="S1087" t="s">
        <v>55</v>
      </c>
      <c r="T1087">
        <v>5</v>
      </c>
    </row>
    <row r="1088" spans="1:20" x14ac:dyDescent="0.2">
      <c r="A1088" s="4">
        <f t="shared" si="16"/>
        <v>45748</v>
      </c>
      <c r="B1088" t="s">
        <v>22</v>
      </c>
      <c r="C1088" t="s">
        <v>27</v>
      </c>
      <c r="D1088" t="s">
        <v>33</v>
      </c>
      <c r="E1088" t="s">
        <v>34</v>
      </c>
      <c r="F1088" t="s">
        <v>38</v>
      </c>
      <c r="G1088">
        <v>23397</v>
      </c>
      <c r="H1088" t="s">
        <v>42</v>
      </c>
      <c r="I1088" t="s">
        <v>43</v>
      </c>
      <c r="J1088">
        <v>153886</v>
      </c>
      <c r="K1088">
        <v>7</v>
      </c>
      <c r="L1088">
        <v>2875</v>
      </c>
      <c r="M1088">
        <v>5</v>
      </c>
      <c r="N1088">
        <v>44626</v>
      </c>
      <c r="O1088">
        <v>27075</v>
      </c>
      <c r="P1088">
        <v>8859</v>
      </c>
      <c r="Q1088" t="s">
        <v>46</v>
      </c>
      <c r="R1088" t="s">
        <v>51</v>
      </c>
      <c r="S1088" t="s">
        <v>54</v>
      </c>
      <c r="T1088">
        <v>2</v>
      </c>
    </row>
    <row r="1089" spans="1:20" x14ac:dyDescent="0.2">
      <c r="A1089" s="4">
        <f t="shared" si="16"/>
        <v>45748</v>
      </c>
      <c r="B1089" t="s">
        <v>21</v>
      </c>
      <c r="C1089" t="s">
        <v>26</v>
      </c>
      <c r="D1089" t="s">
        <v>31</v>
      </c>
      <c r="E1089" t="s">
        <v>35</v>
      </c>
      <c r="F1089" t="s">
        <v>38</v>
      </c>
      <c r="G1089">
        <v>70436</v>
      </c>
      <c r="H1089" t="s">
        <v>41</v>
      </c>
      <c r="I1089" t="s">
        <v>45</v>
      </c>
      <c r="J1089">
        <v>482621</v>
      </c>
      <c r="K1089">
        <v>7</v>
      </c>
      <c r="L1089">
        <v>3262</v>
      </c>
      <c r="M1089">
        <v>20</v>
      </c>
      <c r="N1089">
        <v>24206</v>
      </c>
      <c r="O1089">
        <v>18437</v>
      </c>
      <c r="P1089">
        <v>10710</v>
      </c>
      <c r="Q1089" t="s">
        <v>46</v>
      </c>
      <c r="R1089" t="s">
        <v>50</v>
      </c>
      <c r="S1089" t="s">
        <v>56</v>
      </c>
      <c r="T1089">
        <v>3</v>
      </c>
    </row>
    <row r="1090" spans="1:20" x14ac:dyDescent="0.2">
      <c r="A1090" s="4">
        <f t="shared" si="16"/>
        <v>45748</v>
      </c>
      <c r="B1090" t="s">
        <v>21</v>
      </c>
      <c r="C1090" t="s">
        <v>26</v>
      </c>
      <c r="D1090" t="s">
        <v>28</v>
      </c>
      <c r="E1090" t="s">
        <v>34</v>
      </c>
      <c r="F1090" t="s">
        <v>40</v>
      </c>
      <c r="G1090">
        <v>35757</v>
      </c>
      <c r="H1090" t="s">
        <v>42</v>
      </c>
      <c r="I1090" t="s">
        <v>44</v>
      </c>
      <c r="J1090">
        <v>958902</v>
      </c>
      <c r="K1090">
        <v>1</v>
      </c>
      <c r="L1090">
        <v>2285</v>
      </c>
      <c r="M1090">
        <v>15</v>
      </c>
      <c r="N1090">
        <v>32450</v>
      </c>
      <c r="O1090">
        <v>2563</v>
      </c>
      <c r="P1090">
        <v>4714</v>
      </c>
      <c r="Q1090" t="s">
        <v>49</v>
      </c>
      <c r="R1090" t="s">
        <v>51</v>
      </c>
      <c r="S1090" t="s">
        <v>56</v>
      </c>
      <c r="T1090">
        <v>2</v>
      </c>
    </row>
    <row r="1091" spans="1:20" x14ac:dyDescent="0.2">
      <c r="A1091" s="4">
        <f t="shared" si="16"/>
        <v>45748</v>
      </c>
      <c r="B1091" t="s">
        <v>23</v>
      </c>
      <c r="C1091" t="s">
        <v>27</v>
      </c>
      <c r="D1091" t="s">
        <v>29</v>
      </c>
      <c r="E1091" t="s">
        <v>34</v>
      </c>
      <c r="F1091" t="s">
        <v>39</v>
      </c>
      <c r="G1091">
        <v>25299</v>
      </c>
      <c r="H1091" t="s">
        <v>42</v>
      </c>
      <c r="I1091" t="s">
        <v>45</v>
      </c>
      <c r="J1091">
        <v>588485</v>
      </c>
      <c r="K1091">
        <v>1</v>
      </c>
      <c r="L1091">
        <v>2462</v>
      </c>
      <c r="M1091">
        <v>15</v>
      </c>
      <c r="N1091">
        <v>14581</v>
      </c>
      <c r="O1091">
        <v>16827</v>
      </c>
      <c r="P1091">
        <v>-3766</v>
      </c>
      <c r="Q1091" t="s">
        <v>49</v>
      </c>
      <c r="R1091" t="s">
        <v>50</v>
      </c>
      <c r="S1091" t="s">
        <v>53</v>
      </c>
      <c r="T1091">
        <v>3</v>
      </c>
    </row>
    <row r="1092" spans="1:20" x14ac:dyDescent="0.2">
      <c r="A1092" s="4">
        <f t="shared" si="16"/>
        <v>45748</v>
      </c>
      <c r="B1092" t="s">
        <v>21</v>
      </c>
      <c r="C1092" t="s">
        <v>27</v>
      </c>
      <c r="D1092" t="s">
        <v>28</v>
      </c>
      <c r="E1092" t="s">
        <v>36</v>
      </c>
      <c r="F1092" t="s">
        <v>39</v>
      </c>
      <c r="G1092">
        <v>11902</v>
      </c>
      <c r="H1092" t="s">
        <v>41</v>
      </c>
      <c r="I1092" t="s">
        <v>43</v>
      </c>
      <c r="J1092">
        <v>840508</v>
      </c>
      <c r="K1092">
        <v>2</v>
      </c>
      <c r="L1092">
        <v>1688</v>
      </c>
      <c r="M1092">
        <v>15</v>
      </c>
      <c r="N1092">
        <v>46569</v>
      </c>
      <c r="O1092">
        <v>14699</v>
      </c>
      <c r="P1092">
        <v>4328</v>
      </c>
      <c r="Q1092" t="s">
        <v>46</v>
      </c>
      <c r="R1092" t="s">
        <v>51</v>
      </c>
      <c r="S1092" t="s">
        <v>56</v>
      </c>
      <c r="T1092">
        <v>1</v>
      </c>
    </row>
    <row r="1093" spans="1:20" x14ac:dyDescent="0.2">
      <c r="A1093" s="4">
        <f t="shared" si="16"/>
        <v>45748</v>
      </c>
      <c r="B1093" t="s">
        <v>20</v>
      </c>
      <c r="C1093" t="s">
        <v>25</v>
      </c>
      <c r="D1093" t="s">
        <v>31</v>
      </c>
      <c r="E1093" t="s">
        <v>36</v>
      </c>
      <c r="F1093" t="s">
        <v>40</v>
      </c>
      <c r="G1093">
        <v>52399</v>
      </c>
      <c r="H1093" t="s">
        <v>41</v>
      </c>
      <c r="I1093" t="s">
        <v>44</v>
      </c>
      <c r="J1093">
        <v>593855</v>
      </c>
      <c r="K1093">
        <v>2</v>
      </c>
      <c r="L1093">
        <v>3178</v>
      </c>
      <c r="M1093">
        <v>20</v>
      </c>
      <c r="N1093">
        <v>11811</v>
      </c>
      <c r="O1093">
        <v>14891</v>
      </c>
      <c r="P1093">
        <v>7404</v>
      </c>
      <c r="Q1093" t="s">
        <v>46</v>
      </c>
      <c r="R1093" t="s">
        <v>51</v>
      </c>
      <c r="S1093" t="s">
        <v>53</v>
      </c>
      <c r="T1093">
        <v>3</v>
      </c>
    </row>
    <row r="1094" spans="1:20" x14ac:dyDescent="0.2">
      <c r="A1094" s="4">
        <f t="shared" si="16"/>
        <v>45749</v>
      </c>
      <c r="B1094" t="s">
        <v>21</v>
      </c>
      <c r="C1094" t="s">
        <v>26</v>
      </c>
      <c r="D1094" t="s">
        <v>30</v>
      </c>
      <c r="E1094" t="s">
        <v>36</v>
      </c>
      <c r="F1094" t="s">
        <v>37</v>
      </c>
      <c r="G1094">
        <v>58330</v>
      </c>
      <c r="H1094" t="s">
        <v>41</v>
      </c>
      <c r="I1094" t="s">
        <v>44</v>
      </c>
      <c r="J1094">
        <v>590607</v>
      </c>
      <c r="K1094">
        <v>5</v>
      </c>
      <c r="L1094">
        <v>3507</v>
      </c>
      <c r="M1094">
        <v>15</v>
      </c>
      <c r="N1094">
        <v>29482</v>
      </c>
      <c r="O1094">
        <v>25932</v>
      </c>
      <c r="P1094">
        <v>16819</v>
      </c>
      <c r="Q1094" t="s">
        <v>48</v>
      </c>
      <c r="R1094" t="s">
        <v>50</v>
      </c>
      <c r="S1094" t="s">
        <v>55</v>
      </c>
      <c r="T1094">
        <v>5</v>
      </c>
    </row>
    <row r="1095" spans="1:20" x14ac:dyDescent="0.2">
      <c r="A1095" s="4">
        <f t="shared" si="16"/>
        <v>45749</v>
      </c>
      <c r="B1095" t="s">
        <v>20</v>
      </c>
      <c r="C1095" t="s">
        <v>26</v>
      </c>
      <c r="D1095" t="s">
        <v>31</v>
      </c>
      <c r="E1095" t="s">
        <v>35</v>
      </c>
      <c r="F1095" t="s">
        <v>39</v>
      </c>
      <c r="G1095">
        <v>56308</v>
      </c>
      <c r="H1095" t="s">
        <v>42</v>
      </c>
      <c r="I1095" t="s">
        <v>43</v>
      </c>
      <c r="J1095">
        <v>986461</v>
      </c>
      <c r="K1095">
        <v>9</v>
      </c>
      <c r="L1095">
        <v>3623</v>
      </c>
      <c r="M1095">
        <v>10</v>
      </c>
      <c r="N1095">
        <v>14105</v>
      </c>
      <c r="O1095">
        <v>21110</v>
      </c>
      <c r="P1095">
        <v>7850</v>
      </c>
      <c r="Q1095" t="s">
        <v>49</v>
      </c>
      <c r="R1095" t="s">
        <v>51</v>
      </c>
      <c r="S1095" t="s">
        <v>54</v>
      </c>
      <c r="T1095">
        <v>3</v>
      </c>
    </row>
    <row r="1096" spans="1:20" x14ac:dyDescent="0.2">
      <c r="A1096" s="4">
        <f t="shared" si="16"/>
        <v>45749</v>
      </c>
      <c r="B1096" t="s">
        <v>23</v>
      </c>
      <c r="C1096" t="s">
        <v>24</v>
      </c>
      <c r="D1096" t="s">
        <v>31</v>
      </c>
      <c r="E1096" t="s">
        <v>34</v>
      </c>
      <c r="F1096" t="s">
        <v>39</v>
      </c>
      <c r="G1096">
        <v>13846</v>
      </c>
      <c r="H1096" t="s">
        <v>42</v>
      </c>
      <c r="I1096" t="s">
        <v>43</v>
      </c>
      <c r="J1096">
        <v>305914</v>
      </c>
      <c r="K1096">
        <v>7</v>
      </c>
      <c r="L1096">
        <v>3643</v>
      </c>
      <c r="M1096">
        <v>15</v>
      </c>
      <c r="N1096">
        <v>30361</v>
      </c>
      <c r="O1096">
        <v>7689</v>
      </c>
      <c r="P1096">
        <v>2115</v>
      </c>
      <c r="Q1096" t="s">
        <v>46</v>
      </c>
      <c r="R1096" t="s">
        <v>52</v>
      </c>
      <c r="S1096" t="s">
        <v>55</v>
      </c>
      <c r="T1096">
        <v>1</v>
      </c>
    </row>
    <row r="1097" spans="1:20" x14ac:dyDescent="0.2">
      <c r="A1097" s="4">
        <f t="shared" si="16"/>
        <v>45749</v>
      </c>
      <c r="B1097" t="s">
        <v>23</v>
      </c>
      <c r="C1097" t="s">
        <v>26</v>
      </c>
      <c r="D1097" t="s">
        <v>30</v>
      </c>
      <c r="E1097" t="s">
        <v>34</v>
      </c>
      <c r="F1097" t="s">
        <v>40</v>
      </c>
      <c r="G1097">
        <v>22359</v>
      </c>
      <c r="H1097" t="s">
        <v>41</v>
      </c>
      <c r="I1097" t="s">
        <v>45</v>
      </c>
      <c r="J1097">
        <v>335361</v>
      </c>
      <c r="K1097">
        <v>2</v>
      </c>
      <c r="L1097">
        <v>3300</v>
      </c>
      <c r="M1097">
        <v>15</v>
      </c>
      <c r="N1097">
        <v>23052</v>
      </c>
      <c r="O1097">
        <v>21938</v>
      </c>
      <c r="P1097">
        <v>18566</v>
      </c>
      <c r="Q1097" t="s">
        <v>49</v>
      </c>
      <c r="R1097" t="s">
        <v>50</v>
      </c>
      <c r="S1097" t="s">
        <v>54</v>
      </c>
      <c r="T1097">
        <v>3</v>
      </c>
    </row>
    <row r="1098" spans="1:20" x14ac:dyDescent="0.2">
      <c r="A1098" s="4">
        <f t="shared" si="16"/>
        <v>45749</v>
      </c>
      <c r="B1098" t="s">
        <v>23</v>
      </c>
      <c r="C1098" t="s">
        <v>25</v>
      </c>
      <c r="D1098" t="s">
        <v>30</v>
      </c>
      <c r="E1098" t="s">
        <v>35</v>
      </c>
      <c r="F1098" t="s">
        <v>39</v>
      </c>
      <c r="G1098">
        <v>59376</v>
      </c>
      <c r="H1098" t="s">
        <v>42</v>
      </c>
      <c r="I1098" t="s">
        <v>44</v>
      </c>
      <c r="J1098">
        <v>951756</v>
      </c>
      <c r="K1098">
        <v>5</v>
      </c>
      <c r="L1098">
        <v>823</v>
      </c>
      <c r="M1098">
        <v>5</v>
      </c>
      <c r="N1098">
        <v>13960</v>
      </c>
      <c r="O1098">
        <v>9662</v>
      </c>
      <c r="P1098">
        <v>13632</v>
      </c>
      <c r="Q1098" t="s">
        <v>48</v>
      </c>
      <c r="R1098" t="s">
        <v>50</v>
      </c>
      <c r="S1098" t="s">
        <v>54</v>
      </c>
      <c r="T1098">
        <v>2</v>
      </c>
    </row>
    <row r="1099" spans="1:20" x14ac:dyDescent="0.2">
      <c r="A1099" s="4">
        <f t="shared" si="16"/>
        <v>45749</v>
      </c>
      <c r="B1099" t="s">
        <v>23</v>
      </c>
      <c r="C1099" t="s">
        <v>24</v>
      </c>
      <c r="D1099" t="s">
        <v>30</v>
      </c>
      <c r="E1099" t="s">
        <v>34</v>
      </c>
      <c r="F1099" t="s">
        <v>38</v>
      </c>
      <c r="G1099">
        <v>78056</v>
      </c>
      <c r="H1099" t="s">
        <v>41</v>
      </c>
      <c r="I1099" t="s">
        <v>44</v>
      </c>
      <c r="J1099">
        <v>991952</v>
      </c>
      <c r="K1099">
        <v>5</v>
      </c>
      <c r="L1099">
        <v>4183</v>
      </c>
      <c r="M1099">
        <v>20</v>
      </c>
      <c r="N1099">
        <v>27503</v>
      </c>
      <c r="O1099">
        <v>20298</v>
      </c>
      <c r="P1099">
        <v>18898</v>
      </c>
      <c r="Q1099" t="s">
        <v>47</v>
      </c>
      <c r="R1099" t="s">
        <v>51</v>
      </c>
      <c r="S1099" t="s">
        <v>56</v>
      </c>
      <c r="T1099">
        <v>3</v>
      </c>
    </row>
    <row r="1100" spans="1:20" x14ac:dyDescent="0.2">
      <c r="A1100" s="4">
        <f t="shared" si="16"/>
        <v>45749</v>
      </c>
      <c r="B1100" t="s">
        <v>23</v>
      </c>
      <c r="C1100" t="s">
        <v>24</v>
      </c>
      <c r="D1100" t="s">
        <v>30</v>
      </c>
      <c r="E1100" t="s">
        <v>36</v>
      </c>
      <c r="F1100" t="s">
        <v>38</v>
      </c>
      <c r="G1100">
        <v>50832</v>
      </c>
      <c r="H1100" t="s">
        <v>41</v>
      </c>
      <c r="I1100" t="s">
        <v>43</v>
      </c>
      <c r="J1100">
        <v>165027</v>
      </c>
      <c r="K1100">
        <v>8</v>
      </c>
      <c r="L1100">
        <v>2702</v>
      </c>
      <c r="M1100">
        <v>20</v>
      </c>
      <c r="N1100">
        <v>20162</v>
      </c>
      <c r="O1100">
        <v>3986</v>
      </c>
      <c r="P1100">
        <v>3315</v>
      </c>
      <c r="Q1100" t="s">
        <v>49</v>
      </c>
      <c r="R1100" t="s">
        <v>50</v>
      </c>
      <c r="S1100" t="s">
        <v>53</v>
      </c>
      <c r="T1100">
        <v>5</v>
      </c>
    </row>
    <row r="1101" spans="1:20" x14ac:dyDescent="0.2">
      <c r="A1101" s="4">
        <f t="shared" si="16"/>
        <v>45749</v>
      </c>
      <c r="B1101" t="s">
        <v>20</v>
      </c>
      <c r="C1101" t="s">
        <v>24</v>
      </c>
      <c r="D1101" t="s">
        <v>30</v>
      </c>
      <c r="E1101" t="s">
        <v>35</v>
      </c>
      <c r="F1101" t="s">
        <v>39</v>
      </c>
      <c r="G1101">
        <v>30098</v>
      </c>
      <c r="H1101" t="s">
        <v>41</v>
      </c>
      <c r="I1101" t="s">
        <v>43</v>
      </c>
      <c r="J1101">
        <v>101425</v>
      </c>
      <c r="K1101">
        <v>9</v>
      </c>
      <c r="L1101">
        <v>2294</v>
      </c>
      <c r="M1101">
        <v>15</v>
      </c>
      <c r="N1101">
        <v>5103</v>
      </c>
      <c r="O1101">
        <v>16586</v>
      </c>
      <c r="P1101">
        <v>19403</v>
      </c>
      <c r="Q1101" t="s">
        <v>48</v>
      </c>
      <c r="R1101" t="s">
        <v>50</v>
      </c>
      <c r="S1101" t="s">
        <v>53</v>
      </c>
      <c r="T1101">
        <v>5</v>
      </c>
    </row>
    <row r="1102" spans="1:20" x14ac:dyDescent="0.2">
      <c r="A1102" s="4">
        <f t="shared" si="16"/>
        <v>45749</v>
      </c>
      <c r="B1102" t="s">
        <v>20</v>
      </c>
      <c r="C1102" t="s">
        <v>27</v>
      </c>
      <c r="D1102" t="s">
        <v>31</v>
      </c>
      <c r="E1102" t="s">
        <v>34</v>
      </c>
      <c r="F1102" t="s">
        <v>38</v>
      </c>
      <c r="G1102">
        <v>59962</v>
      </c>
      <c r="H1102" t="s">
        <v>41</v>
      </c>
      <c r="I1102" t="s">
        <v>44</v>
      </c>
      <c r="J1102">
        <v>232805</v>
      </c>
      <c r="K1102">
        <v>8</v>
      </c>
      <c r="L1102">
        <v>2748</v>
      </c>
      <c r="M1102">
        <v>0</v>
      </c>
      <c r="N1102">
        <v>40634</v>
      </c>
      <c r="O1102">
        <v>15026</v>
      </c>
      <c r="P1102">
        <v>7443</v>
      </c>
      <c r="Q1102" t="s">
        <v>47</v>
      </c>
      <c r="R1102" t="s">
        <v>52</v>
      </c>
      <c r="S1102" t="s">
        <v>55</v>
      </c>
      <c r="T1102">
        <v>4</v>
      </c>
    </row>
    <row r="1103" spans="1:20" x14ac:dyDescent="0.2">
      <c r="A1103" s="4">
        <f t="shared" ref="A1103:A1166" si="17">A1091+1</f>
        <v>45749</v>
      </c>
      <c r="B1103" t="s">
        <v>23</v>
      </c>
      <c r="C1103" t="s">
        <v>27</v>
      </c>
      <c r="D1103" t="s">
        <v>32</v>
      </c>
      <c r="E1103" t="s">
        <v>35</v>
      </c>
      <c r="F1103" t="s">
        <v>37</v>
      </c>
      <c r="G1103">
        <v>98672</v>
      </c>
      <c r="H1103" t="s">
        <v>41</v>
      </c>
      <c r="I1103" t="s">
        <v>44</v>
      </c>
      <c r="J1103">
        <v>800735</v>
      </c>
      <c r="K1103">
        <v>2</v>
      </c>
      <c r="L1103">
        <v>2842</v>
      </c>
      <c r="M1103">
        <v>5</v>
      </c>
      <c r="N1103">
        <v>7530</v>
      </c>
      <c r="O1103">
        <v>3620</v>
      </c>
      <c r="P1103">
        <v>15888</v>
      </c>
      <c r="Q1103" t="s">
        <v>49</v>
      </c>
      <c r="R1103" t="s">
        <v>50</v>
      </c>
      <c r="S1103" t="s">
        <v>56</v>
      </c>
      <c r="T1103">
        <v>2</v>
      </c>
    </row>
    <row r="1104" spans="1:20" x14ac:dyDescent="0.2">
      <c r="A1104" s="4">
        <f t="shared" si="17"/>
        <v>45749</v>
      </c>
      <c r="B1104" t="s">
        <v>21</v>
      </c>
      <c r="C1104" t="s">
        <v>26</v>
      </c>
      <c r="D1104" t="s">
        <v>32</v>
      </c>
      <c r="E1104" t="s">
        <v>35</v>
      </c>
      <c r="F1104" t="s">
        <v>39</v>
      </c>
      <c r="G1104">
        <v>45885</v>
      </c>
      <c r="H1104" t="s">
        <v>42</v>
      </c>
      <c r="I1104" t="s">
        <v>43</v>
      </c>
      <c r="J1104">
        <v>688699</v>
      </c>
      <c r="K1104">
        <v>4</v>
      </c>
      <c r="L1104">
        <v>3893</v>
      </c>
      <c r="M1104">
        <v>15</v>
      </c>
      <c r="N1104">
        <v>29020</v>
      </c>
      <c r="O1104">
        <v>12454</v>
      </c>
      <c r="P1104">
        <v>2375</v>
      </c>
      <c r="Q1104" t="s">
        <v>48</v>
      </c>
      <c r="R1104" t="s">
        <v>52</v>
      </c>
      <c r="S1104" t="s">
        <v>53</v>
      </c>
      <c r="T1104">
        <v>2</v>
      </c>
    </row>
    <row r="1105" spans="1:20" x14ac:dyDescent="0.2">
      <c r="A1105" s="4">
        <f t="shared" si="17"/>
        <v>45749</v>
      </c>
      <c r="B1105" t="s">
        <v>22</v>
      </c>
      <c r="C1105" t="s">
        <v>24</v>
      </c>
      <c r="D1105" t="s">
        <v>33</v>
      </c>
      <c r="E1105" t="s">
        <v>34</v>
      </c>
      <c r="F1105" t="s">
        <v>40</v>
      </c>
      <c r="G1105">
        <v>31157</v>
      </c>
      <c r="H1105" t="s">
        <v>42</v>
      </c>
      <c r="I1105" t="s">
        <v>43</v>
      </c>
      <c r="J1105">
        <v>897035</v>
      </c>
      <c r="K1105">
        <v>2</v>
      </c>
      <c r="L1105">
        <v>3900</v>
      </c>
      <c r="M1105">
        <v>0</v>
      </c>
      <c r="N1105">
        <v>5088</v>
      </c>
      <c r="O1105">
        <v>24553</v>
      </c>
      <c r="P1105">
        <v>-439</v>
      </c>
      <c r="Q1105" t="s">
        <v>47</v>
      </c>
      <c r="R1105" t="s">
        <v>50</v>
      </c>
      <c r="S1105" t="s">
        <v>53</v>
      </c>
      <c r="T1105">
        <v>3</v>
      </c>
    </row>
    <row r="1106" spans="1:20" x14ac:dyDescent="0.2">
      <c r="A1106" s="4">
        <f t="shared" si="17"/>
        <v>45750</v>
      </c>
      <c r="B1106" t="s">
        <v>23</v>
      </c>
      <c r="C1106" t="s">
        <v>25</v>
      </c>
      <c r="D1106" t="s">
        <v>32</v>
      </c>
      <c r="E1106" t="s">
        <v>36</v>
      </c>
      <c r="F1106" t="s">
        <v>38</v>
      </c>
      <c r="G1106">
        <v>58372</v>
      </c>
      <c r="H1106" t="s">
        <v>41</v>
      </c>
      <c r="I1106" t="s">
        <v>43</v>
      </c>
      <c r="J1106">
        <v>898584</v>
      </c>
      <c r="K1106">
        <v>6</v>
      </c>
      <c r="L1106">
        <v>2475</v>
      </c>
      <c r="M1106">
        <v>10</v>
      </c>
      <c r="N1106">
        <v>25128</v>
      </c>
      <c r="O1106">
        <v>10333</v>
      </c>
      <c r="P1106">
        <v>8041</v>
      </c>
      <c r="Q1106" t="s">
        <v>48</v>
      </c>
      <c r="R1106" t="s">
        <v>52</v>
      </c>
      <c r="S1106" t="s">
        <v>53</v>
      </c>
      <c r="T1106">
        <v>3</v>
      </c>
    </row>
    <row r="1107" spans="1:20" x14ac:dyDescent="0.2">
      <c r="A1107" s="4">
        <f t="shared" si="17"/>
        <v>45750</v>
      </c>
      <c r="B1107" t="s">
        <v>21</v>
      </c>
      <c r="C1107" t="s">
        <v>27</v>
      </c>
      <c r="D1107" t="s">
        <v>29</v>
      </c>
      <c r="E1107" t="s">
        <v>34</v>
      </c>
      <c r="F1107" t="s">
        <v>37</v>
      </c>
      <c r="G1107">
        <v>29674</v>
      </c>
      <c r="H1107" t="s">
        <v>42</v>
      </c>
      <c r="I1107" t="s">
        <v>45</v>
      </c>
      <c r="J1107">
        <v>418462</v>
      </c>
      <c r="K1107">
        <v>4</v>
      </c>
      <c r="L1107">
        <v>3545</v>
      </c>
      <c r="M1107">
        <v>5</v>
      </c>
      <c r="N1107">
        <v>7171</v>
      </c>
      <c r="O1107">
        <v>5403</v>
      </c>
      <c r="P1107">
        <v>8475</v>
      </c>
      <c r="Q1107" t="s">
        <v>48</v>
      </c>
      <c r="R1107" t="s">
        <v>50</v>
      </c>
      <c r="S1107" t="s">
        <v>55</v>
      </c>
      <c r="T1107">
        <v>5</v>
      </c>
    </row>
    <row r="1108" spans="1:20" x14ac:dyDescent="0.2">
      <c r="A1108" s="4">
        <f t="shared" si="17"/>
        <v>45750</v>
      </c>
      <c r="B1108" t="s">
        <v>22</v>
      </c>
      <c r="C1108" t="s">
        <v>25</v>
      </c>
      <c r="D1108" t="s">
        <v>32</v>
      </c>
      <c r="E1108" t="s">
        <v>34</v>
      </c>
      <c r="F1108" t="s">
        <v>37</v>
      </c>
      <c r="G1108">
        <v>42357</v>
      </c>
      <c r="H1108" t="s">
        <v>42</v>
      </c>
      <c r="I1108" t="s">
        <v>45</v>
      </c>
      <c r="J1108">
        <v>588189</v>
      </c>
      <c r="K1108">
        <v>7</v>
      </c>
      <c r="L1108">
        <v>1807</v>
      </c>
      <c r="M1108">
        <v>20</v>
      </c>
      <c r="N1108">
        <v>6465</v>
      </c>
      <c r="O1108">
        <v>22043</v>
      </c>
      <c r="P1108">
        <v>8588</v>
      </c>
      <c r="Q1108" t="s">
        <v>48</v>
      </c>
      <c r="R1108" t="s">
        <v>50</v>
      </c>
      <c r="S1108" t="s">
        <v>56</v>
      </c>
      <c r="T1108">
        <v>4</v>
      </c>
    </row>
    <row r="1109" spans="1:20" x14ac:dyDescent="0.2">
      <c r="A1109" s="4">
        <f t="shared" si="17"/>
        <v>45750</v>
      </c>
      <c r="B1109" t="s">
        <v>23</v>
      </c>
      <c r="C1109" t="s">
        <v>25</v>
      </c>
      <c r="D1109" t="s">
        <v>31</v>
      </c>
      <c r="E1109" t="s">
        <v>36</v>
      </c>
      <c r="F1109" t="s">
        <v>38</v>
      </c>
      <c r="G1109">
        <v>22578</v>
      </c>
      <c r="H1109" t="s">
        <v>41</v>
      </c>
      <c r="I1109" t="s">
        <v>43</v>
      </c>
      <c r="J1109">
        <v>323543</v>
      </c>
      <c r="K1109">
        <v>2</v>
      </c>
      <c r="L1109">
        <v>1955</v>
      </c>
      <c r="M1109">
        <v>0</v>
      </c>
      <c r="N1109">
        <v>26739</v>
      </c>
      <c r="O1109">
        <v>18422</v>
      </c>
      <c r="P1109">
        <v>-1070</v>
      </c>
      <c r="Q1109" t="s">
        <v>48</v>
      </c>
      <c r="R1109" t="s">
        <v>52</v>
      </c>
      <c r="S1109" t="s">
        <v>53</v>
      </c>
      <c r="T1109">
        <v>1</v>
      </c>
    </row>
    <row r="1110" spans="1:20" x14ac:dyDescent="0.2">
      <c r="A1110" s="4">
        <f t="shared" si="17"/>
        <v>45750</v>
      </c>
      <c r="B1110" t="s">
        <v>23</v>
      </c>
      <c r="C1110" t="s">
        <v>27</v>
      </c>
      <c r="D1110" t="s">
        <v>30</v>
      </c>
      <c r="E1110" t="s">
        <v>34</v>
      </c>
      <c r="F1110" t="s">
        <v>37</v>
      </c>
      <c r="G1110">
        <v>12251</v>
      </c>
      <c r="H1110" t="s">
        <v>42</v>
      </c>
      <c r="I1110" t="s">
        <v>45</v>
      </c>
      <c r="J1110">
        <v>208051</v>
      </c>
      <c r="K1110">
        <v>9</v>
      </c>
      <c r="L1110">
        <v>1462</v>
      </c>
      <c r="M1110">
        <v>15</v>
      </c>
      <c r="N1110">
        <v>31998</v>
      </c>
      <c r="O1110">
        <v>23951</v>
      </c>
      <c r="P1110">
        <v>-1224</v>
      </c>
      <c r="Q1110" t="s">
        <v>47</v>
      </c>
      <c r="R1110" t="s">
        <v>52</v>
      </c>
      <c r="S1110" t="s">
        <v>56</v>
      </c>
      <c r="T1110">
        <v>3</v>
      </c>
    </row>
    <row r="1111" spans="1:20" x14ac:dyDescent="0.2">
      <c r="A1111" s="4">
        <f t="shared" si="17"/>
        <v>45750</v>
      </c>
      <c r="B1111" t="s">
        <v>20</v>
      </c>
      <c r="C1111" t="s">
        <v>27</v>
      </c>
      <c r="D1111" t="s">
        <v>30</v>
      </c>
      <c r="E1111" t="s">
        <v>34</v>
      </c>
      <c r="F1111" t="s">
        <v>39</v>
      </c>
      <c r="G1111">
        <v>89049</v>
      </c>
      <c r="H1111" t="s">
        <v>42</v>
      </c>
      <c r="I1111" t="s">
        <v>44</v>
      </c>
      <c r="J1111">
        <v>907500</v>
      </c>
      <c r="K1111">
        <v>5</v>
      </c>
      <c r="L1111">
        <v>2217</v>
      </c>
      <c r="M1111">
        <v>0</v>
      </c>
      <c r="N1111">
        <v>41361</v>
      </c>
      <c r="O1111">
        <v>29443</v>
      </c>
      <c r="P1111">
        <v>14268</v>
      </c>
      <c r="Q1111" t="s">
        <v>46</v>
      </c>
      <c r="R1111" t="s">
        <v>52</v>
      </c>
      <c r="S1111" t="s">
        <v>53</v>
      </c>
      <c r="T1111">
        <v>2</v>
      </c>
    </row>
    <row r="1112" spans="1:20" x14ac:dyDescent="0.2">
      <c r="A1112" s="4">
        <f t="shared" si="17"/>
        <v>45750</v>
      </c>
      <c r="B1112" t="s">
        <v>22</v>
      </c>
      <c r="C1112" t="s">
        <v>27</v>
      </c>
      <c r="D1112" t="s">
        <v>31</v>
      </c>
      <c r="E1112" t="s">
        <v>34</v>
      </c>
      <c r="F1112" t="s">
        <v>37</v>
      </c>
      <c r="G1112">
        <v>47429</v>
      </c>
      <c r="H1112" t="s">
        <v>41</v>
      </c>
      <c r="I1112" t="s">
        <v>44</v>
      </c>
      <c r="J1112">
        <v>899963</v>
      </c>
      <c r="K1112">
        <v>1</v>
      </c>
      <c r="L1112">
        <v>2929</v>
      </c>
      <c r="M1112">
        <v>20</v>
      </c>
      <c r="N1112">
        <v>30575</v>
      </c>
      <c r="O1112">
        <v>12742</v>
      </c>
      <c r="P1112">
        <v>99</v>
      </c>
      <c r="Q1112" t="s">
        <v>48</v>
      </c>
      <c r="R1112" t="s">
        <v>50</v>
      </c>
      <c r="S1112" t="s">
        <v>55</v>
      </c>
      <c r="T1112">
        <v>3</v>
      </c>
    </row>
    <row r="1113" spans="1:20" x14ac:dyDescent="0.2">
      <c r="A1113" s="4">
        <f t="shared" si="17"/>
        <v>45750</v>
      </c>
      <c r="B1113" t="s">
        <v>22</v>
      </c>
      <c r="C1113" t="s">
        <v>27</v>
      </c>
      <c r="D1113" t="s">
        <v>29</v>
      </c>
      <c r="E1113" t="s">
        <v>35</v>
      </c>
      <c r="F1113" t="s">
        <v>38</v>
      </c>
      <c r="G1113">
        <v>56871</v>
      </c>
      <c r="H1113" t="s">
        <v>42</v>
      </c>
      <c r="I1113" t="s">
        <v>43</v>
      </c>
      <c r="J1113">
        <v>998721</v>
      </c>
      <c r="K1113">
        <v>3</v>
      </c>
      <c r="L1113">
        <v>3039</v>
      </c>
      <c r="M1113">
        <v>10</v>
      </c>
      <c r="N1113">
        <v>25071</v>
      </c>
      <c r="O1113">
        <v>17438</v>
      </c>
      <c r="P1113">
        <v>15873</v>
      </c>
      <c r="Q1113" t="s">
        <v>47</v>
      </c>
      <c r="R1113" t="s">
        <v>51</v>
      </c>
      <c r="S1113" t="s">
        <v>56</v>
      </c>
      <c r="T1113">
        <v>4</v>
      </c>
    </row>
    <row r="1114" spans="1:20" x14ac:dyDescent="0.2">
      <c r="A1114" s="4">
        <f t="shared" si="17"/>
        <v>45750</v>
      </c>
      <c r="B1114" t="s">
        <v>21</v>
      </c>
      <c r="C1114" t="s">
        <v>24</v>
      </c>
      <c r="D1114" t="s">
        <v>32</v>
      </c>
      <c r="E1114" t="s">
        <v>35</v>
      </c>
      <c r="F1114" t="s">
        <v>37</v>
      </c>
      <c r="G1114">
        <v>96526</v>
      </c>
      <c r="H1114" t="s">
        <v>42</v>
      </c>
      <c r="I1114" t="s">
        <v>44</v>
      </c>
      <c r="J1114">
        <v>920720</v>
      </c>
      <c r="K1114">
        <v>4</v>
      </c>
      <c r="L1114">
        <v>4118</v>
      </c>
      <c r="M1114">
        <v>0</v>
      </c>
      <c r="N1114">
        <v>29333</v>
      </c>
      <c r="O1114">
        <v>25497</v>
      </c>
      <c r="P1114">
        <v>13481</v>
      </c>
      <c r="Q1114" t="s">
        <v>48</v>
      </c>
      <c r="R1114" t="s">
        <v>51</v>
      </c>
      <c r="S1114" t="s">
        <v>53</v>
      </c>
      <c r="T1114">
        <v>2</v>
      </c>
    </row>
    <row r="1115" spans="1:20" x14ac:dyDescent="0.2">
      <c r="A1115" s="4">
        <f t="shared" si="17"/>
        <v>45750</v>
      </c>
      <c r="B1115" t="s">
        <v>20</v>
      </c>
      <c r="C1115" t="s">
        <v>24</v>
      </c>
      <c r="D1115" t="s">
        <v>31</v>
      </c>
      <c r="E1115" t="s">
        <v>35</v>
      </c>
      <c r="F1115" t="s">
        <v>38</v>
      </c>
      <c r="G1115">
        <v>35499</v>
      </c>
      <c r="H1115" t="s">
        <v>42</v>
      </c>
      <c r="I1115" t="s">
        <v>44</v>
      </c>
      <c r="J1115">
        <v>200694</v>
      </c>
      <c r="K1115">
        <v>3</v>
      </c>
      <c r="L1115">
        <v>2878</v>
      </c>
      <c r="M1115">
        <v>15</v>
      </c>
      <c r="N1115">
        <v>30149</v>
      </c>
      <c r="O1115">
        <v>26877</v>
      </c>
      <c r="P1115">
        <v>15057</v>
      </c>
      <c r="Q1115" t="s">
        <v>49</v>
      </c>
      <c r="R1115" t="s">
        <v>50</v>
      </c>
      <c r="S1115" t="s">
        <v>55</v>
      </c>
      <c r="T1115">
        <v>4</v>
      </c>
    </row>
    <row r="1116" spans="1:20" x14ac:dyDescent="0.2">
      <c r="A1116" s="4">
        <f t="shared" si="17"/>
        <v>45750</v>
      </c>
      <c r="B1116" t="s">
        <v>20</v>
      </c>
      <c r="C1116" t="s">
        <v>24</v>
      </c>
      <c r="D1116" t="s">
        <v>33</v>
      </c>
      <c r="E1116" t="s">
        <v>34</v>
      </c>
      <c r="F1116" t="s">
        <v>38</v>
      </c>
      <c r="G1116">
        <v>16421</v>
      </c>
      <c r="H1116" t="s">
        <v>42</v>
      </c>
      <c r="I1116" t="s">
        <v>44</v>
      </c>
      <c r="J1116">
        <v>322089</v>
      </c>
      <c r="K1116">
        <v>6</v>
      </c>
      <c r="L1116">
        <v>1374</v>
      </c>
      <c r="M1116">
        <v>0</v>
      </c>
      <c r="N1116">
        <v>2350</v>
      </c>
      <c r="O1116">
        <v>13700</v>
      </c>
      <c r="P1116">
        <v>3335</v>
      </c>
      <c r="Q1116" t="s">
        <v>49</v>
      </c>
      <c r="R1116" t="s">
        <v>50</v>
      </c>
      <c r="S1116" t="s">
        <v>55</v>
      </c>
      <c r="T1116">
        <v>2</v>
      </c>
    </row>
    <row r="1117" spans="1:20" x14ac:dyDescent="0.2">
      <c r="A1117" s="4">
        <f t="shared" si="17"/>
        <v>45750</v>
      </c>
      <c r="B1117" t="s">
        <v>20</v>
      </c>
      <c r="C1117" t="s">
        <v>24</v>
      </c>
      <c r="D1117" t="s">
        <v>30</v>
      </c>
      <c r="E1117" t="s">
        <v>36</v>
      </c>
      <c r="F1117" t="s">
        <v>37</v>
      </c>
      <c r="G1117">
        <v>62204</v>
      </c>
      <c r="H1117" t="s">
        <v>42</v>
      </c>
      <c r="I1117" t="s">
        <v>44</v>
      </c>
      <c r="J1117">
        <v>453906</v>
      </c>
      <c r="K1117">
        <v>6</v>
      </c>
      <c r="L1117">
        <v>4170</v>
      </c>
      <c r="M1117">
        <v>10</v>
      </c>
      <c r="N1117">
        <v>8522</v>
      </c>
      <c r="O1117">
        <v>8412</v>
      </c>
      <c r="P1117">
        <v>3357</v>
      </c>
      <c r="Q1117" t="s">
        <v>46</v>
      </c>
      <c r="R1117" t="s">
        <v>52</v>
      </c>
      <c r="S1117" t="s">
        <v>55</v>
      </c>
      <c r="T1117">
        <v>3</v>
      </c>
    </row>
    <row r="1118" spans="1:20" x14ac:dyDescent="0.2">
      <c r="A1118" s="4">
        <f t="shared" si="17"/>
        <v>45751</v>
      </c>
      <c r="B1118" t="s">
        <v>20</v>
      </c>
      <c r="C1118" t="s">
        <v>26</v>
      </c>
      <c r="D1118" t="s">
        <v>28</v>
      </c>
      <c r="E1118" t="s">
        <v>35</v>
      </c>
      <c r="F1118" t="s">
        <v>38</v>
      </c>
      <c r="G1118">
        <v>34591</v>
      </c>
      <c r="H1118" t="s">
        <v>41</v>
      </c>
      <c r="I1118" t="s">
        <v>44</v>
      </c>
      <c r="J1118">
        <v>559869</v>
      </c>
      <c r="K1118">
        <v>7</v>
      </c>
      <c r="L1118">
        <v>2705</v>
      </c>
      <c r="M1118">
        <v>0</v>
      </c>
      <c r="N1118">
        <v>48518</v>
      </c>
      <c r="O1118">
        <v>13103</v>
      </c>
      <c r="P1118">
        <v>-1862</v>
      </c>
      <c r="Q1118" t="s">
        <v>47</v>
      </c>
      <c r="R1118" t="s">
        <v>52</v>
      </c>
      <c r="S1118" t="s">
        <v>53</v>
      </c>
      <c r="T1118">
        <v>4</v>
      </c>
    </row>
    <row r="1119" spans="1:20" x14ac:dyDescent="0.2">
      <c r="A1119" s="4">
        <f t="shared" si="17"/>
        <v>45751</v>
      </c>
      <c r="B1119" t="s">
        <v>22</v>
      </c>
      <c r="C1119" t="s">
        <v>24</v>
      </c>
      <c r="D1119" t="s">
        <v>33</v>
      </c>
      <c r="E1119" t="s">
        <v>36</v>
      </c>
      <c r="F1119" t="s">
        <v>38</v>
      </c>
      <c r="G1119">
        <v>70940</v>
      </c>
      <c r="H1119" t="s">
        <v>41</v>
      </c>
      <c r="I1119" t="s">
        <v>45</v>
      </c>
      <c r="J1119">
        <v>722485</v>
      </c>
      <c r="K1119">
        <v>9</v>
      </c>
      <c r="L1119">
        <v>1639</v>
      </c>
      <c r="M1119">
        <v>10</v>
      </c>
      <c r="N1119">
        <v>34968</v>
      </c>
      <c r="O1119">
        <v>8125</v>
      </c>
      <c r="P1119">
        <v>139</v>
      </c>
      <c r="Q1119" t="s">
        <v>49</v>
      </c>
      <c r="R1119" t="s">
        <v>52</v>
      </c>
      <c r="S1119" t="s">
        <v>55</v>
      </c>
      <c r="T1119">
        <v>5</v>
      </c>
    </row>
    <row r="1120" spans="1:20" x14ac:dyDescent="0.2">
      <c r="A1120" s="4">
        <f t="shared" si="17"/>
        <v>45751</v>
      </c>
      <c r="B1120" t="s">
        <v>22</v>
      </c>
      <c r="C1120" t="s">
        <v>27</v>
      </c>
      <c r="D1120" t="s">
        <v>29</v>
      </c>
      <c r="E1120" t="s">
        <v>34</v>
      </c>
      <c r="F1120" t="s">
        <v>40</v>
      </c>
      <c r="G1120">
        <v>96371</v>
      </c>
      <c r="H1120" t="s">
        <v>41</v>
      </c>
      <c r="I1120" t="s">
        <v>45</v>
      </c>
      <c r="J1120">
        <v>533284</v>
      </c>
      <c r="K1120">
        <v>9</v>
      </c>
      <c r="L1120">
        <v>4091</v>
      </c>
      <c r="M1120">
        <v>10</v>
      </c>
      <c r="N1120">
        <v>25658</v>
      </c>
      <c r="O1120">
        <v>4467</v>
      </c>
      <c r="P1120">
        <v>9958</v>
      </c>
      <c r="Q1120" t="s">
        <v>47</v>
      </c>
      <c r="R1120" t="s">
        <v>51</v>
      </c>
      <c r="S1120" t="s">
        <v>54</v>
      </c>
      <c r="T1120">
        <v>2</v>
      </c>
    </row>
    <row r="1121" spans="1:20" x14ac:dyDescent="0.2">
      <c r="A1121" s="4">
        <f t="shared" si="17"/>
        <v>45751</v>
      </c>
      <c r="B1121" t="s">
        <v>23</v>
      </c>
      <c r="C1121" t="s">
        <v>25</v>
      </c>
      <c r="D1121" t="s">
        <v>33</v>
      </c>
      <c r="E1121" t="s">
        <v>35</v>
      </c>
      <c r="F1121" t="s">
        <v>39</v>
      </c>
      <c r="G1121">
        <v>22202</v>
      </c>
      <c r="H1121" t="s">
        <v>41</v>
      </c>
      <c r="I1121" t="s">
        <v>43</v>
      </c>
      <c r="J1121">
        <v>863380</v>
      </c>
      <c r="K1121">
        <v>7</v>
      </c>
      <c r="L1121">
        <v>3173</v>
      </c>
      <c r="M1121">
        <v>5</v>
      </c>
      <c r="N1121">
        <v>37320</v>
      </c>
      <c r="O1121">
        <v>2494</v>
      </c>
      <c r="P1121">
        <v>19644</v>
      </c>
      <c r="Q1121" t="s">
        <v>49</v>
      </c>
      <c r="R1121" t="s">
        <v>50</v>
      </c>
      <c r="S1121" t="s">
        <v>55</v>
      </c>
      <c r="T1121">
        <v>4</v>
      </c>
    </row>
    <row r="1122" spans="1:20" x14ac:dyDescent="0.2">
      <c r="A1122" s="4">
        <f t="shared" si="17"/>
        <v>45751</v>
      </c>
      <c r="B1122" t="s">
        <v>23</v>
      </c>
      <c r="C1122" t="s">
        <v>24</v>
      </c>
      <c r="D1122" t="s">
        <v>31</v>
      </c>
      <c r="E1122" t="s">
        <v>34</v>
      </c>
      <c r="F1122" t="s">
        <v>38</v>
      </c>
      <c r="G1122">
        <v>29290</v>
      </c>
      <c r="H1122" t="s">
        <v>41</v>
      </c>
      <c r="I1122" t="s">
        <v>44</v>
      </c>
      <c r="J1122">
        <v>767819</v>
      </c>
      <c r="K1122">
        <v>1</v>
      </c>
      <c r="L1122">
        <v>2045</v>
      </c>
      <c r="M1122">
        <v>5</v>
      </c>
      <c r="N1122">
        <v>9551</v>
      </c>
      <c r="O1122">
        <v>5133</v>
      </c>
      <c r="P1122">
        <v>13885</v>
      </c>
      <c r="Q1122" t="s">
        <v>47</v>
      </c>
      <c r="R1122" t="s">
        <v>50</v>
      </c>
      <c r="S1122" t="s">
        <v>54</v>
      </c>
      <c r="T1122">
        <v>4</v>
      </c>
    </row>
    <row r="1123" spans="1:20" x14ac:dyDescent="0.2">
      <c r="A1123" s="4">
        <f t="shared" si="17"/>
        <v>45751</v>
      </c>
      <c r="B1123" t="s">
        <v>20</v>
      </c>
      <c r="C1123" t="s">
        <v>26</v>
      </c>
      <c r="D1123" t="s">
        <v>32</v>
      </c>
      <c r="E1123" t="s">
        <v>36</v>
      </c>
      <c r="F1123" t="s">
        <v>39</v>
      </c>
      <c r="G1123">
        <v>28130</v>
      </c>
      <c r="H1123" t="s">
        <v>42</v>
      </c>
      <c r="I1123" t="s">
        <v>45</v>
      </c>
      <c r="J1123">
        <v>842001</v>
      </c>
      <c r="K1123">
        <v>3</v>
      </c>
      <c r="L1123">
        <v>3343</v>
      </c>
      <c r="M1123">
        <v>15</v>
      </c>
      <c r="N1123">
        <v>46888</v>
      </c>
      <c r="O1123">
        <v>4703</v>
      </c>
      <c r="P1123">
        <v>19600</v>
      </c>
      <c r="Q1123" t="s">
        <v>48</v>
      </c>
      <c r="R1123" t="s">
        <v>51</v>
      </c>
      <c r="S1123" t="s">
        <v>55</v>
      </c>
      <c r="T1123">
        <v>1</v>
      </c>
    </row>
    <row r="1124" spans="1:20" x14ac:dyDescent="0.2">
      <c r="A1124" s="4">
        <f t="shared" si="17"/>
        <v>45751</v>
      </c>
      <c r="B1124" t="s">
        <v>20</v>
      </c>
      <c r="C1124" t="s">
        <v>27</v>
      </c>
      <c r="D1124" t="s">
        <v>30</v>
      </c>
      <c r="E1124" t="s">
        <v>35</v>
      </c>
      <c r="F1124" t="s">
        <v>40</v>
      </c>
      <c r="G1124">
        <v>47077</v>
      </c>
      <c r="H1124" t="s">
        <v>42</v>
      </c>
      <c r="I1124" t="s">
        <v>45</v>
      </c>
      <c r="J1124">
        <v>204445</v>
      </c>
      <c r="K1124">
        <v>5</v>
      </c>
      <c r="L1124">
        <v>765</v>
      </c>
      <c r="M1124">
        <v>15</v>
      </c>
      <c r="N1124">
        <v>35819</v>
      </c>
      <c r="O1124">
        <v>22249</v>
      </c>
      <c r="P1124">
        <v>-1072</v>
      </c>
      <c r="Q1124" t="s">
        <v>48</v>
      </c>
      <c r="R1124" t="s">
        <v>52</v>
      </c>
      <c r="S1124" t="s">
        <v>55</v>
      </c>
      <c r="T1124">
        <v>1</v>
      </c>
    </row>
    <row r="1125" spans="1:20" x14ac:dyDescent="0.2">
      <c r="A1125" s="4">
        <f t="shared" si="17"/>
        <v>45751</v>
      </c>
      <c r="B1125" t="s">
        <v>20</v>
      </c>
      <c r="C1125" t="s">
        <v>25</v>
      </c>
      <c r="D1125" t="s">
        <v>29</v>
      </c>
      <c r="E1125" t="s">
        <v>35</v>
      </c>
      <c r="F1125" t="s">
        <v>40</v>
      </c>
      <c r="G1125">
        <v>29396</v>
      </c>
      <c r="H1125" t="s">
        <v>41</v>
      </c>
      <c r="I1125" t="s">
        <v>45</v>
      </c>
      <c r="J1125">
        <v>578216</v>
      </c>
      <c r="K1125">
        <v>6</v>
      </c>
      <c r="L1125">
        <v>601</v>
      </c>
      <c r="M1125">
        <v>15</v>
      </c>
      <c r="N1125">
        <v>31008</v>
      </c>
      <c r="O1125">
        <v>16499</v>
      </c>
      <c r="P1125">
        <v>13741</v>
      </c>
      <c r="Q1125" t="s">
        <v>49</v>
      </c>
      <c r="R1125" t="s">
        <v>52</v>
      </c>
      <c r="S1125" t="s">
        <v>55</v>
      </c>
      <c r="T1125">
        <v>3</v>
      </c>
    </row>
    <row r="1126" spans="1:20" x14ac:dyDescent="0.2">
      <c r="A1126" s="4">
        <f t="shared" si="17"/>
        <v>45751</v>
      </c>
      <c r="B1126" t="s">
        <v>23</v>
      </c>
      <c r="C1126" t="s">
        <v>25</v>
      </c>
      <c r="D1126" t="s">
        <v>29</v>
      </c>
      <c r="E1126" t="s">
        <v>35</v>
      </c>
      <c r="F1126" t="s">
        <v>40</v>
      </c>
      <c r="G1126">
        <v>70848</v>
      </c>
      <c r="H1126" t="s">
        <v>41</v>
      </c>
      <c r="I1126" t="s">
        <v>44</v>
      </c>
      <c r="J1126">
        <v>525770</v>
      </c>
      <c r="K1126">
        <v>6</v>
      </c>
      <c r="L1126">
        <v>3256</v>
      </c>
      <c r="M1126">
        <v>10</v>
      </c>
      <c r="N1126">
        <v>12870</v>
      </c>
      <c r="O1126">
        <v>17566</v>
      </c>
      <c r="P1126">
        <v>-4424</v>
      </c>
      <c r="Q1126" t="s">
        <v>46</v>
      </c>
      <c r="R1126" t="s">
        <v>52</v>
      </c>
      <c r="S1126" t="s">
        <v>53</v>
      </c>
      <c r="T1126">
        <v>5</v>
      </c>
    </row>
    <row r="1127" spans="1:20" x14ac:dyDescent="0.2">
      <c r="A1127" s="4">
        <f t="shared" si="17"/>
        <v>45751</v>
      </c>
      <c r="B1127" t="s">
        <v>21</v>
      </c>
      <c r="C1127" t="s">
        <v>24</v>
      </c>
      <c r="D1127" t="s">
        <v>28</v>
      </c>
      <c r="E1127" t="s">
        <v>35</v>
      </c>
      <c r="F1127" t="s">
        <v>40</v>
      </c>
      <c r="G1127">
        <v>93488</v>
      </c>
      <c r="H1127" t="s">
        <v>41</v>
      </c>
      <c r="I1127" t="s">
        <v>45</v>
      </c>
      <c r="J1127">
        <v>206243</v>
      </c>
      <c r="K1127">
        <v>5</v>
      </c>
      <c r="L1127">
        <v>4473</v>
      </c>
      <c r="M1127">
        <v>10</v>
      </c>
      <c r="N1127">
        <v>49769</v>
      </c>
      <c r="O1127">
        <v>2236</v>
      </c>
      <c r="P1127">
        <v>10029</v>
      </c>
      <c r="Q1127" t="s">
        <v>49</v>
      </c>
      <c r="R1127" t="s">
        <v>52</v>
      </c>
      <c r="S1127" t="s">
        <v>56</v>
      </c>
      <c r="T1127">
        <v>5</v>
      </c>
    </row>
    <row r="1128" spans="1:20" x14ac:dyDescent="0.2">
      <c r="A1128" s="4">
        <f t="shared" si="17"/>
        <v>45751</v>
      </c>
      <c r="B1128" t="s">
        <v>21</v>
      </c>
      <c r="C1128" t="s">
        <v>25</v>
      </c>
      <c r="D1128" t="s">
        <v>33</v>
      </c>
      <c r="E1128" t="s">
        <v>36</v>
      </c>
      <c r="F1128" t="s">
        <v>39</v>
      </c>
      <c r="G1128">
        <v>70530</v>
      </c>
      <c r="H1128" t="s">
        <v>42</v>
      </c>
      <c r="I1128" t="s">
        <v>43</v>
      </c>
      <c r="J1128">
        <v>694601</v>
      </c>
      <c r="K1128">
        <v>6</v>
      </c>
      <c r="L1128">
        <v>2034</v>
      </c>
      <c r="M1128">
        <v>5</v>
      </c>
      <c r="N1128">
        <v>44755</v>
      </c>
      <c r="O1128">
        <v>29797</v>
      </c>
      <c r="P1128">
        <v>7521</v>
      </c>
      <c r="Q1128" t="s">
        <v>49</v>
      </c>
      <c r="R1128" t="s">
        <v>51</v>
      </c>
      <c r="S1128" t="s">
        <v>53</v>
      </c>
      <c r="T1128">
        <v>4</v>
      </c>
    </row>
    <row r="1129" spans="1:20" x14ac:dyDescent="0.2">
      <c r="A1129" s="4">
        <f t="shared" si="17"/>
        <v>45751</v>
      </c>
      <c r="B1129" t="s">
        <v>23</v>
      </c>
      <c r="C1129" t="s">
        <v>24</v>
      </c>
      <c r="D1129" t="s">
        <v>28</v>
      </c>
      <c r="E1129" t="s">
        <v>35</v>
      </c>
      <c r="F1129" t="s">
        <v>37</v>
      </c>
      <c r="G1129">
        <v>74274</v>
      </c>
      <c r="H1129" t="s">
        <v>42</v>
      </c>
      <c r="I1129" t="s">
        <v>43</v>
      </c>
      <c r="J1129">
        <v>883680</v>
      </c>
      <c r="K1129">
        <v>9</v>
      </c>
      <c r="L1129">
        <v>2769</v>
      </c>
      <c r="M1129">
        <v>10</v>
      </c>
      <c r="N1129">
        <v>5558</v>
      </c>
      <c r="O1129">
        <v>13427</v>
      </c>
      <c r="P1129">
        <v>8204</v>
      </c>
      <c r="Q1129" t="s">
        <v>46</v>
      </c>
      <c r="R1129" t="s">
        <v>52</v>
      </c>
      <c r="S1129" t="s">
        <v>53</v>
      </c>
      <c r="T1129">
        <v>4</v>
      </c>
    </row>
    <row r="1130" spans="1:20" x14ac:dyDescent="0.2">
      <c r="A1130" s="4">
        <f t="shared" si="17"/>
        <v>45752</v>
      </c>
      <c r="B1130" t="s">
        <v>23</v>
      </c>
      <c r="C1130" t="s">
        <v>24</v>
      </c>
      <c r="D1130" t="s">
        <v>32</v>
      </c>
      <c r="E1130" t="s">
        <v>34</v>
      </c>
      <c r="F1130" t="s">
        <v>37</v>
      </c>
      <c r="G1130">
        <v>37122</v>
      </c>
      <c r="H1130" t="s">
        <v>42</v>
      </c>
      <c r="I1130" t="s">
        <v>44</v>
      </c>
      <c r="J1130">
        <v>877313</v>
      </c>
      <c r="K1130">
        <v>1</v>
      </c>
      <c r="L1130">
        <v>3462</v>
      </c>
      <c r="M1130">
        <v>5</v>
      </c>
      <c r="N1130">
        <v>10298</v>
      </c>
      <c r="O1130">
        <v>9812</v>
      </c>
      <c r="P1130">
        <v>2300</v>
      </c>
      <c r="Q1130" t="s">
        <v>48</v>
      </c>
      <c r="R1130" t="s">
        <v>52</v>
      </c>
      <c r="S1130" t="s">
        <v>53</v>
      </c>
      <c r="T1130">
        <v>4</v>
      </c>
    </row>
    <row r="1131" spans="1:20" x14ac:dyDescent="0.2">
      <c r="A1131" s="4">
        <f t="shared" si="17"/>
        <v>45752</v>
      </c>
      <c r="B1131" t="s">
        <v>23</v>
      </c>
      <c r="C1131" t="s">
        <v>27</v>
      </c>
      <c r="D1131" t="s">
        <v>32</v>
      </c>
      <c r="E1131" t="s">
        <v>35</v>
      </c>
      <c r="F1131" t="s">
        <v>39</v>
      </c>
      <c r="G1131">
        <v>39381</v>
      </c>
      <c r="H1131" t="s">
        <v>42</v>
      </c>
      <c r="I1131" t="s">
        <v>43</v>
      </c>
      <c r="J1131">
        <v>308040</v>
      </c>
      <c r="K1131">
        <v>1</v>
      </c>
      <c r="L1131">
        <v>2983</v>
      </c>
      <c r="M1131">
        <v>0</v>
      </c>
      <c r="N1131">
        <v>5513</v>
      </c>
      <c r="O1131">
        <v>16838</v>
      </c>
      <c r="P1131">
        <v>9009</v>
      </c>
      <c r="Q1131" t="s">
        <v>48</v>
      </c>
      <c r="R1131" t="s">
        <v>51</v>
      </c>
      <c r="S1131" t="s">
        <v>56</v>
      </c>
      <c r="T1131">
        <v>2</v>
      </c>
    </row>
    <row r="1132" spans="1:20" x14ac:dyDescent="0.2">
      <c r="A1132" s="4">
        <f t="shared" si="17"/>
        <v>45752</v>
      </c>
      <c r="B1132" t="s">
        <v>23</v>
      </c>
      <c r="C1132" t="s">
        <v>27</v>
      </c>
      <c r="D1132" t="s">
        <v>28</v>
      </c>
      <c r="E1132" t="s">
        <v>36</v>
      </c>
      <c r="F1132" t="s">
        <v>38</v>
      </c>
      <c r="G1132">
        <v>55435</v>
      </c>
      <c r="H1132" t="s">
        <v>42</v>
      </c>
      <c r="I1132" t="s">
        <v>45</v>
      </c>
      <c r="J1132">
        <v>489430</v>
      </c>
      <c r="K1132">
        <v>9</v>
      </c>
      <c r="L1132">
        <v>1713</v>
      </c>
      <c r="M1132">
        <v>15</v>
      </c>
      <c r="N1132">
        <v>11460</v>
      </c>
      <c r="O1132">
        <v>27120</v>
      </c>
      <c r="P1132">
        <v>-3333</v>
      </c>
      <c r="Q1132" t="s">
        <v>49</v>
      </c>
      <c r="R1132" t="s">
        <v>52</v>
      </c>
      <c r="S1132" t="s">
        <v>56</v>
      </c>
      <c r="T1132">
        <v>3</v>
      </c>
    </row>
    <row r="1133" spans="1:20" x14ac:dyDescent="0.2">
      <c r="A1133" s="4">
        <f t="shared" si="17"/>
        <v>45752</v>
      </c>
      <c r="B1133" t="s">
        <v>23</v>
      </c>
      <c r="C1133" t="s">
        <v>26</v>
      </c>
      <c r="D1133" t="s">
        <v>30</v>
      </c>
      <c r="E1133" t="s">
        <v>35</v>
      </c>
      <c r="F1133" t="s">
        <v>39</v>
      </c>
      <c r="G1133">
        <v>33267</v>
      </c>
      <c r="H1133" t="s">
        <v>42</v>
      </c>
      <c r="I1133" t="s">
        <v>44</v>
      </c>
      <c r="J1133">
        <v>890233</v>
      </c>
      <c r="K1133">
        <v>8</v>
      </c>
      <c r="L1133">
        <v>3492</v>
      </c>
      <c r="M1133">
        <v>15</v>
      </c>
      <c r="N1133">
        <v>27316</v>
      </c>
      <c r="O1133">
        <v>5127</v>
      </c>
      <c r="P1133">
        <v>-3702</v>
      </c>
      <c r="Q1133" t="s">
        <v>47</v>
      </c>
      <c r="R1133" t="s">
        <v>51</v>
      </c>
      <c r="S1133" t="s">
        <v>55</v>
      </c>
      <c r="T1133">
        <v>3</v>
      </c>
    </row>
    <row r="1134" spans="1:20" x14ac:dyDescent="0.2">
      <c r="A1134" s="4">
        <f t="shared" si="17"/>
        <v>45752</v>
      </c>
      <c r="B1134" t="s">
        <v>23</v>
      </c>
      <c r="C1134" t="s">
        <v>27</v>
      </c>
      <c r="D1134" t="s">
        <v>32</v>
      </c>
      <c r="E1134" t="s">
        <v>36</v>
      </c>
      <c r="F1134" t="s">
        <v>38</v>
      </c>
      <c r="G1134">
        <v>71978</v>
      </c>
      <c r="H1134" t="s">
        <v>41</v>
      </c>
      <c r="I1134" t="s">
        <v>43</v>
      </c>
      <c r="J1134">
        <v>434737</v>
      </c>
      <c r="K1134">
        <v>9</v>
      </c>
      <c r="L1134">
        <v>4929</v>
      </c>
      <c r="M1134">
        <v>20</v>
      </c>
      <c r="N1134">
        <v>9653</v>
      </c>
      <c r="O1134">
        <v>1234</v>
      </c>
      <c r="P1134">
        <v>18376</v>
      </c>
      <c r="Q1134" t="s">
        <v>49</v>
      </c>
      <c r="R1134" t="s">
        <v>52</v>
      </c>
      <c r="S1134" t="s">
        <v>56</v>
      </c>
      <c r="T1134">
        <v>1</v>
      </c>
    </row>
    <row r="1135" spans="1:20" x14ac:dyDescent="0.2">
      <c r="A1135" s="4">
        <f t="shared" si="17"/>
        <v>45752</v>
      </c>
      <c r="B1135" t="s">
        <v>20</v>
      </c>
      <c r="C1135" t="s">
        <v>27</v>
      </c>
      <c r="D1135" t="s">
        <v>28</v>
      </c>
      <c r="E1135" t="s">
        <v>36</v>
      </c>
      <c r="F1135" t="s">
        <v>38</v>
      </c>
      <c r="G1135">
        <v>17088</v>
      </c>
      <c r="H1135" t="s">
        <v>42</v>
      </c>
      <c r="I1135" t="s">
        <v>44</v>
      </c>
      <c r="J1135">
        <v>519727</v>
      </c>
      <c r="K1135">
        <v>7</v>
      </c>
      <c r="L1135">
        <v>1406</v>
      </c>
      <c r="M1135">
        <v>5</v>
      </c>
      <c r="N1135">
        <v>2022</v>
      </c>
      <c r="O1135">
        <v>1072</v>
      </c>
      <c r="P1135">
        <v>9134</v>
      </c>
      <c r="Q1135" t="s">
        <v>48</v>
      </c>
      <c r="R1135" t="s">
        <v>50</v>
      </c>
      <c r="S1135" t="s">
        <v>53</v>
      </c>
      <c r="T1135">
        <v>4</v>
      </c>
    </row>
    <row r="1136" spans="1:20" x14ac:dyDescent="0.2">
      <c r="A1136" s="4">
        <f t="shared" si="17"/>
        <v>45752</v>
      </c>
      <c r="B1136" t="s">
        <v>20</v>
      </c>
      <c r="C1136" t="s">
        <v>24</v>
      </c>
      <c r="D1136" t="s">
        <v>33</v>
      </c>
      <c r="E1136" t="s">
        <v>34</v>
      </c>
      <c r="F1136" t="s">
        <v>37</v>
      </c>
      <c r="G1136">
        <v>22822</v>
      </c>
      <c r="H1136" t="s">
        <v>41</v>
      </c>
      <c r="I1136" t="s">
        <v>45</v>
      </c>
      <c r="J1136">
        <v>304118</v>
      </c>
      <c r="K1136">
        <v>6</v>
      </c>
      <c r="L1136">
        <v>2081</v>
      </c>
      <c r="M1136">
        <v>20</v>
      </c>
      <c r="N1136">
        <v>30669</v>
      </c>
      <c r="O1136">
        <v>23151</v>
      </c>
      <c r="P1136">
        <v>831</v>
      </c>
      <c r="Q1136" t="s">
        <v>47</v>
      </c>
      <c r="R1136" t="s">
        <v>52</v>
      </c>
      <c r="S1136" t="s">
        <v>54</v>
      </c>
      <c r="T1136">
        <v>4</v>
      </c>
    </row>
    <row r="1137" spans="1:20" x14ac:dyDescent="0.2">
      <c r="A1137" s="4">
        <f t="shared" si="17"/>
        <v>45752</v>
      </c>
      <c r="B1137" t="s">
        <v>20</v>
      </c>
      <c r="C1137" t="s">
        <v>27</v>
      </c>
      <c r="D1137" t="s">
        <v>28</v>
      </c>
      <c r="E1137" t="s">
        <v>35</v>
      </c>
      <c r="F1137" t="s">
        <v>40</v>
      </c>
      <c r="G1137">
        <v>60216</v>
      </c>
      <c r="H1137" t="s">
        <v>41</v>
      </c>
      <c r="I1137" t="s">
        <v>43</v>
      </c>
      <c r="J1137">
        <v>960067</v>
      </c>
      <c r="K1137">
        <v>9</v>
      </c>
      <c r="L1137">
        <v>2104</v>
      </c>
      <c r="M1137">
        <v>15</v>
      </c>
      <c r="N1137">
        <v>39563</v>
      </c>
      <c r="O1137">
        <v>2789</v>
      </c>
      <c r="P1137">
        <v>7900</v>
      </c>
      <c r="Q1137" t="s">
        <v>46</v>
      </c>
      <c r="R1137" t="s">
        <v>50</v>
      </c>
      <c r="S1137" t="s">
        <v>55</v>
      </c>
      <c r="T1137">
        <v>2</v>
      </c>
    </row>
    <row r="1138" spans="1:20" x14ac:dyDescent="0.2">
      <c r="A1138" s="4">
        <f t="shared" si="17"/>
        <v>45752</v>
      </c>
      <c r="B1138" t="s">
        <v>20</v>
      </c>
      <c r="C1138" t="s">
        <v>24</v>
      </c>
      <c r="D1138" t="s">
        <v>28</v>
      </c>
      <c r="E1138" t="s">
        <v>35</v>
      </c>
      <c r="F1138" t="s">
        <v>37</v>
      </c>
      <c r="G1138">
        <v>46589</v>
      </c>
      <c r="H1138" t="s">
        <v>42</v>
      </c>
      <c r="I1138" t="s">
        <v>45</v>
      </c>
      <c r="J1138">
        <v>180729</v>
      </c>
      <c r="K1138">
        <v>2</v>
      </c>
      <c r="L1138">
        <v>1069</v>
      </c>
      <c r="M1138">
        <v>20</v>
      </c>
      <c r="N1138">
        <v>36218</v>
      </c>
      <c r="O1138">
        <v>26203</v>
      </c>
      <c r="P1138">
        <v>7439</v>
      </c>
      <c r="Q1138" t="s">
        <v>48</v>
      </c>
      <c r="R1138" t="s">
        <v>51</v>
      </c>
      <c r="S1138" t="s">
        <v>54</v>
      </c>
      <c r="T1138">
        <v>4</v>
      </c>
    </row>
    <row r="1139" spans="1:20" x14ac:dyDescent="0.2">
      <c r="A1139" s="4">
        <f t="shared" si="17"/>
        <v>45752</v>
      </c>
      <c r="B1139" t="s">
        <v>23</v>
      </c>
      <c r="C1139" t="s">
        <v>24</v>
      </c>
      <c r="D1139" t="s">
        <v>31</v>
      </c>
      <c r="E1139" t="s">
        <v>35</v>
      </c>
      <c r="F1139" t="s">
        <v>37</v>
      </c>
      <c r="G1139">
        <v>75262</v>
      </c>
      <c r="H1139" t="s">
        <v>42</v>
      </c>
      <c r="I1139" t="s">
        <v>43</v>
      </c>
      <c r="J1139">
        <v>417377</v>
      </c>
      <c r="K1139">
        <v>4</v>
      </c>
      <c r="L1139">
        <v>2045</v>
      </c>
      <c r="M1139">
        <v>0</v>
      </c>
      <c r="N1139">
        <v>33709</v>
      </c>
      <c r="O1139">
        <v>9859</v>
      </c>
      <c r="P1139">
        <v>-2737</v>
      </c>
      <c r="Q1139" t="s">
        <v>46</v>
      </c>
      <c r="R1139" t="s">
        <v>52</v>
      </c>
      <c r="S1139" t="s">
        <v>54</v>
      </c>
      <c r="T1139">
        <v>4</v>
      </c>
    </row>
    <row r="1140" spans="1:20" x14ac:dyDescent="0.2">
      <c r="A1140" s="4">
        <f t="shared" si="17"/>
        <v>45752</v>
      </c>
      <c r="B1140" t="s">
        <v>21</v>
      </c>
      <c r="C1140" t="s">
        <v>27</v>
      </c>
      <c r="D1140" t="s">
        <v>32</v>
      </c>
      <c r="E1140" t="s">
        <v>34</v>
      </c>
      <c r="F1140" t="s">
        <v>39</v>
      </c>
      <c r="G1140">
        <v>67911</v>
      </c>
      <c r="H1140" t="s">
        <v>42</v>
      </c>
      <c r="I1140" t="s">
        <v>44</v>
      </c>
      <c r="J1140">
        <v>382155</v>
      </c>
      <c r="K1140">
        <v>2</v>
      </c>
      <c r="L1140">
        <v>1408</v>
      </c>
      <c r="M1140">
        <v>20</v>
      </c>
      <c r="N1140">
        <v>24169</v>
      </c>
      <c r="O1140">
        <v>5023</v>
      </c>
      <c r="P1140">
        <v>-246</v>
      </c>
      <c r="Q1140" t="s">
        <v>48</v>
      </c>
      <c r="R1140" t="s">
        <v>52</v>
      </c>
      <c r="S1140" t="s">
        <v>54</v>
      </c>
      <c r="T1140">
        <v>3</v>
      </c>
    </row>
    <row r="1141" spans="1:20" x14ac:dyDescent="0.2">
      <c r="A1141" s="4">
        <f t="shared" si="17"/>
        <v>45752</v>
      </c>
      <c r="B1141" t="s">
        <v>22</v>
      </c>
      <c r="C1141" t="s">
        <v>26</v>
      </c>
      <c r="D1141" t="s">
        <v>30</v>
      </c>
      <c r="E1141" t="s">
        <v>34</v>
      </c>
      <c r="F1141" t="s">
        <v>39</v>
      </c>
      <c r="G1141">
        <v>11436</v>
      </c>
      <c r="H1141" t="s">
        <v>42</v>
      </c>
      <c r="I1141" t="s">
        <v>43</v>
      </c>
      <c r="J1141">
        <v>294035</v>
      </c>
      <c r="K1141">
        <v>6</v>
      </c>
      <c r="L1141">
        <v>4962</v>
      </c>
      <c r="M1141">
        <v>0</v>
      </c>
      <c r="N1141">
        <v>37522</v>
      </c>
      <c r="O1141">
        <v>26169</v>
      </c>
      <c r="P1141">
        <v>-1137</v>
      </c>
      <c r="Q1141" t="s">
        <v>48</v>
      </c>
      <c r="R1141" t="s">
        <v>52</v>
      </c>
      <c r="S1141" t="s">
        <v>56</v>
      </c>
      <c r="T1141">
        <v>4</v>
      </c>
    </row>
    <row r="1142" spans="1:20" x14ac:dyDescent="0.2">
      <c r="A1142" s="4">
        <f t="shared" si="17"/>
        <v>45753</v>
      </c>
      <c r="B1142" t="s">
        <v>23</v>
      </c>
      <c r="C1142" t="s">
        <v>26</v>
      </c>
      <c r="D1142" t="s">
        <v>30</v>
      </c>
      <c r="E1142" t="s">
        <v>36</v>
      </c>
      <c r="F1142" t="s">
        <v>38</v>
      </c>
      <c r="G1142">
        <v>71854</v>
      </c>
      <c r="H1142" t="s">
        <v>42</v>
      </c>
      <c r="I1142" t="s">
        <v>43</v>
      </c>
      <c r="J1142">
        <v>411044</v>
      </c>
      <c r="K1142">
        <v>1</v>
      </c>
      <c r="L1142">
        <v>4583</v>
      </c>
      <c r="M1142">
        <v>15</v>
      </c>
      <c r="N1142">
        <v>19011</v>
      </c>
      <c r="O1142">
        <v>28242</v>
      </c>
      <c r="P1142">
        <v>-595</v>
      </c>
      <c r="Q1142" t="s">
        <v>47</v>
      </c>
      <c r="R1142" t="s">
        <v>50</v>
      </c>
      <c r="S1142" t="s">
        <v>53</v>
      </c>
      <c r="T1142">
        <v>2</v>
      </c>
    </row>
    <row r="1143" spans="1:20" x14ac:dyDescent="0.2">
      <c r="A1143" s="4">
        <f t="shared" si="17"/>
        <v>45753</v>
      </c>
      <c r="B1143" t="s">
        <v>22</v>
      </c>
      <c r="C1143" t="s">
        <v>25</v>
      </c>
      <c r="D1143" t="s">
        <v>31</v>
      </c>
      <c r="E1143" t="s">
        <v>36</v>
      </c>
      <c r="F1143" t="s">
        <v>39</v>
      </c>
      <c r="G1143">
        <v>71888</v>
      </c>
      <c r="H1143" t="s">
        <v>42</v>
      </c>
      <c r="I1143" t="s">
        <v>43</v>
      </c>
      <c r="J1143">
        <v>619805</v>
      </c>
      <c r="K1143">
        <v>7</v>
      </c>
      <c r="L1143">
        <v>3840</v>
      </c>
      <c r="M1143">
        <v>10</v>
      </c>
      <c r="N1143">
        <v>21651</v>
      </c>
      <c r="O1143">
        <v>13004</v>
      </c>
      <c r="P1143">
        <v>2400</v>
      </c>
      <c r="Q1143" t="s">
        <v>48</v>
      </c>
      <c r="R1143" t="s">
        <v>52</v>
      </c>
      <c r="S1143" t="s">
        <v>55</v>
      </c>
      <c r="T1143">
        <v>2</v>
      </c>
    </row>
    <row r="1144" spans="1:20" x14ac:dyDescent="0.2">
      <c r="A1144" s="4">
        <f t="shared" si="17"/>
        <v>45753</v>
      </c>
      <c r="B1144" t="s">
        <v>21</v>
      </c>
      <c r="C1144" t="s">
        <v>25</v>
      </c>
      <c r="D1144" t="s">
        <v>29</v>
      </c>
      <c r="E1144" t="s">
        <v>36</v>
      </c>
      <c r="F1144" t="s">
        <v>38</v>
      </c>
      <c r="G1144">
        <v>37281</v>
      </c>
      <c r="H1144" t="s">
        <v>42</v>
      </c>
      <c r="I1144" t="s">
        <v>44</v>
      </c>
      <c r="J1144">
        <v>875427</v>
      </c>
      <c r="K1144">
        <v>7</v>
      </c>
      <c r="L1144">
        <v>2925</v>
      </c>
      <c r="M1144">
        <v>5</v>
      </c>
      <c r="N1144">
        <v>2566</v>
      </c>
      <c r="O1144">
        <v>11531</v>
      </c>
      <c r="P1144">
        <v>17864</v>
      </c>
      <c r="Q1144" t="s">
        <v>49</v>
      </c>
      <c r="R1144" t="s">
        <v>51</v>
      </c>
      <c r="S1144" t="s">
        <v>55</v>
      </c>
      <c r="T1144">
        <v>5</v>
      </c>
    </row>
    <row r="1145" spans="1:20" x14ac:dyDescent="0.2">
      <c r="A1145" s="4">
        <f t="shared" si="17"/>
        <v>45753</v>
      </c>
      <c r="B1145" t="s">
        <v>20</v>
      </c>
      <c r="C1145" t="s">
        <v>27</v>
      </c>
      <c r="D1145" t="s">
        <v>30</v>
      </c>
      <c r="E1145" t="s">
        <v>34</v>
      </c>
      <c r="F1145" t="s">
        <v>38</v>
      </c>
      <c r="G1145">
        <v>98017</v>
      </c>
      <c r="H1145" t="s">
        <v>42</v>
      </c>
      <c r="I1145" t="s">
        <v>43</v>
      </c>
      <c r="J1145">
        <v>807054</v>
      </c>
      <c r="K1145">
        <v>7</v>
      </c>
      <c r="L1145">
        <v>3718</v>
      </c>
      <c r="M1145">
        <v>20</v>
      </c>
      <c r="N1145">
        <v>38526</v>
      </c>
      <c r="O1145">
        <v>15244</v>
      </c>
      <c r="P1145">
        <v>-1473</v>
      </c>
      <c r="Q1145" t="s">
        <v>46</v>
      </c>
      <c r="R1145" t="s">
        <v>52</v>
      </c>
      <c r="S1145" t="s">
        <v>55</v>
      </c>
      <c r="T1145">
        <v>5</v>
      </c>
    </row>
    <row r="1146" spans="1:20" x14ac:dyDescent="0.2">
      <c r="A1146" s="4">
        <f t="shared" si="17"/>
        <v>45753</v>
      </c>
      <c r="B1146" t="s">
        <v>21</v>
      </c>
      <c r="C1146" t="s">
        <v>26</v>
      </c>
      <c r="D1146" t="s">
        <v>28</v>
      </c>
      <c r="E1146" t="s">
        <v>34</v>
      </c>
      <c r="F1146" t="s">
        <v>40</v>
      </c>
      <c r="G1146">
        <v>94403</v>
      </c>
      <c r="H1146" t="s">
        <v>41</v>
      </c>
      <c r="I1146" t="s">
        <v>45</v>
      </c>
      <c r="J1146">
        <v>180085</v>
      </c>
      <c r="K1146">
        <v>4</v>
      </c>
      <c r="L1146">
        <v>2665</v>
      </c>
      <c r="M1146">
        <v>0</v>
      </c>
      <c r="N1146">
        <v>45450</v>
      </c>
      <c r="O1146">
        <v>12551</v>
      </c>
      <c r="P1146">
        <v>598</v>
      </c>
      <c r="Q1146" t="s">
        <v>48</v>
      </c>
      <c r="R1146" t="s">
        <v>51</v>
      </c>
      <c r="S1146" t="s">
        <v>54</v>
      </c>
      <c r="T1146">
        <v>1</v>
      </c>
    </row>
    <row r="1147" spans="1:20" x14ac:dyDescent="0.2">
      <c r="A1147" s="4">
        <f t="shared" si="17"/>
        <v>45753</v>
      </c>
      <c r="B1147" t="s">
        <v>23</v>
      </c>
      <c r="C1147" t="s">
        <v>24</v>
      </c>
      <c r="D1147" t="s">
        <v>31</v>
      </c>
      <c r="E1147" t="s">
        <v>34</v>
      </c>
      <c r="F1147" t="s">
        <v>40</v>
      </c>
      <c r="G1147">
        <v>63952</v>
      </c>
      <c r="H1147" t="s">
        <v>41</v>
      </c>
      <c r="I1147" t="s">
        <v>44</v>
      </c>
      <c r="J1147">
        <v>500176</v>
      </c>
      <c r="K1147">
        <v>8</v>
      </c>
      <c r="L1147">
        <v>1513</v>
      </c>
      <c r="M1147">
        <v>15</v>
      </c>
      <c r="N1147">
        <v>4020</v>
      </c>
      <c r="O1147">
        <v>3260</v>
      </c>
      <c r="P1147">
        <v>1650</v>
      </c>
      <c r="Q1147" t="s">
        <v>49</v>
      </c>
      <c r="R1147" t="s">
        <v>50</v>
      </c>
      <c r="S1147" t="s">
        <v>53</v>
      </c>
      <c r="T1147">
        <v>2</v>
      </c>
    </row>
    <row r="1148" spans="1:20" x14ac:dyDescent="0.2">
      <c r="A1148" s="4">
        <f t="shared" si="17"/>
        <v>45753</v>
      </c>
      <c r="B1148" t="s">
        <v>20</v>
      </c>
      <c r="C1148" t="s">
        <v>25</v>
      </c>
      <c r="D1148" t="s">
        <v>33</v>
      </c>
      <c r="E1148" t="s">
        <v>36</v>
      </c>
      <c r="F1148" t="s">
        <v>37</v>
      </c>
      <c r="G1148">
        <v>32766</v>
      </c>
      <c r="H1148" t="s">
        <v>42</v>
      </c>
      <c r="I1148" t="s">
        <v>44</v>
      </c>
      <c r="J1148">
        <v>116583</v>
      </c>
      <c r="K1148">
        <v>5</v>
      </c>
      <c r="L1148">
        <v>3706</v>
      </c>
      <c r="M1148">
        <v>15</v>
      </c>
      <c r="N1148">
        <v>5530</v>
      </c>
      <c r="O1148">
        <v>5262</v>
      </c>
      <c r="P1148">
        <v>6538</v>
      </c>
      <c r="Q1148" t="s">
        <v>46</v>
      </c>
      <c r="R1148" t="s">
        <v>51</v>
      </c>
      <c r="S1148" t="s">
        <v>55</v>
      </c>
      <c r="T1148">
        <v>2</v>
      </c>
    </row>
    <row r="1149" spans="1:20" x14ac:dyDescent="0.2">
      <c r="A1149" s="4">
        <f t="shared" si="17"/>
        <v>45753</v>
      </c>
      <c r="B1149" t="s">
        <v>23</v>
      </c>
      <c r="C1149" t="s">
        <v>24</v>
      </c>
      <c r="D1149" t="s">
        <v>32</v>
      </c>
      <c r="E1149" t="s">
        <v>34</v>
      </c>
      <c r="F1149" t="s">
        <v>40</v>
      </c>
      <c r="G1149">
        <v>31213</v>
      </c>
      <c r="H1149" t="s">
        <v>41</v>
      </c>
      <c r="I1149" t="s">
        <v>45</v>
      </c>
      <c r="J1149">
        <v>754571</v>
      </c>
      <c r="K1149">
        <v>2</v>
      </c>
      <c r="L1149">
        <v>2372</v>
      </c>
      <c r="M1149">
        <v>10</v>
      </c>
      <c r="N1149">
        <v>20890</v>
      </c>
      <c r="O1149">
        <v>8388</v>
      </c>
      <c r="P1149">
        <v>-1982</v>
      </c>
      <c r="Q1149" t="s">
        <v>49</v>
      </c>
      <c r="R1149" t="s">
        <v>50</v>
      </c>
      <c r="S1149" t="s">
        <v>53</v>
      </c>
      <c r="T1149">
        <v>3</v>
      </c>
    </row>
    <row r="1150" spans="1:20" x14ac:dyDescent="0.2">
      <c r="A1150" s="4">
        <f t="shared" si="17"/>
        <v>45753</v>
      </c>
      <c r="B1150" t="s">
        <v>20</v>
      </c>
      <c r="C1150" t="s">
        <v>25</v>
      </c>
      <c r="D1150" t="s">
        <v>32</v>
      </c>
      <c r="E1150" t="s">
        <v>36</v>
      </c>
      <c r="F1150" t="s">
        <v>38</v>
      </c>
      <c r="G1150">
        <v>72239</v>
      </c>
      <c r="H1150" t="s">
        <v>42</v>
      </c>
      <c r="I1150" t="s">
        <v>44</v>
      </c>
      <c r="J1150">
        <v>958964</v>
      </c>
      <c r="K1150">
        <v>5</v>
      </c>
      <c r="L1150">
        <v>705</v>
      </c>
      <c r="M1150">
        <v>15</v>
      </c>
      <c r="N1150">
        <v>13747</v>
      </c>
      <c r="O1150">
        <v>23929</v>
      </c>
      <c r="P1150">
        <v>4396</v>
      </c>
      <c r="Q1150" t="s">
        <v>48</v>
      </c>
      <c r="R1150" t="s">
        <v>50</v>
      </c>
      <c r="S1150" t="s">
        <v>56</v>
      </c>
      <c r="T1150">
        <v>5</v>
      </c>
    </row>
    <row r="1151" spans="1:20" x14ac:dyDescent="0.2">
      <c r="A1151" s="4">
        <f t="shared" si="17"/>
        <v>45753</v>
      </c>
      <c r="B1151" t="s">
        <v>22</v>
      </c>
      <c r="C1151" t="s">
        <v>27</v>
      </c>
      <c r="D1151" t="s">
        <v>32</v>
      </c>
      <c r="E1151" t="s">
        <v>36</v>
      </c>
      <c r="F1151" t="s">
        <v>39</v>
      </c>
      <c r="G1151">
        <v>32537</v>
      </c>
      <c r="H1151" t="s">
        <v>41</v>
      </c>
      <c r="I1151" t="s">
        <v>43</v>
      </c>
      <c r="J1151">
        <v>315175</v>
      </c>
      <c r="K1151">
        <v>9</v>
      </c>
      <c r="L1151">
        <v>1315</v>
      </c>
      <c r="M1151">
        <v>15</v>
      </c>
      <c r="N1151">
        <v>12383</v>
      </c>
      <c r="O1151">
        <v>7934</v>
      </c>
      <c r="P1151">
        <v>2318</v>
      </c>
      <c r="Q1151" t="s">
        <v>49</v>
      </c>
      <c r="R1151" t="s">
        <v>50</v>
      </c>
      <c r="S1151" t="s">
        <v>55</v>
      </c>
      <c r="T1151">
        <v>1</v>
      </c>
    </row>
    <row r="1152" spans="1:20" x14ac:dyDescent="0.2">
      <c r="A1152" s="4">
        <f t="shared" si="17"/>
        <v>45753</v>
      </c>
      <c r="B1152" t="s">
        <v>22</v>
      </c>
      <c r="C1152" t="s">
        <v>26</v>
      </c>
      <c r="D1152" t="s">
        <v>28</v>
      </c>
      <c r="E1152" t="s">
        <v>35</v>
      </c>
      <c r="F1152" t="s">
        <v>40</v>
      </c>
      <c r="G1152">
        <v>12794</v>
      </c>
      <c r="H1152" t="s">
        <v>41</v>
      </c>
      <c r="I1152" t="s">
        <v>44</v>
      </c>
      <c r="J1152">
        <v>376345</v>
      </c>
      <c r="K1152">
        <v>1</v>
      </c>
      <c r="L1152">
        <v>565</v>
      </c>
      <c r="M1152">
        <v>10</v>
      </c>
      <c r="N1152">
        <v>45882</v>
      </c>
      <c r="O1152">
        <v>8456</v>
      </c>
      <c r="P1152">
        <v>17299</v>
      </c>
      <c r="Q1152" t="s">
        <v>46</v>
      </c>
      <c r="R1152" t="s">
        <v>51</v>
      </c>
      <c r="S1152" t="s">
        <v>56</v>
      </c>
      <c r="T1152">
        <v>3</v>
      </c>
    </row>
    <row r="1153" spans="1:20" x14ac:dyDescent="0.2">
      <c r="A1153" s="4">
        <f t="shared" si="17"/>
        <v>45753</v>
      </c>
      <c r="B1153" t="s">
        <v>22</v>
      </c>
      <c r="C1153" t="s">
        <v>25</v>
      </c>
      <c r="D1153" t="s">
        <v>33</v>
      </c>
      <c r="E1153" t="s">
        <v>35</v>
      </c>
      <c r="F1153" t="s">
        <v>40</v>
      </c>
      <c r="G1153">
        <v>69204</v>
      </c>
      <c r="H1153" t="s">
        <v>42</v>
      </c>
      <c r="I1153" t="s">
        <v>45</v>
      </c>
      <c r="J1153">
        <v>301651</v>
      </c>
      <c r="K1153">
        <v>2</v>
      </c>
      <c r="L1153">
        <v>4545</v>
      </c>
      <c r="M1153">
        <v>15</v>
      </c>
      <c r="N1153">
        <v>27304</v>
      </c>
      <c r="O1153">
        <v>15191</v>
      </c>
      <c r="P1153">
        <v>10830</v>
      </c>
      <c r="Q1153" t="s">
        <v>46</v>
      </c>
      <c r="R1153" t="s">
        <v>51</v>
      </c>
      <c r="S1153" t="s">
        <v>55</v>
      </c>
      <c r="T1153">
        <v>3</v>
      </c>
    </row>
    <row r="1154" spans="1:20" x14ac:dyDescent="0.2">
      <c r="A1154" s="4">
        <f t="shared" si="17"/>
        <v>45754</v>
      </c>
      <c r="B1154" t="s">
        <v>21</v>
      </c>
      <c r="C1154" t="s">
        <v>26</v>
      </c>
      <c r="D1154" t="s">
        <v>31</v>
      </c>
      <c r="E1154" t="s">
        <v>35</v>
      </c>
      <c r="F1154" t="s">
        <v>40</v>
      </c>
      <c r="G1154">
        <v>42324</v>
      </c>
      <c r="H1154" t="s">
        <v>42</v>
      </c>
      <c r="I1154" t="s">
        <v>44</v>
      </c>
      <c r="J1154">
        <v>946451</v>
      </c>
      <c r="K1154">
        <v>8</v>
      </c>
      <c r="L1154">
        <v>2551</v>
      </c>
      <c r="M1154">
        <v>0</v>
      </c>
      <c r="N1154">
        <v>49742</v>
      </c>
      <c r="O1154">
        <v>26544</v>
      </c>
      <c r="P1154">
        <v>5443</v>
      </c>
      <c r="Q1154" t="s">
        <v>46</v>
      </c>
      <c r="R1154" t="s">
        <v>51</v>
      </c>
      <c r="S1154" t="s">
        <v>54</v>
      </c>
      <c r="T1154">
        <v>5</v>
      </c>
    </row>
    <row r="1155" spans="1:20" x14ac:dyDescent="0.2">
      <c r="A1155" s="4">
        <f t="shared" si="17"/>
        <v>45754</v>
      </c>
      <c r="B1155" t="s">
        <v>23</v>
      </c>
      <c r="C1155" t="s">
        <v>24</v>
      </c>
      <c r="D1155" t="s">
        <v>31</v>
      </c>
      <c r="E1155" t="s">
        <v>36</v>
      </c>
      <c r="F1155" t="s">
        <v>40</v>
      </c>
      <c r="G1155">
        <v>66764</v>
      </c>
      <c r="H1155" t="s">
        <v>42</v>
      </c>
      <c r="I1155" t="s">
        <v>45</v>
      </c>
      <c r="J1155">
        <v>906852</v>
      </c>
      <c r="K1155">
        <v>5</v>
      </c>
      <c r="L1155">
        <v>502</v>
      </c>
      <c r="M1155">
        <v>20</v>
      </c>
      <c r="N1155">
        <v>18857</v>
      </c>
      <c r="O1155">
        <v>11219</v>
      </c>
      <c r="P1155">
        <v>15943</v>
      </c>
      <c r="Q1155" t="s">
        <v>48</v>
      </c>
      <c r="R1155" t="s">
        <v>52</v>
      </c>
      <c r="S1155" t="s">
        <v>55</v>
      </c>
      <c r="T1155">
        <v>3</v>
      </c>
    </row>
    <row r="1156" spans="1:20" x14ac:dyDescent="0.2">
      <c r="A1156" s="4">
        <f t="shared" si="17"/>
        <v>45754</v>
      </c>
      <c r="B1156" t="s">
        <v>21</v>
      </c>
      <c r="C1156" t="s">
        <v>27</v>
      </c>
      <c r="D1156" t="s">
        <v>32</v>
      </c>
      <c r="E1156" t="s">
        <v>35</v>
      </c>
      <c r="F1156" t="s">
        <v>38</v>
      </c>
      <c r="G1156">
        <v>40858</v>
      </c>
      <c r="H1156" t="s">
        <v>41</v>
      </c>
      <c r="I1156" t="s">
        <v>44</v>
      </c>
      <c r="J1156">
        <v>612916</v>
      </c>
      <c r="K1156">
        <v>9</v>
      </c>
      <c r="L1156">
        <v>824</v>
      </c>
      <c r="M1156">
        <v>20</v>
      </c>
      <c r="N1156">
        <v>35373</v>
      </c>
      <c r="O1156">
        <v>9370</v>
      </c>
      <c r="P1156">
        <v>12357</v>
      </c>
      <c r="Q1156" t="s">
        <v>47</v>
      </c>
      <c r="R1156" t="s">
        <v>51</v>
      </c>
      <c r="S1156" t="s">
        <v>55</v>
      </c>
      <c r="T1156">
        <v>5</v>
      </c>
    </row>
    <row r="1157" spans="1:20" x14ac:dyDescent="0.2">
      <c r="A1157" s="4">
        <f t="shared" si="17"/>
        <v>45754</v>
      </c>
      <c r="B1157" t="s">
        <v>22</v>
      </c>
      <c r="C1157" t="s">
        <v>26</v>
      </c>
      <c r="D1157" t="s">
        <v>33</v>
      </c>
      <c r="E1157" t="s">
        <v>35</v>
      </c>
      <c r="F1157" t="s">
        <v>38</v>
      </c>
      <c r="G1157">
        <v>52850</v>
      </c>
      <c r="H1157" t="s">
        <v>41</v>
      </c>
      <c r="I1157" t="s">
        <v>45</v>
      </c>
      <c r="J1157">
        <v>664890</v>
      </c>
      <c r="K1157">
        <v>6</v>
      </c>
      <c r="L1157">
        <v>1104</v>
      </c>
      <c r="M1157">
        <v>0</v>
      </c>
      <c r="N1157">
        <v>27818</v>
      </c>
      <c r="O1157">
        <v>23698</v>
      </c>
      <c r="P1157">
        <v>7614</v>
      </c>
      <c r="Q1157" t="s">
        <v>49</v>
      </c>
      <c r="R1157" t="s">
        <v>50</v>
      </c>
      <c r="S1157" t="s">
        <v>53</v>
      </c>
      <c r="T1157">
        <v>2</v>
      </c>
    </row>
    <row r="1158" spans="1:20" x14ac:dyDescent="0.2">
      <c r="A1158" s="4">
        <f t="shared" si="17"/>
        <v>45754</v>
      </c>
      <c r="B1158" t="s">
        <v>23</v>
      </c>
      <c r="C1158" t="s">
        <v>27</v>
      </c>
      <c r="D1158" t="s">
        <v>33</v>
      </c>
      <c r="E1158" t="s">
        <v>35</v>
      </c>
      <c r="F1158" t="s">
        <v>37</v>
      </c>
      <c r="G1158">
        <v>23018</v>
      </c>
      <c r="H1158" t="s">
        <v>42</v>
      </c>
      <c r="I1158" t="s">
        <v>44</v>
      </c>
      <c r="J1158">
        <v>545861</v>
      </c>
      <c r="K1158">
        <v>8</v>
      </c>
      <c r="L1158">
        <v>3082</v>
      </c>
      <c r="M1158">
        <v>20</v>
      </c>
      <c r="N1158">
        <v>40451</v>
      </c>
      <c r="O1158">
        <v>7117</v>
      </c>
      <c r="P1158">
        <v>15628</v>
      </c>
      <c r="Q1158" t="s">
        <v>46</v>
      </c>
      <c r="R1158" t="s">
        <v>51</v>
      </c>
      <c r="S1158" t="s">
        <v>54</v>
      </c>
      <c r="T1158">
        <v>2</v>
      </c>
    </row>
    <row r="1159" spans="1:20" x14ac:dyDescent="0.2">
      <c r="A1159" s="4">
        <f t="shared" si="17"/>
        <v>45754</v>
      </c>
      <c r="B1159" t="s">
        <v>22</v>
      </c>
      <c r="C1159" t="s">
        <v>26</v>
      </c>
      <c r="D1159" t="s">
        <v>33</v>
      </c>
      <c r="E1159" t="s">
        <v>34</v>
      </c>
      <c r="F1159" t="s">
        <v>39</v>
      </c>
      <c r="G1159">
        <v>93017</v>
      </c>
      <c r="H1159" t="s">
        <v>41</v>
      </c>
      <c r="I1159" t="s">
        <v>43</v>
      </c>
      <c r="J1159">
        <v>808484</v>
      </c>
      <c r="K1159">
        <v>1</v>
      </c>
      <c r="L1159">
        <v>3146</v>
      </c>
      <c r="M1159">
        <v>15</v>
      </c>
      <c r="N1159">
        <v>15669</v>
      </c>
      <c r="O1159">
        <v>3051</v>
      </c>
      <c r="P1159">
        <v>15392</v>
      </c>
      <c r="Q1159" t="s">
        <v>46</v>
      </c>
      <c r="R1159" t="s">
        <v>50</v>
      </c>
      <c r="S1159" t="s">
        <v>54</v>
      </c>
      <c r="T1159">
        <v>5</v>
      </c>
    </row>
    <row r="1160" spans="1:20" x14ac:dyDescent="0.2">
      <c r="A1160" s="4">
        <f t="shared" si="17"/>
        <v>45754</v>
      </c>
      <c r="B1160" t="s">
        <v>21</v>
      </c>
      <c r="C1160" t="s">
        <v>24</v>
      </c>
      <c r="D1160" t="s">
        <v>30</v>
      </c>
      <c r="E1160" t="s">
        <v>36</v>
      </c>
      <c r="F1160" t="s">
        <v>37</v>
      </c>
      <c r="G1160">
        <v>60790</v>
      </c>
      <c r="H1160" t="s">
        <v>42</v>
      </c>
      <c r="I1160" t="s">
        <v>45</v>
      </c>
      <c r="J1160">
        <v>200156</v>
      </c>
      <c r="K1160">
        <v>9</v>
      </c>
      <c r="L1160">
        <v>3622</v>
      </c>
      <c r="M1160">
        <v>20</v>
      </c>
      <c r="N1160">
        <v>9404</v>
      </c>
      <c r="O1160">
        <v>21815</v>
      </c>
      <c r="P1160">
        <v>3226</v>
      </c>
      <c r="Q1160" t="s">
        <v>47</v>
      </c>
      <c r="R1160" t="s">
        <v>51</v>
      </c>
      <c r="S1160" t="s">
        <v>56</v>
      </c>
      <c r="T1160">
        <v>4</v>
      </c>
    </row>
    <row r="1161" spans="1:20" x14ac:dyDescent="0.2">
      <c r="A1161" s="4">
        <f t="shared" si="17"/>
        <v>45754</v>
      </c>
      <c r="B1161" t="s">
        <v>21</v>
      </c>
      <c r="C1161" t="s">
        <v>24</v>
      </c>
      <c r="D1161" t="s">
        <v>30</v>
      </c>
      <c r="E1161" t="s">
        <v>35</v>
      </c>
      <c r="F1161" t="s">
        <v>37</v>
      </c>
      <c r="G1161">
        <v>91120</v>
      </c>
      <c r="H1161" t="s">
        <v>41</v>
      </c>
      <c r="I1161" t="s">
        <v>45</v>
      </c>
      <c r="J1161">
        <v>411175</v>
      </c>
      <c r="K1161">
        <v>9</v>
      </c>
      <c r="L1161">
        <v>3614</v>
      </c>
      <c r="M1161">
        <v>20</v>
      </c>
      <c r="N1161">
        <v>38522</v>
      </c>
      <c r="O1161">
        <v>25770</v>
      </c>
      <c r="P1161">
        <v>997</v>
      </c>
      <c r="Q1161" t="s">
        <v>46</v>
      </c>
      <c r="R1161" t="s">
        <v>51</v>
      </c>
      <c r="S1161" t="s">
        <v>55</v>
      </c>
      <c r="T1161">
        <v>4</v>
      </c>
    </row>
    <row r="1162" spans="1:20" x14ac:dyDescent="0.2">
      <c r="A1162" s="4">
        <f t="shared" si="17"/>
        <v>45754</v>
      </c>
      <c r="B1162" t="s">
        <v>21</v>
      </c>
      <c r="C1162" t="s">
        <v>27</v>
      </c>
      <c r="D1162" t="s">
        <v>32</v>
      </c>
      <c r="E1162" t="s">
        <v>34</v>
      </c>
      <c r="F1162" t="s">
        <v>40</v>
      </c>
      <c r="G1162">
        <v>19850</v>
      </c>
      <c r="H1162" t="s">
        <v>42</v>
      </c>
      <c r="I1162" t="s">
        <v>44</v>
      </c>
      <c r="J1162">
        <v>899061</v>
      </c>
      <c r="K1162">
        <v>3</v>
      </c>
      <c r="L1162">
        <v>3775</v>
      </c>
      <c r="M1162">
        <v>15</v>
      </c>
      <c r="N1162">
        <v>22754</v>
      </c>
      <c r="O1162">
        <v>15279</v>
      </c>
      <c r="P1162">
        <v>10575</v>
      </c>
      <c r="Q1162" t="s">
        <v>46</v>
      </c>
      <c r="R1162" t="s">
        <v>50</v>
      </c>
      <c r="S1162" t="s">
        <v>55</v>
      </c>
      <c r="T1162">
        <v>1</v>
      </c>
    </row>
    <row r="1163" spans="1:20" x14ac:dyDescent="0.2">
      <c r="A1163" s="4">
        <f t="shared" si="17"/>
        <v>45754</v>
      </c>
      <c r="B1163" t="s">
        <v>22</v>
      </c>
      <c r="C1163" t="s">
        <v>24</v>
      </c>
      <c r="D1163" t="s">
        <v>33</v>
      </c>
      <c r="E1163" t="s">
        <v>34</v>
      </c>
      <c r="F1163" t="s">
        <v>39</v>
      </c>
      <c r="G1163">
        <v>55975</v>
      </c>
      <c r="H1163" t="s">
        <v>41</v>
      </c>
      <c r="I1163" t="s">
        <v>44</v>
      </c>
      <c r="J1163">
        <v>550947</v>
      </c>
      <c r="K1163">
        <v>1</v>
      </c>
      <c r="L1163">
        <v>846</v>
      </c>
      <c r="M1163">
        <v>20</v>
      </c>
      <c r="N1163">
        <v>38646</v>
      </c>
      <c r="O1163">
        <v>12727</v>
      </c>
      <c r="P1163">
        <v>3192</v>
      </c>
      <c r="Q1163" t="s">
        <v>48</v>
      </c>
      <c r="R1163" t="s">
        <v>51</v>
      </c>
      <c r="S1163" t="s">
        <v>53</v>
      </c>
      <c r="T1163">
        <v>4</v>
      </c>
    </row>
    <row r="1164" spans="1:20" x14ac:dyDescent="0.2">
      <c r="A1164" s="4">
        <f t="shared" si="17"/>
        <v>45754</v>
      </c>
      <c r="B1164" t="s">
        <v>23</v>
      </c>
      <c r="C1164" t="s">
        <v>25</v>
      </c>
      <c r="D1164" t="s">
        <v>29</v>
      </c>
      <c r="E1164" t="s">
        <v>34</v>
      </c>
      <c r="F1164" t="s">
        <v>40</v>
      </c>
      <c r="G1164">
        <v>75510</v>
      </c>
      <c r="H1164" t="s">
        <v>42</v>
      </c>
      <c r="I1164" t="s">
        <v>44</v>
      </c>
      <c r="J1164">
        <v>128675</v>
      </c>
      <c r="K1164">
        <v>8</v>
      </c>
      <c r="L1164">
        <v>4654</v>
      </c>
      <c r="M1164">
        <v>15</v>
      </c>
      <c r="N1164">
        <v>38511</v>
      </c>
      <c r="O1164">
        <v>3940</v>
      </c>
      <c r="P1164">
        <v>19269</v>
      </c>
      <c r="Q1164" t="s">
        <v>47</v>
      </c>
      <c r="R1164" t="s">
        <v>52</v>
      </c>
      <c r="S1164" t="s">
        <v>55</v>
      </c>
      <c r="T1164">
        <v>1</v>
      </c>
    </row>
    <row r="1165" spans="1:20" x14ac:dyDescent="0.2">
      <c r="A1165" s="4">
        <f t="shared" si="17"/>
        <v>45754</v>
      </c>
      <c r="B1165" t="s">
        <v>23</v>
      </c>
      <c r="C1165" t="s">
        <v>26</v>
      </c>
      <c r="D1165" t="s">
        <v>33</v>
      </c>
      <c r="E1165" t="s">
        <v>35</v>
      </c>
      <c r="F1165" t="s">
        <v>38</v>
      </c>
      <c r="G1165">
        <v>75696</v>
      </c>
      <c r="H1165" t="s">
        <v>42</v>
      </c>
      <c r="I1165" t="s">
        <v>43</v>
      </c>
      <c r="J1165">
        <v>489796</v>
      </c>
      <c r="K1165">
        <v>8</v>
      </c>
      <c r="L1165">
        <v>3227</v>
      </c>
      <c r="M1165">
        <v>10</v>
      </c>
      <c r="N1165">
        <v>6847</v>
      </c>
      <c r="O1165">
        <v>12009</v>
      </c>
      <c r="P1165">
        <v>-2485</v>
      </c>
      <c r="Q1165" t="s">
        <v>46</v>
      </c>
      <c r="R1165" t="s">
        <v>52</v>
      </c>
      <c r="S1165" t="s">
        <v>53</v>
      </c>
      <c r="T1165">
        <v>5</v>
      </c>
    </row>
    <row r="1166" spans="1:20" x14ac:dyDescent="0.2">
      <c r="A1166" s="4">
        <f t="shared" si="17"/>
        <v>45755</v>
      </c>
      <c r="B1166" t="s">
        <v>22</v>
      </c>
      <c r="C1166" t="s">
        <v>24</v>
      </c>
      <c r="D1166" t="s">
        <v>31</v>
      </c>
      <c r="E1166" t="s">
        <v>34</v>
      </c>
      <c r="F1166" t="s">
        <v>37</v>
      </c>
      <c r="G1166">
        <v>35832</v>
      </c>
      <c r="H1166" t="s">
        <v>42</v>
      </c>
      <c r="I1166" t="s">
        <v>44</v>
      </c>
      <c r="J1166">
        <v>757022</v>
      </c>
      <c r="K1166">
        <v>9</v>
      </c>
      <c r="L1166">
        <v>3058</v>
      </c>
      <c r="M1166">
        <v>10</v>
      </c>
      <c r="N1166">
        <v>17936</v>
      </c>
      <c r="O1166">
        <v>4628</v>
      </c>
      <c r="P1166">
        <v>1747</v>
      </c>
      <c r="Q1166" t="s">
        <v>48</v>
      </c>
      <c r="R1166" t="s">
        <v>50</v>
      </c>
      <c r="S1166" t="s">
        <v>54</v>
      </c>
      <c r="T1166">
        <v>5</v>
      </c>
    </row>
    <row r="1167" spans="1:20" x14ac:dyDescent="0.2">
      <c r="A1167" s="4">
        <f t="shared" ref="A1167:A1230" si="18">A1155+1</f>
        <v>45755</v>
      </c>
      <c r="B1167" t="s">
        <v>23</v>
      </c>
      <c r="C1167" t="s">
        <v>25</v>
      </c>
      <c r="D1167" t="s">
        <v>31</v>
      </c>
      <c r="E1167" t="s">
        <v>36</v>
      </c>
      <c r="F1167" t="s">
        <v>39</v>
      </c>
      <c r="G1167">
        <v>97826</v>
      </c>
      <c r="H1167" t="s">
        <v>41</v>
      </c>
      <c r="I1167" t="s">
        <v>45</v>
      </c>
      <c r="J1167">
        <v>442414</v>
      </c>
      <c r="K1167">
        <v>6</v>
      </c>
      <c r="L1167">
        <v>3889</v>
      </c>
      <c r="M1167">
        <v>20</v>
      </c>
      <c r="N1167">
        <v>45224</v>
      </c>
      <c r="O1167">
        <v>8634</v>
      </c>
      <c r="P1167">
        <v>1213</v>
      </c>
      <c r="Q1167" t="s">
        <v>48</v>
      </c>
      <c r="R1167" t="s">
        <v>50</v>
      </c>
      <c r="S1167" t="s">
        <v>55</v>
      </c>
      <c r="T1167">
        <v>5</v>
      </c>
    </row>
    <row r="1168" spans="1:20" x14ac:dyDescent="0.2">
      <c r="A1168" s="4">
        <f t="shared" si="18"/>
        <v>45755</v>
      </c>
      <c r="B1168" t="s">
        <v>22</v>
      </c>
      <c r="C1168" t="s">
        <v>27</v>
      </c>
      <c r="D1168" t="s">
        <v>32</v>
      </c>
      <c r="E1168" t="s">
        <v>34</v>
      </c>
      <c r="F1168" t="s">
        <v>38</v>
      </c>
      <c r="G1168">
        <v>34886</v>
      </c>
      <c r="H1168" t="s">
        <v>42</v>
      </c>
      <c r="I1168" t="s">
        <v>44</v>
      </c>
      <c r="J1168">
        <v>631877</v>
      </c>
      <c r="K1168">
        <v>9</v>
      </c>
      <c r="L1168">
        <v>3943</v>
      </c>
      <c r="M1168">
        <v>10</v>
      </c>
      <c r="N1168">
        <v>40446</v>
      </c>
      <c r="O1168">
        <v>6463</v>
      </c>
      <c r="P1168">
        <v>763</v>
      </c>
      <c r="Q1168" t="s">
        <v>48</v>
      </c>
      <c r="R1168" t="s">
        <v>50</v>
      </c>
      <c r="S1168" t="s">
        <v>56</v>
      </c>
      <c r="T1168">
        <v>1</v>
      </c>
    </row>
    <row r="1169" spans="1:20" x14ac:dyDescent="0.2">
      <c r="A1169" s="4">
        <f t="shared" si="18"/>
        <v>45755</v>
      </c>
      <c r="B1169" t="s">
        <v>23</v>
      </c>
      <c r="C1169" t="s">
        <v>25</v>
      </c>
      <c r="D1169" t="s">
        <v>29</v>
      </c>
      <c r="E1169" t="s">
        <v>34</v>
      </c>
      <c r="F1169" t="s">
        <v>37</v>
      </c>
      <c r="G1169">
        <v>18418</v>
      </c>
      <c r="H1169" t="s">
        <v>41</v>
      </c>
      <c r="I1169" t="s">
        <v>43</v>
      </c>
      <c r="J1169">
        <v>995386</v>
      </c>
      <c r="K1169">
        <v>9</v>
      </c>
      <c r="L1169">
        <v>2754</v>
      </c>
      <c r="M1169">
        <v>20</v>
      </c>
      <c r="N1169">
        <v>34140</v>
      </c>
      <c r="O1169">
        <v>10423</v>
      </c>
      <c r="P1169">
        <v>1400</v>
      </c>
      <c r="Q1169" t="s">
        <v>48</v>
      </c>
      <c r="R1169" t="s">
        <v>52</v>
      </c>
      <c r="S1169" t="s">
        <v>53</v>
      </c>
      <c r="T1169">
        <v>3</v>
      </c>
    </row>
    <row r="1170" spans="1:20" x14ac:dyDescent="0.2">
      <c r="A1170" s="4">
        <f t="shared" si="18"/>
        <v>45755</v>
      </c>
      <c r="B1170" t="s">
        <v>20</v>
      </c>
      <c r="C1170" t="s">
        <v>27</v>
      </c>
      <c r="D1170" t="s">
        <v>33</v>
      </c>
      <c r="E1170" t="s">
        <v>34</v>
      </c>
      <c r="F1170" t="s">
        <v>39</v>
      </c>
      <c r="G1170">
        <v>17081</v>
      </c>
      <c r="H1170" t="s">
        <v>42</v>
      </c>
      <c r="I1170" t="s">
        <v>44</v>
      </c>
      <c r="J1170">
        <v>542580</v>
      </c>
      <c r="K1170">
        <v>4</v>
      </c>
      <c r="L1170">
        <v>610</v>
      </c>
      <c r="M1170">
        <v>10</v>
      </c>
      <c r="N1170">
        <v>40865</v>
      </c>
      <c r="O1170">
        <v>4698</v>
      </c>
      <c r="P1170">
        <v>13324</v>
      </c>
      <c r="Q1170" t="s">
        <v>47</v>
      </c>
      <c r="R1170" t="s">
        <v>50</v>
      </c>
      <c r="S1170" t="s">
        <v>54</v>
      </c>
      <c r="T1170">
        <v>1</v>
      </c>
    </row>
    <row r="1171" spans="1:20" x14ac:dyDescent="0.2">
      <c r="A1171" s="4">
        <f t="shared" si="18"/>
        <v>45755</v>
      </c>
      <c r="B1171" t="s">
        <v>20</v>
      </c>
      <c r="C1171" t="s">
        <v>27</v>
      </c>
      <c r="D1171" t="s">
        <v>29</v>
      </c>
      <c r="E1171" t="s">
        <v>34</v>
      </c>
      <c r="F1171" t="s">
        <v>37</v>
      </c>
      <c r="G1171">
        <v>20114</v>
      </c>
      <c r="H1171" t="s">
        <v>42</v>
      </c>
      <c r="I1171" t="s">
        <v>44</v>
      </c>
      <c r="J1171">
        <v>104655</v>
      </c>
      <c r="K1171">
        <v>5</v>
      </c>
      <c r="L1171">
        <v>522</v>
      </c>
      <c r="M1171">
        <v>20</v>
      </c>
      <c r="N1171">
        <v>6053</v>
      </c>
      <c r="O1171">
        <v>2959</v>
      </c>
      <c r="P1171">
        <v>2010</v>
      </c>
      <c r="Q1171" t="s">
        <v>47</v>
      </c>
      <c r="R1171" t="s">
        <v>50</v>
      </c>
      <c r="S1171" t="s">
        <v>53</v>
      </c>
      <c r="T1171">
        <v>3</v>
      </c>
    </row>
    <row r="1172" spans="1:20" x14ac:dyDescent="0.2">
      <c r="A1172" s="4">
        <f t="shared" si="18"/>
        <v>45755</v>
      </c>
      <c r="B1172" t="s">
        <v>21</v>
      </c>
      <c r="C1172" t="s">
        <v>26</v>
      </c>
      <c r="D1172" t="s">
        <v>32</v>
      </c>
      <c r="E1172" t="s">
        <v>36</v>
      </c>
      <c r="F1172" t="s">
        <v>39</v>
      </c>
      <c r="G1172">
        <v>28722</v>
      </c>
      <c r="H1172" t="s">
        <v>42</v>
      </c>
      <c r="I1172" t="s">
        <v>45</v>
      </c>
      <c r="J1172">
        <v>960717</v>
      </c>
      <c r="K1172">
        <v>6</v>
      </c>
      <c r="L1172">
        <v>4316</v>
      </c>
      <c r="M1172">
        <v>5</v>
      </c>
      <c r="N1172">
        <v>2709</v>
      </c>
      <c r="O1172">
        <v>2526</v>
      </c>
      <c r="P1172">
        <v>4212</v>
      </c>
      <c r="Q1172" t="s">
        <v>48</v>
      </c>
      <c r="R1172" t="s">
        <v>52</v>
      </c>
      <c r="S1172" t="s">
        <v>55</v>
      </c>
      <c r="T1172">
        <v>2</v>
      </c>
    </row>
    <row r="1173" spans="1:20" x14ac:dyDescent="0.2">
      <c r="A1173" s="4">
        <f t="shared" si="18"/>
        <v>45755</v>
      </c>
      <c r="B1173" t="s">
        <v>20</v>
      </c>
      <c r="C1173" t="s">
        <v>26</v>
      </c>
      <c r="D1173" t="s">
        <v>31</v>
      </c>
      <c r="E1173" t="s">
        <v>35</v>
      </c>
      <c r="F1173" t="s">
        <v>37</v>
      </c>
      <c r="G1173">
        <v>97508</v>
      </c>
      <c r="H1173" t="s">
        <v>41</v>
      </c>
      <c r="I1173" t="s">
        <v>44</v>
      </c>
      <c r="J1173">
        <v>241869</v>
      </c>
      <c r="K1173">
        <v>6</v>
      </c>
      <c r="L1173">
        <v>2463</v>
      </c>
      <c r="M1173">
        <v>0</v>
      </c>
      <c r="N1173">
        <v>2922</v>
      </c>
      <c r="O1173">
        <v>11369</v>
      </c>
      <c r="P1173">
        <v>19667</v>
      </c>
      <c r="Q1173" t="s">
        <v>47</v>
      </c>
      <c r="R1173" t="s">
        <v>50</v>
      </c>
      <c r="S1173" t="s">
        <v>54</v>
      </c>
      <c r="T1173">
        <v>2</v>
      </c>
    </row>
    <row r="1174" spans="1:20" x14ac:dyDescent="0.2">
      <c r="A1174" s="4">
        <f t="shared" si="18"/>
        <v>45755</v>
      </c>
      <c r="B1174" t="s">
        <v>20</v>
      </c>
      <c r="C1174" t="s">
        <v>25</v>
      </c>
      <c r="D1174" t="s">
        <v>31</v>
      </c>
      <c r="E1174" t="s">
        <v>36</v>
      </c>
      <c r="F1174" t="s">
        <v>40</v>
      </c>
      <c r="G1174">
        <v>27985</v>
      </c>
      <c r="H1174" t="s">
        <v>41</v>
      </c>
      <c r="I1174" t="s">
        <v>43</v>
      </c>
      <c r="J1174">
        <v>611023</v>
      </c>
      <c r="K1174">
        <v>2</v>
      </c>
      <c r="L1174">
        <v>2207</v>
      </c>
      <c r="M1174">
        <v>10</v>
      </c>
      <c r="N1174">
        <v>38167</v>
      </c>
      <c r="O1174">
        <v>25223</v>
      </c>
      <c r="P1174">
        <v>16073</v>
      </c>
      <c r="Q1174" t="s">
        <v>49</v>
      </c>
      <c r="R1174" t="s">
        <v>51</v>
      </c>
      <c r="S1174" t="s">
        <v>54</v>
      </c>
      <c r="T1174">
        <v>3</v>
      </c>
    </row>
    <row r="1175" spans="1:20" x14ac:dyDescent="0.2">
      <c r="A1175" s="4">
        <f t="shared" si="18"/>
        <v>45755</v>
      </c>
      <c r="B1175" t="s">
        <v>20</v>
      </c>
      <c r="C1175" t="s">
        <v>26</v>
      </c>
      <c r="D1175" t="s">
        <v>30</v>
      </c>
      <c r="E1175" t="s">
        <v>36</v>
      </c>
      <c r="F1175" t="s">
        <v>37</v>
      </c>
      <c r="G1175">
        <v>15888</v>
      </c>
      <c r="H1175" t="s">
        <v>41</v>
      </c>
      <c r="I1175" t="s">
        <v>44</v>
      </c>
      <c r="J1175">
        <v>328538</v>
      </c>
      <c r="K1175">
        <v>4</v>
      </c>
      <c r="L1175">
        <v>3582</v>
      </c>
      <c r="M1175">
        <v>15</v>
      </c>
      <c r="N1175">
        <v>35175</v>
      </c>
      <c r="O1175">
        <v>28648</v>
      </c>
      <c r="P1175">
        <v>1515</v>
      </c>
      <c r="Q1175" t="s">
        <v>49</v>
      </c>
      <c r="R1175" t="s">
        <v>51</v>
      </c>
      <c r="S1175" t="s">
        <v>56</v>
      </c>
      <c r="T1175">
        <v>3</v>
      </c>
    </row>
    <row r="1176" spans="1:20" x14ac:dyDescent="0.2">
      <c r="A1176" s="4">
        <f t="shared" si="18"/>
        <v>45755</v>
      </c>
      <c r="B1176" t="s">
        <v>22</v>
      </c>
      <c r="C1176" t="s">
        <v>26</v>
      </c>
      <c r="D1176" t="s">
        <v>32</v>
      </c>
      <c r="E1176" t="s">
        <v>35</v>
      </c>
      <c r="F1176" t="s">
        <v>37</v>
      </c>
      <c r="G1176">
        <v>79254</v>
      </c>
      <c r="H1176" t="s">
        <v>42</v>
      </c>
      <c r="I1176" t="s">
        <v>44</v>
      </c>
      <c r="J1176">
        <v>630933</v>
      </c>
      <c r="K1176">
        <v>9</v>
      </c>
      <c r="L1176">
        <v>4315</v>
      </c>
      <c r="M1176">
        <v>0</v>
      </c>
      <c r="N1176">
        <v>47203</v>
      </c>
      <c r="O1176">
        <v>7929</v>
      </c>
      <c r="P1176">
        <v>2036</v>
      </c>
      <c r="Q1176" t="s">
        <v>48</v>
      </c>
      <c r="R1176" t="s">
        <v>51</v>
      </c>
      <c r="S1176" t="s">
        <v>54</v>
      </c>
      <c r="T1176">
        <v>4</v>
      </c>
    </row>
    <row r="1177" spans="1:20" x14ac:dyDescent="0.2">
      <c r="A1177" s="4">
        <f t="shared" si="18"/>
        <v>45755</v>
      </c>
      <c r="B1177" t="s">
        <v>20</v>
      </c>
      <c r="C1177" t="s">
        <v>26</v>
      </c>
      <c r="D1177" t="s">
        <v>32</v>
      </c>
      <c r="E1177" t="s">
        <v>34</v>
      </c>
      <c r="F1177" t="s">
        <v>39</v>
      </c>
      <c r="G1177">
        <v>93845</v>
      </c>
      <c r="H1177" t="s">
        <v>41</v>
      </c>
      <c r="I1177" t="s">
        <v>45</v>
      </c>
      <c r="J1177">
        <v>479523</v>
      </c>
      <c r="K1177">
        <v>7</v>
      </c>
      <c r="L1177">
        <v>1246</v>
      </c>
      <c r="M1177">
        <v>20</v>
      </c>
      <c r="N1177">
        <v>38360</v>
      </c>
      <c r="O1177">
        <v>4519</v>
      </c>
      <c r="P1177">
        <v>15275</v>
      </c>
      <c r="Q1177" t="s">
        <v>46</v>
      </c>
      <c r="R1177" t="s">
        <v>51</v>
      </c>
      <c r="S1177" t="s">
        <v>55</v>
      </c>
      <c r="T1177">
        <v>3</v>
      </c>
    </row>
    <row r="1178" spans="1:20" x14ac:dyDescent="0.2">
      <c r="A1178" s="4">
        <f t="shared" si="18"/>
        <v>45756</v>
      </c>
      <c r="B1178" t="s">
        <v>20</v>
      </c>
      <c r="C1178" t="s">
        <v>25</v>
      </c>
      <c r="D1178" t="s">
        <v>33</v>
      </c>
      <c r="E1178" t="s">
        <v>35</v>
      </c>
      <c r="F1178" t="s">
        <v>39</v>
      </c>
      <c r="G1178">
        <v>29299</v>
      </c>
      <c r="H1178" t="s">
        <v>42</v>
      </c>
      <c r="I1178" t="s">
        <v>44</v>
      </c>
      <c r="J1178">
        <v>409778</v>
      </c>
      <c r="K1178">
        <v>9</v>
      </c>
      <c r="L1178">
        <v>1014</v>
      </c>
      <c r="M1178">
        <v>0</v>
      </c>
      <c r="N1178">
        <v>14790</v>
      </c>
      <c r="O1178">
        <v>19079</v>
      </c>
      <c r="P1178">
        <v>-2854</v>
      </c>
      <c r="Q1178" t="s">
        <v>46</v>
      </c>
      <c r="R1178" t="s">
        <v>52</v>
      </c>
      <c r="S1178" t="s">
        <v>53</v>
      </c>
      <c r="T1178">
        <v>3</v>
      </c>
    </row>
    <row r="1179" spans="1:20" x14ac:dyDescent="0.2">
      <c r="A1179" s="4">
        <f t="shared" si="18"/>
        <v>45756</v>
      </c>
      <c r="B1179" t="s">
        <v>21</v>
      </c>
      <c r="C1179" t="s">
        <v>24</v>
      </c>
      <c r="D1179" t="s">
        <v>33</v>
      </c>
      <c r="E1179" t="s">
        <v>35</v>
      </c>
      <c r="F1179" t="s">
        <v>40</v>
      </c>
      <c r="G1179">
        <v>66050</v>
      </c>
      <c r="H1179" t="s">
        <v>42</v>
      </c>
      <c r="I1179" t="s">
        <v>45</v>
      </c>
      <c r="J1179">
        <v>252504</v>
      </c>
      <c r="K1179">
        <v>6</v>
      </c>
      <c r="L1179">
        <v>3539</v>
      </c>
      <c r="M1179">
        <v>15</v>
      </c>
      <c r="N1179">
        <v>28364</v>
      </c>
      <c r="O1179">
        <v>23280</v>
      </c>
      <c r="P1179">
        <v>15477</v>
      </c>
      <c r="Q1179" t="s">
        <v>49</v>
      </c>
      <c r="R1179" t="s">
        <v>51</v>
      </c>
      <c r="S1179" t="s">
        <v>54</v>
      </c>
      <c r="T1179">
        <v>5</v>
      </c>
    </row>
    <row r="1180" spans="1:20" x14ac:dyDescent="0.2">
      <c r="A1180" s="4">
        <f t="shared" si="18"/>
        <v>45756</v>
      </c>
      <c r="B1180" t="s">
        <v>20</v>
      </c>
      <c r="C1180" t="s">
        <v>26</v>
      </c>
      <c r="D1180" t="s">
        <v>30</v>
      </c>
      <c r="E1180" t="s">
        <v>36</v>
      </c>
      <c r="F1180" t="s">
        <v>39</v>
      </c>
      <c r="G1180">
        <v>32036</v>
      </c>
      <c r="H1180" t="s">
        <v>42</v>
      </c>
      <c r="I1180" t="s">
        <v>45</v>
      </c>
      <c r="J1180">
        <v>575610</v>
      </c>
      <c r="K1180">
        <v>7</v>
      </c>
      <c r="L1180">
        <v>3356</v>
      </c>
      <c r="M1180">
        <v>15</v>
      </c>
      <c r="N1180">
        <v>16567</v>
      </c>
      <c r="O1180">
        <v>25374</v>
      </c>
      <c r="P1180">
        <v>4780</v>
      </c>
      <c r="Q1180" t="s">
        <v>48</v>
      </c>
      <c r="R1180" t="s">
        <v>51</v>
      </c>
      <c r="S1180" t="s">
        <v>55</v>
      </c>
      <c r="T1180">
        <v>1</v>
      </c>
    </row>
    <row r="1181" spans="1:20" x14ac:dyDescent="0.2">
      <c r="A1181" s="4">
        <f t="shared" si="18"/>
        <v>45756</v>
      </c>
      <c r="B1181" t="s">
        <v>20</v>
      </c>
      <c r="C1181" t="s">
        <v>26</v>
      </c>
      <c r="D1181" t="s">
        <v>28</v>
      </c>
      <c r="E1181" t="s">
        <v>35</v>
      </c>
      <c r="F1181" t="s">
        <v>37</v>
      </c>
      <c r="G1181">
        <v>95421</v>
      </c>
      <c r="H1181" t="s">
        <v>42</v>
      </c>
      <c r="I1181" t="s">
        <v>44</v>
      </c>
      <c r="J1181">
        <v>566985</v>
      </c>
      <c r="K1181">
        <v>9</v>
      </c>
      <c r="L1181">
        <v>2841</v>
      </c>
      <c r="M1181">
        <v>20</v>
      </c>
      <c r="N1181">
        <v>22343</v>
      </c>
      <c r="O1181">
        <v>23850</v>
      </c>
      <c r="P1181">
        <v>-1337</v>
      </c>
      <c r="Q1181" t="s">
        <v>49</v>
      </c>
      <c r="R1181" t="s">
        <v>52</v>
      </c>
      <c r="S1181" t="s">
        <v>56</v>
      </c>
      <c r="T1181">
        <v>3</v>
      </c>
    </row>
    <row r="1182" spans="1:20" x14ac:dyDescent="0.2">
      <c r="A1182" s="4">
        <f t="shared" si="18"/>
        <v>45756</v>
      </c>
      <c r="B1182" t="s">
        <v>23</v>
      </c>
      <c r="C1182" t="s">
        <v>25</v>
      </c>
      <c r="D1182" t="s">
        <v>29</v>
      </c>
      <c r="E1182" t="s">
        <v>34</v>
      </c>
      <c r="F1182" t="s">
        <v>39</v>
      </c>
      <c r="G1182">
        <v>39346</v>
      </c>
      <c r="H1182" t="s">
        <v>42</v>
      </c>
      <c r="I1182" t="s">
        <v>45</v>
      </c>
      <c r="J1182">
        <v>798971</v>
      </c>
      <c r="K1182">
        <v>4</v>
      </c>
      <c r="L1182">
        <v>824</v>
      </c>
      <c r="M1182">
        <v>10</v>
      </c>
      <c r="N1182">
        <v>33142</v>
      </c>
      <c r="O1182">
        <v>15071</v>
      </c>
      <c r="P1182">
        <v>81</v>
      </c>
      <c r="Q1182" t="s">
        <v>49</v>
      </c>
      <c r="R1182" t="s">
        <v>52</v>
      </c>
      <c r="S1182" t="s">
        <v>53</v>
      </c>
      <c r="T1182">
        <v>5</v>
      </c>
    </row>
    <row r="1183" spans="1:20" x14ac:dyDescent="0.2">
      <c r="A1183" s="4">
        <f t="shared" si="18"/>
        <v>45756</v>
      </c>
      <c r="B1183" t="s">
        <v>21</v>
      </c>
      <c r="C1183" t="s">
        <v>24</v>
      </c>
      <c r="D1183" t="s">
        <v>28</v>
      </c>
      <c r="E1183" t="s">
        <v>36</v>
      </c>
      <c r="F1183" t="s">
        <v>39</v>
      </c>
      <c r="G1183">
        <v>36691</v>
      </c>
      <c r="H1183" t="s">
        <v>41</v>
      </c>
      <c r="I1183" t="s">
        <v>45</v>
      </c>
      <c r="J1183">
        <v>661048</v>
      </c>
      <c r="K1183">
        <v>9</v>
      </c>
      <c r="L1183">
        <v>3862</v>
      </c>
      <c r="M1183">
        <v>10</v>
      </c>
      <c r="N1183">
        <v>3490</v>
      </c>
      <c r="O1183">
        <v>13311</v>
      </c>
      <c r="P1183">
        <v>11230</v>
      </c>
      <c r="Q1183" t="s">
        <v>46</v>
      </c>
      <c r="R1183" t="s">
        <v>52</v>
      </c>
      <c r="S1183" t="s">
        <v>56</v>
      </c>
      <c r="T1183">
        <v>3</v>
      </c>
    </row>
    <row r="1184" spans="1:20" x14ac:dyDescent="0.2">
      <c r="A1184" s="4">
        <f t="shared" si="18"/>
        <v>45756</v>
      </c>
      <c r="B1184" t="s">
        <v>21</v>
      </c>
      <c r="C1184" t="s">
        <v>26</v>
      </c>
      <c r="D1184" t="s">
        <v>28</v>
      </c>
      <c r="E1184" t="s">
        <v>34</v>
      </c>
      <c r="F1184" t="s">
        <v>39</v>
      </c>
      <c r="G1184">
        <v>27986</v>
      </c>
      <c r="H1184" t="s">
        <v>41</v>
      </c>
      <c r="I1184" t="s">
        <v>44</v>
      </c>
      <c r="J1184">
        <v>849337</v>
      </c>
      <c r="K1184">
        <v>3</v>
      </c>
      <c r="L1184">
        <v>3990</v>
      </c>
      <c r="M1184">
        <v>5</v>
      </c>
      <c r="N1184">
        <v>16582</v>
      </c>
      <c r="O1184">
        <v>1376</v>
      </c>
      <c r="P1184">
        <v>19058</v>
      </c>
      <c r="Q1184" t="s">
        <v>49</v>
      </c>
      <c r="R1184" t="s">
        <v>51</v>
      </c>
      <c r="S1184" t="s">
        <v>56</v>
      </c>
      <c r="T1184">
        <v>4</v>
      </c>
    </row>
    <row r="1185" spans="1:20" x14ac:dyDescent="0.2">
      <c r="A1185" s="4">
        <f t="shared" si="18"/>
        <v>45756</v>
      </c>
      <c r="B1185" t="s">
        <v>21</v>
      </c>
      <c r="C1185" t="s">
        <v>27</v>
      </c>
      <c r="D1185" t="s">
        <v>32</v>
      </c>
      <c r="E1185" t="s">
        <v>36</v>
      </c>
      <c r="F1185" t="s">
        <v>40</v>
      </c>
      <c r="G1185">
        <v>37846</v>
      </c>
      <c r="H1185" t="s">
        <v>42</v>
      </c>
      <c r="I1185" t="s">
        <v>44</v>
      </c>
      <c r="J1185">
        <v>652521</v>
      </c>
      <c r="K1185">
        <v>8</v>
      </c>
      <c r="L1185">
        <v>3007</v>
      </c>
      <c r="M1185">
        <v>15</v>
      </c>
      <c r="N1185">
        <v>30426</v>
      </c>
      <c r="O1185">
        <v>1778</v>
      </c>
      <c r="P1185">
        <v>8256</v>
      </c>
      <c r="Q1185" t="s">
        <v>48</v>
      </c>
      <c r="R1185" t="s">
        <v>50</v>
      </c>
      <c r="S1185" t="s">
        <v>54</v>
      </c>
      <c r="T1185">
        <v>3</v>
      </c>
    </row>
    <row r="1186" spans="1:20" x14ac:dyDescent="0.2">
      <c r="A1186" s="4">
        <f t="shared" si="18"/>
        <v>45756</v>
      </c>
      <c r="B1186" t="s">
        <v>21</v>
      </c>
      <c r="C1186" t="s">
        <v>25</v>
      </c>
      <c r="D1186" t="s">
        <v>29</v>
      </c>
      <c r="E1186" t="s">
        <v>34</v>
      </c>
      <c r="F1186" t="s">
        <v>40</v>
      </c>
      <c r="G1186">
        <v>59665</v>
      </c>
      <c r="H1186" t="s">
        <v>42</v>
      </c>
      <c r="I1186" t="s">
        <v>43</v>
      </c>
      <c r="J1186">
        <v>530807</v>
      </c>
      <c r="K1186">
        <v>3</v>
      </c>
      <c r="L1186">
        <v>3678</v>
      </c>
      <c r="M1186">
        <v>5</v>
      </c>
      <c r="N1186">
        <v>19865</v>
      </c>
      <c r="O1186">
        <v>6275</v>
      </c>
      <c r="P1186">
        <v>6606</v>
      </c>
      <c r="Q1186" t="s">
        <v>46</v>
      </c>
      <c r="R1186" t="s">
        <v>50</v>
      </c>
      <c r="S1186" t="s">
        <v>53</v>
      </c>
      <c r="T1186">
        <v>3</v>
      </c>
    </row>
    <row r="1187" spans="1:20" x14ac:dyDescent="0.2">
      <c r="A1187" s="4">
        <f t="shared" si="18"/>
        <v>45756</v>
      </c>
      <c r="B1187" t="s">
        <v>21</v>
      </c>
      <c r="C1187" t="s">
        <v>26</v>
      </c>
      <c r="D1187" t="s">
        <v>32</v>
      </c>
      <c r="E1187" t="s">
        <v>35</v>
      </c>
      <c r="F1187" t="s">
        <v>38</v>
      </c>
      <c r="G1187">
        <v>51401</v>
      </c>
      <c r="H1187" t="s">
        <v>41</v>
      </c>
      <c r="I1187" t="s">
        <v>43</v>
      </c>
      <c r="J1187">
        <v>857181</v>
      </c>
      <c r="K1187">
        <v>3</v>
      </c>
      <c r="L1187">
        <v>3824</v>
      </c>
      <c r="M1187">
        <v>15</v>
      </c>
      <c r="N1187">
        <v>36048</v>
      </c>
      <c r="O1187">
        <v>4343</v>
      </c>
      <c r="P1187">
        <v>-4039</v>
      </c>
      <c r="Q1187" t="s">
        <v>46</v>
      </c>
      <c r="R1187" t="s">
        <v>51</v>
      </c>
      <c r="S1187" t="s">
        <v>54</v>
      </c>
      <c r="T1187">
        <v>5</v>
      </c>
    </row>
    <row r="1188" spans="1:20" x14ac:dyDescent="0.2">
      <c r="A1188" s="4">
        <f t="shared" si="18"/>
        <v>45756</v>
      </c>
      <c r="B1188" t="s">
        <v>21</v>
      </c>
      <c r="C1188" t="s">
        <v>26</v>
      </c>
      <c r="D1188" t="s">
        <v>29</v>
      </c>
      <c r="E1188" t="s">
        <v>35</v>
      </c>
      <c r="F1188" t="s">
        <v>40</v>
      </c>
      <c r="G1188">
        <v>83728</v>
      </c>
      <c r="H1188" t="s">
        <v>42</v>
      </c>
      <c r="I1188" t="s">
        <v>45</v>
      </c>
      <c r="J1188">
        <v>298876</v>
      </c>
      <c r="K1188">
        <v>3</v>
      </c>
      <c r="L1188">
        <v>2062</v>
      </c>
      <c r="M1188">
        <v>5</v>
      </c>
      <c r="N1188">
        <v>49578</v>
      </c>
      <c r="O1188">
        <v>15428</v>
      </c>
      <c r="P1188">
        <v>17466</v>
      </c>
      <c r="Q1188" t="s">
        <v>49</v>
      </c>
      <c r="R1188" t="s">
        <v>50</v>
      </c>
      <c r="S1188" t="s">
        <v>56</v>
      </c>
      <c r="T1188">
        <v>3</v>
      </c>
    </row>
    <row r="1189" spans="1:20" x14ac:dyDescent="0.2">
      <c r="A1189" s="4">
        <f t="shared" si="18"/>
        <v>45756</v>
      </c>
      <c r="B1189" t="s">
        <v>22</v>
      </c>
      <c r="C1189" t="s">
        <v>27</v>
      </c>
      <c r="D1189" t="s">
        <v>31</v>
      </c>
      <c r="E1189" t="s">
        <v>35</v>
      </c>
      <c r="F1189" t="s">
        <v>40</v>
      </c>
      <c r="G1189">
        <v>60054</v>
      </c>
      <c r="H1189" t="s">
        <v>42</v>
      </c>
      <c r="I1189" t="s">
        <v>45</v>
      </c>
      <c r="J1189">
        <v>869670</v>
      </c>
      <c r="K1189">
        <v>9</v>
      </c>
      <c r="L1189">
        <v>2044</v>
      </c>
      <c r="M1189">
        <v>10</v>
      </c>
      <c r="N1189">
        <v>32288</v>
      </c>
      <c r="O1189">
        <v>23376</v>
      </c>
      <c r="P1189">
        <v>-659</v>
      </c>
      <c r="Q1189" t="s">
        <v>47</v>
      </c>
      <c r="R1189" t="s">
        <v>50</v>
      </c>
      <c r="S1189" t="s">
        <v>55</v>
      </c>
      <c r="T1189">
        <v>5</v>
      </c>
    </row>
    <row r="1190" spans="1:20" x14ac:dyDescent="0.2">
      <c r="A1190" s="4">
        <f t="shared" si="18"/>
        <v>45757</v>
      </c>
      <c r="B1190" t="s">
        <v>20</v>
      </c>
      <c r="C1190" t="s">
        <v>27</v>
      </c>
      <c r="D1190" t="s">
        <v>32</v>
      </c>
      <c r="E1190" t="s">
        <v>34</v>
      </c>
      <c r="F1190" t="s">
        <v>40</v>
      </c>
      <c r="G1190">
        <v>48487</v>
      </c>
      <c r="H1190" t="s">
        <v>42</v>
      </c>
      <c r="I1190" t="s">
        <v>44</v>
      </c>
      <c r="J1190">
        <v>412235</v>
      </c>
      <c r="K1190">
        <v>3</v>
      </c>
      <c r="L1190">
        <v>3729</v>
      </c>
      <c r="M1190">
        <v>15</v>
      </c>
      <c r="N1190">
        <v>34378</v>
      </c>
      <c r="O1190">
        <v>4595</v>
      </c>
      <c r="P1190">
        <v>6040</v>
      </c>
      <c r="Q1190" t="s">
        <v>49</v>
      </c>
      <c r="R1190" t="s">
        <v>52</v>
      </c>
      <c r="S1190" t="s">
        <v>53</v>
      </c>
      <c r="T1190">
        <v>1</v>
      </c>
    </row>
    <row r="1191" spans="1:20" x14ac:dyDescent="0.2">
      <c r="A1191" s="4">
        <f t="shared" si="18"/>
        <v>45757</v>
      </c>
      <c r="B1191" t="s">
        <v>21</v>
      </c>
      <c r="C1191" t="s">
        <v>25</v>
      </c>
      <c r="D1191" t="s">
        <v>32</v>
      </c>
      <c r="E1191" t="s">
        <v>36</v>
      </c>
      <c r="F1191" t="s">
        <v>37</v>
      </c>
      <c r="G1191">
        <v>19412</v>
      </c>
      <c r="H1191" t="s">
        <v>42</v>
      </c>
      <c r="I1191" t="s">
        <v>43</v>
      </c>
      <c r="J1191">
        <v>235510</v>
      </c>
      <c r="K1191">
        <v>6</v>
      </c>
      <c r="L1191">
        <v>1025</v>
      </c>
      <c r="M1191">
        <v>10</v>
      </c>
      <c r="N1191">
        <v>33723</v>
      </c>
      <c r="O1191">
        <v>15061</v>
      </c>
      <c r="P1191">
        <v>6735</v>
      </c>
      <c r="Q1191" t="s">
        <v>48</v>
      </c>
      <c r="R1191" t="s">
        <v>51</v>
      </c>
      <c r="S1191" t="s">
        <v>56</v>
      </c>
      <c r="T1191">
        <v>5</v>
      </c>
    </row>
    <row r="1192" spans="1:20" x14ac:dyDescent="0.2">
      <c r="A1192" s="4">
        <f t="shared" si="18"/>
        <v>45757</v>
      </c>
      <c r="B1192" t="s">
        <v>20</v>
      </c>
      <c r="C1192" t="s">
        <v>25</v>
      </c>
      <c r="D1192" t="s">
        <v>32</v>
      </c>
      <c r="E1192" t="s">
        <v>36</v>
      </c>
      <c r="F1192" t="s">
        <v>38</v>
      </c>
      <c r="G1192">
        <v>91499</v>
      </c>
      <c r="H1192" t="s">
        <v>41</v>
      </c>
      <c r="I1192" t="s">
        <v>43</v>
      </c>
      <c r="J1192">
        <v>865165</v>
      </c>
      <c r="K1192">
        <v>4</v>
      </c>
      <c r="L1192">
        <v>2249</v>
      </c>
      <c r="M1192">
        <v>0</v>
      </c>
      <c r="N1192">
        <v>18178</v>
      </c>
      <c r="O1192">
        <v>15456</v>
      </c>
      <c r="P1192">
        <v>-626</v>
      </c>
      <c r="Q1192" t="s">
        <v>47</v>
      </c>
      <c r="R1192" t="s">
        <v>51</v>
      </c>
      <c r="S1192" t="s">
        <v>54</v>
      </c>
      <c r="T1192">
        <v>1</v>
      </c>
    </row>
    <row r="1193" spans="1:20" x14ac:dyDescent="0.2">
      <c r="A1193" s="4">
        <f t="shared" si="18"/>
        <v>45757</v>
      </c>
      <c r="B1193" t="s">
        <v>20</v>
      </c>
      <c r="C1193" t="s">
        <v>27</v>
      </c>
      <c r="D1193" t="s">
        <v>30</v>
      </c>
      <c r="E1193" t="s">
        <v>36</v>
      </c>
      <c r="F1193" t="s">
        <v>37</v>
      </c>
      <c r="G1193">
        <v>61473</v>
      </c>
      <c r="H1193" t="s">
        <v>42</v>
      </c>
      <c r="I1193" t="s">
        <v>44</v>
      </c>
      <c r="J1193">
        <v>466746</v>
      </c>
      <c r="K1193">
        <v>2</v>
      </c>
      <c r="L1193">
        <v>1340</v>
      </c>
      <c r="M1193">
        <v>10</v>
      </c>
      <c r="N1193">
        <v>39622</v>
      </c>
      <c r="O1193">
        <v>19883</v>
      </c>
      <c r="P1193">
        <v>4044</v>
      </c>
      <c r="Q1193" t="s">
        <v>48</v>
      </c>
      <c r="R1193" t="s">
        <v>50</v>
      </c>
      <c r="S1193" t="s">
        <v>56</v>
      </c>
      <c r="T1193">
        <v>3</v>
      </c>
    </row>
    <row r="1194" spans="1:20" x14ac:dyDescent="0.2">
      <c r="A1194" s="4">
        <f t="shared" si="18"/>
        <v>45757</v>
      </c>
      <c r="B1194" t="s">
        <v>22</v>
      </c>
      <c r="C1194" t="s">
        <v>25</v>
      </c>
      <c r="D1194" t="s">
        <v>32</v>
      </c>
      <c r="E1194" t="s">
        <v>35</v>
      </c>
      <c r="F1194" t="s">
        <v>40</v>
      </c>
      <c r="G1194">
        <v>76553</v>
      </c>
      <c r="H1194" t="s">
        <v>41</v>
      </c>
      <c r="I1194" t="s">
        <v>44</v>
      </c>
      <c r="J1194">
        <v>447049</v>
      </c>
      <c r="K1194">
        <v>3</v>
      </c>
      <c r="L1194">
        <v>2765</v>
      </c>
      <c r="M1194">
        <v>15</v>
      </c>
      <c r="N1194">
        <v>43834</v>
      </c>
      <c r="O1194">
        <v>15937</v>
      </c>
      <c r="P1194">
        <v>14965</v>
      </c>
      <c r="Q1194" t="s">
        <v>46</v>
      </c>
      <c r="R1194" t="s">
        <v>51</v>
      </c>
      <c r="S1194" t="s">
        <v>54</v>
      </c>
      <c r="T1194">
        <v>1</v>
      </c>
    </row>
    <row r="1195" spans="1:20" x14ac:dyDescent="0.2">
      <c r="A1195" s="4">
        <f t="shared" si="18"/>
        <v>45757</v>
      </c>
      <c r="B1195" t="s">
        <v>21</v>
      </c>
      <c r="C1195" t="s">
        <v>27</v>
      </c>
      <c r="D1195" t="s">
        <v>33</v>
      </c>
      <c r="E1195" t="s">
        <v>34</v>
      </c>
      <c r="F1195" t="s">
        <v>40</v>
      </c>
      <c r="G1195">
        <v>15279</v>
      </c>
      <c r="H1195" t="s">
        <v>41</v>
      </c>
      <c r="I1195" t="s">
        <v>44</v>
      </c>
      <c r="J1195">
        <v>276968</v>
      </c>
      <c r="K1195">
        <v>5</v>
      </c>
      <c r="L1195">
        <v>1212</v>
      </c>
      <c r="M1195">
        <v>0</v>
      </c>
      <c r="N1195">
        <v>10055</v>
      </c>
      <c r="O1195">
        <v>14187</v>
      </c>
      <c r="P1195">
        <v>7718</v>
      </c>
      <c r="Q1195" t="s">
        <v>48</v>
      </c>
      <c r="R1195" t="s">
        <v>52</v>
      </c>
      <c r="S1195" t="s">
        <v>55</v>
      </c>
      <c r="T1195">
        <v>2</v>
      </c>
    </row>
    <row r="1196" spans="1:20" x14ac:dyDescent="0.2">
      <c r="A1196" s="4">
        <f t="shared" si="18"/>
        <v>45757</v>
      </c>
      <c r="B1196" t="s">
        <v>23</v>
      </c>
      <c r="C1196" t="s">
        <v>26</v>
      </c>
      <c r="D1196" t="s">
        <v>33</v>
      </c>
      <c r="E1196" t="s">
        <v>36</v>
      </c>
      <c r="F1196" t="s">
        <v>38</v>
      </c>
      <c r="G1196">
        <v>85948</v>
      </c>
      <c r="H1196" t="s">
        <v>41</v>
      </c>
      <c r="I1196" t="s">
        <v>44</v>
      </c>
      <c r="J1196">
        <v>454283</v>
      </c>
      <c r="K1196">
        <v>4</v>
      </c>
      <c r="L1196">
        <v>566</v>
      </c>
      <c r="M1196">
        <v>5</v>
      </c>
      <c r="N1196">
        <v>26687</v>
      </c>
      <c r="O1196">
        <v>17970</v>
      </c>
      <c r="P1196">
        <v>380</v>
      </c>
      <c r="Q1196" t="s">
        <v>48</v>
      </c>
      <c r="R1196" t="s">
        <v>50</v>
      </c>
      <c r="S1196" t="s">
        <v>55</v>
      </c>
      <c r="T1196">
        <v>2</v>
      </c>
    </row>
    <row r="1197" spans="1:20" x14ac:dyDescent="0.2">
      <c r="A1197" s="4">
        <f t="shared" si="18"/>
        <v>45757</v>
      </c>
      <c r="B1197" t="s">
        <v>22</v>
      </c>
      <c r="C1197" t="s">
        <v>27</v>
      </c>
      <c r="D1197" t="s">
        <v>29</v>
      </c>
      <c r="E1197" t="s">
        <v>34</v>
      </c>
      <c r="F1197" t="s">
        <v>38</v>
      </c>
      <c r="G1197">
        <v>17712</v>
      </c>
      <c r="H1197" t="s">
        <v>41</v>
      </c>
      <c r="I1197" t="s">
        <v>43</v>
      </c>
      <c r="J1197">
        <v>635607</v>
      </c>
      <c r="K1197">
        <v>5</v>
      </c>
      <c r="L1197">
        <v>1260</v>
      </c>
      <c r="M1197">
        <v>20</v>
      </c>
      <c r="N1197">
        <v>41848</v>
      </c>
      <c r="O1197">
        <v>8489</v>
      </c>
      <c r="P1197">
        <v>11204</v>
      </c>
      <c r="Q1197" t="s">
        <v>48</v>
      </c>
      <c r="R1197" t="s">
        <v>52</v>
      </c>
      <c r="S1197" t="s">
        <v>54</v>
      </c>
      <c r="T1197">
        <v>5</v>
      </c>
    </row>
    <row r="1198" spans="1:20" x14ac:dyDescent="0.2">
      <c r="A1198" s="4">
        <f t="shared" si="18"/>
        <v>45757</v>
      </c>
      <c r="B1198" t="s">
        <v>23</v>
      </c>
      <c r="C1198" t="s">
        <v>27</v>
      </c>
      <c r="D1198" t="s">
        <v>31</v>
      </c>
      <c r="E1198" t="s">
        <v>36</v>
      </c>
      <c r="F1198" t="s">
        <v>39</v>
      </c>
      <c r="G1198">
        <v>25817</v>
      </c>
      <c r="H1198" t="s">
        <v>42</v>
      </c>
      <c r="I1198" t="s">
        <v>44</v>
      </c>
      <c r="J1198">
        <v>966690</v>
      </c>
      <c r="K1198">
        <v>1</v>
      </c>
      <c r="L1198">
        <v>964</v>
      </c>
      <c r="M1198">
        <v>15</v>
      </c>
      <c r="N1198">
        <v>42829</v>
      </c>
      <c r="O1198">
        <v>26630</v>
      </c>
      <c r="P1198">
        <v>11103</v>
      </c>
      <c r="Q1198" t="s">
        <v>49</v>
      </c>
      <c r="R1198" t="s">
        <v>50</v>
      </c>
      <c r="S1198" t="s">
        <v>55</v>
      </c>
      <c r="T1198">
        <v>4</v>
      </c>
    </row>
    <row r="1199" spans="1:20" x14ac:dyDescent="0.2">
      <c r="A1199" s="4">
        <f t="shared" si="18"/>
        <v>45757</v>
      </c>
      <c r="B1199" t="s">
        <v>20</v>
      </c>
      <c r="C1199" t="s">
        <v>24</v>
      </c>
      <c r="D1199" t="s">
        <v>30</v>
      </c>
      <c r="E1199" t="s">
        <v>35</v>
      </c>
      <c r="F1199" t="s">
        <v>40</v>
      </c>
      <c r="G1199">
        <v>63832</v>
      </c>
      <c r="H1199" t="s">
        <v>42</v>
      </c>
      <c r="I1199" t="s">
        <v>44</v>
      </c>
      <c r="J1199">
        <v>465437</v>
      </c>
      <c r="K1199">
        <v>4</v>
      </c>
      <c r="L1199">
        <v>4691</v>
      </c>
      <c r="M1199">
        <v>20</v>
      </c>
      <c r="N1199">
        <v>41226</v>
      </c>
      <c r="O1199">
        <v>20383</v>
      </c>
      <c r="P1199">
        <v>8566</v>
      </c>
      <c r="Q1199" t="s">
        <v>49</v>
      </c>
      <c r="R1199" t="s">
        <v>51</v>
      </c>
      <c r="S1199" t="s">
        <v>55</v>
      </c>
      <c r="T1199">
        <v>3</v>
      </c>
    </row>
    <row r="1200" spans="1:20" x14ac:dyDescent="0.2">
      <c r="A1200" s="4">
        <f t="shared" si="18"/>
        <v>45757</v>
      </c>
      <c r="B1200" t="s">
        <v>20</v>
      </c>
      <c r="C1200" t="s">
        <v>27</v>
      </c>
      <c r="D1200" t="s">
        <v>29</v>
      </c>
      <c r="E1200" t="s">
        <v>34</v>
      </c>
      <c r="F1200" t="s">
        <v>40</v>
      </c>
      <c r="G1200">
        <v>66224</v>
      </c>
      <c r="H1200" t="s">
        <v>42</v>
      </c>
      <c r="I1200" t="s">
        <v>43</v>
      </c>
      <c r="J1200">
        <v>499244</v>
      </c>
      <c r="K1200">
        <v>3</v>
      </c>
      <c r="L1200">
        <v>3689</v>
      </c>
      <c r="M1200">
        <v>20</v>
      </c>
      <c r="N1200">
        <v>10393</v>
      </c>
      <c r="O1200">
        <v>7744</v>
      </c>
      <c r="P1200">
        <v>-2688</v>
      </c>
      <c r="Q1200" t="s">
        <v>48</v>
      </c>
      <c r="R1200" t="s">
        <v>52</v>
      </c>
      <c r="S1200" t="s">
        <v>54</v>
      </c>
      <c r="T1200">
        <v>2</v>
      </c>
    </row>
    <row r="1201" spans="1:20" x14ac:dyDescent="0.2">
      <c r="A1201" s="4">
        <f t="shared" si="18"/>
        <v>45757</v>
      </c>
      <c r="B1201" t="s">
        <v>22</v>
      </c>
      <c r="C1201" t="s">
        <v>27</v>
      </c>
      <c r="D1201" t="s">
        <v>33</v>
      </c>
      <c r="E1201" t="s">
        <v>36</v>
      </c>
      <c r="F1201" t="s">
        <v>37</v>
      </c>
      <c r="G1201">
        <v>16624</v>
      </c>
      <c r="H1201" t="s">
        <v>41</v>
      </c>
      <c r="I1201" t="s">
        <v>44</v>
      </c>
      <c r="J1201">
        <v>623973</v>
      </c>
      <c r="K1201">
        <v>2</v>
      </c>
      <c r="L1201">
        <v>1967</v>
      </c>
      <c r="M1201">
        <v>0</v>
      </c>
      <c r="N1201">
        <v>17860</v>
      </c>
      <c r="O1201">
        <v>9801</v>
      </c>
      <c r="P1201">
        <v>18042</v>
      </c>
      <c r="Q1201" t="s">
        <v>49</v>
      </c>
      <c r="R1201" t="s">
        <v>52</v>
      </c>
      <c r="S1201" t="s">
        <v>54</v>
      </c>
      <c r="T1201">
        <v>4</v>
      </c>
    </row>
    <row r="1202" spans="1:20" x14ac:dyDescent="0.2">
      <c r="A1202" s="4">
        <f t="shared" si="18"/>
        <v>45758</v>
      </c>
      <c r="B1202" t="s">
        <v>22</v>
      </c>
      <c r="C1202" t="s">
        <v>24</v>
      </c>
      <c r="D1202" t="s">
        <v>30</v>
      </c>
      <c r="E1202" t="s">
        <v>36</v>
      </c>
      <c r="F1202" t="s">
        <v>39</v>
      </c>
      <c r="G1202">
        <v>39126</v>
      </c>
      <c r="H1202" t="s">
        <v>41</v>
      </c>
      <c r="I1202" t="s">
        <v>43</v>
      </c>
      <c r="J1202">
        <v>736218</v>
      </c>
      <c r="K1202">
        <v>7</v>
      </c>
      <c r="L1202">
        <v>3260</v>
      </c>
      <c r="M1202">
        <v>5</v>
      </c>
      <c r="N1202">
        <v>45613</v>
      </c>
      <c r="O1202">
        <v>27752</v>
      </c>
      <c r="P1202">
        <v>-2508</v>
      </c>
      <c r="Q1202" t="s">
        <v>46</v>
      </c>
      <c r="R1202" t="s">
        <v>52</v>
      </c>
      <c r="S1202" t="s">
        <v>54</v>
      </c>
      <c r="T1202">
        <v>5</v>
      </c>
    </row>
    <row r="1203" spans="1:20" x14ac:dyDescent="0.2">
      <c r="A1203" s="4">
        <f t="shared" si="18"/>
        <v>45758</v>
      </c>
      <c r="B1203" t="s">
        <v>23</v>
      </c>
      <c r="C1203" t="s">
        <v>25</v>
      </c>
      <c r="D1203" t="s">
        <v>30</v>
      </c>
      <c r="E1203" t="s">
        <v>36</v>
      </c>
      <c r="F1203" t="s">
        <v>40</v>
      </c>
      <c r="G1203">
        <v>92115</v>
      </c>
      <c r="H1203" t="s">
        <v>41</v>
      </c>
      <c r="I1203" t="s">
        <v>43</v>
      </c>
      <c r="J1203">
        <v>734917</v>
      </c>
      <c r="K1203">
        <v>9</v>
      </c>
      <c r="L1203">
        <v>4956</v>
      </c>
      <c r="M1203">
        <v>10</v>
      </c>
      <c r="N1203">
        <v>23136</v>
      </c>
      <c r="O1203">
        <v>11692</v>
      </c>
      <c r="P1203">
        <v>-2730</v>
      </c>
      <c r="Q1203" t="s">
        <v>46</v>
      </c>
      <c r="R1203" t="s">
        <v>50</v>
      </c>
      <c r="S1203" t="s">
        <v>56</v>
      </c>
      <c r="T1203">
        <v>1</v>
      </c>
    </row>
    <row r="1204" spans="1:20" x14ac:dyDescent="0.2">
      <c r="A1204" s="4">
        <f t="shared" si="18"/>
        <v>45758</v>
      </c>
      <c r="B1204" t="s">
        <v>21</v>
      </c>
      <c r="C1204" t="s">
        <v>24</v>
      </c>
      <c r="D1204" t="s">
        <v>31</v>
      </c>
      <c r="E1204" t="s">
        <v>36</v>
      </c>
      <c r="F1204" t="s">
        <v>37</v>
      </c>
      <c r="G1204">
        <v>90667</v>
      </c>
      <c r="H1204" t="s">
        <v>42</v>
      </c>
      <c r="I1204" t="s">
        <v>44</v>
      </c>
      <c r="J1204">
        <v>125940</v>
      </c>
      <c r="K1204">
        <v>1</v>
      </c>
      <c r="L1204">
        <v>1893</v>
      </c>
      <c r="M1204">
        <v>0</v>
      </c>
      <c r="N1204">
        <v>19915</v>
      </c>
      <c r="O1204">
        <v>26382</v>
      </c>
      <c r="P1204">
        <v>1701</v>
      </c>
      <c r="Q1204" t="s">
        <v>47</v>
      </c>
      <c r="R1204" t="s">
        <v>50</v>
      </c>
      <c r="S1204" t="s">
        <v>56</v>
      </c>
      <c r="T1204">
        <v>3</v>
      </c>
    </row>
    <row r="1205" spans="1:20" x14ac:dyDescent="0.2">
      <c r="A1205" s="4">
        <f t="shared" si="18"/>
        <v>45758</v>
      </c>
      <c r="B1205" t="s">
        <v>23</v>
      </c>
      <c r="C1205" t="s">
        <v>26</v>
      </c>
      <c r="D1205" t="s">
        <v>30</v>
      </c>
      <c r="E1205" t="s">
        <v>35</v>
      </c>
      <c r="F1205" t="s">
        <v>38</v>
      </c>
      <c r="G1205">
        <v>47462</v>
      </c>
      <c r="H1205" t="s">
        <v>42</v>
      </c>
      <c r="I1205" t="s">
        <v>44</v>
      </c>
      <c r="J1205">
        <v>354802</v>
      </c>
      <c r="K1205">
        <v>7</v>
      </c>
      <c r="L1205">
        <v>4193</v>
      </c>
      <c r="M1205">
        <v>5</v>
      </c>
      <c r="N1205">
        <v>11581</v>
      </c>
      <c r="O1205">
        <v>19867</v>
      </c>
      <c r="P1205">
        <v>2607</v>
      </c>
      <c r="Q1205" t="s">
        <v>49</v>
      </c>
      <c r="R1205" t="s">
        <v>52</v>
      </c>
      <c r="S1205" t="s">
        <v>56</v>
      </c>
      <c r="T1205">
        <v>1</v>
      </c>
    </row>
    <row r="1206" spans="1:20" x14ac:dyDescent="0.2">
      <c r="A1206" s="4">
        <f t="shared" si="18"/>
        <v>45758</v>
      </c>
      <c r="B1206" t="s">
        <v>22</v>
      </c>
      <c r="C1206" t="s">
        <v>24</v>
      </c>
      <c r="D1206" t="s">
        <v>32</v>
      </c>
      <c r="E1206" t="s">
        <v>36</v>
      </c>
      <c r="F1206" t="s">
        <v>37</v>
      </c>
      <c r="G1206">
        <v>68676</v>
      </c>
      <c r="H1206" t="s">
        <v>42</v>
      </c>
      <c r="I1206" t="s">
        <v>45</v>
      </c>
      <c r="J1206">
        <v>852344</v>
      </c>
      <c r="K1206">
        <v>1</v>
      </c>
      <c r="L1206">
        <v>4807</v>
      </c>
      <c r="M1206">
        <v>10</v>
      </c>
      <c r="N1206">
        <v>43490</v>
      </c>
      <c r="O1206">
        <v>14918</v>
      </c>
      <c r="P1206">
        <v>3460</v>
      </c>
      <c r="Q1206" t="s">
        <v>49</v>
      </c>
      <c r="R1206" t="s">
        <v>52</v>
      </c>
      <c r="S1206" t="s">
        <v>54</v>
      </c>
      <c r="T1206">
        <v>3</v>
      </c>
    </row>
    <row r="1207" spans="1:20" x14ac:dyDescent="0.2">
      <c r="A1207" s="4">
        <f t="shared" si="18"/>
        <v>45758</v>
      </c>
      <c r="B1207" t="s">
        <v>23</v>
      </c>
      <c r="C1207" t="s">
        <v>26</v>
      </c>
      <c r="D1207" t="s">
        <v>30</v>
      </c>
      <c r="E1207" t="s">
        <v>36</v>
      </c>
      <c r="F1207" t="s">
        <v>40</v>
      </c>
      <c r="G1207">
        <v>56815</v>
      </c>
      <c r="H1207" t="s">
        <v>41</v>
      </c>
      <c r="I1207" t="s">
        <v>45</v>
      </c>
      <c r="J1207">
        <v>413795</v>
      </c>
      <c r="K1207">
        <v>5</v>
      </c>
      <c r="L1207">
        <v>2199</v>
      </c>
      <c r="M1207">
        <v>10</v>
      </c>
      <c r="N1207">
        <v>18081</v>
      </c>
      <c r="O1207">
        <v>23179</v>
      </c>
      <c r="P1207">
        <v>18592</v>
      </c>
      <c r="Q1207" t="s">
        <v>48</v>
      </c>
      <c r="R1207" t="s">
        <v>50</v>
      </c>
      <c r="S1207" t="s">
        <v>53</v>
      </c>
      <c r="T1207">
        <v>2</v>
      </c>
    </row>
    <row r="1208" spans="1:20" x14ac:dyDescent="0.2">
      <c r="A1208" s="4">
        <f t="shared" si="18"/>
        <v>45758</v>
      </c>
      <c r="B1208" t="s">
        <v>22</v>
      </c>
      <c r="C1208" t="s">
        <v>25</v>
      </c>
      <c r="D1208" t="s">
        <v>31</v>
      </c>
      <c r="E1208" t="s">
        <v>35</v>
      </c>
      <c r="F1208" t="s">
        <v>37</v>
      </c>
      <c r="G1208">
        <v>98911</v>
      </c>
      <c r="H1208" t="s">
        <v>41</v>
      </c>
      <c r="I1208" t="s">
        <v>43</v>
      </c>
      <c r="J1208">
        <v>353380</v>
      </c>
      <c r="K1208">
        <v>1</v>
      </c>
      <c r="L1208">
        <v>1620</v>
      </c>
      <c r="M1208">
        <v>5</v>
      </c>
      <c r="N1208">
        <v>20001</v>
      </c>
      <c r="O1208">
        <v>25293</v>
      </c>
      <c r="P1208">
        <v>17568</v>
      </c>
      <c r="Q1208" t="s">
        <v>47</v>
      </c>
      <c r="R1208" t="s">
        <v>51</v>
      </c>
      <c r="S1208" t="s">
        <v>54</v>
      </c>
      <c r="T1208">
        <v>4</v>
      </c>
    </row>
    <row r="1209" spans="1:20" x14ac:dyDescent="0.2">
      <c r="A1209" s="4">
        <f t="shared" si="18"/>
        <v>45758</v>
      </c>
      <c r="B1209" t="s">
        <v>23</v>
      </c>
      <c r="C1209" t="s">
        <v>24</v>
      </c>
      <c r="D1209" t="s">
        <v>29</v>
      </c>
      <c r="E1209" t="s">
        <v>36</v>
      </c>
      <c r="F1209" t="s">
        <v>37</v>
      </c>
      <c r="G1209">
        <v>36093</v>
      </c>
      <c r="H1209" t="s">
        <v>42</v>
      </c>
      <c r="I1209" t="s">
        <v>43</v>
      </c>
      <c r="J1209">
        <v>798801</v>
      </c>
      <c r="K1209">
        <v>3</v>
      </c>
      <c r="L1209">
        <v>2071</v>
      </c>
      <c r="M1209">
        <v>10</v>
      </c>
      <c r="N1209">
        <v>47101</v>
      </c>
      <c r="O1209">
        <v>20083</v>
      </c>
      <c r="P1209">
        <v>6594</v>
      </c>
      <c r="Q1209" t="s">
        <v>46</v>
      </c>
      <c r="R1209" t="s">
        <v>51</v>
      </c>
      <c r="S1209" t="s">
        <v>56</v>
      </c>
      <c r="T1209">
        <v>5</v>
      </c>
    </row>
    <row r="1210" spans="1:20" x14ac:dyDescent="0.2">
      <c r="A1210" s="4">
        <f t="shared" si="18"/>
        <v>45758</v>
      </c>
      <c r="B1210" t="s">
        <v>22</v>
      </c>
      <c r="C1210" t="s">
        <v>24</v>
      </c>
      <c r="D1210" t="s">
        <v>31</v>
      </c>
      <c r="E1210" t="s">
        <v>34</v>
      </c>
      <c r="F1210" t="s">
        <v>39</v>
      </c>
      <c r="G1210">
        <v>42525</v>
      </c>
      <c r="H1210" t="s">
        <v>41</v>
      </c>
      <c r="I1210" t="s">
        <v>45</v>
      </c>
      <c r="J1210">
        <v>120688</v>
      </c>
      <c r="K1210">
        <v>8</v>
      </c>
      <c r="L1210">
        <v>1228</v>
      </c>
      <c r="M1210">
        <v>15</v>
      </c>
      <c r="N1210">
        <v>39922</v>
      </c>
      <c r="O1210">
        <v>8484</v>
      </c>
      <c r="P1210">
        <v>15461</v>
      </c>
      <c r="Q1210" t="s">
        <v>46</v>
      </c>
      <c r="R1210" t="s">
        <v>52</v>
      </c>
      <c r="S1210" t="s">
        <v>53</v>
      </c>
      <c r="T1210">
        <v>3</v>
      </c>
    </row>
    <row r="1211" spans="1:20" x14ac:dyDescent="0.2">
      <c r="A1211" s="4">
        <f t="shared" si="18"/>
        <v>45758</v>
      </c>
      <c r="B1211" t="s">
        <v>22</v>
      </c>
      <c r="C1211" t="s">
        <v>25</v>
      </c>
      <c r="D1211" t="s">
        <v>31</v>
      </c>
      <c r="E1211" t="s">
        <v>34</v>
      </c>
      <c r="F1211" t="s">
        <v>39</v>
      </c>
      <c r="G1211">
        <v>39030</v>
      </c>
      <c r="H1211" t="s">
        <v>41</v>
      </c>
      <c r="I1211" t="s">
        <v>43</v>
      </c>
      <c r="J1211">
        <v>638760</v>
      </c>
      <c r="K1211">
        <v>4</v>
      </c>
      <c r="L1211">
        <v>4004</v>
      </c>
      <c r="M1211">
        <v>15</v>
      </c>
      <c r="N1211">
        <v>26940</v>
      </c>
      <c r="O1211">
        <v>16823</v>
      </c>
      <c r="P1211">
        <v>294</v>
      </c>
      <c r="Q1211" t="s">
        <v>48</v>
      </c>
      <c r="R1211" t="s">
        <v>51</v>
      </c>
      <c r="S1211" t="s">
        <v>56</v>
      </c>
      <c r="T1211">
        <v>2</v>
      </c>
    </row>
    <row r="1212" spans="1:20" x14ac:dyDescent="0.2">
      <c r="A1212" s="4">
        <f t="shared" si="18"/>
        <v>45758</v>
      </c>
      <c r="B1212" t="s">
        <v>22</v>
      </c>
      <c r="C1212" t="s">
        <v>26</v>
      </c>
      <c r="D1212" t="s">
        <v>33</v>
      </c>
      <c r="E1212" t="s">
        <v>36</v>
      </c>
      <c r="F1212" t="s">
        <v>38</v>
      </c>
      <c r="G1212">
        <v>54067</v>
      </c>
      <c r="H1212" t="s">
        <v>42</v>
      </c>
      <c r="I1212" t="s">
        <v>45</v>
      </c>
      <c r="J1212">
        <v>180436</v>
      </c>
      <c r="K1212">
        <v>1</v>
      </c>
      <c r="L1212">
        <v>1115</v>
      </c>
      <c r="M1212">
        <v>0</v>
      </c>
      <c r="N1212">
        <v>49573</v>
      </c>
      <c r="O1212">
        <v>26927</v>
      </c>
      <c r="P1212">
        <v>11816</v>
      </c>
      <c r="Q1212" t="s">
        <v>49</v>
      </c>
      <c r="R1212" t="s">
        <v>50</v>
      </c>
      <c r="S1212" t="s">
        <v>55</v>
      </c>
      <c r="T1212">
        <v>5</v>
      </c>
    </row>
    <row r="1213" spans="1:20" x14ac:dyDescent="0.2">
      <c r="A1213" s="4">
        <f t="shared" si="18"/>
        <v>45758</v>
      </c>
      <c r="B1213" t="s">
        <v>21</v>
      </c>
      <c r="C1213" t="s">
        <v>24</v>
      </c>
      <c r="D1213" t="s">
        <v>32</v>
      </c>
      <c r="E1213" t="s">
        <v>35</v>
      </c>
      <c r="F1213" t="s">
        <v>39</v>
      </c>
      <c r="G1213">
        <v>15207</v>
      </c>
      <c r="H1213" t="s">
        <v>41</v>
      </c>
      <c r="I1213" t="s">
        <v>44</v>
      </c>
      <c r="J1213">
        <v>659959</v>
      </c>
      <c r="K1213">
        <v>1</v>
      </c>
      <c r="L1213">
        <v>870</v>
      </c>
      <c r="M1213">
        <v>10</v>
      </c>
      <c r="N1213">
        <v>5371</v>
      </c>
      <c r="O1213">
        <v>1108</v>
      </c>
      <c r="P1213">
        <v>19000</v>
      </c>
      <c r="Q1213" t="s">
        <v>48</v>
      </c>
      <c r="R1213" t="s">
        <v>51</v>
      </c>
      <c r="S1213" t="s">
        <v>56</v>
      </c>
      <c r="T1213">
        <v>3</v>
      </c>
    </row>
    <row r="1214" spans="1:20" x14ac:dyDescent="0.2">
      <c r="A1214" s="4">
        <f t="shared" si="18"/>
        <v>45759</v>
      </c>
      <c r="B1214" t="s">
        <v>23</v>
      </c>
      <c r="C1214" t="s">
        <v>26</v>
      </c>
      <c r="D1214" t="s">
        <v>33</v>
      </c>
      <c r="E1214" t="s">
        <v>35</v>
      </c>
      <c r="F1214" t="s">
        <v>37</v>
      </c>
      <c r="G1214">
        <v>86433</v>
      </c>
      <c r="H1214" t="s">
        <v>41</v>
      </c>
      <c r="I1214" t="s">
        <v>44</v>
      </c>
      <c r="J1214">
        <v>291881</v>
      </c>
      <c r="K1214">
        <v>8</v>
      </c>
      <c r="L1214">
        <v>3964</v>
      </c>
      <c r="M1214">
        <v>10</v>
      </c>
      <c r="N1214">
        <v>13016</v>
      </c>
      <c r="O1214">
        <v>26101</v>
      </c>
      <c r="P1214">
        <v>12186</v>
      </c>
      <c r="Q1214" t="s">
        <v>47</v>
      </c>
      <c r="R1214" t="s">
        <v>50</v>
      </c>
      <c r="S1214" t="s">
        <v>53</v>
      </c>
      <c r="T1214">
        <v>2</v>
      </c>
    </row>
    <row r="1215" spans="1:20" x14ac:dyDescent="0.2">
      <c r="A1215" s="4">
        <f t="shared" si="18"/>
        <v>45759</v>
      </c>
      <c r="B1215" t="s">
        <v>23</v>
      </c>
      <c r="C1215" t="s">
        <v>24</v>
      </c>
      <c r="D1215" t="s">
        <v>29</v>
      </c>
      <c r="E1215" t="s">
        <v>35</v>
      </c>
      <c r="F1215" t="s">
        <v>39</v>
      </c>
      <c r="G1215">
        <v>36639</v>
      </c>
      <c r="H1215" t="s">
        <v>42</v>
      </c>
      <c r="I1215" t="s">
        <v>44</v>
      </c>
      <c r="J1215">
        <v>435443</v>
      </c>
      <c r="K1215">
        <v>8</v>
      </c>
      <c r="L1215">
        <v>1447</v>
      </c>
      <c r="M1215">
        <v>5</v>
      </c>
      <c r="N1215">
        <v>24943</v>
      </c>
      <c r="O1215">
        <v>2498</v>
      </c>
      <c r="P1215">
        <v>1134</v>
      </c>
      <c r="Q1215" t="s">
        <v>46</v>
      </c>
      <c r="R1215" t="s">
        <v>52</v>
      </c>
      <c r="S1215" t="s">
        <v>55</v>
      </c>
      <c r="T1215">
        <v>5</v>
      </c>
    </row>
    <row r="1216" spans="1:20" x14ac:dyDescent="0.2">
      <c r="A1216" s="4">
        <f t="shared" si="18"/>
        <v>45759</v>
      </c>
      <c r="B1216" t="s">
        <v>23</v>
      </c>
      <c r="C1216" t="s">
        <v>27</v>
      </c>
      <c r="D1216" t="s">
        <v>28</v>
      </c>
      <c r="E1216" t="s">
        <v>36</v>
      </c>
      <c r="F1216" t="s">
        <v>40</v>
      </c>
      <c r="G1216">
        <v>12792</v>
      </c>
      <c r="H1216" t="s">
        <v>41</v>
      </c>
      <c r="I1216" t="s">
        <v>43</v>
      </c>
      <c r="J1216">
        <v>373104</v>
      </c>
      <c r="K1216">
        <v>4</v>
      </c>
      <c r="L1216">
        <v>1619</v>
      </c>
      <c r="M1216">
        <v>15</v>
      </c>
      <c r="N1216">
        <v>19756</v>
      </c>
      <c r="O1216">
        <v>23481</v>
      </c>
      <c r="P1216">
        <v>8218</v>
      </c>
      <c r="Q1216" t="s">
        <v>47</v>
      </c>
      <c r="R1216" t="s">
        <v>51</v>
      </c>
      <c r="S1216" t="s">
        <v>56</v>
      </c>
      <c r="T1216">
        <v>1</v>
      </c>
    </row>
    <row r="1217" spans="1:20" x14ac:dyDescent="0.2">
      <c r="A1217" s="4">
        <f t="shared" si="18"/>
        <v>45759</v>
      </c>
      <c r="B1217" t="s">
        <v>22</v>
      </c>
      <c r="C1217" t="s">
        <v>24</v>
      </c>
      <c r="D1217" t="s">
        <v>29</v>
      </c>
      <c r="E1217" t="s">
        <v>36</v>
      </c>
      <c r="F1217" t="s">
        <v>37</v>
      </c>
      <c r="G1217">
        <v>10420</v>
      </c>
      <c r="H1217" t="s">
        <v>41</v>
      </c>
      <c r="I1217" t="s">
        <v>44</v>
      </c>
      <c r="J1217">
        <v>307692</v>
      </c>
      <c r="K1217">
        <v>4</v>
      </c>
      <c r="L1217">
        <v>1955</v>
      </c>
      <c r="M1217">
        <v>20</v>
      </c>
      <c r="N1217">
        <v>49802</v>
      </c>
      <c r="O1217">
        <v>10141</v>
      </c>
      <c r="P1217">
        <v>17850</v>
      </c>
      <c r="Q1217" t="s">
        <v>46</v>
      </c>
      <c r="R1217" t="s">
        <v>51</v>
      </c>
      <c r="S1217" t="s">
        <v>54</v>
      </c>
      <c r="T1217">
        <v>4</v>
      </c>
    </row>
    <row r="1218" spans="1:20" x14ac:dyDescent="0.2">
      <c r="A1218" s="4">
        <f t="shared" si="18"/>
        <v>45759</v>
      </c>
      <c r="B1218" t="s">
        <v>23</v>
      </c>
      <c r="C1218" t="s">
        <v>25</v>
      </c>
      <c r="D1218" t="s">
        <v>32</v>
      </c>
      <c r="E1218" t="s">
        <v>34</v>
      </c>
      <c r="F1218" t="s">
        <v>37</v>
      </c>
      <c r="G1218">
        <v>29198</v>
      </c>
      <c r="H1218" t="s">
        <v>41</v>
      </c>
      <c r="I1218" t="s">
        <v>43</v>
      </c>
      <c r="J1218">
        <v>748406</v>
      </c>
      <c r="K1218">
        <v>2</v>
      </c>
      <c r="L1218">
        <v>3048</v>
      </c>
      <c r="M1218">
        <v>0</v>
      </c>
      <c r="N1218">
        <v>13049</v>
      </c>
      <c r="O1218">
        <v>16008</v>
      </c>
      <c r="P1218">
        <v>16379</v>
      </c>
      <c r="Q1218" t="s">
        <v>46</v>
      </c>
      <c r="R1218" t="s">
        <v>50</v>
      </c>
      <c r="S1218" t="s">
        <v>53</v>
      </c>
      <c r="T1218">
        <v>4</v>
      </c>
    </row>
    <row r="1219" spans="1:20" x14ac:dyDescent="0.2">
      <c r="A1219" s="4">
        <f t="shared" si="18"/>
        <v>45759</v>
      </c>
      <c r="B1219" t="s">
        <v>23</v>
      </c>
      <c r="C1219" t="s">
        <v>25</v>
      </c>
      <c r="D1219" t="s">
        <v>30</v>
      </c>
      <c r="E1219" t="s">
        <v>35</v>
      </c>
      <c r="F1219" t="s">
        <v>37</v>
      </c>
      <c r="G1219">
        <v>45608</v>
      </c>
      <c r="H1219" t="s">
        <v>41</v>
      </c>
      <c r="I1219" t="s">
        <v>44</v>
      </c>
      <c r="J1219">
        <v>495290</v>
      </c>
      <c r="K1219">
        <v>2</v>
      </c>
      <c r="L1219">
        <v>2922</v>
      </c>
      <c r="M1219">
        <v>15</v>
      </c>
      <c r="N1219">
        <v>4237</v>
      </c>
      <c r="O1219">
        <v>19051</v>
      </c>
      <c r="P1219">
        <v>-3697</v>
      </c>
      <c r="Q1219" t="s">
        <v>47</v>
      </c>
      <c r="R1219" t="s">
        <v>50</v>
      </c>
      <c r="S1219" t="s">
        <v>54</v>
      </c>
      <c r="T1219">
        <v>1</v>
      </c>
    </row>
    <row r="1220" spans="1:20" x14ac:dyDescent="0.2">
      <c r="A1220" s="4">
        <f t="shared" si="18"/>
        <v>45759</v>
      </c>
      <c r="B1220" t="s">
        <v>22</v>
      </c>
      <c r="C1220" t="s">
        <v>26</v>
      </c>
      <c r="D1220" t="s">
        <v>31</v>
      </c>
      <c r="E1220" t="s">
        <v>36</v>
      </c>
      <c r="F1220" t="s">
        <v>40</v>
      </c>
      <c r="G1220">
        <v>56205</v>
      </c>
      <c r="H1220" t="s">
        <v>42</v>
      </c>
      <c r="I1220" t="s">
        <v>43</v>
      </c>
      <c r="J1220">
        <v>304433</v>
      </c>
      <c r="K1220">
        <v>6</v>
      </c>
      <c r="L1220">
        <v>4111</v>
      </c>
      <c r="M1220">
        <v>5</v>
      </c>
      <c r="N1220">
        <v>38242</v>
      </c>
      <c r="O1220">
        <v>20568</v>
      </c>
      <c r="P1220">
        <v>213</v>
      </c>
      <c r="Q1220" t="s">
        <v>46</v>
      </c>
      <c r="R1220" t="s">
        <v>52</v>
      </c>
      <c r="S1220" t="s">
        <v>54</v>
      </c>
      <c r="T1220">
        <v>4</v>
      </c>
    </row>
    <row r="1221" spans="1:20" x14ac:dyDescent="0.2">
      <c r="A1221" s="4">
        <f t="shared" si="18"/>
        <v>45759</v>
      </c>
      <c r="B1221" t="s">
        <v>20</v>
      </c>
      <c r="C1221" t="s">
        <v>24</v>
      </c>
      <c r="D1221" t="s">
        <v>28</v>
      </c>
      <c r="E1221" t="s">
        <v>36</v>
      </c>
      <c r="F1221" t="s">
        <v>37</v>
      </c>
      <c r="G1221">
        <v>92951</v>
      </c>
      <c r="H1221" t="s">
        <v>42</v>
      </c>
      <c r="I1221" t="s">
        <v>43</v>
      </c>
      <c r="J1221">
        <v>396977</v>
      </c>
      <c r="K1221">
        <v>8</v>
      </c>
      <c r="L1221">
        <v>3046</v>
      </c>
      <c r="M1221">
        <v>0</v>
      </c>
      <c r="N1221">
        <v>6444</v>
      </c>
      <c r="O1221">
        <v>24837</v>
      </c>
      <c r="P1221">
        <v>2007</v>
      </c>
      <c r="Q1221" t="s">
        <v>46</v>
      </c>
      <c r="R1221" t="s">
        <v>52</v>
      </c>
      <c r="S1221" t="s">
        <v>56</v>
      </c>
      <c r="T1221">
        <v>4</v>
      </c>
    </row>
    <row r="1222" spans="1:20" x14ac:dyDescent="0.2">
      <c r="A1222" s="4">
        <f t="shared" si="18"/>
        <v>45759</v>
      </c>
      <c r="B1222" t="s">
        <v>22</v>
      </c>
      <c r="C1222" t="s">
        <v>26</v>
      </c>
      <c r="D1222" t="s">
        <v>32</v>
      </c>
      <c r="E1222" t="s">
        <v>36</v>
      </c>
      <c r="F1222" t="s">
        <v>39</v>
      </c>
      <c r="G1222">
        <v>27875</v>
      </c>
      <c r="H1222" t="s">
        <v>41</v>
      </c>
      <c r="I1222" t="s">
        <v>45</v>
      </c>
      <c r="J1222">
        <v>846101</v>
      </c>
      <c r="K1222">
        <v>7</v>
      </c>
      <c r="L1222">
        <v>1840</v>
      </c>
      <c r="M1222">
        <v>20</v>
      </c>
      <c r="N1222">
        <v>22852</v>
      </c>
      <c r="O1222">
        <v>22331</v>
      </c>
      <c r="P1222">
        <v>6120</v>
      </c>
      <c r="Q1222" t="s">
        <v>47</v>
      </c>
      <c r="R1222" t="s">
        <v>50</v>
      </c>
      <c r="S1222" t="s">
        <v>55</v>
      </c>
      <c r="T1222">
        <v>3</v>
      </c>
    </row>
    <row r="1223" spans="1:20" x14ac:dyDescent="0.2">
      <c r="A1223" s="4">
        <f t="shared" si="18"/>
        <v>45759</v>
      </c>
      <c r="B1223" t="s">
        <v>23</v>
      </c>
      <c r="C1223" t="s">
        <v>26</v>
      </c>
      <c r="D1223" t="s">
        <v>33</v>
      </c>
      <c r="E1223" t="s">
        <v>35</v>
      </c>
      <c r="F1223" t="s">
        <v>40</v>
      </c>
      <c r="G1223">
        <v>80511</v>
      </c>
      <c r="H1223" t="s">
        <v>42</v>
      </c>
      <c r="I1223" t="s">
        <v>45</v>
      </c>
      <c r="J1223">
        <v>135976</v>
      </c>
      <c r="K1223">
        <v>7</v>
      </c>
      <c r="L1223">
        <v>4345</v>
      </c>
      <c r="M1223">
        <v>0</v>
      </c>
      <c r="N1223">
        <v>7758</v>
      </c>
      <c r="O1223">
        <v>26181</v>
      </c>
      <c r="P1223">
        <v>9675</v>
      </c>
      <c r="Q1223" t="s">
        <v>46</v>
      </c>
      <c r="R1223" t="s">
        <v>50</v>
      </c>
      <c r="S1223" t="s">
        <v>53</v>
      </c>
      <c r="T1223">
        <v>2</v>
      </c>
    </row>
    <row r="1224" spans="1:20" x14ac:dyDescent="0.2">
      <c r="A1224" s="4">
        <f t="shared" si="18"/>
        <v>45759</v>
      </c>
      <c r="B1224" t="s">
        <v>22</v>
      </c>
      <c r="C1224" t="s">
        <v>27</v>
      </c>
      <c r="D1224" t="s">
        <v>31</v>
      </c>
      <c r="E1224" t="s">
        <v>35</v>
      </c>
      <c r="F1224" t="s">
        <v>37</v>
      </c>
      <c r="G1224">
        <v>31331</v>
      </c>
      <c r="H1224" t="s">
        <v>42</v>
      </c>
      <c r="I1224" t="s">
        <v>45</v>
      </c>
      <c r="J1224">
        <v>825570</v>
      </c>
      <c r="K1224">
        <v>3</v>
      </c>
      <c r="L1224">
        <v>2018</v>
      </c>
      <c r="M1224">
        <v>15</v>
      </c>
      <c r="N1224">
        <v>38344</v>
      </c>
      <c r="O1224">
        <v>11586</v>
      </c>
      <c r="P1224">
        <v>9755</v>
      </c>
      <c r="Q1224" t="s">
        <v>47</v>
      </c>
      <c r="R1224" t="s">
        <v>52</v>
      </c>
      <c r="S1224" t="s">
        <v>55</v>
      </c>
      <c r="T1224">
        <v>1</v>
      </c>
    </row>
    <row r="1225" spans="1:20" x14ac:dyDescent="0.2">
      <c r="A1225" s="4">
        <f t="shared" si="18"/>
        <v>45759</v>
      </c>
      <c r="B1225" t="s">
        <v>20</v>
      </c>
      <c r="C1225" t="s">
        <v>27</v>
      </c>
      <c r="D1225" t="s">
        <v>29</v>
      </c>
      <c r="E1225" t="s">
        <v>34</v>
      </c>
      <c r="F1225" t="s">
        <v>39</v>
      </c>
      <c r="G1225">
        <v>26893</v>
      </c>
      <c r="H1225" t="s">
        <v>42</v>
      </c>
      <c r="I1225" t="s">
        <v>43</v>
      </c>
      <c r="J1225">
        <v>338470</v>
      </c>
      <c r="K1225">
        <v>2</v>
      </c>
      <c r="L1225">
        <v>2459</v>
      </c>
      <c r="M1225">
        <v>20</v>
      </c>
      <c r="N1225">
        <v>46322</v>
      </c>
      <c r="O1225">
        <v>27200</v>
      </c>
      <c r="P1225">
        <v>10067</v>
      </c>
      <c r="Q1225" t="s">
        <v>48</v>
      </c>
      <c r="R1225" t="s">
        <v>50</v>
      </c>
      <c r="S1225" t="s">
        <v>53</v>
      </c>
      <c r="T1225">
        <v>2</v>
      </c>
    </row>
    <row r="1226" spans="1:20" x14ac:dyDescent="0.2">
      <c r="A1226" s="4">
        <f t="shared" si="18"/>
        <v>45760</v>
      </c>
      <c r="B1226" t="s">
        <v>22</v>
      </c>
      <c r="C1226" t="s">
        <v>25</v>
      </c>
      <c r="D1226" t="s">
        <v>33</v>
      </c>
      <c r="E1226" t="s">
        <v>35</v>
      </c>
      <c r="F1226" t="s">
        <v>39</v>
      </c>
      <c r="G1226">
        <v>74913</v>
      </c>
      <c r="H1226" t="s">
        <v>41</v>
      </c>
      <c r="I1226" t="s">
        <v>45</v>
      </c>
      <c r="J1226">
        <v>606830</v>
      </c>
      <c r="K1226">
        <v>7</v>
      </c>
      <c r="L1226">
        <v>1210</v>
      </c>
      <c r="M1226">
        <v>5</v>
      </c>
      <c r="N1226">
        <v>47003</v>
      </c>
      <c r="O1226">
        <v>5917</v>
      </c>
      <c r="P1226">
        <v>-1942</v>
      </c>
      <c r="Q1226" t="s">
        <v>49</v>
      </c>
      <c r="R1226" t="s">
        <v>51</v>
      </c>
      <c r="S1226" t="s">
        <v>55</v>
      </c>
      <c r="T1226">
        <v>4</v>
      </c>
    </row>
    <row r="1227" spans="1:20" x14ac:dyDescent="0.2">
      <c r="A1227" s="4">
        <f t="shared" si="18"/>
        <v>45760</v>
      </c>
      <c r="B1227" t="s">
        <v>23</v>
      </c>
      <c r="C1227" t="s">
        <v>26</v>
      </c>
      <c r="D1227" t="s">
        <v>32</v>
      </c>
      <c r="E1227" t="s">
        <v>36</v>
      </c>
      <c r="F1227" t="s">
        <v>38</v>
      </c>
      <c r="G1227">
        <v>28243</v>
      </c>
      <c r="H1227" t="s">
        <v>41</v>
      </c>
      <c r="I1227" t="s">
        <v>45</v>
      </c>
      <c r="J1227">
        <v>207549</v>
      </c>
      <c r="K1227">
        <v>4</v>
      </c>
      <c r="L1227">
        <v>1073</v>
      </c>
      <c r="M1227">
        <v>0</v>
      </c>
      <c r="N1227">
        <v>22359</v>
      </c>
      <c r="O1227">
        <v>17005</v>
      </c>
      <c r="P1227">
        <v>-3151</v>
      </c>
      <c r="Q1227" t="s">
        <v>49</v>
      </c>
      <c r="R1227" t="s">
        <v>52</v>
      </c>
      <c r="S1227" t="s">
        <v>53</v>
      </c>
      <c r="T1227">
        <v>2</v>
      </c>
    </row>
    <row r="1228" spans="1:20" x14ac:dyDescent="0.2">
      <c r="A1228" s="4">
        <f t="shared" si="18"/>
        <v>45760</v>
      </c>
      <c r="B1228" t="s">
        <v>20</v>
      </c>
      <c r="C1228" t="s">
        <v>25</v>
      </c>
      <c r="D1228" t="s">
        <v>32</v>
      </c>
      <c r="E1228" t="s">
        <v>34</v>
      </c>
      <c r="F1228" t="s">
        <v>39</v>
      </c>
      <c r="G1228">
        <v>25535</v>
      </c>
      <c r="H1228" t="s">
        <v>42</v>
      </c>
      <c r="I1228" t="s">
        <v>45</v>
      </c>
      <c r="J1228">
        <v>230120</v>
      </c>
      <c r="K1228">
        <v>1</v>
      </c>
      <c r="L1228">
        <v>3343</v>
      </c>
      <c r="M1228">
        <v>15</v>
      </c>
      <c r="N1228">
        <v>11176</v>
      </c>
      <c r="O1228">
        <v>8428</v>
      </c>
      <c r="P1228">
        <v>8702</v>
      </c>
      <c r="Q1228" t="s">
        <v>49</v>
      </c>
      <c r="R1228" t="s">
        <v>51</v>
      </c>
      <c r="S1228" t="s">
        <v>53</v>
      </c>
      <c r="T1228">
        <v>5</v>
      </c>
    </row>
    <row r="1229" spans="1:20" x14ac:dyDescent="0.2">
      <c r="A1229" s="4">
        <f t="shared" si="18"/>
        <v>45760</v>
      </c>
      <c r="B1229" t="s">
        <v>21</v>
      </c>
      <c r="C1229" t="s">
        <v>24</v>
      </c>
      <c r="D1229" t="s">
        <v>29</v>
      </c>
      <c r="E1229" t="s">
        <v>35</v>
      </c>
      <c r="F1229" t="s">
        <v>39</v>
      </c>
      <c r="G1229">
        <v>73203</v>
      </c>
      <c r="H1229" t="s">
        <v>42</v>
      </c>
      <c r="I1229" t="s">
        <v>43</v>
      </c>
      <c r="J1229">
        <v>165658</v>
      </c>
      <c r="K1229">
        <v>1</v>
      </c>
      <c r="L1229">
        <v>1007</v>
      </c>
      <c r="M1229">
        <v>5</v>
      </c>
      <c r="N1229">
        <v>31658</v>
      </c>
      <c r="O1229">
        <v>24245</v>
      </c>
      <c r="P1229">
        <v>19200</v>
      </c>
      <c r="Q1229" t="s">
        <v>46</v>
      </c>
      <c r="R1229" t="s">
        <v>50</v>
      </c>
      <c r="S1229" t="s">
        <v>56</v>
      </c>
      <c r="T1229">
        <v>1</v>
      </c>
    </row>
    <row r="1230" spans="1:20" x14ac:dyDescent="0.2">
      <c r="A1230" s="4">
        <f t="shared" si="18"/>
        <v>45760</v>
      </c>
      <c r="B1230" t="s">
        <v>23</v>
      </c>
      <c r="C1230" t="s">
        <v>26</v>
      </c>
      <c r="D1230" t="s">
        <v>28</v>
      </c>
      <c r="E1230" t="s">
        <v>35</v>
      </c>
      <c r="F1230" t="s">
        <v>38</v>
      </c>
      <c r="G1230">
        <v>80597</v>
      </c>
      <c r="H1230" t="s">
        <v>42</v>
      </c>
      <c r="I1230" t="s">
        <v>43</v>
      </c>
      <c r="J1230">
        <v>674396</v>
      </c>
      <c r="K1230">
        <v>4</v>
      </c>
      <c r="L1230">
        <v>2722</v>
      </c>
      <c r="M1230">
        <v>20</v>
      </c>
      <c r="N1230">
        <v>7674</v>
      </c>
      <c r="O1230">
        <v>21786</v>
      </c>
      <c r="P1230">
        <v>-3699</v>
      </c>
      <c r="Q1230" t="s">
        <v>47</v>
      </c>
      <c r="R1230" t="s">
        <v>52</v>
      </c>
      <c r="S1230" t="s">
        <v>55</v>
      </c>
      <c r="T1230">
        <v>1</v>
      </c>
    </row>
    <row r="1231" spans="1:20" x14ac:dyDescent="0.2">
      <c r="A1231" s="4">
        <f t="shared" ref="A1231:A1294" si="19">A1219+1</f>
        <v>45760</v>
      </c>
      <c r="B1231" t="s">
        <v>20</v>
      </c>
      <c r="C1231" t="s">
        <v>26</v>
      </c>
      <c r="D1231" t="s">
        <v>29</v>
      </c>
      <c r="E1231" t="s">
        <v>35</v>
      </c>
      <c r="F1231" t="s">
        <v>38</v>
      </c>
      <c r="G1231">
        <v>77394</v>
      </c>
      <c r="H1231" t="s">
        <v>42</v>
      </c>
      <c r="I1231" t="s">
        <v>45</v>
      </c>
      <c r="J1231">
        <v>252552</v>
      </c>
      <c r="K1231">
        <v>5</v>
      </c>
      <c r="L1231">
        <v>1794</v>
      </c>
      <c r="M1231">
        <v>0</v>
      </c>
      <c r="N1231">
        <v>19910</v>
      </c>
      <c r="O1231">
        <v>2057</v>
      </c>
      <c r="P1231">
        <v>-963</v>
      </c>
      <c r="Q1231" t="s">
        <v>49</v>
      </c>
      <c r="R1231" t="s">
        <v>52</v>
      </c>
      <c r="S1231" t="s">
        <v>56</v>
      </c>
      <c r="T1231">
        <v>1</v>
      </c>
    </row>
    <row r="1232" spans="1:20" x14ac:dyDescent="0.2">
      <c r="A1232" s="4">
        <f t="shared" si="19"/>
        <v>45760</v>
      </c>
      <c r="B1232" t="s">
        <v>20</v>
      </c>
      <c r="C1232" t="s">
        <v>24</v>
      </c>
      <c r="D1232" t="s">
        <v>30</v>
      </c>
      <c r="E1232" t="s">
        <v>35</v>
      </c>
      <c r="F1232" t="s">
        <v>40</v>
      </c>
      <c r="G1232">
        <v>35489</v>
      </c>
      <c r="H1232" t="s">
        <v>41</v>
      </c>
      <c r="I1232" t="s">
        <v>45</v>
      </c>
      <c r="J1232">
        <v>412282</v>
      </c>
      <c r="K1232">
        <v>5</v>
      </c>
      <c r="L1232">
        <v>2197</v>
      </c>
      <c r="M1232">
        <v>10</v>
      </c>
      <c r="N1232">
        <v>29948</v>
      </c>
      <c r="O1232">
        <v>23696</v>
      </c>
      <c r="P1232">
        <v>8762</v>
      </c>
      <c r="Q1232" t="s">
        <v>46</v>
      </c>
      <c r="R1232" t="s">
        <v>52</v>
      </c>
      <c r="S1232" t="s">
        <v>55</v>
      </c>
      <c r="T1232">
        <v>3</v>
      </c>
    </row>
    <row r="1233" spans="1:20" x14ac:dyDescent="0.2">
      <c r="A1233" s="4">
        <f t="shared" si="19"/>
        <v>45760</v>
      </c>
      <c r="B1233" t="s">
        <v>21</v>
      </c>
      <c r="C1233" t="s">
        <v>24</v>
      </c>
      <c r="D1233" t="s">
        <v>33</v>
      </c>
      <c r="E1233" t="s">
        <v>36</v>
      </c>
      <c r="F1233" t="s">
        <v>39</v>
      </c>
      <c r="G1233">
        <v>89214</v>
      </c>
      <c r="H1233" t="s">
        <v>42</v>
      </c>
      <c r="I1233" t="s">
        <v>43</v>
      </c>
      <c r="J1233">
        <v>109443</v>
      </c>
      <c r="K1233">
        <v>1</v>
      </c>
      <c r="L1233">
        <v>1287</v>
      </c>
      <c r="M1233">
        <v>15</v>
      </c>
      <c r="N1233">
        <v>3036</v>
      </c>
      <c r="O1233">
        <v>18752</v>
      </c>
      <c r="P1233">
        <v>11674</v>
      </c>
      <c r="Q1233" t="s">
        <v>46</v>
      </c>
      <c r="R1233" t="s">
        <v>50</v>
      </c>
      <c r="S1233" t="s">
        <v>54</v>
      </c>
      <c r="T1233">
        <v>2</v>
      </c>
    </row>
    <row r="1234" spans="1:20" x14ac:dyDescent="0.2">
      <c r="A1234" s="4">
        <f t="shared" si="19"/>
        <v>45760</v>
      </c>
      <c r="B1234" t="s">
        <v>22</v>
      </c>
      <c r="C1234" t="s">
        <v>25</v>
      </c>
      <c r="D1234" t="s">
        <v>28</v>
      </c>
      <c r="E1234" t="s">
        <v>35</v>
      </c>
      <c r="F1234" t="s">
        <v>40</v>
      </c>
      <c r="G1234">
        <v>94886</v>
      </c>
      <c r="H1234" t="s">
        <v>41</v>
      </c>
      <c r="I1234" t="s">
        <v>43</v>
      </c>
      <c r="J1234">
        <v>956401</v>
      </c>
      <c r="K1234">
        <v>3</v>
      </c>
      <c r="L1234">
        <v>4289</v>
      </c>
      <c r="M1234">
        <v>15</v>
      </c>
      <c r="N1234">
        <v>29749</v>
      </c>
      <c r="O1234">
        <v>25486</v>
      </c>
      <c r="P1234">
        <v>1944</v>
      </c>
      <c r="Q1234" t="s">
        <v>47</v>
      </c>
      <c r="R1234" t="s">
        <v>52</v>
      </c>
      <c r="S1234" t="s">
        <v>55</v>
      </c>
      <c r="T1234">
        <v>2</v>
      </c>
    </row>
    <row r="1235" spans="1:20" x14ac:dyDescent="0.2">
      <c r="A1235" s="4">
        <f t="shared" si="19"/>
        <v>45760</v>
      </c>
      <c r="B1235" t="s">
        <v>22</v>
      </c>
      <c r="C1235" t="s">
        <v>25</v>
      </c>
      <c r="D1235" t="s">
        <v>31</v>
      </c>
      <c r="E1235" t="s">
        <v>36</v>
      </c>
      <c r="F1235" t="s">
        <v>40</v>
      </c>
      <c r="G1235">
        <v>23346</v>
      </c>
      <c r="H1235" t="s">
        <v>41</v>
      </c>
      <c r="I1235" t="s">
        <v>45</v>
      </c>
      <c r="J1235">
        <v>756350</v>
      </c>
      <c r="K1235">
        <v>6</v>
      </c>
      <c r="L1235">
        <v>2733</v>
      </c>
      <c r="M1235">
        <v>10</v>
      </c>
      <c r="N1235">
        <v>28820</v>
      </c>
      <c r="O1235">
        <v>15867</v>
      </c>
      <c r="P1235">
        <v>5886</v>
      </c>
      <c r="Q1235" t="s">
        <v>48</v>
      </c>
      <c r="R1235" t="s">
        <v>52</v>
      </c>
      <c r="S1235" t="s">
        <v>56</v>
      </c>
      <c r="T1235">
        <v>3</v>
      </c>
    </row>
    <row r="1236" spans="1:20" x14ac:dyDescent="0.2">
      <c r="A1236" s="4">
        <f t="shared" si="19"/>
        <v>45760</v>
      </c>
      <c r="B1236" t="s">
        <v>23</v>
      </c>
      <c r="C1236" t="s">
        <v>24</v>
      </c>
      <c r="D1236" t="s">
        <v>30</v>
      </c>
      <c r="E1236" t="s">
        <v>36</v>
      </c>
      <c r="F1236" t="s">
        <v>37</v>
      </c>
      <c r="G1236">
        <v>58005</v>
      </c>
      <c r="H1236" t="s">
        <v>41</v>
      </c>
      <c r="I1236" t="s">
        <v>45</v>
      </c>
      <c r="J1236">
        <v>618416</v>
      </c>
      <c r="K1236">
        <v>7</v>
      </c>
      <c r="L1236">
        <v>1086</v>
      </c>
      <c r="M1236">
        <v>5</v>
      </c>
      <c r="N1236">
        <v>28678</v>
      </c>
      <c r="O1236">
        <v>23122</v>
      </c>
      <c r="P1236">
        <v>5166</v>
      </c>
      <c r="Q1236" t="s">
        <v>47</v>
      </c>
      <c r="R1236" t="s">
        <v>52</v>
      </c>
      <c r="S1236" t="s">
        <v>53</v>
      </c>
      <c r="T1236">
        <v>1</v>
      </c>
    </row>
    <row r="1237" spans="1:20" x14ac:dyDescent="0.2">
      <c r="A1237" s="4">
        <f t="shared" si="19"/>
        <v>45760</v>
      </c>
      <c r="B1237" t="s">
        <v>21</v>
      </c>
      <c r="C1237" t="s">
        <v>25</v>
      </c>
      <c r="D1237" t="s">
        <v>28</v>
      </c>
      <c r="E1237" t="s">
        <v>36</v>
      </c>
      <c r="F1237" t="s">
        <v>40</v>
      </c>
      <c r="G1237">
        <v>16773</v>
      </c>
      <c r="H1237" t="s">
        <v>41</v>
      </c>
      <c r="I1237" t="s">
        <v>45</v>
      </c>
      <c r="J1237">
        <v>353685</v>
      </c>
      <c r="K1237">
        <v>1</v>
      </c>
      <c r="L1237">
        <v>3665</v>
      </c>
      <c r="M1237">
        <v>15</v>
      </c>
      <c r="N1237">
        <v>4230</v>
      </c>
      <c r="O1237">
        <v>10863</v>
      </c>
      <c r="P1237">
        <v>19765</v>
      </c>
      <c r="Q1237" t="s">
        <v>46</v>
      </c>
      <c r="R1237" t="s">
        <v>52</v>
      </c>
      <c r="S1237" t="s">
        <v>55</v>
      </c>
      <c r="T1237">
        <v>3</v>
      </c>
    </row>
    <row r="1238" spans="1:20" x14ac:dyDescent="0.2">
      <c r="A1238" s="4">
        <f t="shared" si="19"/>
        <v>45761</v>
      </c>
      <c r="B1238" t="s">
        <v>22</v>
      </c>
      <c r="C1238" t="s">
        <v>24</v>
      </c>
      <c r="D1238" t="s">
        <v>33</v>
      </c>
      <c r="E1238" t="s">
        <v>34</v>
      </c>
      <c r="F1238" t="s">
        <v>40</v>
      </c>
      <c r="G1238">
        <v>85324</v>
      </c>
      <c r="H1238" t="s">
        <v>41</v>
      </c>
      <c r="I1238" t="s">
        <v>43</v>
      </c>
      <c r="J1238">
        <v>564308</v>
      </c>
      <c r="K1238">
        <v>8</v>
      </c>
      <c r="L1238">
        <v>4150</v>
      </c>
      <c r="M1238">
        <v>5</v>
      </c>
      <c r="N1238">
        <v>19426</v>
      </c>
      <c r="O1238">
        <v>22017</v>
      </c>
      <c r="P1238">
        <v>16698</v>
      </c>
      <c r="Q1238" t="s">
        <v>48</v>
      </c>
      <c r="R1238" t="s">
        <v>50</v>
      </c>
      <c r="S1238" t="s">
        <v>53</v>
      </c>
      <c r="T1238">
        <v>3</v>
      </c>
    </row>
    <row r="1239" spans="1:20" x14ac:dyDescent="0.2">
      <c r="A1239" s="4">
        <f t="shared" si="19"/>
        <v>45761</v>
      </c>
      <c r="B1239" t="s">
        <v>21</v>
      </c>
      <c r="C1239" t="s">
        <v>26</v>
      </c>
      <c r="D1239" t="s">
        <v>32</v>
      </c>
      <c r="E1239" t="s">
        <v>36</v>
      </c>
      <c r="F1239" t="s">
        <v>40</v>
      </c>
      <c r="G1239">
        <v>42343</v>
      </c>
      <c r="H1239" t="s">
        <v>41</v>
      </c>
      <c r="I1239" t="s">
        <v>45</v>
      </c>
      <c r="J1239">
        <v>978630</v>
      </c>
      <c r="K1239">
        <v>4</v>
      </c>
      <c r="L1239">
        <v>3749</v>
      </c>
      <c r="M1239">
        <v>20</v>
      </c>
      <c r="N1239">
        <v>47418</v>
      </c>
      <c r="O1239">
        <v>16605</v>
      </c>
      <c r="P1239">
        <v>17079</v>
      </c>
      <c r="Q1239" t="s">
        <v>48</v>
      </c>
      <c r="R1239" t="s">
        <v>52</v>
      </c>
      <c r="S1239" t="s">
        <v>55</v>
      </c>
      <c r="T1239">
        <v>4</v>
      </c>
    </row>
    <row r="1240" spans="1:20" x14ac:dyDescent="0.2">
      <c r="A1240" s="4">
        <f t="shared" si="19"/>
        <v>45761</v>
      </c>
      <c r="B1240" t="s">
        <v>22</v>
      </c>
      <c r="C1240" t="s">
        <v>26</v>
      </c>
      <c r="D1240" t="s">
        <v>31</v>
      </c>
      <c r="E1240" t="s">
        <v>35</v>
      </c>
      <c r="F1240" t="s">
        <v>40</v>
      </c>
      <c r="G1240">
        <v>84783</v>
      </c>
      <c r="H1240" t="s">
        <v>41</v>
      </c>
      <c r="I1240" t="s">
        <v>43</v>
      </c>
      <c r="J1240">
        <v>423480</v>
      </c>
      <c r="K1240">
        <v>9</v>
      </c>
      <c r="L1240">
        <v>3201</v>
      </c>
      <c r="M1240">
        <v>10</v>
      </c>
      <c r="N1240">
        <v>42709</v>
      </c>
      <c r="O1240">
        <v>21122</v>
      </c>
      <c r="P1240">
        <v>3568</v>
      </c>
      <c r="Q1240" t="s">
        <v>49</v>
      </c>
      <c r="R1240" t="s">
        <v>52</v>
      </c>
      <c r="S1240" t="s">
        <v>56</v>
      </c>
      <c r="T1240">
        <v>1</v>
      </c>
    </row>
    <row r="1241" spans="1:20" x14ac:dyDescent="0.2">
      <c r="A1241" s="4">
        <f t="shared" si="19"/>
        <v>45761</v>
      </c>
      <c r="B1241" t="s">
        <v>20</v>
      </c>
      <c r="C1241" t="s">
        <v>27</v>
      </c>
      <c r="D1241" t="s">
        <v>29</v>
      </c>
      <c r="E1241" t="s">
        <v>34</v>
      </c>
      <c r="F1241" t="s">
        <v>38</v>
      </c>
      <c r="G1241">
        <v>55963</v>
      </c>
      <c r="H1241" t="s">
        <v>42</v>
      </c>
      <c r="I1241" t="s">
        <v>44</v>
      </c>
      <c r="J1241">
        <v>352585</v>
      </c>
      <c r="K1241">
        <v>6</v>
      </c>
      <c r="L1241">
        <v>4536</v>
      </c>
      <c r="M1241">
        <v>5</v>
      </c>
      <c r="N1241">
        <v>30680</v>
      </c>
      <c r="O1241">
        <v>26503</v>
      </c>
      <c r="P1241">
        <v>18210</v>
      </c>
      <c r="Q1241" t="s">
        <v>46</v>
      </c>
      <c r="R1241" t="s">
        <v>50</v>
      </c>
      <c r="S1241" t="s">
        <v>54</v>
      </c>
      <c r="T1241">
        <v>5</v>
      </c>
    </row>
    <row r="1242" spans="1:20" x14ac:dyDescent="0.2">
      <c r="A1242" s="4">
        <f t="shared" si="19"/>
        <v>45761</v>
      </c>
      <c r="B1242" t="s">
        <v>22</v>
      </c>
      <c r="C1242" t="s">
        <v>26</v>
      </c>
      <c r="D1242" t="s">
        <v>33</v>
      </c>
      <c r="E1242" t="s">
        <v>35</v>
      </c>
      <c r="F1242" t="s">
        <v>39</v>
      </c>
      <c r="G1242">
        <v>51983</v>
      </c>
      <c r="H1242" t="s">
        <v>41</v>
      </c>
      <c r="I1242" t="s">
        <v>45</v>
      </c>
      <c r="J1242">
        <v>391241</v>
      </c>
      <c r="K1242">
        <v>1</v>
      </c>
      <c r="L1242">
        <v>1055</v>
      </c>
      <c r="M1242">
        <v>20</v>
      </c>
      <c r="N1242">
        <v>45667</v>
      </c>
      <c r="O1242">
        <v>4625</v>
      </c>
      <c r="P1242">
        <v>-4742</v>
      </c>
      <c r="Q1242" t="s">
        <v>47</v>
      </c>
      <c r="R1242" t="s">
        <v>52</v>
      </c>
      <c r="S1242" t="s">
        <v>54</v>
      </c>
      <c r="T1242">
        <v>4</v>
      </c>
    </row>
    <row r="1243" spans="1:20" x14ac:dyDescent="0.2">
      <c r="A1243" s="4">
        <f t="shared" si="19"/>
        <v>45761</v>
      </c>
      <c r="B1243" t="s">
        <v>21</v>
      </c>
      <c r="C1243" t="s">
        <v>24</v>
      </c>
      <c r="D1243" t="s">
        <v>30</v>
      </c>
      <c r="E1243" t="s">
        <v>36</v>
      </c>
      <c r="F1243" t="s">
        <v>37</v>
      </c>
      <c r="G1243">
        <v>45972</v>
      </c>
      <c r="H1243" t="s">
        <v>42</v>
      </c>
      <c r="I1243" t="s">
        <v>44</v>
      </c>
      <c r="J1243">
        <v>825605</v>
      </c>
      <c r="K1243">
        <v>2</v>
      </c>
      <c r="L1243">
        <v>2209</v>
      </c>
      <c r="M1243">
        <v>0</v>
      </c>
      <c r="N1243">
        <v>8168</v>
      </c>
      <c r="O1243">
        <v>16025</v>
      </c>
      <c r="P1243">
        <v>12210</v>
      </c>
      <c r="Q1243" t="s">
        <v>47</v>
      </c>
      <c r="R1243" t="s">
        <v>51</v>
      </c>
      <c r="S1243" t="s">
        <v>54</v>
      </c>
      <c r="T1243">
        <v>1</v>
      </c>
    </row>
    <row r="1244" spans="1:20" x14ac:dyDescent="0.2">
      <c r="A1244" s="4">
        <f t="shared" si="19"/>
        <v>45761</v>
      </c>
      <c r="B1244" t="s">
        <v>20</v>
      </c>
      <c r="C1244" t="s">
        <v>25</v>
      </c>
      <c r="D1244" t="s">
        <v>30</v>
      </c>
      <c r="E1244" t="s">
        <v>35</v>
      </c>
      <c r="F1244" t="s">
        <v>38</v>
      </c>
      <c r="G1244">
        <v>26959</v>
      </c>
      <c r="H1244" t="s">
        <v>42</v>
      </c>
      <c r="I1244" t="s">
        <v>43</v>
      </c>
      <c r="J1244">
        <v>512402</v>
      </c>
      <c r="K1244">
        <v>3</v>
      </c>
      <c r="L1244">
        <v>4475</v>
      </c>
      <c r="M1244">
        <v>15</v>
      </c>
      <c r="N1244">
        <v>36097</v>
      </c>
      <c r="O1244">
        <v>22584</v>
      </c>
      <c r="P1244">
        <v>-2581</v>
      </c>
      <c r="Q1244" t="s">
        <v>49</v>
      </c>
      <c r="R1244" t="s">
        <v>52</v>
      </c>
      <c r="S1244" t="s">
        <v>53</v>
      </c>
      <c r="T1244">
        <v>1</v>
      </c>
    </row>
    <row r="1245" spans="1:20" x14ac:dyDescent="0.2">
      <c r="A1245" s="4">
        <f t="shared" si="19"/>
        <v>45761</v>
      </c>
      <c r="B1245" t="s">
        <v>20</v>
      </c>
      <c r="C1245" t="s">
        <v>27</v>
      </c>
      <c r="D1245" t="s">
        <v>32</v>
      </c>
      <c r="E1245" t="s">
        <v>34</v>
      </c>
      <c r="F1245" t="s">
        <v>37</v>
      </c>
      <c r="G1245">
        <v>99343</v>
      </c>
      <c r="H1245" t="s">
        <v>42</v>
      </c>
      <c r="I1245" t="s">
        <v>44</v>
      </c>
      <c r="J1245">
        <v>413500</v>
      </c>
      <c r="K1245">
        <v>2</v>
      </c>
      <c r="L1245">
        <v>4890</v>
      </c>
      <c r="M1245">
        <v>10</v>
      </c>
      <c r="N1245">
        <v>5655</v>
      </c>
      <c r="O1245">
        <v>20120</v>
      </c>
      <c r="P1245">
        <v>10322</v>
      </c>
      <c r="Q1245" t="s">
        <v>46</v>
      </c>
      <c r="R1245" t="s">
        <v>52</v>
      </c>
      <c r="S1245" t="s">
        <v>56</v>
      </c>
      <c r="T1245">
        <v>1</v>
      </c>
    </row>
    <row r="1246" spans="1:20" x14ac:dyDescent="0.2">
      <c r="A1246" s="4">
        <f t="shared" si="19"/>
        <v>45761</v>
      </c>
      <c r="B1246" t="s">
        <v>20</v>
      </c>
      <c r="C1246" t="s">
        <v>25</v>
      </c>
      <c r="D1246" t="s">
        <v>32</v>
      </c>
      <c r="E1246" t="s">
        <v>34</v>
      </c>
      <c r="F1246" t="s">
        <v>37</v>
      </c>
      <c r="G1246">
        <v>44133</v>
      </c>
      <c r="H1246" t="s">
        <v>42</v>
      </c>
      <c r="I1246" t="s">
        <v>45</v>
      </c>
      <c r="J1246">
        <v>971176</v>
      </c>
      <c r="K1246">
        <v>7</v>
      </c>
      <c r="L1246">
        <v>3807</v>
      </c>
      <c r="M1246">
        <v>0</v>
      </c>
      <c r="N1246">
        <v>40321</v>
      </c>
      <c r="O1246">
        <v>9896</v>
      </c>
      <c r="P1246">
        <v>18359</v>
      </c>
      <c r="Q1246" t="s">
        <v>47</v>
      </c>
      <c r="R1246" t="s">
        <v>51</v>
      </c>
      <c r="S1246" t="s">
        <v>55</v>
      </c>
      <c r="T1246">
        <v>2</v>
      </c>
    </row>
    <row r="1247" spans="1:20" x14ac:dyDescent="0.2">
      <c r="A1247" s="4">
        <f t="shared" si="19"/>
        <v>45761</v>
      </c>
      <c r="B1247" t="s">
        <v>21</v>
      </c>
      <c r="C1247" t="s">
        <v>24</v>
      </c>
      <c r="D1247" t="s">
        <v>31</v>
      </c>
      <c r="E1247" t="s">
        <v>35</v>
      </c>
      <c r="F1247" t="s">
        <v>38</v>
      </c>
      <c r="G1247">
        <v>99754</v>
      </c>
      <c r="H1247" t="s">
        <v>42</v>
      </c>
      <c r="I1247" t="s">
        <v>44</v>
      </c>
      <c r="J1247">
        <v>868256</v>
      </c>
      <c r="K1247">
        <v>1</v>
      </c>
      <c r="L1247">
        <v>2010</v>
      </c>
      <c r="M1247">
        <v>0</v>
      </c>
      <c r="N1247">
        <v>49076</v>
      </c>
      <c r="O1247">
        <v>25858</v>
      </c>
      <c r="P1247">
        <v>6208</v>
      </c>
      <c r="Q1247" t="s">
        <v>47</v>
      </c>
      <c r="R1247" t="s">
        <v>50</v>
      </c>
      <c r="S1247" t="s">
        <v>56</v>
      </c>
      <c r="T1247">
        <v>1</v>
      </c>
    </row>
    <row r="1248" spans="1:20" x14ac:dyDescent="0.2">
      <c r="A1248" s="4">
        <f t="shared" si="19"/>
        <v>45761</v>
      </c>
      <c r="B1248" t="s">
        <v>23</v>
      </c>
      <c r="C1248" t="s">
        <v>26</v>
      </c>
      <c r="D1248" t="s">
        <v>29</v>
      </c>
      <c r="E1248" t="s">
        <v>35</v>
      </c>
      <c r="F1248" t="s">
        <v>40</v>
      </c>
      <c r="G1248">
        <v>61150</v>
      </c>
      <c r="H1248" t="s">
        <v>41</v>
      </c>
      <c r="I1248" t="s">
        <v>44</v>
      </c>
      <c r="J1248">
        <v>188015</v>
      </c>
      <c r="K1248">
        <v>9</v>
      </c>
      <c r="L1248">
        <v>3086</v>
      </c>
      <c r="M1248">
        <v>0</v>
      </c>
      <c r="N1248">
        <v>40309</v>
      </c>
      <c r="O1248">
        <v>13021</v>
      </c>
      <c r="P1248">
        <v>2932</v>
      </c>
      <c r="Q1248" t="s">
        <v>47</v>
      </c>
      <c r="R1248" t="s">
        <v>52</v>
      </c>
      <c r="S1248" t="s">
        <v>55</v>
      </c>
      <c r="T1248">
        <v>1</v>
      </c>
    </row>
    <row r="1249" spans="1:20" x14ac:dyDescent="0.2">
      <c r="A1249" s="4">
        <f t="shared" si="19"/>
        <v>45761</v>
      </c>
      <c r="B1249" t="s">
        <v>23</v>
      </c>
      <c r="C1249" t="s">
        <v>27</v>
      </c>
      <c r="D1249" t="s">
        <v>31</v>
      </c>
      <c r="E1249" t="s">
        <v>35</v>
      </c>
      <c r="F1249" t="s">
        <v>38</v>
      </c>
      <c r="G1249">
        <v>31734</v>
      </c>
      <c r="H1249" t="s">
        <v>41</v>
      </c>
      <c r="I1249" t="s">
        <v>44</v>
      </c>
      <c r="J1249">
        <v>884229</v>
      </c>
      <c r="K1249">
        <v>2</v>
      </c>
      <c r="L1249">
        <v>4046</v>
      </c>
      <c r="M1249">
        <v>5</v>
      </c>
      <c r="N1249">
        <v>38673</v>
      </c>
      <c r="O1249">
        <v>21067</v>
      </c>
      <c r="P1249">
        <v>17587</v>
      </c>
      <c r="Q1249" t="s">
        <v>48</v>
      </c>
      <c r="R1249" t="s">
        <v>51</v>
      </c>
      <c r="S1249" t="s">
        <v>54</v>
      </c>
      <c r="T1249">
        <v>5</v>
      </c>
    </row>
    <row r="1250" spans="1:20" x14ac:dyDescent="0.2">
      <c r="A1250" s="4">
        <f t="shared" si="19"/>
        <v>45762</v>
      </c>
      <c r="B1250" t="s">
        <v>23</v>
      </c>
      <c r="C1250" t="s">
        <v>24</v>
      </c>
      <c r="D1250" t="s">
        <v>32</v>
      </c>
      <c r="E1250" t="s">
        <v>34</v>
      </c>
      <c r="F1250" t="s">
        <v>37</v>
      </c>
      <c r="G1250">
        <v>98364</v>
      </c>
      <c r="H1250" t="s">
        <v>42</v>
      </c>
      <c r="I1250" t="s">
        <v>43</v>
      </c>
      <c r="J1250">
        <v>324086</v>
      </c>
      <c r="K1250">
        <v>4</v>
      </c>
      <c r="L1250">
        <v>4576</v>
      </c>
      <c r="M1250">
        <v>15</v>
      </c>
      <c r="N1250">
        <v>3080</v>
      </c>
      <c r="O1250">
        <v>18354</v>
      </c>
      <c r="P1250">
        <v>13536</v>
      </c>
      <c r="Q1250" t="s">
        <v>48</v>
      </c>
      <c r="R1250" t="s">
        <v>50</v>
      </c>
      <c r="S1250" t="s">
        <v>53</v>
      </c>
      <c r="T1250">
        <v>1</v>
      </c>
    </row>
    <row r="1251" spans="1:20" x14ac:dyDescent="0.2">
      <c r="A1251" s="4">
        <f t="shared" si="19"/>
        <v>45762</v>
      </c>
      <c r="B1251" t="s">
        <v>21</v>
      </c>
      <c r="C1251" t="s">
        <v>27</v>
      </c>
      <c r="D1251" t="s">
        <v>32</v>
      </c>
      <c r="E1251" t="s">
        <v>36</v>
      </c>
      <c r="F1251" t="s">
        <v>37</v>
      </c>
      <c r="G1251">
        <v>27400</v>
      </c>
      <c r="H1251" t="s">
        <v>42</v>
      </c>
      <c r="I1251" t="s">
        <v>45</v>
      </c>
      <c r="J1251">
        <v>506138</v>
      </c>
      <c r="K1251">
        <v>8</v>
      </c>
      <c r="L1251">
        <v>4006</v>
      </c>
      <c r="M1251">
        <v>10</v>
      </c>
      <c r="N1251">
        <v>13797</v>
      </c>
      <c r="O1251">
        <v>29648</v>
      </c>
      <c r="P1251">
        <v>6116</v>
      </c>
      <c r="Q1251" t="s">
        <v>49</v>
      </c>
      <c r="R1251" t="s">
        <v>50</v>
      </c>
      <c r="S1251" t="s">
        <v>54</v>
      </c>
      <c r="T1251">
        <v>3</v>
      </c>
    </row>
    <row r="1252" spans="1:20" x14ac:dyDescent="0.2">
      <c r="A1252" s="4">
        <f t="shared" si="19"/>
        <v>45762</v>
      </c>
      <c r="B1252" t="s">
        <v>20</v>
      </c>
      <c r="C1252" t="s">
        <v>27</v>
      </c>
      <c r="D1252" t="s">
        <v>30</v>
      </c>
      <c r="E1252" t="s">
        <v>35</v>
      </c>
      <c r="F1252" t="s">
        <v>40</v>
      </c>
      <c r="G1252">
        <v>30002</v>
      </c>
      <c r="H1252" t="s">
        <v>42</v>
      </c>
      <c r="I1252" t="s">
        <v>43</v>
      </c>
      <c r="J1252">
        <v>323687</v>
      </c>
      <c r="K1252">
        <v>3</v>
      </c>
      <c r="L1252">
        <v>4843</v>
      </c>
      <c r="M1252">
        <v>15</v>
      </c>
      <c r="N1252">
        <v>38018</v>
      </c>
      <c r="O1252">
        <v>17872</v>
      </c>
      <c r="P1252">
        <v>-1668</v>
      </c>
      <c r="Q1252" t="s">
        <v>49</v>
      </c>
      <c r="R1252" t="s">
        <v>51</v>
      </c>
      <c r="S1252" t="s">
        <v>53</v>
      </c>
      <c r="T1252">
        <v>1</v>
      </c>
    </row>
    <row r="1253" spans="1:20" x14ac:dyDescent="0.2">
      <c r="A1253" s="4">
        <f t="shared" si="19"/>
        <v>45762</v>
      </c>
      <c r="B1253" t="s">
        <v>23</v>
      </c>
      <c r="C1253" t="s">
        <v>26</v>
      </c>
      <c r="D1253" t="s">
        <v>32</v>
      </c>
      <c r="E1253" t="s">
        <v>36</v>
      </c>
      <c r="F1253" t="s">
        <v>38</v>
      </c>
      <c r="G1253">
        <v>46492</v>
      </c>
      <c r="H1253" t="s">
        <v>41</v>
      </c>
      <c r="I1253" t="s">
        <v>44</v>
      </c>
      <c r="J1253">
        <v>786126</v>
      </c>
      <c r="K1253">
        <v>9</v>
      </c>
      <c r="L1253">
        <v>4133</v>
      </c>
      <c r="M1253">
        <v>15</v>
      </c>
      <c r="N1253">
        <v>4115</v>
      </c>
      <c r="O1253">
        <v>12298</v>
      </c>
      <c r="P1253">
        <v>886</v>
      </c>
      <c r="Q1253" t="s">
        <v>47</v>
      </c>
      <c r="R1253" t="s">
        <v>50</v>
      </c>
      <c r="S1253" t="s">
        <v>56</v>
      </c>
      <c r="T1253">
        <v>1</v>
      </c>
    </row>
    <row r="1254" spans="1:20" x14ac:dyDescent="0.2">
      <c r="A1254" s="4">
        <f t="shared" si="19"/>
        <v>45762</v>
      </c>
      <c r="B1254" t="s">
        <v>21</v>
      </c>
      <c r="C1254" t="s">
        <v>24</v>
      </c>
      <c r="D1254" t="s">
        <v>28</v>
      </c>
      <c r="E1254" t="s">
        <v>34</v>
      </c>
      <c r="F1254" t="s">
        <v>39</v>
      </c>
      <c r="G1254">
        <v>40875</v>
      </c>
      <c r="H1254" t="s">
        <v>42</v>
      </c>
      <c r="I1254" t="s">
        <v>44</v>
      </c>
      <c r="J1254">
        <v>250859</v>
      </c>
      <c r="K1254">
        <v>7</v>
      </c>
      <c r="L1254">
        <v>2906</v>
      </c>
      <c r="M1254">
        <v>15</v>
      </c>
      <c r="N1254">
        <v>21951</v>
      </c>
      <c r="O1254">
        <v>24845</v>
      </c>
      <c r="P1254">
        <v>14501</v>
      </c>
      <c r="Q1254" t="s">
        <v>46</v>
      </c>
      <c r="R1254" t="s">
        <v>50</v>
      </c>
      <c r="S1254" t="s">
        <v>56</v>
      </c>
      <c r="T1254">
        <v>1</v>
      </c>
    </row>
    <row r="1255" spans="1:20" x14ac:dyDescent="0.2">
      <c r="A1255" s="4">
        <f t="shared" si="19"/>
        <v>45762</v>
      </c>
      <c r="B1255" t="s">
        <v>23</v>
      </c>
      <c r="C1255" t="s">
        <v>25</v>
      </c>
      <c r="D1255" t="s">
        <v>33</v>
      </c>
      <c r="E1255" t="s">
        <v>35</v>
      </c>
      <c r="F1255" t="s">
        <v>37</v>
      </c>
      <c r="G1255">
        <v>35046</v>
      </c>
      <c r="H1255" t="s">
        <v>41</v>
      </c>
      <c r="I1255" t="s">
        <v>43</v>
      </c>
      <c r="J1255">
        <v>438063</v>
      </c>
      <c r="K1255">
        <v>3</v>
      </c>
      <c r="L1255">
        <v>1961</v>
      </c>
      <c r="M1255">
        <v>20</v>
      </c>
      <c r="N1255">
        <v>39888</v>
      </c>
      <c r="O1255">
        <v>28429</v>
      </c>
      <c r="P1255">
        <v>-261</v>
      </c>
      <c r="Q1255" t="s">
        <v>46</v>
      </c>
      <c r="R1255" t="s">
        <v>51</v>
      </c>
      <c r="S1255" t="s">
        <v>53</v>
      </c>
      <c r="T1255">
        <v>2</v>
      </c>
    </row>
    <row r="1256" spans="1:20" x14ac:dyDescent="0.2">
      <c r="A1256" s="4">
        <f t="shared" si="19"/>
        <v>45762</v>
      </c>
      <c r="B1256" t="s">
        <v>22</v>
      </c>
      <c r="C1256" t="s">
        <v>27</v>
      </c>
      <c r="D1256" t="s">
        <v>32</v>
      </c>
      <c r="E1256" t="s">
        <v>35</v>
      </c>
      <c r="F1256" t="s">
        <v>38</v>
      </c>
      <c r="G1256">
        <v>33664</v>
      </c>
      <c r="H1256" t="s">
        <v>41</v>
      </c>
      <c r="I1256" t="s">
        <v>43</v>
      </c>
      <c r="J1256">
        <v>990286</v>
      </c>
      <c r="K1256">
        <v>3</v>
      </c>
      <c r="L1256">
        <v>2671</v>
      </c>
      <c r="M1256">
        <v>20</v>
      </c>
      <c r="N1256">
        <v>10239</v>
      </c>
      <c r="O1256">
        <v>11281</v>
      </c>
      <c r="P1256">
        <v>-1403</v>
      </c>
      <c r="Q1256" t="s">
        <v>49</v>
      </c>
      <c r="R1256" t="s">
        <v>50</v>
      </c>
      <c r="S1256" t="s">
        <v>56</v>
      </c>
      <c r="T1256">
        <v>4</v>
      </c>
    </row>
    <row r="1257" spans="1:20" x14ac:dyDescent="0.2">
      <c r="A1257" s="4">
        <f t="shared" si="19"/>
        <v>45762</v>
      </c>
      <c r="B1257" t="s">
        <v>23</v>
      </c>
      <c r="C1257" t="s">
        <v>27</v>
      </c>
      <c r="D1257" t="s">
        <v>31</v>
      </c>
      <c r="E1257" t="s">
        <v>34</v>
      </c>
      <c r="F1257" t="s">
        <v>40</v>
      </c>
      <c r="G1257">
        <v>34453</v>
      </c>
      <c r="H1257" t="s">
        <v>42</v>
      </c>
      <c r="I1257" t="s">
        <v>44</v>
      </c>
      <c r="J1257">
        <v>677322</v>
      </c>
      <c r="K1257">
        <v>5</v>
      </c>
      <c r="L1257">
        <v>902</v>
      </c>
      <c r="M1257">
        <v>20</v>
      </c>
      <c r="N1257">
        <v>19824</v>
      </c>
      <c r="O1257">
        <v>9361</v>
      </c>
      <c r="P1257">
        <v>596</v>
      </c>
      <c r="Q1257" t="s">
        <v>46</v>
      </c>
      <c r="R1257" t="s">
        <v>51</v>
      </c>
      <c r="S1257" t="s">
        <v>54</v>
      </c>
      <c r="T1257">
        <v>2</v>
      </c>
    </row>
    <row r="1258" spans="1:20" x14ac:dyDescent="0.2">
      <c r="A1258" s="4">
        <f t="shared" si="19"/>
        <v>45762</v>
      </c>
      <c r="B1258" t="s">
        <v>23</v>
      </c>
      <c r="C1258" t="s">
        <v>25</v>
      </c>
      <c r="D1258" t="s">
        <v>29</v>
      </c>
      <c r="E1258" t="s">
        <v>35</v>
      </c>
      <c r="F1258" t="s">
        <v>40</v>
      </c>
      <c r="G1258">
        <v>14746</v>
      </c>
      <c r="H1258" t="s">
        <v>41</v>
      </c>
      <c r="I1258" t="s">
        <v>45</v>
      </c>
      <c r="J1258">
        <v>721719</v>
      </c>
      <c r="K1258">
        <v>5</v>
      </c>
      <c r="L1258">
        <v>783</v>
      </c>
      <c r="M1258">
        <v>20</v>
      </c>
      <c r="N1258">
        <v>13927</v>
      </c>
      <c r="O1258">
        <v>13208</v>
      </c>
      <c r="P1258">
        <v>-2686</v>
      </c>
      <c r="Q1258" t="s">
        <v>46</v>
      </c>
      <c r="R1258" t="s">
        <v>50</v>
      </c>
      <c r="S1258" t="s">
        <v>56</v>
      </c>
      <c r="T1258">
        <v>5</v>
      </c>
    </row>
    <row r="1259" spans="1:20" x14ac:dyDescent="0.2">
      <c r="A1259" s="4">
        <f t="shared" si="19"/>
        <v>45762</v>
      </c>
      <c r="B1259" t="s">
        <v>20</v>
      </c>
      <c r="C1259" t="s">
        <v>24</v>
      </c>
      <c r="D1259" t="s">
        <v>29</v>
      </c>
      <c r="E1259" t="s">
        <v>36</v>
      </c>
      <c r="F1259" t="s">
        <v>39</v>
      </c>
      <c r="G1259">
        <v>99509</v>
      </c>
      <c r="H1259" t="s">
        <v>41</v>
      </c>
      <c r="I1259" t="s">
        <v>43</v>
      </c>
      <c r="J1259">
        <v>496423</v>
      </c>
      <c r="K1259">
        <v>5</v>
      </c>
      <c r="L1259">
        <v>740</v>
      </c>
      <c r="M1259">
        <v>15</v>
      </c>
      <c r="N1259">
        <v>2944</v>
      </c>
      <c r="O1259">
        <v>8150</v>
      </c>
      <c r="P1259">
        <v>-3443</v>
      </c>
      <c r="Q1259" t="s">
        <v>47</v>
      </c>
      <c r="R1259" t="s">
        <v>51</v>
      </c>
      <c r="S1259" t="s">
        <v>53</v>
      </c>
      <c r="T1259">
        <v>5</v>
      </c>
    </row>
    <row r="1260" spans="1:20" x14ac:dyDescent="0.2">
      <c r="A1260" s="4">
        <f t="shared" si="19"/>
        <v>45762</v>
      </c>
      <c r="B1260" t="s">
        <v>21</v>
      </c>
      <c r="C1260" t="s">
        <v>27</v>
      </c>
      <c r="D1260" t="s">
        <v>29</v>
      </c>
      <c r="E1260" t="s">
        <v>34</v>
      </c>
      <c r="F1260" t="s">
        <v>37</v>
      </c>
      <c r="G1260">
        <v>23217</v>
      </c>
      <c r="H1260" t="s">
        <v>41</v>
      </c>
      <c r="I1260" t="s">
        <v>44</v>
      </c>
      <c r="J1260">
        <v>390378</v>
      </c>
      <c r="K1260">
        <v>9</v>
      </c>
      <c r="L1260">
        <v>4762</v>
      </c>
      <c r="M1260">
        <v>15</v>
      </c>
      <c r="N1260">
        <v>21503</v>
      </c>
      <c r="O1260">
        <v>10784</v>
      </c>
      <c r="P1260">
        <v>10876</v>
      </c>
      <c r="Q1260" t="s">
        <v>47</v>
      </c>
      <c r="R1260" t="s">
        <v>50</v>
      </c>
      <c r="S1260" t="s">
        <v>55</v>
      </c>
      <c r="T1260">
        <v>3</v>
      </c>
    </row>
    <row r="1261" spans="1:20" x14ac:dyDescent="0.2">
      <c r="A1261" s="4">
        <f t="shared" si="19"/>
        <v>45762</v>
      </c>
      <c r="B1261" t="s">
        <v>20</v>
      </c>
      <c r="C1261" t="s">
        <v>27</v>
      </c>
      <c r="D1261" t="s">
        <v>28</v>
      </c>
      <c r="E1261" t="s">
        <v>34</v>
      </c>
      <c r="F1261" t="s">
        <v>39</v>
      </c>
      <c r="G1261">
        <v>73184</v>
      </c>
      <c r="H1261" t="s">
        <v>42</v>
      </c>
      <c r="I1261" t="s">
        <v>44</v>
      </c>
      <c r="J1261">
        <v>654856</v>
      </c>
      <c r="K1261">
        <v>9</v>
      </c>
      <c r="L1261">
        <v>2695</v>
      </c>
      <c r="M1261">
        <v>10</v>
      </c>
      <c r="N1261">
        <v>24456</v>
      </c>
      <c r="O1261">
        <v>14155</v>
      </c>
      <c r="P1261">
        <v>-3284</v>
      </c>
      <c r="Q1261" t="s">
        <v>46</v>
      </c>
      <c r="R1261" t="s">
        <v>51</v>
      </c>
      <c r="S1261" t="s">
        <v>56</v>
      </c>
      <c r="T1261">
        <v>3</v>
      </c>
    </row>
    <row r="1262" spans="1:20" x14ac:dyDescent="0.2">
      <c r="A1262" s="4">
        <f t="shared" si="19"/>
        <v>45763</v>
      </c>
      <c r="B1262" t="s">
        <v>20</v>
      </c>
      <c r="C1262" t="s">
        <v>27</v>
      </c>
      <c r="D1262" t="s">
        <v>31</v>
      </c>
      <c r="E1262" t="s">
        <v>35</v>
      </c>
      <c r="F1262" t="s">
        <v>39</v>
      </c>
      <c r="G1262">
        <v>98898</v>
      </c>
      <c r="H1262" t="s">
        <v>42</v>
      </c>
      <c r="I1262" t="s">
        <v>45</v>
      </c>
      <c r="J1262">
        <v>692921</v>
      </c>
      <c r="K1262">
        <v>6</v>
      </c>
      <c r="L1262">
        <v>1200</v>
      </c>
      <c r="M1262">
        <v>10</v>
      </c>
      <c r="N1262">
        <v>12175</v>
      </c>
      <c r="O1262">
        <v>9757</v>
      </c>
      <c r="P1262">
        <v>4364</v>
      </c>
      <c r="Q1262" t="s">
        <v>47</v>
      </c>
      <c r="R1262" t="s">
        <v>52</v>
      </c>
      <c r="S1262" t="s">
        <v>56</v>
      </c>
      <c r="T1262">
        <v>5</v>
      </c>
    </row>
    <row r="1263" spans="1:20" x14ac:dyDescent="0.2">
      <c r="A1263" s="4">
        <f t="shared" si="19"/>
        <v>45763</v>
      </c>
      <c r="B1263" t="s">
        <v>20</v>
      </c>
      <c r="C1263" t="s">
        <v>24</v>
      </c>
      <c r="D1263" t="s">
        <v>28</v>
      </c>
      <c r="E1263" t="s">
        <v>34</v>
      </c>
      <c r="F1263" t="s">
        <v>39</v>
      </c>
      <c r="G1263">
        <v>51835</v>
      </c>
      <c r="H1263" t="s">
        <v>42</v>
      </c>
      <c r="I1263" t="s">
        <v>44</v>
      </c>
      <c r="J1263">
        <v>209582</v>
      </c>
      <c r="K1263">
        <v>7</v>
      </c>
      <c r="L1263">
        <v>3170</v>
      </c>
      <c r="M1263">
        <v>10</v>
      </c>
      <c r="N1263">
        <v>26930</v>
      </c>
      <c r="O1263">
        <v>10609</v>
      </c>
      <c r="P1263">
        <v>3014</v>
      </c>
      <c r="Q1263" t="s">
        <v>46</v>
      </c>
      <c r="R1263" t="s">
        <v>50</v>
      </c>
      <c r="S1263" t="s">
        <v>54</v>
      </c>
      <c r="T1263">
        <v>4</v>
      </c>
    </row>
    <row r="1264" spans="1:20" x14ac:dyDescent="0.2">
      <c r="A1264" s="4">
        <f t="shared" si="19"/>
        <v>45763</v>
      </c>
      <c r="B1264" t="s">
        <v>20</v>
      </c>
      <c r="C1264" t="s">
        <v>24</v>
      </c>
      <c r="D1264" t="s">
        <v>32</v>
      </c>
      <c r="E1264" t="s">
        <v>35</v>
      </c>
      <c r="F1264" t="s">
        <v>39</v>
      </c>
      <c r="G1264">
        <v>19133</v>
      </c>
      <c r="H1264" t="s">
        <v>42</v>
      </c>
      <c r="I1264" t="s">
        <v>43</v>
      </c>
      <c r="J1264">
        <v>941135</v>
      </c>
      <c r="K1264">
        <v>8</v>
      </c>
      <c r="L1264">
        <v>2419</v>
      </c>
      <c r="M1264">
        <v>10</v>
      </c>
      <c r="N1264">
        <v>5305</v>
      </c>
      <c r="O1264">
        <v>8355</v>
      </c>
      <c r="P1264">
        <v>13711</v>
      </c>
      <c r="Q1264" t="s">
        <v>46</v>
      </c>
      <c r="R1264" t="s">
        <v>51</v>
      </c>
      <c r="S1264" t="s">
        <v>53</v>
      </c>
      <c r="T1264">
        <v>4</v>
      </c>
    </row>
    <row r="1265" spans="1:20" x14ac:dyDescent="0.2">
      <c r="A1265" s="4">
        <f t="shared" si="19"/>
        <v>45763</v>
      </c>
      <c r="B1265" t="s">
        <v>20</v>
      </c>
      <c r="C1265" t="s">
        <v>25</v>
      </c>
      <c r="D1265" t="s">
        <v>33</v>
      </c>
      <c r="E1265" t="s">
        <v>35</v>
      </c>
      <c r="F1265" t="s">
        <v>40</v>
      </c>
      <c r="G1265">
        <v>50533</v>
      </c>
      <c r="H1265" t="s">
        <v>42</v>
      </c>
      <c r="I1265" t="s">
        <v>44</v>
      </c>
      <c r="J1265">
        <v>741922</v>
      </c>
      <c r="K1265">
        <v>9</v>
      </c>
      <c r="L1265">
        <v>4860</v>
      </c>
      <c r="M1265">
        <v>10</v>
      </c>
      <c r="N1265">
        <v>17345</v>
      </c>
      <c r="O1265">
        <v>28943</v>
      </c>
      <c r="P1265">
        <v>9361</v>
      </c>
      <c r="Q1265" t="s">
        <v>48</v>
      </c>
      <c r="R1265" t="s">
        <v>50</v>
      </c>
      <c r="S1265" t="s">
        <v>54</v>
      </c>
      <c r="T1265">
        <v>5</v>
      </c>
    </row>
    <row r="1266" spans="1:20" x14ac:dyDescent="0.2">
      <c r="A1266" s="4">
        <f t="shared" si="19"/>
        <v>45763</v>
      </c>
      <c r="B1266" t="s">
        <v>23</v>
      </c>
      <c r="C1266" t="s">
        <v>24</v>
      </c>
      <c r="D1266" t="s">
        <v>29</v>
      </c>
      <c r="E1266" t="s">
        <v>34</v>
      </c>
      <c r="F1266" t="s">
        <v>37</v>
      </c>
      <c r="G1266">
        <v>15404</v>
      </c>
      <c r="H1266" t="s">
        <v>42</v>
      </c>
      <c r="I1266" t="s">
        <v>44</v>
      </c>
      <c r="J1266">
        <v>808814</v>
      </c>
      <c r="K1266">
        <v>6</v>
      </c>
      <c r="L1266">
        <v>3048</v>
      </c>
      <c r="M1266">
        <v>20</v>
      </c>
      <c r="N1266">
        <v>36685</v>
      </c>
      <c r="O1266">
        <v>25960</v>
      </c>
      <c r="P1266">
        <v>16785</v>
      </c>
      <c r="Q1266" t="s">
        <v>46</v>
      </c>
      <c r="R1266" t="s">
        <v>50</v>
      </c>
      <c r="S1266" t="s">
        <v>55</v>
      </c>
      <c r="T1266">
        <v>1</v>
      </c>
    </row>
    <row r="1267" spans="1:20" x14ac:dyDescent="0.2">
      <c r="A1267" s="4">
        <f t="shared" si="19"/>
        <v>45763</v>
      </c>
      <c r="B1267" t="s">
        <v>20</v>
      </c>
      <c r="C1267" t="s">
        <v>24</v>
      </c>
      <c r="D1267" t="s">
        <v>31</v>
      </c>
      <c r="E1267" t="s">
        <v>35</v>
      </c>
      <c r="F1267" t="s">
        <v>39</v>
      </c>
      <c r="G1267">
        <v>43339</v>
      </c>
      <c r="H1267" t="s">
        <v>42</v>
      </c>
      <c r="I1267" t="s">
        <v>44</v>
      </c>
      <c r="J1267">
        <v>462072</v>
      </c>
      <c r="K1267">
        <v>8</v>
      </c>
      <c r="L1267">
        <v>2826</v>
      </c>
      <c r="M1267">
        <v>15</v>
      </c>
      <c r="N1267">
        <v>41537</v>
      </c>
      <c r="O1267">
        <v>15199</v>
      </c>
      <c r="P1267">
        <v>4699</v>
      </c>
      <c r="Q1267" t="s">
        <v>48</v>
      </c>
      <c r="R1267" t="s">
        <v>52</v>
      </c>
      <c r="S1267" t="s">
        <v>55</v>
      </c>
      <c r="T1267">
        <v>2</v>
      </c>
    </row>
    <row r="1268" spans="1:20" x14ac:dyDescent="0.2">
      <c r="A1268" s="4">
        <f t="shared" si="19"/>
        <v>45763</v>
      </c>
      <c r="B1268" t="s">
        <v>20</v>
      </c>
      <c r="C1268" t="s">
        <v>26</v>
      </c>
      <c r="D1268" t="s">
        <v>29</v>
      </c>
      <c r="E1268" t="s">
        <v>36</v>
      </c>
      <c r="F1268" t="s">
        <v>37</v>
      </c>
      <c r="G1268">
        <v>38725</v>
      </c>
      <c r="H1268" t="s">
        <v>42</v>
      </c>
      <c r="I1268" t="s">
        <v>44</v>
      </c>
      <c r="J1268">
        <v>836864</v>
      </c>
      <c r="K1268">
        <v>2</v>
      </c>
      <c r="L1268">
        <v>3296</v>
      </c>
      <c r="M1268">
        <v>10</v>
      </c>
      <c r="N1268">
        <v>47145</v>
      </c>
      <c r="O1268">
        <v>11837</v>
      </c>
      <c r="P1268">
        <v>16277</v>
      </c>
      <c r="Q1268" t="s">
        <v>49</v>
      </c>
      <c r="R1268" t="s">
        <v>50</v>
      </c>
      <c r="S1268" t="s">
        <v>56</v>
      </c>
      <c r="T1268">
        <v>2</v>
      </c>
    </row>
    <row r="1269" spans="1:20" x14ac:dyDescent="0.2">
      <c r="A1269" s="4">
        <f t="shared" si="19"/>
        <v>45763</v>
      </c>
      <c r="B1269" t="s">
        <v>21</v>
      </c>
      <c r="C1269" t="s">
        <v>25</v>
      </c>
      <c r="D1269" t="s">
        <v>28</v>
      </c>
      <c r="E1269" t="s">
        <v>36</v>
      </c>
      <c r="F1269" t="s">
        <v>40</v>
      </c>
      <c r="G1269">
        <v>84332</v>
      </c>
      <c r="H1269" t="s">
        <v>41</v>
      </c>
      <c r="I1269" t="s">
        <v>45</v>
      </c>
      <c r="J1269">
        <v>569901</v>
      </c>
      <c r="K1269">
        <v>8</v>
      </c>
      <c r="L1269">
        <v>2706</v>
      </c>
      <c r="M1269">
        <v>5</v>
      </c>
      <c r="N1269">
        <v>35136</v>
      </c>
      <c r="O1269">
        <v>20519</v>
      </c>
      <c r="P1269">
        <v>6327</v>
      </c>
      <c r="Q1269" t="s">
        <v>46</v>
      </c>
      <c r="R1269" t="s">
        <v>50</v>
      </c>
      <c r="S1269" t="s">
        <v>56</v>
      </c>
      <c r="T1269">
        <v>1</v>
      </c>
    </row>
    <row r="1270" spans="1:20" x14ac:dyDescent="0.2">
      <c r="A1270" s="4">
        <f t="shared" si="19"/>
        <v>45763</v>
      </c>
      <c r="B1270" t="s">
        <v>22</v>
      </c>
      <c r="C1270" t="s">
        <v>27</v>
      </c>
      <c r="D1270" t="s">
        <v>30</v>
      </c>
      <c r="E1270" t="s">
        <v>35</v>
      </c>
      <c r="F1270" t="s">
        <v>40</v>
      </c>
      <c r="G1270">
        <v>55380</v>
      </c>
      <c r="H1270" t="s">
        <v>42</v>
      </c>
      <c r="I1270" t="s">
        <v>43</v>
      </c>
      <c r="J1270">
        <v>291703</v>
      </c>
      <c r="K1270">
        <v>2</v>
      </c>
      <c r="L1270">
        <v>2110</v>
      </c>
      <c r="M1270">
        <v>10</v>
      </c>
      <c r="N1270">
        <v>29562</v>
      </c>
      <c r="O1270">
        <v>21560</v>
      </c>
      <c r="P1270">
        <v>9446</v>
      </c>
      <c r="Q1270" t="s">
        <v>49</v>
      </c>
      <c r="R1270" t="s">
        <v>52</v>
      </c>
      <c r="S1270" t="s">
        <v>55</v>
      </c>
      <c r="T1270">
        <v>4</v>
      </c>
    </row>
    <row r="1271" spans="1:20" x14ac:dyDescent="0.2">
      <c r="A1271" s="4">
        <f t="shared" si="19"/>
        <v>45763</v>
      </c>
      <c r="B1271" t="s">
        <v>23</v>
      </c>
      <c r="C1271" t="s">
        <v>24</v>
      </c>
      <c r="D1271" t="s">
        <v>32</v>
      </c>
      <c r="E1271" t="s">
        <v>36</v>
      </c>
      <c r="F1271" t="s">
        <v>38</v>
      </c>
      <c r="G1271">
        <v>58073</v>
      </c>
      <c r="H1271" t="s">
        <v>41</v>
      </c>
      <c r="I1271" t="s">
        <v>44</v>
      </c>
      <c r="J1271">
        <v>961685</v>
      </c>
      <c r="K1271">
        <v>8</v>
      </c>
      <c r="L1271">
        <v>987</v>
      </c>
      <c r="M1271">
        <v>10</v>
      </c>
      <c r="N1271">
        <v>35960</v>
      </c>
      <c r="O1271">
        <v>24307</v>
      </c>
      <c r="P1271">
        <v>19392</v>
      </c>
      <c r="Q1271" t="s">
        <v>47</v>
      </c>
      <c r="R1271" t="s">
        <v>51</v>
      </c>
      <c r="S1271" t="s">
        <v>56</v>
      </c>
      <c r="T1271">
        <v>2</v>
      </c>
    </row>
    <row r="1272" spans="1:20" x14ac:dyDescent="0.2">
      <c r="A1272" s="4">
        <f t="shared" si="19"/>
        <v>45763</v>
      </c>
      <c r="B1272" t="s">
        <v>23</v>
      </c>
      <c r="C1272" t="s">
        <v>27</v>
      </c>
      <c r="D1272" t="s">
        <v>33</v>
      </c>
      <c r="E1272" t="s">
        <v>35</v>
      </c>
      <c r="F1272" t="s">
        <v>38</v>
      </c>
      <c r="G1272">
        <v>70873</v>
      </c>
      <c r="H1272" t="s">
        <v>41</v>
      </c>
      <c r="I1272" t="s">
        <v>43</v>
      </c>
      <c r="J1272">
        <v>216170</v>
      </c>
      <c r="K1272">
        <v>2</v>
      </c>
      <c r="L1272">
        <v>964</v>
      </c>
      <c r="M1272">
        <v>15</v>
      </c>
      <c r="N1272">
        <v>46953</v>
      </c>
      <c r="O1272">
        <v>17363</v>
      </c>
      <c r="P1272">
        <v>10447</v>
      </c>
      <c r="Q1272" t="s">
        <v>48</v>
      </c>
      <c r="R1272" t="s">
        <v>51</v>
      </c>
      <c r="S1272" t="s">
        <v>55</v>
      </c>
      <c r="T1272">
        <v>2</v>
      </c>
    </row>
    <row r="1273" spans="1:20" x14ac:dyDescent="0.2">
      <c r="A1273" s="4">
        <f t="shared" si="19"/>
        <v>45763</v>
      </c>
      <c r="B1273" t="s">
        <v>23</v>
      </c>
      <c r="C1273" t="s">
        <v>27</v>
      </c>
      <c r="D1273" t="s">
        <v>32</v>
      </c>
      <c r="E1273" t="s">
        <v>36</v>
      </c>
      <c r="F1273" t="s">
        <v>37</v>
      </c>
      <c r="G1273">
        <v>96900</v>
      </c>
      <c r="H1273" t="s">
        <v>42</v>
      </c>
      <c r="I1273" t="s">
        <v>45</v>
      </c>
      <c r="J1273">
        <v>116642</v>
      </c>
      <c r="K1273">
        <v>3</v>
      </c>
      <c r="L1273">
        <v>4823</v>
      </c>
      <c r="M1273">
        <v>20</v>
      </c>
      <c r="N1273">
        <v>13194</v>
      </c>
      <c r="O1273">
        <v>20640</v>
      </c>
      <c r="P1273">
        <v>2803</v>
      </c>
      <c r="Q1273" t="s">
        <v>49</v>
      </c>
      <c r="R1273" t="s">
        <v>51</v>
      </c>
      <c r="S1273" t="s">
        <v>54</v>
      </c>
      <c r="T1273">
        <v>3</v>
      </c>
    </row>
    <row r="1274" spans="1:20" x14ac:dyDescent="0.2">
      <c r="A1274" s="4">
        <f t="shared" si="19"/>
        <v>45764</v>
      </c>
      <c r="B1274" t="s">
        <v>20</v>
      </c>
      <c r="C1274" t="s">
        <v>26</v>
      </c>
      <c r="D1274" t="s">
        <v>30</v>
      </c>
      <c r="E1274" t="s">
        <v>34</v>
      </c>
      <c r="F1274" t="s">
        <v>38</v>
      </c>
      <c r="G1274">
        <v>51341</v>
      </c>
      <c r="H1274" t="s">
        <v>41</v>
      </c>
      <c r="I1274" t="s">
        <v>43</v>
      </c>
      <c r="J1274">
        <v>703464</v>
      </c>
      <c r="K1274">
        <v>7</v>
      </c>
      <c r="L1274">
        <v>1165</v>
      </c>
      <c r="M1274">
        <v>0</v>
      </c>
      <c r="N1274">
        <v>12088</v>
      </c>
      <c r="O1274">
        <v>24896</v>
      </c>
      <c r="P1274">
        <v>7709</v>
      </c>
      <c r="Q1274" t="s">
        <v>47</v>
      </c>
      <c r="R1274" t="s">
        <v>51</v>
      </c>
      <c r="S1274" t="s">
        <v>54</v>
      </c>
      <c r="T1274">
        <v>4</v>
      </c>
    </row>
    <row r="1275" spans="1:20" x14ac:dyDescent="0.2">
      <c r="A1275" s="4">
        <f t="shared" si="19"/>
        <v>45764</v>
      </c>
      <c r="B1275" t="s">
        <v>20</v>
      </c>
      <c r="C1275" t="s">
        <v>24</v>
      </c>
      <c r="D1275" t="s">
        <v>33</v>
      </c>
      <c r="E1275" t="s">
        <v>35</v>
      </c>
      <c r="F1275" t="s">
        <v>39</v>
      </c>
      <c r="G1275">
        <v>11236</v>
      </c>
      <c r="H1275" t="s">
        <v>41</v>
      </c>
      <c r="I1275" t="s">
        <v>45</v>
      </c>
      <c r="J1275">
        <v>182373</v>
      </c>
      <c r="K1275">
        <v>9</v>
      </c>
      <c r="L1275">
        <v>1989</v>
      </c>
      <c r="M1275">
        <v>15</v>
      </c>
      <c r="N1275">
        <v>25728</v>
      </c>
      <c r="O1275">
        <v>9429</v>
      </c>
      <c r="P1275">
        <v>6921</v>
      </c>
      <c r="Q1275" t="s">
        <v>46</v>
      </c>
      <c r="R1275" t="s">
        <v>51</v>
      </c>
      <c r="S1275" t="s">
        <v>54</v>
      </c>
      <c r="T1275">
        <v>5</v>
      </c>
    </row>
    <row r="1276" spans="1:20" x14ac:dyDescent="0.2">
      <c r="A1276" s="4">
        <f t="shared" si="19"/>
        <v>45764</v>
      </c>
      <c r="B1276" t="s">
        <v>20</v>
      </c>
      <c r="C1276" t="s">
        <v>25</v>
      </c>
      <c r="D1276" t="s">
        <v>30</v>
      </c>
      <c r="E1276" t="s">
        <v>35</v>
      </c>
      <c r="F1276" t="s">
        <v>37</v>
      </c>
      <c r="G1276">
        <v>77916</v>
      </c>
      <c r="H1276" t="s">
        <v>42</v>
      </c>
      <c r="I1276" t="s">
        <v>43</v>
      </c>
      <c r="J1276">
        <v>371134</v>
      </c>
      <c r="K1276">
        <v>3</v>
      </c>
      <c r="L1276">
        <v>1298</v>
      </c>
      <c r="M1276">
        <v>20</v>
      </c>
      <c r="N1276">
        <v>49236</v>
      </c>
      <c r="O1276">
        <v>24847</v>
      </c>
      <c r="P1276">
        <v>-179</v>
      </c>
      <c r="Q1276" t="s">
        <v>48</v>
      </c>
      <c r="R1276" t="s">
        <v>51</v>
      </c>
      <c r="S1276" t="s">
        <v>54</v>
      </c>
      <c r="T1276">
        <v>5</v>
      </c>
    </row>
    <row r="1277" spans="1:20" x14ac:dyDescent="0.2">
      <c r="A1277" s="4">
        <f t="shared" si="19"/>
        <v>45764</v>
      </c>
      <c r="B1277" t="s">
        <v>21</v>
      </c>
      <c r="C1277" t="s">
        <v>24</v>
      </c>
      <c r="D1277" t="s">
        <v>32</v>
      </c>
      <c r="E1277" t="s">
        <v>35</v>
      </c>
      <c r="F1277" t="s">
        <v>40</v>
      </c>
      <c r="G1277">
        <v>24538</v>
      </c>
      <c r="H1277" t="s">
        <v>41</v>
      </c>
      <c r="I1277" t="s">
        <v>43</v>
      </c>
      <c r="J1277">
        <v>807023</v>
      </c>
      <c r="K1277">
        <v>5</v>
      </c>
      <c r="L1277">
        <v>3300</v>
      </c>
      <c r="M1277">
        <v>5</v>
      </c>
      <c r="N1277">
        <v>19937</v>
      </c>
      <c r="O1277">
        <v>17237</v>
      </c>
      <c r="P1277">
        <v>559</v>
      </c>
      <c r="Q1277" t="s">
        <v>46</v>
      </c>
      <c r="R1277" t="s">
        <v>52</v>
      </c>
      <c r="S1277" t="s">
        <v>56</v>
      </c>
      <c r="T1277">
        <v>1</v>
      </c>
    </row>
    <row r="1278" spans="1:20" x14ac:dyDescent="0.2">
      <c r="A1278" s="4">
        <f t="shared" si="19"/>
        <v>45764</v>
      </c>
      <c r="B1278" t="s">
        <v>22</v>
      </c>
      <c r="C1278" t="s">
        <v>27</v>
      </c>
      <c r="D1278" t="s">
        <v>28</v>
      </c>
      <c r="E1278" t="s">
        <v>35</v>
      </c>
      <c r="F1278" t="s">
        <v>40</v>
      </c>
      <c r="G1278">
        <v>21971</v>
      </c>
      <c r="H1278" t="s">
        <v>42</v>
      </c>
      <c r="I1278" t="s">
        <v>44</v>
      </c>
      <c r="J1278">
        <v>104170</v>
      </c>
      <c r="K1278">
        <v>9</v>
      </c>
      <c r="L1278">
        <v>3798</v>
      </c>
      <c r="M1278">
        <v>0</v>
      </c>
      <c r="N1278">
        <v>21194</v>
      </c>
      <c r="O1278">
        <v>16846</v>
      </c>
      <c r="P1278">
        <v>14583</v>
      </c>
      <c r="Q1278" t="s">
        <v>49</v>
      </c>
      <c r="R1278" t="s">
        <v>51</v>
      </c>
      <c r="S1278" t="s">
        <v>56</v>
      </c>
      <c r="T1278">
        <v>2</v>
      </c>
    </row>
    <row r="1279" spans="1:20" x14ac:dyDescent="0.2">
      <c r="A1279" s="4">
        <f t="shared" si="19"/>
        <v>45764</v>
      </c>
      <c r="B1279" t="s">
        <v>20</v>
      </c>
      <c r="C1279" t="s">
        <v>25</v>
      </c>
      <c r="D1279" t="s">
        <v>32</v>
      </c>
      <c r="E1279" t="s">
        <v>35</v>
      </c>
      <c r="F1279" t="s">
        <v>39</v>
      </c>
      <c r="G1279">
        <v>93453</v>
      </c>
      <c r="H1279" t="s">
        <v>41</v>
      </c>
      <c r="I1279" t="s">
        <v>43</v>
      </c>
      <c r="J1279">
        <v>255889</v>
      </c>
      <c r="K1279">
        <v>7</v>
      </c>
      <c r="L1279">
        <v>3740</v>
      </c>
      <c r="M1279">
        <v>20</v>
      </c>
      <c r="N1279">
        <v>16776</v>
      </c>
      <c r="O1279">
        <v>12632</v>
      </c>
      <c r="P1279">
        <v>-2659</v>
      </c>
      <c r="Q1279" t="s">
        <v>46</v>
      </c>
      <c r="R1279" t="s">
        <v>52</v>
      </c>
      <c r="S1279" t="s">
        <v>53</v>
      </c>
      <c r="T1279">
        <v>5</v>
      </c>
    </row>
    <row r="1280" spans="1:20" x14ac:dyDescent="0.2">
      <c r="A1280" s="4">
        <f t="shared" si="19"/>
        <v>45764</v>
      </c>
      <c r="B1280" t="s">
        <v>22</v>
      </c>
      <c r="C1280" t="s">
        <v>24</v>
      </c>
      <c r="D1280" t="s">
        <v>32</v>
      </c>
      <c r="E1280" t="s">
        <v>35</v>
      </c>
      <c r="F1280" t="s">
        <v>38</v>
      </c>
      <c r="G1280">
        <v>48655</v>
      </c>
      <c r="H1280" t="s">
        <v>41</v>
      </c>
      <c r="I1280" t="s">
        <v>44</v>
      </c>
      <c r="J1280">
        <v>757072</v>
      </c>
      <c r="K1280">
        <v>2</v>
      </c>
      <c r="L1280">
        <v>3855</v>
      </c>
      <c r="M1280">
        <v>20</v>
      </c>
      <c r="N1280">
        <v>45992</v>
      </c>
      <c r="O1280">
        <v>23826</v>
      </c>
      <c r="P1280">
        <v>8460</v>
      </c>
      <c r="Q1280" t="s">
        <v>47</v>
      </c>
      <c r="R1280" t="s">
        <v>50</v>
      </c>
      <c r="S1280" t="s">
        <v>55</v>
      </c>
      <c r="T1280">
        <v>1</v>
      </c>
    </row>
    <row r="1281" spans="1:20" x14ac:dyDescent="0.2">
      <c r="A1281" s="4">
        <f t="shared" si="19"/>
        <v>45764</v>
      </c>
      <c r="B1281" t="s">
        <v>21</v>
      </c>
      <c r="C1281" t="s">
        <v>27</v>
      </c>
      <c r="D1281" t="s">
        <v>32</v>
      </c>
      <c r="E1281" t="s">
        <v>34</v>
      </c>
      <c r="F1281" t="s">
        <v>37</v>
      </c>
      <c r="G1281">
        <v>87022</v>
      </c>
      <c r="H1281" t="s">
        <v>42</v>
      </c>
      <c r="I1281" t="s">
        <v>44</v>
      </c>
      <c r="J1281">
        <v>353186</v>
      </c>
      <c r="K1281">
        <v>5</v>
      </c>
      <c r="L1281">
        <v>4429</v>
      </c>
      <c r="M1281">
        <v>15</v>
      </c>
      <c r="N1281">
        <v>34879</v>
      </c>
      <c r="O1281">
        <v>22216</v>
      </c>
      <c r="P1281">
        <v>14782</v>
      </c>
      <c r="Q1281" t="s">
        <v>49</v>
      </c>
      <c r="R1281" t="s">
        <v>52</v>
      </c>
      <c r="S1281" t="s">
        <v>55</v>
      </c>
      <c r="T1281">
        <v>3</v>
      </c>
    </row>
    <row r="1282" spans="1:20" x14ac:dyDescent="0.2">
      <c r="A1282" s="4">
        <f t="shared" si="19"/>
        <v>45764</v>
      </c>
      <c r="B1282" t="s">
        <v>23</v>
      </c>
      <c r="C1282" t="s">
        <v>27</v>
      </c>
      <c r="D1282" t="s">
        <v>31</v>
      </c>
      <c r="E1282" t="s">
        <v>34</v>
      </c>
      <c r="F1282" t="s">
        <v>37</v>
      </c>
      <c r="G1282">
        <v>70784</v>
      </c>
      <c r="H1282" t="s">
        <v>41</v>
      </c>
      <c r="I1282" t="s">
        <v>43</v>
      </c>
      <c r="J1282">
        <v>960119</v>
      </c>
      <c r="K1282">
        <v>5</v>
      </c>
      <c r="L1282">
        <v>4857</v>
      </c>
      <c r="M1282">
        <v>20</v>
      </c>
      <c r="N1282">
        <v>22456</v>
      </c>
      <c r="O1282">
        <v>11124</v>
      </c>
      <c r="P1282">
        <v>259</v>
      </c>
      <c r="Q1282" t="s">
        <v>48</v>
      </c>
      <c r="R1282" t="s">
        <v>52</v>
      </c>
      <c r="S1282" t="s">
        <v>56</v>
      </c>
      <c r="T1282">
        <v>4</v>
      </c>
    </row>
    <row r="1283" spans="1:20" x14ac:dyDescent="0.2">
      <c r="A1283" s="4">
        <f t="shared" si="19"/>
        <v>45764</v>
      </c>
      <c r="B1283" t="s">
        <v>20</v>
      </c>
      <c r="C1283" t="s">
        <v>26</v>
      </c>
      <c r="D1283" t="s">
        <v>30</v>
      </c>
      <c r="E1283" t="s">
        <v>36</v>
      </c>
      <c r="F1283" t="s">
        <v>39</v>
      </c>
      <c r="G1283">
        <v>71289</v>
      </c>
      <c r="H1283" t="s">
        <v>41</v>
      </c>
      <c r="I1283" t="s">
        <v>44</v>
      </c>
      <c r="J1283">
        <v>807839</v>
      </c>
      <c r="K1283">
        <v>9</v>
      </c>
      <c r="L1283">
        <v>4373</v>
      </c>
      <c r="M1283">
        <v>10</v>
      </c>
      <c r="N1283">
        <v>19447</v>
      </c>
      <c r="O1283">
        <v>28737</v>
      </c>
      <c r="P1283">
        <v>14235</v>
      </c>
      <c r="Q1283" t="s">
        <v>47</v>
      </c>
      <c r="R1283" t="s">
        <v>52</v>
      </c>
      <c r="S1283" t="s">
        <v>53</v>
      </c>
      <c r="T1283">
        <v>2</v>
      </c>
    </row>
    <row r="1284" spans="1:20" x14ac:dyDescent="0.2">
      <c r="A1284" s="4">
        <f t="shared" si="19"/>
        <v>45764</v>
      </c>
      <c r="B1284" t="s">
        <v>22</v>
      </c>
      <c r="C1284" t="s">
        <v>26</v>
      </c>
      <c r="D1284" t="s">
        <v>30</v>
      </c>
      <c r="E1284" t="s">
        <v>35</v>
      </c>
      <c r="F1284" t="s">
        <v>38</v>
      </c>
      <c r="G1284">
        <v>47410</v>
      </c>
      <c r="H1284" t="s">
        <v>42</v>
      </c>
      <c r="I1284" t="s">
        <v>43</v>
      </c>
      <c r="J1284">
        <v>503689</v>
      </c>
      <c r="K1284">
        <v>2</v>
      </c>
      <c r="L1284">
        <v>1359</v>
      </c>
      <c r="M1284">
        <v>20</v>
      </c>
      <c r="N1284">
        <v>36160</v>
      </c>
      <c r="O1284">
        <v>3576</v>
      </c>
      <c r="P1284">
        <v>-3855</v>
      </c>
      <c r="Q1284" t="s">
        <v>47</v>
      </c>
      <c r="R1284" t="s">
        <v>52</v>
      </c>
      <c r="S1284" t="s">
        <v>54</v>
      </c>
      <c r="T1284">
        <v>2</v>
      </c>
    </row>
    <row r="1285" spans="1:20" x14ac:dyDescent="0.2">
      <c r="A1285" s="4">
        <f t="shared" si="19"/>
        <v>45764</v>
      </c>
      <c r="B1285" t="s">
        <v>22</v>
      </c>
      <c r="C1285" t="s">
        <v>26</v>
      </c>
      <c r="D1285" t="s">
        <v>29</v>
      </c>
      <c r="E1285" t="s">
        <v>36</v>
      </c>
      <c r="F1285" t="s">
        <v>37</v>
      </c>
      <c r="G1285">
        <v>61302</v>
      </c>
      <c r="H1285" t="s">
        <v>42</v>
      </c>
      <c r="I1285" t="s">
        <v>44</v>
      </c>
      <c r="J1285">
        <v>836199</v>
      </c>
      <c r="K1285">
        <v>1</v>
      </c>
      <c r="L1285">
        <v>863</v>
      </c>
      <c r="M1285">
        <v>0</v>
      </c>
      <c r="N1285">
        <v>19581</v>
      </c>
      <c r="O1285">
        <v>29759</v>
      </c>
      <c r="P1285">
        <v>6786</v>
      </c>
      <c r="Q1285" t="s">
        <v>48</v>
      </c>
      <c r="R1285" t="s">
        <v>51</v>
      </c>
      <c r="S1285" t="s">
        <v>55</v>
      </c>
      <c r="T1285">
        <v>1</v>
      </c>
    </row>
    <row r="1286" spans="1:20" x14ac:dyDescent="0.2">
      <c r="A1286" s="4">
        <f t="shared" si="19"/>
        <v>45765</v>
      </c>
      <c r="B1286" t="s">
        <v>20</v>
      </c>
      <c r="C1286" t="s">
        <v>27</v>
      </c>
      <c r="D1286" t="s">
        <v>30</v>
      </c>
      <c r="E1286" t="s">
        <v>36</v>
      </c>
      <c r="F1286" t="s">
        <v>39</v>
      </c>
      <c r="G1286">
        <v>31703</v>
      </c>
      <c r="H1286" t="s">
        <v>41</v>
      </c>
      <c r="I1286" t="s">
        <v>44</v>
      </c>
      <c r="J1286">
        <v>878083</v>
      </c>
      <c r="K1286">
        <v>4</v>
      </c>
      <c r="L1286">
        <v>4432</v>
      </c>
      <c r="M1286">
        <v>20</v>
      </c>
      <c r="N1286">
        <v>35108</v>
      </c>
      <c r="O1286">
        <v>3071</v>
      </c>
      <c r="P1286">
        <v>11767</v>
      </c>
      <c r="Q1286" t="s">
        <v>47</v>
      </c>
      <c r="R1286" t="s">
        <v>50</v>
      </c>
      <c r="S1286" t="s">
        <v>54</v>
      </c>
      <c r="T1286">
        <v>2</v>
      </c>
    </row>
    <row r="1287" spans="1:20" x14ac:dyDescent="0.2">
      <c r="A1287" s="4">
        <f t="shared" si="19"/>
        <v>45765</v>
      </c>
      <c r="B1287" t="s">
        <v>23</v>
      </c>
      <c r="C1287" t="s">
        <v>24</v>
      </c>
      <c r="D1287" t="s">
        <v>29</v>
      </c>
      <c r="E1287" t="s">
        <v>34</v>
      </c>
      <c r="F1287" t="s">
        <v>37</v>
      </c>
      <c r="G1287">
        <v>54191</v>
      </c>
      <c r="H1287" t="s">
        <v>41</v>
      </c>
      <c r="I1287" t="s">
        <v>45</v>
      </c>
      <c r="J1287">
        <v>447175</v>
      </c>
      <c r="K1287">
        <v>4</v>
      </c>
      <c r="L1287">
        <v>2645</v>
      </c>
      <c r="M1287">
        <v>5</v>
      </c>
      <c r="N1287">
        <v>7015</v>
      </c>
      <c r="O1287">
        <v>25907</v>
      </c>
      <c r="P1287">
        <v>5178</v>
      </c>
      <c r="Q1287" t="s">
        <v>49</v>
      </c>
      <c r="R1287" t="s">
        <v>50</v>
      </c>
      <c r="S1287" t="s">
        <v>56</v>
      </c>
      <c r="T1287">
        <v>4</v>
      </c>
    </row>
    <row r="1288" spans="1:20" x14ac:dyDescent="0.2">
      <c r="A1288" s="4">
        <f t="shared" si="19"/>
        <v>45765</v>
      </c>
      <c r="B1288" t="s">
        <v>23</v>
      </c>
      <c r="C1288" t="s">
        <v>26</v>
      </c>
      <c r="D1288" t="s">
        <v>31</v>
      </c>
      <c r="E1288" t="s">
        <v>36</v>
      </c>
      <c r="F1288" t="s">
        <v>40</v>
      </c>
      <c r="G1288">
        <v>64112</v>
      </c>
      <c r="H1288" t="s">
        <v>42</v>
      </c>
      <c r="I1288" t="s">
        <v>45</v>
      </c>
      <c r="J1288">
        <v>121625</v>
      </c>
      <c r="K1288">
        <v>1</v>
      </c>
      <c r="L1288">
        <v>3331</v>
      </c>
      <c r="M1288">
        <v>10</v>
      </c>
      <c r="N1288">
        <v>37629</v>
      </c>
      <c r="O1288">
        <v>20513</v>
      </c>
      <c r="P1288">
        <v>5522</v>
      </c>
      <c r="Q1288" t="s">
        <v>46</v>
      </c>
      <c r="R1288" t="s">
        <v>50</v>
      </c>
      <c r="S1288" t="s">
        <v>56</v>
      </c>
      <c r="T1288">
        <v>5</v>
      </c>
    </row>
    <row r="1289" spans="1:20" x14ac:dyDescent="0.2">
      <c r="A1289" s="4">
        <f t="shared" si="19"/>
        <v>45765</v>
      </c>
      <c r="B1289" t="s">
        <v>23</v>
      </c>
      <c r="C1289" t="s">
        <v>24</v>
      </c>
      <c r="D1289" t="s">
        <v>28</v>
      </c>
      <c r="E1289" t="s">
        <v>34</v>
      </c>
      <c r="F1289" t="s">
        <v>37</v>
      </c>
      <c r="G1289">
        <v>21399</v>
      </c>
      <c r="H1289" t="s">
        <v>41</v>
      </c>
      <c r="I1289" t="s">
        <v>43</v>
      </c>
      <c r="J1289">
        <v>244833</v>
      </c>
      <c r="K1289">
        <v>7</v>
      </c>
      <c r="L1289">
        <v>4072</v>
      </c>
      <c r="M1289">
        <v>0</v>
      </c>
      <c r="N1289">
        <v>47251</v>
      </c>
      <c r="O1289">
        <v>11703</v>
      </c>
      <c r="P1289">
        <v>6003</v>
      </c>
      <c r="Q1289" t="s">
        <v>48</v>
      </c>
      <c r="R1289" t="s">
        <v>52</v>
      </c>
      <c r="S1289" t="s">
        <v>53</v>
      </c>
      <c r="T1289">
        <v>1</v>
      </c>
    </row>
    <row r="1290" spans="1:20" x14ac:dyDescent="0.2">
      <c r="A1290" s="4">
        <f t="shared" si="19"/>
        <v>45765</v>
      </c>
      <c r="B1290" t="s">
        <v>21</v>
      </c>
      <c r="C1290" t="s">
        <v>26</v>
      </c>
      <c r="D1290" t="s">
        <v>29</v>
      </c>
      <c r="E1290" t="s">
        <v>36</v>
      </c>
      <c r="F1290" t="s">
        <v>37</v>
      </c>
      <c r="G1290">
        <v>22685</v>
      </c>
      <c r="H1290" t="s">
        <v>42</v>
      </c>
      <c r="I1290" t="s">
        <v>44</v>
      </c>
      <c r="J1290">
        <v>960886</v>
      </c>
      <c r="K1290">
        <v>2</v>
      </c>
      <c r="L1290">
        <v>1415</v>
      </c>
      <c r="M1290">
        <v>0</v>
      </c>
      <c r="N1290">
        <v>15895</v>
      </c>
      <c r="O1290">
        <v>12241</v>
      </c>
      <c r="P1290">
        <v>8758</v>
      </c>
      <c r="Q1290" t="s">
        <v>48</v>
      </c>
      <c r="R1290" t="s">
        <v>52</v>
      </c>
      <c r="S1290" t="s">
        <v>54</v>
      </c>
      <c r="T1290">
        <v>4</v>
      </c>
    </row>
    <row r="1291" spans="1:20" x14ac:dyDescent="0.2">
      <c r="A1291" s="4">
        <f t="shared" si="19"/>
        <v>45765</v>
      </c>
      <c r="B1291" t="s">
        <v>22</v>
      </c>
      <c r="C1291" t="s">
        <v>25</v>
      </c>
      <c r="D1291" t="s">
        <v>32</v>
      </c>
      <c r="E1291" t="s">
        <v>35</v>
      </c>
      <c r="F1291" t="s">
        <v>37</v>
      </c>
      <c r="G1291">
        <v>97777</v>
      </c>
      <c r="H1291" t="s">
        <v>42</v>
      </c>
      <c r="I1291" t="s">
        <v>45</v>
      </c>
      <c r="J1291">
        <v>888253</v>
      </c>
      <c r="K1291">
        <v>9</v>
      </c>
      <c r="L1291">
        <v>2274</v>
      </c>
      <c r="M1291">
        <v>15</v>
      </c>
      <c r="N1291">
        <v>32496</v>
      </c>
      <c r="O1291">
        <v>5284</v>
      </c>
      <c r="P1291">
        <v>3810</v>
      </c>
      <c r="Q1291" t="s">
        <v>49</v>
      </c>
      <c r="R1291" t="s">
        <v>51</v>
      </c>
      <c r="S1291" t="s">
        <v>55</v>
      </c>
      <c r="T1291">
        <v>2</v>
      </c>
    </row>
    <row r="1292" spans="1:20" x14ac:dyDescent="0.2">
      <c r="A1292" s="4">
        <f t="shared" si="19"/>
        <v>45765</v>
      </c>
      <c r="B1292" t="s">
        <v>22</v>
      </c>
      <c r="C1292" t="s">
        <v>25</v>
      </c>
      <c r="D1292" t="s">
        <v>28</v>
      </c>
      <c r="E1292" t="s">
        <v>36</v>
      </c>
      <c r="F1292" t="s">
        <v>38</v>
      </c>
      <c r="G1292">
        <v>14487</v>
      </c>
      <c r="H1292" t="s">
        <v>42</v>
      </c>
      <c r="I1292" t="s">
        <v>45</v>
      </c>
      <c r="J1292">
        <v>724408</v>
      </c>
      <c r="K1292">
        <v>7</v>
      </c>
      <c r="L1292">
        <v>3865</v>
      </c>
      <c r="M1292">
        <v>15</v>
      </c>
      <c r="N1292">
        <v>31808</v>
      </c>
      <c r="O1292">
        <v>4535</v>
      </c>
      <c r="P1292">
        <v>12403</v>
      </c>
      <c r="Q1292" t="s">
        <v>49</v>
      </c>
      <c r="R1292" t="s">
        <v>51</v>
      </c>
      <c r="S1292" t="s">
        <v>55</v>
      </c>
      <c r="T1292">
        <v>5</v>
      </c>
    </row>
    <row r="1293" spans="1:20" x14ac:dyDescent="0.2">
      <c r="A1293" s="4">
        <f t="shared" si="19"/>
        <v>45765</v>
      </c>
      <c r="B1293" t="s">
        <v>22</v>
      </c>
      <c r="C1293" t="s">
        <v>26</v>
      </c>
      <c r="D1293" t="s">
        <v>31</v>
      </c>
      <c r="E1293" t="s">
        <v>34</v>
      </c>
      <c r="F1293" t="s">
        <v>38</v>
      </c>
      <c r="G1293">
        <v>22018</v>
      </c>
      <c r="H1293" t="s">
        <v>41</v>
      </c>
      <c r="I1293" t="s">
        <v>45</v>
      </c>
      <c r="J1293">
        <v>279718</v>
      </c>
      <c r="K1293">
        <v>7</v>
      </c>
      <c r="L1293">
        <v>650</v>
      </c>
      <c r="M1293">
        <v>10</v>
      </c>
      <c r="N1293">
        <v>14792</v>
      </c>
      <c r="O1293">
        <v>7365</v>
      </c>
      <c r="P1293">
        <v>19384</v>
      </c>
      <c r="Q1293" t="s">
        <v>48</v>
      </c>
      <c r="R1293" t="s">
        <v>50</v>
      </c>
      <c r="S1293" t="s">
        <v>56</v>
      </c>
      <c r="T1293">
        <v>4</v>
      </c>
    </row>
    <row r="1294" spans="1:20" x14ac:dyDescent="0.2">
      <c r="A1294" s="4">
        <f t="shared" si="19"/>
        <v>45765</v>
      </c>
      <c r="B1294" t="s">
        <v>21</v>
      </c>
      <c r="C1294" t="s">
        <v>27</v>
      </c>
      <c r="D1294" t="s">
        <v>30</v>
      </c>
      <c r="E1294" t="s">
        <v>34</v>
      </c>
      <c r="F1294" t="s">
        <v>39</v>
      </c>
      <c r="G1294">
        <v>40825</v>
      </c>
      <c r="H1294" t="s">
        <v>41</v>
      </c>
      <c r="I1294" t="s">
        <v>44</v>
      </c>
      <c r="J1294">
        <v>345851</v>
      </c>
      <c r="K1294">
        <v>1</v>
      </c>
      <c r="L1294">
        <v>3720</v>
      </c>
      <c r="M1294">
        <v>0</v>
      </c>
      <c r="N1294">
        <v>17430</v>
      </c>
      <c r="O1294">
        <v>17283</v>
      </c>
      <c r="P1294">
        <v>-956</v>
      </c>
      <c r="Q1294" t="s">
        <v>48</v>
      </c>
      <c r="R1294" t="s">
        <v>52</v>
      </c>
      <c r="S1294" t="s">
        <v>56</v>
      </c>
      <c r="T1294">
        <v>5</v>
      </c>
    </row>
    <row r="1295" spans="1:20" x14ac:dyDescent="0.2">
      <c r="A1295" s="4">
        <f t="shared" ref="A1295:A1358" si="20">A1283+1</f>
        <v>45765</v>
      </c>
      <c r="B1295" t="s">
        <v>22</v>
      </c>
      <c r="C1295" t="s">
        <v>26</v>
      </c>
      <c r="D1295" t="s">
        <v>29</v>
      </c>
      <c r="E1295" t="s">
        <v>34</v>
      </c>
      <c r="F1295" t="s">
        <v>38</v>
      </c>
      <c r="G1295">
        <v>17750</v>
      </c>
      <c r="H1295" t="s">
        <v>41</v>
      </c>
      <c r="I1295" t="s">
        <v>43</v>
      </c>
      <c r="J1295">
        <v>660488</v>
      </c>
      <c r="K1295">
        <v>9</v>
      </c>
      <c r="L1295">
        <v>3521</v>
      </c>
      <c r="M1295">
        <v>5</v>
      </c>
      <c r="N1295">
        <v>41130</v>
      </c>
      <c r="O1295">
        <v>16298</v>
      </c>
      <c r="P1295">
        <v>11589</v>
      </c>
      <c r="Q1295" t="s">
        <v>48</v>
      </c>
      <c r="R1295" t="s">
        <v>52</v>
      </c>
      <c r="S1295" t="s">
        <v>54</v>
      </c>
      <c r="T1295">
        <v>5</v>
      </c>
    </row>
    <row r="1296" spans="1:20" x14ac:dyDescent="0.2">
      <c r="A1296" s="4">
        <f t="shared" si="20"/>
        <v>45765</v>
      </c>
      <c r="B1296" t="s">
        <v>21</v>
      </c>
      <c r="C1296" t="s">
        <v>26</v>
      </c>
      <c r="D1296" t="s">
        <v>32</v>
      </c>
      <c r="E1296" t="s">
        <v>36</v>
      </c>
      <c r="F1296" t="s">
        <v>37</v>
      </c>
      <c r="G1296">
        <v>68956</v>
      </c>
      <c r="H1296" t="s">
        <v>42</v>
      </c>
      <c r="I1296" t="s">
        <v>44</v>
      </c>
      <c r="J1296">
        <v>970321</v>
      </c>
      <c r="K1296">
        <v>9</v>
      </c>
      <c r="L1296">
        <v>4737</v>
      </c>
      <c r="M1296">
        <v>20</v>
      </c>
      <c r="N1296">
        <v>44500</v>
      </c>
      <c r="O1296">
        <v>1352</v>
      </c>
      <c r="P1296">
        <v>6984</v>
      </c>
      <c r="Q1296" t="s">
        <v>48</v>
      </c>
      <c r="R1296" t="s">
        <v>52</v>
      </c>
      <c r="S1296" t="s">
        <v>53</v>
      </c>
      <c r="T1296">
        <v>1</v>
      </c>
    </row>
    <row r="1297" spans="1:20" x14ac:dyDescent="0.2">
      <c r="A1297" s="4">
        <f t="shared" si="20"/>
        <v>45765</v>
      </c>
      <c r="B1297" t="s">
        <v>23</v>
      </c>
      <c r="C1297" t="s">
        <v>27</v>
      </c>
      <c r="D1297" t="s">
        <v>33</v>
      </c>
      <c r="E1297" t="s">
        <v>36</v>
      </c>
      <c r="F1297" t="s">
        <v>37</v>
      </c>
      <c r="G1297">
        <v>60229</v>
      </c>
      <c r="H1297" t="s">
        <v>41</v>
      </c>
      <c r="I1297" t="s">
        <v>44</v>
      </c>
      <c r="J1297">
        <v>279322</v>
      </c>
      <c r="K1297">
        <v>2</v>
      </c>
      <c r="L1297">
        <v>4317</v>
      </c>
      <c r="M1297">
        <v>20</v>
      </c>
      <c r="N1297">
        <v>8308</v>
      </c>
      <c r="O1297">
        <v>4122</v>
      </c>
      <c r="P1297">
        <v>-1383</v>
      </c>
      <c r="Q1297" t="s">
        <v>49</v>
      </c>
      <c r="R1297" t="s">
        <v>50</v>
      </c>
      <c r="S1297" t="s">
        <v>54</v>
      </c>
      <c r="T1297">
        <v>2</v>
      </c>
    </row>
    <row r="1298" spans="1:20" x14ac:dyDescent="0.2">
      <c r="A1298" s="4">
        <f t="shared" si="20"/>
        <v>45766</v>
      </c>
      <c r="B1298" t="s">
        <v>20</v>
      </c>
      <c r="C1298" t="s">
        <v>25</v>
      </c>
      <c r="D1298" t="s">
        <v>33</v>
      </c>
      <c r="E1298" t="s">
        <v>34</v>
      </c>
      <c r="F1298" t="s">
        <v>38</v>
      </c>
      <c r="G1298">
        <v>93220</v>
      </c>
      <c r="H1298" t="s">
        <v>42</v>
      </c>
      <c r="I1298" t="s">
        <v>45</v>
      </c>
      <c r="J1298">
        <v>446448</v>
      </c>
      <c r="K1298">
        <v>9</v>
      </c>
      <c r="L1298">
        <v>1570</v>
      </c>
      <c r="M1298">
        <v>20</v>
      </c>
      <c r="N1298">
        <v>5584</v>
      </c>
      <c r="O1298">
        <v>6207</v>
      </c>
      <c r="P1298">
        <v>11447</v>
      </c>
      <c r="Q1298" t="s">
        <v>46</v>
      </c>
      <c r="R1298" t="s">
        <v>50</v>
      </c>
      <c r="S1298" t="s">
        <v>54</v>
      </c>
      <c r="T1298">
        <v>3</v>
      </c>
    </row>
    <row r="1299" spans="1:20" x14ac:dyDescent="0.2">
      <c r="A1299" s="4">
        <f t="shared" si="20"/>
        <v>45766</v>
      </c>
      <c r="B1299" t="s">
        <v>22</v>
      </c>
      <c r="C1299" t="s">
        <v>24</v>
      </c>
      <c r="D1299" t="s">
        <v>28</v>
      </c>
      <c r="E1299" t="s">
        <v>35</v>
      </c>
      <c r="F1299" t="s">
        <v>38</v>
      </c>
      <c r="G1299">
        <v>53118</v>
      </c>
      <c r="H1299" t="s">
        <v>41</v>
      </c>
      <c r="I1299" t="s">
        <v>44</v>
      </c>
      <c r="J1299">
        <v>398591</v>
      </c>
      <c r="K1299">
        <v>2</v>
      </c>
      <c r="L1299">
        <v>3943</v>
      </c>
      <c r="M1299">
        <v>15</v>
      </c>
      <c r="N1299">
        <v>33088</v>
      </c>
      <c r="O1299">
        <v>15823</v>
      </c>
      <c r="P1299">
        <v>15216</v>
      </c>
      <c r="Q1299" t="s">
        <v>48</v>
      </c>
      <c r="R1299" t="s">
        <v>52</v>
      </c>
      <c r="S1299" t="s">
        <v>55</v>
      </c>
      <c r="T1299">
        <v>3</v>
      </c>
    </row>
    <row r="1300" spans="1:20" x14ac:dyDescent="0.2">
      <c r="A1300" s="4">
        <f t="shared" si="20"/>
        <v>45766</v>
      </c>
      <c r="B1300" t="s">
        <v>22</v>
      </c>
      <c r="C1300" t="s">
        <v>26</v>
      </c>
      <c r="D1300" t="s">
        <v>30</v>
      </c>
      <c r="E1300" t="s">
        <v>35</v>
      </c>
      <c r="F1300" t="s">
        <v>37</v>
      </c>
      <c r="G1300">
        <v>69615</v>
      </c>
      <c r="H1300" t="s">
        <v>42</v>
      </c>
      <c r="I1300" t="s">
        <v>44</v>
      </c>
      <c r="J1300">
        <v>784544</v>
      </c>
      <c r="K1300">
        <v>2</v>
      </c>
      <c r="L1300">
        <v>4689</v>
      </c>
      <c r="M1300">
        <v>0</v>
      </c>
      <c r="N1300">
        <v>5519</v>
      </c>
      <c r="O1300">
        <v>19415</v>
      </c>
      <c r="P1300">
        <v>14560</v>
      </c>
      <c r="Q1300" t="s">
        <v>47</v>
      </c>
      <c r="R1300" t="s">
        <v>52</v>
      </c>
      <c r="S1300" t="s">
        <v>55</v>
      </c>
      <c r="T1300">
        <v>3</v>
      </c>
    </row>
    <row r="1301" spans="1:20" x14ac:dyDescent="0.2">
      <c r="A1301" s="4">
        <f t="shared" si="20"/>
        <v>45766</v>
      </c>
      <c r="B1301" t="s">
        <v>23</v>
      </c>
      <c r="C1301" t="s">
        <v>27</v>
      </c>
      <c r="D1301" t="s">
        <v>33</v>
      </c>
      <c r="E1301" t="s">
        <v>36</v>
      </c>
      <c r="F1301" t="s">
        <v>37</v>
      </c>
      <c r="G1301">
        <v>89946</v>
      </c>
      <c r="H1301" t="s">
        <v>42</v>
      </c>
      <c r="I1301" t="s">
        <v>45</v>
      </c>
      <c r="J1301">
        <v>542970</v>
      </c>
      <c r="K1301">
        <v>8</v>
      </c>
      <c r="L1301">
        <v>1260</v>
      </c>
      <c r="M1301">
        <v>0</v>
      </c>
      <c r="N1301">
        <v>49111</v>
      </c>
      <c r="O1301">
        <v>26435</v>
      </c>
      <c r="P1301">
        <v>2607</v>
      </c>
      <c r="Q1301" t="s">
        <v>47</v>
      </c>
      <c r="R1301" t="s">
        <v>50</v>
      </c>
      <c r="S1301" t="s">
        <v>53</v>
      </c>
      <c r="T1301">
        <v>4</v>
      </c>
    </row>
    <row r="1302" spans="1:20" x14ac:dyDescent="0.2">
      <c r="A1302" s="4">
        <f t="shared" si="20"/>
        <v>45766</v>
      </c>
      <c r="B1302" t="s">
        <v>20</v>
      </c>
      <c r="C1302" t="s">
        <v>26</v>
      </c>
      <c r="D1302" t="s">
        <v>28</v>
      </c>
      <c r="E1302" t="s">
        <v>36</v>
      </c>
      <c r="F1302" t="s">
        <v>40</v>
      </c>
      <c r="G1302">
        <v>67290</v>
      </c>
      <c r="H1302" t="s">
        <v>41</v>
      </c>
      <c r="I1302" t="s">
        <v>45</v>
      </c>
      <c r="J1302">
        <v>510027</v>
      </c>
      <c r="K1302">
        <v>3</v>
      </c>
      <c r="L1302">
        <v>4951</v>
      </c>
      <c r="M1302">
        <v>5</v>
      </c>
      <c r="N1302">
        <v>42555</v>
      </c>
      <c r="O1302">
        <v>3926</v>
      </c>
      <c r="P1302">
        <v>7120</v>
      </c>
      <c r="Q1302" t="s">
        <v>47</v>
      </c>
      <c r="R1302" t="s">
        <v>50</v>
      </c>
      <c r="S1302" t="s">
        <v>55</v>
      </c>
      <c r="T1302">
        <v>3</v>
      </c>
    </row>
    <row r="1303" spans="1:20" x14ac:dyDescent="0.2">
      <c r="A1303" s="4">
        <f t="shared" si="20"/>
        <v>45766</v>
      </c>
      <c r="B1303" t="s">
        <v>21</v>
      </c>
      <c r="C1303" t="s">
        <v>27</v>
      </c>
      <c r="D1303" t="s">
        <v>31</v>
      </c>
      <c r="E1303" t="s">
        <v>34</v>
      </c>
      <c r="F1303" t="s">
        <v>39</v>
      </c>
      <c r="G1303">
        <v>25105</v>
      </c>
      <c r="H1303" t="s">
        <v>42</v>
      </c>
      <c r="I1303" t="s">
        <v>44</v>
      </c>
      <c r="J1303">
        <v>257667</v>
      </c>
      <c r="K1303">
        <v>3</v>
      </c>
      <c r="L1303">
        <v>3239</v>
      </c>
      <c r="M1303">
        <v>15</v>
      </c>
      <c r="N1303">
        <v>11597</v>
      </c>
      <c r="O1303">
        <v>29838</v>
      </c>
      <c r="P1303">
        <v>-1195</v>
      </c>
      <c r="Q1303" t="s">
        <v>49</v>
      </c>
      <c r="R1303" t="s">
        <v>51</v>
      </c>
      <c r="S1303" t="s">
        <v>53</v>
      </c>
      <c r="T1303">
        <v>2</v>
      </c>
    </row>
    <row r="1304" spans="1:20" x14ac:dyDescent="0.2">
      <c r="A1304" s="4">
        <f t="shared" si="20"/>
        <v>45766</v>
      </c>
      <c r="B1304" t="s">
        <v>20</v>
      </c>
      <c r="C1304" t="s">
        <v>24</v>
      </c>
      <c r="D1304" t="s">
        <v>28</v>
      </c>
      <c r="E1304" t="s">
        <v>36</v>
      </c>
      <c r="F1304" t="s">
        <v>38</v>
      </c>
      <c r="G1304">
        <v>28913</v>
      </c>
      <c r="H1304" t="s">
        <v>41</v>
      </c>
      <c r="I1304" t="s">
        <v>45</v>
      </c>
      <c r="J1304">
        <v>715856</v>
      </c>
      <c r="K1304">
        <v>7</v>
      </c>
      <c r="L1304">
        <v>2517</v>
      </c>
      <c r="M1304">
        <v>5</v>
      </c>
      <c r="N1304">
        <v>42317</v>
      </c>
      <c r="O1304">
        <v>6825</v>
      </c>
      <c r="P1304">
        <v>8999</v>
      </c>
      <c r="Q1304" t="s">
        <v>48</v>
      </c>
      <c r="R1304" t="s">
        <v>51</v>
      </c>
      <c r="S1304" t="s">
        <v>55</v>
      </c>
      <c r="T1304">
        <v>3</v>
      </c>
    </row>
    <row r="1305" spans="1:20" x14ac:dyDescent="0.2">
      <c r="A1305" s="4">
        <f t="shared" si="20"/>
        <v>45766</v>
      </c>
      <c r="B1305" t="s">
        <v>23</v>
      </c>
      <c r="C1305" t="s">
        <v>24</v>
      </c>
      <c r="D1305" t="s">
        <v>28</v>
      </c>
      <c r="E1305" t="s">
        <v>36</v>
      </c>
      <c r="F1305" t="s">
        <v>39</v>
      </c>
      <c r="G1305">
        <v>59515</v>
      </c>
      <c r="H1305" t="s">
        <v>41</v>
      </c>
      <c r="I1305" t="s">
        <v>43</v>
      </c>
      <c r="J1305">
        <v>992934</v>
      </c>
      <c r="K1305">
        <v>6</v>
      </c>
      <c r="L1305">
        <v>1416</v>
      </c>
      <c r="M1305">
        <v>0</v>
      </c>
      <c r="N1305">
        <v>4013</v>
      </c>
      <c r="O1305">
        <v>5044</v>
      </c>
      <c r="P1305">
        <v>-677</v>
      </c>
      <c r="Q1305" t="s">
        <v>49</v>
      </c>
      <c r="R1305" t="s">
        <v>51</v>
      </c>
      <c r="S1305" t="s">
        <v>53</v>
      </c>
      <c r="T1305">
        <v>5</v>
      </c>
    </row>
    <row r="1306" spans="1:20" x14ac:dyDescent="0.2">
      <c r="A1306" s="4">
        <f t="shared" si="20"/>
        <v>45766</v>
      </c>
      <c r="B1306" t="s">
        <v>23</v>
      </c>
      <c r="C1306" t="s">
        <v>25</v>
      </c>
      <c r="D1306" t="s">
        <v>28</v>
      </c>
      <c r="E1306" t="s">
        <v>34</v>
      </c>
      <c r="F1306" t="s">
        <v>37</v>
      </c>
      <c r="G1306">
        <v>57342</v>
      </c>
      <c r="H1306" t="s">
        <v>41</v>
      </c>
      <c r="I1306" t="s">
        <v>43</v>
      </c>
      <c r="J1306">
        <v>728855</v>
      </c>
      <c r="K1306">
        <v>7</v>
      </c>
      <c r="L1306">
        <v>4443</v>
      </c>
      <c r="M1306">
        <v>20</v>
      </c>
      <c r="N1306">
        <v>35215</v>
      </c>
      <c r="O1306">
        <v>13388</v>
      </c>
      <c r="P1306">
        <v>16181</v>
      </c>
      <c r="Q1306" t="s">
        <v>47</v>
      </c>
      <c r="R1306" t="s">
        <v>52</v>
      </c>
      <c r="S1306" t="s">
        <v>53</v>
      </c>
      <c r="T1306">
        <v>5</v>
      </c>
    </row>
    <row r="1307" spans="1:20" x14ac:dyDescent="0.2">
      <c r="A1307" s="4">
        <f t="shared" si="20"/>
        <v>45766</v>
      </c>
      <c r="B1307" t="s">
        <v>20</v>
      </c>
      <c r="C1307" t="s">
        <v>27</v>
      </c>
      <c r="D1307" t="s">
        <v>32</v>
      </c>
      <c r="E1307" t="s">
        <v>34</v>
      </c>
      <c r="F1307" t="s">
        <v>39</v>
      </c>
      <c r="G1307">
        <v>62184</v>
      </c>
      <c r="H1307" t="s">
        <v>41</v>
      </c>
      <c r="I1307" t="s">
        <v>43</v>
      </c>
      <c r="J1307">
        <v>610338</v>
      </c>
      <c r="K1307">
        <v>6</v>
      </c>
      <c r="L1307">
        <v>3960</v>
      </c>
      <c r="M1307">
        <v>15</v>
      </c>
      <c r="N1307">
        <v>20104</v>
      </c>
      <c r="O1307">
        <v>25265</v>
      </c>
      <c r="P1307">
        <v>-977</v>
      </c>
      <c r="Q1307" t="s">
        <v>46</v>
      </c>
      <c r="R1307" t="s">
        <v>52</v>
      </c>
      <c r="S1307" t="s">
        <v>56</v>
      </c>
      <c r="T1307">
        <v>5</v>
      </c>
    </row>
    <row r="1308" spans="1:20" x14ac:dyDescent="0.2">
      <c r="A1308" s="4">
        <f t="shared" si="20"/>
        <v>45766</v>
      </c>
      <c r="B1308" t="s">
        <v>21</v>
      </c>
      <c r="C1308" t="s">
        <v>27</v>
      </c>
      <c r="D1308" t="s">
        <v>28</v>
      </c>
      <c r="E1308" t="s">
        <v>36</v>
      </c>
      <c r="F1308" t="s">
        <v>38</v>
      </c>
      <c r="G1308">
        <v>93247</v>
      </c>
      <c r="H1308" t="s">
        <v>41</v>
      </c>
      <c r="I1308" t="s">
        <v>43</v>
      </c>
      <c r="J1308">
        <v>904189</v>
      </c>
      <c r="K1308">
        <v>9</v>
      </c>
      <c r="L1308">
        <v>1992</v>
      </c>
      <c r="M1308">
        <v>15</v>
      </c>
      <c r="N1308">
        <v>30443</v>
      </c>
      <c r="O1308">
        <v>24975</v>
      </c>
      <c r="P1308">
        <v>11778</v>
      </c>
      <c r="Q1308" t="s">
        <v>47</v>
      </c>
      <c r="R1308" t="s">
        <v>52</v>
      </c>
      <c r="S1308" t="s">
        <v>54</v>
      </c>
      <c r="T1308">
        <v>3</v>
      </c>
    </row>
    <row r="1309" spans="1:20" x14ac:dyDescent="0.2">
      <c r="A1309" s="4">
        <f t="shared" si="20"/>
        <v>45766</v>
      </c>
      <c r="B1309" t="s">
        <v>21</v>
      </c>
      <c r="C1309" t="s">
        <v>25</v>
      </c>
      <c r="D1309" t="s">
        <v>29</v>
      </c>
      <c r="E1309" t="s">
        <v>35</v>
      </c>
      <c r="F1309" t="s">
        <v>38</v>
      </c>
      <c r="G1309">
        <v>70506</v>
      </c>
      <c r="H1309" t="s">
        <v>42</v>
      </c>
      <c r="I1309" t="s">
        <v>43</v>
      </c>
      <c r="J1309">
        <v>207136</v>
      </c>
      <c r="K1309">
        <v>2</v>
      </c>
      <c r="L1309">
        <v>4121</v>
      </c>
      <c r="M1309">
        <v>15</v>
      </c>
      <c r="N1309">
        <v>15465</v>
      </c>
      <c r="O1309">
        <v>5620</v>
      </c>
      <c r="P1309">
        <v>5972</v>
      </c>
      <c r="Q1309" t="s">
        <v>48</v>
      </c>
      <c r="R1309" t="s">
        <v>50</v>
      </c>
      <c r="S1309" t="s">
        <v>54</v>
      </c>
      <c r="T1309">
        <v>2</v>
      </c>
    </row>
    <row r="1310" spans="1:20" x14ac:dyDescent="0.2">
      <c r="A1310" s="4">
        <f t="shared" si="20"/>
        <v>45767</v>
      </c>
      <c r="B1310" t="s">
        <v>22</v>
      </c>
      <c r="C1310" t="s">
        <v>25</v>
      </c>
      <c r="D1310" t="s">
        <v>28</v>
      </c>
      <c r="E1310" t="s">
        <v>36</v>
      </c>
      <c r="F1310" t="s">
        <v>39</v>
      </c>
      <c r="G1310">
        <v>34967</v>
      </c>
      <c r="H1310" t="s">
        <v>41</v>
      </c>
      <c r="I1310" t="s">
        <v>45</v>
      </c>
      <c r="J1310">
        <v>326401</v>
      </c>
      <c r="K1310">
        <v>8</v>
      </c>
      <c r="L1310">
        <v>1226</v>
      </c>
      <c r="M1310">
        <v>20</v>
      </c>
      <c r="N1310">
        <v>22477</v>
      </c>
      <c r="O1310">
        <v>2170</v>
      </c>
      <c r="P1310">
        <v>-3141</v>
      </c>
      <c r="Q1310" t="s">
        <v>46</v>
      </c>
      <c r="R1310" t="s">
        <v>51</v>
      </c>
      <c r="S1310" t="s">
        <v>54</v>
      </c>
      <c r="T1310">
        <v>2</v>
      </c>
    </row>
    <row r="1311" spans="1:20" x14ac:dyDescent="0.2">
      <c r="A1311" s="4">
        <f t="shared" si="20"/>
        <v>45767</v>
      </c>
      <c r="B1311" t="s">
        <v>21</v>
      </c>
      <c r="C1311" t="s">
        <v>27</v>
      </c>
      <c r="D1311" t="s">
        <v>32</v>
      </c>
      <c r="E1311" t="s">
        <v>35</v>
      </c>
      <c r="F1311" t="s">
        <v>38</v>
      </c>
      <c r="G1311">
        <v>46023</v>
      </c>
      <c r="H1311" t="s">
        <v>42</v>
      </c>
      <c r="I1311" t="s">
        <v>45</v>
      </c>
      <c r="J1311">
        <v>292421</v>
      </c>
      <c r="K1311">
        <v>6</v>
      </c>
      <c r="L1311">
        <v>2109</v>
      </c>
      <c r="M1311">
        <v>15</v>
      </c>
      <c r="N1311">
        <v>2033</v>
      </c>
      <c r="O1311">
        <v>16505</v>
      </c>
      <c r="P1311">
        <v>8985</v>
      </c>
      <c r="Q1311" t="s">
        <v>46</v>
      </c>
      <c r="R1311" t="s">
        <v>50</v>
      </c>
      <c r="S1311" t="s">
        <v>55</v>
      </c>
      <c r="T1311">
        <v>3</v>
      </c>
    </row>
    <row r="1312" spans="1:20" x14ac:dyDescent="0.2">
      <c r="A1312" s="4">
        <f t="shared" si="20"/>
        <v>45767</v>
      </c>
      <c r="B1312" t="s">
        <v>20</v>
      </c>
      <c r="C1312" t="s">
        <v>25</v>
      </c>
      <c r="D1312" t="s">
        <v>32</v>
      </c>
      <c r="E1312" t="s">
        <v>35</v>
      </c>
      <c r="F1312" t="s">
        <v>40</v>
      </c>
      <c r="G1312">
        <v>64288</v>
      </c>
      <c r="H1312" t="s">
        <v>41</v>
      </c>
      <c r="I1312" t="s">
        <v>43</v>
      </c>
      <c r="J1312">
        <v>793290</v>
      </c>
      <c r="K1312">
        <v>4</v>
      </c>
      <c r="L1312">
        <v>1439</v>
      </c>
      <c r="M1312">
        <v>10</v>
      </c>
      <c r="N1312">
        <v>29487</v>
      </c>
      <c r="O1312">
        <v>6640</v>
      </c>
      <c r="P1312">
        <v>1441</v>
      </c>
      <c r="Q1312" t="s">
        <v>46</v>
      </c>
      <c r="R1312" t="s">
        <v>50</v>
      </c>
      <c r="S1312" t="s">
        <v>56</v>
      </c>
      <c r="T1312">
        <v>2</v>
      </c>
    </row>
    <row r="1313" spans="1:20" x14ac:dyDescent="0.2">
      <c r="A1313" s="4">
        <f t="shared" si="20"/>
        <v>45767</v>
      </c>
      <c r="B1313" t="s">
        <v>23</v>
      </c>
      <c r="C1313" t="s">
        <v>24</v>
      </c>
      <c r="D1313" t="s">
        <v>31</v>
      </c>
      <c r="E1313" t="s">
        <v>35</v>
      </c>
      <c r="F1313" t="s">
        <v>37</v>
      </c>
      <c r="G1313">
        <v>36622</v>
      </c>
      <c r="H1313" t="s">
        <v>42</v>
      </c>
      <c r="I1313" t="s">
        <v>43</v>
      </c>
      <c r="J1313">
        <v>716630</v>
      </c>
      <c r="K1313">
        <v>6</v>
      </c>
      <c r="L1313">
        <v>587</v>
      </c>
      <c r="M1313">
        <v>15</v>
      </c>
      <c r="N1313">
        <v>3403</v>
      </c>
      <c r="O1313">
        <v>27704</v>
      </c>
      <c r="P1313">
        <v>16928</v>
      </c>
      <c r="Q1313" t="s">
        <v>47</v>
      </c>
      <c r="R1313" t="s">
        <v>50</v>
      </c>
      <c r="S1313" t="s">
        <v>53</v>
      </c>
      <c r="T1313">
        <v>3</v>
      </c>
    </row>
    <row r="1314" spans="1:20" x14ac:dyDescent="0.2">
      <c r="A1314" s="4">
        <f t="shared" si="20"/>
        <v>45767</v>
      </c>
      <c r="B1314" t="s">
        <v>22</v>
      </c>
      <c r="C1314" t="s">
        <v>26</v>
      </c>
      <c r="D1314" t="s">
        <v>30</v>
      </c>
      <c r="E1314" t="s">
        <v>34</v>
      </c>
      <c r="F1314" t="s">
        <v>37</v>
      </c>
      <c r="G1314">
        <v>55201</v>
      </c>
      <c r="H1314" t="s">
        <v>42</v>
      </c>
      <c r="I1314" t="s">
        <v>43</v>
      </c>
      <c r="J1314">
        <v>188760</v>
      </c>
      <c r="K1314">
        <v>6</v>
      </c>
      <c r="L1314">
        <v>1062</v>
      </c>
      <c r="M1314">
        <v>20</v>
      </c>
      <c r="N1314">
        <v>5219</v>
      </c>
      <c r="O1314">
        <v>28203</v>
      </c>
      <c r="P1314">
        <v>12404</v>
      </c>
      <c r="Q1314" t="s">
        <v>49</v>
      </c>
      <c r="R1314" t="s">
        <v>52</v>
      </c>
      <c r="S1314" t="s">
        <v>53</v>
      </c>
      <c r="T1314">
        <v>2</v>
      </c>
    </row>
    <row r="1315" spans="1:20" x14ac:dyDescent="0.2">
      <c r="A1315" s="4">
        <f t="shared" si="20"/>
        <v>45767</v>
      </c>
      <c r="B1315" t="s">
        <v>22</v>
      </c>
      <c r="C1315" t="s">
        <v>24</v>
      </c>
      <c r="D1315" t="s">
        <v>33</v>
      </c>
      <c r="E1315" t="s">
        <v>34</v>
      </c>
      <c r="F1315" t="s">
        <v>38</v>
      </c>
      <c r="G1315">
        <v>85033</v>
      </c>
      <c r="H1315" t="s">
        <v>41</v>
      </c>
      <c r="I1315" t="s">
        <v>45</v>
      </c>
      <c r="J1315">
        <v>587988</v>
      </c>
      <c r="K1315">
        <v>3</v>
      </c>
      <c r="L1315">
        <v>1768</v>
      </c>
      <c r="M1315">
        <v>15</v>
      </c>
      <c r="N1315">
        <v>10077</v>
      </c>
      <c r="O1315">
        <v>5917</v>
      </c>
      <c r="P1315">
        <v>18288</v>
      </c>
      <c r="Q1315" t="s">
        <v>47</v>
      </c>
      <c r="R1315" t="s">
        <v>52</v>
      </c>
      <c r="S1315" t="s">
        <v>53</v>
      </c>
      <c r="T1315">
        <v>1</v>
      </c>
    </row>
    <row r="1316" spans="1:20" x14ac:dyDescent="0.2">
      <c r="A1316" s="4">
        <f t="shared" si="20"/>
        <v>45767</v>
      </c>
      <c r="B1316" t="s">
        <v>23</v>
      </c>
      <c r="C1316" t="s">
        <v>25</v>
      </c>
      <c r="D1316" t="s">
        <v>33</v>
      </c>
      <c r="E1316" t="s">
        <v>34</v>
      </c>
      <c r="F1316" t="s">
        <v>37</v>
      </c>
      <c r="G1316">
        <v>26350</v>
      </c>
      <c r="H1316" t="s">
        <v>42</v>
      </c>
      <c r="I1316" t="s">
        <v>45</v>
      </c>
      <c r="J1316">
        <v>234883</v>
      </c>
      <c r="K1316">
        <v>8</v>
      </c>
      <c r="L1316">
        <v>1990</v>
      </c>
      <c r="M1316">
        <v>10</v>
      </c>
      <c r="N1316">
        <v>4710</v>
      </c>
      <c r="O1316">
        <v>22629</v>
      </c>
      <c r="P1316">
        <v>10037</v>
      </c>
      <c r="Q1316" t="s">
        <v>48</v>
      </c>
      <c r="R1316" t="s">
        <v>50</v>
      </c>
      <c r="S1316" t="s">
        <v>55</v>
      </c>
      <c r="T1316">
        <v>1</v>
      </c>
    </row>
    <row r="1317" spans="1:20" x14ac:dyDescent="0.2">
      <c r="A1317" s="4">
        <f t="shared" si="20"/>
        <v>45767</v>
      </c>
      <c r="B1317" t="s">
        <v>21</v>
      </c>
      <c r="C1317" t="s">
        <v>27</v>
      </c>
      <c r="D1317" t="s">
        <v>28</v>
      </c>
      <c r="E1317" t="s">
        <v>36</v>
      </c>
      <c r="F1317" t="s">
        <v>40</v>
      </c>
      <c r="G1317">
        <v>64820</v>
      </c>
      <c r="H1317" t="s">
        <v>41</v>
      </c>
      <c r="I1317" t="s">
        <v>44</v>
      </c>
      <c r="J1317">
        <v>785728</v>
      </c>
      <c r="K1317">
        <v>5</v>
      </c>
      <c r="L1317">
        <v>3579</v>
      </c>
      <c r="M1317">
        <v>10</v>
      </c>
      <c r="N1317">
        <v>28178</v>
      </c>
      <c r="O1317">
        <v>12825</v>
      </c>
      <c r="P1317">
        <v>14856</v>
      </c>
      <c r="Q1317" t="s">
        <v>46</v>
      </c>
      <c r="R1317" t="s">
        <v>51</v>
      </c>
      <c r="S1317" t="s">
        <v>54</v>
      </c>
      <c r="T1317">
        <v>2</v>
      </c>
    </row>
    <row r="1318" spans="1:20" x14ac:dyDescent="0.2">
      <c r="A1318" s="4">
        <f t="shared" si="20"/>
        <v>45767</v>
      </c>
      <c r="B1318" t="s">
        <v>23</v>
      </c>
      <c r="C1318" t="s">
        <v>27</v>
      </c>
      <c r="D1318" t="s">
        <v>31</v>
      </c>
      <c r="E1318" t="s">
        <v>34</v>
      </c>
      <c r="F1318" t="s">
        <v>38</v>
      </c>
      <c r="G1318">
        <v>58709</v>
      </c>
      <c r="H1318" t="s">
        <v>41</v>
      </c>
      <c r="I1318" t="s">
        <v>44</v>
      </c>
      <c r="J1318">
        <v>501853</v>
      </c>
      <c r="K1318">
        <v>4</v>
      </c>
      <c r="L1318">
        <v>2072</v>
      </c>
      <c r="M1318">
        <v>15</v>
      </c>
      <c r="N1318">
        <v>48994</v>
      </c>
      <c r="O1318">
        <v>27181</v>
      </c>
      <c r="P1318">
        <v>2747</v>
      </c>
      <c r="Q1318" t="s">
        <v>49</v>
      </c>
      <c r="R1318" t="s">
        <v>52</v>
      </c>
      <c r="S1318" t="s">
        <v>56</v>
      </c>
      <c r="T1318">
        <v>5</v>
      </c>
    </row>
    <row r="1319" spans="1:20" x14ac:dyDescent="0.2">
      <c r="A1319" s="4">
        <f t="shared" si="20"/>
        <v>45767</v>
      </c>
      <c r="B1319" t="s">
        <v>21</v>
      </c>
      <c r="C1319" t="s">
        <v>24</v>
      </c>
      <c r="D1319" t="s">
        <v>28</v>
      </c>
      <c r="E1319" t="s">
        <v>34</v>
      </c>
      <c r="F1319" t="s">
        <v>40</v>
      </c>
      <c r="G1319">
        <v>98232</v>
      </c>
      <c r="H1319" t="s">
        <v>41</v>
      </c>
      <c r="I1319" t="s">
        <v>44</v>
      </c>
      <c r="J1319">
        <v>898565</v>
      </c>
      <c r="K1319">
        <v>2</v>
      </c>
      <c r="L1319">
        <v>3671</v>
      </c>
      <c r="M1319">
        <v>0</v>
      </c>
      <c r="N1319">
        <v>47645</v>
      </c>
      <c r="O1319">
        <v>8306</v>
      </c>
      <c r="P1319">
        <v>517</v>
      </c>
      <c r="Q1319" t="s">
        <v>49</v>
      </c>
      <c r="R1319" t="s">
        <v>52</v>
      </c>
      <c r="S1319" t="s">
        <v>53</v>
      </c>
      <c r="T1319">
        <v>1</v>
      </c>
    </row>
    <row r="1320" spans="1:20" x14ac:dyDescent="0.2">
      <c r="A1320" s="4">
        <f t="shared" si="20"/>
        <v>45767</v>
      </c>
      <c r="B1320" t="s">
        <v>23</v>
      </c>
      <c r="C1320" t="s">
        <v>27</v>
      </c>
      <c r="D1320" t="s">
        <v>33</v>
      </c>
      <c r="E1320" t="s">
        <v>36</v>
      </c>
      <c r="F1320" t="s">
        <v>40</v>
      </c>
      <c r="G1320">
        <v>37470</v>
      </c>
      <c r="H1320" t="s">
        <v>42</v>
      </c>
      <c r="I1320" t="s">
        <v>44</v>
      </c>
      <c r="J1320">
        <v>671274</v>
      </c>
      <c r="K1320">
        <v>1</v>
      </c>
      <c r="L1320">
        <v>3300</v>
      </c>
      <c r="M1320">
        <v>0</v>
      </c>
      <c r="N1320">
        <v>34487</v>
      </c>
      <c r="O1320">
        <v>15262</v>
      </c>
      <c r="P1320">
        <v>8571</v>
      </c>
      <c r="Q1320" t="s">
        <v>48</v>
      </c>
      <c r="R1320" t="s">
        <v>50</v>
      </c>
      <c r="S1320" t="s">
        <v>55</v>
      </c>
      <c r="T1320">
        <v>4</v>
      </c>
    </row>
    <row r="1321" spans="1:20" x14ac:dyDescent="0.2">
      <c r="A1321" s="4">
        <f t="shared" si="20"/>
        <v>45767</v>
      </c>
      <c r="B1321" t="s">
        <v>20</v>
      </c>
      <c r="C1321" t="s">
        <v>25</v>
      </c>
      <c r="D1321" t="s">
        <v>32</v>
      </c>
      <c r="E1321" t="s">
        <v>36</v>
      </c>
      <c r="F1321" t="s">
        <v>37</v>
      </c>
      <c r="G1321">
        <v>40889</v>
      </c>
      <c r="H1321" t="s">
        <v>42</v>
      </c>
      <c r="I1321" t="s">
        <v>45</v>
      </c>
      <c r="J1321">
        <v>522087</v>
      </c>
      <c r="K1321">
        <v>7</v>
      </c>
      <c r="L1321">
        <v>3913</v>
      </c>
      <c r="M1321">
        <v>5</v>
      </c>
      <c r="N1321">
        <v>40438</v>
      </c>
      <c r="O1321">
        <v>12125</v>
      </c>
      <c r="P1321">
        <v>1369</v>
      </c>
      <c r="Q1321" t="s">
        <v>48</v>
      </c>
      <c r="R1321" t="s">
        <v>52</v>
      </c>
      <c r="S1321" t="s">
        <v>53</v>
      </c>
      <c r="T1321">
        <v>3</v>
      </c>
    </row>
    <row r="1322" spans="1:20" x14ac:dyDescent="0.2">
      <c r="A1322" s="4">
        <f t="shared" si="20"/>
        <v>45768</v>
      </c>
      <c r="B1322" t="s">
        <v>21</v>
      </c>
      <c r="C1322" t="s">
        <v>24</v>
      </c>
      <c r="D1322" t="s">
        <v>30</v>
      </c>
      <c r="E1322" t="s">
        <v>35</v>
      </c>
      <c r="F1322" t="s">
        <v>37</v>
      </c>
      <c r="G1322">
        <v>20224</v>
      </c>
      <c r="H1322" t="s">
        <v>42</v>
      </c>
      <c r="I1322" t="s">
        <v>45</v>
      </c>
      <c r="J1322">
        <v>848467</v>
      </c>
      <c r="K1322">
        <v>3</v>
      </c>
      <c r="L1322">
        <v>1757</v>
      </c>
      <c r="M1322">
        <v>10</v>
      </c>
      <c r="N1322">
        <v>14964</v>
      </c>
      <c r="O1322">
        <v>6801</v>
      </c>
      <c r="P1322">
        <v>5961</v>
      </c>
      <c r="Q1322" t="s">
        <v>48</v>
      </c>
      <c r="R1322" t="s">
        <v>51</v>
      </c>
      <c r="S1322" t="s">
        <v>53</v>
      </c>
      <c r="T1322">
        <v>4</v>
      </c>
    </row>
    <row r="1323" spans="1:20" x14ac:dyDescent="0.2">
      <c r="A1323" s="4">
        <f t="shared" si="20"/>
        <v>45768</v>
      </c>
      <c r="B1323" t="s">
        <v>20</v>
      </c>
      <c r="C1323" t="s">
        <v>27</v>
      </c>
      <c r="D1323" t="s">
        <v>31</v>
      </c>
      <c r="E1323" t="s">
        <v>36</v>
      </c>
      <c r="F1323" t="s">
        <v>39</v>
      </c>
      <c r="G1323">
        <v>15465</v>
      </c>
      <c r="H1323" t="s">
        <v>42</v>
      </c>
      <c r="I1323" t="s">
        <v>45</v>
      </c>
      <c r="J1323">
        <v>607405</v>
      </c>
      <c r="K1323">
        <v>3</v>
      </c>
      <c r="L1323">
        <v>2919</v>
      </c>
      <c r="M1323">
        <v>0</v>
      </c>
      <c r="N1323">
        <v>23602</v>
      </c>
      <c r="O1323">
        <v>24129</v>
      </c>
      <c r="P1323">
        <v>11716</v>
      </c>
      <c r="Q1323" t="s">
        <v>46</v>
      </c>
      <c r="R1323" t="s">
        <v>50</v>
      </c>
      <c r="S1323" t="s">
        <v>53</v>
      </c>
      <c r="T1323">
        <v>2</v>
      </c>
    </row>
    <row r="1324" spans="1:20" x14ac:dyDescent="0.2">
      <c r="A1324" s="4">
        <f t="shared" si="20"/>
        <v>45768</v>
      </c>
      <c r="B1324" t="s">
        <v>22</v>
      </c>
      <c r="C1324" t="s">
        <v>26</v>
      </c>
      <c r="D1324" t="s">
        <v>32</v>
      </c>
      <c r="E1324" t="s">
        <v>36</v>
      </c>
      <c r="F1324" t="s">
        <v>40</v>
      </c>
      <c r="G1324">
        <v>92418</v>
      </c>
      <c r="H1324" t="s">
        <v>41</v>
      </c>
      <c r="I1324" t="s">
        <v>45</v>
      </c>
      <c r="J1324">
        <v>551549</v>
      </c>
      <c r="K1324">
        <v>3</v>
      </c>
      <c r="L1324">
        <v>1643</v>
      </c>
      <c r="M1324">
        <v>5</v>
      </c>
      <c r="N1324">
        <v>30288</v>
      </c>
      <c r="O1324">
        <v>16498</v>
      </c>
      <c r="P1324">
        <v>15809</v>
      </c>
      <c r="Q1324" t="s">
        <v>46</v>
      </c>
      <c r="R1324" t="s">
        <v>52</v>
      </c>
      <c r="S1324" t="s">
        <v>53</v>
      </c>
      <c r="T1324">
        <v>2</v>
      </c>
    </row>
    <row r="1325" spans="1:20" x14ac:dyDescent="0.2">
      <c r="A1325" s="4">
        <f t="shared" si="20"/>
        <v>45768</v>
      </c>
      <c r="B1325" t="s">
        <v>23</v>
      </c>
      <c r="C1325" t="s">
        <v>26</v>
      </c>
      <c r="D1325" t="s">
        <v>30</v>
      </c>
      <c r="E1325" t="s">
        <v>34</v>
      </c>
      <c r="F1325" t="s">
        <v>37</v>
      </c>
      <c r="G1325">
        <v>65214</v>
      </c>
      <c r="H1325" t="s">
        <v>41</v>
      </c>
      <c r="I1325" t="s">
        <v>43</v>
      </c>
      <c r="J1325">
        <v>155508</v>
      </c>
      <c r="K1325">
        <v>3</v>
      </c>
      <c r="L1325">
        <v>4774</v>
      </c>
      <c r="M1325">
        <v>0</v>
      </c>
      <c r="N1325">
        <v>32714</v>
      </c>
      <c r="O1325">
        <v>25647</v>
      </c>
      <c r="P1325">
        <v>6149</v>
      </c>
      <c r="Q1325" t="s">
        <v>48</v>
      </c>
      <c r="R1325" t="s">
        <v>50</v>
      </c>
      <c r="S1325" t="s">
        <v>56</v>
      </c>
      <c r="T1325">
        <v>5</v>
      </c>
    </row>
    <row r="1326" spans="1:20" x14ac:dyDescent="0.2">
      <c r="A1326" s="4">
        <f t="shared" si="20"/>
        <v>45768</v>
      </c>
      <c r="B1326" t="s">
        <v>22</v>
      </c>
      <c r="C1326" t="s">
        <v>25</v>
      </c>
      <c r="D1326" t="s">
        <v>31</v>
      </c>
      <c r="E1326" t="s">
        <v>35</v>
      </c>
      <c r="F1326" t="s">
        <v>40</v>
      </c>
      <c r="G1326">
        <v>12944</v>
      </c>
      <c r="H1326" t="s">
        <v>42</v>
      </c>
      <c r="I1326" t="s">
        <v>44</v>
      </c>
      <c r="J1326">
        <v>363545</v>
      </c>
      <c r="K1326">
        <v>2</v>
      </c>
      <c r="L1326">
        <v>3665</v>
      </c>
      <c r="M1326">
        <v>15</v>
      </c>
      <c r="N1326">
        <v>5602</v>
      </c>
      <c r="O1326">
        <v>3292</v>
      </c>
      <c r="P1326">
        <v>5410</v>
      </c>
      <c r="Q1326" t="s">
        <v>46</v>
      </c>
      <c r="R1326" t="s">
        <v>50</v>
      </c>
      <c r="S1326" t="s">
        <v>53</v>
      </c>
      <c r="T1326">
        <v>1</v>
      </c>
    </row>
    <row r="1327" spans="1:20" x14ac:dyDescent="0.2">
      <c r="A1327" s="4">
        <f t="shared" si="20"/>
        <v>45768</v>
      </c>
      <c r="B1327" t="s">
        <v>22</v>
      </c>
      <c r="C1327" t="s">
        <v>27</v>
      </c>
      <c r="D1327" t="s">
        <v>31</v>
      </c>
      <c r="E1327" t="s">
        <v>35</v>
      </c>
      <c r="F1327" t="s">
        <v>39</v>
      </c>
      <c r="G1327">
        <v>34336</v>
      </c>
      <c r="H1327" t="s">
        <v>42</v>
      </c>
      <c r="I1327" t="s">
        <v>45</v>
      </c>
      <c r="J1327">
        <v>765364</v>
      </c>
      <c r="K1327">
        <v>6</v>
      </c>
      <c r="L1327">
        <v>3114</v>
      </c>
      <c r="M1327">
        <v>10</v>
      </c>
      <c r="N1327">
        <v>24488</v>
      </c>
      <c r="O1327">
        <v>22058</v>
      </c>
      <c r="P1327">
        <v>2059</v>
      </c>
      <c r="Q1327" t="s">
        <v>47</v>
      </c>
      <c r="R1327" t="s">
        <v>51</v>
      </c>
      <c r="S1327" t="s">
        <v>53</v>
      </c>
      <c r="T1327">
        <v>1</v>
      </c>
    </row>
    <row r="1328" spans="1:20" x14ac:dyDescent="0.2">
      <c r="A1328" s="4">
        <f t="shared" si="20"/>
        <v>45768</v>
      </c>
      <c r="B1328" t="s">
        <v>22</v>
      </c>
      <c r="C1328" t="s">
        <v>25</v>
      </c>
      <c r="D1328" t="s">
        <v>33</v>
      </c>
      <c r="E1328" t="s">
        <v>36</v>
      </c>
      <c r="F1328" t="s">
        <v>40</v>
      </c>
      <c r="G1328">
        <v>48624</v>
      </c>
      <c r="H1328" t="s">
        <v>41</v>
      </c>
      <c r="I1328" t="s">
        <v>45</v>
      </c>
      <c r="J1328">
        <v>329921</v>
      </c>
      <c r="K1328">
        <v>3</v>
      </c>
      <c r="L1328">
        <v>1247</v>
      </c>
      <c r="M1328">
        <v>0</v>
      </c>
      <c r="N1328">
        <v>6096</v>
      </c>
      <c r="O1328">
        <v>15977</v>
      </c>
      <c r="P1328">
        <v>12259</v>
      </c>
      <c r="Q1328" t="s">
        <v>49</v>
      </c>
      <c r="R1328" t="s">
        <v>51</v>
      </c>
      <c r="S1328" t="s">
        <v>56</v>
      </c>
      <c r="T1328">
        <v>4</v>
      </c>
    </row>
    <row r="1329" spans="1:20" x14ac:dyDescent="0.2">
      <c r="A1329" s="4">
        <f t="shared" si="20"/>
        <v>45768</v>
      </c>
      <c r="B1329" t="s">
        <v>22</v>
      </c>
      <c r="C1329" t="s">
        <v>24</v>
      </c>
      <c r="D1329" t="s">
        <v>32</v>
      </c>
      <c r="E1329" t="s">
        <v>34</v>
      </c>
      <c r="F1329" t="s">
        <v>38</v>
      </c>
      <c r="G1329">
        <v>75206</v>
      </c>
      <c r="H1329" t="s">
        <v>42</v>
      </c>
      <c r="I1329" t="s">
        <v>44</v>
      </c>
      <c r="J1329">
        <v>266373</v>
      </c>
      <c r="K1329">
        <v>1</v>
      </c>
      <c r="L1329">
        <v>3989</v>
      </c>
      <c r="M1329">
        <v>15</v>
      </c>
      <c r="N1329">
        <v>37102</v>
      </c>
      <c r="O1329">
        <v>10425</v>
      </c>
      <c r="P1329">
        <v>6100</v>
      </c>
      <c r="Q1329" t="s">
        <v>46</v>
      </c>
      <c r="R1329" t="s">
        <v>52</v>
      </c>
      <c r="S1329" t="s">
        <v>56</v>
      </c>
      <c r="T1329">
        <v>1</v>
      </c>
    </row>
    <row r="1330" spans="1:20" x14ac:dyDescent="0.2">
      <c r="A1330" s="4">
        <f t="shared" si="20"/>
        <v>45768</v>
      </c>
      <c r="B1330" t="s">
        <v>23</v>
      </c>
      <c r="C1330" t="s">
        <v>26</v>
      </c>
      <c r="D1330" t="s">
        <v>31</v>
      </c>
      <c r="E1330" t="s">
        <v>34</v>
      </c>
      <c r="F1330" t="s">
        <v>39</v>
      </c>
      <c r="G1330">
        <v>54764</v>
      </c>
      <c r="H1330" t="s">
        <v>41</v>
      </c>
      <c r="I1330" t="s">
        <v>45</v>
      </c>
      <c r="J1330">
        <v>986745</v>
      </c>
      <c r="K1330">
        <v>9</v>
      </c>
      <c r="L1330">
        <v>3133</v>
      </c>
      <c r="M1330">
        <v>5</v>
      </c>
      <c r="N1330">
        <v>8116</v>
      </c>
      <c r="O1330">
        <v>17577</v>
      </c>
      <c r="P1330">
        <v>17224</v>
      </c>
      <c r="Q1330" t="s">
        <v>49</v>
      </c>
      <c r="R1330" t="s">
        <v>50</v>
      </c>
      <c r="S1330" t="s">
        <v>53</v>
      </c>
      <c r="T1330">
        <v>2</v>
      </c>
    </row>
    <row r="1331" spans="1:20" x14ac:dyDescent="0.2">
      <c r="A1331" s="4">
        <f t="shared" si="20"/>
        <v>45768</v>
      </c>
      <c r="B1331" t="s">
        <v>22</v>
      </c>
      <c r="C1331" t="s">
        <v>24</v>
      </c>
      <c r="D1331" t="s">
        <v>29</v>
      </c>
      <c r="E1331" t="s">
        <v>34</v>
      </c>
      <c r="F1331" t="s">
        <v>39</v>
      </c>
      <c r="G1331">
        <v>55420</v>
      </c>
      <c r="H1331" t="s">
        <v>42</v>
      </c>
      <c r="I1331" t="s">
        <v>43</v>
      </c>
      <c r="J1331">
        <v>586760</v>
      </c>
      <c r="K1331">
        <v>6</v>
      </c>
      <c r="L1331">
        <v>3988</v>
      </c>
      <c r="M1331">
        <v>15</v>
      </c>
      <c r="N1331">
        <v>17539</v>
      </c>
      <c r="O1331">
        <v>13619</v>
      </c>
      <c r="P1331">
        <v>-2712</v>
      </c>
      <c r="Q1331" t="s">
        <v>47</v>
      </c>
      <c r="R1331" t="s">
        <v>52</v>
      </c>
      <c r="S1331" t="s">
        <v>56</v>
      </c>
      <c r="T1331">
        <v>5</v>
      </c>
    </row>
    <row r="1332" spans="1:20" x14ac:dyDescent="0.2">
      <c r="A1332" s="4">
        <f t="shared" si="20"/>
        <v>45768</v>
      </c>
      <c r="B1332" t="s">
        <v>23</v>
      </c>
      <c r="C1332" t="s">
        <v>27</v>
      </c>
      <c r="D1332" t="s">
        <v>31</v>
      </c>
      <c r="E1332" t="s">
        <v>34</v>
      </c>
      <c r="F1332" t="s">
        <v>40</v>
      </c>
      <c r="G1332">
        <v>99758</v>
      </c>
      <c r="H1332" t="s">
        <v>42</v>
      </c>
      <c r="I1332" t="s">
        <v>45</v>
      </c>
      <c r="J1332">
        <v>236973</v>
      </c>
      <c r="K1332">
        <v>6</v>
      </c>
      <c r="L1332">
        <v>2347</v>
      </c>
      <c r="M1332">
        <v>5</v>
      </c>
      <c r="N1332">
        <v>31610</v>
      </c>
      <c r="O1332">
        <v>29158</v>
      </c>
      <c r="P1332">
        <v>16063</v>
      </c>
      <c r="Q1332" t="s">
        <v>46</v>
      </c>
      <c r="R1332" t="s">
        <v>52</v>
      </c>
      <c r="S1332" t="s">
        <v>54</v>
      </c>
      <c r="T1332">
        <v>3</v>
      </c>
    </row>
    <row r="1333" spans="1:20" x14ac:dyDescent="0.2">
      <c r="A1333" s="4">
        <f t="shared" si="20"/>
        <v>45768</v>
      </c>
      <c r="B1333" t="s">
        <v>23</v>
      </c>
      <c r="C1333" t="s">
        <v>25</v>
      </c>
      <c r="D1333" t="s">
        <v>30</v>
      </c>
      <c r="E1333" t="s">
        <v>36</v>
      </c>
      <c r="F1333" t="s">
        <v>40</v>
      </c>
      <c r="G1333">
        <v>75671</v>
      </c>
      <c r="H1333" t="s">
        <v>42</v>
      </c>
      <c r="I1333" t="s">
        <v>44</v>
      </c>
      <c r="J1333">
        <v>956053</v>
      </c>
      <c r="K1333">
        <v>9</v>
      </c>
      <c r="L1333">
        <v>4525</v>
      </c>
      <c r="M1333">
        <v>0</v>
      </c>
      <c r="N1333">
        <v>3279</v>
      </c>
      <c r="O1333">
        <v>29964</v>
      </c>
      <c r="P1333">
        <v>7048</v>
      </c>
      <c r="Q1333" t="s">
        <v>48</v>
      </c>
      <c r="R1333" t="s">
        <v>52</v>
      </c>
      <c r="S1333" t="s">
        <v>56</v>
      </c>
      <c r="T1333">
        <v>4</v>
      </c>
    </row>
    <row r="1334" spans="1:20" x14ac:dyDescent="0.2">
      <c r="A1334" s="4">
        <f t="shared" si="20"/>
        <v>45769</v>
      </c>
      <c r="B1334" t="s">
        <v>20</v>
      </c>
      <c r="C1334" t="s">
        <v>25</v>
      </c>
      <c r="D1334" t="s">
        <v>33</v>
      </c>
      <c r="E1334" t="s">
        <v>34</v>
      </c>
      <c r="F1334" t="s">
        <v>37</v>
      </c>
      <c r="G1334">
        <v>25773</v>
      </c>
      <c r="H1334" t="s">
        <v>41</v>
      </c>
      <c r="I1334" t="s">
        <v>43</v>
      </c>
      <c r="J1334">
        <v>481817</v>
      </c>
      <c r="K1334">
        <v>2</v>
      </c>
      <c r="L1334">
        <v>1645</v>
      </c>
      <c r="M1334">
        <v>20</v>
      </c>
      <c r="N1334">
        <v>39717</v>
      </c>
      <c r="O1334">
        <v>26305</v>
      </c>
      <c r="P1334">
        <v>7244</v>
      </c>
      <c r="Q1334" t="s">
        <v>48</v>
      </c>
      <c r="R1334" t="s">
        <v>51</v>
      </c>
      <c r="S1334" t="s">
        <v>54</v>
      </c>
      <c r="T1334">
        <v>4</v>
      </c>
    </row>
    <row r="1335" spans="1:20" x14ac:dyDescent="0.2">
      <c r="A1335" s="4">
        <f t="shared" si="20"/>
        <v>45769</v>
      </c>
      <c r="B1335" t="s">
        <v>21</v>
      </c>
      <c r="C1335" t="s">
        <v>25</v>
      </c>
      <c r="D1335" t="s">
        <v>28</v>
      </c>
      <c r="E1335" t="s">
        <v>35</v>
      </c>
      <c r="F1335" t="s">
        <v>38</v>
      </c>
      <c r="G1335">
        <v>36447</v>
      </c>
      <c r="H1335" t="s">
        <v>41</v>
      </c>
      <c r="I1335" t="s">
        <v>43</v>
      </c>
      <c r="J1335">
        <v>883266</v>
      </c>
      <c r="K1335">
        <v>9</v>
      </c>
      <c r="L1335">
        <v>2604</v>
      </c>
      <c r="M1335">
        <v>15</v>
      </c>
      <c r="N1335">
        <v>2049</v>
      </c>
      <c r="O1335">
        <v>25611</v>
      </c>
      <c r="P1335">
        <v>16080</v>
      </c>
      <c r="Q1335" t="s">
        <v>47</v>
      </c>
      <c r="R1335" t="s">
        <v>50</v>
      </c>
      <c r="S1335" t="s">
        <v>56</v>
      </c>
      <c r="T1335">
        <v>3</v>
      </c>
    </row>
    <row r="1336" spans="1:20" x14ac:dyDescent="0.2">
      <c r="A1336" s="4">
        <f t="shared" si="20"/>
        <v>45769</v>
      </c>
      <c r="B1336" t="s">
        <v>21</v>
      </c>
      <c r="C1336" t="s">
        <v>24</v>
      </c>
      <c r="D1336" t="s">
        <v>33</v>
      </c>
      <c r="E1336" t="s">
        <v>35</v>
      </c>
      <c r="F1336" t="s">
        <v>39</v>
      </c>
      <c r="G1336">
        <v>14033</v>
      </c>
      <c r="H1336" t="s">
        <v>42</v>
      </c>
      <c r="I1336" t="s">
        <v>44</v>
      </c>
      <c r="J1336">
        <v>804169</v>
      </c>
      <c r="K1336">
        <v>3</v>
      </c>
      <c r="L1336">
        <v>4356</v>
      </c>
      <c r="M1336">
        <v>20</v>
      </c>
      <c r="N1336">
        <v>40419</v>
      </c>
      <c r="O1336">
        <v>14839</v>
      </c>
      <c r="P1336">
        <v>9355</v>
      </c>
      <c r="Q1336" t="s">
        <v>47</v>
      </c>
      <c r="R1336" t="s">
        <v>50</v>
      </c>
      <c r="S1336" t="s">
        <v>56</v>
      </c>
      <c r="T1336">
        <v>2</v>
      </c>
    </row>
    <row r="1337" spans="1:20" x14ac:dyDescent="0.2">
      <c r="A1337" s="4">
        <f t="shared" si="20"/>
        <v>45769</v>
      </c>
      <c r="B1337" t="s">
        <v>23</v>
      </c>
      <c r="C1337" t="s">
        <v>26</v>
      </c>
      <c r="D1337" t="s">
        <v>28</v>
      </c>
      <c r="E1337" t="s">
        <v>36</v>
      </c>
      <c r="F1337" t="s">
        <v>39</v>
      </c>
      <c r="G1337">
        <v>65852</v>
      </c>
      <c r="H1337" t="s">
        <v>42</v>
      </c>
      <c r="I1337" t="s">
        <v>44</v>
      </c>
      <c r="J1337">
        <v>750833</v>
      </c>
      <c r="K1337">
        <v>3</v>
      </c>
      <c r="L1337">
        <v>3268</v>
      </c>
      <c r="M1337">
        <v>10</v>
      </c>
      <c r="N1337">
        <v>29240</v>
      </c>
      <c r="O1337">
        <v>6197</v>
      </c>
      <c r="P1337">
        <v>18000</v>
      </c>
      <c r="Q1337" t="s">
        <v>46</v>
      </c>
      <c r="R1337" t="s">
        <v>51</v>
      </c>
      <c r="S1337" t="s">
        <v>53</v>
      </c>
      <c r="T1337">
        <v>4</v>
      </c>
    </row>
    <row r="1338" spans="1:20" x14ac:dyDescent="0.2">
      <c r="A1338" s="4">
        <f t="shared" si="20"/>
        <v>45769</v>
      </c>
      <c r="B1338" t="s">
        <v>20</v>
      </c>
      <c r="C1338" t="s">
        <v>24</v>
      </c>
      <c r="D1338" t="s">
        <v>32</v>
      </c>
      <c r="E1338" t="s">
        <v>34</v>
      </c>
      <c r="F1338" t="s">
        <v>39</v>
      </c>
      <c r="G1338">
        <v>30497</v>
      </c>
      <c r="H1338" t="s">
        <v>42</v>
      </c>
      <c r="I1338" t="s">
        <v>43</v>
      </c>
      <c r="J1338">
        <v>967731</v>
      </c>
      <c r="K1338">
        <v>3</v>
      </c>
      <c r="L1338">
        <v>4559</v>
      </c>
      <c r="M1338">
        <v>20</v>
      </c>
      <c r="N1338">
        <v>44734</v>
      </c>
      <c r="O1338">
        <v>24572</v>
      </c>
      <c r="P1338">
        <v>17484</v>
      </c>
      <c r="Q1338" t="s">
        <v>47</v>
      </c>
      <c r="R1338" t="s">
        <v>51</v>
      </c>
      <c r="S1338" t="s">
        <v>55</v>
      </c>
      <c r="T1338">
        <v>1</v>
      </c>
    </row>
    <row r="1339" spans="1:20" x14ac:dyDescent="0.2">
      <c r="A1339" s="4">
        <f t="shared" si="20"/>
        <v>45769</v>
      </c>
      <c r="B1339" t="s">
        <v>23</v>
      </c>
      <c r="C1339" t="s">
        <v>24</v>
      </c>
      <c r="D1339" t="s">
        <v>32</v>
      </c>
      <c r="E1339" t="s">
        <v>34</v>
      </c>
      <c r="F1339" t="s">
        <v>37</v>
      </c>
      <c r="G1339">
        <v>89714</v>
      </c>
      <c r="H1339" t="s">
        <v>42</v>
      </c>
      <c r="I1339" t="s">
        <v>45</v>
      </c>
      <c r="J1339">
        <v>682459</v>
      </c>
      <c r="K1339">
        <v>1</v>
      </c>
      <c r="L1339">
        <v>2308</v>
      </c>
      <c r="M1339">
        <v>10</v>
      </c>
      <c r="N1339">
        <v>38814</v>
      </c>
      <c r="O1339">
        <v>14958</v>
      </c>
      <c r="P1339">
        <v>5380</v>
      </c>
      <c r="Q1339" t="s">
        <v>49</v>
      </c>
      <c r="R1339" t="s">
        <v>52</v>
      </c>
      <c r="S1339" t="s">
        <v>55</v>
      </c>
      <c r="T1339">
        <v>1</v>
      </c>
    </row>
    <row r="1340" spans="1:20" x14ac:dyDescent="0.2">
      <c r="A1340" s="4">
        <f t="shared" si="20"/>
        <v>45769</v>
      </c>
      <c r="B1340" t="s">
        <v>23</v>
      </c>
      <c r="C1340" t="s">
        <v>27</v>
      </c>
      <c r="D1340" t="s">
        <v>31</v>
      </c>
      <c r="E1340" t="s">
        <v>34</v>
      </c>
      <c r="F1340" t="s">
        <v>38</v>
      </c>
      <c r="G1340">
        <v>82082</v>
      </c>
      <c r="H1340" t="s">
        <v>42</v>
      </c>
      <c r="I1340" t="s">
        <v>44</v>
      </c>
      <c r="J1340">
        <v>372498</v>
      </c>
      <c r="K1340">
        <v>7</v>
      </c>
      <c r="L1340">
        <v>909</v>
      </c>
      <c r="M1340">
        <v>0</v>
      </c>
      <c r="N1340">
        <v>18449</v>
      </c>
      <c r="O1340">
        <v>9436</v>
      </c>
      <c r="P1340">
        <v>11248</v>
      </c>
      <c r="Q1340" t="s">
        <v>48</v>
      </c>
      <c r="R1340" t="s">
        <v>52</v>
      </c>
      <c r="S1340" t="s">
        <v>53</v>
      </c>
      <c r="T1340">
        <v>1</v>
      </c>
    </row>
    <row r="1341" spans="1:20" x14ac:dyDescent="0.2">
      <c r="A1341" s="4">
        <f t="shared" si="20"/>
        <v>45769</v>
      </c>
      <c r="B1341" t="s">
        <v>23</v>
      </c>
      <c r="C1341" t="s">
        <v>27</v>
      </c>
      <c r="D1341" t="s">
        <v>29</v>
      </c>
      <c r="E1341" t="s">
        <v>34</v>
      </c>
      <c r="F1341" t="s">
        <v>39</v>
      </c>
      <c r="G1341">
        <v>83932</v>
      </c>
      <c r="H1341" t="s">
        <v>42</v>
      </c>
      <c r="I1341" t="s">
        <v>43</v>
      </c>
      <c r="J1341">
        <v>330651</v>
      </c>
      <c r="K1341">
        <v>7</v>
      </c>
      <c r="L1341">
        <v>1145</v>
      </c>
      <c r="M1341">
        <v>0</v>
      </c>
      <c r="N1341">
        <v>8539</v>
      </c>
      <c r="O1341">
        <v>4466</v>
      </c>
      <c r="P1341">
        <v>-218</v>
      </c>
      <c r="Q1341" t="s">
        <v>46</v>
      </c>
      <c r="R1341" t="s">
        <v>51</v>
      </c>
      <c r="S1341" t="s">
        <v>55</v>
      </c>
      <c r="T1341">
        <v>5</v>
      </c>
    </row>
    <row r="1342" spans="1:20" x14ac:dyDescent="0.2">
      <c r="A1342" s="4">
        <f t="shared" si="20"/>
        <v>45769</v>
      </c>
      <c r="B1342" t="s">
        <v>20</v>
      </c>
      <c r="C1342" t="s">
        <v>27</v>
      </c>
      <c r="D1342" t="s">
        <v>32</v>
      </c>
      <c r="E1342" t="s">
        <v>36</v>
      </c>
      <c r="F1342" t="s">
        <v>39</v>
      </c>
      <c r="G1342">
        <v>30978</v>
      </c>
      <c r="H1342" t="s">
        <v>42</v>
      </c>
      <c r="I1342" t="s">
        <v>44</v>
      </c>
      <c r="J1342">
        <v>683148</v>
      </c>
      <c r="K1342">
        <v>2</v>
      </c>
      <c r="L1342">
        <v>4420</v>
      </c>
      <c r="M1342">
        <v>15</v>
      </c>
      <c r="N1342">
        <v>23754</v>
      </c>
      <c r="O1342">
        <v>12959</v>
      </c>
      <c r="P1342">
        <v>17109</v>
      </c>
      <c r="Q1342" t="s">
        <v>47</v>
      </c>
      <c r="R1342" t="s">
        <v>51</v>
      </c>
      <c r="S1342" t="s">
        <v>54</v>
      </c>
      <c r="T1342">
        <v>3</v>
      </c>
    </row>
    <row r="1343" spans="1:20" x14ac:dyDescent="0.2">
      <c r="A1343" s="4">
        <f t="shared" si="20"/>
        <v>45769</v>
      </c>
      <c r="B1343" t="s">
        <v>21</v>
      </c>
      <c r="C1343" t="s">
        <v>26</v>
      </c>
      <c r="D1343" t="s">
        <v>31</v>
      </c>
      <c r="E1343" t="s">
        <v>34</v>
      </c>
      <c r="F1343" t="s">
        <v>37</v>
      </c>
      <c r="G1343">
        <v>22882</v>
      </c>
      <c r="H1343" t="s">
        <v>42</v>
      </c>
      <c r="I1343" t="s">
        <v>45</v>
      </c>
      <c r="J1343">
        <v>895936</v>
      </c>
      <c r="K1343">
        <v>6</v>
      </c>
      <c r="L1343">
        <v>2051</v>
      </c>
      <c r="M1343">
        <v>20</v>
      </c>
      <c r="N1343">
        <v>6223</v>
      </c>
      <c r="O1343">
        <v>17043</v>
      </c>
      <c r="P1343">
        <v>16964</v>
      </c>
      <c r="Q1343" t="s">
        <v>49</v>
      </c>
      <c r="R1343" t="s">
        <v>50</v>
      </c>
      <c r="S1343" t="s">
        <v>54</v>
      </c>
      <c r="T1343">
        <v>2</v>
      </c>
    </row>
    <row r="1344" spans="1:20" x14ac:dyDescent="0.2">
      <c r="A1344" s="4">
        <f t="shared" si="20"/>
        <v>45769</v>
      </c>
      <c r="B1344" t="s">
        <v>20</v>
      </c>
      <c r="C1344" t="s">
        <v>26</v>
      </c>
      <c r="D1344" t="s">
        <v>33</v>
      </c>
      <c r="E1344" t="s">
        <v>36</v>
      </c>
      <c r="F1344" t="s">
        <v>40</v>
      </c>
      <c r="G1344">
        <v>26945</v>
      </c>
      <c r="H1344" t="s">
        <v>41</v>
      </c>
      <c r="I1344" t="s">
        <v>45</v>
      </c>
      <c r="J1344">
        <v>285392</v>
      </c>
      <c r="K1344">
        <v>4</v>
      </c>
      <c r="L1344">
        <v>1613</v>
      </c>
      <c r="M1344">
        <v>10</v>
      </c>
      <c r="N1344">
        <v>29320</v>
      </c>
      <c r="O1344">
        <v>6212</v>
      </c>
      <c r="P1344">
        <v>15870</v>
      </c>
      <c r="Q1344" t="s">
        <v>48</v>
      </c>
      <c r="R1344" t="s">
        <v>50</v>
      </c>
      <c r="S1344" t="s">
        <v>56</v>
      </c>
      <c r="T1344">
        <v>1</v>
      </c>
    </row>
    <row r="1345" spans="1:20" x14ac:dyDescent="0.2">
      <c r="A1345" s="4">
        <f t="shared" si="20"/>
        <v>45769</v>
      </c>
      <c r="B1345" t="s">
        <v>22</v>
      </c>
      <c r="C1345" t="s">
        <v>27</v>
      </c>
      <c r="D1345" t="s">
        <v>32</v>
      </c>
      <c r="E1345" t="s">
        <v>34</v>
      </c>
      <c r="F1345" t="s">
        <v>39</v>
      </c>
      <c r="G1345">
        <v>97320</v>
      </c>
      <c r="H1345" t="s">
        <v>41</v>
      </c>
      <c r="I1345" t="s">
        <v>43</v>
      </c>
      <c r="J1345">
        <v>234595</v>
      </c>
      <c r="K1345">
        <v>7</v>
      </c>
      <c r="L1345">
        <v>4087</v>
      </c>
      <c r="M1345">
        <v>10</v>
      </c>
      <c r="N1345">
        <v>7302</v>
      </c>
      <c r="O1345">
        <v>25504</v>
      </c>
      <c r="P1345">
        <v>12462</v>
      </c>
      <c r="Q1345" t="s">
        <v>48</v>
      </c>
      <c r="R1345" t="s">
        <v>50</v>
      </c>
      <c r="S1345" t="s">
        <v>55</v>
      </c>
      <c r="T1345">
        <v>1</v>
      </c>
    </row>
    <row r="1346" spans="1:20" x14ac:dyDescent="0.2">
      <c r="A1346" s="4">
        <f t="shared" si="20"/>
        <v>45770</v>
      </c>
      <c r="B1346" t="s">
        <v>20</v>
      </c>
      <c r="C1346" t="s">
        <v>27</v>
      </c>
      <c r="D1346" t="s">
        <v>33</v>
      </c>
      <c r="E1346" t="s">
        <v>34</v>
      </c>
      <c r="F1346" t="s">
        <v>38</v>
      </c>
      <c r="G1346">
        <v>66485</v>
      </c>
      <c r="H1346" t="s">
        <v>41</v>
      </c>
      <c r="I1346" t="s">
        <v>45</v>
      </c>
      <c r="J1346">
        <v>960675</v>
      </c>
      <c r="K1346">
        <v>7</v>
      </c>
      <c r="L1346">
        <v>561</v>
      </c>
      <c r="M1346">
        <v>20</v>
      </c>
      <c r="N1346">
        <v>47633</v>
      </c>
      <c r="O1346">
        <v>6945</v>
      </c>
      <c r="P1346">
        <v>18602</v>
      </c>
      <c r="Q1346" t="s">
        <v>46</v>
      </c>
      <c r="R1346" t="s">
        <v>51</v>
      </c>
      <c r="S1346" t="s">
        <v>53</v>
      </c>
      <c r="T1346">
        <v>5</v>
      </c>
    </row>
    <row r="1347" spans="1:20" x14ac:dyDescent="0.2">
      <c r="A1347" s="4">
        <f t="shared" si="20"/>
        <v>45770</v>
      </c>
      <c r="B1347" t="s">
        <v>20</v>
      </c>
      <c r="C1347" t="s">
        <v>26</v>
      </c>
      <c r="D1347" t="s">
        <v>33</v>
      </c>
      <c r="E1347" t="s">
        <v>35</v>
      </c>
      <c r="F1347" t="s">
        <v>38</v>
      </c>
      <c r="G1347">
        <v>78850</v>
      </c>
      <c r="H1347" t="s">
        <v>41</v>
      </c>
      <c r="I1347" t="s">
        <v>45</v>
      </c>
      <c r="J1347">
        <v>448847</v>
      </c>
      <c r="K1347">
        <v>4</v>
      </c>
      <c r="L1347">
        <v>1735</v>
      </c>
      <c r="M1347">
        <v>0</v>
      </c>
      <c r="N1347">
        <v>30615</v>
      </c>
      <c r="O1347">
        <v>22879</v>
      </c>
      <c r="P1347">
        <v>15969</v>
      </c>
      <c r="Q1347" t="s">
        <v>46</v>
      </c>
      <c r="R1347" t="s">
        <v>52</v>
      </c>
      <c r="S1347" t="s">
        <v>54</v>
      </c>
      <c r="T1347">
        <v>1</v>
      </c>
    </row>
    <row r="1348" spans="1:20" x14ac:dyDescent="0.2">
      <c r="A1348" s="4">
        <f t="shared" si="20"/>
        <v>45770</v>
      </c>
      <c r="B1348" t="s">
        <v>20</v>
      </c>
      <c r="C1348" t="s">
        <v>25</v>
      </c>
      <c r="D1348" t="s">
        <v>29</v>
      </c>
      <c r="E1348" t="s">
        <v>36</v>
      </c>
      <c r="F1348" t="s">
        <v>38</v>
      </c>
      <c r="G1348">
        <v>69870</v>
      </c>
      <c r="H1348" t="s">
        <v>42</v>
      </c>
      <c r="I1348" t="s">
        <v>45</v>
      </c>
      <c r="J1348">
        <v>527003</v>
      </c>
      <c r="K1348">
        <v>3</v>
      </c>
      <c r="L1348">
        <v>4843</v>
      </c>
      <c r="M1348">
        <v>0</v>
      </c>
      <c r="N1348">
        <v>21272</v>
      </c>
      <c r="O1348">
        <v>7319</v>
      </c>
      <c r="P1348">
        <v>12739</v>
      </c>
      <c r="Q1348" t="s">
        <v>46</v>
      </c>
      <c r="R1348" t="s">
        <v>50</v>
      </c>
      <c r="S1348" t="s">
        <v>55</v>
      </c>
      <c r="T1348">
        <v>5</v>
      </c>
    </row>
    <row r="1349" spans="1:20" x14ac:dyDescent="0.2">
      <c r="A1349" s="4">
        <f t="shared" si="20"/>
        <v>45770</v>
      </c>
      <c r="B1349" t="s">
        <v>20</v>
      </c>
      <c r="C1349" t="s">
        <v>26</v>
      </c>
      <c r="D1349" t="s">
        <v>32</v>
      </c>
      <c r="E1349" t="s">
        <v>35</v>
      </c>
      <c r="F1349" t="s">
        <v>38</v>
      </c>
      <c r="G1349">
        <v>28595</v>
      </c>
      <c r="H1349" t="s">
        <v>41</v>
      </c>
      <c r="I1349" t="s">
        <v>44</v>
      </c>
      <c r="J1349">
        <v>977839</v>
      </c>
      <c r="K1349">
        <v>7</v>
      </c>
      <c r="L1349">
        <v>2227</v>
      </c>
      <c r="M1349">
        <v>10</v>
      </c>
      <c r="N1349">
        <v>23241</v>
      </c>
      <c r="O1349">
        <v>13477</v>
      </c>
      <c r="P1349">
        <v>17401</v>
      </c>
      <c r="Q1349" t="s">
        <v>46</v>
      </c>
      <c r="R1349" t="s">
        <v>51</v>
      </c>
      <c r="S1349" t="s">
        <v>53</v>
      </c>
      <c r="T1349">
        <v>3</v>
      </c>
    </row>
    <row r="1350" spans="1:20" x14ac:dyDescent="0.2">
      <c r="A1350" s="4">
        <f t="shared" si="20"/>
        <v>45770</v>
      </c>
      <c r="B1350" t="s">
        <v>21</v>
      </c>
      <c r="C1350" t="s">
        <v>26</v>
      </c>
      <c r="D1350" t="s">
        <v>33</v>
      </c>
      <c r="E1350" t="s">
        <v>36</v>
      </c>
      <c r="F1350" t="s">
        <v>37</v>
      </c>
      <c r="G1350">
        <v>94291</v>
      </c>
      <c r="H1350" t="s">
        <v>41</v>
      </c>
      <c r="I1350" t="s">
        <v>43</v>
      </c>
      <c r="J1350">
        <v>648270</v>
      </c>
      <c r="K1350">
        <v>9</v>
      </c>
      <c r="L1350">
        <v>3466</v>
      </c>
      <c r="M1350">
        <v>15</v>
      </c>
      <c r="N1350">
        <v>35434</v>
      </c>
      <c r="O1350">
        <v>19165</v>
      </c>
      <c r="P1350">
        <v>3186</v>
      </c>
      <c r="Q1350" t="s">
        <v>47</v>
      </c>
      <c r="R1350" t="s">
        <v>51</v>
      </c>
      <c r="S1350" t="s">
        <v>55</v>
      </c>
      <c r="T1350">
        <v>4</v>
      </c>
    </row>
    <row r="1351" spans="1:20" x14ac:dyDescent="0.2">
      <c r="A1351" s="4">
        <f t="shared" si="20"/>
        <v>45770</v>
      </c>
      <c r="B1351" t="s">
        <v>22</v>
      </c>
      <c r="C1351" t="s">
        <v>26</v>
      </c>
      <c r="D1351" t="s">
        <v>29</v>
      </c>
      <c r="E1351" t="s">
        <v>34</v>
      </c>
      <c r="F1351" t="s">
        <v>39</v>
      </c>
      <c r="G1351">
        <v>74038</v>
      </c>
      <c r="H1351" t="s">
        <v>42</v>
      </c>
      <c r="I1351" t="s">
        <v>43</v>
      </c>
      <c r="J1351">
        <v>363193</v>
      </c>
      <c r="K1351">
        <v>4</v>
      </c>
      <c r="L1351">
        <v>3860</v>
      </c>
      <c r="M1351">
        <v>0</v>
      </c>
      <c r="N1351">
        <v>43892</v>
      </c>
      <c r="O1351">
        <v>28430</v>
      </c>
      <c r="P1351">
        <v>3461</v>
      </c>
      <c r="Q1351" t="s">
        <v>46</v>
      </c>
      <c r="R1351" t="s">
        <v>52</v>
      </c>
      <c r="S1351" t="s">
        <v>56</v>
      </c>
      <c r="T1351">
        <v>1</v>
      </c>
    </row>
    <row r="1352" spans="1:20" x14ac:dyDescent="0.2">
      <c r="A1352" s="4">
        <f t="shared" si="20"/>
        <v>45770</v>
      </c>
      <c r="B1352" t="s">
        <v>21</v>
      </c>
      <c r="C1352" t="s">
        <v>27</v>
      </c>
      <c r="D1352" t="s">
        <v>29</v>
      </c>
      <c r="E1352" t="s">
        <v>34</v>
      </c>
      <c r="F1352" t="s">
        <v>37</v>
      </c>
      <c r="G1352">
        <v>66126</v>
      </c>
      <c r="H1352" t="s">
        <v>41</v>
      </c>
      <c r="I1352" t="s">
        <v>43</v>
      </c>
      <c r="J1352">
        <v>375525</v>
      </c>
      <c r="K1352">
        <v>6</v>
      </c>
      <c r="L1352">
        <v>1912</v>
      </c>
      <c r="M1352">
        <v>5</v>
      </c>
      <c r="N1352">
        <v>32798</v>
      </c>
      <c r="O1352">
        <v>15299</v>
      </c>
      <c r="P1352">
        <v>15624</v>
      </c>
      <c r="Q1352" t="s">
        <v>47</v>
      </c>
      <c r="R1352" t="s">
        <v>50</v>
      </c>
      <c r="S1352" t="s">
        <v>56</v>
      </c>
      <c r="T1352">
        <v>1</v>
      </c>
    </row>
    <row r="1353" spans="1:20" x14ac:dyDescent="0.2">
      <c r="A1353" s="4">
        <f t="shared" si="20"/>
        <v>45770</v>
      </c>
      <c r="B1353" t="s">
        <v>21</v>
      </c>
      <c r="C1353" t="s">
        <v>25</v>
      </c>
      <c r="D1353" t="s">
        <v>32</v>
      </c>
      <c r="E1353" t="s">
        <v>36</v>
      </c>
      <c r="F1353" t="s">
        <v>38</v>
      </c>
      <c r="G1353">
        <v>45449</v>
      </c>
      <c r="H1353" t="s">
        <v>41</v>
      </c>
      <c r="I1353" t="s">
        <v>45</v>
      </c>
      <c r="J1353">
        <v>615477</v>
      </c>
      <c r="K1353">
        <v>7</v>
      </c>
      <c r="L1353">
        <v>4084</v>
      </c>
      <c r="M1353">
        <v>10</v>
      </c>
      <c r="N1353">
        <v>7138</v>
      </c>
      <c r="O1353">
        <v>26791</v>
      </c>
      <c r="P1353">
        <v>3780</v>
      </c>
      <c r="Q1353" t="s">
        <v>49</v>
      </c>
      <c r="R1353" t="s">
        <v>50</v>
      </c>
      <c r="S1353" t="s">
        <v>56</v>
      </c>
      <c r="T1353">
        <v>3</v>
      </c>
    </row>
    <row r="1354" spans="1:20" x14ac:dyDescent="0.2">
      <c r="A1354" s="4">
        <f t="shared" si="20"/>
        <v>45770</v>
      </c>
      <c r="B1354" t="s">
        <v>20</v>
      </c>
      <c r="C1354" t="s">
        <v>26</v>
      </c>
      <c r="D1354" t="s">
        <v>29</v>
      </c>
      <c r="E1354" t="s">
        <v>35</v>
      </c>
      <c r="F1354" t="s">
        <v>38</v>
      </c>
      <c r="G1354">
        <v>28639</v>
      </c>
      <c r="H1354" t="s">
        <v>41</v>
      </c>
      <c r="I1354" t="s">
        <v>44</v>
      </c>
      <c r="J1354">
        <v>863113</v>
      </c>
      <c r="K1354">
        <v>3</v>
      </c>
      <c r="L1354">
        <v>2233</v>
      </c>
      <c r="M1354">
        <v>20</v>
      </c>
      <c r="N1354">
        <v>38620</v>
      </c>
      <c r="O1354">
        <v>17999</v>
      </c>
      <c r="P1354">
        <v>3566</v>
      </c>
      <c r="Q1354" t="s">
        <v>49</v>
      </c>
      <c r="R1354" t="s">
        <v>51</v>
      </c>
      <c r="S1354" t="s">
        <v>54</v>
      </c>
      <c r="T1354">
        <v>4</v>
      </c>
    </row>
    <row r="1355" spans="1:20" x14ac:dyDescent="0.2">
      <c r="A1355" s="4">
        <f t="shared" si="20"/>
        <v>45770</v>
      </c>
      <c r="B1355" t="s">
        <v>23</v>
      </c>
      <c r="C1355" t="s">
        <v>27</v>
      </c>
      <c r="D1355" t="s">
        <v>32</v>
      </c>
      <c r="E1355" t="s">
        <v>36</v>
      </c>
      <c r="F1355" t="s">
        <v>38</v>
      </c>
      <c r="G1355">
        <v>55370</v>
      </c>
      <c r="H1355" t="s">
        <v>41</v>
      </c>
      <c r="I1355" t="s">
        <v>43</v>
      </c>
      <c r="J1355">
        <v>348038</v>
      </c>
      <c r="K1355">
        <v>5</v>
      </c>
      <c r="L1355">
        <v>4130</v>
      </c>
      <c r="M1355">
        <v>20</v>
      </c>
      <c r="N1355">
        <v>6140</v>
      </c>
      <c r="O1355">
        <v>21547</v>
      </c>
      <c r="P1355">
        <v>13030</v>
      </c>
      <c r="Q1355" t="s">
        <v>48</v>
      </c>
      <c r="R1355" t="s">
        <v>50</v>
      </c>
      <c r="S1355" t="s">
        <v>55</v>
      </c>
      <c r="T1355">
        <v>5</v>
      </c>
    </row>
    <row r="1356" spans="1:20" x14ac:dyDescent="0.2">
      <c r="A1356" s="4">
        <f t="shared" si="20"/>
        <v>45770</v>
      </c>
      <c r="B1356" t="s">
        <v>23</v>
      </c>
      <c r="C1356" t="s">
        <v>24</v>
      </c>
      <c r="D1356" t="s">
        <v>32</v>
      </c>
      <c r="E1356" t="s">
        <v>36</v>
      </c>
      <c r="F1356" t="s">
        <v>37</v>
      </c>
      <c r="G1356">
        <v>84628</v>
      </c>
      <c r="H1356" t="s">
        <v>41</v>
      </c>
      <c r="I1356" t="s">
        <v>44</v>
      </c>
      <c r="J1356">
        <v>672678</v>
      </c>
      <c r="K1356">
        <v>1</v>
      </c>
      <c r="L1356">
        <v>4369</v>
      </c>
      <c r="M1356">
        <v>10</v>
      </c>
      <c r="N1356">
        <v>15533</v>
      </c>
      <c r="O1356">
        <v>15659</v>
      </c>
      <c r="P1356">
        <v>14456</v>
      </c>
      <c r="Q1356" t="s">
        <v>49</v>
      </c>
      <c r="R1356" t="s">
        <v>52</v>
      </c>
      <c r="S1356" t="s">
        <v>54</v>
      </c>
      <c r="T1356">
        <v>4</v>
      </c>
    </row>
    <row r="1357" spans="1:20" x14ac:dyDescent="0.2">
      <c r="A1357" s="4">
        <f t="shared" si="20"/>
        <v>45770</v>
      </c>
      <c r="B1357" t="s">
        <v>21</v>
      </c>
      <c r="C1357" t="s">
        <v>24</v>
      </c>
      <c r="D1357" t="s">
        <v>28</v>
      </c>
      <c r="E1357" t="s">
        <v>34</v>
      </c>
      <c r="F1357" t="s">
        <v>38</v>
      </c>
      <c r="G1357">
        <v>81918</v>
      </c>
      <c r="H1357" t="s">
        <v>42</v>
      </c>
      <c r="I1357" t="s">
        <v>43</v>
      </c>
      <c r="J1357">
        <v>856649</v>
      </c>
      <c r="K1357">
        <v>6</v>
      </c>
      <c r="L1357">
        <v>2991</v>
      </c>
      <c r="M1357">
        <v>10</v>
      </c>
      <c r="N1357">
        <v>45136</v>
      </c>
      <c r="O1357">
        <v>22658</v>
      </c>
      <c r="P1357">
        <v>14822</v>
      </c>
      <c r="Q1357" t="s">
        <v>49</v>
      </c>
      <c r="R1357" t="s">
        <v>50</v>
      </c>
      <c r="S1357" t="s">
        <v>54</v>
      </c>
      <c r="T1357">
        <v>1</v>
      </c>
    </row>
    <row r="1358" spans="1:20" x14ac:dyDescent="0.2">
      <c r="A1358" s="4">
        <f t="shared" si="20"/>
        <v>45771</v>
      </c>
      <c r="B1358" t="s">
        <v>21</v>
      </c>
      <c r="C1358" t="s">
        <v>26</v>
      </c>
      <c r="D1358" t="s">
        <v>33</v>
      </c>
      <c r="E1358" t="s">
        <v>35</v>
      </c>
      <c r="F1358" t="s">
        <v>39</v>
      </c>
      <c r="G1358">
        <v>52710</v>
      </c>
      <c r="H1358" t="s">
        <v>42</v>
      </c>
      <c r="I1358" t="s">
        <v>45</v>
      </c>
      <c r="J1358">
        <v>374205</v>
      </c>
      <c r="K1358">
        <v>5</v>
      </c>
      <c r="L1358">
        <v>2539</v>
      </c>
      <c r="M1358">
        <v>0</v>
      </c>
      <c r="N1358">
        <v>35385</v>
      </c>
      <c r="O1358">
        <v>26029</v>
      </c>
      <c r="P1358">
        <v>5777</v>
      </c>
      <c r="Q1358" t="s">
        <v>46</v>
      </c>
      <c r="R1358" t="s">
        <v>52</v>
      </c>
      <c r="S1358" t="s">
        <v>55</v>
      </c>
      <c r="T1358">
        <v>3</v>
      </c>
    </row>
    <row r="1359" spans="1:20" x14ac:dyDescent="0.2">
      <c r="A1359" s="4">
        <f t="shared" ref="A1359:A1422" si="21">A1347+1</f>
        <v>45771</v>
      </c>
      <c r="B1359" t="s">
        <v>20</v>
      </c>
      <c r="C1359" t="s">
        <v>24</v>
      </c>
      <c r="D1359" t="s">
        <v>30</v>
      </c>
      <c r="E1359" t="s">
        <v>36</v>
      </c>
      <c r="F1359" t="s">
        <v>38</v>
      </c>
      <c r="G1359">
        <v>64051</v>
      </c>
      <c r="H1359" t="s">
        <v>42</v>
      </c>
      <c r="I1359" t="s">
        <v>43</v>
      </c>
      <c r="J1359">
        <v>171241</v>
      </c>
      <c r="K1359">
        <v>7</v>
      </c>
      <c r="L1359">
        <v>1807</v>
      </c>
      <c r="M1359">
        <v>10</v>
      </c>
      <c r="N1359">
        <v>47818</v>
      </c>
      <c r="O1359">
        <v>12496</v>
      </c>
      <c r="P1359">
        <v>-3349</v>
      </c>
      <c r="Q1359" t="s">
        <v>46</v>
      </c>
      <c r="R1359" t="s">
        <v>51</v>
      </c>
      <c r="S1359" t="s">
        <v>55</v>
      </c>
      <c r="T1359">
        <v>2</v>
      </c>
    </row>
    <row r="1360" spans="1:20" x14ac:dyDescent="0.2">
      <c r="A1360" s="4">
        <f t="shared" si="21"/>
        <v>45771</v>
      </c>
      <c r="B1360" t="s">
        <v>21</v>
      </c>
      <c r="C1360" t="s">
        <v>25</v>
      </c>
      <c r="D1360" t="s">
        <v>32</v>
      </c>
      <c r="E1360" t="s">
        <v>35</v>
      </c>
      <c r="F1360" t="s">
        <v>39</v>
      </c>
      <c r="G1360">
        <v>70639</v>
      </c>
      <c r="H1360" t="s">
        <v>41</v>
      </c>
      <c r="I1360" t="s">
        <v>43</v>
      </c>
      <c r="J1360">
        <v>936728</v>
      </c>
      <c r="K1360">
        <v>9</v>
      </c>
      <c r="L1360">
        <v>4512</v>
      </c>
      <c r="M1360">
        <v>10</v>
      </c>
      <c r="N1360">
        <v>15944</v>
      </c>
      <c r="O1360">
        <v>2531</v>
      </c>
      <c r="P1360">
        <v>10854</v>
      </c>
      <c r="Q1360" t="s">
        <v>46</v>
      </c>
      <c r="R1360" t="s">
        <v>52</v>
      </c>
      <c r="S1360" t="s">
        <v>56</v>
      </c>
      <c r="T1360">
        <v>3</v>
      </c>
    </row>
    <row r="1361" spans="1:20" x14ac:dyDescent="0.2">
      <c r="A1361" s="4">
        <f t="shared" si="21"/>
        <v>45771</v>
      </c>
      <c r="B1361" t="s">
        <v>20</v>
      </c>
      <c r="C1361" t="s">
        <v>24</v>
      </c>
      <c r="D1361" t="s">
        <v>33</v>
      </c>
      <c r="E1361" t="s">
        <v>35</v>
      </c>
      <c r="F1361" t="s">
        <v>39</v>
      </c>
      <c r="G1361">
        <v>13159</v>
      </c>
      <c r="H1361" t="s">
        <v>41</v>
      </c>
      <c r="I1361" t="s">
        <v>45</v>
      </c>
      <c r="J1361">
        <v>517230</v>
      </c>
      <c r="K1361">
        <v>4</v>
      </c>
      <c r="L1361">
        <v>2224</v>
      </c>
      <c r="M1361">
        <v>5</v>
      </c>
      <c r="N1361">
        <v>33973</v>
      </c>
      <c r="O1361">
        <v>15439</v>
      </c>
      <c r="P1361">
        <v>16677</v>
      </c>
      <c r="Q1361" t="s">
        <v>49</v>
      </c>
      <c r="R1361" t="s">
        <v>52</v>
      </c>
      <c r="S1361" t="s">
        <v>55</v>
      </c>
      <c r="T1361">
        <v>5</v>
      </c>
    </row>
    <row r="1362" spans="1:20" x14ac:dyDescent="0.2">
      <c r="A1362" s="4">
        <f t="shared" si="21"/>
        <v>45771</v>
      </c>
      <c r="B1362" t="s">
        <v>23</v>
      </c>
      <c r="C1362" t="s">
        <v>24</v>
      </c>
      <c r="D1362" t="s">
        <v>29</v>
      </c>
      <c r="E1362" t="s">
        <v>36</v>
      </c>
      <c r="F1362" t="s">
        <v>38</v>
      </c>
      <c r="G1362">
        <v>81192</v>
      </c>
      <c r="H1362" t="s">
        <v>41</v>
      </c>
      <c r="I1362" t="s">
        <v>45</v>
      </c>
      <c r="J1362">
        <v>882853</v>
      </c>
      <c r="K1362">
        <v>9</v>
      </c>
      <c r="L1362">
        <v>2955</v>
      </c>
      <c r="M1362">
        <v>20</v>
      </c>
      <c r="N1362">
        <v>14185</v>
      </c>
      <c r="O1362">
        <v>21945</v>
      </c>
      <c r="P1362">
        <v>10884</v>
      </c>
      <c r="Q1362" t="s">
        <v>46</v>
      </c>
      <c r="R1362" t="s">
        <v>52</v>
      </c>
      <c r="S1362" t="s">
        <v>54</v>
      </c>
      <c r="T1362">
        <v>5</v>
      </c>
    </row>
    <row r="1363" spans="1:20" x14ac:dyDescent="0.2">
      <c r="A1363" s="4">
        <f t="shared" si="21"/>
        <v>45771</v>
      </c>
      <c r="B1363" t="s">
        <v>23</v>
      </c>
      <c r="C1363" t="s">
        <v>25</v>
      </c>
      <c r="D1363" t="s">
        <v>31</v>
      </c>
      <c r="E1363" t="s">
        <v>35</v>
      </c>
      <c r="F1363" t="s">
        <v>37</v>
      </c>
      <c r="G1363">
        <v>76988</v>
      </c>
      <c r="H1363" t="s">
        <v>42</v>
      </c>
      <c r="I1363" t="s">
        <v>43</v>
      </c>
      <c r="J1363">
        <v>688823</v>
      </c>
      <c r="K1363">
        <v>6</v>
      </c>
      <c r="L1363">
        <v>1441</v>
      </c>
      <c r="M1363">
        <v>0</v>
      </c>
      <c r="N1363">
        <v>4444</v>
      </c>
      <c r="O1363">
        <v>17187</v>
      </c>
      <c r="P1363">
        <v>7007</v>
      </c>
      <c r="Q1363" t="s">
        <v>46</v>
      </c>
      <c r="R1363" t="s">
        <v>52</v>
      </c>
      <c r="S1363" t="s">
        <v>55</v>
      </c>
      <c r="T1363">
        <v>1</v>
      </c>
    </row>
    <row r="1364" spans="1:20" x14ac:dyDescent="0.2">
      <c r="A1364" s="4">
        <f t="shared" si="21"/>
        <v>45771</v>
      </c>
      <c r="B1364" t="s">
        <v>22</v>
      </c>
      <c r="C1364" t="s">
        <v>26</v>
      </c>
      <c r="D1364" t="s">
        <v>32</v>
      </c>
      <c r="E1364" t="s">
        <v>34</v>
      </c>
      <c r="F1364" t="s">
        <v>40</v>
      </c>
      <c r="G1364">
        <v>28706</v>
      </c>
      <c r="H1364" t="s">
        <v>41</v>
      </c>
      <c r="I1364" t="s">
        <v>44</v>
      </c>
      <c r="J1364">
        <v>461153</v>
      </c>
      <c r="K1364">
        <v>5</v>
      </c>
      <c r="L1364">
        <v>2536</v>
      </c>
      <c r="M1364">
        <v>15</v>
      </c>
      <c r="N1364">
        <v>12514</v>
      </c>
      <c r="O1364">
        <v>7571</v>
      </c>
      <c r="P1364">
        <v>-320</v>
      </c>
      <c r="Q1364" t="s">
        <v>46</v>
      </c>
      <c r="R1364" t="s">
        <v>51</v>
      </c>
      <c r="S1364" t="s">
        <v>54</v>
      </c>
      <c r="T1364">
        <v>3</v>
      </c>
    </row>
    <row r="1365" spans="1:20" x14ac:dyDescent="0.2">
      <c r="A1365" s="4">
        <f t="shared" si="21"/>
        <v>45771</v>
      </c>
      <c r="B1365" t="s">
        <v>23</v>
      </c>
      <c r="C1365" t="s">
        <v>26</v>
      </c>
      <c r="D1365" t="s">
        <v>29</v>
      </c>
      <c r="E1365" t="s">
        <v>34</v>
      </c>
      <c r="F1365" t="s">
        <v>40</v>
      </c>
      <c r="G1365">
        <v>19862</v>
      </c>
      <c r="H1365" t="s">
        <v>41</v>
      </c>
      <c r="I1365" t="s">
        <v>45</v>
      </c>
      <c r="J1365">
        <v>951623</v>
      </c>
      <c r="K1365">
        <v>2</v>
      </c>
      <c r="L1365">
        <v>2313</v>
      </c>
      <c r="M1365">
        <v>0</v>
      </c>
      <c r="N1365">
        <v>22617</v>
      </c>
      <c r="O1365">
        <v>2775</v>
      </c>
      <c r="P1365">
        <v>5802</v>
      </c>
      <c r="Q1365" t="s">
        <v>46</v>
      </c>
      <c r="R1365" t="s">
        <v>52</v>
      </c>
      <c r="S1365" t="s">
        <v>53</v>
      </c>
      <c r="T1365">
        <v>2</v>
      </c>
    </row>
    <row r="1366" spans="1:20" x14ac:dyDescent="0.2">
      <c r="A1366" s="4">
        <f t="shared" si="21"/>
        <v>45771</v>
      </c>
      <c r="B1366" t="s">
        <v>21</v>
      </c>
      <c r="C1366" t="s">
        <v>25</v>
      </c>
      <c r="D1366" t="s">
        <v>29</v>
      </c>
      <c r="E1366" t="s">
        <v>34</v>
      </c>
      <c r="F1366" t="s">
        <v>39</v>
      </c>
      <c r="G1366">
        <v>20219</v>
      </c>
      <c r="H1366" t="s">
        <v>41</v>
      </c>
      <c r="I1366" t="s">
        <v>43</v>
      </c>
      <c r="J1366">
        <v>151576</v>
      </c>
      <c r="K1366">
        <v>1</v>
      </c>
      <c r="L1366">
        <v>3561</v>
      </c>
      <c r="M1366">
        <v>20</v>
      </c>
      <c r="N1366">
        <v>3350</v>
      </c>
      <c r="O1366">
        <v>17285</v>
      </c>
      <c r="P1366">
        <v>6474</v>
      </c>
      <c r="Q1366" t="s">
        <v>47</v>
      </c>
      <c r="R1366" t="s">
        <v>51</v>
      </c>
      <c r="S1366" t="s">
        <v>56</v>
      </c>
      <c r="T1366">
        <v>3</v>
      </c>
    </row>
    <row r="1367" spans="1:20" x14ac:dyDescent="0.2">
      <c r="A1367" s="4">
        <f t="shared" si="21"/>
        <v>45771</v>
      </c>
      <c r="B1367" t="s">
        <v>23</v>
      </c>
      <c r="C1367" t="s">
        <v>25</v>
      </c>
      <c r="D1367" t="s">
        <v>29</v>
      </c>
      <c r="E1367" t="s">
        <v>34</v>
      </c>
      <c r="F1367" t="s">
        <v>37</v>
      </c>
      <c r="G1367">
        <v>99017</v>
      </c>
      <c r="H1367" t="s">
        <v>41</v>
      </c>
      <c r="I1367" t="s">
        <v>45</v>
      </c>
      <c r="J1367">
        <v>652435</v>
      </c>
      <c r="K1367">
        <v>8</v>
      </c>
      <c r="L1367">
        <v>2894</v>
      </c>
      <c r="M1367">
        <v>15</v>
      </c>
      <c r="N1367">
        <v>29406</v>
      </c>
      <c r="O1367">
        <v>8136</v>
      </c>
      <c r="P1367">
        <v>-3250</v>
      </c>
      <c r="Q1367" t="s">
        <v>46</v>
      </c>
      <c r="R1367" t="s">
        <v>50</v>
      </c>
      <c r="S1367" t="s">
        <v>55</v>
      </c>
      <c r="T1367">
        <v>5</v>
      </c>
    </row>
    <row r="1368" spans="1:20" x14ac:dyDescent="0.2">
      <c r="A1368" s="4">
        <f t="shared" si="21"/>
        <v>45771</v>
      </c>
      <c r="B1368" t="s">
        <v>20</v>
      </c>
      <c r="C1368" t="s">
        <v>25</v>
      </c>
      <c r="D1368" t="s">
        <v>29</v>
      </c>
      <c r="E1368" t="s">
        <v>35</v>
      </c>
      <c r="F1368" t="s">
        <v>40</v>
      </c>
      <c r="G1368">
        <v>44536</v>
      </c>
      <c r="H1368" t="s">
        <v>42</v>
      </c>
      <c r="I1368" t="s">
        <v>44</v>
      </c>
      <c r="J1368">
        <v>216622</v>
      </c>
      <c r="K1368">
        <v>6</v>
      </c>
      <c r="L1368">
        <v>4867</v>
      </c>
      <c r="M1368">
        <v>10</v>
      </c>
      <c r="N1368">
        <v>49318</v>
      </c>
      <c r="O1368">
        <v>11681</v>
      </c>
      <c r="P1368">
        <v>5792</v>
      </c>
      <c r="Q1368" t="s">
        <v>49</v>
      </c>
      <c r="R1368" t="s">
        <v>50</v>
      </c>
      <c r="S1368" t="s">
        <v>54</v>
      </c>
      <c r="T1368">
        <v>3</v>
      </c>
    </row>
    <row r="1369" spans="1:20" x14ac:dyDescent="0.2">
      <c r="A1369" s="4">
        <f t="shared" si="21"/>
        <v>45771</v>
      </c>
      <c r="B1369" t="s">
        <v>23</v>
      </c>
      <c r="C1369" t="s">
        <v>24</v>
      </c>
      <c r="D1369" t="s">
        <v>29</v>
      </c>
      <c r="E1369" t="s">
        <v>34</v>
      </c>
      <c r="F1369" t="s">
        <v>38</v>
      </c>
      <c r="G1369">
        <v>81632</v>
      </c>
      <c r="H1369" t="s">
        <v>42</v>
      </c>
      <c r="I1369" t="s">
        <v>43</v>
      </c>
      <c r="J1369">
        <v>954452</v>
      </c>
      <c r="K1369">
        <v>7</v>
      </c>
      <c r="L1369">
        <v>1784</v>
      </c>
      <c r="M1369">
        <v>5</v>
      </c>
      <c r="N1369">
        <v>20659</v>
      </c>
      <c r="O1369">
        <v>16059</v>
      </c>
      <c r="P1369">
        <v>7598</v>
      </c>
      <c r="Q1369" t="s">
        <v>46</v>
      </c>
      <c r="R1369" t="s">
        <v>50</v>
      </c>
      <c r="S1369" t="s">
        <v>54</v>
      </c>
      <c r="T1369">
        <v>1</v>
      </c>
    </row>
    <row r="1370" spans="1:20" x14ac:dyDescent="0.2">
      <c r="A1370" s="4">
        <f t="shared" si="21"/>
        <v>45772</v>
      </c>
      <c r="B1370" t="s">
        <v>22</v>
      </c>
      <c r="C1370" t="s">
        <v>25</v>
      </c>
      <c r="D1370" t="s">
        <v>32</v>
      </c>
      <c r="E1370" t="s">
        <v>36</v>
      </c>
      <c r="F1370" t="s">
        <v>38</v>
      </c>
      <c r="G1370">
        <v>87391</v>
      </c>
      <c r="H1370" t="s">
        <v>41</v>
      </c>
      <c r="I1370" t="s">
        <v>43</v>
      </c>
      <c r="J1370">
        <v>494961</v>
      </c>
      <c r="K1370">
        <v>6</v>
      </c>
      <c r="L1370">
        <v>895</v>
      </c>
      <c r="M1370">
        <v>5</v>
      </c>
      <c r="N1370">
        <v>24634</v>
      </c>
      <c r="O1370">
        <v>10341</v>
      </c>
      <c r="P1370">
        <v>14355</v>
      </c>
      <c r="Q1370" t="s">
        <v>46</v>
      </c>
      <c r="R1370" t="s">
        <v>50</v>
      </c>
      <c r="S1370" t="s">
        <v>53</v>
      </c>
      <c r="T1370">
        <v>5</v>
      </c>
    </row>
    <row r="1371" spans="1:20" x14ac:dyDescent="0.2">
      <c r="A1371" s="4">
        <f t="shared" si="21"/>
        <v>45772</v>
      </c>
      <c r="B1371" t="s">
        <v>23</v>
      </c>
      <c r="C1371" t="s">
        <v>27</v>
      </c>
      <c r="D1371" t="s">
        <v>30</v>
      </c>
      <c r="E1371" t="s">
        <v>34</v>
      </c>
      <c r="F1371" t="s">
        <v>39</v>
      </c>
      <c r="G1371">
        <v>72886</v>
      </c>
      <c r="H1371" t="s">
        <v>42</v>
      </c>
      <c r="I1371" t="s">
        <v>44</v>
      </c>
      <c r="J1371">
        <v>515364</v>
      </c>
      <c r="K1371">
        <v>7</v>
      </c>
      <c r="L1371">
        <v>4263</v>
      </c>
      <c r="M1371">
        <v>20</v>
      </c>
      <c r="N1371">
        <v>36685</v>
      </c>
      <c r="O1371">
        <v>21090</v>
      </c>
      <c r="P1371">
        <v>-811</v>
      </c>
      <c r="Q1371" t="s">
        <v>47</v>
      </c>
      <c r="R1371" t="s">
        <v>51</v>
      </c>
      <c r="S1371" t="s">
        <v>53</v>
      </c>
      <c r="T1371">
        <v>3</v>
      </c>
    </row>
    <row r="1372" spans="1:20" x14ac:dyDescent="0.2">
      <c r="A1372" s="4">
        <f t="shared" si="21"/>
        <v>45772</v>
      </c>
      <c r="B1372" t="s">
        <v>20</v>
      </c>
      <c r="C1372" t="s">
        <v>24</v>
      </c>
      <c r="D1372" t="s">
        <v>28</v>
      </c>
      <c r="E1372" t="s">
        <v>36</v>
      </c>
      <c r="F1372" t="s">
        <v>37</v>
      </c>
      <c r="G1372">
        <v>89996</v>
      </c>
      <c r="H1372" t="s">
        <v>42</v>
      </c>
      <c r="I1372" t="s">
        <v>44</v>
      </c>
      <c r="J1372">
        <v>329155</v>
      </c>
      <c r="K1372">
        <v>9</v>
      </c>
      <c r="L1372">
        <v>4749</v>
      </c>
      <c r="M1372">
        <v>20</v>
      </c>
      <c r="N1372">
        <v>12269</v>
      </c>
      <c r="O1372">
        <v>6155</v>
      </c>
      <c r="P1372">
        <v>7476</v>
      </c>
      <c r="Q1372" t="s">
        <v>46</v>
      </c>
      <c r="R1372" t="s">
        <v>51</v>
      </c>
      <c r="S1372" t="s">
        <v>53</v>
      </c>
      <c r="T1372">
        <v>3</v>
      </c>
    </row>
    <row r="1373" spans="1:20" x14ac:dyDescent="0.2">
      <c r="A1373" s="4">
        <f t="shared" si="21"/>
        <v>45772</v>
      </c>
      <c r="B1373" t="s">
        <v>20</v>
      </c>
      <c r="C1373" t="s">
        <v>26</v>
      </c>
      <c r="D1373" t="s">
        <v>29</v>
      </c>
      <c r="E1373" t="s">
        <v>36</v>
      </c>
      <c r="F1373" t="s">
        <v>37</v>
      </c>
      <c r="G1373">
        <v>43937</v>
      </c>
      <c r="H1373" t="s">
        <v>42</v>
      </c>
      <c r="I1373" t="s">
        <v>43</v>
      </c>
      <c r="J1373">
        <v>141929</v>
      </c>
      <c r="K1373">
        <v>5</v>
      </c>
      <c r="L1373">
        <v>1590</v>
      </c>
      <c r="M1373">
        <v>5</v>
      </c>
      <c r="N1373">
        <v>2608</v>
      </c>
      <c r="O1373">
        <v>24789</v>
      </c>
      <c r="P1373">
        <v>-258</v>
      </c>
      <c r="Q1373" t="s">
        <v>46</v>
      </c>
      <c r="R1373" t="s">
        <v>50</v>
      </c>
      <c r="S1373" t="s">
        <v>56</v>
      </c>
      <c r="T1373">
        <v>1</v>
      </c>
    </row>
    <row r="1374" spans="1:20" x14ac:dyDescent="0.2">
      <c r="A1374" s="4">
        <f t="shared" si="21"/>
        <v>45772</v>
      </c>
      <c r="B1374" t="s">
        <v>21</v>
      </c>
      <c r="C1374" t="s">
        <v>26</v>
      </c>
      <c r="D1374" t="s">
        <v>29</v>
      </c>
      <c r="E1374" t="s">
        <v>34</v>
      </c>
      <c r="F1374" t="s">
        <v>40</v>
      </c>
      <c r="G1374">
        <v>31094</v>
      </c>
      <c r="H1374" t="s">
        <v>41</v>
      </c>
      <c r="I1374" t="s">
        <v>44</v>
      </c>
      <c r="J1374">
        <v>162637</v>
      </c>
      <c r="K1374">
        <v>1</v>
      </c>
      <c r="L1374">
        <v>3388</v>
      </c>
      <c r="M1374">
        <v>15</v>
      </c>
      <c r="N1374">
        <v>27344</v>
      </c>
      <c r="O1374">
        <v>14553</v>
      </c>
      <c r="P1374">
        <v>-3259</v>
      </c>
      <c r="Q1374" t="s">
        <v>48</v>
      </c>
      <c r="R1374" t="s">
        <v>52</v>
      </c>
      <c r="S1374" t="s">
        <v>54</v>
      </c>
      <c r="T1374">
        <v>1</v>
      </c>
    </row>
    <row r="1375" spans="1:20" x14ac:dyDescent="0.2">
      <c r="A1375" s="4">
        <f t="shared" si="21"/>
        <v>45772</v>
      </c>
      <c r="B1375" t="s">
        <v>23</v>
      </c>
      <c r="C1375" t="s">
        <v>26</v>
      </c>
      <c r="D1375" t="s">
        <v>28</v>
      </c>
      <c r="E1375" t="s">
        <v>34</v>
      </c>
      <c r="F1375" t="s">
        <v>40</v>
      </c>
      <c r="G1375">
        <v>37924</v>
      </c>
      <c r="H1375" t="s">
        <v>42</v>
      </c>
      <c r="I1375" t="s">
        <v>44</v>
      </c>
      <c r="J1375">
        <v>605494</v>
      </c>
      <c r="K1375">
        <v>1</v>
      </c>
      <c r="L1375">
        <v>2222</v>
      </c>
      <c r="M1375">
        <v>15</v>
      </c>
      <c r="N1375">
        <v>13121</v>
      </c>
      <c r="O1375">
        <v>29804</v>
      </c>
      <c r="P1375">
        <v>6777</v>
      </c>
      <c r="Q1375" t="s">
        <v>46</v>
      </c>
      <c r="R1375" t="s">
        <v>50</v>
      </c>
      <c r="S1375" t="s">
        <v>53</v>
      </c>
      <c r="T1375">
        <v>3</v>
      </c>
    </row>
    <row r="1376" spans="1:20" x14ac:dyDescent="0.2">
      <c r="A1376" s="4">
        <f t="shared" si="21"/>
        <v>45772</v>
      </c>
      <c r="B1376" t="s">
        <v>20</v>
      </c>
      <c r="C1376" t="s">
        <v>24</v>
      </c>
      <c r="D1376" t="s">
        <v>32</v>
      </c>
      <c r="E1376" t="s">
        <v>35</v>
      </c>
      <c r="F1376" t="s">
        <v>38</v>
      </c>
      <c r="G1376">
        <v>93325</v>
      </c>
      <c r="H1376" t="s">
        <v>42</v>
      </c>
      <c r="I1376" t="s">
        <v>43</v>
      </c>
      <c r="J1376">
        <v>553207</v>
      </c>
      <c r="K1376">
        <v>9</v>
      </c>
      <c r="L1376">
        <v>4943</v>
      </c>
      <c r="M1376">
        <v>0</v>
      </c>
      <c r="N1376">
        <v>41834</v>
      </c>
      <c r="O1376">
        <v>22730</v>
      </c>
      <c r="P1376">
        <v>9539</v>
      </c>
      <c r="Q1376" t="s">
        <v>49</v>
      </c>
      <c r="R1376" t="s">
        <v>50</v>
      </c>
      <c r="S1376" t="s">
        <v>54</v>
      </c>
      <c r="T1376">
        <v>2</v>
      </c>
    </row>
    <row r="1377" spans="1:20" x14ac:dyDescent="0.2">
      <c r="A1377" s="4">
        <f t="shared" si="21"/>
        <v>45772</v>
      </c>
      <c r="B1377" t="s">
        <v>22</v>
      </c>
      <c r="C1377" t="s">
        <v>27</v>
      </c>
      <c r="D1377" t="s">
        <v>33</v>
      </c>
      <c r="E1377" t="s">
        <v>36</v>
      </c>
      <c r="F1377" t="s">
        <v>39</v>
      </c>
      <c r="G1377">
        <v>10123</v>
      </c>
      <c r="H1377" t="s">
        <v>41</v>
      </c>
      <c r="I1377" t="s">
        <v>45</v>
      </c>
      <c r="J1377">
        <v>253084</v>
      </c>
      <c r="K1377">
        <v>5</v>
      </c>
      <c r="L1377">
        <v>4506</v>
      </c>
      <c r="M1377">
        <v>10</v>
      </c>
      <c r="N1377">
        <v>37157</v>
      </c>
      <c r="O1377">
        <v>14714</v>
      </c>
      <c r="P1377">
        <v>4706</v>
      </c>
      <c r="Q1377" t="s">
        <v>48</v>
      </c>
      <c r="R1377" t="s">
        <v>50</v>
      </c>
      <c r="S1377" t="s">
        <v>56</v>
      </c>
      <c r="T1377">
        <v>5</v>
      </c>
    </row>
    <row r="1378" spans="1:20" x14ac:dyDescent="0.2">
      <c r="A1378" s="4">
        <f t="shared" si="21"/>
        <v>45772</v>
      </c>
      <c r="B1378" t="s">
        <v>21</v>
      </c>
      <c r="C1378" t="s">
        <v>25</v>
      </c>
      <c r="D1378" t="s">
        <v>31</v>
      </c>
      <c r="E1378" t="s">
        <v>34</v>
      </c>
      <c r="F1378" t="s">
        <v>37</v>
      </c>
      <c r="G1378">
        <v>63149</v>
      </c>
      <c r="H1378" t="s">
        <v>42</v>
      </c>
      <c r="I1378" t="s">
        <v>44</v>
      </c>
      <c r="J1378">
        <v>952745</v>
      </c>
      <c r="K1378">
        <v>2</v>
      </c>
      <c r="L1378">
        <v>1586</v>
      </c>
      <c r="M1378">
        <v>15</v>
      </c>
      <c r="N1378">
        <v>2167</v>
      </c>
      <c r="O1378">
        <v>27713</v>
      </c>
      <c r="P1378">
        <v>15208</v>
      </c>
      <c r="Q1378" t="s">
        <v>48</v>
      </c>
      <c r="R1378" t="s">
        <v>51</v>
      </c>
      <c r="S1378" t="s">
        <v>53</v>
      </c>
      <c r="T1378">
        <v>3</v>
      </c>
    </row>
    <row r="1379" spans="1:20" x14ac:dyDescent="0.2">
      <c r="A1379" s="4">
        <f t="shared" si="21"/>
        <v>45772</v>
      </c>
      <c r="B1379" t="s">
        <v>22</v>
      </c>
      <c r="C1379" t="s">
        <v>25</v>
      </c>
      <c r="D1379" t="s">
        <v>31</v>
      </c>
      <c r="E1379" t="s">
        <v>35</v>
      </c>
      <c r="F1379" t="s">
        <v>40</v>
      </c>
      <c r="G1379">
        <v>81445</v>
      </c>
      <c r="H1379" t="s">
        <v>42</v>
      </c>
      <c r="I1379" t="s">
        <v>45</v>
      </c>
      <c r="J1379">
        <v>109525</v>
      </c>
      <c r="K1379">
        <v>3</v>
      </c>
      <c r="L1379">
        <v>1804</v>
      </c>
      <c r="M1379">
        <v>10</v>
      </c>
      <c r="N1379">
        <v>41543</v>
      </c>
      <c r="O1379">
        <v>15590</v>
      </c>
      <c r="P1379">
        <v>-1159</v>
      </c>
      <c r="Q1379" t="s">
        <v>49</v>
      </c>
      <c r="R1379" t="s">
        <v>50</v>
      </c>
      <c r="S1379" t="s">
        <v>55</v>
      </c>
      <c r="T1379">
        <v>1</v>
      </c>
    </row>
    <row r="1380" spans="1:20" x14ac:dyDescent="0.2">
      <c r="A1380" s="4">
        <f t="shared" si="21"/>
        <v>45772</v>
      </c>
      <c r="B1380" t="s">
        <v>23</v>
      </c>
      <c r="C1380" t="s">
        <v>26</v>
      </c>
      <c r="D1380" t="s">
        <v>33</v>
      </c>
      <c r="E1380" t="s">
        <v>34</v>
      </c>
      <c r="F1380" t="s">
        <v>40</v>
      </c>
      <c r="G1380">
        <v>41854</v>
      </c>
      <c r="H1380" t="s">
        <v>42</v>
      </c>
      <c r="I1380" t="s">
        <v>45</v>
      </c>
      <c r="J1380">
        <v>601829</v>
      </c>
      <c r="K1380">
        <v>1</v>
      </c>
      <c r="L1380">
        <v>3612</v>
      </c>
      <c r="M1380">
        <v>20</v>
      </c>
      <c r="N1380">
        <v>5256</v>
      </c>
      <c r="O1380">
        <v>16291</v>
      </c>
      <c r="P1380">
        <v>8979</v>
      </c>
      <c r="Q1380" t="s">
        <v>49</v>
      </c>
      <c r="R1380" t="s">
        <v>50</v>
      </c>
      <c r="S1380" t="s">
        <v>54</v>
      </c>
      <c r="T1380">
        <v>5</v>
      </c>
    </row>
    <row r="1381" spans="1:20" x14ac:dyDescent="0.2">
      <c r="A1381" s="4">
        <f t="shared" si="21"/>
        <v>45772</v>
      </c>
      <c r="B1381" t="s">
        <v>23</v>
      </c>
      <c r="C1381" t="s">
        <v>26</v>
      </c>
      <c r="D1381" t="s">
        <v>32</v>
      </c>
      <c r="E1381" t="s">
        <v>34</v>
      </c>
      <c r="F1381" t="s">
        <v>39</v>
      </c>
      <c r="G1381">
        <v>70796</v>
      </c>
      <c r="H1381" t="s">
        <v>41</v>
      </c>
      <c r="I1381" t="s">
        <v>45</v>
      </c>
      <c r="J1381">
        <v>229228</v>
      </c>
      <c r="K1381">
        <v>6</v>
      </c>
      <c r="L1381">
        <v>1514</v>
      </c>
      <c r="M1381">
        <v>15</v>
      </c>
      <c r="N1381">
        <v>4479</v>
      </c>
      <c r="O1381">
        <v>17466</v>
      </c>
      <c r="P1381">
        <v>17581</v>
      </c>
      <c r="Q1381" t="s">
        <v>46</v>
      </c>
      <c r="R1381" t="s">
        <v>50</v>
      </c>
      <c r="S1381" t="s">
        <v>56</v>
      </c>
      <c r="T1381">
        <v>1</v>
      </c>
    </row>
    <row r="1382" spans="1:20" x14ac:dyDescent="0.2">
      <c r="A1382" s="4">
        <f t="shared" si="21"/>
        <v>45773</v>
      </c>
      <c r="B1382" t="s">
        <v>23</v>
      </c>
      <c r="C1382" t="s">
        <v>24</v>
      </c>
      <c r="D1382" t="s">
        <v>31</v>
      </c>
      <c r="E1382" t="s">
        <v>34</v>
      </c>
      <c r="F1382" t="s">
        <v>39</v>
      </c>
      <c r="G1382">
        <v>79432</v>
      </c>
      <c r="H1382" t="s">
        <v>41</v>
      </c>
      <c r="I1382" t="s">
        <v>44</v>
      </c>
      <c r="J1382">
        <v>667636</v>
      </c>
      <c r="K1382">
        <v>6</v>
      </c>
      <c r="L1382">
        <v>4872</v>
      </c>
      <c r="M1382">
        <v>15</v>
      </c>
      <c r="N1382">
        <v>25975</v>
      </c>
      <c r="O1382">
        <v>27099</v>
      </c>
      <c r="P1382">
        <v>2643</v>
      </c>
      <c r="Q1382" t="s">
        <v>46</v>
      </c>
      <c r="R1382" t="s">
        <v>51</v>
      </c>
      <c r="S1382" t="s">
        <v>56</v>
      </c>
      <c r="T1382">
        <v>5</v>
      </c>
    </row>
    <row r="1383" spans="1:20" x14ac:dyDescent="0.2">
      <c r="A1383" s="4">
        <f t="shared" si="21"/>
        <v>45773</v>
      </c>
      <c r="B1383" t="s">
        <v>21</v>
      </c>
      <c r="C1383" t="s">
        <v>27</v>
      </c>
      <c r="D1383" t="s">
        <v>28</v>
      </c>
      <c r="E1383" t="s">
        <v>36</v>
      </c>
      <c r="F1383" t="s">
        <v>38</v>
      </c>
      <c r="G1383">
        <v>68968</v>
      </c>
      <c r="H1383" t="s">
        <v>42</v>
      </c>
      <c r="I1383" t="s">
        <v>43</v>
      </c>
      <c r="J1383">
        <v>160447</v>
      </c>
      <c r="K1383">
        <v>3</v>
      </c>
      <c r="L1383">
        <v>720</v>
      </c>
      <c r="M1383">
        <v>15</v>
      </c>
      <c r="N1383">
        <v>43939</v>
      </c>
      <c r="O1383">
        <v>24178</v>
      </c>
      <c r="P1383">
        <v>16451</v>
      </c>
      <c r="Q1383" t="s">
        <v>46</v>
      </c>
      <c r="R1383" t="s">
        <v>50</v>
      </c>
      <c r="S1383" t="s">
        <v>55</v>
      </c>
      <c r="T1383">
        <v>3</v>
      </c>
    </row>
    <row r="1384" spans="1:20" x14ac:dyDescent="0.2">
      <c r="A1384" s="4">
        <f t="shared" si="21"/>
        <v>45773</v>
      </c>
      <c r="B1384" t="s">
        <v>20</v>
      </c>
      <c r="C1384" t="s">
        <v>25</v>
      </c>
      <c r="D1384" t="s">
        <v>33</v>
      </c>
      <c r="E1384" t="s">
        <v>34</v>
      </c>
      <c r="F1384" t="s">
        <v>39</v>
      </c>
      <c r="G1384">
        <v>50834</v>
      </c>
      <c r="H1384" t="s">
        <v>41</v>
      </c>
      <c r="I1384" t="s">
        <v>43</v>
      </c>
      <c r="J1384">
        <v>210709</v>
      </c>
      <c r="K1384">
        <v>3</v>
      </c>
      <c r="L1384">
        <v>4305</v>
      </c>
      <c r="M1384">
        <v>0</v>
      </c>
      <c r="N1384">
        <v>29010</v>
      </c>
      <c r="O1384">
        <v>12572</v>
      </c>
      <c r="P1384">
        <v>13745</v>
      </c>
      <c r="Q1384" t="s">
        <v>48</v>
      </c>
      <c r="R1384" t="s">
        <v>50</v>
      </c>
      <c r="S1384" t="s">
        <v>54</v>
      </c>
      <c r="T1384">
        <v>4</v>
      </c>
    </row>
    <row r="1385" spans="1:20" x14ac:dyDescent="0.2">
      <c r="A1385" s="4">
        <f t="shared" si="21"/>
        <v>45773</v>
      </c>
      <c r="B1385" t="s">
        <v>21</v>
      </c>
      <c r="C1385" t="s">
        <v>24</v>
      </c>
      <c r="D1385" t="s">
        <v>30</v>
      </c>
      <c r="E1385" t="s">
        <v>35</v>
      </c>
      <c r="F1385" t="s">
        <v>38</v>
      </c>
      <c r="G1385">
        <v>27111</v>
      </c>
      <c r="H1385" t="s">
        <v>41</v>
      </c>
      <c r="I1385" t="s">
        <v>43</v>
      </c>
      <c r="J1385">
        <v>856600</v>
      </c>
      <c r="K1385">
        <v>7</v>
      </c>
      <c r="L1385">
        <v>1626</v>
      </c>
      <c r="M1385">
        <v>20</v>
      </c>
      <c r="N1385">
        <v>37584</v>
      </c>
      <c r="O1385">
        <v>11771</v>
      </c>
      <c r="P1385">
        <v>13350</v>
      </c>
      <c r="Q1385" t="s">
        <v>49</v>
      </c>
      <c r="R1385" t="s">
        <v>52</v>
      </c>
      <c r="S1385" t="s">
        <v>53</v>
      </c>
      <c r="T1385">
        <v>4</v>
      </c>
    </row>
    <row r="1386" spans="1:20" x14ac:dyDescent="0.2">
      <c r="A1386" s="4">
        <f t="shared" si="21"/>
        <v>45773</v>
      </c>
      <c r="B1386" t="s">
        <v>22</v>
      </c>
      <c r="C1386" t="s">
        <v>25</v>
      </c>
      <c r="D1386" t="s">
        <v>32</v>
      </c>
      <c r="E1386" t="s">
        <v>34</v>
      </c>
      <c r="F1386" t="s">
        <v>38</v>
      </c>
      <c r="G1386">
        <v>82575</v>
      </c>
      <c r="H1386" t="s">
        <v>41</v>
      </c>
      <c r="I1386" t="s">
        <v>43</v>
      </c>
      <c r="J1386">
        <v>186030</v>
      </c>
      <c r="K1386">
        <v>1</v>
      </c>
      <c r="L1386">
        <v>3756</v>
      </c>
      <c r="M1386">
        <v>5</v>
      </c>
      <c r="N1386">
        <v>10982</v>
      </c>
      <c r="O1386">
        <v>5936</v>
      </c>
      <c r="P1386">
        <v>6836</v>
      </c>
      <c r="Q1386" t="s">
        <v>47</v>
      </c>
      <c r="R1386" t="s">
        <v>50</v>
      </c>
      <c r="S1386" t="s">
        <v>56</v>
      </c>
      <c r="T1386">
        <v>5</v>
      </c>
    </row>
    <row r="1387" spans="1:20" x14ac:dyDescent="0.2">
      <c r="A1387" s="4">
        <f t="shared" si="21"/>
        <v>45773</v>
      </c>
      <c r="B1387" t="s">
        <v>21</v>
      </c>
      <c r="C1387" t="s">
        <v>26</v>
      </c>
      <c r="D1387" t="s">
        <v>33</v>
      </c>
      <c r="E1387" t="s">
        <v>34</v>
      </c>
      <c r="F1387" t="s">
        <v>39</v>
      </c>
      <c r="G1387">
        <v>34099</v>
      </c>
      <c r="H1387" t="s">
        <v>42</v>
      </c>
      <c r="I1387" t="s">
        <v>43</v>
      </c>
      <c r="J1387">
        <v>822241</v>
      </c>
      <c r="K1387">
        <v>5</v>
      </c>
      <c r="L1387">
        <v>2430</v>
      </c>
      <c r="M1387">
        <v>0</v>
      </c>
      <c r="N1387">
        <v>47797</v>
      </c>
      <c r="O1387">
        <v>18491</v>
      </c>
      <c r="P1387">
        <v>19935</v>
      </c>
      <c r="Q1387" t="s">
        <v>47</v>
      </c>
      <c r="R1387" t="s">
        <v>51</v>
      </c>
      <c r="S1387" t="s">
        <v>56</v>
      </c>
      <c r="T1387">
        <v>1</v>
      </c>
    </row>
    <row r="1388" spans="1:20" x14ac:dyDescent="0.2">
      <c r="A1388" s="4">
        <f t="shared" si="21"/>
        <v>45773</v>
      </c>
      <c r="B1388" t="s">
        <v>22</v>
      </c>
      <c r="C1388" t="s">
        <v>25</v>
      </c>
      <c r="D1388" t="s">
        <v>31</v>
      </c>
      <c r="E1388" t="s">
        <v>35</v>
      </c>
      <c r="F1388" t="s">
        <v>39</v>
      </c>
      <c r="G1388">
        <v>79206</v>
      </c>
      <c r="H1388" t="s">
        <v>42</v>
      </c>
      <c r="I1388" t="s">
        <v>43</v>
      </c>
      <c r="J1388">
        <v>704154</v>
      </c>
      <c r="K1388">
        <v>3</v>
      </c>
      <c r="L1388">
        <v>2622</v>
      </c>
      <c r="M1388">
        <v>0</v>
      </c>
      <c r="N1388">
        <v>46146</v>
      </c>
      <c r="O1388">
        <v>3074</v>
      </c>
      <c r="P1388">
        <v>4173</v>
      </c>
      <c r="Q1388" t="s">
        <v>46</v>
      </c>
      <c r="R1388" t="s">
        <v>52</v>
      </c>
      <c r="S1388" t="s">
        <v>54</v>
      </c>
      <c r="T1388">
        <v>1</v>
      </c>
    </row>
    <row r="1389" spans="1:20" x14ac:dyDescent="0.2">
      <c r="A1389" s="4">
        <f t="shared" si="21"/>
        <v>45773</v>
      </c>
      <c r="B1389" t="s">
        <v>21</v>
      </c>
      <c r="C1389" t="s">
        <v>27</v>
      </c>
      <c r="D1389" t="s">
        <v>32</v>
      </c>
      <c r="E1389" t="s">
        <v>35</v>
      </c>
      <c r="F1389" t="s">
        <v>39</v>
      </c>
      <c r="G1389">
        <v>60293</v>
      </c>
      <c r="H1389" t="s">
        <v>41</v>
      </c>
      <c r="I1389" t="s">
        <v>45</v>
      </c>
      <c r="J1389">
        <v>676114</v>
      </c>
      <c r="K1389">
        <v>5</v>
      </c>
      <c r="L1389">
        <v>972</v>
      </c>
      <c r="M1389">
        <v>15</v>
      </c>
      <c r="N1389">
        <v>38769</v>
      </c>
      <c r="O1389">
        <v>25121</v>
      </c>
      <c r="P1389">
        <v>16016</v>
      </c>
      <c r="Q1389" t="s">
        <v>49</v>
      </c>
      <c r="R1389" t="s">
        <v>50</v>
      </c>
      <c r="S1389" t="s">
        <v>56</v>
      </c>
      <c r="T1389">
        <v>1</v>
      </c>
    </row>
    <row r="1390" spans="1:20" x14ac:dyDescent="0.2">
      <c r="A1390" s="4">
        <f t="shared" si="21"/>
        <v>45773</v>
      </c>
      <c r="B1390" t="s">
        <v>20</v>
      </c>
      <c r="C1390" t="s">
        <v>27</v>
      </c>
      <c r="D1390" t="s">
        <v>28</v>
      </c>
      <c r="E1390" t="s">
        <v>36</v>
      </c>
      <c r="F1390" t="s">
        <v>39</v>
      </c>
      <c r="G1390">
        <v>25029</v>
      </c>
      <c r="H1390" t="s">
        <v>42</v>
      </c>
      <c r="I1390" t="s">
        <v>45</v>
      </c>
      <c r="J1390">
        <v>467952</v>
      </c>
      <c r="K1390">
        <v>4</v>
      </c>
      <c r="L1390">
        <v>915</v>
      </c>
      <c r="M1390">
        <v>0</v>
      </c>
      <c r="N1390">
        <v>12640</v>
      </c>
      <c r="O1390">
        <v>5474</v>
      </c>
      <c r="P1390">
        <v>-4607</v>
      </c>
      <c r="Q1390" t="s">
        <v>46</v>
      </c>
      <c r="R1390" t="s">
        <v>51</v>
      </c>
      <c r="S1390" t="s">
        <v>56</v>
      </c>
      <c r="T1390">
        <v>3</v>
      </c>
    </row>
    <row r="1391" spans="1:20" x14ac:dyDescent="0.2">
      <c r="A1391" s="4">
        <f t="shared" si="21"/>
        <v>45773</v>
      </c>
      <c r="B1391" t="s">
        <v>22</v>
      </c>
      <c r="C1391" t="s">
        <v>26</v>
      </c>
      <c r="D1391" t="s">
        <v>32</v>
      </c>
      <c r="E1391" t="s">
        <v>36</v>
      </c>
      <c r="F1391" t="s">
        <v>39</v>
      </c>
      <c r="G1391">
        <v>41811</v>
      </c>
      <c r="H1391" t="s">
        <v>41</v>
      </c>
      <c r="I1391" t="s">
        <v>45</v>
      </c>
      <c r="J1391">
        <v>306355</v>
      </c>
      <c r="K1391">
        <v>6</v>
      </c>
      <c r="L1391">
        <v>2368</v>
      </c>
      <c r="M1391">
        <v>5</v>
      </c>
      <c r="N1391">
        <v>42239</v>
      </c>
      <c r="O1391">
        <v>11116</v>
      </c>
      <c r="P1391">
        <v>4571</v>
      </c>
      <c r="Q1391" t="s">
        <v>48</v>
      </c>
      <c r="R1391" t="s">
        <v>52</v>
      </c>
      <c r="S1391" t="s">
        <v>56</v>
      </c>
      <c r="T1391">
        <v>5</v>
      </c>
    </row>
    <row r="1392" spans="1:20" x14ac:dyDescent="0.2">
      <c r="A1392" s="4">
        <f t="shared" si="21"/>
        <v>45773</v>
      </c>
      <c r="B1392" t="s">
        <v>23</v>
      </c>
      <c r="C1392" t="s">
        <v>27</v>
      </c>
      <c r="D1392" t="s">
        <v>32</v>
      </c>
      <c r="E1392" t="s">
        <v>36</v>
      </c>
      <c r="F1392" t="s">
        <v>38</v>
      </c>
      <c r="G1392">
        <v>25793</v>
      </c>
      <c r="H1392" t="s">
        <v>41</v>
      </c>
      <c r="I1392" t="s">
        <v>44</v>
      </c>
      <c r="J1392">
        <v>489893</v>
      </c>
      <c r="K1392">
        <v>9</v>
      </c>
      <c r="L1392">
        <v>4612</v>
      </c>
      <c r="M1392">
        <v>0</v>
      </c>
      <c r="N1392">
        <v>46634</v>
      </c>
      <c r="O1392">
        <v>16689</v>
      </c>
      <c r="P1392">
        <v>-4953</v>
      </c>
      <c r="Q1392" t="s">
        <v>48</v>
      </c>
      <c r="R1392" t="s">
        <v>51</v>
      </c>
      <c r="S1392" t="s">
        <v>55</v>
      </c>
      <c r="T1392">
        <v>3</v>
      </c>
    </row>
    <row r="1393" spans="1:20" x14ac:dyDescent="0.2">
      <c r="A1393" s="4">
        <f t="shared" si="21"/>
        <v>45773</v>
      </c>
      <c r="B1393" t="s">
        <v>23</v>
      </c>
      <c r="C1393" t="s">
        <v>27</v>
      </c>
      <c r="D1393" t="s">
        <v>28</v>
      </c>
      <c r="E1393" t="s">
        <v>36</v>
      </c>
      <c r="F1393" t="s">
        <v>40</v>
      </c>
      <c r="G1393">
        <v>58106</v>
      </c>
      <c r="H1393" t="s">
        <v>42</v>
      </c>
      <c r="I1393" t="s">
        <v>44</v>
      </c>
      <c r="J1393">
        <v>195822</v>
      </c>
      <c r="K1393">
        <v>2</v>
      </c>
      <c r="L1393">
        <v>2033</v>
      </c>
      <c r="M1393">
        <v>0</v>
      </c>
      <c r="N1393">
        <v>9740</v>
      </c>
      <c r="O1393">
        <v>29888</v>
      </c>
      <c r="P1393">
        <v>4647</v>
      </c>
      <c r="Q1393" t="s">
        <v>47</v>
      </c>
      <c r="R1393" t="s">
        <v>52</v>
      </c>
      <c r="S1393" t="s">
        <v>56</v>
      </c>
      <c r="T1393">
        <v>4</v>
      </c>
    </row>
    <row r="1394" spans="1:20" x14ac:dyDescent="0.2">
      <c r="A1394" s="4">
        <f t="shared" si="21"/>
        <v>45774</v>
      </c>
      <c r="B1394" t="s">
        <v>21</v>
      </c>
      <c r="C1394" t="s">
        <v>24</v>
      </c>
      <c r="D1394" t="s">
        <v>29</v>
      </c>
      <c r="E1394" t="s">
        <v>35</v>
      </c>
      <c r="F1394" t="s">
        <v>37</v>
      </c>
      <c r="G1394">
        <v>95662</v>
      </c>
      <c r="H1394" t="s">
        <v>41</v>
      </c>
      <c r="I1394" t="s">
        <v>44</v>
      </c>
      <c r="J1394">
        <v>390172</v>
      </c>
      <c r="K1394">
        <v>8</v>
      </c>
      <c r="L1394">
        <v>1962</v>
      </c>
      <c r="M1394">
        <v>15</v>
      </c>
      <c r="N1394">
        <v>27702</v>
      </c>
      <c r="O1394">
        <v>9572</v>
      </c>
      <c r="P1394">
        <v>14132</v>
      </c>
      <c r="Q1394" t="s">
        <v>49</v>
      </c>
      <c r="R1394" t="s">
        <v>51</v>
      </c>
      <c r="S1394" t="s">
        <v>56</v>
      </c>
      <c r="T1394">
        <v>4</v>
      </c>
    </row>
    <row r="1395" spans="1:20" x14ac:dyDescent="0.2">
      <c r="A1395" s="4">
        <f t="shared" si="21"/>
        <v>45774</v>
      </c>
      <c r="B1395" t="s">
        <v>23</v>
      </c>
      <c r="C1395" t="s">
        <v>25</v>
      </c>
      <c r="D1395" t="s">
        <v>28</v>
      </c>
      <c r="E1395" t="s">
        <v>34</v>
      </c>
      <c r="F1395" t="s">
        <v>37</v>
      </c>
      <c r="G1395">
        <v>94764</v>
      </c>
      <c r="H1395" t="s">
        <v>41</v>
      </c>
      <c r="I1395" t="s">
        <v>43</v>
      </c>
      <c r="J1395">
        <v>516656</v>
      </c>
      <c r="K1395">
        <v>2</v>
      </c>
      <c r="L1395">
        <v>2365</v>
      </c>
      <c r="M1395">
        <v>20</v>
      </c>
      <c r="N1395">
        <v>40794</v>
      </c>
      <c r="O1395">
        <v>1636</v>
      </c>
      <c r="P1395">
        <v>5292</v>
      </c>
      <c r="Q1395" t="s">
        <v>49</v>
      </c>
      <c r="R1395" t="s">
        <v>52</v>
      </c>
      <c r="S1395" t="s">
        <v>55</v>
      </c>
      <c r="T1395">
        <v>1</v>
      </c>
    </row>
    <row r="1396" spans="1:20" x14ac:dyDescent="0.2">
      <c r="A1396" s="4">
        <f t="shared" si="21"/>
        <v>45774</v>
      </c>
      <c r="B1396" t="s">
        <v>22</v>
      </c>
      <c r="C1396" t="s">
        <v>26</v>
      </c>
      <c r="D1396" t="s">
        <v>32</v>
      </c>
      <c r="E1396" t="s">
        <v>34</v>
      </c>
      <c r="F1396" t="s">
        <v>38</v>
      </c>
      <c r="G1396">
        <v>94131</v>
      </c>
      <c r="H1396" t="s">
        <v>41</v>
      </c>
      <c r="I1396" t="s">
        <v>45</v>
      </c>
      <c r="J1396">
        <v>657175</v>
      </c>
      <c r="K1396">
        <v>4</v>
      </c>
      <c r="L1396">
        <v>4509</v>
      </c>
      <c r="M1396">
        <v>5</v>
      </c>
      <c r="N1396">
        <v>23134</v>
      </c>
      <c r="O1396">
        <v>1799</v>
      </c>
      <c r="P1396">
        <v>-2712</v>
      </c>
      <c r="Q1396" t="s">
        <v>48</v>
      </c>
      <c r="R1396" t="s">
        <v>50</v>
      </c>
      <c r="S1396" t="s">
        <v>53</v>
      </c>
      <c r="T1396">
        <v>1</v>
      </c>
    </row>
    <row r="1397" spans="1:20" x14ac:dyDescent="0.2">
      <c r="A1397" s="4">
        <f t="shared" si="21"/>
        <v>45774</v>
      </c>
      <c r="B1397" t="s">
        <v>23</v>
      </c>
      <c r="C1397" t="s">
        <v>26</v>
      </c>
      <c r="D1397" t="s">
        <v>28</v>
      </c>
      <c r="E1397" t="s">
        <v>34</v>
      </c>
      <c r="F1397" t="s">
        <v>38</v>
      </c>
      <c r="G1397">
        <v>10972</v>
      </c>
      <c r="H1397" t="s">
        <v>41</v>
      </c>
      <c r="I1397" t="s">
        <v>44</v>
      </c>
      <c r="J1397">
        <v>532153</v>
      </c>
      <c r="K1397">
        <v>9</v>
      </c>
      <c r="L1397">
        <v>3630</v>
      </c>
      <c r="M1397">
        <v>15</v>
      </c>
      <c r="N1397">
        <v>13353</v>
      </c>
      <c r="O1397">
        <v>29359</v>
      </c>
      <c r="P1397">
        <v>2048</v>
      </c>
      <c r="Q1397" t="s">
        <v>49</v>
      </c>
      <c r="R1397" t="s">
        <v>50</v>
      </c>
      <c r="S1397" t="s">
        <v>56</v>
      </c>
      <c r="T1397">
        <v>5</v>
      </c>
    </row>
    <row r="1398" spans="1:20" x14ac:dyDescent="0.2">
      <c r="A1398" s="4">
        <f t="shared" si="21"/>
        <v>45774</v>
      </c>
      <c r="B1398" t="s">
        <v>20</v>
      </c>
      <c r="C1398" t="s">
        <v>26</v>
      </c>
      <c r="D1398" t="s">
        <v>29</v>
      </c>
      <c r="E1398" t="s">
        <v>36</v>
      </c>
      <c r="F1398" t="s">
        <v>40</v>
      </c>
      <c r="G1398">
        <v>10360</v>
      </c>
      <c r="H1398" t="s">
        <v>42</v>
      </c>
      <c r="I1398" t="s">
        <v>45</v>
      </c>
      <c r="J1398">
        <v>689333</v>
      </c>
      <c r="K1398">
        <v>4</v>
      </c>
      <c r="L1398">
        <v>2236</v>
      </c>
      <c r="M1398">
        <v>0</v>
      </c>
      <c r="N1398">
        <v>13381</v>
      </c>
      <c r="O1398">
        <v>21396</v>
      </c>
      <c r="P1398">
        <v>18946</v>
      </c>
      <c r="Q1398" t="s">
        <v>47</v>
      </c>
      <c r="R1398" t="s">
        <v>50</v>
      </c>
      <c r="S1398" t="s">
        <v>55</v>
      </c>
      <c r="T1398">
        <v>4</v>
      </c>
    </row>
    <row r="1399" spans="1:20" x14ac:dyDescent="0.2">
      <c r="A1399" s="4">
        <f t="shared" si="21"/>
        <v>45774</v>
      </c>
      <c r="B1399" t="s">
        <v>20</v>
      </c>
      <c r="C1399" t="s">
        <v>26</v>
      </c>
      <c r="D1399" t="s">
        <v>33</v>
      </c>
      <c r="E1399" t="s">
        <v>35</v>
      </c>
      <c r="F1399" t="s">
        <v>39</v>
      </c>
      <c r="G1399">
        <v>12632</v>
      </c>
      <c r="H1399" t="s">
        <v>41</v>
      </c>
      <c r="I1399" t="s">
        <v>43</v>
      </c>
      <c r="J1399">
        <v>728424</v>
      </c>
      <c r="K1399">
        <v>7</v>
      </c>
      <c r="L1399">
        <v>3686</v>
      </c>
      <c r="M1399">
        <v>5</v>
      </c>
      <c r="N1399">
        <v>42074</v>
      </c>
      <c r="O1399">
        <v>28131</v>
      </c>
      <c r="P1399">
        <v>10386</v>
      </c>
      <c r="Q1399" t="s">
        <v>46</v>
      </c>
      <c r="R1399" t="s">
        <v>50</v>
      </c>
      <c r="S1399" t="s">
        <v>55</v>
      </c>
      <c r="T1399">
        <v>5</v>
      </c>
    </row>
    <row r="1400" spans="1:20" x14ac:dyDescent="0.2">
      <c r="A1400" s="4">
        <f t="shared" si="21"/>
        <v>45774</v>
      </c>
      <c r="B1400" t="s">
        <v>21</v>
      </c>
      <c r="C1400" t="s">
        <v>26</v>
      </c>
      <c r="D1400" t="s">
        <v>28</v>
      </c>
      <c r="E1400" t="s">
        <v>35</v>
      </c>
      <c r="F1400" t="s">
        <v>38</v>
      </c>
      <c r="G1400">
        <v>45958</v>
      </c>
      <c r="H1400" t="s">
        <v>42</v>
      </c>
      <c r="I1400" t="s">
        <v>45</v>
      </c>
      <c r="J1400">
        <v>882795</v>
      </c>
      <c r="K1400">
        <v>5</v>
      </c>
      <c r="L1400">
        <v>971</v>
      </c>
      <c r="M1400">
        <v>10</v>
      </c>
      <c r="N1400">
        <v>17238</v>
      </c>
      <c r="O1400">
        <v>17666</v>
      </c>
      <c r="P1400">
        <v>6322</v>
      </c>
      <c r="Q1400" t="s">
        <v>49</v>
      </c>
      <c r="R1400" t="s">
        <v>52</v>
      </c>
      <c r="S1400" t="s">
        <v>53</v>
      </c>
      <c r="T1400">
        <v>4</v>
      </c>
    </row>
    <row r="1401" spans="1:20" x14ac:dyDescent="0.2">
      <c r="A1401" s="4">
        <f t="shared" si="21"/>
        <v>45774</v>
      </c>
      <c r="B1401" t="s">
        <v>22</v>
      </c>
      <c r="C1401" t="s">
        <v>27</v>
      </c>
      <c r="D1401" t="s">
        <v>28</v>
      </c>
      <c r="E1401" t="s">
        <v>35</v>
      </c>
      <c r="F1401" t="s">
        <v>37</v>
      </c>
      <c r="G1401">
        <v>90882</v>
      </c>
      <c r="H1401" t="s">
        <v>41</v>
      </c>
      <c r="I1401" t="s">
        <v>43</v>
      </c>
      <c r="J1401">
        <v>359797</v>
      </c>
      <c r="K1401">
        <v>2</v>
      </c>
      <c r="L1401">
        <v>3677</v>
      </c>
      <c r="M1401">
        <v>0</v>
      </c>
      <c r="N1401">
        <v>43711</v>
      </c>
      <c r="O1401">
        <v>21693</v>
      </c>
      <c r="P1401">
        <v>-3791</v>
      </c>
      <c r="Q1401" t="s">
        <v>49</v>
      </c>
      <c r="R1401" t="s">
        <v>52</v>
      </c>
      <c r="S1401" t="s">
        <v>54</v>
      </c>
      <c r="T1401">
        <v>2</v>
      </c>
    </row>
    <row r="1402" spans="1:20" x14ac:dyDescent="0.2">
      <c r="A1402" s="4">
        <f t="shared" si="21"/>
        <v>45774</v>
      </c>
      <c r="B1402" t="s">
        <v>20</v>
      </c>
      <c r="C1402" t="s">
        <v>24</v>
      </c>
      <c r="D1402" t="s">
        <v>32</v>
      </c>
      <c r="E1402" t="s">
        <v>34</v>
      </c>
      <c r="F1402" t="s">
        <v>39</v>
      </c>
      <c r="G1402">
        <v>28008</v>
      </c>
      <c r="H1402" t="s">
        <v>42</v>
      </c>
      <c r="I1402" t="s">
        <v>44</v>
      </c>
      <c r="J1402">
        <v>570998</v>
      </c>
      <c r="K1402">
        <v>8</v>
      </c>
      <c r="L1402">
        <v>3426</v>
      </c>
      <c r="M1402">
        <v>20</v>
      </c>
      <c r="N1402">
        <v>48596</v>
      </c>
      <c r="O1402">
        <v>26755</v>
      </c>
      <c r="P1402">
        <v>12548</v>
      </c>
      <c r="Q1402" t="s">
        <v>47</v>
      </c>
      <c r="R1402" t="s">
        <v>52</v>
      </c>
      <c r="S1402" t="s">
        <v>56</v>
      </c>
      <c r="T1402">
        <v>5</v>
      </c>
    </row>
    <row r="1403" spans="1:20" x14ac:dyDescent="0.2">
      <c r="A1403" s="4">
        <f t="shared" si="21"/>
        <v>45774</v>
      </c>
      <c r="B1403" t="s">
        <v>20</v>
      </c>
      <c r="C1403" t="s">
        <v>26</v>
      </c>
      <c r="D1403" t="s">
        <v>33</v>
      </c>
      <c r="E1403" t="s">
        <v>36</v>
      </c>
      <c r="F1403" t="s">
        <v>38</v>
      </c>
      <c r="G1403">
        <v>87656</v>
      </c>
      <c r="H1403" t="s">
        <v>41</v>
      </c>
      <c r="I1403" t="s">
        <v>43</v>
      </c>
      <c r="J1403">
        <v>127428</v>
      </c>
      <c r="K1403">
        <v>2</v>
      </c>
      <c r="L1403">
        <v>3365</v>
      </c>
      <c r="M1403">
        <v>0</v>
      </c>
      <c r="N1403">
        <v>19616</v>
      </c>
      <c r="O1403">
        <v>19430</v>
      </c>
      <c r="P1403">
        <v>8248</v>
      </c>
      <c r="Q1403" t="s">
        <v>47</v>
      </c>
      <c r="R1403" t="s">
        <v>52</v>
      </c>
      <c r="S1403" t="s">
        <v>56</v>
      </c>
      <c r="T1403">
        <v>2</v>
      </c>
    </row>
    <row r="1404" spans="1:20" x14ac:dyDescent="0.2">
      <c r="A1404" s="4">
        <f t="shared" si="21"/>
        <v>45774</v>
      </c>
      <c r="B1404" t="s">
        <v>22</v>
      </c>
      <c r="C1404" t="s">
        <v>24</v>
      </c>
      <c r="D1404" t="s">
        <v>30</v>
      </c>
      <c r="E1404" t="s">
        <v>35</v>
      </c>
      <c r="F1404" t="s">
        <v>39</v>
      </c>
      <c r="G1404">
        <v>40283</v>
      </c>
      <c r="H1404" t="s">
        <v>41</v>
      </c>
      <c r="I1404" t="s">
        <v>43</v>
      </c>
      <c r="J1404">
        <v>232685</v>
      </c>
      <c r="K1404">
        <v>3</v>
      </c>
      <c r="L1404">
        <v>3697</v>
      </c>
      <c r="M1404">
        <v>20</v>
      </c>
      <c r="N1404">
        <v>16422</v>
      </c>
      <c r="O1404">
        <v>24057</v>
      </c>
      <c r="P1404">
        <v>5214</v>
      </c>
      <c r="Q1404" t="s">
        <v>46</v>
      </c>
      <c r="R1404" t="s">
        <v>52</v>
      </c>
      <c r="S1404" t="s">
        <v>53</v>
      </c>
      <c r="T1404">
        <v>3</v>
      </c>
    </row>
    <row r="1405" spans="1:20" x14ac:dyDescent="0.2">
      <c r="A1405" s="4">
        <f t="shared" si="21"/>
        <v>45774</v>
      </c>
      <c r="B1405" t="s">
        <v>23</v>
      </c>
      <c r="C1405" t="s">
        <v>24</v>
      </c>
      <c r="D1405" t="s">
        <v>30</v>
      </c>
      <c r="E1405" t="s">
        <v>36</v>
      </c>
      <c r="F1405" t="s">
        <v>37</v>
      </c>
      <c r="G1405">
        <v>60908</v>
      </c>
      <c r="H1405" t="s">
        <v>42</v>
      </c>
      <c r="I1405" t="s">
        <v>45</v>
      </c>
      <c r="J1405">
        <v>934775</v>
      </c>
      <c r="K1405">
        <v>7</v>
      </c>
      <c r="L1405">
        <v>2961</v>
      </c>
      <c r="M1405">
        <v>10</v>
      </c>
      <c r="N1405">
        <v>43818</v>
      </c>
      <c r="O1405">
        <v>18238</v>
      </c>
      <c r="P1405">
        <v>19458</v>
      </c>
      <c r="Q1405" t="s">
        <v>47</v>
      </c>
      <c r="R1405" t="s">
        <v>52</v>
      </c>
      <c r="S1405" t="s">
        <v>55</v>
      </c>
      <c r="T1405">
        <v>4</v>
      </c>
    </row>
    <row r="1406" spans="1:20" x14ac:dyDescent="0.2">
      <c r="A1406" s="4">
        <f t="shared" si="21"/>
        <v>45775</v>
      </c>
      <c r="B1406" t="s">
        <v>23</v>
      </c>
      <c r="C1406" t="s">
        <v>27</v>
      </c>
      <c r="D1406" t="s">
        <v>31</v>
      </c>
      <c r="E1406" t="s">
        <v>35</v>
      </c>
      <c r="F1406" t="s">
        <v>39</v>
      </c>
      <c r="G1406">
        <v>17818</v>
      </c>
      <c r="H1406" t="s">
        <v>42</v>
      </c>
      <c r="I1406" t="s">
        <v>43</v>
      </c>
      <c r="J1406">
        <v>697447</v>
      </c>
      <c r="K1406">
        <v>5</v>
      </c>
      <c r="L1406">
        <v>4081</v>
      </c>
      <c r="M1406">
        <v>15</v>
      </c>
      <c r="N1406">
        <v>31638</v>
      </c>
      <c r="O1406">
        <v>1616</v>
      </c>
      <c r="P1406">
        <v>11066</v>
      </c>
      <c r="Q1406" t="s">
        <v>48</v>
      </c>
      <c r="R1406" t="s">
        <v>50</v>
      </c>
      <c r="S1406" t="s">
        <v>54</v>
      </c>
      <c r="T1406">
        <v>2</v>
      </c>
    </row>
    <row r="1407" spans="1:20" x14ac:dyDescent="0.2">
      <c r="A1407" s="4">
        <f t="shared" si="21"/>
        <v>45775</v>
      </c>
      <c r="B1407" t="s">
        <v>21</v>
      </c>
      <c r="C1407" t="s">
        <v>26</v>
      </c>
      <c r="D1407" t="s">
        <v>28</v>
      </c>
      <c r="E1407" t="s">
        <v>36</v>
      </c>
      <c r="F1407" t="s">
        <v>38</v>
      </c>
      <c r="G1407">
        <v>80655</v>
      </c>
      <c r="H1407" t="s">
        <v>41</v>
      </c>
      <c r="I1407" t="s">
        <v>44</v>
      </c>
      <c r="J1407">
        <v>201337</v>
      </c>
      <c r="K1407">
        <v>3</v>
      </c>
      <c r="L1407">
        <v>1000</v>
      </c>
      <c r="M1407">
        <v>15</v>
      </c>
      <c r="N1407">
        <v>49990</v>
      </c>
      <c r="O1407">
        <v>20614</v>
      </c>
      <c r="P1407">
        <v>15929</v>
      </c>
      <c r="Q1407" t="s">
        <v>48</v>
      </c>
      <c r="R1407" t="s">
        <v>52</v>
      </c>
      <c r="S1407" t="s">
        <v>55</v>
      </c>
      <c r="T1407">
        <v>3</v>
      </c>
    </row>
    <row r="1408" spans="1:20" x14ac:dyDescent="0.2">
      <c r="A1408" s="4">
        <f t="shared" si="21"/>
        <v>45775</v>
      </c>
      <c r="B1408" t="s">
        <v>23</v>
      </c>
      <c r="C1408" t="s">
        <v>27</v>
      </c>
      <c r="D1408" t="s">
        <v>28</v>
      </c>
      <c r="E1408" t="s">
        <v>35</v>
      </c>
      <c r="F1408" t="s">
        <v>38</v>
      </c>
      <c r="G1408">
        <v>40579</v>
      </c>
      <c r="H1408" t="s">
        <v>41</v>
      </c>
      <c r="I1408" t="s">
        <v>44</v>
      </c>
      <c r="J1408">
        <v>553343</v>
      </c>
      <c r="K1408">
        <v>2</v>
      </c>
      <c r="L1408">
        <v>620</v>
      </c>
      <c r="M1408">
        <v>15</v>
      </c>
      <c r="N1408">
        <v>6728</v>
      </c>
      <c r="O1408">
        <v>3088</v>
      </c>
      <c r="P1408">
        <v>3045</v>
      </c>
      <c r="Q1408" t="s">
        <v>46</v>
      </c>
      <c r="R1408" t="s">
        <v>51</v>
      </c>
      <c r="S1408" t="s">
        <v>55</v>
      </c>
      <c r="T1408">
        <v>5</v>
      </c>
    </row>
    <row r="1409" spans="1:20" x14ac:dyDescent="0.2">
      <c r="A1409" s="4">
        <f t="shared" si="21"/>
        <v>45775</v>
      </c>
      <c r="B1409" t="s">
        <v>22</v>
      </c>
      <c r="C1409" t="s">
        <v>26</v>
      </c>
      <c r="D1409" t="s">
        <v>33</v>
      </c>
      <c r="E1409" t="s">
        <v>36</v>
      </c>
      <c r="F1409" t="s">
        <v>37</v>
      </c>
      <c r="G1409">
        <v>65178</v>
      </c>
      <c r="H1409" t="s">
        <v>41</v>
      </c>
      <c r="I1409" t="s">
        <v>43</v>
      </c>
      <c r="J1409">
        <v>414232</v>
      </c>
      <c r="K1409">
        <v>6</v>
      </c>
      <c r="L1409">
        <v>2275</v>
      </c>
      <c r="M1409">
        <v>5</v>
      </c>
      <c r="N1409">
        <v>26029</v>
      </c>
      <c r="O1409">
        <v>21257</v>
      </c>
      <c r="P1409">
        <v>-1461</v>
      </c>
      <c r="Q1409" t="s">
        <v>46</v>
      </c>
      <c r="R1409" t="s">
        <v>51</v>
      </c>
      <c r="S1409" t="s">
        <v>53</v>
      </c>
      <c r="T1409">
        <v>2</v>
      </c>
    </row>
    <row r="1410" spans="1:20" x14ac:dyDescent="0.2">
      <c r="A1410" s="4">
        <f t="shared" si="21"/>
        <v>45775</v>
      </c>
      <c r="B1410" t="s">
        <v>20</v>
      </c>
      <c r="C1410" t="s">
        <v>27</v>
      </c>
      <c r="D1410" t="s">
        <v>29</v>
      </c>
      <c r="E1410" t="s">
        <v>35</v>
      </c>
      <c r="F1410" t="s">
        <v>40</v>
      </c>
      <c r="G1410">
        <v>67584</v>
      </c>
      <c r="H1410" t="s">
        <v>41</v>
      </c>
      <c r="I1410" t="s">
        <v>45</v>
      </c>
      <c r="J1410">
        <v>302267</v>
      </c>
      <c r="K1410">
        <v>1</v>
      </c>
      <c r="L1410">
        <v>1106</v>
      </c>
      <c r="M1410">
        <v>20</v>
      </c>
      <c r="N1410">
        <v>42047</v>
      </c>
      <c r="O1410">
        <v>25056</v>
      </c>
      <c r="P1410">
        <v>7720</v>
      </c>
      <c r="Q1410" t="s">
        <v>49</v>
      </c>
      <c r="R1410" t="s">
        <v>51</v>
      </c>
      <c r="S1410" t="s">
        <v>53</v>
      </c>
      <c r="T1410">
        <v>2</v>
      </c>
    </row>
    <row r="1411" spans="1:20" x14ac:dyDescent="0.2">
      <c r="A1411" s="4">
        <f t="shared" si="21"/>
        <v>45775</v>
      </c>
      <c r="B1411" t="s">
        <v>23</v>
      </c>
      <c r="C1411" t="s">
        <v>24</v>
      </c>
      <c r="D1411" t="s">
        <v>30</v>
      </c>
      <c r="E1411" t="s">
        <v>35</v>
      </c>
      <c r="F1411" t="s">
        <v>40</v>
      </c>
      <c r="G1411">
        <v>75020</v>
      </c>
      <c r="H1411" t="s">
        <v>41</v>
      </c>
      <c r="I1411" t="s">
        <v>44</v>
      </c>
      <c r="J1411">
        <v>276095</v>
      </c>
      <c r="K1411">
        <v>8</v>
      </c>
      <c r="L1411">
        <v>4945</v>
      </c>
      <c r="M1411">
        <v>0</v>
      </c>
      <c r="N1411">
        <v>20384</v>
      </c>
      <c r="O1411">
        <v>21998</v>
      </c>
      <c r="P1411">
        <v>8134</v>
      </c>
      <c r="Q1411" t="s">
        <v>48</v>
      </c>
      <c r="R1411" t="s">
        <v>52</v>
      </c>
      <c r="S1411" t="s">
        <v>54</v>
      </c>
      <c r="T1411">
        <v>3</v>
      </c>
    </row>
    <row r="1412" spans="1:20" x14ac:dyDescent="0.2">
      <c r="A1412" s="4">
        <f t="shared" si="21"/>
        <v>45775</v>
      </c>
      <c r="B1412" t="s">
        <v>21</v>
      </c>
      <c r="C1412" t="s">
        <v>26</v>
      </c>
      <c r="D1412" t="s">
        <v>31</v>
      </c>
      <c r="E1412" t="s">
        <v>36</v>
      </c>
      <c r="F1412" t="s">
        <v>39</v>
      </c>
      <c r="G1412">
        <v>10975</v>
      </c>
      <c r="H1412" t="s">
        <v>42</v>
      </c>
      <c r="I1412" t="s">
        <v>44</v>
      </c>
      <c r="J1412">
        <v>653941</v>
      </c>
      <c r="K1412">
        <v>5</v>
      </c>
      <c r="L1412">
        <v>1319</v>
      </c>
      <c r="M1412">
        <v>5</v>
      </c>
      <c r="N1412">
        <v>32089</v>
      </c>
      <c r="O1412">
        <v>26604</v>
      </c>
      <c r="P1412">
        <v>9069</v>
      </c>
      <c r="Q1412" t="s">
        <v>48</v>
      </c>
      <c r="R1412" t="s">
        <v>50</v>
      </c>
      <c r="S1412" t="s">
        <v>55</v>
      </c>
      <c r="T1412">
        <v>2</v>
      </c>
    </row>
    <row r="1413" spans="1:20" x14ac:dyDescent="0.2">
      <c r="A1413" s="4">
        <f t="shared" si="21"/>
        <v>45775</v>
      </c>
      <c r="B1413" t="s">
        <v>23</v>
      </c>
      <c r="C1413" t="s">
        <v>25</v>
      </c>
      <c r="D1413" t="s">
        <v>33</v>
      </c>
      <c r="E1413" t="s">
        <v>36</v>
      </c>
      <c r="F1413" t="s">
        <v>38</v>
      </c>
      <c r="G1413">
        <v>73479</v>
      </c>
      <c r="H1413" t="s">
        <v>42</v>
      </c>
      <c r="I1413" t="s">
        <v>43</v>
      </c>
      <c r="J1413">
        <v>570832</v>
      </c>
      <c r="K1413">
        <v>5</v>
      </c>
      <c r="L1413">
        <v>3764</v>
      </c>
      <c r="M1413">
        <v>5</v>
      </c>
      <c r="N1413">
        <v>24390</v>
      </c>
      <c r="O1413">
        <v>2044</v>
      </c>
      <c r="P1413">
        <v>10301</v>
      </c>
      <c r="Q1413" t="s">
        <v>48</v>
      </c>
      <c r="R1413" t="s">
        <v>51</v>
      </c>
      <c r="S1413" t="s">
        <v>56</v>
      </c>
      <c r="T1413">
        <v>3</v>
      </c>
    </row>
    <row r="1414" spans="1:20" x14ac:dyDescent="0.2">
      <c r="A1414" s="4">
        <f t="shared" si="21"/>
        <v>45775</v>
      </c>
      <c r="B1414" t="s">
        <v>22</v>
      </c>
      <c r="C1414" t="s">
        <v>24</v>
      </c>
      <c r="D1414" t="s">
        <v>28</v>
      </c>
      <c r="E1414" t="s">
        <v>34</v>
      </c>
      <c r="F1414" t="s">
        <v>38</v>
      </c>
      <c r="G1414">
        <v>26265</v>
      </c>
      <c r="H1414" t="s">
        <v>41</v>
      </c>
      <c r="I1414" t="s">
        <v>43</v>
      </c>
      <c r="J1414">
        <v>177512</v>
      </c>
      <c r="K1414">
        <v>2</v>
      </c>
      <c r="L1414">
        <v>1283</v>
      </c>
      <c r="M1414">
        <v>0</v>
      </c>
      <c r="N1414">
        <v>35007</v>
      </c>
      <c r="O1414">
        <v>18029</v>
      </c>
      <c r="P1414">
        <v>14795</v>
      </c>
      <c r="Q1414" t="s">
        <v>48</v>
      </c>
      <c r="R1414" t="s">
        <v>52</v>
      </c>
      <c r="S1414" t="s">
        <v>56</v>
      </c>
      <c r="T1414">
        <v>4</v>
      </c>
    </row>
    <row r="1415" spans="1:20" x14ac:dyDescent="0.2">
      <c r="A1415" s="4">
        <f t="shared" si="21"/>
        <v>45775</v>
      </c>
      <c r="B1415" t="s">
        <v>21</v>
      </c>
      <c r="C1415" t="s">
        <v>25</v>
      </c>
      <c r="D1415" t="s">
        <v>30</v>
      </c>
      <c r="E1415" t="s">
        <v>36</v>
      </c>
      <c r="F1415" t="s">
        <v>37</v>
      </c>
      <c r="G1415">
        <v>73518</v>
      </c>
      <c r="H1415" t="s">
        <v>42</v>
      </c>
      <c r="I1415" t="s">
        <v>44</v>
      </c>
      <c r="J1415">
        <v>733410</v>
      </c>
      <c r="K1415">
        <v>7</v>
      </c>
      <c r="L1415">
        <v>2346</v>
      </c>
      <c r="M1415">
        <v>10</v>
      </c>
      <c r="N1415">
        <v>25823</v>
      </c>
      <c r="O1415">
        <v>18324</v>
      </c>
      <c r="P1415">
        <v>-3463</v>
      </c>
      <c r="Q1415" t="s">
        <v>47</v>
      </c>
      <c r="R1415" t="s">
        <v>52</v>
      </c>
      <c r="S1415" t="s">
        <v>55</v>
      </c>
      <c r="T1415">
        <v>4</v>
      </c>
    </row>
    <row r="1416" spans="1:20" x14ac:dyDescent="0.2">
      <c r="A1416" s="4">
        <f t="shared" si="21"/>
        <v>45775</v>
      </c>
      <c r="B1416" t="s">
        <v>23</v>
      </c>
      <c r="C1416" t="s">
        <v>24</v>
      </c>
      <c r="D1416" t="s">
        <v>31</v>
      </c>
      <c r="E1416" t="s">
        <v>35</v>
      </c>
      <c r="F1416" t="s">
        <v>37</v>
      </c>
      <c r="G1416">
        <v>14318</v>
      </c>
      <c r="H1416" t="s">
        <v>42</v>
      </c>
      <c r="I1416" t="s">
        <v>43</v>
      </c>
      <c r="J1416">
        <v>357496</v>
      </c>
      <c r="K1416">
        <v>5</v>
      </c>
      <c r="L1416">
        <v>891</v>
      </c>
      <c r="M1416">
        <v>15</v>
      </c>
      <c r="N1416">
        <v>4190</v>
      </c>
      <c r="O1416">
        <v>13529</v>
      </c>
      <c r="P1416">
        <v>17453</v>
      </c>
      <c r="Q1416" t="s">
        <v>48</v>
      </c>
      <c r="R1416" t="s">
        <v>50</v>
      </c>
      <c r="S1416" t="s">
        <v>56</v>
      </c>
      <c r="T1416">
        <v>4</v>
      </c>
    </row>
    <row r="1417" spans="1:20" x14ac:dyDescent="0.2">
      <c r="A1417" s="4">
        <f t="shared" si="21"/>
        <v>45775</v>
      </c>
      <c r="B1417" t="s">
        <v>21</v>
      </c>
      <c r="C1417" t="s">
        <v>27</v>
      </c>
      <c r="D1417" t="s">
        <v>32</v>
      </c>
      <c r="E1417" t="s">
        <v>35</v>
      </c>
      <c r="F1417" t="s">
        <v>38</v>
      </c>
      <c r="G1417">
        <v>45081</v>
      </c>
      <c r="H1417" t="s">
        <v>41</v>
      </c>
      <c r="I1417" t="s">
        <v>43</v>
      </c>
      <c r="J1417">
        <v>640006</v>
      </c>
      <c r="K1417">
        <v>8</v>
      </c>
      <c r="L1417">
        <v>4245</v>
      </c>
      <c r="M1417">
        <v>10</v>
      </c>
      <c r="N1417">
        <v>39459</v>
      </c>
      <c r="O1417">
        <v>17726</v>
      </c>
      <c r="P1417">
        <v>11175</v>
      </c>
      <c r="Q1417" t="s">
        <v>46</v>
      </c>
      <c r="R1417" t="s">
        <v>52</v>
      </c>
      <c r="S1417" t="s">
        <v>55</v>
      </c>
      <c r="T1417">
        <v>2</v>
      </c>
    </row>
    <row r="1418" spans="1:20" x14ac:dyDescent="0.2">
      <c r="A1418" s="4">
        <f t="shared" si="21"/>
        <v>45776</v>
      </c>
      <c r="B1418" t="s">
        <v>22</v>
      </c>
      <c r="C1418" t="s">
        <v>26</v>
      </c>
      <c r="D1418" t="s">
        <v>30</v>
      </c>
      <c r="E1418" t="s">
        <v>36</v>
      </c>
      <c r="F1418" t="s">
        <v>37</v>
      </c>
      <c r="G1418">
        <v>68649</v>
      </c>
      <c r="H1418" t="s">
        <v>42</v>
      </c>
      <c r="I1418" t="s">
        <v>44</v>
      </c>
      <c r="J1418">
        <v>699165</v>
      </c>
      <c r="K1418">
        <v>5</v>
      </c>
      <c r="L1418">
        <v>1632</v>
      </c>
      <c r="M1418">
        <v>10</v>
      </c>
      <c r="N1418">
        <v>4015</v>
      </c>
      <c r="O1418">
        <v>2666</v>
      </c>
      <c r="P1418">
        <v>18393</v>
      </c>
      <c r="Q1418" t="s">
        <v>49</v>
      </c>
      <c r="R1418" t="s">
        <v>52</v>
      </c>
      <c r="S1418" t="s">
        <v>55</v>
      </c>
      <c r="T1418">
        <v>2</v>
      </c>
    </row>
    <row r="1419" spans="1:20" x14ac:dyDescent="0.2">
      <c r="A1419" s="4">
        <f t="shared" si="21"/>
        <v>45776</v>
      </c>
      <c r="B1419" t="s">
        <v>20</v>
      </c>
      <c r="C1419" t="s">
        <v>24</v>
      </c>
      <c r="D1419" t="s">
        <v>31</v>
      </c>
      <c r="E1419" t="s">
        <v>34</v>
      </c>
      <c r="F1419" t="s">
        <v>40</v>
      </c>
      <c r="G1419">
        <v>53069</v>
      </c>
      <c r="H1419" t="s">
        <v>41</v>
      </c>
      <c r="I1419" t="s">
        <v>45</v>
      </c>
      <c r="J1419">
        <v>678507</v>
      </c>
      <c r="K1419">
        <v>9</v>
      </c>
      <c r="L1419">
        <v>3476</v>
      </c>
      <c r="M1419">
        <v>15</v>
      </c>
      <c r="N1419">
        <v>23754</v>
      </c>
      <c r="O1419">
        <v>3464</v>
      </c>
      <c r="P1419">
        <v>-4818</v>
      </c>
      <c r="Q1419" t="s">
        <v>49</v>
      </c>
      <c r="R1419" t="s">
        <v>51</v>
      </c>
      <c r="S1419" t="s">
        <v>54</v>
      </c>
      <c r="T1419">
        <v>1</v>
      </c>
    </row>
    <row r="1420" spans="1:20" x14ac:dyDescent="0.2">
      <c r="A1420" s="4">
        <f t="shared" si="21"/>
        <v>45776</v>
      </c>
      <c r="B1420" t="s">
        <v>22</v>
      </c>
      <c r="C1420" t="s">
        <v>27</v>
      </c>
      <c r="D1420" t="s">
        <v>33</v>
      </c>
      <c r="E1420" t="s">
        <v>36</v>
      </c>
      <c r="F1420" t="s">
        <v>40</v>
      </c>
      <c r="G1420">
        <v>88670</v>
      </c>
      <c r="H1420" t="s">
        <v>42</v>
      </c>
      <c r="I1420" t="s">
        <v>45</v>
      </c>
      <c r="J1420">
        <v>475644</v>
      </c>
      <c r="K1420">
        <v>5</v>
      </c>
      <c r="L1420">
        <v>3017</v>
      </c>
      <c r="M1420">
        <v>10</v>
      </c>
      <c r="N1420">
        <v>18546</v>
      </c>
      <c r="O1420">
        <v>1037</v>
      </c>
      <c r="P1420">
        <v>7219</v>
      </c>
      <c r="Q1420" t="s">
        <v>46</v>
      </c>
      <c r="R1420" t="s">
        <v>51</v>
      </c>
      <c r="S1420" t="s">
        <v>56</v>
      </c>
      <c r="T1420">
        <v>1</v>
      </c>
    </row>
    <row r="1421" spans="1:20" x14ac:dyDescent="0.2">
      <c r="A1421" s="4">
        <f t="shared" si="21"/>
        <v>45776</v>
      </c>
      <c r="B1421" t="s">
        <v>22</v>
      </c>
      <c r="C1421" t="s">
        <v>26</v>
      </c>
      <c r="D1421" t="s">
        <v>32</v>
      </c>
      <c r="E1421" t="s">
        <v>35</v>
      </c>
      <c r="F1421" t="s">
        <v>39</v>
      </c>
      <c r="G1421">
        <v>86377</v>
      </c>
      <c r="H1421" t="s">
        <v>42</v>
      </c>
      <c r="I1421" t="s">
        <v>44</v>
      </c>
      <c r="J1421">
        <v>285026</v>
      </c>
      <c r="K1421">
        <v>3</v>
      </c>
      <c r="L1421">
        <v>4945</v>
      </c>
      <c r="M1421">
        <v>5</v>
      </c>
      <c r="N1421">
        <v>43309</v>
      </c>
      <c r="O1421">
        <v>21815</v>
      </c>
      <c r="P1421">
        <v>-3467</v>
      </c>
      <c r="Q1421" t="s">
        <v>48</v>
      </c>
      <c r="R1421" t="s">
        <v>51</v>
      </c>
      <c r="S1421" t="s">
        <v>54</v>
      </c>
      <c r="T1421">
        <v>3</v>
      </c>
    </row>
    <row r="1422" spans="1:20" x14ac:dyDescent="0.2">
      <c r="A1422" s="4">
        <f t="shared" si="21"/>
        <v>45776</v>
      </c>
      <c r="B1422" t="s">
        <v>22</v>
      </c>
      <c r="C1422" t="s">
        <v>26</v>
      </c>
      <c r="D1422" t="s">
        <v>31</v>
      </c>
      <c r="E1422" t="s">
        <v>35</v>
      </c>
      <c r="F1422" t="s">
        <v>37</v>
      </c>
      <c r="G1422">
        <v>22427</v>
      </c>
      <c r="H1422" t="s">
        <v>42</v>
      </c>
      <c r="I1422" t="s">
        <v>43</v>
      </c>
      <c r="J1422">
        <v>650573</v>
      </c>
      <c r="K1422">
        <v>2</v>
      </c>
      <c r="L1422">
        <v>2696</v>
      </c>
      <c r="M1422">
        <v>0</v>
      </c>
      <c r="N1422">
        <v>2030</v>
      </c>
      <c r="O1422">
        <v>15808</v>
      </c>
      <c r="P1422">
        <v>8406</v>
      </c>
      <c r="Q1422" t="s">
        <v>47</v>
      </c>
      <c r="R1422" t="s">
        <v>51</v>
      </c>
      <c r="S1422" t="s">
        <v>56</v>
      </c>
      <c r="T1422">
        <v>2</v>
      </c>
    </row>
    <row r="1423" spans="1:20" x14ac:dyDescent="0.2">
      <c r="A1423" s="4">
        <f t="shared" ref="A1423:A1486" si="22">A1411+1</f>
        <v>45776</v>
      </c>
      <c r="B1423" t="s">
        <v>22</v>
      </c>
      <c r="C1423" t="s">
        <v>24</v>
      </c>
      <c r="D1423" t="s">
        <v>31</v>
      </c>
      <c r="E1423" t="s">
        <v>34</v>
      </c>
      <c r="F1423" t="s">
        <v>39</v>
      </c>
      <c r="G1423">
        <v>50251</v>
      </c>
      <c r="H1423" t="s">
        <v>42</v>
      </c>
      <c r="I1423" t="s">
        <v>44</v>
      </c>
      <c r="J1423">
        <v>414454</v>
      </c>
      <c r="K1423">
        <v>5</v>
      </c>
      <c r="L1423">
        <v>3960</v>
      </c>
      <c r="M1423">
        <v>5</v>
      </c>
      <c r="N1423">
        <v>8601</v>
      </c>
      <c r="O1423">
        <v>11352</v>
      </c>
      <c r="P1423">
        <v>-4845</v>
      </c>
      <c r="Q1423" t="s">
        <v>48</v>
      </c>
      <c r="R1423" t="s">
        <v>51</v>
      </c>
      <c r="S1423" t="s">
        <v>53</v>
      </c>
      <c r="T1423">
        <v>3</v>
      </c>
    </row>
    <row r="1424" spans="1:20" x14ac:dyDescent="0.2">
      <c r="A1424" s="4">
        <f t="shared" si="22"/>
        <v>45776</v>
      </c>
      <c r="B1424" t="s">
        <v>20</v>
      </c>
      <c r="C1424" t="s">
        <v>26</v>
      </c>
      <c r="D1424" t="s">
        <v>28</v>
      </c>
      <c r="E1424" t="s">
        <v>36</v>
      </c>
      <c r="F1424" t="s">
        <v>37</v>
      </c>
      <c r="G1424">
        <v>35165</v>
      </c>
      <c r="H1424" t="s">
        <v>42</v>
      </c>
      <c r="I1424" t="s">
        <v>44</v>
      </c>
      <c r="J1424">
        <v>486390</v>
      </c>
      <c r="K1424">
        <v>5</v>
      </c>
      <c r="L1424">
        <v>4939</v>
      </c>
      <c r="M1424">
        <v>5</v>
      </c>
      <c r="N1424">
        <v>26389</v>
      </c>
      <c r="O1424">
        <v>17634</v>
      </c>
      <c r="P1424">
        <v>17195</v>
      </c>
      <c r="Q1424" t="s">
        <v>48</v>
      </c>
      <c r="R1424" t="s">
        <v>52</v>
      </c>
      <c r="S1424" t="s">
        <v>54</v>
      </c>
      <c r="T1424">
        <v>5</v>
      </c>
    </row>
    <row r="1425" spans="1:20" x14ac:dyDescent="0.2">
      <c r="A1425" s="4">
        <f t="shared" si="22"/>
        <v>45776</v>
      </c>
      <c r="B1425" t="s">
        <v>20</v>
      </c>
      <c r="C1425" t="s">
        <v>24</v>
      </c>
      <c r="D1425" t="s">
        <v>29</v>
      </c>
      <c r="E1425" t="s">
        <v>35</v>
      </c>
      <c r="F1425" t="s">
        <v>37</v>
      </c>
      <c r="G1425">
        <v>77285</v>
      </c>
      <c r="H1425" t="s">
        <v>41</v>
      </c>
      <c r="I1425" t="s">
        <v>43</v>
      </c>
      <c r="J1425">
        <v>734833</v>
      </c>
      <c r="K1425">
        <v>6</v>
      </c>
      <c r="L1425">
        <v>1176</v>
      </c>
      <c r="M1425">
        <v>20</v>
      </c>
      <c r="N1425">
        <v>45098</v>
      </c>
      <c r="O1425">
        <v>22391</v>
      </c>
      <c r="P1425">
        <v>-116</v>
      </c>
      <c r="Q1425" t="s">
        <v>46</v>
      </c>
      <c r="R1425" t="s">
        <v>52</v>
      </c>
      <c r="S1425" t="s">
        <v>56</v>
      </c>
      <c r="T1425">
        <v>2</v>
      </c>
    </row>
    <row r="1426" spans="1:20" x14ac:dyDescent="0.2">
      <c r="A1426" s="4">
        <f t="shared" si="22"/>
        <v>45776</v>
      </c>
      <c r="B1426" t="s">
        <v>21</v>
      </c>
      <c r="C1426" t="s">
        <v>26</v>
      </c>
      <c r="D1426" t="s">
        <v>30</v>
      </c>
      <c r="E1426" t="s">
        <v>35</v>
      </c>
      <c r="F1426" t="s">
        <v>40</v>
      </c>
      <c r="G1426">
        <v>74927</v>
      </c>
      <c r="H1426" t="s">
        <v>42</v>
      </c>
      <c r="I1426" t="s">
        <v>45</v>
      </c>
      <c r="J1426">
        <v>546858</v>
      </c>
      <c r="K1426">
        <v>2</v>
      </c>
      <c r="L1426">
        <v>1094</v>
      </c>
      <c r="M1426">
        <v>15</v>
      </c>
      <c r="N1426">
        <v>20559</v>
      </c>
      <c r="O1426">
        <v>28992</v>
      </c>
      <c r="P1426">
        <v>9573</v>
      </c>
      <c r="Q1426" t="s">
        <v>49</v>
      </c>
      <c r="R1426" t="s">
        <v>50</v>
      </c>
      <c r="S1426" t="s">
        <v>56</v>
      </c>
      <c r="T1426">
        <v>5</v>
      </c>
    </row>
    <row r="1427" spans="1:20" x14ac:dyDescent="0.2">
      <c r="A1427" s="4">
        <f t="shared" si="22"/>
        <v>45776</v>
      </c>
      <c r="B1427" t="s">
        <v>23</v>
      </c>
      <c r="C1427" t="s">
        <v>25</v>
      </c>
      <c r="D1427" t="s">
        <v>28</v>
      </c>
      <c r="E1427" t="s">
        <v>35</v>
      </c>
      <c r="F1427" t="s">
        <v>38</v>
      </c>
      <c r="G1427">
        <v>83170</v>
      </c>
      <c r="H1427" t="s">
        <v>41</v>
      </c>
      <c r="I1427" t="s">
        <v>45</v>
      </c>
      <c r="J1427">
        <v>882819</v>
      </c>
      <c r="K1427">
        <v>5</v>
      </c>
      <c r="L1427">
        <v>4384</v>
      </c>
      <c r="M1427">
        <v>15</v>
      </c>
      <c r="N1427">
        <v>23449</v>
      </c>
      <c r="O1427">
        <v>29521</v>
      </c>
      <c r="P1427">
        <v>2977</v>
      </c>
      <c r="Q1427" t="s">
        <v>49</v>
      </c>
      <c r="R1427" t="s">
        <v>51</v>
      </c>
      <c r="S1427" t="s">
        <v>56</v>
      </c>
      <c r="T1427">
        <v>2</v>
      </c>
    </row>
    <row r="1428" spans="1:20" x14ac:dyDescent="0.2">
      <c r="A1428" s="4">
        <f t="shared" si="22"/>
        <v>45776</v>
      </c>
      <c r="B1428" t="s">
        <v>20</v>
      </c>
      <c r="C1428" t="s">
        <v>27</v>
      </c>
      <c r="D1428" t="s">
        <v>32</v>
      </c>
      <c r="E1428" t="s">
        <v>36</v>
      </c>
      <c r="F1428" t="s">
        <v>37</v>
      </c>
      <c r="G1428">
        <v>86150</v>
      </c>
      <c r="H1428" t="s">
        <v>42</v>
      </c>
      <c r="I1428" t="s">
        <v>43</v>
      </c>
      <c r="J1428">
        <v>981305</v>
      </c>
      <c r="K1428">
        <v>1</v>
      </c>
      <c r="L1428">
        <v>3651</v>
      </c>
      <c r="M1428">
        <v>5</v>
      </c>
      <c r="N1428">
        <v>19231</v>
      </c>
      <c r="O1428">
        <v>24622</v>
      </c>
      <c r="P1428">
        <v>1156</v>
      </c>
      <c r="Q1428" t="s">
        <v>49</v>
      </c>
      <c r="R1428" t="s">
        <v>51</v>
      </c>
      <c r="S1428" t="s">
        <v>56</v>
      </c>
      <c r="T1428">
        <v>4</v>
      </c>
    </row>
    <row r="1429" spans="1:20" x14ac:dyDescent="0.2">
      <c r="A1429" s="4">
        <f t="shared" si="22"/>
        <v>45776</v>
      </c>
      <c r="B1429" t="s">
        <v>20</v>
      </c>
      <c r="C1429" t="s">
        <v>25</v>
      </c>
      <c r="D1429" t="s">
        <v>29</v>
      </c>
      <c r="E1429" t="s">
        <v>36</v>
      </c>
      <c r="F1429" t="s">
        <v>37</v>
      </c>
      <c r="G1429">
        <v>34866</v>
      </c>
      <c r="H1429" t="s">
        <v>42</v>
      </c>
      <c r="I1429" t="s">
        <v>44</v>
      </c>
      <c r="J1429">
        <v>755815</v>
      </c>
      <c r="K1429">
        <v>3</v>
      </c>
      <c r="L1429">
        <v>3824</v>
      </c>
      <c r="M1429">
        <v>15</v>
      </c>
      <c r="N1429">
        <v>26276</v>
      </c>
      <c r="O1429">
        <v>17647</v>
      </c>
      <c r="P1429">
        <v>16804</v>
      </c>
      <c r="Q1429" t="s">
        <v>46</v>
      </c>
      <c r="R1429" t="s">
        <v>51</v>
      </c>
      <c r="S1429" t="s">
        <v>55</v>
      </c>
      <c r="T1429">
        <v>3</v>
      </c>
    </row>
    <row r="1430" spans="1:20" x14ac:dyDescent="0.2">
      <c r="A1430" s="4">
        <f t="shared" si="22"/>
        <v>45777</v>
      </c>
      <c r="B1430" t="s">
        <v>23</v>
      </c>
      <c r="C1430" t="s">
        <v>24</v>
      </c>
      <c r="D1430" t="s">
        <v>31</v>
      </c>
      <c r="E1430" t="s">
        <v>34</v>
      </c>
      <c r="F1430" t="s">
        <v>37</v>
      </c>
      <c r="G1430">
        <v>20282</v>
      </c>
      <c r="H1430" t="s">
        <v>42</v>
      </c>
      <c r="I1430" t="s">
        <v>43</v>
      </c>
      <c r="J1430">
        <v>697467</v>
      </c>
      <c r="K1430">
        <v>3</v>
      </c>
      <c r="L1430">
        <v>3434</v>
      </c>
      <c r="M1430">
        <v>20</v>
      </c>
      <c r="N1430">
        <v>31416</v>
      </c>
      <c r="O1430">
        <v>23911</v>
      </c>
      <c r="P1430">
        <v>12241</v>
      </c>
      <c r="Q1430" t="s">
        <v>47</v>
      </c>
      <c r="R1430" t="s">
        <v>51</v>
      </c>
      <c r="S1430" t="s">
        <v>54</v>
      </c>
      <c r="T1430">
        <v>1</v>
      </c>
    </row>
    <row r="1431" spans="1:20" x14ac:dyDescent="0.2">
      <c r="A1431" s="4">
        <f t="shared" si="22"/>
        <v>45777</v>
      </c>
      <c r="B1431" t="s">
        <v>20</v>
      </c>
      <c r="C1431" t="s">
        <v>25</v>
      </c>
      <c r="D1431" t="s">
        <v>28</v>
      </c>
      <c r="E1431" t="s">
        <v>35</v>
      </c>
      <c r="F1431" t="s">
        <v>38</v>
      </c>
      <c r="G1431">
        <v>30319</v>
      </c>
      <c r="H1431" t="s">
        <v>41</v>
      </c>
      <c r="I1431" t="s">
        <v>44</v>
      </c>
      <c r="J1431">
        <v>751473</v>
      </c>
      <c r="K1431">
        <v>3</v>
      </c>
      <c r="L1431">
        <v>4833</v>
      </c>
      <c r="M1431">
        <v>0</v>
      </c>
      <c r="N1431">
        <v>47795</v>
      </c>
      <c r="O1431">
        <v>6886</v>
      </c>
      <c r="P1431">
        <v>274</v>
      </c>
      <c r="Q1431" t="s">
        <v>47</v>
      </c>
      <c r="R1431" t="s">
        <v>51</v>
      </c>
      <c r="S1431" t="s">
        <v>56</v>
      </c>
      <c r="T1431">
        <v>4</v>
      </c>
    </row>
    <row r="1432" spans="1:20" x14ac:dyDescent="0.2">
      <c r="A1432" s="4">
        <f t="shared" si="22"/>
        <v>45777</v>
      </c>
      <c r="B1432" t="s">
        <v>22</v>
      </c>
      <c r="C1432" t="s">
        <v>24</v>
      </c>
      <c r="D1432" t="s">
        <v>29</v>
      </c>
      <c r="E1432" t="s">
        <v>35</v>
      </c>
      <c r="F1432" t="s">
        <v>39</v>
      </c>
      <c r="G1432">
        <v>46726</v>
      </c>
      <c r="H1432" t="s">
        <v>42</v>
      </c>
      <c r="I1432" t="s">
        <v>43</v>
      </c>
      <c r="J1432">
        <v>825516</v>
      </c>
      <c r="K1432">
        <v>3</v>
      </c>
      <c r="L1432">
        <v>3485</v>
      </c>
      <c r="M1432">
        <v>10</v>
      </c>
      <c r="N1432">
        <v>9977</v>
      </c>
      <c r="O1432">
        <v>26990</v>
      </c>
      <c r="P1432">
        <v>15391</v>
      </c>
      <c r="Q1432" t="s">
        <v>49</v>
      </c>
      <c r="R1432" t="s">
        <v>52</v>
      </c>
      <c r="S1432" t="s">
        <v>55</v>
      </c>
      <c r="T1432">
        <v>1</v>
      </c>
    </row>
    <row r="1433" spans="1:20" x14ac:dyDescent="0.2">
      <c r="A1433" s="4">
        <f t="shared" si="22"/>
        <v>45777</v>
      </c>
      <c r="B1433" t="s">
        <v>22</v>
      </c>
      <c r="C1433" t="s">
        <v>26</v>
      </c>
      <c r="D1433" t="s">
        <v>30</v>
      </c>
      <c r="E1433" t="s">
        <v>34</v>
      </c>
      <c r="F1433" t="s">
        <v>39</v>
      </c>
      <c r="G1433">
        <v>25412</v>
      </c>
      <c r="H1433" t="s">
        <v>42</v>
      </c>
      <c r="I1433" t="s">
        <v>43</v>
      </c>
      <c r="J1433">
        <v>895299</v>
      </c>
      <c r="K1433">
        <v>8</v>
      </c>
      <c r="L1433">
        <v>2863</v>
      </c>
      <c r="M1433">
        <v>15</v>
      </c>
      <c r="N1433">
        <v>39100</v>
      </c>
      <c r="O1433">
        <v>6105</v>
      </c>
      <c r="P1433">
        <v>-142</v>
      </c>
      <c r="Q1433" t="s">
        <v>49</v>
      </c>
      <c r="R1433" t="s">
        <v>52</v>
      </c>
      <c r="S1433" t="s">
        <v>54</v>
      </c>
      <c r="T1433">
        <v>2</v>
      </c>
    </row>
    <row r="1434" spans="1:20" x14ac:dyDescent="0.2">
      <c r="A1434" s="4">
        <f t="shared" si="22"/>
        <v>45777</v>
      </c>
      <c r="B1434" t="s">
        <v>23</v>
      </c>
      <c r="C1434" t="s">
        <v>26</v>
      </c>
      <c r="D1434" t="s">
        <v>32</v>
      </c>
      <c r="E1434" t="s">
        <v>35</v>
      </c>
      <c r="F1434" t="s">
        <v>37</v>
      </c>
      <c r="G1434">
        <v>83586</v>
      </c>
      <c r="H1434" t="s">
        <v>41</v>
      </c>
      <c r="I1434" t="s">
        <v>45</v>
      </c>
      <c r="J1434">
        <v>912009</v>
      </c>
      <c r="K1434">
        <v>1</v>
      </c>
      <c r="L1434">
        <v>1339</v>
      </c>
      <c r="M1434">
        <v>5</v>
      </c>
      <c r="N1434">
        <v>16294</v>
      </c>
      <c r="O1434">
        <v>2621</v>
      </c>
      <c r="P1434">
        <v>10128</v>
      </c>
      <c r="Q1434" t="s">
        <v>47</v>
      </c>
      <c r="R1434" t="s">
        <v>51</v>
      </c>
      <c r="S1434" t="s">
        <v>55</v>
      </c>
      <c r="T1434">
        <v>5</v>
      </c>
    </row>
    <row r="1435" spans="1:20" x14ac:dyDescent="0.2">
      <c r="A1435" s="4">
        <f t="shared" si="22"/>
        <v>45777</v>
      </c>
      <c r="B1435" t="s">
        <v>21</v>
      </c>
      <c r="C1435" t="s">
        <v>24</v>
      </c>
      <c r="D1435" t="s">
        <v>33</v>
      </c>
      <c r="E1435" t="s">
        <v>34</v>
      </c>
      <c r="F1435" t="s">
        <v>37</v>
      </c>
      <c r="G1435">
        <v>34583</v>
      </c>
      <c r="H1435" t="s">
        <v>41</v>
      </c>
      <c r="I1435" t="s">
        <v>45</v>
      </c>
      <c r="J1435">
        <v>784007</v>
      </c>
      <c r="K1435">
        <v>6</v>
      </c>
      <c r="L1435">
        <v>3010</v>
      </c>
      <c r="M1435">
        <v>15</v>
      </c>
      <c r="N1435">
        <v>11204</v>
      </c>
      <c r="O1435">
        <v>19137</v>
      </c>
      <c r="P1435">
        <v>10207</v>
      </c>
      <c r="Q1435" t="s">
        <v>46</v>
      </c>
      <c r="R1435" t="s">
        <v>52</v>
      </c>
      <c r="S1435" t="s">
        <v>53</v>
      </c>
      <c r="T1435">
        <v>5</v>
      </c>
    </row>
    <row r="1436" spans="1:20" x14ac:dyDescent="0.2">
      <c r="A1436" s="4">
        <f t="shared" si="22"/>
        <v>45777</v>
      </c>
      <c r="B1436" t="s">
        <v>21</v>
      </c>
      <c r="C1436" t="s">
        <v>25</v>
      </c>
      <c r="D1436" t="s">
        <v>28</v>
      </c>
      <c r="E1436" t="s">
        <v>34</v>
      </c>
      <c r="F1436" t="s">
        <v>39</v>
      </c>
      <c r="G1436">
        <v>93577</v>
      </c>
      <c r="H1436" t="s">
        <v>41</v>
      </c>
      <c r="I1436" t="s">
        <v>43</v>
      </c>
      <c r="J1436">
        <v>191007</v>
      </c>
      <c r="K1436">
        <v>6</v>
      </c>
      <c r="L1436">
        <v>4269</v>
      </c>
      <c r="M1436">
        <v>5</v>
      </c>
      <c r="N1436">
        <v>21408</v>
      </c>
      <c r="O1436">
        <v>26137</v>
      </c>
      <c r="P1436">
        <v>-322</v>
      </c>
      <c r="Q1436" t="s">
        <v>47</v>
      </c>
      <c r="R1436" t="s">
        <v>51</v>
      </c>
      <c r="S1436" t="s">
        <v>54</v>
      </c>
      <c r="T1436">
        <v>4</v>
      </c>
    </row>
    <row r="1437" spans="1:20" x14ac:dyDescent="0.2">
      <c r="A1437" s="4">
        <f t="shared" si="22"/>
        <v>45777</v>
      </c>
      <c r="B1437" t="s">
        <v>23</v>
      </c>
      <c r="C1437" t="s">
        <v>26</v>
      </c>
      <c r="D1437" t="s">
        <v>32</v>
      </c>
      <c r="E1437" t="s">
        <v>35</v>
      </c>
      <c r="F1437" t="s">
        <v>39</v>
      </c>
      <c r="G1437">
        <v>71922</v>
      </c>
      <c r="H1437" t="s">
        <v>42</v>
      </c>
      <c r="I1437" t="s">
        <v>43</v>
      </c>
      <c r="J1437">
        <v>301707</v>
      </c>
      <c r="K1437">
        <v>1</v>
      </c>
      <c r="L1437">
        <v>3387</v>
      </c>
      <c r="M1437">
        <v>10</v>
      </c>
      <c r="N1437">
        <v>37838</v>
      </c>
      <c r="O1437">
        <v>20966</v>
      </c>
      <c r="P1437">
        <v>17423</v>
      </c>
      <c r="Q1437" t="s">
        <v>48</v>
      </c>
      <c r="R1437" t="s">
        <v>50</v>
      </c>
      <c r="S1437" t="s">
        <v>55</v>
      </c>
      <c r="T1437">
        <v>1</v>
      </c>
    </row>
    <row r="1438" spans="1:20" x14ac:dyDescent="0.2">
      <c r="A1438" s="4">
        <f t="shared" si="22"/>
        <v>45777</v>
      </c>
      <c r="B1438" t="s">
        <v>23</v>
      </c>
      <c r="C1438" t="s">
        <v>27</v>
      </c>
      <c r="D1438" t="s">
        <v>33</v>
      </c>
      <c r="E1438" t="s">
        <v>36</v>
      </c>
      <c r="F1438" t="s">
        <v>40</v>
      </c>
      <c r="G1438">
        <v>16185</v>
      </c>
      <c r="H1438" t="s">
        <v>42</v>
      </c>
      <c r="I1438" t="s">
        <v>45</v>
      </c>
      <c r="J1438">
        <v>244959</v>
      </c>
      <c r="K1438">
        <v>1</v>
      </c>
      <c r="L1438">
        <v>3543</v>
      </c>
      <c r="M1438">
        <v>15</v>
      </c>
      <c r="N1438">
        <v>19458</v>
      </c>
      <c r="O1438">
        <v>18541</v>
      </c>
      <c r="P1438">
        <v>11060</v>
      </c>
      <c r="Q1438" t="s">
        <v>48</v>
      </c>
      <c r="R1438" t="s">
        <v>51</v>
      </c>
      <c r="S1438" t="s">
        <v>54</v>
      </c>
      <c r="T1438">
        <v>3</v>
      </c>
    </row>
    <row r="1439" spans="1:20" x14ac:dyDescent="0.2">
      <c r="A1439" s="4">
        <f t="shared" si="22"/>
        <v>45777</v>
      </c>
      <c r="B1439" t="s">
        <v>22</v>
      </c>
      <c r="C1439" t="s">
        <v>26</v>
      </c>
      <c r="D1439" t="s">
        <v>28</v>
      </c>
      <c r="E1439" t="s">
        <v>36</v>
      </c>
      <c r="F1439" t="s">
        <v>37</v>
      </c>
      <c r="G1439">
        <v>96348</v>
      </c>
      <c r="H1439" t="s">
        <v>42</v>
      </c>
      <c r="I1439" t="s">
        <v>44</v>
      </c>
      <c r="J1439">
        <v>143314</v>
      </c>
      <c r="K1439">
        <v>3</v>
      </c>
      <c r="L1439">
        <v>2131</v>
      </c>
      <c r="M1439">
        <v>10</v>
      </c>
      <c r="N1439">
        <v>24352</v>
      </c>
      <c r="O1439">
        <v>6508</v>
      </c>
      <c r="P1439">
        <v>10963</v>
      </c>
      <c r="Q1439" t="s">
        <v>46</v>
      </c>
      <c r="R1439" t="s">
        <v>50</v>
      </c>
      <c r="S1439" t="s">
        <v>56</v>
      </c>
      <c r="T1439">
        <v>3</v>
      </c>
    </row>
    <row r="1440" spans="1:20" x14ac:dyDescent="0.2">
      <c r="A1440" s="4">
        <f t="shared" si="22"/>
        <v>45777</v>
      </c>
      <c r="B1440" t="s">
        <v>21</v>
      </c>
      <c r="C1440" t="s">
        <v>27</v>
      </c>
      <c r="D1440" t="s">
        <v>32</v>
      </c>
      <c r="E1440" t="s">
        <v>36</v>
      </c>
      <c r="F1440" t="s">
        <v>39</v>
      </c>
      <c r="G1440">
        <v>66389</v>
      </c>
      <c r="H1440" t="s">
        <v>42</v>
      </c>
      <c r="I1440" t="s">
        <v>45</v>
      </c>
      <c r="J1440">
        <v>279275</v>
      </c>
      <c r="K1440">
        <v>8</v>
      </c>
      <c r="L1440">
        <v>1905</v>
      </c>
      <c r="M1440">
        <v>5</v>
      </c>
      <c r="N1440">
        <v>22867</v>
      </c>
      <c r="O1440">
        <v>10957</v>
      </c>
      <c r="P1440">
        <v>16360</v>
      </c>
      <c r="Q1440" t="s">
        <v>49</v>
      </c>
      <c r="R1440" t="s">
        <v>50</v>
      </c>
      <c r="S1440" t="s">
        <v>53</v>
      </c>
      <c r="T1440">
        <v>3</v>
      </c>
    </row>
    <row r="1441" spans="1:20" x14ac:dyDescent="0.2">
      <c r="A1441" s="4">
        <f t="shared" si="22"/>
        <v>45777</v>
      </c>
      <c r="B1441" t="s">
        <v>20</v>
      </c>
      <c r="C1441" t="s">
        <v>25</v>
      </c>
      <c r="D1441" t="s">
        <v>32</v>
      </c>
      <c r="E1441" t="s">
        <v>36</v>
      </c>
      <c r="F1441" t="s">
        <v>40</v>
      </c>
      <c r="G1441">
        <v>27423</v>
      </c>
      <c r="H1441" t="s">
        <v>41</v>
      </c>
      <c r="I1441" t="s">
        <v>44</v>
      </c>
      <c r="J1441">
        <v>100059</v>
      </c>
      <c r="K1441">
        <v>6</v>
      </c>
      <c r="L1441">
        <v>4745</v>
      </c>
      <c r="M1441">
        <v>20</v>
      </c>
      <c r="N1441">
        <v>25613</v>
      </c>
      <c r="O1441">
        <v>21540</v>
      </c>
      <c r="P1441">
        <v>7595</v>
      </c>
      <c r="Q1441" t="s">
        <v>48</v>
      </c>
      <c r="R1441" t="s">
        <v>51</v>
      </c>
      <c r="S1441" t="s">
        <v>53</v>
      </c>
      <c r="T1441">
        <v>1</v>
      </c>
    </row>
    <row r="1442" spans="1:20" x14ac:dyDescent="0.2">
      <c r="A1442" s="4">
        <f t="shared" si="22"/>
        <v>45778</v>
      </c>
      <c r="B1442" t="s">
        <v>22</v>
      </c>
      <c r="C1442" t="s">
        <v>27</v>
      </c>
      <c r="D1442" t="s">
        <v>29</v>
      </c>
      <c r="E1442" t="s">
        <v>35</v>
      </c>
      <c r="F1442" t="s">
        <v>38</v>
      </c>
      <c r="G1442">
        <v>61268</v>
      </c>
      <c r="H1442" t="s">
        <v>41</v>
      </c>
      <c r="I1442" t="s">
        <v>45</v>
      </c>
      <c r="J1442">
        <v>505889</v>
      </c>
      <c r="K1442">
        <v>4</v>
      </c>
      <c r="L1442">
        <v>2989</v>
      </c>
      <c r="M1442">
        <v>20</v>
      </c>
      <c r="N1442">
        <v>15654</v>
      </c>
      <c r="O1442">
        <v>21219</v>
      </c>
      <c r="P1442">
        <v>-3301</v>
      </c>
      <c r="Q1442" t="s">
        <v>47</v>
      </c>
      <c r="R1442" t="s">
        <v>51</v>
      </c>
      <c r="S1442" t="s">
        <v>53</v>
      </c>
      <c r="T1442">
        <v>5</v>
      </c>
    </row>
    <row r="1443" spans="1:20" x14ac:dyDescent="0.2">
      <c r="A1443" s="4">
        <f t="shared" si="22"/>
        <v>45778</v>
      </c>
      <c r="B1443" t="s">
        <v>23</v>
      </c>
      <c r="C1443" t="s">
        <v>27</v>
      </c>
      <c r="D1443" t="s">
        <v>28</v>
      </c>
      <c r="E1443" t="s">
        <v>34</v>
      </c>
      <c r="F1443" t="s">
        <v>37</v>
      </c>
      <c r="G1443">
        <v>51644</v>
      </c>
      <c r="H1443" t="s">
        <v>42</v>
      </c>
      <c r="I1443" t="s">
        <v>45</v>
      </c>
      <c r="J1443">
        <v>548567</v>
      </c>
      <c r="K1443">
        <v>5</v>
      </c>
      <c r="L1443">
        <v>4990</v>
      </c>
      <c r="M1443">
        <v>0</v>
      </c>
      <c r="N1443">
        <v>25704</v>
      </c>
      <c r="O1443">
        <v>6861</v>
      </c>
      <c r="P1443">
        <v>18218</v>
      </c>
      <c r="Q1443" t="s">
        <v>48</v>
      </c>
      <c r="R1443" t="s">
        <v>51</v>
      </c>
      <c r="S1443" t="s">
        <v>55</v>
      </c>
      <c r="T1443">
        <v>5</v>
      </c>
    </row>
    <row r="1444" spans="1:20" x14ac:dyDescent="0.2">
      <c r="A1444" s="4">
        <f t="shared" si="22"/>
        <v>45778</v>
      </c>
      <c r="B1444" t="s">
        <v>21</v>
      </c>
      <c r="C1444" t="s">
        <v>27</v>
      </c>
      <c r="D1444" t="s">
        <v>32</v>
      </c>
      <c r="E1444" t="s">
        <v>34</v>
      </c>
      <c r="F1444" t="s">
        <v>39</v>
      </c>
      <c r="G1444">
        <v>46786</v>
      </c>
      <c r="H1444" t="s">
        <v>41</v>
      </c>
      <c r="I1444" t="s">
        <v>44</v>
      </c>
      <c r="J1444">
        <v>188231</v>
      </c>
      <c r="K1444">
        <v>3</v>
      </c>
      <c r="L1444">
        <v>3936</v>
      </c>
      <c r="M1444">
        <v>5</v>
      </c>
      <c r="N1444">
        <v>19119</v>
      </c>
      <c r="O1444">
        <v>12733</v>
      </c>
      <c r="P1444">
        <v>13469</v>
      </c>
      <c r="Q1444" t="s">
        <v>47</v>
      </c>
      <c r="R1444" t="s">
        <v>51</v>
      </c>
      <c r="S1444" t="s">
        <v>55</v>
      </c>
      <c r="T1444">
        <v>4</v>
      </c>
    </row>
    <row r="1445" spans="1:20" x14ac:dyDescent="0.2">
      <c r="A1445" s="4">
        <f t="shared" si="22"/>
        <v>45778</v>
      </c>
      <c r="B1445" t="s">
        <v>20</v>
      </c>
      <c r="C1445" t="s">
        <v>27</v>
      </c>
      <c r="D1445" t="s">
        <v>31</v>
      </c>
      <c r="E1445" t="s">
        <v>35</v>
      </c>
      <c r="F1445" t="s">
        <v>37</v>
      </c>
      <c r="G1445">
        <v>85525</v>
      </c>
      <c r="H1445" t="s">
        <v>41</v>
      </c>
      <c r="I1445" t="s">
        <v>43</v>
      </c>
      <c r="J1445">
        <v>564283</v>
      </c>
      <c r="K1445">
        <v>6</v>
      </c>
      <c r="L1445">
        <v>505</v>
      </c>
      <c r="M1445">
        <v>5</v>
      </c>
      <c r="N1445">
        <v>10133</v>
      </c>
      <c r="O1445">
        <v>28705</v>
      </c>
      <c r="P1445">
        <v>12835</v>
      </c>
      <c r="Q1445" t="s">
        <v>47</v>
      </c>
      <c r="R1445" t="s">
        <v>52</v>
      </c>
      <c r="S1445" t="s">
        <v>55</v>
      </c>
      <c r="T1445">
        <v>1</v>
      </c>
    </row>
    <row r="1446" spans="1:20" x14ac:dyDescent="0.2">
      <c r="A1446" s="4">
        <f t="shared" si="22"/>
        <v>45778</v>
      </c>
      <c r="B1446" t="s">
        <v>20</v>
      </c>
      <c r="C1446" t="s">
        <v>26</v>
      </c>
      <c r="D1446" t="s">
        <v>28</v>
      </c>
      <c r="E1446" t="s">
        <v>36</v>
      </c>
      <c r="F1446" t="s">
        <v>40</v>
      </c>
      <c r="G1446">
        <v>93744</v>
      </c>
      <c r="H1446" t="s">
        <v>41</v>
      </c>
      <c r="I1446" t="s">
        <v>45</v>
      </c>
      <c r="J1446">
        <v>299372</v>
      </c>
      <c r="K1446">
        <v>6</v>
      </c>
      <c r="L1446">
        <v>3081</v>
      </c>
      <c r="M1446">
        <v>5</v>
      </c>
      <c r="N1446">
        <v>32760</v>
      </c>
      <c r="O1446">
        <v>12448</v>
      </c>
      <c r="P1446">
        <v>10344</v>
      </c>
      <c r="Q1446" t="s">
        <v>47</v>
      </c>
      <c r="R1446" t="s">
        <v>52</v>
      </c>
      <c r="S1446" t="s">
        <v>53</v>
      </c>
      <c r="T1446">
        <v>2</v>
      </c>
    </row>
    <row r="1447" spans="1:20" x14ac:dyDescent="0.2">
      <c r="A1447" s="4">
        <f t="shared" si="22"/>
        <v>45778</v>
      </c>
      <c r="B1447" t="s">
        <v>22</v>
      </c>
      <c r="C1447" t="s">
        <v>27</v>
      </c>
      <c r="D1447" t="s">
        <v>32</v>
      </c>
      <c r="E1447" t="s">
        <v>34</v>
      </c>
      <c r="F1447" t="s">
        <v>39</v>
      </c>
      <c r="G1447">
        <v>98590</v>
      </c>
      <c r="H1447" t="s">
        <v>42</v>
      </c>
      <c r="I1447" t="s">
        <v>45</v>
      </c>
      <c r="J1447">
        <v>483840</v>
      </c>
      <c r="K1447">
        <v>6</v>
      </c>
      <c r="L1447">
        <v>719</v>
      </c>
      <c r="M1447">
        <v>20</v>
      </c>
      <c r="N1447">
        <v>18037</v>
      </c>
      <c r="O1447">
        <v>20487</v>
      </c>
      <c r="P1447">
        <v>18812</v>
      </c>
      <c r="Q1447" t="s">
        <v>48</v>
      </c>
      <c r="R1447" t="s">
        <v>50</v>
      </c>
      <c r="S1447" t="s">
        <v>54</v>
      </c>
      <c r="T1447">
        <v>2</v>
      </c>
    </row>
    <row r="1448" spans="1:20" x14ac:dyDescent="0.2">
      <c r="A1448" s="4">
        <f t="shared" si="22"/>
        <v>45778</v>
      </c>
      <c r="B1448" t="s">
        <v>21</v>
      </c>
      <c r="C1448" t="s">
        <v>26</v>
      </c>
      <c r="D1448" t="s">
        <v>29</v>
      </c>
      <c r="E1448" t="s">
        <v>35</v>
      </c>
      <c r="F1448" t="s">
        <v>38</v>
      </c>
      <c r="G1448">
        <v>40477</v>
      </c>
      <c r="H1448" t="s">
        <v>41</v>
      </c>
      <c r="I1448" t="s">
        <v>45</v>
      </c>
      <c r="J1448">
        <v>888226</v>
      </c>
      <c r="K1448">
        <v>9</v>
      </c>
      <c r="L1448">
        <v>3418</v>
      </c>
      <c r="M1448">
        <v>20</v>
      </c>
      <c r="N1448">
        <v>24205</v>
      </c>
      <c r="O1448">
        <v>5752</v>
      </c>
      <c r="P1448">
        <v>12781</v>
      </c>
      <c r="Q1448" t="s">
        <v>46</v>
      </c>
      <c r="R1448" t="s">
        <v>51</v>
      </c>
      <c r="S1448" t="s">
        <v>54</v>
      </c>
      <c r="T1448">
        <v>3</v>
      </c>
    </row>
    <row r="1449" spans="1:20" x14ac:dyDescent="0.2">
      <c r="A1449" s="4">
        <f t="shared" si="22"/>
        <v>45778</v>
      </c>
      <c r="B1449" t="s">
        <v>21</v>
      </c>
      <c r="C1449" t="s">
        <v>27</v>
      </c>
      <c r="D1449" t="s">
        <v>33</v>
      </c>
      <c r="E1449" t="s">
        <v>35</v>
      </c>
      <c r="F1449" t="s">
        <v>38</v>
      </c>
      <c r="G1449">
        <v>13571</v>
      </c>
      <c r="H1449" t="s">
        <v>42</v>
      </c>
      <c r="I1449" t="s">
        <v>43</v>
      </c>
      <c r="J1449">
        <v>362141</v>
      </c>
      <c r="K1449">
        <v>8</v>
      </c>
      <c r="L1449">
        <v>511</v>
      </c>
      <c r="M1449">
        <v>20</v>
      </c>
      <c r="N1449">
        <v>45816</v>
      </c>
      <c r="O1449">
        <v>15265</v>
      </c>
      <c r="P1449">
        <v>1174</v>
      </c>
      <c r="Q1449" t="s">
        <v>47</v>
      </c>
      <c r="R1449" t="s">
        <v>52</v>
      </c>
      <c r="S1449" t="s">
        <v>55</v>
      </c>
      <c r="T1449">
        <v>5</v>
      </c>
    </row>
    <row r="1450" spans="1:20" x14ac:dyDescent="0.2">
      <c r="A1450" s="4">
        <f t="shared" si="22"/>
        <v>45778</v>
      </c>
      <c r="B1450" t="s">
        <v>23</v>
      </c>
      <c r="C1450" t="s">
        <v>24</v>
      </c>
      <c r="D1450" t="s">
        <v>33</v>
      </c>
      <c r="E1450" t="s">
        <v>36</v>
      </c>
      <c r="F1450" t="s">
        <v>40</v>
      </c>
      <c r="G1450">
        <v>29576</v>
      </c>
      <c r="H1450" t="s">
        <v>42</v>
      </c>
      <c r="I1450" t="s">
        <v>45</v>
      </c>
      <c r="J1450">
        <v>372865</v>
      </c>
      <c r="K1450">
        <v>6</v>
      </c>
      <c r="L1450">
        <v>3342</v>
      </c>
      <c r="M1450">
        <v>15</v>
      </c>
      <c r="N1450">
        <v>24060</v>
      </c>
      <c r="O1450">
        <v>29840</v>
      </c>
      <c r="P1450">
        <v>9728</v>
      </c>
      <c r="Q1450" t="s">
        <v>48</v>
      </c>
      <c r="R1450" t="s">
        <v>52</v>
      </c>
      <c r="S1450" t="s">
        <v>54</v>
      </c>
      <c r="T1450">
        <v>5</v>
      </c>
    </row>
    <row r="1451" spans="1:20" x14ac:dyDescent="0.2">
      <c r="A1451" s="4">
        <f t="shared" si="22"/>
        <v>45778</v>
      </c>
      <c r="B1451" t="s">
        <v>21</v>
      </c>
      <c r="C1451" t="s">
        <v>25</v>
      </c>
      <c r="D1451" t="s">
        <v>31</v>
      </c>
      <c r="E1451" t="s">
        <v>35</v>
      </c>
      <c r="F1451" t="s">
        <v>38</v>
      </c>
      <c r="G1451">
        <v>72703</v>
      </c>
      <c r="H1451" t="s">
        <v>42</v>
      </c>
      <c r="I1451" t="s">
        <v>43</v>
      </c>
      <c r="J1451">
        <v>814646</v>
      </c>
      <c r="K1451">
        <v>2</v>
      </c>
      <c r="L1451">
        <v>957</v>
      </c>
      <c r="M1451">
        <v>15</v>
      </c>
      <c r="N1451">
        <v>18079</v>
      </c>
      <c r="O1451">
        <v>18429</v>
      </c>
      <c r="P1451">
        <v>12412</v>
      </c>
      <c r="Q1451" t="s">
        <v>49</v>
      </c>
      <c r="R1451" t="s">
        <v>52</v>
      </c>
      <c r="S1451" t="s">
        <v>55</v>
      </c>
      <c r="T1451">
        <v>1</v>
      </c>
    </row>
    <row r="1452" spans="1:20" x14ac:dyDescent="0.2">
      <c r="A1452" s="4">
        <f t="shared" si="22"/>
        <v>45778</v>
      </c>
      <c r="B1452" t="s">
        <v>21</v>
      </c>
      <c r="C1452" t="s">
        <v>27</v>
      </c>
      <c r="D1452" t="s">
        <v>28</v>
      </c>
      <c r="E1452" t="s">
        <v>34</v>
      </c>
      <c r="F1452" t="s">
        <v>38</v>
      </c>
      <c r="G1452">
        <v>19680</v>
      </c>
      <c r="H1452" t="s">
        <v>41</v>
      </c>
      <c r="I1452" t="s">
        <v>45</v>
      </c>
      <c r="J1452">
        <v>892118</v>
      </c>
      <c r="K1452">
        <v>4</v>
      </c>
      <c r="L1452">
        <v>2772</v>
      </c>
      <c r="M1452">
        <v>20</v>
      </c>
      <c r="N1452">
        <v>22861</v>
      </c>
      <c r="O1452">
        <v>9015</v>
      </c>
      <c r="P1452">
        <v>-4310</v>
      </c>
      <c r="Q1452" t="s">
        <v>46</v>
      </c>
      <c r="R1452" t="s">
        <v>50</v>
      </c>
      <c r="S1452" t="s">
        <v>54</v>
      </c>
      <c r="T1452">
        <v>1</v>
      </c>
    </row>
    <row r="1453" spans="1:20" x14ac:dyDescent="0.2">
      <c r="A1453" s="4">
        <f t="shared" si="22"/>
        <v>45778</v>
      </c>
      <c r="B1453" t="s">
        <v>22</v>
      </c>
      <c r="C1453" t="s">
        <v>24</v>
      </c>
      <c r="D1453" t="s">
        <v>29</v>
      </c>
      <c r="E1453" t="s">
        <v>34</v>
      </c>
      <c r="F1453" t="s">
        <v>38</v>
      </c>
      <c r="G1453">
        <v>35706</v>
      </c>
      <c r="H1453" t="s">
        <v>41</v>
      </c>
      <c r="I1453" t="s">
        <v>44</v>
      </c>
      <c r="J1453">
        <v>981435</v>
      </c>
      <c r="K1453">
        <v>6</v>
      </c>
      <c r="L1453">
        <v>666</v>
      </c>
      <c r="M1453">
        <v>10</v>
      </c>
      <c r="N1453">
        <v>18479</v>
      </c>
      <c r="O1453">
        <v>20241</v>
      </c>
      <c r="P1453">
        <v>10413</v>
      </c>
      <c r="Q1453" t="s">
        <v>48</v>
      </c>
      <c r="R1453" t="s">
        <v>52</v>
      </c>
      <c r="S1453" t="s">
        <v>54</v>
      </c>
      <c r="T1453">
        <v>4</v>
      </c>
    </row>
    <row r="1454" spans="1:20" x14ac:dyDescent="0.2">
      <c r="A1454" s="4">
        <f t="shared" si="22"/>
        <v>45779</v>
      </c>
      <c r="B1454" t="s">
        <v>21</v>
      </c>
      <c r="C1454" t="s">
        <v>27</v>
      </c>
      <c r="D1454" t="s">
        <v>32</v>
      </c>
      <c r="E1454" t="s">
        <v>35</v>
      </c>
      <c r="F1454" t="s">
        <v>38</v>
      </c>
      <c r="G1454">
        <v>89854</v>
      </c>
      <c r="H1454" t="s">
        <v>41</v>
      </c>
      <c r="I1454" t="s">
        <v>45</v>
      </c>
      <c r="J1454">
        <v>858651</v>
      </c>
      <c r="K1454">
        <v>9</v>
      </c>
      <c r="L1454">
        <v>2473</v>
      </c>
      <c r="M1454">
        <v>15</v>
      </c>
      <c r="N1454">
        <v>11103</v>
      </c>
      <c r="O1454">
        <v>2102</v>
      </c>
      <c r="P1454">
        <v>2898</v>
      </c>
      <c r="Q1454" t="s">
        <v>46</v>
      </c>
      <c r="R1454" t="s">
        <v>51</v>
      </c>
      <c r="S1454" t="s">
        <v>53</v>
      </c>
      <c r="T1454">
        <v>1</v>
      </c>
    </row>
    <row r="1455" spans="1:20" x14ac:dyDescent="0.2">
      <c r="A1455" s="4">
        <f t="shared" si="22"/>
        <v>45779</v>
      </c>
      <c r="B1455" t="s">
        <v>20</v>
      </c>
      <c r="C1455" t="s">
        <v>27</v>
      </c>
      <c r="D1455" t="s">
        <v>32</v>
      </c>
      <c r="E1455" t="s">
        <v>34</v>
      </c>
      <c r="F1455" t="s">
        <v>38</v>
      </c>
      <c r="G1455">
        <v>96195</v>
      </c>
      <c r="H1455" t="s">
        <v>41</v>
      </c>
      <c r="I1455" t="s">
        <v>45</v>
      </c>
      <c r="J1455">
        <v>819623</v>
      </c>
      <c r="K1455">
        <v>2</v>
      </c>
      <c r="L1455">
        <v>2444</v>
      </c>
      <c r="M1455">
        <v>15</v>
      </c>
      <c r="N1455">
        <v>31458</v>
      </c>
      <c r="O1455">
        <v>8303</v>
      </c>
      <c r="P1455">
        <v>19347</v>
      </c>
      <c r="Q1455" t="s">
        <v>48</v>
      </c>
      <c r="R1455" t="s">
        <v>52</v>
      </c>
      <c r="S1455" t="s">
        <v>54</v>
      </c>
      <c r="T1455">
        <v>4</v>
      </c>
    </row>
    <row r="1456" spans="1:20" x14ac:dyDescent="0.2">
      <c r="A1456" s="4">
        <f t="shared" si="22"/>
        <v>45779</v>
      </c>
      <c r="B1456" t="s">
        <v>22</v>
      </c>
      <c r="C1456" t="s">
        <v>27</v>
      </c>
      <c r="D1456" t="s">
        <v>33</v>
      </c>
      <c r="E1456" t="s">
        <v>35</v>
      </c>
      <c r="F1456" t="s">
        <v>38</v>
      </c>
      <c r="G1456">
        <v>74527</v>
      </c>
      <c r="H1456" t="s">
        <v>42</v>
      </c>
      <c r="I1456" t="s">
        <v>43</v>
      </c>
      <c r="J1456">
        <v>162722</v>
      </c>
      <c r="K1456">
        <v>6</v>
      </c>
      <c r="L1456">
        <v>2695</v>
      </c>
      <c r="M1456">
        <v>15</v>
      </c>
      <c r="N1456">
        <v>39156</v>
      </c>
      <c r="O1456">
        <v>23829</v>
      </c>
      <c r="P1456">
        <v>15394</v>
      </c>
      <c r="Q1456" t="s">
        <v>47</v>
      </c>
      <c r="R1456" t="s">
        <v>51</v>
      </c>
      <c r="S1456" t="s">
        <v>53</v>
      </c>
      <c r="T1456">
        <v>3</v>
      </c>
    </row>
    <row r="1457" spans="1:20" x14ac:dyDescent="0.2">
      <c r="A1457" s="4">
        <f t="shared" si="22"/>
        <v>45779</v>
      </c>
      <c r="B1457" t="s">
        <v>22</v>
      </c>
      <c r="C1457" t="s">
        <v>24</v>
      </c>
      <c r="D1457" t="s">
        <v>29</v>
      </c>
      <c r="E1457" t="s">
        <v>34</v>
      </c>
      <c r="F1457" t="s">
        <v>38</v>
      </c>
      <c r="G1457">
        <v>80565</v>
      </c>
      <c r="H1457" t="s">
        <v>42</v>
      </c>
      <c r="I1457" t="s">
        <v>43</v>
      </c>
      <c r="J1457">
        <v>807933</v>
      </c>
      <c r="K1457">
        <v>7</v>
      </c>
      <c r="L1457">
        <v>4631</v>
      </c>
      <c r="M1457">
        <v>15</v>
      </c>
      <c r="N1457">
        <v>13498</v>
      </c>
      <c r="O1457">
        <v>28311</v>
      </c>
      <c r="P1457">
        <v>-1421</v>
      </c>
      <c r="Q1457" t="s">
        <v>49</v>
      </c>
      <c r="R1457" t="s">
        <v>52</v>
      </c>
      <c r="S1457" t="s">
        <v>56</v>
      </c>
      <c r="T1457">
        <v>3</v>
      </c>
    </row>
    <row r="1458" spans="1:20" x14ac:dyDescent="0.2">
      <c r="A1458" s="4">
        <f t="shared" si="22"/>
        <v>45779</v>
      </c>
      <c r="B1458" t="s">
        <v>23</v>
      </c>
      <c r="C1458" t="s">
        <v>25</v>
      </c>
      <c r="D1458" t="s">
        <v>31</v>
      </c>
      <c r="E1458" t="s">
        <v>36</v>
      </c>
      <c r="F1458" t="s">
        <v>39</v>
      </c>
      <c r="G1458">
        <v>58436</v>
      </c>
      <c r="H1458" t="s">
        <v>42</v>
      </c>
      <c r="I1458" t="s">
        <v>43</v>
      </c>
      <c r="J1458">
        <v>243960</v>
      </c>
      <c r="K1458">
        <v>8</v>
      </c>
      <c r="L1458">
        <v>4328</v>
      </c>
      <c r="M1458">
        <v>0</v>
      </c>
      <c r="N1458">
        <v>22820</v>
      </c>
      <c r="O1458">
        <v>23386</v>
      </c>
      <c r="P1458">
        <v>6019</v>
      </c>
      <c r="Q1458" t="s">
        <v>48</v>
      </c>
      <c r="R1458" t="s">
        <v>51</v>
      </c>
      <c r="S1458" t="s">
        <v>54</v>
      </c>
      <c r="T1458">
        <v>5</v>
      </c>
    </row>
    <row r="1459" spans="1:20" x14ac:dyDescent="0.2">
      <c r="A1459" s="4">
        <f t="shared" si="22"/>
        <v>45779</v>
      </c>
      <c r="B1459" t="s">
        <v>21</v>
      </c>
      <c r="C1459" t="s">
        <v>24</v>
      </c>
      <c r="D1459" t="s">
        <v>33</v>
      </c>
      <c r="E1459" t="s">
        <v>34</v>
      </c>
      <c r="F1459" t="s">
        <v>38</v>
      </c>
      <c r="G1459">
        <v>12774</v>
      </c>
      <c r="H1459" t="s">
        <v>41</v>
      </c>
      <c r="I1459" t="s">
        <v>44</v>
      </c>
      <c r="J1459">
        <v>925780</v>
      </c>
      <c r="K1459">
        <v>9</v>
      </c>
      <c r="L1459">
        <v>739</v>
      </c>
      <c r="M1459">
        <v>15</v>
      </c>
      <c r="N1459">
        <v>10910</v>
      </c>
      <c r="O1459">
        <v>25962</v>
      </c>
      <c r="P1459">
        <v>6716</v>
      </c>
      <c r="Q1459" t="s">
        <v>46</v>
      </c>
      <c r="R1459" t="s">
        <v>50</v>
      </c>
      <c r="S1459" t="s">
        <v>54</v>
      </c>
      <c r="T1459">
        <v>5</v>
      </c>
    </row>
    <row r="1460" spans="1:20" x14ac:dyDescent="0.2">
      <c r="A1460" s="4">
        <f t="shared" si="22"/>
        <v>45779</v>
      </c>
      <c r="B1460" t="s">
        <v>23</v>
      </c>
      <c r="C1460" t="s">
        <v>25</v>
      </c>
      <c r="D1460" t="s">
        <v>33</v>
      </c>
      <c r="E1460" t="s">
        <v>36</v>
      </c>
      <c r="F1460" t="s">
        <v>39</v>
      </c>
      <c r="G1460">
        <v>26972</v>
      </c>
      <c r="H1460" t="s">
        <v>41</v>
      </c>
      <c r="I1460" t="s">
        <v>44</v>
      </c>
      <c r="J1460">
        <v>375677</v>
      </c>
      <c r="K1460">
        <v>5</v>
      </c>
      <c r="L1460">
        <v>1416</v>
      </c>
      <c r="M1460">
        <v>10</v>
      </c>
      <c r="N1460">
        <v>45964</v>
      </c>
      <c r="O1460">
        <v>18996</v>
      </c>
      <c r="P1460">
        <v>-4801</v>
      </c>
      <c r="Q1460" t="s">
        <v>49</v>
      </c>
      <c r="R1460" t="s">
        <v>52</v>
      </c>
      <c r="S1460" t="s">
        <v>53</v>
      </c>
      <c r="T1460">
        <v>5</v>
      </c>
    </row>
    <row r="1461" spans="1:20" x14ac:dyDescent="0.2">
      <c r="A1461" s="4">
        <f t="shared" si="22"/>
        <v>45779</v>
      </c>
      <c r="B1461" t="s">
        <v>20</v>
      </c>
      <c r="C1461" t="s">
        <v>27</v>
      </c>
      <c r="D1461" t="s">
        <v>31</v>
      </c>
      <c r="E1461" t="s">
        <v>36</v>
      </c>
      <c r="F1461" t="s">
        <v>37</v>
      </c>
      <c r="G1461">
        <v>24048</v>
      </c>
      <c r="H1461" t="s">
        <v>41</v>
      </c>
      <c r="I1461" t="s">
        <v>43</v>
      </c>
      <c r="J1461">
        <v>252988</v>
      </c>
      <c r="K1461">
        <v>9</v>
      </c>
      <c r="L1461">
        <v>3452</v>
      </c>
      <c r="M1461">
        <v>0</v>
      </c>
      <c r="N1461">
        <v>25399</v>
      </c>
      <c r="O1461">
        <v>18949</v>
      </c>
      <c r="P1461">
        <v>16776</v>
      </c>
      <c r="Q1461" t="s">
        <v>49</v>
      </c>
      <c r="R1461" t="s">
        <v>52</v>
      </c>
      <c r="S1461" t="s">
        <v>53</v>
      </c>
      <c r="T1461">
        <v>2</v>
      </c>
    </row>
    <row r="1462" spans="1:20" x14ac:dyDescent="0.2">
      <c r="A1462" s="4">
        <f t="shared" si="22"/>
        <v>45779</v>
      </c>
      <c r="B1462" t="s">
        <v>22</v>
      </c>
      <c r="C1462" t="s">
        <v>26</v>
      </c>
      <c r="D1462" t="s">
        <v>28</v>
      </c>
      <c r="E1462" t="s">
        <v>35</v>
      </c>
      <c r="F1462" t="s">
        <v>40</v>
      </c>
      <c r="G1462">
        <v>90225</v>
      </c>
      <c r="H1462" t="s">
        <v>42</v>
      </c>
      <c r="I1462" t="s">
        <v>44</v>
      </c>
      <c r="J1462">
        <v>161422</v>
      </c>
      <c r="K1462">
        <v>9</v>
      </c>
      <c r="L1462">
        <v>3938</v>
      </c>
      <c r="M1462">
        <v>15</v>
      </c>
      <c r="N1462">
        <v>25758</v>
      </c>
      <c r="O1462">
        <v>4355</v>
      </c>
      <c r="P1462">
        <v>3967</v>
      </c>
      <c r="Q1462" t="s">
        <v>49</v>
      </c>
      <c r="R1462" t="s">
        <v>50</v>
      </c>
      <c r="S1462" t="s">
        <v>53</v>
      </c>
      <c r="T1462">
        <v>4</v>
      </c>
    </row>
    <row r="1463" spans="1:20" x14ac:dyDescent="0.2">
      <c r="A1463" s="4">
        <f t="shared" si="22"/>
        <v>45779</v>
      </c>
      <c r="B1463" t="s">
        <v>22</v>
      </c>
      <c r="C1463" t="s">
        <v>27</v>
      </c>
      <c r="D1463" t="s">
        <v>32</v>
      </c>
      <c r="E1463" t="s">
        <v>36</v>
      </c>
      <c r="F1463" t="s">
        <v>38</v>
      </c>
      <c r="G1463">
        <v>92273</v>
      </c>
      <c r="H1463" t="s">
        <v>42</v>
      </c>
      <c r="I1463" t="s">
        <v>43</v>
      </c>
      <c r="J1463">
        <v>543741</v>
      </c>
      <c r="K1463">
        <v>7</v>
      </c>
      <c r="L1463">
        <v>1355</v>
      </c>
      <c r="M1463">
        <v>5</v>
      </c>
      <c r="N1463">
        <v>9658</v>
      </c>
      <c r="O1463">
        <v>11568</v>
      </c>
      <c r="P1463">
        <v>11609</v>
      </c>
      <c r="Q1463" t="s">
        <v>47</v>
      </c>
      <c r="R1463" t="s">
        <v>50</v>
      </c>
      <c r="S1463" t="s">
        <v>56</v>
      </c>
      <c r="T1463">
        <v>3</v>
      </c>
    </row>
    <row r="1464" spans="1:20" x14ac:dyDescent="0.2">
      <c r="A1464" s="4">
        <f t="shared" si="22"/>
        <v>45779</v>
      </c>
      <c r="B1464" t="s">
        <v>22</v>
      </c>
      <c r="C1464" t="s">
        <v>25</v>
      </c>
      <c r="D1464" t="s">
        <v>28</v>
      </c>
      <c r="E1464" t="s">
        <v>34</v>
      </c>
      <c r="F1464" t="s">
        <v>40</v>
      </c>
      <c r="G1464">
        <v>91550</v>
      </c>
      <c r="H1464" t="s">
        <v>41</v>
      </c>
      <c r="I1464" t="s">
        <v>44</v>
      </c>
      <c r="J1464">
        <v>496769</v>
      </c>
      <c r="K1464">
        <v>2</v>
      </c>
      <c r="L1464">
        <v>3164</v>
      </c>
      <c r="M1464">
        <v>0</v>
      </c>
      <c r="N1464">
        <v>45388</v>
      </c>
      <c r="O1464">
        <v>3507</v>
      </c>
      <c r="P1464">
        <v>15950</v>
      </c>
      <c r="Q1464" t="s">
        <v>47</v>
      </c>
      <c r="R1464" t="s">
        <v>50</v>
      </c>
      <c r="S1464" t="s">
        <v>56</v>
      </c>
      <c r="T1464">
        <v>4</v>
      </c>
    </row>
    <row r="1465" spans="1:20" x14ac:dyDescent="0.2">
      <c r="A1465" s="4">
        <f t="shared" si="22"/>
        <v>45779</v>
      </c>
      <c r="B1465" t="s">
        <v>20</v>
      </c>
      <c r="C1465" t="s">
        <v>24</v>
      </c>
      <c r="D1465" t="s">
        <v>29</v>
      </c>
      <c r="E1465" t="s">
        <v>34</v>
      </c>
      <c r="F1465" t="s">
        <v>38</v>
      </c>
      <c r="G1465">
        <v>97354</v>
      </c>
      <c r="H1465" t="s">
        <v>42</v>
      </c>
      <c r="I1465" t="s">
        <v>43</v>
      </c>
      <c r="J1465">
        <v>894576</v>
      </c>
      <c r="K1465">
        <v>8</v>
      </c>
      <c r="L1465">
        <v>3738</v>
      </c>
      <c r="M1465">
        <v>15</v>
      </c>
      <c r="N1465">
        <v>33884</v>
      </c>
      <c r="O1465">
        <v>19584</v>
      </c>
      <c r="P1465">
        <v>13449</v>
      </c>
      <c r="Q1465" t="s">
        <v>48</v>
      </c>
      <c r="R1465" t="s">
        <v>51</v>
      </c>
      <c r="S1465" t="s">
        <v>56</v>
      </c>
      <c r="T1465">
        <v>2</v>
      </c>
    </row>
    <row r="1466" spans="1:20" x14ac:dyDescent="0.2">
      <c r="A1466" s="4">
        <f t="shared" si="22"/>
        <v>45780</v>
      </c>
      <c r="B1466" t="s">
        <v>20</v>
      </c>
      <c r="C1466" t="s">
        <v>27</v>
      </c>
      <c r="D1466" t="s">
        <v>30</v>
      </c>
      <c r="E1466" t="s">
        <v>36</v>
      </c>
      <c r="F1466" t="s">
        <v>39</v>
      </c>
      <c r="G1466">
        <v>86680</v>
      </c>
      <c r="H1466" t="s">
        <v>42</v>
      </c>
      <c r="I1466" t="s">
        <v>43</v>
      </c>
      <c r="J1466">
        <v>469722</v>
      </c>
      <c r="K1466">
        <v>5</v>
      </c>
      <c r="L1466">
        <v>1053</v>
      </c>
      <c r="M1466">
        <v>10</v>
      </c>
      <c r="N1466">
        <v>17265</v>
      </c>
      <c r="O1466">
        <v>21388</v>
      </c>
      <c r="P1466">
        <v>3820</v>
      </c>
      <c r="Q1466" t="s">
        <v>47</v>
      </c>
      <c r="R1466" t="s">
        <v>51</v>
      </c>
      <c r="S1466" t="s">
        <v>53</v>
      </c>
      <c r="T1466">
        <v>2</v>
      </c>
    </row>
    <row r="1467" spans="1:20" x14ac:dyDescent="0.2">
      <c r="A1467" s="4">
        <f t="shared" si="22"/>
        <v>45780</v>
      </c>
      <c r="B1467" t="s">
        <v>23</v>
      </c>
      <c r="C1467" t="s">
        <v>24</v>
      </c>
      <c r="D1467" t="s">
        <v>30</v>
      </c>
      <c r="E1467" t="s">
        <v>35</v>
      </c>
      <c r="F1467" t="s">
        <v>38</v>
      </c>
      <c r="G1467">
        <v>67602</v>
      </c>
      <c r="H1467" t="s">
        <v>41</v>
      </c>
      <c r="I1467" t="s">
        <v>44</v>
      </c>
      <c r="J1467">
        <v>866103</v>
      </c>
      <c r="K1467">
        <v>8</v>
      </c>
      <c r="L1467">
        <v>3313</v>
      </c>
      <c r="M1467">
        <v>20</v>
      </c>
      <c r="N1467">
        <v>22065</v>
      </c>
      <c r="O1467">
        <v>11964</v>
      </c>
      <c r="P1467">
        <v>5249</v>
      </c>
      <c r="Q1467" t="s">
        <v>49</v>
      </c>
      <c r="R1467" t="s">
        <v>52</v>
      </c>
      <c r="S1467" t="s">
        <v>56</v>
      </c>
      <c r="T1467">
        <v>3</v>
      </c>
    </row>
    <row r="1468" spans="1:20" x14ac:dyDescent="0.2">
      <c r="A1468" s="4">
        <f t="shared" si="22"/>
        <v>45780</v>
      </c>
      <c r="B1468" t="s">
        <v>23</v>
      </c>
      <c r="C1468" t="s">
        <v>24</v>
      </c>
      <c r="D1468" t="s">
        <v>30</v>
      </c>
      <c r="E1468" t="s">
        <v>36</v>
      </c>
      <c r="F1468" t="s">
        <v>37</v>
      </c>
      <c r="G1468">
        <v>76403</v>
      </c>
      <c r="H1468" t="s">
        <v>41</v>
      </c>
      <c r="I1468" t="s">
        <v>45</v>
      </c>
      <c r="J1468">
        <v>191045</v>
      </c>
      <c r="K1468">
        <v>2</v>
      </c>
      <c r="L1468">
        <v>2385</v>
      </c>
      <c r="M1468">
        <v>15</v>
      </c>
      <c r="N1468">
        <v>41958</v>
      </c>
      <c r="O1468">
        <v>23194</v>
      </c>
      <c r="P1468">
        <v>-4960</v>
      </c>
      <c r="Q1468" t="s">
        <v>46</v>
      </c>
      <c r="R1468" t="s">
        <v>51</v>
      </c>
      <c r="S1468" t="s">
        <v>54</v>
      </c>
      <c r="T1468">
        <v>3</v>
      </c>
    </row>
    <row r="1469" spans="1:20" x14ac:dyDescent="0.2">
      <c r="A1469" s="4">
        <f t="shared" si="22"/>
        <v>45780</v>
      </c>
      <c r="B1469" t="s">
        <v>23</v>
      </c>
      <c r="C1469" t="s">
        <v>24</v>
      </c>
      <c r="D1469" t="s">
        <v>31</v>
      </c>
      <c r="E1469" t="s">
        <v>34</v>
      </c>
      <c r="F1469" t="s">
        <v>40</v>
      </c>
      <c r="G1469">
        <v>37182</v>
      </c>
      <c r="H1469" t="s">
        <v>42</v>
      </c>
      <c r="I1469" t="s">
        <v>43</v>
      </c>
      <c r="J1469">
        <v>819072</v>
      </c>
      <c r="K1469">
        <v>7</v>
      </c>
      <c r="L1469">
        <v>3445</v>
      </c>
      <c r="M1469">
        <v>5</v>
      </c>
      <c r="N1469">
        <v>49467</v>
      </c>
      <c r="O1469">
        <v>9998</v>
      </c>
      <c r="P1469">
        <v>13475</v>
      </c>
      <c r="Q1469" t="s">
        <v>49</v>
      </c>
      <c r="R1469" t="s">
        <v>52</v>
      </c>
      <c r="S1469" t="s">
        <v>54</v>
      </c>
      <c r="T1469">
        <v>5</v>
      </c>
    </row>
    <row r="1470" spans="1:20" x14ac:dyDescent="0.2">
      <c r="A1470" s="4">
        <f t="shared" si="22"/>
        <v>45780</v>
      </c>
      <c r="B1470" t="s">
        <v>21</v>
      </c>
      <c r="C1470" t="s">
        <v>27</v>
      </c>
      <c r="D1470" t="s">
        <v>33</v>
      </c>
      <c r="E1470" t="s">
        <v>34</v>
      </c>
      <c r="F1470" t="s">
        <v>40</v>
      </c>
      <c r="G1470">
        <v>89876</v>
      </c>
      <c r="H1470" t="s">
        <v>41</v>
      </c>
      <c r="I1470" t="s">
        <v>43</v>
      </c>
      <c r="J1470">
        <v>976515</v>
      </c>
      <c r="K1470">
        <v>5</v>
      </c>
      <c r="L1470">
        <v>1728</v>
      </c>
      <c r="M1470">
        <v>10</v>
      </c>
      <c r="N1470">
        <v>34505</v>
      </c>
      <c r="O1470">
        <v>15822</v>
      </c>
      <c r="P1470">
        <v>13628</v>
      </c>
      <c r="Q1470" t="s">
        <v>49</v>
      </c>
      <c r="R1470" t="s">
        <v>50</v>
      </c>
      <c r="S1470" t="s">
        <v>53</v>
      </c>
      <c r="T1470">
        <v>2</v>
      </c>
    </row>
    <row r="1471" spans="1:20" x14ac:dyDescent="0.2">
      <c r="A1471" s="4">
        <f t="shared" si="22"/>
        <v>45780</v>
      </c>
      <c r="B1471" t="s">
        <v>22</v>
      </c>
      <c r="C1471" t="s">
        <v>24</v>
      </c>
      <c r="D1471" t="s">
        <v>28</v>
      </c>
      <c r="E1471" t="s">
        <v>36</v>
      </c>
      <c r="F1471" t="s">
        <v>37</v>
      </c>
      <c r="G1471">
        <v>87373</v>
      </c>
      <c r="H1471" t="s">
        <v>42</v>
      </c>
      <c r="I1471" t="s">
        <v>45</v>
      </c>
      <c r="J1471">
        <v>884946</v>
      </c>
      <c r="K1471">
        <v>4</v>
      </c>
      <c r="L1471">
        <v>694</v>
      </c>
      <c r="M1471">
        <v>0</v>
      </c>
      <c r="N1471">
        <v>13411</v>
      </c>
      <c r="O1471">
        <v>21167</v>
      </c>
      <c r="P1471">
        <v>19874</v>
      </c>
      <c r="Q1471" t="s">
        <v>47</v>
      </c>
      <c r="R1471" t="s">
        <v>52</v>
      </c>
      <c r="S1471" t="s">
        <v>55</v>
      </c>
      <c r="T1471">
        <v>5</v>
      </c>
    </row>
    <row r="1472" spans="1:20" x14ac:dyDescent="0.2">
      <c r="A1472" s="4">
        <f t="shared" si="22"/>
        <v>45780</v>
      </c>
      <c r="B1472" t="s">
        <v>22</v>
      </c>
      <c r="C1472" t="s">
        <v>24</v>
      </c>
      <c r="D1472" t="s">
        <v>32</v>
      </c>
      <c r="E1472" t="s">
        <v>36</v>
      </c>
      <c r="F1472" t="s">
        <v>39</v>
      </c>
      <c r="G1472">
        <v>57059</v>
      </c>
      <c r="H1472" t="s">
        <v>41</v>
      </c>
      <c r="I1472" t="s">
        <v>43</v>
      </c>
      <c r="J1472">
        <v>263590</v>
      </c>
      <c r="K1472">
        <v>6</v>
      </c>
      <c r="L1472">
        <v>4187</v>
      </c>
      <c r="M1472">
        <v>10</v>
      </c>
      <c r="N1472">
        <v>45573</v>
      </c>
      <c r="O1472">
        <v>16333</v>
      </c>
      <c r="P1472">
        <v>7496</v>
      </c>
      <c r="Q1472" t="s">
        <v>46</v>
      </c>
      <c r="R1472" t="s">
        <v>50</v>
      </c>
      <c r="S1472" t="s">
        <v>54</v>
      </c>
      <c r="T1472">
        <v>3</v>
      </c>
    </row>
    <row r="1473" spans="1:20" x14ac:dyDescent="0.2">
      <c r="A1473" s="4">
        <f t="shared" si="22"/>
        <v>45780</v>
      </c>
      <c r="B1473" t="s">
        <v>23</v>
      </c>
      <c r="C1473" t="s">
        <v>27</v>
      </c>
      <c r="D1473" t="s">
        <v>30</v>
      </c>
      <c r="E1473" t="s">
        <v>36</v>
      </c>
      <c r="F1473" t="s">
        <v>39</v>
      </c>
      <c r="G1473">
        <v>18787</v>
      </c>
      <c r="H1473" t="s">
        <v>42</v>
      </c>
      <c r="I1473" t="s">
        <v>43</v>
      </c>
      <c r="J1473">
        <v>123830</v>
      </c>
      <c r="K1473">
        <v>5</v>
      </c>
      <c r="L1473">
        <v>1925</v>
      </c>
      <c r="M1473">
        <v>15</v>
      </c>
      <c r="N1473">
        <v>34697</v>
      </c>
      <c r="O1473">
        <v>12221</v>
      </c>
      <c r="P1473">
        <v>17446</v>
      </c>
      <c r="Q1473" t="s">
        <v>49</v>
      </c>
      <c r="R1473" t="s">
        <v>50</v>
      </c>
      <c r="S1473" t="s">
        <v>56</v>
      </c>
      <c r="T1473">
        <v>2</v>
      </c>
    </row>
    <row r="1474" spans="1:20" x14ac:dyDescent="0.2">
      <c r="A1474" s="4">
        <f t="shared" si="22"/>
        <v>45780</v>
      </c>
      <c r="B1474" t="s">
        <v>22</v>
      </c>
      <c r="C1474" t="s">
        <v>24</v>
      </c>
      <c r="D1474" t="s">
        <v>28</v>
      </c>
      <c r="E1474" t="s">
        <v>34</v>
      </c>
      <c r="F1474" t="s">
        <v>37</v>
      </c>
      <c r="G1474">
        <v>10393</v>
      </c>
      <c r="H1474" t="s">
        <v>41</v>
      </c>
      <c r="I1474" t="s">
        <v>44</v>
      </c>
      <c r="J1474">
        <v>997013</v>
      </c>
      <c r="K1474">
        <v>6</v>
      </c>
      <c r="L1474">
        <v>4319</v>
      </c>
      <c r="M1474">
        <v>5</v>
      </c>
      <c r="N1474">
        <v>17162</v>
      </c>
      <c r="O1474">
        <v>1640</v>
      </c>
      <c r="P1474">
        <v>-4122</v>
      </c>
      <c r="Q1474" t="s">
        <v>46</v>
      </c>
      <c r="R1474" t="s">
        <v>52</v>
      </c>
      <c r="S1474" t="s">
        <v>55</v>
      </c>
      <c r="T1474">
        <v>2</v>
      </c>
    </row>
    <row r="1475" spans="1:20" x14ac:dyDescent="0.2">
      <c r="A1475" s="4">
        <f t="shared" si="22"/>
        <v>45780</v>
      </c>
      <c r="B1475" t="s">
        <v>23</v>
      </c>
      <c r="C1475" t="s">
        <v>27</v>
      </c>
      <c r="D1475" t="s">
        <v>30</v>
      </c>
      <c r="E1475" t="s">
        <v>34</v>
      </c>
      <c r="F1475" t="s">
        <v>40</v>
      </c>
      <c r="G1475">
        <v>71775</v>
      </c>
      <c r="H1475" t="s">
        <v>41</v>
      </c>
      <c r="I1475" t="s">
        <v>45</v>
      </c>
      <c r="J1475">
        <v>960717</v>
      </c>
      <c r="K1475">
        <v>9</v>
      </c>
      <c r="L1475">
        <v>3193</v>
      </c>
      <c r="M1475">
        <v>10</v>
      </c>
      <c r="N1475">
        <v>8035</v>
      </c>
      <c r="O1475">
        <v>6925</v>
      </c>
      <c r="P1475">
        <v>5002</v>
      </c>
      <c r="Q1475" t="s">
        <v>46</v>
      </c>
      <c r="R1475" t="s">
        <v>51</v>
      </c>
      <c r="S1475" t="s">
        <v>54</v>
      </c>
      <c r="T1475">
        <v>1</v>
      </c>
    </row>
    <row r="1476" spans="1:20" x14ac:dyDescent="0.2">
      <c r="A1476" s="4">
        <f t="shared" si="22"/>
        <v>45780</v>
      </c>
      <c r="B1476" t="s">
        <v>21</v>
      </c>
      <c r="C1476" t="s">
        <v>25</v>
      </c>
      <c r="D1476" t="s">
        <v>30</v>
      </c>
      <c r="E1476" t="s">
        <v>34</v>
      </c>
      <c r="F1476" t="s">
        <v>38</v>
      </c>
      <c r="G1476">
        <v>69454</v>
      </c>
      <c r="H1476" t="s">
        <v>41</v>
      </c>
      <c r="I1476" t="s">
        <v>43</v>
      </c>
      <c r="J1476">
        <v>408697</v>
      </c>
      <c r="K1476">
        <v>1</v>
      </c>
      <c r="L1476">
        <v>4253</v>
      </c>
      <c r="M1476">
        <v>10</v>
      </c>
      <c r="N1476">
        <v>24510</v>
      </c>
      <c r="O1476">
        <v>21470</v>
      </c>
      <c r="P1476">
        <v>18787</v>
      </c>
      <c r="Q1476" t="s">
        <v>49</v>
      </c>
      <c r="R1476" t="s">
        <v>51</v>
      </c>
      <c r="S1476" t="s">
        <v>54</v>
      </c>
      <c r="T1476">
        <v>2</v>
      </c>
    </row>
    <row r="1477" spans="1:20" x14ac:dyDescent="0.2">
      <c r="A1477" s="4">
        <f t="shared" si="22"/>
        <v>45780</v>
      </c>
      <c r="B1477" t="s">
        <v>21</v>
      </c>
      <c r="C1477" t="s">
        <v>25</v>
      </c>
      <c r="D1477" t="s">
        <v>32</v>
      </c>
      <c r="E1477" t="s">
        <v>35</v>
      </c>
      <c r="F1477" t="s">
        <v>39</v>
      </c>
      <c r="G1477">
        <v>22056</v>
      </c>
      <c r="H1477" t="s">
        <v>42</v>
      </c>
      <c r="I1477" t="s">
        <v>43</v>
      </c>
      <c r="J1477">
        <v>843245</v>
      </c>
      <c r="K1477">
        <v>1</v>
      </c>
      <c r="L1477">
        <v>2471</v>
      </c>
      <c r="M1477">
        <v>20</v>
      </c>
      <c r="N1477">
        <v>48925</v>
      </c>
      <c r="O1477">
        <v>12187</v>
      </c>
      <c r="P1477">
        <v>10719</v>
      </c>
      <c r="Q1477" t="s">
        <v>47</v>
      </c>
      <c r="R1477" t="s">
        <v>52</v>
      </c>
      <c r="S1477" t="s">
        <v>54</v>
      </c>
      <c r="T1477">
        <v>5</v>
      </c>
    </row>
    <row r="1478" spans="1:20" x14ac:dyDescent="0.2">
      <c r="A1478" s="4">
        <f t="shared" si="22"/>
        <v>45781</v>
      </c>
      <c r="B1478" t="s">
        <v>20</v>
      </c>
      <c r="C1478" t="s">
        <v>25</v>
      </c>
      <c r="D1478" t="s">
        <v>29</v>
      </c>
      <c r="E1478" t="s">
        <v>34</v>
      </c>
      <c r="F1478" t="s">
        <v>38</v>
      </c>
      <c r="G1478">
        <v>71483</v>
      </c>
      <c r="H1478" t="s">
        <v>42</v>
      </c>
      <c r="I1478" t="s">
        <v>45</v>
      </c>
      <c r="J1478">
        <v>588041</v>
      </c>
      <c r="K1478">
        <v>6</v>
      </c>
      <c r="L1478">
        <v>999</v>
      </c>
      <c r="M1478">
        <v>20</v>
      </c>
      <c r="N1478">
        <v>8128</v>
      </c>
      <c r="O1478">
        <v>27814</v>
      </c>
      <c r="P1478">
        <v>15279</v>
      </c>
      <c r="Q1478" t="s">
        <v>47</v>
      </c>
      <c r="R1478" t="s">
        <v>51</v>
      </c>
      <c r="S1478" t="s">
        <v>53</v>
      </c>
      <c r="T1478">
        <v>1</v>
      </c>
    </row>
    <row r="1479" spans="1:20" x14ac:dyDescent="0.2">
      <c r="A1479" s="4">
        <f t="shared" si="22"/>
        <v>45781</v>
      </c>
      <c r="B1479" t="s">
        <v>21</v>
      </c>
      <c r="C1479" t="s">
        <v>24</v>
      </c>
      <c r="D1479" t="s">
        <v>29</v>
      </c>
      <c r="E1479" t="s">
        <v>34</v>
      </c>
      <c r="F1479" t="s">
        <v>40</v>
      </c>
      <c r="G1479">
        <v>54957</v>
      </c>
      <c r="H1479" t="s">
        <v>41</v>
      </c>
      <c r="I1479" t="s">
        <v>45</v>
      </c>
      <c r="J1479">
        <v>915127</v>
      </c>
      <c r="K1479">
        <v>2</v>
      </c>
      <c r="L1479">
        <v>4614</v>
      </c>
      <c r="M1479">
        <v>15</v>
      </c>
      <c r="N1479">
        <v>28841</v>
      </c>
      <c r="O1479">
        <v>3099</v>
      </c>
      <c r="P1479">
        <v>19958</v>
      </c>
      <c r="Q1479" t="s">
        <v>48</v>
      </c>
      <c r="R1479" t="s">
        <v>50</v>
      </c>
      <c r="S1479" t="s">
        <v>55</v>
      </c>
      <c r="T1479">
        <v>2</v>
      </c>
    </row>
    <row r="1480" spans="1:20" x14ac:dyDescent="0.2">
      <c r="A1480" s="4">
        <f t="shared" si="22"/>
        <v>45781</v>
      </c>
      <c r="B1480" t="s">
        <v>23</v>
      </c>
      <c r="C1480" t="s">
        <v>26</v>
      </c>
      <c r="D1480" t="s">
        <v>29</v>
      </c>
      <c r="E1480" t="s">
        <v>35</v>
      </c>
      <c r="F1480" t="s">
        <v>38</v>
      </c>
      <c r="G1480">
        <v>38429</v>
      </c>
      <c r="H1480" t="s">
        <v>42</v>
      </c>
      <c r="I1480" t="s">
        <v>44</v>
      </c>
      <c r="J1480">
        <v>568486</v>
      </c>
      <c r="K1480">
        <v>8</v>
      </c>
      <c r="L1480">
        <v>4273</v>
      </c>
      <c r="M1480">
        <v>0</v>
      </c>
      <c r="N1480">
        <v>40746</v>
      </c>
      <c r="O1480">
        <v>11834</v>
      </c>
      <c r="P1480">
        <v>-3550</v>
      </c>
      <c r="Q1480" t="s">
        <v>49</v>
      </c>
      <c r="R1480" t="s">
        <v>50</v>
      </c>
      <c r="S1480" t="s">
        <v>56</v>
      </c>
      <c r="T1480">
        <v>1</v>
      </c>
    </row>
    <row r="1481" spans="1:20" x14ac:dyDescent="0.2">
      <c r="A1481" s="4">
        <f t="shared" si="22"/>
        <v>45781</v>
      </c>
      <c r="B1481" t="s">
        <v>21</v>
      </c>
      <c r="C1481" t="s">
        <v>26</v>
      </c>
      <c r="D1481" t="s">
        <v>31</v>
      </c>
      <c r="E1481" t="s">
        <v>35</v>
      </c>
      <c r="F1481" t="s">
        <v>37</v>
      </c>
      <c r="G1481">
        <v>55909</v>
      </c>
      <c r="H1481" t="s">
        <v>42</v>
      </c>
      <c r="I1481" t="s">
        <v>44</v>
      </c>
      <c r="J1481">
        <v>901135</v>
      </c>
      <c r="K1481">
        <v>7</v>
      </c>
      <c r="L1481">
        <v>4147</v>
      </c>
      <c r="M1481">
        <v>0</v>
      </c>
      <c r="N1481">
        <v>16817</v>
      </c>
      <c r="O1481">
        <v>27964</v>
      </c>
      <c r="P1481">
        <v>16757</v>
      </c>
      <c r="Q1481" t="s">
        <v>49</v>
      </c>
      <c r="R1481" t="s">
        <v>51</v>
      </c>
      <c r="S1481" t="s">
        <v>54</v>
      </c>
      <c r="T1481">
        <v>2</v>
      </c>
    </row>
    <row r="1482" spans="1:20" x14ac:dyDescent="0.2">
      <c r="A1482" s="4">
        <f t="shared" si="22"/>
        <v>45781</v>
      </c>
      <c r="B1482" t="s">
        <v>20</v>
      </c>
      <c r="C1482" t="s">
        <v>24</v>
      </c>
      <c r="D1482" t="s">
        <v>33</v>
      </c>
      <c r="E1482" t="s">
        <v>35</v>
      </c>
      <c r="F1482" t="s">
        <v>39</v>
      </c>
      <c r="G1482">
        <v>62906</v>
      </c>
      <c r="H1482" t="s">
        <v>41</v>
      </c>
      <c r="I1482" t="s">
        <v>44</v>
      </c>
      <c r="J1482">
        <v>252550</v>
      </c>
      <c r="K1482">
        <v>6</v>
      </c>
      <c r="L1482">
        <v>3366</v>
      </c>
      <c r="M1482">
        <v>5</v>
      </c>
      <c r="N1482">
        <v>22444</v>
      </c>
      <c r="O1482">
        <v>25251</v>
      </c>
      <c r="P1482">
        <v>13979</v>
      </c>
      <c r="Q1482" t="s">
        <v>46</v>
      </c>
      <c r="R1482" t="s">
        <v>51</v>
      </c>
      <c r="S1482" t="s">
        <v>56</v>
      </c>
      <c r="T1482">
        <v>4</v>
      </c>
    </row>
    <row r="1483" spans="1:20" x14ac:dyDescent="0.2">
      <c r="A1483" s="4">
        <f t="shared" si="22"/>
        <v>45781</v>
      </c>
      <c r="B1483" t="s">
        <v>22</v>
      </c>
      <c r="C1483" t="s">
        <v>26</v>
      </c>
      <c r="D1483" t="s">
        <v>31</v>
      </c>
      <c r="E1483" t="s">
        <v>35</v>
      </c>
      <c r="F1483" t="s">
        <v>39</v>
      </c>
      <c r="G1483">
        <v>96290</v>
      </c>
      <c r="H1483" t="s">
        <v>41</v>
      </c>
      <c r="I1483" t="s">
        <v>43</v>
      </c>
      <c r="J1483">
        <v>167918</v>
      </c>
      <c r="K1483">
        <v>4</v>
      </c>
      <c r="L1483">
        <v>1186</v>
      </c>
      <c r="M1483">
        <v>15</v>
      </c>
      <c r="N1483">
        <v>4984</v>
      </c>
      <c r="O1483">
        <v>15860</v>
      </c>
      <c r="P1483">
        <v>14973</v>
      </c>
      <c r="Q1483" t="s">
        <v>46</v>
      </c>
      <c r="R1483" t="s">
        <v>50</v>
      </c>
      <c r="S1483" t="s">
        <v>53</v>
      </c>
      <c r="T1483">
        <v>5</v>
      </c>
    </row>
    <row r="1484" spans="1:20" x14ac:dyDescent="0.2">
      <c r="A1484" s="4">
        <f t="shared" si="22"/>
        <v>45781</v>
      </c>
      <c r="B1484" t="s">
        <v>23</v>
      </c>
      <c r="C1484" t="s">
        <v>27</v>
      </c>
      <c r="D1484" t="s">
        <v>28</v>
      </c>
      <c r="E1484" t="s">
        <v>35</v>
      </c>
      <c r="F1484" t="s">
        <v>37</v>
      </c>
      <c r="G1484">
        <v>54389</v>
      </c>
      <c r="H1484" t="s">
        <v>41</v>
      </c>
      <c r="I1484" t="s">
        <v>45</v>
      </c>
      <c r="J1484">
        <v>392272</v>
      </c>
      <c r="K1484">
        <v>9</v>
      </c>
      <c r="L1484">
        <v>2567</v>
      </c>
      <c r="M1484">
        <v>0</v>
      </c>
      <c r="N1484">
        <v>21180</v>
      </c>
      <c r="O1484">
        <v>8898</v>
      </c>
      <c r="P1484">
        <v>3521</v>
      </c>
      <c r="Q1484" t="s">
        <v>48</v>
      </c>
      <c r="R1484" t="s">
        <v>52</v>
      </c>
      <c r="S1484" t="s">
        <v>56</v>
      </c>
      <c r="T1484">
        <v>5</v>
      </c>
    </row>
    <row r="1485" spans="1:20" x14ac:dyDescent="0.2">
      <c r="A1485" s="4">
        <f t="shared" si="22"/>
        <v>45781</v>
      </c>
      <c r="B1485" t="s">
        <v>22</v>
      </c>
      <c r="C1485" t="s">
        <v>26</v>
      </c>
      <c r="D1485" t="s">
        <v>31</v>
      </c>
      <c r="E1485" t="s">
        <v>35</v>
      </c>
      <c r="F1485" t="s">
        <v>37</v>
      </c>
      <c r="G1485">
        <v>30905</v>
      </c>
      <c r="H1485" t="s">
        <v>42</v>
      </c>
      <c r="I1485" t="s">
        <v>44</v>
      </c>
      <c r="J1485">
        <v>677538</v>
      </c>
      <c r="K1485">
        <v>7</v>
      </c>
      <c r="L1485">
        <v>4421</v>
      </c>
      <c r="M1485">
        <v>10</v>
      </c>
      <c r="N1485">
        <v>7444</v>
      </c>
      <c r="O1485">
        <v>29688</v>
      </c>
      <c r="P1485">
        <v>6246</v>
      </c>
      <c r="Q1485" t="s">
        <v>48</v>
      </c>
      <c r="R1485" t="s">
        <v>51</v>
      </c>
      <c r="S1485" t="s">
        <v>55</v>
      </c>
      <c r="T1485">
        <v>1</v>
      </c>
    </row>
    <row r="1486" spans="1:20" x14ac:dyDescent="0.2">
      <c r="A1486" s="4">
        <f t="shared" si="22"/>
        <v>45781</v>
      </c>
      <c r="B1486" t="s">
        <v>20</v>
      </c>
      <c r="C1486" t="s">
        <v>24</v>
      </c>
      <c r="D1486" t="s">
        <v>28</v>
      </c>
      <c r="E1486" t="s">
        <v>36</v>
      </c>
      <c r="F1486" t="s">
        <v>39</v>
      </c>
      <c r="G1486">
        <v>99619</v>
      </c>
      <c r="H1486" t="s">
        <v>41</v>
      </c>
      <c r="I1486" t="s">
        <v>45</v>
      </c>
      <c r="J1486">
        <v>322191</v>
      </c>
      <c r="K1486">
        <v>7</v>
      </c>
      <c r="L1486">
        <v>947</v>
      </c>
      <c r="M1486">
        <v>15</v>
      </c>
      <c r="N1486">
        <v>39699</v>
      </c>
      <c r="O1486">
        <v>13277</v>
      </c>
      <c r="P1486">
        <v>5727</v>
      </c>
      <c r="Q1486" t="s">
        <v>46</v>
      </c>
      <c r="R1486" t="s">
        <v>51</v>
      </c>
      <c r="S1486" t="s">
        <v>55</v>
      </c>
      <c r="T1486">
        <v>4</v>
      </c>
    </row>
    <row r="1487" spans="1:20" x14ac:dyDescent="0.2">
      <c r="A1487" s="4">
        <f t="shared" ref="A1487:A1550" si="23">A1475+1</f>
        <v>45781</v>
      </c>
      <c r="B1487" t="s">
        <v>20</v>
      </c>
      <c r="C1487" t="s">
        <v>24</v>
      </c>
      <c r="D1487" t="s">
        <v>28</v>
      </c>
      <c r="E1487" t="s">
        <v>36</v>
      </c>
      <c r="F1487" t="s">
        <v>39</v>
      </c>
      <c r="G1487">
        <v>63730</v>
      </c>
      <c r="H1487" t="s">
        <v>42</v>
      </c>
      <c r="I1487" t="s">
        <v>43</v>
      </c>
      <c r="J1487">
        <v>732065</v>
      </c>
      <c r="K1487">
        <v>5</v>
      </c>
      <c r="L1487">
        <v>2266</v>
      </c>
      <c r="M1487">
        <v>10</v>
      </c>
      <c r="N1487">
        <v>22310</v>
      </c>
      <c r="O1487">
        <v>25817</v>
      </c>
      <c r="P1487">
        <v>16293</v>
      </c>
      <c r="Q1487" t="s">
        <v>46</v>
      </c>
      <c r="R1487" t="s">
        <v>52</v>
      </c>
      <c r="S1487" t="s">
        <v>56</v>
      </c>
      <c r="T1487">
        <v>1</v>
      </c>
    </row>
    <row r="1488" spans="1:20" x14ac:dyDescent="0.2">
      <c r="A1488" s="4">
        <f t="shared" si="23"/>
        <v>45781</v>
      </c>
      <c r="B1488" t="s">
        <v>20</v>
      </c>
      <c r="C1488" t="s">
        <v>27</v>
      </c>
      <c r="D1488" t="s">
        <v>33</v>
      </c>
      <c r="E1488" t="s">
        <v>36</v>
      </c>
      <c r="F1488" t="s">
        <v>39</v>
      </c>
      <c r="G1488">
        <v>67557</v>
      </c>
      <c r="H1488" t="s">
        <v>42</v>
      </c>
      <c r="I1488" t="s">
        <v>43</v>
      </c>
      <c r="J1488">
        <v>399270</v>
      </c>
      <c r="K1488">
        <v>1</v>
      </c>
      <c r="L1488">
        <v>1624</v>
      </c>
      <c r="M1488">
        <v>5</v>
      </c>
      <c r="N1488">
        <v>5808</v>
      </c>
      <c r="O1488">
        <v>16699</v>
      </c>
      <c r="P1488">
        <v>1625</v>
      </c>
      <c r="Q1488" t="s">
        <v>48</v>
      </c>
      <c r="R1488" t="s">
        <v>50</v>
      </c>
      <c r="S1488" t="s">
        <v>56</v>
      </c>
      <c r="T1488">
        <v>1</v>
      </c>
    </row>
    <row r="1489" spans="1:20" x14ac:dyDescent="0.2">
      <c r="A1489" s="4">
        <f t="shared" si="23"/>
        <v>45781</v>
      </c>
      <c r="B1489" t="s">
        <v>22</v>
      </c>
      <c r="C1489" t="s">
        <v>25</v>
      </c>
      <c r="D1489" t="s">
        <v>32</v>
      </c>
      <c r="E1489" t="s">
        <v>36</v>
      </c>
      <c r="F1489" t="s">
        <v>40</v>
      </c>
      <c r="G1489">
        <v>96113</v>
      </c>
      <c r="H1489" t="s">
        <v>42</v>
      </c>
      <c r="I1489" t="s">
        <v>45</v>
      </c>
      <c r="J1489">
        <v>730904</v>
      </c>
      <c r="K1489">
        <v>2</v>
      </c>
      <c r="L1489">
        <v>793</v>
      </c>
      <c r="M1489">
        <v>15</v>
      </c>
      <c r="N1489">
        <v>10680</v>
      </c>
      <c r="O1489">
        <v>23173</v>
      </c>
      <c r="P1489">
        <v>2699</v>
      </c>
      <c r="Q1489" t="s">
        <v>47</v>
      </c>
      <c r="R1489" t="s">
        <v>52</v>
      </c>
      <c r="S1489" t="s">
        <v>53</v>
      </c>
      <c r="T1489">
        <v>3</v>
      </c>
    </row>
    <row r="1490" spans="1:20" x14ac:dyDescent="0.2">
      <c r="A1490" s="4">
        <f t="shared" si="23"/>
        <v>45782</v>
      </c>
      <c r="B1490" t="s">
        <v>22</v>
      </c>
      <c r="C1490" t="s">
        <v>24</v>
      </c>
      <c r="D1490" t="s">
        <v>33</v>
      </c>
      <c r="E1490" t="s">
        <v>34</v>
      </c>
      <c r="F1490" t="s">
        <v>40</v>
      </c>
      <c r="G1490">
        <v>76199</v>
      </c>
      <c r="H1490" t="s">
        <v>41</v>
      </c>
      <c r="I1490" t="s">
        <v>45</v>
      </c>
      <c r="J1490">
        <v>671087</v>
      </c>
      <c r="K1490">
        <v>8</v>
      </c>
      <c r="L1490">
        <v>4660</v>
      </c>
      <c r="M1490">
        <v>5</v>
      </c>
      <c r="N1490">
        <v>48487</v>
      </c>
      <c r="O1490">
        <v>4749</v>
      </c>
      <c r="P1490">
        <v>4211</v>
      </c>
      <c r="Q1490" t="s">
        <v>48</v>
      </c>
      <c r="R1490" t="s">
        <v>52</v>
      </c>
      <c r="S1490" t="s">
        <v>55</v>
      </c>
      <c r="T1490">
        <v>1</v>
      </c>
    </row>
    <row r="1491" spans="1:20" x14ac:dyDescent="0.2">
      <c r="A1491" s="4">
        <f t="shared" si="23"/>
        <v>45782</v>
      </c>
      <c r="B1491" t="s">
        <v>22</v>
      </c>
      <c r="C1491" t="s">
        <v>27</v>
      </c>
      <c r="D1491" t="s">
        <v>29</v>
      </c>
      <c r="E1491" t="s">
        <v>35</v>
      </c>
      <c r="F1491" t="s">
        <v>40</v>
      </c>
      <c r="G1491">
        <v>57301</v>
      </c>
      <c r="H1491" t="s">
        <v>41</v>
      </c>
      <c r="I1491" t="s">
        <v>44</v>
      </c>
      <c r="J1491">
        <v>325300</v>
      </c>
      <c r="K1491">
        <v>5</v>
      </c>
      <c r="L1491">
        <v>3046</v>
      </c>
      <c r="M1491">
        <v>20</v>
      </c>
      <c r="N1491">
        <v>42079</v>
      </c>
      <c r="O1491">
        <v>5746</v>
      </c>
      <c r="P1491">
        <v>6700</v>
      </c>
      <c r="Q1491" t="s">
        <v>46</v>
      </c>
      <c r="R1491" t="s">
        <v>52</v>
      </c>
      <c r="S1491" t="s">
        <v>54</v>
      </c>
      <c r="T1491">
        <v>2</v>
      </c>
    </row>
    <row r="1492" spans="1:20" x14ac:dyDescent="0.2">
      <c r="A1492" s="4">
        <f t="shared" si="23"/>
        <v>45782</v>
      </c>
      <c r="B1492" t="s">
        <v>22</v>
      </c>
      <c r="C1492" t="s">
        <v>26</v>
      </c>
      <c r="D1492" t="s">
        <v>29</v>
      </c>
      <c r="E1492" t="s">
        <v>34</v>
      </c>
      <c r="F1492" t="s">
        <v>38</v>
      </c>
      <c r="G1492">
        <v>94752</v>
      </c>
      <c r="H1492" t="s">
        <v>42</v>
      </c>
      <c r="I1492" t="s">
        <v>45</v>
      </c>
      <c r="J1492">
        <v>551464</v>
      </c>
      <c r="K1492">
        <v>2</v>
      </c>
      <c r="L1492">
        <v>575</v>
      </c>
      <c r="M1492">
        <v>5</v>
      </c>
      <c r="N1492">
        <v>25327</v>
      </c>
      <c r="O1492">
        <v>27010</v>
      </c>
      <c r="P1492">
        <v>16925</v>
      </c>
      <c r="Q1492" t="s">
        <v>49</v>
      </c>
      <c r="R1492" t="s">
        <v>51</v>
      </c>
      <c r="S1492" t="s">
        <v>56</v>
      </c>
      <c r="T1492">
        <v>3</v>
      </c>
    </row>
    <row r="1493" spans="1:20" x14ac:dyDescent="0.2">
      <c r="A1493" s="4">
        <f t="shared" si="23"/>
        <v>45782</v>
      </c>
      <c r="B1493" t="s">
        <v>20</v>
      </c>
      <c r="C1493" t="s">
        <v>26</v>
      </c>
      <c r="D1493" t="s">
        <v>31</v>
      </c>
      <c r="E1493" t="s">
        <v>35</v>
      </c>
      <c r="F1493" t="s">
        <v>40</v>
      </c>
      <c r="G1493">
        <v>57259</v>
      </c>
      <c r="H1493" t="s">
        <v>42</v>
      </c>
      <c r="I1493" t="s">
        <v>44</v>
      </c>
      <c r="J1493">
        <v>395051</v>
      </c>
      <c r="K1493">
        <v>5</v>
      </c>
      <c r="L1493">
        <v>4275</v>
      </c>
      <c r="M1493">
        <v>20</v>
      </c>
      <c r="N1493">
        <v>28834</v>
      </c>
      <c r="O1493">
        <v>13581</v>
      </c>
      <c r="P1493">
        <v>8310</v>
      </c>
      <c r="Q1493" t="s">
        <v>46</v>
      </c>
      <c r="R1493" t="s">
        <v>50</v>
      </c>
      <c r="S1493" t="s">
        <v>55</v>
      </c>
      <c r="T1493">
        <v>3</v>
      </c>
    </row>
    <row r="1494" spans="1:20" x14ac:dyDescent="0.2">
      <c r="A1494" s="4">
        <f t="shared" si="23"/>
        <v>45782</v>
      </c>
      <c r="B1494" t="s">
        <v>20</v>
      </c>
      <c r="C1494" t="s">
        <v>27</v>
      </c>
      <c r="D1494" t="s">
        <v>28</v>
      </c>
      <c r="E1494" t="s">
        <v>35</v>
      </c>
      <c r="F1494" t="s">
        <v>39</v>
      </c>
      <c r="G1494">
        <v>84801</v>
      </c>
      <c r="H1494" t="s">
        <v>41</v>
      </c>
      <c r="I1494" t="s">
        <v>45</v>
      </c>
      <c r="J1494">
        <v>107644</v>
      </c>
      <c r="K1494">
        <v>8</v>
      </c>
      <c r="L1494">
        <v>3182</v>
      </c>
      <c r="M1494">
        <v>15</v>
      </c>
      <c r="N1494">
        <v>21097</v>
      </c>
      <c r="O1494">
        <v>24579</v>
      </c>
      <c r="P1494">
        <v>2970</v>
      </c>
      <c r="Q1494" t="s">
        <v>47</v>
      </c>
      <c r="R1494" t="s">
        <v>50</v>
      </c>
      <c r="S1494" t="s">
        <v>53</v>
      </c>
      <c r="T1494">
        <v>1</v>
      </c>
    </row>
    <row r="1495" spans="1:20" x14ac:dyDescent="0.2">
      <c r="A1495" s="4">
        <f t="shared" si="23"/>
        <v>45782</v>
      </c>
      <c r="B1495" t="s">
        <v>23</v>
      </c>
      <c r="C1495" t="s">
        <v>27</v>
      </c>
      <c r="D1495" t="s">
        <v>30</v>
      </c>
      <c r="E1495" t="s">
        <v>34</v>
      </c>
      <c r="F1495" t="s">
        <v>40</v>
      </c>
      <c r="G1495">
        <v>14574</v>
      </c>
      <c r="H1495" t="s">
        <v>41</v>
      </c>
      <c r="I1495" t="s">
        <v>45</v>
      </c>
      <c r="J1495">
        <v>396727</v>
      </c>
      <c r="K1495">
        <v>4</v>
      </c>
      <c r="L1495">
        <v>3696</v>
      </c>
      <c r="M1495">
        <v>10</v>
      </c>
      <c r="N1495">
        <v>27826</v>
      </c>
      <c r="O1495">
        <v>18817</v>
      </c>
      <c r="P1495">
        <v>281</v>
      </c>
      <c r="Q1495" t="s">
        <v>46</v>
      </c>
      <c r="R1495" t="s">
        <v>51</v>
      </c>
      <c r="S1495" t="s">
        <v>54</v>
      </c>
      <c r="T1495">
        <v>3</v>
      </c>
    </row>
    <row r="1496" spans="1:20" x14ac:dyDescent="0.2">
      <c r="A1496" s="4">
        <f t="shared" si="23"/>
        <v>45782</v>
      </c>
      <c r="B1496" t="s">
        <v>23</v>
      </c>
      <c r="C1496" t="s">
        <v>24</v>
      </c>
      <c r="D1496" t="s">
        <v>30</v>
      </c>
      <c r="E1496" t="s">
        <v>36</v>
      </c>
      <c r="F1496" t="s">
        <v>39</v>
      </c>
      <c r="G1496">
        <v>98291</v>
      </c>
      <c r="H1496" t="s">
        <v>41</v>
      </c>
      <c r="I1496" t="s">
        <v>45</v>
      </c>
      <c r="J1496">
        <v>154560</v>
      </c>
      <c r="K1496">
        <v>3</v>
      </c>
      <c r="L1496">
        <v>2574</v>
      </c>
      <c r="M1496">
        <v>10</v>
      </c>
      <c r="N1496">
        <v>8118</v>
      </c>
      <c r="O1496">
        <v>7502</v>
      </c>
      <c r="P1496">
        <v>15205</v>
      </c>
      <c r="Q1496" t="s">
        <v>46</v>
      </c>
      <c r="R1496" t="s">
        <v>52</v>
      </c>
      <c r="S1496" t="s">
        <v>55</v>
      </c>
      <c r="T1496">
        <v>5</v>
      </c>
    </row>
    <row r="1497" spans="1:20" x14ac:dyDescent="0.2">
      <c r="A1497" s="4">
        <f t="shared" si="23"/>
        <v>45782</v>
      </c>
      <c r="B1497" t="s">
        <v>22</v>
      </c>
      <c r="C1497" t="s">
        <v>26</v>
      </c>
      <c r="D1497" t="s">
        <v>28</v>
      </c>
      <c r="E1497" t="s">
        <v>34</v>
      </c>
      <c r="F1497" t="s">
        <v>37</v>
      </c>
      <c r="G1497">
        <v>66776</v>
      </c>
      <c r="H1497" t="s">
        <v>41</v>
      </c>
      <c r="I1497" t="s">
        <v>43</v>
      </c>
      <c r="J1497">
        <v>595821</v>
      </c>
      <c r="K1497">
        <v>5</v>
      </c>
      <c r="L1497">
        <v>1799</v>
      </c>
      <c r="M1497">
        <v>10</v>
      </c>
      <c r="N1497">
        <v>40481</v>
      </c>
      <c r="O1497">
        <v>13960</v>
      </c>
      <c r="P1497">
        <v>7721</v>
      </c>
      <c r="Q1497" t="s">
        <v>48</v>
      </c>
      <c r="R1497" t="s">
        <v>51</v>
      </c>
      <c r="S1497" t="s">
        <v>53</v>
      </c>
      <c r="T1497">
        <v>3</v>
      </c>
    </row>
    <row r="1498" spans="1:20" x14ac:dyDescent="0.2">
      <c r="A1498" s="4">
        <f t="shared" si="23"/>
        <v>45782</v>
      </c>
      <c r="B1498" t="s">
        <v>21</v>
      </c>
      <c r="C1498" t="s">
        <v>27</v>
      </c>
      <c r="D1498" t="s">
        <v>33</v>
      </c>
      <c r="E1498" t="s">
        <v>34</v>
      </c>
      <c r="F1498" t="s">
        <v>38</v>
      </c>
      <c r="G1498">
        <v>98212</v>
      </c>
      <c r="H1498" t="s">
        <v>41</v>
      </c>
      <c r="I1498" t="s">
        <v>43</v>
      </c>
      <c r="J1498">
        <v>472778</v>
      </c>
      <c r="K1498">
        <v>7</v>
      </c>
      <c r="L1498">
        <v>3227</v>
      </c>
      <c r="M1498">
        <v>5</v>
      </c>
      <c r="N1498">
        <v>30536</v>
      </c>
      <c r="O1498">
        <v>10631</v>
      </c>
      <c r="P1498">
        <v>-3173</v>
      </c>
      <c r="Q1498" t="s">
        <v>47</v>
      </c>
      <c r="R1498" t="s">
        <v>52</v>
      </c>
      <c r="S1498" t="s">
        <v>54</v>
      </c>
      <c r="T1498">
        <v>3</v>
      </c>
    </row>
    <row r="1499" spans="1:20" x14ac:dyDescent="0.2">
      <c r="A1499" s="4">
        <f t="shared" si="23"/>
        <v>45782</v>
      </c>
      <c r="B1499" t="s">
        <v>21</v>
      </c>
      <c r="C1499" t="s">
        <v>26</v>
      </c>
      <c r="D1499" t="s">
        <v>32</v>
      </c>
      <c r="E1499" t="s">
        <v>35</v>
      </c>
      <c r="F1499" t="s">
        <v>38</v>
      </c>
      <c r="G1499">
        <v>97097</v>
      </c>
      <c r="H1499" t="s">
        <v>41</v>
      </c>
      <c r="I1499" t="s">
        <v>43</v>
      </c>
      <c r="J1499">
        <v>729877</v>
      </c>
      <c r="K1499">
        <v>2</v>
      </c>
      <c r="L1499">
        <v>4678</v>
      </c>
      <c r="M1499">
        <v>15</v>
      </c>
      <c r="N1499">
        <v>16707</v>
      </c>
      <c r="O1499">
        <v>5277</v>
      </c>
      <c r="P1499">
        <v>-889</v>
      </c>
      <c r="Q1499" t="s">
        <v>48</v>
      </c>
      <c r="R1499" t="s">
        <v>52</v>
      </c>
      <c r="S1499" t="s">
        <v>55</v>
      </c>
      <c r="T1499">
        <v>2</v>
      </c>
    </row>
    <row r="1500" spans="1:20" x14ac:dyDescent="0.2">
      <c r="A1500" s="4">
        <f t="shared" si="23"/>
        <v>45782</v>
      </c>
      <c r="B1500" t="s">
        <v>20</v>
      </c>
      <c r="C1500" t="s">
        <v>27</v>
      </c>
      <c r="D1500" t="s">
        <v>33</v>
      </c>
      <c r="E1500" t="s">
        <v>35</v>
      </c>
      <c r="F1500" t="s">
        <v>37</v>
      </c>
      <c r="G1500">
        <v>34737</v>
      </c>
      <c r="H1500" t="s">
        <v>41</v>
      </c>
      <c r="I1500" t="s">
        <v>44</v>
      </c>
      <c r="J1500">
        <v>404132</v>
      </c>
      <c r="K1500">
        <v>1</v>
      </c>
      <c r="L1500">
        <v>4034</v>
      </c>
      <c r="M1500">
        <v>15</v>
      </c>
      <c r="N1500">
        <v>27567</v>
      </c>
      <c r="O1500">
        <v>28544</v>
      </c>
      <c r="P1500">
        <v>10318</v>
      </c>
      <c r="Q1500" t="s">
        <v>49</v>
      </c>
      <c r="R1500" t="s">
        <v>52</v>
      </c>
      <c r="S1500" t="s">
        <v>53</v>
      </c>
      <c r="T1500">
        <v>5</v>
      </c>
    </row>
    <row r="1501" spans="1:20" x14ac:dyDescent="0.2">
      <c r="A1501" s="4">
        <f t="shared" si="23"/>
        <v>45782</v>
      </c>
      <c r="B1501" t="s">
        <v>20</v>
      </c>
      <c r="C1501" t="s">
        <v>26</v>
      </c>
      <c r="D1501" t="s">
        <v>28</v>
      </c>
      <c r="E1501" t="s">
        <v>35</v>
      </c>
      <c r="F1501" t="s">
        <v>39</v>
      </c>
      <c r="G1501">
        <v>33390</v>
      </c>
      <c r="H1501" t="s">
        <v>41</v>
      </c>
      <c r="I1501" t="s">
        <v>44</v>
      </c>
      <c r="J1501">
        <v>503662</v>
      </c>
      <c r="K1501">
        <v>5</v>
      </c>
      <c r="L1501">
        <v>2553</v>
      </c>
      <c r="M1501">
        <v>20</v>
      </c>
      <c r="N1501">
        <v>26975</v>
      </c>
      <c r="O1501">
        <v>5887</v>
      </c>
      <c r="P1501">
        <v>3811</v>
      </c>
      <c r="Q1501" t="s">
        <v>49</v>
      </c>
      <c r="R1501" t="s">
        <v>52</v>
      </c>
      <c r="S1501" t="s">
        <v>56</v>
      </c>
      <c r="T1501">
        <v>3</v>
      </c>
    </row>
    <row r="1502" spans="1:20" x14ac:dyDescent="0.2">
      <c r="A1502" s="4">
        <f t="shared" si="23"/>
        <v>45783</v>
      </c>
      <c r="B1502" t="s">
        <v>20</v>
      </c>
      <c r="C1502" t="s">
        <v>25</v>
      </c>
      <c r="D1502" t="s">
        <v>28</v>
      </c>
      <c r="E1502" t="s">
        <v>36</v>
      </c>
      <c r="F1502" t="s">
        <v>38</v>
      </c>
      <c r="G1502">
        <v>62330</v>
      </c>
      <c r="H1502" t="s">
        <v>41</v>
      </c>
      <c r="I1502" t="s">
        <v>43</v>
      </c>
      <c r="J1502">
        <v>385306</v>
      </c>
      <c r="K1502">
        <v>7</v>
      </c>
      <c r="L1502">
        <v>2199</v>
      </c>
      <c r="M1502">
        <v>15</v>
      </c>
      <c r="N1502">
        <v>14596</v>
      </c>
      <c r="O1502">
        <v>9103</v>
      </c>
      <c r="P1502">
        <v>-4312</v>
      </c>
      <c r="Q1502" t="s">
        <v>47</v>
      </c>
      <c r="R1502" t="s">
        <v>51</v>
      </c>
      <c r="S1502" t="s">
        <v>56</v>
      </c>
      <c r="T1502">
        <v>2</v>
      </c>
    </row>
    <row r="1503" spans="1:20" x14ac:dyDescent="0.2">
      <c r="A1503" s="4">
        <f t="shared" si="23"/>
        <v>45783</v>
      </c>
      <c r="B1503" t="s">
        <v>23</v>
      </c>
      <c r="C1503" t="s">
        <v>24</v>
      </c>
      <c r="D1503" t="s">
        <v>32</v>
      </c>
      <c r="E1503" t="s">
        <v>34</v>
      </c>
      <c r="F1503" t="s">
        <v>40</v>
      </c>
      <c r="G1503">
        <v>81082</v>
      </c>
      <c r="H1503" t="s">
        <v>42</v>
      </c>
      <c r="I1503" t="s">
        <v>43</v>
      </c>
      <c r="J1503">
        <v>245222</v>
      </c>
      <c r="K1503">
        <v>8</v>
      </c>
      <c r="L1503">
        <v>4963</v>
      </c>
      <c r="M1503">
        <v>10</v>
      </c>
      <c r="N1503">
        <v>38867</v>
      </c>
      <c r="O1503">
        <v>13954</v>
      </c>
      <c r="P1503">
        <v>5304</v>
      </c>
      <c r="Q1503" t="s">
        <v>49</v>
      </c>
      <c r="R1503" t="s">
        <v>52</v>
      </c>
      <c r="S1503" t="s">
        <v>53</v>
      </c>
      <c r="T1503">
        <v>5</v>
      </c>
    </row>
    <row r="1504" spans="1:20" x14ac:dyDescent="0.2">
      <c r="A1504" s="4">
        <f t="shared" si="23"/>
        <v>45783</v>
      </c>
      <c r="B1504" t="s">
        <v>23</v>
      </c>
      <c r="C1504" t="s">
        <v>26</v>
      </c>
      <c r="D1504" t="s">
        <v>31</v>
      </c>
      <c r="E1504" t="s">
        <v>34</v>
      </c>
      <c r="F1504" t="s">
        <v>39</v>
      </c>
      <c r="G1504">
        <v>63642</v>
      </c>
      <c r="H1504" t="s">
        <v>41</v>
      </c>
      <c r="I1504" t="s">
        <v>45</v>
      </c>
      <c r="J1504">
        <v>195373</v>
      </c>
      <c r="K1504">
        <v>8</v>
      </c>
      <c r="L1504">
        <v>3018</v>
      </c>
      <c r="M1504">
        <v>15</v>
      </c>
      <c r="N1504">
        <v>28143</v>
      </c>
      <c r="O1504">
        <v>6933</v>
      </c>
      <c r="P1504">
        <v>7862</v>
      </c>
      <c r="Q1504" t="s">
        <v>49</v>
      </c>
      <c r="R1504" t="s">
        <v>51</v>
      </c>
      <c r="S1504" t="s">
        <v>54</v>
      </c>
      <c r="T1504">
        <v>3</v>
      </c>
    </row>
    <row r="1505" spans="1:20" x14ac:dyDescent="0.2">
      <c r="A1505" s="4">
        <f t="shared" si="23"/>
        <v>45783</v>
      </c>
      <c r="B1505" t="s">
        <v>20</v>
      </c>
      <c r="C1505" t="s">
        <v>25</v>
      </c>
      <c r="D1505" t="s">
        <v>31</v>
      </c>
      <c r="E1505" t="s">
        <v>36</v>
      </c>
      <c r="F1505" t="s">
        <v>38</v>
      </c>
      <c r="G1505">
        <v>31280</v>
      </c>
      <c r="H1505" t="s">
        <v>41</v>
      </c>
      <c r="I1505" t="s">
        <v>45</v>
      </c>
      <c r="J1505">
        <v>610323</v>
      </c>
      <c r="K1505">
        <v>9</v>
      </c>
      <c r="L1505">
        <v>2237</v>
      </c>
      <c r="M1505">
        <v>20</v>
      </c>
      <c r="N1505">
        <v>5817</v>
      </c>
      <c r="O1505">
        <v>14013</v>
      </c>
      <c r="P1505">
        <v>12203</v>
      </c>
      <c r="Q1505" t="s">
        <v>46</v>
      </c>
      <c r="R1505" t="s">
        <v>52</v>
      </c>
      <c r="S1505" t="s">
        <v>55</v>
      </c>
      <c r="T1505">
        <v>1</v>
      </c>
    </row>
    <row r="1506" spans="1:20" x14ac:dyDescent="0.2">
      <c r="A1506" s="4">
        <f t="shared" si="23"/>
        <v>45783</v>
      </c>
      <c r="B1506" t="s">
        <v>20</v>
      </c>
      <c r="C1506" t="s">
        <v>26</v>
      </c>
      <c r="D1506" t="s">
        <v>32</v>
      </c>
      <c r="E1506" t="s">
        <v>34</v>
      </c>
      <c r="F1506" t="s">
        <v>37</v>
      </c>
      <c r="G1506">
        <v>31037</v>
      </c>
      <c r="H1506" t="s">
        <v>42</v>
      </c>
      <c r="I1506" t="s">
        <v>44</v>
      </c>
      <c r="J1506">
        <v>619399</v>
      </c>
      <c r="K1506">
        <v>1</v>
      </c>
      <c r="L1506">
        <v>2430</v>
      </c>
      <c r="M1506">
        <v>15</v>
      </c>
      <c r="N1506">
        <v>28849</v>
      </c>
      <c r="O1506">
        <v>24891</v>
      </c>
      <c r="P1506">
        <v>1216</v>
      </c>
      <c r="Q1506" t="s">
        <v>48</v>
      </c>
      <c r="R1506" t="s">
        <v>51</v>
      </c>
      <c r="S1506" t="s">
        <v>54</v>
      </c>
      <c r="T1506">
        <v>3</v>
      </c>
    </row>
    <row r="1507" spans="1:20" x14ac:dyDescent="0.2">
      <c r="A1507" s="4">
        <f t="shared" si="23"/>
        <v>45783</v>
      </c>
      <c r="B1507" t="s">
        <v>20</v>
      </c>
      <c r="C1507" t="s">
        <v>26</v>
      </c>
      <c r="D1507" t="s">
        <v>31</v>
      </c>
      <c r="E1507" t="s">
        <v>34</v>
      </c>
      <c r="F1507" t="s">
        <v>39</v>
      </c>
      <c r="G1507">
        <v>50576</v>
      </c>
      <c r="H1507" t="s">
        <v>41</v>
      </c>
      <c r="I1507" t="s">
        <v>44</v>
      </c>
      <c r="J1507">
        <v>660291</v>
      </c>
      <c r="K1507">
        <v>7</v>
      </c>
      <c r="L1507">
        <v>869</v>
      </c>
      <c r="M1507">
        <v>15</v>
      </c>
      <c r="N1507">
        <v>8482</v>
      </c>
      <c r="O1507">
        <v>5448</v>
      </c>
      <c r="P1507">
        <v>13635</v>
      </c>
      <c r="Q1507" t="s">
        <v>48</v>
      </c>
      <c r="R1507" t="s">
        <v>50</v>
      </c>
      <c r="S1507" t="s">
        <v>55</v>
      </c>
      <c r="T1507">
        <v>5</v>
      </c>
    </row>
    <row r="1508" spans="1:20" x14ac:dyDescent="0.2">
      <c r="A1508" s="4">
        <f t="shared" si="23"/>
        <v>45783</v>
      </c>
      <c r="B1508" t="s">
        <v>21</v>
      </c>
      <c r="C1508" t="s">
        <v>25</v>
      </c>
      <c r="D1508" t="s">
        <v>30</v>
      </c>
      <c r="E1508" t="s">
        <v>35</v>
      </c>
      <c r="F1508" t="s">
        <v>38</v>
      </c>
      <c r="G1508">
        <v>38564</v>
      </c>
      <c r="H1508" t="s">
        <v>41</v>
      </c>
      <c r="I1508" t="s">
        <v>45</v>
      </c>
      <c r="J1508">
        <v>151746</v>
      </c>
      <c r="K1508">
        <v>8</v>
      </c>
      <c r="L1508">
        <v>4239</v>
      </c>
      <c r="M1508">
        <v>10</v>
      </c>
      <c r="N1508">
        <v>11317</v>
      </c>
      <c r="O1508">
        <v>29740</v>
      </c>
      <c r="P1508">
        <v>13685</v>
      </c>
      <c r="Q1508" t="s">
        <v>48</v>
      </c>
      <c r="R1508" t="s">
        <v>51</v>
      </c>
      <c r="S1508" t="s">
        <v>55</v>
      </c>
      <c r="T1508">
        <v>3</v>
      </c>
    </row>
    <row r="1509" spans="1:20" x14ac:dyDescent="0.2">
      <c r="A1509" s="4">
        <f t="shared" si="23"/>
        <v>45783</v>
      </c>
      <c r="B1509" t="s">
        <v>23</v>
      </c>
      <c r="C1509" t="s">
        <v>26</v>
      </c>
      <c r="D1509" t="s">
        <v>31</v>
      </c>
      <c r="E1509" t="s">
        <v>36</v>
      </c>
      <c r="F1509" t="s">
        <v>37</v>
      </c>
      <c r="G1509">
        <v>95439</v>
      </c>
      <c r="H1509" t="s">
        <v>42</v>
      </c>
      <c r="I1509" t="s">
        <v>44</v>
      </c>
      <c r="J1509">
        <v>166923</v>
      </c>
      <c r="K1509">
        <v>6</v>
      </c>
      <c r="L1509">
        <v>4873</v>
      </c>
      <c r="M1509">
        <v>15</v>
      </c>
      <c r="N1509">
        <v>24284</v>
      </c>
      <c r="O1509">
        <v>9668</v>
      </c>
      <c r="P1509">
        <v>6835</v>
      </c>
      <c r="Q1509" t="s">
        <v>47</v>
      </c>
      <c r="R1509" t="s">
        <v>50</v>
      </c>
      <c r="S1509" t="s">
        <v>54</v>
      </c>
      <c r="T1509">
        <v>5</v>
      </c>
    </row>
    <row r="1510" spans="1:20" x14ac:dyDescent="0.2">
      <c r="A1510" s="4">
        <f t="shared" si="23"/>
        <v>45783</v>
      </c>
      <c r="B1510" t="s">
        <v>21</v>
      </c>
      <c r="C1510" t="s">
        <v>26</v>
      </c>
      <c r="D1510" t="s">
        <v>31</v>
      </c>
      <c r="E1510" t="s">
        <v>35</v>
      </c>
      <c r="F1510" t="s">
        <v>39</v>
      </c>
      <c r="G1510">
        <v>99928</v>
      </c>
      <c r="H1510" t="s">
        <v>41</v>
      </c>
      <c r="I1510" t="s">
        <v>43</v>
      </c>
      <c r="J1510">
        <v>570961</v>
      </c>
      <c r="K1510">
        <v>4</v>
      </c>
      <c r="L1510">
        <v>839</v>
      </c>
      <c r="M1510">
        <v>5</v>
      </c>
      <c r="N1510">
        <v>38091</v>
      </c>
      <c r="O1510">
        <v>29996</v>
      </c>
      <c r="P1510">
        <v>-2340</v>
      </c>
      <c r="Q1510" t="s">
        <v>46</v>
      </c>
      <c r="R1510" t="s">
        <v>51</v>
      </c>
      <c r="S1510" t="s">
        <v>56</v>
      </c>
      <c r="T1510">
        <v>1</v>
      </c>
    </row>
    <row r="1511" spans="1:20" x14ac:dyDescent="0.2">
      <c r="A1511" s="4">
        <f t="shared" si="23"/>
        <v>45783</v>
      </c>
      <c r="B1511" t="s">
        <v>21</v>
      </c>
      <c r="C1511" t="s">
        <v>24</v>
      </c>
      <c r="D1511" t="s">
        <v>31</v>
      </c>
      <c r="E1511" t="s">
        <v>36</v>
      </c>
      <c r="F1511" t="s">
        <v>40</v>
      </c>
      <c r="G1511">
        <v>38087</v>
      </c>
      <c r="H1511" t="s">
        <v>42</v>
      </c>
      <c r="I1511" t="s">
        <v>45</v>
      </c>
      <c r="J1511">
        <v>756343</v>
      </c>
      <c r="K1511">
        <v>7</v>
      </c>
      <c r="L1511">
        <v>3362</v>
      </c>
      <c r="M1511">
        <v>20</v>
      </c>
      <c r="N1511">
        <v>42414</v>
      </c>
      <c r="O1511">
        <v>29141</v>
      </c>
      <c r="P1511">
        <v>17032</v>
      </c>
      <c r="Q1511" t="s">
        <v>46</v>
      </c>
      <c r="R1511" t="s">
        <v>50</v>
      </c>
      <c r="S1511" t="s">
        <v>56</v>
      </c>
      <c r="T1511">
        <v>3</v>
      </c>
    </row>
    <row r="1512" spans="1:20" x14ac:dyDescent="0.2">
      <c r="A1512" s="4">
        <f t="shared" si="23"/>
        <v>45783</v>
      </c>
      <c r="B1512" t="s">
        <v>20</v>
      </c>
      <c r="C1512" t="s">
        <v>25</v>
      </c>
      <c r="D1512" t="s">
        <v>30</v>
      </c>
      <c r="E1512" t="s">
        <v>35</v>
      </c>
      <c r="F1512" t="s">
        <v>39</v>
      </c>
      <c r="G1512">
        <v>97829</v>
      </c>
      <c r="H1512" t="s">
        <v>42</v>
      </c>
      <c r="I1512" t="s">
        <v>45</v>
      </c>
      <c r="J1512">
        <v>489454</v>
      </c>
      <c r="K1512">
        <v>3</v>
      </c>
      <c r="L1512">
        <v>1113</v>
      </c>
      <c r="M1512">
        <v>20</v>
      </c>
      <c r="N1512">
        <v>13691</v>
      </c>
      <c r="O1512">
        <v>26894</v>
      </c>
      <c r="P1512">
        <v>5434</v>
      </c>
      <c r="Q1512" t="s">
        <v>47</v>
      </c>
      <c r="R1512" t="s">
        <v>51</v>
      </c>
      <c r="S1512" t="s">
        <v>55</v>
      </c>
      <c r="T1512">
        <v>5</v>
      </c>
    </row>
    <row r="1513" spans="1:20" x14ac:dyDescent="0.2">
      <c r="A1513" s="4">
        <f t="shared" si="23"/>
        <v>45783</v>
      </c>
      <c r="B1513" t="s">
        <v>20</v>
      </c>
      <c r="C1513" t="s">
        <v>25</v>
      </c>
      <c r="D1513" t="s">
        <v>31</v>
      </c>
      <c r="E1513" t="s">
        <v>34</v>
      </c>
      <c r="F1513" t="s">
        <v>40</v>
      </c>
      <c r="G1513">
        <v>86213</v>
      </c>
      <c r="H1513" t="s">
        <v>41</v>
      </c>
      <c r="I1513" t="s">
        <v>44</v>
      </c>
      <c r="J1513">
        <v>147114</v>
      </c>
      <c r="K1513">
        <v>2</v>
      </c>
      <c r="L1513">
        <v>1603</v>
      </c>
      <c r="M1513">
        <v>20</v>
      </c>
      <c r="N1513">
        <v>3565</v>
      </c>
      <c r="O1513">
        <v>22712</v>
      </c>
      <c r="P1513">
        <v>5490</v>
      </c>
      <c r="Q1513" t="s">
        <v>48</v>
      </c>
      <c r="R1513" t="s">
        <v>52</v>
      </c>
      <c r="S1513" t="s">
        <v>56</v>
      </c>
      <c r="T1513">
        <v>2</v>
      </c>
    </row>
    <row r="1514" spans="1:20" x14ac:dyDescent="0.2">
      <c r="A1514" s="4">
        <f t="shared" si="23"/>
        <v>45784</v>
      </c>
      <c r="B1514" t="s">
        <v>22</v>
      </c>
      <c r="C1514" t="s">
        <v>27</v>
      </c>
      <c r="D1514" t="s">
        <v>29</v>
      </c>
      <c r="E1514" t="s">
        <v>36</v>
      </c>
      <c r="F1514" t="s">
        <v>39</v>
      </c>
      <c r="G1514">
        <v>22803</v>
      </c>
      <c r="H1514" t="s">
        <v>42</v>
      </c>
      <c r="I1514" t="s">
        <v>45</v>
      </c>
      <c r="J1514">
        <v>721975</v>
      </c>
      <c r="K1514">
        <v>6</v>
      </c>
      <c r="L1514">
        <v>4277</v>
      </c>
      <c r="M1514">
        <v>15</v>
      </c>
      <c r="N1514">
        <v>43878</v>
      </c>
      <c r="O1514">
        <v>6194</v>
      </c>
      <c r="P1514">
        <v>662</v>
      </c>
      <c r="Q1514" t="s">
        <v>46</v>
      </c>
      <c r="R1514" t="s">
        <v>50</v>
      </c>
      <c r="S1514" t="s">
        <v>56</v>
      </c>
      <c r="T1514">
        <v>3</v>
      </c>
    </row>
    <row r="1515" spans="1:20" x14ac:dyDescent="0.2">
      <c r="A1515" s="4">
        <f t="shared" si="23"/>
        <v>45784</v>
      </c>
      <c r="B1515" t="s">
        <v>22</v>
      </c>
      <c r="C1515" t="s">
        <v>26</v>
      </c>
      <c r="D1515" t="s">
        <v>30</v>
      </c>
      <c r="E1515" t="s">
        <v>36</v>
      </c>
      <c r="F1515" t="s">
        <v>37</v>
      </c>
      <c r="G1515">
        <v>56002</v>
      </c>
      <c r="H1515" t="s">
        <v>42</v>
      </c>
      <c r="I1515" t="s">
        <v>45</v>
      </c>
      <c r="J1515">
        <v>151274</v>
      </c>
      <c r="K1515">
        <v>2</v>
      </c>
      <c r="L1515">
        <v>1292</v>
      </c>
      <c r="M1515">
        <v>5</v>
      </c>
      <c r="N1515">
        <v>23003</v>
      </c>
      <c r="O1515">
        <v>15622</v>
      </c>
      <c r="P1515">
        <v>-4046</v>
      </c>
      <c r="Q1515" t="s">
        <v>46</v>
      </c>
      <c r="R1515" t="s">
        <v>52</v>
      </c>
      <c r="S1515" t="s">
        <v>56</v>
      </c>
      <c r="T1515">
        <v>1</v>
      </c>
    </row>
    <row r="1516" spans="1:20" x14ac:dyDescent="0.2">
      <c r="A1516" s="4">
        <f t="shared" si="23"/>
        <v>45784</v>
      </c>
      <c r="B1516" t="s">
        <v>21</v>
      </c>
      <c r="C1516" t="s">
        <v>24</v>
      </c>
      <c r="D1516" t="s">
        <v>32</v>
      </c>
      <c r="E1516" t="s">
        <v>35</v>
      </c>
      <c r="F1516" t="s">
        <v>40</v>
      </c>
      <c r="G1516">
        <v>76761</v>
      </c>
      <c r="H1516" t="s">
        <v>42</v>
      </c>
      <c r="I1516" t="s">
        <v>43</v>
      </c>
      <c r="J1516">
        <v>318411</v>
      </c>
      <c r="K1516">
        <v>6</v>
      </c>
      <c r="L1516">
        <v>566</v>
      </c>
      <c r="M1516">
        <v>20</v>
      </c>
      <c r="N1516">
        <v>17850</v>
      </c>
      <c r="O1516">
        <v>6350</v>
      </c>
      <c r="P1516">
        <v>1453</v>
      </c>
      <c r="Q1516" t="s">
        <v>48</v>
      </c>
      <c r="R1516" t="s">
        <v>50</v>
      </c>
      <c r="S1516" t="s">
        <v>54</v>
      </c>
      <c r="T1516">
        <v>2</v>
      </c>
    </row>
    <row r="1517" spans="1:20" x14ac:dyDescent="0.2">
      <c r="A1517" s="4">
        <f t="shared" si="23"/>
        <v>45784</v>
      </c>
      <c r="B1517" t="s">
        <v>23</v>
      </c>
      <c r="C1517" t="s">
        <v>26</v>
      </c>
      <c r="D1517" t="s">
        <v>33</v>
      </c>
      <c r="E1517" t="s">
        <v>36</v>
      </c>
      <c r="F1517" t="s">
        <v>40</v>
      </c>
      <c r="G1517">
        <v>81310</v>
      </c>
      <c r="H1517" t="s">
        <v>42</v>
      </c>
      <c r="I1517" t="s">
        <v>45</v>
      </c>
      <c r="J1517">
        <v>905810</v>
      </c>
      <c r="K1517">
        <v>3</v>
      </c>
      <c r="L1517">
        <v>4810</v>
      </c>
      <c r="M1517">
        <v>0</v>
      </c>
      <c r="N1517">
        <v>42135</v>
      </c>
      <c r="O1517">
        <v>6696</v>
      </c>
      <c r="P1517">
        <v>15325</v>
      </c>
      <c r="Q1517" t="s">
        <v>49</v>
      </c>
      <c r="R1517" t="s">
        <v>52</v>
      </c>
      <c r="S1517" t="s">
        <v>53</v>
      </c>
      <c r="T1517">
        <v>3</v>
      </c>
    </row>
    <row r="1518" spans="1:20" x14ac:dyDescent="0.2">
      <c r="A1518" s="4">
        <f t="shared" si="23"/>
        <v>45784</v>
      </c>
      <c r="B1518" t="s">
        <v>20</v>
      </c>
      <c r="C1518" t="s">
        <v>26</v>
      </c>
      <c r="D1518" t="s">
        <v>32</v>
      </c>
      <c r="E1518" t="s">
        <v>34</v>
      </c>
      <c r="F1518" t="s">
        <v>39</v>
      </c>
      <c r="G1518">
        <v>88579</v>
      </c>
      <c r="H1518" t="s">
        <v>41</v>
      </c>
      <c r="I1518" t="s">
        <v>45</v>
      </c>
      <c r="J1518">
        <v>352816</v>
      </c>
      <c r="K1518">
        <v>2</v>
      </c>
      <c r="L1518">
        <v>4295</v>
      </c>
      <c r="M1518">
        <v>10</v>
      </c>
      <c r="N1518">
        <v>6119</v>
      </c>
      <c r="O1518">
        <v>29754</v>
      </c>
      <c r="P1518">
        <v>9105</v>
      </c>
      <c r="Q1518" t="s">
        <v>47</v>
      </c>
      <c r="R1518" t="s">
        <v>52</v>
      </c>
      <c r="S1518" t="s">
        <v>53</v>
      </c>
      <c r="T1518">
        <v>5</v>
      </c>
    </row>
    <row r="1519" spans="1:20" x14ac:dyDescent="0.2">
      <c r="A1519" s="4">
        <f t="shared" si="23"/>
        <v>45784</v>
      </c>
      <c r="B1519" t="s">
        <v>20</v>
      </c>
      <c r="C1519" t="s">
        <v>27</v>
      </c>
      <c r="D1519" t="s">
        <v>33</v>
      </c>
      <c r="E1519" t="s">
        <v>34</v>
      </c>
      <c r="F1519" t="s">
        <v>38</v>
      </c>
      <c r="G1519">
        <v>26163</v>
      </c>
      <c r="H1519" t="s">
        <v>42</v>
      </c>
      <c r="I1519" t="s">
        <v>45</v>
      </c>
      <c r="J1519">
        <v>369692</v>
      </c>
      <c r="K1519">
        <v>8</v>
      </c>
      <c r="L1519">
        <v>1070</v>
      </c>
      <c r="M1519">
        <v>0</v>
      </c>
      <c r="N1519">
        <v>49866</v>
      </c>
      <c r="O1519">
        <v>4657</v>
      </c>
      <c r="P1519">
        <v>16132</v>
      </c>
      <c r="Q1519" t="s">
        <v>46</v>
      </c>
      <c r="R1519" t="s">
        <v>51</v>
      </c>
      <c r="S1519" t="s">
        <v>56</v>
      </c>
      <c r="T1519">
        <v>4</v>
      </c>
    </row>
    <row r="1520" spans="1:20" x14ac:dyDescent="0.2">
      <c r="A1520" s="4">
        <f t="shared" si="23"/>
        <v>45784</v>
      </c>
      <c r="B1520" t="s">
        <v>21</v>
      </c>
      <c r="C1520" t="s">
        <v>26</v>
      </c>
      <c r="D1520" t="s">
        <v>32</v>
      </c>
      <c r="E1520" t="s">
        <v>34</v>
      </c>
      <c r="F1520" t="s">
        <v>40</v>
      </c>
      <c r="G1520">
        <v>78380</v>
      </c>
      <c r="H1520" t="s">
        <v>42</v>
      </c>
      <c r="I1520" t="s">
        <v>45</v>
      </c>
      <c r="J1520">
        <v>663909</v>
      </c>
      <c r="K1520">
        <v>4</v>
      </c>
      <c r="L1520">
        <v>1039</v>
      </c>
      <c r="M1520">
        <v>0</v>
      </c>
      <c r="N1520">
        <v>20038</v>
      </c>
      <c r="O1520">
        <v>10480</v>
      </c>
      <c r="P1520">
        <v>2412</v>
      </c>
      <c r="Q1520" t="s">
        <v>48</v>
      </c>
      <c r="R1520" t="s">
        <v>52</v>
      </c>
      <c r="S1520" t="s">
        <v>56</v>
      </c>
      <c r="T1520">
        <v>2</v>
      </c>
    </row>
    <row r="1521" spans="1:20" x14ac:dyDescent="0.2">
      <c r="A1521" s="4">
        <f t="shared" si="23"/>
        <v>45784</v>
      </c>
      <c r="B1521" t="s">
        <v>22</v>
      </c>
      <c r="C1521" t="s">
        <v>24</v>
      </c>
      <c r="D1521" t="s">
        <v>29</v>
      </c>
      <c r="E1521" t="s">
        <v>35</v>
      </c>
      <c r="F1521" t="s">
        <v>39</v>
      </c>
      <c r="G1521">
        <v>82883</v>
      </c>
      <c r="H1521" t="s">
        <v>41</v>
      </c>
      <c r="I1521" t="s">
        <v>43</v>
      </c>
      <c r="J1521">
        <v>872948</v>
      </c>
      <c r="K1521">
        <v>4</v>
      </c>
      <c r="L1521">
        <v>616</v>
      </c>
      <c r="M1521">
        <v>20</v>
      </c>
      <c r="N1521">
        <v>44573</v>
      </c>
      <c r="O1521">
        <v>1268</v>
      </c>
      <c r="P1521">
        <v>7562</v>
      </c>
      <c r="Q1521" t="s">
        <v>49</v>
      </c>
      <c r="R1521" t="s">
        <v>50</v>
      </c>
      <c r="S1521" t="s">
        <v>54</v>
      </c>
      <c r="T1521">
        <v>5</v>
      </c>
    </row>
    <row r="1522" spans="1:20" x14ac:dyDescent="0.2">
      <c r="A1522" s="4">
        <f t="shared" si="23"/>
        <v>45784</v>
      </c>
      <c r="B1522" t="s">
        <v>23</v>
      </c>
      <c r="C1522" t="s">
        <v>24</v>
      </c>
      <c r="D1522" t="s">
        <v>33</v>
      </c>
      <c r="E1522" t="s">
        <v>36</v>
      </c>
      <c r="F1522" t="s">
        <v>37</v>
      </c>
      <c r="G1522">
        <v>61885</v>
      </c>
      <c r="H1522" t="s">
        <v>42</v>
      </c>
      <c r="I1522" t="s">
        <v>45</v>
      </c>
      <c r="J1522">
        <v>821671</v>
      </c>
      <c r="K1522">
        <v>7</v>
      </c>
      <c r="L1522">
        <v>2698</v>
      </c>
      <c r="M1522">
        <v>0</v>
      </c>
      <c r="N1522">
        <v>2241</v>
      </c>
      <c r="O1522">
        <v>20319</v>
      </c>
      <c r="P1522">
        <v>12631</v>
      </c>
      <c r="Q1522" t="s">
        <v>48</v>
      </c>
      <c r="R1522" t="s">
        <v>50</v>
      </c>
      <c r="S1522" t="s">
        <v>56</v>
      </c>
      <c r="T1522">
        <v>2</v>
      </c>
    </row>
    <row r="1523" spans="1:20" x14ac:dyDescent="0.2">
      <c r="A1523" s="4">
        <f t="shared" si="23"/>
        <v>45784</v>
      </c>
      <c r="B1523" t="s">
        <v>22</v>
      </c>
      <c r="C1523" t="s">
        <v>27</v>
      </c>
      <c r="D1523" t="s">
        <v>33</v>
      </c>
      <c r="E1523" t="s">
        <v>35</v>
      </c>
      <c r="F1523" t="s">
        <v>39</v>
      </c>
      <c r="G1523">
        <v>96340</v>
      </c>
      <c r="H1523" t="s">
        <v>41</v>
      </c>
      <c r="I1523" t="s">
        <v>43</v>
      </c>
      <c r="J1523">
        <v>357870</v>
      </c>
      <c r="K1523">
        <v>8</v>
      </c>
      <c r="L1523">
        <v>3531</v>
      </c>
      <c r="M1523">
        <v>0</v>
      </c>
      <c r="N1523">
        <v>6332</v>
      </c>
      <c r="O1523">
        <v>13588</v>
      </c>
      <c r="P1523">
        <v>16870</v>
      </c>
      <c r="Q1523" t="s">
        <v>48</v>
      </c>
      <c r="R1523" t="s">
        <v>50</v>
      </c>
      <c r="S1523" t="s">
        <v>55</v>
      </c>
      <c r="T1523">
        <v>3</v>
      </c>
    </row>
    <row r="1524" spans="1:20" x14ac:dyDescent="0.2">
      <c r="A1524" s="4">
        <f t="shared" si="23"/>
        <v>45784</v>
      </c>
      <c r="B1524" t="s">
        <v>22</v>
      </c>
      <c r="C1524" t="s">
        <v>26</v>
      </c>
      <c r="D1524" t="s">
        <v>28</v>
      </c>
      <c r="E1524" t="s">
        <v>34</v>
      </c>
      <c r="F1524" t="s">
        <v>39</v>
      </c>
      <c r="G1524">
        <v>46764</v>
      </c>
      <c r="H1524" t="s">
        <v>42</v>
      </c>
      <c r="I1524" t="s">
        <v>43</v>
      </c>
      <c r="J1524">
        <v>711189</v>
      </c>
      <c r="K1524">
        <v>9</v>
      </c>
      <c r="L1524">
        <v>3956</v>
      </c>
      <c r="M1524">
        <v>5</v>
      </c>
      <c r="N1524">
        <v>37837</v>
      </c>
      <c r="O1524">
        <v>26597</v>
      </c>
      <c r="P1524">
        <v>7826</v>
      </c>
      <c r="Q1524" t="s">
        <v>49</v>
      </c>
      <c r="R1524" t="s">
        <v>51</v>
      </c>
      <c r="S1524" t="s">
        <v>53</v>
      </c>
      <c r="T1524">
        <v>1</v>
      </c>
    </row>
    <row r="1525" spans="1:20" x14ac:dyDescent="0.2">
      <c r="A1525" s="4">
        <f t="shared" si="23"/>
        <v>45784</v>
      </c>
      <c r="B1525" t="s">
        <v>22</v>
      </c>
      <c r="C1525" t="s">
        <v>24</v>
      </c>
      <c r="D1525" t="s">
        <v>33</v>
      </c>
      <c r="E1525" t="s">
        <v>36</v>
      </c>
      <c r="F1525" t="s">
        <v>40</v>
      </c>
      <c r="G1525">
        <v>72126</v>
      </c>
      <c r="H1525" t="s">
        <v>41</v>
      </c>
      <c r="I1525" t="s">
        <v>43</v>
      </c>
      <c r="J1525">
        <v>851603</v>
      </c>
      <c r="K1525">
        <v>8</v>
      </c>
      <c r="L1525">
        <v>3551</v>
      </c>
      <c r="M1525">
        <v>10</v>
      </c>
      <c r="N1525">
        <v>43253</v>
      </c>
      <c r="O1525">
        <v>1089</v>
      </c>
      <c r="P1525">
        <v>4465</v>
      </c>
      <c r="Q1525" t="s">
        <v>47</v>
      </c>
      <c r="R1525" t="s">
        <v>51</v>
      </c>
      <c r="S1525" t="s">
        <v>55</v>
      </c>
      <c r="T1525">
        <v>1</v>
      </c>
    </row>
    <row r="1526" spans="1:20" x14ac:dyDescent="0.2">
      <c r="A1526" s="4">
        <f t="shared" si="23"/>
        <v>45785</v>
      </c>
      <c r="B1526" t="s">
        <v>22</v>
      </c>
      <c r="C1526" t="s">
        <v>26</v>
      </c>
      <c r="D1526" t="s">
        <v>33</v>
      </c>
      <c r="E1526" t="s">
        <v>34</v>
      </c>
      <c r="F1526" t="s">
        <v>38</v>
      </c>
      <c r="G1526">
        <v>77224</v>
      </c>
      <c r="H1526" t="s">
        <v>42</v>
      </c>
      <c r="I1526" t="s">
        <v>44</v>
      </c>
      <c r="J1526">
        <v>739711</v>
      </c>
      <c r="K1526">
        <v>4</v>
      </c>
      <c r="L1526">
        <v>2981</v>
      </c>
      <c r="M1526">
        <v>15</v>
      </c>
      <c r="N1526">
        <v>15398</v>
      </c>
      <c r="O1526">
        <v>2925</v>
      </c>
      <c r="P1526">
        <v>1886</v>
      </c>
      <c r="Q1526" t="s">
        <v>46</v>
      </c>
      <c r="R1526" t="s">
        <v>50</v>
      </c>
      <c r="S1526" t="s">
        <v>54</v>
      </c>
      <c r="T1526">
        <v>2</v>
      </c>
    </row>
    <row r="1527" spans="1:20" x14ac:dyDescent="0.2">
      <c r="A1527" s="4">
        <f t="shared" si="23"/>
        <v>45785</v>
      </c>
      <c r="B1527" t="s">
        <v>20</v>
      </c>
      <c r="C1527" t="s">
        <v>26</v>
      </c>
      <c r="D1527" t="s">
        <v>28</v>
      </c>
      <c r="E1527" t="s">
        <v>36</v>
      </c>
      <c r="F1527" t="s">
        <v>37</v>
      </c>
      <c r="G1527">
        <v>57055</v>
      </c>
      <c r="H1527" t="s">
        <v>41</v>
      </c>
      <c r="I1527" t="s">
        <v>44</v>
      </c>
      <c r="J1527">
        <v>876825</v>
      </c>
      <c r="K1527">
        <v>2</v>
      </c>
      <c r="L1527">
        <v>2867</v>
      </c>
      <c r="M1527">
        <v>20</v>
      </c>
      <c r="N1527">
        <v>39073</v>
      </c>
      <c r="O1527">
        <v>14611</v>
      </c>
      <c r="P1527">
        <v>-4988</v>
      </c>
      <c r="Q1527" t="s">
        <v>47</v>
      </c>
      <c r="R1527" t="s">
        <v>52</v>
      </c>
      <c r="S1527" t="s">
        <v>56</v>
      </c>
      <c r="T1527">
        <v>4</v>
      </c>
    </row>
    <row r="1528" spans="1:20" x14ac:dyDescent="0.2">
      <c r="A1528" s="4">
        <f t="shared" si="23"/>
        <v>45785</v>
      </c>
      <c r="B1528" t="s">
        <v>20</v>
      </c>
      <c r="C1528" t="s">
        <v>26</v>
      </c>
      <c r="D1528" t="s">
        <v>31</v>
      </c>
      <c r="E1528" t="s">
        <v>36</v>
      </c>
      <c r="F1528" t="s">
        <v>40</v>
      </c>
      <c r="G1528">
        <v>61599</v>
      </c>
      <c r="H1528" t="s">
        <v>42</v>
      </c>
      <c r="I1528" t="s">
        <v>45</v>
      </c>
      <c r="J1528">
        <v>189673</v>
      </c>
      <c r="K1528">
        <v>5</v>
      </c>
      <c r="L1528">
        <v>2134</v>
      </c>
      <c r="M1528">
        <v>20</v>
      </c>
      <c r="N1528">
        <v>27363</v>
      </c>
      <c r="O1528">
        <v>28649</v>
      </c>
      <c r="P1528">
        <v>18859</v>
      </c>
      <c r="Q1528" t="s">
        <v>47</v>
      </c>
      <c r="R1528" t="s">
        <v>51</v>
      </c>
      <c r="S1528" t="s">
        <v>54</v>
      </c>
      <c r="T1528">
        <v>3</v>
      </c>
    </row>
    <row r="1529" spans="1:20" x14ac:dyDescent="0.2">
      <c r="A1529" s="4">
        <f t="shared" si="23"/>
        <v>45785</v>
      </c>
      <c r="B1529" t="s">
        <v>22</v>
      </c>
      <c r="C1529" t="s">
        <v>27</v>
      </c>
      <c r="D1529" t="s">
        <v>31</v>
      </c>
      <c r="E1529" t="s">
        <v>35</v>
      </c>
      <c r="F1529" t="s">
        <v>40</v>
      </c>
      <c r="G1529">
        <v>92787</v>
      </c>
      <c r="H1529" t="s">
        <v>41</v>
      </c>
      <c r="I1529" t="s">
        <v>43</v>
      </c>
      <c r="J1529">
        <v>380014</v>
      </c>
      <c r="K1529">
        <v>7</v>
      </c>
      <c r="L1529">
        <v>741</v>
      </c>
      <c r="M1529">
        <v>0</v>
      </c>
      <c r="N1529">
        <v>20660</v>
      </c>
      <c r="O1529">
        <v>4247</v>
      </c>
      <c r="P1529">
        <v>-295</v>
      </c>
      <c r="Q1529" t="s">
        <v>48</v>
      </c>
      <c r="R1529" t="s">
        <v>52</v>
      </c>
      <c r="S1529" t="s">
        <v>54</v>
      </c>
      <c r="T1529">
        <v>5</v>
      </c>
    </row>
    <row r="1530" spans="1:20" x14ac:dyDescent="0.2">
      <c r="A1530" s="4">
        <f t="shared" si="23"/>
        <v>45785</v>
      </c>
      <c r="B1530" t="s">
        <v>23</v>
      </c>
      <c r="C1530" t="s">
        <v>26</v>
      </c>
      <c r="D1530" t="s">
        <v>28</v>
      </c>
      <c r="E1530" t="s">
        <v>36</v>
      </c>
      <c r="F1530" t="s">
        <v>40</v>
      </c>
      <c r="G1530">
        <v>88040</v>
      </c>
      <c r="H1530" t="s">
        <v>41</v>
      </c>
      <c r="I1530" t="s">
        <v>44</v>
      </c>
      <c r="J1530">
        <v>145738</v>
      </c>
      <c r="K1530">
        <v>2</v>
      </c>
      <c r="L1530">
        <v>964</v>
      </c>
      <c r="M1530">
        <v>15</v>
      </c>
      <c r="N1530">
        <v>47465</v>
      </c>
      <c r="O1530">
        <v>18532</v>
      </c>
      <c r="P1530">
        <v>13623</v>
      </c>
      <c r="Q1530" t="s">
        <v>48</v>
      </c>
      <c r="R1530" t="s">
        <v>51</v>
      </c>
      <c r="S1530" t="s">
        <v>56</v>
      </c>
      <c r="T1530">
        <v>3</v>
      </c>
    </row>
    <row r="1531" spans="1:20" x14ac:dyDescent="0.2">
      <c r="A1531" s="4">
        <f t="shared" si="23"/>
        <v>45785</v>
      </c>
      <c r="B1531" t="s">
        <v>21</v>
      </c>
      <c r="C1531" t="s">
        <v>24</v>
      </c>
      <c r="D1531" t="s">
        <v>30</v>
      </c>
      <c r="E1531" t="s">
        <v>34</v>
      </c>
      <c r="F1531" t="s">
        <v>37</v>
      </c>
      <c r="G1531">
        <v>49720</v>
      </c>
      <c r="H1531" t="s">
        <v>41</v>
      </c>
      <c r="I1531" t="s">
        <v>45</v>
      </c>
      <c r="J1531">
        <v>167537</v>
      </c>
      <c r="K1531">
        <v>4</v>
      </c>
      <c r="L1531">
        <v>2750</v>
      </c>
      <c r="M1531">
        <v>15</v>
      </c>
      <c r="N1531">
        <v>46274</v>
      </c>
      <c r="O1531">
        <v>17241</v>
      </c>
      <c r="P1531">
        <v>-4303</v>
      </c>
      <c r="Q1531" t="s">
        <v>48</v>
      </c>
      <c r="R1531" t="s">
        <v>51</v>
      </c>
      <c r="S1531" t="s">
        <v>55</v>
      </c>
      <c r="T1531">
        <v>4</v>
      </c>
    </row>
    <row r="1532" spans="1:20" x14ac:dyDescent="0.2">
      <c r="A1532" s="4">
        <f t="shared" si="23"/>
        <v>45785</v>
      </c>
      <c r="B1532" t="s">
        <v>23</v>
      </c>
      <c r="C1532" t="s">
        <v>26</v>
      </c>
      <c r="D1532" t="s">
        <v>33</v>
      </c>
      <c r="E1532" t="s">
        <v>36</v>
      </c>
      <c r="F1532" t="s">
        <v>38</v>
      </c>
      <c r="G1532">
        <v>54484</v>
      </c>
      <c r="H1532" t="s">
        <v>41</v>
      </c>
      <c r="I1532" t="s">
        <v>44</v>
      </c>
      <c r="J1532">
        <v>341015</v>
      </c>
      <c r="K1532">
        <v>6</v>
      </c>
      <c r="L1532">
        <v>2378</v>
      </c>
      <c r="M1532">
        <v>15</v>
      </c>
      <c r="N1532">
        <v>49873</v>
      </c>
      <c r="O1532">
        <v>10794</v>
      </c>
      <c r="P1532">
        <v>-2934</v>
      </c>
      <c r="Q1532" t="s">
        <v>47</v>
      </c>
      <c r="R1532" t="s">
        <v>51</v>
      </c>
      <c r="S1532" t="s">
        <v>54</v>
      </c>
      <c r="T1532">
        <v>5</v>
      </c>
    </row>
    <row r="1533" spans="1:20" x14ac:dyDescent="0.2">
      <c r="A1533" s="4">
        <f t="shared" si="23"/>
        <v>45785</v>
      </c>
      <c r="B1533" t="s">
        <v>23</v>
      </c>
      <c r="C1533" t="s">
        <v>24</v>
      </c>
      <c r="D1533" t="s">
        <v>33</v>
      </c>
      <c r="E1533" t="s">
        <v>34</v>
      </c>
      <c r="F1533" t="s">
        <v>37</v>
      </c>
      <c r="G1533">
        <v>48852</v>
      </c>
      <c r="H1533" t="s">
        <v>41</v>
      </c>
      <c r="I1533" t="s">
        <v>43</v>
      </c>
      <c r="J1533">
        <v>507972</v>
      </c>
      <c r="K1533">
        <v>8</v>
      </c>
      <c r="L1533">
        <v>3034</v>
      </c>
      <c r="M1533">
        <v>20</v>
      </c>
      <c r="N1533">
        <v>14745</v>
      </c>
      <c r="O1533">
        <v>6297</v>
      </c>
      <c r="P1533">
        <v>5578</v>
      </c>
      <c r="Q1533" t="s">
        <v>46</v>
      </c>
      <c r="R1533" t="s">
        <v>51</v>
      </c>
      <c r="S1533" t="s">
        <v>56</v>
      </c>
      <c r="T1533">
        <v>4</v>
      </c>
    </row>
    <row r="1534" spans="1:20" x14ac:dyDescent="0.2">
      <c r="A1534" s="4">
        <f t="shared" si="23"/>
        <v>45785</v>
      </c>
      <c r="B1534" t="s">
        <v>23</v>
      </c>
      <c r="C1534" t="s">
        <v>26</v>
      </c>
      <c r="D1534" t="s">
        <v>28</v>
      </c>
      <c r="E1534" t="s">
        <v>35</v>
      </c>
      <c r="F1534" t="s">
        <v>37</v>
      </c>
      <c r="G1534">
        <v>23219</v>
      </c>
      <c r="H1534" t="s">
        <v>42</v>
      </c>
      <c r="I1534" t="s">
        <v>45</v>
      </c>
      <c r="J1534">
        <v>419851</v>
      </c>
      <c r="K1534">
        <v>6</v>
      </c>
      <c r="L1534">
        <v>2405</v>
      </c>
      <c r="M1534">
        <v>20</v>
      </c>
      <c r="N1534">
        <v>37369</v>
      </c>
      <c r="O1534">
        <v>27378</v>
      </c>
      <c r="P1534">
        <v>1914</v>
      </c>
      <c r="Q1534" t="s">
        <v>48</v>
      </c>
      <c r="R1534" t="s">
        <v>50</v>
      </c>
      <c r="S1534" t="s">
        <v>53</v>
      </c>
      <c r="T1534">
        <v>3</v>
      </c>
    </row>
    <row r="1535" spans="1:20" x14ac:dyDescent="0.2">
      <c r="A1535" s="4">
        <f t="shared" si="23"/>
        <v>45785</v>
      </c>
      <c r="B1535" t="s">
        <v>22</v>
      </c>
      <c r="C1535" t="s">
        <v>24</v>
      </c>
      <c r="D1535" t="s">
        <v>28</v>
      </c>
      <c r="E1535" t="s">
        <v>34</v>
      </c>
      <c r="F1535" t="s">
        <v>38</v>
      </c>
      <c r="G1535">
        <v>58865</v>
      </c>
      <c r="H1535" t="s">
        <v>42</v>
      </c>
      <c r="I1535" t="s">
        <v>43</v>
      </c>
      <c r="J1535">
        <v>848759</v>
      </c>
      <c r="K1535">
        <v>6</v>
      </c>
      <c r="L1535">
        <v>4309</v>
      </c>
      <c r="M1535">
        <v>5</v>
      </c>
      <c r="N1535">
        <v>12023</v>
      </c>
      <c r="O1535">
        <v>9196</v>
      </c>
      <c r="P1535">
        <v>-326</v>
      </c>
      <c r="Q1535" t="s">
        <v>49</v>
      </c>
      <c r="R1535" t="s">
        <v>51</v>
      </c>
      <c r="S1535" t="s">
        <v>53</v>
      </c>
      <c r="T1535">
        <v>3</v>
      </c>
    </row>
    <row r="1536" spans="1:20" x14ac:dyDescent="0.2">
      <c r="A1536" s="4">
        <f t="shared" si="23"/>
        <v>45785</v>
      </c>
      <c r="B1536" t="s">
        <v>20</v>
      </c>
      <c r="C1536" t="s">
        <v>24</v>
      </c>
      <c r="D1536" t="s">
        <v>30</v>
      </c>
      <c r="E1536" t="s">
        <v>36</v>
      </c>
      <c r="F1536" t="s">
        <v>37</v>
      </c>
      <c r="G1536">
        <v>64457</v>
      </c>
      <c r="H1536" t="s">
        <v>41</v>
      </c>
      <c r="I1536" t="s">
        <v>43</v>
      </c>
      <c r="J1536">
        <v>241118</v>
      </c>
      <c r="K1536">
        <v>6</v>
      </c>
      <c r="L1536">
        <v>1071</v>
      </c>
      <c r="M1536">
        <v>20</v>
      </c>
      <c r="N1536">
        <v>16216</v>
      </c>
      <c r="O1536">
        <v>6932</v>
      </c>
      <c r="P1536">
        <v>-2927</v>
      </c>
      <c r="Q1536" t="s">
        <v>46</v>
      </c>
      <c r="R1536" t="s">
        <v>51</v>
      </c>
      <c r="S1536" t="s">
        <v>56</v>
      </c>
      <c r="T1536">
        <v>2</v>
      </c>
    </row>
    <row r="1537" spans="1:20" x14ac:dyDescent="0.2">
      <c r="A1537" s="4">
        <f t="shared" si="23"/>
        <v>45785</v>
      </c>
      <c r="B1537" t="s">
        <v>23</v>
      </c>
      <c r="C1537" t="s">
        <v>26</v>
      </c>
      <c r="D1537" t="s">
        <v>29</v>
      </c>
      <c r="E1537" t="s">
        <v>34</v>
      </c>
      <c r="F1537" t="s">
        <v>39</v>
      </c>
      <c r="G1537">
        <v>46817</v>
      </c>
      <c r="H1537" t="s">
        <v>41</v>
      </c>
      <c r="I1537" t="s">
        <v>44</v>
      </c>
      <c r="J1537">
        <v>254724</v>
      </c>
      <c r="K1537">
        <v>4</v>
      </c>
      <c r="L1537">
        <v>3208</v>
      </c>
      <c r="M1537">
        <v>20</v>
      </c>
      <c r="N1537">
        <v>26961</v>
      </c>
      <c r="O1537">
        <v>27740</v>
      </c>
      <c r="P1537">
        <v>14596</v>
      </c>
      <c r="Q1537" t="s">
        <v>46</v>
      </c>
      <c r="R1537" t="s">
        <v>50</v>
      </c>
      <c r="S1537" t="s">
        <v>53</v>
      </c>
      <c r="T1537">
        <v>4</v>
      </c>
    </row>
    <row r="1538" spans="1:20" x14ac:dyDescent="0.2">
      <c r="A1538" s="4">
        <f t="shared" si="23"/>
        <v>45786</v>
      </c>
      <c r="B1538" t="s">
        <v>22</v>
      </c>
      <c r="C1538" t="s">
        <v>26</v>
      </c>
      <c r="D1538" t="s">
        <v>31</v>
      </c>
      <c r="E1538" t="s">
        <v>34</v>
      </c>
      <c r="F1538" t="s">
        <v>37</v>
      </c>
      <c r="G1538">
        <v>78993</v>
      </c>
      <c r="H1538" t="s">
        <v>42</v>
      </c>
      <c r="I1538" t="s">
        <v>45</v>
      </c>
      <c r="J1538">
        <v>417173</v>
      </c>
      <c r="K1538">
        <v>3</v>
      </c>
      <c r="L1538">
        <v>4141</v>
      </c>
      <c r="M1538">
        <v>5</v>
      </c>
      <c r="N1538">
        <v>32107</v>
      </c>
      <c r="O1538">
        <v>4061</v>
      </c>
      <c r="P1538">
        <v>-1187</v>
      </c>
      <c r="Q1538" t="s">
        <v>46</v>
      </c>
      <c r="R1538" t="s">
        <v>50</v>
      </c>
      <c r="S1538" t="s">
        <v>54</v>
      </c>
      <c r="T1538">
        <v>1</v>
      </c>
    </row>
    <row r="1539" spans="1:20" x14ac:dyDescent="0.2">
      <c r="A1539" s="4">
        <f t="shared" si="23"/>
        <v>45786</v>
      </c>
      <c r="B1539" t="s">
        <v>23</v>
      </c>
      <c r="C1539" t="s">
        <v>24</v>
      </c>
      <c r="D1539" t="s">
        <v>32</v>
      </c>
      <c r="E1539" t="s">
        <v>36</v>
      </c>
      <c r="F1539" t="s">
        <v>40</v>
      </c>
      <c r="G1539">
        <v>62380</v>
      </c>
      <c r="H1539" t="s">
        <v>42</v>
      </c>
      <c r="I1539" t="s">
        <v>45</v>
      </c>
      <c r="J1539">
        <v>399100</v>
      </c>
      <c r="K1539">
        <v>1</v>
      </c>
      <c r="L1539">
        <v>4004</v>
      </c>
      <c r="M1539">
        <v>20</v>
      </c>
      <c r="N1539">
        <v>36179</v>
      </c>
      <c r="O1539">
        <v>17814</v>
      </c>
      <c r="P1539">
        <v>-3950</v>
      </c>
      <c r="Q1539" t="s">
        <v>49</v>
      </c>
      <c r="R1539" t="s">
        <v>50</v>
      </c>
      <c r="S1539" t="s">
        <v>56</v>
      </c>
      <c r="T1539">
        <v>4</v>
      </c>
    </row>
    <row r="1540" spans="1:20" x14ac:dyDescent="0.2">
      <c r="A1540" s="4">
        <f t="shared" si="23"/>
        <v>45786</v>
      </c>
      <c r="B1540" t="s">
        <v>23</v>
      </c>
      <c r="C1540" t="s">
        <v>25</v>
      </c>
      <c r="D1540" t="s">
        <v>29</v>
      </c>
      <c r="E1540" t="s">
        <v>34</v>
      </c>
      <c r="F1540" t="s">
        <v>37</v>
      </c>
      <c r="G1540">
        <v>60400</v>
      </c>
      <c r="H1540" t="s">
        <v>41</v>
      </c>
      <c r="I1540" t="s">
        <v>45</v>
      </c>
      <c r="J1540">
        <v>376030</v>
      </c>
      <c r="K1540">
        <v>2</v>
      </c>
      <c r="L1540">
        <v>4119</v>
      </c>
      <c r="M1540">
        <v>0</v>
      </c>
      <c r="N1540">
        <v>22581</v>
      </c>
      <c r="O1540">
        <v>9581</v>
      </c>
      <c r="P1540">
        <v>-2848</v>
      </c>
      <c r="Q1540" t="s">
        <v>49</v>
      </c>
      <c r="R1540" t="s">
        <v>50</v>
      </c>
      <c r="S1540" t="s">
        <v>56</v>
      </c>
      <c r="T1540">
        <v>4</v>
      </c>
    </row>
    <row r="1541" spans="1:20" x14ac:dyDescent="0.2">
      <c r="A1541" s="4">
        <f t="shared" si="23"/>
        <v>45786</v>
      </c>
      <c r="B1541" t="s">
        <v>22</v>
      </c>
      <c r="C1541" t="s">
        <v>27</v>
      </c>
      <c r="D1541" t="s">
        <v>31</v>
      </c>
      <c r="E1541" t="s">
        <v>36</v>
      </c>
      <c r="F1541" t="s">
        <v>40</v>
      </c>
      <c r="G1541">
        <v>46258</v>
      </c>
      <c r="H1541" t="s">
        <v>42</v>
      </c>
      <c r="I1541" t="s">
        <v>44</v>
      </c>
      <c r="J1541">
        <v>448425</v>
      </c>
      <c r="K1541">
        <v>2</v>
      </c>
      <c r="L1541">
        <v>1156</v>
      </c>
      <c r="M1541">
        <v>0</v>
      </c>
      <c r="N1541">
        <v>18773</v>
      </c>
      <c r="O1541">
        <v>9015</v>
      </c>
      <c r="P1541">
        <v>2689</v>
      </c>
      <c r="Q1541" t="s">
        <v>48</v>
      </c>
      <c r="R1541" t="s">
        <v>52</v>
      </c>
      <c r="S1541" t="s">
        <v>54</v>
      </c>
      <c r="T1541">
        <v>5</v>
      </c>
    </row>
    <row r="1542" spans="1:20" x14ac:dyDescent="0.2">
      <c r="A1542" s="4">
        <f t="shared" si="23"/>
        <v>45786</v>
      </c>
      <c r="B1542" t="s">
        <v>20</v>
      </c>
      <c r="C1542" t="s">
        <v>25</v>
      </c>
      <c r="D1542" t="s">
        <v>33</v>
      </c>
      <c r="E1542" t="s">
        <v>35</v>
      </c>
      <c r="F1542" t="s">
        <v>37</v>
      </c>
      <c r="G1542">
        <v>91006</v>
      </c>
      <c r="H1542" t="s">
        <v>41</v>
      </c>
      <c r="I1542" t="s">
        <v>45</v>
      </c>
      <c r="J1542">
        <v>466797</v>
      </c>
      <c r="K1542">
        <v>7</v>
      </c>
      <c r="L1542">
        <v>3651</v>
      </c>
      <c r="M1542">
        <v>5</v>
      </c>
      <c r="N1542">
        <v>11417</v>
      </c>
      <c r="O1542">
        <v>12742</v>
      </c>
      <c r="P1542">
        <v>6023</v>
      </c>
      <c r="Q1542" t="s">
        <v>46</v>
      </c>
      <c r="R1542" t="s">
        <v>50</v>
      </c>
      <c r="S1542" t="s">
        <v>54</v>
      </c>
      <c r="T1542">
        <v>5</v>
      </c>
    </row>
    <row r="1543" spans="1:20" x14ac:dyDescent="0.2">
      <c r="A1543" s="4">
        <f t="shared" si="23"/>
        <v>45786</v>
      </c>
      <c r="B1543" t="s">
        <v>20</v>
      </c>
      <c r="C1543" t="s">
        <v>25</v>
      </c>
      <c r="D1543" t="s">
        <v>29</v>
      </c>
      <c r="E1543" t="s">
        <v>34</v>
      </c>
      <c r="F1543" t="s">
        <v>40</v>
      </c>
      <c r="G1543">
        <v>58957</v>
      </c>
      <c r="H1543" t="s">
        <v>41</v>
      </c>
      <c r="I1543" t="s">
        <v>44</v>
      </c>
      <c r="J1543">
        <v>270020</v>
      </c>
      <c r="K1543">
        <v>6</v>
      </c>
      <c r="L1543">
        <v>1448</v>
      </c>
      <c r="M1543">
        <v>5</v>
      </c>
      <c r="N1543">
        <v>22022</v>
      </c>
      <c r="O1543">
        <v>4542</v>
      </c>
      <c r="P1543">
        <v>10638</v>
      </c>
      <c r="Q1543" t="s">
        <v>47</v>
      </c>
      <c r="R1543" t="s">
        <v>50</v>
      </c>
      <c r="S1543" t="s">
        <v>56</v>
      </c>
      <c r="T1543">
        <v>2</v>
      </c>
    </row>
    <row r="1544" spans="1:20" x14ac:dyDescent="0.2">
      <c r="A1544" s="4">
        <f t="shared" si="23"/>
        <v>45786</v>
      </c>
      <c r="B1544" t="s">
        <v>21</v>
      </c>
      <c r="C1544" t="s">
        <v>26</v>
      </c>
      <c r="D1544" t="s">
        <v>28</v>
      </c>
      <c r="E1544" t="s">
        <v>35</v>
      </c>
      <c r="F1544" t="s">
        <v>40</v>
      </c>
      <c r="G1544">
        <v>28281</v>
      </c>
      <c r="H1544" t="s">
        <v>41</v>
      </c>
      <c r="I1544" t="s">
        <v>45</v>
      </c>
      <c r="J1544">
        <v>828690</v>
      </c>
      <c r="K1544">
        <v>8</v>
      </c>
      <c r="L1544">
        <v>4610</v>
      </c>
      <c r="M1544">
        <v>0</v>
      </c>
      <c r="N1544">
        <v>5792</v>
      </c>
      <c r="O1544">
        <v>2373</v>
      </c>
      <c r="P1544">
        <v>8323</v>
      </c>
      <c r="Q1544" t="s">
        <v>47</v>
      </c>
      <c r="R1544" t="s">
        <v>50</v>
      </c>
      <c r="S1544" t="s">
        <v>53</v>
      </c>
      <c r="T1544">
        <v>1</v>
      </c>
    </row>
    <row r="1545" spans="1:20" x14ac:dyDescent="0.2">
      <c r="A1545" s="4">
        <f t="shared" si="23"/>
        <v>45786</v>
      </c>
      <c r="B1545" t="s">
        <v>22</v>
      </c>
      <c r="C1545" t="s">
        <v>27</v>
      </c>
      <c r="D1545" t="s">
        <v>30</v>
      </c>
      <c r="E1545" t="s">
        <v>34</v>
      </c>
      <c r="F1545" t="s">
        <v>40</v>
      </c>
      <c r="G1545">
        <v>87264</v>
      </c>
      <c r="H1545" t="s">
        <v>42</v>
      </c>
      <c r="I1545" t="s">
        <v>44</v>
      </c>
      <c r="J1545">
        <v>735993</v>
      </c>
      <c r="K1545">
        <v>9</v>
      </c>
      <c r="L1545">
        <v>3522</v>
      </c>
      <c r="M1545">
        <v>15</v>
      </c>
      <c r="N1545">
        <v>19224</v>
      </c>
      <c r="O1545">
        <v>5839</v>
      </c>
      <c r="P1545">
        <v>17171</v>
      </c>
      <c r="Q1545" t="s">
        <v>47</v>
      </c>
      <c r="R1545" t="s">
        <v>52</v>
      </c>
      <c r="S1545" t="s">
        <v>55</v>
      </c>
      <c r="T1545">
        <v>3</v>
      </c>
    </row>
    <row r="1546" spans="1:20" x14ac:dyDescent="0.2">
      <c r="A1546" s="4">
        <f t="shared" si="23"/>
        <v>45786</v>
      </c>
      <c r="B1546" t="s">
        <v>21</v>
      </c>
      <c r="C1546" t="s">
        <v>25</v>
      </c>
      <c r="D1546" t="s">
        <v>31</v>
      </c>
      <c r="E1546" t="s">
        <v>34</v>
      </c>
      <c r="F1546" t="s">
        <v>38</v>
      </c>
      <c r="G1546">
        <v>61331</v>
      </c>
      <c r="H1546" t="s">
        <v>41</v>
      </c>
      <c r="I1546" t="s">
        <v>45</v>
      </c>
      <c r="J1546">
        <v>215431</v>
      </c>
      <c r="K1546">
        <v>5</v>
      </c>
      <c r="L1546">
        <v>806</v>
      </c>
      <c r="M1546">
        <v>20</v>
      </c>
      <c r="N1546">
        <v>44337</v>
      </c>
      <c r="O1546">
        <v>21563</v>
      </c>
      <c r="P1546">
        <v>6340</v>
      </c>
      <c r="Q1546" t="s">
        <v>48</v>
      </c>
      <c r="R1546" t="s">
        <v>50</v>
      </c>
      <c r="S1546" t="s">
        <v>53</v>
      </c>
      <c r="T1546">
        <v>1</v>
      </c>
    </row>
    <row r="1547" spans="1:20" x14ac:dyDescent="0.2">
      <c r="A1547" s="4">
        <f t="shared" si="23"/>
        <v>45786</v>
      </c>
      <c r="B1547" t="s">
        <v>21</v>
      </c>
      <c r="C1547" t="s">
        <v>26</v>
      </c>
      <c r="D1547" t="s">
        <v>30</v>
      </c>
      <c r="E1547" t="s">
        <v>35</v>
      </c>
      <c r="F1547" t="s">
        <v>37</v>
      </c>
      <c r="G1547">
        <v>55680</v>
      </c>
      <c r="H1547" t="s">
        <v>42</v>
      </c>
      <c r="I1547" t="s">
        <v>44</v>
      </c>
      <c r="J1547">
        <v>892594</v>
      </c>
      <c r="K1547">
        <v>3</v>
      </c>
      <c r="L1547">
        <v>1204</v>
      </c>
      <c r="M1547">
        <v>10</v>
      </c>
      <c r="N1547">
        <v>32451</v>
      </c>
      <c r="O1547">
        <v>28224</v>
      </c>
      <c r="P1547">
        <v>-1911</v>
      </c>
      <c r="Q1547" t="s">
        <v>47</v>
      </c>
      <c r="R1547" t="s">
        <v>52</v>
      </c>
      <c r="S1547" t="s">
        <v>53</v>
      </c>
      <c r="T1547">
        <v>1</v>
      </c>
    </row>
    <row r="1548" spans="1:20" x14ac:dyDescent="0.2">
      <c r="A1548" s="4">
        <f t="shared" si="23"/>
        <v>45786</v>
      </c>
      <c r="B1548" t="s">
        <v>21</v>
      </c>
      <c r="C1548" t="s">
        <v>25</v>
      </c>
      <c r="D1548" t="s">
        <v>31</v>
      </c>
      <c r="E1548" t="s">
        <v>34</v>
      </c>
      <c r="F1548" t="s">
        <v>37</v>
      </c>
      <c r="G1548">
        <v>48723</v>
      </c>
      <c r="H1548" t="s">
        <v>42</v>
      </c>
      <c r="I1548" t="s">
        <v>43</v>
      </c>
      <c r="J1548">
        <v>476371</v>
      </c>
      <c r="K1548">
        <v>4</v>
      </c>
      <c r="L1548">
        <v>4992</v>
      </c>
      <c r="M1548">
        <v>10</v>
      </c>
      <c r="N1548">
        <v>2234</v>
      </c>
      <c r="O1548">
        <v>12490</v>
      </c>
      <c r="P1548">
        <v>15025</v>
      </c>
      <c r="Q1548" t="s">
        <v>46</v>
      </c>
      <c r="R1548" t="s">
        <v>51</v>
      </c>
      <c r="S1548" t="s">
        <v>55</v>
      </c>
      <c r="T1548">
        <v>1</v>
      </c>
    </row>
    <row r="1549" spans="1:20" x14ac:dyDescent="0.2">
      <c r="A1549" s="4">
        <f t="shared" si="23"/>
        <v>45786</v>
      </c>
      <c r="B1549" t="s">
        <v>20</v>
      </c>
      <c r="C1549" t="s">
        <v>25</v>
      </c>
      <c r="D1549" t="s">
        <v>29</v>
      </c>
      <c r="E1549" t="s">
        <v>34</v>
      </c>
      <c r="F1549" t="s">
        <v>39</v>
      </c>
      <c r="G1549">
        <v>20162</v>
      </c>
      <c r="H1549" t="s">
        <v>42</v>
      </c>
      <c r="I1549" t="s">
        <v>43</v>
      </c>
      <c r="J1549">
        <v>182293</v>
      </c>
      <c r="K1549">
        <v>8</v>
      </c>
      <c r="L1549">
        <v>1177</v>
      </c>
      <c r="M1549">
        <v>5</v>
      </c>
      <c r="N1549">
        <v>17317</v>
      </c>
      <c r="O1549">
        <v>17836</v>
      </c>
      <c r="P1549">
        <v>-4827</v>
      </c>
      <c r="Q1549" t="s">
        <v>48</v>
      </c>
      <c r="R1549" t="s">
        <v>52</v>
      </c>
      <c r="S1549" t="s">
        <v>54</v>
      </c>
      <c r="T1549">
        <v>2</v>
      </c>
    </row>
    <row r="1550" spans="1:20" x14ac:dyDescent="0.2">
      <c r="A1550" s="4">
        <f t="shared" si="23"/>
        <v>45787</v>
      </c>
      <c r="B1550" t="s">
        <v>22</v>
      </c>
      <c r="C1550" t="s">
        <v>26</v>
      </c>
      <c r="D1550" t="s">
        <v>33</v>
      </c>
      <c r="E1550" t="s">
        <v>35</v>
      </c>
      <c r="F1550" t="s">
        <v>39</v>
      </c>
      <c r="G1550">
        <v>61095</v>
      </c>
      <c r="H1550" t="s">
        <v>42</v>
      </c>
      <c r="I1550" t="s">
        <v>43</v>
      </c>
      <c r="J1550">
        <v>761265</v>
      </c>
      <c r="K1550">
        <v>3</v>
      </c>
      <c r="L1550">
        <v>3412</v>
      </c>
      <c r="M1550">
        <v>10</v>
      </c>
      <c r="N1550">
        <v>24463</v>
      </c>
      <c r="O1550">
        <v>25898</v>
      </c>
      <c r="P1550">
        <v>4616</v>
      </c>
      <c r="Q1550" t="s">
        <v>48</v>
      </c>
      <c r="R1550" t="s">
        <v>50</v>
      </c>
      <c r="S1550" t="s">
        <v>53</v>
      </c>
      <c r="T1550">
        <v>2</v>
      </c>
    </row>
    <row r="1551" spans="1:20" x14ac:dyDescent="0.2">
      <c r="A1551" s="4">
        <f t="shared" ref="A1551:A1614" si="24">A1539+1</f>
        <v>45787</v>
      </c>
      <c r="B1551" t="s">
        <v>21</v>
      </c>
      <c r="C1551" t="s">
        <v>26</v>
      </c>
      <c r="D1551" t="s">
        <v>32</v>
      </c>
      <c r="E1551" t="s">
        <v>34</v>
      </c>
      <c r="F1551" t="s">
        <v>39</v>
      </c>
      <c r="G1551">
        <v>21338</v>
      </c>
      <c r="H1551" t="s">
        <v>41</v>
      </c>
      <c r="I1551" t="s">
        <v>45</v>
      </c>
      <c r="J1551">
        <v>587517</v>
      </c>
      <c r="K1551">
        <v>2</v>
      </c>
      <c r="L1551">
        <v>4493</v>
      </c>
      <c r="M1551">
        <v>15</v>
      </c>
      <c r="N1551">
        <v>5138</v>
      </c>
      <c r="O1551">
        <v>21398</v>
      </c>
      <c r="P1551">
        <v>2254</v>
      </c>
      <c r="Q1551" t="s">
        <v>49</v>
      </c>
      <c r="R1551" t="s">
        <v>52</v>
      </c>
      <c r="S1551" t="s">
        <v>56</v>
      </c>
      <c r="T1551">
        <v>1</v>
      </c>
    </row>
    <row r="1552" spans="1:20" x14ac:dyDescent="0.2">
      <c r="A1552" s="4">
        <f t="shared" si="24"/>
        <v>45787</v>
      </c>
      <c r="B1552" t="s">
        <v>22</v>
      </c>
      <c r="C1552" t="s">
        <v>26</v>
      </c>
      <c r="D1552" t="s">
        <v>30</v>
      </c>
      <c r="E1552" t="s">
        <v>36</v>
      </c>
      <c r="F1552" t="s">
        <v>37</v>
      </c>
      <c r="G1552">
        <v>97832</v>
      </c>
      <c r="H1552" t="s">
        <v>41</v>
      </c>
      <c r="I1552" t="s">
        <v>44</v>
      </c>
      <c r="J1552">
        <v>480959</v>
      </c>
      <c r="K1552">
        <v>7</v>
      </c>
      <c r="L1552">
        <v>710</v>
      </c>
      <c r="M1552">
        <v>10</v>
      </c>
      <c r="N1552">
        <v>19192</v>
      </c>
      <c r="O1552">
        <v>7049</v>
      </c>
      <c r="P1552">
        <v>15287</v>
      </c>
      <c r="Q1552" t="s">
        <v>46</v>
      </c>
      <c r="R1552" t="s">
        <v>52</v>
      </c>
      <c r="S1552" t="s">
        <v>53</v>
      </c>
      <c r="T1552">
        <v>3</v>
      </c>
    </row>
    <row r="1553" spans="1:20" x14ac:dyDescent="0.2">
      <c r="A1553" s="4">
        <f t="shared" si="24"/>
        <v>45787</v>
      </c>
      <c r="B1553" t="s">
        <v>22</v>
      </c>
      <c r="C1553" t="s">
        <v>27</v>
      </c>
      <c r="D1553" t="s">
        <v>30</v>
      </c>
      <c r="E1553" t="s">
        <v>34</v>
      </c>
      <c r="F1553" t="s">
        <v>38</v>
      </c>
      <c r="G1553">
        <v>21675</v>
      </c>
      <c r="H1553" t="s">
        <v>42</v>
      </c>
      <c r="I1553" t="s">
        <v>43</v>
      </c>
      <c r="J1553">
        <v>750902</v>
      </c>
      <c r="K1553">
        <v>4</v>
      </c>
      <c r="L1553">
        <v>4994</v>
      </c>
      <c r="M1553">
        <v>0</v>
      </c>
      <c r="N1553">
        <v>7159</v>
      </c>
      <c r="O1553">
        <v>16883</v>
      </c>
      <c r="P1553">
        <v>2510</v>
      </c>
      <c r="Q1553" t="s">
        <v>47</v>
      </c>
      <c r="R1553" t="s">
        <v>52</v>
      </c>
      <c r="S1553" t="s">
        <v>54</v>
      </c>
      <c r="T1553">
        <v>3</v>
      </c>
    </row>
    <row r="1554" spans="1:20" x14ac:dyDescent="0.2">
      <c r="A1554" s="4">
        <f t="shared" si="24"/>
        <v>45787</v>
      </c>
      <c r="B1554" t="s">
        <v>20</v>
      </c>
      <c r="C1554" t="s">
        <v>25</v>
      </c>
      <c r="D1554" t="s">
        <v>32</v>
      </c>
      <c r="E1554" t="s">
        <v>34</v>
      </c>
      <c r="F1554" t="s">
        <v>40</v>
      </c>
      <c r="G1554">
        <v>99606</v>
      </c>
      <c r="H1554" t="s">
        <v>41</v>
      </c>
      <c r="I1554" t="s">
        <v>45</v>
      </c>
      <c r="J1554">
        <v>210580</v>
      </c>
      <c r="K1554">
        <v>8</v>
      </c>
      <c r="L1554">
        <v>1896</v>
      </c>
      <c r="M1554">
        <v>5</v>
      </c>
      <c r="N1554">
        <v>30662</v>
      </c>
      <c r="O1554">
        <v>23042</v>
      </c>
      <c r="P1554">
        <v>11832</v>
      </c>
      <c r="Q1554" t="s">
        <v>46</v>
      </c>
      <c r="R1554" t="s">
        <v>52</v>
      </c>
      <c r="S1554" t="s">
        <v>56</v>
      </c>
      <c r="T1554">
        <v>3</v>
      </c>
    </row>
    <row r="1555" spans="1:20" x14ac:dyDescent="0.2">
      <c r="A1555" s="4">
        <f t="shared" si="24"/>
        <v>45787</v>
      </c>
      <c r="B1555" t="s">
        <v>21</v>
      </c>
      <c r="C1555" t="s">
        <v>26</v>
      </c>
      <c r="D1555" t="s">
        <v>30</v>
      </c>
      <c r="E1555" t="s">
        <v>34</v>
      </c>
      <c r="F1555" t="s">
        <v>37</v>
      </c>
      <c r="G1555">
        <v>30080</v>
      </c>
      <c r="H1555" t="s">
        <v>42</v>
      </c>
      <c r="I1555" t="s">
        <v>44</v>
      </c>
      <c r="J1555">
        <v>419627</v>
      </c>
      <c r="K1555">
        <v>1</v>
      </c>
      <c r="L1555">
        <v>3960</v>
      </c>
      <c r="M1555">
        <v>10</v>
      </c>
      <c r="N1555">
        <v>40452</v>
      </c>
      <c r="O1555">
        <v>11180</v>
      </c>
      <c r="P1555">
        <v>9389</v>
      </c>
      <c r="Q1555" t="s">
        <v>46</v>
      </c>
      <c r="R1555" t="s">
        <v>52</v>
      </c>
      <c r="S1555" t="s">
        <v>54</v>
      </c>
      <c r="T1555">
        <v>2</v>
      </c>
    </row>
    <row r="1556" spans="1:20" x14ac:dyDescent="0.2">
      <c r="A1556" s="4">
        <f t="shared" si="24"/>
        <v>45787</v>
      </c>
      <c r="B1556" t="s">
        <v>21</v>
      </c>
      <c r="C1556" t="s">
        <v>24</v>
      </c>
      <c r="D1556" t="s">
        <v>30</v>
      </c>
      <c r="E1556" t="s">
        <v>35</v>
      </c>
      <c r="F1556" t="s">
        <v>38</v>
      </c>
      <c r="G1556">
        <v>23936</v>
      </c>
      <c r="H1556" t="s">
        <v>41</v>
      </c>
      <c r="I1556" t="s">
        <v>43</v>
      </c>
      <c r="J1556">
        <v>662745</v>
      </c>
      <c r="K1556">
        <v>8</v>
      </c>
      <c r="L1556">
        <v>4853</v>
      </c>
      <c r="M1556">
        <v>20</v>
      </c>
      <c r="N1556">
        <v>44020</v>
      </c>
      <c r="O1556">
        <v>26704</v>
      </c>
      <c r="P1556">
        <v>835</v>
      </c>
      <c r="Q1556" t="s">
        <v>48</v>
      </c>
      <c r="R1556" t="s">
        <v>52</v>
      </c>
      <c r="S1556" t="s">
        <v>56</v>
      </c>
      <c r="T1556">
        <v>5</v>
      </c>
    </row>
    <row r="1557" spans="1:20" x14ac:dyDescent="0.2">
      <c r="A1557" s="4">
        <f t="shared" si="24"/>
        <v>45787</v>
      </c>
      <c r="B1557" t="s">
        <v>22</v>
      </c>
      <c r="C1557" t="s">
        <v>25</v>
      </c>
      <c r="D1557" t="s">
        <v>31</v>
      </c>
      <c r="E1557" t="s">
        <v>36</v>
      </c>
      <c r="F1557" t="s">
        <v>38</v>
      </c>
      <c r="G1557">
        <v>20019</v>
      </c>
      <c r="H1557" t="s">
        <v>41</v>
      </c>
      <c r="I1557" t="s">
        <v>43</v>
      </c>
      <c r="J1557">
        <v>709228</v>
      </c>
      <c r="K1557">
        <v>5</v>
      </c>
      <c r="L1557">
        <v>2662</v>
      </c>
      <c r="M1557">
        <v>5</v>
      </c>
      <c r="N1557">
        <v>2066</v>
      </c>
      <c r="O1557">
        <v>26685</v>
      </c>
      <c r="P1557">
        <v>12165</v>
      </c>
      <c r="Q1557" t="s">
        <v>47</v>
      </c>
      <c r="R1557" t="s">
        <v>52</v>
      </c>
      <c r="S1557" t="s">
        <v>54</v>
      </c>
      <c r="T1557">
        <v>3</v>
      </c>
    </row>
    <row r="1558" spans="1:20" x14ac:dyDescent="0.2">
      <c r="A1558" s="4">
        <f t="shared" si="24"/>
        <v>45787</v>
      </c>
      <c r="B1558" t="s">
        <v>23</v>
      </c>
      <c r="C1558" t="s">
        <v>24</v>
      </c>
      <c r="D1558" t="s">
        <v>31</v>
      </c>
      <c r="E1558" t="s">
        <v>36</v>
      </c>
      <c r="F1558" t="s">
        <v>37</v>
      </c>
      <c r="G1558">
        <v>77282</v>
      </c>
      <c r="H1558" t="s">
        <v>41</v>
      </c>
      <c r="I1558" t="s">
        <v>45</v>
      </c>
      <c r="J1558">
        <v>508724</v>
      </c>
      <c r="K1558">
        <v>2</v>
      </c>
      <c r="L1558">
        <v>4929</v>
      </c>
      <c r="M1558">
        <v>15</v>
      </c>
      <c r="N1558">
        <v>8546</v>
      </c>
      <c r="O1558">
        <v>19934</v>
      </c>
      <c r="P1558">
        <v>14952</v>
      </c>
      <c r="Q1558" t="s">
        <v>47</v>
      </c>
      <c r="R1558" t="s">
        <v>52</v>
      </c>
      <c r="S1558" t="s">
        <v>53</v>
      </c>
      <c r="T1558">
        <v>5</v>
      </c>
    </row>
    <row r="1559" spans="1:20" x14ac:dyDescent="0.2">
      <c r="A1559" s="4">
        <f t="shared" si="24"/>
        <v>45787</v>
      </c>
      <c r="B1559" t="s">
        <v>20</v>
      </c>
      <c r="C1559" t="s">
        <v>27</v>
      </c>
      <c r="D1559" t="s">
        <v>32</v>
      </c>
      <c r="E1559" t="s">
        <v>34</v>
      </c>
      <c r="F1559" t="s">
        <v>40</v>
      </c>
      <c r="G1559">
        <v>59681</v>
      </c>
      <c r="H1559" t="s">
        <v>41</v>
      </c>
      <c r="I1559" t="s">
        <v>44</v>
      </c>
      <c r="J1559">
        <v>643964</v>
      </c>
      <c r="K1559">
        <v>1</v>
      </c>
      <c r="L1559">
        <v>4944</v>
      </c>
      <c r="M1559">
        <v>0</v>
      </c>
      <c r="N1559">
        <v>15985</v>
      </c>
      <c r="O1559">
        <v>9697</v>
      </c>
      <c r="P1559">
        <v>19747</v>
      </c>
      <c r="Q1559" t="s">
        <v>47</v>
      </c>
      <c r="R1559" t="s">
        <v>51</v>
      </c>
      <c r="S1559" t="s">
        <v>54</v>
      </c>
      <c r="T1559">
        <v>1</v>
      </c>
    </row>
    <row r="1560" spans="1:20" x14ac:dyDescent="0.2">
      <c r="A1560" s="4">
        <f t="shared" si="24"/>
        <v>45787</v>
      </c>
      <c r="B1560" t="s">
        <v>20</v>
      </c>
      <c r="C1560" t="s">
        <v>26</v>
      </c>
      <c r="D1560" t="s">
        <v>33</v>
      </c>
      <c r="E1560" t="s">
        <v>35</v>
      </c>
      <c r="F1560" t="s">
        <v>38</v>
      </c>
      <c r="G1560">
        <v>98304</v>
      </c>
      <c r="H1560" t="s">
        <v>41</v>
      </c>
      <c r="I1560" t="s">
        <v>45</v>
      </c>
      <c r="J1560">
        <v>450940</v>
      </c>
      <c r="K1560">
        <v>6</v>
      </c>
      <c r="L1560">
        <v>2780</v>
      </c>
      <c r="M1560">
        <v>10</v>
      </c>
      <c r="N1560">
        <v>10187</v>
      </c>
      <c r="O1560">
        <v>8028</v>
      </c>
      <c r="P1560">
        <v>6961</v>
      </c>
      <c r="Q1560" t="s">
        <v>49</v>
      </c>
      <c r="R1560" t="s">
        <v>51</v>
      </c>
      <c r="S1560" t="s">
        <v>55</v>
      </c>
      <c r="T1560">
        <v>3</v>
      </c>
    </row>
    <row r="1561" spans="1:20" x14ac:dyDescent="0.2">
      <c r="A1561" s="4">
        <f t="shared" si="24"/>
        <v>45787</v>
      </c>
      <c r="B1561" t="s">
        <v>20</v>
      </c>
      <c r="C1561" t="s">
        <v>24</v>
      </c>
      <c r="D1561" t="s">
        <v>29</v>
      </c>
      <c r="E1561" t="s">
        <v>35</v>
      </c>
      <c r="F1561" t="s">
        <v>37</v>
      </c>
      <c r="G1561">
        <v>83861</v>
      </c>
      <c r="H1561" t="s">
        <v>41</v>
      </c>
      <c r="I1561" t="s">
        <v>43</v>
      </c>
      <c r="J1561">
        <v>696721</v>
      </c>
      <c r="K1561">
        <v>9</v>
      </c>
      <c r="L1561">
        <v>3648</v>
      </c>
      <c r="M1561">
        <v>0</v>
      </c>
      <c r="N1561">
        <v>24337</v>
      </c>
      <c r="O1561">
        <v>26755</v>
      </c>
      <c r="P1561">
        <v>13667</v>
      </c>
      <c r="Q1561" t="s">
        <v>46</v>
      </c>
      <c r="R1561" t="s">
        <v>50</v>
      </c>
      <c r="S1561" t="s">
        <v>53</v>
      </c>
      <c r="T1561">
        <v>1</v>
      </c>
    </row>
    <row r="1562" spans="1:20" x14ac:dyDescent="0.2">
      <c r="A1562" s="4">
        <f t="shared" si="24"/>
        <v>45788</v>
      </c>
      <c r="B1562" t="s">
        <v>20</v>
      </c>
      <c r="C1562" t="s">
        <v>27</v>
      </c>
      <c r="D1562" t="s">
        <v>29</v>
      </c>
      <c r="E1562" t="s">
        <v>36</v>
      </c>
      <c r="F1562" t="s">
        <v>40</v>
      </c>
      <c r="G1562">
        <v>14486</v>
      </c>
      <c r="H1562" t="s">
        <v>42</v>
      </c>
      <c r="I1562" t="s">
        <v>45</v>
      </c>
      <c r="J1562">
        <v>482170</v>
      </c>
      <c r="K1562">
        <v>9</v>
      </c>
      <c r="L1562">
        <v>4580</v>
      </c>
      <c r="M1562">
        <v>15</v>
      </c>
      <c r="N1562">
        <v>14169</v>
      </c>
      <c r="O1562">
        <v>1495</v>
      </c>
      <c r="P1562">
        <v>11816</v>
      </c>
      <c r="Q1562" t="s">
        <v>48</v>
      </c>
      <c r="R1562" t="s">
        <v>50</v>
      </c>
      <c r="S1562" t="s">
        <v>54</v>
      </c>
      <c r="T1562">
        <v>1</v>
      </c>
    </row>
    <row r="1563" spans="1:20" x14ac:dyDescent="0.2">
      <c r="A1563" s="4">
        <f t="shared" si="24"/>
        <v>45788</v>
      </c>
      <c r="B1563" t="s">
        <v>21</v>
      </c>
      <c r="C1563" t="s">
        <v>26</v>
      </c>
      <c r="D1563" t="s">
        <v>30</v>
      </c>
      <c r="E1563" t="s">
        <v>35</v>
      </c>
      <c r="F1563" t="s">
        <v>39</v>
      </c>
      <c r="G1563">
        <v>92021</v>
      </c>
      <c r="H1563" t="s">
        <v>41</v>
      </c>
      <c r="I1563" t="s">
        <v>45</v>
      </c>
      <c r="J1563">
        <v>494780</v>
      </c>
      <c r="K1563">
        <v>9</v>
      </c>
      <c r="L1563">
        <v>1327</v>
      </c>
      <c r="M1563">
        <v>10</v>
      </c>
      <c r="N1563">
        <v>48131</v>
      </c>
      <c r="O1563">
        <v>6036</v>
      </c>
      <c r="P1563">
        <v>16519</v>
      </c>
      <c r="Q1563" t="s">
        <v>48</v>
      </c>
      <c r="R1563" t="s">
        <v>50</v>
      </c>
      <c r="S1563" t="s">
        <v>53</v>
      </c>
      <c r="T1563">
        <v>4</v>
      </c>
    </row>
    <row r="1564" spans="1:20" x14ac:dyDescent="0.2">
      <c r="A1564" s="4">
        <f t="shared" si="24"/>
        <v>45788</v>
      </c>
      <c r="B1564" t="s">
        <v>21</v>
      </c>
      <c r="C1564" t="s">
        <v>24</v>
      </c>
      <c r="D1564" t="s">
        <v>33</v>
      </c>
      <c r="E1564" t="s">
        <v>34</v>
      </c>
      <c r="F1564" t="s">
        <v>38</v>
      </c>
      <c r="G1564">
        <v>89864</v>
      </c>
      <c r="H1564" t="s">
        <v>41</v>
      </c>
      <c r="I1564" t="s">
        <v>43</v>
      </c>
      <c r="J1564">
        <v>607854</v>
      </c>
      <c r="K1564">
        <v>4</v>
      </c>
      <c r="L1564">
        <v>3155</v>
      </c>
      <c r="M1564">
        <v>5</v>
      </c>
      <c r="N1564">
        <v>12665</v>
      </c>
      <c r="O1564">
        <v>24521</v>
      </c>
      <c r="P1564">
        <v>-55</v>
      </c>
      <c r="Q1564" t="s">
        <v>48</v>
      </c>
      <c r="R1564" t="s">
        <v>50</v>
      </c>
      <c r="S1564" t="s">
        <v>54</v>
      </c>
      <c r="T1564">
        <v>1</v>
      </c>
    </row>
    <row r="1565" spans="1:20" x14ac:dyDescent="0.2">
      <c r="A1565" s="4">
        <f t="shared" si="24"/>
        <v>45788</v>
      </c>
      <c r="B1565" t="s">
        <v>23</v>
      </c>
      <c r="C1565" t="s">
        <v>24</v>
      </c>
      <c r="D1565" t="s">
        <v>32</v>
      </c>
      <c r="E1565" t="s">
        <v>34</v>
      </c>
      <c r="F1565" t="s">
        <v>38</v>
      </c>
      <c r="G1565">
        <v>29112</v>
      </c>
      <c r="H1565" t="s">
        <v>41</v>
      </c>
      <c r="I1565" t="s">
        <v>43</v>
      </c>
      <c r="J1565">
        <v>769230</v>
      </c>
      <c r="K1565">
        <v>6</v>
      </c>
      <c r="L1565">
        <v>2645</v>
      </c>
      <c r="M1565">
        <v>5</v>
      </c>
      <c r="N1565">
        <v>6304</v>
      </c>
      <c r="O1565">
        <v>1385</v>
      </c>
      <c r="P1565">
        <v>17089</v>
      </c>
      <c r="Q1565" t="s">
        <v>47</v>
      </c>
      <c r="R1565" t="s">
        <v>50</v>
      </c>
      <c r="S1565" t="s">
        <v>54</v>
      </c>
      <c r="T1565">
        <v>1</v>
      </c>
    </row>
    <row r="1566" spans="1:20" x14ac:dyDescent="0.2">
      <c r="A1566" s="4">
        <f t="shared" si="24"/>
        <v>45788</v>
      </c>
      <c r="B1566" t="s">
        <v>20</v>
      </c>
      <c r="C1566" t="s">
        <v>27</v>
      </c>
      <c r="D1566" t="s">
        <v>32</v>
      </c>
      <c r="E1566" t="s">
        <v>35</v>
      </c>
      <c r="F1566" t="s">
        <v>37</v>
      </c>
      <c r="G1566">
        <v>61697</v>
      </c>
      <c r="H1566" t="s">
        <v>42</v>
      </c>
      <c r="I1566" t="s">
        <v>44</v>
      </c>
      <c r="J1566">
        <v>376363</v>
      </c>
      <c r="K1566">
        <v>6</v>
      </c>
      <c r="L1566">
        <v>4201</v>
      </c>
      <c r="M1566">
        <v>20</v>
      </c>
      <c r="N1566">
        <v>36778</v>
      </c>
      <c r="O1566">
        <v>12726</v>
      </c>
      <c r="P1566">
        <v>-3141</v>
      </c>
      <c r="Q1566" t="s">
        <v>47</v>
      </c>
      <c r="R1566" t="s">
        <v>50</v>
      </c>
      <c r="S1566" t="s">
        <v>53</v>
      </c>
      <c r="T1566">
        <v>2</v>
      </c>
    </row>
    <row r="1567" spans="1:20" x14ac:dyDescent="0.2">
      <c r="A1567" s="4">
        <f t="shared" si="24"/>
        <v>45788</v>
      </c>
      <c r="B1567" t="s">
        <v>20</v>
      </c>
      <c r="C1567" t="s">
        <v>26</v>
      </c>
      <c r="D1567" t="s">
        <v>31</v>
      </c>
      <c r="E1567" t="s">
        <v>34</v>
      </c>
      <c r="F1567" t="s">
        <v>37</v>
      </c>
      <c r="G1567">
        <v>65998</v>
      </c>
      <c r="H1567" t="s">
        <v>41</v>
      </c>
      <c r="I1567" t="s">
        <v>44</v>
      </c>
      <c r="J1567">
        <v>313049</v>
      </c>
      <c r="K1567">
        <v>5</v>
      </c>
      <c r="L1567">
        <v>999</v>
      </c>
      <c r="M1567">
        <v>15</v>
      </c>
      <c r="N1567">
        <v>18000</v>
      </c>
      <c r="O1567">
        <v>4614</v>
      </c>
      <c r="P1567">
        <v>-1081</v>
      </c>
      <c r="Q1567" t="s">
        <v>48</v>
      </c>
      <c r="R1567" t="s">
        <v>51</v>
      </c>
      <c r="S1567" t="s">
        <v>56</v>
      </c>
      <c r="T1567">
        <v>1</v>
      </c>
    </row>
    <row r="1568" spans="1:20" x14ac:dyDescent="0.2">
      <c r="A1568" s="4">
        <f t="shared" si="24"/>
        <v>45788</v>
      </c>
      <c r="B1568" t="s">
        <v>22</v>
      </c>
      <c r="C1568" t="s">
        <v>26</v>
      </c>
      <c r="D1568" t="s">
        <v>30</v>
      </c>
      <c r="E1568" t="s">
        <v>36</v>
      </c>
      <c r="F1568" t="s">
        <v>40</v>
      </c>
      <c r="G1568">
        <v>36576</v>
      </c>
      <c r="H1568" t="s">
        <v>41</v>
      </c>
      <c r="I1568" t="s">
        <v>43</v>
      </c>
      <c r="J1568">
        <v>513096</v>
      </c>
      <c r="K1568">
        <v>2</v>
      </c>
      <c r="L1568">
        <v>3178</v>
      </c>
      <c r="M1568">
        <v>10</v>
      </c>
      <c r="N1568">
        <v>36656</v>
      </c>
      <c r="O1568">
        <v>5771</v>
      </c>
      <c r="P1568">
        <v>5866</v>
      </c>
      <c r="Q1568" t="s">
        <v>46</v>
      </c>
      <c r="R1568" t="s">
        <v>51</v>
      </c>
      <c r="S1568" t="s">
        <v>56</v>
      </c>
      <c r="T1568">
        <v>3</v>
      </c>
    </row>
    <row r="1569" spans="1:20" x14ac:dyDescent="0.2">
      <c r="A1569" s="4">
        <f t="shared" si="24"/>
        <v>45788</v>
      </c>
      <c r="B1569" t="s">
        <v>21</v>
      </c>
      <c r="C1569" t="s">
        <v>24</v>
      </c>
      <c r="D1569" t="s">
        <v>28</v>
      </c>
      <c r="E1569" t="s">
        <v>34</v>
      </c>
      <c r="F1569" t="s">
        <v>39</v>
      </c>
      <c r="G1569">
        <v>60100</v>
      </c>
      <c r="H1569" t="s">
        <v>41</v>
      </c>
      <c r="I1569" t="s">
        <v>43</v>
      </c>
      <c r="J1569">
        <v>220082</v>
      </c>
      <c r="K1569">
        <v>7</v>
      </c>
      <c r="L1569">
        <v>1561</v>
      </c>
      <c r="M1569">
        <v>0</v>
      </c>
      <c r="N1569">
        <v>33765</v>
      </c>
      <c r="O1569">
        <v>8280</v>
      </c>
      <c r="P1569">
        <v>1390</v>
      </c>
      <c r="Q1569" t="s">
        <v>48</v>
      </c>
      <c r="R1569" t="s">
        <v>51</v>
      </c>
      <c r="S1569" t="s">
        <v>54</v>
      </c>
      <c r="T1569">
        <v>2</v>
      </c>
    </row>
    <row r="1570" spans="1:20" x14ac:dyDescent="0.2">
      <c r="A1570" s="4">
        <f t="shared" si="24"/>
        <v>45788</v>
      </c>
      <c r="B1570" t="s">
        <v>20</v>
      </c>
      <c r="C1570" t="s">
        <v>24</v>
      </c>
      <c r="D1570" t="s">
        <v>32</v>
      </c>
      <c r="E1570" t="s">
        <v>35</v>
      </c>
      <c r="F1570" t="s">
        <v>39</v>
      </c>
      <c r="G1570">
        <v>91238</v>
      </c>
      <c r="H1570" t="s">
        <v>42</v>
      </c>
      <c r="I1570" t="s">
        <v>44</v>
      </c>
      <c r="J1570">
        <v>503595</v>
      </c>
      <c r="K1570">
        <v>1</v>
      </c>
      <c r="L1570">
        <v>3996</v>
      </c>
      <c r="M1570">
        <v>0</v>
      </c>
      <c r="N1570">
        <v>18752</v>
      </c>
      <c r="O1570">
        <v>19280</v>
      </c>
      <c r="P1570">
        <v>-4452</v>
      </c>
      <c r="Q1570" t="s">
        <v>46</v>
      </c>
      <c r="R1570" t="s">
        <v>52</v>
      </c>
      <c r="S1570" t="s">
        <v>55</v>
      </c>
      <c r="T1570">
        <v>4</v>
      </c>
    </row>
    <row r="1571" spans="1:20" x14ac:dyDescent="0.2">
      <c r="A1571" s="4">
        <f t="shared" si="24"/>
        <v>45788</v>
      </c>
      <c r="B1571" t="s">
        <v>23</v>
      </c>
      <c r="C1571" t="s">
        <v>24</v>
      </c>
      <c r="D1571" t="s">
        <v>30</v>
      </c>
      <c r="E1571" t="s">
        <v>36</v>
      </c>
      <c r="F1571" t="s">
        <v>37</v>
      </c>
      <c r="G1571">
        <v>31320</v>
      </c>
      <c r="H1571" t="s">
        <v>41</v>
      </c>
      <c r="I1571" t="s">
        <v>45</v>
      </c>
      <c r="J1571">
        <v>809654</v>
      </c>
      <c r="K1571">
        <v>6</v>
      </c>
      <c r="L1571">
        <v>4722</v>
      </c>
      <c r="M1571">
        <v>10</v>
      </c>
      <c r="N1571">
        <v>3762</v>
      </c>
      <c r="O1571">
        <v>29430</v>
      </c>
      <c r="P1571">
        <v>16444</v>
      </c>
      <c r="Q1571" t="s">
        <v>48</v>
      </c>
      <c r="R1571" t="s">
        <v>52</v>
      </c>
      <c r="S1571" t="s">
        <v>55</v>
      </c>
      <c r="T1571">
        <v>4</v>
      </c>
    </row>
    <row r="1572" spans="1:20" x14ac:dyDescent="0.2">
      <c r="A1572" s="4">
        <f t="shared" si="24"/>
        <v>45788</v>
      </c>
      <c r="B1572" t="s">
        <v>23</v>
      </c>
      <c r="C1572" t="s">
        <v>26</v>
      </c>
      <c r="D1572" t="s">
        <v>33</v>
      </c>
      <c r="E1572" t="s">
        <v>34</v>
      </c>
      <c r="F1572" t="s">
        <v>37</v>
      </c>
      <c r="G1572">
        <v>93973</v>
      </c>
      <c r="H1572" t="s">
        <v>42</v>
      </c>
      <c r="I1572" t="s">
        <v>43</v>
      </c>
      <c r="J1572">
        <v>102948</v>
      </c>
      <c r="K1572">
        <v>5</v>
      </c>
      <c r="L1572">
        <v>1626</v>
      </c>
      <c r="M1572">
        <v>15</v>
      </c>
      <c r="N1572">
        <v>19377</v>
      </c>
      <c r="O1572">
        <v>24392</v>
      </c>
      <c r="P1572">
        <v>14958</v>
      </c>
      <c r="Q1572" t="s">
        <v>46</v>
      </c>
      <c r="R1572" t="s">
        <v>50</v>
      </c>
      <c r="S1572" t="s">
        <v>54</v>
      </c>
      <c r="T1572">
        <v>1</v>
      </c>
    </row>
    <row r="1573" spans="1:20" x14ac:dyDescent="0.2">
      <c r="A1573" s="4">
        <f t="shared" si="24"/>
        <v>45788</v>
      </c>
      <c r="B1573" t="s">
        <v>21</v>
      </c>
      <c r="C1573" t="s">
        <v>27</v>
      </c>
      <c r="D1573" t="s">
        <v>31</v>
      </c>
      <c r="E1573" t="s">
        <v>36</v>
      </c>
      <c r="F1573" t="s">
        <v>40</v>
      </c>
      <c r="G1573">
        <v>75729</v>
      </c>
      <c r="H1573" t="s">
        <v>42</v>
      </c>
      <c r="I1573" t="s">
        <v>43</v>
      </c>
      <c r="J1573">
        <v>612377</v>
      </c>
      <c r="K1573">
        <v>5</v>
      </c>
      <c r="L1573">
        <v>2489</v>
      </c>
      <c r="M1573">
        <v>15</v>
      </c>
      <c r="N1573">
        <v>19571</v>
      </c>
      <c r="O1573">
        <v>4517</v>
      </c>
      <c r="P1573">
        <v>-4834</v>
      </c>
      <c r="Q1573" t="s">
        <v>48</v>
      </c>
      <c r="R1573" t="s">
        <v>51</v>
      </c>
      <c r="S1573" t="s">
        <v>54</v>
      </c>
      <c r="T1573">
        <v>5</v>
      </c>
    </row>
    <row r="1574" spans="1:20" x14ac:dyDescent="0.2">
      <c r="A1574" s="4">
        <f t="shared" si="24"/>
        <v>45789</v>
      </c>
      <c r="B1574" t="s">
        <v>23</v>
      </c>
      <c r="C1574" t="s">
        <v>27</v>
      </c>
      <c r="D1574" t="s">
        <v>29</v>
      </c>
      <c r="E1574" t="s">
        <v>35</v>
      </c>
      <c r="F1574" t="s">
        <v>37</v>
      </c>
      <c r="G1574">
        <v>94879</v>
      </c>
      <c r="H1574" t="s">
        <v>41</v>
      </c>
      <c r="I1574" t="s">
        <v>45</v>
      </c>
      <c r="J1574">
        <v>660190</v>
      </c>
      <c r="K1574">
        <v>8</v>
      </c>
      <c r="L1574">
        <v>3024</v>
      </c>
      <c r="M1574">
        <v>0</v>
      </c>
      <c r="N1574">
        <v>2002</v>
      </c>
      <c r="O1574">
        <v>27910</v>
      </c>
      <c r="P1574">
        <v>14896</v>
      </c>
      <c r="Q1574" t="s">
        <v>49</v>
      </c>
      <c r="R1574" t="s">
        <v>50</v>
      </c>
      <c r="S1574" t="s">
        <v>53</v>
      </c>
      <c r="T1574">
        <v>4</v>
      </c>
    </row>
    <row r="1575" spans="1:20" x14ac:dyDescent="0.2">
      <c r="A1575" s="4">
        <f t="shared" si="24"/>
        <v>45789</v>
      </c>
      <c r="B1575" t="s">
        <v>23</v>
      </c>
      <c r="C1575" t="s">
        <v>26</v>
      </c>
      <c r="D1575" t="s">
        <v>33</v>
      </c>
      <c r="E1575" t="s">
        <v>34</v>
      </c>
      <c r="F1575" t="s">
        <v>40</v>
      </c>
      <c r="G1575">
        <v>39144</v>
      </c>
      <c r="H1575" t="s">
        <v>41</v>
      </c>
      <c r="I1575" t="s">
        <v>44</v>
      </c>
      <c r="J1575">
        <v>314579</v>
      </c>
      <c r="K1575">
        <v>9</v>
      </c>
      <c r="L1575">
        <v>3800</v>
      </c>
      <c r="M1575">
        <v>10</v>
      </c>
      <c r="N1575">
        <v>29765</v>
      </c>
      <c r="O1575">
        <v>29872</v>
      </c>
      <c r="P1575">
        <v>6952</v>
      </c>
      <c r="Q1575" t="s">
        <v>49</v>
      </c>
      <c r="R1575" t="s">
        <v>51</v>
      </c>
      <c r="S1575" t="s">
        <v>55</v>
      </c>
      <c r="T1575">
        <v>4</v>
      </c>
    </row>
    <row r="1576" spans="1:20" x14ac:dyDescent="0.2">
      <c r="A1576" s="4">
        <f t="shared" si="24"/>
        <v>45789</v>
      </c>
      <c r="B1576" t="s">
        <v>21</v>
      </c>
      <c r="C1576" t="s">
        <v>25</v>
      </c>
      <c r="D1576" t="s">
        <v>32</v>
      </c>
      <c r="E1576" t="s">
        <v>34</v>
      </c>
      <c r="F1576" t="s">
        <v>40</v>
      </c>
      <c r="G1576">
        <v>67326</v>
      </c>
      <c r="H1576" t="s">
        <v>42</v>
      </c>
      <c r="I1576" t="s">
        <v>44</v>
      </c>
      <c r="J1576">
        <v>108969</v>
      </c>
      <c r="K1576">
        <v>7</v>
      </c>
      <c r="L1576">
        <v>3270</v>
      </c>
      <c r="M1576">
        <v>10</v>
      </c>
      <c r="N1576">
        <v>2763</v>
      </c>
      <c r="O1576">
        <v>1810</v>
      </c>
      <c r="P1576">
        <v>13784</v>
      </c>
      <c r="Q1576" t="s">
        <v>47</v>
      </c>
      <c r="R1576" t="s">
        <v>51</v>
      </c>
      <c r="S1576" t="s">
        <v>53</v>
      </c>
      <c r="T1576">
        <v>4</v>
      </c>
    </row>
    <row r="1577" spans="1:20" x14ac:dyDescent="0.2">
      <c r="A1577" s="4">
        <f t="shared" si="24"/>
        <v>45789</v>
      </c>
      <c r="B1577" t="s">
        <v>20</v>
      </c>
      <c r="C1577" t="s">
        <v>27</v>
      </c>
      <c r="D1577" t="s">
        <v>32</v>
      </c>
      <c r="E1577" t="s">
        <v>36</v>
      </c>
      <c r="F1577" t="s">
        <v>39</v>
      </c>
      <c r="G1577">
        <v>87148</v>
      </c>
      <c r="H1577" t="s">
        <v>42</v>
      </c>
      <c r="I1577" t="s">
        <v>45</v>
      </c>
      <c r="J1577">
        <v>687093</v>
      </c>
      <c r="K1577">
        <v>8</v>
      </c>
      <c r="L1577">
        <v>4680</v>
      </c>
      <c r="M1577">
        <v>0</v>
      </c>
      <c r="N1577">
        <v>26841</v>
      </c>
      <c r="O1577">
        <v>18266</v>
      </c>
      <c r="P1577">
        <v>-1830</v>
      </c>
      <c r="Q1577" t="s">
        <v>47</v>
      </c>
      <c r="R1577" t="s">
        <v>50</v>
      </c>
      <c r="S1577" t="s">
        <v>56</v>
      </c>
      <c r="T1577">
        <v>3</v>
      </c>
    </row>
    <row r="1578" spans="1:20" x14ac:dyDescent="0.2">
      <c r="A1578" s="4">
        <f t="shared" si="24"/>
        <v>45789</v>
      </c>
      <c r="B1578" t="s">
        <v>20</v>
      </c>
      <c r="C1578" t="s">
        <v>24</v>
      </c>
      <c r="D1578" t="s">
        <v>33</v>
      </c>
      <c r="E1578" t="s">
        <v>34</v>
      </c>
      <c r="F1578" t="s">
        <v>40</v>
      </c>
      <c r="G1578">
        <v>29307</v>
      </c>
      <c r="H1578" t="s">
        <v>41</v>
      </c>
      <c r="I1578" t="s">
        <v>43</v>
      </c>
      <c r="J1578">
        <v>382790</v>
      </c>
      <c r="K1578">
        <v>2</v>
      </c>
      <c r="L1578">
        <v>1882</v>
      </c>
      <c r="M1578">
        <v>10</v>
      </c>
      <c r="N1578">
        <v>37250</v>
      </c>
      <c r="O1578">
        <v>26978</v>
      </c>
      <c r="P1578">
        <v>4839</v>
      </c>
      <c r="Q1578" t="s">
        <v>47</v>
      </c>
      <c r="R1578" t="s">
        <v>50</v>
      </c>
      <c r="S1578" t="s">
        <v>53</v>
      </c>
      <c r="T1578">
        <v>5</v>
      </c>
    </row>
    <row r="1579" spans="1:20" x14ac:dyDescent="0.2">
      <c r="A1579" s="4">
        <f t="shared" si="24"/>
        <v>45789</v>
      </c>
      <c r="B1579" t="s">
        <v>23</v>
      </c>
      <c r="C1579" t="s">
        <v>25</v>
      </c>
      <c r="D1579" t="s">
        <v>32</v>
      </c>
      <c r="E1579" t="s">
        <v>34</v>
      </c>
      <c r="F1579" t="s">
        <v>39</v>
      </c>
      <c r="G1579">
        <v>70598</v>
      </c>
      <c r="H1579" t="s">
        <v>41</v>
      </c>
      <c r="I1579" t="s">
        <v>45</v>
      </c>
      <c r="J1579">
        <v>291638</v>
      </c>
      <c r="K1579">
        <v>2</v>
      </c>
      <c r="L1579">
        <v>4667</v>
      </c>
      <c r="M1579">
        <v>10</v>
      </c>
      <c r="N1579">
        <v>12921</v>
      </c>
      <c r="O1579">
        <v>15848</v>
      </c>
      <c r="P1579">
        <v>14573</v>
      </c>
      <c r="Q1579" t="s">
        <v>47</v>
      </c>
      <c r="R1579" t="s">
        <v>52</v>
      </c>
      <c r="S1579" t="s">
        <v>54</v>
      </c>
      <c r="T1579">
        <v>1</v>
      </c>
    </row>
    <row r="1580" spans="1:20" x14ac:dyDescent="0.2">
      <c r="A1580" s="4">
        <f t="shared" si="24"/>
        <v>45789</v>
      </c>
      <c r="B1580" t="s">
        <v>23</v>
      </c>
      <c r="C1580" t="s">
        <v>25</v>
      </c>
      <c r="D1580" t="s">
        <v>30</v>
      </c>
      <c r="E1580" t="s">
        <v>34</v>
      </c>
      <c r="F1580" t="s">
        <v>39</v>
      </c>
      <c r="G1580">
        <v>29623</v>
      </c>
      <c r="H1580" t="s">
        <v>42</v>
      </c>
      <c r="I1580" t="s">
        <v>43</v>
      </c>
      <c r="J1580">
        <v>155818</v>
      </c>
      <c r="K1580">
        <v>8</v>
      </c>
      <c r="L1580">
        <v>3666</v>
      </c>
      <c r="M1580">
        <v>5</v>
      </c>
      <c r="N1580">
        <v>21224</v>
      </c>
      <c r="O1580">
        <v>4794</v>
      </c>
      <c r="P1580">
        <v>-2379</v>
      </c>
      <c r="Q1580" t="s">
        <v>48</v>
      </c>
      <c r="R1580" t="s">
        <v>51</v>
      </c>
      <c r="S1580" t="s">
        <v>53</v>
      </c>
      <c r="T1580">
        <v>1</v>
      </c>
    </row>
    <row r="1581" spans="1:20" x14ac:dyDescent="0.2">
      <c r="A1581" s="4">
        <f t="shared" si="24"/>
        <v>45789</v>
      </c>
      <c r="B1581" t="s">
        <v>20</v>
      </c>
      <c r="C1581" t="s">
        <v>27</v>
      </c>
      <c r="D1581" t="s">
        <v>32</v>
      </c>
      <c r="E1581" t="s">
        <v>34</v>
      </c>
      <c r="F1581" t="s">
        <v>39</v>
      </c>
      <c r="G1581">
        <v>30249</v>
      </c>
      <c r="H1581" t="s">
        <v>42</v>
      </c>
      <c r="I1581" t="s">
        <v>44</v>
      </c>
      <c r="J1581">
        <v>556667</v>
      </c>
      <c r="K1581">
        <v>6</v>
      </c>
      <c r="L1581">
        <v>3135</v>
      </c>
      <c r="M1581">
        <v>5</v>
      </c>
      <c r="N1581">
        <v>23730</v>
      </c>
      <c r="O1581">
        <v>26864</v>
      </c>
      <c r="P1581">
        <v>16542</v>
      </c>
      <c r="Q1581" t="s">
        <v>49</v>
      </c>
      <c r="R1581" t="s">
        <v>52</v>
      </c>
      <c r="S1581" t="s">
        <v>53</v>
      </c>
      <c r="T1581">
        <v>2</v>
      </c>
    </row>
    <row r="1582" spans="1:20" x14ac:dyDescent="0.2">
      <c r="A1582" s="4">
        <f t="shared" si="24"/>
        <v>45789</v>
      </c>
      <c r="B1582" t="s">
        <v>21</v>
      </c>
      <c r="C1582" t="s">
        <v>25</v>
      </c>
      <c r="D1582" t="s">
        <v>31</v>
      </c>
      <c r="E1582" t="s">
        <v>35</v>
      </c>
      <c r="F1582" t="s">
        <v>37</v>
      </c>
      <c r="G1582">
        <v>83765</v>
      </c>
      <c r="H1582" t="s">
        <v>42</v>
      </c>
      <c r="I1582" t="s">
        <v>43</v>
      </c>
      <c r="J1582">
        <v>627966</v>
      </c>
      <c r="K1582">
        <v>8</v>
      </c>
      <c r="L1582">
        <v>1529</v>
      </c>
      <c r="M1582">
        <v>20</v>
      </c>
      <c r="N1582">
        <v>20807</v>
      </c>
      <c r="O1582">
        <v>6307</v>
      </c>
      <c r="P1582">
        <v>-1599</v>
      </c>
      <c r="Q1582" t="s">
        <v>47</v>
      </c>
      <c r="R1582" t="s">
        <v>52</v>
      </c>
      <c r="S1582" t="s">
        <v>53</v>
      </c>
      <c r="T1582">
        <v>3</v>
      </c>
    </row>
    <row r="1583" spans="1:20" x14ac:dyDescent="0.2">
      <c r="A1583" s="4">
        <f t="shared" si="24"/>
        <v>45789</v>
      </c>
      <c r="B1583" t="s">
        <v>23</v>
      </c>
      <c r="C1583" t="s">
        <v>25</v>
      </c>
      <c r="D1583" t="s">
        <v>30</v>
      </c>
      <c r="E1583" t="s">
        <v>34</v>
      </c>
      <c r="F1583" t="s">
        <v>39</v>
      </c>
      <c r="G1583">
        <v>82131</v>
      </c>
      <c r="H1583" t="s">
        <v>42</v>
      </c>
      <c r="I1583" t="s">
        <v>43</v>
      </c>
      <c r="J1583">
        <v>620775</v>
      </c>
      <c r="K1583">
        <v>9</v>
      </c>
      <c r="L1583">
        <v>2118</v>
      </c>
      <c r="M1583">
        <v>20</v>
      </c>
      <c r="N1583">
        <v>23765</v>
      </c>
      <c r="O1583">
        <v>26473</v>
      </c>
      <c r="P1583">
        <v>1466</v>
      </c>
      <c r="Q1583" t="s">
        <v>46</v>
      </c>
      <c r="R1583" t="s">
        <v>52</v>
      </c>
      <c r="S1583" t="s">
        <v>54</v>
      </c>
      <c r="T1583">
        <v>5</v>
      </c>
    </row>
    <row r="1584" spans="1:20" x14ac:dyDescent="0.2">
      <c r="A1584" s="4">
        <f t="shared" si="24"/>
        <v>45789</v>
      </c>
      <c r="B1584" t="s">
        <v>22</v>
      </c>
      <c r="C1584" t="s">
        <v>27</v>
      </c>
      <c r="D1584" t="s">
        <v>28</v>
      </c>
      <c r="E1584" t="s">
        <v>36</v>
      </c>
      <c r="F1584" t="s">
        <v>40</v>
      </c>
      <c r="G1584">
        <v>48377</v>
      </c>
      <c r="H1584" t="s">
        <v>41</v>
      </c>
      <c r="I1584" t="s">
        <v>43</v>
      </c>
      <c r="J1584">
        <v>864404</v>
      </c>
      <c r="K1584">
        <v>9</v>
      </c>
      <c r="L1584">
        <v>4747</v>
      </c>
      <c r="M1584">
        <v>15</v>
      </c>
      <c r="N1584">
        <v>28989</v>
      </c>
      <c r="O1584">
        <v>27980</v>
      </c>
      <c r="P1584">
        <v>10293</v>
      </c>
      <c r="Q1584" t="s">
        <v>46</v>
      </c>
      <c r="R1584" t="s">
        <v>52</v>
      </c>
      <c r="S1584" t="s">
        <v>54</v>
      </c>
      <c r="T1584">
        <v>2</v>
      </c>
    </row>
    <row r="1585" spans="1:20" x14ac:dyDescent="0.2">
      <c r="A1585" s="4">
        <f t="shared" si="24"/>
        <v>45789</v>
      </c>
      <c r="B1585" t="s">
        <v>21</v>
      </c>
      <c r="C1585" t="s">
        <v>27</v>
      </c>
      <c r="D1585" t="s">
        <v>32</v>
      </c>
      <c r="E1585" t="s">
        <v>35</v>
      </c>
      <c r="F1585" t="s">
        <v>37</v>
      </c>
      <c r="G1585">
        <v>62365</v>
      </c>
      <c r="H1585" t="s">
        <v>42</v>
      </c>
      <c r="I1585" t="s">
        <v>43</v>
      </c>
      <c r="J1585">
        <v>717343</v>
      </c>
      <c r="K1585">
        <v>6</v>
      </c>
      <c r="L1585">
        <v>4128</v>
      </c>
      <c r="M1585">
        <v>5</v>
      </c>
      <c r="N1585">
        <v>15054</v>
      </c>
      <c r="O1585">
        <v>9121</v>
      </c>
      <c r="P1585">
        <v>1172</v>
      </c>
      <c r="Q1585" t="s">
        <v>47</v>
      </c>
      <c r="R1585" t="s">
        <v>51</v>
      </c>
      <c r="S1585" t="s">
        <v>55</v>
      </c>
      <c r="T1585">
        <v>5</v>
      </c>
    </row>
    <row r="1586" spans="1:20" x14ac:dyDescent="0.2">
      <c r="A1586" s="4">
        <f t="shared" si="24"/>
        <v>45790</v>
      </c>
      <c r="B1586" t="s">
        <v>23</v>
      </c>
      <c r="C1586" t="s">
        <v>25</v>
      </c>
      <c r="D1586" t="s">
        <v>32</v>
      </c>
      <c r="E1586" t="s">
        <v>36</v>
      </c>
      <c r="F1586" t="s">
        <v>40</v>
      </c>
      <c r="G1586">
        <v>44551</v>
      </c>
      <c r="H1586" t="s">
        <v>41</v>
      </c>
      <c r="I1586" t="s">
        <v>43</v>
      </c>
      <c r="J1586">
        <v>739974</v>
      </c>
      <c r="K1586">
        <v>8</v>
      </c>
      <c r="L1586">
        <v>1735</v>
      </c>
      <c r="M1586">
        <v>5</v>
      </c>
      <c r="N1586">
        <v>4475</v>
      </c>
      <c r="O1586">
        <v>10408</v>
      </c>
      <c r="P1586">
        <v>8026</v>
      </c>
      <c r="Q1586" t="s">
        <v>47</v>
      </c>
      <c r="R1586" t="s">
        <v>51</v>
      </c>
      <c r="S1586" t="s">
        <v>53</v>
      </c>
      <c r="T1586">
        <v>4</v>
      </c>
    </row>
    <row r="1587" spans="1:20" x14ac:dyDescent="0.2">
      <c r="A1587" s="4">
        <f t="shared" si="24"/>
        <v>45790</v>
      </c>
      <c r="B1587" t="s">
        <v>23</v>
      </c>
      <c r="C1587" t="s">
        <v>24</v>
      </c>
      <c r="D1587" t="s">
        <v>31</v>
      </c>
      <c r="E1587" t="s">
        <v>36</v>
      </c>
      <c r="F1587" t="s">
        <v>37</v>
      </c>
      <c r="G1587">
        <v>52926</v>
      </c>
      <c r="H1587" t="s">
        <v>42</v>
      </c>
      <c r="I1587" t="s">
        <v>44</v>
      </c>
      <c r="J1587">
        <v>223439</v>
      </c>
      <c r="K1587">
        <v>2</v>
      </c>
      <c r="L1587">
        <v>3130</v>
      </c>
      <c r="M1587">
        <v>5</v>
      </c>
      <c r="N1587">
        <v>40817</v>
      </c>
      <c r="O1587">
        <v>6229</v>
      </c>
      <c r="P1587">
        <v>-4458</v>
      </c>
      <c r="Q1587" t="s">
        <v>47</v>
      </c>
      <c r="R1587" t="s">
        <v>52</v>
      </c>
      <c r="S1587" t="s">
        <v>56</v>
      </c>
      <c r="T1587">
        <v>5</v>
      </c>
    </row>
    <row r="1588" spans="1:20" x14ac:dyDescent="0.2">
      <c r="A1588" s="4">
        <f t="shared" si="24"/>
        <v>45790</v>
      </c>
      <c r="B1588" t="s">
        <v>22</v>
      </c>
      <c r="C1588" t="s">
        <v>26</v>
      </c>
      <c r="D1588" t="s">
        <v>31</v>
      </c>
      <c r="E1588" t="s">
        <v>36</v>
      </c>
      <c r="F1588" t="s">
        <v>40</v>
      </c>
      <c r="G1588">
        <v>97750</v>
      </c>
      <c r="H1588" t="s">
        <v>42</v>
      </c>
      <c r="I1588" t="s">
        <v>45</v>
      </c>
      <c r="J1588">
        <v>218189</v>
      </c>
      <c r="K1588">
        <v>8</v>
      </c>
      <c r="L1588">
        <v>4483</v>
      </c>
      <c r="M1588">
        <v>5</v>
      </c>
      <c r="N1588">
        <v>44024</v>
      </c>
      <c r="O1588">
        <v>3955</v>
      </c>
      <c r="P1588">
        <v>4531</v>
      </c>
      <c r="Q1588" t="s">
        <v>48</v>
      </c>
      <c r="R1588" t="s">
        <v>51</v>
      </c>
      <c r="S1588" t="s">
        <v>53</v>
      </c>
      <c r="T1588">
        <v>2</v>
      </c>
    </row>
    <row r="1589" spans="1:20" x14ac:dyDescent="0.2">
      <c r="A1589" s="4">
        <f t="shared" si="24"/>
        <v>45790</v>
      </c>
      <c r="B1589" t="s">
        <v>22</v>
      </c>
      <c r="C1589" t="s">
        <v>25</v>
      </c>
      <c r="D1589" t="s">
        <v>29</v>
      </c>
      <c r="E1589" t="s">
        <v>35</v>
      </c>
      <c r="F1589" t="s">
        <v>38</v>
      </c>
      <c r="G1589">
        <v>48599</v>
      </c>
      <c r="H1589" t="s">
        <v>41</v>
      </c>
      <c r="I1589" t="s">
        <v>44</v>
      </c>
      <c r="J1589">
        <v>890446</v>
      </c>
      <c r="K1589">
        <v>3</v>
      </c>
      <c r="L1589">
        <v>1905</v>
      </c>
      <c r="M1589">
        <v>15</v>
      </c>
      <c r="N1589">
        <v>7997</v>
      </c>
      <c r="O1589">
        <v>29598</v>
      </c>
      <c r="P1589">
        <v>19526</v>
      </c>
      <c r="Q1589" t="s">
        <v>46</v>
      </c>
      <c r="R1589" t="s">
        <v>52</v>
      </c>
      <c r="S1589" t="s">
        <v>56</v>
      </c>
      <c r="T1589">
        <v>3</v>
      </c>
    </row>
    <row r="1590" spans="1:20" x14ac:dyDescent="0.2">
      <c r="A1590" s="4">
        <f t="shared" si="24"/>
        <v>45790</v>
      </c>
      <c r="B1590" t="s">
        <v>20</v>
      </c>
      <c r="C1590" t="s">
        <v>25</v>
      </c>
      <c r="D1590" t="s">
        <v>33</v>
      </c>
      <c r="E1590" t="s">
        <v>35</v>
      </c>
      <c r="F1590" t="s">
        <v>38</v>
      </c>
      <c r="G1590">
        <v>32593</v>
      </c>
      <c r="H1590" t="s">
        <v>41</v>
      </c>
      <c r="I1590" t="s">
        <v>43</v>
      </c>
      <c r="J1590">
        <v>760467</v>
      </c>
      <c r="K1590">
        <v>1</v>
      </c>
      <c r="L1590">
        <v>4737</v>
      </c>
      <c r="M1590">
        <v>0</v>
      </c>
      <c r="N1590">
        <v>42192</v>
      </c>
      <c r="O1590">
        <v>17345</v>
      </c>
      <c r="P1590">
        <v>6776</v>
      </c>
      <c r="Q1590" t="s">
        <v>46</v>
      </c>
      <c r="R1590" t="s">
        <v>50</v>
      </c>
      <c r="S1590" t="s">
        <v>55</v>
      </c>
      <c r="T1590">
        <v>3</v>
      </c>
    </row>
    <row r="1591" spans="1:20" x14ac:dyDescent="0.2">
      <c r="A1591" s="4">
        <f t="shared" si="24"/>
        <v>45790</v>
      </c>
      <c r="B1591" t="s">
        <v>21</v>
      </c>
      <c r="C1591" t="s">
        <v>24</v>
      </c>
      <c r="D1591" t="s">
        <v>33</v>
      </c>
      <c r="E1591" t="s">
        <v>35</v>
      </c>
      <c r="F1591" t="s">
        <v>38</v>
      </c>
      <c r="G1591">
        <v>70334</v>
      </c>
      <c r="H1591" t="s">
        <v>41</v>
      </c>
      <c r="I1591" t="s">
        <v>45</v>
      </c>
      <c r="J1591">
        <v>603390</v>
      </c>
      <c r="K1591">
        <v>7</v>
      </c>
      <c r="L1591">
        <v>2047</v>
      </c>
      <c r="M1591">
        <v>15</v>
      </c>
      <c r="N1591">
        <v>8786</v>
      </c>
      <c r="O1591">
        <v>3953</v>
      </c>
      <c r="P1591">
        <v>3759</v>
      </c>
      <c r="Q1591" t="s">
        <v>46</v>
      </c>
      <c r="R1591" t="s">
        <v>52</v>
      </c>
      <c r="S1591" t="s">
        <v>53</v>
      </c>
      <c r="T1591">
        <v>4</v>
      </c>
    </row>
    <row r="1592" spans="1:20" x14ac:dyDescent="0.2">
      <c r="A1592" s="4">
        <f t="shared" si="24"/>
        <v>45790</v>
      </c>
      <c r="B1592" t="s">
        <v>21</v>
      </c>
      <c r="C1592" t="s">
        <v>25</v>
      </c>
      <c r="D1592" t="s">
        <v>33</v>
      </c>
      <c r="E1592" t="s">
        <v>34</v>
      </c>
      <c r="F1592" t="s">
        <v>40</v>
      </c>
      <c r="G1592">
        <v>69893</v>
      </c>
      <c r="H1592" t="s">
        <v>41</v>
      </c>
      <c r="I1592" t="s">
        <v>43</v>
      </c>
      <c r="J1592">
        <v>989064</v>
      </c>
      <c r="K1592">
        <v>1</v>
      </c>
      <c r="L1592">
        <v>2384</v>
      </c>
      <c r="M1592">
        <v>0</v>
      </c>
      <c r="N1592">
        <v>48181</v>
      </c>
      <c r="O1592">
        <v>20954</v>
      </c>
      <c r="P1592">
        <v>14922</v>
      </c>
      <c r="Q1592" t="s">
        <v>49</v>
      </c>
      <c r="R1592" t="s">
        <v>50</v>
      </c>
      <c r="S1592" t="s">
        <v>56</v>
      </c>
      <c r="T1592">
        <v>1</v>
      </c>
    </row>
    <row r="1593" spans="1:20" x14ac:dyDescent="0.2">
      <c r="A1593" s="4">
        <f t="shared" si="24"/>
        <v>45790</v>
      </c>
      <c r="B1593" t="s">
        <v>20</v>
      </c>
      <c r="C1593" t="s">
        <v>25</v>
      </c>
      <c r="D1593" t="s">
        <v>31</v>
      </c>
      <c r="E1593" t="s">
        <v>36</v>
      </c>
      <c r="F1593" t="s">
        <v>37</v>
      </c>
      <c r="G1593">
        <v>52636</v>
      </c>
      <c r="H1593" t="s">
        <v>42</v>
      </c>
      <c r="I1593" t="s">
        <v>44</v>
      </c>
      <c r="J1593">
        <v>661711</v>
      </c>
      <c r="K1593">
        <v>1</v>
      </c>
      <c r="L1593">
        <v>2684</v>
      </c>
      <c r="M1593">
        <v>20</v>
      </c>
      <c r="N1593">
        <v>23722</v>
      </c>
      <c r="O1593">
        <v>6742</v>
      </c>
      <c r="P1593">
        <v>18396</v>
      </c>
      <c r="Q1593" t="s">
        <v>48</v>
      </c>
      <c r="R1593" t="s">
        <v>52</v>
      </c>
      <c r="S1593" t="s">
        <v>53</v>
      </c>
      <c r="T1593">
        <v>2</v>
      </c>
    </row>
    <row r="1594" spans="1:20" x14ac:dyDescent="0.2">
      <c r="A1594" s="4">
        <f t="shared" si="24"/>
        <v>45790</v>
      </c>
      <c r="B1594" t="s">
        <v>21</v>
      </c>
      <c r="C1594" t="s">
        <v>26</v>
      </c>
      <c r="D1594" t="s">
        <v>33</v>
      </c>
      <c r="E1594" t="s">
        <v>35</v>
      </c>
      <c r="F1594" t="s">
        <v>39</v>
      </c>
      <c r="G1594">
        <v>79225</v>
      </c>
      <c r="H1594" t="s">
        <v>41</v>
      </c>
      <c r="I1594" t="s">
        <v>44</v>
      </c>
      <c r="J1594">
        <v>744303</v>
      </c>
      <c r="K1594">
        <v>1</v>
      </c>
      <c r="L1594">
        <v>718</v>
      </c>
      <c r="M1594">
        <v>5</v>
      </c>
      <c r="N1594">
        <v>13084</v>
      </c>
      <c r="O1594">
        <v>6184</v>
      </c>
      <c r="P1594">
        <v>5937</v>
      </c>
      <c r="Q1594" t="s">
        <v>49</v>
      </c>
      <c r="R1594" t="s">
        <v>52</v>
      </c>
      <c r="S1594" t="s">
        <v>53</v>
      </c>
      <c r="T1594">
        <v>1</v>
      </c>
    </row>
    <row r="1595" spans="1:20" x14ac:dyDescent="0.2">
      <c r="A1595" s="4">
        <f t="shared" si="24"/>
        <v>45790</v>
      </c>
      <c r="B1595" t="s">
        <v>21</v>
      </c>
      <c r="C1595" t="s">
        <v>26</v>
      </c>
      <c r="D1595" t="s">
        <v>33</v>
      </c>
      <c r="E1595" t="s">
        <v>36</v>
      </c>
      <c r="F1595" t="s">
        <v>39</v>
      </c>
      <c r="G1595">
        <v>50363</v>
      </c>
      <c r="H1595" t="s">
        <v>41</v>
      </c>
      <c r="I1595" t="s">
        <v>43</v>
      </c>
      <c r="J1595">
        <v>222308</v>
      </c>
      <c r="K1595">
        <v>4</v>
      </c>
      <c r="L1595">
        <v>4850</v>
      </c>
      <c r="M1595">
        <v>0</v>
      </c>
      <c r="N1595">
        <v>23418</v>
      </c>
      <c r="O1595">
        <v>18472</v>
      </c>
      <c r="P1595">
        <v>13324</v>
      </c>
      <c r="Q1595" t="s">
        <v>48</v>
      </c>
      <c r="R1595" t="s">
        <v>51</v>
      </c>
      <c r="S1595" t="s">
        <v>55</v>
      </c>
      <c r="T1595">
        <v>4</v>
      </c>
    </row>
    <row r="1596" spans="1:20" x14ac:dyDescent="0.2">
      <c r="A1596" s="4">
        <f t="shared" si="24"/>
        <v>45790</v>
      </c>
      <c r="B1596" t="s">
        <v>21</v>
      </c>
      <c r="C1596" t="s">
        <v>26</v>
      </c>
      <c r="D1596" t="s">
        <v>28</v>
      </c>
      <c r="E1596" t="s">
        <v>35</v>
      </c>
      <c r="F1596" t="s">
        <v>40</v>
      </c>
      <c r="G1596">
        <v>65959</v>
      </c>
      <c r="H1596" t="s">
        <v>41</v>
      </c>
      <c r="I1596" t="s">
        <v>43</v>
      </c>
      <c r="J1596">
        <v>466068</v>
      </c>
      <c r="K1596">
        <v>4</v>
      </c>
      <c r="L1596">
        <v>1311</v>
      </c>
      <c r="M1596">
        <v>15</v>
      </c>
      <c r="N1596">
        <v>6465</v>
      </c>
      <c r="O1596">
        <v>1316</v>
      </c>
      <c r="P1596">
        <v>19501</v>
      </c>
      <c r="Q1596" t="s">
        <v>46</v>
      </c>
      <c r="R1596" t="s">
        <v>50</v>
      </c>
      <c r="S1596" t="s">
        <v>56</v>
      </c>
      <c r="T1596">
        <v>5</v>
      </c>
    </row>
    <row r="1597" spans="1:20" x14ac:dyDescent="0.2">
      <c r="A1597" s="4">
        <f t="shared" si="24"/>
        <v>45790</v>
      </c>
      <c r="B1597" t="s">
        <v>21</v>
      </c>
      <c r="C1597" t="s">
        <v>27</v>
      </c>
      <c r="D1597" t="s">
        <v>33</v>
      </c>
      <c r="E1597" t="s">
        <v>35</v>
      </c>
      <c r="F1597" t="s">
        <v>40</v>
      </c>
      <c r="G1597">
        <v>90223</v>
      </c>
      <c r="H1597" t="s">
        <v>42</v>
      </c>
      <c r="I1597" t="s">
        <v>45</v>
      </c>
      <c r="J1597">
        <v>207416</v>
      </c>
      <c r="K1597">
        <v>6</v>
      </c>
      <c r="L1597">
        <v>769</v>
      </c>
      <c r="M1597">
        <v>0</v>
      </c>
      <c r="N1597">
        <v>6946</v>
      </c>
      <c r="O1597">
        <v>13010</v>
      </c>
      <c r="P1597">
        <v>17726</v>
      </c>
      <c r="Q1597" t="s">
        <v>46</v>
      </c>
      <c r="R1597" t="s">
        <v>51</v>
      </c>
      <c r="S1597" t="s">
        <v>56</v>
      </c>
      <c r="T1597">
        <v>5</v>
      </c>
    </row>
    <row r="1598" spans="1:20" x14ac:dyDescent="0.2">
      <c r="A1598" s="4">
        <f t="shared" si="24"/>
        <v>45791</v>
      </c>
      <c r="B1598" t="s">
        <v>21</v>
      </c>
      <c r="C1598" t="s">
        <v>27</v>
      </c>
      <c r="D1598" t="s">
        <v>32</v>
      </c>
      <c r="E1598" t="s">
        <v>35</v>
      </c>
      <c r="F1598" t="s">
        <v>40</v>
      </c>
      <c r="G1598">
        <v>95917</v>
      </c>
      <c r="H1598" t="s">
        <v>42</v>
      </c>
      <c r="I1598" t="s">
        <v>45</v>
      </c>
      <c r="J1598">
        <v>918764</v>
      </c>
      <c r="K1598">
        <v>3</v>
      </c>
      <c r="L1598">
        <v>3705</v>
      </c>
      <c r="M1598">
        <v>10</v>
      </c>
      <c r="N1598">
        <v>12514</v>
      </c>
      <c r="O1598">
        <v>7238</v>
      </c>
      <c r="P1598">
        <v>-3240</v>
      </c>
      <c r="Q1598" t="s">
        <v>49</v>
      </c>
      <c r="R1598" t="s">
        <v>52</v>
      </c>
      <c r="S1598" t="s">
        <v>54</v>
      </c>
      <c r="T1598">
        <v>4</v>
      </c>
    </row>
    <row r="1599" spans="1:20" x14ac:dyDescent="0.2">
      <c r="A1599" s="4">
        <f t="shared" si="24"/>
        <v>45791</v>
      </c>
      <c r="B1599" t="s">
        <v>22</v>
      </c>
      <c r="C1599" t="s">
        <v>26</v>
      </c>
      <c r="D1599" t="s">
        <v>29</v>
      </c>
      <c r="E1599" t="s">
        <v>36</v>
      </c>
      <c r="F1599" t="s">
        <v>40</v>
      </c>
      <c r="G1599">
        <v>99125</v>
      </c>
      <c r="H1599" t="s">
        <v>41</v>
      </c>
      <c r="I1599" t="s">
        <v>43</v>
      </c>
      <c r="J1599">
        <v>467452</v>
      </c>
      <c r="K1599">
        <v>6</v>
      </c>
      <c r="L1599">
        <v>1686</v>
      </c>
      <c r="M1599">
        <v>20</v>
      </c>
      <c r="N1599">
        <v>32789</v>
      </c>
      <c r="O1599">
        <v>13746</v>
      </c>
      <c r="P1599">
        <v>5421</v>
      </c>
      <c r="Q1599" t="s">
        <v>46</v>
      </c>
      <c r="R1599" t="s">
        <v>50</v>
      </c>
      <c r="S1599" t="s">
        <v>56</v>
      </c>
      <c r="T1599">
        <v>3</v>
      </c>
    </row>
    <row r="1600" spans="1:20" x14ac:dyDescent="0.2">
      <c r="A1600" s="4">
        <f t="shared" si="24"/>
        <v>45791</v>
      </c>
      <c r="B1600" t="s">
        <v>21</v>
      </c>
      <c r="C1600" t="s">
        <v>26</v>
      </c>
      <c r="D1600" t="s">
        <v>31</v>
      </c>
      <c r="E1600" t="s">
        <v>34</v>
      </c>
      <c r="F1600" t="s">
        <v>39</v>
      </c>
      <c r="G1600">
        <v>11120</v>
      </c>
      <c r="H1600" t="s">
        <v>42</v>
      </c>
      <c r="I1600" t="s">
        <v>45</v>
      </c>
      <c r="J1600">
        <v>527226</v>
      </c>
      <c r="K1600">
        <v>7</v>
      </c>
      <c r="L1600">
        <v>2233</v>
      </c>
      <c r="M1600">
        <v>20</v>
      </c>
      <c r="N1600">
        <v>43006</v>
      </c>
      <c r="O1600">
        <v>15020</v>
      </c>
      <c r="P1600">
        <v>9465</v>
      </c>
      <c r="Q1600" t="s">
        <v>47</v>
      </c>
      <c r="R1600" t="s">
        <v>52</v>
      </c>
      <c r="S1600" t="s">
        <v>53</v>
      </c>
      <c r="T1600">
        <v>2</v>
      </c>
    </row>
    <row r="1601" spans="1:20" x14ac:dyDescent="0.2">
      <c r="A1601" s="4">
        <f t="shared" si="24"/>
        <v>45791</v>
      </c>
      <c r="B1601" t="s">
        <v>22</v>
      </c>
      <c r="C1601" t="s">
        <v>27</v>
      </c>
      <c r="D1601" t="s">
        <v>30</v>
      </c>
      <c r="E1601" t="s">
        <v>35</v>
      </c>
      <c r="F1601" t="s">
        <v>37</v>
      </c>
      <c r="G1601">
        <v>26491</v>
      </c>
      <c r="H1601" t="s">
        <v>42</v>
      </c>
      <c r="I1601" t="s">
        <v>43</v>
      </c>
      <c r="J1601">
        <v>451079</v>
      </c>
      <c r="K1601">
        <v>1</v>
      </c>
      <c r="L1601">
        <v>3467</v>
      </c>
      <c r="M1601">
        <v>5</v>
      </c>
      <c r="N1601">
        <v>5661</v>
      </c>
      <c r="O1601">
        <v>25354</v>
      </c>
      <c r="P1601">
        <v>773</v>
      </c>
      <c r="Q1601" t="s">
        <v>48</v>
      </c>
      <c r="R1601" t="s">
        <v>50</v>
      </c>
      <c r="S1601" t="s">
        <v>55</v>
      </c>
      <c r="T1601">
        <v>4</v>
      </c>
    </row>
    <row r="1602" spans="1:20" x14ac:dyDescent="0.2">
      <c r="A1602" s="4">
        <f t="shared" si="24"/>
        <v>45791</v>
      </c>
      <c r="B1602" t="s">
        <v>21</v>
      </c>
      <c r="C1602" t="s">
        <v>24</v>
      </c>
      <c r="D1602" t="s">
        <v>29</v>
      </c>
      <c r="E1602" t="s">
        <v>35</v>
      </c>
      <c r="F1602" t="s">
        <v>39</v>
      </c>
      <c r="G1602">
        <v>53638</v>
      </c>
      <c r="H1602" t="s">
        <v>41</v>
      </c>
      <c r="I1602" t="s">
        <v>43</v>
      </c>
      <c r="J1602">
        <v>357572</v>
      </c>
      <c r="K1602">
        <v>6</v>
      </c>
      <c r="L1602">
        <v>572</v>
      </c>
      <c r="M1602">
        <v>5</v>
      </c>
      <c r="N1602">
        <v>4564</v>
      </c>
      <c r="O1602">
        <v>1394</v>
      </c>
      <c r="P1602">
        <v>15329</v>
      </c>
      <c r="Q1602" t="s">
        <v>46</v>
      </c>
      <c r="R1602" t="s">
        <v>50</v>
      </c>
      <c r="S1602" t="s">
        <v>54</v>
      </c>
      <c r="T1602">
        <v>4</v>
      </c>
    </row>
    <row r="1603" spans="1:20" x14ac:dyDescent="0.2">
      <c r="A1603" s="4">
        <f t="shared" si="24"/>
        <v>45791</v>
      </c>
      <c r="B1603" t="s">
        <v>20</v>
      </c>
      <c r="C1603" t="s">
        <v>25</v>
      </c>
      <c r="D1603" t="s">
        <v>28</v>
      </c>
      <c r="E1603" t="s">
        <v>35</v>
      </c>
      <c r="F1603" t="s">
        <v>40</v>
      </c>
      <c r="G1603">
        <v>49062</v>
      </c>
      <c r="H1603" t="s">
        <v>42</v>
      </c>
      <c r="I1603" t="s">
        <v>43</v>
      </c>
      <c r="J1603">
        <v>364805</v>
      </c>
      <c r="K1603">
        <v>1</v>
      </c>
      <c r="L1603">
        <v>4561</v>
      </c>
      <c r="M1603">
        <v>15</v>
      </c>
      <c r="N1603">
        <v>6927</v>
      </c>
      <c r="O1603">
        <v>6315</v>
      </c>
      <c r="P1603">
        <v>9466</v>
      </c>
      <c r="Q1603" t="s">
        <v>47</v>
      </c>
      <c r="R1603" t="s">
        <v>52</v>
      </c>
      <c r="S1603" t="s">
        <v>54</v>
      </c>
      <c r="T1603">
        <v>2</v>
      </c>
    </row>
    <row r="1604" spans="1:20" x14ac:dyDescent="0.2">
      <c r="A1604" s="4">
        <f t="shared" si="24"/>
        <v>45791</v>
      </c>
      <c r="B1604" t="s">
        <v>23</v>
      </c>
      <c r="C1604" t="s">
        <v>25</v>
      </c>
      <c r="D1604" t="s">
        <v>31</v>
      </c>
      <c r="E1604" t="s">
        <v>34</v>
      </c>
      <c r="F1604" t="s">
        <v>38</v>
      </c>
      <c r="G1604">
        <v>15193</v>
      </c>
      <c r="H1604" t="s">
        <v>41</v>
      </c>
      <c r="I1604" t="s">
        <v>44</v>
      </c>
      <c r="J1604">
        <v>235870</v>
      </c>
      <c r="K1604">
        <v>7</v>
      </c>
      <c r="L1604">
        <v>1130</v>
      </c>
      <c r="M1604">
        <v>0</v>
      </c>
      <c r="N1604">
        <v>45626</v>
      </c>
      <c r="O1604">
        <v>10765</v>
      </c>
      <c r="P1604">
        <v>14085</v>
      </c>
      <c r="Q1604" t="s">
        <v>49</v>
      </c>
      <c r="R1604" t="s">
        <v>52</v>
      </c>
      <c r="S1604" t="s">
        <v>53</v>
      </c>
      <c r="T1604">
        <v>3</v>
      </c>
    </row>
    <row r="1605" spans="1:20" x14ac:dyDescent="0.2">
      <c r="A1605" s="4">
        <f t="shared" si="24"/>
        <v>45791</v>
      </c>
      <c r="B1605" t="s">
        <v>22</v>
      </c>
      <c r="C1605" t="s">
        <v>26</v>
      </c>
      <c r="D1605" t="s">
        <v>31</v>
      </c>
      <c r="E1605" t="s">
        <v>36</v>
      </c>
      <c r="F1605" t="s">
        <v>39</v>
      </c>
      <c r="G1605">
        <v>99144</v>
      </c>
      <c r="H1605" t="s">
        <v>41</v>
      </c>
      <c r="I1605" t="s">
        <v>43</v>
      </c>
      <c r="J1605">
        <v>821436</v>
      </c>
      <c r="K1605">
        <v>5</v>
      </c>
      <c r="L1605">
        <v>3342</v>
      </c>
      <c r="M1605">
        <v>10</v>
      </c>
      <c r="N1605">
        <v>19139</v>
      </c>
      <c r="O1605">
        <v>29529</v>
      </c>
      <c r="P1605">
        <v>12412</v>
      </c>
      <c r="Q1605" t="s">
        <v>46</v>
      </c>
      <c r="R1605" t="s">
        <v>51</v>
      </c>
      <c r="S1605" t="s">
        <v>55</v>
      </c>
      <c r="T1605">
        <v>3</v>
      </c>
    </row>
    <row r="1606" spans="1:20" x14ac:dyDescent="0.2">
      <c r="A1606" s="4">
        <f t="shared" si="24"/>
        <v>45791</v>
      </c>
      <c r="B1606" t="s">
        <v>21</v>
      </c>
      <c r="C1606" t="s">
        <v>24</v>
      </c>
      <c r="D1606" t="s">
        <v>32</v>
      </c>
      <c r="E1606" t="s">
        <v>36</v>
      </c>
      <c r="F1606" t="s">
        <v>38</v>
      </c>
      <c r="G1606">
        <v>25213</v>
      </c>
      <c r="H1606" t="s">
        <v>41</v>
      </c>
      <c r="I1606" t="s">
        <v>43</v>
      </c>
      <c r="J1606">
        <v>515545</v>
      </c>
      <c r="K1606">
        <v>4</v>
      </c>
      <c r="L1606">
        <v>1377</v>
      </c>
      <c r="M1606">
        <v>20</v>
      </c>
      <c r="N1606">
        <v>36220</v>
      </c>
      <c r="O1606">
        <v>18446</v>
      </c>
      <c r="P1606">
        <v>1310</v>
      </c>
      <c r="Q1606" t="s">
        <v>46</v>
      </c>
      <c r="R1606" t="s">
        <v>51</v>
      </c>
      <c r="S1606" t="s">
        <v>54</v>
      </c>
      <c r="T1606">
        <v>2</v>
      </c>
    </row>
    <row r="1607" spans="1:20" x14ac:dyDescent="0.2">
      <c r="A1607" s="4">
        <f t="shared" si="24"/>
        <v>45791</v>
      </c>
      <c r="B1607" t="s">
        <v>20</v>
      </c>
      <c r="C1607" t="s">
        <v>27</v>
      </c>
      <c r="D1607" t="s">
        <v>29</v>
      </c>
      <c r="E1607" t="s">
        <v>36</v>
      </c>
      <c r="F1607" t="s">
        <v>38</v>
      </c>
      <c r="G1607">
        <v>89766</v>
      </c>
      <c r="H1607" t="s">
        <v>42</v>
      </c>
      <c r="I1607" t="s">
        <v>43</v>
      </c>
      <c r="J1607">
        <v>811420</v>
      </c>
      <c r="K1607">
        <v>1</v>
      </c>
      <c r="L1607">
        <v>1256</v>
      </c>
      <c r="M1607">
        <v>0</v>
      </c>
      <c r="N1607">
        <v>8179</v>
      </c>
      <c r="O1607">
        <v>27772</v>
      </c>
      <c r="P1607">
        <v>-520</v>
      </c>
      <c r="Q1607" t="s">
        <v>48</v>
      </c>
      <c r="R1607" t="s">
        <v>52</v>
      </c>
      <c r="S1607" t="s">
        <v>55</v>
      </c>
      <c r="T1607">
        <v>1</v>
      </c>
    </row>
    <row r="1608" spans="1:20" x14ac:dyDescent="0.2">
      <c r="A1608" s="4">
        <f t="shared" si="24"/>
        <v>45791</v>
      </c>
      <c r="B1608" t="s">
        <v>23</v>
      </c>
      <c r="C1608" t="s">
        <v>26</v>
      </c>
      <c r="D1608" t="s">
        <v>29</v>
      </c>
      <c r="E1608" t="s">
        <v>36</v>
      </c>
      <c r="F1608" t="s">
        <v>40</v>
      </c>
      <c r="G1608">
        <v>93959</v>
      </c>
      <c r="H1608" t="s">
        <v>41</v>
      </c>
      <c r="I1608" t="s">
        <v>45</v>
      </c>
      <c r="J1608">
        <v>912282</v>
      </c>
      <c r="K1608">
        <v>9</v>
      </c>
      <c r="L1608">
        <v>3165</v>
      </c>
      <c r="M1608">
        <v>10</v>
      </c>
      <c r="N1608">
        <v>19288</v>
      </c>
      <c r="O1608">
        <v>19807</v>
      </c>
      <c r="P1608">
        <v>15087</v>
      </c>
      <c r="Q1608" t="s">
        <v>46</v>
      </c>
      <c r="R1608" t="s">
        <v>51</v>
      </c>
      <c r="S1608" t="s">
        <v>56</v>
      </c>
      <c r="T1608">
        <v>5</v>
      </c>
    </row>
    <row r="1609" spans="1:20" x14ac:dyDescent="0.2">
      <c r="A1609" s="4">
        <f t="shared" si="24"/>
        <v>45791</v>
      </c>
      <c r="B1609" t="s">
        <v>22</v>
      </c>
      <c r="C1609" t="s">
        <v>24</v>
      </c>
      <c r="D1609" t="s">
        <v>33</v>
      </c>
      <c r="E1609" t="s">
        <v>35</v>
      </c>
      <c r="F1609" t="s">
        <v>39</v>
      </c>
      <c r="G1609">
        <v>27187</v>
      </c>
      <c r="H1609" t="s">
        <v>42</v>
      </c>
      <c r="I1609" t="s">
        <v>43</v>
      </c>
      <c r="J1609">
        <v>315777</v>
      </c>
      <c r="K1609">
        <v>7</v>
      </c>
      <c r="L1609">
        <v>4793</v>
      </c>
      <c r="M1609">
        <v>0</v>
      </c>
      <c r="N1609">
        <v>4454</v>
      </c>
      <c r="O1609">
        <v>27989</v>
      </c>
      <c r="P1609">
        <v>8866</v>
      </c>
      <c r="Q1609" t="s">
        <v>48</v>
      </c>
      <c r="R1609" t="s">
        <v>51</v>
      </c>
      <c r="S1609" t="s">
        <v>54</v>
      </c>
      <c r="T1609">
        <v>2</v>
      </c>
    </row>
    <row r="1610" spans="1:20" x14ac:dyDescent="0.2">
      <c r="A1610" s="4">
        <f t="shared" si="24"/>
        <v>45792</v>
      </c>
      <c r="B1610" t="s">
        <v>23</v>
      </c>
      <c r="C1610" t="s">
        <v>24</v>
      </c>
      <c r="D1610" t="s">
        <v>32</v>
      </c>
      <c r="E1610" t="s">
        <v>34</v>
      </c>
      <c r="F1610" t="s">
        <v>37</v>
      </c>
      <c r="G1610">
        <v>20040</v>
      </c>
      <c r="H1610" t="s">
        <v>42</v>
      </c>
      <c r="I1610" t="s">
        <v>44</v>
      </c>
      <c r="J1610">
        <v>622845</v>
      </c>
      <c r="K1610">
        <v>2</v>
      </c>
      <c r="L1610">
        <v>1950</v>
      </c>
      <c r="M1610">
        <v>5</v>
      </c>
      <c r="N1610">
        <v>21871</v>
      </c>
      <c r="O1610">
        <v>21935</v>
      </c>
      <c r="P1610">
        <v>2259</v>
      </c>
      <c r="Q1610" t="s">
        <v>49</v>
      </c>
      <c r="R1610" t="s">
        <v>52</v>
      </c>
      <c r="S1610" t="s">
        <v>54</v>
      </c>
      <c r="T1610">
        <v>3</v>
      </c>
    </row>
    <row r="1611" spans="1:20" x14ac:dyDescent="0.2">
      <c r="A1611" s="4">
        <f t="shared" si="24"/>
        <v>45792</v>
      </c>
      <c r="B1611" t="s">
        <v>20</v>
      </c>
      <c r="C1611" t="s">
        <v>24</v>
      </c>
      <c r="D1611" t="s">
        <v>33</v>
      </c>
      <c r="E1611" t="s">
        <v>35</v>
      </c>
      <c r="F1611" t="s">
        <v>39</v>
      </c>
      <c r="G1611">
        <v>76302</v>
      </c>
      <c r="H1611" t="s">
        <v>42</v>
      </c>
      <c r="I1611" t="s">
        <v>44</v>
      </c>
      <c r="J1611">
        <v>349246</v>
      </c>
      <c r="K1611">
        <v>4</v>
      </c>
      <c r="L1611">
        <v>3040</v>
      </c>
      <c r="M1611">
        <v>20</v>
      </c>
      <c r="N1611">
        <v>38828</v>
      </c>
      <c r="O1611">
        <v>5371</v>
      </c>
      <c r="P1611">
        <v>12125</v>
      </c>
      <c r="Q1611" t="s">
        <v>48</v>
      </c>
      <c r="R1611" t="s">
        <v>50</v>
      </c>
      <c r="S1611" t="s">
        <v>55</v>
      </c>
      <c r="T1611">
        <v>1</v>
      </c>
    </row>
    <row r="1612" spans="1:20" x14ac:dyDescent="0.2">
      <c r="A1612" s="4">
        <f t="shared" si="24"/>
        <v>45792</v>
      </c>
      <c r="B1612" t="s">
        <v>22</v>
      </c>
      <c r="C1612" t="s">
        <v>27</v>
      </c>
      <c r="D1612" t="s">
        <v>33</v>
      </c>
      <c r="E1612" t="s">
        <v>34</v>
      </c>
      <c r="F1612" t="s">
        <v>37</v>
      </c>
      <c r="G1612">
        <v>39949</v>
      </c>
      <c r="H1612" t="s">
        <v>42</v>
      </c>
      <c r="I1612" t="s">
        <v>43</v>
      </c>
      <c r="J1612">
        <v>234229</v>
      </c>
      <c r="K1612">
        <v>4</v>
      </c>
      <c r="L1612">
        <v>581</v>
      </c>
      <c r="M1612">
        <v>10</v>
      </c>
      <c r="N1612">
        <v>24188</v>
      </c>
      <c r="O1612">
        <v>23058</v>
      </c>
      <c r="P1612">
        <v>13618</v>
      </c>
      <c r="Q1612" t="s">
        <v>49</v>
      </c>
      <c r="R1612" t="s">
        <v>52</v>
      </c>
      <c r="S1612" t="s">
        <v>54</v>
      </c>
      <c r="T1612">
        <v>4</v>
      </c>
    </row>
    <row r="1613" spans="1:20" x14ac:dyDescent="0.2">
      <c r="A1613" s="4">
        <f t="shared" si="24"/>
        <v>45792</v>
      </c>
      <c r="B1613" t="s">
        <v>23</v>
      </c>
      <c r="C1613" t="s">
        <v>27</v>
      </c>
      <c r="D1613" t="s">
        <v>31</v>
      </c>
      <c r="E1613" t="s">
        <v>36</v>
      </c>
      <c r="F1613" t="s">
        <v>37</v>
      </c>
      <c r="G1613">
        <v>13527</v>
      </c>
      <c r="H1613" t="s">
        <v>41</v>
      </c>
      <c r="I1613" t="s">
        <v>43</v>
      </c>
      <c r="J1613">
        <v>923917</v>
      </c>
      <c r="K1613">
        <v>8</v>
      </c>
      <c r="L1613">
        <v>1831</v>
      </c>
      <c r="M1613">
        <v>5</v>
      </c>
      <c r="N1613">
        <v>49515</v>
      </c>
      <c r="O1613">
        <v>4581</v>
      </c>
      <c r="P1613">
        <v>12997</v>
      </c>
      <c r="Q1613" t="s">
        <v>46</v>
      </c>
      <c r="R1613" t="s">
        <v>51</v>
      </c>
      <c r="S1613" t="s">
        <v>56</v>
      </c>
      <c r="T1613">
        <v>4</v>
      </c>
    </row>
    <row r="1614" spans="1:20" x14ac:dyDescent="0.2">
      <c r="A1614" s="4">
        <f t="shared" si="24"/>
        <v>45792</v>
      </c>
      <c r="B1614" t="s">
        <v>21</v>
      </c>
      <c r="C1614" t="s">
        <v>25</v>
      </c>
      <c r="D1614" t="s">
        <v>29</v>
      </c>
      <c r="E1614" t="s">
        <v>34</v>
      </c>
      <c r="F1614" t="s">
        <v>40</v>
      </c>
      <c r="G1614">
        <v>86557</v>
      </c>
      <c r="H1614" t="s">
        <v>41</v>
      </c>
      <c r="I1614" t="s">
        <v>43</v>
      </c>
      <c r="J1614">
        <v>479075</v>
      </c>
      <c r="K1614">
        <v>2</v>
      </c>
      <c r="L1614">
        <v>2222</v>
      </c>
      <c r="M1614">
        <v>15</v>
      </c>
      <c r="N1614">
        <v>46723</v>
      </c>
      <c r="O1614">
        <v>14549</v>
      </c>
      <c r="P1614">
        <v>-1464</v>
      </c>
      <c r="Q1614" t="s">
        <v>47</v>
      </c>
      <c r="R1614" t="s">
        <v>52</v>
      </c>
      <c r="S1614" t="s">
        <v>54</v>
      </c>
      <c r="T1614">
        <v>4</v>
      </c>
    </row>
    <row r="1615" spans="1:20" x14ac:dyDescent="0.2">
      <c r="A1615" s="4">
        <f t="shared" ref="A1615:A1678" si="25">A1603+1</f>
        <v>45792</v>
      </c>
      <c r="B1615" t="s">
        <v>22</v>
      </c>
      <c r="C1615" t="s">
        <v>25</v>
      </c>
      <c r="D1615" t="s">
        <v>33</v>
      </c>
      <c r="E1615" t="s">
        <v>35</v>
      </c>
      <c r="F1615" t="s">
        <v>37</v>
      </c>
      <c r="G1615">
        <v>93408</v>
      </c>
      <c r="H1615" t="s">
        <v>42</v>
      </c>
      <c r="I1615" t="s">
        <v>44</v>
      </c>
      <c r="J1615">
        <v>586370</v>
      </c>
      <c r="K1615">
        <v>5</v>
      </c>
      <c r="L1615">
        <v>856</v>
      </c>
      <c r="M1615">
        <v>15</v>
      </c>
      <c r="N1615">
        <v>43738</v>
      </c>
      <c r="O1615">
        <v>7548</v>
      </c>
      <c r="P1615">
        <v>11142</v>
      </c>
      <c r="Q1615" t="s">
        <v>49</v>
      </c>
      <c r="R1615" t="s">
        <v>52</v>
      </c>
      <c r="S1615" t="s">
        <v>53</v>
      </c>
      <c r="T1615">
        <v>5</v>
      </c>
    </row>
    <row r="1616" spans="1:20" x14ac:dyDescent="0.2">
      <c r="A1616" s="4">
        <f t="shared" si="25"/>
        <v>45792</v>
      </c>
      <c r="B1616" t="s">
        <v>23</v>
      </c>
      <c r="C1616" t="s">
        <v>24</v>
      </c>
      <c r="D1616" t="s">
        <v>28</v>
      </c>
      <c r="E1616" t="s">
        <v>35</v>
      </c>
      <c r="F1616" t="s">
        <v>39</v>
      </c>
      <c r="G1616">
        <v>87294</v>
      </c>
      <c r="H1616" t="s">
        <v>41</v>
      </c>
      <c r="I1616" t="s">
        <v>45</v>
      </c>
      <c r="J1616">
        <v>666568</v>
      </c>
      <c r="K1616">
        <v>8</v>
      </c>
      <c r="L1616">
        <v>1819</v>
      </c>
      <c r="M1616">
        <v>5</v>
      </c>
      <c r="N1616">
        <v>48994</v>
      </c>
      <c r="O1616">
        <v>5258</v>
      </c>
      <c r="P1616">
        <v>11941</v>
      </c>
      <c r="Q1616" t="s">
        <v>46</v>
      </c>
      <c r="R1616" t="s">
        <v>50</v>
      </c>
      <c r="S1616" t="s">
        <v>54</v>
      </c>
      <c r="T1616">
        <v>3</v>
      </c>
    </row>
    <row r="1617" spans="1:20" x14ac:dyDescent="0.2">
      <c r="A1617" s="4">
        <f t="shared" si="25"/>
        <v>45792</v>
      </c>
      <c r="B1617" t="s">
        <v>20</v>
      </c>
      <c r="C1617" t="s">
        <v>24</v>
      </c>
      <c r="D1617" t="s">
        <v>28</v>
      </c>
      <c r="E1617" t="s">
        <v>36</v>
      </c>
      <c r="F1617" t="s">
        <v>39</v>
      </c>
      <c r="G1617">
        <v>28757</v>
      </c>
      <c r="H1617" t="s">
        <v>42</v>
      </c>
      <c r="I1617" t="s">
        <v>45</v>
      </c>
      <c r="J1617">
        <v>283217</v>
      </c>
      <c r="K1617">
        <v>6</v>
      </c>
      <c r="L1617">
        <v>1079</v>
      </c>
      <c r="M1617">
        <v>10</v>
      </c>
      <c r="N1617">
        <v>15119</v>
      </c>
      <c r="O1617">
        <v>10834</v>
      </c>
      <c r="P1617">
        <v>8830</v>
      </c>
      <c r="Q1617" t="s">
        <v>49</v>
      </c>
      <c r="R1617" t="s">
        <v>50</v>
      </c>
      <c r="S1617" t="s">
        <v>53</v>
      </c>
      <c r="T1617">
        <v>1</v>
      </c>
    </row>
    <row r="1618" spans="1:20" x14ac:dyDescent="0.2">
      <c r="A1618" s="4">
        <f t="shared" si="25"/>
        <v>45792</v>
      </c>
      <c r="B1618" t="s">
        <v>20</v>
      </c>
      <c r="C1618" t="s">
        <v>27</v>
      </c>
      <c r="D1618" t="s">
        <v>29</v>
      </c>
      <c r="E1618" t="s">
        <v>35</v>
      </c>
      <c r="F1618" t="s">
        <v>38</v>
      </c>
      <c r="G1618">
        <v>35412</v>
      </c>
      <c r="H1618" t="s">
        <v>42</v>
      </c>
      <c r="I1618" t="s">
        <v>43</v>
      </c>
      <c r="J1618">
        <v>213032</v>
      </c>
      <c r="K1618">
        <v>4</v>
      </c>
      <c r="L1618">
        <v>4895</v>
      </c>
      <c r="M1618">
        <v>10</v>
      </c>
      <c r="N1618">
        <v>25872</v>
      </c>
      <c r="O1618">
        <v>22279</v>
      </c>
      <c r="P1618">
        <v>8993</v>
      </c>
      <c r="Q1618" t="s">
        <v>46</v>
      </c>
      <c r="R1618" t="s">
        <v>51</v>
      </c>
      <c r="S1618" t="s">
        <v>54</v>
      </c>
      <c r="T1618">
        <v>3</v>
      </c>
    </row>
    <row r="1619" spans="1:20" x14ac:dyDescent="0.2">
      <c r="A1619" s="4">
        <f t="shared" si="25"/>
        <v>45792</v>
      </c>
      <c r="B1619" t="s">
        <v>22</v>
      </c>
      <c r="C1619" t="s">
        <v>25</v>
      </c>
      <c r="D1619" t="s">
        <v>28</v>
      </c>
      <c r="E1619" t="s">
        <v>35</v>
      </c>
      <c r="F1619" t="s">
        <v>37</v>
      </c>
      <c r="G1619">
        <v>24312</v>
      </c>
      <c r="H1619" t="s">
        <v>41</v>
      </c>
      <c r="I1619" t="s">
        <v>45</v>
      </c>
      <c r="J1619">
        <v>441434</v>
      </c>
      <c r="K1619">
        <v>5</v>
      </c>
      <c r="L1619">
        <v>1145</v>
      </c>
      <c r="M1619">
        <v>20</v>
      </c>
      <c r="N1619">
        <v>48152</v>
      </c>
      <c r="O1619">
        <v>7947</v>
      </c>
      <c r="P1619">
        <v>2430</v>
      </c>
      <c r="Q1619" t="s">
        <v>46</v>
      </c>
      <c r="R1619" t="s">
        <v>51</v>
      </c>
      <c r="S1619" t="s">
        <v>54</v>
      </c>
      <c r="T1619">
        <v>5</v>
      </c>
    </row>
    <row r="1620" spans="1:20" x14ac:dyDescent="0.2">
      <c r="A1620" s="4">
        <f t="shared" si="25"/>
        <v>45792</v>
      </c>
      <c r="B1620" t="s">
        <v>23</v>
      </c>
      <c r="C1620" t="s">
        <v>24</v>
      </c>
      <c r="D1620" t="s">
        <v>31</v>
      </c>
      <c r="E1620" t="s">
        <v>34</v>
      </c>
      <c r="F1620" t="s">
        <v>40</v>
      </c>
      <c r="G1620">
        <v>32119</v>
      </c>
      <c r="H1620" t="s">
        <v>42</v>
      </c>
      <c r="I1620" t="s">
        <v>44</v>
      </c>
      <c r="J1620">
        <v>629497</v>
      </c>
      <c r="K1620">
        <v>2</v>
      </c>
      <c r="L1620">
        <v>2733</v>
      </c>
      <c r="M1620">
        <v>5</v>
      </c>
      <c r="N1620">
        <v>26120</v>
      </c>
      <c r="O1620">
        <v>25168</v>
      </c>
      <c r="P1620">
        <v>17446</v>
      </c>
      <c r="Q1620" t="s">
        <v>47</v>
      </c>
      <c r="R1620" t="s">
        <v>51</v>
      </c>
      <c r="S1620" t="s">
        <v>54</v>
      </c>
      <c r="T1620">
        <v>5</v>
      </c>
    </row>
    <row r="1621" spans="1:20" x14ac:dyDescent="0.2">
      <c r="A1621" s="4">
        <f t="shared" si="25"/>
        <v>45792</v>
      </c>
      <c r="B1621" t="s">
        <v>22</v>
      </c>
      <c r="C1621" t="s">
        <v>25</v>
      </c>
      <c r="D1621" t="s">
        <v>32</v>
      </c>
      <c r="E1621" t="s">
        <v>35</v>
      </c>
      <c r="F1621" t="s">
        <v>40</v>
      </c>
      <c r="G1621">
        <v>21804</v>
      </c>
      <c r="H1621" t="s">
        <v>41</v>
      </c>
      <c r="I1621" t="s">
        <v>43</v>
      </c>
      <c r="J1621">
        <v>685690</v>
      </c>
      <c r="K1621">
        <v>5</v>
      </c>
      <c r="L1621">
        <v>3131</v>
      </c>
      <c r="M1621">
        <v>15</v>
      </c>
      <c r="N1621">
        <v>36369</v>
      </c>
      <c r="O1621">
        <v>8236</v>
      </c>
      <c r="P1621">
        <v>4559</v>
      </c>
      <c r="Q1621" t="s">
        <v>48</v>
      </c>
      <c r="R1621" t="s">
        <v>51</v>
      </c>
      <c r="S1621" t="s">
        <v>55</v>
      </c>
      <c r="T1621">
        <v>2</v>
      </c>
    </row>
    <row r="1622" spans="1:20" x14ac:dyDescent="0.2">
      <c r="A1622" s="4">
        <f t="shared" si="25"/>
        <v>45793</v>
      </c>
      <c r="B1622" t="s">
        <v>22</v>
      </c>
      <c r="C1622" t="s">
        <v>25</v>
      </c>
      <c r="D1622" t="s">
        <v>30</v>
      </c>
      <c r="E1622" t="s">
        <v>36</v>
      </c>
      <c r="F1622" t="s">
        <v>39</v>
      </c>
      <c r="G1622">
        <v>63986</v>
      </c>
      <c r="H1622" t="s">
        <v>42</v>
      </c>
      <c r="I1622" t="s">
        <v>45</v>
      </c>
      <c r="J1622">
        <v>311098</v>
      </c>
      <c r="K1622">
        <v>3</v>
      </c>
      <c r="L1622">
        <v>3799</v>
      </c>
      <c r="M1622">
        <v>5</v>
      </c>
      <c r="N1622">
        <v>31315</v>
      </c>
      <c r="O1622">
        <v>6228</v>
      </c>
      <c r="P1622">
        <v>12241</v>
      </c>
      <c r="Q1622" t="s">
        <v>47</v>
      </c>
      <c r="R1622" t="s">
        <v>51</v>
      </c>
      <c r="S1622" t="s">
        <v>54</v>
      </c>
      <c r="T1622">
        <v>3</v>
      </c>
    </row>
    <row r="1623" spans="1:20" x14ac:dyDescent="0.2">
      <c r="A1623" s="4">
        <f t="shared" si="25"/>
        <v>45793</v>
      </c>
      <c r="B1623" t="s">
        <v>23</v>
      </c>
      <c r="C1623" t="s">
        <v>24</v>
      </c>
      <c r="D1623" t="s">
        <v>33</v>
      </c>
      <c r="E1623" t="s">
        <v>36</v>
      </c>
      <c r="F1623" t="s">
        <v>37</v>
      </c>
      <c r="G1623">
        <v>56545</v>
      </c>
      <c r="H1623" t="s">
        <v>42</v>
      </c>
      <c r="I1623" t="s">
        <v>43</v>
      </c>
      <c r="J1623">
        <v>107645</v>
      </c>
      <c r="K1623">
        <v>3</v>
      </c>
      <c r="L1623">
        <v>807</v>
      </c>
      <c r="M1623">
        <v>0</v>
      </c>
      <c r="N1623">
        <v>31084</v>
      </c>
      <c r="O1623">
        <v>13467</v>
      </c>
      <c r="P1623">
        <v>-3190</v>
      </c>
      <c r="Q1623" t="s">
        <v>49</v>
      </c>
      <c r="R1623" t="s">
        <v>52</v>
      </c>
      <c r="S1623" t="s">
        <v>54</v>
      </c>
      <c r="T1623">
        <v>4</v>
      </c>
    </row>
    <row r="1624" spans="1:20" x14ac:dyDescent="0.2">
      <c r="A1624" s="4">
        <f t="shared" si="25"/>
        <v>45793</v>
      </c>
      <c r="B1624" t="s">
        <v>23</v>
      </c>
      <c r="C1624" t="s">
        <v>27</v>
      </c>
      <c r="D1624" t="s">
        <v>30</v>
      </c>
      <c r="E1624" t="s">
        <v>35</v>
      </c>
      <c r="F1624" t="s">
        <v>40</v>
      </c>
      <c r="G1624">
        <v>86519</v>
      </c>
      <c r="H1624" t="s">
        <v>42</v>
      </c>
      <c r="I1624" t="s">
        <v>43</v>
      </c>
      <c r="J1624">
        <v>400652</v>
      </c>
      <c r="K1624">
        <v>7</v>
      </c>
      <c r="L1624">
        <v>733</v>
      </c>
      <c r="M1624">
        <v>10</v>
      </c>
      <c r="N1624">
        <v>5843</v>
      </c>
      <c r="O1624">
        <v>2542</v>
      </c>
      <c r="P1624">
        <v>13740</v>
      </c>
      <c r="Q1624" t="s">
        <v>47</v>
      </c>
      <c r="R1624" t="s">
        <v>52</v>
      </c>
      <c r="S1624" t="s">
        <v>56</v>
      </c>
      <c r="T1624">
        <v>2</v>
      </c>
    </row>
    <row r="1625" spans="1:20" x14ac:dyDescent="0.2">
      <c r="A1625" s="4">
        <f t="shared" si="25"/>
        <v>45793</v>
      </c>
      <c r="B1625" t="s">
        <v>21</v>
      </c>
      <c r="C1625" t="s">
        <v>24</v>
      </c>
      <c r="D1625" t="s">
        <v>32</v>
      </c>
      <c r="E1625" t="s">
        <v>36</v>
      </c>
      <c r="F1625" t="s">
        <v>37</v>
      </c>
      <c r="G1625">
        <v>39999</v>
      </c>
      <c r="H1625" t="s">
        <v>42</v>
      </c>
      <c r="I1625" t="s">
        <v>44</v>
      </c>
      <c r="J1625">
        <v>726746</v>
      </c>
      <c r="K1625">
        <v>3</v>
      </c>
      <c r="L1625">
        <v>1534</v>
      </c>
      <c r="M1625">
        <v>0</v>
      </c>
      <c r="N1625">
        <v>5675</v>
      </c>
      <c r="O1625">
        <v>3899</v>
      </c>
      <c r="P1625">
        <v>9169</v>
      </c>
      <c r="Q1625" t="s">
        <v>46</v>
      </c>
      <c r="R1625" t="s">
        <v>51</v>
      </c>
      <c r="S1625" t="s">
        <v>56</v>
      </c>
      <c r="T1625">
        <v>3</v>
      </c>
    </row>
    <row r="1626" spans="1:20" x14ac:dyDescent="0.2">
      <c r="A1626" s="4">
        <f t="shared" si="25"/>
        <v>45793</v>
      </c>
      <c r="B1626" t="s">
        <v>23</v>
      </c>
      <c r="C1626" t="s">
        <v>24</v>
      </c>
      <c r="D1626" t="s">
        <v>32</v>
      </c>
      <c r="E1626" t="s">
        <v>34</v>
      </c>
      <c r="F1626" t="s">
        <v>37</v>
      </c>
      <c r="G1626">
        <v>49758</v>
      </c>
      <c r="H1626" t="s">
        <v>41</v>
      </c>
      <c r="I1626" t="s">
        <v>44</v>
      </c>
      <c r="J1626">
        <v>622349</v>
      </c>
      <c r="K1626">
        <v>4</v>
      </c>
      <c r="L1626">
        <v>2722</v>
      </c>
      <c r="M1626">
        <v>15</v>
      </c>
      <c r="N1626">
        <v>14049</v>
      </c>
      <c r="O1626">
        <v>27610</v>
      </c>
      <c r="P1626">
        <v>9351</v>
      </c>
      <c r="Q1626" t="s">
        <v>46</v>
      </c>
      <c r="R1626" t="s">
        <v>50</v>
      </c>
      <c r="S1626" t="s">
        <v>53</v>
      </c>
      <c r="T1626">
        <v>2</v>
      </c>
    </row>
    <row r="1627" spans="1:20" x14ac:dyDescent="0.2">
      <c r="A1627" s="4">
        <f t="shared" si="25"/>
        <v>45793</v>
      </c>
      <c r="B1627" t="s">
        <v>20</v>
      </c>
      <c r="C1627" t="s">
        <v>25</v>
      </c>
      <c r="D1627" t="s">
        <v>31</v>
      </c>
      <c r="E1627" t="s">
        <v>34</v>
      </c>
      <c r="F1627" t="s">
        <v>38</v>
      </c>
      <c r="G1627">
        <v>79519</v>
      </c>
      <c r="H1627" t="s">
        <v>42</v>
      </c>
      <c r="I1627" t="s">
        <v>45</v>
      </c>
      <c r="J1627">
        <v>944254</v>
      </c>
      <c r="K1627">
        <v>7</v>
      </c>
      <c r="L1627">
        <v>3320</v>
      </c>
      <c r="M1627">
        <v>10</v>
      </c>
      <c r="N1627">
        <v>35773</v>
      </c>
      <c r="O1627">
        <v>2478</v>
      </c>
      <c r="P1627">
        <v>15449</v>
      </c>
      <c r="Q1627" t="s">
        <v>47</v>
      </c>
      <c r="R1627" t="s">
        <v>50</v>
      </c>
      <c r="S1627" t="s">
        <v>55</v>
      </c>
      <c r="T1627">
        <v>2</v>
      </c>
    </row>
    <row r="1628" spans="1:20" x14ac:dyDescent="0.2">
      <c r="A1628" s="4">
        <f t="shared" si="25"/>
        <v>45793</v>
      </c>
      <c r="B1628" t="s">
        <v>22</v>
      </c>
      <c r="C1628" t="s">
        <v>24</v>
      </c>
      <c r="D1628" t="s">
        <v>28</v>
      </c>
      <c r="E1628" t="s">
        <v>35</v>
      </c>
      <c r="F1628" t="s">
        <v>40</v>
      </c>
      <c r="G1628">
        <v>13768</v>
      </c>
      <c r="H1628" t="s">
        <v>42</v>
      </c>
      <c r="I1628" t="s">
        <v>44</v>
      </c>
      <c r="J1628">
        <v>463113</v>
      </c>
      <c r="K1628">
        <v>3</v>
      </c>
      <c r="L1628">
        <v>2235</v>
      </c>
      <c r="M1628">
        <v>15</v>
      </c>
      <c r="N1628">
        <v>2231</v>
      </c>
      <c r="O1628">
        <v>26587</v>
      </c>
      <c r="P1628">
        <v>7349</v>
      </c>
      <c r="Q1628" t="s">
        <v>49</v>
      </c>
      <c r="R1628" t="s">
        <v>51</v>
      </c>
      <c r="S1628" t="s">
        <v>56</v>
      </c>
      <c r="T1628">
        <v>1</v>
      </c>
    </row>
    <row r="1629" spans="1:20" x14ac:dyDescent="0.2">
      <c r="A1629" s="4">
        <f t="shared" si="25"/>
        <v>45793</v>
      </c>
      <c r="B1629" t="s">
        <v>22</v>
      </c>
      <c r="C1629" t="s">
        <v>27</v>
      </c>
      <c r="D1629" t="s">
        <v>28</v>
      </c>
      <c r="E1629" t="s">
        <v>35</v>
      </c>
      <c r="F1629" t="s">
        <v>38</v>
      </c>
      <c r="G1629">
        <v>11504</v>
      </c>
      <c r="H1629" t="s">
        <v>41</v>
      </c>
      <c r="I1629" t="s">
        <v>43</v>
      </c>
      <c r="J1629">
        <v>237090</v>
      </c>
      <c r="K1629">
        <v>2</v>
      </c>
      <c r="L1629">
        <v>4777</v>
      </c>
      <c r="M1629">
        <v>15</v>
      </c>
      <c r="N1629">
        <v>13845</v>
      </c>
      <c r="O1629">
        <v>10623</v>
      </c>
      <c r="P1629">
        <v>14890</v>
      </c>
      <c r="Q1629" t="s">
        <v>48</v>
      </c>
      <c r="R1629" t="s">
        <v>52</v>
      </c>
      <c r="S1629" t="s">
        <v>56</v>
      </c>
      <c r="T1629">
        <v>2</v>
      </c>
    </row>
    <row r="1630" spans="1:20" x14ac:dyDescent="0.2">
      <c r="A1630" s="4">
        <f t="shared" si="25"/>
        <v>45793</v>
      </c>
      <c r="B1630" t="s">
        <v>20</v>
      </c>
      <c r="C1630" t="s">
        <v>24</v>
      </c>
      <c r="D1630" t="s">
        <v>32</v>
      </c>
      <c r="E1630" t="s">
        <v>34</v>
      </c>
      <c r="F1630" t="s">
        <v>40</v>
      </c>
      <c r="G1630">
        <v>77986</v>
      </c>
      <c r="H1630" t="s">
        <v>42</v>
      </c>
      <c r="I1630" t="s">
        <v>44</v>
      </c>
      <c r="J1630">
        <v>544124</v>
      </c>
      <c r="K1630">
        <v>7</v>
      </c>
      <c r="L1630">
        <v>1441</v>
      </c>
      <c r="M1630">
        <v>15</v>
      </c>
      <c r="N1630">
        <v>24960</v>
      </c>
      <c r="O1630">
        <v>14972</v>
      </c>
      <c r="P1630">
        <v>15771</v>
      </c>
      <c r="Q1630" t="s">
        <v>48</v>
      </c>
      <c r="R1630" t="s">
        <v>50</v>
      </c>
      <c r="S1630" t="s">
        <v>55</v>
      </c>
      <c r="T1630">
        <v>5</v>
      </c>
    </row>
    <row r="1631" spans="1:20" x14ac:dyDescent="0.2">
      <c r="A1631" s="4">
        <f t="shared" si="25"/>
        <v>45793</v>
      </c>
      <c r="B1631" t="s">
        <v>23</v>
      </c>
      <c r="C1631" t="s">
        <v>27</v>
      </c>
      <c r="D1631" t="s">
        <v>31</v>
      </c>
      <c r="E1631" t="s">
        <v>36</v>
      </c>
      <c r="F1631" t="s">
        <v>37</v>
      </c>
      <c r="G1631">
        <v>86772</v>
      </c>
      <c r="H1631" t="s">
        <v>42</v>
      </c>
      <c r="I1631" t="s">
        <v>45</v>
      </c>
      <c r="J1631">
        <v>257446</v>
      </c>
      <c r="K1631">
        <v>5</v>
      </c>
      <c r="L1631">
        <v>849</v>
      </c>
      <c r="M1631">
        <v>20</v>
      </c>
      <c r="N1631">
        <v>18230</v>
      </c>
      <c r="O1631">
        <v>28832</v>
      </c>
      <c r="P1631">
        <v>18714</v>
      </c>
      <c r="Q1631" t="s">
        <v>46</v>
      </c>
      <c r="R1631" t="s">
        <v>50</v>
      </c>
      <c r="S1631" t="s">
        <v>53</v>
      </c>
      <c r="T1631">
        <v>4</v>
      </c>
    </row>
    <row r="1632" spans="1:20" x14ac:dyDescent="0.2">
      <c r="A1632" s="4">
        <f t="shared" si="25"/>
        <v>45793</v>
      </c>
      <c r="B1632" t="s">
        <v>20</v>
      </c>
      <c r="C1632" t="s">
        <v>27</v>
      </c>
      <c r="D1632" t="s">
        <v>31</v>
      </c>
      <c r="E1632" t="s">
        <v>35</v>
      </c>
      <c r="F1632" t="s">
        <v>40</v>
      </c>
      <c r="G1632">
        <v>18002</v>
      </c>
      <c r="H1632" t="s">
        <v>42</v>
      </c>
      <c r="I1632" t="s">
        <v>45</v>
      </c>
      <c r="J1632">
        <v>211375</v>
      </c>
      <c r="K1632">
        <v>1</v>
      </c>
      <c r="L1632">
        <v>3186</v>
      </c>
      <c r="M1632">
        <v>15</v>
      </c>
      <c r="N1632">
        <v>20517</v>
      </c>
      <c r="O1632">
        <v>26032</v>
      </c>
      <c r="P1632">
        <v>18319</v>
      </c>
      <c r="Q1632" t="s">
        <v>48</v>
      </c>
      <c r="R1632" t="s">
        <v>50</v>
      </c>
      <c r="S1632" t="s">
        <v>54</v>
      </c>
      <c r="T1632">
        <v>1</v>
      </c>
    </row>
    <row r="1633" spans="1:20" x14ac:dyDescent="0.2">
      <c r="A1633" s="4">
        <f t="shared" si="25"/>
        <v>45793</v>
      </c>
      <c r="B1633" t="s">
        <v>20</v>
      </c>
      <c r="C1633" t="s">
        <v>25</v>
      </c>
      <c r="D1633" t="s">
        <v>29</v>
      </c>
      <c r="E1633" t="s">
        <v>35</v>
      </c>
      <c r="F1633" t="s">
        <v>39</v>
      </c>
      <c r="G1633">
        <v>85427</v>
      </c>
      <c r="H1633" t="s">
        <v>42</v>
      </c>
      <c r="I1633" t="s">
        <v>45</v>
      </c>
      <c r="J1633">
        <v>348880</v>
      </c>
      <c r="K1633">
        <v>8</v>
      </c>
      <c r="L1633">
        <v>1905</v>
      </c>
      <c r="M1633">
        <v>15</v>
      </c>
      <c r="N1633">
        <v>30412</v>
      </c>
      <c r="O1633">
        <v>22394</v>
      </c>
      <c r="P1633">
        <v>11624</v>
      </c>
      <c r="Q1633" t="s">
        <v>48</v>
      </c>
      <c r="R1633" t="s">
        <v>50</v>
      </c>
      <c r="S1633" t="s">
        <v>54</v>
      </c>
      <c r="T1633">
        <v>2</v>
      </c>
    </row>
    <row r="1634" spans="1:20" x14ac:dyDescent="0.2">
      <c r="A1634" s="4">
        <f t="shared" si="25"/>
        <v>45794</v>
      </c>
      <c r="B1634" t="s">
        <v>21</v>
      </c>
      <c r="C1634" t="s">
        <v>26</v>
      </c>
      <c r="D1634" t="s">
        <v>33</v>
      </c>
      <c r="E1634" t="s">
        <v>36</v>
      </c>
      <c r="F1634" t="s">
        <v>37</v>
      </c>
      <c r="G1634">
        <v>48787</v>
      </c>
      <c r="H1634" t="s">
        <v>42</v>
      </c>
      <c r="I1634" t="s">
        <v>44</v>
      </c>
      <c r="J1634">
        <v>457752</v>
      </c>
      <c r="K1634">
        <v>3</v>
      </c>
      <c r="L1634">
        <v>4127</v>
      </c>
      <c r="M1634">
        <v>0</v>
      </c>
      <c r="N1634">
        <v>20074</v>
      </c>
      <c r="O1634">
        <v>12256</v>
      </c>
      <c r="P1634">
        <v>8636</v>
      </c>
      <c r="Q1634" t="s">
        <v>49</v>
      </c>
      <c r="R1634" t="s">
        <v>52</v>
      </c>
      <c r="S1634" t="s">
        <v>54</v>
      </c>
      <c r="T1634">
        <v>1</v>
      </c>
    </row>
    <row r="1635" spans="1:20" x14ac:dyDescent="0.2">
      <c r="A1635" s="4">
        <f t="shared" si="25"/>
        <v>45794</v>
      </c>
      <c r="B1635" t="s">
        <v>20</v>
      </c>
      <c r="C1635" t="s">
        <v>26</v>
      </c>
      <c r="D1635" t="s">
        <v>28</v>
      </c>
      <c r="E1635" t="s">
        <v>35</v>
      </c>
      <c r="F1635" t="s">
        <v>40</v>
      </c>
      <c r="G1635">
        <v>23898</v>
      </c>
      <c r="H1635" t="s">
        <v>42</v>
      </c>
      <c r="I1635" t="s">
        <v>44</v>
      </c>
      <c r="J1635">
        <v>351365</v>
      </c>
      <c r="K1635">
        <v>7</v>
      </c>
      <c r="L1635">
        <v>2045</v>
      </c>
      <c r="M1635">
        <v>0</v>
      </c>
      <c r="N1635">
        <v>19607</v>
      </c>
      <c r="O1635">
        <v>21435</v>
      </c>
      <c r="P1635">
        <v>10734</v>
      </c>
      <c r="Q1635" t="s">
        <v>48</v>
      </c>
      <c r="R1635" t="s">
        <v>52</v>
      </c>
      <c r="S1635" t="s">
        <v>56</v>
      </c>
      <c r="T1635">
        <v>4</v>
      </c>
    </row>
    <row r="1636" spans="1:20" x14ac:dyDescent="0.2">
      <c r="A1636" s="4">
        <f t="shared" si="25"/>
        <v>45794</v>
      </c>
      <c r="B1636" t="s">
        <v>22</v>
      </c>
      <c r="C1636" t="s">
        <v>25</v>
      </c>
      <c r="D1636" t="s">
        <v>32</v>
      </c>
      <c r="E1636" t="s">
        <v>36</v>
      </c>
      <c r="F1636" t="s">
        <v>38</v>
      </c>
      <c r="G1636">
        <v>20472</v>
      </c>
      <c r="H1636" t="s">
        <v>41</v>
      </c>
      <c r="I1636" t="s">
        <v>44</v>
      </c>
      <c r="J1636">
        <v>196856</v>
      </c>
      <c r="K1636">
        <v>6</v>
      </c>
      <c r="L1636">
        <v>4820</v>
      </c>
      <c r="M1636">
        <v>0</v>
      </c>
      <c r="N1636">
        <v>39738</v>
      </c>
      <c r="O1636">
        <v>20960</v>
      </c>
      <c r="P1636">
        <v>16404</v>
      </c>
      <c r="Q1636" t="s">
        <v>47</v>
      </c>
      <c r="R1636" t="s">
        <v>50</v>
      </c>
      <c r="S1636" t="s">
        <v>56</v>
      </c>
      <c r="T1636">
        <v>4</v>
      </c>
    </row>
    <row r="1637" spans="1:20" x14ac:dyDescent="0.2">
      <c r="A1637" s="4">
        <f t="shared" si="25"/>
        <v>45794</v>
      </c>
      <c r="B1637" t="s">
        <v>20</v>
      </c>
      <c r="C1637" t="s">
        <v>24</v>
      </c>
      <c r="D1637" t="s">
        <v>29</v>
      </c>
      <c r="E1637" t="s">
        <v>36</v>
      </c>
      <c r="F1637" t="s">
        <v>38</v>
      </c>
      <c r="G1637">
        <v>90800</v>
      </c>
      <c r="H1637" t="s">
        <v>42</v>
      </c>
      <c r="I1637" t="s">
        <v>44</v>
      </c>
      <c r="J1637">
        <v>586315</v>
      </c>
      <c r="K1637">
        <v>6</v>
      </c>
      <c r="L1637">
        <v>2251</v>
      </c>
      <c r="M1637">
        <v>10</v>
      </c>
      <c r="N1637">
        <v>20587</v>
      </c>
      <c r="O1637">
        <v>25219</v>
      </c>
      <c r="P1637">
        <v>2912</v>
      </c>
      <c r="Q1637" t="s">
        <v>49</v>
      </c>
      <c r="R1637" t="s">
        <v>52</v>
      </c>
      <c r="S1637" t="s">
        <v>55</v>
      </c>
      <c r="T1637">
        <v>1</v>
      </c>
    </row>
    <row r="1638" spans="1:20" x14ac:dyDescent="0.2">
      <c r="A1638" s="4">
        <f t="shared" si="25"/>
        <v>45794</v>
      </c>
      <c r="B1638" t="s">
        <v>22</v>
      </c>
      <c r="C1638" t="s">
        <v>25</v>
      </c>
      <c r="D1638" t="s">
        <v>30</v>
      </c>
      <c r="E1638" t="s">
        <v>36</v>
      </c>
      <c r="F1638" t="s">
        <v>37</v>
      </c>
      <c r="G1638">
        <v>93227</v>
      </c>
      <c r="H1638" t="s">
        <v>41</v>
      </c>
      <c r="I1638" t="s">
        <v>44</v>
      </c>
      <c r="J1638">
        <v>475775</v>
      </c>
      <c r="K1638">
        <v>8</v>
      </c>
      <c r="L1638">
        <v>2246</v>
      </c>
      <c r="M1638">
        <v>20</v>
      </c>
      <c r="N1638">
        <v>49860</v>
      </c>
      <c r="O1638">
        <v>25479</v>
      </c>
      <c r="P1638">
        <v>12536</v>
      </c>
      <c r="Q1638" t="s">
        <v>47</v>
      </c>
      <c r="R1638" t="s">
        <v>52</v>
      </c>
      <c r="S1638" t="s">
        <v>55</v>
      </c>
      <c r="T1638">
        <v>3</v>
      </c>
    </row>
    <row r="1639" spans="1:20" x14ac:dyDescent="0.2">
      <c r="A1639" s="4">
        <f t="shared" si="25"/>
        <v>45794</v>
      </c>
      <c r="B1639" t="s">
        <v>22</v>
      </c>
      <c r="C1639" t="s">
        <v>27</v>
      </c>
      <c r="D1639" t="s">
        <v>28</v>
      </c>
      <c r="E1639" t="s">
        <v>36</v>
      </c>
      <c r="F1639" t="s">
        <v>38</v>
      </c>
      <c r="G1639">
        <v>42632</v>
      </c>
      <c r="H1639" t="s">
        <v>42</v>
      </c>
      <c r="I1639" t="s">
        <v>45</v>
      </c>
      <c r="J1639">
        <v>315570</v>
      </c>
      <c r="K1639">
        <v>4</v>
      </c>
      <c r="L1639">
        <v>4881</v>
      </c>
      <c r="M1639">
        <v>10</v>
      </c>
      <c r="N1639">
        <v>11089</v>
      </c>
      <c r="O1639">
        <v>24037</v>
      </c>
      <c r="P1639">
        <v>8960</v>
      </c>
      <c r="Q1639" t="s">
        <v>46</v>
      </c>
      <c r="R1639" t="s">
        <v>51</v>
      </c>
      <c r="S1639" t="s">
        <v>54</v>
      </c>
      <c r="T1639">
        <v>4</v>
      </c>
    </row>
    <row r="1640" spans="1:20" x14ac:dyDescent="0.2">
      <c r="A1640" s="4">
        <f t="shared" si="25"/>
        <v>45794</v>
      </c>
      <c r="B1640" t="s">
        <v>22</v>
      </c>
      <c r="C1640" t="s">
        <v>26</v>
      </c>
      <c r="D1640" t="s">
        <v>33</v>
      </c>
      <c r="E1640" t="s">
        <v>36</v>
      </c>
      <c r="F1640" t="s">
        <v>37</v>
      </c>
      <c r="G1640">
        <v>43743</v>
      </c>
      <c r="H1640" t="s">
        <v>41</v>
      </c>
      <c r="I1640" t="s">
        <v>45</v>
      </c>
      <c r="J1640">
        <v>887458</v>
      </c>
      <c r="K1640">
        <v>4</v>
      </c>
      <c r="L1640">
        <v>1854</v>
      </c>
      <c r="M1640">
        <v>20</v>
      </c>
      <c r="N1640">
        <v>49635</v>
      </c>
      <c r="O1640">
        <v>19676</v>
      </c>
      <c r="P1640">
        <v>15323</v>
      </c>
      <c r="Q1640" t="s">
        <v>49</v>
      </c>
      <c r="R1640" t="s">
        <v>51</v>
      </c>
      <c r="S1640" t="s">
        <v>54</v>
      </c>
      <c r="T1640">
        <v>5</v>
      </c>
    </row>
    <row r="1641" spans="1:20" x14ac:dyDescent="0.2">
      <c r="A1641" s="4">
        <f t="shared" si="25"/>
        <v>45794</v>
      </c>
      <c r="B1641" t="s">
        <v>23</v>
      </c>
      <c r="C1641" t="s">
        <v>25</v>
      </c>
      <c r="D1641" t="s">
        <v>31</v>
      </c>
      <c r="E1641" t="s">
        <v>34</v>
      </c>
      <c r="F1641" t="s">
        <v>37</v>
      </c>
      <c r="G1641">
        <v>88538</v>
      </c>
      <c r="H1641" t="s">
        <v>41</v>
      </c>
      <c r="I1641" t="s">
        <v>44</v>
      </c>
      <c r="J1641">
        <v>694297</v>
      </c>
      <c r="K1641">
        <v>3</v>
      </c>
      <c r="L1641">
        <v>4132</v>
      </c>
      <c r="M1641">
        <v>20</v>
      </c>
      <c r="N1641">
        <v>9882</v>
      </c>
      <c r="O1641">
        <v>22263</v>
      </c>
      <c r="P1641">
        <v>-2426</v>
      </c>
      <c r="Q1641" t="s">
        <v>48</v>
      </c>
      <c r="R1641" t="s">
        <v>51</v>
      </c>
      <c r="S1641" t="s">
        <v>54</v>
      </c>
      <c r="T1641">
        <v>5</v>
      </c>
    </row>
    <row r="1642" spans="1:20" x14ac:dyDescent="0.2">
      <c r="A1642" s="4">
        <f t="shared" si="25"/>
        <v>45794</v>
      </c>
      <c r="B1642" t="s">
        <v>21</v>
      </c>
      <c r="C1642" t="s">
        <v>24</v>
      </c>
      <c r="D1642" t="s">
        <v>32</v>
      </c>
      <c r="E1642" t="s">
        <v>36</v>
      </c>
      <c r="F1642" t="s">
        <v>37</v>
      </c>
      <c r="G1642">
        <v>53386</v>
      </c>
      <c r="H1642" t="s">
        <v>41</v>
      </c>
      <c r="I1642" t="s">
        <v>43</v>
      </c>
      <c r="J1642">
        <v>301275</v>
      </c>
      <c r="K1642">
        <v>1</v>
      </c>
      <c r="L1642">
        <v>4788</v>
      </c>
      <c r="M1642">
        <v>5</v>
      </c>
      <c r="N1642">
        <v>28445</v>
      </c>
      <c r="O1642">
        <v>24589</v>
      </c>
      <c r="P1642">
        <v>14684</v>
      </c>
      <c r="Q1642" t="s">
        <v>49</v>
      </c>
      <c r="R1642" t="s">
        <v>51</v>
      </c>
      <c r="S1642" t="s">
        <v>56</v>
      </c>
      <c r="T1642">
        <v>2</v>
      </c>
    </row>
    <row r="1643" spans="1:20" x14ac:dyDescent="0.2">
      <c r="A1643" s="4">
        <f t="shared" si="25"/>
        <v>45794</v>
      </c>
      <c r="B1643" t="s">
        <v>22</v>
      </c>
      <c r="C1643" t="s">
        <v>25</v>
      </c>
      <c r="D1643" t="s">
        <v>28</v>
      </c>
      <c r="E1643" t="s">
        <v>34</v>
      </c>
      <c r="F1643" t="s">
        <v>40</v>
      </c>
      <c r="G1643">
        <v>53388</v>
      </c>
      <c r="H1643" t="s">
        <v>41</v>
      </c>
      <c r="I1643" t="s">
        <v>45</v>
      </c>
      <c r="J1643">
        <v>806466</v>
      </c>
      <c r="K1643">
        <v>3</v>
      </c>
      <c r="L1643">
        <v>1668</v>
      </c>
      <c r="M1643">
        <v>5</v>
      </c>
      <c r="N1643">
        <v>43111</v>
      </c>
      <c r="O1643">
        <v>2138</v>
      </c>
      <c r="P1643">
        <v>16221</v>
      </c>
      <c r="Q1643" t="s">
        <v>46</v>
      </c>
      <c r="R1643" t="s">
        <v>50</v>
      </c>
      <c r="S1643" t="s">
        <v>54</v>
      </c>
      <c r="T1643">
        <v>3</v>
      </c>
    </row>
    <row r="1644" spans="1:20" x14ac:dyDescent="0.2">
      <c r="A1644" s="4">
        <f t="shared" si="25"/>
        <v>45794</v>
      </c>
      <c r="B1644" t="s">
        <v>22</v>
      </c>
      <c r="C1644" t="s">
        <v>26</v>
      </c>
      <c r="D1644" t="s">
        <v>30</v>
      </c>
      <c r="E1644" t="s">
        <v>36</v>
      </c>
      <c r="F1644" t="s">
        <v>37</v>
      </c>
      <c r="G1644">
        <v>31323</v>
      </c>
      <c r="H1644" t="s">
        <v>42</v>
      </c>
      <c r="I1644" t="s">
        <v>43</v>
      </c>
      <c r="J1644">
        <v>848785</v>
      </c>
      <c r="K1644">
        <v>1</v>
      </c>
      <c r="L1644">
        <v>4544</v>
      </c>
      <c r="M1644">
        <v>5</v>
      </c>
      <c r="N1644">
        <v>33820</v>
      </c>
      <c r="O1644">
        <v>19929</v>
      </c>
      <c r="P1644">
        <v>19751</v>
      </c>
      <c r="Q1644" t="s">
        <v>47</v>
      </c>
      <c r="R1644" t="s">
        <v>51</v>
      </c>
      <c r="S1644" t="s">
        <v>56</v>
      </c>
      <c r="T1644">
        <v>3</v>
      </c>
    </row>
    <row r="1645" spans="1:20" x14ac:dyDescent="0.2">
      <c r="A1645" s="4">
        <f t="shared" si="25"/>
        <v>45794</v>
      </c>
      <c r="B1645" t="s">
        <v>23</v>
      </c>
      <c r="C1645" t="s">
        <v>25</v>
      </c>
      <c r="D1645" t="s">
        <v>33</v>
      </c>
      <c r="E1645" t="s">
        <v>35</v>
      </c>
      <c r="F1645" t="s">
        <v>38</v>
      </c>
      <c r="G1645">
        <v>79269</v>
      </c>
      <c r="H1645" t="s">
        <v>42</v>
      </c>
      <c r="I1645" t="s">
        <v>43</v>
      </c>
      <c r="J1645">
        <v>715964</v>
      </c>
      <c r="K1645">
        <v>6</v>
      </c>
      <c r="L1645">
        <v>3085</v>
      </c>
      <c r="M1645">
        <v>20</v>
      </c>
      <c r="N1645">
        <v>18555</v>
      </c>
      <c r="O1645">
        <v>10552</v>
      </c>
      <c r="P1645">
        <v>1947</v>
      </c>
      <c r="Q1645" t="s">
        <v>46</v>
      </c>
      <c r="R1645" t="s">
        <v>51</v>
      </c>
      <c r="S1645" t="s">
        <v>54</v>
      </c>
      <c r="T1645">
        <v>2</v>
      </c>
    </row>
    <row r="1646" spans="1:20" x14ac:dyDescent="0.2">
      <c r="A1646" s="4">
        <f t="shared" si="25"/>
        <v>45795</v>
      </c>
      <c r="B1646" t="s">
        <v>22</v>
      </c>
      <c r="C1646" t="s">
        <v>25</v>
      </c>
      <c r="D1646" t="s">
        <v>33</v>
      </c>
      <c r="E1646" t="s">
        <v>34</v>
      </c>
      <c r="F1646" t="s">
        <v>39</v>
      </c>
      <c r="G1646">
        <v>51319</v>
      </c>
      <c r="H1646" t="s">
        <v>42</v>
      </c>
      <c r="I1646" t="s">
        <v>45</v>
      </c>
      <c r="J1646">
        <v>444650</v>
      </c>
      <c r="K1646">
        <v>8</v>
      </c>
      <c r="L1646">
        <v>1400</v>
      </c>
      <c r="M1646">
        <v>20</v>
      </c>
      <c r="N1646">
        <v>7524</v>
      </c>
      <c r="O1646">
        <v>15794</v>
      </c>
      <c r="P1646">
        <v>1901</v>
      </c>
      <c r="Q1646" t="s">
        <v>49</v>
      </c>
      <c r="R1646" t="s">
        <v>52</v>
      </c>
      <c r="S1646" t="s">
        <v>55</v>
      </c>
      <c r="T1646">
        <v>4</v>
      </c>
    </row>
    <row r="1647" spans="1:20" x14ac:dyDescent="0.2">
      <c r="A1647" s="4">
        <f t="shared" si="25"/>
        <v>45795</v>
      </c>
      <c r="B1647" t="s">
        <v>20</v>
      </c>
      <c r="C1647" t="s">
        <v>26</v>
      </c>
      <c r="D1647" t="s">
        <v>29</v>
      </c>
      <c r="E1647" t="s">
        <v>35</v>
      </c>
      <c r="F1647" t="s">
        <v>40</v>
      </c>
      <c r="G1647">
        <v>77759</v>
      </c>
      <c r="H1647" t="s">
        <v>41</v>
      </c>
      <c r="I1647" t="s">
        <v>43</v>
      </c>
      <c r="J1647">
        <v>312549</v>
      </c>
      <c r="K1647">
        <v>3</v>
      </c>
      <c r="L1647">
        <v>3841</v>
      </c>
      <c r="M1647">
        <v>10</v>
      </c>
      <c r="N1647">
        <v>36197</v>
      </c>
      <c r="O1647">
        <v>4190</v>
      </c>
      <c r="P1647">
        <v>12460</v>
      </c>
      <c r="Q1647" t="s">
        <v>47</v>
      </c>
      <c r="R1647" t="s">
        <v>50</v>
      </c>
      <c r="S1647" t="s">
        <v>55</v>
      </c>
      <c r="T1647">
        <v>1</v>
      </c>
    </row>
    <row r="1648" spans="1:20" x14ac:dyDescent="0.2">
      <c r="A1648" s="4">
        <f t="shared" si="25"/>
        <v>45795</v>
      </c>
      <c r="B1648" t="s">
        <v>20</v>
      </c>
      <c r="C1648" t="s">
        <v>27</v>
      </c>
      <c r="D1648" t="s">
        <v>28</v>
      </c>
      <c r="E1648" t="s">
        <v>36</v>
      </c>
      <c r="F1648" t="s">
        <v>38</v>
      </c>
      <c r="G1648">
        <v>26868</v>
      </c>
      <c r="H1648" t="s">
        <v>41</v>
      </c>
      <c r="I1648" t="s">
        <v>43</v>
      </c>
      <c r="J1648">
        <v>883954</v>
      </c>
      <c r="K1648">
        <v>4</v>
      </c>
      <c r="L1648">
        <v>4646</v>
      </c>
      <c r="M1648">
        <v>20</v>
      </c>
      <c r="N1648">
        <v>23241</v>
      </c>
      <c r="O1648">
        <v>25631</v>
      </c>
      <c r="P1648">
        <v>-4666</v>
      </c>
      <c r="Q1648" t="s">
        <v>47</v>
      </c>
      <c r="R1648" t="s">
        <v>52</v>
      </c>
      <c r="S1648" t="s">
        <v>56</v>
      </c>
      <c r="T1648">
        <v>3</v>
      </c>
    </row>
    <row r="1649" spans="1:20" x14ac:dyDescent="0.2">
      <c r="A1649" s="4">
        <f t="shared" si="25"/>
        <v>45795</v>
      </c>
      <c r="B1649" t="s">
        <v>21</v>
      </c>
      <c r="C1649" t="s">
        <v>27</v>
      </c>
      <c r="D1649" t="s">
        <v>30</v>
      </c>
      <c r="E1649" t="s">
        <v>36</v>
      </c>
      <c r="F1649" t="s">
        <v>37</v>
      </c>
      <c r="G1649">
        <v>12080</v>
      </c>
      <c r="H1649" t="s">
        <v>41</v>
      </c>
      <c r="I1649" t="s">
        <v>45</v>
      </c>
      <c r="J1649">
        <v>194564</v>
      </c>
      <c r="K1649">
        <v>5</v>
      </c>
      <c r="L1649">
        <v>627</v>
      </c>
      <c r="M1649">
        <v>15</v>
      </c>
      <c r="N1649">
        <v>24201</v>
      </c>
      <c r="O1649">
        <v>21903</v>
      </c>
      <c r="P1649">
        <v>8186</v>
      </c>
      <c r="Q1649" t="s">
        <v>49</v>
      </c>
      <c r="R1649" t="s">
        <v>52</v>
      </c>
      <c r="S1649" t="s">
        <v>54</v>
      </c>
      <c r="T1649">
        <v>3</v>
      </c>
    </row>
    <row r="1650" spans="1:20" x14ac:dyDescent="0.2">
      <c r="A1650" s="4">
        <f t="shared" si="25"/>
        <v>45795</v>
      </c>
      <c r="B1650" t="s">
        <v>22</v>
      </c>
      <c r="C1650" t="s">
        <v>26</v>
      </c>
      <c r="D1650" t="s">
        <v>33</v>
      </c>
      <c r="E1650" t="s">
        <v>35</v>
      </c>
      <c r="F1650" t="s">
        <v>37</v>
      </c>
      <c r="G1650">
        <v>23776</v>
      </c>
      <c r="H1650" t="s">
        <v>41</v>
      </c>
      <c r="I1650" t="s">
        <v>45</v>
      </c>
      <c r="J1650">
        <v>395596</v>
      </c>
      <c r="K1650">
        <v>7</v>
      </c>
      <c r="L1650">
        <v>2175</v>
      </c>
      <c r="M1650">
        <v>15</v>
      </c>
      <c r="N1650">
        <v>21817</v>
      </c>
      <c r="O1650">
        <v>12383</v>
      </c>
      <c r="P1650">
        <v>8864</v>
      </c>
      <c r="Q1650" t="s">
        <v>46</v>
      </c>
      <c r="R1650" t="s">
        <v>52</v>
      </c>
      <c r="S1650" t="s">
        <v>54</v>
      </c>
      <c r="T1650">
        <v>4</v>
      </c>
    </row>
    <row r="1651" spans="1:20" x14ac:dyDescent="0.2">
      <c r="A1651" s="4">
        <f t="shared" si="25"/>
        <v>45795</v>
      </c>
      <c r="B1651" t="s">
        <v>23</v>
      </c>
      <c r="C1651" t="s">
        <v>25</v>
      </c>
      <c r="D1651" t="s">
        <v>32</v>
      </c>
      <c r="E1651" t="s">
        <v>36</v>
      </c>
      <c r="F1651" t="s">
        <v>39</v>
      </c>
      <c r="G1651">
        <v>76231</v>
      </c>
      <c r="H1651" t="s">
        <v>41</v>
      </c>
      <c r="I1651" t="s">
        <v>44</v>
      </c>
      <c r="J1651">
        <v>889700</v>
      </c>
      <c r="K1651">
        <v>6</v>
      </c>
      <c r="L1651">
        <v>2277</v>
      </c>
      <c r="M1651">
        <v>20</v>
      </c>
      <c r="N1651">
        <v>37967</v>
      </c>
      <c r="O1651">
        <v>13337</v>
      </c>
      <c r="P1651">
        <v>17820</v>
      </c>
      <c r="Q1651" t="s">
        <v>48</v>
      </c>
      <c r="R1651" t="s">
        <v>51</v>
      </c>
      <c r="S1651" t="s">
        <v>55</v>
      </c>
      <c r="T1651">
        <v>1</v>
      </c>
    </row>
    <row r="1652" spans="1:20" x14ac:dyDescent="0.2">
      <c r="A1652" s="4">
        <f t="shared" si="25"/>
        <v>45795</v>
      </c>
      <c r="B1652" t="s">
        <v>20</v>
      </c>
      <c r="C1652" t="s">
        <v>26</v>
      </c>
      <c r="D1652" t="s">
        <v>33</v>
      </c>
      <c r="E1652" t="s">
        <v>35</v>
      </c>
      <c r="F1652" t="s">
        <v>38</v>
      </c>
      <c r="G1652">
        <v>65452</v>
      </c>
      <c r="H1652" t="s">
        <v>41</v>
      </c>
      <c r="I1652" t="s">
        <v>45</v>
      </c>
      <c r="J1652">
        <v>705017</v>
      </c>
      <c r="K1652">
        <v>2</v>
      </c>
      <c r="L1652">
        <v>733</v>
      </c>
      <c r="M1652">
        <v>15</v>
      </c>
      <c r="N1652">
        <v>12090</v>
      </c>
      <c r="O1652">
        <v>12628</v>
      </c>
      <c r="P1652">
        <v>7730</v>
      </c>
      <c r="Q1652" t="s">
        <v>46</v>
      </c>
      <c r="R1652" t="s">
        <v>50</v>
      </c>
      <c r="S1652" t="s">
        <v>56</v>
      </c>
      <c r="T1652">
        <v>5</v>
      </c>
    </row>
    <row r="1653" spans="1:20" x14ac:dyDescent="0.2">
      <c r="A1653" s="4">
        <f t="shared" si="25"/>
        <v>45795</v>
      </c>
      <c r="B1653" t="s">
        <v>23</v>
      </c>
      <c r="C1653" t="s">
        <v>27</v>
      </c>
      <c r="D1653" t="s">
        <v>30</v>
      </c>
      <c r="E1653" t="s">
        <v>36</v>
      </c>
      <c r="F1653" t="s">
        <v>40</v>
      </c>
      <c r="G1653">
        <v>63812</v>
      </c>
      <c r="H1653" t="s">
        <v>41</v>
      </c>
      <c r="I1653" t="s">
        <v>43</v>
      </c>
      <c r="J1653">
        <v>193602</v>
      </c>
      <c r="K1653">
        <v>7</v>
      </c>
      <c r="L1653">
        <v>2995</v>
      </c>
      <c r="M1653">
        <v>20</v>
      </c>
      <c r="N1653">
        <v>34266</v>
      </c>
      <c r="O1653">
        <v>11151</v>
      </c>
      <c r="P1653">
        <v>-3270</v>
      </c>
      <c r="Q1653" t="s">
        <v>48</v>
      </c>
      <c r="R1653" t="s">
        <v>51</v>
      </c>
      <c r="S1653" t="s">
        <v>55</v>
      </c>
      <c r="T1653">
        <v>3</v>
      </c>
    </row>
    <row r="1654" spans="1:20" x14ac:dyDescent="0.2">
      <c r="A1654" s="4">
        <f t="shared" si="25"/>
        <v>45795</v>
      </c>
      <c r="B1654" t="s">
        <v>23</v>
      </c>
      <c r="C1654" t="s">
        <v>24</v>
      </c>
      <c r="D1654" t="s">
        <v>31</v>
      </c>
      <c r="E1654" t="s">
        <v>36</v>
      </c>
      <c r="F1654" t="s">
        <v>38</v>
      </c>
      <c r="G1654">
        <v>73271</v>
      </c>
      <c r="H1654" t="s">
        <v>42</v>
      </c>
      <c r="I1654" t="s">
        <v>45</v>
      </c>
      <c r="J1654">
        <v>493874</v>
      </c>
      <c r="K1654">
        <v>8</v>
      </c>
      <c r="L1654">
        <v>1083</v>
      </c>
      <c r="M1654">
        <v>5</v>
      </c>
      <c r="N1654">
        <v>19743</v>
      </c>
      <c r="O1654">
        <v>11321</v>
      </c>
      <c r="P1654">
        <v>255</v>
      </c>
      <c r="Q1654" t="s">
        <v>46</v>
      </c>
      <c r="R1654" t="s">
        <v>50</v>
      </c>
      <c r="S1654" t="s">
        <v>56</v>
      </c>
      <c r="T1654">
        <v>4</v>
      </c>
    </row>
    <row r="1655" spans="1:20" x14ac:dyDescent="0.2">
      <c r="A1655" s="4">
        <f t="shared" si="25"/>
        <v>45795</v>
      </c>
      <c r="B1655" t="s">
        <v>20</v>
      </c>
      <c r="C1655" t="s">
        <v>25</v>
      </c>
      <c r="D1655" t="s">
        <v>31</v>
      </c>
      <c r="E1655" t="s">
        <v>34</v>
      </c>
      <c r="F1655" t="s">
        <v>37</v>
      </c>
      <c r="G1655">
        <v>87585</v>
      </c>
      <c r="H1655" t="s">
        <v>41</v>
      </c>
      <c r="I1655" t="s">
        <v>44</v>
      </c>
      <c r="J1655">
        <v>134064</v>
      </c>
      <c r="K1655">
        <v>1</v>
      </c>
      <c r="L1655">
        <v>1966</v>
      </c>
      <c r="M1655">
        <v>20</v>
      </c>
      <c r="N1655">
        <v>42200</v>
      </c>
      <c r="O1655">
        <v>5977</v>
      </c>
      <c r="P1655">
        <v>-1147</v>
      </c>
      <c r="Q1655" t="s">
        <v>49</v>
      </c>
      <c r="R1655" t="s">
        <v>52</v>
      </c>
      <c r="S1655" t="s">
        <v>56</v>
      </c>
      <c r="T1655">
        <v>3</v>
      </c>
    </row>
    <row r="1656" spans="1:20" x14ac:dyDescent="0.2">
      <c r="A1656" s="4">
        <f t="shared" si="25"/>
        <v>45795</v>
      </c>
      <c r="B1656" t="s">
        <v>23</v>
      </c>
      <c r="C1656" t="s">
        <v>27</v>
      </c>
      <c r="D1656" t="s">
        <v>29</v>
      </c>
      <c r="E1656" t="s">
        <v>35</v>
      </c>
      <c r="F1656" t="s">
        <v>40</v>
      </c>
      <c r="G1656">
        <v>68542</v>
      </c>
      <c r="H1656" t="s">
        <v>42</v>
      </c>
      <c r="I1656" t="s">
        <v>45</v>
      </c>
      <c r="J1656">
        <v>789653</v>
      </c>
      <c r="K1656">
        <v>6</v>
      </c>
      <c r="L1656">
        <v>1002</v>
      </c>
      <c r="M1656">
        <v>5</v>
      </c>
      <c r="N1656">
        <v>32914</v>
      </c>
      <c r="O1656">
        <v>24088</v>
      </c>
      <c r="P1656">
        <v>13108</v>
      </c>
      <c r="Q1656" t="s">
        <v>46</v>
      </c>
      <c r="R1656" t="s">
        <v>50</v>
      </c>
      <c r="S1656" t="s">
        <v>55</v>
      </c>
      <c r="T1656">
        <v>5</v>
      </c>
    </row>
    <row r="1657" spans="1:20" x14ac:dyDescent="0.2">
      <c r="A1657" s="4">
        <f t="shared" si="25"/>
        <v>45795</v>
      </c>
      <c r="B1657" t="s">
        <v>20</v>
      </c>
      <c r="C1657" t="s">
        <v>25</v>
      </c>
      <c r="D1657" t="s">
        <v>28</v>
      </c>
      <c r="E1657" t="s">
        <v>36</v>
      </c>
      <c r="F1657" t="s">
        <v>37</v>
      </c>
      <c r="G1657">
        <v>25628</v>
      </c>
      <c r="H1657" t="s">
        <v>42</v>
      </c>
      <c r="I1657" t="s">
        <v>43</v>
      </c>
      <c r="J1657">
        <v>667330</v>
      </c>
      <c r="K1657">
        <v>9</v>
      </c>
      <c r="L1657">
        <v>4880</v>
      </c>
      <c r="M1657">
        <v>0</v>
      </c>
      <c r="N1657">
        <v>48837</v>
      </c>
      <c r="O1657">
        <v>7191</v>
      </c>
      <c r="P1657">
        <v>-4198</v>
      </c>
      <c r="Q1657" t="s">
        <v>46</v>
      </c>
      <c r="R1657" t="s">
        <v>52</v>
      </c>
      <c r="S1657" t="s">
        <v>53</v>
      </c>
      <c r="T1657">
        <v>2</v>
      </c>
    </row>
    <row r="1658" spans="1:20" x14ac:dyDescent="0.2">
      <c r="A1658" s="4">
        <f t="shared" si="25"/>
        <v>45796</v>
      </c>
      <c r="B1658" t="s">
        <v>23</v>
      </c>
      <c r="C1658" t="s">
        <v>26</v>
      </c>
      <c r="D1658" t="s">
        <v>30</v>
      </c>
      <c r="E1658" t="s">
        <v>35</v>
      </c>
      <c r="F1658" t="s">
        <v>37</v>
      </c>
      <c r="G1658">
        <v>18265</v>
      </c>
      <c r="H1658" t="s">
        <v>41</v>
      </c>
      <c r="I1658" t="s">
        <v>45</v>
      </c>
      <c r="J1658">
        <v>991886</v>
      </c>
      <c r="K1658">
        <v>7</v>
      </c>
      <c r="L1658">
        <v>1655</v>
      </c>
      <c r="M1658">
        <v>15</v>
      </c>
      <c r="N1658">
        <v>18483</v>
      </c>
      <c r="O1658">
        <v>6765</v>
      </c>
      <c r="P1658">
        <v>-4089</v>
      </c>
      <c r="Q1658" t="s">
        <v>49</v>
      </c>
      <c r="R1658" t="s">
        <v>51</v>
      </c>
      <c r="S1658" t="s">
        <v>54</v>
      </c>
      <c r="T1658">
        <v>4</v>
      </c>
    </row>
    <row r="1659" spans="1:20" x14ac:dyDescent="0.2">
      <c r="A1659" s="4">
        <f t="shared" si="25"/>
        <v>45796</v>
      </c>
      <c r="B1659" t="s">
        <v>20</v>
      </c>
      <c r="C1659" t="s">
        <v>24</v>
      </c>
      <c r="D1659" t="s">
        <v>29</v>
      </c>
      <c r="E1659" t="s">
        <v>34</v>
      </c>
      <c r="F1659" t="s">
        <v>38</v>
      </c>
      <c r="G1659">
        <v>34671</v>
      </c>
      <c r="H1659" t="s">
        <v>41</v>
      </c>
      <c r="I1659" t="s">
        <v>43</v>
      </c>
      <c r="J1659">
        <v>238864</v>
      </c>
      <c r="K1659">
        <v>5</v>
      </c>
      <c r="L1659">
        <v>1999</v>
      </c>
      <c r="M1659">
        <v>0</v>
      </c>
      <c r="N1659">
        <v>48643</v>
      </c>
      <c r="O1659">
        <v>25813</v>
      </c>
      <c r="P1659">
        <v>10115</v>
      </c>
      <c r="Q1659" t="s">
        <v>49</v>
      </c>
      <c r="R1659" t="s">
        <v>52</v>
      </c>
      <c r="S1659" t="s">
        <v>56</v>
      </c>
      <c r="T1659">
        <v>1</v>
      </c>
    </row>
    <row r="1660" spans="1:20" x14ac:dyDescent="0.2">
      <c r="A1660" s="4">
        <f t="shared" si="25"/>
        <v>45796</v>
      </c>
      <c r="B1660" t="s">
        <v>22</v>
      </c>
      <c r="C1660" t="s">
        <v>26</v>
      </c>
      <c r="D1660" t="s">
        <v>33</v>
      </c>
      <c r="E1660" t="s">
        <v>35</v>
      </c>
      <c r="F1660" t="s">
        <v>39</v>
      </c>
      <c r="G1660">
        <v>22460</v>
      </c>
      <c r="H1660" t="s">
        <v>41</v>
      </c>
      <c r="I1660" t="s">
        <v>45</v>
      </c>
      <c r="J1660">
        <v>499820</v>
      </c>
      <c r="K1660">
        <v>9</v>
      </c>
      <c r="L1660">
        <v>1435</v>
      </c>
      <c r="M1660">
        <v>15</v>
      </c>
      <c r="N1660">
        <v>21826</v>
      </c>
      <c r="O1660">
        <v>4039</v>
      </c>
      <c r="P1660">
        <v>14451</v>
      </c>
      <c r="Q1660" t="s">
        <v>47</v>
      </c>
      <c r="R1660" t="s">
        <v>51</v>
      </c>
      <c r="S1660" t="s">
        <v>54</v>
      </c>
      <c r="T1660">
        <v>2</v>
      </c>
    </row>
    <row r="1661" spans="1:20" x14ac:dyDescent="0.2">
      <c r="A1661" s="4">
        <f t="shared" si="25"/>
        <v>45796</v>
      </c>
      <c r="B1661" t="s">
        <v>21</v>
      </c>
      <c r="C1661" t="s">
        <v>24</v>
      </c>
      <c r="D1661" t="s">
        <v>33</v>
      </c>
      <c r="E1661" t="s">
        <v>34</v>
      </c>
      <c r="F1661" t="s">
        <v>37</v>
      </c>
      <c r="G1661">
        <v>13477</v>
      </c>
      <c r="H1661" t="s">
        <v>41</v>
      </c>
      <c r="I1661" t="s">
        <v>44</v>
      </c>
      <c r="J1661">
        <v>278893</v>
      </c>
      <c r="K1661">
        <v>2</v>
      </c>
      <c r="L1661">
        <v>3091</v>
      </c>
      <c r="M1661">
        <v>0</v>
      </c>
      <c r="N1661">
        <v>15196</v>
      </c>
      <c r="O1661">
        <v>16741</v>
      </c>
      <c r="P1661">
        <v>2021</v>
      </c>
      <c r="Q1661" t="s">
        <v>46</v>
      </c>
      <c r="R1661" t="s">
        <v>51</v>
      </c>
      <c r="S1661" t="s">
        <v>54</v>
      </c>
      <c r="T1661">
        <v>1</v>
      </c>
    </row>
    <row r="1662" spans="1:20" x14ac:dyDescent="0.2">
      <c r="A1662" s="4">
        <f t="shared" si="25"/>
        <v>45796</v>
      </c>
      <c r="B1662" t="s">
        <v>20</v>
      </c>
      <c r="C1662" t="s">
        <v>25</v>
      </c>
      <c r="D1662" t="s">
        <v>31</v>
      </c>
      <c r="E1662" t="s">
        <v>35</v>
      </c>
      <c r="F1662" t="s">
        <v>38</v>
      </c>
      <c r="G1662">
        <v>12202</v>
      </c>
      <c r="H1662" t="s">
        <v>42</v>
      </c>
      <c r="I1662" t="s">
        <v>44</v>
      </c>
      <c r="J1662">
        <v>138557</v>
      </c>
      <c r="K1662">
        <v>7</v>
      </c>
      <c r="L1662">
        <v>855</v>
      </c>
      <c r="M1662">
        <v>20</v>
      </c>
      <c r="N1662">
        <v>28496</v>
      </c>
      <c r="O1662">
        <v>25964</v>
      </c>
      <c r="P1662">
        <v>3527</v>
      </c>
      <c r="Q1662" t="s">
        <v>49</v>
      </c>
      <c r="R1662" t="s">
        <v>51</v>
      </c>
      <c r="S1662" t="s">
        <v>54</v>
      </c>
      <c r="T1662">
        <v>5</v>
      </c>
    </row>
    <row r="1663" spans="1:20" x14ac:dyDescent="0.2">
      <c r="A1663" s="4">
        <f t="shared" si="25"/>
        <v>45796</v>
      </c>
      <c r="B1663" t="s">
        <v>20</v>
      </c>
      <c r="C1663" t="s">
        <v>25</v>
      </c>
      <c r="D1663" t="s">
        <v>29</v>
      </c>
      <c r="E1663" t="s">
        <v>35</v>
      </c>
      <c r="F1663" t="s">
        <v>40</v>
      </c>
      <c r="G1663">
        <v>99410</v>
      </c>
      <c r="H1663" t="s">
        <v>41</v>
      </c>
      <c r="I1663" t="s">
        <v>45</v>
      </c>
      <c r="J1663">
        <v>107420</v>
      </c>
      <c r="K1663">
        <v>9</v>
      </c>
      <c r="L1663">
        <v>2494</v>
      </c>
      <c r="M1663">
        <v>0</v>
      </c>
      <c r="N1663">
        <v>13159</v>
      </c>
      <c r="O1663">
        <v>28982</v>
      </c>
      <c r="P1663">
        <v>19571</v>
      </c>
      <c r="Q1663" t="s">
        <v>49</v>
      </c>
      <c r="R1663" t="s">
        <v>52</v>
      </c>
      <c r="S1663" t="s">
        <v>54</v>
      </c>
      <c r="T1663">
        <v>1</v>
      </c>
    </row>
    <row r="1664" spans="1:20" x14ac:dyDescent="0.2">
      <c r="A1664" s="4">
        <f t="shared" si="25"/>
        <v>45796</v>
      </c>
      <c r="B1664" t="s">
        <v>21</v>
      </c>
      <c r="C1664" t="s">
        <v>26</v>
      </c>
      <c r="D1664" t="s">
        <v>31</v>
      </c>
      <c r="E1664" t="s">
        <v>34</v>
      </c>
      <c r="F1664" t="s">
        <v>39</v>
      </c>
      <c r="G1664">
        <v>21850</v>
      </c>
      <c r="H1664" t="s">
        <v>42</v>
      </c>
      <c r="I1664" t="s">
        <v>43</v>
      </c>
      <c r="J1664">
        <v>793881</v>
      </c>
      <c r="K1664">
        <v>2</v>
      </c>
      <c r="L1664">
        <v>1945</v>
      </c>
      <c r="M1664">
        <v>15</v>
      </c>
      <c r="N1664">
        <v>29780</v>
      </c>
      <c r="O1664">
        <v>26260</v>
      </c>
      <c r="P1664">
        <v>9147</v>
      </c>
      <c r="Q1664" t="s">
        <v>47</v>
      </c>
      <c r="R1664" t="s">
        <v>51</v>
      </c>
      <c r="S1664" t="s">
        <v>53</v>
      </c>
      <c r="T1664">
        <v>3</v>
      </c>
    </row>
    <row r="1665" spans="1:20" x14ac:dyDescent="0.2">
      <c r="A1665" s="4">
        <f t="shared" si="25"/>
        <v>45796</v>
      </c>
      <c r="B1665" t="s">
        <v>20</v>
      </c>
      <c r="C1665" t="s">
        <v>24</v>
      </c>
      <c r="D1665" t="s">
        <v>32</v>
      </c>
      <c r="E1665" t="s">
        <v>36</v>
      </c>
      <c r="F1665" t="s">
        <v>37</v>
      </c>
      <c r="G1665">
        <v>30809</v>
      </c>
      <c r="H1665" t="s">
        <v>41</v>
      </c>
      <c r="I1665" t="s">
        <v>44</v>
      </c>
      <c r="J1665">
        <v>355023</v>
      </c>
      <c r="K1665">
        <v>6</v>
      </c>
      <c r="L1665">
        <v>3159</v>
      </c>
      <c r="M1665">
        <v>10</v>
      </c>
      <c r="N1665">
        <v>19104</v>
      </c>
      <c r="O1665">
        <v>21367</v>
      </c>
      <c r="P1665">
        <v>7706</v>
      </c>
      <c r="Q1665" t="s">
        <v>49</v>
      </c>
      <c r="R1665" t="s">
        <v>50</v>
      </c>
      <c r="S1665" t="s">
        <v>53</v>
      </c>
      <c r="T1665">
        <v>5</v>
      </c>
    </row>
    <row r="1666" spans="1:20" x14ac:dyDescent="0.2">
      <c r="A1666" s="4">
        <f t="shared" si="25"/>
        <v>45796</v>
      </c>
      <c r="B1666" t="s">
        <v>20</v>
      </c>
      <c r="C1666" t="s">
        <v>24</v>
      </c>
      <c r="D1666" t="s">
        <v>31</v>
      </c>
      <c r="E1666" t="s">
        <v>36</v>
      </c>
      <c r="F1666" t="s">
        <v>37</v>
      </c>
      <c r="G1666">
        <v>80886</v>
      </c>
      <c r="H1666" t="s">
        <v>42</v>
      </c>
      <c r="I1666" t="s">
        <v>43</v>
      </c>
      <c r="J1666">
        <v>869208</v>
      </c>
      <c r="K1666">
        <v>9</v>
      </c>
      <c r="L1666">
        <v>3780</v>
      </c>
      <c r="M1666">
        <v>15</v>
      </c>
      <c r="N1666">
        <v>20384</v>
      </c>
      <c r="O1666">
        <v>17016</v>
      </c>
      <c r="P1666">
        <v>7072</v>
      </c>
      <c r="Q1666" t="s">
        <v>47</v>
      </c>
      <c r="R1666" t="s">
        <v>50</v>
      </c>
      <c r="S1666" t="s">
        <v>54</v>
      </c>
      <c r="T1666">
        <v>2</v>
      </c>
    </row>
    <row r="1667" spans="1:20" x14ac:dyDescent="0.2">
      <c r="A1667" s="4">
        <f t="shared" si="25"/>
        <v>45796</v>
      </c>
      <c r="B1667" t="s">
        <v>23</v>
      </c>
      <c r="C1667" t="s">
        <v>25</v>
      </c>
      <c r="D1667" t="s">
        <v>32</v>
      </c>
      <c r="E1667" t="s">
        <v>36</v>
      </c>
      <c r="F1667" t="s">
        <v>40</v>
      </c>
      <c r="G1667">
        <v>12806</v>
      </c>
      <c r="H1667" t="s">
        <v>42</v>
      </c>
      <c r="I1667" t="s">
        <v>45</v>
      </c>
      <c r="J1667">
        <v>909450</v>
      </c>
      <c r="K1667">
        <v>3</v>
      </c>
      <c r="L1667">
        <v>4474</v>
      </c>
      <c r="M1667">
        <v>10</v>
      </c>
      <c r="N1667">
        <v>37775</v>
      </c>
      <c r="O1667">
        <v>17570</v>
      </c>
      <c r="P1667">
        <v>-668</v>
      </c>
      <c r="Q1667" t="s">
        <v>49</v>
      </c>
      <c r="R1667" t="s">
        <v>50</v>
      </c>
      <c r="S1667" t="s">
        <v>55</v>
      </c>
      <c r="T1667">
        <v>3</v>
      </c>
    </row>
    <row r="1668" spans="1:20" x14ac:dyDescent="0.2">
      <c r="A1668" s="4">
        <f t="shared" si="25"/>
        <v>45796</v>
      </c>
      <c r="B1668" t="s">
        <v>21</v>
      </c>
      <c r="C1668" t="s">
        <v>26</v>
      </c>
      <c r="D1668" t="s">
        <v>33</v>
      </c>
      <c r="E1668" t="s">
        <v>35</v>
      </c>
      <c r="F1668" t="s">
        <v>38</v>
      </c>
      <c r="G1668">
        <v>17163</v>
      </c>
      <c r="H1668" t="s">
        <v>42</v>
      </c>
      <c r="I1668" t="s">
        <v>44</v>
      </c>
      <c r="J1668">
        <v>749488</v>
      </c>
      <c r="K1668">
        <v>8</v>
      </c>
      <c r="L1668">
        <v>3004</v>
      </c>
      <c r="M1668">
        <v>20</v>
      </c>
      <c r="N1668">
        <v>15966</v>
      </c>
      <c r="O1668">
        <v>16479</v>
      </c>
      <c r="P1668">
        <v>9140</v>
      </c>
      <c r="Q1668" t="s">
        <v>47</v>
      </c>
      <c r="R1668" t="s">
        <v>50</v>
      </c>
      <c r="S1668" t="s">
        <v>54</v>
      </c>
      <c r="T1668">
        <v>3</v>
      </c>
    </row>
    <row r="1669" spans="1:20" x14ac:dyDescent="0.2">
      <c r="A1669" s="4">
        <f t="shared" si="25"/>
        <v>45796</v>
      </c>
      <c r="B1669" t="s">
        <v>22</v>
      </c>
      <c r="C1669" t="s">
        <v>24</v>
      </c>
      <c r="D1669" t="s">
        <v>29</v>
      </c>
      <c r="E1669" t="s">
        <v>35</v>
      </c>
      <c r="F1669" t="s">
        <v>37</v>
      </c>
      <c r="G1669">
        <v>10185</v>
      </c>
      <c r="H1669" t="s">
        <v>42</v>
      </c>
      <c r="I1669" t="s">
        <v>44</v>
      </c>
      <c r="J1669">
        <v>163076</v>
      </c>
      <c r="K1669">
        <v>5</v>
      </c>
      <c r="L1669">
        <v>2646</v>
      </c>
      <c r="M1669">
        <v>15</v>
      </c>
      <c r="N1669">
        <v>29203</v>
      </c>
      <c r="O1669">
        <v>28319</v>
      </c>
      <c r="P1669">
        <v>13399</v>
      </c>
      <c r="Q1669" t="s">
        <v>46</v>
      </c>
      <c r="R1669" t="s">
        <v>51</v>
      </c>
      <c r="S1669" t="s">
        <v>56</v>
      </c>
      <c r="T1669">
        <v>5</v>
      </c>
    </row>
    <row r="1670" spans="1:20" x14ac:dyDescent="0.2">
      <c r="A1670" s="4">
        <f t="shared" si="25"/>
        <v>45797</v>
      </c>
      <c r="B1670" t="s">
        <v>20</v>
      </c>
      <c r="C1670" t="s">
        <v>25</v>
      </c>
      <c r="D1670" t="s">
        <v>32</v>
      </c>
      <c r="E1670" t="s">
        <v>36</v>
      </c>
      <c r="F1670" t="s">
        <v>40</v>
      </c>
      <c r="G1670">
        <v>34718</v>
      </c>
      <c r="H1670" t="s">
        <v>42</v>
      </c>
      <c r="I1670" t="s">
        <v>43</v>
      </c>
      <c r="J1670">
        <v>629396</v>
      </c>
      <c r="K1670">
        <v>7</v>
      </c>
      <c r="L1670">
        <v>1710</v>
      </c>
      <c r="M1670">
        <v>0</v>
      </c>
      <c r="N1670">
        <v>33797</v>
      </c>
      <c r="O1670">
        <v>4428</v>
      </c>
      <c r="P1670">
        <v>-1341</v>
      </c>
      <c r="Q1670" t="s">
        <v>49</v>
      </c>
      <c r="R1670" t="s">
        <v>50</v>
      </c>
      <c r="S1670" t="s">
        <v>54</v>
      </c>
      <c r="T1670">
        <v>1</v>
      </c>
    </row>
    <row r="1671" spans="1:20" x14ac:dyDescent="0.2">
      <c r="A1671" s="4">
        <f t="shared" si="25"/>
        <v>45797</v>
      </c>
      <c r="B1671" t="s">
        <v>21</v>
      </c>
      <c r="C1671" t="s">
        <v>27</v>
      </c>
      <c r="D1671" t="s">
        <v>29</v>
      </c>
      <c r="E1671" t="s">
        <v>35</v>
      </c>
      <c r="F1671" t="s">
        <v>37</v>
      </c>
      <c r="G1671">
        <v>87081</v>
      </c>
      <c r="H1671" t="s">
        <v>41</v>
      </c>
      <c r="I1671" t="s">
        <v>44</v>
      </c>
      <c r="J1671">
        <v>716974</v>
      </c>
      <c r="K1671">
        <v>3</v>
      </c>
      <c r="L1671">
        <v>1129</v>
      </c>
      <c r="M1671">
        <v>20</v>
      </c>
      <c r="N1671">
        <v>15696</v>
      </c>
      <c r="O1671">
        <v>27986</v>
      </c>
      <c r="P1671">
        <v>7793</v>
      </c>
      <c r="Q1671" t="s">
        <v>49</v>
      </c>
      <c r="R1671" t="s">
        <v>52</v>
      </c>
      <c r="S1671" t="s">
        <v>53</v>
      </c>
      <c r="T1671">
        <v>1</v>
      </c>
    </row>
    <row r="1672" spans="1:20" x14ac:dyDescent="0.2">
      <c r="A1672" s="4">
        <f t="shared" si="25"/>
        <v>45797</v>
      </c>
      <c r="B1672" t="s">
        <v>23</v>
      </c>
      <c r="C1672" t="s">
        <v>26</v>
      </c>
      <c r="D1672" t="s">
        <v>29</v>
      </c>
      <c r="E1672" t="s">
        <v>35</v>
      </c>
      <c r="F1672" t="s">
        <v>38</v>
      </c>
      <c r="G1672">
        <v>66202</v>
      </c>
      <c r="H1672" t="s">
        <v>41</v>
      </c>
      <c r="I1672" t="s">
        <v>43</v>
      </c>
      <c r="J1672">
        <v>957215</v>
      </c>
      <c r="K1672">
        <v>8</v>
      </c>
      <c r="L1672">
        <v>3217</v>
      </c>
      <c r="M1672">
        <v>15</v>
      </c>
      <c r="N1672">
        <v>28865</v>
      </c>
      <c r="O1672">
        <v>8758</v>
      </c>
      <c r="P1672">
        <v>8268</v>
      </c>
      <c r="Q1672" t="s">
        <v>46</v>
      </c>
      <c r="R1672" t="s">
        <v>50</v>
      </c>
      <c r="S1672" t="s">
        <v>56</v>
      </c>
      <c r="T1672">
        <v>2</v>
      </c>
    </row>
    <row r="1673" spans="1:20" x14ac:dyDescent="0.2">
      <c r="A1673" s="4">
        <f t="shared" si="25"/>
        <v>45797</v>
      </c>
      <c r="B1673" t="s">
        <v>22</v>
      </c>
      <c r="C1673" t="s">
        <v>27</v>
      </c>
      <c r="D1673" t="s">
        <v>32</v>
      </c>
      <c r="E1673" t="s">
        <v>36</v>
      </c>
      <c r="F1673" t="s">
        <v>39</v>
      </c>
      <c r="G1673">
        <v>35215</v>
      </c>
      <c r="H1673" t="s">
        <v>41</v>
      </c>
      <c r="I1673" t="s">
        <v>43</v>
      </c>
      <c r="J1673">
        <v>698225</v>
      </c>
      <c r="K1673">
        <v>2</v>
      </c>
      <c r="L1673">
        <v>1994</v>
      </c>
      <c r="M1673">
        <v>20</v>
      </c>
      <c r="N1673">
        <v>24574</v>
      </c>
      <c r="O1673">
        <v>28810</v>
      </c>
      <c r="P1673">
        <v>-4602</v>
      </c>
      <c r="Q1673" t="s">
        <v>46</v>
      </c>
      <c r="R1673" t="s">
        <v>50</v>
      </c>
      <c r="S1673" t="s">
        <v>56</v>
      </c>
      <c r="T1673">
        <v>5</v>
      </c>
    </row>
    <row r="1674" spans="1:20" x14ac:dyDescent="0.2">
      <c r="A1674" s="4">
        <f t="shared" si="25"/>
        <v>45797</v>
      </c>
      <c r="B1674" t="s">
        <v>21</v>
      </c>
      <c r="C1674" t="s">
        <v>26</v>
      </c>
      <c r="D1674" t="s">
        <v>28</v>
      </c>
      <c r="E1674" t="s">
        <v>34</v>
      </c>
      <c r="F1674" t="s">
        <v>38</v>
      </c>
      <c r="G1674">
        <v>38325</v>
      </c>
      <c r="H1674" t="s">
        <v>42</v>
      </c>
      <c r="I1674" t="s">
        <v>45</v>
      </c>
      <c r="J1674">
        <v>765357</v>
      </c>
      <c r="K1674">
        <v>8</v>
      </c>
      <c r="L1674">
        <v>1607</v>
      </c>
      <c r="M1674">
        <v>10</v>
      </c>
      <c r="N1674">
        <v>47170</v>
      </c>
      <c r="O1674">
        <v>24138</v>
      </c>
      <c r="P1674">
        <v>5850</v>
      </c>
      <c r="Q1674" t="s">
        <v>46</v>
      </c>
      <c r="R1674" t="s">
        <v>52</v>
      </c>
      <c r="S1674" t="s">
        <v>53</v>
      </c>
      <c r="T1674">
        <v>2</v>
      </c>
    </row>
    <row r="1675" spans="1:20" x14ac:dyDescent="0.2">
      <c r="A1675" s="4">
        <f t="shared" si="25"/>
        <v>45797</v>
      </c>
      <c r="B1675" t="s">
        <v>22</v>
      </c>
      <c r="C1675" t="s">
        <v>25</v>
      </c>
      <c r="D1675" t="s">
        <v>31</v>
      </c>
      <c r="E1675" t="s">
        <v>35</v>
      </c>
      <c r="F1675" t="s">
        <v>38</v>
      </c>
      <c r="G1675">
        <v>28458</v>
      </c>
      <c r="H1675" t="s">
        <v>41</v>
      </c>
      <c r="I1675" t="s">
        <v>43</v>
      </c>
      <c r="J1675">
        <v>367405</v>
      </c>
      <c r="K1675">
        <v>2</v>
      </c>
      <c r="L1675">
        <v>3577</v>
      </c>
      <c r="M1675">
        <v>20</v>
      </c>
      <c r="N1675">
        <v>39880</v>
      </c>
      <c r="O1675">
        <v>4388</v>
      </c>
      <c r="P1675">
        <v>6586</v>
      </c>
      <c r="Q1675" t="s">
        <v>47</v>
      </c>
      <c r="R1675" t="s">
        <v>52</v>
      </c>
      <c r="S1675" t="s">
        <v>53</v>
      </c>
      <c r="T1675">
        <v>4</v>
      </c>
    </row>
    <row r="1676" spans="1:20" x14ac:dyDescent="0.2">
      <c r="A1676" s="4">
        <f t="shared" si="25"/>
        <v>45797</v>
      </c>
      <c r="B1676" t="s">
        <v>22</v>
      </c>
      <c r="C1676" t="s">
        <v>24</v>
      </c>
      <c r="D1676" t="s">
        <v>32</v>
      </c>
      <c r="E1676" t="s">
        <v>35</v>
      </c>
      <c r="F1676" t="s">
        <v>38</v>
      </c>
      <c r="G1676">
        <v>26006</v>
      </c>
      <c r="H1676" t="s">
        <v>42</v>
      </c>
      <c r="I1676" t="s">
        <v>44</v>
      </c>
      <c r="J1676">
        <v>300876</v>
      </c>
      <c r="K1676">
        <v>7</v>
      </c>
      <c r="L1676">
        <v>3934</v>
      </c>
      <c r="M1676">
        <v>0</v>
      </c>
      <c r="N1676">
        <v>20115</v>
      </c>
      <c r="O1676">
        <v>22453</v>
      </c>
      <c r="P1676">
        <v>10290</v>
      </c>
      <c r="Q1676" t="s">
        <v>49</v>
      </c>
      <c r="R1676" t="s">
        <v>50</v>
      </c>
      <c r="S1676" t="s">
        <v>56</v>
      </c>
      <c r="T1676">
        <v>5</v>
      </c>
    </row>
    <row r="1677" spans="1:20" x14ac:dyDescent="0.2">
      <c r="A1677" s="4">
        <f t="shared" si="25"/>
        <v>45797</v>
      </c>
      <c r="B1677" t="s">
        <v>22</v>
      </c>
      <c r="C1677" t="s">
        <v>24</v>
      </c>
      <c r="D1677" t="s">
        <v>33</v>
      </c>
      <c r="E1677" t="s">
        <v>35</v>
      </c>
      <c r="F1677" t="s">
        <v>40</v>
      </c>
      <c r="G1677">
        <v>42969</v>
      </c>
      <c r="H1677" t="s">
        <v>42</v>
      </c>
      <c r="I1677" t="s">
        <v>43</v>
      </c>
      <c r="J1677">
        <v>433664</v>
      </c>
      <c r="K1677">
        <v>2</v>
      </c>
      <c r="L1677">
        <v>3554</v>
      </c>
      <c r="M1677">
        <v>15</v>
      </c>
      <c r="N1677">
        <v>3580</v>
      </c>
      <c r="O1677">
        <v>20318</v>
      </c>
      <c r="P1677">
        <v>15481</v>
      </c>
      <c r="Q1677" t="s">
        <v>49</v>
      </c>
      <c r="R1677" t="s">
        <v>51</v>
      </c>
      <c r="S1677" t="s">
        <v>53</v>
      </c>
      <c r="T1677">
        <v>4</v>
      </c>
    </row>
    <row r="1678" spans="1:20" x14ac:dyDescent="0.2">
      <c r="A1678" s="4">
        <f t="shared" si="25"/>
        <v>45797</v>
      </c>
      <c r="B1678" t="s">
        <v>20</v>
      </c>
      <c r="C1678" t="s">
        <v>24</v>
      </c>
      <c r="D1678" t="s">
        <v>29</v>
      </c>
      <c r="E1678" t="s">
        <v>35</v>
      </c>
      <c r="F1678" t="s">
        <v>37</v>
      </c>
      <c r="G1678">
        <v>86820</v>
      </c>
      <c r="H1678" t="s">
        <v>41</v>
      </c>
      <c r="I1678" t="s">
        <v>44</v>
      </c>
      <c r="J1678">
        <v>611653</v>
      </c>
      <c r="K1678">
        <v>7</v>
      </c>
      <c r="L1678">
        <v>3315</v>
      </c>
      <c r="M1678">
        <v>10</v>
      </c>
      <c r="N1678">
        <v>37994</v>
      </c>
      <c r="O1678">
        <v>21755</v>
      </c>
      <c r="P1678">
        <v>10993</v>
      </c>
      <c r="Q1678" t="s">
        <v>48</v>
      </c>
      <c r="R1678" t="s">
        <v>52</v>
      </c>
      <c r="S1678" t="s">
        <v>53</v>
      </c>
      <c r="T1678">
        <v>2</v>
      </c>
    </row>
    <row r="1679" spans="1:20" x14ac:dyDescent="0.2">
      <c r="A1679" s="4">
        <f t="shared" ref="A1679:A1742" si="26">A1667+1</f>
        <v>45797</v>
      </c>
      <c r="B1679" t="s">
        <v>20</v>
      </c>
      <c r="C1679" t="s">
        <v>26</v>
      </c>
      <c r="D1679" t="s">
        <v>30</v>
      </c>
      <c r="E1679" t="s">
        <v>34</v>
      </c>
      <c r="F1679" t="s">
        <v>39</v>
      </c>
      <c r="G1679">
        <v>37655</v>
      </c>
      <c r="H1679" t="s">
        <v>42</v>
      </c>
      <c r="I1679" t="s">
        <v>43</v>
      </c>
      <c r="J1679">
        <v>645214</v>
      </c>
      <c r="K1679">
        <v>1</v>
      </c>
      <c r="L1679">
        <v>4281</v>
      </c>
      <c r="M1679">
        <v>20</v>
      </c>
      <c r="N1679">
        <v>28572</v>
      </c>
      <c r="O1679">
        <v>14112</v>
      </c>
      <c r="P1679">
        <v>19453</v>
      </c>
      <c r="Q1679" t="s">
        <v>48</v>
      </c>
      <c r="R1679" t="s">
        <v>51</v>
      </c>
      <c r="S1679" t="s">
        <v>54</v>
      </c>
      <c r="T1679">
        <v>4</v>
      </c>
    </row>
    <row r="1680" spans="1:20" x14ac:dyDescent="0.2">
      <c r="A1680" s="4">
        <f t="shared" si="26"/>
        <v>45797</v>
      </c>
      <c r="B1680" t="s">
        <v>23</v>
      </c>
      <c r="C1680" t="s">
        <v>25</v>
      </c>
      <c r="D1680" t="s">
        <v>32</v>
      </c>
      <c r="E1680" t="s">
        <v>36</v>
      </c>
      <c r="F1680" t="s">
        <v>40</v>
      </c>
      <c r="G1680">
        <v>91234</v>
      </c>
      <c r="H1680" t="s">
        <v>41</v>
      </c>
      <c r="I1680" t="s">
        <v>45</v>
      </c>
      <c r="J1680">
        <v>590614</v>
      </c>
      <c r="K1680">
        <v>6</v>
      </c>
      <c r="L1680">
        <v>2535</v>
      </c>
      <c r="M1680">
        <v>5</v>
      </c>
      <c r="N1680">
        <v>6590</v>
      </c>
      <c r="O1680">
        <v>16301</v>
      </c>
      <c r="P1680">
        <v>-4985</v>
      </c>
      <c r="Q1680" t="s">
        <v>49</v>
      </c>
      <c r="R1680" t="s">
        <v>51</v>
      </c>
      <c r="S1680" t="s">
        <v>56</v>
      </c>
      <c r="T1680">
        <v>4</v>
      </c>
    </row>
    <row r="1681" spans="1:20" x14ac:dyDescent="0.2">
      <c r="A1681" s="4">
        <f t="shared" si="26"/>
        <v>45797</v>
      </c>
      <c r="B1681" t="s">
        <v>23</v>
      </c>
      <c r="C1681" t="s">
        <v>27</v>
      </c>
      <c r="D1681" t="s">
        <v>31</v>
      </c>
      <c r="E1681" t="s">
        <v>35</v>
      </c>
      <c r="F1681" t="s">
        <v>38</v>
      </c>
      <c r="G1681">
        <v>19102</v>
      </c>
      <c r="H1681" t="s">
        <v>42</v>
      </c>
      <c r="I1681" t="s">
        <v>45</v>
      </c>
      <c r="J1681">
        <v>853354</v>
      </c>
      <c r="K1681">
        <v>7</v>
      </c>
      <c r="L1681">
        <v>669</v>
      </c>
      <c r="M1681">
        <v>10</v>
      </c>
      <c r="N1681">
        <v>20236</v>
      </c>
      <c r="O1681">
        <v>16831</v>
      </c>
      <c r="P1681">
        <v>-626</v>
      </c>
      <c r="Q1681" t="s">
        <v>47</v>
      </c>
      <c r="R1681" t="s">
        <v>50</v>
      </c>
      <c r="S1681" t="s">
        <v>53</v>
      </c>
      <c r="T1681">
        <v>3</v>
      </c>
    </row>
    <row r="1682" spans="1:20" x14ac:dyDescent="0.2">
      <c r="A1682" s="4">
        <f t="shared" si="26"/>
        <v>45798</v>
      </c>
      <c r="B1682" t="s">
        <v>21</v>
      </c>
      <c r="C1682" t="s">
        <v>25</v>
      </c>
      <c r="D1682" t="s">
        <v>29</v>
      </c>
      <c r="E1682" t="s">
        <v>36</v>
      </c>
      <c r="F1682" t="s">
        <v>39</v>
      </c>
      <c r="G1682">
        <v>77107</v>
      </c>
      <c r="H1682" t="s">
        <v>41</v>
      </c>
      <c r="I1682" t="s">
        <v>43</v>
      </c>
      <c r="J1682">
        <v>296618</v>
      </c>
      <c r="K1682">
        <v>4</v>
      </c>
      <c r="L1682">
        <v>4331</v>
      </c>
      <c r="M1682">
        <v>10</v>
      </c>
      <c r="N1682">
        <v>18465</v>
      </c>
      <c r="O1682">
        <v>7934</v>
      </c>
      <c r="P1682">
        <v>16854</v>
      </c>
      <c r="Q1682" t="s">
        <v>47</v>
      </c>
      <c r="R1682" t="s">
        <v>51</v>
      </c>
      <c r="S1682" t="s">
        <v>53</v>
      </c>
      <c r="T1682">
        <v>3</v>
      </c>
    </row>
    <row r="1683" spans="1:20" x14ac:dyDescent="0.2">
      <c r="A1683" s="4">
        <f t="shared" si="26"/>
        <v>45798</v>
      </c>
      <c r="B1683" t="s">
        <v>23</v>
      </c>
      <c r="C1683" t="s">
        <v>27</v>
      </c>
      <c r="D1683" t="s">
        <v>28</v>
      </c>
      <c r="E1683" t="s">
        <v>35</v>
      </c>
      <c r="F1683" t="s">
        <v>38</v>
      </c>
      <c r="G1683">
        <v>31553</v>
      </c>
      <c r="H1683" t="s">
        <v>42</v>
      </c>
      <c r="I1683" t="s">
        <v>43</v>
      </c>
      <c r="J1683">
        <v>510360</v>
      </c>
      <c r="K1683">
        <v>1</v>
      </c>
      <c r="L1683">
        <v>2796</v>
      </c>
      <c r="M1683">
        <v>0</v>
      </c>
      <c r="N1683">
        <v>5012</v>
      </c>
      <c r="O1683">
        <v>23371</v>
      </c>
      <c r="P1683">
        <v>1513</v>
      </c>
      <c r="Q1683" t="s">
        <v>48</v>
      </c>
      <c r="R1683" t="s">
        <v>51</v>
      </c>
      <c r="S1683" t="s">
        <v>56</v>
      </c>
      <c r="T1683">
        <v>2</v>
      </c>
    </row>
    <row r="1684" spans="1:20" x14ac:dyDescent="0.2">
      <c r="A1684" s="4">
        <f t="shared" si="26"/>
        <v>45798</v>
      </c>
      <c r="B1684" t="s">
        <v>22</v>
      </c>
      <c r="C1684" t="s">
        <v>26</v>
      </c>
      <c r="D1684" t="s">
        <v>33</v>
      </c>
      <c r="E1684" t="s">
        <v>34</v>
      </c>
      <c r="F1684" t="s">
        <v>38</v>
      </c>
      <c r="G1684">
        <v>94079</v>
      </c>
      <c r="H1684" t="s">
        <v>41</v>
      </c>
      <c r="I1684" t="s">
        <v>43</v>
      </c>
      <c r="J1684">
        <v>359831</v>
      </c>
      <c r="K1684">
        <v>6</v>
      </c>
      <c r="L1684">
        <v>3287</v>
      </c>
      <c r="M1684">
        <v>0</v>
      </c>
      <c r="N1684">
        <v>25576</v>
      </c>
      <c r="O1684">
        <v>7859</v>
      </c>
      <c r="P1684">
        <v>12960</v>
      </c>
      <c r="Q1684" t="s">
        <v>48</v>
      </c>
      <c r="R1684" t="s">
        <v>51</v>
      </c>
      <c r="S1684" t="s">
        <v>54</v>
      </c>
      <c r="T1684">
        <v>2</v>
      </c>
    </row>
    <row r="1685" spans="1:20" x14ac:dyDescent="0.2">
      <c r="A1685" s="4">
        <f t="shared" si="26"/>
        <v>45798</v>
      </c>
      <c r="B1685" t="s">
        <v>22</v>
      </c>
      <c r="C1685" t="s">
        <v>26</v>
      </c>
      <c r="D1685" t="s">
        <v>28</v>
      </c>
      <c r="E1685" t="s">
        <v>36</v>
      </c>
      <c r="F1685" t="s">
        <v>38</v>
      </c>
      <c r="G1685">
        <v>89570</v>
      </c>
      <c r="H1685" t="s">
        <v>41</v>
      </c>
      <c r="I1685" t="s">
        <v>45</v>
      </c>
      <c r="J1685">
        <v>756537</v>
      </c>
      <c r="K1685">
        <v>4</v>
      </c>
      <c r="L1685">
        <v>3815</v>
      </c>
      <c r="M1685">
        <v>20</v>
      </c>
      <c r="N1685">
        <v>7301</v>
      </c>
      <c r="O1685">
        <v>21353</v>
      </c>
      <c r="P1685">
        <v>8250</v>
      </c>
      <c r="Q1685" t="s">
        <v>48</v>
      </c>
      <c r="R1685" t="s">
        <v>50</v>
      </c>
      <c r="S1685" t="s">
        <v>53</v>
      </c>
      <c r="T1685">
        <v>1</v>
      </c>
    </row>
    <row r="1686" spans="1:20" x14ac:dyDescent="0.2">
      <c r="A1686" s="4">
        <f t="shared" si="26"/>
        <v>45798</v>
      </c>
      <c r="B1686" t="s">
        <v>20</v>
      </c>
      <c r="C1686" t="s">
        <v>27</v>
      </c>
      <c r="D1686" t="s">
        <v>30</v>
      </c>
      <c r="E1686" t="s">
        <v>34</v>
      </c>
      <c r="F1686" t="s">
        <v>39</v>
      </c>
      <c r="G1686">
        <v>76865</v>
      </c>
      <c r="H1686" t="s">
        <v>42</v>
      </c>
      <c r="I1686" t="s">
        <v>43</v>
      </c>
      <c r="J1686">
        <v>585698</v>
      </c>
      <c r="K1686">
        <v>3</v>
      </c>
      <c r="L1686">
        <v>1131</v>
      </c>
      <c r="M1686">
        <v>5</v>
      </c>
      <c r="N1686">
        <v>27773</v>
      </c>
      <c r="O1686">
        <v>29570</v>
      </c>
      <c r="P1686">
        <v>19953</v>
      </c>
      <c r="Q1686" t="s">
        <v>48</v>
      </c>
      <c r="R1686" t="s">
        <v>52</v>
      </c>
      <c r="S1686" t="s">
        <v>54</v>
      </c>
      <c r="T1686">
        <v>4</v>
      </c>
    </row>
    <row r="1687" spans="1:20" x14ac:dyDescent="0.2">
      <c r="A1687" s="4">
        <f t="shared" si="26"/>
        <v>45798</v>
      </c>
      <c r="B1687" t="s">
        <v>22</v>
      </c>
      <c r="C1687" t="s">
        <v>27</v>
      </c>
      <c r="D1687" t="s">
        <v>32</v>
      </c>
      <c r="E1687" t="s">
        <v>35</v>
      </c>
      <c r="F1687" t="s">
        <v>37</v>
      </c>
      <c r="G1687">
        <v>51420</v>
      </c>
      <c r="H1687" t="s">
        <v>42</v>
      </c>
      <c r="I1687" t="s">
        <v>43</v>
      </c>
      <c r="J1687">
        <v>685240</v>
      </c>
      <c r="K1687">
        <v>4</v>
      </c>
      <c r="L1687">
        <v>1304</v>
      </c>
      <c r="M1687">
        <v>10</v>
      </c>
      <c r="N1687">
        <v>37880</v>
      </c>
      <c r="O1687">
        <v>17031</v>
      </c>
      <c r="P1687">
        <v>174</v>
      </c>
      <c r="Q1687" t="s">
        <v>48</v>
      </c>
      <c r="R1687" t="s">
        <v>50</v>
      </c>
      <c r="S1687" t="s">
        <v>54</v>
      </c>
      <c r="T1687">
        <v>1</v>
      </c>
    </row>
    <row r="1688" spans="1:20" x14ac:dyDescent="0.2">
      <c r="A1688" s="4">
        <f t="shared" si="26"/>
        <v>45798</v>
      </c>
      <c r="B1688" t="s">
        <v>21</v>
      </c>
      <c r="C1688" t="s">
        <v>27</v>
      </c>
      <c r="D1688" t="s">
        <v>29</v>
      </c>
      <c r="E1688" t="s">
        <v>34</v>
      </c>
      <c r="F1688" t="s">
        <v>38</v>
      </c>
      <c r="G1688">
        <v>35382</v>
      </c>
      <c r="H1688" t="s">
        <v>42</v>
      </c>
      <c r="I1688" t="s">
        <v>44</v>
      </c>
      <c r="J1688">
        <v>502384</v>
      </c>
      <c r="K1688">
        <v>6</v>
      </c>
      <c r="L1688">
        <v>3534</v>
      </c>
      <c r="M1688">
        <v>20</v>
      </c>
      <c r="N1688">
        <v>41356</v>
      </c>
      <c r="O1688">
        <v>12441</v>
      </c>
      <c r="P1688">
        <v>9467</v>
      </c>
      <c r="Q1688" t="s">
        <v>46</v>
      </c>
      <c r="R1688" t="s">
        <v>52</v>
      </c>
      <c r="S1688" t="s">
        <v>54</v>
      </c>
      <c r="T1688">
        <v>1</v>
      </c>
    </row>
    <row r="1689" spans="1:20" x14ac:dyDescent="0.2">
      <c r="A1689" s="4">
        <f t="shared" si="26"/>
        <v>45798</v>
      </c>
      <c r="B1689" t="s">
        <v>22</v>
      </c>
      <c r="C1689" t="s">
        <v>25</v>
      </c>
      <c r="D1689" t="s">
        <v>32</v>
      </c>
      <c r="E1689" t="s">
        <v>34</v>
      </c>
      <c r="F1689" t="s">
        <v>37</v>
      </c>
      <c r="G1689">
        <v>79235</v>
      </c>
      <c r="H1689" t="s">
        <v>41</v>
      </c>
      <c r="I1689" t="s">
        <v>45</v>
      </c>
      <c r="J1689">
        <v>892796</v>
      </c>
      <c r="K1689">
        <v>5</v>
      </c>
      <c r="L1689">
        <v>3587</v>
      </c>
      <c r="M1689">
        <v>5</v>
      </c>
      <c r="N1689">
        <v>25946</v>
      </c>
      <c r="O1689">
        <v>3751</v>
      </c>
      <c r="P1689">
        <v>16869</v>
      </c>
      <c r="Q1689" t="s">
        <v>49</v>
      </c>
      <c r="R1689" t="s">
        <v>51</v>
      </c>
      <c r="S1689" t="s">
        <v>55</v>
      </c>
      <c r="T1689">
        <v>5</v>
      </c>
    </row>
    <row r="1690" spans="1:20" x14ac:dyDescent="0.2">
      <c r="A1690" s="4">
        <f t="shared" si="26"/>
        <v>45798</v>
      </c>
      <c r="B1690" t="s">
        <v>22</v>
      </c>
      <c r="C1690" t="s">
        <v>27</v>
      </c>
      <c r="D1690" t="s">
        <v>31</v>
      </c>
      <c r="E1690" t="s">
        <v>35</v>
      </c>
      <c r="F1690" t="s">
        <v>39</v>
      </c>
      <c r="G1690">
        <v>48795</v>
      </c>
      <c r="H1690" t="s">
        <v>41</v>
      </c>
      <c r="I1690" t="s">
        <v>45</v>
      </c>
      <c r="J1690">
        <v>753421</v>
      </c>
      <c r="K1690">
        <v>2</v>
      </c>
      <c r="L1690">
        <v>4980</v>
      </c>
      <c r="M1690">
        <v>20</v>
      </c>
      <c r="N1690">
        <v>26491</v>
      </c>
      <c r="O1690">
        <v>9173</v>
      </c>
      <c r="P1690">
        <v>4571</v>
      </c>
      <c r="Q1690" t="s">
        <v>49</v>
      </c>
      <c r="R1690" t="s">
        <v>52</v>
      </c>
      <c r="S1690" t="s">
        <v>56</v>
      </c>
      <c r="T1690">
        <v>1</v>
      </c>
    </row>
    <row r="1691" spans="1:20" x14ac:dyDescent="0.2">
      <c r="A1691" s="4">
        <f t="shared" si="26"/>
        <v>45798</v>
      </c>
      <c r="B1691" t="s">
        <v>21</v>
      </c>
      <c r="C1691" t="s">
        <v>26</v>
      </c>
      <c r="D1691" t="s">
        <v>32</v>
      </c>
      <c r="E1691" t="s">
        <v>35</v>
      </c>
      <c r="F1691" t="s">
        <v>39</v>
      </c>
      <c r="G1691">
        <v>61425</v>
      </c>
      <c r="H1691" t="s">
        <v>42</v>
      </c>
      <c r="I1691" t="s">
        <v>43</v>
      </c>
      <c r="J1691">
        <v>651321</v>
      </c>
      <c r="K1691">
        <v>2</v>
      </c>
      <c r="L1691">
        <v>3912</v>
      </c>
      <c r="M1691">
        <v>10</v>
      </c>
      <c r="N1691">
        <v>7381</v>
      </c>
      <c r="O1691">
        <v>18959</v>
      </c>
      <c r="P1691">
        <v>17299</v>
      </c>
      <c r="Q1691" t="s">
        <v>48</v>
      </c>
      <c r="R1691" t="s">
        <v>52</v>
      </c>
      <c r="S1691" t="s">
        <v>55</v>
      </c>
      <c r="T1691">
        <v>1</v>
      </c>
    </row>
    <row r="1692" spans="1:20" x14ac:dyDescent="0.2">
      <c r="A1692" s="4">
        <f t="shared" si="26"/>
        <v>45798</v>
      </c>
      <c r="B1692" t="s">
        <v>23</v>
      </c>
      <c r="C1692" t="s">
        <v>26</v>
      </c>
      <c r="D1692" t="s">
        <v>33</v>
      </c>
      <c r="E1692" t="s">
        <v>36</v>
      </c>
      <c r="F1692" t="s">
        <v>38</v>
      </c>
      <c r="G1692">
        <v>67402</v>
      </c>
      <c r="H1692" t="s">
        <v>41</v>
      </c>
      <c r="I1692" t="s">
        <v>43</v>
      </c>
      <c r="J1692">
        <v>148545</v>
      </c>
      <c r="K1692">
        <v>3</v>
      </c>
      <c r="L1692">
        <v>4369</v>
      </c>
      <c r="M1692">
        <v>20</v>
      </c>
      <c r="N1692">
        <v>48835</v>
      </c>
      <c r="O1692">
        <v>7503</v>
      </c>
      <c r="P1692">
        <v>6505</v>
      </c>
      <c r="Q1692" t="s">
        <v>49</v>
      </c>
      <c r="R1692" t="s">
        <v>52</v>
      </c>
      <c r="S1692" t="s">
        <v>56</v>
      </c>
      <c r="T1692">
        <v>4</v>
      </c>
    </row>
    <row r="1693" spans="1:20" x14ac:dyDescent="0.2">
      <c r="A1693" s="4">
        <f t="shared" si="26"/>
        <v>45798</v>
      </c>
      <c r="B1693" t="s">
        <v>23</v>
      </c>
      <c r="C1693" t="s">
        <v>24</v>
      </c>
      <c r="D1693" t="s">
        <v>30</v>
      </c>
      <c r="E1693" t="s">
        <v>35</v>
      </c>
      <c r="F1693" t="s">
        <v>37</v>
      </c>
      <c r="G1693">
        <v>72539</v>
      </c>
      <c r="H1693" t="s">
        <v>41</v>
      </c>
      <c r="I1693" t="s">
        <v>44</v>
      </c>
      <c r="J1693">
        <v>111865</v>
      </c>
      <c r="K1693">
        <v>6</v>
      </c>
      <c r="L1693">
        <v>1291</v>
      </c>
      <c r="M1693">
        <v>0</v>
      </c>
      <c r="N1693">
        <v>36872</v>
      </c>
      <c r="O1693">
        <v>18643</v>
      </c>
      <c r="P1693">
        <v>-3693</v>
      </c>
      <c r="Q1693" t="s">
        <v>49</v>
      </c>
      <c r="R1693" t="s">
        <v>52</v>
      </c>
      <c r="S1693" t="s">
        <v>54</v>
      </c>
      <c r="T1693">
        <v>1</v>
      </c>
    </row>
    <row r="1694" spans="1:20" x14ac:dyDescent="0.2">
      <c r="A1694" s="4">
        <f t="shared" si="26"/>
        <v>45799</v>
      </c>
      <c r="B1694" t="s">
        <v>21</v>
      </c>
      <c r="C1694" t="s">
        <v>27</v>
      </c>
      <c r="D1694" t="s">
        <v>28</v>
      </c>
      <c r="E1694" t="s">
        <v>36</v>
      </c>
      <c r="F1694" t="s">
        <v>37</v>
      </c>
      <c r="G1694">
        <v>86203</v>
      </c>
      <c r="H1694" t="s">
        <v>42</v>
      </c>
      <c r="I1694" t="s">
        <v>43</v>
      </c>
      <c r="J1694">
        <v>118936</v>
      </c>
      <c r="K1694">
        <v>1</v>
      </c>
      <c r="L1694">
        <v>4641</v>
      </c>
      <c r="M1694">
        <v>0</v>
      </c>
      <c r="N1694">
        <v>42494</v>
      </c>
      <c r="O1694">
        <v>18440</v>
      </c>
      <c r="P1694">
        <v>4850</v>
      </c>
      <c r="Q1694" t="s">
        <v>46</v>
      </c>
      <c r="R1694" t="s">
        <v>51</v>
      </c>
      <c r="S1694" t="s">
        <v>54</v>
      </c>
      <c r="T1694">
        <v>4</v>
      </c>
    </row>
    <row r="1695" spans="1:20" x14ac:dyDescent="0.2">
      <c r="A1695" s="4">
        <f t="shared" si="26"/>
        <v>45799</v>
      </c>
      <c r="B1695" t="s">
        <v>20</v>
      </c>
      <c r="C1695" t="s">
        <v>25</v>
      </c>
      <c r="D1695" t="s">
        <v>30</v>
      </c>
      <c r="E1695" t="s">
        <v>34</v>
      </c>
      <c r="F1695" t="s">
        <v>38</v>
      </c>
      <c r="G1695">
        <v>33459</v>
      </c>
      <c r="H1695" t="s">
        <v>41</v>
      </c>
      <c r="I1695" t="s">
        <v>45</v>
      </c>
      <c r="J1695">
        <v>884136</v>
      </c>
      <c r="K1695">
        <v>7</v>
      </c>
      <c r="L1695">
        <v>3051</v>
      </c>
      <c r="M1695">
        <v>15</v>
      </c>
      <c r="N1695">
        <v>44558</v>
      </c>
      <c r="O1695">
        <v>23044</v>
      </c>
      <c r="P1695">
        <v>-468</v>
      </c>
      <c r="Q1695" t="s">
        <v>46</v>
      </c>
      <c r="R1695" t="s">
        <v>52</v>
      </c>
      <c r="S1695" t="s">
        <v>54</v>
      </c>
      <c r="T1695">
        <v>4</v>
      </c>
    </row>
    <row r="1696" spans="1:20" x14ac:dyDescent="0.2">
      <c r="A1696" s="4">
        <f t="shared" si="26"/>
        <v>45799</v>
      </c>
      <c r="B1696" t="s">
        <v>22</v>
      </c>
      <c r="C1696" t="s">
        <v>25</v>
      </c>
      <c r="D1696" t="s">
        <v>29</v>
      </c>
      <c r="E1696" t="s">
        <v>34</v>
      </c>
      <c r="F1696" t="s">
        <v>40</v>
      </c>
      <c r="G1696">
        <v>59649</v>
      </c>
      <c r="H1696" t="s">
        <v>41</v>
      </c>
      <c r="I1696" t="s">
        <v>44</v>
      </c>
      <c r="J1696">
        <v>702151</v>
      </c>
      <c r="K1696">
        <v>8</v>
      </c>
      <c r="L1696">
        <v>4341</v>
      </c>
      <c r="M1696">
        <v>5</v>
      </c>
      <c r="N1696">
        <v>19328</v>
      </c>
      <c r="O1696">
        <v>26120</v>
      </c>
      <c r="P1696">
        <v>2106</v>
      </c>
      <c r="Q1696" t="s">
        <v>47</v>
      </c>
      <c r="R1696" t="s">
        <v>52</v>
      </c>
      <c r="S1696" t="s">
        <v>54</v>
      </c>
      <c r="T1696">
        <v>1</v>
      </c>
    </row>
    <row r="1697" spans="1:20" x14ac:dyDescent="0.2">
      <c r="A1697" s="4">
        <f t="shared" si="26"/>
        <v>45799</v>
      </c>
      <c r="B1697" t="s">
        <v>21</v>
      </c>
      <c r="C1697" t="s">
        <v>25</v>
      </c>
      <c r="D1697" t="s">
        <v>32</v>
      </c>
      <c r="E1697" t="s">
        <v>36</v>
      </c>
      <c r="F1697" t="s">
        <v>40</v>
      </c>
      <c r="G1697">
        <v>82495</v>
      </c>
      <c r="H1697" t="s">
        <v>41</v>
      </c>
      <c r="I1697" t="s">
        <v>45</v>
      </c>
      <c r="J1697">
        <v>984220</v>
      </c>
      <c r="K1697">
        <v>7</v>
      </c>
      <c r="L1697">
        <v>3714</v>
      </c>
      <c r="M1697">
        <v>10</v>
      </c>
      <c r="N1697">
        <v>26469</v>
      </c>
      <c r="O1697">
        <v>7243</v>
      </c>
      <c r="P1697">
        <v>913</v>
      </c>
      <c r="Q1697" t="s">
        <v>47</v>
      </c>
      <c r="R1697" t="s">
        <v>51</v>
      </c>
      <c r="S1697" t="s">
        <v>54</v>
      </c>
      <c r="T1697">
        <v>4</v>
      </c>
    </row>
    <row r="1698" spans="1:20" x14ac:dyDescent="0.2">
      <c r="A1698" s="4">
        <f t="shared" si="26"/>
        <v>45799</v>
      </c>
      <c r="B1698" t="s">
        <v>22</v>
      </c>
      <c r="C1698" t="s">
        <v>24</v>
      </c>
      <c r="D1698" t="s">
        <v>29</v>
      </c>
      <c r="E1698" t="s">
        <v>35</v>
      </c>
      <c r="F1698" t="s">
        <v>39</v>
      </c>
      <c r="G1698">
        <v>56384</v>
      </c>
      <c r="H1698" t="s">
        <v>42</v>
      </c>
      <c r="I1698" t="s">
        <v>43</v>
      </c>
      <c r="J1698">
        <v>724902</v>
      </c>
      <c r="K1698">
        <v>3</v>
      </c>
      <c r="L1698">
        <v>3856</v>
      </c>
      <c r="M1698">
        <v>5</v>
      </c>
      <c r="N1698">
        <v>10770</v>
      </c>
      <c r="O1698">
        <v>7800</v>
      </c>
      <c r="P1698">
        <v>-226</v>
      </c>
      <c r="Q1698" t="s">
        <v>48</v>
      </c>
      <c r="R1698" t="s">
        <v>52</v>
      </c>
      <c r="S1698" t="s">
        <v>55</v>
      </c>
      <c r="T1698">
        <v>2</v>
      </c>
    </row>
    <row r="1699" spans="1:20" x14ac:dyDescent="0.2">
      <c r="A1699" s="4">
        <f t="shared" si="26"/>
        <v>45799</v>
      </c>
      <c r="B1699" t="s">
        <v>20</v>
      </c>
      <c r="C1699" t="s">
        <v>26</v>
      </c>
      <c r="D1699" t="s">
        <v>28</v>
      </c>
      <c r="E1699" t="s">
        <v>35</v>
      </c>
      <c r="F1699" t="s">
        <v>39</v>
      </c>
      <c r="G1699">
        <v>81746</v>
      </c>
      <c r="H1699" t="s">
        <v>41</v>
      </c>
      <c r="I1699" t="s">
        <v>44</v>
      </c>
      <c r="J1699">
        <v>496957</v>
      </c>
      <c r="K1699">
        <v>6</v>
      </c>
      <c r="L1699">
        <v>3072</v>
      </c>
      <c r="M1699">
        <v>0</v>
      </c>
      <c r="N1699">
        <v>11106</v>
      </c>
      <c r="O1699">
        <v>17713</v>
      </c>
      <c r="P1699">
        <v>7812</v>
      </c>
      <c r="Q1699" t="s">
        <v>47</v>
      </c>
      <c r="R1699" t="s">
        <v>50</v>
      </c>
      <c r="S1699" t="s">
        <v>54</v>
      </c>
      <c r="T1699">
        <v>2</v>
      </c>
    </row>
    <row r="1700" spans="1:20" x14ac:dyDescent="0.2">
      <c r="A1700" s="4">
        <f t="shared" si="26"/>
        <v>45799</v>
      </c>
      <c r="B1700" t="s">
        <v>22</v>
      </c>
      <c r="C1700" t="s">
        <v>25</v>
      </c>
      <c r="D1700" t="s">
        <v>29</v>
      </c>
      <c r="E1700" t="s">
        <v>34</v>
      </c>
      <c r="F1700" t="s">
        <v>40</v>
      </c>
      <c r="G1700">
        <v>88053</v>
      </c>
      <c r="H1700" t="s">
        <v>42</v>
      </c>
      <c r="I1700" t="s">
        <v>45</v>
      </c>
      <c r="J1700">
        <v>992021</v>
      </c>
      <c r="K1700">
        <v>4</v>
      </c>
      <c r="L1700">
        <v>4404</v>
      </c>
      <c r="M1700">
        <v>10</v>
      </c>
      <c r="N1700">
        <v>48774</v>
      </c>
      <c r="O1700">
        <v>14376</v>
      </c>
      <c r="P1700">
        <v>1214</v>
      </c>
      <c r="Q1700" t="s">
        <v>48</v>
      </c>
      <c r="R1700" t="s">
        <v>52</v>
      </c>
      <c r="S1700" t="s">
        <v>54</v>
      </c>
      <c r="T1700">
        <v>4</v>
      </c>
    </row>
    <row r="1701" spans="1:20" x14ac:dyDescent="0.2">
      <c r="A1701" s="4">
        <f t="shared" si="26"/>
        <v>45799</v>
      </c>
      <c r="B1701" t="s">
        <v>21</v>
      </c>
      <c r="C1701" t="s">
        <v>26</v>
      </c>
      <c r="D1701" t="s">
        <v>31</v>
      </c>
      <c r="E1701" t="s">
        <v>36</v>
      </c>
      <c r="F1701" t="s">
        <v>40</v>
      </c>
      <c r="G1701">
        <v>66278</v>
      </c>
      <c r="H1701" t="s">
        <v>41</v>
      </c>
      <c r="I1701" t="s">
        <v>45</v>
      </c>
      <c r="J1701">
        <v>975969</v>
      </c>
      <c r="K1701">
        <v>5</v>
      </c>
      <c r="L1701">
        <v>2594</v>
      </c>
      <c r="M1701">
        <v>15</v>
      </c>
      <c r="N1701">
        <v>26737</v>
      </c>
      <c r="O1701">
        <v>19553</v>
      </c>
      <c r="P1701">
        <v>-4947</v>
      </c>
      <c r="Q1701" t="s">
        <v>47</v>
      </c>
      <c r="R1701" t="s">
        <v>50</v>
      </c>
      <c r="S1701" t="s">
        <v>54</v>
      </c>
      <c r="T1701">
        <v>2</v>
      </c>
    </row>
    <row r="1702" spans="1:20" x14ac:dyDescent="0.2">
      <c r="A1702" s="4">
        <f t="shared" si="26"/>
        <v>45799</v>
      </c>
      <c r="B1702" t="s">
        <v>22</v>
      </c>
      <c r="C1702" t="s">
        <v>24</v>
      </c>
      <c r="D1702" t="s">
        <v>30</v>
      </c>
      <c r="E1702" t="s">
        <v>34</v>
      </c>
      <c r="F1702" t="s">
        <v>40</v>
      </c>
      <c r="G1702">
        <v>88156</v>
      </c>
      <c r="H1702" t="s">
        <v>41</v>
      </c>
      <c r="I1702" t="s">
        <v>45</v>
      </c>
      <c r="J1702">
        <v>759199</v>
      </c>
      <c r="K1702">
        <v>3</v>
      </c>
      <c r="L1702">
        <v>1115</v>
      </c>
      <c r="M1702">
        <v>0</v>
      </c>
      <c r="N1702">
        <v>2774</v>
      </c>
      <c r="O1702">
        <v>10770</v>
      </c>
      <c r="P1702">
        <v>16879</v>
      </c>
      <c r="Q1702" t="s">
        <v>49</v>
      </c>
      <c r="R1702" t="s">
        <v>50</v>
      </c>
      <c r="S1702" t="s">
        <v>55</v>
      </c>
      <c r="T1702">
        <v>5</v>
      </c>
    </row>
    <row r="1703" spans="1:20" x14ac:dyDescent="0.2">
      <c r="A1703" s="4">
        <f t="shared" si="26"/>
        <v>45799</v>
      </c>
      <c r="B1703" t="s">
        <v>23</v>
      </c>
      <c r="C1703" t="s">
        <v>27</v>
      </c>
      <c r="D1703" t="s">
        <v>28</v>
      </c>
      <c r="E1703" t="s">
        <v>34</v>
      </c>
      <c r="F1703" t="s">
        <v>38</v>
      </c>
      <c r="G1703">
        <v>46744</v>
      </c>
      <c r="H1703" t="s">
        <v>41</v>
      </c>
      <c r="I1703" t="s">
        <v>43</v>
      </c>
      <c r="J1703">
        <v>992317</v>
      </c>
      <c r="K1703">
        <v>5</v>
      </c>
      <c r="L1703">
        <v>4493</v>
      </c>
      <c r="M1703">
        <v>0</v>
      </c>
      <c r="N1703">
        <v>2056</v>
      </c>
      <c r="O1703">
        <v>4006</v>
      </c>
      <c r="P1703">
        <v>-1358</v>
      </c>
      <c r="Q1703" t="s">
        <v>49</v>
      </c>
      <c r="R1703" t="s">
        <v>50</v>
      </c>
      <c r="S1703" t="s">
        <v>53</v>
      </c>
      <c r="T1703">
        <v>3</v>
      </c>
    </row>
    <row r="1704" spans="1:20" x14ac:dyDescent="0.2">
      <c r="A1704" s="4">
        <f t="shared" si="26"/>
        <v>45799</v>
      </c>
      <c r="B1704" t="s">
        <v>20</v>
      </c>
      <c r="C1704" t="s">
        <v>27</v>
      </c>
      <c r="D1704" t="s">
        <v>28</v>
      </c>
      <c r="E1704" t="s">
        <v>35</v>
      </c>
      <c r="F1704" t="s">
        <v>38</v>
      </c>
      <c r="G1704">
        <v>98340</v>
      </c>
      <c r="H1704" t="s">
        <v>41</v>
      </c>
      <c r="I1704" t="s">
        <v>43</v>
      </c>
      <c r="J1704">
        <v>381283</v>
      </c>
      <c r="K1704">
        <v>6</v>
      </c>
      <c r="L1704">
        <v>4796</v>
      </c>
      <c r="M1704">
        <v>5</v>
      </c>
      <c r="N1704">
        <v>25055</v>
      </c>
      <c r="O1704">
        <v>23224</v>
      </c>
      <c r="P1704">
        <v>11463</v>
      </c>
      <c r="Q1704" t="s">
        <v>47</v>
      </c>
      <c r="R1704" t="s">
        <v>51</v>
      </c>
      <c r="S1704" t="s">
        <v>56</v>
      </c>
      <c r="T1704">
        <v>2</v>
      </c>
    </row>
    <row r="1705" spans="1:20" x14ac:dyDescent="0.2">
      <c r="A1705" s="4">
        <f t="shared" si="26"/>
        <v>45799</v>
      </c>
      <c r="B1705" t="s">
        <v>20</v>
      </c>
      <c r="C1705" t="s">
        <v>27</v>
      </c>
      <c r="D1705" t="s">
        <v>28</v>
      </c>
      <c r="E1705" t="s">
        <v>36</v>
      </c>
      <c r="F1705" t="s">
        <v>38</v>
      </c>
      <c r="G1705">
        <v>40568</v>
      </c>
      <c r="H1705" t="s">
        <v>41</v>
      </c>
      <c r="I1705" t="s">
        <v>43</v>
      </c>
      <c r="J1705">
        <v>846294</v>
      </c>
      <c r="K1705">
        <v>8</v>
      </c>
      <c r="L1705">
        <v>2801</v>
      </c>
      <c r="M1705">
        <v>20</v>
      </c>
      <c r="N1705">
        <v>41994</v>
      </c>
      <c r="O1705">
        <v>8145</v>
      </c>
      <c r="P1705">
        <v>17348</v>
      </c>
      <c r="Q1705" t="s">
        <v>49</v>
      </c>
      <c r="R1705" t="s">
        <v>50</v>
      </c>
      <c r="S1705" t="s">
        <v>56</v>
      </c>
      <c r="T1705">
        <v>1</v>
      </c>
    </row>
    <row r="1706" spans="1:20" x14ac:dyDescent="0.2">
      <c r="A1706" s="4">
        <f t="shared" si="26"/>
        <v>45800</v>
      </c>
      <c r="B1706" t="s">
        <v>20</v>
      </c>
      <c r="C1706" t="s">
        <v>25</v>
      </c>
      <c r="D1706" t="s">
        <v>33</v>
      </c>
      <c r="E1706" t="s">
        <v>34</v>
      </c>
      <c r="F1706" t="s">
        <v>38</v>
      </c>
      <c r="G1706">
        <v>27991</v>
      </c>
      <c r="H1706" t="s">
        <v>42</v>
      </c>
      <c r="I1706" t="s">
        <v>43</v>
      </c>
      <c r="J1706">
        <v>939181</v>
      </c>
      <c r="K1706">
        <v>6</v>
      </c>
      <c r="L1706">
        <v>2730</v>
      </c>
      <c r="M1706">
        <v>5</v>
      </c>
      <c r="N1706">
        <v>27765</v>
      </c>
      <c r="O1706">
        <v>19907</v>
      </c>
      <c r="P1706">
        <v>16993</v>
      </c>
      <c r="Q1706" t="s">
        <v>49</v>
      </c>
      <c r="R1706" t="s">
        <v>50</v>
      </c>
      <c r="S1706" t="s">
        <v>53</v>
      </c>
      <c r="T1706">
        <v>2</v>
      </c>
    </row>
    <row r="1707" spans="1:20" x14ac:dyDescent="0.2">
      <c r="A1707" s="4">
        <f t="shared" si="26"/>
        <v>45800</v>
      </c>
      <c r="B1707" t="s">
        <v>21</v>
      </c>
      <c r="C1707" t="s">
        <v>27</v>
      </c>
      <c r="D1707" t="s">
        <v>30</v>
      </c>
      <c r="E1707" t="s">
        <v>35</v>
      </c>
      <c r="F1707" t="s">
        <v>38</v>
      </c>
      <c r="G1707">
        <v>18912</v>
      </c>
      <c r="H1707" t="s">
        <v>41</v>
      </c>
      <c r="I1707" t="s">
        <v>45</v>
      </c>
      <c r="J1707">
        <v>387180</v>
      </c>
      <c r="K1707">
        <v>9</v>
      </c>
      <c r="L1707">
        <v>2072</v>
      </c>
      <c r="M1707">
        <v>0</v>
      </c>
      <c r="N1707">
        <v>34648</v>
      </c>
      <c r="O1707">
        <v>28365</v>
      </c>
      <c r="P1707">
        <v>10049</v>
      </c>
      <c r="Q1707" t="s">
        <v>48</v>
      </c>
      <c r="R1707" t="s">
        <v>51</v>
      </c>
      <c r="S1707" t="s">
        <v>53</v>
      </c>
      <c r="T1707">
        <v>5</v>
      </c>
    </row>
    <row r="1708" spans="1:20" x14ac:dyDescent="0.2">
      <c r="A1708" s="4">
        <f t="shared" si="26"/>
        <v>45800</v>
      </c>
      <c r="B1708" t="s">
        <v>20</v>
      </c>
      <c r="C1708" t="s">
        <v>25</v>
      </c>
      <c r="D1708" t="s">
        <v>29</v>
      </c>
      <c r="E1708" t="s">
        <v>34</v>
      </c>
      <c r="F1708" t="s">
        <v>38</v>
      </c>
      <c r="G1708">
        <v>42527</v>
      </c>
      <c r="H1708" t="s">
        <v>41</v>
      </c>
      <c r="I1708" t="s">
        <v>44</v>
      </c>
      <c r="J1708">
        <v>989973</v>
      </c>
      <c r="K1708">
        <v>4</v>
      </c>
      <c r="L1708">
        <v>3528</v>
      </c>
      <c r="M1708">
        <v>5</v>
      </c>
      <c r="N1708">
        <v>2545</v>
      </c>
      <c r="O1708">
        <v>21606</v>
      </c>
      <c r="P1708">
        <v>18587</v>
      </c>
      <c r="Q1708" t="s">
        <v>49</v>
      </c>
      <c r="R1708" t="s">
        <v>51</v>
      </c>
      <c r="S1708" t="s">
        <v>55</v>
      </c>
      <c r="T1708">
        <v>5</v>
      </c>
    </row>
    <row r="1709" spans="1:20" x14ac:dyDescent="0.2">
      <c r="A1709" s="4">
        <f t="shared" si="26"/>
        <v>45800</v>
      </c>
      <c r="B1709" t="s">
        <v>23</v>
      </c>
      <c r="C1709" t="s">
        <v>24</v>
      </c>
      <c r="D1709" t="s">
        <v>28</v>
      </c>
      <c r="E1709" t="s">
        <v>34</v>
      </c>
      <c r="F1709" t="s">
        <v>39</v>
      </c>
      <c r="G1709">
        <v>60426</v>
      </c>
      <c r="H1709" t="s">
        <v>41</v>
      </c>
      <c r="I1709" t="s">
        <v>43</v>
      </c>
      <c r="J1709">
        <v>276344</v>
      </c>
      <c r="K1709">
        <v>2</v>
      </c>
      <c r="L1709">
        <v>3037</v>
      </c>
      <c r="M1709">
        <v>20</v>
      </c>
      <c r="N1709">
        <v>32765</v>
      </c>
      <c r="O1709">
        <v>20299</v>
      </c>
      <c r="P1709">
        <v>18807</v>
      </c>
      <c r="Q1709" t="s">
        <v>47</v>
      </c>
      <c r="R1709" t="s">
        <v>50</v>
      </c>
      <c r="S1709" t="s">
        <v>56</v>
      </c>
      <c r="T1709">
        <v>5</v>
      </c>
    </row>
    <row r="1710" spans="1:20" x14ac:dyDescent="0.2">
      <c r="A1710" s="4">
        <f t="shared" si="26"/>
        <v>45800</v>
      </c>
      <c r="B1710" t="s">
        <v>21</v>
      </c>
      <c r="C1710" t="s">
        <v>24</v>
      </c>
      <c r="D1710" t="s">
        <v>30</v>
      </c>
      <c r="E1710" t="s">
        <v>35</v>
      </c>
      <c r="F1710" t="s">
        <v>37</v>
      </c>
      <c r="G1710">
        <v>30407</v>
      </c>
      <c r="H1710" t="s">
        <v>41</v>
      </c>
      <c r="I1710" t="s">
        <v>44</v>
      </c>
      <c r="J1710">
        <v>315116</v>
      </c>
      <c r="K1710">
        <v>9</v>
      </c>
      <c r="L1710">
        <v>1004</v>
      </c>
      <c r="M1710">
        <v>15</v>
      </c>
      <c r="N1710">
        <v>39674</v>
      </c>
      <c r="O1710">
        <v>14497</v>
      </c>
      <c r="P1710">
        <v>11669</v>
      </c>
      <c r="Q1710" t="s">
        <v>49</v>
      </c>
      <c r="R1710" t="s">
        <v>51</v>
      </c>
      <c r="S1710" t="s">
        <v>53</v>
      </c>
      <c r="T1710">
        <v>2</v>
      </c>
    </row>
    <row r="1711" spans="1:20" x14ac:dyDescent="0.2">
      <c r="A1711" s="4">
        <f t="shared" si="26"/>
        <v>45800</v>
      </c>
      <c r="B1711" t="s">
        <v>23</v>
      </c>
      <c r="C1711" t="s">
        <v>25</v>
      </c>
      <c r="D1711" t="s">
        <v>28</v>
      </c>
      <c r="E1711" t="s">
        <v>35</v>
      </c>
      <c r="F1711" t="s">
        <v>39</v>
      </c>
      <c r="G1711">
        <v>22344</v>
      </c>
      <c r="H1711" t="s">
        <v>42</v>
      </c>
      <c r="I1711" t="s">
        <v>45</v>
      </c>
      <c r="J1711">
        <v>158788</v>
      </c>
      <c r="K1711">
        <v>3</v>
      </c>
      <c r="L1711">
        <v>2445</v>
      </c>
      <c r="M1711">
        <v>10</v>
      </c>
      <c r="N1711">
        <v>44373</v>
      </c>
      <c r="O1711">
        <v>27348</v>
      </c>
      <c r="P1711">
        <v>4768</v>
      </c>
      <c r="Q1711" t="s">
        <v>48</v>
      </c>
      <c r="R1711" t="s">
        <v>52</v>
      </c>
      <c r="S1711" t="s">
        <v>53</v>
      </c>
      <c r="T1711">
        <v>3</v>
      </c>
    </row>
    <row r="1712" spans="1:20" x14ac:dyDescent="0.2">
      <c r="A1712" s="4">
        <f t="shared" si="26"/>
        <v>45800</v>
      </c>
      <c r="B1712" t="s">
        <v>22</v>
      </c>
      <c r="C1712" t="s">
        <v>26</v>
      </c>
      <c r="D1712" t="s">
        <v>31</v>
      </c>
      <c r="E1712" t="s">
        <v>36</v>
      </c>
      <c r="F1712" t="s">
        <v>37</v>
      </c>
      <c r="G1712">
        <v>12355</v>
      </c>
      <c r="H1712" t="s">
        <v>41</v>
      </c>
      <c r="I1712" t="s">
        <v>43</v>
      </c>
      <c r="J1712">
        <v>131611</v>
      </c>
      <c r="K1712">
        <v>7</v>
      </c>
      <c r="L1712">
        <v>2361</v>
      </c>
      <c r="M1712">
        <v>0</v>
      </c>
      <c r="N1712">
        <v>8395</v>
      </c>
      <c r="O1712">
        <v>27714</v>
      </c>
      <c r="P1712">
        <v>19347</v>
      </c>
      <c r="Q1712" t="s">
        <v>47</v>
      </c>
      <c r="R1712" t="s">
        <v>50</v>
      </c>
      <c r="S1712" t="s">
        <v>55</v>
      </c>
      <c r="T1712">
        <v>1</v>
      </c>
    </row>
    <row r="1713" spans="1:20" x14ac:dyDescent="0.2">
      <c r="A1713" s="4">
        <f t="shared" si="26"/>
        <v>45800</v>
      </c>
      <c r="B1713" t="s">
        <v>22</v>
      </c>
      <c r="C1713" t="s">
        <v>27</v>
      </c>
      <c r="D1713" t="s">
        <v>31</v>
      </c>
      <c r="E1713" t="s">
        <v>34</v>
      </c>
      <c r="F1713" t="s">
        <v>39</v>
      </c>
      <c r="G1713">
        <v>64733</v>
      </c>
      <c r="H1713" t="s">
        <v>41</v>
      </c>
      <c r="I1713" t="s">
        <v>45</v>
      </c>
      <c r="J1713">
        <v>826187</v>
      </c>
      <c r="K1713">
        <v>4</v>
      </c>
      <c r="L1713">
        <v>4222</v>
      </c>
      <c r="M1713">
        <v>5</v>
      </c>
      <c r="N1713">
        <v>16501</v>
      </c>
      <c r="O1713">
        <v>23058</v>
      </c>
      <c r="P1713">
        <v>2966</v>
      </c>
      <c r="Q1713" t="s">
        <v>48</v>
      </c>
      <c r="R1713" t="s">
        <v>50</v>
      </c>
      <c r="S1713" t="s">
        <v>55</v>
      </c>
      <c r="T1713">
        <v>3</v>
      </c>
    </row>
    <row r="1714" spans="1:20" x14ac:dyDescent="0.2">
      <c r="A1714" s="4">
        <f t="shared" si="26"/>
        <v>45800</v>
      </c>
      <c r="B1714" t="s">
        <v>22</v>
      </c>
      <c r="C1714" t="s">
        <v>27</v>
      </c>
      <c r="D1714" t="s">
        <v>31</v>
      </c>
      <c r="E1714" t="s">
        <v>36</v>
      </c>
      <c r="F1714" t="s">
        <v>39</v>
      </c>
      <c r="G1714">
        <v>76285</v>
      </c>
      <c r="H1714" t="s">
        <v>41</v>
      </c>
      <c r="I1714" t="s">
        <v>43</v>
      </c>
      <c r="J1714">
        <v>786469</v>
      </c>
      <c r="K1714">
        <v>1</v>
      </c>
      <c r="L1714">
        <v>4183</v>
      </c>
      <c r="M1714">
        <v>0</v>
      </c>
      <c r="N1714">
        <v>28991</v>
      </c>
      <c r="O1714">
        <v>19340</v>
      </c>
      <c r="P1714">
        <v>11611</v>
      </c>
      <c r="Q1714" t="s">
        <v>49</v>
      </c>
      <c r="R1714" t="s">
        <v>52</v>
      </c>
      <c r="S1714" t="s">
        <v>54</v>
      </c>
      <c r="T1714">
        <v>2</v>
      </c>
    </row>
    <row r="1715" spans="1:20" x14ac:dyDescent="0.2">
      <c r="A1715" s="4">
        <f t="shared" si="26"/>
        <v>45800</v>
      </c>
      <c r="B1715" t="s">
        <v>22</v>
      </c>
      <c r="C1715" t="s">
        <v>27</v>
      </c>
      <c r="D1715" t="s">
        <v>32</v>
      </c>
      <c r="E1715" t="s">
        <v>35</v>
      </c>
      <c r="F1715" t="s">
        <v>38</v>
      </c>
      <c r="G1715">
        <v>94971</v>
      </c>
      <c r="H1715" t="s">
        <v>41</v>
      </c>
      <c r="I1715" t="s">
        <v>43</v>
      </c>
      <c r="J1715">
        <v>643769</v>
      </c>
      <c r="K1715">
        <v>8</v>
      </c>
      <c r="L1715">
        <v>903</v>
      </c>
      <c r="M1715">
        <v>10</v>
      </c>
      <c r="N1715">
        <v>47043</v>
      </c>
      <c r="O1715">
        <v>23573</v>
      </c>
      <c r="P1715">
        <v>13360</v>
      </c>
      <c r="Q1715" t="s">
        <v>49</v>
      </c>
      <c r="R1715" t="s">
        <v>51</v>
      </c>
      <c r="S1715" t="s">
        <v>53</v>
      </c>
      <c r="T1715">
        <v>3</v>
      </c>
    </row>
    <row r="1716" spans="1:20" x14ac:dyDescent="0.2">
      <c r="A1716" s="4">
        <f t="shared" si="26"/>
        <v>45800</v>
      </c>
      <c r="B1716" t="s">
        <v>23</v>
      </c>
      <c r="C1716" t="s">
        <v>25</v>
      </c>
      <c r="D1716" t="s">
        <v>28</v>
      </c>
      <c r="E1716" t="s">
        <v>35</v>
      </c>
      <c r="F1716" t="s">
        <v>38</v>
      </c>
      <c r="G1716">
        <v>55733</v>
      </c>
      <c r="H1716" t="s">
        <v>42</v>
      </c>
      <c r="I1716" t="s">
        <v>44</v>
      </c>
      <c r="J1716">
        <v>891679</v>
      </c>
      <c r="K1716">
        <v>4</v>
      </c>
      <c r="L1716">
        <v>4831</v>
      </c>
      <c r="M1716">
        <v>5</v>
      </c>
      <c r="N1716">
        <v>5388</v>
      </c>
      <c r="O1716">
        <v>19456</v>
      </c>
      <c r="P1716">
        <v>13602</v>
      </c>
      <c r="Q1716" t="s">
        <v>49</v>
      </c>
      <c r="R1716" t="s">
        <v>52</v>
      </c>
      <c r="S1716" t="s">
        <v>55</v>
      </c>
      <c r="T1716">
        <v>4</v>
      </c>
    </row>
    <row r="1717" spans="1:20" x14ac:dyDescent="0.2">
      <c r="A1717" s="4">
        <f t="shared" si="26"/>
        <v>45800</v>
      </c>
      <c r="B1717" t="s">
        <v>21</v>
      </c>
      <c r="C1717" t="s">
        <v>24</v>
      </c>
      <c r="D1717" t="s">
        <v>32</v>
      </c>
      <c r="E1717" t="s">
        <v>34</v>
      </c>
      <c r="F1717" t="s">
        <v>37</v>
      </c>
      <c r="G1717">
        <v>66915</v>
      </c>
      <c r="H1717" t="s">
        <v>42</v>
      </c>
      <c r="I1717" t="s">
        <v>45</v>
      </c>
      <c r="J1717">
        <v>808981</v>
      </c>
      <c r="K1717">
        <v>6</v>
      </c>
      <c r="L1717">
        <v>2119</v>
      </c>
      <c r="M1717">
        <v>15</v>
      </c>
      <c r="N1717">
        <v>12821</v>
      </c>
      <c r="O1717">
        <v>27972</v>
      </c>
      <c r="P1717">
        <v>4712</v>
      </c>
      <c r="Q1717" t="s">
        <v>46</v>
      </c>
      <c r="R1717" t="s">
        <v>52</v>
      </c>
      <c r="S1717" t="s">
        <v>56</v>
      </c>
      <c r="T1717">
        <v>1</v>
      </c>
    </row>
    <row r="1718" spans="1:20" x14ac:dyDescent="0.2">
      <c r="A1718" s="4">
        <f t="shared" si="26"/>
        <v>45801</v>
      </c>
      <c r="B1718" t="s">
        <v>21</v>
      </c>
      <c r="C1718" t="s">
        <v>27</v>
      </c>
      <c r="D1718" t="s">
        <v>30</v>
      </c>
      <c r="E1718" t="s">
        <v>36</v>
      </c>
      <c r="F1718" t="s">
        <v>37</v>
      </c>
      <c r="G1718">
        <v>62716</v>
      </c>
      <c r="H1718" t="s">
        <v>41</v>
      </c>
      <c r="I1718" t="s">
        <v>45</v>
      </c>
      <c r="J1718">
        <v>600365</v>
      </c>
      <c r="K1718">
        <v>7</v>
      </c>
      <c r="L1718">
        <v>3406</v>
      </c>
      <c r="M1718">
        <v>10</v>
      </c>
      <c r="N1718">
        <v>2571</v>
      </c>
      <c r="O1718">
        <v>14922</v>
      </c>
      <c r="P1718">
        <v>14700</v>
      </c>
      <c r="Q1718" t="s">
        <v>48</v>
      </c>
      <c r="R1718" t="s">
        <v>51</v>
      </c>
      <c r="S1718" t="s">
        <v>55</v>
      </c>
      <c r="T1718">
        <v>4</v>
      </c>
    </row>
    <row r="1719" spans="1:20" x14ac:dyDescent="0.2">
      <c r="A1719" s="4">
        <f t="shared" si="26"/>
        <v>45801</v>
      </c>
      <c r="B1719" t="s">
        <v>20</v>
      </c>
      <c r="C1719" t="s">
        <v>24</v>
      </c>
      <c r="D1719" t="s">
        <v>32</v>
      </c>
      <c r="E1719" t="s">
        <v>36</v>
      </c>
      <c r="F1719" t="s">
        <v>38</v>
      </c>
      <c r="G1719">
        <v>48526</v>
      </c>
      <c r="H1719" t="s">
        <v>41</v>
      </c>
      <c r="I1719" t="s">
        <v>45</v>
      </c>
      <c r="J1719">
        <v>387463</v>
      </c>
      <c r="K1719">
        <v>8</v>
      </c>
      <c r="L1719">
        <v>3513</v>
      </c>
      <c r="M1719">
        <v>20</v>
      </c>
      <c r="N1719">
        <v>20124</v>
      </c>
      <c r="O1719">
        <v>12007</v>
      </c>
      <c r="P1719">
        <v>-3016</v>
      </c>
      <c r="Q1719" t="s">
        <v>47</v>
      </c>
      <c r="R1719" t="s">
        <v>51</v>
      </c>
      <c r="S1719" t="s">
        <v>56</v>
      </c>
      <c r="T1719">
        <v>4</v>
      </c>
    </row>
    <row r="1720" spans="1:20" x14ac:dyDescent="0.2">
      <c r="A1720" s="4">
        <f t="shared" si="26"/>
        <v>45801</v>
      </c>
      <c r="B1720" t="s">
        <v>23</v>
      </c>
      <c r="C1720" t="s">
        <v>27</v>
      </c>
      <c r="D1720" t="s">
        <v>30</v>
      </c>
      <c r="E1720" t="s">
        <v>34</v>
      </c>
      <c r="F1720" t="s">
        <v>39</v>
      </c>
      <c r="G1720">
        <v>28088</v>
      </c>
      <c r="H1720" t="s">
        <v>41</v>
      </c>
      <c r="I1720" t="s">
        <v>44</v>
      </c>
      <c r="J1720">
        <v>794694</v>
      </c>
      <c r="K1720">
        <v>2</v>
      </c>
      <c r="L1720">
        <v>4116</v>
      </c>
      <c r="M1720">
        <v>20</v>
      </c>
      <c r="N1720">
        <v>38695</v>
      </c>
      <c r="O1720">
        <v>1872</v>
      </c>
      <c r="P1720">
        <v>14848</v>
      </c>
      <c r="Q1720" t="s">
        <v>49</v>
      </c>
      <c r="R1720" t="s">
        <v>50</v>
      </c>
      <c r="S1720" t="s">
        <v>54</v>
      </c>
      <c r="T1720">
        <v>3</v>
      </c>
    </row>
    <row r="1721" spans="1:20" x14ac:dyDescent="0.2">
      <c r="A1721" s="4">
        <f t="shared" si="26"/>
        <v>45801</v>
      </c>
      <c r="B1721" t="s">
        <v>22</v>
      </c>
      <c r="C1721" t="s">
        <v>27</v>
      </c>
      <c r="D1721" t="s">
        <v>30</v>
      </c>
      <c r="E1721" t="s">
        <v>34</v>
      </c>
      <c r="F1721" t="s">
        <v>37</v>
      </c>
      <c r="G1721">
        <v>75377</v>
      </c>
      <c r="H1721" t="s">
        <v>41</v>
      </c>
      <c r="I1721" t="s">
        <v>44</v>
      </c>
      <c r="J1721">
        <v>123728</v>
      </c>
      <c r="K1721">
        <v>9</v>
      </c>
      <c r="L1721">
        <v>2069</v>
      </c>
      <c r="M1721">
        <v>0</v>
      </c>
      <c r="N1721">
        <v>18731</v>
      </c>
      <c r="O1721">
        <v>16794</v>
      </c>
      <c r="P1721">
        <v>4942</v>
      </c>
      <c r="Q1721" t="s">
        <v>46</v>
      </c>
      <c r="R1721" t="s">
        <v>50</v>
      </c>
      <c r="S1721" t="s">
        <v>53</v>
      </c>
      <c r="T1721">
        <v>4</v>
      </c>
    </row>
    <row r="1722" spans="1:20" x14ac:dyDescent="0.2">
      <c r="A1722" s="4">
        <f t="shared" si="26"/>
        <v>45801</v>
      </c>
      <c r="B1722" t="s">
        <v>23</v>
      </c>
      <c r="C1722" t="s">
        <v>25</v>
      </c>
      <c r="D1722" t="s">
        <v>30</v>
      </c>
      <c r="E1722" t="s">
        <v>36</v>
      </c>
      <c r="F1722" t="s">
        <v>40</v>
      </c>
      <c r="G1722">
        <v>54405</v>
      </c>
      <c r="H1722" t="s">
        <v>41</v>
      </c>
      <c r="I1722" t="s">
        <v>45</v>
      </c>
      <c r="J1722">
        <v>985588</v>
      </c>
      <c r="K1722">
        <v>3</v>
      </c>
      <c r="L1722">
        <v>4216</v>
      </c>
      <c r="M1722">
        <v>20</v>
      </c>
      <c r="N1722">
        <v>19228</v>
      </c>
      <c r="O1722">
        <v>24881</v>
      </c>
      <c r="P1722">
        <v>-1277</v>
      </c>
      <c r="Q1722" t="s">
        <v>46</v>
      </c>
      <c r="R1722" t="s">
        <v>50</v>
      </c>
      <c r="S1722" t="s">
        <v>53</v>
      </c>
      <c r="T1722">
        <v>1</v>
      </c>
    </row>
    <row r="1723" spans="1:20" x14ac:dyDescent="0.2">
      <c r="A1723" s="4">
        <f t="shared" si="26"/>
        <v>45801</v>
      </c>
      <c r="B1723" t="s">
        <v>20</v>
      </c>
      <c r="C1723" t="s">
        <v>26</v>
      </c>
      <c r="D1723" t="s">
        <v>29</v>
      </c>
      <c r="E1723" t="s">
        <v>35</v>
      </c>
      <c r="F1723" t="s">
        <v>40</v>
      </c>
      <c r="G1723">
        <v>48842</v>
      </c>
      <c r="H1723" t="s">
        <v>42</v>
      </c>
      <c r="I1723" t="s">
        <v>45</v>
      </c>
      <c r="J1723">
        <v>523658</v>
      </c>
      <c r="K1723">
        <v>1</v>
      </c>
      <c r="L1723">
        <v>639</v>
      </c>
      <c r="M1723">
        <v>5</v>
      </c>
      <c r="N1723">
        <v>21049</v>
      </c>
      <c r="O1723">
        <v>23388</v>
      </c>
      <c r="P1723">
        <v>-2655</v>
      </c>
      <c r="Q1723" t="s">
        <v>48</v>
      </c>
      <c r="R1723" t="s">
        <v>51</v>
      </c>
      <c r="S1723" t="s">
        <v>55</v>
      </c>
      <c r="T1723">
        <v>4</v>
      </c>
    </row>
    <row r="1724" spans="1:20" x14ac:dyDescent="0.2">
      <c r="A1724" s="4">
        <f t="shared" si="26"/>
        <v>45801</v>
      </c>
      <c r="B1724" t="s">
        <v>20</v>
      </c>
      <c r="C1724" t="s">
        <v>25</v>
      </c>
      <c r="D1724" t="s">
        <v>32</v>
      </c>
      <c r="E1724" t="s">
        <v>35</v>
      </c>
      <c r="F1724" t="s">
        <v>40</v>
      </c>
      <c r="G1724">
        <v>71788</v>
      </c>
      <c r="H1724" t="s">
        <v>42</v>
      </c>
      <c r="I1724" t="s">
        <v>43</v>
      </c>
      <c r="J1724">
        <v>711134</v>
      </c>
      <c r="K1724">
        <v>2</v>
      </c>
      <c r="L1724">
        <v>2343</v>
      </c>
      <c r="M1724">
        <v>20</v>
      </c>
      <c r="N1724">
        <v>6592</v>
      </c>
      <c r="O1724">
        <v>23821</v>
      </c>
      <c r="P1724">
        <v>1600</v>
      </c>
      <c r="Q1724" t="s">
        <v>49</v>
      </c>
      <c r="R1724" t="s">
        <v>50</v>
      </c>
      <c r="S1724" t="s">
        <v>54</v>
      </c>
      <c r="T1724">
        <v>2</v>
      </c>
    </row>
    <row r="1725" spans="1:20" x14ac:dyDescent="0.2">
      <c r="A1725" s="4">
        <f t="shared" si="26"/>
        <v>45801</v>
      </c>
      <c r="B1725" t="s">
        <v>23</v>
      </c>
      <c r="C1725" t="s">
        <v>27</v>
      </c>
      <c r="D1725" t="s">
        <v>29</v>
      </c>
      <c r="E1725" t="s">
        <v>34</v>
      </c>
      <c r="F1725" t="s">
        <v>37</v>
      </c>
      <c r="G1725">
        <v>61529</v>
      </c>
      <c r="H1725" t="s">
        <v>41</v>
      </c>
      <c r="I1725" t="s">
        <v>43</v>
      </c>
      <c r="J1725">
        <v>928953</v>
      </c>
      <c r="K1725">
        <v>8</v>
      </c>
      <c r="L1725">
        <v>3878</v>
      </c>
      <c r="M1725">
        <v>15</v>
      </c>
      <c r="N1725">
        <v>33230</v>
      </c>
      <c r="O1725">
        <v>13533</v>
      </c>
      <c r="P1725">
        <v>-3540</v>
      </c>
      <c r="Q1725" t="s">
        <v>48</v>
      </c>
      <c r="R1725" t="s">
        <v>52</v>
      </c>
      <c r="S1725" t="s">
        <v>53</v>
      </c>
      <c r="T1725">
        <v>1</v>
      </c>
    </row>
    <row r="1726" spans="1:20" x14ac:dyDescent="0.2">
      <c r="A1726" s="4">
        <f t="shared" si="26"/>
        <v>45801</v>
      </c>
      <c r="B1726" t="s">
        <v>23</v>
      </c>
      <c r="C1726" t="s">
        <v>27</v>
      </c>
      <c r="D1726" t="s">
        <v>28</v>
      </c>
      <c r="E1726" t="s">
        <v>36</v>
      </c>
      <c r="F1726" t="s">
        <v>38</v>
      </c>
      <c r="G1726">
        <v>99939</v>
      </c>
      <c r="H1726" t="s">
        <v>41</v>
      </c>
      <c r="I1726" t="s">
        <v>44</v>
      </c>
      <c r="J1726">
        <v>426921</v>
      </c>
      <c r="K1726">
        <v>6</v>
      </c>
      <c r="L1726">
        <v>3464</v>
      </c>
      <c r="M1726">
        <v>5</v>
      </c>
      <c r="N1726">
        <v>12691</v>
      </c>
      <c r="O1726">
        <v>24717</v>
      </c>
      <c r="P1726">
        <v>2513</v>
      </c>
      <c r="Q1726" t="s">
        <v>49</v>
      </c>
      <c r="R1726" t="s">
        <v>50</v>
      </c>
      <c r="S1726" t="s">
        <v>55</v>
      </c>
      <c r="T1726">
        <v>2</v>
      </c>
    </row>
    <row r="1727" spans="1:20" x14ac:dyDescent="0.2">
      <c r="A1727" s="4">
        <f t="shared" si="26"/>
        <v>45801</v>
      </c>
      <c r="B1727" t="s">
        <v>23</v>
      </c>
      <c r="C1727" t="s">
        <v>26</v>
      </c>
      <c r="D1727" t="s">
        <v>32</v>
      </c>
      <c r="E1727" t="s">
        <v>36</v>
      </c>
      <c r="F1727" t="s">
        <v>38</v>
      </c>
      <c r="G1727">
        <v>62383</v>
      </c>
      <c r="H1727" t="s">
        <v>41</v>
      </c>
      <c r="I1727" t="s">
        <v>43</v>
      </c>
      <c r="J1727">
        <v>243209</v>
      </c>
      <c r="K1727">
        <v>1</v>
      </c>
      <c r="L1727">
        <v>3669</v>
      </c>
      <c r="M1727">
        <v>0</v>
      </c>
      <c r="N1727">
        <v>18599</v>
      </c>
      <c r="O1727">
        <v>9448</v>
      </c>
      <c r="P1727">
        <v>15957</v>
      </c>
      <c r="Q1727" t="s">
        <v>49</v>
      </c>
      <c r="R1727" t="s">
        <v>51</v>
      </c>
      <c r="S1727" t="s">
        <v>55</v>
      </c>
      <c r="T1727">
        <v>2</v>
      </c>
    </row>
    <row r="1728" spans="1:20" x14ac:dyDescent="0.2">
      <c r="A1728" s="4">
        <f t="shared" si="26"/>
        <v>45801</v>
      </c>
      <c r="B1728" t="s">
        <v>21</v>
      </c>
      <c r="C1728" t="s">
        <v>24</v>
      </c>
      <c r="D1728" t="s">
        <v>28</v>
      </c>
      <c r="E1728" t="s">
        <v>36</v>
      </c>
      <c r="F1728" t="s">
        <v>38</v>
      </c>
      <c r="G1728">
        <v>49177</v>
      </c>
      <c r="H1728" t="s">
        <v>42</v>
      </c>
      <c r="I1728" t="s">
        <v>45</v>
      </c>
      <c r="J1728">
        <v>798996</v>
      </c>
      <c r="K1728">
        <v>9</v>
      </c>
      <c r="L1728">
        <v>2672</v>
      </c>
      <c r="M1728">
        <v>0</v>
      </c>
      <c r="N1728">
        <v>41381</v>
      </c>
      <c r="O1728">
        <v>22301</v>
      </c>
      <c r="P1728">
        <v>-3792</v>
      </c>
      <c r="Q1728" t="s">
        <v>49</v>
      </c>
      <c r="R1728" t="s">
        <v>51</v>
      </c>
      <c r="S1728" t="s">
        <v>55</v>
      </c>
      <c r="T1728">
        <v>5</v>
      </c>
    </row>
    <row r="1729" spans="1:20" x14ac:dyDescent="0.2">
      <c r="A1729" s="4">
        <f t="shared" si="26"/>
        <v>45801</v>
      </c>
      <c r="B1729" t="s">
        <v>22</v>
      </c>
      <c r="C1729" t="s">
        <v>24</v>
      </c>
      <c r="D1729" t="s">
        <v>28</v>
      </c>
      <c r="E1729" t="s">
        <v>35</v>
      </c>
      <c r="F1729" t="s">
        <v>37</v>
      </c>
      <c r="G1729">
        <v>49056</v>
      </c>
      <c r="H1729" t="s">
        <v>41</v>
      </c>
      <c r="I1729" t="s">
        <v>45</v>
      </c>
      <c r="J1729">
        <v>508121</v>
      </c>
      <c r="K1729">
        <v>7</v>
      </c>
      <c r="L1729">
        <v>3920</v>
      </c>
      <c r="M1729">
        <v>20</v>
      </c>
      <c r="N1729">
        <v>45860</v>
      </c>
      <c r="O1729">
        <v>5032</v>
      </c>
      <c r="P1729">
        <v>-1205</v>
      </c>
      <c r="Q1729" t="s">
        <v>46</v>
      </c>
      <c r="R1729" t="s">
        <v>50</v>
      </c>
      <c r="S1729" t="s">
        <v>55</v>
      </c>
      <c r="T1729">
        <v>5</v>
      </c>
    </row>
    <row r="1730" spans="1:20" x14ac:dyDescent="0.2">
      <c r="A1730" s="4">
        <f t="shared" si="26"/>
        <v>45802</v>
      </c>
      <c r="B1730" t="s">
        <v>23</v>
      </c>
      <c r="C1730" t="s">
        <v>27</v>
      </c>
      <c r="D1730" t="s">
        <v>30</v>
      </c>
      <c r="E1730" t="s">
        <v>35</v>
      </c>
      <c r="F1730" t="s">
        <v>37</v>
      </c>
      <c r="G1730">
        <v>98249</v>
      </c>
      <c r="H1730" t="s">
        <v>41</v>
      </c>
      <c r="I1730" t="s">
        <v>43</v>
      </c>
      <c r="J1730">
        <v>711597</v>
      </c>
      <c r="K1730">
        <v>3</v>
      </c>
      <c r="L1730">
        <v>3543</v>
      </c>
      <c r="M1730">
        <v>20</v>
      </c>
      <c r="N1730">
        <v>10477</v>
      </c>
      <c r="O1730">
        <v>15687</v>
      </c>
      <c r="P1730">
        <v>-2492</v>
      </c>
      <c r="Q1730" t="s">
        <v>48</v>
      </c>
      <c r="R1730" t="s">
        <v>51</v>
      </c>
      <c r="S1730" t="s">
        <v>56</v>
      </c>
      <c r="T1730">
        <v>2</v>
      </c>
    </row>
    <row r="1731" spans="1:20" x14ac:dyDescent="0.2">
      <c r="A1731" s="4">
        <f t="shared" si="26"/>
        <v>45802</v>
      </c>
      <c r="B1731" t="s">
        <v>23</v>
      </c>
      <c r="C1731" t="s">
        <v>24</v>
      </c>
      <c r="D1731" t="s">
        <v>32</v>
      </c>
      <c r="E1731" t="s">
        <v>36</v>
      </c>
      <c r="F1731" t="s">
        <v>40</v>
      </c>
      <c r="G1731">
        <v>76421</v>
      </c>
      <c r="H1731" t="s">
        <v>42</v>
      </c>
      <c r="I1731" t="s">
        <v>43</v>
      </c>
      <c r="J1731">
        <v>916456</v>
      </c>
      <c r="K1731">
        <v>7</v>
      </c>
      <c r="L1731">
        <v>1749</v>
      </c>
      <c r="M1731">
        <v>0</v>
      </c>
      <c r="N1731">
        <v>10052</v>
      </c>
      <c r="O1731">
        <v>4260</v>
      </c>
      <c r="P1731">
        <v>-3333</v>
      </c>
      <c r="Q1731" t="s">
        <v>48</v>
      </c>
      <c r="R1731" t="s">
        <v>51</v>
      </c>
      <c r="S1731" t="s">
        <v>54</v>
      </c>
      <c r="T1731">
        <v>4</v>
      </c>
    </row>
    <row r="1732" spans="1:20" x14ac:dyDescent="0.2">
      <c r="A1732" s="4">
        <f t="shared" si="26"/>
        <v>45802</v>
      </c>
      <c r="B1732" t="s">
        <v>23</v>
      </c>
      <c r="C1732" t="s">
        <v>27</v>
      </c>
      <c r="D1732" t="s">
        <v>28</v>
      </c>
      <c r="E1732" t="s">
        <v>36</v>
      </c>
      <c r="F1732" t="s">
        <v>37</v>
      </c>
      <c r="G1732">
        <v>43632</v>
      </c>
      <c r="H1732" t="s">
        <v>42</v>
      </c>
      <c r="I1732" t="s">
        <v>44</v>
      </c>
      <c r="J1732">
        <v>558182</v>
      </c>
      <c r="K1732">
        <v>6</v>
      </c>
      <c r="L1732">
        <v>3197</v>
      </c>
      <c r="M1732">
        <v>5</v>
      </c>
      <c r="N1732">
        <v>5059</v>
      </c>
      <c r="O1732">
        <v>8166</v>
      </c>
      <c r="P1732">
        <v>9962</v>
      </c>
      <c r="Q1732" t="s">
        <v>48</v>
      </c>
      <c r="R1732" t="s">
        <v>50</v>
      </c>
      <c r="S1732" t="s">
        <v>56</v>
      </c>
      <c r="T1732">
        <v>2</v>
      </c>
    </row>
    <row r="1733" spans="1:20" x14ac:dyDescent="0.2">
      <c r="A1733" s="4">
        <f t="shared" si="26"/>
        <v>45802</v>
      </c>
      <c r="B1733" t="s">
        <v>20</v>
      </c>
      <c r="C1733" t="s">
        <v>26</v>
      </c>
      <c r="D1733" t="s">
        <v>31</v>
      </c>
      <c r="E1733" t="s">
        <v>34</v>
      </c>
      <c r="F1733" t="s">
        <v>40</v>
      </c>
      <c r="G1733">
        <v>49685</v>
      </c>
      <c r="H1733" t="s">
        <v>41</v>
      </c>
      <c r="I1733" t="s">
        <v>43</v>
      </c>
      <c r="J1733">
        <v>904134</v>
      </c>
      <c r="K1733">
        <v>3</v>
      </c>
      <c r="L1733">
        <v>3253</v>
      </c>
      <c r="M1733">
        <v>10</v>
      </c>
      <c r="N1733">
        <v>30797</v>
      </c>
      <c r="O1733">
        <v>9885</v>
      </c>
      <c r="P1733">
        <v>4688</v>
      </c>
      <c r="Q1733" t="s">
        <v>47</v>
      </c>
      <c r="R1733" t="s">
        <v>50</v>
      </c>
      <c r="S1733" t="s">
        <v>53</v>
      </c>
      <c r="T1733">
        <v>2</v>
      </c>
    </row>
    <row r="1734" spans="1:20" x14ac:dyDescent="0.2">
      <c r="A1734" s="4">
        <f t="shared" si="26"/>
        <v>45802</v>
      </c>
      <c r="B1734" t="s">
        <v>20</v>
      </c>
      <c r="C1734" t="s">
        <v>26</v>
      </c>
      <c r="D1734" t="s">
        <v>28</v>
      </c>
      <c r="E1734" t="s">
        <v>34</v>
      </c>
      <c r="F1734" t="s">
        <v>40</v>
      </c>
      <c r="G1734">
        <v>87222</v>
      </c>
      <c r="H1734" t="s">
        <v>41</v>
      </c>
      <c r="I1734" t="s">
        <v>44</v>
      </c>
      <c r="J1734">
        <v>247577</v>
      </c>
      <c r="K1734">
        <v>8</v>
      </c>
      <c r="L1734">
        <v>4934</v>
      </c>
      <c r="M1734">
        <v>0</v>
      </c>
      <c r="N1734">
        <v>34818</v>
      </c>
      <c r="O1734">
        <v>24826</v>
      </c>
      <c r="P1734">
        <v>8580</v>
      </c>
      <c r="Q1734" t="s">
        <v>47</v>
      </c>
      <c r="R1734" t="s">
        <v>52</v>
      </c>
      <c r="S1734" t="s">
        <v>54</v>
      </c>
      <c r="T1734">
        <v>5</v>
      </c>
    </row>
    <row r="1735" spans="1:20" x14ac:dyDescent="0.2">
      <c r="A1735" s="4">
        <f t="shared" si="26"/>
        <v>45802</v>
      </c>
      <c r="B1735" t="s">
        <v>21</v>
      </c>
      <c r="C1735" t="s">
        <v>27</v>
      </c>
      <c r="D1735" t="s">
        <v>31</v>
      </c>
      <c r="E1735" t="s">
        <v>36</v>
      </c>
      <c r="F1735" t="s">
        <v>38</v>
      </c>
      <c r="G1735">
        <v>78590</v>
      </c>
      <c r="H1735" t="s">
        <v>41</v>
      </c>
      <c r="I1735" t="s">
        <v>43</v>
      </c>
      <c r="J1735">
        <v>825150</v>
      </c>
      <c r="K1735">
        <v>1</v>
      </c>
      <c r="L1735">
        <v>4384</v>
      </c>
      <c r="M1735">
        <v>15</v>
      </c>
      <c r="N1735">
        <v>40306</v>
      </c>
      <c r="O1735">
        <v>14026</v>
      </c>
      <c r="P1735">
        <v>19123</v>
      </c>
      <c r="Q1735" t="s">
        <v>46</v>
      </c>
      <c r="R1735" t="s">
        <v>51</v>
      </c>
      <c r="S1735" t="s">
        <v>55</v>
      </c>
      <c r="T1735">
        <v>3</v>
      </c>
    </row>
    <row r="1736" spans="1:20" x14ac:dyDescent="0.2">
      <c r="A1736" s="4">
        <f t="shared" si="26"/>
        <v>45802</v>
      </c>
      <c r="B1736" t="s">
        <v>22</v>
      </c>
      <c r="C1736" t="s">
        <v>26</v>
      </c>
      <c r="D1736" t="s">
        <v>32</v>
      </c>
      <c r="E1736" t="s">
        <v>36</v>
      </c>
      <c r="F1736" t="s">
        <v>37</v>
      </c>
      <c r="G1736">
        <v>18977</v>
      </c>
      <c r="H1736" t="s">
        <v>41</v>
      </c>
      <c r="I1736" t="s">
        <v>43</v>
      </c>
      <c r="J1736">
        <v>230225</v>
      </c>
      <c r="K1736">
        <v>5</v>
      </c>
      <c r="L1736">
        <v>594</v>
      </c>
      <c r="M1736">
        <v>5</v>
      </c>
      <c r="N1736">
        <v>36493</v>
      </c>
      <c r="O1736">
        <v>21421</v>
      </c>
      <c r="P1736">
        <v>7908</v>
      </c>
      <c r="Q1736" t="s">
        <v>46</v>
      </c>
      <c r="R1736" t="s">
        <v>50</v>
      </c>
      <c r="S1736" t="s">
        <v>53</v>
      </c>
      <c r="T1736">
        <v>3</v>
      </c>
    </row>
    <row r="1737" spans="1:20" x14ac:dyDescent="0.2">
      <c r="A1737" s="4">
        <f t="shared" si="26"/>
        <v>45802</v>
      </c>
      <c r="B1737" t="s">
        <v>21</v>
      </c>
      <c r="C1737" t="s">
        <v>25</v>
      </c>
      <c r="D1737" t="s">
        <v>29</v>
      </c>
      <c r="E1737" t="s">
        <v>35</v>
      </c>
      <c r="F1737" t="s">
        <v>38</v>
      </c>
      <c r="G1737">
        <v>58967</v>
      </c>
      <c r="H1737" t="s">
        <v>42</v>
      </c>
      <c r="I1737" t="s">
        <v>43</v>
      </c>
      <c r="J1737">
        <v>947503</v>
      </c>
      <c r="K1737">
        <v>8</v>
      </c>
      <c r="L1737">
        <v>4791</v>
      </c>
      <c r="M1737">
        <v>10</v>
      </c>
      <c r="N1737">
        <v>17410</v>
      </c>
      <c r="O1737">
        <v>24585</v>
      </c>
      <c r="P1737">
        <v>17923</v>
      </c>
      <c r="Q1737" t="s">
        <v>46</v>
      </c>
      <c r="R1737" t="s">
        <v>52</v>
      </c>
      <c r="S1737" t="s">
        <v>55</v>
      </c>
      <c r="T1737">
        <v>3</v>
      </c>
    </row>
    <row r="1738" spans="1:20" x14ac:dyDescent="0.2">
      <c r="A1738" s="4">
        <f t="shared" si="26"/>
        <v>45802</v>
      </c>
      <c r="B1738" t="s">
        <v>22</v>
      </c>
      <c r="C1738" t="s">
        <v>25</v>
      </c>
      <c r="D1738" t="s">
        <v>32</v>
      </c>
      <c r="E1738" t="s">
        <v>36</v>
      </c>
      <c r="F1738" t="s">
        <v>38</v>
      </c>
      <c r="G1738">
        <v>84072</v>
      </c>
      <c r="H1738" t="s">
        <v>42</v>
      </c>
      <c r="I1738" t="s">
        <v>43</v>
      </c>
      <c r="J1738">
        <v>885735</v>
      </c>
      <c r="K1738">
        <v>3</v>
      </c>
      <c r="L1738">
        <v>4787</v>
      </c>
      <c r="M1738">
        <v>10</v>
      </c>
      <c r="N1738">
        <v>39334</v>
      </c>
      <c r="O1738">
        <v>14006</v>
      </c>
      <c r="P1738">
        <v>18387</v>
      </c>
      <c r="Q1738" t="s">
        <v>48</v>
      </c>
      <c r="R1738" t="s">
        <v>51</v>
      </c>
      <c r="S1738" t="s">
        <v>53</v>
      </c>
      <c r="T1738">
        <v>2</v>
      </c>
    </row>
    <row r="1739" spans="1:20" x14ac:dyDescent="0.2">
      <c r="A1739" s="4">
        <f t="shared" si="26"/>
        <v>45802</v>
      </c>
      <c r="B1739" t="s">
        <v>20</v>
      </c>
      <c r="C1739" t="s">
        <v>26</v>
      </c>
      <c r="D1739" t="s">
        <v>29</v>
      </c>
      <c r="E1739" t="s">
        <v>34</v>
      </c>
      <c r="F1739" t="s">
        <v>37</v>
      </c>
      <c r="G1739">
        <v>25070</v>
      </c>
      <c r="H1739" t="s">
        <v>41</v>
      </c>
      <c r="I1739" t="s">
        <v>45</v>
      </c>
      <c r="J1739">
        <v>345615</v>
      </c>
      <c r="K1739">
        <v>6</v>
      </c>
      <c r="L1739">
        <v>2175</v>
      </c>
      <c r="M1739">
        <v>5</v>
      </c>
      <c r="N1739">
        <v>13495</v>
      </c>
      <c r="O1739">
        <v>17939</v>
      </c>
      <c r="P1739">
        <v>5112</v>
      </c>
      <c r="Q1739" t="s">
        <v>48</v>
      </c>
      <c r="R1739" t="s">
        <v>51</v>
      </c>
      <c r="S1739" t="s">
        <v>54</v>
      </c>
      <c r="T1739">
        <v>2</v>
      </c>
    </row>
    <row r="1740" spans="1:20" x14ac:dyDescent="0.2">
      <c r="A1740" s="4">
        <f t="shared" si="26"/>
        <v>45802</v>
      </c>
      <c r="B1740" t="s">
        <v>20</v>
      </c>
      <c r="C1740" t="s">
        <v>27</v>
      </c>
      <c r="D1740" t="s">
        <v>29</v>
      </c>
      <c r="E1740" t="s">
        <v>35</v>
      </c>
      <c r="F1740" t="s">
        <v>37</v>
      </c>
      <c r="G1740">
        <v>92473</v>
      </c>
      <c r="H1740" t="s">
        <v>42</v>
      </c>
      <c r="I1740" t="s">
        <v>45</v>
      </c>
      <c r="J1740">
        <v>239570</v>
      </c>
      <c r="K1740">
        <v>2</v>
      </c>
      <c r="L1740">
        <v>512</v>
      </c>
      <c r="M1740">
        <v>0</v>
      </c>
      <c r="N1740">
        <v>9857</v>
      </c>
      <c r="O1740">
        <v>29532</v>
      </c>
      <c r="P1740">
        <v>7674</v>
      </c>
      <c r="Q1740" t="s">
        <v>49</v>
      </c>
      <c r="R1740" t="s">
        <v>52</v>
      </c>
      <c r="S1740" t="s">
        <v>54</v>
      </c>
      <c r="T1740">
        <v>4</v>
      </c>
    </row>
    <row r="1741" spans="1:20" x14ac:dyDescent="0.2">
      <c r="A1741" s="4">
        <f t="shared" si="26"/>
        <v>45802</v>
      </c>
      <c r="B1741" t="s">
        <v>20</v>
      </c>
      <c r="C1741" t="s">
        <v>27</v>
      </c>
      <c r="D1741" t="s">
        <v>32</v>
      </c>
      <c r="E1741" t="s">
        <v>34</v>
      </c>
      <c r="F1741" t="s">
        <v>39</v>
      </c>
      <c r="G1741">
        <v>31500</v>
      </c>
      <c r="H1741" t="s">
        <v>41</v>
      </c>
      <c r="I1741" t="s">
        <v>45</v>
      </c>
      <c r="J1741">
        <v>177710</v>
      </c>
      <c r="K1741">
        <v>9</v>
      </c>
      <c r="L1741">
        <v>2801</v>
      </c>
      <c r="M1741">
        <v>10</v>
      </c>
      <c r="N1741">
        <v>45677</v>
      </c>
      <c r="O1741">
        <v>6609</v>
      </c>
      <c r="P1741">
        <v>1677</v>
      </c>
      <c r="Q1741" t="s">
        <v>48</v>
      </c>
      <c r="R1741" t="s">
        <v>51</v>
      </c>
      <c r="S1741" t="s">
        <v>56</v>
      </c>
      <c r="T1741">
        <v>5</v>
      </c>
    </row>
    <row r="1742" spans="1:20" x14ac:dyDescent="0.2">
      <c r="A1742" s="4">
        <f t="shared" si="26"/>
        <v>45803</v>
      </c>
      <c r="B1742" t="s">
        <v>21</v>
      </c>
      <c r="C1742" t="s">
        <v>26</v>
      </c>
      <c r="D1742" t="s">
        <v>28</v>
      </c>
      <c r="E1742" t="s">
        <v>34</v>
      </c>
      <c r="F1742" t="s">
        <v>40</v>
      </c>
      <c r="G1742">
        <v>20011</v>
      </c>
      <c r="H1742" t="s">
        <v>42</v>
      </c>
      <c r="I1742" t="s">
        <v>43</v>
      </c>
      <c r="J1742">
        <v>158456</v>
      </c>
      <c r="K1742">
        <v>2</v>
      </c>
      <c r="L1742">
        <v>4583</v>
      </c>
      <c r="M1742">
        <v>15</v>
      </c>
      <c r="N1742">
        <v>9826</v>
      </c>
      <c r="O1742">
        <v>7642</v>
      </c>
      <c r="P1742">
        <v>14796</v>
      </c>
      <c r="Q1742" t="s">
        <v>46</v>
      </c>
      <c r="R1742" t="s">
        <v>50</v>
      </c>
      <c r="S1742" t="s">
        <v>54</v>
      </c>
      <c r="T1742">
        <v>2</v>
      </c>
    </row>
    <row r="1743" spans="1:20" x14ac:dyDescent="0.2">
      <c r="A1743" s="4">
        <f t="shared" ref="A1743:A1806" si="27">A1731+1</f>
        <v>45803</v>
      </c>
      <c r="B1743" t="s">
        <v>23</v>
      </c>
      <c r="C1743" t="s">
        <v>24</v>
      </c>
      <c r="D1743" t="s">
        <v>33</v>
      </c>
      <c r="E1743" t="s">
        <v>35</v>
      </c>
      <c r="F1743" t="s">
        <v>39</v>
      </c>
      <c r="G1743">
        <v>58039</v>
      </c>
      <c r="H1743" t="s">
        <v>41</v>
      </c>
      <c r="I1743" t="s">
        <v>44</v>
      </c>
      <c r="J1743">
        <v>326030</v>
      </c>
      <c r="K1743">
        <v>5</v>
      </c>
      <c r="L1743">
        <v>872</v>
      </c>
      <c r="M1743">
        <v>5</v>
      </c>
      <c r="N1743">
        <v>15791</v>
      </c>
      <c r="O1743">
        <v>14556</v>
      </c>
      <c r="P1743">
        <v>19090</v>
      </c>
      <c r="Q1743" t="s">
        <v>46</v>
      </c>
      <c r="R1743" t="s">
        <v>52</v>
      </c>
      <c r="S1743" t="s">
        <v>53</v>
      </c>
      <c r="T1743">
        <v>1</v>
      </c>
    </row>
    <row r="1744" spans="1:20" x14ac:dyDescent="0.2">
      <c r="A1744" s="4">
        <f t="shared" si="27"/>
        <v>45803</v>
      </c>
      <c r="B1744" t="s">
        <v>23</v>
      </c>
      <c r="C1744" t="s">
        <v>25</v>
      </c>
      <c r="D1744" t="s">
        <v>28</v>
      </c>
      <c r="E1744" t="s">
        <v>34</v>
      </c>
      <c r="F1744" t="s">
        <v>40</v>
      </c>
      <c r="G1744">
        <v>18896</v>
      </c>
      <c r="H1744" t="s">
        <v>41</v>
      </c>
      <c r="I1744" t="s">
        <v>43</v>
      </c>
      <c r="J1744">
        <v>260805</v>
      </c>
      <c r="K1744">
        <v>3</v>
      </c>
      <c r="L1744">
        <v>4989</v>
      </c>
      <c r="M1744">
        <v>20</v>
      </c>
      <c r="N1744">
        <v>6533</v>
      </c>
      <c r="O1744">
        <v>10469</v>
      </c>
      <c r="P1744">
        <v>5132</v>
      </c>
      <c r="Q1744" t="s">
        <v>49</v>
      </c>
      <c r="R1744" t="s">
        <v>52</v>
      </c>
      <c r="S1744" t="s">
        <v>54</v>
      </c>
      <c r="T1744">
        <v>1</v>
      </c>
    </row>
    <row r="1745" spans="1:20" x14ac:dyDescent="0.2">
      <c r="A1745" s="4">
        <f t="shared" si="27"/>
        <v>45803</v>
      </c>
      <c r="B1745" t="s">
        <v>20</v>
      </c>
      <c r="C1745" t="s">
        <v>24</v>
      </c>
      <c r="D1745" t="s">
        <v>28</v>
      </c>
      <c r="E1745" t="s">
        <v>36</v>
      </c>
      <c r="F1745" t="s">
        <v>40</v>
      </c>
      <c r="G1745">
        <v>90118</v>
      </c>
      <c r="H1745" t="s">
        <v>42</v>
      </c>
      <c r="I1745" t="s">
        <v>45</v>
      </c>
      <c r="J1745">
        <v>342254</v>
      </c>
      <c r="K1745">
        <v>9</v>
      </c>
      <c r="L1745">
        <v>917</v>
      </c>
      <c r="M1745">
        <v>0</v>
      </c>
      <c r="N1745">
        <v>21706</v>
      </c>
      <c r="O1745">
        <v>6228</v>
      </c>
      <c r="P1745">
        <v>-691</v>
      </c>
      <c r="Q1745" t="s">
        <v>47</v>
      </c>
      <c r="R1745" t="s">
        <v>50</v>
      </c>
      <c r="S1745" t="s">
        <v>54</v>
      </c>
      <c r="T1745">
        <v>5</v>
      </c>
    </row>
    <row r="1746" spans="1:20" x14ac:dyDescent="0.2">
      <c r="A1746" s="4">
        <f t="shared" si="27"/>
        <v>45803</v>
      </c>
      <c r="B1746" t="s">
        <v>23</v>
      </c>
      <c r="C1746" t="s">
        <v>27</v>
      </c>
      <c r="D1746" t="s">
        <v>30</v>
      </c>
      <c r="E1746" t="s">
        <v>34</v>
      </c>
      <c r="F1746" t="s">
        <v>40</v>
      </c>
      <c r="G1746">
        <v>49958</v>
      </c>
      <c r="H1746" t="s">
        <v>42</v>
      </c>
      <c r="I1746" t="s">
        <v>44</v>
      </c>
      <c r="J1746">
        <v>728568</v>
      </c>
      <c r="K1746">
        <v>9</v>
      </c>
      <c r="L1746">
        <v>1316</v>
      </c>
      <c r="M1746">
        <v>5</v>
      </c>
      <c r="N1746">
        <v>28965</v>
      </c>
      <c r="O1746">
        <v>29785</v>
      </c>
      <c r="P1746">
        <v>17924</v>
      </c>
      <c r="Q1746" t="s">
        <v>48</v>
      </c>
      <c r="R1746" t="s">
        <v>52</v>
      </c>
      <c r="S1746" t="s">
        <v>54</v>
      </c>
      <c r="T1746">
        <v>1</v>
      </c>
    </row>
    <row r="1747" spans="1:20" x14ac:dyDescent="0.2">
      <c r="A1747" s="4">
        <f t="shared" si="27"/>
        <v>45803</v>
      </c>
      <c r="B1747" t="s">
        <v>23</v>
      </c>
      <c r="C1747" t="s">
        <v>27</v>
      </c>
      <c r="D1747" t="s">
        <v>30</v>
      </c>
      <c r="E1747" t="s">
        <v>35</v>
      </c>
      <c r="F1747" t="s">
        <v>38</v>
      </c>
      <c r="G1747">
        <v>51912</v>
      </c>
      <c r="H1747" t="s">
        <v>42</v>
      </c>
      <c r="I1747" t="s">
        <v>44</v>
      </c>
      <c r="J1747">
        <v>943590</v>
      </c>
      <c r="K1747">
        <v>7</v>
      </c>
      <c r="L1747">
        <v>2303</v>
      </c>
      <c r="M1747">
        <v>15</v>
      </c>
      <c r="N1747">
        <v>18907</v>
      </c>
      <c r="O1747">
        <v>10139</v>
      </c>
      <c r="P1747">
        <v>-4635</v>
      </c>
      <c r="Q1747" t="s">
        <v>48</v>
      </c>
      <c r="R1747" t="s">
        <v>50</v>
      </c>
      <c r="S1747" t="s">
        <v>55</v>
      </c>
      <c r="T1747">
        <v>1</v>
      </c>
    </row>
    <row r="1748" spans="1:20" x14ac:dyDescent="0.2">
      <c r="A1748" s="4">
        <f t="shared" si="27"/>
        <v>45803</v>
      </c>
      <c r="B1748" t="s">
        <v>21</v>
      </c>
      <c r="C1748" t="s">
        <v>24</v>
      </c>
      <c r="D1748" t="s">
        <v>28</v>
      </c>
      <c r="E1748" t="s">
        <v>35</v>
      </c>
      <c r="F1748" t="s">
        <v>38</v>
      </c>
      <c r="G1748">
        <v>10814</v>
      </c>
      <c r="H1748" t="s">
        <v>42</v>
      </c>
      <c r="I1748" t="s">
        <v>45</v>
      </c>
      <c r="J1748">
        <v>628199</v>
      </c>
      <c r="K1748">
        <v>5</v>
      </c>
      <c r="L1748">
        <v>4112</v>
      </c>
      <c r="M1748">
        <v>10</v>
      </c>
      <c r="N1748">
        <v>27230</v>
      </c>
      <c r="O1748">
        <v>21964</v>
      </c>
      <c r="P1748">
        <v>911</v>
      </c>
      <c r="Q1748" t="s">
        <v>47</v>
      </c>
      <c r="R1748" t="s">
        <v>50</v>
      </c>
      <c r="S1748" t="s">
        <v>55</v>
      </c>
      <c r="T1748">
        <v>5</v>
      </c>
    </row>
    <row r="1749" spans="1:20" x14ac:dyDescent="0.2">
      <c r="A1749" s="4">
        <f t="shared" si="27"/>
        <v>45803</v>
      </c>
      <c r="B1749" t="s">
        <v>22</v>
      </c>
      <c r="C1749" t="s">
        <v>26</v>
      </c>
      <c r="D1749" t="s">
        <v>31</v>
      </c>
      <c r="E1749" t="s">
        <v>35</v>
      </c>
      <c r="F1749" t="s">
        <v>37</v>
      </c>
      <c r="G1749">
        <v>85276</v>
      </c>
      <c r="H1749" t="s">
        <v>42</v>
      </c>
      <c r="I1749" t="s">
        <v>43</v>
      </c>
      <c r="J1749">
        <v>280177</v>
      </c>
      <c r="K1749">
        <v>9</v>
      </c>
      <c r="L1749">
        <v>3904</v>
      </c>
      <c r="M1749">
        <v>0</v>
      </c>
      <c r="N1749">
        <v>39369</v>
      </c>
      <c r="O1749">
        <v>5373</v>
      </c>
      <c r="P1749">
        <v>-2779</v>
      </c>
      <c r="Q1749" t="s">
        <v>46</v>
      </c>
      <c r="R1749" t="s">
        <v>51</v>
      </c>
      <c r="S1749" t="s">
        <v>54</v>
      </c>
      <c r="T1749">
        <v>2</v>
      </c>
    </row>
    <row r="1750" spans="1:20" x14ac:dyDescent="0.2">
      <c r="A1750" s="4">
        <f t="shared" si="27"/>
        <v>45803</v>
      </c>
      <c r="B1750" t="s">
        <v>20</v>
      </c>
      <c r="C1750" t="s">
        <v>24</v>
      </c>
      <c r="D1750" t="s">
        <v>29</v>
      </c>
      <c r="E1750" t="s">
        <v>34</v>
      </c>
      <c r="F1750" t="s">
        <v>40</v>
      </c>
      <c r="G1750">
        <v>34719</v>
      </c>
      <c r="H1750" t="s">
        <v>41</v>
      </c>
      <c r="I1750" t="s">
        <v>44</v>
      </c>
      <c r="J1750">
        <v>173876</v>
      </c>
      <c r="K1750">
        <v>7</v>
      </c>
      <c r="L1750">
        <v>3439</v>
      </c>
      <c r="M1750">
        <v>0</v>
      </c>
      <c r="N1750">
        <v>21337</v>
      </c>
      <c r="O1750">
        <v>15060</v>
      </c>
      <c r="P1750">
        <v>11656</v>
      </c>
      <c r="Q1750" t="s">
        <v>46</v>
      </c>
      <c r="R1750" t="s">
        <v>51</v>
      </c>
      <c r="S1750" t="s">
        <v>53</v>
      </c>
      <c r="T1750">
        <v>2</v>
      </c>
    </row>
    <row r="1751" spans="1:20" x14ac:dyDescent="0.2">
      <c r="A1751" s="4">
        <f t="shared" si="27"/>
        <v>45803</v>
      </c>
      <c r="B1751" t="s">
        <v>20</v>
      </c>
      <c r="C1751" t="s">
        <v>24</v>
      </c>
      <c r="D1751" t="s">
        <v>30</v>
      </c>
      <c r="E1751" t="s">
        <v>36</v>
      </c>
      <c r="F1751" t="s">
        <v>40</v>
      </c>
      <c r="G1751">
        <v>30150</v>
      </c>
      <c r="H1751" t="s">
        <v>41</v>
      </c>
      <c r="I1751" t="s">
        <v>44</v>
      </c>
      <c r="J1751">
        <v>838319</v>
      </c>
      <c r="K1751">
        <v>2</v>
      </c>
      <c r="L1751">
        <v>1832</v>
      </c>
      <c r="M1751">
        <v>5</v>
      </c>
      <c r="N1751">
        <v>20492</v>
      </c>
      <c r="O1751">
        <v>14340</v>
      </c>
      <c r="P1751">
        <v>9084</v>
      </c>
      <c r="Q1751" t="s">
        <v>46</v>
      </c>
      <c r="R1751" t="s">
        <v>51</v>
      </c>
      <c r="S1751" t="s">
        <v>54</v>
      </c>
      <c r="T1751">
        <v>4</v>
      </c>
    </row>
    <row r="1752" spans="1:20" x14ac:dyDescent="0.2">
      <c r="A1752" s="4">
        <f t="shared" si="27"/>
        <v>45803</v>
      </c>
      <c r="B1752" t="s">
        <v>21</v>
      </c>
      <c r="C1752" t="s">
        <v>25</v>
      </c>
      <c r="D1752" t="s">
        <v>28</v>
      </c>
      <c r="E1752" t="s">
        <v>35</v>
      </c>
      <c r="F1752" t="s">
        <v>40</v>
      </c>
      <c r="G1752">
        <v>80494</v>
      </c>
      <c r="H1752" t="s">
        <v>42</v>
      </c>
      <c r="I1752" t="s">
        <v>45</v>
      </c>
      <c r="J1752">
        <v>267744</v>
      </c>
      <c r="K1752">
        <v>1</v>
      </c>
      <c r="L1752">
        <v>3746</v>
      </c>
      <c r="M1752">
        <v>5</v>
      </c>
      <c r="N1752">
        <v>44898</v>
      </c>
      <c r="O1752">
        <v>1397</v>
      </c>
      <c r="P1752">
        <v>-1379</v>
      </c>
      <c r="Q1752" t="s">
        <v>48</v>
      </c>
      <c r="R1752" t="s">
        <v>51</v>
      </c>
      <c r="S1752" t="s">
        <v>53</v>
      </c>
      <c r="T1752">
        <v>2</v>
      </c>
    </row>
    <row r="1753" spans="1:20" x14ac:dyDescent="0.2">
      <c r="A1753" s="4">
        <f t="shared" si="27"/>
        <v>45803</v>
      </c>
      <c r="B1753" t="s">
        <v>21</v>
      </c>
      <c r="C1753" t="s">
        <v>25</v>
      </c>
      <c r="D1753" t="s">
        <v>33</v>
      </c>
      <c r="E1753" t="s">
        <v>36</v>
      </c>
      <c r="F1753" t="s">
        <v>38</v>
      </c>
      <c r="G1753">
        <v>13825</v>
      </c>
      <c r="H1753" t="s">
        <v>41</v>
      </c>
      <c r="I1753" t="s">
        <v>44</v>
      </c>
      <c r="J1753">
        <v>956844</v>
      </c>
      <c r="K1753">
        <v>4</v>
      </c>
      <c r="L1753">
        <v>1255</v>
      </c>
      <c r="M1753">
        <v>15</v>
      </c>
      <c r="N1753">
        <v>35972</v>
      </c>
      <c r="O1753">
        <v>17605</v>
      </c>
      <c r="P1753">
        <v>-1358</v>
      </c>
      <c r="Q1753" t="s">
        <v>47</v>
      </c>
      <c r="R1753" t="s">
        <v>51</v>
      </c>
      <c r="S1753" t="s">
        <v>54</v>
      </c>
      <c r="T1753">
        <v>1</v>
      </c>
    </row>
    <row r="1754" spans="1:20" x14ac:dyDescent="0.2">
      <c r="A1754" s="4">
        <f t="shared" si="27"/>
        <v>45804</v>
      </c>
      <c r="B1754" t="s">
        <v>23</v>
      </c>
      <c r="C1754" t="s">
        <v>24</v>
      </c>
      <c r="D1754" t="s">
        <v>31</v>
      </c>
      <c r="E1754" t="s">
        <v>35</v>
      </c>
      <c r="F1754" t="s">
        <v>37</v>
      </c>
      <c r="G1754">
        <v>60368</v>
      </c>
      <c r="H1754" t="s">
        <v>41</v>
      </c>
      <c r="I1754" t="s">
        <v>44</v>
      </c>
      <c r="J1754">
        <v>297311</v>
      </c>
      <c r="K1754">
        <v>8</v>
      </c>
      <c r="L1754">
        <v>4025</v>
      </c>
      <c r="M1754">
        <v>20</v>
      </c>
      <c r="N1754">
        <v>38850</v>
      </c>
      <c r="O1754">
        <v>19749</v>
      </c>
      <c r="P1754">
        <v>15969</v>
      </c>
      <c r="Q1754" t="s">
        <v>47</v>
      </c>
      <c r="R1754" t="s">
        <v>50</v>
      </c>
      <c r="S1754" t="s">
        <v>55</v>
      </c>
      <c r="T1754">
        <v>1</v>
      </c>
    </row>
    <row r="1755" spans="1:20" x14ac:dyDescent="0.2">
      <c r="A1755" s="4">
        <f t="shared" si="27"/>
        <v>45804</v>
      </c>
      <c r="B1755" t="s">
        <v>20</v>
      </c>
      <c r="C1755" t="s">
        <v>24</v>
      </c>
      <c r="D1755" t="s">
        <v>32</v>
      </c>
      <c r="E1755" t="s">
        <v>36</v>
      </c>
      <c r="F1755" t="s">
        <v>38</v>
      </c>
      <c r="G1755">
        <v>24800</v>
      </c>
      <c r="H1755" t="s">
        <v>41</v>
      </c>
      <c r="I1755" t="s">
        <v>44</v>
      </c>
      <c r="J1755">
        <v>425948</v>
      </c>
      <c r="K1755">
        <v>6</v>
      </c>
      <c r="L1755">
        <v>2296</v>
      </c>
      <c r="M1755">
        <v>5</v>
      </c>
      <c r="N1755">
        <v>24840</v>
      </c>
      <c r="O1755">
        <v>15606</v>
      </c>
      <c r="P1755">
        <v>10541</v>
      </c>
      <c r="Q1755" t="s">
        <v>46</v>
      </c>
      <c r="R1755" t="s">
        <v>52</v>
      </c>
      <c r="S1755" t="s">
        <v>53</v>
      </c>
      <c r="T1755">
        <v>4</v>
      </c>
    </row>
    <row r="1756" spans="1:20" x14ac:dyDescent="0.2">
      <c r="A1756" s="4">
        <f t="shared" si="27"/>
        <v>45804</v>
      </c>
      <c r="B1756" t="s">
        <v>22</v>
      </c>
      <c r="C1756" t="s">
        <v>27</v>
      </c>
      <c r="D1756" t="s">
        <v>28</v>
      </c>
      <c r="E1756" t="s">
        <v>36</v>
      </c>
      <c r="F1756" t="s">
        <v>39</v>
      </c>
      <c r="G1756">
        <v>85535</v>
      </c>
      <c r="H1756" t="s">
        <v>41</v>
      </c>
      <c r="I1756" t="s">
        <v>43</v>
      </c>
      <c r="J1756">
        <v>686015</v>
      </c>
      <c r="K1756">
        <v>2</v>
      </c>
      <c r="L1756">
        <v>4469</v>
      </c>
      <c r="M1756">
        <v>5</v>
      </c>
      <c r="N1756">
        <v>30638</v>
      </c>
      <c r="O1756">
        <v>2777</v>
      </c>
      <c r="P1756">
        <v>11985</v>
      </c>
      <c r="Q1756" t="s">
        <v>48</v>
      </c>
      <c r="R1756" t="s">
        <v>52</v>
      </c>
      <c r="S1756" t="s">
        <v>56</v>
      </c>
      <c r="T1756">
        <v>5</v>
      </c>
    </row>
    <row r="1757" spans="1:20" x14ac:dyDescent="0.2">
      <c r="A1757" s="4">
        <f t="shared" si="27"/>
        <v>45804</v>
      </c>
      <c r="B1757" t="s">
        <v>21</v>
      </c>
      <c r="C1757" t="s">
        <v>25</v>
      </c>
      <c r="D1757" t="s">
        <v>28</v>
      </c>
      <c r="E1757" t="s">
        <v>36</v>
      </c>
      <c r="F1757" t="s">
        <v>39</v>
      </c>
      <c r="G1757">
        <v>96390</v>
      </c>
      <c r="H1757" t="s">
        <v>42</v>
      </c>
      <c r="I1757" t="s">
        <v>43</v>
      </c>
      <c r="J1757">
        <v>596990</v>
      </c>
      <c r="K1757">
        <v>5</v>
      </c>
      <c r="L1757">
        <v>3559</v>
      </c>
      <c r="M1757">
        <v>5</v>
      </c>
      <c r="N1757">
        <v>5334</v>
      </c>
      <c r="O1757">
        <v>5060</v>
      </c>
      <c r="P1757">
        <v>3803</v>
      </c>
      <c r="Q1757" t="s">
        <v>47</v>
      </c>
      <c r="R1757" t="s">
        <v>51</v>
      </c>
      <c r="S1757" t="s">
        <v>55</v>
      </c>
      <c r="T1757">
        <v>1</v>
      </c>
    </row>
    <row r="1758" spans="1:20" x14ac:dyDescent="0.2">
      <c r="A1758" s="4">
        <f t="shared" si="27"/>
        <v>45804</v>
      </c>
      <c r="B1758" t="s">
        <v>22</v>
      </c>
      <c r="C1758" t="s">
        <v>25</v>
      </c>
      <c r="D1758" t="s">
        <v>29</v>
      </c>
      <c r="E1758" t="s">
        <v>35</v>
      </c>
      <c r="F1758" t="s">
        <v>39</v>
      </c>
      <c r="G1758">
        <v>85017</v>
      </c>
      <c r="H1758" t="s">
        <v>41</v>
      </c>
      <c r="I1758" t="s">
        <v>45</v>
      </c>
      <c r="J1758">
        <v>368584</v>
      </c>
      <c r="K1758">
        <v>9</v>
      </c>
      <c r="L1758">
        <v>2677</v>
      </c>
      <c r="M1758">
        <v>15</v>
      </c>
      <c r="N1758">
        <v>2711</v>
      </c>
      <c r="O1758">
        <v>21338</v>
      </c>
      <c r="P1758">
        <v>18862</v>
      </c>
      <c r="Q1758" t="s">
        <v>48</v>
      </c>
      <c r="R1758" t="s">
        <v>50</v>
      </c>
      <c r="S1758" t="s">
        <v>55</v>
      </c>
      <c r="T1758">
        <v>2</v>
      </c>
    </row>
    <row r="1759" spans="1:20" x14ac:dyDescent="0.2">
      <c r="A1759" s="4">
        <f t="shared" si="27"/>
        <v>45804</v>
      </c>
      <c r="B1759" t="s">
        <v>22</v>
      </c>
      <c r="C1759" t="s">
        <v>27</v>
      </c>
      <c r="D1759" t="s">
        <v>31</v>
      </c>
      <c r="E1759" t="s">
        <v>34</v>
      </c>
      <c r="F1759" t="s">
        <v>37</v>
      </c>
      <c r="G1759">
        <v>58505</v>
      </c>
      <c r="H1759" t="s">
        <v>41</v>
      </c>
      <c r="I1759" t="s">
        <v>43</v>
      </c>
      <c r="J1759">
        <v>852833</v>
      </c>
      <c r="K1759">
        <v>6</v>
      </c>
      <c r="L1759">
        <v>4056</v>
      </c>
      <c r="M1759">
        <v>10</v>
      </c>
      <c r="N1759">
        <v>11104</v>
      </c>
      <c r="O1759">
        <v>29098</v>
      </c>
      <c r="P1759">
        <v>-4674</v>
      </c>
      <c r="Q1759" t="s">
        <v>49</v>
      </c>
      <c r="R1759" t="s">
        <v>50</v>
      </c>
      <c r="S1759" t="s">
        <v>54</v>
      </c>
      <c r="T1759">
        <v>2</v>
      </c>
    </row>
    <row r="1760" spans="1:20" x14ac:dyDescent="0.2">
      <c r="A1760" s="4">
        <f t="shared" si="27"/>
        <v>45804</v>
      </c>
      <c r="B1760" t="s">
        <v>20</v>
      </c>
      <c r="C1760" t="s">
        <v>26</v>
      </c>
      <c r="D1760" t="s">
        <v>30</v>
      </c>
      <c r="E1760" t="s">
        <v>34</v>
      </c>
      <c r="F1760" t="s">
        <v>39</v>
      </c>
      <c r="G1760">
        <v>67899</v>
      </c>
      <c r="H1760" t="s">
        <v>41</v>
      </c>
      <c r="I1760" t="s">
        <v>44</v>
      </c>
      <c r="J1760">
        <v>560776</v>
      </c>
      <c r="K1760">
        <v>6</v>
      </c>
      <c r="L1760">
        <v>2550</v>
      </c>
      <c r="M1760">
        <v>20</v>
      </c>
      <c r="N1760">
        <v>7710</v>
      </c>
      <c r="O1760">
        <v>17277</v>
      </c>
      <c r="P1760">
        <v>15645</v>
      </c>
      <c r="Q1760" t="s">
        <v>46</v>
      </c>
      <c r="R1760" t="s">
        <v>50</v>
      </c>
      <c r="S1760" t="s">
        <v>56</v>
      </c>
      <c r="T1760">
        <v>2</v>
      </c>
    </row>
    <row r="1761" spans="1:20" x14ac:dyDescent="0.2">
      <c r="A1761" s="4">
        <f t="shared" si="27"/>
        <v>45804</v>
      </c>
      <c r="B1761" t="s">
        <v>20</v>
      </c>
      <c r="C1761" t="s">
        <v>25</v>
      </c>
      <c r="D1761" t="s">
        <v>30</v>
      </c>
      <c r="E1761" t="s">
        <v>34</v>
      </c>
      <c r="F1761" t="s">
        <v>37</v>
      </c>
      <c r="G1761">
        <v>92782</v>
      </c>
      <c r="H1761" t="s">
        <v>41</v>
      </c>
      <c r="I1761" t="s">
        <v>43</v>
      </c>
      <c r="J1761">
        <v>243802</v>
      </c>
      <c r="K1761">
        <v>7</v>
      </c>
      <c r="L1761">
        <v>2489</v>
      </c>
      <c r="M1761">
        <v>15</v>
      </c>
      <c r="N1761">
        <v>32351</v>
      </c>
      <c r="O1761">
        <v>23112</v>
      </c>
      <c r="P1761">
        <v>-2073</v>
      </c>
      <c r="Q1761" t="s">
        <v>46</v>
      </c>
      <c r="R1761" t="s">
        <v>52</v>
      </c>
      <c r="S1761" t="s">
        <v>53</v>
      </c>
      <c r="T1761">
        <v>1</v>
      </c>
    </row>
    <row r="1762" spans="1:20" x14ac:dyDescent="0.2">
      <c r="A1762" s="4">
        <f t="shared" si="27"/>
        <v>45804</v>
      </c>
      <c r="B1762" t="s">
        <v>21</v>
      </c>
      <c r="C1762" t="s">
        <v>25</v>
      </c>
      <c r="D1762" t="s">
        <v>30</v>
      </c>
      <c r="E1762" t="s">
        <v>36</v>
      </c>
      <c r="F1762" t="s">
        <v>38</v>
      </c>
      <c r="G1762">
        <v>32601</v>
      </c>
      <c r="H1762" t="s">
        <v>42</v>
      </c>
      <c r="I1762" t="s">
        <v>44</v>
      </c>
      <c r="J1762">
        <v>164792</v>
      </c>
      <c r="K1762">
        <v>5</v>
      </c>
      <c r="L1762">
        <v>1054</v>
      </c>
      <c r="M1762">
        <v>5</v>
      </c>
      <c r="N1762">
        <v>44694</v>
      </c>
      <c r="O1762">
        <v>13630</v>
      </c>
      <c r="P1762">
        <v>8527</v>
      </c>
      <c r="Q1762" t="s">
        <v>49</v>
      </c>
      <c r="R1762" t="s">
        <v>50</v>
      </c>
      <c r="S1762" t="s">
        <v>56</v>
      </c>
      <c r="T1762">
        <v>3</v>
      </c>
    </row>
    <row r="1763" spans="1:20" x14ac:dyDescent="0.2">
      <c r="A1763" s="4">
        <f t="shared" si="27"/>
        <v>45804</v>
      </c>
      <c r="B1763" t="s">
        <v>20</v>
      </c>
      <c r="C1763" t="s">
        <v>26</v>
      </c>
      <c r="D1763" t="s">
        <v>32</v>
      </c>
      <c r="E1763" t="s">
        <v>35</v>
      </c>
      <c r="F1763" t="s">
        <v>38</v>
      </c>
      <c r="G1763">
        <v>20677</v>
      </c>
      <c r="H1763" t="s">
        <v>41</v>
      </c>
      <c r="I1763" t="s">
        <v>44</v>
      </c>
      <c r="J1763">
        <v>776740</v>
      </c>
      <c r="K1763">
        <v>3</v>
      </c>
      <c r="L1763">
        <v>765</v>
      </c>
      <c r="M1763">
        <v>10</v>
      </c>
      <c r="N1763">
        <v>17977</v>
      </c>
      <c r="O1763">
        <v>18158</v>
      </c>
      <c r="P1763">
        <v>13492</v>
      </c>
      <c r="Q1763" t="s">
        <v>47</v>
      </c>
      <c r="R1763" t="s">
        <v>51</v>
      </c>
      <c r="S1763" t="s">
        <v>54</v>
      </c>
      <c r="T1763">
        <v>1</v>
      </c>
    </row>
    <row r="1764" spans="1:20" x14ac:dyDescent="0.2">
      <c r="A1764" s="4">
        <f t="shared" si="27"/>
        <v>45804</v>
      </c>
      <c r="B1764" t="s">
        <v>20</v>
      </c>
      <c r="C1764" t="s">
        <v>25</v>
      </c>
      <c r="D1764" t="s">
        <v>31</v>
      </c>
      <c r="E1764" t="s">
        <v>36</v>
      </c>
      <c r="F1764" t="s">
        <v>37</v>
      </c>
      <c r="G1764">
        <v>39552</v>
      </c>
      <c r="H1764" t="s">
        <v>41</v>
      </c>
      <c r="I1764" t="s">
        <v>43</v>
      </c>
      <c r="J1764">
        <v>915404</v>
      </c>
      <c r="K1764">
        <v>3</v>
      </c>
      <c r="L1764">
        <v>1422</v>
      </c>
      <c r="M1764">
        <v>5</v>
      </c>
      <c r="N1764">
        <v>45096</v>
      </c>
      <c r="O1764">
        <v>1339</v>
      </c>
      <c r="P1764">
        <v>-3036</v>
      </c>
      <c r="Q1764" t="s">
        <v>46</v>
      </c>
      <c r="R1764" t="s">
        <v>50</v>
      </c>
      <c r="S1764" t="s">
        <v>55</v>
      </c>
      <c r="T1764">
        <v>1</v>
      </c>
    </row>
    <row r="1765" spans="1:20" x14ac:dyDescent="0.2">
      <c r="A1765" s="4">
        <f t="shared" si="27"/>
        <v>45804</v>
      </c>
      <c r="B1765" t="s">
        <v>20</v>
      </c>
      <c r="C1765" t="s">
        <v>25</v>
      </c>
      <c r="D1765" t="s">
        <v>31</v>
      </c>
      <c r="E1765" t="s">
        <v>35</v>
      </c>
      <c r="F1765" t="s">
        <v>38</v>
      </c>
      <c r="G1765">
        <v>97858</v>
      </c>
      <c r="H1765" t="s">
        <v>41</v>
      </c>
      <c r="I1765" t="s">
        <v>43</v>
      </c>
      <c r="J1765">
        <v>950817</v>
      </c>
      <c r="K1765">
        <v>5</v>
      </c>
      <c r="L1765">
        <v>2571</v>
      </c>
      <c r="M1765">
        <v>15</v>
      </c>
      <c r="N1765">
        <v>35099</v>
      </c>
      <c r="O1765">
        <v>17390</v>
      </c>
      <c r="P1765">
        <v>-541</v>
      </c>
      <c r="Q1765" t="s">
        <v>47</v>
      </c>
      <c r="R1765" t="s">
        <v>51</v>
      </c>
      <c r="S1765" t="s">
        <v>56</v>
      </c>
      <c r="T1765">
        <v>3</v>
      </c>
    </row>
    <row r="1766" spans="1:20" x14ac:dyDescent="0.2">
      <c r="A1766" s="4">
        <f t="shared" si="27"/>
        <v>45805</v>
      </c>
      <c r="B1766" t="s">
        <v>22</v>
      </c>
      <c r="C1766" t="s">
        <v>26</v>
      </c>
      <c r="D1766" t="s">
        <v>30</v>
      </c>
      <c r="E1766" t="s">
        <v>36</v>
      </c>
      <c r="F1766" t="s">
        <v>38</v>
      </c>
      <c r="G1766">
        <v>77891</v>
      </c>
      <c r="H1766" t="s">
        <v>42</v>
      </c>
      <c r="I1766" t="s">
        <v>43</v>
      </c>
      <c r="J1766">
        <v>745545</v>
      </c>
      <c r="K1766">
        <v>4</v>
      </c>
      <c r="L1766">
        <v>1033</v>
      </c>
      <c r="M1766">
        <v>0</v>
      </c>
      <c r="N1766">
        <v>5834</v>
      </c>
      <c r="O1766">
        <v>2296</v>
      </c>
      <c r="P1766">
        <v>16685</v>
      </c>
      <c r="Q1766" t="s">
        <v>46</v>
      </c>
      <c r="R1766" t="s">
        <v>52</v>
      </c>
      <c r="S1766" t="s">
        <v>53</v>
      </c>
      <c r="T1766">
        <v>3</v>
      </c>
    </row>
    <row r="1767" spans="1:20" x14ac:dyDescent="0.2">
      <c r="A1767" s="4">
        <f t="shared" si="27"/>
        <v>45805</v>
      </c>
      <c r="B1767" t="s">
        <v>21</v>
      </c>
      <c r="C1767" t="s">
        <v>26</v>
      </c>
      <c r="D1767" t="s">
        <v>30</v>
      </c>
      <c r="E1767" t="s">
        <v>35</v>
      </c>
      <c r="F1767" t="s">
        <v>37</v>
      </c>
      <c r="G1767">
        <v>84693</v>
      </c>
      <c r="H1767" t="s">
        <v>42</v>
      </c>
      <c r="I1767" t="s">
        <v>43</v>
      </c>
      <c r="J1767">
        <v>792473</v>
      </c>
      <c r="K1767">
        <v>5</v>
      </c>
      <c r="L1767">
        <v>4483</v>
      </c>
      <c r="M1767">
        <v>5</v>
      </c>
      <c r="N1767">
        <v>10899</v>
      </c>
      <c r="O1767">
        <v>1287</v>
      </c>
      <c r="P1767">
        <v>13138</v>
      </c>
      <c r="Q1767" t="s">
        <v>49</v>
      </c>
      <c r="R1767" t="s">
        <v>52</v>
      </c>
      <c r="S1767" t="s">
        <v>53</v>
      </c>
      <c r="T1767">
        <v>2</v>
      </c>
    </row>
    <row r="1768" spans="1:20" x14ac:dyDescent="0.2">
      <c r="A1768" s="4">
        <f t="shared" si="27"/>
        <v>45805</v>
      </c>
      <c r="B1768" t="s">
        <v>23</v>
      </c>
      <c r="C1768" t="s">
        <v>24</v>
      </c>
      <c r="D1768" t="s">
        <v>29</v>
      </c>
      <c r="E1768" t="s">
        <v>35</v>
      </c>
      <c r="F1768" t="s">
        <v>39</v>
      </c>
      <c r="G1768">
        <v>43292</v>
      </c>
      <c r="H1768" t="s">
        <v>41</v>
      </c>
      <c r="I1768" t="s">
        <v>45</v>
      </c>
      <c r="J1768">
        <v>241221</v>
      </c>
      <c r="K1768">
        <v>9</v>
      </c>
      <c r="L1768">
        <v>2193</v>
      </c>
      <c r="M1768">
        <v>10</v>
      </c>
      <c r="N1768">
        <v>41978</v>
      </c>
      <c r="O1768">
        <v>18276</v>
      </c>
      <c r="P1768">
        <v>-2919</v>
      </c>
      <c r="Q1768" t="s">
        <v>49</v>
      </c>
      <c r="R1768" t="s">
        <v>50</v>
      </c>
      <c r="S1768" t="s">
        <v>55</v>
      </c>
      <c r="T1768">
        <v>2</v>
      </c>
    </row>
    <row r="1769" spans="1:20" x14ac:dyDescent="0.2">
      <c r="A1769" s="4">
        <f t="shared" si="27"/>
        <v>45805</v>
      </c>
      <c r="B1769" t="s">
        <v>22</v>
      </c>
      <c r="C1769" t="s">
        <v>27</v>
      </c>
      <c r="D1769" t="s">
        <v>33</v>
      </c>
      <c r="E1769" t="s">
        <v>35</v>
      </c>
      <c r="F1769" t="s">
        <v>37</v>
      </c>
      <c r="G1769">
        <v>76097</v>
      </c>
      <c r="H1769" t="s">
        <v>41</v>
      </c>
      <c r="I1769" t="s">
        <v>43</v>
      </c>
      <c r="J1769">
        <v>679302</v>
      </c>
      <c r="K1769">
        <v>5</v>
      </c>
      <c r="L1769">
        <v>2551</v>
      </c>
      <c r="M1769">
        <v>20</v>
      </c>
      <c r="N1769">
        <v>26996</v>
      </c>
      <c r="O1769">
        <v>24374</v>
      </c>
      <c r="P1769">
        <v>7692</v>
      </c>
      <c r="Q1769" t="s">
        <v>47</v>
      </c>
      <c r="R1769" t="s">
        <v>52</v>
      </c>
      <c r="S1769" t="s">
        <v>54</v>
      </c>
      <c r="T1769">
        <v>2</v>
      </c>
    </row>
    <row r="1770" spans="1:20" x14ac:dyDescent="0.2">
      <c r="A1770" s="4">
        <f t="shared" si="27"/>
        <v>45805</v>
      </c>
      <c r="B1770" t="s">
        <v>20</v>
      </c>
      <c r="C1770" t="s">
        <v>27</v>
      </c>
      <c r="D1770" t="s">
        <v>33</v>
      </c>
      <c r="E1770" t="s">
        <v>36</v>
      </c>
      <c r="F1770" t="s">
        <v>40</v>
      </c>
      <c r="G1770">
        <v>83703</v>
      </c>
      <c r="H1770" t="s">
        <v>42</v>
      </c>
      <c r="I1770" t="s">
        <v>45</v>
      </c>
      <c r="J1770">
        <v>138402</v>
      </c>
      <c r="K1770">
        <v>4</v>
      </c>
      <c r="L1770">
        <v>4190</v>
      </c>
      <c r="M1770">
        <v>0</v>
      </c>
      <c r="N1770">
        <v>7804</v>
      </c>
      <c r="O1770">
        <v>9908</v>
      </c>
      <c r="P1770">
        <v>1281</v>
      </c>
      <c r="Q1770" t="s">
        <v>46</v>
      </c>
      <c r="R1770" t="s">
        <v>52</v>
      </c>
      <c r="S1770" t="s">
        <v>55</v>
      </c>
      <c r="T1770">
        <v>1</v>
      </c>
    </row>
    <row r="1771" spans="1:20" x14ac:dyDescent="0.2">
      <c r="A1771" s="4">
        <f t="shared" si="27"/>
        <v>45805</v>
      </c>
      <c r="B1771" t="s">
        <v>22</v>
      </c>
      <c r="C1771" t="s">
        <v>26</v>
      </c>
      <c r="D1771" t="s">
        <v>28</v>
      </c>
      <c r="E1771" t="s">
        <v>34</v>
      </c>
      <c r="F1771" t="s">
        <v>38</v>
      </c>
      <c r="G1771">
        <v>26184</v>
      </c>
      <c r="H1771" t="s">
        <v>41</v>
      </c>
      <c r="I1771" t="s">
        <v>44</v>
      </c>
      <c r="J1771">
        <v>883021</v>
      </c>
      <c r="K1771">
        <v>4</v>
      </c>
      <c r="L1771">
        <v>3331</v>
      </c>
      <c r="M1771">
        <v>5</v>
      </c>
      <c r="N1771">
        <v>9733</v>
      </c>
      <c r="O1771">
        <v>21663</v>
      </c>
      <c r="P1771">
        <v>19249</v>
      </c>
      <c r="Q1771" t="s">
        <v>46</v>
      </c>
      <c r="R1771" t="s">
        <v>50</v>
      </c>
      <c r="S1771" t="s">
        <v>56</v>
      </c>
      <c r="T1771">
        <v>5</v>
      </c>
    </row>
    <row r="1772" spans="1:20" x14ac:dyDescent="0.2">
      <c r="A1772" s="4">
        <f t="shared" si="27"/>
        <v>45805</v>
      </c>
      <c r="B1772" t="s">
        <v>20</v>
      </c>
      <c r="C1772" t="s">
        <v>26</v>
      </c>
      <c r="D1772" t="s">
        <v>28</v>
      </c>
      <c r="E1772" t="s">
        <v>36</v>
      </c>
      <c r="F1772" t="s">
        <v>37</v>
      </c>
      <c r="G1772">
        <v>99336</v>
      </c>
      <c r="H1772" t="s">
        <v>42</v>
      </c>
      <c r="I1772" t="s">
        <v>45</v>
      </c>
      <c r="J1772">
        <v>707205</v>
      </c>
      <c r="K1772">
        <v>1</v>
      </c>
      <c r="L1772">
        <v>4827</v>
      </c>
      <c r="M1772">
        <v>5</v>
      </c>
      <c r="N1772">
        <v>35020</v>
      </c>
      <c r="O1772">
        <v>19237</v>
      </c>
      <c r="P1772">
        <v>-2925</v>
      </c>
      <c r="Q1772" t="s">
        <v>48</v>
      </c>
      <c r="R1772" t="s">
        <v>52</v>
      </c>
      <c r="S1772" t="s">
        <v>54</v>
      </c>
      <c r="T1772">
        <v>4</v>
      </c>
    </row>
    <row r="1773" spans="1:20" x14ac:dyDescent="0.2">
      <c r="A1773" s="4">
        <f t="shared" si="27"/>
        <v>45805</v>
      </c>
      <c r="B1773" t="s">
        <v>20</v>
      </c>
      <c r="C1773" t="s">
        <v>25</v>
      </c>
      <c r="D1773" t="s">
        <v>31</v>
      </c>
      <c r="E1773" t="s">
        <v>36</v>
      </c>
      <c r="F1773" t="s">
        <v>38</v>
      </c>
      <c r="G1773">
        <v>71046</v>
      </c>
      <c r="H1773" t="s">
        <v>41</v>
      </c>
      <c r="I1773" t="s">
        <v>44</v>
      </c>
      <c r="J1773">
        <v>542773</v>
      </c>
      <c r="K1773">
        <v>4</v>
      </c>
      <c r="L1773">
        <v>3420</v>
      </c>
      <c r="M1773">
        <v>10</v>
      </c>
      <c r="N1773">
        <v>11190</v>
      </c>
      <c r="O1773">
        <v>1569</v>
      </c>
      <c r="P1773">
        <v>-972</v>
      </c>
      <c r="Q1773" t="s">
        <v>48</v>
      </c>
      <c r="R1773" t="s">
        <v>51</v>
      </c>
      <c r="S1773" t="s">
        <v>53</v>
      </c>
      <c r="T1773">
        <v>5</v>
      </c>
    </row>
    <row r="1774" spans="1:20" x14ac:dyDescent="0.2">
      <c r="A1774" s="4">
        <f t="shared" si="27"/>
        <v>45805</v>
      </c>
      <c r="B1774" t="s">
        <v>22</v>
      </c>
      <c r="C1774" t="s">
        <v>24</v>
      </c>
      <c r="D1774" t="s">
        <v>31</v>
      </c>
      <c r="E1774" t="s">
        <v>35</v>
      </c>
      <c r="F1774" t="s">
        <v>39</v>
      </c>
      <c r="G1774">
        <v>76741</v>
      </c>
      <c r="H1774" t="s">
        <v>41</v>
      </c>
      <c r="I1774" t="s">
        <v>45</v>
      </c>
      <c r="J1774">
        <v>460039</v>
      </c>
      <c r="K1774">
        <v>4</v>
      </c>
      <c r="L1774">
        <v>4667</v>
      </c>
      <c r="M1774">
        <v>0</v>
      </c>
      <c r="N1774">
        <v>16122</v>
      </c>
      <c r="O1774">
        <v>22102</v>
      </c>
      <c r="P1774">
        <v>-799</v>
      </c>
      <c r="Q1774" t="s">
        <v>46</v>
      </c>
      <c r="R1774" t="s">
        <v>50</v>
      </c>
      <c r="S1774" t="s">
        <v>54</v>
      </c>
      <c r="T1774">
        <v>3</v>
      </c>
    </row>
    <row r="1775" spans="1:20" x14ac:dyDescent="0.2">
      <c r="A1775" s="4">
        <f t="shared" si="27"/>
        <v>45805</v>
      </c>
      <c r="B1775" t="s">
        <v>21</v>
      </c>
      <c r="C1775" t="s">
        <v>24</v>
      </c>
      <c r="D1775" t="s">
        <v>32</v>
      </c>
      <c r="E1775" t="s">
        <v>35</v>
      </c>
      <c r="F1775" t="s">
        <v>38</v>
      </c>
      <c r="G1775">
        <v>71377</v>
      </c>
      <c r="H1775" t="s">
        <v>42</v>
      </c>
      <c r="I1775" t="s">
        <v>45</v>
      </c>
      <c r="J1775">
        <v>340416</v>
      </c>
      <c r="K1775">
        <v>9</v>
      </c>
      <c r="L1775">
        <v>1385</v>
      </c>
      <c r="M1775">
        <v>0</v>
      </c>
      <c r="N1775">
        <v>7827</v>
      </c>
      <c r="O1775">
        <v>26218</v>
      </c>
      <c r="P1775">
        <v>11155</v>
      </c>
      <c r="Q1775" t="s">
        <v>47</v>
      </c>
      <c r="R1775" t="s">
        <v>51</v>
      </c>
      <c r="S1775" t="s">
        <v>54</v>
      </c>
      <c r="T1775">
        <v>1</v>
      </c>
    </row>
    <row r="1776" spans="1:20" x14ac:dyDescent="0.2">
      <c r="A1776" s="4">
        <f t="shared" si="27"/>
        <v>45805</v>
      </c>
      <c r="B1776" t="s">
        <v>20</v>
      </c>
      <c r="C1776" t="s">
        <v>26</v>
      </c>
      <c r="D1776" t="s">
        <v>32</v>
      </c>
      <c r="E1776" t="s">
        <v>34</v>
      </c>
      <c r="F1776" t="s">
        <v>37</v>
      </c>
      <c r="G1776">
        <v>22039</v>
      </c>
      <c r="H1776" t="s">
        <v>41</v>
      </c>
      <c r="I1776" t="s">
        <v>44</v>
      </c>
      <c r="J1776">
        <v>755603</v>
      </c>
      <c r="K1776">
        <v>4</v>
      </c>
      <c r="L1776">
        <v>1958</v>
      </c>
      <c r="M1776">
        <v>0</v>
      </c>
      <c r="N1776">
        <v>21939</v>
      </c>
      <c r="O1776">
        <v>21056</v>
      </c>
      <c r="P1776">
        <v>9492</v>
      </c>
      <c r="Q1776" t="s">
        <v>49</v>
      </c>
      <c r="R1776" t="s">
        <v>52</v>
      </c>
      <c r="S1776" t="s">
        <v>56</v>
      </c>
      <c r="T1776">
        <v>1</v>
      </c>
    </row>
    <row r="1777" spans="1:20" x14ac:dyDescent="0.2">
      <c r="A1777" s="4">
        <f t="shared" si="27"/>
        <v>45805</v>
      </c>
      <c r="B1777" t="s">
        <v>21</v>
      </c>
      <c r="C1777" t="s">
        <v>25</v>
      </c>
      <c r="D1777" t="s">
        <v>33</v>
      </c>
      <c r="E1777" t="s">
        <v>34</v>
      </c>
      <c r="F1777" t="s">
        <v>39</v>
      </c>
      <c r="G1777">
        <v>55161</v>
      </c>
      <c r="H1777" t="s">
        <v>41</v>
      </c>
      <c r="I1777" t="s">
        <v>45</v>
      </c>
      <c r="J1777">
        <v>746943</v>
      </c>
      <c r="K1777">
        <v>7</v>
      </c>
      <c r="L1777">
        <v>4295</v>
      </c>
      <c r="M1777">
        <v>5</v>
      </c>
      <c r="N1777">
        <v>10484</v>
      </c>
      <c r="O1777">
        <v>29656</v>
      </c>
      <c r="P1777">
        <v>6370</v>
      </c>
      <c r="Q1777" t="s">
        <v>46</v>
      </c>
      <c r="R1777" t="s">
        <v>50</v>
      </c>
      <c r="S1777" t="s">
        <v>55</v>
      </c>
      <c r="T1777">
        <v>4</v>
      </c>
    </row>
    <row r="1778" spans="1:20" x14ac:dyDescent="0.2">
      <c r="A1778" s="4">
        <f t="shared" si="27"/>
        <v>45806</v>
      </c>
      <c r="B1778" t="s">
        <v>23</v>
      </c>
      <c r="C1778" t="s">
        <v>25</v>
      </c>
      <c r="D1778" t="s">
        <v>28</v>
      </c>
      <c r="E1778" t="s">
        <v>35</v>
      </c>
      <c r="F1778" t="s">
        <v>39</v>
      </c>
      <c r="G1778">
        <v>45006</v>
      </c>
      <c r="H1778" t="s">
        <v>41</v>
      </c>
      <c r="I1778" t="s">
        <v>44</v>
      </c>
      <c r="J1778">
        <v>233486</v>
      </c>
      <c r="K1778">
        <v>1</v>
      </c>
      <c r="L1778">
        <v>3655</v>
      </c>
      <c r="M1778">
        <v>0</v>
      </c>
      <c r="N1778">
        <v>29357</v>
      </c>
      <c r="O1778">
        <v>15815</v>
      </c>
      <c r="P1778">
        <v>-3744</v>
      </c>
      <c r="Q1778" t="s">
        <v>48</v>
      </c>
      <c r="R1778" t="s">
        <v>51</v>
      </c>
      <c r="S1778" t="s">
        <v>56</v>
      </c>
      <c r="T1778">
        <v>5</v>
      </c>
    </row>
    <row r="1779" spans="1:20" x14ac:dyDescent="0.2">
      <c r="A1779" s="4">
        <f t="shared" si="27"/>
        <v>45806</v>
      </c>
      <c r="B1779" t="s">
        <v>20</v>
      </c>
      <c r="C1779" t="s">
        <v>27</v>
      </c>
      <c r="D1779" t="s">
        <v>33</v>
      </c>
      <c r="E1779" t="s">
        <v>34</v>
      </c>
      <c r="F1779" t="s">
        <v>39</v>
      </c>
      <c r="G1779">
        <v>27544</v>
      </c>
      <c r="H1779" t="s">
        <v>42</v>
      </c>
      <c r="I1779" t="s">
        <v>43</v>
      </c>
      <c r="J1779">
        <v>234928</v>
      </c>
      <c r="K1779">
        <v>7</v>
      </c>
      <c r="L1779">
        <v>3910</v>
      </c>
      <c r="M1779">
        <v>5</v>
      </c>
      <c r="N1779">
        <v>9552</v>
      </c>
      <c r="O1779">
        <v>24375</v>
      </c>
      <c r="P1779">
        <v>19771</v>
      </c>
      <c r="Q1779" t="s">
        <v>49</v>
      </c>
      <c r="R1779" t="s">
        <v>50</v>
      </c>
      <c r="S1779" t="s">
        <v>53</v>
      </c>
      <c r="T1779">
        <v>3</v>
      </c>
    </row>
    <row r="1780" spans="1:20" x14ac:dyDescent="0.2">
      <c r="A1780" s="4">
        <f t="shared" si="27"/>
        <v>45806</v>
      </c>
      <c r="B1780" t="s">
        <v>21</v>
      </c>
      <c r="C1780" t="s">
        <v>27</v>
      </c>
      <c r="D1780" t="s">
        <v>33</v>
      </c>
      <c r="E1780" t="s">
        <v>34</v>
      </c>
      <c r="F1780" t="s">
        <v>40</v>
      </c>
      <c r="G1780">
        <v>22987</v>
      </c>
      <c r="H1780" t="s">
        <v>42</v>
      </c>
      <c r="I1780" t="s">
        <v>44</v>
      </c>
      <c r="J1780">
        <v>696087</v>
      </c>
      <c r="K1780">
        <v>2</v>
      </c>
      <c r="L1780">
        <v>4524</v>
      </c>
      <c r="M1780">
        <v>5</v>
      </c>
      <c r="N1780">
        <v>49119</v>
      </c>
      <c r="O1780">
        <v>7773</v>
      </c>
      <c r="P1780">
        <v>17354</v>
      </c>
      <c r="Q1780" t="s">
        <v>47</v>
      </c>
      <c r="R1780" t="s">
        <v>51</v>
      </c>
      <c r="S1780" t="s">
        <v>55</v>
      </c>
      <c r="T1780">
        <v>4</v>
      </c>
    </row>
    <row r="1781" spans="1:20" x14ac:dyDescent="0.2">
      <c r="A1781" s="4">
        <f t="shared" si="27"/>
        <v>45806</v>
      </c>
      <c r="B1781" t="s">
        <v>21</v>
      </c>
      <c r="C1781" t="s">
        <v>25</v>
      </c>
      <c r="D1781" t="s">
        <v>28</v>
      </c>
      <c r="E1781" t="s">
        <v>35</v>
      </c>
      <c r="F1781" t="s">
        <v>37</v>
      </c>
      <c r="G1781">
        <v>15239</v>
      </c>
      <c r="H1781" t="s">
        <v>41</v>
      </c>
      <c r="I1781" t="s">
        <v>45</v>
      </c>
      <c r="J1781">
        <v>344561</v>
      </c>
      <c r="K1781">
        <v>8</v>
      </c>
      <c r="L1781">
        <v>1062</v>
      </c>
      <c r="M1781">
        <v>0</v>
      </c>
      <c r="N1781">
        <v>3444</v>
      </c>
      <c r="O1781">
        <v>28904</v>
      </c>
      <c r="P1781">
        <v>-703</v>
      </c>
      <c r="Q1781" t="s">
        <v>46</v>
      </c>
      <c r="R1781" t="s">
        <v>51</v>
      </c>
      <c r="S1781" t="s">
        <v>54</v>
      </c>
      <c r="T1781">
        <v>1</v>
      </c>
    </row>
    <row r="1782" spans="1:20" x14ac:dyDescent="0.2">
      <c r="A1782" s="4">
        <f t="shared" si="27"/>
        <v>45806</v>
      </c>
      <c r="B1782" t="s">
        <v>23</v>
      </c>
      <c r="C1782" t="s">
        <v>27</v>
      </c>
      <c r="D1782" t="s">
        <v>32</v>
      </c>
      <c r="E1782" t="s">
        <v>36</v>
      </c>
      <c r="F1782" t="s">
        <v>37</v>
      </c>
      <c r="G1782">
        <v>54785</v>
      </c>
      <c r="H1782" t="s">
        <v>41</v>
      </c>
      <c r="I1782" t="s">
        <v>43</v>
      </c>
      <c r="J1782">
        <v>574551</v>
      </c>
      <c r="K1782">
        <v>1</v>
      </c>
      <c r="L1782">
        <v>4526</v>
      </c>
      <c r="M1782">
        <v>15</v>
      </c>
      <c r="N1782">
        <v>24406</v>
      </c>
      <c r="O1782">
        <v>19935</v>
      </c>
      <c r="P1782">
        <v>13540</v>
      </c>
      <c r="Q1782" t="s">
        <v>46</v>
      </c>
      <c r="R1782" t="s">
        <v>50</v>
      </c>
      <c r="S1782" t="s">
        <v>56</v>
      </c>
      <c r="T1782">
        <v>4</v>
      </c>
    </row>
    <row r="1783" spans="1:20" x14ac:dyDescent="0.2">
      <c r="A1783" s="4">
        <f t="shared" si="27"/>
        <v>45806</v>
      </c>
      <c r="B1783" t="s">
        <v>21</v>
      </c>
      <c r="C1783" t="s">
        <v>26</v>
      </c>
      <c r="D1783" t="s">
        <v>29</v>
      </c>
      <c r="E1783" t="s">
        <v>34</v>
      </c>
      <c r="F1783" t="s">
        <v>39</v>
      </c>
      <c r="G1783">
        <v>33358</v>
      </c>
      <c r="H1783" t="s">
        <v>41</v>
      </c>
      <c r="I1783" t="s">
        <v>45</v>
      </c>
      <c r="J1783">
        <v>746914</v>
      </c>
      <c r="K1783">
        <v>3</v>
      </c>
      <c r="L1783">
        <v>3471</v>
      </c>
      <c r="M1783">
        <v>20</v>
      </c>
      <c r="N1783">
        <v>26288</v>
      </c>
      <c r="O1783">
        <v>17493</v>
      </c>
      <c r="P1783">
        <v>7830</v>
      </c>
      <c r="Q1783" t="s">
        <v>49</v>
      </c>
      <c r="R1783" t="s">
        <v>51</v>
      </c>
      <c r="S1783" t="s">
        <v>54</v>
      </c>
      <c r="T1783">
        <v>2</v>
      </c>
    </row>
    <row r="1784" spans="1:20" x14ac:dyDescent="0.2">
      <c r="A1784" s="4">
        <f t="shared" si="27"/>
        <v>45806</v>
      </c>
      <c r="B1784" t="s">
        <v>21</v>
      </c>
      <c r="C1784" t="s">
        <v>25</v>
      </c>
      <c r="D1784" t="s">
        <v>29</v>
      </c>
      <c r="E1784" t="s">
        <v>35</v>
      </c>
      <c r="F1784" t="s">
        <v>38</v>
      </c>
      <c r="G1784">
        <v>92674</v>
      </c>
      <c r="H1784" t="s">
        <v>41</v>
      </c>
      <c r="I1784" t="s">
        <v>43</v>
      </c>
      <c r="J1784">
        <v>754839</v>
      </c>
      <c r="K1784">
        <v>8</v>
      </c>
      <c r="L1784">
        <v>844</v>
      </c>
      <c r="M1784">
        <v>20</v>
      </c>
      <c r="N1784">
        <v>9793</v>
      </c>
      <c r="O1784">
        <v>4650</v>
      </c>
      <c r="P1784">
        <v>17241</v>
      </c>
      <c r="Q1784" t="s">
        <v>49</v>
      </c>
      <c r="R1784" t="s">
        <v>50</v>
      </c>
      <c r="S1784" t="s">
        <v>56</v>
      </c>
      <c r="T1784">
        <v>5</v>
      </c>
    </row>
    <row r="1785" spans="1:20" x14ac:dyDescent="0.2">
      <c r="A1785" s="4">
        <f t="shared" si="27"/>
        <v>45806</v>
      </c>
      <c r="B1785" t="s">
        <v>23</v>
      </c>
      <c r="C1785" t="s">
        <v>27</v>
      </c>
      <c r="D1785" t="s">
        <v>29</v>
      </c>
      <c r="E1785" t="s">
        <v>34</v>
      </c>
      <c r="F1785" t="s">
        <v>39</v>
      </c>
      <c r="G1785">
        <v>66450</v>
      </c>
      <c r="H1785" t="s">
        <v>42</v>
      </c>
      <c r="I1785" t="s">
        <v>44</v>
      </c>
      <c r="J1785">
        <v>683237</v>
      </c>
      <c r="K1785">
        <v>8</v>
      </c>
      <c r="L1785">
        <v>3216</v>
      </c>
      <c r="M1785">
        <v>15</v>
      </c>
      <c r="N1785">
        <v>8677</v>
      </c>
      <c r="O1785">
        <v>4219</v>
      </c>
      <c r="P1785">
        <v>-4960</v>
      </c>
      <c r="Q1785" t="s">
        <v>48</v>
      </c>
      <c r="R1785" t="s">
        <v>52</v>
      </c>
      <c r="S1785" t="s">
        <v>53</v>
      </c>
      <c r="T1785">
        <v>3</v>
      </c>
    </row>
    <row r="1786" spans="1:20" x14ac:dyDescent="0.2">
      <c r="A1786" s="4">
        <f t="shared" si="27"/>
        <v>45806</v>
      </c>
      <c r="B1786" t="s">
        <v>20</v>
      </c>
      <c r="C1786" t="s">
        <v>24</v>
      </c>
      <c r="D1786" t="s">
        <v>28</v>
      </c>
      <c r="E1786" t="s">
        <v>34</v>
      </c>
      <c r="F1786" t="s">
        <v>40</v>
      </c>
      <c r="G1786">
        <v>98520</v>
      </c>
      <c r="H1786" t="s">
        <v>42</v>
      </c>
      <c r="I1786" t="s">
        <v>43</v>
      </c>
      <c r="J1786">
        <v>665680</v>
      </c>
      <c r="K1786">
        <v>5</v>
      </c>
      <c r="L1786">
        <v>3178</v>
      </c>
      <c r="M1786">
        <v>0</v>
      </c>
      <c r="N1786">
        <v>42629</v>
      </c>
      <c r="O1786">
        <v>1731</v>
      </c>
      <c r="P1786">
        <v>8375</v>
      </c>
      <c r="Q1786" t="s">
        <v>47</v>
      </c>
      <c r="R1786" t="s">
        <v>51</v>
      </c>
      <c r="S1786" t="s">
        <v>53</v>
      </c>
      <c r="T1786">
        <v>2</v>
      </c>
    </row>
    <row r="1787" spans="1:20" x14ac:dyDescent="0.2">
      <c r="A1787" s="4">
        <f t="shared" si="27"/>
        <v>45806</v>
      </c>
      <c r="B1787" t="s">
        <v>21</v>
      </c>
      <c r="C1787" t="s">
        <v>25</v>
      </c>
      <c r="D1787" t="s">
        <v>30</v>
      </c>
      <c r="E1787" t="s">
        <v>35</v>
      </c>
      <c r="F1787" t="s">
        <v>39</v>
      </c>
      <c r="G1787">
        <v>38428</v>
      </c>
      <c r="H1787" t="s">
        <v>42</v>
      </c>
      <c r="I1787" t="s">
        <v>43</v>
      </c>
      <c r="J1787">
        <v>243542</v>
      </c>
      <c r="K1787">
        <v>5</v>
      </c>
      <c r="L1787">
        <v>2172</v>
      </c>
      <c r="M1787">
        <v>5</v>
      </c>
      <c r="N1787">
        <v>27498</v>
      </c>
      <c r="O1787">
        <v>13501</v>
      </c>
      <c r="P1787">
        <v>8177</v>
      </c>
      <c r="Q1787" t="s">
        <v>49</v>
      </c>
      <c r="R1787" t="s">
        <v>51</v>
      </c>
      <c r="S1787" t="s">
        <v>56</v>
      </c>
      <c r="T1787">
        <v>5</v>
      </c>
    </row>
    <row r="1788" spans="1:20" x14ac:dyDescent="0.2">
      <c r="A1788" s="4">
        <f t="shared" si="27"/>
        <v>45806</v>
      </c>
      <c r="B1788" t="s">
        <v>21</v>
      </c>
      <c r="C1788" t="s">
        <v>25</v>
      </c>
      <c r="D1788" t="s">
        <v>30</v>
      </c>
      <c r="E1788" t="s">
        <v>34</v>
      </c>
      <c r="F1788" t="s">
        <v>37</v>
      </c>
      <c r="G1788">
        <v>19096</v>
      </c>
      <c r="H1788" t="s">
        <v>41</v>
      </c>
      <c r="I1788" t="s">
        <v>43</v>
      </c>
      <c r="J1788">
        <v>769132</v>
      </c>
      <c r="K1788">
        <v>8</v>
      </c>
      <c r="L1788">
        <v>3627</v>
      </c>
      <c r="M1788">
        <v>10</v>
      </c>
      <c r="N1788">
        <v>15268</v>
      </c>
      <c r="O1788">
        <v>12235</v>
      </c>
      <c r="P1788">
        <v>-2141</v>
      </c>
      <c r="Q1788" t="s">
        <v>47</v>
      </c>
      <c r="R1788" t="s">
        <v>51</v>
      </c>
      <c r="S1788" t="s">
        <v>53</v>
      </c>
      <c r="T1788">
        <v>2</v>
      </c>
    </row>
    <row r="1789" spans="1:20" x14ac:dyDescent="0.2">
      <c r="A1789" s="4">
        <f t="shared" si="27"/>
        <v>45806</v>
      </c>
      <c r="B1789" t="s">
        <v>21</v>
      </c>
      <c r="C1789" t="s">
        <v>24</v>
      </c>
      <c r="D1789" t="s">
        <v>30</v>
      </c>
      <c r="E1789" t="s">
        <v>34</v>
      </c>
      <c r="F1789" t="s">
        <v>39</v>
      </c>
      <c r="G1789">
        <v>57582</v>
      </c>
      <c r="H1789" t="s">
        <v>41</v>
      </c>
      <c r="I1789" t="s">
        <v>45</v>
      </c>
      <c r="J1789">
        <v>782742</v>
      </c>
      <c r="K1789">
        <v>5</v>
      </c>
      <c r="L1789">
        <v>4453</v>
      </c>
      <c r="M1789">
        <v>15</v>
      </c>
      <c r="N1789">
        <v>12634</v>
      </c>
      <c r="O1789">
        <v>23077</v>
      </c>
      <c r="P1789">
        <v>-2538</v>
      </c>
      <c r="Q1789" t="s">
        <v>47</v>
      </c>
      <c r="R1789" t="s">
        <v>51</v>
      </c>
      <c r="S1789" t="s">
        <v>54</v>
      </c>
      <c r="T1789">
        <v>4</v>
      </c>
    </row>
    <row r="1790" spans="1:20" x14ac:dyDescent="0.2">
      <c r="A1790" s="4">
        <f t="shared" si="27"/>
        <v>45807</v>
      </c>
      <c r="B1790" t="s">
        <v>22</v>
      </c>
      <c r="C1790" t="s">
        <v>26</v>
      </c>
      <c r="D1790" t="s">
        <v>31</v>
      </c>
      <c r="E1790" t="s">
        <v>34</v>
      </c>
      <c r="F1790" t="s">
        <v>38</v>
      </c>
      <c r="G1790">
        <v>34536</v>
      </c>
      <c r="H1790" t="s">
        <v>42</v>
      </c>
      <c r="I1790" t="s">
        <v>43</v>
      </c>
      <c r="J1790">
        <v>592661</v>
      </c>
      <c r="K1790">
        <v>9</v>
      </c>
      <c r="L1790">
        <v>1619</v>
      </c>
      <c r="M1790">
        <v>20</v>
      </c>
      <c r="N1790">
        <v>8420</v>
      </c>
      <c r="O1790">
        <v>9759</v>
      </c>
      <c r="P1790">
        <v>-2963</v>
      </c>
      <c r="Q1790" t="s">
        <v>46</v>
      </c>
      <c r="R1790" t="s">
        <v>52</v>
      </c>
      <c r="S1790" t="s">
        <v>55</v>
      </c>
      <c r="T1790">
        <v>3</v>
      </c>
    </row>
    <row r="1791" spans="1:20" x14ac:dyDescent="0.2">
      <c r="A1791" s="4">
        <f t="shared" si="27"/>
        <v>45807</v>
      </c>
      <c r="B1791" t="s">
        <v>23</v>
      </c>
      <c r="C1791" t="s">
        <v>24</v>
      </c>
      <c r="D1791" t="s">
        <v>32</v>
      </c>
      <c r="E1791" t="s">
        <v>36</v>
      </c>
      <c r="F1791" t="s">
        <v>37</v>
      </c>
      <c r="G1791">
        <v>67395</v>
      </c>
      <c r="H1791" t="s">
        <v>41</v>
      </c>
      <c r="I1791" t="s">
        <v>44</v>
      </c>
      <c r="J1791">
        <v>447088</v>
      </c>
      <c r="K1791">
        <v>1</v>
      </c>
      <c r="L1791">
        <v>2412</v>
      </c>
      <c r="M1791">
        <v>20</v>
      </c>
      <c r="N1791">
        <v>6378</v>
      </c>
      <c r="O1791">
        <v>12240</v>
      </c>
      <c r="P1791">
        <v>5611</v>
      </c>
      <c r="Q1791" t="s">
        <v>49</v>
      </c>
      <c r="R1791" t="s">
        <v>50</v>
      </c>
      <c r="S1791" t="s">
        <v>56</v>
      </c>
      <c r="T1791">
        <v>4</v>
      </c>
    </row>
    <row r="1792" spans="1:20" x14ac:dyDescent="0.2">
      <c r="A1792" s="4">
        <f t="shared" si="27"/>
        <v>45807</v>
      </c>
      <c r="B1792" t="s">
        <v>22</v>
      </c>
      <c r="C1792" t="s">
        <v>25</v>
      </c>
      <c r="D1792" t="s">
        <v>32</v>
      </c>
      <c r="E1792" t="s">
        <v>36</v>
      </c>
      <c r="F1792" t="s">
        <v>38</v>
      </c>
      <c r="G1792">
        <v>78157</v>
      </c>
      <c r="H1792" t="s">
        <v>41</v>
      </c>
      <c r="I1792" t="s">
        <v>44</v>
      </c>
      <c r="J1792">
        <v>748340</v>
      </c>
      <c r="K1792">
        <v>5</v>
      </c>
      <c r="L1792">
        <v>3502</v>
      </c>
      <c r="M1792">
        <v>5</v>
      </c>
      <c r="N1792">
        <v>20046</v>
      </c>
      <c r="O1792">
        <v>6556</v>
      </c>
      <c r="P1792">
        <v>-3326</v>
      </c>
      <c r="Q1792" t="s">
        <v>49</v>
      </c>
      <c r="R1792" t="s">
        <v>50</v>
      </c>
      <c r="S1792" t="s">
        <v>54</v>
      </c>
      <c r="T1792">
        <v>4</v>
      </c>
    </row>
    <row r="1793" spans="1:20" x14ac:dyDescent="0.2">
      <c r="A1793" s="4">
        <f t="shared" si="27"/>
        <v>45807</v>
      </c>
      <c r="B1793" t="s">
        <v>23</v>
      </c>
      <c r="C1793" t="s">
        <v>26</v>
      </c>
      <c r="D1793" t="s">
        <v>31</v>
      </c>
      <c r="E1793" t="s">
        <v>34</v>
      </c>
      <c r="F1793" t="s">
        <v>39</v>
      </c>
      <c r="G1793">
        <v>79484</v>
      </c>
      <c r="H1793" t="s">
        <v>42</v>
      </c>
      <c r="I1793" t="s">
        <v>44</v>
      </c>
      <c r="J1793">
        <v>573615</v>
      </c>
      <c r="K1793">
        <v>3</v>
      </c>
      <c r="L1793">
        <v>2762</v>
      </c>
      <c r="M1793">
        <v>20</v>
      </c>
      <c r="N1793">
        <v>2998</v>
      </c>
      <c r="O1793">
        <v>24488</v>
      </c>
      <c r="P1793">
        <v>11747</v>
      </c>
      <c r="Q1793" t="s">
        <v>48</v>
      </c>
      <c r="R1793" t="s">
        <v>50</v>
      </c>
      <c r="S1793" t="s">
        <v>56</v>
      </c>
      <c r="T1793">
        <v>5</v>
      </c>
    </row>
    <row r="1794" spans="1:20" x14ac:dyDescent="0.2">
      <c r="A1794" s="4">
        <f t="shared" si="27"/>
        <v>45807</v>
      </c>
      <c r="B1794" t="s">
        <v>20</v>
      </c>
      <c r="C1794" t="s">
        <v>27</v>
      </c>
      <c r="D1794" t="s">
        <v>33</v>
      </c>
      <c r="E1794" t="s">
        <v>35</v>
      </c>
      <c r="F1794" t="s">
        <v>37</v>
      </c>
      <c r="G1794">
        <v>11287</v>
      </c>
      <c r="H1794" t="s">
        <v>41</v>
      </c>
      <c r="I1794" t="s">
        <v>43</v>
      </c>
      <c r="J1794">
        <v>768944</v>
      </c>
      <c r="K1794">
        <v>3</v>
      </c>
      <c r="L1794">
        <v>1242</v>
      </c>
      <c r="M1794">
        <v>20</v>
      </c>
      <c r="N1794">
        <v>30757</v>
      </c>
      <c r="O1794">
        <v>28447</v>
      </c>
      <c r="P1794">
        <v>8547</v>
      </c>
      <c r="Q1794" t="s">
        <v>46</v>
      </c>
      <c r="R1794" t="s">
        <v>52</v>
      </c>
      <c r="S1794" t="s">
        <v>55</v>
      </c>
      <c r="T1794">
        <v>3</v>
      </c>
    </row>
    <row r="1795" spans="1:20" x14ac:dyDescent="0.2">
      <c r="A1795" s="4">
        <f t="shared" si="27"/>
        <v>45807</v>
      </c>
      <c r="B1795" t="s">
        <v>20</v>
      </c>
      <c r="C1795" t="s">
        <v>27</v>
      </c>
      <c r="D1795" t="s">
        <v>29</v>
      </c>
      <c r="E1795" t="s">
        <v>34</v>
      </c>
      <c r="F1795" t="s">
        <v>40</v>
      </c>
      <c r="G1795">
        <v>64510</v>
      </c>
      <c r="H1795" t="s">
        <v>42</v>
      </c>
      <c r="I1795" t="s">
        <v>44</v>
      </c>
      <c r="J1795">
        <v>778751</v>
      </c>
      <c r="K1795">
        <v>2</v>
      </c>
      <c r="L1795">
        <v>4653</v>
      </c>
      <c r="M1795">
        <v>5</v>
      </c>
      <c r="N1795">
        <v>6302</v>
      </c>
      <c r="O1795">
        <v>10549</v>
      </c>
      <c r="P1795">
        <v>11159</v>
      </c>
      <c r="Q1795" t="s">
        <v>49</v>
      </c>
      <c r="R1795" t="s">
        <v>52</v>
      </c>
      <c r="S1795" t="s">
        <v>53</v>
      </c>
      <c r="T1795">
        <v>3</v>
      </c>
    </row>
    <row r="1796" spans="1:20" x14ac:dyDescent="0.2">
      <c r="A1796" s="4">
        <f t="shared" si="27"/>
        <v>45807</v>
      </c>
      <c r="B1796" t="s">
        <v>21</v>
      </c>
      <c r="C1796" t="s">
        <v>27</v>
      </c>
      <c r="D1796" t="s">
        <v>30</v>
      </c>
      <c r="E1796" t="s">
        <v>34</v>
      </c>
      <c r="F1796" t="s">
        <v>37</v>
      </c>
      <c r="G1796">
        <v>33902</v>
      </c>
      <c r="H1796" t="s">
        <v>41</v>
      </c>
      <c r="I1796" t="s">
        <v>45</v>
      </c>
      <c r="J1796">
        <v>447520</v>
      </c>
      <c r="K1796">
        <v>3</v>
      </c>
      <c r="L1796">
        <v>2952</v>
      </c>
      <c r="M1796">
        <v>0</v>
      </c>
      <c r="N1796">
        <v>9830</v>
      </c>
      <c r="O1796">
        <v>8263</v>
      </c>
      <c r="P1796">
        <v>-2482</v>
      </c>
      <c r="Q1796" t="s">
        <v>49</v>
      </c>
      <c r="R1796" t="s">
        <v>50</v>
      </c>
      <c r="S1796" t="s">
        <v>55</v>
      </c>
      <c r="T1796">
        <v>4</v>
      </c>
    </row>
    <row r="1797" spans="1:20" x14ac:dyDescent="0.2">
      <c r="A1797" s="4">
        <f t="shared" si="27"/>
        <v>45807</v>
      </c>
      <c r="B1797" t="s">
        <v>23</v>
      </c>
      <c r="C1797" t="s">
        <v>25</v>
      </c>
      <c r="D1797" t="s">
        <v>29</v>
      </c>
      <c r="E1797" t="s">
        <v>36</v>
      </c>
      <c r="F1797" t="s">
        <v>38</v>
      </c>
      <c r="G1797">
        <v>66188</v>
      </c>
      <c r="H1797" t="s">
        <v>41</v>
      </c>
      <c r="I1797" t="s">
        <v>44</v>
      </c>
      <c r="J1797">
        <v>584423</v>
      </c>
      <c r="K1797">
        <v>7</v>
      </c>
      <c r="L1797">
        <v>3268</v>
      </c>
      <c r="M1797">
        <v>20</v>
      </c>
      <c r="N1797">
        <v>49666</v>
      </c>
      <c r="O1797">
        <v>15993</v>
      </c>
      <c r="P1797">
        <v>9183</v>
      </c>
      <c r="Q1797" t="s">
        <v>48</v>
      </c>
      <c r="R1797" t="s">
        <v>50</v>
      </c>
      <c r="S1797" t="s">
        <v>55</v>
      </c>
      <c r="T1797">
        <v>3</v>
      </c>
    </row>
    <row r="1798" spans="1:20" x14ac:dyDescent="0.2">
      <c r="A1798" s="4">
        <f t="shared" si="27"/>
        <v>45807</v>
      </c>
      <c r="B1798" t="s">
        <v>20</v>
      </c>
      <c r="C1798" t="s">
        <v>24</v>
      </c>
      <c r="D1798" t="s">
        <v>30</v>
      </c>
      <c r="E1798" t="s">
        <v>36</v>
      </c>
      <c r="F1798" t="s">
        <v>37</v>
      </c>
      <c r="G1798">
        <v>31164</v>
      </c>
      <c r="H1798" t="s">
        <v>41</v>
      </c>
      <c r="I1798" t="s">
        <v>43</v>
      </c>
      <c r="J1798">
        <v>990560</v>
      </c>
      <c r="K1798">
        <v>8</v>
      </c>
      <c r="L1798">
        <v>1282</v>
      </c>
      <c r="M1798">
        <v>0</v>
      </c>
      <c r="N1798">
        <v>20908</v>
      </c>
      <c r="O1798">
        <v>2071</v>
      </c>
      <c r="P1798">
        <v>3691</v>
      </c>
      <c r="Q1798" t="s">
        <v>48</v>
      </c>
      <c r="R1798" t="s">
        <v>52</v>
      </c>
      <c r="S1798" t="s">
        <v>56</v>
      </c>
      <c r="T1798">
        <v>1</v>
      </c>
    </row>
    <row r="1799" spans="1:20" x14ac:dyDescent="0.2">
      <c r="A1799" s="4">
        <f t="shared" si="27"/>
        <v>45807</v>
      </c>
      <c r="B1799" t="s">
        <v>23</v>
      </c>
      <c r="C1799" t="s">
        <v>26</v>
      </c>
      <c r="D1799" t="s">
        <v>29</v>
      </c>
      <c r="E1799" t="s">
        <v>36</v>
      </c>
      <c r="F1799" t="s">
        <v>40</v>
      </c>
      <c r="G1799">
        <v>91204</v>
      </c>
      <c r="H1799" t="s">
        <v>41</v>
      </c>
      <c r="I1799" t="s">
        <v>44</v>
      </c>
      <c r="J1799">
        <v>112097</v>
      </c>
      <c r="K1799">
        <v>8</v>
      </c>
      <c r="L1799">
        <v>596</v>
      </c>
      <c r="M1799">
        <v>10</v>
      </c>
      <c r="N1799">
        <v>48822</v>
      </c>
      <c r="O1799">
        <v>25357</v>
      </c>
      <c r="P1799">
        <v>-1947</v>
      </c>
      <c r="Q1799" t="s">
        <v>47</v>
      </c>
      <c r="R1799" t="s">
        <v>52</v>
      </c>
      <c r="S1799" t="s">
        <v>55</v>
      </c>
      <c r="T1799">
        <v>3</v>
      </c>
    </row>
    <row r="1800" spans="1:20" x14ac:dyDescent="0.2">
      <c r="A1800" s="4">
        <f t="shared" si="27"/>
        <v>45807</v>
      </c>
      <c r="B1800" t="s">
        <v>20</v>
      </c>
      <c r="C1800" t="s">
        <v>27</v>
      </c>
      <c r="D1800" t="s">
        <v>33</v>
      </c>
      <c r="E1800" t="s">
        <v>34</v>
      </c>
      <c r="F1800" t="s">
        <v>40</v>
      </c>
      <c r="G1800">
        <v>11772</v>
      </c>
      <c r="H1800" t="s">
        <v>41</v>
      </c>
      <c r="I1800" t="s">
        <v>43</v>
      </c>
      <c r="J1800">
        <v>479684</v>
      </c>
      <c r="K1800">
        <v>8</v>
      </c>
      <c r="L1800">
        <v>1086</v>
      </c>
      <c r="M1800">
        <v>0</v>
      </c>
      <c r="N1800">
        <v>8735</v>
      </c>
      <c r="O1800">
        <v>8445</v>
      </c>
      <c r="P1800">
        <v>13854</v>
      </c>
      <c r="Q1800" t="s">
        <v>46</v>
      </c>
      <c r="R1800" t="s">
        <v>51</v>
      </c>
      <c r="S1800" t="s">
        <v>53</v>
      </c>
      <c r="T1800">
        <v>4</v>
      </c>
    </row>
    <row r="1801" spans="1:20" x14ac:dyDescent="0.2">
      <c r="A1801" s="4">
        <f t="shared" si="27"/>
        <v>45807</v>
      </c>
      <c r="B1801" t="s">
        <v>22</v>
      </c>
      <c r="C1801" t="s">
        <v>26</v>
      </c>
      <c r="D1801" t="s">
        <v>29</v>
      </c>
      <c r="E1801" t="s">
        <v>34</v>
      </c>
      <c r="F1801" t="s">
        <v>40</v>
      </c>
      <c r="G1801">
        <v>63054</v>
      </c>
      <c r="H1801" t="s">
        <v>42</v>
      </c>
      <c r="I1801" t="s">
        <v>43</v>
      </c>
      <c r="J1801">
        <v>249911</v>
      </c>
      <c r="K1801">
        <v>1</v>
      </c>
      <c r="L1801">
        <v>2738</v>
      </c>
      <c r="M1801">
        <v>5</v>
      </c>
      <c r="N1801">
        <v>34898</v>
      </c>
      <c r="O1801">
        <v>6071</v>
      </c>
      <c r="P1801">
        <v>11962</v>
      </c>
      <c r="Q1801" t="s">
        <v>47</v>
      </c>
      <c r="R1801" t="s">
        <v>50</v>
      </c>
      <c r="S1801" t="s">
        <v>56</v>
      </c>
      <c r="T1801">
        <v>1</v>
      </c>
    </row>
    <row r="1802" spans="1:20" x14ac:dyDescent="0.2">
      <c r="A1802" s="4">
        <f t="shared" si="27"/>
        <v>45808</v>
      </c>
      <c r="B1802" t="s">
        <v>20</v>
      </c>
      <c r="C1802" t="s">
        <v>25</v>
      </c>
      <c r="D1802" t="s">
        <v>29</v>
      </c>
      <c r="E1802" t="s">
        <v>35</v>
      </c>
      <c r="F1802" t="s">
        <v>40</v>
      </c>
      <c r="G1802">
        <v>64878</v>
      </c>
      <c r="H1802" t="s">
        <v>42</v>
      </c>
      <c r="I1802" t="s">
        <v>44</v>
      </c>
      <c r="J1802">
        <v>222202</v>
      </c>
      <c r="K1802">
        <v>7</v>
      </c>
      <c r="L1802">
        <v>1416</v>
      </c>
      <c r="M1802">
        <v>5</v>
      </c>
      <c r="N1802">
        <v>47191</v>
      </c>
      <c r="O1802">
        <v>24754</v>
      </c>
      <c r="P1802">
        <v>8499</v>
      </c>
      <c r="Q1802" t="s">
        <v>48</v>
      </c>
      <c r="R1802" t="s">
        <v>50</v>
      </c>
      <c r="S1802" t="s">
        <v>53</v>
      </c>
      <c r="T1802">
        <v>1</v>
      </c>
    </row>
    <row r="1803" spans="1:20" x14ac:dyDescent="0.2">
      <c r="A1803" s="4">
        <f t="shared" si="27"/>
        <v>45808</v>
      </c>
      <c r="B1803" t="s">
        <v>22</v>
      </c>
      <c r="C1803" t="s">
        <v>27</v>
      </c>
      <c r="D1803" t="s">
        <v>28</v>
      </c>
      <c r="E1803" t="s">
        <v>34</v>
      </c>
      <c r="F1803" t="s">
        <v>38</v>
      </c>
      <c r="G1803">
        <v>42238</v>
      </c>
      <c r="H1803" t="s">
        <v>41</v>
      </c>
      <c r="I1803" t="s">
        <v>45</v>
      </c>
      <c r="J1803">
        <v>603635</v>
      </c>
      <c r="K1803">
        <v>2</v>
      </c>
      <c r="L1803">
        <v>3849</v>
      </c>
      <c r="M1803">
        <v>5</v>
      </c>
      <c r="N1803">
        <v>13609</v>
      </c>
      <c r="O1803">
        <v>3246</v>
      </c>
      <c r="P1803">
        <v>19411</v>
      </c>
      <c r="Q1803" t="s">
        <v>49</v>
      </c>
      <c r="R1803" t="s">
        <v>50</v>
      </c>
      <c r="S1803" t="s">
        <v>55</v>
      </c>
      <c r="T1803">
        <v>5</v>
      </c>
    </row>
    <row r="1804" spans="1:20" x14ac:dyDescent="0.2">
      <c r="A1804" s="4">
        <f t="shared" si="27"/>
        <v>45808</v>
      </c>
      <c r="B1804" t="s">
        <v>20</v>
      </c>
      <c r="C1804" t="s">
        <v>25</v>
      </c>
      <c r="D1804" t="s">
        <v>29</v>
      </c>
      <c r="E1804" t="s">
        <v>34</v>
      </c>
      <c r="F1804" t="s">
        <v>37</v>
      </c>
      <c r="G1804">
        <v>68293</v>
      </c>
      <c r="H1804" t="s">
        <v>41</v>
      </c>
      <c r="I1804" t="s">
        <v>45</v>
      </c>
      <c r="J1804">
        <v>314382</v>
      </c>
      <c r="K1804">
        <v>4</v>
      </c>
      <c r="L1804">
        <v>3086</v>
      </c>
      <c r="M1804">
        <v>20</v>
      </c>
      <c r="N1804">
        <v>45177</v>
      </c>
      <c r="O1804">
        <v>11747</v>
      </c>
      <c r="P1804">
        <v>10899</v>
      </c>
      <c r="Q1804" t="s">
        <v>49</v>
      </c>
      <c r="R1804" t="s">
        <v>50</v>
      </c>
      <c r="S1804" t="s">
        <v>55</v>
      </c>
      <c r="T1804">
        <v>4</v>
      </c>
    </row>
    <row r="1805" spans="1:20" x14ac:dyDescent="0.2">
      <c r="A1805" s="4">
        <f t="shared" si="27"/>
        <v>45808</v>
      </c>
      <c r="B1805" t="s">
        <v>21</v>
      </c>
      <c r="C1805" t="s">
        <v>24</v>
      </c>
      <c r="D1805" t="s">
        <v>28</v>
      </c>
      <c r="E1805" t="s">
        <v>36</v>
      </c>
      <c r="F1805" t="s">
        <v>39</v>
      </c>
      <c r="G1805">
        <v>91298</v>
      </c>
      <c r="H1805" t="s">
        <v>42</v>
      </c>
      <c r="I1805" t="s">
        <v>44</v>
      </c>
      <c r="J1805">
        <v>924125</v>
      </c>
      <c r="K1805">
        <v>5</v>
      </c>
      <c r="L1805">
        <v>4680</v>
      </c>
      <c r="M1805">
        <v>15</v>
      </c>
      <c r="N1805">
        <v>35954</v>
      </c>
      <c r="O1805">
        <v>11568</v>
      </c>
      <c r="P1805">
        <v>9738</v>
      </c>
      <c r="Q1805" t="s">
        <v>48</v>
      </c>
      <c r="R1805" t="s">
        <v>50</v>
      </c>
      <c r="S1805" t="s">
        <v>53</v>
      </c>
      <c r="T1805">
        <v>3</v>
      </c>
    </row>
    <row r="1806" spans="1:20" x14ac:dyDescent="0.2">
      <c r="A1806" s="4">
        <f t="shared" si="27"/>
        <v>45808</v>
      </c>
      <c r="B1806" t="s">
        <v>22</v>
      </c>
      <c r="C1806" t="s">
        <v>25</v>
      </c>
      <c r="D1806" t="s">
        <v>32</v>
      </c>
      <c r="E1806" t="s">
        <v>36</v>
      </c>
      <c r="F1806" t="s">
        <v>40</v>
      </c>
      <c r="G1806">
        <v>17213</v>
      </c>
      <c r="H1806" t="s">
        <v>42</v>
      </c>
      <c r="I1806" t="s">
        <v>43</v>
      </c>
      <c r="J1806">
        <v>414132</v>
      </c>
      <c r="K1806">
        <v>1</v>
      </c>
      <c r="L1806">
        <v>2988</v>
      </c>
      <c r="M1806">
        <v>20</v>
      </c>
      <c r="N1806">
        <v>39062</v>
      </c>
      <c r="O1806">
        <v>19304</v>
      </c>
      <c r="P1806">
        <v>9829</v>
      </c>
      <c r="Q1806" t="s">
        <v>47</v>
      </c>
      <c r="R1806" t="s">
        <v>51</v>
      </c>
      <c r="S1806" t="s">
        <v>56</v>
      </c>
      <c r="T1806">
        <v>1</v>
      </c>
    </row>
    <row r="1807" spans="1:20" x14ac:dyDescent="0.2">
      <c r="A1807" s="4">
        <f t="shared" ref="A1807:A1870" si="28">A1795+1</f>
        <v>45808</v>
      </c>
      <c r="B1807" t="s">
        <v>20</v>
      </c>
      <c r="C1807" t="s">
        <v>25</v>
      </c>
      <c r="D1807" t="s">
        <v>31</v>
      </c>
      <c r="E1807" t="s">
        <v>36</v>
      </c>
      <c r="F1807" t="s">
        <v>39</v>
      </c>
      <c r="G1807">
        <v>24941</v>
      </c>
      <c r="H1807" t="s">
        <v>41</v>
      </c>
      <c r="I1807" t="s">
        <v>44</v>
      </c>
      <c r="J1807">
        <v>149769</v>
      </c>
      <c r="K1807">
        <v>4</v>
      </c>
      <c r="L1807">
        <v>4293</v>
      </c>
      <c r="M1807">
        <v>0</v>
      </c>
      <c r="N1807">
        <v>42903</v>
      </c>
      <c r="O1807">
        <v>15249</v>
      </c>
      <c r="P1807">
        <v>17226</v>
      </c>
      <c r="Q1807" t="s">
        <v>47</v>
      </c>
      <c r="R1807" t="s">
        <v>52</v>
      </c>
      <c r="S1807" t="s">
        <v>55</v>
      </c>
      <c r="T1807">
        <v>4</v>
      </c>
    </row>
    <row r="1808" spans="1:20" x14ac:dyDescent="0.2">
      <c r="A1808" s="4">
        <f t="shared" si="28"/>
        <v>45808</v>
      </c>
      <c r="B1808" t="s">
        <v>21</v>
      </c>
      <c r="C1808" t="s">
        <v>24</v>
      </c>
      <c r="D1808" t="s">
        <v>29</v>
      </c>
      <c r="E1808" t="s">
        <v>36</v>
      </c>
      <c r="F1808" t="s">
        <v>39</v>
      </c>
      <c r="G1808">
        <v>25964</v>
      </c>
      <c r="H1808" t="s">
        <v>42</v>
      </c>
      <c r="I1808" t="s">
        <v>43</v>
      </c>
      <c r="J1808">
        <v>749764</v>
      </c>
      <c r="K1808">
        <v>4</v>
      </c>
      <c r="L1808">
        <v>3337</v>
      </c>
      <c r="M1808">
        <v>10</v>
      </c>
      <c r="N1808">
        <v>25599</v>
      </c>
      <c r="O1808">
        <v>23396</v>
      </c>
      <c r="P1808">
        <v>-3743</v>
      </c>
      <c r="Q1808" t="s">
        <v>48</v>
      </c>
      <c r="R1808" t="s">
        <v>51</v>
      </c>
      <c r="S1808" t="s">
        <v>54</v>
      </c>
      <c r="T1808">
        <v>5</v>
      </c>
    </row>
    <row r="1809" spans="1:20" x14ac:dyDescent="0.2">
      <c r="A1809" s="4">
        <f t="shared" si="28"/>
        <v>45808</v>
      </c>
      <c r="B1809" t="s">
        <v>22</v>
      </c>
      <c r="C1809" t="s">
        <v>26</v>
      </c>
      <c r="D1809" t="s">
        <v>32</v>
      </c>
      <c r="E1809" t="s">
        <v>36</v>
      </c>
      <c r="F1809" t="s">
        <v>37</v>
      </c>
      <c r="G1809">
        <v>36855</v>
      </c>
      <c r="H1809" t="s">
        <v>42</v>
      </c>
      <c r="I1809" t="s">
        <v>43</v>
      </c>
      <c r="J1809">
        <v>751554</v>
      </c>
      <c r="K1809">
        <v>9</v>
      </c>
      <c r="L1809">
        <v>2886</v>
      </c>
      <c r="M1809">
        <v>10</v>
      </c>
      <c r="N1809">
        <v>26373</v>
      </c>
      <c r="O1809">
        <v>9315</v>
      </c>
      <c r="P1809">
        <v>1635</v>
      </c>
      <c r="Q1809" t="s">
        <v>49</v>
      </c>
      <c r="R1809" t="s">
        <v>51</v>
      </c>
      <c r="S1809" t="s">
        <v>55</v>
      </c>
      <c r="T1809">
        <v>2</v>
      </c>
    </row>
    <row r="1810" spans="1:20" x14ac:dyDescent="0.2">
      <c r="A1810" s="4">
        <f t="shared" si="28"/>
        <v>45808</v>
      </c>
      <c r="B1810" t="s">
        <v>21</v>
      </c>
      <c r="C1810" t="s">
        <v>24</v>
      </c>
      <c r="D1810" t="s">
        <v>28</v>
      </c>
      <c r="E1810" t="s">
        <v>35</v>
      </c>
      <c r="F1810" t="s">
        <v>39</v>
      </c>
      <c r="G1810">
        <v>68769</v>
      </c>
      <c r="H1810" t="s">
        <v>42</v>
      </c>
      <c r="I1810" t="s">
        <v>43</v>
      </c>
      <c r="J1810">
        <v>233541</v>
      </c>
      <c r="K1810">
        <v>9</v>
      </c>
      <c r="L1810">
        <v>2341</v>
      </c>
      <c r="M1810">
        <v>10</v>
      </c>
      <c r="N1810">
        <v>13004</v>
      </c>
      <c r="O1810">
        <v>23727</v>
      </c>
      <c r="P1810">
        <v>-2028</v>
      </c>
      <c r="Q1810" t="s">
        <v>46</v>
      </c>
      <c r="R1810" t="s">
        <v>50</v>
      </c>
      <c r="S1810" t="s">
        <v>55</v>
      </c>
      <c r="T1810">
        <v>2</v>
      </c>
    </row>
    <row r="1811" spans="1:20" x14ac:dyDescent="0.2">
      <c r="A1811" s="4">
        <f t="shared" si="28"/>
        <v>45808</v>
      </c>
      <c r="B1811" t="s">
        <v>23</v>
      </c>
      <c r="C1811" t="s">
        <v>24</v>
      </c>
      <c r="D1811" t="s">
        <v>29</v>
      </c>
      <c r="E1811" t="s">
        <v>35</v>
      </c>
      <c r="F1811" t="s">
        <v>39</v>
      </c>
      <c r="G1811">
        <v>93504</v>
      </c>
      <c r="H1811" t="s">
        <v>41</v>
      </c>
      <c r="I1811" t="s">
        <v>45</v>
      </c>
      <c r="J1811">
        <v>505684</v>
      </c>
      <c r="K1811">
        <v>1</v>
      </c>
      <c r="L1811">
        <v>1702</v>
      </c>
      <c r="M1811">
        <v>10</v>
      </c>
      <c r="N1811">
        <v>44477</v>
      </c>
      <c r="O1811">
        <v>1074</v>
      </c>
      <c r="P1811">
        <v>41</v>
      </c>
      <c r="Q1811" t="s">
        <v>47</v>
      </c>
      <c r="R1811" t="s">
        <v>51</v>
      </c>
      <c r="S1811" t="s">
        <v>54</v>
      </c>
      <c r="T1811">
        <v>3</v>
      </c>
    </row>
    <row r="1812" spans="1:20" x14ac:dyDescent="0.2">
      <c r="A1812" s="4">
        <f t="shared" si="28"/>
        <v>45808</v>
      </c>
      <c r="B1812" t="s">
        <v>23</v>
      </c>
      <c r="C1812" t="s">
        <v>25</v>
      </c>
      <c r="D1812" t="s">
        <v>29</v>
      </c>
      <c r="E1812" t="s">
        <v>35</v>
      </c>
      <c r="F1812" t="s">
        <v>38</v>
      </c>
      <c r="G1812">
        <v>11046</v>
      </c>
      <c r="H1812" t="s">
        <v>42</v>
      </c>
      <c r="I1812" t="s">
        <v>45</v>
      </c>
      <c r="J1812">
        <v>594222</v>
      </c>
      <c r="K1812">
        <v>8</v>
      </c>
      <c r="L1812">
        <v>1229</v>
      </c>
      <c r="M1812">
        <v>15</v>
      </c>
      <c r="N1812">
        <v>31219</v>
      </c>
      <c r="O1812">
        <v>2988</v>
      </c>
      <c r="P1812">
        <v>18058</v>
      </c>
      <c r="Q1812" t="s">
        <v>46</v>
      </c>
      <c r="R1812" t="s">
        <v>51</v>
      </c>
      <c r="S1812" t="s">
        <v>56</v>
      </c>
      <c r="T1812">
        <v>2</v>
      </c>
    </row>
    <row r="1813" spans="1:20" x14ac:dyDescent="0.2">
      <c r="A1813" s="4">
        <f t="shared" si="28"/>
        <v>45808</v>
      </c>
      <c r="B1813" t="s">
        <v>22</v>
      </c>
      <c r="C1813" t="s">
        <v>26</v>
      </c>
      <c r="D1813" t="s">
        <v>33</v>
      </c>
      <c r="E1813" t="s">
        <v>36</v>
      </c>
      <c r="F1813" t="s">
        <v>39</v>
      </c>
      <c r="G1813">
        <v>24909</v>
      </c>
      <c r="H1813" t="s">
        <v>42</v>
      </c>
      <c r="I1813" t="s">
        <v>44</v>
      </c>
      <c r="J1813">
        <v>794385</v>
      </c>
      <c r="K1813">
        <v>4</v>
      </c>
      <c r="L1813">
        <v>816</v>
      </c>
      <c r="M1813">
        <v>10</v>
      </c>
      <c r="N1813">
        <v>4150</v>
      </c>
      <c r="O1813">
        <v>9348</v>
      </c>
      <c r="P1813">
        <v>15369</v>
      </c>
      <c r="Q1813" t="s">
        <v>49</v>
      </c>
      <c r="R1813" t="s">
        <v>50</v>
      </c>
      <c r="S1813" t="s">
        <v>56</v>
      </c>
      <c r="T1813">
        <v>1</v>
      </c>
    </row>
    <row r="1814" spans="1:20" x14ac:dyDescent="0.2">
      <c r="A1814" s="4">
        <f t="shared" si="28"/>
        <v>45809</v>
      </c>
      <c r="B1814" t="s">
        <v>20</v>
      </c>
      <c r="C1814" t="s">
        <v>27</v>
      </c>
      <c r="D1814" t="s">
        <v>32</v>
      </c>
      <c r="E1814" t="s">
        <v>36</v>
      </c>
      <c r="F1814" t="s">
        <v>37</v>
      </c>
      <c r="G1814">
        <v>89114</v>
      </c>
      <c r="H1814" t="s">
        <v>42</v>
      </c>
      <c r="I1814" t="s">
        <v>45</v>
      </c>
      <c r="J1814">
        <v>228237</v>
      </c>
      <c r="K1814">
        <v>4</v>
      </c>
      <c r="L1814">
        <v>575</v>
      </c>
      <c r="M1814">
        <v>20</v>
      </c>
      <c r="N1814">
        <v>25226</v>
      </c>
      <c r="O1814">
        <v>8287</v>
      </c>
      <c r="P1814">
        <v>-2012</v>
      </c>
      <c r="Q1814" t="s">
        <v>48</v>
      </c>
      <c r="R1814" t="s">
        <v>51</v>
      </c>
      <c r="S1814" t="s">
        <v>55</v>
      </c>
      <c r="T1814">
        <v>1</v>
      </c>
    </row>
    <row r="1815" spans="1:20" x14ac:dyDescent="0.2">
      <c r="A1815" s="4">
        <f t="shared" si="28"/>
        <v>45809</v>
      </c>
      <c r="B1815" t="s">
        <v>22</v>
      </c>
      <c r="C1815" t="s">
        <v>24</v>
      </c>
      <c r="D1815" t="s">
        <v>30</v>
      </c>
      <c r="E1815" t="s">
        <v>36</v>
      </c>
      <c r="F1815" t="s">
        <v>39</v>
      </c>
      <c r="G1815">
        <v>33368</v>
      </c>
      <c r="H1815" t="s">
        <v>42</v>
      </c>
      <c r="I1815" t="s">
        <v>43</v>
      </c>
      <c r="J1815">
        <v>496381</v>
      </c>
      <c r="K1815">
        <v>5</v>
      </c>
      <c r="L1815">
        <v>3546</v>
      </c>
      <c r="M1815">
        <v>10</v>
      </c>
      <c r="N1815">
        <v>16144</v>
      </c>
      <c r="O1815">
        <v>4083</v>
      </c>
      <c r="P1815">
        <v>9448</v>
      </c>
      <c r="Q1815" t="s">
        <v>47</v>
      </c>
      <c r="R1815" t="s">
        <v>51</v>
      </c>
      <c r="S1815" t="s">
        <v>54</v>
      </c>
      <c r="T1815">
        <v>4</v>
      </c>
    </row>
    <row r="1816" spans="1:20" x14ac:dyDescent="0.2">
      <c r="A1816" s="4">
        <f t="shared" si="28"/>
        <v>45809</v>
      </c>
      <c r="B1816" t="s">
        <v>21</v>
      </c>
      <c r="C1816" t="s">
        <v>26</v>
      </c>
      <c r="D1816" t="s">
        <v>30</v>
      </c>
      <c r="E1816" t="s">
        <v>35</v>
      </c>
      <c r="F1816" t="s">
        <v>37</v>
      </c>
      <c r="G1816">
        <v>81255</v>
      </c>
      <c r="H1816" t="s">
        <v>41</v>
      </c>
      <c r="I1816" t="s">
        <v>43</v>
      </c>
      <c r="J1816">
        <v>944035</v>
      </c>
      <c r="K1816">
        <v>2</v>
      </c>
      <c r="L1816">
        <v>703</v>
      </c>
      <c r="M1816">
        <v>5</v>
      </c>
      <c r="N1816">
        <v>28289</v>
      </c>
      <c r="O1816">
        <v>21202</v>
      </c>
      <c r="P1816">
        <v>-3476</v>
      </c>
      <c r="Q1816" t="s">
        <v>47</v>
      </c>
      <c r="R1816" t="s">
        <v>52</v>
      </c>
      <c r="S1816" t="s">
        <v>56</v>
      </c>
      <c r="T1816">
        <v>3</v>
      </c>
    </row>
    <row r="1817" spans="1:20" x14ac:dyDescent="0.2">
      <c r="A1817" s="4">
        <f t="shared" si="28"/>
        <v>45809</v>
      </c>
      <c r="B1817" t="s">
        <v>20</v>
      </c>
      <c r="C1817" t="s">
        <v>24</v>
      </c>
      <c r="D1817" t="s">
        <v>33</v>
      </c>
      <c r="E1817" t="s">
        <v>36</v>
      </c>
      <c r="F1817" t="s">
        <v>40</v>
      </c>
      <c r="G1817">
        <v>91496</v>
      </c>
      <c r="H1817" t="s">
        <v>42</v>
      </c>
      <c r="I1817" t="s">
        <v>44</v>
      </c>
      <c r="J1817">
        <v>307978</v>
      </c>
      <c r="K1817">
        <v>1</v>
      </c>
      <c r="L1817">
        <v>4788</v>
      </c>
      <c r="M1817">
        <v>0</v>
      </c>
      <c r="N1817">
        <v>22906</v>
      </c>
      <c r="O1817">
        <v>17166</v>
      </c>
      <c r="P1817">
        <v>1487</v>
      </c>
      <c r="Q1817" t="s">
        <v>49</v>
      </c>
      <c r="R1817" t="s">
        <v>50</v>
      </c>
      <c r="S1817" t="s">
        <v>54</v>
      </c>
      <c r="T1817">
        <v>4</v>
      </c>
    </row>
    <row r="1818" spans="1:20" x14ac:dyDescent="0.2">
      <c r="A1818" s="4">
        <f t="shared" si="28"/>
        <v>45809</v>
      </c>
      <c r="B1818" t="s">
        <v>23</v>
      </c>
      <c r="C1818" t="s">
        <v>24</v>
      </c>
      <c r="D1818" t="s">
        <v>28</v>
      </c>
      <c r="E1818" t="s">
        <v>35</v>
      </c>
      <c r="F1818" t="s">
        <v>39</v>
      </c>
      <c r="G1818">
        <v>99142</v>
      </c>
      <c r="H1818" t="s">
        <v>42</v>
      </c>
      <c r="I1818" t="s">
        <v>43</v>
      </c>
      <c r="J1818">
        <v>143251</v>
      </c>
      <c r="K1818">
        <v>5</v>
      </c>
      <c r="L1818">
        <v>4275</v>
      </c>
      <c r="M1818">
        <v>20</v>
      </c>
      <c r="N1818">
        <v>14458</v>
      </c>
      <c r="O1818">
        <v>29614</v>
      </c>
      <c r="P1818">
        <v>7645</v>
      </c>
      <c r="Q1818" t="s">
        <v>48</v>
      </c>
      <c r="R1818" t="s">
        <v>50</v>
      </c>
      <c r="S1818" t="s">
        <v>54</v>
      </c>
      <c r="T1818">
        <v>4</v>
      </c>
    </row>
    <row r="1819" spans="1:20" x14ac:dyDescent="0.2">
      <c r="A1819" s="4">
        <f t="shared" si="28"/>
        <v>45809</v>
      </c>
      <c r="B1819" t="s">
        <v>20</v>
      </c>
      <c r="C1819" t="s">
        <v>24</v>
      </c>
      <c r="D1819" t="s">
        <v>30</v>
      </c>
      <c r="E1819" t="s">
        <v>36</v>
      </c>
      <c r="F1819" t="s">
        <v>39</v>
      </c>
      <c r="G1819">
        <v>25624</v>
      </c>
      <c r="H1819" t="s">
        <v>42</v>
      </c>
      <c r="I1819" t="s">
        <v>44</v>
      </c>
      <c r="J1819">
        <v>409670</v>
      </c>
      <c r="K1819">
        <v>7</v>
      </c>
      <c r="L1819">
        <v>3444</v>
      </c>
      <c r="M1819">
        <v>15</v>
      </c>
      <c r="N1819">
        <v>40576</v>
      </c>
      <c r="O1819">
        <v>21075</v>
      </c>
      <c r="P1819">
        <v>7413</v>
      </c>
      <c r="Q1819" t="s">
        <v>47</v>
      </c>
      <c r="R1819" t="s">
        <v>51</v>
      </c>
      <c r="S1819" t="s">
        <v>54</v>
      </c>
      <c r="T1819">
        <v>3</v>
      </c>
    </row>
    <row r="1820" spans="1:20" x14ac:dyDescent="0.2">
      <c r="A1820" s="4">
        <f t="shared" si="28"/>
        <v>45809</v>
      </c>
      <c r="B1820" t="s">
        <v>23</v>
      </c>
      <c r="C1820" t="s">
        <v>24</v>
      </c>
      <c r="D1820" t="s">
        <v>30</v>
      </c>
      <c r="E1820" t="s">
        <v>34</v>
      </c>
      <c r="F1820" t="s">
        <v>39</v>
      </c>
      <c r="G1820">
        <v>20352</v>
      </c>
      <c r="H1820" t="s">
        <v>41</v>
      </c>
      <c r="I1820" t="s">
        <v>44</v>
      </c>
      <c r="J1820">
        <v>727022</v>
      </c>
      <c r="K1820">
        <v>9</v>
      </c>
      <c r="L1820">
        <v>4855</v>
      </c>
      <c r="M1820">
        <v>20</v>
      </c>
      <c r="N1820">
        <v>33435</v>
      </c>
      <c r="O1820">
        <v>13171</v>
      </c>
      <c r="P1820">
        <v>839</v>
      </c>
      <c r="Q1820" t="s">
        <v>49</v>
      </c>
      <c r="R1820" t="s">
        <v>50</v>
      </c>
      <c r="S1820" t="s">
        <v>54</v>
      </c>
      <c r="T1820">
        <v>4</v>
      </c>
    </row>
    <row r="1821" spans="1:20" x14ac:dyDescent="0.2">
      <c r="A1821" s="4">
        <f t="shared" si="28"/>
        <v>45809</v>
      </c>
      <c r="B1821" t="s">
        <v>20</v>
      </c>
      <c r="C1821" t="s">
        <v>25</v>
      </c>
      <c r="D1821" t="s">
        <v>31</v>
      </c>
      <c r="E1821" t="s">
        <v>35</v>
      </c>
      <c r="F1821" t="s">
        <v>40</v>
      </c>
      <c r="G1821">
        <v>90539</v>
      </c>
      <c r="H1821" t="s">
        <v>41</v>
      </c>
      <c r="I1821" t="s">
        <v>43</v>
      </c>
      <c r="J1821">
        <v>993974</v>
      </c>
      <c r="K1821">
        <v>2</v>
      </c>
      <c r="L1821">
        <v>3551</v>
      </c>
      <c r="M1821">
        <v>5</v>
      </c>
      <c r="N1821">
        <v>29994</v>
      </c>
      <c r="O1821">
        <v>14856</v>
      </c>
      <c r="P1821">
        <v>19827</v>
      </c>
      <c r="Q1821" t="s">
        <v>47</v>
      </c>
      <c r="R1821" t="s">
        <v>52</v>
      </c>
      <c r="S1821" t="s">
        <v>53</v>
      </c>
      <c r="T1821">
        <v>2</v>
      </c>
    </row>
    <row r="1822" spans="1:20" x14ac:dyDescent="0.2">
      <c r="A1822" s="4">
        <f t="shared" si="28"/>
        <v>45809</v>
      </c>
      <c r="B1822" t="s">
        <v>20</v>
      </c>
      <c r="C1822" t="s">
        <v>26</v>
      </c>
      <c r="D1822" t="s">
        <v>32</v>
      </c>
      <c r="E1822" t="s">
        <v>34</v>
      </c>
      <c r="F1822" t="s">
        <v>38</v>
      </c>
      <c r="G1822">
        <v>19223</v>
      </c>
      <c r="H1822" t="s">
        <v>41</v>
      </c>
      <c r="I1822" t="s">
        <v>45</v>
      </c>
      <c r="J1822">
        <v>335368</v>
      </c>
      <c r="K1822">
        <v>8</v>
      </c>
      <c r="L1822">
        <v>3163</v>
      </c>
      <c r="M1822">
        <v>10</v>
      </c>
      <c r="N1822">
        <v>9892</v>
      </c>
      <c r="O1822">
        <v>22623</v>
      </c>
      <c r="P1822">
        <v>672</v>
      </c>
      <c r="Q1822" t="s">
        <v>46</v>
      </c>
      <c r="R1822" t="s">
        <v>51</v>
      </c>
      <c r="S1822" t="s">
        <v>55</v>
      </c>
      <c r="T1822">
        <v>5</v>
      </c>
    </row>
    <row r="1823" spans="1:20" x14ac:dyDescent="0.2">
      <c r="A1823" s="4">
        <f t="shared" si="28"/>
        <v>45809</v>
      </c>
      <c r="B1823" t="s">
        <v>20</v>
      </c>
      <c r="C1823" t="s">
        <v>26</v>
      </c>
      <c r="D1823" t="s">
        <v>28</v>
      </c>
      <c r="E1823" t="s">
        <v>35</v>
      </c>
      <c r="F1823" t="s">
        <v>39</v>
      </c>
      <c r="G1823">
        <v>88254</v>
      </c>
      <c r="H1823" t="s">
        <v>42</v>
      </c>
      <c r="I1823" t="s">
        <v>43</v>
      </c>
      <c r="J1823">
        <v>653230</v>
      </c>
      <c r="K1823">
        <v>7</v>
      </c>
      <c r="L1823">
        <v>931</v>
      </c>
      <c r="M1823">
        <v>10</v>
      </c>
      <c r="N1823">
        <v>7553</v>
      </c>
      <c r="O1823">
        <v>17127</v>
      </c>
      <c r="P1823">
        <v>-4619</v>
      </c>
      <c r="Q1823" t="s">
        <v>47</v>
      </c>
      <c r="R1823" t="s">
        <v>52</v>
      </c>
      <c r="S1823" t="s">
        <v>53</v>
      </c>
      <c r="T1823">
        <v>4</v>
      </c>
    </row>
    <row r="1824" spans="1:20" x14ac:dyDescent="0.2">
      <c r="A1824" s="4">
        <f t="shared" si="28"/>
        <v>45809</v>
      </c>
      <c r="B1824" t="s">
        <v>21</v>
      </c>
      <c r="C1824" t="s">
        <v>26</v>
      </c>
      <c r="D1824" t="s">
        <v>29</v>
      </c>
      <c r="E1824" t="s">
        <v>36</v>
      </c>
      <c r="F1824" t="s">
        <v>37</v>
      </c>
      <c r="G1824">
        <v>76851</v>
      </c>
      <c r="H1824" t="s">
        <v>42</v>
      </c>
      <c r="I1824" t="s">
        <v>43</v>
      </c>
      <c r="J1824">
        <v>669305</v>
      </c>
      <c r="K1824">
        <v>2</v>
      </c>
      <c r="L1824">
        <v>3263</v>
      </c>
      <c r="M1824">
        <v>15</v>
      </c>
      <c r="N1824">
        <v>21988</v>
      </c>
      <c r="O1824">
        <v>25658</v>
      </c>
      <c r="P1824">
        <v>-3196</v>
      </c>
      <c r="Q1824" t="s">
        <v>49</v>
      </c>
      <c r="R1824" t="s">
        <v>51</v>
      </c>
      <c r="S1824" t="s">
        <v>54</v>
      </c>
      <c r="T1824">
        <v>1</v>
      </c>
    </row>
    <row r="1825" spans="1:20" x14ac:dyDescent="0.2">
      <c r="A1825" s="4">
        <f t="shared" si="28"/>
        <v>45809</v>
      </c>
      <c r="B1825" t="s">
        <v>21</v>
      </c>
      <c r="C1825" t="s">
        <v>24</v>
      </c>
      <c r="D1825" t="s">
        <v>32</v>
      </c>
      <c r="E1825" t="s">
        <v>36</v>
      </c>
      <c r="F1825" t="s">
        <v>38</v>
      </c>
      <c r="G1825">
        <v>60044</v>
      </c>
      <c r="H1825" t="s">
        <v>42</v>
      </c>
      <c r="I1825" t="s">
        <v>44</v>
      </c>
      <c r="J1825">
        <v>160555</v>
      </c>
      <c r="K1825">
        <v>5</v>
      </c>
      <c r="L1825">
        <v>3662</v>
      </c>
      <c r="M1825">
        <v>0</v>
      </c>
      <c r="N1825">
        <v>29223</v>
      </c>
      <c r="O1825">
        <v>13980</v>
      </c>
      <c r="P1825">
        <v>13371</v>
      </c>
      <c r="Q1825" t="s">
        <v>46</v>
      </c>
      <c r="R1825" t="s">
        <v>51</v>
      </c>
      <c r="S1825" t="s">
        <v>56</v>
      </c>
      <c r="T1825">
        <v>1</v>
      </c>
    </row>
    <row r="1826" spans="1:20" x14ac:dyDescent="0.2">
      <c r="A1826" s="4">
        <f t="shared" si="28"/>
        <v>45810</v>
      </c>
      <c r="B1826" t="s">
        <v>22</v>
      </c>
      <c r="C1826" t="s">
        <v>25</v>
      </c>
      <c r="D1826" t="s">
        <v>28</v>
      </c>
      <c r="E1826" t="s">
        <v>34</v>
      </c>
      <c r="F1826" t="s">
        <v>38</v>
      </c>
      <c r="G1826">
        <v>97089</v>
      </c>
      <c r="H1826" t="s">
        <v>41</v>
      </c>
      <c r="I1826" t="s">
        <v>45</v>
      </c>
      <c r="J1826">
        <v>787569</v>
      </c>
      <c r="K1826">
        <v>7</v>
      </c>
      <c r="L1826">
        <v>697</v>
      </c>
      <c r="M1826">
        <v>10</v>
      </c>
      <c r="N1826">
        <v>30172</v>
      </c>
      <c r="O1826">
        <v>14539</v>
      </c>
      <c r="P1826">
        <v>218</v>
      </c>
      <c r="Q1826" t="s">
        <v>47</v>
      </c>
      <c r="R1826" t="s">
        <v>50</v>
      </c>
      <c r="S1826" t="s">
        <v>56</v>
      </c>
      <c r="T1826">
        <v>2</v>
      </c>
    </row>
    <row r="1827" spans="1:20" x14ac:dyDescent="0.2">
      <c r="A1827" s="4">
        <f t="shared" si="28"/>
        <v>45810</v>
      </c>
      <c r="B1827" t="s">
        <v>22</v>
      </c>
      <c r="C1827" t="s">
        <v>24</v>
      </c>
      <c r="D1827" t="s">
        <v>30</v>
      </c>
      <c r="E1827" t="s">
        <v>36</v>
      </c>
      <c r="F1827" t="s">
        <v>38</v>
      </c>
      <c r="G1827">
        <v>95000</v>
      </c>
      <c r="H1827" t="s">
        <v>42</v>
      </c>
      <c r="I1827" t="s">
        <v>44</v>
      </c>
      <c r="J1827">
        <v>401509</v>
      </c>
      <c r="K1827">
        <v>3</v>
      </c>
      <c r="L1827">
        <v>538</v>
      </c>
      <c r="M1827">
        <v>15</v>
      </c>
      <c r="N1827">
        <v>33145</v>
      </c>
      <c r="O1827">
        <v>4065</v>
      </c>
      <c r="P1827">
        <v>5691</v>
      </c>
      <c r="Q1827" t="s">
        <v>47</v>
      </c>
      <c r="R1827" t="s">
        <v>50</v>
      </c>
      <c r="S1827" t="s">
        <v>53</v>
      </c>
      <c r="T1827">
        <v>4</v>
      </c>
    </row>
    <row r="1828" spans="1:20" x14ac:dyDescent="0.2">
      <c r="A1828" s="4">
        <f t="shared" si="28"/>
        <v>45810</v>
      </c>
      <c r="B1828" t="s">
        <v>23</v>
      </c>
      <c r="C1828" t="s">
        <v>24</v>
      </c>
      <c r="D1828" t="s">
        <v>31</v>
      </c>
      <c r="E1828" t="s">
        <v>35</v>
      </c>
      <c r="F1828" t="s">
        <v>39</v>
      </c>
      <c r="G1828">
        <v>41419</v>
      </c>
      <c r="H1828" t="s">
        <v>42</v>
      </c>
      <c r="I1828" t="s">
        <v>43</v>
      </c>
      <c r="J1828">
        <v>557297</v>
      </c>
      <c r="K1828">
        <v>2</v>
      </c>
      <c r="L1828">
        <v>3018</v>
      </c>
      <c r="M1828">
        <v>10</v>
      </c>
      <c r="N1828">
        <v>9154</v>
      </c>
      <c r="O1828">
        <v>8954</v>
      </c>
      <c r="P1828">
        <v>-2358</v>
      </c>
      <c r="Q1828" t="s">
        <v>48</v>
      </c>
      <c r="R1828" t="s">
        <v>51</v>
      </c>
      <c r="S1828" t="s">
        <v>54</v>
      </c>
      <c r="T1828">
        <v>4</v>
      </c>
    </row>
    <row r="1829" spans="1:20" x14ac:dyDescent="0.2">
      <c r="A1829" s="4">
        <f t="shared" si="28"/>
        <v>45810</v>
      </c>
      <c r="B1829" t="s">
        <v>21</v>
      </c>
      <c r="C1829" t="s">
        <v>26</v>
      </c>
      <c r="D1829" t="s">
        <v>32</v>
      </c>
      <c r="E1829" t="s">
        <v>36</v>
      </c>
      <c r="F1829" t="s">
        <v>40</v>
      </c>
      <c r="G1829">
        <v>23767</v>
      </c>
      <c r="H1829" t="s">
        <v>41</v>
      </c>
      <c r="I1829" t="s">
        <v>44</v>
      </c>
      <c r="J1829">
        <v>125976</v>
      </c>
      <c r="K1829">
        <v>6</v>
      </c>
      <c r="L1829">
        <v>2626</v>
      </c>
      <c r="M1829">
        <v>20</v>
      </c>
      <c r="N1829">
        <v>41907</v>
      </c>
      <c r="O1829">
        <v>3233</v>
      </c>
      <c r="P1829">
        <v>11407</v>
      </c>
      <c r="Q1829" t="s">
        <v>48</v>
      </c>
      <c r="R1829" t="s">
        <v>52</v>
      </c>
      <c r="S1829" t="s">
        <v>54</v>
      </c>
      <c r="T1829">
        <v>3</v>
      </c>
    </row>
    <row r="1830" spans="1:20" x14ac:dyDescent="0.2">
      <c r="A1830" s="4">
        <f t="shared" si="28"/>
        <v>45810</v>
      </c>
      <c r="B1830" t="s">
        <v>23</v>
      </c>
      <c r="C1830" t="s">
        <v>24</v>
      </c>
      <c r="D1830" t="s">
        <v>30</v>
      </c>
      <c r="E1830" t="s">
        <v>36</v>
      </c>
      <c r="F1830" t="s">
        <v>40</v>
      </c>
      <c r="G1830">
        <v>82002</v>
      </c>
      <c r="H1830" t="s">
        <v>42</v>
      </c>
      <c r="I1830" t="s">
        <v>44</v>
      </c>
      <c r="J1830">
        <v>141969</v>
      </c>
      <c r="K1830">
        <v>6</v>
      </c>
      <c r="L1830">
        <v>1228</v>
      </c>
      <c r="M1830">
        <v>15</v>
      </c>
      <c r="N1830">
        <v>17479</v>
      </c>
      <c r="O1830">
        <v>15164</v>
      </c>
      <c r="P1830">
        <v>10776</v>
      </c>
      <c r="Q1830" t="s">
        <v>47</v>
      </c>
      <c r="R1830" t="s">
        <v>51</v>
      </c>
      <c r="S1830" t="s">
        <v>56</v>
      </c>
      <c r="T1830">
        <v>4</v>
      </c>
    </row>
    <row r="1831" spans="1:20" x14ac:dyDescent="0.2">
      <c r="A1831" s="4">
        <f t="shared" si="28"/>
        <v>45810</v>
      </c>
      <c r="B1831" t="s">
        <v>22</v>
      </c>
      <c r="C1831" t="s">
        <v>27</v>
      </c>
      <c r="D1831" t="s">
        <v>28</v>
      </c>
      <c r="E1831" t="s">
        <v>35</v>
      </c>
      <c r="F1831" t="s">
        <v>39</v>
      </c>
      <c r="G1831">
        <v>41028</v>
      </c>
      <c r="H1831" t="s">
        <v>42</v>
      </c>
      <c r="I1831" t="s">
        <v>43</v>
      </c>
      <c r="J1831">
        <v>531541</v>
      </c>
      <c r="K1831">
        <v>4</v>
      </c>
      <c r="L1831">
        <v>4399</v>
      </c>
      <c r="M1831">
        <v>15</v>
      </c>
      <c r="N1831">
        <v>22366</v>
      </c>
      <c r="O1831">
        <v>16570</v>
      </c>
      <c r="P1831">
        <v>-4648</v>
      </c>
      <c r="Q1831" t="s">
        <v>46</v>
      </c>
      <c r="R1831" t="s">
        <v>51</v>
      </c>
      <c r="S1831" t="s">
        <v>55</v>
      </c>
      <c r="T1831">
        <v>4</v>
      </c>
    </row>
    <row r="1832" spans="1:20" x14ac:dyDescent="0.2">
      <c r="A1832" s="4">
        <f t="shared" si="28"/>
        <v>45810</v>
      </c>
      <c r="B1832" t="s">
        <v>23</v>
      </c>
      <c r="C1832" t="s">
        <v>24</v>
      </c>
      <c r="D1832" t="s">
        <v>32</v>
      </c>
      <c r="E1832" t="s">
        <v>34</v>
      </c>
      <c r="F1832" t="s">
        <v>37</v>
      </c>
      <c r="G1832">
        <v>57953</v>
      </c>
      <c r="H1832" t="s">
        <v>41</v>
      </c>
      <c r="I1832" t="s">
        <v>44</v>
      </c>
      <c r="J1832">
        <v>877047</v>
      </c>
      <c r="K1832">
        <v>1</v>
      </c>
      <c r="L1832">
        <v>3665</v>
      </c>
      <c r="M1832">
        <v>15</v>
      </c>
      <c r="N1832">
        <v>2177</v>
      </c>
      <c r="O1832">
        <v>10976</v>
      </c>
      <c r="P1832">
        <v>17600</v>
      </c>
      <c r="Q1832" t="s">
        <v>48</v>
      </c>
      <c r="R1832" t="s">
        <v>51</v>
      </c>
      <c r="S1832" t="s">
        <v>53</v>
      </c>
      <c r="T1832">
        <v>1</v>
      </c>
    </row>
    <row r="1833" spans="1:20" x14ac:dyDescent="0.2">
      <c r="A1833" s="4">
        <f t="shared" si="28"/>
        <v>45810</v>
      </c>
      <c r="B1833" t="s">
        <v>22</v>
      </c>
      <c r="C1833" t="s">
        <v>27</v>
      </c>
      <c r="D1833" t="s">
        <v>29</v>
      </c>
      <c r="E1833" t="s">
        <v>34</v>
      </c>
      <c r="F1833" t="s">
        <v>37</v>
      </c>
      <c r="G1833">
        <v>67965</v>
      </c>
      <c r="H1833" t="s">
        <v>41</v>
      </c>
      <c r="I1833" t="s">
        <v>43</v>
      </c>
      <c r="J1833">
        <v>549957</v>
      </c>
      <c r="K1833">
        <v>5</v>
      </c>
      <c r="L1833">
        <v>4727</v>
      </c>
      <c r="M1833">
        <v>10</v>
      </c>
      <c r="N1833">
        <v>12802</v>
      </c>
      <c r="O1833">
        <v>17255</v>
      </c>
      <c r="P1833">
        <v>7982</v>
      </c>
      <c r="Q1833" t="s">
        <v>48</v>
      </c>
      <c r="R1833" t="s">
        <v>52</v>
      </c>
      <c r="S1833" t="s">
        <v>53</v>
      </c>
      <c r="T1833">
        <v>3</v>
      </c>
    </row>
    <row r="1834" spans="1:20" x14ac:dyDescent="0.2">
      <c r="A1834" s="4">
        <f t="shared" si="28"/>
        <v>45810</v>
      </c>
      <c r="B1834" t="s">
        <v>21</v>
      </c>
      <c r="C1834" t="s">
        <v>24</v>
      </c>
      <c r="D1834" t="s">
        <v>32</v>
      </c>
      <c r="E1834" t="s">
        <v>36</v>
      </c>
      <c r="F1834" t="s">
        <v>37</v>
      </c>
      <c r="G1834">
        <v>79776</v>
      </c>
      <c r="H1834" t="s">
        <v>41</v>
      </c>
      <c r="I1834" t="s">
        <v>44</v>
      </c>
      <c r="J1834">
        <v>639803</v>
      </c>
      <c r="K1834">
        <v>1</v>
      </c>
      <c r="L1834">
        <v>2624</v>
      </c>
      <c r="M1834">
        <v>15</v>
      </c>
      <c r="N1834">
        <v>39281</v>
      </c>
      <c r="O1834">
        <v>19474</v>
      </c>
      <c r="P1834">
        <v>15472</v>
      </c>
      <c r="Q1834" t="s">
        <v>48</v>
      </c>
      <c r="R1834" t="s">
        <v>50</v>
      </c>
      <c r="S1834" t="s">
        <v>55</v>
      </c>
      <c r="T1834">
        <v>4</v>
      </c>
    </row>
    <row r="1835" spans="1:20" x14ac:dyDescent="0.2">
      <c r="A1835" s="4">
        <f t="shared" si="28"/>
        <v>45810</v>
      </c>
      <c r="B1835" t="s">
        <v>20</v>
      </c>
      <c r="C1835" t="s">
        <v>25</v>
      </c>
      <c r="D1835" t="s">
        <v>30</v>
      </c>
      <c r="E1835" t="s">
        <v>35</v>
      </c>
      <c r="F1835" t="s">
        <v>39</v>
      </c>
      <c r="G1835">
        <v>41459</v>
      </c>
      <c r="H1835" t="s">
        <v>41</v>
      </c>
      <c r="I1835" t="s">
        <v>45</v>
      </c>
      <c r="J1835">
        <v>529390</v>
      </c>
      <c r="K1835">
        <v>8</v>
      </c>
      <c r="L1835">
        <v>4634</v>
      </c>
      <c r="M1835">
        <v>20</v>
      </c>
      <c r="N1835">
        <v>43513</v>
      </c>
      <c r="O1835">
        <v>6628</v>
      </c>
      <c r="P1835">
        <v>-4230</v>
      </c>
      <c r="Q1835" t="s">
        <v>49</v>
      </c>
      <c r="R1835" t="s">
        <v>50</v>
      </c>
      <c r="S1835" t="s">
        <v>54</v>
      </c>
      <c r="T1835">
        <v>2</v>
      </c>
    </row>
    <row r="1836" spans="1:20" x14ac:dyDescent="0.2">
      <c r="A1836" s="4">
        <f t="shared" si="28"/>
        <v>45810</v>
      </c>
      <c r="B1836" t="s">
        <v>21</v>
      </c>
      <c r="C1836" t="s">
        <v>25</v>
      </c>
      <c r="D1836" t="s">
        <v>32</v>
      </c>
      <c r="E1836" t="s">
        <v>34</v>
      </c>
      <c r="F1836" t="s">
        <v>40</v>
      </c>
      <c r="G1836">
        <v>92331</v>
      </c>
      <c r="H1836" t="s">
        <v>41</v>
      </c>
      <c r="I1836" t="s">
        <v>43</v>
      </c>
      <c r="J1836">
        <v>173663</v>
      </c>
      <c r="K1836">
        <v>2</v>
      </c>
      <c r="L1836">
        <v>4271</v>
      </c>
      <c r="M1836">
        <v>0</v>
      </c>
      <c r="N1836">
        <v>46349</v>
      </c>
      <c r="O1836">
        <v>5168</v>
      </c>
      <c r="P1836">
        <v>16137</v>
      </c>
      <c r="Q1836" t="s">
        <v>47</v>
      </c>
      <c r="R1836" t="s">
        <v>52</v>
      </c>
      <c r="S1836" t="s">
        <v>56</v>
      </c>
      <c r="T1836">
        <v>4</v>
      </c>
    </row>
    <row r="1837" spans="1:20" x14ac:dyDescent="0.2">
      <c r="A1837" s="4">
        <f t="shared" si="28"/>
        <v>45810</v>
      </c>
      <c r="B1837" t="s">
        <v>23</v>
      </c>
      <c r="C1837" t="s">
        <v>26</v>
      </c>
      <c r="D1837" t="s">
        <v>29</v>
      </c>
      <c r="E1837" t="s">
        <v>34</v>
      </c>
      <c r="F1837" t="s">
        <v>39</v>
      </c>
      <c r="G1837">
        <v>34689</v>
      </c>
      <c r="H1837" t="s">
        <v>42</v>
      </c>
      <c r="I1837" t="s">
        <v>45</v>
      </c>
      <c r="J1837">
        <v>939811</v>
      </c>
      <c r="K1837">
        <v>9</v>
      </c>
      <c r="L1837">
        <v>3757</v>
      </c>
      <c r="M1837">
        <v>0</v>
      </c>
      <c r="N1837">
        <v>9774</v>
      </c>
      <c r="O1837">
        <v>21396</v>
      </c>
      <c r="P1837">
        <v>16953</v>
      </c>
      <c r="Q1837" t="s">
        <v>46</v>
      </c>
      <c r="R1837" t="s">
        <v>50</v>
      </c>
      <c r="S1837" t="s">
        <v>53</v>
      </c>
      <c r="T1837">
        <v>3</v>
      </c>
    </row>
    <row r="1838" spans="1:20" x14ac:dyDescent="0.2">
      <c r="A1838" s="4">
        <f t="shared" si="28"/>
        <v>45811</v>
      </c>
      <c r="B1838" t="s">
        <v>23</v>
      </c>
      <c r="C1838" t="s">
        <v>24</v>
      </c>
      <c r="D1838" t="s">
        <v>31</v>
      </c>
      <c r="E1838" t="s">
        <v>36</v>
      </c>
      <c r="F1838" t="s">
        <v>40</v>
      </c>
      <c r="G1838">
        <v>90446</v>
      </c>
      <c r="H1838" t="s">
        <v>41</v>
      </c>
      <c r="I1838" t="s">
        <v>44</v>
      </c>
      <c r="J1838">
        <v>389535</v>
      </c>
      <c r="K1838">
        <v>9</v>
      </c>
      <c r="L1838">
        <v>3706</v>
      </c>
      <c r="M1838">
        <v>5</v>
      </c>
      <c r="N1838">
        <v>18625</v>
      </c>
      <c r="O1838">
        <v>19261</v>
      </c>
      <c r="P1838">
        <v>8768</v>
      </c>
      <c r="Q1838" t="s">
        <v>46</v>
      </c>
      <c r="R1838" t="s">
        <v>51</v>
      </c>
      <c r="S1838" t="s">
        <v>53</v>
      </c>
      <c r="T1838">
        <v>2</v>
      </c>
    </row>
    <row r="1839" spans="1:20" x14ac:dyDescent="0.2">
      <c r="A1839" s="4">
        <f t="shared" si="28"/>
        <v>45811</v>
      </c>
      <c r="B1839" t="s">
        <v>21</v>
      </c>
      <c r="C1839" t="s">
        <v>27</v>
      </c>
      <c r="D1839" t="s">
        <v>31</v>
      </c>
      <c r="E1839" t="s">
        <v>35</v>
      </c>
      <c r="F1839" t="s">
        <v>38</v>
      </c>
      <c r="G1839">
        <v>77982</v>
      </c>
      <c r="H1839" t="s">
        <v>42</v>
      </c>
      <c r="I1839" t="s">
        <v>45</v>
      </c>
      <c r="J1839">
        <v>307348</v>
      </c>
      <c r="K1839">
        <v>3</v>
      </c>
      <c r="L1839">
        <v>3098</v>
      </c>
      <c r="M1839">
        <v>20</v>
      </c>
      <c r="N1839">
        <v>30575</v>
      </c>
      <c r="O1839">
        <v>24570</v>
      </c>
      <c r="P1839">
        <v>6073</v>
      </c>
      <c r="Q1839" t="s">
        <v>47</v>
      </c>
      <c r="R1839" t="s">
        <v>50</v>
      </c>
      <c r="S1839" t="s">
        <v>54</v>
      </c>
      <c r="T1839">
        <v>2</v>
      </c>
    </row>
    <row r="1840" spans="1:20" x14ac:dyDescent="0.2">
      <c r="A1840" s="4">
        <f t="shared" si="28"/>
        <v>45811</v>
      </c>
      <c r="B1840" t="s">
        <v>21</v>
      </c>
      <c r="C1840" t="s">
        <v>27</v>
      </c>
      <c r="D1840" t="s">
        <v>30</v>
      </c>
      <c r="E1840" t="s">
        <v>34</v>
      </c>
      <c r="F1840" t="s">
        <v>39</v>
      </c>
      <c r="G1840">
        <v>13346</v>
      </c>
      <c r="H1840" t="s">
        <v>42</v>
      </c>
      <c r="I1840" t="s">
        <v>45</v>
      </c>
      <c r="J1840">
        <v>429225</v>
      </c>
      <c r="K1840">
        <v>6</v>
      </c>
      <c r="L1840">
        <v>4935</v>
      </c>
      <c r="M1840">
        <v>20</v>
      </c>
      <c r="N1840">
        <v>44339</v>
      </c>
      <c r="O1840">
        <v>7308</v>
      </c>
      <c r="P1840">
        <v>13131</v>
      </c>
      <c r="Q1840" t="s">
        <v>48</v>
      </c>
      <c r="R1840" t="s">
        <v>50</v>
      </c>
      <c r="S1840" t="s">
        <v>55</v>
      </c>
      <c r="T1840">
        <v>2</v>
      </c>
    </row>
    <row r="1841" spans="1:20" x14ac:dyDescent="0.2">
      <c r="A1841" s="4">
        <f t="shared" si="28"/>
        <v>45811</v>
      </c>
      <c r="B1841" t="s">
        <v>22</v>
      </c>
      <c r="C1841" t="s">
        <v>24</v>
      </c>
      <c r="D1841" t="s">
        <v>28</v>
      </c>
      <c r="E1841" t="s">
        <v>36</v>
      </c>
      <c r="F1841" t="s">
        <v>40</v>
      </c>
      <c r="G1841">
        <v>55179</v>
      </c>
      <c r="H1841" t="s">
        <v>41</v>
      </c>
      <c r="I1841" t="s">
        <v>45</v>
      </c>
      <c r="J1841">
        <v>844587</v>
      </c>
      <c r="K1841">
        <v>9</v>
      </c>
      <c r="L1841">
        <v>3813</v>
      </c>
      <c r="M1841">
        <v>15</v>
      </c>
      <c r="N1841">
        <v>11788</v>
      </c>
      <c r="O1841">
        <v>3314</v>
      </c>
      <c r="P1841">
        <v>16859</v>
      </c>
      <c r="Q1841" t="s">
        <v>46</v>
      </c>
      <c r="R1841" t="s">
        <v>52</v>
      </c>
      <c r="S1841" t="s">
        <v>56</v>
      </c>
      <c r="T1841">
        <v>1</v>
      </c>
    </row>
    <row r="1842" spans="1:20" x14ac:dyDescent="0.2">
      <c r="A1842" s="4">
        <f t="shared" si="28"/>
        <v>45811</v>
      </c>
      <c r="B1842" t="s">
        <v>23</v>
      </c>
      <c r="C1842" t="s">
        <v>27</v>
      </c>
      <c r="D1842" t="s">
        <v>30</v>
      </c>
      <c r="E1842" t="s">
        <v>36</v>
      </c>
      <c r="F1842" t="s">
        <v>38</v>
      </c>
      <c r="G1842">
        <v>50517</v>
      </c>
      <c r="H1842" t="s">
        <v>41</v>
      </c>
      <c r="I1842" t="s">
        <v>44</v>
      </c>
      <c r="J1842">
        <v>419428</v>
      </c>
      <c r="K1842">
        <v>7</v>
      </c>
      <c r="L1842">
        <v>1744</v>
      </c>
      <c r="M1842">
        <v>5</v>
      </c>
      <c r="N1842">
        <v>42796</v>
      </c>
      <c r="O1842">
        <v>10655</v>
      </c>
      <c r="P1842">
        <v>12005</v>
      </c>
      <c r="Q1842" t="s">
        <v>49</v>
      </c>
      <c r="R1842" t="s">
        <v>52</v>
      </c>
      <c r="S1842" t="s">
        <v>54</v>
      </c>
      <c r="T1842">
        <v>1</v>
      </c>
    </row>
    <row r="1843" spans="1:20" x14ac:dyDescent="0.2">
      <c r="A1843" s="4">
        <f t="shared" si="28"/>
        <v>45811</v>
      </c>
      <c r="B1843" t="s">
        <v>23</v>
      </c>
      <c r="C1843" t="s">
        <v>25</v>
      </c>
      <c r="D1843" t="s">
        <v>31</v>
      </c>
      <c r="E1843" t="s">
        <v>36</v>
      </c>
      <c r="F1843" t="s">
        <v>38</v>
      </c>
      <c r="G1843">
        <v>79678</v>
      </c>
      <c r="H1843" t="s">
        <v>42</v>
      </c>
      <c r="I1843" t="s">
        <v>43</v>
      </c>
      <c r="J1843">
        <v>182054</v>
      </c>
      <c r="K1843">
        <v>4</v>
      </c>
      <c r="L1843">
        <v>4587</v>
      </c>
      <c r="M1843">
        <v>20</v>
      </c>
      <c r="N1843">
        <v>15749</v>
      </c>
      <c r="O1843">
        <v>22631</v>
      </c>
      <c r="P1843">
        <v>-4982</v>
      </c>
      <c r="Q1843" t="s">
        <v>49</v>
      </c>
      <c r="R1843" t="s">
        <v>51</v>
      </c>
      <c r="S1843" t="s">
        <v>53</v>
      </c>
      <c r="T1843">
        <v>2</v>
      </c>
    </row>
    <row r="1844" spans="1:20" x14ac:dyDescent="0.2">
      <c r="A1844" s="4">
        <f t="shared" si="28"/>
        <v>45811</v>
      </c>
      <c r="B1844" t="s">
        <v>21</v>
      </c>
      <c r="C1844" t="s">
        <v>27</v>
      </c>
      <c r="D1844" t="s">
        <v>33</v>
      </c>
      <c r="E1844" t="s">
        <v>36</v>
      </c>
      <c r="F1844" t="s">
        <v>39</v>
      </c>
      <c r="G1844">
        <v>91606</v>
      </c>
      <c r="H1844" t="s">
        <v>42</v>
      </c>
      <c r="I1844" t="s">
        <v>44</v>
      </c>
      <c r="J1844">
        <v>817566</v>
      </c>
      <c r="K1844">
        <v>3</v>
      </c>
      <c r="L1844">
        <v>1157</v>
      </c>
      <c r="M1844">
        <v>20</v>
      </c>
      <c r="N1844">
        <v>48521</v>
      </c>
      <c r="O1844">
        <v>21376</v>
      </c>
      <c r="P1844">
        <v>5767</v>
      </c>
      <c r="Q1844" t="s">
        <v>46</v>
      </c>
      <c r="R1844" t="s">
        <v>51</v>
      </c>
      <c r="S1844" t="s">
        <v>56</v>
      </c>
      <c r="T1844">
        <v>1</v>
      </c>
    </row>
    <row r="1845" spans="1:20" x14ac:dyDescent="0.2">
      <c r="A1845" s="4">
        <f t="shared" si="28"/>
        <v>45811</v>
      </c>
      <c r="B1845" t="s">
        <v>20</v>
      </c>
      <c r="C1845" t="s">
        <v>26</v>
      </c>
      <c r="D1845" t="s">
        <v>33</v>
      </c>
      <c r="E1845" t="s">
        <v>34</v>
      </c>
      <c r="F1845" t="s">
        <v>40</v>
      </c>
      <c r="G1845">
        <v>82623</v>
      </c>
      <c r="H1845" t="s">
        <v>42</v>
      </c>
      <c r="I1845" t="s">
        <v>44</v>
      </c>
      <c r="J1845">
        <v>987595</v>
      </c>
      <c r="K1845">
        <v>2</v>
      </c>
      <c r="L1845">
        <v>3465</v>
      </c>
      <c r="M1845">
        <v>20</v>
      </c>
      <c r="N1845">
        <v>12196</v>
      </c>
      <c r="O1845">
        <v>3914</v>
      </c>
      <c r="P1845">
        <v>-1659</v>
      </c>
      <c r="Q1845" t="s">
        <v>49</v>
      </c>
      <c r="R1845" t="s">
        <v>50</v>
      </c>
      <c r="S1845" t="s">
        <v>54</v>
      </c>
      <c r="T1845">
        <v>2</v>
      </c>
    </row>
    <row r="1846" spans="1:20" x14ac:dyDescent="0.2">
      <c r="A1846" s="4">
        <f t="shared" si="28"/>
        <v>45811</v>
      </c>
      <c r="B1846" t="s">
        <v>23</v>
      </c>
      <c r="C1846" t="s">
        <v>25</v>
      </c>
      <c r="D1846" t="s">
        <v>32</v>
      </c>
      <c r="E1846" t="s">
        <v>35</v>
      </c>
      <c r="F1846" t="s">
        <v>38</v>
      </c>
      <c r="G1846">
        <v>99288</v>
      </c>
      <c r="H1846" t="s">
        <v>41</v>
      </c>
      <c r="I1846" t="s">
        <v>44</v>
      </c>
      <c r="J1846">
        <v>455734</v>
      </c>
      <c r="K1846">
        <v>1</v>
      </c>
      <c r="L1846">
        <v>2199</v>
      </c>
      <c r="M1846">
        <v>10</v>
      </c>
      <c r="N1846">
        <v>33127</v>
      </c>
      <c r="O1846">
        <v>12716</v>
      </c>
      <c r="P1846">
        <v>19110</v>
      </c>
      <c r="Q1846" t="s">
        <v>47</v>
      </c>
      <c r="R1846" t="s">
        <v>52</v>
      </c>
      <c r="S1846" t="s">
        <v>53</v>
      </c>
      <c r="T1846">
        <v>2</v>
      </c>
    </row>
    <row r="1847" spans="1:20" x14ac:dyDescent="0.2">
      <c r="A1847" s="4">
        <f t="shared" si="28"/>
        <v>45811</v>
      </c>
      <c r="B1847" t="s">
        <v>20</v>
      </c>
      <c r="C1847" t="s">
        <v>25</v>
      </c>
      <c r="D1847" t="s">
        <v>29</v>
      </c>
      <c r="E1847" t="s">
        <v>36</v>
      </c>
      <c r="F1847" t="s">
        <v>39</v>
      </c>
      <c r="G1847">
        <v>91171</v>
      </c>
      <c r="H1847" t="s">
        <v>42</v>
      </c>
      <c r="I1847" t="s">
        <v>43</v>
      </c>
      <c r="J1847">
        <v>178593</v>
      </c>
      <c r="K1847">
        <v>1</v>
      </c>
      <c r="L1847">
        <v>4956</v>
      </c>
      <c r="M1847">
        <v>20</v>
      </c>
      <c r="N1847">
        <v>3300</v>
      </c>
      <c r="O1847">
        <v>12564</v>
      </c>
      <c r="P1847">
        <v>8457</v>
      </c>
      <c r="Q1847" t="s">
        <v>49</v>
      </c>
      <c r="R1847" t="s">
        <v>52</v>
      </c>
      <c r="S1847" t="s">
        <v>56</v>
      </c>
      <c r="T1847">
        <v>5</v>
      </c>
    </row>
    <row r="1848" spans="1:20" x14ac:dyDescent="0.2">
      <c r="A1848" s="4">
        <f t="shared" si="28"/>
        <v>45811</v>
      </c>
      <c r="B1848" t="s">
        <v>21</v>
      </c>
      <c r="C1848" t="s">
        <v>25</v>
      </c>
      <c r="D1848" t="s">
        <v>32</v>
      </c>
      <c r="E1848" t="s">
        <v>36</v>
      </c>
      <c r="F1848" t="s">
        <v>38</v>
      </c>
      <c r="G1848">
        <v>68916</v>
      </c>
      <c r="H1848" t="s">
        <v>41</v>
      </c>
      <c r="I1848" t="s">
        <v>44</v>
      </c>
      <c r="J1848">
        <v>159485</v>
      </c>
      <c r="K1848">
        <v>4</v>
      </c>
      <c r="L1848">
        <v>3543</v>
      </c>
      <c r="M1848">
        <v>10</v>
      </c>
      <c r="N1848">
        <v>42691</v>
      </c>
      <c r="O1848">
        <v>10533</v>
      </c>
      <c r="P1848">
        <v>6931</v>
      </c>
      <c r="Q1848" t="s">
        <v>49</v>
      </c>
      <c r="R1848" t="s">
        <v>51</v>
      </c>
      <c r="S1848" t="s">
        <v>54</v>
      </c>
      <c r="T1848">
        <v>1</v>
      </c>
    </row>
    <row r="1849" spans="1:20" x14ac:dyDescent="0.2">
      <c r="A1849" s="4">
        <f t="shared" si="28"/>
        <v>45811</v>
      </c>
      <c r="B1849" t="s">
        <v>21</v>
      </c>
      <c r="C1849" t="s">
        <v>24</v>
      </c>
      <c r="D1849" t="s">
        <v>33</v>
      </c>
      <c r="E1849" t="s">
        <v>34</v>
      </c>
      <c r="F1849" t="s">
        <v>37</v>
      </c>
      <c r="G1849">
        <v>97754</v>
      </c>
      <c r="H1849" t="s">
        <v>42</v>
      </c>
      <c r="I1849" t="s">
        <v>44</v>
      </c>
      <c r="J1849">
        <v>396176</v>
      </c>
      <c r="K1849">
        <v>4</v>
      </c>
      <c r="L1849">
        <v>4924</v>
      </c>
      <c r="M1849">
        <v>20</v>
      </c>
      <c r="N1849">
        <v>25862</v>
      </c>
      <c r="O1849">
        <v>21318</v>
      </c>
      <c r="P1849">
        <v>-3098</v>
      </c>
      <c r="Q1849" t="s">
        <v>46</v>
      </c>
      <c r="R1849" t="s">
        <v>50</v>
      </c>
      <c r="S1849" t="s">
        <v>53</v>
      </c>
      <c r="T1849">
        <v>5</v>
      </c>
    </row>
    <row r="1850" spans="1:20" x14ac:dyDescent="0.2">
      <c r="A1850" s="4">
        <f t="shared" si="28"/>
        <v>45812</v>
      </c>
      <c r="B1850" t="s">
        <v>22</v>
      </c>
      <c r="C1850" t="s">
        <v>24</v>
      </c>
      <c r="D1850" t="s">
        <v>31</v>
      </c>
      <c r="E1850" t="s">
        <v>36</v>
      </c>
      <c r="F1850" t="s">
        <v>39</v>
      </c>
      <c r="G1850">
        <v>58575</v>
      </c>
      <c r="H1850" t="s">
        <v>42</v>
      </c>
      <c r="I1850" t="s">
        <v>43</v>
      </c>
      <c r="J1850">
        <v>642444</v>
      </c>
      <c r="K1850">
        <v>9</v>
      </c>
      <c r="L1850">
        <v>2299</v>
      </c>
      <c r="M1850">
        <v>0</v>
      </c>
      <c r="N1850">
        <v>41441</v>
      </c>
      <c r="O1850">
        <v>3701</v>
      </c>
      <c r="P1850">
        <v>16021</v>
      </c>
      <c r="Q1850" t="s">
        <v>49</v>
      </c>
      <c r="R1850" t="s">
        <v>50</v>
      </c>
      <c r="S1850" t="s">
        <v>56</v>
      </c>
      <c r="T1850">
        <v>2</v>
      </c>
    </row>
    <row r="1851" spans="1:20" x14ac:dyDescent="0.2">
      <c r="A1851" s="4">
        <f t="shared" si="28"/>
        <v>45812</v>
      </c>
      <c r="B1851" t="s">
        <v>23</v>
      </c>
      <c r="C1851" t="s">
        <v>25</v>
      </c>
      <c r="D1851" t="s">
        <v>32</v>
      </c>
      <c r="E1851" t="s">
        <v>36</v>
      </c>
      <c r="F1851" t="s">
        <v>38</v>
      </c>
      <c r="G1851">
        <v>55039</v>
      </c>
      <c r="H1851" t="s">
        <v>42</v>
      </c>
      <c r="I1851" t="s">
        <v>43</v>
      </c>
      <c r="J1851">
        <v>673604</v>
      </c>
      <c r="K1851">
        <v>1</v>
      </c>
      <c r="L1851">
        <v>4126</v>
      </c>
      <c r="M1851">
        <v>10</v>
      </c>
      <c r="N1851">
        <v>32591</v>
      </c>
      <c r="O1851">
        <v>5044</v>
      </c>
      <c r="P1851">
        <v>13324</v>
      </c>
      <c r="Q1851" t="s">
        <v>46</v>
      </c>
      <c r="R1851" t="s">
        <v>52</v>
      </c>
      <c r="S1851" t="s">
        <v>56</v>
      </c>
      <c r="T1851">
        <v>2</v>
      </c>
    </row>
    <row r="1852" spans="1:20" x14ac:dyDescent="0.2">
      <c r="A1852" s="4">
        <f t="shared" si="28"/>
        <v>45812</v>
      </c>
      <c r="B1852" t="s">
        <v>20</v>
      </c>
      <c r="C1852" t="s">
        <v>24</v>
      </c>
      <c r="D1852" t="s">
        <v>30</v>
      </c>
      <c r="E1852" t="s">
        <v>35</v>
      </c>
      <c r="F1852" t="s">
        <v>39</v>
      </c>
      <c r="G1852">
        <v>59955</v>
      </c>
      <c r="H1852" t="s">
        <v>41</v>
      </c>
      <c r="I1852" t="s">
        <v>43</v>
      </c>
      <c r="J1852">
        <v>997348</v>
      </c>
      <c r="K1852">
        <v>4</v>
      </c>
      <c r="L1852">
        <v>4477</v>
      </c>
      <c r="M1852">
        <v>10</v>
      </c>
      <c r="N1852">
        <v>46744</v>
      </c>
      <c r="O1852">
        <v>17417</v>
      </c>
      <c r="P1852">
        <v>10919</v>
      </c>
      <c r="Q1852" t="s">
        <v>48</v>
      </c>
      <c r="R1852" t="s">
        <v>52</v>
      </c>
      <c r="S1852" t="s">
        <v>53</v>
      </c>
      <c r="T1852">
        <v>5</v>
      </c>
    </row>
    <row r="1853" spans="1:20" x14ac:dyDescent="0.2">
      <c r="A1853" s="4">
        <f t="shared" si="28"/>
        <v>45812</v>
      </c>
      <c r="B1853" t="s">
        <v>22</v>
      </c>
      <c r="C1853" t="s">
        <v>27</v>
      </c>
      <c r="D1853" t="s">
        <v>29</v>
      </c>
      <c r="E1853" t="s">
        <v>36</v>
      </c>
      <c r="F1853" t="s">
        <v>39</v>
      </c>
      <c r="G1853">
        <v>90260</v>
      </c>
      <c r="H1853" t="s">
        <v>41</v>
      </c>
      <c r="I1853" t="s">
        <v>45</v>
      </c>
      <c r="J1853">
        <v>279859</v>
      </c>
      <c r="K1853">
        <v>3</v>
      </c>
      <c r="L1853">
        <v>2476</v>
      </c>
      <c r="M1853">
        <v>15</v>
      </c>
      <c r="N1853">
        <v>25027</v>
      </c>
      <c r="O1853">
        <v>3145</v>
      </c>
      <c r="P1853">
        <v>-3794</v>
      </c>
      <c r="Q1853" t="s">
        <v>48</v>
      </c>
      <c r="R1853" t="s">
        <v>52</v>
      </c>
      <c r="S1853" t="s">
        <v>56</v>
      </c>
      <c r="T1853">
        <v>3</v>
      </c>
    </row>
    <row r="1854" spans="1:20" x14ac:dyDescent="0.2">
      <c r="A1854" s="4">
        <f t="shared" si="28"/>
        <v>45812</v>
      </c>
      <c r="B1854" t="s">
        <v>23</v>
      </c>
      <c r="C1854" t="s">
        <v>24</v>
      </c>
      <c r="D1854" t="s">
        <v>30</v>
      </c>
      <c r="E1854" t="s">
        <v>34</v>
      </c>
      <c r="F1854" t="s">
        <v>40</v>
      </c>
      <c r="G1854">
        <v>65871</v>
      </c>
      <c r="H1854" t="s">
        <v>42</v>
      </c>
      <c r="I1854" t="s">
        <v>43</v>
      </c>
      <c r="J1854">
        <v>193099</v>
      </c>
      <c r="K1854">
        <v>9</v>
      </c>
      <c r="L1854">
        <v>4169</v>
      </c>
      <c r="M1854">
        <v>20</v>
      </c>
      <c r="N1854">
        <v>39055</v>
      </c>
      <c r="O1854">
        <v>23843</v>
      </c>
      <c r="P1854">
        <v>19221</v>
      </c>
      <c r="Q1854" t="s">
        <v>49</v>
      </c>
      <c r="R1854" t="s">
        <v>52</v>
      </c>
      <c r="S1854" t="s">
        <v>56</v>
      </c>
      <c r="T1854">
        <v>2</v>
      </c>
    </row>
    <row r="1855" spans="1:20" x14ac:dyDescent="0.2">
      <c r="A1855" s="4">
        <f t="shared" si="28"/>
        <v>45812</v>
      </c>
      <c r="B1855" t="s">
        <v>22</v>
      </c>
      <c r="C1855" t="s">
        <v>24</v>
      </c>
      <c r="D1855" t="s">
        <v>29</v>
      </c>
      <c r="E1855" t="s">
        <v>35</v>
      </c>
      <c r="F1855" t="s">
        <v>40</v>
      </c>
      <c r="G1855">
        <v>70678</v>
      </c>
      <c r="H1855" t="s">
        <v>42</v>
      </c>
      <c r="I1855" t="s">
        <v>45</v>
      </c>
      <c r="J1855">
        <v>796939</v>
      </c>
      <c r="K1855">
        <v>5</v>
      </c>
      <c r="L1855">
        <v>4692</v>
      </c>
      <c r="M1855">
        <v>5</v>
      </c>
      <c r="N1855">
        <v>16384</v>
      </c>
      <c r="O1855">
        <v>8487</v>
      </c>
      <c r="P1855">
        <v>-920</v>
      </c>
      <c r="Q1855" t="s">
        <v>48</v>
      </c>
      <c r="R1855" t="s">
        <v>51</v>
      </c>
      <c r="S1855" t="s">
        <v>55</v>
      </c>
      <c r="T1855">
        <v>1</v>
      </c>
    </row>
    <row r="1856" spans="1:20" x14ac:dyDescent="0.2">
      <c r="A1856" s="4">
        <f t="shared" si="28"/>
        <v>45812</v>
      </c>
      <c r="B1856" t="s">
        <v>21</v>
      </c>
      <c r="C1856" t="s">
        <v>25</v>
      </c>
      <c r="D1856" t="s">
        <v>31</v>
      </c>
      <c r="E1856" t="s">
        <v>34</v>
      </c>
      <c r="F1856" t="s">
        <v>38</v>
      </c>
      <c r="G1856">
        <v>41351</v>
      </c>
      <c r="H1856" t="s">
        <v>42</v>
      </c>
      <c r="I1856" t="s">
        <v>45</v>
      </c>
      <c r="J1856">
        <v>288646</v>
      </c>
      <c r="K1856">
        <v>9</v>
      </c>
      <c r="L1856">
        <v>1437</v>
      </c>
      <c r="M1856">
        <v>5</v>
      </c>
      <c r="N1856">
        <v>41005</v>
      </c>
      <c r="O1856">
        <v>13997</v>
      </c>
      <c r="P1856">
        <v>11548</v>
      </c>
      <c r="Q1856" t="s">
        <v>46</v>
      </c>
      <c r="R1856" t="s">
        <v>51</v>
      </c>
      <c r="S1856" t="s">
        <v>55</v>
      </c>
      <c r="T1856">
        <v>4</v>
      </c>
    </row>
    <row r="1857" spans="1:20" x14ac:dyDescent="0.2">
      <c r="A1857" s="4">
        <f t="shared" si="28"/>
        <v>45812</v>
      </c>
      <c r="B1857" t="s">
        <v>23</v>
      </c>
      <c r="C1857" t="s">
        <v>26</v>
      </c>
      <c r="D1857" t="s">
        <v>32</v>
      </c>
      <c r="E1857" t="s">
        <v>35</v>
      </c>
      <c r="F1857" t="s">
        <v>39</v>
      </c>
      <c r="G1857">
        <v>70693</v>
      </c>
      <c r="H1857" t="s">
        <v>41</v>
      </c>
      <c r="I1857" t="s">
        <v>44</v>
      </c>
      <c r="J1857">
        <v>303333</v>
      </c>
      <c r="K1857">
        <v>6</v>
      </c>
      <c r="L1857">
        <v>1789</v>
      </c>
      <c r="M1857">
        <v>5</v>
      </c>
      <c r="N1857">
        <v>23410</v>
      </c>
      <c r="O1857">
        <v>16794</v>
      </c>
      <c r="P1857">
        <v>1952</v>
      </c>
      <c r="Q1857" t="s">
        <v>48</v>
      </c>
      <c r="R1857" t="s">
        <v>52</v>
      </c>
      <c r="S1857" t="s">
        <v>55</v>
      </c>
      <c r="T1857">
        <v>4</v>
      </c>
    </row>
    <row r="1858" spans="1:20" x14ac:dyDescent="0.2">
      <c r="A1858" s="4">
        <f t="shared" si="28"/>
        <v>45812</v>
      </c>
      <c r="B1858" t="s">
        <v>22</v>
      </c>
      <c r="C1858" t="s">
        <v>26</v>
      </c>
      <c r="D1858" t="s">
        <v>29</v>
      </c>
      <c r="E1858" t="s">
        <v>35</v>
      </c>
      <c r="F1858" t="s">
        <v>39</v>
      </c>
      <c r="G1858">
        <v>41433</v>
      </c>
      <c r="H1858" t="s">
        <v>41</v>
      </c>
      <c r="I1858" t="s">
        <v>45</v>
      </c>
      <c r="J1858">
        <v>746729</v>
      </c>
      <c r="K1858">
        <v>9</v>
      </c>
      <c r="L1858">
        <v>2650</v>
      </c>
      <c r="M1858">
        <v>5</v>
      </c>
      <c r="N1858">
        <v>28348</v>
      </c>
      <c r="O1858">
        <v>26855</v>
      </c>
      <c r="P1858">
        <v>6949</v>
      </c>
      <c r="Q1858" t="s">
        <v>47</v>
      </c>
      <c r="R1858" t="s">
        <v>50</v>
      </c>
      <c r="S1858" t="s">
        <v>54</v>
      </c>
      <c r="T1858">
        <v>4</v>
      </c>
    </row>
    <row r="1859" spans="1:20" x14ac:dyDescent="0.2">
      <c r="A1859" s="4">
        <f t="shared" si="28"/>
        <v>45812</v>
      </c>
      <c r="B1859" t="s">
        <v>22</v>
      </c>
      <c r="C1859" t="s">
        <v>26</v>
      </c>
      <c r="D1859" t="s">
        <v>30</v>
      </c>
      <c r="E1859" t="s">
        <v>36</v>
      </c>
      <c r="F1859" t="s">
        <v>37</v>
      </c>
      <c r="G1859">
        <v>84797</v>
      </c>
      <c r="H1859" t="s">
        <v>41</v>
      </c>
      <c r="I1859" t="s">
        <v>44</v>
      </c>
      <c r="J1859">
        <v>842578</v>
      </c>
      <c r="K1859">
        <v>1</v>
      </c>
      <c r="L1859">
        <v>1012</v>
      </c>
      <c r="M1859">
        <v>0</v>
      </c>
      <c r="N1859">
        <v>38573</v>
      </c>
      <c r="O1859">
        <v>23057</v>
      </c>
      <c r="P1859">
        <v>6357</v>
      </c>
      <c r="Q1859" t="s">
        <v>48</v>
      </c>
      <c r="R1859" t="s">
        <v>51</v>
      </c>
      <c r="S1859" t="s">
        <v>54</v>
      </c>
      <c r="T1859">
        <v>5</v>
      </c>
    </row>
    <row r="1860" spans="1:20" x14ac:dyDescent="0.2">
      <c r="A1860" s="4">
        <f t="shared" si="28"/>
        <v>45812</v>
      </c>
      <c r="B1860" t="s">
        <v>20</v>
      </c>
      <c r="C1860" t="s">
        <v>27</v>
      </c>
      <c r="D1860" t="s">
        <v>32</v>
      </c>
      <c r="E1860" t="s">
        <v>36</v>
      </c>
      <c r="F1860" t="s">
        <v>39</v>
      </c>
      <c r="G1860">
        <v>89015</v>
      </c>
      <c r="H1860" t="s">
        <v>41</v>
      </c>
      <c r="I1860" t="s">
        <v>45</v>
      </c>
      <c r="J1860">
        <v>979695</v>
      </c>
      <c r="K1860">
        <v>4</v>
      </c>
      <c r="L1860">
        <v>2016</v>
      </c>
      <c r="M1860">
        <v>5</v>
      </c>
      <c r="N1860">
        <v>4214</v>
      </c>
      <c r="O1860">
        <v>17788</v>
      </c>
      <c r="P1860">
        <v>8525</v>
      </c>
      <c r="Q1860" t="s">
        <v>48</v>
      </c>
      <c r="R1860" t="s">
        <v>52</v>
      </c>
      <c r="S1860" t="s">
        <v>55</v>
      </c>
      <c r="T1860">
        <v>2</v>
      </c>
    </row>
    <row r="1861" spans="1:20" x14ac:dyDescent="0.2">
      <c r="A1861" s="4">
        <f t="shared" si="28"/>
        <v>45812</v>
      </c>
      <c r="B1861" t="s">
        <v>22</v>
      </c>
      <c r="C1861" t="s">
        <v>24</v>
      </c>
      <c r="D1861" t="s">
        <v>32</v>
      </c>
      <c r="E1861" t="s">
        <v>36</v>
      </c>
      <c r="F1861" t="s">
        <v>40</v>
      </c>
      <c r="G1861">
        <v>25804</v>
      </c>
      <c r="H1861" t="s">
        <v>41</v>
      </c>
      <c r="I1861" t="s">
        <v>43</v>
      </c>
      <c r="J1861">
        <v>355329</v>
      </c>
      <c r="K1861">
        <v>4</v>
      </c>
      <c r="L1861">
        <v>2582</v>
      </c>
      <c r="M1861">
        <v>15</v>
      </c>
      <c r="N1861">
        <v>32973</v>
      </c>
      <c r="O1861">
        <v>5711</v>
      </c>
      <c r="P1861">
        <v>12595</v>
      </c>
      <c r="Q1861" t="s">
        <v>46</v>
      </c>
      <c r="R1861" t="s">
        <v>52</v>
      </c>
      <c r="S1861" t="s">
        <v>56</v>
      </c>
      <c r="T1861">
        <v>3</v>
      </c>
    </row>
    <row r="1862" spans="1:20" x14ac:dyDescent="0.2">
      <c r="A1862" s="4">
        <f t="shared" si="28"/>
        <v>45813</v>
      </c>
      <c r="B1862" t="s">
        <v>23</v>
      </c>
      <c r="C1862" t="s">
        <v>26</v>
      </c>
      <c r="D1862" t="s">
        <v>30</v>
      </c>
      <c r="E1862" t="s">
        <v>34</v>
      </c>
      <c r="F1862" t="s">
        <v>39</v>
      </c>
      <c r="G1862">
        <v>55101</v>
      </c>
      <c r="H1862" t="s">
        <v>42</v>
      </c>
      <c r="I1862" t="s">
        <v>44</v>
      </c>
      <c r="J1862">
        <v>991550</v>
      </c>
      <c r="K1862">
        <v>6</v>
      </c>
      <c r="L1862">
        <v>1904</v>
      </c>
      <c r="M1862">
        <v>5</v>
      </c>
      <c r="N1862">
        <v>26632</v>
      </c>
      <c r="O1862">
        <v>2924</v>
      </c>
      <c r="P1862">
        <v>-1841</v>
      </c>
      <c r="Q1862" t="s">
        <v>48</v>
      </c>
      <c r="R1862" t="s">
        <v>50</v>
      </c>
      <c r="S1862" t="s">
        <v>53</v>
      </c>
      <c r="T1862">
        <v>1</v>
      </c>
    </row>
    <row r="1863" spans="1:20" x14ac:dyDescent="0.2">
      <c r="A1863" s="4">
        <f t="shared" si="28"/>
        <v>45813</v>
      </c>
      <c r="B1863" t="s">
        <v>23</v>
      </c>
      <c r="C1863" t="s">
        <v>25</v>
      </c>
      <c r="D1863" t="s">
        <v>33</v>
      </c>
      <c r="E1863" t="s">
        <v>36</v>
      </c>
      <c r="F1863" t="s">
        <v>40</v>
      </c>
      <c r="G1863">
        <v>70115</v>
      </c>
      <c r="H1863" t="s">
        <v>42</v>
      </c>
      <c r="I1863" t="s">
        <v>45</v>
      </c>
      <c r="J1863">
        <v>159235</v>
      </c>
      <c r="K1863">
        <v>1</v>
      </c>
      <c r="L1863">
        <v>4992</v>
      </c>
      <c r="M1863">
        <v>15</v>
      </c>
      <c r="N1863">
        <v>18621</v>
      </c>
      <c r="O1863">
        <v>27433</v>
      </c>
      <c r="P1863">
        <v>-3505</v>
      </c>
      <c r="Q1863" t="s">
        <v>49</v>
      </c>
      <c r="R1863" t="s">
        <v>50</v>
      </c>
      <c r="S1863" t="s">
        <v>54</v>
      </c>
      <c r="T1863">
        <v>4</v>
      </c>
    </row>
    <row r="1864" spans="1:20" x14ac:dyDescent="0.2">
      <c r="A1864" s="4">
        <f t="shared" si="28"/>
        <v>45813</v>
      </c>
      <c r="B1864" t="s">
        <v>20</v>
      </c>
      <c r="C1864" t="s">
        <v>26</v>
      </c>
      <c r="D1864" t="s">
        <v>29</v>
      </c>
      <c r="E1864" t="s">
        <v>36</v>
      </c>
      <c r="F1864" t="s">
        <v>37</v>
      </c>
      <c r="G1864">
        <v>88363</v>
      </c>
      <c r="H1864" t="s">
        <v>42</v>
      </c>
      <c r="I1864" t="s">
        <v>44</v>
      </c>
      <c r="J1864">
        <v>415048</v>
      </c>
      <c r="K1864">
        <v>5</v>
      </c>
      <c r="L1864">
        <v>2431</v>
      </c>
      <c r="M1864">
        <v>10</v>
      </c>
      <c r="N1864">
        <v>2732</v>
      </c>
      <c r="O1864">
        <v>25005</v>
      </c>
      <c r="P1864">
        <v>11119</v>
      </c>
      <c r="Q1864" t="s">
        <v>47</v>
      </c>
      <c r="R1864" t="s">
        <v>52</v>
      </c>
      <c r="S1864" t="s">
        <v>53</v>
      </c>
      <c r="T1864">
        <v>4</v>
      </c>
    </row>
    <row r="1865" spans="1:20" x14ac:dyDescent="0.2">
      <c r="A1865" s="4">
        <f t="shared" si="28"/>
        <v>45813</v>
      </c>
      <c r="B1865" t="s">
        <v>23</v>
      </c>
      <c r="C1865" t="s">
        <v>26</v>
      </c>
      <c r="D1865" t="s">
        <v>30</v>
      </c>
      <c r="E1865" t="s">
        <v>35</v>
      </c>
      <c r="F1865" t="s">
        <v>38</v>
      </c>
      <c r="G1865">
        <v>54700</v>
      </c>
      <c r="H1865" t="s">
        <v>41</v>
      </c>
      <c r="I1865" t="s">
        <v>43</v>
      </c>
      <c r="J1865">
        <v>968153</v>
      </c>
      <c r="K1865">
        <v>3</v>
      </c>
      <c r="L1865">
        <v>2385</v>
      </c>
      <c r="M1865">
        <v>20</v>
      </c>
      <c r="N1865">
        <v>49693</v>
      </c>
      <c r="O1865">
        <v>18265</v>
      </c>
      <c r="P1865">
        <v>-2581</v>
      </c>
      <c r="Q1865" t="s">
        <v>48</v>
      </c>
      <c r="R1865" t="s">
        <v>51</v>
      </c>
      <c r="S1865" t="s">
        <v>55</v>
      </c>
      <c r="T1865">
        <v>1</v>
      </c>
    </row>
    <row r="1866" spans="1:20" x14ac:dyDescent="0.2">
      <c r="A1866" s="4">
        <f t="shared" si="28"/>
        <v>45813</v>
      </c>
      <c r="B1866" t="s">
        <v>21</v>
      </c>
      <c r="C1866" t="s">
        <v>24</v>
      </c>
      <c r="D1866" t="s">
        <v>31</v>
      </c>
      <c r="E1866" t="s">
        <v>36</v>
      </c>
      <c r="F1866" t="s">
        <v>40</v>
      </c>
      <c r="G1866">
        <v>87576</v>
      </c>
      <c r="H1866" t="s">
        <v>42</v>
      </c>
      <c r="I1866" t="s">
        <v>45</v>
      </c>
      <c r="J1866">
        <v>529956</v>
      </c>
      <c r="K1866">
        <v>1</v>
      </c>
      <c r="L1866">
        <v>2853</v>
      </c>
      <c r="M1866">
        <v>5</v>
      </c>
      <c r="N1866">
        <v>24547</v>
      </c>
      <c r="O1866">
        <v>7023</v>
      </c>
      <c r="P1866">
        <v>19354</v>
      </c>
      <c r="Q1866" t="s">
        <v>48</v>
      </c>
      <c r="R1866" t="s">
        <v>51</v>
      </c>
      <c r="S1866" t="s">
        <v>53</v>
      </c>
      <c r="T1866">
        <v>4</v>
      </c>
    </row>
    <row r="1867" spans="1:20" x14ac:dyDescent="0.2">
      <c r="A1867" s="4">
        <f t="shared" si="28"/>
        <v>45813</v>
      </c>
      <c r="B1867" t="s">
        <v>23</v>
      </c>
      <c r="C1867" t="s">
        <v>24</v>
      </c>
      <c r="D1867" t="s">
        <v>28</v>
      </c>
      <c r="E1867" t="s">
        <v>36</v>
      </c>
      <c r="F1867" t="s">
        <v>38</v>
      </c>
      <c r="G1867">
        <v>29477</v>
      </c>
      <c r="H1867" t="s">
        <v>41</v>
      </c>
      <c r="I1867" t="s">
        <v>45</v>
      </c>
      <c r="J1867">
        <v>697418</v>
      </c>
      <c r="K1867">
        <v>6</v>
      </c>
      <c r="L1867">
        <v>4307</v>
      </c>
      <c r="M1867">
        <v>15</v>
      </c>
      <c r="N1867">
        <v>22273</v>
      </c>
      <c r="O1867">
        <v>28457</v>
      </c>
      <c r="P1867">
        <v>6919</v>
      </c>
      <c r="Q1867" t="s">
        <v>49</v>
      </c>
      <c r="R1867" t="s">
        <v>50</v>
      </c>
      <c r="S1867" t="s">
        <v>53</v>
      </c>
      <c r="T1867">
        <v>5</v>
      </c>
    </row>
    <row r="1868" spans="1:20" x14ac:dyDescent="0.2">
      <c r="A1868" s="4">
        <f t="shared" si="28"/>
        <v>45813</v>
      </c>
      <c r="B1868" t="s">
        <v>23</v>
      </c>
      <c r="C1868" t="s">
        <v>24</v>
      </c>
      <c r="D1868" t="s">
        <v>30</v>
      </c>
      <c r="E1868" t="s">
        <v>36</v>
      </c>
      <c r="F1868" t="s">
        <v>38</v>
      </c>
      <c r="G1868">
        <v>26127</v>
      </c>
      <c r="H1868" t="s">
        <v>41</v>
      </c>
      <c r="I1868" t="s">
        <v>43</v>
      </c>
      <c r="J1868">
        <v>280626</v>
      </c>
      <c r="K1868">
        <v>3</v>
      </c>
      <c r="L1868">
        <v>3246</v>
      </c>
      <c r="M1868">
        <v>15</v>
      </c>
      <c r="N1868">
        <v>37592</v>
      </c>
      <c r="O1868">
        <v>3902</v>
      </c>
      <c r="P1868">
        <v>2684</v>
      </c>
      <c r="Q1868" t="s">
        <v>47</v>
      </c>
      <c r="R1868" t="s">
        <v>51</v>
      </c>
      <c r="S1868" t="s">
        <v>56</v>
      </c>
      <c r="T1868">
        <v>2</v>
      </c>
    </row>
    <row r="1869" spans="1:20" x14ac:dyDescent="0.2">
      <c r="A1869" s="4">
        <f t="shared" si="28"/>
        <v>45813</v>
      </c>
      <c r="B1869" t="s">
        <v>22</v>
      </c>
      <c r="C1869" t="s">
        <v>27</v>
      </c>
      <c r="D1869" t="s">
        <v>32</v>
      </c>
      <c r="E1869" t="s">
        <v>36</v>
      </c>
      <c r="F1869" t="s">
        <v>38</v>
      </c>
      <c r="G1869">
        <v>96718</v>
      </c>
      <c r="H1869" t="s">
        <v>42</v>
      </c>
      <c r="I1869" t="s">
        <v>45</v>
      </c>
      <c r="J1869">
        <v>762559</v>
      </c>
      <c r="K1869">
        <v>4</v>
      </c>
      <c r="L1869">
        <v>1080</v>
      </c>
      <c r="M1869">
        <v>20</v>
      </c>
      <c r="N1869">
        <v>4454</v>
      </c>
      <c r="O1869">
        <v>10789</v>
      </c>
      <c r="P1869">
        <v>19940</v>
      </c>
      <c r="Q1869" t="s">
        <v>47</v>
      </c>
      <c r="R1869" t="s">
        <v>51</v>
      </c>
      <c r="S1869" t="s">
        <v>56</v>
      </c>
      <c r="T1869">
        <v>2</v>
      </c>
    </row>
    <row r="1870" spans="1:20" x14ac:dyDescent="0.2">
      <c r="A1870" s="4">
        <f t="shared" si="28"/>
        <v>45813</v>
      </c>
      <c r="B1870" t="s">
        <v>22</v>
      </c>
      <c r="C1870" t="s">
        <v>27</v>
      </c>
      <c r="D1870" t="s">
        <v>32</v>
      </c>
      <c r="E1870" t="s">
        <v>35</v>
      </c>
      <c r="F1870" t="s">
        <v>38</v>
      </c>
      <c r="G1870">
        <v>36049</v>
      </c>
      <c r="H1870" t="s">
        <v>42</v>
      </c>
      <c r="I1870" t="s">
        <v>45</v>
      </c>
      <c r="J1870">
        <v>532248</v>
      </c>
      <c r="K1870">
        <v>9</v>
      </c>
      <c r="L1870">
        <v>2712</v>
      </c>
      <c r="M1870">
        <v>10</v>
      </c>
      <c r="N1870">
        <v>31487</v>
      </c>
      <c r="O1870">
        <v>27515</v>
      </c>
      <c r="P1870">
        <v>18588</v>
      </c>
      <c r="Q1870" t="s">
        <v>48</v>
      </c>
      <c r="R1870" t="s">
        <v>51</v>
      </c>
      <c r="S1870" t="s">
        <v>53</v>
      </c>
      <c r="T1870">
        <v>3</v>
      </c>
    </row>
    <row r="1871" spans="1:20" x14ac:dyDescent="0.2">
      <c r="A1871" s="4">
        <f t="shared" ref="A1871:A1934" si="29">A1859+1</f>
        <v>45813</v>
      </c>
      <c r="B1871" t="s">
        <v>23</v>
      </c>
      <c r="C1871" t="s">
        <v>26</v>
      </c>
      <c r="D1871" t="s">
        <v>30</v>
      </c>
      <c r="E1871" t="s">
        <v>36</v>
      </c>
      <c r="F1871" t="s">
        <v>40</v>
      </c>
      <c r="G1871">
        <v>22473</v>
      </c>
      <c r="H1871" t="s">
        <v>41</v>
      </c>
      <c r="I1871" t="s">
        <v>44</v>
      </c>
      <c r="J1871">
        <v>574626</v>
      </c>
      <c r="K1871">
        <v>2</v>
      </c>
      <c r="L1871">
        <v>3829</v>
      </c>
      <c r="M1871">
        <v>5</v>
      </c>
      <c r="N1871">
        <v>32689</v>
      </c>
      <c r="O1871">
        <v>16747</v>
      </c>
      <c r="P1871">
        <v>15598</v>
      </c>
      <c r="Q1871" t="s">
        <v>46</v>
      </c>
      <c r="R1871" t="s">
        <v>52</v>
      </c>
      <c r="S1871" t="s">
        <v>56</v>
      </c>
      <c r="T1871">
        <v>5</v>
      </c>
    </row>
    <row r="1872" spans="1:20" x14ac:dyDescent="0.2">
      <c r="A1872" s="4">
        <f t="shared" si="29"/>
        <v>45813</v>
      </c>
      <c r="B1872" t="s">
        <v>20</v>
      </c>
      <c r="C1872" t="s">
        <v>24</v>
      </c>
      <c r="D1872" t="s">
        <v>28</v>
      </c>
      <c r="E1872" t="s">
        <v>35</v>
      </c>
      <c r="F1872" t="s">
        <v>37</v>
      </c>
      <c r="G1872">
        <v>92245</v>
      </c>
      <c r="H1872" t="s">
        <v>41</v>
      </c>
      <c r="I1872" t="s">
        <v>45</v>
      </c>
      <c r="J1872">
        <v>785795</v>
      </c>
      <c r="K1872">
        <v>1</v>
      </c>
      <c r="L1872">
        <v>601</v>
      </c>
      <c r="M1872">
        <v>15</v>
      </c>
      <c r="N1872">
        <v>24607</v>
      </c>
      <c r="O1872">
        <v>16502</v>
      </c>
      <c r="P1872">
        <v>-4592</v>
      </c>
      <c r="Q1872" t="s">
        <v>47</v>
      </c>
      <c r="R1872" t="s">
        <v>52</v>
      </c>
      <c r="S1872" t="s">
        <v>55</v>
      </c>
      <c r="T1872">
        <v>3</v>
      </c>
    </row>
    <row r="1873" spans="1:20" x14ac:dyDescent="0.2">
      <c r="A1873" s="4">
        <f t="shared" si="29"/>
        <v>45813</v>
      </c>
      <c r="B1873" t="s">
        <v>22</v>
      </c>
      <c r="C1873" t="s">
        <v>26</v>
      </c>
      <c r="D1873" t="s">
        <v>30</v>
      </c>
      <c r="E1873" t="s">
        <v>34</v>
      </c>
      <c r="F1873" t="s">
        <v>39</v>
      </c>
      <c r="G1873">
        <v>71836</v>
      </c>
      <c r="H1873" t="s">
        <v>42</v>
      </c>
      <c r="I1873" t="s">
        <v>43</v>
      </c>
      <c r="J1873">
        <v>785480</v>
      </c>
      <c r="K1873">
        <v>6</v>
      </c>
      <c r="L1873">
        <v>4788</v>
      </c>
      <c r="M1873">
        <v>5</v>
      </c>
      <c r="N1873">
        <v>47265</v>
      </c>
      <c r="O1873">
        <v>18629</v>
      </c>
      <c r="P1873">
        <v>11746</v>
      </c>
      <c r="Q1873" t="s">
        <v>47</v>
      </c>
      <c r="R1873" t="s">
        <v>51</v>
      </c>
      <c r="S1873" t="s">
        <v>55</v>
      </c>
      <c r="T1873">
        <v>4</v>
      </c>
    </row>
    <row r="1874" spans="1:20" x14ac:dyDescent="0.2">
      <c r="A1874" s="4">
        <f t="shared" si="29"/>
        <v>45814</v>
      </c>
      <c r="B1874" t="s">
        <v>20</v>
      </c>
      <c r="C1874" t="s">
        <v>25</v>
      </c>
      <c r="D1874" t="s">
        <v>28</v>
      </c>
      <c r="E1874" t="s">
        <v>36</v>
      </c>
      <c r="F1874" t="s">
        <v>40</v>
      </c>
      <c r="G1874">
        <v>52464</v>
      </c>
      <c r="H1874" t="s">
        <v>41</v>
      </c>
      <c r="I1874" t="s">
        <v>45</v>
      </c>
      <c r="J1874">
        <v>827515</v>
      </c>
      <c r="K1874">
        <v>1</v>
      </c>
      <c r="L1874">
        <v>4342</v>
      </c>
      <c r="M1874">
        <v>0</v>
      </c>
      <c r="N1874">
        <v>13575</v>
      </c>
      <c r="O1874">
        <v>9631</v>
      </c>
      <c r="P1874">
        <v>-1560</v>
      </c>
      <c r="Q1874" t="s">
        <v>46</v>
      </c>
      <c r="R1874" t="s">
        <v>52</v>
      </c>
      <c r="S1874" t="s">
        <v>53</v>
      </c>
      <c r="T1874">
        <v>2</v>
      </c>
    </row>
    <row r="1875" spans="1:20" x14ac:dyDescent="0.2">
      <c r="A1875" s="4">
        <f t="shared" si="29"/>
        <v>45814</v>
      </c>
      <c r="B1875" t="s">
        <v>23</v>
      </c>
      <c r="C1875" t="s">
        <v>25</v>
      </c>
      <c r="D1875" t="s">
        <v>28</v>
      </c>
      <c r="E1875" t="s">
        <v>36</v>
      </c>
      <c r="F1875" t="s">
        <v>37</v>
      </c>
      <c r="G1875">
        <v>23714</v>
      </c>
      <c r="H1875" t="s">
        <v>41</v>
      </c>
      <c r="I1875" t="s">
        <v>44</v>
      </c>
      <c r="J1875">
        <v>102607</v>
      </c>
      <c r="K1875">
        <v>1</v>
      </c>
      <c r="L1875">
        <v>3463</v>
      </c>
      <c r="M1875">
        <v>15</v>
      </c>
      <c r="N1875">
        <v>42936</v>
      </c>
      <c r="O1875">
        <v>14591</v>
      </c>
      <c r="P1875">
        <v>8245</v>
      </c>
      <c r="Q1875" t="s">
        <v>47</v>
      </c>
      <c r="R1875" t="s">
        <v>50</v>
      </c>
      <c r="S1875" t="s">
        <v>54</v>
      </c>
      <c r="T1875">
        <v>3</v>
      </c>
    </row>
    <row r="1876" spans="1:20" x14ac:dyDescent="0.2">
      <c r="A1876" s="4">
        <f t="shared" si="29"/>
        <v>45814</v>
      </c>
      <c r="B1876" t="s">
        <v>23</v>
      </c>
      <c r="C1876" t="s">
        <v>24</v>
      </c>
      <c r="D1876" t="s">
        <v>31</v>
      </c>
      <c r="E1876" t="s">
        <v>36</v>
      </c>
      <c r="F1876" t="s">
        <v>39</v>
      </c>
      <c r="G1876">
        <v>70878</v>
      </c>
      <c r="H1876" t="s">
        <v>41</v>
      </c>
      <c r="I1876" t="s">
        <v>45</v>
      </c>
      <c r="J1876">
        <v>436260</v>
      </c>
      <c r="K1876">
        <v>7</v>
      </c>
      <c r="L1876">
        <v>798</v>
      </c>
      <c r="M1876">
        <v>10</v>
      </c>
      <c r="N1876">
        <v>4424</v>
      </c>
      <c r="O1876">
        <v>12016</v>
      </c>
      <c r="P1876">
        <v>16656</v>
      </c>
      <c r="Q1876" t="s">
        <v>47</v>
      </c>
      <c r="R1876" t="s">
        <v>51</v>
      </c>
      <c r="S1876" t="s">
        <v>53</v>
      </c>
      <c r="T1876">
        <v>3</v>
      </c>
    </row>
    <row r="1877" spans="1:20" x14ac:dyDescent="0.2">
      <c r="A1877" s="4">
        <f t="shared" si="29"/>
        <v>45814</v>
      </c>
      <c r="B1877" t="s">
        <v>21</v>
      </c>
      <c r="C1877" t="s">
        <v>24</v>
      </c>
      <c r="D1877" t="s">
        <v>29</v>
      </c>
      <c r="E1877" t="s">
        <v>35</v>
      </c>
      <c r="F1877" t="s">
        <v>38</v>
      </c>
      <c r="G1877">
        <v>44208</v>
      </c>
      <c r="H1877" t="s">
        <v>42</v>
      </c>
      <c r="I1877" t="s">
        <v>44</v>
      </c>
      <c r="J1877">
        <v>316396</v>
      </c>
      <c r="K1877">
        <v>2</v>
      </c>
      <c r="L1877">
        <v>4616</v>
      </c>
      <c r="M1877">
        <v>20</v>
      </c>
      <c r="N1877">
        <v>40951</v>
      </c>
      <c r="O1877">
        <v>22751</v>
      </c>
      <c r="P1877">
        <v>15802</v>
      </c>
      <c r="Q1877" t="s">
        <v>46</v>
      </c>
      <c r="R1877" t="s">
        <v>51</v>
      </c>
      <c r="S1877" t="s">
        <v>54</v>
      </c>
      <c r="T1877">
        <v>5</v>
      </c>
    </row>
    <row r="1878" spans="1:20" x14ac:dyDescent="0.2">
      <c r="A1878" s="4">
        <f t="shared" si="29"/>
        <v>45814</v>
      </c>
      <c r="B1878" t="s">
        <v>22</v>
      </c>
      <c r="C1878" t="s">
        <v>25</v>
      </c>
      <c r="D1878" t="s">
        <v>32</v>
      </c>
      <c r="E1878" t="s">
        <v>36</v>
      </c>
      <c r="F1878" t="s">
        <v>39</v>
      </c>
      <c r="G1878">
        <v>97104</v>
      </c>
      <c r="H1878" t="s">
        <v>41</v>
      </c>
      <c r="I1878" t="s">
        <v>45</v>
      </c>
      <c r="J1878">
        <v>515242</v>
      </c>
      <c r="K1878">
        <v>4</v>
      </c>
      <c r="L1878">
        <v>544</v>
      </c>
      <c r="M1878">
        <v>15</v>
      </c>
      <c r="N1878">
        <v>18469</v>
      </c>
      <c r="O1878">
        <v>17499</v>
      </c>
      <c r="P1878">
        <v>12141</v>
      </c>
      <c r="Q1878" t="s">
        <v>48</v>
      </c>
      <c r="R1878" t="s">
        <v>50</v>
      </c>
      <c r="S1878" t="s">
        <v>54</v>
      </c>
      <c r="T1878">
        <v>4</v>
      </c>
    </row>
    <row r="1879" spans="1:20" x14ac:dyDescent="0.2">
      <c r="A1879" s="4">
        <f t="shared" si="29"/>
        <v>45814</v>
      </c>
      <c r="B1879" t="s">
        <v>23</v>
      </c>
      <c r="C1879" t="s">
        <v>24</v>
      </c>
      <c r="D1879" t="s">
        <v>32</v>
      </c>
      <c r="E1879" t="s">
        <v>36</v>
      </c>
      <c r="F1879" t="s">
        <v>39</v>
      </c>
      <c r="G1879">
        <v>84683</v>
      </c>
      <c r="H1879" t="s">
        <v>41</v>
      </c>
      <c r="I1879" t="s">
        <v>44</v>
      </c>
      <c r="J1879">
        <v>880013</v>
      </c>
      <c r="K1879">
        <v>4</v>
      </c>
      <c r="L1879">
        <v>3043</v>
      </c>
      <c r="M1879">
        <v>0</v>
      </c>
      <c r="N1879">
        <v>36784</v>
      </c>
      <c r="O1879">
        <v>21884</v>
      </c>
      <c r="P1879">
        <v>6557</v>
      </c>
      <c r="Q1879" t="s">
        <v>46</v>
      </c>
      <c r="R1879" t="s">
        <v>51</v>
      </c>
      <c r="S1879" t="s">
        <v>54</v>
      </c>
      <c r="T1879">
        <v>1</v>
      </c>
    </row>
    <row r="1880" spans="1:20" x14ac:dyDescent="0.2">
      <c r="A1880" s="4">
        <f t="shared" si="29"/>
        <v>45814</v>
      </c>
      <c r="B1880" t="s">
        <v>21</v>
      </c>
      <c r="C1880" t="s">
        <v>27</v>
      </c>
      <c r="D1880" t="s">
        <v>28</v>
      </c>
      <c r="E1880" t="s">
        <v>34</v>
      </c>
      <c r="F1880" t="s">
        <v>37</v>
      </c>
      <c r="G1880">
        <v>91803</v>
      </c>
      <c r="H1880" t="s">
        <v>41</v>
      </c>
      <c r="I1880" t="s">
        <v>44</v>
      </c>
      <c r="J1880">
        <v>379317</v>
      </c>
      <c r="K1880">
        <v>2</v>
      </c>
      <c r="L1880">
        <v>4359</v>
      </c>
      <c r="M1880">
        <v>20</v>
      </c>
      <c r="N1880">
        <v>32585</v>
      </c>
      <c r="O1880">
        <v>26854</v>
      </c>
      <c r="P1880">
        <v>6743</v>
      </c>
      <c r="Q1880" t="s">
        <v>49</v>
      </c>
      <c r="R1880" t="s">
        <v>51</v>
      </c>
      <c r="S1880" t="s">
        <v>55</v>
      </c>
      <c r="T1880">
        <v>5</v>
      </c>
    </row>
    <row r="1881" spans="1:20" x14ac:dyDescent="0.2">
      <c r="A1881" s="4">
        <f t="shared" si="29"/>
        <v>45814</v>
      </c>
      <c r="B1881" t="s">
        <v>22</v>
      </c>
      <c r="C1881" t="s">
        <v>27</v>
      </c>
      <c r="D1881" t="s">
        <v>32</v>
      </c>
      <c r="E1881" t="s">
        <v>35</v>
      </c>
      <c r="F1881" t="s">
        <v>39</v>
      </c>
      <c r="G1881">
        <v>51514</v>
      </c>
      <c r="H1881" t="s">
        <v>41</v>
      </c>
      <c r="I1881" t="s">
        <v>45</v>
      </c>
      <c r="J1881">
        <v>658550</v>
      </c>
      <c r="K1881">
        <v>6</v>
      </c>
      <c r="L1881">
        <v>4894</v>
      </c>
      <c r="M1881">
        <v>10</v>
      </c>
      <c r="N1881">
        <v>13678</v>
      </c>
      <c r="O1881">
        <v>1296</v>
      </c>
      <c r="P1881">
        <v>2891</v>
      </c>
      <c r="Q1881" t="s">
        <v>49</v>
      </c>
      <c r="R1881" t="s">
        <v>51</v>
      </c>
      <c r="S1881" t="s">
        <v>53</v>
      </c>
      <c r="T1881">
        <v>5</v>
      </c>
    </row>
    <row r="1882" spans="1:20" x14ac:dyDescent="0.2">
      <c r="A1882" s="4">
        <f t="shared" si="29"/>
        <v>45814</v>
      </c>
      <c r="B1882" t="s">
        <v>23</v>
      </c>
      <c r="C1882" t="s">
        <v>24</v>
      </c>
      <c r="D1882" t="s">
        <v>33</v>
      </c>
      <c r="E1882" t="s">
        <v>35</v>
      </c>
      <c r="F1882" t="s">
        <v>38</v>
      </c>
      <c r="G1882">
        <v>15136</v>
      </c>
      <c r="H1882" t="s">
        <v>41</v>
      </c>
      <c r="I1882" t="s">
        <v>43</v>
      </c>
      <c r="J1882">
        <v>671444</v>
      </c>
      <c r="K1882">
        <v>2</v>
      </c>
      <c r="L1882">
        <v>4052</v>
      </c>
      <c r="M1882">
        <v>5</v>
      </c>
      <c r="N1882">
        <v>7701</v>
      </c>
      <c r="O1882">
        <v>8692</v>
      </c>
      <c r="P1882">
        <v>19029</v>
      </c>
      <c r="Q1882" t="s">
        <v>48</v>
      </c>
      <c r="R1882" t="s">
        <v>50</v>
      </c>
      <c r="S1882" t="s">
        <v>54</v>
      </c>
      <c r="T1882">
        <v>4</v>
      </c>
    </row>
    <row r="1883" spans="1:20" x14ac:dyDescent="0.2">
      <c r="A1883" s="4">
        <f t="shared" si="29"/>
        <v>45814</v>
      </c>
      <c r="B1883" t="s">
        <v>23</v>
      </c>
      <c r="C1883" t="s">
        <v>25</v>
      </c>
      <c r="D1883" t="s">
        <v>28</v>
      </c>
      <c r="E1883" t="s">
        <v>34</v>
      </c>
      <c r="F1883" t="s">
        <v>40</v>
      </c>
      <c r="G1883">
        <v>41516</v>
      </c>
      <c r="H1883" t="s">
        <v>41</v>
      </c>
      <c r="I1883" t="s">
        <v>43</v>
      </c>
      <c r="J1883">
        <v>303318</v>
      </c>
      <c r="K1883">
        <v>8</v>
      </c>
      <c r="L1883">
        <v>3655</v>
      </c>
      <c r="M1883">
        <v>5</v>
      </c>
      <c r="N1883">
        <v>22098</v>
      </c>
      <c r="O1883">
        <v>20332</v>
      </c>
      <c r="P1883">
        <v>14135</v>
      </c>
      <c r="Q1883" t="s">
        <v>49</v>
      </c>
      <c r="R1883" t="s">
        <v>52</v>
      </c>
      <c r="S1883" t="s">
        <v>53</v>
      </c>
      <c r="T1883">
        <v>1</v>
      </c>
    </row>
    <row r="1884" spans="1:20" x14ac:dyDescent="0.2">
      <c r="A1884" s="4">
        <f t="shared" si="29"/>
        <v>45814</v>
      </c>
      <c r="B1884" t="s">
        <v>22</v>
      </c>
      <c r="C1884" t="s">
        <v>26</v>
      </c>
      <c r="D1884" t="s">
        <v>32</v>
      </c>
      <c r="E1884" t="s">
        <v>35</v>
      </c>
      <c r="F1884" t="s">
        <v>40</v>
      </c>
      <c r="G1884">
        <v>86982</v>
      </c>
      <c r="H1884" t="s">
        <v>41</v>
      </c>
      <c r="I1884" t="s">
        <v>45</v>
      </c>
      <c r="J1884">
        <v>199124</v>
      </c>
      <c r="K1884">
        <v>4</v>
      </c>
      <c r="L1884">
        <v>3631</v>
      </c>
      <c r="M1884">
        <v>15</v>
      </c>
      <c r="N1884">
        <v>47699</v>
      </c>
      <c r="O1884">
        <v>9127</v>
      </c>
      <c r="P1884">
        <v>-3209</v>
      </c>
      <c r="Q1884" t="s">
        <v>49</v>
      </c>
      <c r="R1884" t="s">
        <v>52</v>
      </c>
      <c r="S1884" t="s">
        <v>56</v>
      </c>
      <c r="T1884">
        <v>5</v>
      </c>
    </row>
    <row r="1885" spans="1:20" x14ac:dyDescent="0.2">
      <c r="A1885" s="4">
        <f t="shared" si="29"/>
        <v>45814</v>
      </c>
      <c r="B1885" t="s">
        <v>22</v>
      </c>
      <c r="C1885" t="s">
        <v>24</v>
      </c>
      <c r="D1885" t="s">
        <v>33</v>
      </c>
      <c r="E1885" t="s">
        <v>36</v>
      </c>
      <c r="F1885" t="s">
        <v>37</v>
      </c>
      <c r="G1885">
        <v>73878</v>
      </c>
      <c r="H1885" t="s">
        <v>42</v>
      </c>
      <c r="I1885" t="s">
        <v>45</v>
      </c>
      <c r="J1885">
        <v>744116</v>
      </c>
      <c r="K1885">
        <v>1</v>
      </c>
      <c r="L1885">
        <v>787</v>
      </c>
      <c r="M1885">
        <v>20</v>
      </c>
      <c r="N1885">
        <v>44231</v>
      </c>
      <c r="O1885">
        <v>19989</v>
      </c>
      <c r="P1885">
        <v>18506</v>
      </c>
      <c r="Q1885" t="s">
        <v>47</v>
      </c>
      <c r="R1885" t="s">
        <v>51</v>
      </c>
      <c r="S1885" t="s">
        <v>56</v>
      </c>
      <c r="T1885">
        <v>3</v>
      </c>
    </row>
    <row r="1886" spans="1:20" x14ac:dyDescent="0.2">
      <c r="A1886" s="4">
        <f t="shared" si="29"/>
        <v>45815</v>
      </c>
      <c r="B1886" t="s">
        <v>22</v>
      </c>
      <c r="C1886" t="s">
        <v>24</v>
      </c>
      <c r="D1886" t="s">
        <v>31</v>
      </c>
      <c r="E1886" t="s">
        <v>36</v>
      </c>
      <c r="F1886" t="s">
        <v>38</v>
      </c>
      <c r="G1886">
        <v>55099</v>
      </c>
      <c r="H1886" t="s">
        <v>42</v>
      </c>
      <c r="I1886" t="s">
        <v>45</v>
      </c>
      <c r="J1886">
        <v>350898</v>
      </c>
      <c r="K1886">
        <v>7</v>
      </c>
      <c r="L1886">
        <v>4205</v>
      </c>
      <c r="M1886">
        <v>0</v>
      </c>
      <c r="N1886">
        <v>17002</v>
      </c>
      <c r="O1886">
        <v>23861</v>
      </c>
      <c r="P1886">
        <v>8971</v>
      </c>
      <c r="Q1886" t="s">
        <v>47</v>
      </c>
      <c r="R1886" t="s">
        <v>52</v>
      </c>
      <c r="S1886" t="s">
        <v>54</v>
      </c>
      <c r="T1886">
        <v>3</v>
      </c>
    </row>
    <row r="1887" spans="1:20" x14ac:dyDescent="0.2">
      <c r="A1887" s="4">
        <f t="shared" si="29"/>
        <v>45815</v>
      </c>
      <c r="B1887" t="s">
        <v>23</v>
      </c>
      <c r="C1887" t="s">
        <v>26</v>
      </c>
      <c r="D1887" t="s">
        <v>32</v>
      </c>
      <c r="E1887" t="s">
        <v>34</v>
      </c>
      <c r="F1887" t="s">
        <v>38</v>
      </c>
      <c r="G1887">
        <v>23188</v>
      </c>
      <c r="H1887" t="s">
        <v>42</v>
      </c>
      <c r="I1887" t="s">
        <v>45</v>
      </c>
      <c r="J1887">
        <v>702052</v>
      </c>
      <c r="K1887">
        <v>6</v>
      </c>
      <c r="L1887">
        <v>1016</v>
      </c>
      <c r="M1887">
        <v>0</v>
      </c>
      <c r="N1887">
        <v>30389</v>
      </c>
      <c r="O1887">
        <v>25305</v>
      </c>
      <c r="P1887">
        <v>-2611</v>
      </c>
      <c r="Q1887" t="s">
        <v>48</v>
      </c>
      <c r="R1887" t="s">
        <v>51</v>
      </c>
      <c r="S1887" t="s">
        <v>55</v>
      </c>
      <c r="T1887">
        <v>3</v>
      </c>
    </row>
    <row r="1888" spans="1:20" x14ac:dyDescent="0.2">
      <c r="A1888" s="4">
        <f t="shared" si="29"/>
        <v>45815</v>
      </c>
      <c r="B1888" t="s">
        <v>23</v>
      </c>
      <c r="C1888" t="s">
        <v>24</v>
      </c>
      <c r="D1888" t="s">
        <v>33</v>
      </c>
      <c r="E1888" t="s">
        <v>35</v>
      </c>
      <c r="F1888" t="s">
        <v>39</v>
      </c>
      <c r="G1888">
        <v>61188</v>
      </c>
      <c r="H1888" t="s">
        <v>41</v>
      </c>
      <c r="I1888" t="s">
        <v>45</v>
      </c>
      <c r="J1888">
        <v>490999</v>
      </c>
      <c r="K1888">
        <v>6</v>
      </c>
      <c r="L1888">
        <v>2701</v>
      </c>
      <c r="M1888">
        <v>10</v>
      </c>
      <c r="N1888">
        <v>20792</v>
      </c>
      <c r="O1888">
        <v>18478</v>
      </c>
      <c r="P1888">
        <v>16770</v>
      </c>
      <c r="Q1888" t="s">
        <v>49</v>
      </c>
      <c r="R1888" t="s">
        <v>50</v>
      </c>
      <c r="S1888" t="s">
        <v>55</v>
      </c>
      <c r="T1888">
        <v>3</v>
      </c>
    </row>
    <row r="1889" spans="1:20" x14ac:dyDescent="0.2">
      <c r="A1889" s="4">
        <f t="shared" si="29"/>
        <v>45815</v>
      </c>
      <c r="B1889" t="s">
        <v>21</v>
      </c>
      <c r="C1889" t="s">
        <v>26</v>
      </c>
      <c r="D1889" t="s">
        <v>30</v>
      </c>
      <c r="E1889" t="s">
        <v>35</v>
      </c>
      <c r="F1889" t="s">
        <v>37</v>
      </c>
      <c r="G1889">
        <v>15560</v>
      </c>
      <c r="H1889" t="s">
        <v>42</v>
      </c>
      <c r="I1889" t="s">
        <v>43</v>
      </c>
      <c r="J1889">
        <v>584807</v>
      </c>
      <c r="K1889">
        <v>3</v>
      </c>
      <c r="L1889">
        <v>4937</v>
      </c>
      <c r="M1889">
        <v>20</v>
      </c>
      <c r="N1889">
        <v>49971</v>
      </c>
      <c r="O1889">
        <v>14253</v>
      </c>
      <c r="P1889">
        <v>3054</v>
      </c>
      <c r="Q1889" t="s">
        <v>49</v>
      </c>
      <c r="R1889" t="s">
        <v>50</v>
      </c>
      <c r="S1889" t="s">
        <v>54</v>
      </c>
      <c r="T1889">
        <v>1</v>
      </c>
    </row>
    <row r="1890" spans="1:20" x14ac:dyDescent="0.2">
      <c r="A1890" s="4">
        <f t="shared" si="29"/>
        <v>45815</v>
      </c>
      <c r="B1890" t="s">
        <v>20</v>
      </c>
      <c r="C1890" t="s">
        <v>25</v>
      </c>
      <c r="D1890" t="s">
        <v>29</v>
      </c>
      <c r="E1890" t="s">
        <v>35</v>
      </c>
      <c r="F1890" t="s">
        <v>38</v>
      </c>
      <c r="G1890">
        <v>46397</v>
      </c>
      <c r="H1890" t="s">
        <v>42</v>
      </c>
      <c r="I1890" t="s">
        <v>44</v>
      </c>
      <c r="J1890">
        <v>479201</v>
      </c>
      <c r="K1890">
        <v>7</v>
      </c>
      <c r="L1890">
        <v>4681</v>
      </c>
      <c r="M1890">
        <v>20</v>
      </c>
      <c r="N1890">
        <v>31421</v>
      </c>
      <c r="O1890">
        <v>6101</v>
      </c>
      <c r="P1890">
        <v>18889</v>
      </c>
      <c r="Q1890" t="s">
        <v>46</v>
      </c>
      <c r="R1890" t="s">
        <v>51</v>
      </c>
      <c r="S1890" t="s">
        <v>55</v>
      </c>
      <c r="T1890">
        <v>4</v>
      </c>
    </row>
    <row r="1891" spans="1:20" x14ac:dyDescent="0.2">
      <c r="A1891" s="4">
        <f t="shared" si="29"/>
        <v>45815</v>
      </c>
      <c r="B1891" t="s">
        <v>22</v>
      </c>
      <c r="C1891" t="s">
        <v>27</v>
      </c>
      <c r="D1891" t="s">
        <v>30</v>
      </c>
      <c r="E1891" t="s">
        <v>34</v>
      </c>
      <c r="F1891" t="s">
        <v>38</v>
      </c>
      <c r="G1891">
        <v>87193</v>
      </c>
      <c r="H1891" t="s">
        <v>41</v>
      </c>
      <c r="I1891" t="s">
        <v>44</v>
      </c>
      <c r="J1891">
        <v>164314</v>
      </c>
      <c r="K1891">
        <v>6</v>
      </c>
      <c r="L1891">
        <v>4158</v>
      </c>
      <c r="M1891">
        <v>5</v>
      </c>
      <c r="N1891">
        <v>24702</v>
      </c>
      <c r="O1891">
        <v>2074</v>
      </c>
      <c r="P1891">
        <v>7762</v>
      </c>
      <c r="Q1891" t="s">
        <v>47</v>
      </c>
      <c r="R1891" t="s">
        <v>51</v>
      </c>
      <c r="S1891" t="s">
        <v>55</v>
      </c>
      <c r="T1891">
        <v>4</v>
      </c>
    </row>
    <row r="1892" spans="1:20" x14ac:dyDescent="0.2">
      <c r="A1892" s="4">
        <f t="shared" si="29"/>
        <v>45815</v>
      </c>
      <c r="B1892" t="s">
        <v>23</v>
      </c>
      <c r="C1892" t="s">
        <v>25</v>
      </c>
      <c r="D1892" t="s">
        <v>33</v>
      </c>
      <c r="E1892" t="s">
        <v>36</v>
      </c>
      <c r="F1892" t="s">
        <v>38</v>
      </c>
      <c r="G1892">
        <v>48082</v>
      </c>
      <c r="H1892" t="s">
        <v>42</v>
      </c>
      <c r="I1892" t="s">
        <v>43</v>
      </c>
      <c r="J1892">
        <v>589904</v>
      </c>
      <c r="K1892">
        <v>9</v>
      </c>
      <c r="L1892">
        <v>4786</v>
      </c>
      <c r="M1892">
        <v>10</v>
      </c>
      <c r="N1892">
        <v>8971</v>
      </c>
      <c r="O1892">
        <v>17399</v>
      </c>
      <c r="P1892">
        <v>2582</v>
      </c>
      <c r="Q1892" t="s">
        <v>46</v>
      </c>
      <c r="R1892" t="s">
        <v>51</v>
      </c>
      <c r="S1892" t="s">
        <v>54</v>
      </c>
      <c r="T1892">
        <v>1</v>
      </c>
    </row>
    <row r="1893" spans="1:20" x14ac:dyDescent="0.2">
      <c r="A1893" s="4">
        <f t="shared" si="29"/>
        <v>45815</v>
      </c>
      <c r="B1893" t="s">
        <v>23</v>
      </c>
      <c r="C1893" t="s">
        <v>27</v>
      </c>
      <c r="D1893" t="s">
        <v>28</v>
      </c>
      <c r="E1893" t="s">
        <v>34</v>
      </c>
      <c r="F1893" t="s">
        <v>40</v>
      </c>
      <c r="G1893">
        <v>94376</v>
      </c>
      <c r="H1893" t="s">
        <v>41</v>
      </c>
      <c r="I1893" t="s">
        <v>43</v>
      </c>
      <c r="J1893">
        <v>513665</v>
      </c>
      <c r="K1893">
        <v>3</v>
      </c>
      <c r="L1893">
        <v>3823</v>
      </c>
      <c r="M1893">
        <v>10</v>
      </c>
      <c r="N1893">
        <v>21235</v>
      </c>
      <c r="O1893">
        <v>2527</v>
      </c>
      <c r="P1893">
        <v>-4710</v>
      </c>
      <c r="Q1893" t="s">
        <v>49</v>
      </c>
      <c r="R1893" t="s">
        <v>52</v>
      </c>
      <c r="S1893" t="s">
        <v>55</v>
      </c>
      <c r="T1893">
        <v>4</v>
      </c>
    </row>
    <row r="1894" spans="1:20" x14ac:dyDescent="0.2">
      <c r="A1894" s="4">
        <f t="shared" si="29"/>
        <v>45815</v>
      </c>
      <c r="B1894" t="s">
        <v>22</v>
      </c>
      <c r="C1894" t="s">
        <v>26</v>
      </c>
      <c r="D1894" t="s">
        <v>28</v>
      </c>
      <c r="E1894" t="s">
        <v>36</v>
      </c>
      <c r="F1894" t="s">
        <v>40</v>
      </c>
      <c r="G1894">
        <v>51430</v>
      </c>
      <c r="H1894" t="s">
        <v>41</v>
      </c>
      <c r="I1894" t="s">
        <v>44</v>
      </c>
      <c r="J1894">
        <v>455386</v>
      </c>
      <c r="K1894">
        <v>3</v>
      </c>
      <c r="L1894">
        <v>4576</v>
      </c>
      <c r="M1894">
        <v>10</v>
      </c>
      <c r="N1894">
        <v>36165</v>
      </c>
      <c r="O1894">
        <v>25626</v>
      </c>
      <c r="P1894">
        <v>19747</v>
      </c>
      <c r="Q1894" t="s">
        <v>48</v>
      </c>
      <c r="R1894" t="s">
        <v>50</v>
      </c>
      <c r="S1894" t="s">
        <v>56</v>
      </c>
      <c r="T1894">
        <v>3</v>
      </c>
    </row>
    <row r="1895" spans="1:20" x14ac:dyDescent="0.2">
      <c r="A1895" s="4">
        <f t="shared" si="29"/>
        <v>45815</v>
      </c>
      <c r="B1895" t="s">
        <v>20</v>
      </c>
      <c r="C1895" t="s">
        <v>27</v>
      </c>
      <c r="D1895" t="s">
        <v>32</v>
      </c>
      <c r="E1895" t="s">
        <v>34</v>
      </c>
      <c r="F1895" t="s">
        <v>40</v>
      </c>
      <c r="G1895">
        <v>60522</v>
      </c>
      <c r="H1895" t="s">
        <v>41</v>
      </c>
      <c r="I1895" t="s">
        <v>43</v>
      </c>
      <c r="J1895">
        <v>361270</v>
      </c>
      <c r="K1895">
        <v>4</v>
      </c>
      <c r="L1895">
        <v>4436</v>
      </c>
      <c r="M1895">
        <v>20</v>
      </c>
      <c r="N1895">
        <v>12157</v>
      </c>
      <c r="O1895">
        <v>4199</v>
      </c>
      <c r="P1895">
        <v>8750</v>
      </c>
      <c r="Q1895" t="s">
        <v>49</v>
      </c>
      <c r="R1895" t="s">
        <v>51</v>
      </c>
      <c r="S1895" t="s">
        <v>53</v>
      </c>
      <c r="T1895">
        <v>1</v>
      </c>
    </row>
    <row r="1896" spans="1:20" x14ac:dyDescent="0.2">
      <c r="A1896" s="4">
        <f t="shared" si="29"/>
        <v>45815</v>
      </c>
      <c r="B1896" t="s">
        <v>22</v>
      </c>
      <c r="C1896" t="s">
        <v>25</v>
      </c>
      <c r="D1896" t="s">
        <v>30</v>
      </c>
      <c r="E1896" t="s">
        <v>36</v>
      </c>
      <c r="F1896" t="s">
        <v>39</v>
      </c>
      <c r="G1896">
        <v>50397</v>
      </c>
      <c r="H1896" t="s">
        <v>42</v>
      </c>
      <c r="I1896" t="s">
        <v>45</v>
      </c>
      <c r="J1896">
        <v>130466</v>
      </c>
      <c r="K1896">
        <v>3</v>
      </c>
      <c r="L1896">
        <v>1669</v>
      </c>
      <c r="M1896">
        <v>5</v>
      </c>
      <c r="N1896">
        <v>38924</v>
      </c>
      <c r="O1896">
        <v>12433</v>
      </c>
      <c r="P1896">
        <v>11684</v>
      </c>
      <c r="Q1896" t="s">
        <v>48</v>
      </c>
      <c r="R1896" t="s">
        <v>52</v>
      </c>
      <c r="S1896" t="s">
        <v>54</v>
      </c>
      <c r="T1896">
        <v>3</v>
      </c>
    </row>
    <row r="1897" spans="1:20" x14ac:dyDescent="0.2">
      <c r="A1897" s="4">
        <f t="shared" si="29"/>
        <v>45815</v>
      </c>
      <c r="B1897" t="s">
        <v>20</v>
      </c>
      <c r="C1897" t="s">
        <v>27</v>
      </c>
      <c r="D1897" t="s">
        <v>28</v>
      </c>
      <c r="E1897" t="s">
        <v>35</v>
      </c>
      <c r="F1897" t="s">
        <v>39</v>
      </c>
      <c r="G1897">
        <v>86860</v>
      </c>
      <c r="H1897" t="s">
        <v>41</v>
      </c>
      <c r="I1897" t="s">
        <v>43</v>
      </c>
      <c r="J1897">
        <v>216151</v>
      </c>
      <c r="K1897">
        <v>4</v>
      </c>
      <c r="L1897">
        <v>1490</v>
      </c>
      <c r="M1897">
        <v>10</v>
      </c>
      <c r="N1897">
        <v>3530</v>
      </c>
      <c r="O1897">
        <v>27179</v>
      </c>
      <c r="P1897">
        <v>19499</v>
      </c>
      <c r="Q1897" t="s">
        <v>48</v>
      </c>
      <c r="R1897" t="s">
        <v>51</v>
      </c>
      <c r="S1897" t="s">
        <v>55</v>
      </c>
      <c r="T1897">
        <v>4</v>
      </c>
    </row>
    <row r="1898" spans="1:20" x14ac:dyDescent="0.2">
      <c r="A1898" s="4">
        <f t="shared" si="29"/>
        <v>45816</v>
      </c>
      <c r="B1898" t="s">
        <v>23</v>
      </c>
      <c r="C1898" t="s">
        <v>26</v>
      </c>
      <c r="D1898" t="s">
        <v>28</v>
      </c>
      <c r="E1898" t="s">
        <v>35</v>
      </c>
      <c r="F1898" t="s">
        <v>39</v>
      </c>
      <c r="G1898">
        <v>35247</v>
      </c>
      <c r="H1898" t="s">
        <v>42</v>
      </c>
      <c r="I1898" t="s">
        <v>43</v>
      </c>
      <c r="J1898">
        <v>478739</v>
      </c>
      <c r="K1898">
        <v>6</v>
      </c>
      <c r="L1898">
        <v>4205</v>
      </c>
      <c r="M1898">
        <v>5</v>
      </c>
      <c r="N1898">
        <v>2774</v>
      </c>
      <c r="O1898">
        <v>8800</v>
      </c>
      <c r="P1898">
        <v>9995</v>
      </c>
      <c r="Q1898" t="s">
        <v>46</v>
      </c>
      <c r="R1898" t="s">
        <v>50</v>
      </c>
      <c r="S1898" t="s">
        <v>55</v>
      </c>
      <c r="T1898">
        <v>5</v>
      </c>
    </row>
    <row r="1899" spans="1:20" x14ac:dyDescent="0.2">
      <c r="A1899" s="4">
        <f t="shared" si="29"/>
        <v>45816</v>
      </c>
      <c r="B1899" t="s">
        <v>20</v>
      </c>
      <c r="C1899" t="s">
        <v>27</v>
      </c>
      <c r="D1899" t="s">
        <v>30</v>
      </c>
      <c r="E1899" t="s">
        <v>35</v>
      </c>
      <c r="F1899" t="s">
        <v>38</v>
      </c>
      <c r="G1899">
        <v>93094</v>
      </c>
      <c r="H1899" t="s">
        <v>41</v>
      </c>
      <c r="I1899" t="s">
        <v>43</v>
      </c>
      <c r="J1899">
        <v>450265</v>
      </c>
      <c r="K1899">
        <v>1</v>
      </c>
      <c r="L1899">
        <v>2351</v>
      </c>
      <c r="M1899">
        <v>10</v>
      </c>
      <c r="N1899">
        <v>9985</v>
      </c>
      <c r="O1899">
        <v>12228</v>
      </c>
      <c r="P1899">
        <v>2432</v>
      </c>
      <c r="Q1899" t="s">
        <v>49</v>
      </c>
      <c r="R1899" t="s">
        <v>50</v>
      </c>
      <c r="S1899" t="s">
        <v>54</v>
      </c>
      <c r="T1899">
        <v>1</v>
      </c>
    </row>
    <row r="1900" spans="1:20" x14ac:dyDescent="0.2">
      <c r="A1900" s="4">
        <f t="shared" si="29"/>
        <v>45816</v>
      </c>
      <c r="B1900" t="s">
        <v>21</v>
      </c>
      <c r="C1900" t="s">
        <v>24</v>
      </c>
      <c r="D1900" t="s">
        <v>31</v>
      </c>
      <c r="E1900" t="s">
        <v>34</v>
      </c>
      <c r="F1900" t="s">
        <v>40</v>
      </c>
      <c r="G1900">
        <v>29943</v>
      </c>
      <c r="H1900" t="s">
        <v>41</v>
      </c>
      <c r="I1900" t="s">
        <v>43</v>
      </c>
      <c r="J1900">
        <v>602777</v>
      </c>
      <c r="K1900">
        <v>2</v>
      </c>
      <c r="L1900">
        <v>3209</v>
      </c>
      <c r="M1900">
        <v>20</v>
      </c>
      <c r="N1900">
        <v>10307</v>
      </c>
      <c r="O1900">
        <v>14491</v>
      </c>
      <c r="P1900">
        <v>14550</v>
      </c>
      <c r="Q1900" t="s">
        <v>46</v>
      </c>
      <c r="R1900" t="s">
        <v>50</v>
      </c>
      <c r="S1900" t="s">
        <v>56</v>
      </c>
      <c r="T1900">
        <v>2</v>
      </c>
    </row>
    <row r="1901" spans="1:20" x14ac:dyDescent="0.2">
      <c r="A1901" s="4">
        <f t="shared" si="29"/>
        <v>45816</v>
      </c>
      <c r="B1901" t="s">
        <v>23</v>
      </c>
      <c r="C1901" t="s">
        <v>25</v>
      </c>
      <c r="D1901" t="s">
        <v>28</v>
      </c>
      <c r="E1901" t="s">
        <v>34</v>
      </c>
      <c r="F1901" t="s">
        <v>38</v>
      </c>
      <c r="G1901">
        <v>49460</v>
      </c>
      <c r="H1901" t="s">
        <v>42</v>
      </c>
      <c r="I1901" t="s">
        <v>44</v>
      </c>
      <c r="J1901">
        <v>124279</v>
      </c>
      <c r="K1901">
        <v>6</v>
      </c>
      <c r="L1901">
        <v>4507</v>
      </c>
      <c r="M1901">
        <v>5</v>
      </c>
      <c r="N1901">
        <v>9342</v>
      </c>
      <c r="O1901">
        <v>11977</v>
      </c>
      <c r="P1901">
        <v>5496</v>
      </c>
      <c r="Q1901" t="s">
        <v>49</v>
      </c>
      <c r="R1901" t="s">
        <v>51</v>
      </c>
      <c r="S1901" t="s">
        <v>56</v>
      </c>
      <c r="T1901">
        <v>2</v>
      </c>
    </row>
    <row r="1902" spans="1:20" x14ac:dyDescent="0.2">
      <c r="A1902" s="4">
        <f t="shared" si="29"/>
        <v>45816</v>
      </c>
      <c r="B1902" t="s">
        <v>21</v>
      </c>
      <c r="C1902" t="s">
        <v>24</v>
      </c>
      <c r="D1902" t="s">
        <v>29</v>
      </c>
      <c r="E1902" t="s">
        <v>34</v>
      </c>
      <c r="F1902" t="s">
        <v>38</v>
      </c>
      <c r="G1902">
        <v>51986</v>
      </c>
      <c r="H1902" t="s">
        <v>41</v>
      </c>
      <c r="I1902" t="s">
        <v>44</v>
      </c>
      <c r="J1902">
        <v>373981</v>
      </c>
      <c r="K1902">
        <v>6</v>
      </c>
      <c r="L1902">
        <v>3121</v>
      </c>
      <c r="M1902">
        <v>15</v>
      </c>
      <c r="N1902">
        <v>32119</v>
      </c>
      <c r="O1902">
        <v>2992</v>
      </c>
      <c r="P1902">
        <v>-3254</v>
      </c>
      <c r="Q1902" t="s">
        <v>48</v>
      </c>
      <c r="R1902" t="s">
        <v>50</v>
      </c>
      <c r="S1902" t="s">
        <v>56</v>
      </c>
      <c r="T1902">
        <v>3</v>
      </c>
    </row>
    <row r="1903" spans="1:20" x14ac:dyDescent="0.2">
      <c r="A1903" s="4">
        <f t="shared" si="29"/>
        <v>45816</v>
      </c>
      <c r="B1903" t="s">
        <v>22</v>
      </c>
      <c r="C1903" t="s">
        <v>26</v>
      </c>
      <c r="D1903" t="s">
        <v>33</v>
      </c>
      <c r="E1903" t="s">
        <v>35</v>
      </c>
      <c r="F1903" t="s">
        <v>37</v>
      </c>
      <c r="G1903">
        <v>54514</v>
      </c>
      <c r="H1903" t="s">
        <v>42</v>
      </c>
      <c r="I1903" t="s">
        <v>44</v>
      </c>
      <c r="J1903">
        <v>648497</v>
      </c>
      <c r="K1903">
        <v>1</v>
      </c>
      <c r="L1903">
        <v>2678</v>
      </c>
      <c r="M1903">
        <v>10</v>
      </c>
      <c r="N1903">
        <v>23631</v>
      </c>
      <c r="O1903">
        <v>20337</v>
      </c>
      <c r="P1903">
        <v>3870</v>
      </c>
      <c r="Q1903" t="s">
        <v>47</v>
      </c>
      <c r="R1903" t="s">
        <v>51</v>
      </c>
      <c r="S1903" t="s">
        <v>56</v>
      </c>
      <c r="T1903">
        <v>4</v>
      </c>
    </row>
    <row r="1904" spans="1:20" x14ac:dyDescent="0.2">
      <c r="A1904" s="4">
        <f t="shared" si="29"/>
        <v>45816</v>
      </c>
      <c r="B1904" t="s">
        <v>22</v>
      </c>
      <c r="C1904" t="s">
        <v>27</v>
      </c>
      <c r="D1904" t="s">
        <v>32</v>
      </c>
      <c r="E1904" t="s">
        <v>36</v>
      </c>
      <c r="F1904" t="s">
        <v>38</v>
      </c>
      <c r="G1904">
        <v>90908</v>
      </c>
      <c r="H1904" t="s">
        <v>41</v>
      </c>
      <c r="I1904" t="s">
        <v>44</v>
      </c>
      <c r="J1904">
        <v>636508</v>
      </c>
      <c r="K1904">
        <v>6</v>
      </c>
      <c r="L1904">
        <v>1338</v>
      </c>
      <c r="M1904">
        <v>20</v>
      </c>
      <c r="N1904">
        <v>19733</v>
      </c>
      <c r="O1904">
        <v>7471</v>
      </c>
      <c r="P1904">
        <v>7171</v>
      </c>
      <c r="Q1904" t="s">
        <v>49</v>
      </c>
      <c r="R1904" t="s">
        <v>52</v>
      </c>
      <c r="S1904" t="s">
        <v>53</v>
      </c>
      <c r="T1904">
        <v>3</v>
      </c>
    </row>
    <row r="1905" spans="1:20" x14ac:dyDescent="0.2">
      <c r="A1905" s="4">
        <f t="shared" si="29"/>
        <v>45816</v>
      </c>
      <c r="B1905" t="s">
        <v>22</v>
      </c>
      <c r="C1905" t="s">
        <v>24</v>
      </c>
      <c r="D1905" t="s">
        <v>28</v>
      </c>
      <c r="E1905" t="s">
        <v>35</v>
      </c>
      <c r="F1905" t="s">
        <v>39</v>
      </c>
      <c r="G1905">
        <v>62385</v>
      </c>
      <c r="H1905" t="s">
        <v>41</v>
      </c>
      <c r="I1905" t="s">
        <v>45</v>
      </c>
      <c r="J1905">
        <v>759325</v>
      </c>
      <c r="K1905">
        <v>9</v>
      </c>
      <c r="L1905">
        <v>2055</v>
      </c>
      <c r="M1905">
        <v>5</v>
      </c>
      <c r="N1905">
        <v>48278</v>
      </c>
      <c r="O1905">
        <v>6822</v>
      </c>
      <c r="P1905">
        <v>7</v>
      </c>
      <c r="Q1905" t="s">
        <v>48</v>
      </c>
      <c r="R1905" t="s">
        <v>52</v>
      </c>
      <c r="S1905" t="s">
        <v>54</v>
      </c>
      <c r="T1905">
        <v>2</v>
      </c>
    </row>
    <row r="1906" spans="1:20" x14ac:dyDescent="0.2">
      <c r="A1906" s="4">
        <f t="shared" si="29"/>
        <v>45816</v>
      </c>
      <c r="B1906" t="s">
        <v>20</v>
      </c>
      <c r="C1906" t="s">
        <v>24</v>
      </c>
      <c r="D1906" t="s">
        <v>29</v>
      </c>
      <c r="E1906" t="s">
        <v>35</v>
      </c>
      <c r="F1906" t="s">
        <v>40</v>
      </c>
      <c r="G1906">
        <v>22631</v>
      </c>
      <c r="H1906" t="s">
        <v>41</v>
      </c>
      <c r="I1906" t="s">
        <v>45</v>
      </c>
      <c r="J1906">
        <v>866702</v>
      </c>
      <c r="K1906">
        <v>8</v>
      </c>
      <c r="L1906">
        <v>1722</v>
      </c>
      <c r="M1906">
        <v>0</v>
      </c>
      <c r="N1906">
        <v>21231</v>
      </c>
      <c r="O1906">
        <v>18315</v>
      </c>
      <c r="P1906">
        <v>5444</v>
      </c>
      <c r="Q1906" t="s">
        <v>47</v>
      </c>
      <c r="R1906" t="s">
        <v>52</v>
      </c>
      <c r="S1906" t="s">
        <v>53</v>
      </c>
      <c r="T1906">
        <v>1</v>
      </c>
    </row>
    <row r="1907" spans="1:20" x14ac:dyDescent="0.2">
      <c r="A1907" s="4">
        <f t="shared" si="29"/>
        <v>45816</v>
      </c>
      <c r="B1907" t="s">
        <v>23</v>
      </c>
      <c r="C1907" t="s">
        <v>27</v>
      </c>
      <c r="D1907" t="s">
        <v>29</v>
      </c>
      <c r="E1907" t="s">
        <v>36</v>
      </c>
      <c r="F1907" t="s">
        <v>40</v>
      </c>
      <c r="G1907">
        <v>77008</v>
      </c>
      <c r="H1907" t="s">
        <v>41</v>
      </c>
      <c r="I1907" t="s">
        <v>44</v>
      </c>
      <c r="J1907">
        <v>797636</v>
      </c>
      <c r="K1907">
        <v>5</v>
      </c>
      <c r="L1907">
        <v>2543</v>
      </c>
      <c r="M1907">
        <v>20</v>
      </c>
      <c r="N1907">
        <v>42782</v>
      </c>
      <c r="O1907">
        <v>19399</v>
      </c>
      <c r="P1907">
        <v>-4657</v>
      </c>
      <c r="Q1907" t="s">
        <v>49</v>
      </c>
      <c r="R1907" t="s">
        <v>51</v>
      </c>
      <c r="S1907" t="s">
        <v>56</v>
      </c>
      <c r="T1907">
        <v>3</v>
      </c>
    </row>
    <row r="1908" spans="1:20" x14ac:dyDescent="0.2">
      <c r="A1908" s="4">
        <f t="shared" si="29"/>
        <v>45816</v>
      </c>
      <c r="B1908" t="s">
        <v>22</v>
      </c>
      <c r="C1908" t="s">
        <v>27</v>
      </c>
      <c r="D1908" t="s">
        <v>28</v>
      </c>
      <c r="E1908" t="s">
        <v>36</v>
      </c>
      <c r="F1908" t="s">
        <v>38</v>
      </c>
      <c r="G1908">
        <v>36955</v>
      </c>
      <c r="H1908" t="s">
        <v>41</v>
      </c>
      <c r="I1908" t="s">
        <v>44</v>
      </c>
      <c r="J1908">
        <v>345941</v>
      </c>
      <c r="K1908">
        <v>4</v>
      </c>
      <c r="L1908">
        <v>1933</v>
      </c>
      <c r="M1908">
        <v>20</v>
      </c>
      <c r="N1908">
        <v>2626</v>
      </c>
      <c r="O1908">
        <v>23828</v>
      </c>
      <c r="P1908">
        <v>10898</v>
      </c>
      <c r="Q1908" t="s">
        <v>47</v>
      </c>
      <c r="R1908" t="s">
        <v>50</v>
      </c>
      <c r="S1908" t="s">
        <v>56</v>
      </c>
      <c r="T1908">
        <v>4</v>
      </c>
    </row>
    <row r="1909" spans="1:20" x14ac:dyDescent="0.2">
      <c r="A1909" s="4">
        <f t="shared" si="29"/>
        <v>45816</v>
      </c>
      <c r="B1909" t="s">
        <v>22</v>
      </c>
      <c r="C1909" t="s">
        <v>25</v>
      </c>
      <c r="D1909" t="s">
        <v>31</v>
      </c>
      <c r="E1909" t="s">
        <v>36</v>
      </c>
      <c r="F1909" t="s">
        <v>39</v>
      </c>
      <c r="G1909">
        <v>57367</v>
      </c>
      <c r="H1909" t="s">
        <v>41</v>
      </c>
      <c r="I1909" t="s">
        <v>44</v>
      </c>
      <c r="J1909">
        <v>204304</v>
      </c>
      <c r="K1909">
        <v>6</v>
      </c>
      <c r="L1909">
        <v>1668</v>
      </c>
      <c r="M1909">
        <v>0</v>
      </c>
      <c r="N1909">
        <v>32028</v>
      </c>
      <c r="O1909">
        <v>8418</v>
      </c>
      <c r="P1909">
        <v>11412</v>
      </c>
      <c r="Q1909" t="s">
        <v>49</v>
      </c>
      <c r="R1909" t="s">
        <v>50</v>
      </c>
      <c r="S1909" t="s">
        <v>54</v>
      </c>
      <c r="T1909">
        <v>2</v>
      </c>
    </row>
    <row r="1910" spans="1:20" x14ac:dyDescent="0.2">
      <c r="A1910" s="4">
        <f t="shared" si="29"/>
        <v>45817</v>
      </c>
      <c r="B1910" t="s">
        <v>23</v>
      </c>
      <c r="C1910" t="s">
        <v>24</v>
      </c>
      <c r="D1910" t="s">
        <v>33</v>
      </c>
      <c r="E1910" t="s">
        <v>36</v>
      </c>
      <c r="F1910" t="s">
        <v>39</v>
      </c>
      <c r="G1910">
        <v>40802</v>
      </c>
      <c r="H1910" t="s">
        <v>41</v>
      </c>
      <c r="I1910" t="s">
        <v>43</v>
      </c>
      <c r="J1910">
        <v>258302</v>
      </c>
      <c r="K1910">
        <v>5</v>
      </c>
      <c r="L1910">
        <v>1447</v>
      </c>
      <c r="M1910">
        <v>0</v>
      </c>
      <c r="N1910">
        <v>40729</v>
      </c>
      <c r="O1910">
        <v>13805</v>
      </c>
      <c r="P1910">
        <v>6639</v>
      </c>
      <c r="Q1910" t="s">
        <v>49</v>
      </c>
      <c r="R1910" t="s">
        <v>51</v>
      </c>
      <c r="S1910" t="s">
        <v>55</v>
      </c>
      <c r="T1910">
        <v>1</v>
      </c>
    </row>
    <row r="1911" spans="1:20" x14ac:dyDescent="0.2">
      <c r="A1911" s="4">
        <f t="shared" si="29"/>
        <v>45817</v>
      </c>
      <c r="B1911" t="s">
        <v>22</v>
      </c>
      <c r="C1911" t="s">
        <v>24</v>
      </c>
      <c r="D1911" t="s">
        <v>32</v>
      </c>
      <c r="E1911" t="s">
        <v>35</v>
      </c>
      <c r="F1911" t="s">
        <v>39</v>
      </c>
      <c r="G1911">
        <v>80408</v>
      </c>
      <c r="H1911" t="s">
        <v>41</v>
      </c>
      <c r="I1911" t="s">
        <v>45</v>
      </c>
      <c r="J1911">
        <v>320237</v>
      </c>
      <c r="K1911">
        <v>6</v>
      </c>
      <c r="L1911">
        <v>660</v>
      </c>
      <c r="M1911">
        <v>15</v>
      </c>
      <c r="N1911">
        <v>33143</v>
      </c>
      <c r="O1911">
        <v>7405</v>
      </c>
      <c r="P1911">
        <v>5344</v>
      </c>
      <c r="Q1911" t="s">
        <v>47</v>
      </c>
      <c r="R1911" t="s">
        <v>52</v>
      </c>
      <c r="S1911" t="s">
        <v>54</v>
      </c>
      <c r="T1911">
        <v>3</v>
      </c>
    </row>
    <row r="1912" spans="1:20" x14ac:dyDescent="0.2">
      <c r="A1912" s="4">
        <f t="shared" si="29"/>
        <v>45817</v>
      </c>
      <c r="B1912" t="s">
        <v>21</v>
      </c>
      <c r="C1912" t="s">
        <v>26</v>
      </c>
      <c r="D1912" t="s">
        <v>28</v>
      </c>
      <c r="E1912" t="s">
        <v>34</v>
      </c>
      <c r="F1912" t="s">
        <v>40</v>
      </c>
      <c r="G1912">
        <v>53341</v>
      </c>
      <c r="H1912" t="s">
        <v>42</v>
      </c>
      <c r="I1912" t="s">
        <v>45</v>
      </c>
      <c r="J1912">
        <v>666208</v>
      </c>
      <c r="K1912">
        <v>3</v>
      </c>
      <c r="L1912">
        <v>3631</v>
      </c>
      <c r="M1912">
        <v>15</v>
      </c>
      <c r="N1912">
        <v>48392</v>
      </c>
      <c r="O1912">
        <v>19522</v>
      </c>
      <c r="P1912">
        <v>9669</v>
      </c>
      <c r="Q1912" t="s">
        <v>46</v>
      </c>
      <c r="R1912" t="s">
        <v>52</v>
      </c>
      <c r="S1912" t="s">
        <v>53</v>
      </c>
      <c r="T1912">
        <v>1</v>
      </c>
    </row>
    <row r="1913" spans="1:20" x14ac:dyDescent="0.2">
      <c r="A1913" s="4">
        <f t="shared" si="29"/>
        <v>45817</v>
      </c>
      <c r="B1913" t="s">
        <v>23</v>
      </c>
      <c r="C1913" t="s">
        <v>25</v>
      </c>
      <c r="D1913" t="s">
        <v>32</v>
      </c>
      <c r="E1913" t="s">
        <v>35</v>
      </c>
      <c r="F1913" t="s">
        <v>39</v>
      </c>
      <c r="G1913">
        <v>23691</v>
      </c>
      <c r="H1913" t="s">
        <v>42</v>
      </c>
      <c r="I1913" t="s">
        <v>43</v>
      </c>
      <c r="J1913">
        <v>820525</v>
      </c>
      <c r="K1913">
        <v>7</v>
      </c>
      <c r="L1913">
        <v>3127</v>
      </c>
      <c r="M1913">
        <v>15</v>
      </c>
      <c r="N1913">
        <v>47578</v>
      </c>
      <c r="O1913">
        <v>5289</v>
      </c>
      <c r="P1913">
        <v>18620</v>
      </c>
      <c r="Q1913" t="s">
        <v>47</v>
      </c>
      <c r="R1913" t="s">
        <v>51</v>
      </c>
      <c r="S1913" t="s">
        <v>55</v>
      </c>
      <c r="T1913">
        <v>5</v>
      </c>
    </row>
    <row r="1914" spans="1:20" x14ac:dyDescent="0.2">
      <c r="A1914" s="4">
        <f t="shared" si="29"/>
        <v>45817</v>
      </c>
      <c r="B1914" t="s">
        <v>23</v>
      </c>
      <c r="C1914" t="s">
        <v>26</v>
      </c>
      <c r="D1914" t="s">
        <v>30</v>
      </c>
      <c r="E1914" t="s">
        <v>36</v>
      </c>
      <c r="F1914" t="s">
        <v>39</v>
      </c>
      <c r="G1914">
        <v>14753</v>
      </c>
      <c r="H1914" t="s">
        <v>42</v>
      </c>
      <c r="I1914" t="s">
        <v>43</v>
      </c>
      <c r="J1914">
        <v>423688</v>
      </c>
      <c r="K1914">
        <v>8</v>
      </c>
      <c r="L1914">
        <v>3035</v>
      </c>
      <c r="M1914">
        <v>20</v>
      </c>
      <c r="N1914">
        <v>25975</v>
      </c>
      <c r="O1914">
        <v>20784</v>
      </c>
      <c r="P1914">
        <v>11490</v>
      </c>
      <c r="Q1914" t="s">
        <v>47</v>
      </c>
      <c r="R1914" t="s">
        <v>50</v>
      </c>
      <c r="S1914" t="s">
        <v>56</v>
      </c>
      <c r="T1914">
        <v>2</v>
      </c>
    </row>
    <row r="1915" spans="1:20" x14ac:dyDescent="0.2">
      <c r="A1915" s="4">
        <f t="shared" si="29"/>
        <v>45817</v>
      </c>
      <c r="B1915" t="s">
        <v>23</v>
      </c>
      <c r="C1915" t="s">
        <v>24</v>
      </c>
      <c r="D1915" t="s">
        <v>29</v>
      </c>
      <c r="E1915" t="s">
        <v>34</v>
      </c>
      <c r="F1915" t="s">
        <v>38</v>
      </c>
      <c r="G1915">
        <v>11833</v>
      </c>
      <c r="H1915" t="s">
        <v>41</v>
      </c>
      <c r="I1915" t="s">
        <v>43</v>
      </c>
      <c r="J1915">
        <v>752548</v>
      </c>
      <c r="K1915">
        <v>5</v>
      </c>
      <c r="L1915">
        <v>2772</v>
      </c>
      <c r="M1915">
        <v>20</v>
      </c>
      <c r="N1915">
        <v>28798</v>
      </c>
      <c r="O1915">
        <v>26663</v>
      </c>
      <c r="P1915">
        <v>17195</v>
      </c>
      <c r="Q1915" t="s">
        <v>48</v>
      </c>
      <c r="R1915" t="s">
        <v>50</v>
      </c>
      <c r="S1915" t="s">
        <v>54</v>
      </c>
      <c r="T1915">
        <v>3</v>
      </c>
    </row>
    <row r="1916" spans="1:20" x14ac:dyDescent="0.2">
      <c r="A1916" s="4">
        <f t="shared" si="29"/>
        <v>45817</v>
      </c>
      <c r="B1916" t="s">
        <v>21</v>
      </c>
      <c r="C1916" t="s">
        <v>26</v>
      </c>
      <c r="D1916" t="s">
        <v>29</v>
      </c>
      <c r="E1916" t="s">
        <v>34</v>
      </c>
      <c r="F1916" t="s">
        <v>37</v>
      </c>
      <c r="G1916">
        <v>18645</v>
      </c>
      <c r="H1916" t="s">
        <v>42</v>
      </c>
      <c r="I1916" t="s">
        <v>45</v>
      </c>
      <c r="J1916">
        <v>487678</v>
      </c>
      <c r="K1916">
        <v>5</v>
      </c>
      <c r="L1916">
        <v>3963</v>
      </c>
      <c r="M1916">
        <v>20</v>
      </c>
      <c r="N1916">
        <v>29521</v>
      </c>
      <c r="O1916">
        <v>14605</v>
      </c>
      <c r="P1916">
        <v>783</v>
      </c>
      <c r="Q1916" t="s">
        <v>47</v>
      </c>
      <c r="R1916" t="s">
        <v>50</v>
      </c>
      <c r="S1916" t="s">
        <v>55</v>
      </c>
      <c r="T1916">
        <v>1</v>
      </c>
    </row>
    <row r="1917" spans="1:20" x14ac:dyDescent="0.2">
      <c r="A1917" s="4">
        <f t="shared" si="29"/>
        <v>45817</v>
      </c>
      <c r="B1917" t="s">
        <v>23</v>
      </c>
      <c r="C1917" t="s">
        <v>24</v>
      </c>
      <c r="D1917" t="s">
        <v>28</v>
      </c>
      <c r="E1917" t="s">
        <v>35</v>
      </c>
      <c r="F1917" t="s">
        <v>39</v>
      </c>
      <c r="G1917">
        <v>50024</v>
      </c>
      <c r="H1917" t="s">
        <v>42</v>
      </c>
      <c r="I1917" t="s">
        <v>43</v>
      </c>
      <c r="J1917">
        <v>193406</v>
      </c>
      <c r="K1917">
        <v>4</v>
      </c>
      <c r="L1917">
        <v>660</v>
      </c>
      <c r="M1917">
        <v>15</v>
      </c>
      <c r="N1917">
        <v>16259</v>
      </c>
      <c r="O1917">
        <v>13228</v>
      </c>
      <c r="P1917">
        <v>14744</v>
      </c>
      <c r="Q1917" t="s">
        <v>49</v>
      </c>
      <c r="R1917" t="s">
        <v>50</v>
      </c>
      <c r="S1917" t="s">
        <v>54</v>
      </c>
      <c r="T1917">
        <v>3</v>
      </c>
    </row>
    <row r="1918" spans="1:20" x14ac:dyDescent="0.2">
      <c r="A1918" s="4">
        <f t="shared" si="29"/>
        <v>45817</v>
      </c>
      <c r="B1918" t="s">
        <v>21</v>
      </c>
      <c r="C1918" t="s">
        <v>24</v>
      </c>
      <c r="D1918" t="s">
        <v>28</v>
      </c>
      <c r="E1918" t="s">
        <v>35</v>
      </c>
      <c r="F1918" t="s">
        <v>38</v>
      </c>
      <c r="G1918">
        <v>90598</v>
      </c>
      <c r="H1918" t="s">
        <v>41</v>
      </c>
      <c r="I1918" t="s">
        <v>43</v>
      </c>
      <c r="J1918">
        <v>445053</v>
      </c>
      <c r="K1918">
        <v>5</v>
      </c>
      <c r="L1918">
        <v>2284</v>
      </c>
      <c r="M1918">
        <v>5</v>
      </c>
      <c r="N1918">
        <v>12613</v>
      </c>
      <c r="O1918">
        <v>9417</v>
      </c>
      <c r="P1918">
        <v>9472</v>
      </c>
      <c r="Q1918" t="s">
        <v>49</v>
      </c>
      <c r="R1918" t="s">
        <v>52</v>
      </c>
      <c r="S1918" t="s">
        <v>56</v>
      </c>
      <c r="T1918">
        <v>4</v>
      </c>
    </row>
    <row r="1919" spans="1:20" x14ac:dyDescent="0.2">
      <c r="A1919" s="4">
        <f t="shared" si="29"/>
        <v>45817</v>
      </c>
      <c r="B1919" t="s">
        <v>23</v>
      </c>
      <c r="C1919" t="s">
        <v>26</v>
      </c>
      <c r="D1919" t="s">
        <v>30</v>
      </c>
      <c r="E1919" t="s">
        <v>35</v>
      </c>
      <c r="F1919" t="s">
        <v>38</v>
      </c>
      <c r="G1919">
        <v>19635</v>
      </c>
      <c r="H1919" t="s">
        <v>42</v>
      </c>
      <c r="I1919" t="s">
        <v>43</v>
      </c>
      <c r="J1919">
        <v>456835</v>
      </c>
      <c r="K1919">
        <v>8</v>
      </c>
      <c r="L1919">
        <v>2444</v>
      </c>
      <c r="M1919">
        <v>20</v>
      </c>
      <c r="N1919">
        <v>21441</v>
      </c>
      <c r="O1919">
        <v>9636</v>
      </c>
      <c r="P1919">
        <v>-4511</v>
      </c>
      <c r="Q1919" t="s">
        <v>47</v>
      </c>
      <c r="R1919" t="s">
        <v>50</v>
      </c>
      <c r="S1919" t="s">
        <v>53</v>
      </c>
      <c r="T1919">
        <v>4</v>
      </c>
    </row>
    <row r="1920" spans="1:20" x14ac:dyDescent="0.2">
      <c r="A1920" s="4">
        <f t="shared" si="29"/>
        <v>45817</v>
      </c>
      <c r="B1920" t="s">
        <v>20</v>
      </c>
      <c r="C1920" t="s">
        <v>26</v>
      </c>
      <c r="D1920" t="s">
        <v>31</v>
      </c>
      <c r="E1920" t="s">
        <v>34</v>
      </c>
      <c r="F1920" t="s">
        <v>39</v>
      </c>
      <c r="G1920">
        <v>30064</v>
      </c>
      <c r="H1920" t="s">
        <v>41</v>
      </c>
      <c r="I1920" t="s">
        <v>44</v>
      </c>
      <c r="J1920">
        <v>601437</v>
      </c>
      <c r="K1920">
        <v>5</v>
      </c>
      <c r="L1920">
        <v>3682</v>
      </c>
      <c r="M1920">
        <v>20</v>
      </c>
      <c r="N1920">
        <v>7867</v>
      </c>
      <c r="O1920">
        <v>11573</v>
      </c>
      <c r="P1920">
        <v>15144</v>
      </c>
      <c r="Q1920" t="s">
        <v>48</v>
      </c>
      <c r="R1920" t="s">
        <v>51</v>
      </c>
      <c r="S1920" t="s">
        <v>55</v>
      </c>
      <c r="T1920">
        <v>3</v>
      </c>
    </row>
    <row r="1921" spans="1:20" x14ac:dyDescent="0.2">
      <c r="A1921" s="4">
        <f t="shared" si="29"/>
        <v>45817</v>
      </c>
      <c r="B1921" t="s">
        <v>22</v>
      </c>
      <c r="C1921" t="s">
        <v>27</v>
      </c>
      <c r="D1921" t="s">
        <v>28</v>
      </c>
      <c r="E1921" t="s">
        <v>34</v>
      </c>
      <c r="F1921" t="s">
        <v>37</v>
      </c>
      <c r="G1921">
        <v>19940</v>
      </c>
      <c r="H1921" t="s">
        <v>42</v>
      </c>
      <c r="I1921" t="s">
        <v>43</v>
      </c>
      <c r="J1921">
        <v>999390</v>
      </c>
      <c r="K1921">
        <v>9</v>
      </c>
      <c r="L1921">
        <v>4474</v>
      </c>
      <c r="M1921">
        <v>20</v>
      </c>
      <c r="N1921">
        <v>31114</v>
      </c>
      <c r="O1921">
        <v>13233</v>
      </c>
      <c r="P1921">
        <v>7354</v>
      </c>
      <c r="Q1921" t="s">
        <v>49</v>
      </c>
      <c r="R1921" t="s">
        <v>50</v>
      </c>
      <c r="S1921" t="s">
        <v>55</v>
      </c>
      <c r="T1921">
        <v>2</v>
      </c>
    </row>
    <row r="1922" spans="1:20" x14ac:dyDescent="0.2">
      <c r="A1922" s="4">
        <f t="shared" si="29"/>
        <v>45818</v>
      </c>
      <c r="B1922" t="s">
        <v>20</v>
      </c>
      <c r="C1922" t="s">
        <v>27</v>
      </c>
      <c r="D1922" t="s">
        <v>29</v>
      </c>
      <c r="E1922" t="s">
        <v>34</v>
      </c>
      <c r="F1922" t="s">
        <v>40</v>
      </c>
      <c r="G1922">
        <v>45169</v>
      </c>
      <c r="H1922" t="s">
        <v>42</v>
      </c>
      <c r="I1922" t="s">
        <v>44</v>
      </c>
      <c r="J1922">
        <v>985442</v>
      </c>
      <c r="K1922">
        <v>1</v>
      </c>
      <c r="L1922">
        <v>4124</v>
      </c>
      <c r="M1922">
        <v>15</v>
      </c>
      <c r="N1922">
        <v>25589</v>
      </c>
      <c r="O1922">
        <v>28710</v>
      </c>
      <c r="P1922">
        <v>6414</v>
      </c>
      <c r="Q1922" t="s">
        <v>46</v>
      </c>
      <c r="R1922" t="s">
        <v>52</v>
      </c>
      <c r="S1922" t="s">
        <v>55</v>
      </c>
      <c r="T1922">
        <v>3</v>
      </c>
    </row>
    <row r="1923" spans="1:20" x14ac:dyDescent="0.2">
      <c r="A1923" s="4">
        <f t="shared" si="29"/>
        <v>45818</v>
      </c>
      <c r="B1923" t="s">
        <v>22</v>
      </c>
      <c r="C1923" t="s">
        <v>27</v>
      </c>
      <c r="D1923" t="s">
        <v>32</v>
      </c>
      <c r="E1923" t="s">
        <v>36</v>
      </c>
      <c r="F1923" t="s">
        <v>37</v>
      </c>
      <c r="G1923">
        <v>88647</v>
      </c>
      <c r="H1923" t="s">
        <v>42</v>
      </c>
      <c r="I1923" t="s">
        <v>45</v>
      </c>
      <c r="J1923">
        <v>123036</v>
      </c>
      <c r="K1923">
        <v>7</v>
      </c>
      <c r="L1923">
        <v>4244</v>
      </c>
      <c r="M1923">
        <v>10</v>
      </c>
      <c r="N1923">
        <v>13023</v>
      </c>
      <c r="O1923">
        <v>2902</v>
      </c>
      <c r="P1923">
        <v>3148</v>
      </c>
      <c r="Q1923" t="s">
        <v>47</v>
      </c>
      <c r="R1923" t="s">
        <v>50</v>
      </c>
      <c r="S1923" t="s">
        <v>53</v>
      </c>
      <c r="T1923">
        <v>3</v>
      </c>
    </row>
    <row r="1924" spans="1:20" x14ac:dyDescent="0.2">
      <c r="A1924" s="4">
        <f t="shared" si="29"/>
        <v>45818</v>
      </c>
      <c r="B1924" t="s">
        <v>21</v>
      </c>
      <c r="C1924" t="s">
        <v>24</v>
      </c>
      <c r="D1924" t="s">
        <v>33</v>
      </c>
      <c r="E1924" t="s">
        <v>36</v>
      </c>
      <c r="F1924" t="s">
        <v>39</v>
      </c>
      <c r="G1924">
        <v>55200</v>
      </c>
      <c r="H1924" t="s">
        <v>42</v>
      </c>
      <c r="I1924" t="s">
        <v>45</v>
      </c>
      <c r="J1924">
        <v>751283</v>
      </c>
      <c r="K1924">
        <v>5</v>
      </c>
      <c r="L1924">
        <v>1266</v>
      </c>
      <c r="M1924">
        <v>15</v>
      </c>
      <c r="N1924">
        <v>24391</v>
      </c>
      <c r="O1924">
        <v>13784</v>
      </c>
      <c r="P1924">
        <v>19853</v>
      </c>
      <c r="Q1924" t="s">
        <v>46</v>
      </c>
      <c r="R1924" t="s">
        <v>50</v>
      </c>
      <c r="S1924" t="s">
        <v>53</v>
      </c>
      <c r="T1924">
        <v>3</v>
      </c>
    </row>
    <row r="1925" spans="1:20" x14ac:dyDescent="0.2">
      <c r="A1925" s="4">
        <f t="shared" si="29"/>
        <v>45818</v>
      </c>
      <c r="B1925" t="s">
        <v>20</v>
      </c>
      <c r="C1925" t="s">
        <v>26</v>
      </c>
      <c r="D1925" t="s">
        <v>32</v>
      </c>
      <c r="E1925" t="s">
        <v>35</v>
      </c>
      <c r="F1925" t="s">
        <v>37</v>
      </c>
      <c r="G1925">
        <v>66329</v>
      </c>
      <c r="H1925" t="s">
        <v>42</v>
      </c>
      <c r="I1925" t="s">
        <v>45</v>
      </c>
      <c r="J1925">
        <v>427466</v>
      </c>
      <c r="K1925">
        <v>4</v>
      </c>
      <c r="L1925">
        <v>2527</v>
      </c>
      <c r="M1925">
        <v>10</v>
      </c>
      <c r="N1925">
        <v>30503</v>
      </c>
      <c r="O1925">
        <v>12846</v>
      </c>
      <c r="P1925">
        <v>15460</v>
      </c>
      <c r="Q1925" t="s">
        <v>48</v>
      </c>
      <c r="R1925" t="s">
        <v>51</v>
      </c>
      <c r="S1925" t="s">
        <v>55</v>
      </c>
      <c r="T1925">
        <v>3</v>
      </c>
    </row>
    <row r="1926" spans="1:20" x14ac:dyDescent="0.2">
      <c r="A1926" s="4">
        <f t="shared" si="29"/>
        <v>45818</v>
      </c>
      <c r="B1926" t="s">
        <v>23</v>
      </c>
      <c r="C1926" t="s">
        <v>25</v>
      </c>
      <c r="D1926" t="s">
        <v>31</v>
      </c>
      <c r="E1926" t="s">
        <v>34</v>
      </c>
      <c r="F1926" t="s">
        <v>38</v>
      </c>
      <c r="G1926">
        <v>61158</v>
      </c>
      <c r="H1926" t="s">
        <v>41</v>
      </c>
      <c r="I1926" t="s">
        <v>44</v>
      </c>
      <c r="J1926">
        <v>104847</v>
      </c>
      <c r="K1926">
        <v>3</v>
      </c>
      <c r="L1926">
        <v>4506</v>
      </c>
      <c r="M1926">
        <v>15</v>
      </c>
      <c r="N1926">
        <v>11211</v>
      </c>
      <c r="O1926">
        <v>4603</v>
      </c>
      <c r="P1926">
        <v>17343</v>
      </c>
      <c r="Q1926" t="s">
        <v>46</v>
      </c>
      <c r="R1926" t="s">
        <v>50</v>
      </c>
      <c r="S1926" t="s">
        <v>55</v>
      </c>
      <c r="T1926">
        <v>2</v>
      </c>
    </row>
    <row r="1927" spans="1:20" x14ac:dyDescent="0.2">
      <c r="A1927" s="4">
        <f t="shared" si="29"/>
        <v>45818</v>
      </c>
      <c r="B1927" t="s">
        <v>22</v>
      </c>
      <c r="C1927" t="s">
        <v>24</v>
      </c>
      <c r="D1927" t="s">
        <v>33</v>
      </c>
      <c r="E1927" t="s">
        <v>35</v>
      </c>
      <c r="F1927" t="s">
        <v>38</v>
      </c>
      <c r="G1927">
        <v>39739</v>
      </c>
      <c r="H1927" t="s">
        <v>42</v>
      </c>
      <c r="I1927" t="s">
        <v>43</v>
      </c>
      <c r="J1927">
        <v>579466</v>
      </c>
      <c r="K1927">
        <v>7</v>
      </c>
      <c r="L1927">
        <v>684</v>
      </c>
      <c r="M1927">
        <v>5</v>
      </c>
      <c r="N1927">
        <v>34506</v>
      </c>
      <c r="O1927">
        <v>27058</v>
      </c>
      <c r="P1927">
        <v>4565</v>
      </c>
      <c r="Q1927" t="s">
        <v>47</v>
      </c>
      <c r="R1927" t="s">
        <v>50</v>
      </c>
      <c r="S1927" t="s">
        <v>55</v>
      </c>
      <c r="T1927">
        <v>5</v>
      </c>
    </row>
    <row r="1928" spans="1:20" x14ac:dyDescent="0.2">
      <c r="A1928" s="4">
        <f t="shared" si="29"/>
        <v>45818</v>
      </c>
      <c r="B1928" t="s">
        <v>22</v>
      </c>
      <c r="C1928" t="s">
        <v>25</v>
      </c>
      <c r="D1928" t="s">
        <v>32</v>
      </c>
      <c r="E1928" t="s">
        <v>34</v>
      </c>
      <c r="F1928" t="s">
        <v>37</v>
      </c>
      <c r="G1928">
        <v>27793</v>
      </c>
      <c r="H1928" t="s">
        <v>41</v>
      </c>
      <c r="I1928" t="s">
        <v>45</v>
      </c>
      <c r="J1928">
        <v>675060</v>
      </c>
      <c r="K1928">
        <v>2</v>
      </c>
      <c r="L1928">
        <v>2396</v>
      </c>
      <c r="M1928">
        <v>5</v>
      </c>
      <c r="N1928">
        <v>4006</v>
      </c>
      <c r="O1928">
        <v>22836</v>
      </c>
      <c r="P1928">
        <v>-2305</v>
      </c>
      <c r="Q1928" t="s">
        <v>46</v>
      </c>
      <c r="R1928" t="s">
        <v>51</v>
      </c>
      <c r="S1928" t="s">
        <v>56</v>
      </c>
      <c r="T1928">
        <v>5</v>
      </c>
    </row>
    <row r="1929" spans="1:20" x14ac:dyDescent="0.2">
      <c r="A1929" s="4">
        <f t="shared" si="29"/>
        <v>45818</v>
      </c>
      <c r="B1929" t="s">
        <v>20</v>
      </c>
      <c r="C1929" t="s">
        <v>26</v>
      </c>
      <c r="D1929" t="s">
        <v>32</v>
      </c>
      <c r="E1929" t="s">
        <v>35</v>
      </c>
      <c r="F1929" t="s">
        <v>40</v>
      </c>
      <c r="G1929">
        <v>93682</v>
      </c>
      <c r="H1929" t="s">
        <v>42</v>
      </c>
      <c r="I1929" t="s">
        <v>43</v>
      </c>
      <c r="J1929">
        <v>375037</v>
      </c>
      <c r="K1929">
        <v>5</v>
      </c>
      <c r="L1929">
        <v>3795</v>
      </c>
      <c r="M1929">
        <v>20</v>
      </c>
      <c r="N1929">
        <v>44522</v>
      </c>
      <c r="O1929">
        <v>16350</v>
      </c>
      <c r="P1929">
        <v>-4323</v>
      </c>
      <c r="Q1929" t="s">
        <v>49</v>
      </c>
      <c r="R1929" t="s">
        <v>51</v>
      </c>
      <c r="S1929" t="s">
        <v>54</v>
      </c>
      <c r="T1929">
        <v>1</v>
      </c>
    </row>
    <row r="1930" spans="1:20" x14ac:dyDescent="0.2">
      <c r="A1930" s="4">
        <f t="shared" si="29"/>
        <v>45818</v>
      </c>
      <c r="B1930" t="s">
        <v>21</v>
      </c>
      <c r="C1930" t="s">
        <v>24</v>
      </c>
      <c r="D1930" t="s">
        <v>30</v>
      </c>
      <c r="E1930" t="s">
        <v>36</v>
      </c>
      <c r="F1930" t="s">
        <v>37</v>
      </c>
      <c r="G1930">
        <v>43677</v>
      </c>
      <c r="H1930" t="s">
        <v>41</v>
      </c>
      <c r="I1930" t="s">
        <v>44</v>
      </c>
      <c r="J1930">
        <v>523787</v>
      </c>
      <c r="K1930">
        <v>2</v>
      </c>
      <c r="L1930">
        <v>2904</v>
      </c>
      <c r="M1930">
        <v>15</v>
      </c>
      <c r="N1930">
        <v>11033</v>
      </c>
      <c r="O1930">
        <v>9436</v>
      </c>
      <c r="P1930">
        <v>10587</v>
      </c>
      <c r="Q1930" t="s">
        <v>46</v>
      </c>
      <c r="R1930" t="s">
        <v>51</v>
      </c>
      <c r="S1930" t="s">
        <v>56</v>
      </c>
      <c r="T1930">
        <v>2</v>
      </c>
    </row>
    <row r="1931" spans="1:20" x14ac:dyDescent="0.2">
      <c r="A1931" s="4">
        <f t="shared" si="29"/>
        <v>45818</v>
      </c>
      <c r="B1931" t="s">
        <v>20</v>
      </c>
      <c r="C1931" t="s">
        <v>25</v>
      </c>
      <c r="D1931" t="s">
        <v>31</v>
      </c>
      <c r="E1931" t="s">
        <v>34</v>
      </c>
      <c r="F1931" t="s">
        <v>39</v>
      </c>
      <c r="G1931">
        <v>76296</v>
      </c>
      <c r="H1931" t="s">
        <v>42</v>
      </c>
      <c r="I1931" t="s">
        <v>45</v>
      </c>
      <c r="J1931">
        <v>635901</v>
      </c>
      <c r="K1931">
        <v>7</v>
      </c>
      <c r="L1931">
        <v>3039</v>
      </c>
      <c r="M1931">
        <v>10</v>
      </c>
      <c r="N1931">
        <v>36971</v>
      </c>
      <c r="O1931">
        <v>11303</v>
      </c>
      <c r="P1931">
        <v>811</v>
      </c>
      <c r="Q1931" t="s">
        <v>48</v>
      </c>
      <c r="R1931" t="s">
        <v>51</v>
      </c>
      <c r="S1931" t="s">
        <v>56</v>
      </c>
      <c r="T1931">
        <v>2</v>
      </c>
    </row>
    <row r="1932" spans="1:20" x14ac:dyDescent="0.2">
      <c r="A1932" s="4">
        <f t="shared" si="29"/>
        <v>45818</v>
      </c>
      <c r="B1932" t="s">
        <v>21</v>
      </c>
      <c r="C1932" t="s">
        <v>25</v>
      </c>
      <c r="D1932" t="s">
        <v>29</v>
      </c>
      <c r="E1932" t="s">
        <v>36</v>
      </c>
      <c r="F1932" t="s">
        <v>40</v>
      </c>
      <c r="G1932">
        <v>33022</v>
      </c>
      <c r="H1932" t="s">
        <v>42</v>
      </c>
      <c r="I1932" t="s">
        <v>43</v>
      </c>
      <c r="J1932">
        <v>598116</v>
      </c>
      <c r="K1932">
        <v>6</v>
      </c>
      <c r="L1932">
        <v>1232</v>
      </c>
      <c r="M1932">
        <v>10</v>
      </c>
      <c r="N1932">
        <v>17064</v>
      </c>
      <c r="O1932">
        <v>5048</v>
      </c>
      <c r="P1932">
        <v>6553</v>
      </c>
      <c r="Q1932" t="s">
        <v>48</v>
      </c>
      <c r="R1932" t="s">
        <v>52</v>
      </c>
      <c r="S1932" t="s">
        <v>53</v>
      </c>
      <c r="T1932">
        <v>2</v>
      </c>
    </row>
    <row r="1933" spans="1:20" x14ac:dyDescent="0.2">
      <c r="A1933" s="4">
        <f t="shared" si="29"/>
        <v>45818</v>
      </c>
      <c r="B1933" t="s">
        <v>21</v>
      </c>
      <c r="C1933" t="s">
        <v>27</v>
      </c>
      <c r="D1933" t="s">
        <v>30</v>
      </c>
      <c r="E1933" t="s">
        <v>34</v>
      </c>
      <c r="F1933" t="s">
        <v>37</v>
      </c>
      <c r="G1933">
        <v>81148</v>
      </c>
      <c r="H1933" t="s">
        <v>42</v>
      </c>
      <c r="I1933" t="s">
        <v>43</v>
      </c>
      <c r="J1933">
        <v>678121</v>
      </c>
      <c r="K1933">
        <v>7</v>
      </c>
      <c r="L1933">
        <v>2121</v>
      </c>
      <c r="M1933">
        <v>5</v>
      </c>
      <c r="N1933">
        <v>33904</v>
      </c>
      <c r="O1933">
        <v>18188</v>
      </c>
      <c r="P1933">
        <v>-1599</v>
      </c>
      <c r="Q1933" t="s">
        <v>48</v>
      </c>
      <c r="R1933" t="s">
        <v>50</v>
      </c>
      <c r="S1933" t="s">
        <v>55</v>
      </c>
      <c r="T1933">
        <v>4</v>
      </c>
    </row>
    <row r="1934" spans="1:20" x14ac:dyDescent="0.2">
      <c r="A1934" s="4">
        <f t="shared" si="29"/>
        <v>45819</v>
      </c>
      <c r="B1934" t="s">
        <v>22</v>
      </c>
      <c r="C1934" t="s">
        <v>27</v>
      </c>
      <c r="D1934" t="s">
        <v>33</v>
      </c>
      <c r="E1934" t="s">
        <v>35</v>
      </c>
      <c r="F1934" t="s">
        <v>37</v>
      </c>
      <c r="G1934">
        <v>37265</v>
      </c>
      <c r="H1934" t="s">
        <v>42</v>
      </c>
      <c r="I1934" t="s">
        <v>45</v>
      </c>
      <c r="J1934">
        <v>162423</v>
      </c>
      <c r="K1934">
        <v>9</v>
      </c>
      <c r="L1934">
        <v>1077</v>
      </c>
      <c r="M1934">
        <v>20</v>
      </c>
      <c r="N1934">
        <v>30475</v>
      </c>
      <c r="O1934">
        <v>25427</v>
      </c>
      <c r="P1934">
        <v>10198</v>
      </c>
      <c r="Q1934" t="s">
        <v>49</v>
      </c>
      <c r="R1934" t="s">
        <v>50</v>
      </c>
      <c r="S1934" t="s">
        <v>56</v>
      </c>
      <c r="T1934">
        <v>2</v>
      </c>
    </row>
    <row r="1935" spans="1:20" x14ac:dyDescent="0.2">
      <c r="A1935" s="4">
        <f t="shared" ref="A1935:A1998" si="30">A1923+1</f>
        <v>45819</v>
      </c>
      <c r="B1935" t="s">
        <v>20</v>
      </c>
      <c r="C1935" t="s">
        <v>27</v>
      </c>
      <c r="D1935" t="s">
        <v>29</v>
      </c>
      <c r="E1935" t="s">
        <v>34</v>
      </c>
      <c r="F1935" t="s">
        <v>40</v>
      </c>
      <c r="G1935">
        <v>10530</v>
      </c>
      <c r="H1935" t="s">
        <v>42</v>
      </c>
      <c r="I1935" t="s">
        <v>43</v>
      </c>
      <c r="J1935">
        <v>976396</v>
      </c>
      <c r="K1935">
        <v>2</v>
      </c>
      <c r="L1935">
        <v>2661</v>
      </c>
      <c r="M1935">
        <v>10</v>
      </c>
      <c r="N1935">
        <v>5197</v>
      </c>
      <c r="O1935">
        <v>26507</v>
      </c>
      <c r="P1935">
        <v>13826</v>
      </c>
      <c r="Q1935" t="s">
        <v>48</v>
      </c>
      <c r="R1935" t="s">
        <v>52</v>
      </c>
      <c r="S1935" t="s">
        <v>55</v>
      </c>
      <c r="T1935">
        <v>4</v>
      </c>
    </row>
    <row r="1936" spans="1:20" x14ac:dyDescent="0.2">
      <c r="A1936" s="4">
        <f t="shared" si="30"/>
        <v>45819</v>
      </c>
      <c r="B1936" t="s">
        <v>20</v>
      </c>
      <c r="C1936" t="s">
        <v>24</v>
      </c>
      <c r="D1936" t="s">
        <v>30</v>
      </c>
      <c r="E1936" t="s">
        <v>36</v>
      </c>
      <c r="F1936" t="s">
        <v>37</v>
      </c>
      <c r="G1936">
        <v>19551</v>
      </c>
      <c r="H1936" t="s">
        <v>41</v>
      </c>
      <c r="I1936" t="s">
        <v>44</v>
      </c>
      <c r="J1936">
        <v>218268</v>
      </c>
      <c r="K1936">
        <v>9</v>
      </c>
      <c r="L1936">
        <v>877</v>
      </c>
      <c r="M1936">
        <v>15</v>
      </c>
      <c r="N1936">
        <v>44669</v>
      </c>
      <c r="O1936">
        <v>2760</v>
      </c>
      <c r="P1936">
        <v>-4446</v>
      </c>
      <c r="Q1936" t="s">
        <v>49</v>
      </c>
      <c r="R1936" t="s">
        <v>51</v>
      </c>
      <c r="S1936" t="s">
        <v>53</v>
      </c>
      <c r="T1936">
        <v>5</v>
      </c>
    </row>
    <row r="1937" spans="1:20" x14ac:dyDescent="0.2">
      <c r="A1937" s="4">
        <f t="shared" si="30"/>
        <v>45819</v>
      </c>
      <c r="B1937" t="s">
        <v>21</v>
      </c>
      <c r="C1937" t="s">
        <v>26</v>
      </c>
      <c r="D1937" t="s">
        <v>31</v>
      </c>
      <c r="E1937" t="s">
        <v>34</v>
      </c>
      <c r="F1937" t="s">
        <v>39</v>
      </c>
      <c r="G1937">
        <v>38394</v>
      </c>
      <c r="H1937" t="s">
        <v>42</v>
      </c>
      <c r="I1937" t="s">
        <v>45</v>
      </c>
      <c r="J1937">
        <v>474386</v>
      </c>
      <c r="K1937">
        <v>7</v>
      </c>
      <c r="L1937">
        <v>4348</v>
      </c>
      <c r="M1937">
        <v>20</v>
      </c>
      <c r="N1937">
        <v>40434</v>
      </c>
      <c r="O1937">
        <v>7305</v>
      </c>
      <c r="P1937">
        <v>3994</v>
      </c>
      <c r="Q1937" t="s">
        <v>48</v>
      </c>
      <c r="R1937" t="s">
        <v>50</v>
      </c>
      <c r="S1937" t="s">
        <v>56</v>
      </c>
      <c r="T1937">
        <v>5</v>
      </c>
    </row>
    <row r="1938" spans="1:20" x14ac:dyDescent="0.2">
      <c r="A1938" s="4">
        <f t="shared" si="30"/>
        <v>45819</v>
      </c>
      <c r="B1938" t="s">
        <v>20</v>
      </c>
      <c r="C1938" t="s">
        <v>26</v>
      </c>
      <c r="D1938" t="s">
        <v>28</v>
      </c>
      <c r="E1938" t="s">
        <v>35</v>
      </c>
      <c r="F1938" t="s">
        <v>38</v>
      </c>
      <c r="G1938">
        <v>52987</v>
      </c>
      <c r="H1938" t="s">
        <v>42</v>
      </c>
      <c r="I1938" t="s">
        <v>45</v>
      </c>
      <c r="J1938">
        <v>796742</v>
      </c>
      <c r="K1938">
        <v>2</v>
      </c>
      <c r="L1938">
        <v>1808</v>
      </c>
      <c r="M1938">
        <v>15</v>
      </c>
      <c r="N1938">
        <v>25790</v>
      </c>
      <c r="O1938">
        <v>28692</v>
      </c>
      <c r="P1938">
        <v>12546</v>
      </c>
      <c r="Q1938" t="s">
        <v>48</v>
      </c>
      <c r="R1938" t="s">
        <v>51</v>
      </c>
      <c r="S1938" t="s">
        <v>55</v>
      </c>
      <c r="T1938">
        <v>4</v>
      </c>
    </row>
    <row r="1939" spans="1:20" x14ac:dyDescent="0.2">
      <c r="A1939" s="4">
        <f t="shared" si="30"/>
        <v>45819</v>
      </c>
      <c r="B1939" t="s">
        <v>23</v>
      </c>
      <c r="C1939" t="s">
        <v>27</v>
      </c>
      <c r="D1939" t="s">
        <v>28</v>
      </c>
      <c r="E1939" t="s">
        <v>34</v>
      </c>
      <c r="F1939" t="s">
        <v>39</v>
      </c>
      <c r="G1939">
        <v>58984</v>
      </c>
      <c r="H1939" t="s">
        <v>41</v>
      </c>
      <c r="I1939" t="s">
        <v>45</v>
      </c>
      <c r="J1939">
        <v>623453</v>
      </c>
      <c r="K1939">
        <v>2</v>
      </c>
      <c r="L1939">
        <v>4692</v>
      </c>
      <c r="M1939">
        <v>15</v>
      </c>
      <c r="N1939">
        <v>44024</v>
      </c>
      <c r="O1939">
        <v>25382</v>
      </c>
      <c r="P1939">
        <v>11807</v>
      </c>
      <c r="Q1939" t="s">
        <v>48</v>
      </c>
      <c r="R1939" t="s">
        <v>51</v>
      </c>
      <c r="S1939" t="s">
        <v>53</v>
      </c>
      <c r="T1939">
        <v>3</v>
      </c>
    </row>
    <row r="1940" spans="1:20" x14ac:dyDescent="0.2">
      <c r="A1940" s="4">
        <f t="shared" si="30"/>
        <v>45819</v>
      </c>
      <c r="B1940" t="s">
        <v>23</v>
      </c>
      <c r="C1940" t="s">
        <v>27</v>
      </c>
      <c r="D1940" t="s">
        <v>33</v>
      </c>
      <c r="E1940" t="s">
        <v>36</v>
      </c>
      <c r="F1940" t="s">
        <v>37</v>
      </c>
      <c r="G1940">
        <v>78096</v>
      </c>
      <c r="H1940" t="s">
        <v>42</v>
      </c>
      <c r="I1940" t="s">
        <v>45</v>
      </c>
      <c r="J1940">
        <v>611919</v>
      </c>
      <c r="K1940">
        <v>4</v>
      </c>
      <c r="L1940">
        <v>1341</v>
      </c>
      <c r="M1940">
        <v>5</v>
      </c>
      <c r="N1940">
        <v>47241</v>
      </c>
      <c r="O1940">
        <v>15092</v>
      </c>
      <c r="P1940">
        <v>4468</v>
      </c>
      <c r="Q1940" t="s">
        <v>49</v>
      </c>
      <c r="R1940" t="s">
        <v>52</v>
      </c>
      <c r="S1940" t="s">
        <v>53</v>
      </c>
      <c r="T1940">
        <v>5</v>
      </c>
    </row>
    <row r="1941" spans="1:20" x14ac:dyDescent="0.2">
      <c r="A1941" s="4">
        <f t="shared" si="30"/>
        <v>45819</v>
      </c>
      <c r="B1941" t="s">
        <v>20</v>
      </c>
      <c r="C1941" t="s">
        <v>27</v>
      </c>
      <c r="D1941" t="s">
        <v>28</v>
      </c>
      <c r="E1941" t="s">
        <v>35</v>
      </c>
      <c r="F1941" t="s">
        <v>38</v>
      </c>
      <c r="G1941">
        <v>94097</v>
      </c>
      <c r="H1941" t="s">
        <v>42</v>
      </c>
      <c r="I1941" t="s">
        <v>44</v>
      </c>
      <c r="J1941">
        <v>807708</v>
      </c>
      <c r="K1941">
        <v>2</v>
      </c>
      <c r="L1941">
        <v>2671</v>
      </c>
      <c r="M1941">
        <v>15</v>
      </c>
      <c r="N1941">
        <v>20892</v>
      </c>
      <c r="O1941">
        <v>9216</v>
      </c>
      <c r="P1941">
        <v>3607</v>
      </c>
      <c r="Q1941" t="s">
        <v>48</v>
      </c>
      <c r="R1941" t="s">
        <v>52</v>
      </c>
      <c r="S1941" t="s">
        <v>56</v>
      </c>
      <c r="T1941">
        <v>3</v>
      </c>
    </row>
    <row r="1942" spans="1:20" x14ac:dyDescent="0.2">
      <c r="A1942" s="4">
        <f t="shared" si="30"/>
        <v>45819</v>
      </c>
      <c r="B1942" t="s">
        <v>20</v>
      </c>
      <c r="C1942" t="s">
        <v>25</v>
      </c>
      <c r="D1942" t="s">
        <v>30</v>
      </c>
      <c r="E1942" t="s">
        <v>36</v>
      </c>
      <c r="F1942" t="s">
        <v>40</v>
      </c>
      <c r="G1942">
        <v>80639</v>
      </c>
      <c r="H1942" t="s">
        <v>42</v>
      </c>
      <c r="I1942" t="s">
        <v>44</v>
      </c>
      <c r="J1942">
        <v>712357</v>
      </c>
      <c r="K1942">
        <v>1</v>
      </c>
      <c r="L1942">
        <v>655</v>
      </c>
      <c r="M1942">
        <v>0</v>
      </c>
      <c r="N1942">
        <v>36486</v>
      </c>
      <c r="O1942">
        <v>15206</v>
      </c>
      <c r="P1942">
        <v>6184</v>
      </c>
      <c r="Q1942" t="s">
        <v>49</v>
      </c>
      <c r="R1942" t="s">
        <v>51</v>
      </c>
      <c r="S1942" t="s">
        <v>53</v>
      </c>
      <c r="T1942">
        <v>1</v>
      </c>
    </row>
    <row r="1943" spans="1:20" x14ac:dyDescent="0.2">
      <c r="A1943" s="4">
        <f t="shared" si="30"/>
        <v>45819</v>
      </c>
      <c r="B1943" t="s">
        <v>21</v>
      </c>
      <c r="C1943" t="s">
        <v>27</v>
      </c>
      <c r="D1943" t="s">
        <v>33</v>
      </c>
      <c r="E1943" t="s">
        <v>34</v>
      </c>
      <c r="F1943" t="s">
        <v>39</v>
      </c>
      <c r="G1943">
        <v>34090</v>
      </c>
      <c r="H1943" t="s">
        <v>42</v>
      </c>
      <c r="I1943" t="s">
        <v>43</v>
      </c>
      <c r="J1943">
        <v>284777</v>
      </c>
      <c r="K1943">
        <v>6</v>
      </c>
      <c r="L1943">
        <v>4648</v>
      </c>
      <c r="M1943">
        <v>20</v>
      </c>
      <c r="N1943">
        <v>32084</v>
      </c>
      <c r="O1943">
        <v>21779</v>
      </c>
      <c r="P1943">
        <v>8818</v>
      </c>
      <c r="Q1943" t="s">
        <v>49</v>
      </c>
      <c r="R1943" t="s">
        <v>50</v>
      </c>
      <c r="S1943" t="s">
        <v>54</v>
      </c>
      <c r="T1943">
        <v>4</v>
      </c>
    </row>
    <row r="1944" spans="1:20" x14ac:dyDescent="0.2">
      <c r="A1944" s="4">
        <f t="shared" si="30"/>
        <v>45819</v>
      </c>
      <c r="B1944" t="s">
        <v>23</v>
      </c>
      <c r="C1944" t="s">
        <v>25</v>
      </c>
      <c r="D1944" t="s">
        <v>29</v>
      </c>
      <c r="E1944" t="s">
        <v>36</v>
      </c>
      <c r="F1944" t="s">
        <v>40</v>
      </c>
      <c r="G1944">
        <v>93457</v>
      </c>
      <c r="H1944" t="s">
        <v>42</v>
      </c>
      <c r="I1944" t="s">
        <v>44</v>
      </c>
      <c r="J1944">
        <v>175642</v>
      </c>
      <c r="K1944">
        <v>5</v>
      </c>
      <c r="L1944">
        <v>2202</v>
      </c>
      <c r="M1944">
        <v>0</v>
      </c>
      <c r="N1944">
        <v>13524</v>
      </c>
      <c r="O1944">
        <v>6344</v>
      </c>
      <c r="P1944">
        <v>9681</v>
      </c>
      <c r="Q1944" t="s">
        <v>49</v>
      </c>
      <c r="R1944" t="s">
        <v>51</v>
      </c>
      <c r="S1944" t="s">
        <v>53</v>
      </c>
      <c r="T1944">
        <v>1</v>
      </c>
    </row>
    <row r="1945" spans="1:20" x14ac:dyDescent="0.2">
      <c r="A1945" s="4">
        <f t="shared" si="30"/>
        <v>45819</v>
      </c>
      <c r="B1945" t="s">
        <v>23</v>
      </c>
      <c r="C1945" t="s">
        <v>26</v>
      </c>
      <c r="D1945" t="s">
        <v>31</v>
      </c>
      <c r="E1945" t="s">
        <v>34</v>
      </c>
      <c r="F1945" t="s">
        <v>38</v>
      </c>
      <c r="G1945">
        <v>12781</v>
      </c>
      <c r="H1945" t="s">
        <v>41</v>
      </c>
      <c r="I1945" t="s">
        <v>43</v>
      </c>
      <c r="J1945">
        <v>618697</v>
      </c>
      <c r="K1945">
        <v>3</v>
      </c>
      <c r="L1945">
        <v>3135</v>
      </c>
      <c r="M1945">
        <v>15</v>
      </c>
      <c r="N1945">
        <v>17765</v>
      </c>
      <c r="O1945">
        <v>9265</v>
      </c>
      <c r="P1945">
        <v>13389</v>
      </c>
      <c r="Q1945" t="s">
        <v>46</v>
      </c>
      <c r="R1945" t="s">
        <v>50</v>
      </c>
      <c r="S1945" t="s">
        <v>56</v>
      </c>
      <c r="T1945">
        <v>4</v>
      </c>
    </row>
    <row r="1946" spans="1:20" x14ac:dyDescent="0.2">
      <c r="A1946" s="4">
        <f t="shared" si="30"/>
        <v>45820</v>
      </c>
      <c r="B1946" t="s">
        <v>22</v>
      </c>
      <c r="C1946" t="s">
        <v>24</v>
      </c>
      <c r="D1946" t="s">
        <v>33</v>
      </c>
      <c r="E1946" t="s">
        <v>35</v>
      </c>
      <c r="F1946" t="s">
        <v>37</v>
      </c>
      <c r="G1946">
        <v>27330</v>
      </c>
      <c r="H1946" t="s">
        <v>42</v>
      </c>
      <c r="I1946" t="s">
        <v>43</v>
      </c>
      <c r="J1946">
        <v>317002</v>
      </c>
      <c r="K1946">
        <v>1</v>
      </c>
      <c r="L1946">
        <v>3885</v>
      </c>
      <c r="M1946">
        <v>15</v>
      </c>
      <c r="N1946">
        <v>4593</v>
      </c>
      <c r="O1946">
        <v>14427</v>
      </c>
      <c r="P1946">
        <v>7864</v>
      </c>
      <c r="Q1946" t="s">
        <v>48</v>
      </c>
      <c r="R1946" t="s">
        <v>51</v>
      </c>
      <c r="S1946" t="s">
        <v>55</v>
      </c>
      <c r="T1946">
        <v>1</v>
      </c>
    </row>
    <row r="1947" spans="1:20" x14ac:dyDescent="0.2">
      <c r="A1947" s="4">
        <f t="shared" si="30"/>
        <v>45820</v>
      </c>
      <c r="B1947" t="s">
        <v>21</v>
      </c>
      <c r="C1947" t="s">
        <v>24</v>
      </c>
      <c r="D1947" t="s">
        <v>29</v>
      </c>
      <c r="E1947" t="s">
        <v>36</v>
      </c>
      <c r="F1947" t="s">
        <v>38</v>
      </c>
      <c r="G1947">
        <v>15257</v>
      </c>
      <c r="H1947" t="s">
        <v>41</v>
      </c>
      <c r="I1947" t="s">
        <v>45</v>
      </c>
      <c r="J1947">
        <v>571029</v>
      </c>
      <c r="K1947">
        <v>9</v>
      </c>
      <c r="L1947">
        <v>1913</v>
      </c>
      <c r="M1947">
        <v>5</v>
      </c>
      <c r="N1947">
        <v>35466</v>
      </c>
      <c r="O1947">
        <v>29823</v>
      </c>
      <c r="P1947">
        <v>-2137</v>
      </c>
      <c r="Q1947" t="s">
        <v>49</v>
      </c>
      <c r="R1947" t="s">
        <v>51</v>
      </c>
      <c r="S1947" t="s">
        <v>54</v>
      </c>
      <c r="T1947">
        <v>1</v>
      </c>
    </row>
    <row r="1948" spans="1:20" x14ac:dyDescent="0.2">
      <c r="A1948" s="4">
        <f t="shared" si="30"/>
        <v>45820</v>
      </c>
      <c r="B1948" t="s">
        <v>22</v>
      </c>
      <c r="C1948" t="s">
        <v>24</v>
      </c>
      <c r="D1948" t="s">
        <v>33</v>
      </c>
      <c r="E1948" t="s">
        <v>36</v>
      </c>
      <c r="F1948" t="s">
        <v>38</v>
      </c>
      <c r="G1948">
        <v>68642</v>
      </c>
      <c r="H1948" t="s">
        <v>42</v>
      </c>
      <c r="I1948" t="s">
        <v>43</v>
      </c>
      <c r="J1948">
        <v>286889</v>
      </c>
      <c r="K1948">
        <v>8</v>
      </c>
      <c r="L1948">
        <v>544</v>
      </c>
      <c r="M1948">
        <v>5</v>
      </c>
      <c r="N1948">
        <v>9568</v>
      </c>
      <c r="O1948">
        <v>15916</v>
      </c>
      <c r="P1948">
        <v>-2988</v>
      </c>
      <c r="Q1948" t="s">
        <v>46</v>
      </c>
      <c r="R1948" t="s">
        <v>50</v>
      </c>
      <c r="S1948" t="s">
        <v>53</v>
      </c>
      <c r="T1948">
        <v>2</v>
      </c>
    </row>
    <row r="1949" spans="1:20" x14ac:dyDescent="0.2">
      <c r="A1949" s="4">
        <f t="shared" si="30"/>
        <v>45820</v>
      </c>
      <c r="B1949" t="s">
        <v>23</v>
      </c>
      <c r="C1949" t="s">
        <v>24</v>
      </c>
      <c r="D1949" t="s">
        <v>32</v>
      </c>
      <c r="E1949" t="s">
        <v>34</v>
      </c>
      <c r="F1949" t="s">
        <v>40</v>
      </c>
      <c r="G1949">
        <v>64249</v>
      </c>
      <c r="H1949" t="s">
        <v>42</v>
      </c>
      <c r="I1949" t="s">
        <v>45</v>
      </c>
      <c r="J1949">
        <v>443128</v>
      </c>
      <c r="K1949">
        <v>6</v>
      </c>
      <c r="L1949">
        <v>2186</v>
      </c>
      <c r="M1949">
        <v>5</v>
      </c>
      <c r="N1949">
        <v>26712</v>
      </c>
      <c r="O1949">
        <v>8881</v>
      </c>
      <c r="P1949">
        <v>5022</v>
      </c>
      <c r="Q1949" t="s">
        <v>47</v>
      </c>
      <c r="R1949" t="s">
        <v>52</v>
      </c>
      <c r="S1949" t="s">
        <v>55</v>
      </c>
      <c r="T1949">
        <v>5</v>
      </c>
    </row>
    <row r="1950" spans="1:20" x14ac:dyDescent="0.2">
      <c r="A1950" s="4">
        <f t="shared" si="30"/>
        <v>45820</v>
      </c>
      <c r="B1950" t="s">
        <v>21</v>
      </c>
      <c r="C1950" t="s">
        <v>25</v>
      </c>
      <c r="D1950" t="s">
        <v>32</v>
      </c>
      <c r="E1950" t="s">
        <v>36</v>
      </c>
      <c r="F1950" t="s">
        <v>39</v>
      </c>
      <c r="G1950">
        <v>61663</v>
      </c>
      <c r="H1950" t="s">
        <v>41</v>
      </c>
      <c r="I1950" t="s">
        <v>43</v>
      </c>
      <c r="J1950">
        <v>440813</v>
      </c>
      <c r="K1950">
        <v>6</v>
      </c>
      <c r="L1950">
        <v>2669</v>
      </c>
      <c r="M1950">
        <v>5</v>
      </c>
      <c r="N1950">
        <v>3225</v>
      </c>
      <c r="O1950">
        <v>13262</v>
      </c>
      <c r="P1950">
        <v>-691</v>
      </c>
      <c r="Q1950" t="s">
        <v>49</v>
      </c>
      <c r="R1950" t="s">
        <v>52</v>
      </c>
      <c r="S1950" t="s">
        <v>55</v>
      </c>
      <c r="T1950">
        <v>4</v>
      </c>
    </row>
    <row r="1951" spans="1:20" x14ac:dyDescent="0.2">
      <c r="A1951" s="4">
        <f t="shared" si="30"/>
        <v>45820</v>
      </c>
      <c r="B1951" t="s">
        <v>20</v>
      </c>
      <c r="C1951" t="s">
        <v>25</v>
      </c>
      <c r="D1951" t="s">
        <v>33</v>
      </c>
      <c r="E1951" t="s">
        <v>36</v>
      </c>
      <c r="F1951" t="s">
        <v>38</v>
      </c>
      <c r="G1951">
        <v>44956</v>
      </c>
      <c r="H1951" t="s">
        <v>42</v>
      </c>
      <c r="I1951" t="s">
        <v>44</v>
      </c>
      <c r="J1951">
        <v>301254</v>
      </c>
      <c r="K1951">
        <v>4</v>
      </c>
      <c r="L1951">
        <v>3741</v>
      </c>
      <c r="M1951">
        <v>10</v>
      </c>
      <c r="N1951">
        <v>15180</v>
      </c>
      <c r="O1951">
        <v>25366</v>
      </c>
      <c r="P1951">
        <v>17965</v>
      </c>
      <c r="Q1951" t="s">
        <v>49</v>
      </c>
      <c r="R1951" t="s">
        <v>51</v>
      </c>
      <c r="S1951" t="s">
        <v>55</v>
      </c>
      <c r="T1951">
        <v>5</v>
      </c>
    </row>
    <row r="1952" spans="1:20" x14ac:dyDescent="0.2">
      <c r="A1952" s="4">
        <f t="shared" si="30"/>
        <v>45820</v>
      </c>
      <c r="B1952" t="s">
        <v>21</v>
      </c>
      <c r="C1952" t="s">
        <v>27</v>
      </c>
      <c r="D1952" t="s">
        <v>28</v>
      </c>
      <c r="E1952" t="s">
        <v>35</v>
      </c>
      <c r="F1952" t="s">
        <v>37</v>
      </c>
      <c r="G1952">
        <v>25615</v>
      </c>
      <c r="H1952" t="s">
        <v>42</v>
      </c>
      <c r="I1952" t="s">
        <v>45</v>
      </c>
      <c r="J1952">
        <v>769068</v>
      </c>
      <c r="K1952">
        <v>2</v>
      </c>
      <c r="L1952">
        <v>3225</v>
      </c>
      <c r="M1952">
        <v>5</v>
      </c>
      <c r="N1952">
        <v>37470</v>
      </c>
      <c r="O1952">
        <v>12354</v>
      </c>
      <c r="P1952">
        <v>2647</v>
      </c>
      <c r="Q1952" t="s">
        <v>48</v>
      </c>
      <c r="R1952" t="s">
        <v>50</v>
      </c>
      <c r="S1952" t="s">
        <v>56</v>
      </c>
      <c r="T1952">
        <v>2</v>
      </c>
    </row>
    <row r="1953" spans="1:20" x14ac:dyDescent="0.2">
      <c r="A1953" s="4">
        <f t="shared" si="30"/>
        <v>45820</v>
      </c>
      <c r="B1953" t="s">
        <v>20</v>
      </c>
      <c r="C1953" t="s">
        <v>25</v>
      </c>
      <c r="D1953" t="s">
        <v>32</v>
      </c>
      <c r="E1953" t="s">
        <v>34</v>
      </c>
      <c r="F1953" t="s">
        <v>38</v>
      </c>
      <c r="G1953">
        <v>10881</v>
      </c>
      <c r="H1953" t="s">
        <v>41</v>
      </c>
      <c r="I1953" t="s">
        <v>43</v>
      </c>
      <c r="J1953">
        <v>761450</v>
      </c>
      <c r="K1953">
        <v>4</v>
      </c>
      <c r="L1953">
        <v>1923</v>
      </c>
      <c r="M1953">
        <v>15</v>
      </c>
      <c r="N1953">
        <v>36972</v>
      </c>
      <c r="O1953">
        <v>14873</v>
      </c>
      <c r="P1953">
        <v>18399</v>
      </c>
      <c r="Q1953" t="s">
        <v>49</v>
      </c>
      <c r="R1953" t="s">
        <v>52</v>
      </c>
      <c r="S1953" t="s">
        <v>53</v>
      </c>
      <c r="T1953">
        <v>5</v>
      </c>
    </row>
    <row r="1954" spans="1:20" x14ac:dyDescent="0.2">
      <c r="A1954" s="4">
        <f t="shared" si="30"/>
        <v>45820</v>
      </c>
      <c r="B1954" t="s">
        <v>20</v>
      </c>
      <c r="C1954" t="s">
        <v>27</v>
      </c>
      <c r="D1954" t="s">
        <v>31</v>
      </c>
      <c r="E1954" t="s">
        <v>34</v>
      </c>
      <c r="F1954" t="s">
        <v>40</v>
      </c>
      <c r="G1954">
        <v>11847</v>
      </c>
      <c r="H1954" t="s">
        <v>42</v>
      </c>
      <c r="I1954" t="s">
        <v>44</v>
      </c>
      <c r="J1954">
        <v>283974</v>
      </c>
      <c r="K1954">
        <v>2</v>
      </c>
      <c r="L1954">
        <v>4514</v>
      </c>
      <c r="M1954">
        <v>15</v>
      </c>
      <c r="N1954">
        <v>4228</v>
      </c>
      <c r="O1954">
        <v>15243</v>
      </c>
      <c r="P1954">
        <v>8228</v>
      </c>
      <c r="Q1954" t="s">
        <v>47</v>
      </c>
      <c r="R1954" t="s">
        <v>50</v>
      </c>
      <c r="S1954" t="s">
        <v>54</v>
      </c>
      <c r="T1954">
        <v>4</v>
      </c>
    </row>
    <row r="1955" spans="1:20" x14ac:dyDescent="0.2">
      <c r="A1955" s="4">
        <f t="shared" si="30"/>
        <v>45820</v>
      </c>
      <c r="B1955" t="s">
        <v>21</v>
      </c>
      <c r="C1955" t="s">
        <v>27</v>
      </c>
      <c r="D1955" t="s">
        <v>29</v>
      </c>
      <c r="E1955" t="s">
        <v>35</v>
      </c>
      <c r="F1955" t="s">
        <v>39</v>
      </c>
      <c r="G1955">
        <v>61127</v>
      </c>
      <c r="H1955" t="s">
        <v>42</v>
      </c>
      <c r="I1955" t="s">
        <v>44</v>
      </c>
      <c r="J1955">
        <v>716458</v>
      </c>
      <c r="K1955">
        <v>7</v>
      </c>
      <c r="L1955">
        <v>573</v>
      </c>
      <c r="M1955">
        <v>20</v>
      </c>
      <c r="N1955">
        <v>12648</v>
      </c>
      <c r="O1955">
        <v>24840</v>
      </c>
      <c r="P1955">
        <v>7132</v>
      </c>
      <c r="Q1955" t="s">
        <v>49</v>
      </c>
      <c r="R1955" t="s">
        <v>52</v>
      </c>
      <c r="S1955" t="s">
        <v>56</v>
      </c>
      <c r="T1955">
        <v>2</v>
      </c>
    </row>
    <row r="1956" spans="1:20" x14ac:dyDescent="0.2">
      <c r="A1956" s="4">
        <f t="shared" si="30"/>
        <v>45820</v>
      </c>
      <c r="B1956" t="s">
        <v>20</v>
      </c>
      <c r="C1956" t="s">
        <v>24</v>
      </c>
      <c r="D1956" t="s">
        <v>30</v>
      </c>
      <c r="E1956" t="s">
        <v>35</v>
      </c>
      <c r="F1956" t="s">
        <v>37</v>
      </c>
      <c r="G1956">
        <v>97646</v>
      </c>
      <c r="H1956" t="s">
        <v>41</v>
      </c>
      <c r="I1956" t="s">
        <v>45</v>
      </c>
      <c r="J1956">
        <v>716045</v>
      </c>
      <c r="K1956">
        <v>9</v>
      </c>
      <c r="L1956">
        <v>3518</v>
      </c>
      <c r="M1956">
        <v>0</v>
      </c>
      <c r="N1956">
        <v>6948</v>
      </c>
      <c r="O1956">
        <v>5187</v>
      </c>
      <c r="P1956">
        <v>-1129</v>
      </c>
      <c r="Q1956" t="s">
        <v>49</v>
      </c>
      <c r="R1956" t="s">
        <v>50</v>
      </c>
      <c r="S1956" t="s">
        <v>55</v>
      </c>
      <c r="T1956">
        <v>3</v>
      </c>
    </row>
    <row r="1957" spans="1:20" x14ac:dyDescent="0.2">
      <c r="A1957" s="4">
        <f t="shared" si="30"/>
        <v>45820</v>
      </c>
      <c r="B1957" t="s">
        <v>22</v>
      </c>
      <c r="C1957" t="s">
        <v>25</v>
      </c>
      <c r="D1957" t="s">
        <v>32</v>
      </c>
      <c r="E1957" t="s">
        <v>34</v>
      </c>
      <c r="F1957" t="s">
        <v>40</v>
      </c>
      <c r="G1957">
        <v>47336</v>
      </c>
      <c r="H1957" t="s">
        <v>41</v>
      </c>
      <c r="I1957" t="s">
        <v>45</v>
      </c>
      <c r="J1957">
        <v>473232</v>
      </c>
      <c r="K1957">
        <v>2</v>
      </c>
      <c r="L1957">
        <v>2060</v>
      </c>
      <c r="M1957">
        <v>10</v>
      </c>
      <c r="N1957">
        <v>33696</v>
      </c>
      <c r="O1957">
        <v>12111</v>
      </c>
      <c r="P1957">
        <v>8434</v>
      </c>
      <c r="Q1957" t="s">
        <v>48</v>
      </c>
      <c r="R1957" t="s">
        <v>51</v>
      </c>
      <c r="S1957" t="s">
        <v>53</v>
      </c>
      <c r="T1957">
        <v>2</v>
      </c>
    </row>
    <row r="1958" spans="1:20" x14ac:dyDescent="0.2">
      <c r="A1958" s="4">
        <f t="shared" si="30"/>
        <v>45821</v>
      </c>
      <c r="B1958" t="s">
        <v>23</v>
      </c>
      <c r="C1958" t="s">
        <v>25</v>
      </c>
      <c r="D1958" t="s">
        <v>33</v>
      </c>
      <c r="E1958" t="s">
        <v>35</v>
      </c>
      <c r="F1958" t="s">
        <v>38</v>
      </c>
      <c r="G1958">
        <v>91850</v>
      </c>
      <c r="H1958" t="s">
        <v>42</v>
      </c>
      <c r="I1958" t="s">
        <v>45</v>
      </c>
      <c r="J1958">
        <v>602799</v>
      </c>
      <c r="K1958">
        <v>9</v>
      </c>
      <c r="L1958">
        <v>1391</v>
      </c>
      <c r="M1958">
        <v>10</v>
      </c>
      <c r="N1958">
        <v>22186</v>
      </c>
      <c r="O1958">
        <v>11986</v>
      </c>
      <c r="P1958">
        <v>1749</v>
      </c>
      <c r="Q1958" t="s">
        <v>49</v>
      </c>
      <c r="R1958" t="s">
        <v>50</v>
      </c>
      <c r="S1958" t="s">
        <v>55</v>
      </c>
      <c r="T1958">
        <v>4</v>
      </c>
    </row>
    <row r="1959" spans="1:20" x14ac:dyDescent="0.2">
      <c r="A1959" s="4">
        <f t="shared" si="30"/>
        <v>45821</v>
      </c>
      <c r="B1959" t="s">
        <v>20</v>
      </c>
      <c r="C1959" t="s">
        <v>27</v>
      </c>
      <c r="D1959" t="s">
        <v>28</v>
      </c>
      <c r="E1959" t="s">
        <v>35</v>
      </c>
      <c r="F1959" t="s">
        <v>38</v>
      </c>
      <c r="G1959">
        <v>49931</v>
      </c>
      <c r="H1959" t="s">
        <v>42</v>
      </c>
      <c r="I1959" t="s">
        <v>43</v>
      </c>
      <c r="J1959">
        <v>180928</v>
      </c>
      <c r="K1959">
        <v>9</v>
      </c>
      <c r="L1959">
        <v>3632</v>
      </c>
      <c r="M1959">
        <v>20</v>
      </c>
      <c r="N1959">
        <v>5099</v>
      </c>
      <c r="O1959">
        <v>2410</v>
      </c>
      <c r="P1959">
        <v>17395</v>
      </c>
      <c r="Q1959" t="s">
        <v>47</v>
      </c>
      <c r="R1959" t="s">
        <v>51</v>
      </c>
      <c r="S1959" t="s">
        <v>54</v>
      </c>
      <c r="T1959">
        <v>1</v>
      </c>
    </row>
    <row r="1960" spans="1:20" x14ac:dyDescent="0.2">
      <c r="A1960" s="4">
        <f t="shared" si="30"/>
        <v>45821</v>
      </c>
      <c r="B1960" t="s">
        <v>22</v>
      </c>
      <c r="C1960" t="s">
        <v>27</v>
      </c>
      <c r="D1960" t="s">
        <v>30</v>
      </c>
      <c r="E1960" t="s">
        <v>35</v>
      </c>
      <c r="F1960" t="s">
        <v>39</v>
      </c>
      <c r="G1960">
        <v>53924</v>
      </c>
      <c r="H1960" t="s">
        <v>42</v>
      </c>
      <c r="I1960" t="s">
        <v>45</v>
      </c>
      <c r="J1960">
        <v>536968</v>
      </c>
      <c r="K1960">
        <v>8</v>
      </c>
      <c r="L1960">
        <v>2389</v>
      </c>
      <c r="M1960">
        <v>20</v>
      </c>
      <c r="N1960">
        <v>30310</v>
      </c>
      <c r="O1960">
        <v>29062</v>
      </c>
      <c r="P1960">
        <v>11250</v>
      </c>
      <c r="Q1960" t="s">
        <v>46</v>
      </c>
      <c r="R1960" t="s">
        <v>52</v>
      </c>
      <c r="S1960" t="s">
        <v>55</v>
      </c>
      <c r="T1960">
        <v>5</v>
      </c>
    </row>
    <row r="1961" spans="1:20" x14ac:dyDescent="0.2">
      <c r="A1961" s="4">
        <f t="shared" si="30"/>
        <v>45821</v>
      </c>
      <c r="B1961" t="s">
        <v>20</v>
      </c>
      <c r="C1961" t="s">
        <v>26</v>
      </c>
      <c r="D1961" t="s">
        <v>29</v>
      </c>
      <c r="E1961" t="s">
        <v>34</v>
      </c>
      <c r="F1961" t="s">
        <v>40</v>
      </c>
      <c r="G1961">
        <v>32966</v>
      </c>
      <c r="H1961" t="s">
        <v>41</v>
      </c>
      <c r="I1961" t="s">
        <v>44</v>
      </c>
      <c r="J1961">
        <v>987272</v>
      </c>
      <c r="K1961">
        <v>1</v>
      </c>
      <c r="L1961">
        <v>1746</v>
      </c>
      <c r="M1961">
        <v>5</v>
      </c>
      <c r="N1961">
        <v>47926</v>
      </c>
      <c r="O1961">
        <v>4612</v>
      </c>
      <c r="P1961">
        <v>13001</v>
      </c>
      <c r="Q1961" t="s">
        <v>48</v>
      </c>
      <c r="R1961" t="s">
        <v>50</v>
      </c>
      <c r="S1961" t="s">
        <v>56</v>
      </c>
      <c r="T1961">
        <v>1</v>
      </c>
    </row>
    <row r="1962" spans="1:20" x14ac:dyDescent="0.2">
      <c r="A1962" s="4">
        <f t="shared" si="30"/>
        <v>45821</v>
      </c>
      <c r="B1962" t="s">
        <v>23</v>
      </c>
      <c r="C1962" t="s">
        <v>26</v>
      </c>
      <c r="D1962" t="s">
        <v>29</v>
      </c>
      <c r="E1962" t="s">
        <v>35</v>
      </c>
      <c r="F1962" t="s">
        <v>40</v>
      </c>
      <c r="G1962">
        <v>54023</v>
      </c>
      <c r="H1962" t="s">
        <v>41</v>
      </c>
      <c r="I1962" t="s">
        <v>44</v>
      </c>
      <c r="J1962">
        <v>270719</v>
      </c>
      <c r="K1962">
        <v>5</v>
      </c>
      <c r="L1962">
        <v>4302</v>
      </c>
      <c r="M1962">
        <v>20</v>
      </c>
      <c r="N1962">
        <v>47667</v>
      </c>
      <c r="O1962">
        <v>24723</v>
      </c>
      <c r="P1962">
        <v>-3357</v>
      </c>
      <c r="Q1962" t="s">
        <v>46</v>
      </c>
      <c r="R1962" t="s">
        <v>52</v>
      </c>
      <c r="S1962" t="s">
        <v>56</v>
      </c>
      <c r="T1962">
        <v>3</v>
      </c>
    </row>
    <row r="1963" spans="1:20" x14ac:dyDescent="0.2">
      <c r="A1963" s="4">
        <f t="shared" si="30"/>
        <v>45821</v>
      </c>
      <c r="B1963" t="s">
        <v>22</v>
      </c>
      <c r="C1963" t="s">
        <v>27</v>
      </c>
      <c r="D1963" t="s">
        <v>32</v>
      </c>
      <c r="E1963" t="s">
        <v>36</v>
      </c>
      <c r="F1963" t="s">
        <v>39</v>
      </c>
      <c r="G1963">
        <v>21320</v>
      </c>
      <c r="H1963" t="s">
        <v>42</v>
      </c>
      <c r="I1963" t="s">
        <v>45</v>
      </c>
      <c r="J1963">
        <v>820442</v>
      </c>
      <c r="K1963">
        <v>4</v>
      </c>
      <c r="L1963">
        <v>972</v>
      </c>
      <c r="M1963">
        <v>10</v>
      </c>
      <c r="N1963">
        <v>19922</v>
      </c>
      <c r="O1963">
        <v>5780</v>
      </c>
      <c r="P1963">
        <v>17082</v>
      </c>
      <c r="Q1963" t="s">
        <v>47</v>
      </c>
      <c r="R1963" t="s">
        <v>52</v>
      </c>
      <c r="S1963" t="s">
        <v>54</v>
      </c>
      <c r="T1963">
        <v>1</v>
      </c>
    </row>
    <row r="1964" spans="1:20" x14ac:dyDescent="0.2">
      <c r="A1964" s="4">
        <f t="shared" si="30"/>
        <v>45821</v>
      </c>
      <c r="B1964" t="s">
        <v>23</v>
      </c>
      <c r="C1964" t="s">
        <v>26</v>
      </c>
      <c r="D1964" t="s">
        <v>29</v>
      </c>
      <c r="E1964" t="s">
        <v>36</v>
      </c>
      <c r="F1964" t="s">
        <v>37</v>
      </c>
      <c r="G1964">
        <v>67841</v>
      </c>
      <c r="H1964" t="s">
        <v>42</v>
      </c>
      <c r="I1964" t="s">
        <v>45</v>
      </c>
      <c r="J1964">
        <v>835689</v>
      </c>
      <c r="K1964">
        <v>7</v>
      </c>
      <c r="L1964">
        <v>2717</v>
      </c>
      <c r="M1964">
        <v>0</v>
      </c>
      <c r="N1964">
        <v>43561</v>
      </c>
      <c r="O1964">
        <v>5467</v>
      </c>
      <c r="P1964">
        <v>4995</v>
      </c>
      <c r="Q1964" t="s">
        <v>49</v>
      </c>
      <c r="R1964" t="s">
        <v>51</v>
      </c>
      <c r="S1964" t="s">
        <v>54</v>
      </c>
      <c r="T1964">
        <v>5</v>
      </c>
    </row>
    <row r="1965" spans="1:20" x14ac:dyDescent="0.2">
      <c r="A1965" s="4">
        <f t="shared" si="30"/>
        <v>45821</v>
      </c>
      <c r="B1965" t="s">
        <v>23</v>
      </c>
      <c r="C1965" t="s">
        <v>26</v>
      </c>
      <c r="D1965" t="s">
        <v>29</v>
      </c>
      <c r="E1965" t="s">
        <v>34</v>
      </c>
      <c r="F1965" t="s">
        <v>40</v>
      </c>
      <c r="G1965">
        <v>75125</v>
      </c>
      <c r="H1965" t="s">
        <v>42</v>
      </c>
      <c r="I1965" t="s">
        <v>44</v>
      </c>
      <c r="J1965">
        <v>328402</v>
      </c>
      <c r="K1965">
        <v>8</v>
      </c>
      <c r="L1965">
        <v>1200</v>
      </c>
      <c r="M1965">
        <v>0</v>
      </c>
      <c r="N1965">
        <v>45024</v>
      </c>
      <c r="O1965">
        <v>6355</v>
      </c>
      <c r="P1965">
        <v>-4047</v>
      </c>
      <c r="Q1965" t="s">
        <v>46</v>
      </c>
      <c r="R1965" t="s">
        <v>50</v>
      </c>
      <c r="S1965" t="s">
        <v>53</v>
      </c>
      <c r="T1965">
        <v>1</v>
      </c>
    </row>
    <row r="1966" spans="1:20" x14ac:dyDescent="0.2">
      <c r="A1966" s="4">
        <f t="shared" si="30"/>
        <v>45821</v>
      </c>
      <c r="B1966" t="s">
        <v>22</v>
      </c>
      <c r="C1966" t="s">
        <v>27</v>
      </c>
      <c r="D1966" t="s">
        <v>28</v>
      </c>
      <c r="E1966" t="s">
        <v>35</v>
      </c>
      <c r="F1966" t="s">
        <v>39</v>
      </c>
      <c r="G1966">
        <v>77752</v>
      </c>
      <c r="H1966" t="s">
        <v>41</v>
      </c>
      <c r="I1966" t="s">
        <v>43</v>
      </c>
      <c r="J1966">
        <v>828334</v>
      </c>
      <c r="K1966">
        <v>8</v>
      </c>
      <c r="L1966">
        <v>2579</v>
      </c>
      <c r="M1966">
        <v>10</v>
      </c>
      <c r="N1966">
        <v>33568</v>
      </c>
      <c r="O1966">
        <v>26641</v>
      </c>
      <c r="P1966">
        <v>16809</v>
      </c>
      <c r="Q1966" t="s">
        <v>48</v>
      </c>
      <c r="R1966" t="s">
        <v>51</v>
      </c>
      <c r="S1966" t="s">
        <v>53</v>
      </c>
      <c r="T1966">
        <v>2</v>
      </c>
    </row>
    <row r="1967" spans="1:20" x14ac:dyDescent="0.2">
      <c r="A1967" s="4">
        <f t="shared" si="30"/>
        <v>45821</v>
      </c>
      <c r="B1967" t="s">
        <v>22</v>
      </c>
      <c r="C1967" t="s">
        <v>27</v>
      </c>
      <c r="D1967" t="s">
        <v>28</v>
      </c>
      <c r="E1967" t="s">
        <v>36</v>
      </c>
      <c r="F1967" t="s">
        <v>40</v>
      </c>
      <c r="G1967">
        <v>99937</v>
      </c>
      <c r="H1967" t="s">
        <v>41</v>
      </c>
      <c r="I1967" t="s">
        <v>44</v>
      </c>
      <c r="J1967">
        <v>708719</v>
      </c>
      <c r="K1967">
        <v>2</v>
      </c>
      <c r="L1967">
        <v>552</v>
      </c>
      <c r="M1967">
        <v>5</v>
      </c>
      <c r="N1967">
        <v>8978</v>
      </c>
      <c r="O1967">
        <v>14460</v>
      </c>
      <c r="P1967">
        <v>15631</v>
      </c>
      <c r="Q1967" t="s">
        <v>46</v>
      </c>
      <c r="R1967" t="s">
        <v>50</v>
      </c>
      <c r="S1967" t="s">
        <v>55</v>
      </c>
      <c r="T1967">
        <v>4</v>
      </c>
    </row>
    <row r="1968" spans="1:20" x14ac:dyDescent="0.2">
      <c r="A1968" s="4">
        <f t="shared" si="30"/>
        <v>45821</v>
      </c>
      <c r="B1968" t="s">
        <v>22</v>
      </c>
      <c r="C1968" t="s">
        <v>25</v>
      </c>
      <c r="D1968" t="s">
        <v>28</v>
      </c>
      <c r="E1968" t="s">
        <v>34</v>
      </c>
      <c r="F1968" t="s">
        <v>39</v>
      </c>
      <c r="G1968">
        <v>71858</v>
      </c>
      <c r="H1968" t="s">
        <v>41</v>
      </c>
      <c r="I1968" t="s">
        <v>44</v>
      </c>
      <c r="J1968">
        <v>792762</v>
      </c>
      <c r="K1968">
        <v>3</v>
      </c>
      <c r="L1968">
        <v>3487</v>
      </c>
      <c r="M1968">
        <v>0</v>
      </c>
      <c r="N1968">
        <v>14098</v>
      </c>
      <c r="O1968">
        <v>21379</v>
      </c>
      <c r="P1968">
        <v>18421</v>
      </c>
      <c r="Q1968" t="s">
        <v>49</v>
      </c>
      <c r="R1968" t="s">
        <v>52</v>
      </c>
      <c r="S1968" t="s">
        <v>55</v>
      </c>
      <c r="T1968">
        <v>1</v>
      </c>
    </row>
    <row r="1969" spans="1:20" x14ac:dyDescent="0.2">
      <c r="A1969" s="4">
        <f t="shared" si="30"/>
        <v>45821</v>
      </c>
      <c r="B1969" t="s">
        <v>21</v>
      </c>
      <c r="C1969" t="s">
        <v>27</v>
      </c>
      <c r="D1969" t="s">
        <v>33</v>
      </c>
      <c r="E1969" t="s">
        <v>36</v>
      </c>
      <c r="F1969" t="s">
        <v>38</v>
      </c>
      <c r="G1969">
        <v>68714</v>
      </c>
      <c r="H1969" t="s">
        <v>42</v>
      </c>
      <c r="I1969" t="s">
        <v>44</v>
      </c>
      <c r="J1969">
        <v>313559</v>
      </c>
      <c r="K1969">
        <v>7</v>
      </c>
      <c r="L1969">
        <v>638</v>
      </c>
      <c r="M1969">
        <v>0</v>
      </c>
      <c r="N1969">
        <v>35313</v>
      </c>
      <c r="O1969">
        <v>24252</v>
      </c>
      <c r="P1969">
        <v>12292</v>
      </c>
      <c r="Q1969" t="s">
        <v>46</v>
      </c>
      <c r="R1969" t="s">
        <v>52</v>
      </c>
      <c r="S1969" t="s">
        <v>54</v>
      </c>
      <c r="T1969">
        <v>4</v>
      </c>
    </row>
    <row r="1970" spans="1:20" x14ac:dyDescent="0.2">
      <c r="A1970" s="4">
        <f t="shared" si="30"/>
        <v>45822</v>
      </c>
      <c r="B1970" t="s">
        <v>22</v>
      </c>
      <c r="C1970" t="s">
        <v>27</v>
      </c>
      <c r="D1970" t="s">
        <v>29</v>
      </c>
      <c r="E1970" t="s">
        <v>35</v>
      </c>
      <c r="F1970" t="s">
        <v>38</v>
      </c>
      <c r="G1970">
        <v>21780</v>
      </c>
      <c r="H1970" t="s">
        <v>42</v>
      </c>
      <c r="I1970" t="s">
        <v>45</v>
      </c>
      <c r="J1970">
        <v>368912</v>
      </c>
      <c r="K1970">
        <v>4</v>
      </c>
      <c r="L1970">
        <v>1897</v>
      </c>
      <c r="M1970">
        <v>5</v>
      </c>
      <c r="N1970">
        <v>40700</v>
      </c>
      <c r="O1970">
        <v>12950</v>
      </c>
      <c r="P1970">
        <v>17523</v>
      </c>
      <c r="Q1970" t="s">
        <v>47</v>
      </c>
      <c r="R1970" t="s">
        <v>50</v>
      </c>
      <c r="S1970" t="s">
        <v>54</v>
      </c>
      <c r="T1970">
        <v>4</v>
      </c>
    </row>
    <row r="1971" spans="1:20" x14ac:dyDescent="0.2">
      <c r="A1971" s="4">
        <f t="shared" si="30"/>
        <v>45822</v>
      </c>
      <c r="B1971" t="s">
        <v>22</v>
      </c>
      <c r="C1971" t="s">
        <v>24</v>
      </c>
      <c r="D1971" t="s">
        <v>29</v>
      </c>
      <c r="E1971" t="s">
        <v>34</v>
      </c>
      <c r="F1971" t="s">
        <v>40</v>
      </c>
      <c r="G1971">
        <v>86230</v>
      </c>
      <c r="H1971" t="s">
        <v>42</v>
      </c>
      <c r="I1971" t="s">
        <v>43</v>
      </c>
      <c r="J1971">
        <v>567259</v>
      </c>
      <c r="K1971">
        <v>6</v>
      </c>
      <c r="L1971">
        <v>2637</v>
      </c>
      <c r="M1971">
        <v>0</v>
      </c>
      <c r="N1971">
        <v>40971</v>
      </c>
      <c r="O1971">
        <v>9802</v>
      </c>
      <c r="P1971">
        <v>17983</v>
      </c>
      <c r="Q1971" t="s">
        <v>49</v>
      </c>
      <c r="R1971" t="s">
        <v>52</v>
      </c>
      <c r="S1971" t="s">
        <v>54</v>
      </c>
      <c r="T1971">
        <v>4</v>
      </c>
    </row>
    <row r="1972" spans="1:20" x14ac:dyDescent="0.2">
      <c r="A1972" s="4">
        <f t="shared" si="30"/>
        <v>45822</v>
      </c>
      <c r="B1972" t="s">
        <v>22</v>
      </c>
      <c r="C1972" t="s">
        <v>25</v>
      </c>
      <c r="D1972" t="s">
        <v>29</v>
      </c>
      <c r="E1972" t="s">
        <v>36</v>
      </c>
      <c r="F1972" t="s">
        <v>40</v>
      </c>
      <c r="G1972">
        <v>80345</v>
      </c>
      <c r="H1972" t="s">
        <v>41</v>
      </c>
      <c r="I1972" t="s">
        <v>43</v>
      </c>
      <c r="J1972">
        <v>588562</v>
      </c>
      <c r="K1972">
        <v>8</v>
      </c>
      <c r="L1972">
        <v>1327</v>
      </c>
      <c r="M1972">
        <v>15</v>
      </c>
      <c r="N1972">
        <v>43143</v>
      </c>
      <c r="O1972">
        <v>8645</v>
      </c>
      <c r="P1972">
        <v>-571</v>
      </c>
      <c r="Q1972" t="s">
        <v>49</v>
      </c>
      <c r="R1972" t="s">
        <v>52</v>
      </c>
      <c r="S1972" t="s">
        <v>55</v>
      </c>
      <c r="T1972">
        <v>2</v>
      </c>
    </row>
    <row r="1973" spans="1:20" x14ac:dyDescent="0.2">
      <c r="A1973" s="4">
        <f t="shared" si="30"/>
        <v>45822</v>
      </c>
      <c r="B1973" t="s">
        <v>22</v>
      </c>
      <c r="C1973" t="s">
        <v>25</v>
      </c>
      <c r="D1973" t="s">
        <v>31</v>
      </c>
      <c r="E1973" t="s">
        <v>34</v>
      </c>
      <c r="F1973" t="s">
        <v>38</v>
      </c>
      <c r="G1973">
        <v>92098</v>
      </c>
      <c r="H1973" t="s">
        <v>42</v>
      </c>
      <c r="I1973" t="s">
        <v>45</v>
      </c>
      <c r="J1973">
        <v>251519</v>
      </c>
      <c r="K1973">
        <v>8</v>
      </c>
      <c r="L1973">
        <v>2583</v>
      </c>
      <c r="M1973">
        <v>10</v>
      </c>
      <c r="N1973">
        <v>19772</v>
      </c>
      <c r="O1973">
        <v>5215</v>
      </c>
      <c r="P1973">
        <v>966</v>
      </c>
      <c r="Q1973" t="s">
        <v>49</v>
      </c>
      <c r="R1973" t="s">
        <v>51</v>
      </c>
      <c r="S1973" t="s">
        <v>56</v>
      </c>
      <c r="T1973">
        <v>4</v>
      </c>
    </row>
    <row r="1974" spans="1:20" x14ac:dyDescent="0.2">
      <c r="A1974" s="4">
        <f t="shared" si="30"/>
        <v>45822</v>
      </c>
      <c r="B1974" t="s">
        <v>20</v>
      </c>
      <c r="C1974" t="s">
        <v>25</v>
      </c>
      <c r="D1974" t="s">
        <v>28</v>
      </c>
      <c r="E1974" t="s">
        <v>36</v>
      </c>
      <c r="F1974" t="s">
        <v>37</v>
      </c>
      <c r="G1974">
        <v>11929</v>
      </c>
      <c r="H1974" t="s">
        <v>41</v>
      </c>
      <c r="I1974" t="s">
        <v>44</v>
      </c>
      <c r="J1974">
        <v>591973</v>
      </c>
      <c r="K1974">
        <v>7</v>
      </c>
      <c r="L1974">
        <v>3476</v>
      </c>
      <c r="M1974">
        <v>0</v>
      </c>
      <c r="N1974">
        <v>16240</v>
      </c>
      <c r="O1974">
        <v>2838</v>
      </c>
      <c r="P1974">
        <v>6629</v>
      </c>
      <c r="Q1974" t="s">
        <v>47</v>
      </c>
      <c r="R1974" t="s">
        <v>52</v>
      </c>
      <c r="S1974" t="s">
        <v>54</v>
      </c>
      <c r="T1974">
        <v>1</v>
      </c>
    </row>
    <row r="1975" spans="1:20" x14ac:dyDescent="0.2">
      <c r="A1975" s="4">
        <f t="shared" si="30"/>
        <v>45822</v>
      </c>
      <c r="B1975" t="s">
        <v>21</v>
      </c>
      <c r="C1975" t="s">
        <v>24</v>
      </c>
      <c r="D1975" t="s">
        <v>30</v>
      </c>
      <c r="E1975" t="s">
        <v>36</v>
      </c>
      <c r="F1975" t="s">
        <v>39</v>
      </c>
      <c r="G1975">
        <v>24244</v>
      </c>
      <c r="H1975" t="s">
        <v>42</v>
      </c>
      <c r="I1975" t="s">
        <v>45</v>
      </c>
      <c r="J1975">
        <v>643406</v>
      </c>
      <c r="K1975">
        <v>2</v>
      </c>
      <c r="L1975">
        <v>1748</v>
      </c>
      <c r="M1975">
        <v>0</v>
      </c>
      <c r="N1975">
        <v>19841</v>
      </c>
      <c r="O1975">
        <v>6648</v>
      </c>
      <c r="P1975">
        <v>-466</v>
      </c>
      <c r="Q1975" t="s">
        <v>48</v>
      </c>
      <c r="R1975" t="s">
        <v>52</v>
      </c>
      <c r="S1975" t="s">
        <v>54</v>
      </c>
      <c r="T1975">
        <v>4</v>
      </c>
    </row>
    <row r="1976" spans="1:20" x14ac:dyDescent="0.2">
      <c r="A1976" s="4">
        <f t="shared" si="30"/>
        <v>45822</v>
      </c>
      <c r="B1976" t="s">
        <v>23</v>
      </c>
      <c r="C1976" t="s">
        <v>27</v>
      </c>
      <c r="D1976" t="s">
        <v>32</v>
      </c>
      <c r="E1976" t="s">
        <v>35</v>
      </c>
      <c r="F1976" t="s">
        <v>37</v>
      </c>
      <c r="G1976">
        <v>21116</v>
      </c>
      <c r="H1976" t="s">
        <v>41</v>
      </c>
      <c r="I1976" t="s">
        <v>45</v>
      </c>
      <c r="J1976">
        <v>487695</v>
      </c>
      <c r="K1976">
        <v>2</v>
      </c>
      <c r="L1976">
        <v>4864</v>
      </c>
      <c r="M1976">
        <v>5</v>
      </c>
      <c r="N1976">
        <v>13462</v>
      </c>
      <c r="O1976">
        <v>7684</v>
      </c>
      <c r="P1976">
        <v>17624</v>
      </c>
      <c r="Q1976" t="s">
        <v>47</v>
      </c>
      <c r="R1976" t="s">
        <v>52</v>
      </c>
      <c r="S1976" t="s">
        <v>53</v>
      </c>
      <c r="T1976">
        <v>2</v>
      </c>
    </row>
    <row r="1977" spans="1:20" x14ac:dyDescent="0.2">
      <c r="A1977" s="4">
        <f t="shared" si="30"/>
        <v>45822</v>
      </c>
      <c r="B1977" t="s">
        <v>22</v>
      </c>
      <c r="C1977" t="s">
        <v>25</v>
      </c>
      <c r="D1977" t="s">
        <v>30</v>
      </c>
      <c r="E1977" t="s">
        <v>35</v>
      </c>
      <c r="F1977" t="s">
        <v>37</v>
      </c>
      <c r="G1977">
        <v>97954</v>
      </c>
      <c r="H1977" t="s">
        <v>42</v>
      </c>
      <c r="I1977" t="s">
        <v>43</v>
      </c>
      <c r="J1977">
        <v>817411</v>
      </c>
      <c r="K1977">
        <v>3</v>
      </c>
      <c r="L1977">
        <v>685</v>
      </c>
      <c r="M1977">
        <v>0</v>
      </c>
      <c r="N1977">
        <v>21184</v>
      </c>
      <c r="O1977">
        <v>27671</v>
      </c>
      <c r="P1977">
        <v>15873</v>
      </c>
      <c r="Q1977" t="s">
        <v>49</v>
      </c>
      <c r="R1977" t="s">
        <v>50</v>
      </c>
      <c r="S1977" t="s">
        <v>56</v>
      </c>
      <c r="T1977">
        <v>4</v>
      </c>
    </row>
    <row r="1978" spans="1:20" x14ac:dyDescent="0.2">
      <c r="A1978" s="4">
        <f t="shared" si="30"/>
        <v>45822</v>
      </c>
      <c r="B1978" t="s">
        <v>20</v>
      </c>
      <c r="C1978" t="s">
        <v>25</v>
      </c>
      <c r="D1978" t="s">
        <v>33</v>
      </c>
      <c r="E1978" t="s">
        <v>36</v>
      </c>
      <c r="F1978" t="s">
        <v>37</v>
      </c>
      <c r="G1978">
        <v>91243</v>
      </c>
      <c r="H1978" t="s">
        <v>42</v>
      </c>
      <c r="I1978" t="s">
        <v>43</v>
      </c>
      <c r="J1978">
        <v>539815</v>
      </c>
      <c r="K1978">
        <v>4</v>
      </c>
      <c r="L1978">
        <v>3942</v>
      </c>
      <c r="M1978">
        <v>5</v>
      </c>
      <c r="N1978">
        <v>38071</v>
      </c>
      <c r="O1978">
        <v>7944</v>
      </c>
      <c r="P1978">
        <v>-1462</v>
      </c>
      <c r="Q1978" t="s">
        <v>49</v>
      </c>
      <c r="R1978" t="s">
        <v>52</v>
      </c>
      <c r="S1978" t="s">
        <v>56</v>
      </c>
      <c r="T1978">
        <v>1</v>
      </c>
    </row>
    <row r="1979" spans="1:20" x14ac:dyDescent="0.2">
      <c r="A1979" s="4">
        <f t="shared" si="30"/>
        <v>45822</v>
      </c>
      <c r="B1979" t="s">
        <v>20</v>
      </c>
      <c r="C1979" t="s">
        <v>26</v>
      </c>
      <c r="D1979" t="s">
        <v>33</v>
      </c>
      <c r="E1979" t="s">
        <v>34</v>
      </c>
      <c r="F1979" t="s">
        <v>38</v>
      </c>
      <c r="G1979">
        <v>93301</v>
      </c>
      <c r="H1979" t="s">
        <v>41</v>
      </c>
      <c r="I1979" t="s">
        <v>45</v>
      </c>
      <c r="J1979">
        <v>821854</v>
      </c>
      <c r="K1979">
        <v>1</v>
      </c>
      <c r="L1979">
        <v>3693</v>
      </c>
      <c r="M1979">
        <v>10</v>
      </c>
      <c r="N1979">
        <v>28029</v>
      </c>
      <c r="O1979">
        <v>24679</v>
      </c>
      <c r="P1979">
        <v>19842</v>
      </c>
      <c r="Q1979" t="s">
        <v>46</v>
      </c>
      <c r="R1979" t="s">
        <v>51</v>
      </c>
      <c r="S1979" t="s">
        <v>55</v>
      </c>
      <c r="T1979">
        <v>2</v>
      </c>
    </row>
    <row r="1980" spans="1:20" x14ac:dyDescent="0.2">
      <c r="A1980" s="4">
        <f t="shared" si="30"/>
        <v>45822</v>
      </c>
      <c r="B1980" t="s">
        <v>20</v>
      </c>
      <c r="C1980" t="s">
        <v>25</v>
      </c>
      <c r="D1980" t="s">
        <v>29</v>
      </c>
      <c r="E1980" t="s">
        <v>34</v>
      </c>
      <c r="F1980" t="s">
        <v>40</v>
      </c>
      <c r="G1980">
        <v>45895</v>
      </c>
      <c r="H1980" t="s">
        <v>42</v>
      </c>
      <c r="I1980" t="s">
        <v>45</v>
      </c>
      <c r="J1980">
        <v>110200</v>
      </c>
      <c r="K1980">
        <v>5</v>
      </c>
      <c r="L1980">
        <v>1912</v>
      </c>
      <c r="M1980">
        <v>15</v>
      </c>
      <c r="N1980">
        <v>46595</v>
      </c>
      <c r="O1980">
        <v>20957</v>
      </c>
      <c r="P1980">
        <v>1018</v>
      </c>
      <c r="Q1980" t="s">
        <v>47</v>
      </c>
      <c r="R1980" t="s">
        <v>51</v>
      </c>
      <c r="S1980" t="s">
        <v>54</v>
      </c>
      <c r="T1980">
        <v>3</v>
      </c>
    </row>
    <row r="1981" spans="1:20" x14ac:dyDescent="0.2">
      <c r="A1981" s="4">
        <f t="shared" si="30"/>
        <v>45822</v>
      </c>
      <c r="B1981" t="s">
        <v>23</v>
      </c>
      <c r="C1981" t="s">
        <v>27</v>
      </c>
      <c r="D1981" t="s">
        <v>30</v>
      </c>
      <c r="E1981" t="s">
        <v>35</v>
      </c>
      <c r="F1981" t="s">
        <v>37</v>
      </c>
      <c r="G1981">
        <v>88636</v>
      </c>
      <c r="H1981" t="s">
        <v>41</v>
      </c>
      <c r="I1981" t="s">
        <v>43</v>
      </c>
      <c r="J1981">
        <v>850214</v>
      </c>
      <c r="K1981">
        <v>7</v>
      </c>
      <c r="L1981">
        <v>3688</v>
      </c>
      <c r="M1981">
        <v>20</v>
      </c>
      <c r="N1981">
        <v>25670</v>
      </c>
      <c r="O1981">
        <v>8614</v>
      </c>
      <c r="P1981">
        <v>4750</v>
      </c>
      <c r="Q1981" t="s">
        <v>48</v>
      </c>
      <c r="R1981" t="s">
        <v>51</v>
      </c>
      <c r="S1981" t="s">
        <v>55</v>
      </c>
      <c r="T1981">
        <v>3</v>
      </c>
    </row>
    <row r="1982" spans="1:20" x14ac:dyDescent="0.2">
      <c r="A1982" s="4">
        <f t="shared" si="30"/>
        <v>45823</v>
      </c>
      <c r="B1982" t="s">
        <v>22</v>
      </c>
      <c r="C1982" t="s">
        <v>27</v>
      </c>
      <c r="D1982" t="s">
        <v>29</v>
      </c>
      <c r="E1982" t="s">
        <v>36</v>
      </c>
      <c r="F1982" t="s">
        <v>38</v>
      </c>
      <c r="G1982">
        <v>33867</v>
      </c>
      <c r="H1982" t="s">
        <v>42</v>
      </c>
      <c r="I1982" t="s">
        <v>43</v>
      </c>
      <c r="J1982">
        <v>723354</v>
      </c>
      <c r="K1982">
        <v>5</v>
      </c>
      <c r="L1982">
        <v>3416</v>
      </c>
      <c r="M1982">
        <v>10</v>
      </c>
      <c r="N1982">
        <v>38054</v>
      </c>
      <c r="O1982">
        <v>23083</v>
      </c>
      <c r="P1982">
        <v>317</v>
      </c>
      <c r="Q1982" t="s">
        <v>49</v>
      </c>
      <c r="R1982" t="s">
        <v>51</v>
      </c>
      <c r="S1982" t="s">
        <v>55</v>
      </c>
      <c r="T1982">
        <v>1</v>
      </c>
    </row>
    <row r="1983" spans="1:20" x14ac:dyDescent="0.2">
      <c r="A1983" s="4">
        <f t="shared" si="30"/>
        <v>45823</v>
      </c>
      <c r="B1983" t="s">
        <v>21</v>
      </c>
      <c r="C1983" t="s">
        <v>26</v>
      </c>
      <c r="D1983" t="s">
        <v>31</v>
      </c>
      <c r="E1983" t="s">
        <v>35</v>
      </c>
      <c r="F1983" t="s">
        <v>39</v>
      </c>
      <c r="G1983">
        <v>11208</v>
      </c>
      <c r="H1983" t="s">
        <v>42</v>
      </c>
      <c r="I1983" t="s">
        <v>44</v>
      </c>
      <c r="J1983">
        <v>158704</v>
      </c>
      <c r="K1983">
        <v>7</v>
      </c>
      <c r="L1983">
        <v>1515</v>
      </c>
      <c r="M1983">
        <v>0</v>
      </c>
      <c r="N1983">
        <v>9489</v>
      </c>
      <c r="O1983">
        <v>9185</v>
      </c>
      <c r="P1983">
        <v>18592</v>
      </c>
      <c r="Q1983" t="s">
        <v>47</v>
      </c>
      <c r="R1983" t="s">
        <v>52</v>
      </c>
      <c r="S1983" t="s">
        <v>56</v>
      </c>
      <c r="T1983">
        <v>5</v>
      </c>
    </row>
    <row r="1984" spans="1:20" x14ac:dyDescent="0.2">
      <c r="A1984" s="4">
        <f t="shared" si="30"/>
        <v>45823</v>
      </c>
      <c r="B1984" t="s">
        <v>21</v>
      </c>
      <c r="C1984" t="s">
        <v>25</v>
      </c>
      <c r="D1984" t="s">
        <v>33</v>
      </c>
      <c r="E1984" t="s">
        <v>36</v>
      </c>
      <c r="F1984" t="s">
        <v>40</v>
      </c>
      <c r="G1984">
        <v>54085</v>
      </c>
      <c r="H1984" t="s">
        <v>42</v>
      </c>
      <c r="I1984" t="s">
        <v>45</v>
      </c>
      <c r="J1984">
        <v>415631</v>
      </c>
      <c r="K1984">
        <v>5</v>
      </c>
      <c r="L1984">
        <v>4634</v>
      </c>
      <c r="M1984">
        <v>15</v>
      </c>
      <c r="N1984">
        <v>19556</v>
      </c>
      <c r="O1984">
        <v>24536</v>
      </c>
      <c r="P1984">
        <v>17952</v>
      </c>
      <c r="Q1984" t="s">
        <v>49</v>
      </c>
      <c r="R1984" t="s">
        <v>51</v>
      </c>
      <c r="S1984" t="s">
        <v>55</v>
      </c>
      <c r="T1984">
        <v>4</v>
      </c>
    </row>
    <row r="1985" spans="1:20" x14ac:dyDescent="0.2">
      <c r="A1985" s="4">
        <f t="shared" si="30"/>
        <v>45823</v>
      </c>
      <c r="B1985" t="s">
        <v>20</v>
      </c>
      <c r="C1985" t="s">
        <v>25</v>
      </c>
      <c r="D1985" t="s">
        <v>33</v>
      </c>
      <c r="E1985" t="s">
        <v>36</v>
      </c>
      <c r="F1985" t="s">
        <v>39</v>
      </c>
      <c r="G1985">
        <v>75572</v>
      </c>
      <c r="H1985" t="s">
        <v>41</v>
      </c>
      <c r="I1985" t="s">
        <v>44</v>
      </c>
      <c r="J1985">
        <v>999805</v>
      </c>
      <c r="K1985">
        <v>8</v>
      </c>
      <c r="L1985">
        <v>4761</v>
      </c>
      <c r="M1985">
        <v>20</v>
      </c>
      <c r="N1985">
        <v>17767</v>
      </c>
      <c r="O1985">
        <v>7182</v>
      </c>
      <c r="P1985">
        <v>2422</v>
      </c>
      <c r="Q1985" t="s">
        <v>48</v>
      </c>
      <c r="R1985" t="s">
        <v>50</v>
      </c>
      <c r="S1985" t="s">
        <v>54</v>
      </c>
      <c r="T1985">
        <v>5</v>
      </c>
    </row>
    <row r="1986" spans="1:20" x14ac:dyDescent="0.2">
      <c r="A1986" s="4">
        <f t="shared" si="30"/>
        <v>45823</v>
      </c>
      <c r="B1986" t="s">
        <v>23</v>
      </c>
      <c r="C1986" t="s">
        <v>25</v>
      </c>
      <c r="D1986" t="s">
        <v>30</v>
      </c>
      <c r="E1986" t="s">
        <v>35</v>
      </c>
      <c r="F1986" t="s">
        <v>37</v>
      </c>
      <c r="G1986">
        <v>75234</v>
      </c>
      <c r="H1986" t="s">
        <v>42</v>
      </c>
      <c r="I1986" t="s">
        <v>44</v>
      </c>
      <c r="J1986">
        <v>801825</v>
      </c>
      <c r="K1986">
        <v>7</v>
      </c>
      <c r="L1986">
        <v>2435</v>
      </c>
      <c r="M1986">
        <v>20</v>
      </c>
      <c r="N1986">
        <v>3711</v>
      </c>
      <c r="O1986">
        <v>1472</v>
      </c>
      <c r="P1986">
        <v>10358</v>
      </c>
      <c r="Q1986" t="s">
        <v>48</v>
      </c>
      <c r="R1986" t="s">
        <v>50</v>
      </c>
      <c r="S1986" t="s">
        <v>56</v>
      </c>
      <c r="T1986">
        <v>2</v>
      </c>
    </row>
    <row r="1987" spans="1:20" x14ac:dyDescent="0.2">
      <c r="A1987" s="4">
        <f t="shared" si="30"/>
        <v>45823</v>
      </c>
      <c r="B1987" t="s">
        <v>23</v>
      </c>
      <c r="C1987" t="s">
        <v>24</v>
      </c>
      <c r="D1987" t="s">
        <v>33</v>
      </c>
      <c r="E1987" t="s">
        <v>34</v>
      </c>
      <c r="F1987" t="s">
        <v>40</v>
      </c>
      <c r="G1987">
        <v>93748</v>
      </c>
      <c r="H1987" t="s">
        <v>41</v>
      </c>
      <c r="I1987" t="s">
        <v>44</v>
      </c>
      <c r="J1987">
        <v>916272</v>
      </c>
      <c r="K1987">
        <v>1</v>
      </c>
      <c r="L1987">
        <v>1968</v>
      </c>
      <c r="M1987">
        <v>0</v>
      </c>
      <c r="N1987">
        <v>40264</v>
      </c>
      <c r="O1987">
        <v>26732</v>
      </c>
      <c r="P1987">
        <v>-1461</v>
      </c>
      <c r="Q1987" t="s">
        <v>46</v>
      </c>
      <c r="R1987" t="s">
        <v>52</v>
      </c>
      <c r="S1987" t="s">
        <v>56</v>
      </c>
      <c r="T1987">
        <v>4</v>
      </c>
    </row>
    <row r="1988" spans="1:20" x14ac:dyDescent="0.2">
      <c r="A1988" s="4">
        <f t="shared" si="30"/>
        <v>45823</v>
      </c>
      <c r="B1988" t="s">
        <v>23</v>
      </c>
      <c r="C1988" t="s">
        <v>25</v>
      </c>
      <c r="D1988" t="s">
        <v>31</v>
      </c>
      <c r="E1988" t="s">
        <v>35</v>
      </c>
      <c r="F1988" t="s">
        <v>37</v>
      </c>
      <c r="G1988">
        <v>21252</v>
      </c>
      <c r="H1988" t="s">
        <v>42</v>
      </c>
      <c r="I1988" t="s">
        <v>43</v>
      </c>
      <c r="J1988">
        <v>581656</v>
      </c>
      <c r="K1988">
        <v>1</v>
      </c>
      <c r="L1988">
        <v>4926</v>
      </c>
      <c r="M1988">
        <v>20</v>
      </c>
      <c r="N1988">
        <v>27356</v>
      </c>
      <c r="O1988">
        <v>28766</v>
      </c>
      <c r="P1988">
        <v>-2134</v>
      </c>
      <c r="Q1988" t="s">
        <v>46</v>
      </c>
      <c r="R1988" t="s">
        <v>50</v>
      </c>
      <c r="S1988" t="s">
        <v>54</v>
      </c>
      <c r="T1988">
        <v>5</v>
      </c>
    </row>
    <row r="1989" spans="1:20" x14ac:dyDescent="0.2">
      <c r="A1989" s="4">
        <f t="shared" si="30"/>
        <v>45823</v>
      </c>
      <c r="B1989" t="s">
        <v>21</v>
      </c>
      <c r="C1989" t="s">
        <v>27</v>
      </c>
      <c r="D1989" t="s">
        <v>31</v>
      </c>
      <c r="E1989" t="s">
        <v>36</v>
      </c>
      <c r="F1989" t="s">
        <v>40</v>
      </c>
      <c r="G1989">
        <v>95261</v>
      </c>
      <c r="H1989" t="s">
        <v>42</v>
      </c>
      <c r="I1989" t="s">
        <v>44</v>
      </c>
      <c r="J1989">
        <v>118435</v>
      </c>
      <c r="K1989">
        <v>5</v>
      </c>
      <c r="L1989">
        <v>1858</v>
      </c>
      <c r="M1989">
        <v>20</v>
      </c>
      <c r="N1989">
        <v>25871</v>
      </c>
      <c r="O1989">
        <v>5419</v>
      </c>
      <c r="P1989">
        <v>-722</v>
      </c>
      <c r="Q1989" t="s">
        <v>46</v>
      </c>
      <c r="R1989" t="s">
        <v>50</v>
      </c>
      <c r="S1989" t="s">
        <v>56</v>
      </c>
      <c r="T1989">
        <v>1</v>
      </c>
    </row>
    <row r="1990" spans="1:20" x14ac:dyDescent="0.2">
      <c r="A1990" s="4">
        <f t="shared" si="30"/>
        <v>45823</v>
      </c>
      <c r="B1990" t="s">
        <v>20</v>
      </c>
      <c r="C1990" t="s">
        <v>27</v>
      </c>
      <c r="D1990" t="s">
        <v>31</v>
      </c>
      <c r="E1990" t="s">
        <v>35</v>
      </c>
      <c r="F1990" t="s">
        <v>37</v>
      </c>
      <c r="G1990">
        <v>17006</v>
      </c>
      <c r="H1990" t="s">
        <v>41</v>
      </c>
      <c r="I1990" t="s">
        <v>43</v>
      </c>
      <c r="J1990">
        <v>147897</v>
      </c>
      <c r="K1990">
        <v>2</v>
      </c>
      <c r="L1990">
        <v>2269</v>
      </c>
      <c r="M1990">
        <v>10</v>
      </c>
      <c r="N1990">
        <v>19412</v>
      </c>
      <c r="O1990">
        <v>9243</v>
      </c>
      <c r="P1990">
        <v>13930</v>
      </c>
      <c r="Q1990" t="s">
        <v>48</v>
      </c>
      <c r="R1990" t="s">
        <v>52</v>
      </c>
      <c r="S1990" t="s">
        <v>53</v>
      </c>
      <c r="T1990">
        <v>2</v>
      </c>
    </row>
    <row r="1991" spans="1:20" x14ac:dyDescent="0.2">
      <c r="A1991" s="4">
        <f t="shared" si="30"/>
        <v>45823</v>
      </c>
      <c r="B1991" t="s">
        <v>22</v>
      </c>
      <c r="C1991" t="s">
        <v>24</v>
      </c>
      <c r="D1991" t="s">
        <v>32</v>
      </c>
      <c r="E1991" t="s">
        <v>34</v>
      </c>
      <c r="F1991" t="s">
        <v>39</v>
      </c>
      <c r="G1991">
        <v>99595</v>
      </c>
      <c r="H1991" t="s">
        <v>42</v>
      </c>
      <c r="I1991" t="s">
        <v>43</v>
      </c>
      <c r="J1991">
        <v>221677</v>
      </c>
      <c r="K1991">
        <v>9</v>
      </c>
      <c r="L1991">
        <v>3261</v>
      </c>
      <c r="M1991">
        <v>10</v>
      </c>
      <c r="N1991">
        <v>47683</v>
      </c>
      <c r="O1991">
        <v>8091</v>
      </c>
      <c r="P1991">
        <v>13501</v>
      </c>
      <c r="Q1991" t="s">
        <v>47</v>
      </c>
      <c r="R1991" t="s">
        <v>52</v>
      </c>
      <c r="S1991" t="s">
        <v>54</v>
      </c>
      <c r="T1991">
        <v>4</v>
      </c>
    </row>
    <row r="1992" spans="1:20" x14ac:dyDescent="0.2">
      <c r="A1992" s="4">
        <f t="shared" si="30"/>
        <v>45823</v>
      </c>
      <c r="B1992" t="s">
        <v>21</v>
      </c>
      <c r="C1992" t="s">
        <v>24</v>
      </c>
      <c r="D1992" t="s">
        <v>31</v>
      </c>
      <c r="E1992" t="s">
        <v>34</v>
      </c>
      <c r="F1992" t="s">
        <v>39</v>
      </c>
      <c r="G1992">
        <v>80883</v>
      </c>
      <c r="H1992" t="s">
        <v>42</v>
      </c>
      <c r="I1992" t="s">
        <v>43</v>
      </c>
      <c r="J1992">
        <v>590823</v>
      </c>
      <c r="K1992">
        <v>2</v>
      </c>
      <c r="L1992">
        <v>3382</v>
      </c>
      <c r="M1992">
        <v>20</v>
      </c>
      <c r="N1992">
        <v>37018</v>
      </c>
      <c r="O1992">
        <v>17284</v>
      </c>
      <c r="P1992">
        <v>9916</v>
      </c>
      <c r="Q1992" t="s">
        <v>47</v>
      </c>
      <c r="R1992" t="s">
        <v>51</v>
      </c>
      <c r="S1992" t="s">
        <v>56</v>
      </c>
      <c r="T1992">
        <v>3</v>
      </c>
    </row>
    <row r="1993" spans="1:20" x14ac:dyDescent="0.2">
      <c r="A1993" s="4">
        <f t="shared" si="30"/>
        <v>45823</v>
      </c>
      <c r="B1993" t="s">
        <v>20</v>
      </c>
      <c r="C1993" t="s">
        <v>25</v>
      </c>
      <c r="D1993" t="s">
        <v>31</v>
      </c>
      <c r="E1993" t="s">
        <v>36</v>
      </c>
      <c r="F1993" t="s">
        <v>37</v>
      </c>
      <c r="G1993">
        <v>42171</v>
      </c>
      <c r="H1993" t="s">
        <v>41</v>
      </c>
      <c r="I1993" t="s">
        <v>45</v>
      </c>
      <c r="J1993">
        <v>862052</v>
      </c>
      <c r="K1993">
        <v>9</v>
      </c>
      <c r="L1993">
        <v>1689</v>
      </c>
      <c r="M1993">
        <v>5</v>
      </c>
      <c r="N1993">
        <v>6383</v>
      </c>
      <c r="O1993">
        <v>14220</v>
      </c>
      <c r="P1993">
        <v>13183</v>
      </c>
      <c r="Q1993" t="s">
        <v>48</v>
      </c>
      <c r="R1993" t="s">
        <v>51</v>
      </c>
      <c r="S1993" t="s">
        <v>55</v>
      </c>
      <c r="T1993">
        <v>4</v>
      </c>
    </row>
    <row r="1994" spans="1:20" x14ac:dyDescent="0.2">
      <c r="A1994" s="4">
        <f t="shared" si="30"/>
        <v>45824</v>
      </c>
      <c r="B1994" t="s">
        <v>20</v>
      </c>
      <c r="C1994" t="s">
        <v>26</v>
      </c>
      <c r="D1994" t="s">
        <v>32</v>
      </c>
      <c r="E1994" t="s">
        <v>35</v>
      </c>
      <c r="F1994" t="s">
        <v>40</v>
      </c>
      <c r="G1994">
        <v>38517</v>
      </c>
      <c r="H1994" t="s">
        <v>41</v>
      </c>
      <c r="I1994" t="s">
        <v>44</v>
      </c>
      <c r="J1994">
        <v>557092</v>
      </c>
      <c r="K1994">
        <v>2</v>
      </c>
      <c r="L1994">
        <v>1692</v>
      </c>
      <c r="M1994">
        <v>0</v>
      </c>
      <c r="N1994">
        <v>9451</v>
      </c>
      <c r="O1994">
        <v>11375</v>
      </c>
      <c r="P1994">
        <v>19698</v>
      </c>
      <c r="Q1994" t="s">
        <v>48</v>
      </c>
      <c r="R1994" t="s">
        <v>52</v>
      </c>
      <c r="S1994" t="s">
        <v>55</v>
      </c>
      <c r="T1994">
        <v>2</v>
      </c>
    </row>
    <row r="1995" spans="1:20" x14ac:dyDescent="0.2">
      <c r="A1995" s="4">
        <f t="shared" si="30"/>
        <v>45824</v>
      </c>
      <c r="B1995" t="s">
        <v>22</v>
      </c>
      <c r="C1995" t="s">
        <v>24</v>
      </c>
      <c r="D1995" t="s">
        <v>29</v>
      </c>
      <c r="E1995" t="s">
        <v>34</v>
      </c>
      <c r="F1995" t="s">
        <v>39</v>
      </c>
      <c r="G1995">
        <v>34274</v>
      </c>
      <c r="H1995" t="s">
        <v>42</v>
      </c>
      <c r="I1995" t="s">
        <v>43</v>
      </c>
      <c r="J1995">
        <v>845087</v>
      </c>
      <c r="K1995">
        <v>4</v>
      </c>
      <c r="L1995">
        <v>3316</v>
      </c>
      <c r="M1995">
        <v>5</v>
      </c>
      <c r="N1995">
        <v>44028</v>
      </c>
      <c r="O1995">
        <v>27003</v>
      </c>
      <c r="P1995">
        <v>-4609</v>
      </c>
      <c r="Q1995" t="s">
        <v>47</v>
      </c>
      <c r="R1995" t="s">
        <v>50</v>
      </c>
      <c r="S1995" t="s">
        <v>54</v>
      </c>
      <c r="T1995">
        <v>3</v>
      </c>
    </row>
    <row r="1996" spans="1:20" x14ac:dyDescent="0.2">
      <c r="A1996" s="4">
        <f t="shared" si="30"/>
        <v>45824</v>
      </c>
      <c r="B1996" t="s">
        <v>22</v>
      </c>
      <c r="C1996" t="s">
        <v>24</v>
      </c>
      <c r="D1996" t="s">
        <v>28</v>
      </c>
      <c r="E1996" t="s">
        <v>35</v>
      </c>
      <c r="F1996" t="s">
        <v>40</v>
      </c>
      <c r="G1996">
        <v>43577</v>
      </c>
      <c r="H1996" t="s">
        <v>41</v>
      </c>
      <c r="I1996" t="s">
        <v>45</v>
      </c>
      <c r="J1996">
        <v>280484</v>
      </c>
      <c r="K1996">
        <v>3</v>
      </c>
      <c r="L1996">
        <v>4121</v>
      </c>
      <c r="M1996">
        <v>5</v>
      </c>
      <c r="N1996">
        <v>26859</v>
      </c>
      <c r="O1996">
        <v>6878</v>
      </c>
      <c r="P1996">
        <v>-1702</v>
      </c>
      <c r="Q1996" t="s">
        <v>49</v>
      </c>
      <c r="R1996" t="s">
        <v>52</v>
      </c>
      <c r="S1996" t="s">
        <v>54</v>
      </c>
      <c r="T1996">
        <v>1</v>
      </c>
    </row>
    <row r="1997" spans="1:20" x14ac:dyDescent="0.2">
      <c r="A1997" s="4">
        <f t="shared" si="30"/>
        <v>45824</v>
      </c>
      <c r="B1997" t="s">
        <v>22</v>
      </c>
      <c r="C1997" t="s">
        <v>25</v>
      </c>
      <c r="D1997" t="s">
        <v>33</v>
      </c>
      <c r="E1997" t="s">
        <v>34</v>
      </c>
      <c r="F1997" t="s">
        <v>40</v>
      </c>
      <c r="G1997">
        <v>37648</v>
      </c>
      <c r="H1997" t="s">
        <v>41</v>
      </c>
      <c r="I1997" t="s">
        <v>45</v>
      </c>
      <c r="J1997">
        <v>565498</v>
      </c>
      <c r="K1997">
        <v>6</v>
      </c>
      <c r="L1997">
        <v>1542</v>
      </c>
      <c r="M1997">
        <v>20</v>
      </c>
      <c r="N1997">
        <v>39445</v>
      </c>
      <c r="O1997">
        <v>11408</v>
      </c>
      <c r="P1997">
        <v>8202</v>
      </c>
      <c r="Q1997" t="s">
        <v>47</v>
      </c>
      <c r="R1997" t="s">
        <v>51</v>
      </c>
      <c r="S1997" t="s">
        <v>54</v>
      </c>
      <c r="T1997">
        <v>4</v>
      </c>
    </row>
    <row r="1998" spans="1:20" x14ac:dyDescent="0.2">
      <c r="A1998" s="4">
        <f t="shared" si="30"/>
        <v>45824</v>
      </c>
      <c r="B1998" t="s">
        <v>23</v>
      </c>
      <c r="C1998" t="s">
        <v>25</v>
      </c>
      <c r="D1998" t="s">
        <v>31</v>
      </c>
      <c r="E1998" t="s">
        <v>36</v>
      </c>
      <c r="F1998" t="s">
        <v>39</v>
      </c>
      <c r="G1998">
        <v>79654</v>
      </c>
      <c r="H1998" t="s">
        <v>42</v>
      </c>
      <c r="I1998" t="s">
        <v>45</v>
      </c>
      <c r="J1998">
        <v>390628</v>
      </c>
      <c r="K1998">
        <v>4</v>
      </c>
      <c r="L1998">
        <v>725</v>
      </c>
      <c r="M1998">
        <v>0</v>
      </c>
      <c r="N1998">
        <v>38256</v>
      </c>
      <c r="O1998">
        <v>16941</v>
      </c>
      <c r="P1998">
        <v>-447</v>
      </c>
      <c r="Q1998" t="s">
        <v>48</v>
      </c>
      <c r="R1998" t="s">
        <v>52</v>
      </c>
      <c r="S1998" t="s">
        <v>53</v>
      </c>
      <c r="T1998">
        <v>5</v>
      </c>
    </row>
    <row r="1999" spans="1:20" x14ac:dyDescent="0.2">
      <c r="A1999" s="4">
        <f t="shared" ref="A1999:A2062" si="31">A1987+1</f>
        <v>45824</v>
      </c>
      <c r="B1999" t="s">
        <v>22</v>
      </c>
      <c r="C1999" t="s">
        <v>24</v>
      </c>
      <c r="D1999" t="s">
        <v>33</v>
      </c>
      <c r="E1999" t="s">
        <v>36</v>
      </c>
      <c r="F1999" t="s">
        <v>38</v>
      </c>
      <c r="G1999">
        <v>27910</v>
      </c>
      <c r="H1999" t="s">
        <v>41</v>
      </c>
      <c r="I1999" t="s">
        <v>43</v>
      </c>
      <c r="J1999">
        <v>531874</v>
      </c>
      <c r="K1999">
        <v>9</v>
      </c>
      <c r="L1999">
        <v>2478</v>
      </c>
      <c r="M1999">
        <v>5</v>
      </c>
      <c r="N1999">
        <v>30943</v>
      </c>
      <c r="O1999">
        <v>27399</v>
      </c>
      <c r="P1999">
        <v>9518</v>
      </c>
      <c r="Q1999" t="s">
        <v>47</v>
      </c>
      <c r="R1999" t="s">
        <v>52</v>
      </c>
      <c r="S1999" t="s">
        <v>55</v>
      </c>
      <c r="T1999">
        <v>5</v>
      </c>
    </row>
    <row r="2000" spans="1:20" x14ac:dyDescent="0.2">
      <c r="A2000" s="4">
        <f t="shared" si="31"/>
        <v>45824</v>
      </c>
      <c r="B2000" t="s">
        <v>20</v>
      </c>
      <c r="C2000" t="s">
        <v>26</v>
      </c>
      <c r="D2000" t="s">
        <v>30</v>
      </c>
      <c r="E2000" t="s">
        <v>35</v>
      </c>
      <c r="F2000" t="s">
        <v>38</v>
      </c>
      <c r="G2000">
        <v>88619</v>
      </c>
      <c r="H2000" t="s">
        <v>41</v>
      </c>
      <c r="I2000" t="s">
        <v>43</v>
      </c>
      <c r="J2000">
        <v>489213</v>
      </c>
      <c r="K2000">
        <v>9</v>
      </c>
      <c r="L2000">
        <v>4477</v>
      </c>
      <c r="M2000">
        <v>10</v>
      </c>
      <c r="N2000">
        <v>5212</v>
      </c>
      <c r="O2000">
        <v>24044</v>
      </c>
      <c r="P2000">
        <v>10586</v>
      </c>
      <c r="Q2000" t="s">
        <v>47</v>
      </c>
      <c r="R2000" t="s">
        <v>50</v>
      </c>
      <c r="S2000" t="s">
        <v>55</v>
      </c>
      <c r="T2000">
        <v>1</v>
      </c>
    </row>
    <row r="2001" spans="1:20" x14ac:dyDescent="0.2">
      <c r="A2001" s="4">
        <f t="shared" si="31"/>
        <v>45824</v>
      </c>
      <c r="B2001" t="s">
        <v>22</v>
      </c>
      <c r="C2001" t="s">
        <v>24</v>
      </c>
      <c r="D2001" t="s">
        <v>33</v>
      </c>
      <c r="E2001" t="s">
        <v>36</v>
      </c>
      <c r="F2001" t="s">
        <v>40</v>
      </c>
      <c r="G2001">
        <v>59647</v>
      </c>
      <c r="H2001" t="s">
        <v>42</v>
      </c>
      <c r="I2001" t="s">
        <v>43</v>
      </c>
      <c r="J2001">
        <v>491692</v>
      </c>
      <c r="K2001">
        <v>9</v>
      </c>
      <c r="L2001">
        <v>4331</v>
      </c>
      <c r="M2001">
        <v>10</v>
      </c>
      <c r="N2001">
        <v>2916</v>
      </c>
      <c r="O2001">
        <v>21839</v>
      </c>
      <c r="P2001">
        <v>7232</v>
      </c>
      <c r="Q2001" t="s">
        <v>48</v>
      </c>
      <c r="R2001" t="s">
        <v>52</v>
      </c>
      <c r="S2001" t="s">
        <v>54</v>
      </c>
      <c r="T2001">
        <v>2</v>
      </c>
    </row>
    <row r="2002" spans="1:20" x14ac:dyDescent="0.2">
      <c r="A2002" s="4">
        <f t="shared" si="31"/>
        <v>45824</v>
      </c>
      <c r="B2002" t="s">
        <v>20</v>
      </c>
      <c r="C2002" t="s">
        <v>25</v>
      </c>
      <c r="D2002" t="s">
        <v>29</v>
      </c>
      <c r="E2002" t="s">
        <v>34</v>
      </c>
      <c r="F2002" t="s">
        <v>39</v>
      </c>
      <c r="G2002">
        <v>88723</v>
      </c>
      <c r="H2002" t="s">
        <v>41</v>
      </c>
      <c r="I2002" t="s">
        <v>45</v>
      </c>
      <c r="J2002">
        <v>548467</v>
      </c>
      <c r="K2002">
        <v>3</v>
      </c>
      <c r="L2002">
        <v>3144</v>
      </c>
      <c r="M2002">
        <v>0</v>
      </c>
      <c r="N2002">
        <v>27146</v>
      </c>
      <c r="O2002">
        <v>23163</v>
      </c>
      <c r="P2002">
        <v>-1857</v>
      </c>
      <c r="Q2002" t="s">
        <v>49</v>
      </c>
      <c r="R2002" t="s">
        <v>51</v>
      </c>
      <c r="S2002" t="s">
        <v>55</v>
      </c>
      <c r="T2002">
        <v>1</v>
      </c>
    </row>
    <row r="2003" spans="1:20" x14ac:dyDescent="0.2">
      <c r="A2003" s="4">
        <f t="shared" si="31"/>
        <v>45824</v>
      </c>
      <c r="B2003" t="s">
        <v>21</v>
      </c>
      <c r="C2003" t="s">
        <v>25</v>
      </c>
      <c r="D2003" t="s">
        <v>32</v>
      </c>
      <c r="E2003" t="s">
        <v>36</v>
      </c>
      <c r="F2003" t="s">
        <v>38</v>
      </c>
      <c r="G2003">
        <v>10424</v>
      </c>
      <c r="H2003" t="s">
        <v>41</v>
      </c>
      <c r="I2003" t="s">
        <v>43</v>
      </c>
      <c r="J2003">
        <v>233617</v>
      </c>
      <c r="K2003">
        <v>3</v>
      </c>
      <c r="L2003">
        <v>2383</v>
      </c>
      <c r="M2003">
        <v>5</v>
      </c>
      <c r="N2003">
        <v>29375</v>
      </c>
      <c r="O2003">
        <v>24788</v>
      </c>
      <c r="P2003">
        <v>13943</v>
      </c>
      <c r="Q2003" t="s">
        <v>48</v>
      </c>
      <c r="R2003" t="s">
        <v>52</v>
      </c>
      <c r="S2003" t="s">
        <v>53</v>
      </c>
      <c r="T2003">
        <v>2</v>
      </c>
    </row>
    <row r="2004" spans="1:20" x14ac:dyDescent="0.2">
      <c r="A2004" s="4">
        <f t="shared" si="31"/>
        <v>45824</v>
      </c>
      <c r="B2004" t="s">
        <v>23</v>
      </c>
      <c r="C2004" t="s">
        <v>24</v>
      </c>
      <c r="D2004" t="s">
        <v>33</v>
      </c>
      <c r="E2004" t="s">
        <v>34</v>
      </c>
      <c r="F2004" t="s">
        <v>37</v>
      </c>
      <c r="G2004">
        <v>61899</v>
      </c>
      <c r="H2004" t="s">
        <v>42</v>
      </c>
      <c r="I2004" t="s">
        <v>44</v>
      </c>
      <c r="J2004">
        <v>359249</v>
      </c>
      <c r="K2004">
        <v>4</v>
      </c>
      <c r="L2004">
        <v>1040</v>
      </c>
      <c r="M2004">
        <v>15</v>
      </c>
      <c r="N2004">
        <v>13430</v>
      </c>
      <c r="O2004">
        <v>17451</v>
      </c>
      <c r="P2004">
        <v>10367</v>
      </c>
      <c r="Q2004" t="s">
        <v>46</v>
      </c>
      <c r="R2004" t="s">
        <v>50</v>
      </c>
      <c r="S2004" t="s">
        <v>56</v>
      </c>
      <c r="T2004">
        <v>3</v>
      </c>
    </row>
    <row r="2005" spans="1:20" x14ac:dyDescent="0.2">
      <c r="A2005" s="4">
        <f t="shared" si="31"/>
        <v>45824</v>
      </c>
      <c r="B2005" t="s">
        <v>21</v>
      </c>
      <c r="C2005" t="s">
        <v>26</v>
      </c>
      <c r="D2005" t="s">
        <v>33</v>
      </c>
      <c r="E2005" t="s">
        <v>34</v>
      </c>
      <c r="F2005" t="s">
        <v>40</v>
      </c>
      <c r="G2005">
        <v>36641</v>
      </c>
      <c r="H2005" t="s">
        <v>42</v>
      </c>
      <c r="I2005" t="s">
        <v>43</v>
      </c>
      <c r="J2005">
        <v>835343</v>
      </c>
      <c r="K2005">
        <v>9</v>
      </c>
      <c r="L2005">
        <v>1145</v>
      </c>
      <c r="M2005">
        <v>15</v>
      </c>
      <c r="N2005">
        <v>32317</v>
      </c>
      <c r="O2005">
        <v>13006</v>
      </c>
      <c r="P2005">
        <v>1072</v>
      </c>
      <c r="Q2005" t="s">
        <v>46</v>
      </c>
      <c r="R2005" t="s">
        <v>52</v>
      </c>
      <c r="S2005" t="s">
        <v>53</v>
      </c>
      <c r="T2005">
        <v>2</v>
      </c>
    </row>
    <row r="2006" spans="1:20" x14ac:dyDescent="0.2">
      <c r="A2006" s="4">
        <f t="shared" si="31"/>
        <v>45825</v>
      </c>
      <c r="B2006" t="s">
        <v>21</v>
      </c>
      <c r="C2006" t="s">
        <v>24</v>
      </c>
      <c r="D2006" t="s">
        <v>33</v>
      </c>
      <c r="E2006" t="s">
        <v>36</v>
      </c>
      <c r="F2006" t="s">
        <v>38</v>
      </c>
      <c r="G2006">
        <v>44750</v>
      </c>
      <c r="H2006" t="s">
        <v>41</v>
      </c>
      <c r="I2006" t="s">
        <v>43</v>
      </c>
      <c r="J2006">
        <v>195495</v>
      </c>
      <c r="K2006">
        <v>6</v>
      </c>
      <c r="L2006">
        <v>4786</v>
      </c>
      <c r="M2006">
        <v>0</v>
      </c>
      <c r="N2006">
        <v>41037</v>
      </c>
      <c r="O2006">
        <v>10365</v>
      </c>
      <c r="P2006">
        <v>12479</v>
      </c>
      <c r="Q2006" t="s">
        <v>47</v>
      </c>
      <c r="R2006" t="s">
        <v>50</v>
      </c>
      <c r="S2006" t="s">
        <v>54</v>
      </c>
      <c r="T2006">
        <v>3</v>
      </c>
    </row>
    <row r="2007" spans="1:20" x14ac:dyDescent="0.2">
      <c r="A2007" s="4">
        <f t="shared" si="31"/>
        <v>45825</v>
      </c>
      <c r="B2007" t="s">
        <v>20</v>
      </c>
      <c r="C2007" t="s">
        <v>24</v>
      </c>
      <c r="D2007" t="s">
        <v>28</v>
      </c>
      <c r="E2007" t="s">
        <v>34</v>
      </c>
      <c r="F2007" t="s">
        <v>39</v>
      </c>
      <c r="G2007">
        <v>91454</v>
      </c>
      <c r="H2007" t="s">
        <v>42</v>
      </c>
      <c r="I2007" t="s">
        <v>44</v>
      </c>
      <c r="J2007">
        <v>177213</v>
      </c>
      <c r="K2007">
        <v>9</v>
      </c>
      <c r="L2007">
        <v>2188</v>
      </c>
      <c r="M2007">
        <v>0</v>
      </c>
      <c r="N2007">
        <v>14759</v>
      </c>
      <c r="O2007">
        <v>21960</v>
      </c>
      <c r="P2007">
        <v>894</v>
      </c>
      <c r="Q2007" t="s">
        <v>48</v>
      </c>
      <c r="R2007" t="s">
        <v>52</v>
      </c>
      <c r="S2007" t="s">
        <v>53</v>
      </c>
      <c r="T2007">
        <v>4</v>
      </c>
    </row>
    <row r="2008" spans="1:20" x14ac:dyDescent="0.2">
      <c r="A2008" s="4">
        <f t="shared" si="31"/>
        <v>45825</v>
      </c>
      <c r="B2008" t="s">
        <v>21</v>
      </c>
      <c r="C2008" t="s">
        <v>25</v>
      </c>
      <c r="D2008" t="s">
        <v>28</v>
      </c>
      <c r="E2008" t="s">
        <v>34</v>
      </c>
      <c r="F2008" t="s">
        <v>39</v>
      </c>
      <c r="G2008">
        <v>33154</v>
      </c>
      <c r="H2008" t="s">
        <v>41</v>
      </c>
      <c r="I2008" t="s">
        <v>43</v>
      </c>
      <c r="J2008">
        <v>894992</v>
      </c>
      <c r="K2008">
        <v>8</v>
      </c>
      <c r="L2008">
        <v>1354</v>
      </c>
      <c r="M2008">
        <v>15</v>
      </c>
      <c r="N2008">
        <v>40810</v>
      </c>
      <c r="O2008">
        <v>7056</v>
      </c>
      <c r="P2008">
        <v>15525</v>
      </c>
      <c r="Q2008" t="s">
        <v>49</v>
      </c>
      <c r="R2008" t="s">
        <v>50</v>
      </c>
      <c r="S2008" t="s">
        <v>55</v>
      </c>
      <c r="T2008">
        <v>4</v>
      </c>
    </row>
    <row r="2009" spans="1:20" x14ac:dyDescent="0.2">
      <c r="A2009" s="4">
        <f t="shared" si="31"/>
        <v>45825</v>
      </c>
      <c r="B2009" t="s">
        <v>20</v>
      </c>
      <c r="C2009" t="s">
        <v>26</v>
      </c>
      <c r="D2009" t="s">
        <v>30</v>
      </c>
      <c r="E2009" t="s">
        <v>35</v>
      </c>
      <c r="F2009" t="s">
        <v>40</v>
      </c>
      <c r="G2009">
        <v>58166</v>
      </c>
      <c r="H2009" t="s">
        <v>41</v>
      </c>
      <c r="I2009" t="s">
        <v>43</v>
      </c>
      <c r="J2009">
        <v>293447</v>
      </c>
      <c r="K2009">
        <v>7</v>
      </c>
      <c r="L2009">
        <v>904</v>
      </c>
      <c r="M2009">
        <v>5</v>
      </c>
      <c r="N2009">
        <v>43580</v>
      </c>
      <c r="O2009">
        <v>13508</v>
      </c>
      <c r="P2009">
        <v>-312</v>
      </c>
      <c r="Q2009" t="s">
        <v>47</v>
      </c>
      <c r="R2009" t="s">
        <v>52</v>
      </c>
      <c r="S2009" t="s">
        <v>55</v>
      </c>
      <c r="T2009">
        <v>1</v>
      </c>
    </row>
    <row r="2010" spans="1:20" x14ac:dyDescent="0.2">
      <c r="A2010" s="4">
        <f t="shared" si="31"/>
        <v>45825</v>
      </c>
      <c r="B2010" t="s">
        <v>22</v>
      </c>
      <c r="C2010" t="s">
        <v>27</v>
      </c>
      <c r="D2010" t="s">
        <v>32</v>
      </c>
      <c r="E2010" t="s">
        <v>35</v>
      </c>
      <c r="F2010" t="s">
        <v>39</v>
      </c>
      <c r="G2010">
        <v>21992</v>
      </c>
      <c r="H2010" t="s">
        <v>41</v>
      </c>
      <c r="I2010" t="s">
        <v>43</v>
      </c>
      <c r="J2010">
        <v>759022</v>
      </c>
      <c r="K2010">
        <v>5</v>
      </c>
      <c r="L2010">
        <v>3843</v>
      </c>
      <c r="M2010">
        <v>5</v>
      </c>
      <c r="N2010">
        <v>31348</v>
      </c>
      <c r="O2010">
        <v>25836</v>
      </c>
      <c r="P2010">
        <v>3964</v>
      </c>
      <c r="Q2010" t="s">
        <v>48</v>
      </c>
      <c r="R2010" t="s">
        <v>52</v>
      </c>
      <c r="S2010" t="s">
        <v>53</v>
      </c>
      <c r="T2010">
        <v>1</v>
      </c>
    </row>
    <row r="2011" spans="1:20" x14ac:dyDescent="0.2">
      <c r="A2011" s="4">
        <f t="shared" si="31"/>
        <v>45825</v>
      </c>
      <c r="B2011" t="s">
        <v>22</v>
      </c>
      <c r="C2011" t="s">
        <v>26</v>
      </c>
      <c r="D2011" t="s">
        <v>33</v>
      </c>
      <c r="E2011" t="s">
        <v>35</v>
      </c>
      <c r="F2011" t="s">
        <v>37</v>
      </c>
      <c r="G2011">
        <v>44001</v>
      </c>
      <c r="H2011" t="s">
        <v>41</v>
      </c>
      <c r="I2011" t="s">
        <v>43</v>
      </c>
      <c r="J2011">
        <v>476185</v>
      </c>
      <c r="K2011">
        <v>9</v>
      </c>
      <c r="L2011">
        <v>2977</v>
      </c>
      <c r="M2011">
        <v>20</v>
      </c>
      <c r="N2011">
        <v>16705</v>
      </c>
      <c r="O2011">
        <v>27889</v>
      </c>
      <c r="P2011">
        <v>-423</v>
      </c>
      <c r="Q2011" t="s">
        <v>47</v>
      </c>
      <c r="R2011" t="s">
        <v>52</v>
      </c>
      <c r="S2011" t="s">
        <v>54</v>
      </c>
      <c r="T2011">
        <v>4</v>
      </c>
    </row>
    <row r="2012" spans="1:20" x14ac:dyDescent="0.2">
      <c r="A2012" s="4">
        <f t="shared" si="31"/>
        <v>45825</v>
      </c>
      <c r="B2012" t="s">
        <v>20</v>
      </c>
      <c r="C2012" t="s">
        <v>24</v>
      </c>
      <c r="D2012" t="s">
        <v>33</v>
      </c>
      <c r="E2012" t="s">
        <v>36</v>
      </c>
      <c r="F2012" t="s">
        <v>37</v>
      </c>
      <c r="G2012">
        <v>24546</v>
      </c>
      <c r="H2012" t="s">
        <v>42</v>
      </c>
      <c r="I2012" t="s">
        <v>45</v>
      </c>
      <c r="J2012">
        <v>833951</v>
      </c>
      <c r="K2012">
        <v>4</v>
      </c>
      <c r="L2012">
        <v>1019</v>
      </c>
      <c r="M2012">
        <v>0</v>
      </c>
      <c r="N2012">
        <v>27346</v>
      </c>
      <c r="O2012">
        <v>12722</v>
      </c>
      <c r="P2012">
        <v>16912</v>
      </c>
      <c r="Q2012" t="s">
        <v>47</v>
      </c>
      <c r="R2012" t="s">
        <v>52</v>
      </c>
      <c r="S2012" t="s">
        <v>54</v>
      </c>
      <c r="T2012">
        <v>5</v>
      </c>
    </row>
    <row r="2013" spans="1:20" x14ac:dyDescent="0.2">
      <c r="A2013" s="4">
        <f t="shared" si="31"/>
        <v>45825</v>
      </c>
      <c r="B2013" t="s">
        <v>22</v>
      </c>
      <c r="C2013" t="s">
        <v>24</v>
      </c>
      <c r="D2013" t="s">
        <v>33</v>
      </c>
      <c r="E2013" t="s">
        <v>35</v>
      </c>
      <c r="F2013" t="s">
        <v>38</v>
      </c>
      <c r="G2013">
        <v>51524</v>
      </c>
      <c r="H2013" t="s">
        <v>42</v>
      </c>
      <c r="I2013" t="s">
        <v>43</v>
      </c>
      <c r="J2013">
        <v>925929</v>
      </c>
      <c r="K2013">
        <v>4</v>
      </c>
      <c r="L2013">
        <v>3440</v>
      </c>
      <c r="M2013">
        <v>5</v>
      </c>
      <c r="N2013">
        <v>41499</v>
      </c>
      <c r="O2013">
        <v>19033</v>
      </c>
      <c r="P2013">
        <v>12582</v>
      </c>
      <c r="Q2013" t="s">
        <v>48</v>
      </c>
      <c r="R2013" t="s">
        <v>52</v>
      </c>
      <c r="S2013" t="s">
        <v>56</v>
      </c>
      <c r="T2013">
        <v>3</v>
      </c>
    </row>
    <row r="2014" spans="1:20" x14ac:dyDescent="0.2">
      <c r="A2014" s="4">
        <f t="shared" si="31"/>
        <v>45825</v>
      </c>
      <c r="B2014" t="s">
        <v>23</v>
      </c>
      <c r="C2014" t="s">
        <v>24</v>
      </c>
      <c r="D2014" t="s">
        <v>33</v>
      </c>
      <c r="E2014" t="s">
        <v>34</v>
      </c>
      <c r="F2014" t="s">
        <v>39</v>
      </c>
      <c r="G2014">
        <v>78555</v>
      </c>
      <c r="H2014" t="s">
        <v>41</v>
      </c>
      <c r="I2014" t="s">
        <v>44</v>
      </c>
      <c r="J2014">
        <v>676894</v>
      </c>
      <c r="K2014">
        <v>8</v>
      </c>
      <c r="L2014">
        <v>1907</v>
      </c>
      <c r="M2014">
        <v>15</v>
      </c>
      <c r="N2014">
        <v>32726</v>
      </c>
      <c r="O2014">
        <v>18060</v>
      </c>
      <c r="P2014">
        <v>16134</v>
      </c>
      <c r="Q2014" t="s">
        <v>49</v>
      </c>
      <c r="R2014" t="s">
        <v>51</v>
      </c>
      <c r="S2014" t="s">
        <v>53</v>
      </c>
      <c r="T2014">
        <v>4</v>
      </c>
    </row>
    <row r="2015" spans="1:20" x14ac:dyDescent="0.2">
      <c r="A2015" s="4">
        <f t="shared" si="31"/>
        <v>45825</v>
      </c>
      <c r="B2015" t="s">
        <v>21</v>
      </c>
      <c r="C2015" t="s">
        <v>26</v>
      </c>
      <c r="D2015" t="s">
        <v>28</v>
      </c>
      <c r="E2015" t="s">
        <v>36</v>
      </c>
      <c r="F2015" t="s">
        <v>37</v>
      </c>
      <c r="G2015">
        <v>11304</v>
      </c>
      <c r="H2015" t="s">
        <v>42</v>
      </c>
      <c r="I2015" t="s">
        <v>44</v>
      </c>
      <c r="J2015">
        <v>948544</v>
      </c>
      <c r="K2015">
        <v>4</v>
      </c>
      <c r="L2015">
        <v>1320</v>
      </c>
      <c r="M2015">
        <v>15</v>
      </c>
      <c r="N2015">
        <v>13539</v>
      </c>
      <c r="O2015">
        <v>8223</v>
      </c>
      <c r="P2015">
        <v>19255</v>
      </c>
      <c r="Q2015" t="s">
        <v>49</v>
      </c>
      <c r="R2015" t="s">
        <v>51</v>
      </c>
      <c r="S2015" t="s">
        <v>56</v>
      </c>
      <c r="T2015">
        <v>5</v>
      </c>
    </row>
    <row r="2016" spans="1:20" x14ac:dyDescent="0.2">
      <c r="A2016" s="4">
        <f t="shared" si="31"/>
        <v>45825</v>
      </c>
      <c r="B2016" t="s">
        <v>23</v>
      </c>
      <c r="C2016" t="s">
        <v>25</v>
      </c>
      <c r="D2016" t="s">
        <v>29</v>
      </c>
      <c r="E2016" t="s">
        <v>36</v>
      </c>
      <c r="F2016" t="s">
        <v>40</v>
      </c>
      <c r="G2016">
        <v>59284</v>
      </c>
      <c r="H2016" t="s">
        <v>41</v>
      </c>
      <c r="I2016" t="s">
        <v>45</v>
      </c>
      <c r="J2016">
        <v>964766</v>
      </c>
      <c r="K2016">
        <v>7</v>
      </c>
      <c r="L2016">
        <v>4174</v>
      </c>
      <c r="M2016">
        <v>10</v>
      </c>
      <c r="N2016">
        <v>5698</v>
      </c>
      <c r="O2016">
        <v>7551</v>
      </c>
      <c r="P2016">
        <v>790</v>
      </c>
      <c r="Q2016" t="s">
        <v>46</v>
      </c>
      <c r="R2016" t="s">
        <v>52</v>
      </c>
      <c r="S2016" t="s">
        <v>55</v>
      </c>
      <c r="T2016">
        <v>2</v>
      </c>
    </row>
    <row r="2017" spans="1:20" x14ac:dyDescent="0.2">
      <c r="A2017" s="4">
        <f t="shared" si="31"/>
        <v>45825</v>
      </c>
      <c r="B2017" t="s">
        <v>21</v>
      </c>
      <c r="C2017" t="s">
        <v>24</v>
      </c>
      <c r="D2017" t="s">
        <v>29</v>
      </c>
      <c r="E2017" t="s">
        <v>36</v>
      </c>
      <c r="F2017" t="s">
        <v>39</v>
      </c>
      <c r="G2017">
        <v>92368</v>
      </c>
      <c r="H2017" t="s">
        <v>41</v>
      </c>
      <c r="I2017" t="s">
        <v>43</v>
      </c>
      <c r="J2017">
        <v>956776</v>
      </c>
      <c r="K2017">
        <v>4</v>
      </c>
      <c r="L2017">
        <v>4335</v>
      </c>
      <c r="M2017">
        <v>5</v>
      </c>
      <c r="N2017">
        <v>34969</v>
      </c>
      <c r="O2017">
        <v>21323</v>
      </c>
      <c r="P2017">
        <v>5476</v>
      </c>
      <c r="Q2017" t="s">
        <v>49</v>
      </c>
      <c r="R2017" t="s">
        <v>50</v>
      </c>
      <c r="S2017" t="s">
        <v>53</v>
      </c>
      <c r="T2017">
        <v>4</v>
      </c>
    </row>
    <row r="2018" spans="1:20" x14ac:dyDescent="0.2">
      <c r="A2018" s="4">
        <f t="shared" si="31"/>
        <v>45826</v>
      </c>
      <c r="B2018" t="s">
        <v>22</v>
      </c>
      <c r="C2018" t="s">
        <v>24</v>
      </c>
      <c r="D2018" t="s">
        <v>30</v>
      </c>
      <c r="E2018" t="s">
        <v>36</v>
      </c>
      <c r="F2018" t="s">
        <v>38</v>
      </c>
      <c r="G2018">
        <v>98327</v>
      </c>
      <c r="H2018" t="s">
        <v>42</v>
      </c>
      <c r="I2018" t="s">
        <v>44</v>
      </c>
      <c r="J2018">
        <v>894480</v>
      </c>
      <c r="K2018">
        <v>1</v>
      </c>
      <c r="L2018">
        <v>4567</v>
      </c>
      <c r="M2018">
        <v>20</v>
      </c>
      <c r="N2018">
        <v>6237</v>
      </c>
      <c r="O2018">
        <v>21722</v>
      </c>
      <c r="P2018">
        <v>14422</v>
      </c>
      <c r="Q2018" t="s">
        <v>46</v>
      </c>
      <c r="R2018" t="s">
        <v>50</v>
      </c>
      <c r="S2018" t="s">
        <v>56</v>
      </c>
      <c r="T2018">
        <v>5</v>
      </c>
    </row>
    <row r="2019" spans="1:20" x14ac:dyDescent="0.2">
      <c r="A2019" s="4">
        <f t="shared" si="31"/>
        <v>45826</v>
      </c>
      <c r="B2019" t="s">
        <v>23</v>
      </c>
      <c r="C2019" t="s">
        <v>26</v>
      </c>
      <c r="D2019" t="s">
        <v>31</v>
      </c>
      <c r="E2019" t="s">
        <v>34</v>
      </c>
      <c r="F2019" t="s">
        <v>40</v>
      </c>
      <c r="G2019">
        <v>20022</v>
      </c>
      <c r="H2019" t="s">
        <v>42</v>
      </c>
      <c r="I2019" t="s">
        <v>45</v>
      </c>
      <c r="J2019">
        <v>440787</v>
      </c>
      <c r="K2019">
        <v>9</v>
      </c>
      <c r="L2019">
        <v>3787</v>
      </c>
      <c r="M2019">
        <v>20</v>
      </c>
      <c r="N2019">
        <v>18334</v>
      </c>
      <c r="O2019">
        <v>11127</v>
      </c>
      <c r="P2019">
        <v>18214</v>
      </c>
      <c r="Q2019" t="s">
        <v>48</v>
      </c>
      <c r="R2019" t="s">
        <v>51</v>
      </c>
      <c r="S2019" t="s">
        <v>53</v>
      </c>
      <c r="T2019">
        <v>4</v>
      </c>
    </row>
    <row r="2020" spans="1:20" x14ac:dyDescent="0.2">
      <c r="A2020" s="4">
        <f t="shared" si="31"/>
        <v>45826</v>
      </c>
      <c r="B2020" t="s">
        <v>22</v>
      </c>
      <c r="C2020" t="s">
        <v>27</v>
      </c>
      <c r="D2020" t="s">
        <v>32</v>
      </c>
      <c r="E2020" t="s">
        <v>34</v>
      </c>
      <c r="F2020" t="s">
        <v>40</v>
      </c>
      <c r="G2020">
        <v>85886</v>
      </c>
      <c r="H2020" t="s">
        <v>41</v>
      </c>
      <c r="I2020" t="s">
        <v>43</v>
      </c>
      <c r="J2020">
        <v>761880</v>
      </c>
      <c r="K2020">
        <v>4</v>
      </c>
      <c r="L2020">
        <v>2681</v>
      </c>
      <c r="M2020">
        <v>0</v>
      </c>
      <c r="N2020">
        <v>21553</v>
      </c>
      <c r="O2020">
        <v>24041</v>
      </c>
      <c r="P2020">
        <v>4355</v>
      </c>
      <c r="Q2020" t="s">
        <v>47</v>
      </c>
      <c r="R2020" t="s">
        <v>51</v>
      </c>
      <c r="S2020" t="s">
        <v>53</v>
      </c>
      <c r="T2020">
        <v>2</v>
      </c>
    </row>
    <row r="2021" spans="1:20" x14ac:dyDescent="0.2">
      <c r="A2021" s="4">
        <f t="shared" si="31"/>
        <v>45826</v>
      </c>
      <c r="B2021" t="s">
        <v>21</v>
      </c>
      <c r="C2021" t="s">
        <v>27</v>
      </c>
      <c r="D2021" t="s">
        <v>29</v>
      </c>
      <c r="E2021" t="s">
        <v>35</v>
      </c>
      <c r="F2021" t="s">
        <v>40</v>
      </c>
      <c r="G2021">
        <v>87354</v>
      </c>
      <c r="H2021" t="s">
        <v>42</v>
      </c>
      <c r="I2021" t="s">
        <v>45</v>
      </c>
      <c r="J2021">
        <v>516717</v>
      </c>
      <c r="K2021">
        <v>3</v>
      </c>
      <c r="L2021">
        <v>3732</v>
      </c>
      <c r="M2021">
        <v>10</v>
      </c>
      <c r="N2021">
        <v>4864</v>
      </c>
      <c r="O2021">
        <v>27254</v>
      </c>
      <c r="P2021">
        <v>19639</v>
      </c>
      <c r="Q2021" t="s">
        <v>47</v>
      </c>
      <c r="R2021" t="s">
        <v>51</v>
      </c>
      <c r="S2021" t="s">
        <v>55</v>
      </c>
      <c r="T2021">
        <v>2</v>
      </c>
    </row>
    <row r="2022" spans="1:20" x14ac:dyDescent="0.2">
      <c r="A2022" s="4">
        <f t="shared" si="31"/>
        <v>45826</v>
      </c>
      <c r="B2022" t="s">
        <v>20</v>
      </c>
      <c r="C2022" t="s">
        <v>25</v>
      </c>
      <c r="D2022" t="s">
        <v>33</v>
      </c>
      <c r="E2022" t="s">
        <v>36</v>
      </c>
      <c r="F2022" t="s">
        <v>37</v>
      </c>
      <c r="G2022">
        <v>43617</v>
      </c>
      <c r="H2022" t="s">
        <v>41</v>
      </c>
      <c r="I2022" t="s">
        <v>43</v>
      </c>
      <c r="J2022">
        <v>546967</v>
      </c>
      <c r="K2022">
        <v>3</v>
      </c>
      <c r="L2022">
        <v>924</v>
      </c>
      <c r="M2022">
        <v>15</v>
      </c>
      <c r="N2022">
        <v>41128</v>
      </c>
      <c r="O2022">
        <v>10384</v>
      </c>
      <c r="P2022">
        <v>11433</v>
      </c>
      <c r="Q2022" t="s">
        <v>49</v>
      </c>
      <c r="R2022" t="s">
        <v>50</v>
      </c>
      <c r="S2022" t="s">
        <v>56</v>
      </c>
      <c r="T2022">
        <v>3</v>
      </c>
    </row>
    <row r="2023" spans="1:20" x14ac:dyDescent="0.2">
      <c r="A2023" s="4">
        <f t="shared" si="31"/>
        <v>45826</v>
      </c>
      <c r="B2023" t="s">
        <v>20</v>
      </c>
      <c r="C2023" t="s">
        <v>25</v>
      </c>
      <c r="D2023" t="s">
        <v>29</v>
      </c>
      <c r="E2023" t="s">
        <v>35</v>
      </c>
      <c r="F2023" t="s">
        <v>40</v>
      </c>
      <c r="G2023">
        <v>79498</v>
      </c>
      <c r="H2023" t="s">
        <v>42</v>
      </c>
      <c r="I2023" t="s">
        <v>45</v>
      </c>
      <c r="J2023">
        <v>529407</v>
      </c>
      <c r="K2023">
        <v>9</v>
      </c>
      <c r="L2023">
        <v>2051</v>
      </c>
      <c r="M2023">
        <v>15</v>
      </c>
      <c r="N2023">
        <v>17326</v>
      </c>
      <c r="O2023">
        <v>11814</v>
      </c>
      <c r="P2023">
        <v>7502</v>
      </c>
      <c r="Q2023" t="s">
        <v>47</v>
      </c>
      <c r="R2023" t="s">
        <v>51</v>
      </c>
      <c r="S2023" t="s">
        <v>56</v>
      </c>
      <c r="T2023">
        <v>2</v>
      </c>
    </row>
    <row r="2024" spans="1:20" x14ac:dyDescent="0.2">
      <c r="A2024" s="4">
        <f t="shared" si="31"/>
        <v>45826</v>
      </c>
      <c r="B2024" t="s">
        <v>23</v>
      </c>
      <c r="C2024" t="s">
        <v>24</v>
      </c>
      <c r="D2024" t="s">
        <v>30</v>
      </c>
      <c r="E2024" t="s">
        <v>34</v>
      </c>
      <c r="F2024" t="s">
        <v>37</v>
      </c>
      <c r="G2024">
        <v>68824</v>
      </c>
      <c r="H2024" t="s">
        <v>42</v>
      </c>
      <c r="I2024" t="s">
        <v>45</v>
      </c>
      <c r="J2024">
        <v>915908</v>
      </c>
      <c r="K2024">
        <v>8</v>
      </c>
      <c r="L2024">
        <v>857</v>
      </c>
      <c r="M2024">
        <v>0</v>
      </c>
      <c r="N2024">
        <v>7412</v>
      </c>
      <c r="O2024">
        <v>14744</v>
      </c>
      <c r="P2024">
        <v>8948</v>
      </c>
      <c r="Q2024" t="s">
        <v>48</v>
      </c>
      <c r="R2024" t="s">
        <v>51</v>
      </c>
      <c r="S2024" t="s">
        <v>56</v>
      </c>
      <c r="T2024">
        <v>2</v>
      </c>
    </row>
    <row r="2025" spans="1:20" x14ac:dyDescent="0.2">
      <c r="A2025" s="4">
        <f t="shared" si="31"/>
        <v>45826</v>
      </c>
      <c r="B2025" t="s">
        <v>22</v>
      </c>
      <c r="C2025" t="s">
        <v>26</v>
      </c>
      <c r="D2025" t="s">
        <v>31</v>
      </c>
      <c r="E2025" t="s">
        <v>36</v>
      </c>
      <c r="F2025" t="s">
        <v>40</v>
      </c>
      <c r="G2025">
        <v>80390</v>
      </c>
      <c r="H2025" t="s">
        <v>41</v>
      </c>
      <c r="I2025" t="s">
        <v>44</v>
      </c>
      <c r="J2025">
        <v>350565</v>
      </c>
      <c r="K2025">
        <v>7</v>
      </c>
      <c r="L2025">
        <v>3946</v>
      </c>
      <c r="M2025">
        <v>20</v>
      </c>
      <c r="N2025">
        <v>11349</v>
      </c>
      <c r="O2025">
        <v>1665</v>
      </c>
      <c r="P2025">
        <v>1179</v>
      </c>
      <c r="Q2025" t="s">
        <v>49</v>
      </c>
      <c r="R2025" t="s">
        <v>51</v>
      </c>
      <c r="S2025" t="s">
        <v>56</v>
      </c>
      <c r="T2025">
        <v>3</v>
      </c>
    </row>
    <row r="2026" spans="1:20" x14ac:dyDescent="0.2">
      <c r="A2026" s="4">
        <f t="shared" si="31"/>
        <v>45826</v>
      </c>
      <c r="B2026" t="s">
        <v>22</v>
      </c>
      <c r="C2026" t="s">
        <v>24</v>
      </c>
      <c r="D2026" t="s">
        <v>29</v>
      </c>
      <c r="E2026" t="s">
        <v>34</v>
      </c>
      <c r="F2026" t="s">
        <v>37</v>
      </c>
      <c r="G2026">
        <v>44307</v>
      </c>
      <c r="H2026" t="s">
        <v>42</v>
      </c>
      <c r="I2026" t="s">
        <v>44</v>
      </c>
      <c r="J2026">
        <v>759843</v>
      </c>
      <c r="K2026">
        <v>7</v>
      </c>
      <c r="L2026">
        <v>2094</v>
      </c>
      <c r="M2026">
        <v>20</v>
      </c>
      <c r="N2026">
        <v>41195</v>
      </c>
      <c r="O2026">
        <v>22246</v>
      </c>
      <c r="P2026">
        <v>13058</v>
      </c>
      <c r="Q2026" t="s">
        <v>49</v>
      </c>
      <c r="R2026" t="s">
        <v>52</v>
      </c>
      <c r="S2026" t="s">
        <v>56</v>
      </c>
      <c r="T2026">
        <v>4</v>
      </c>
    </row>
    <row r="2027" spans="1:20" x14ac:dyDescent="0.2">
      <c r="A2027" s="4">
        <f t="shared" si="31"/>
        <v>45826</v>
      </c>
      <c r="B2027" t="s">
        <v>23</v>
      </c>
      <c r="C2027" t="s">
        <v>25</v>
      </c>
      <c r="D2027" t="s">
        <v>30</v>
      </c>
      <c r="E2027" t="s">
        <v>35</v>
      </c>
      <c r="F2027" t="s">
        <v>39</v>
      </c>
      <c r="G2027">
        <v>78480</v>
      </c>
      <c r="H2027" t="s">
        <v>42</v>
      </c>
      <c r="I2027" t="s">
        <v>45</v>
      </c>
      <c r="J2027">
        <v>418267</v>
      </c>
      <c r="K2027">
        <v>4</v>
      </c>
      <c r="L2027">
        <v>1510</v>
      </c>
      <c r="M2027">
        <v>15</v>
      </c>
      <c r="N2027">
        <v>34869</v>
      </c>
      <c r="O2027">
        <v>10793</v>
      </c>
      <c r="P2027">
        <v>-3409</v>
      </c>
      <c r="Q2027" t="s">
        <v>46</v>
      </c>
      <c r="R2027" t="s">
        <v>52</v>
      </c>
      <c r="S2027" t="s">
        <v>55</v>
      </c>
      <c r="T2027">
        <v>4</v>
      </c>
    </row>
    <row r="2028" spans="1:20" x14ac:dyDescent="0.2">
      <c r="A2028" s="4">
        <f t="shared" si="31"/>
        <v>45826</v>
      </c>
      <c r="B2028" t="s">
        <v>20</v>
      </c>
      <c r="C2028" t="s">
        <v>26</v>
      </c>
      <c r="D2028" t="s">
        <v>28</v>
      </c>
      <c r="E2028" t="s">
        <v>34</v>
      </c>
      <c r="F2028" t="s">
        <v>37</v>
      </c>
      <c r="G2028">
        <v>32327</v>
      </c>
      <c r="H2028" t="s">
        <v>41</v>
      </c>
      <c r="I2028" t="s">
        <v>43</v>
      </c>
      <c r="J2028">
        <v>997263</v>
      </c>
      <c r="K2028">
        <v>3</v>
      </c>
      <c r="L2028">
        <v>696</v>
      </c>
      <c r="M2028">
        <v>0</v>
      </c>
      <c r="N2028">
        <v>35144</v>
      </c>
      <c r="O2028">
        <v>19293</v>
      </c>
      <c r="P2028">
        <v>-656</v>
      </c>
      <c r="Q2028" t="s">
        <v>48</v>
      </c>
      <c r="R2028" t="s">
        <v>51</v>
      </c>
      <c r="S2028" t="s">
        <v>53</v>
      </c>
      <c r="T2028">
        <v>3</v>
      </c>
    </row>
    <row r="2029" spans="1:20" x14ac:dyDescent="0.2">
      <c r="A2029" s="4">
        <f t="shared" si="31"/>
        <v>45826</v>
      </c>
      <c r="B2029" t="s">
        <v>21</v>
      </c>
      <c r="C2029" t="s">
        <v>26</v>
      </c>
      <c r="D2029" t="s">
        <v>31</v>
      </c>
      <c r="E2029" t="s">
        <v>36</v>
      </c>
      <c r="F2029" t="s">
        <v>37</v>
      </c>
      <c r="G2029">
        <v>13244</v>
      </c>
      <c r="H2029" t="s">
        <v>41</v>
      </c>
      <c r="I2029" t="s">
        <v>43</v>
      </c>
      <c r="J2029">
        <v>139887</v>
      </c>
      <c r="K2029">
        <v>4</v>
      </c>
      <c r="L2029">
        <v>1533</v>
      </c>
      <c r="M2029">
        <v>5</v>
      </c>
      <c r="N2029">
        <v>10397</v>
      </c>
      <c r="O2029">
        <v>8452</v>
      </c>
      <c r="P2029">
        <v>12117</v>
      </c>
      <c r="Q2029" t="s">
        <v>46</v>
      </c>
      <c r="R2029" t="s">
        <v>50</v>
      </c>
      <c r="S2029" t="s">
        <v>55</v>
      </c>
      <c r="T2029">
        <v>4</v>
      </c>
    </row>
    <row r="2030" spans="1:20" x14ac:dyDescent="0.2">
      <c r="A2030" s="4">
        <f t="shared" si="31"/>
        <v>45827</v>
      </c>
      <c r="B2030" t="s">
        <v>23</v>
      </c>
      <c r="C2030" t="s">
        <v>25</v>
      </c>
      <c r="D2030" t="s">
        <v>30</v>
      </c>
      <c r="E2030" t="s">
        <v>36</v>
      </c>
      <c r="F2030" t="s">
        <v>39</v>
      </c>
      <c r="G2030">
        <v>32720</v>
      </c>
      <c r="H2030" t="s">
        <v>41</v>
      </c>
      <c r="I2030" t="s">
        <v>43</v>
      </c>
      <c r="J2030">
        <v>314089</v>
      </c>
      <c r="K2030">
        <v>6</v>
      </c>
      <c r="L2030">
        <v>1361</v>
      </c>
      <c r="M2030">
        <v>10</v>
      </c>
      <c r="N2030">
        <v>13916</v>
      </c>
      <c r="O2030">
        <v>23981</v>
      </c>
      <c r="P2030">
        <v>956</v>
      </c>
      <c r="Q2030" t="s">
        <v>49</v>
      </c>
      <c r="R2030" t="s">
        <v>52</v>
      </c>
      <c r="S2030" t="s">
        <v>53</v>
      </c>
      <c r="T2030">
        <v>4</v>
      </c>
    </row>
    <row r="2031" spans="1:20" x14ac:dyDescent="0.2">
      <c r="A2031" s="4">
        <f t="shared" si="31"/>
        <v>45827</v>
      </c>
      <c r="B2031" t="s">
        <v>21</v>
      </c>
      <c r="C2031" t="s">
        <v>27</v>
      </c>
      <c r="D2031" t="s">
        <v>29</v>
      </c>
      <c r="E2031" t="s">
        <v>35</v>
      </c>
      <c r="F2031" t="s">
        <v>40</v>
      </c>
      <c r="G2031">
        <v>35090</v>
      </c>
      <c r="H2031" t="s">
        <v>41</v>
      </c>
      <c r="I2031" t="s">
        <v>43</v>
      </c>
      <c r="J2031">
        <v>880318</v>
      </c>
      <c r="K2031">
        <v>4</v>
      </c>
      <c r="L2031">
        <v>848</v>
      </c>
      <c r="M2031">
        <v>20</v>
      </c>
      <c r="N2031">
        <v>17372</v>
      </c>
      <c r="O2031">
        <v>1187</v>
      </c>
      <c r="P2031">
        <v>14236</v>
      </c>
      <c r="Q2031" t="s">
        <v>46</v>
      </c>
      <c r="R2031" t="s">
        <v>51</v>
      </c>
      <c r="S2031" t="s">
        <v>56</v>
      </c>
      <c r="T2031">
        <v>5</v>
      </c>
    </row>
    <row r="2032" spans="1:20" x14ac:dyDescent="0.2">
      <c r="A2032" s="4">
        <f t="shared" si="31"/>
        <v>45827</v>
      </c>
      <c r="B2032" t="s">
        <v>20</v>
      </c>
      <c r="C2032" t="s">
        <v>27</v>
      </c>
      <c r="D2032" t="s">
        <v>28</v>
      </c>
      <c r="E2032" t="s">
        <v>36</v>
      </c>
      <c r="F2032" t="s">
        <v>39</v>
      </c>
      <c r="G2032">
        <v>74277</v>
      </c>
      <c r="H2032" t="s">
        <v>41</v>
      </c>
      <c r="I2032" t="s">
        <v>43</v>
      </c>
      <c r="J2032">
        <v>831614</v>
      </c>
      <c r="K2032">
        <v>4</v>
      </c>
      <c r="L2032">
        <v>4277</v>
      </c>
      <c r="M2032">
        <v>20</v>
      </c>
      <c r="N2032">
        <v>45017</v>
      </c>
      <c r="O2032">
        <v>26280</v>
      </c>
      <c r="P2032">
        <v>11851</v>
      </c>
      <c r="Q2032" t="s">
        <v>48</v>
      </c>
      <c r="R2032" t="s">
        <v>52</v>
      </c>
      <c r="S2032" t="s">
        <v>55</v>
      </c>
      <c r="T2032">
        <v>3</v>
      </c>
    </row>
    <row r="2033" spans="1:20" x14ac:dyDescent="0.2">
      <c r="A2033" s="4">
        <f t="shared" si="31"/>
        <v>45827</v>
      </c>
      <c r="B2033" t="s">
        <v>22</v>
      </c>
      <c r="C2033" t="s">
        <v>26</v>
      </c>
      <c r="D2033" t="s">
        <v>30</v>
      </c>
      <c r="E2033" t="s">
        <v>34</v>
      </c>
      <c r="F2033" t="s">
        <v>40</v>
      </c>
      <c r="G2033">
        <v>58536</v>
      </c>
      <c r="H2033" t="s">
        <v>41</v>
      </c>
      <c r="I2033" t="s">
        <v>44</v>
      </c>
      <c r="J2033">
        <v>574125</v>
      </c>
      <c r="K2033">
        <v>2</v>
      </c>
      <c r="L2033">
        <v>2158</v>
      </c>
      <c r="M2033">
        <v>20</v>
      </c>
      <c r="N2033">
        <v>38431</v>
      </c>
      <c r="O2033">
        <v>28943</v>
      </c>
      <c r="P2033">
        <v>14192</v>
      </c>
      <c r="Q2033" t="s">
        <v>46</v>
      </c>
      <c r="R2033" t="s">
        <v>50</v>
      </c>
      <c r="S2033" t="s">
        <v>54</v>
      </c>
      <c r="T2033">
        <v>3</v>
      </c>
    </row>
    <row r="2034" spans="1:20" x14ac:dyDescent="0.2">
      <c r="A2034" s="4">
        <f t="shared" si="31"/>
        <v>45827</v>
      </c>
      <c r="B2034" t="s">
        <v>20</v>
      </c>
      <c r="C2034" t="s">
        <v>24</v>
      </c>
      <c r="D2034" t="s">
        <v>30</v>
      </c>
      <c r="E2034" t="s">
        <v>34</v>
      </c>
      <c r="F2034" t="s">
        <v>37</v>
      </c>
      <c r="G2034">
        <v>17855</v>
      </c>
      <c r="H2034" t="s">
        <v>42</v>
      </c>
      <c r="I2034" t="s">
        <v>45</v>
      </c>
      <c r="J2034">
        <v>975212</v>
      </c>
      <c r="K2034">
        <v>7</v>
      </c>
      <c r="L2034">
        <v>1074</v>
      </c>
      <c r="M2034">
        <v>5</v>
      </c>
      <c r="N2034">
        <v>48246</v>
      </c>
      <c r="O2034">
        <v>8690</v>
      </c>
      <c r="P2034">
        <v>18945</v>
      </c>
      <c r="Q2034" t="s">
        <v>49</v>
      </c>
      <c r="R2034" t="s">
        <v>51</v>
      </c>
      <c r="S2034" t="s">
        <v>53</v>
      </c>
      <c r="T2034">
        <v>1</v>
      </c>
    </row>
    <row r="2035" spans="1:20" x14ac:dyDescent="0.2">
      <c r="A2035" s="4">
        <f t="shared" si="31"/>
        <v>45827</v>
      </c>
      <c r="B2035" t="s">
        <v>23</v>
      </c>
      <c r="C2035" t="s">
        <v>27</v>
      </c>
      <c r="D2035" t="s">
        <v>29</v>
      </c>
      <c r="E2035" t="s">
        <v>34</v>
      </c>
      <c r="F2035" t="s">
        <v>40</v>
      </c>
      <c r="G2035">
        <v>11601</v>
      </c>
      <c r="H2035" t="s">
        <v>41</v>
      </c>
      <c r="I2035" t="s">
        <v>44</v>
      </c>
      <c r="J2035">
        <v>990171</v>
      </c>
      <c r="K2035">
        <v>6</v>
      </c>
      <c r="L2035">
        <v>2319</v>
      </c>
      <c r="M2035">
        <v>5</v>
      </c>
      <c r="N2035">
        <v>24678</v>
      </c>
      <c r="O2035">
        <v>29029</v>
      </c>
      <c r="P2035">
        <v>559</v>
      </c>
      <c r="Q2035" t="s">
        <v>46</v>
      </c>
      <c r="R2035" t="s">
        <v>51</v>
      </c>
      <c r="S2035" t="s">
        <v>53</v>
      </c>
      <c r="T2035">
        <v>5</v>
      </c>
    </row>
    <row r="2036" spans="1:20" x14ac:dyDescent="0.2">
      <c r="A2036" s="4">
        <f t="shared" si="31"/>
        <v>45827</v>
      </c>
      <c r="B2036" t="s">
        <v>22</v>
      </c>
      <c r="C2036" t="s">
        <v>24</v>
      </c>
      <c r="D2036" t="s">
        <v>31</v>
      </c>
      <c r="E2036" t="s">
        <v>34</v>
      </c>
      <c r="F2036" t="s">
        <v>37</v>
      </c>
      <c r="G2036">
        <v>41952</v>
      </c>
      <c r="H2036" t="s">
        <v>41</v>
      </c>
      <c r="I2036" t="s">
        <v>43</v>
      </c>
      <c r="J2036">
        <v>341731</v>
      </c>
      <c r="K2036">
        <v>2</v>
      </c>
      <c r="L2036">
        <v>1430</v>
      </c>
      <c r="M2036">
        <v>10</v>
      </c>
      <c r="N2036">
        <v>35828</v>
      </c>
      <c r="O2036">
        <v>26942</v>
      </c>
      <c r="P2036">
        <v>-2227</v>
      </c>
      <c r="Q2036" t="s">
        <v>49</v>
      </c>
      <c r="R2036" t="s">
        <v>52</v>
      </c>
      <c r="S2036" t="s">
        <v>53</v>
      </c>
      <c r="T2036">
        <v>4</v>
      </c>
    </row>
    <row r="2037" spans="1:20" x14ac:dyDescent="0.2">
      <c r="A2037" s="4">
        <f t="shared" si="31"/>
        <v>45827</v>
      </c>
      <c r="B2037" t="s">
        <v>23</v>
      </c>
      <c r="C2037" t="s">
        <v>27</v>
      </c>
      <c r="D2037" t="s">
        <v>28</v>
      </c>
      <c r="E2037" t="s">
        <v>35</v>
      </c>
      <c r="F2037" t="s">
        <v>40</v>
      </c>
      <c r="G2037">
        <v>60374</v>
      </c>
      <c r="H2037" t="s">
        <v>41</v>
      </c>
      <c r="I2037" t="s">
        <v>45</v>
      </c>
      <c r="J2037">
        <v>161055</v>
      </c>
      <c r="K2037">
        <v>5</v>
      </c>
      <c r="L2037">
        <v>4508</v>
      </c>
      <c r="M2037">
        <v>20</v>
      </c>
      <c r="N2037">
        <v>23947</v>
      </c>
      <c r="O2037">
        <v>28225</v>
      </c>
      <c r="P2037">
        <v>-2143</v>
      </c>
      <c r="Q2037" t="s">
        <v>49</v>
      </c>
      <c r="R2037" t="s">
        <v>51</v>
      </c>
      <c r="S2037" t="s">
        <v>56</v>
      </c>
      <c r="T2037">
        <v>1</v>
      </c>
    </row>
    <row r="2038" spans="1:20" x14ac:dyDescent="0.2">
      <c r="A2038" s="4">
        <f t="shared" si="31"/>
        <v>45827</v>
      </c>
      <c r="B2038" t="s">
        <v>23</v>
      </c>
      <c r="C2038" t="s">
        <v>27</v>
      </c>
      <c r="D2038" t="s">
        <v>33</v>
      </c>
      <c r="E2038" t="s">
        <v>34</v>
      </c>
      <c r="F2038" t="s">
        <v>37</v>
      </c>
      <c r="G2038">
        <v>15690</v>
      </c>
      <c r="H2038" t="s">
        <v>42</v>
      </c>
      <c r="I2038" t="s">
        <v>43</v>
      </c>
      <c r="J2038">
        <v>324237</v>
      </c>
      <c r="K2038">
        <v>6</v>
      </c>
      <c r="L2038">
        <v>983</v>
      </c>
      <c r="M2038">
        <v>15</v>
      </c>
      <c r="N2038">
        <v>7124</v>
      </c>
      <c r="O2038">
        <v>8390</v>
      </c>
      <c r="P2038">
        <v>14613</v>
      </c>
      <c r="Q2038" t="s">
        <v>46</v>
      </c>
      <c r="R2038" t="s">
        <v>52</v>
      </c>
      <c r="S2038" t="s">
        <v>55</v>
      </c>
      <c r="T2038">
        <v>5</v>
      </c>
    </row>
    <row r="2039" spans="1:20" x14ac:dyDescent="0.2">
      <c r="A2039" s="4">
        <f t="shared" si="31"/>
        <v>45827</v>
      </c>
      <c r="B2039" t="s">
        <v>20</v>
      </c>
      <c r="C2039" t="s">
        <v>24</v>
      </c>
      <c r="D2039" t="s">
        <v>32</v>
      </c>
      <c r="E2039" t="s">
        <v>35</v>
      </c>
      <c r="F2039" t="s">
        <v>37</v>
      </c>
      <c r="G2039">
        <v>22521</v>
      </c>
      <c r="H2039" t="s">
        <v>41</v>
      </c>
      <c r="I2039" t="s">
        <v>43</v>
      </c>
      <c r="J2039">
        <v>118327</v>
      </c>
      <c r="K2039">
        <v>5</v>
      </c>
      <c r="L2039">
        <v>4412</v>
      </c>
      <c r="M2039">
        <v>20</v>
      </c>
      <c r="N2039">
        <v>43849</v>
      </c>
      <c r="O2039">
        <v>17718</v>
      </c>
      <c r="P2039">
        <v>-1835</v>
      </c>
      <c r="Q2039" t="s">
        <v>47</v>
      </c>
      <c r="R2039" t="s">
        <v>50</v>
      </c>
      <c r="S2039" t="s">
        <v>53</v>
      </c>
      <c r="T2039">
        <v>4</v>
      </c>
    </row>
    <row r="2040" spans="1:20" x14ac:dyDescent="0.2">
      <c r="A2040" s="4">
        <f t="shared" si="31"/>
        <v>45827</v>
      </c>
      <c r="B2040" t="s">
        <v>23</v>
      </c>
      <c r="C2040" t="s">
        <v>25</v>
      </c>
      <c r="D2040" t="s">
        <v>31</v>
      </c>
      <c r="E2040" t="s">
        <v>34</v>
      </c>
      <c r="F2040" t="s">
        <v>38</v>
      </c>
      <c r="G2040">
        <v>86019</v>
      </c>
      <c r="H2040" t="s">
        <v>41</v>
      </c>
      <c r="I2040" t="s">
        <v>45</v>
      </c>
      <c r="J2040">
        <v>462167</v>
      </c>
      <c r="K2040">
        <v>4</v>
      </c>
      <c r="L2040">
        <v>857</v>
      </c>
      <c r="M2040">
        <v>10</v>
      </c>
      <c r="N2040">
        <v>31921</v>
      </c>
      <c r="O2040">
        <v>23984</v>
      </c>
      <c r="P2040">
        <v>17293</v>
      </c>
      <c r="Q2040" t="s">
        <v>48</v>
      </c>
      <c r="R2040" t="s">
        <v>52</v>
      </c>
      <c r="S2040" t="s">
        <v>56</v>
      </c>
      <c r="T2040">
        <v>5</v>
      </c>
    </row>
    <row r="2041" spans="1:20" x14ac:dyDescent="0.2">
      <c r="A2041" s="4">
        <f t="shared" si="31"/>
        <v>45827</v>
      </c>
      <c r="B2041" t="s">
        <v>20</v>
      </c>
      <c r="C2041" t="s">
        <v>27</v>
      </c>
      <c r="D2041" t="s">
        <v>28</v>
      </c>
      <c r="E2041" t="s">
        <v>35</v>
      </c>
      <c r="F2041" t="s">
        <v>40</v>
      </c>
      <c r="G2041">
        <v>18058</v>
      </c>
      <c r="H2041" t="s">
        <v>42</v>
      </c>
      <c r="I2041" t="s">
        <v>43</v>
      </c>
      <c r="J2041">
        <v>564520</v>
      </c>
      <c r="K2041">
        <v>9</v>
      </c>
      <c r="L2041">
        <v>4980</v>
      </c>
      <c r="M2041">
        <v>10</v>
      </c>
      <c r="N2041">
        <v>19946</v>
      </c>
      <c r="O2041">
        <v>24999</v>
      </c>
      <c r="P2041">
        <v>-3491</v>
      </c>
      <c r="Q2041" t="s">
        <v>49</v>
      </c>
      <c r="R2041" t="s">
        <v>51</v>
      </c>
      <c r="S2041" t="s">
        <v>55</v>
      </c>
      <c r="T2041">
        <v>2</v>
      </c>
    </row>
    <row r="2042" spans="1:20" x14ac:dyDescent="0.2">
      <c r="A2042" s="4">
        <f t="shared" si="31"/>
        <v>45828</v>
      </c>
      <c r="B2042" t="s">
        <v>22</v>
      </c>
      <c r="C2042" t="s">
        <v>27</v>
      </c>
      <c r="D2042" t="s">
        <v>30</v>
      </c>
      <c r="E2042" t="s">
        <v>34</v>
      </c>
      <c r="F2042" t="s">
        <v>40</v>
      </c>
      <c r="G2042">
        <v>23704</v>
      </c>
      <c r="H2042" t="s">
        <v>42</v>
      </c>
      <c r="I2042" t="s">
        <v>44</v>
      </c>
      <c r="J2042">
        <v>255938</v>
      </c>
      <c r="K2042">
        <v>3</v>
      </c>
      <c r="L2042">
        <v>753</v>
      </c>
      <c r="M2042">
        <v>15</v>
      </c>
      <c r="N2042">
        <v>21579</v>
      </c>
      <c r="O2042">
        <v>16974</v>
      </c>
      <c r="P2042">
        <v>7261</v>
      </c>
      <c r="Q2042" t="s">
        <v>47</v>
      </c>
      <c r="R2042" t="s">
        <v>50</v>
      </c>
      <c r="S2042" t="s">
        <v>54</v>
      </c>
      <c r="T2042">
        <v>4</v>
      </c>
    </row>
    <row r="2043" spans="1:20" x14ac:dyDescent="0.2">
      <c r="A2043" s="4">
        <f t="shared" si="31"/>
        <v>45828</v>
      </c>
      <c r="B2043" t="s">
        <v>20</v>
      </c>
      <c r="C2043" t="s">
        <v>24</v>
      </c>
      <c r="D2043" t="s">
        <v>28</v>
      </c>
      <c r="E2043" t="s">
        <v>34</v>
      </c>
      <c r="F2043" t="s">
        <v>38</v>
      </c>
      <c r="G2043">
        <v>68933</v>
      </c>
      <c r="H2043" t="s">
        <v>41</v>
      </c>
      <c r="I2043" t="s">
        <v>44</v>
      </c>
      <c r="J2043">
        <v>800009</v>
      </c>
      <c r="K2043">
        <v>2</v>
      </c>
      <c r="L2043">
        <v>4494</v>
      </c>
      <c r="M2043">
        <v>5</v>
      </c>
      <c r="N2043">
        <v>47458</v>
      </c>
      <c r="O2043">
        <v>11576</v>
      </c>
      <c r="P2043">
        <v>14894</v>
      </c>
      <c r="Q2043" t="s">
        <v>48</v>
      </c>
      <c r="R2043" t="s">
        <v>50</v>
      </c>
      <c r="S2043" t="s">
        <v>53</v>
      </c>
      <c r="T2043">
        <v>5</v>
      </c>
    </row>
    <row r="2044" spans="1:20" x14ac:dyDescent="0.2">
      <c r="A2044" s="4">
        <f t="shared" si="31"/>
        <v>45828</v>
      </c>
      <c r="B2044" t="s">
        <v>22</v>
      </c>
      <c r="C2044" t="s">
        <v>25</v>
      </c>
      <c r="D2044" t="s">
        <v>32</v>
      </c>
      <c r="E2044" t="s">
        <v>35</v>
      </c>
      <c r="F2044" t="s">
        <v>37</v>
      </c>
      <c r="G2044">
        <v>81101</v>
      </c>
      <c r="H2044" t="s">
        <v>42</v>
      </c>
      <c r="I2044" t="s">
        <v>44</v>
      </c>
      <c r="J2044">
        <v>502382</v>
      </c>
      <c r="K2044">
        <v>9</v>
      </c>
      <c r="L2044">
        <v>1334</v>
      </c>
      <c r="M2044">
        <v>15</v>
      </c>
      <c r="N2044">
        <v>33658</v>
      </c>
      <c r="O2044">
        <v>15690</v>
      </c>
      <c r="P2044">
        <v>11549</v>
      </c>
      <c r="Q2044" t="s">
        <v>47</v>
      </c>
      <c r="R2044" t="s">
        <v>50</v>
      </c>
      <c r="S2044" t="s">
        <v>56</v>
      </c>
      <c r="T2044">
        <v>5</v>
      </c>
    </row>
    <row r="2045" spans="1:20" x14ac:dyDescent="0.2">
      <c r="A2045" s="4">
        <f t="shared" si="31"/>
        <v>45828</v>
      </c>
      <c r="B2045" t="s">
        <v>20</v>
      </c>
      <c r="C2045" t="s">
        <v>27</v>
      </c>
      <c r="D2045" t="s">
        <v>29</v>
      </c>
      <c r="E2045" t="s">
        <v>36</v>
      </c>
      <c r="F2045" t="s">
        <v>37</v>
      </c>
      <c r="G2045">
        <v>53856</v>
      </c>
      <c r="H2045" t="s">
        <v>42</v>
      </c>
      <c r="I2045" t="s">
        <v>43</v>
      </c>
      <c r="J2045">
        <v>196279</v>
      </c>
      <c r="K2045">
        <v>8</v>
      </c>
      <c r="L2045">
        <v>1690</v>
      </c>
      <c r="M2045">
        <v>10</v>
      </c>
      <c r="N2045">
        <v>35578</v>
      </c>
      <c r="O2045">
        <v>17739</v>
      </c>
      <c r="P2045">
        <v>8367</v>
      </c>
      <c r="Q2045" t="s">
        <v>46</v>
      </c>
      <c r="R2045" t="s">
        <v>52</v>
      </c>
      <c r="S2045" t="s">
        <v>53</v>
      </c>
      <c r="T2045">
        <v>1</v>
      </c>
    </row>
    <row r="2046" spans="1:20" x14ac:dyDescent="0.2">
      <c r="A2046" s="4">
        <f t="shared" si="31"/>
        <v>45828</v>
      </c>
      <c r="B2046" t="s">
        <v>21</v>
      </c>
      <c r="C2046" t="s">
        <v>27</v>
      </c>
      <c r="D2046" t="s">
        <v>32</v>
      </c>
      <c r="E2046" t="s">
        <v>36</v>
      </c>
      <c r="F2046" t="s">
        <v>38</v>
      </c>
      <c r="G2046">
        <v>47256</v>
      </c>
      <c r="H2046" t="s">
        <v>41</v>
      </c>
      <c r="I2046" t="s">
        <v>44</v>
      </c>
      <c r="J2046">
        <v>313406</v>
      </c>
      <c r="K2046">
        <v>9</v>
      </c>
      <c r="L2046">
        <v>2203</v>
      </c>
      <c r="M2046">
        <v>15</v>
      </c>
      <c r="N2046">
        <v>11250</v>
      </c>
      <c r="O2046">
        <v>19306</v>
      </c>
      <c r="P2046">
        <v>-1474</v>
      </c>
      <c r="Q2046" t="s">
        <v>49</v>
      </c>
      <c r="R2046" t="s">
        <v>50</v>
      </c>
      <c r="S2046" t="s">
        <v>56</v>
      </c>
      <c r="T2046">
        <v>5</v>
      </c>
    </row>
    <row r="2047" spans="1:20" x14ac:dyDescent="0.2">
      <c r="A2047" s="4">
        <f t="shared" si="31"/>
        <v>45828</v>
      </c>
      <c r="B2047" t="s">
        <v>21</v>
      </c>
      <c r="C2047" t="s">
        <v>25</v>
      </c>
      <c r="D2047" t="s">
        <v>33</v>
      </c>
      <c r="E2047" t="s">
        <v>36</v>
      </c>
      <c r="F2047" t="s">
        <v>38</v>
      </c>
      <c r="G2047">
        <v>67352</v>
      </c>
      <c r="H2047" t="s">
        <v>41</v>
      </c>
      <c r="I2047" t="s">
        <v>43</v>
      </c>
      <c r="J2047">
        <v>371186</v>
      </c>
      <c r="K2047">
        <v>3</v>
      </c>
      <c r="L2047">
        <v>992</v>
      </c>
      <c r="M2047">
        <v>20</v>
      </c>
      <c r="N2047">
        <v>27836</v>
      </c>
      <c r="O2047">
        <v>5327</v>
      </c>
      <c r="P2047">
        <v>6633</v>
      </c>
      <c r="Q2047" t="s">
        <v>47</v>
      </c>
      <c r="R2047" t="s">
        <v>51</v>
      </c>
      <c r="S2047" t="s">
        <v>54</v>
      </c>
      <c r="T2047">
        <v>2</v>
      </c>
    </row>
    <row r="2048" spans="1:20" x14ac:dyDescent="0.2">
      <c r="A2048" s="4">
        <f t="shared" si="31"/>
        <v>45828</v>
      </c>
      <c r="B2048" t="s">
        <v>23</v>
      </c>
      <c r="C2048" t="s">
        <v>27</v>
      </c>
      <c r="D2048" t="s">
        <v>33</v>
      </c>
      <c r="E2048" t="s">
        <v>35</v>
      </c>
      <c r="F2048" t="s">
        <v>39</v>
      </c>
      <c r="G2048">
        <v>40615</v>
      </c>
      <c r="H2048" t="s">
        <v>41</v>
      </c>
      <c r="I2048" t="s">
        <v>43</v>
      </c>
      <c r="J2048">
        <v>615009</v>
      </c>
      <c r="K2048">
        <v>1</v>
      </c>
      <c r="L2048">
        <v>3909</v>
      </c>
      <c r="M2048">
        <v>10</v>
      </c>
      <c r="N2048">
        <v>32163</v>
      </c>
      <c r="O2048">
        <v>4338</v>
      </c>
      <c r="P2048">
        <v>-997</v>
      </c>
      <c r="Q2048" t="s">
        <v>47</v>
      </c>
      <c r="R2048" t="s">
        <v>50</v>
      </c>
      <c r="S2048" t="s">
        <v>55</v>
      </c>
      <c r="T2048">
        <v>2</v>
      </c>
    </row>
    <row r="2049" spans="1:20" x14ac:dyDescent="0.2">
      <c r="A2049" s="4">
        <f t="shared" si="31"/>
        <v>45828</v>
      </c>
      <c r="B2049" t="s">
        <v>20</v>
      </c>
      <c r="C2049" t="s">
        <v>25</v>
      </c>
      <c r="D2049" t="s">
        <v>32</v>
      </c>
      <c r="E2049" t="s">
        <v>36</v>
      </c>
      <c r="F2049" t="s">
        <v>37</v>
      </c>
      <c r="G2049">
        <v>11927</v>
      </c>
      <c r="H2049" t="s">
        <v>42</v>
      </c>
      <c r="I2049" t="s">
        <v>44</v>
      </c>
      <c r="J2049">
        <v>243041</v>
      </c>
      <c r="K2049">
        <v>1</v>
      </c>
      <c r="L2049">
        <v>4646</v>
      </c>
      <c r="M2049">
        <v>5</v>
      </c>
      <c r="N2049">
        <v>29122</v>
      </c>
      <c r="O2049">
        <v>1795</v>
      </c>
      <c r="P2049">
        <v>16898</v>
      </c>
      <c r="Q2049" t="s">
        <v>48</v>
      </c>
      <c r="R2049" t="s">
        <v>50</v>
      </c>
      <c r="S2049" t="s">
        <v>53</v>
      </c>
      <c r="T2049">
        <v>5</v>
      </c>
    </row>
    <row r="2050" spans="1:20" x14ac:dyDescent="0.2">
      <c r="A2050" s="4">
        <f t="shared" si="31"/>
        <v>45828</v>
      </c>
      <c r="B2050" t="s">
        <v>20</v>
      </c>
      <c r="C2050" t="s">
        <v>25</v>
      </c>
      <c r="D2050" t="s">
        <v>31</v>
      </c>
      <c r="E2050" t="s">
        <v>36</v>
      </c>
      <c r="F2050" t="s">
        <v>39</v>
      </c>
      <c r="G2050">
        <v>25512</v>
      </c>
      <c r="H2050" t="s">
        <v>41</v>
      </c>
      <c r="I2050" t="s">
        <v>44</v>
      </c>
      <c r="J2050">
        <v>807240</v>
      </c>
      <c r="K2050">
        <v>3</v>
      </c>
      <c r="L2050">
        <v>3627</v>
      </c>
      <c r="M2050">
        <v>5</v>
      </c>
      <c r="N2050">
        <v>12038</v>
      </c>
      <c r="O2050">
        <v>17573</v>
      </c>
      <c r="P2050">
        <v>-3586</v>
      </c>
      <c r="Q2050" t="s">
        <v>48</v>
      </c>
      <c r="R2050" t="s">
        <v>52</v>
      </c>
      <c r="S2050" t="s">
        <v>54</v>
      </c>
      <c r="T2050">
        <v>4</v>
      </c>
    </row>
    <row r="2051" spans="1:20" x14ac:dyDescent="0.2">
      <c r="A2051" s="4">
        <f t="shared" si="31"/>
        <v>45828</v>
      </c>
      <c r="B2051" t="s">
        <v>22</v>
      </c>
      <c r="C2051" t="s">
        <v>24</v>
      </c>
      <c r="D2051" t="s">
        <v>31</v>
      </c>
      <c r="E2051" t="s">
        <v>35</v>
      </c>
      <c r="F2051" t="s">
        <v>40</v>
      </c>
      <c r="G2051">
        <v>18301</v>
      </c>
      <c r="H2051" t="s">
        <v>42</v>
      </c>
      <c r="I2051" t="s">
        <v>43</v>
      </c>
      <c r="J2051">
        <v>172739</v>
      </c>
      <c r="K2051">
        <v>4</v>
      </c>
      <c r="L2051">
        <v>2620</v>
      </c>
      <c r="M2051">
        <v>15</v>
      </c>
      <c r="N2051">
        <v>6412</v>
      </c>
      <c r="O2051">
        <v>13335</v>
      </c>
      <c r="P2051">
        <v>4567</v>
      </c>
      <c r="Q2051" t="s">
        <v>49</v>
      </c>
      <c r="R2051" t="s">
        <v>52</v>
      </c>
      <c r="S2051" t="s">
        <v>54</v>
      </c>
      <c r="T2051">
        <v>1</v>
      </c>
    </row>
    <row r="2052" spans="1:20" x14ac:dyDescent="0.2">
      <c r="A2052" s="4">
        <f t="shared" si="31"/>
        <v>45828</v>
      </c>
      <c r="B2052" t="s">
        <v>23</v>
      </c>
      <c r="C2052" t="s">
        <v>26</v>
      </c>
      <c r="D2052" t="s">
        <v>30</v>
      </c>
      <c r="E2052" t="s">
        <v>36</v>
      </c>
      <c r="F2052" t="s">
        <v>39</v>
      </c>
      <c r="G2052">
        <v>96849</v>
      </c>
      <c r="H2052" t="s">
        <v>41</v>
      </c>
      <c r="I2052" t="s">
        <v>43</v>
      </c>
      <c r="J2052">
        <v>425732</v>
      </c>
      <c r="K2052">
        <v>2</v>
      </c>
      <c r="L2052">
        <v>4365</v>
      </c>
      <c r="M2052">
        <v>15</v>
      </c>
      <c r="N2052">
        <v>6398</v>
      </c>
      <c r="O2052">
        <v>24835</v>
      </c>
      <c r="P2052">
        <v>14537</v>
      </c>
      <c r="Q2052" t="s">
        <v>47</v>
      </c>
      <c r="R2052" t="s">
        <v>51</v>
      </c>
      <c r="S2052" t="s">
        <v>54</v>
      </c>
      <c r="T2052">
        <v>4</v>
      </c>
    </row>
    <row r="2053" spans="1:20" x14ac:dyDescent="0.2">
      <c r="A2053" s="4">
        <f t="shared" si="31"/>
        <v>45828</v>
      </c>
      <c r="B2053" t="s">
        <v>20</v>
      </c>
      <c r="C2053" t="s">
        <v>25</v>
      </c>
      <c r="D2053" t="s">
        <v>33</v>
      </c>
      <c r="E2053" t="s">
        <v>36</v>
      </c>
      <c r="F2053" t="s">
        <v>38</v>
      </c>
      <c r="G2053">
        <v>83993</v>
      </c>
      <c r="H2053" t="s">
        <v>42</v>
      </c>
      <c r="I2053" t="s">
        <v>43</v>
      </c>
      <c r="J2053">
        <v>497857</v>
      </c>
      <c r="K2053">
        <v>8</v>
      </c>
      <c r="L2053">
        <v>551</v>
      </c>
      <c r="M2053">
        <v>15</v>
      </c>
      <c r="N2053">
        <v>44085</v>
      </c>
      <c r="O2053">
        <v>10005</v>
      </c>
      <c r="P2053">
        <v>6251</v>
      </c>
      <c r="Q2053" t="s">
        <v>49</v>
      </c>
      <c r="R2053" t="s">
        <v>51</v>
      </c>
      <c r="S2053" t="s">
        <v>56</v>
      </c>
      <c r="T2053">
        <v>5</v>
      </c>
    </row>
    <row r="2054" spans="1:20" x14ac:dyDescent="0.2">
      <c r="A2054" s="4">
        <f t="shared" si="31"/>
        <v>45829</v>
      </c>
      <c r="B2054" t="s">
        <v>23</v>
      </c>
      <c r="C2054" t="s">
        <v>24</v>
      </c>
      <c r="D2054" t="s">
        <v>30</v>
      </c>
      <c r="E2054" t="s">
        <v>36</v>
      </c>
      <c r="F2054" t="s">
        <v>38</v>
      </c>
      <c r="G2054">
        <v>81028</v>
      </c>
      <c r="H2054" t="s">
        <v>41</v>
      </c>
      <c r="I2054" t="s">
        <v>43</v>
      </c>
      <c r="J2054">
        <v>652824</v>
      </c>
      <c r="K2054">
        <v>3</v>
      </c>
      <c r="L2054">
        <v>761</v>
      </c>
      <c r="M2054">
        <v>20</v>
      </c>
      <c r="N2054">
        <v>30236</v>
      </c>
      <c r="O2054">
        <v>15271</v>
      </c>
      <c r="P2054">
        <v>1689</v>
      </c>
      <c r="Q2054" t="s">
        <v>48</v>
      </c>
      <c r="R2054" t="s">
        <v>52</v>
      </c>
      <c r="S2054" t="s">
        <v>56</v>
      </c>
      <c r="T2054">
        <v>2</v>
      </c>
    </row>
    <row r="2055" spans="1:20" x14ac:dyDescent="0.2">
      <c r="A2055" s="4">
        <f t="shared" si="31"/>
        <v>45829</v>
      </c>
      <c r="B2055" t="s">
        <v>21</v>
      </c>
      <c r="C2055" t="s">
        <v>26</v>
      </c>
      <c r="D2055" t="s">
        <v>33</v>
      </c>
      <c r="E2055" t="s">
        <v>35</v>
      </c>
      <c r="F2055" t="s">
        <v>38</v>
      </c>
      <c r="G2055">
        <v>78759</v>
      </c>
      <c r="H2055" t="s">
        <v>42</v>
      </c>
      <c r="I2055" t="s">
        <v>44</v>
      </c>
      <c r="J2055">
        <v>376690</v>
      </c>
      <c r="K2055">
        <v>4</v>
      </c>
      <c r="L2055">
        <v>3502</v>
      </c>
      <c r="M2055">
        <v>5</v>
      </c>
      <c r="N2055">
        <v>2657</v>
      </c>
      <c r="O2055">
        <v>11294</v>
      </c>
      <c r="P2055">
        <v>3254</v>
      </c>
      <c r="Q2055" t="s">
        <v>49</v>
      </c>
      <c r="R2055" t="s">
        <v>50</v>
      </c>
      <c r="S2055" t="s">
        <v>56</v>
      </c>
      <c r="T2055">
        <v>3</v>
      </c>
    </row>
    <row r="2056" spans="1:20" x14ac:dyDescent="0.2">
      <c r="A2056" s="4">
        <f t="shared" si="31"/>
        <v>45829</v>
      </c>
      <c r="B2056" t="s">
        <v>20</v>
      </c>
      <c r="C2056" t="s">
        <v>27</v>
      </c>
      <c r="D2056" t="s">
        <v>32</v>
      </c>
      <c r="E2056" t="s">
        <v>35</v>
      </c>
      <c r="F2056" t="s">
        <v>38</v>
      </c>
      <c r="G2056">
        <v>98047</v>
      </c>
      <c r="H2056" t="s">
        <v>41</v>
      </c>
      <c r="I2056" t="s">
        <v>43</v>
      </c>
      <c r="J2056">
        <v>461039</v>
      </c>
      <c r="K2056">
        <v>6</v>
      </c>
      <c r="L2056">
        <v>2408</v>
      </c>
      <c r="M2056">
        <v>10</v>
      </c>
      <c r="N2056">
        <v>34820</v>
      </c>
      <c r="O2056">
        <v>12602</v>
      </c>
      <c r="P2056">
        <v>-2251</v>
      </c>
      <c r="Q2056" t="s">
        <v>46</v>
      </c>
      <c r="R2056" t="s">
        <v>52</v>
      </c>
      <c r="S2056" t="s">
        <v>55</v>
      </c>
      <c r="T2056">
        <v>1</v>
      </c>
    </row>
    <row r="2057" spans="1:20" x14ac:dyDescent="0.2">
      <c r="A2057" s="4">
        <f t="shared" si="31"/>
        <v>45829</v>
      </c>
      <c r="B2057" t="s">
        <v>20</v>
      </c>
      <c r="C2057" t="s">
        <v>26</v>
      </c>
      <c r="D2057" t="s">
        <v>31</v>
      </c>
      <c r="E2057" t="s">
        <v>36</v>
      </c>
      <c r="F2057" t="s">
        <v>39</v>
      </c>
      <c r="G2057">
        <v>96991</v>
      </c>
      <c r="H2057" t="s">
        <v>41</v>
      </c>
      <c r="I2057" t="s">
        <v>43</v>
      </c>
      <c r="J2057">
        <v>592269</v>
      </c>
      <c r="K2057">
        <v>6</v>
      </c>
      <c r="L2057">
        <v>4146</v>
      </c>
      <c r="M2057">
        <v>10</v>
      </c>
      <c r="N2057">
        <v>47400</v>
      </c>
      <c r="O2057">
        <v>19550</v>
      </c>
      <c r="P2057">
        <v>15358</v>
      </c>
      <c r="Q2057" t="s">
        <v>49</v>
      </c>
      <c r="R2057" t="s">
        <v>52</v>
      </c>
      <c r="S2057" t="s">
        <v>54</v>
      </c>
      <c r="T2057">
        <v>4</v>
      </c>
    </row>
    <row r="2058" spans="1:20" x14ac:dyDescent="0.2">
      <c r="A2058" s="4">
        <f t="shared" si="31"/>
        <v>45829</v>
      </c>
      <c r="B2058" t="s">
        <v>23</v>
      </c>
      <c r="C2058" t="s">
        <v>25</v>
      </c>
      <c r="D2058" t="s">
        <v>31</v>
      </c>
      <c r="E2058" t="s">
        <v>36</v>
      </c>
      <c r="F2058" t="s">
        <v>39</v>
      </c>
      <c r="G2058">
        <v>73058</v>
      </c>
      <c r="H2058" t="s">
        <v>41</v>
      </c>
      <c r="I2058" t="s">
        <v>43</v>
      </c>
      <c r="J2058">
        <v>462667</v>
      </c>
      <c r="K2058">
        <v>2</v>
      </c>
      <c r="L2058">
        <v>2877</v>
      </c>
      <c r="M2058">
        <v>5</v>
      </c>
      <c r="N2058">
        <v>19492</v>
      </c>
      <c r="O2058">
        <v>16361</v>
      </c>
      <c r="P2058">
        <v>7842</v>
      </c>
      <c r="Q2058" t="s">
        <v>46</v>
      </c>
      <c r="R2058" t="s">
        <v>52</v>
      </c>
      <c r="S2058" t="s">
        <v>56</v>
      </c>
      <c r="T2058">
        <v>2</v>
      </c>
    </row>
    <row r="2059" spans="1:20" x14ac:dyDescent="0.2">
      <c r="A2059" s="4">
        <f t="shared" si="31"/>
        <v>45829</v>
      </c>
      <c r="B2059" t="s">
        <v>20</v>
      </c>
      <c r="C2059" t="s">
        <v>25</v>
      </c>
      <c r="D2059" t="s">
        <v>32</v>
      </c>
      <c r="E2059" t="s">
        <v>35</v>
      </c>
      <c r="F2059" t="s">
        <v>39</v>
      </c>
      <c r="G2059">
        <v>74926</v>
      </c>
      <c r="H2059" t="s">
        <v>42</v>
      </c>
      <c r="I2059" t="s">
        <v>43</v>
      </c>
      <c r="J2059">
        <v>895461</v>
      </c>
      <c r="K2059">
        <v>6</v>
      </c>
      <c r="L2059">
        <v>3894</v>
      </c>
      <c r="M2059">
        <v>15</v>
      </c>
      <c r="N2059">
        <v>35754</v>
      </c>
      <c r="O2059">
        <v>15559</v>
      </c>
      <c r="P2059">
        <v>-1143</v>
      </c>
      <c r="Q2059" t="s">
        <v>49</v>
      </c>
      <c r="R2059" t="s">
        <v>51</v>
      </c>
      <c r="S2059" t="s">
        <v>53</v>
      </c>
      <c r="T2059">
        <v>4</v>
      </c>
    </row>
    <row r="2060" spans="1:20" x14ac:dyDescent="0.2">
      <c r="A2060" s="4">
        <f t="shared" si="31"/>
        <v>45829</v>
      </c>
      <c r="B2060" t="s">
        <v>23</v>
      </c>
      <c r="C2060" t="s">
        <v>25</v>
      </c>
      <c r="D2060" t="s">
        <v>30</v>
      </c>
      <c r="E2060" t="s">
        <v>36</v>
      </c>
      <c r="F2060" t="s">
        <v>38</v>
      </c>
      <c r="G2060">
        <v>33434</v>
      </c>
      <c r="H2060" t="s">
        <v>42</v>
      </c>
      <c r="I2060" t="s">
        <v>43</v>
      </c>
      <c r="J2060">
        <v>802905</v>
      </c>
      <c r="K2060">
        <v>4</v>
      </c>
      <c r="L2060">
        <v>4836</v>
      </c>
      <c r="M2060">
        <v>0</v>
      </c>
      <c r="N2060">
        <v>24410</v>
      </c>
      <c r="O2060">
        <v>11442</v>
      </c>
      <c r="P2060">
        <v>5387</v>
      </c>
      <c r="Q2060" t="s">
        <v>49</v>
      </c>
      <c r="R2060" t="s">
        <v>51</v>
      </c>
      <c r="S2060" t="s">
        <v>55</v>
      </c>
      <c r="T2060">
        <v>5</v>
      </c>
    </row>
    <row r="2061" spans="1:20" x14ac:dyDescent="0.2">
      <c r="A2061" s="4">
        <f t="shared" si="31"/>
        <v>45829</v>
      </c>
      <c r="B2061" t="s">
        <v>20</v>
      </c>
      <c r="C2061" t="s">
        <v>25</v>
      </c>
      <c r="D2061" t="s">
        <v>30</v>
      </c>
      <c r="E2061" t="s">
        <v>35</v>
      </c>
      <c r="F2061" t="s">
        <v>38</v>
      </c>
      <c r="G2061">
        <v>40341</v>
      </c>
      <c r="H2061" t="s">
        <v>41</v>
      </c>
      <c r="I2061" t="s">
        <v>45</v>
      </c>
      <c r="J2061">
        <v>341049</v>
      </c>
      <c r="K2061">
        <v>5</v>
      </c>
      <c r="L2061">
        <v>2125</v>
      </c>
      <c r="M2061">
        <v>15</v>
      </c>
      <c r="N2061">
        <v>10402</v>
      </c>
      <c r="O2061">
        <v>27255</v>
      </c>
      <c r="P2061">
        <v>4734</v>
      </c>
      <c r="Q2061" t="s">
        <v>46</v>
      </c>
      <c r="R2061" t="s">
        <v>51</v>
      </c>
      <c r="S2061" t="s">
        <v>53</v>
      </c>
      <c r="T2061">
        <v>4</v>
      </c>
    </row>
    <row r="2062" spans="1:20" x14ac:dyDescent="0.2">
      <c r="A2062" s="4">
        <f t="shared" si="31"/>
        <v>45829</v>
      </c>
      <c r="B2062" t="s">
        <v>22</v>
      </c>
      <c r="C2062" t="s">
        <v>25</v>
      </c>
      <c r="D2062" t="s">
        <v>28</v>
      </c>
      <c r="E2062" t="s">
        <v>36</v>
      </c>
      <c r="F2062" t="s">
        <v>37</v>
      </c>
      <c r="G2062">
        <v>25007</v>
      </c>
      <c r="H2062" t="s">
        <v>42</v>
      </c>
      <c r="I2062" t="s">
        <v>45</v>
      </c>
      <c r="J2062">
        <v>993461</v>
      </c>
      <c r="K2062">
        <v>7</v>
      </c>
      <c r="L2062">
        <v>1728</v>
      </c>
      <c r="M2062">
        <v>5</v>
      </c>
      <c r="N2062">
        <v>35543</v>
      </c>
      <c r="O2062">
        <v>3058</v>
      </c>
      <c r="P2062">
        <v>-597</v>
      </c>
      <c r="Q2062" t="s">
        <v>48</v>
      </c>
      <c r="R2062" t="s">
        <v>51</v>
      </c>
      <c r="S2062" t="s">
        <v>56</v>
      </c>
      <c r="T2062">
        <v>1</v>
      </c>
    </row>
    <row r="2063" spans="1:20" x14ac:dyDescent="0.2">
      <c r="A2063" s="4">
        <f t="shared" ref="A2063:A2126" si="32">A2051+1</f>
        <v>45829</v>
      </c>
      <c r="B2063" t="s">
        <v>23</v>
      </c>
      <c r="C2063" t="s">
        <v>24</v>
      </c>
      <c r="D2063" t="s">
        <v>33</v>
      </c>
      <c r="E2063" t="s">
        <v>35</v>
      </c>
      <c r="F2063" t="s">
        <v>37</v>
      </c>
      <c r="G2063">
        <v>36799</v>
      </c>
      <c r="H2063" t="s">
        <v>41</v>
      </c>
      <c r="I2063" t="s">
        <v>45</v>
      </c>
      <c r="J2063">
        <v>481292</v>
      </c>
      <c r="K2063">
        <v>7</v>
      </c>
      <c r="L2063">
        <v>4886</v>
      </c>
      <c r="M2063">
        <v>20</v>
      </c>
      <c r="N2063">
        <v>11106</v>
      </c>
      <c r="O2063">
        <v>29930</v>
      </c>
      <c r="P2063">
        <v>2672</v>
      </c>
      <c r="Q2063" t="s">
        <v>49</v>
      </c>
      <c r="R2063" t="s">
        <v>50</v>
      </c>
      <c r="S2063" t="s">
        <v>54</v>
      </c>
      <c r="T2063">
        <v>3</v>
      </c>
    </row>
    <row r="2064" spans="1:20" x14ac:dyDescent="0.2">
      <c r="A2064" s="4">
        <f t="shared" si="32"/>
        <v>45829</v>
      </c>
      <c r="B2064" t="s">
        <v>20</v>
      </c>
      <c r="C2064" t="s">
        <v>25</v>
      </c>
      <c r="D2064" t="s">
        <v>30</v>
      </c>
      <c r="E2064" t="s">
        <v>34</v>
      </c>
      <c r="F2064" t="s">
        <v>38</v>
      </c>
      <c r="G2064">
        <v>65820</v>
      </c>
      <c r="H2064" t="s">
        <v>42</v>
      </c>
      <c r="I2064" t="s">
        <v>44</v>
      </c>
      <c r="J2064">
        <v>374798</v>
      </c>
      <c r="K2064">
        <v>6</v>
      </c>
      <c r="L2064">
        <v>1889</v>
      </c>
      <c r="M2064">
        <v>15</v>
      </c>
      <c r="N2064">
        <v>47238</v>
      </c>
      <c r="O2064">
        <v>7070</v>
      </c>
      <c r="P2064">
        <v>13212</v>
      </c>
      <c r="Q2064" t="s">
        <v>48</v>
      </c>
      <c r="R2064" t="s">
        <v>51</v>
      </c>
      <c r="S2064" t="s">
        <v>56</v>
      </c>
      <c r="T2064">
        <v>3</v>
      </c>
    </row>
    <row r="2065" spans="1:20" x14ac:dyDescent="0.2">
      <c r="A2065" s="4">
        <f t="shared" si="32"/>
        <v>45829</v>
      </c>
      <c r="B2065" t="s">
        <v>21</v>
      </c>
      <c r="C2065" t="s">
        <v>24</v>
      </c>
      <c r="D2065" t="s">
        <v>32</v>
      </c>
      <c r="E2065" t="s">
        <v>34</v>
      </c>
      <c r="F2065" t="s">
        <v>37</v>
      </c>
      <c r="G2065">
        <v>25674</v>
      </c>
      <c r="H2065" t="s">
        <v>41</v>
      </c>
      <c r="I2065" t="s">
        <v>43</v>
      </c>
      <c r="J2065">
        <v>680951</v>
      </c>
      <c r="K2065">
        <v>6</v>
      </c>
      <c r="L2065">
        <v>1987</v>
      </c>
      <c r="M2065">
        <v>10</v>
      </c>
      <c r="N2065">
        <v>25823</v>
      </c>
      <c r="O2065">
        <v>21777</v>
      </c>
      <c r="P2065">
        <v>19673</v>
      </c>
      <c r="Q2065" t="s">
        <v>47</v>
      </c>
      <c r="R2065" t="s">
        <v>51</v>
      </c>
      <c r="S2065" t="s">
        <v>53</v>
      </c>
      <c r="T2065">
        <v>5</v>
      </c>
    </row>
    <row r="2066" spans="1:20" x14ac:dyDescent="0.2">
      <c r="A2066" s="4">
        <f t="shared" si="32"/>
        <v>45830</v>
      </c>
      <c r="B2066" t="s">
        <v>20</v>
      </c>
      <c r="C2066" t="s">
        <v>27</v>
      </c>
      <c r="D2066" t="s">
        <v>30</v>
      </c>
      <c r="E2066" t="s">
        <v>35</v>
      </c>
      <c r="F2066" t="s">
        <v>40</v>
      </c>
      <c r="G2066">
        <v>25426</v>
      </c>
      <c r="H2066" t="s">
        <v>42</v>
      </c>
      <c r="I2066" t="s">
        <v>44</v>
      </c>
      <c r="J2066">
        <v>290759</v>
      </c>
      <c r="K2066">
        <v>6</v>
      </c>
      <c r="L2066">
        <v>1416</v>
      </c>
      <c r="M2066">
        <v>20</v>
      </c>
      <c r="N2066">
        <v>35273</v>
      </c>
      <c r="O2066">
        <v>16004</v>
      </c>
      <c r="P2066">
        <v>4517</v>
      </c>
      <c r="Q2066" t="s">
        <v>48</v>
      </c>
      <c r="R2066" t="s">
        <v>50</v>
      </c>
      <c r="S2066" t="s">
        <v>53</v>
      </c>
      <c r="T2066">
        <v>1</v>
      </c>
    </row>
    <row r="2067" spans="1:20" x14ac:dyDescent="0.2">
      <c r="A2067" s="4">
        <f t="shared" si="32"/>
        <v>45830</v>
      </c>
      <c r="B2067" t="s">
        <v>21</v>
      </c>
      <c r="C2067" t="s">
        <v>25</v>
      </c>
      <c r="D2067" t="s">
        <v>31</v>
      </c>
      <c r="E2067" t="s">
        <v>34</v>
      </c>
      <c r="F2067" t="s">
        <v>40</v>
      </c>
      <c r="G2067">
        <v>82631</v>
      </c>
      <c r="H2067" t="s">
        <v>42</v>
      </c>
      <c r="I2067" t="s">
        <v>43</v>
      </c>
      <c r="J2067">
        <v>762868</v>
      </c>
      <c r="K2067">
        <v>4</v>
      </c>
      <c r="L2067">
        <v>2641</v>
      </c>
      <c r="M2067">
        <v>5</v>
      </c>
      <c r="N2067">
        <v>38066</v>
      </c>
      <c r="O2067">
        <v>26796</v>
      </c>
      <c r="P2067">
        <v>3038</v>
      </c>
      <c r="Q2067" t="s">
        <v>47</v>
      </c>
      <c r="R2067" t="s">
        <v>50</v>
      </c>
      <c r="S2067" t="s">
        <v>55</v>
      </c>
      <c r="T2067">
        <v>3</v>
      </c>
    </row>
    <row r="2068" spans="1:20" x14ac:dyDescent="0.2">
      <c r="A2068" s="4">
        <f t="shared" si="32"/>
        <v>45830</v>
      </c>
      <c r="B2068" t="s">
        <v>21</v>
      </c>
      <c r="C2068" t="s">
        <v>25</v>
      </c>
      <c r="D2068" t="s">
        <v>33</v>
      </c>
      <c r="E2068" t="s">
        <v>36</v>
      </c>
      <c r="F2068" t="s">
        <v>38</v>
      </c>
      <c r="G2068">
        <v>54791</v>
      </c>
      <c r="H2068" t="s">
        <v>42</v>
      </c>
      <c r="I2068" t="s">
        <v>45</v>
      </c>
      <c r="J2068">
        <v>872701</v>
      </c>
      <c r="K2068">
        <v>3</v>
      </c>
      <c r="L2068">
        <v>1210</v>
      </c>
      <c r="M2068">
        <v>0</v>
      </c>
      <c r="N2068">
        <v>28433</v>
      </c>
      <c r="O2068">
        <v>10819</v>
      </c>
      <c r="P2068">
        <v>-1545</v>
      </c>
      <c r="Q2068" t="s">
        <v>48</v>
      </c>
      <c r="R2068" t="s">
        <v>52</v>
      </c>
      <c r="S2068" t="s">
        <v>56</v>
      </c>
      <c r="T2068">
        <v>2</v>
      </c>
    </row>
    <row r="2069" spans="1:20" x14ac:dyDescent="0.2">
      <c r="A2069" s="4">
        <f t="shared" si="32"/>
        <v>45830</v>
      </c>
      <c r="B2069" t="s">
        <v>22</v>
      </c>
      <c r="C2069" t="s">
        <v>26</v>
      </c>
      <c r="D2069" t="s">
        <v>29</v>
      </c>
      <c r="E2069" t="s">
        <v>35</v>
      </c>
      <c r="F2069" t="s">
        <v>39</v>
      </c>
      <c r="G2069">
        <v>99640</v>
      </c>
      <c r="H2069" t="s">
        <v>42</v>
      </c>
      <c r="I2069" t="s">
        <v>43</v>
      </c>
      <c r="J2069">
        <v>278931</v>
      </c>
      <c r="K2069">
        <v>1</v>
      </c>
      <c r="L2069">
        <v>2386</v>
      </c>
      <c r="M2069">
        <v>15</v>
      </c>
      <c r="N2069">
        <v>32731</v>
      </c>
      <c r="O2069">
        <v>3380</v>
      </c>
      <c r="P2069">
        <v>6367</v>
      </c>
      <c r="Q2069" t="s">
        <v>48</v>
      </c>
      <c r="R2069" t="s">
        <v>50</v>
      </c>
      <c r="S2069" t="s">
        <v>54</v>
      </c>
      <c r="T2069">
        <v>4</v>
      </c>
    </row>
    <row r="2070" spans="1:20" x14ac:dyDescent="0.2">
      <c r="A2070" s="4">
        <f t="shared" si="32"/>
        <v>45830</v>
      </c>
      <c r="B2070" t="s">
        <v>23</v>
      </c>
      <c r="C2070" t="s">
        <v>27</v>
      </c>
      <c r="D2070" t="s">
        <v>28</v>
      </c>
      <c r="E2070" t="s">
        <v>35</v>
      </c>
      <c r="F2070" t="s">
        <v>40</v>
      </c>
      <c r="G2070">
        <v>13255</v>
      </c>
      <c r="H2070" t="s">
        <v>42</v>
      </c>
      <c r="I2070" t="s">
        <v>44</v>
      </c>
      <c r="J2070">
        <v>331946</v>
      </c>
      <c r="K2070">
        <v>3</v>
      </c>
      <c r="L2070">
        <v>2716</v>
      </c>
      <c r="M2070">
        <v>20</v>
      </c>
      <c r="N2070">
        <v>22572</v>
      </c>
      <c r="O2070">
        <v>26975</v>
      </c>
      <c r="P2070">
        <v>9070</v>
      </c>
      <c r="Q2070" t="s">
        <v>47</v>
      </c>
      <c r="R2070" t="s">
        <v>50</v>
      </c>
      <c r="S2070" t="s">
        <v>55</v>
      </c>
      <c r="T2070">
        <v>5</v>
      </c>
    </row>
    <row r="2071" spans="1:20" x14ac:dyDescent="0.2">
      <c r="A2071" s="4">
        <f t="shared" si="32"/>
        <v>45830</v>
      </c>
      <c r="B2071" t="s">
        <v>20</v>
      </c>
      <c r="C2071" t="s">
        <v>25</v>
      </c>
      <c r="D2071" t="s">
        <v>33</v>
      </c>
      <c r="E2071" t="s">
        <v>36</v>
      </c>
      <c r="F2071" t="s">
        <v>40</v>
      </c>
      <c r="G2071">
        <v>43826</v>
      </c>
      <c r="H2071" t="s">
        <v>41</v>
      </c>
      <c r="I2071" t="s">
        <v>44</v>
      </c>
      <c r="J2071">
        <v>646420</v>
      </c>
      <c r="K2071">
        <v>3</v>
      </c>
      <c r="L2071">
        <v>1820</v>
      </c>
      <c r="M2071">
        <v>20</v>
      </c>
      <c r="N2071">
        <v>45197</v>
      </c>
      <c r="O2071">
        <v>9325</v>
      </c>
      <c r="P2071">
        <v>18887</v>
      </c>
      <c r="Q2071" t="s">
        <v>46</v>
      </c>
      <c r="R2071" t="s">
        <v>51</v>
      </c>
      <c r="S2071" t="s">
        <v>56</v>
      </c>
      <c r="T2071">
        <v>2</v>
      </c>
    </row>
    <row r="2072" spans="1:20" x14ac:dyDescent="0.2">
      <c r="A2072" s="4">
        <f t="shared" si="32"/>
        <v>45830</v>
      </c>
      <c r="B2072" t="s">
        <v>22</v>
      </c>
      <c r="C2072" t="s">
        <v>25</v>
      </c>
      <c r="D2072" t="s">
        <v>31</v>
      </c>
      <c r="E2072" t="s">
        <v>36</v>
      </c>
      <c r="F2072" t="s">
        <v>39</v>
      </c>
      <c r="G2072">
        <v>98568</v>
      </c>
      <c r="H2072" t="s">
        <v>42</v>
      </c>
      <c r="I2072" t="s">
        <v>43</v>
      </c>
      <c r="J2072">
        <v>427944</v>
      </c>
      <c r="K2072">
        <v>9</v>
      </c>
      <c r="L2072">
        <v>3063</v>
      </c>
      <c r="M2072">
        <v>10</v>
      </c>
      <c r="N2072">
        <v>13105</v>
      </c>
      <c r="O2072">
        <v>6051</v>
      </c>
      <c r="P2072">
        <v>14021</v>
      </c>
      <c r="Q2072" t="s">
        <v>48</v>
      </c>
      <c r="R2072" t="s">
        <v>51</v>
      </c>
      <c r="S2072" t="s">
        <v>54</v>
      </c>
      <c r="T2072">
        <v>5</v>
      </c>
    </row>
    <row r="2073" spans="1:20" x14ac:dyDescent="0.2">
      <c r="A2073" s="4">
        <f t="shared" si="32"/>
        <v>45830</v>
      </c>
      <c r="B2073" t="s">
        <v>20</v>
      </c>
      <c r="C2073" t="s">
        <v>27</v>
      </c>
      <c r="D2073" t="s">
        <v>31</v>
      </c>
      <c r="E2073" t="s">
        <v>35</v>
      </c>
      <c r="F2073" t="s">
        <v>37</v>
      </c>
      <c r="G2073">
        <v>14944</v>
      </c>
      <c r="H2073" t="s">
        <v>42</v>
      </c>
      <c r="I2073" t="s">
        <v>44</v>
      </c>
      <c r="J2073">
        <v>611499</v>
      </c>
      <c r="K2073">
        <v>3</v>
      </c>
      <c r="L2073">
        <v>4945</v>
      </c>
      <c r="M2073">
        <v>15</v>
      </c>
      <c r="N2073">
        <v>21385</v>
      </c>
      <c r="O2073">
        <v>11355</v>
      </c>
      <c r="P2073">
        <v>-2976</v>
      </c>
      <c r="Q2073" t="s">
        <v>47</v>
      </c>
      <c r="R2073" t="s">
        <v>51</v>
      </c>
      <c r="S2073" t="s">
        <v>53</v>
      </c>
      <c r="T2073">
        <v>1</v>
      </c>
    </row>
    <row r="2074" spans="1:20" x14ac:dyDescent="0.2">
      <c r="A2074" s="4">
        <f t="shared" si="32"/>
        <v>45830</v>
      </c>
      <c r="B2074" t="s">
        <v>21</v>
      </c>
      <c r="C2074" t="s">
        <v>24</v>
      </c>
      <c r="D2074" t="s">
        <v>31</v>
      </c>
      <c r="E2074" t="s">
        <v>36</v>
      </c>
      <c r="F2074" t="s">
        <v>39</v>
      </c>
      <c r="G2074">
        <v>47826</v>
      </c>
      <c r="H2074" t="s">
        <v>42</v>
      </c>
      <c r="I2074" t="s">
        <v>45</v>
      </c>
      <c r="J2074">
        <v>509241</v>
      </c>
      <c r="K2074">
        <v>8</v>
      </c>
      <c r="L2074">
        <v>3126</v>
      </c>
      <c r="M2074">
        <v>0</v>
      </c>
      <c r="N2074">
        <v>33741</v>
      </c>
      <c r="O2074">
        <v>20093</v>
      </c>
      <c r="P2074">
        <v>16535</v>
      </c>
      <c r="Q2074" t="s">
        <v>48</v>
      </c>
      <c r="R2074" t="s">
        <v>51</v>
      </c>
      <c r="S2074" t="s">
        <v>54</v>
      </c>
      <c r="T2074">
        <v>5</v>
      </c>
    </row>
    <row r="2075" spans="1:20" x14ac:dyDescent="0.2">
      <c r="A2075" s="4">
        <f t="shared" si="32"/>
        <v>45830</v>
      </c>
      <c r="B2075" t="s">
        <v>23</v>
      </c>
      <c r="C2075" t="s">
        <v>25</v>
      </c>
      <c r="D2075" t="s">
        <v>31</v>
      </c>
      <c r="E2075" t="s">
        <v>35</v>
      </c>
      <c r="F2075" t="s">
        <v>37</v>
      </c>
      <c r="G2075">
        <v>40497</v>
      </c>
      <c r="H2075" t="s">
        <v>42</v>
      </c>
      <c r="I2075" t="s">
        <v>43</v>
      </c>
      <c r="J2075">
        <v>998085</v>
      </c>
      <c r="K2075">
        <v>8</v>
      </c>
      <c r="L2075">
        <v>900</v>
      </c>
      <c r="M2075">
        <v>20</v>
      </c>
      <c r="N2075">
        <v>3951</v>
      </c>
      <c r="O2075">
        <v>2279</v>
      </c>
      <c r="P2075">
        <v>-2019</v>
      </c>
      <c r="Q2075" t="s">
        <v>48</v>
      </c>
      <c r="R2075" t="s">
        <v>50</v>
      </c>
      <c r="S2075" t="s">
        <v>55</v>
      </c>
      <c r="T2075">
        <v>3</v>
      </c>
    </row>
    <row r="2076" spans="1:20" x14ac:dyDescent="0.2">
      <c r="A2076" s="4">
        <f t="shared" si="32"/>
        <v>45830</v>
      </c>
      <c r="B2076" t="s">
        <v>20</v>
      </c>
      <c r="C2076" t="s">
        <v>26</v>
      </c>
      <c r="D2076" t="s">
        <v>32</v>
      </c>
      <c r="E2076" t="s">
        <v>36</v>
      </c>
      <c r="F2076" t="s">
        <v>37</v>
      </c>
      <c r="G2076">
        <v>37723</v>
      </c>
      <c r="H2076" t="s">
        <v>41</v>
      </c>
      <c r="I2076" t="s">
        <v>45</v>
      </c>
      <c r="J2076">
        <v>741010</v>
      </c>
      <c r="K2076">
        <v>3</v>
      </c>
      <c r="L2076">
        <v>1250</v>
      </c>
      <c r="M2076">
        <v>10</v>
      </c>
      <c r="N2076">
        <v>4370</v>
      </c>
      <c r="O2076">
        <v>17936</v>
      </c>
      <c r="P2076">
        <v>-3695</v>
      </c>
      <c r="Q2076" t="s">
        <v>48</v>
      </c>
      <c r="R2076" t="s">
        <v>51</v>
      </c>
      <c r="S2076" t="s">
        <v>56</v>
      </c>
      <c r="T2076">
        <v>1</v>
      </c>
    </row>
    <row r="2077" spans="1:20" x14ac:dyDescent="0.2">
      <c r="A2077" s="4">
        <f t="shared" si="32"/>
        <v>45830</v>
      </c>
      <c r="B2077" t="s">
        <v>20</v>
      </c>
      <c r="C2077" t="s">
        <v>25</v>
      </c>
      <c r="D2077" t="s">
        <v>28</v>
      </c>
      <c r="E2077" t="s">
        <v>35</v>
      </c>
      <c r="F2077" t="s">
        <v>39</v>
      </c>
      <c r="G2077">
        <v>45287</v>
      </c>
      <c r="H2077" t="s">
        <v>42</v>
      </c>
      <c r="I2077" t="s">
        <v>45</v>
      </c>
      <c r="J2077">
        <v>480034</v>
      </c>
      <c r="K2077">
        <v>6</v>
      </c>
      <c r="L2077">
        <v>2387</v>
      </c>
      <c r="M2077">
        <v>15</v>
      </c>
      <c r="N2077">
        <v>40921</v>
      </c>
      <c r="O2077">
        <v>23715</v>
      </c>
      <c r="P2077">
        <v>-1899</v>
      </c>
      <c r="Q2077" t="s">
        <v>48</v>
      </c>
      <c r="R2077" t="s">
        <v>51</v>
      </c>
      <c r="S2077" t="s">
        <v>53</v>
      </c>
      <c r="T2077">
        <v>5</v>
      </c>
    </row>
    <row r="2078" spans="1:20" x14ac:dyDescent="0.2">
      <c r="A2078" s="4">
        <f t="shared" si="32"/>
        <v>45831</v>
      </c>
      <c r="B2078" t="s">
        <v>21</v>
      </c>
      <c r="C2078" t="s">
        <v>26</v>
      </c>
      <c r="D2078" t="s">
        <v>29</v>
      </c>
      <c r="E2078" t="s">
        <v>36</v>
      </c>
      <c r="F2078" t="s">
        <v>37</v>
      </c>
      <c r="G2078">
        <v>21845</v>
      </c>
      <c r="H2078" t="s">
        <v>42</v>
      </c>
      <c r="I2078" t="s">
        <v>44</v>
      </c>
      <c r="J2078">
        <v>337949</v>
      </c>
      <c r="K2078">
        <v>8</v>
      </c>
      <c r="L2078">
        <v>4185</v>
      </c>
      <c r="M2078">
        <v>15</v>
      </c>
      <c r="N2078">
        <v>43047</v>
      </c>
      <c r="O2078">
        <v>27662</v>
      </c>
      <c r="P2078">
        <v>2014</v>
      </c>
      <c r="Q2078" t="s">
        <v>49</v>
      </c>
      <c r="R2078" t="s">
        <v>52</v>
      </c>
      <c r="S2078" t="s">
        <v>55</v>
      </c>
      <c r="T2078">
        <v>2</v>
      </c>
    </row>
    <row r="2079" spans="1:20" x14ac:dyDescent="0.2">
      <c r="A2079" s="4">
        <f t="shared" si="32"/>
        <v>45831</v>
      </c>
      <c r="B2079" t="s">
        <v>20</v>
      </c>
      <c r="C2079" t="s">
        <v>26</v>
      </c>
      <c r="D2079" t="s">
        <v>31</v>
      </c>
      <c r="E2079" t="s">
        <v>36</v>
      </c>
      <c r="F2079" t="s">
        <v>40</v>
      </c>
      <c r="G2079">
        <v>99833</v>
      </c>
      <c r="H2079" t="s">
        <v>41</v>
      </c>
      <c r="I2079" t="s">
        <v>43</v>
      </c>
      <c r="J2079">
        <v>308096</v>
      </c>
      <c r="K2079">
        <v>8</v>
      </c>
      <c r="L2079">
        <v>1918</v>
      </c>
      <c r="M2079">
        <v>0</v>
      </c>
      <c r="N2079">
        <v>24867</v>
      </c>
      <c r="O2079">
        <v>13086</v>
      </c>
      <c r="P2079">
        <v>10391</v>
      </c>
      <c r="Q2079" t="s">
        <v>48</v>
      </c>
      <c r="R2079" t="s">
        <v>50</v>
      </c>
      <c r="S2079" t="s">
        <v>55</v>
      </c>
      <c r="T2079">
        <v>1</v>
      </c>
    </row>
    <row r="2080" spans="1:20" x14ac:dyDescent="0.2">
      <c r="A2080" s="4">
        <f t="shared" si="32"/>
        <v>45831</v>
      </c>
      <c r="B2080" t="s">
        <v>20</v>
      </c>
      <c r="C2080" t="s">
        <v>25</v>
      </c>
      <c r="D2080" t="s">
        <v>31</v>
      </c>
      <c r="E2080" t="s">
        <v>34</v>
      </c>
      <c r="F2080" t="s">
        <v>38</v>
      </c>
      <c r="G2080">
        <v>78106</v>
      </c>
      <c r="H2080" t="s">
        <v>41</v>
      </c>
      <c r="I2080" t="s">
        <v>45</v>
      </c>
      <c r="J2080">
        <v>863022</v>
      </c>
      <c r="K2080">
        <v>9</v>
      </c>
      <c r="L2080">
        <v>3103</v>
      </c>
      <c r="M2080">
        <v>10</v>
      </c>
      <c r="N2080">
        <v>13581</v>
      </c>
      <c r="O2080">
        <v>12165</v>
      </c>
      <c r="P2080">
        <v>18223</v>
      </c>
      <c r="Q2080" t="s">
        <v>47</v>
      </c>
      <c r="R2080" t="s">
        <v>50</v>
      </c>
      <c r="S2080" t="s">
        <v>55</v>
      </c>
      <c r="T2080">
        <v>1</v>
      </c>
    </row>
    <row r="2081" spans="1:20" x14ac:dyDescent="0.2">
      <c r="A2081" s="4">
        <f t="shared" si="32"/>
        <v>45831</v>
      </c>
      <c r="B2081" t="s">
        <v>21</v>
      </c>
      <c r="C2081" t="s">
        <v>25</v>
      </c>
      <c r="D2081" t="s">
        <v>30</v>
      </c>
      <c r="E2081" t="s">
        <v>34</v>
      </c>
      <c r="F2081" t="s">
        <v>37</v>
      </c>
      <c r="G2081">
        <v>82986</v>
      </c>
      <c r="H2081" t="s">
        <v>42</v>
      </c>
      <c r="I2081" t="s">
        <v>45</v>
      </c>
      <c r="J2081">
        <v>602190</v>
      </c>
      <c r="K2081">
        <v>9</v>
      </c>
      <c r="L2081">
        <v>4271</v>
      </c>
      <c r="M2081">
        <v>0</v>
      </c>
      <c r="N2081">
        <v>29870</v>
      </c>
      <c r="O2081">
        <v>7872</v>
      </c>
      <c r="P2081">
        <v>684</v>
      </c>
      <c r="Q2081" t="s">
        <v>48</v>
      </c>
      <c r="R2081" t="s">
        <v>50</v>
      </c>
      <c r="S2081" t="s">
        <v>53</v>
      </c>
      <c r="T2081">
        <v>5</v>
      </c>
    </row>
    <row r="2082" spans="1:20" x14ac:dyDescent="0.2">
      <c r="A2082" s="4">
        <f t="shared" si="32"/>
        <v>45831</v>
      </c>
      <c r="B2082" t="s">
        <v>22</v>
      </c>
      <c r="C2082" t="s">
        <v>26</v>
      </c>
      <c r="D2082" t="s">
        <v>28</v>
      </c>
      <c r="E2082" t="s">
        <v>34</v>
      </c>
      <c r="F2082" t="s">
        <v>40</v>
      </c>
      <c r="G2082">
        <v>95807</v>
      </c>
      <c r="H2082" t="s">
        <v>41</v>
      </c>
      <c r="I2082" t="s">
        <v>43</v>
      </c>
      <c r="J2082">
        <v>954039</v>
      </c>
      <c r="K2082">
        <v>8</v>
      </c>
      <c r="L2082">
        <v>2518</v>
      </c>
      <c r="M2082">
        <v>20</v>
      </c>
      <c r="N2082">
        <v>4734</v>
      </c>
      <c r="O2082">
        <v>18537</v>
      </c>
      <c r="P2082">
        <v>-1026</v>
      </c>
      <c r="Q2082" t="s">
        <v>47</v>
      </c>
      <c r="R2082" t="s">
        <v>52</v>
      </c>
      <c r="S2082" t="s">
        <v>55</v>
      </c>
      <c r="T2082">
        <v>5</v>
      </c>
    </row>
    <row r="2083" spans="1:20" x14ac:dyDescent="0.2">
      <c r="A2083" s="4">
        <f t="shared" si="32"/>
        <v>45831</v>
      </c>
      <c r="B2083" t="s">
        <v>21</v>
      </c>
      <c r="C2083" t="s">
        <v>27</v>
      </c>
      <c r="D2083" t="s">
        <v>33</v>
      </c>
      <c r="E2083" t="s">
        <v>36</v>
      </c>
      <c r="F2083" t="s">
        <v>39</v>
      </c>
      <c r="G2083">
        <v>65569</v>
      </c>
      <c r="H2083" t="s">
        <v>42</v>
      </c>
      <c r="I2083" t="s">
        <v>44</v>
      </c>
      <c r="J2083">
        <v>256042</v>
      </c>
      <c r="K2083">
        <v>7</v>
      </c>
      <c r="L2083">
        <v>2536</v>
      </c>
      <c r="M2083">
        <v>5</v>
      </c>
      <c r="N2083">
        <v>4256</v>
      </c>
      <c r="O2083">
        <v>7919</v>
      </c>
      <c r="P2083">
        <v>2115</v>
      </c>
      <c r="Q2083" t="s">
        <v>47</v>
      </c>
      <c r="R2083" t="s">
        <v>50</v>
      </c>
      <c r="S2083" t="s">
        <v>56</v>
      </c>
      <c r="T2083">
        <v>1</v>
      </c>
    </row>
    <row r="2084" spans="1:20" x14ac:dyDescent="0.2">
      <c r="A2084" s="4">
        <f t="shared" si="32"/>
        <v>45831</v>
      </c>
      <c r="B2084" t="s">
        <v>22</v>
      </c>
      <c r="C2084" t="s">
        <v>27</v>
      </c>
      <c r="D2084" t="s">
        <v>28</v>
      </c>
      <c r="E2084" t="s">
        <v>35</v>
      </c>
      <c r="F2084" t="s">
        <v>37</v>
      </c>
      <c r="G2084">
        <v>91434</v>
      </c>
      <c r="H2084" t="s">
        <v>42</v>
      </c>
      <c r="I2084" t="s">
        <v>45</v>
      </c>
      <c r="J2084">
        <v>409880</v>
      </c>
      <c r="K2084">
        <v>3</v>
      </c>
      <c r="L2084">
        <v>2145</v>
      </c>
      <c r="M2084">
        <v>5</v>
      </c>
      <c r="N2084">
        <v>37737</v>
      </c>
      <c r="O2084">
        <v>5158</v>
      </c>
      <c r="P2084">
        <v>-2034</v>
      </c>
      <c r="Q2084" t="s">
        <v>46</v>
      </c>
      <c r="R2084" t="s">
        <v>50</v>
      </c>
      <c r="S2084" t="s">
        <v>53</v>
      </c>
      <c r="T2084">
        <v>4</v>
      </c>
    </row>
    <row r="2085" spans="1:20" x14ac:dyDescent="0.2">
      <c r="A2085" s="4">
        <f t="shared" si="32"/>
        <v>45831</v>
      </c>
      <c r="B2085" t="s">
        <v>23</v>
      </c>
      <c r="C2085" t="s">
        <v>25</v>
      </c>
      <c r="D2085" t="s">
        <v>28</v>
      </c>
      <c r="E2085" t="s">
        <v>36</v>
      </c>
      <c r="F2085" t="s">
        <v>40</v>
      </c>
      <c r="G2085">
        <v>89925</v>
      </c>
      <c r="H2085" t="s">
        <v>41</v>
      </c>
      <c r="I2085" t="s">
        <v>43</v>
      </c>
      <c r="J2085">
        <v>835350</v>
      </c>
      <c r="K2085">
        <v>7</v>
      </c>
      <c r="L2085">
        <v>3987</v>
      </c>
      <c r="M2085">
        <v>0</v>
      </c>
      <c r="N2085">
        <v>12502</v>
      </c>
      <c r="O2085">
        <v>1954</v>
      </c>
      <c r="P2085">
        <v>6088</v>
      </c>
      <c r="Q2085" t="s">
        <v>47</v>
      </c>
      <c r="R2085" t="s">
        <v>51</v>
      </c>
      <c r="S2085" t="s">
        <v>55</v>
      </c>
      <c r="T2085">
        <v>4</v>
      </c>
    </row>
    <row r="2086" spans="1:20" x14ac:dyDescent="0.2">
      <c r="A2086" s="4">
        <f t="shared" si="32"/>
        <v>45831</v>
      </c>
      <c r="B2086" t="s">
        <v>22</v>
      </c>
      <c r="C2086" t="s">
        <v>24</v>
      </c>
      <c r="D2086" t="s">
        <v>29</v>
      </c>
      <c r="E2086" t="s">
        <v>34</v>
      </c>
      <c r="F2086" t="s">
        <v>37</v>
      </c>
      <c r="G2086">
        <v>35463</v>
      </c>
      <c r="H2086" t="s">
        <v>42</v>
      </c>
      <c r="I2086" t="s">
        <v>43</v>
      </c>
      <c r="J2086">
        <v>894272</v>
      </c>
      <c r="K2086">
        <v>4</v>
      </c>
      <c r="L2086">
        <v>1313</v>
      </c>
      <c r="M2086">
        <v>0</v>
      </c>
      <c r="N2086">
        <v>38045</v>
      </c>
      <c r="O2086">
        <v>15432</v>
      </c>
      <c r="P2086">
        <v>16427</v>
      </c>
      <c r="Q2086" t="s">
        <v>47</v>
      </c>
      <c r="R2086" t="s">
        <v>50</v>
      </c>
      <c r="S2086" t="s">
        <v>53</v>
      </c>
      <c r="T2086">
        <v>3</v>
      </c>
    </row>
    <row r="2087" spans="1:20" x14ac:dyDescent="0.2">
      <c r="A2087" s="4">
        <f t="shared" si="32"/>
        <v>45831</v>
      </c>
      <c r="B2087" t="s">
        <v>22</v>
      </c>
      <c r="C2087" t="s">
        <v>27</v>
      </c>
      <c r="D2087" t="s">
        <v>28</v>
      </c>
      <c r="E2087" t="s">
        <v>36</v>
      </c>
      <c r="F2087" t="s">
        <v>39</v>
      </c>
      <c r="G2087">
        <v>10744</v>
      </c>
      <c r="H2087" t="s">
        <v>41</v>
      </c>
      <c r="I2087" t="s">
        <v>45</v>
      </c>
      <c r="J2087">
        <v>916086</v>
      </c>
      <c r="K2087">
        <v>2</v>
      </c>
      <c r="L2087">
        <v>3669</v>
      </c>
      <c r="M2087">
        <v>5</v>
      </c>
      <c r="N2087">
        <v>46528</v>
      </c>
      <c r="O2087">
        <v>14723</v>
      </c>
      <c r="P2087">
        <v>-1780</v>
      </c>
      <c r="Q2087" t="s">
        <v>46</v>
      </c>
      <c r="R2087" t="s">
        <v>51</v>
      </c>
      <c r="S2087" t="s">
        <v>56</v>
      </c>
      <c r="T2087">
        <v>1</v>
      </c>
    </row>
    <row r="2088" spans="1:20" x14ac:dyDescent="0.2">
      <c r="A2088" s="4">
        <f t="shared" si="32"/>
        <v>45831</v>
      </c>
      <c r="B2088" t="s">
        <v>23</v>
      </c>
      <c r="C2088" t="s">
        <v>25</v>
      </c>
      <c r="D2088" t="s">
        <v>29</v>
      </c>
      <c r="E2088" t="s">
        <v>34</v>
      </c>
      <c r="F2088" t="s">
        <v>38</v>
      </c>
      <c r="G2088">
        <v>98340</v>
      </c>
      <c r="H2088" t="s">
        <v>41</v>
      </c>
      <c r="I2088" t="s">
        <v>45</v>
      </c>
      <c r="J2088">
        <v>439529</v>
      </c>
      <c r="K2088">
        <v>8</v>
      </c>
      <c r="L2088">
        <v>1523</v>
      </c>
      <c r="M2088">
        <v>20</v>
      </c>
      <c r="N2088">
        <v>5969</v>
      </c>
      <c r="O2088">
        <v>15153</v>
      </c>
      <c r="P2088">
        <v>12483</v>
      </c>
      <c r="Q2088" t="s">
        <v>48</v>
      </c>
      <c r="R2088" t="s">
        <v>52</v>
      </c>
      <c r="S2088" t="s">
        <v>55</v>
      </c>
      <c r="T2088">
        <v>4</v>
      </c>
    </row>
    <row r="2089" spans="1:20" x14ac:dyDescent="0.2">
      <c r="A2089" s="4">
        <f t="shared" si="32"/>
        <v>45831</v>
      </c>
      <c r="B2089" t="s">
        <v>22</v>
      </c>
      <c r="C2089" t="s">
        <v>27</v>
      </c>
      <c r="D2089" t="s">
        <v>31</v>
      </c>
      <c r="E2089" t="s">
        <v>34</v>
      </c>
      <c r="F2089" t="s">
        <v>37</v>
      </c>
      <c r="G2089">
        <v>46282</v>
      </c>
      <c r="H2089" t="s">
        <v>42</v>
      </c>
      <c r="I2089" t="s">
        <v>45</v>
      </c>
      <c r="J2089">
        <v>545624</v>
      </c>
      <c r="K2089">
        <v>2</v>
      </c>
      <c r="L2089">
        <v>2009</v>
      </c>
      <c r="M2089">
        <v>0</v>
      </c>
      <c r="N2089">
        <v>45677</v>
      </c>
      <c r="O2089">
        <v>11769</v>
      </c>
      <c r="P2089">
        <v>77</v>
      </c>
      <c r="Q2089" t="s">
        <v>49</v>
      </c>
      <c r="R2089" t="s">
        <v>51</v>
      </c>
      <c r="S2089" t="s">
        <v>53</v>
      </c>
      <c r="T2089">
        <v>2</v>
      </c>
    </row>
    <row r="2090" spans="1:20" x14ac:dyDescent="0.2">
      <c r="A2090" s="4">
        <f t="shared" si="32"/>
        <v>45832</v>
      </c>
      <c r="B2090" t="s">
        <v>21</v>
      </c>
      <c r="C2090" t="s">
        <v>24</v>
      </c>
      <c r="D2090" t="s">
        <v>31</v>
      </c>
      <c r="E2090" t="s">
        <v>35</v>
      </c>
      <c r="F2090" t="s">
        <v>38</v>
      </c>
      <c r="G2090">
        <v>62082</v>
      </c>
      <c r="H2090" t="s">
        <v>42</v>
      </c>
      <c r="I2090" t="s">
        <v>44</v>
      </c>
      <c r="J2090">
        <v>317011</v>
      </c>
      <c r="K2090">
        <v>1</v>
      </c>
      <c r="L2090">
        <v>2538</v>
      </c>
      <c r="M2090">
        <v>20</v>
      </c>
      <c r="N2090">
        <v>42688</v>
      </c>
      <c r="O2090">
        <v>22949</v>
      </c>
      <c r="P2090">
        <v>15036</v>
      </c>
      <c r="Q2090" t="s">
        <v>46</v>
      </c>
      <c r="R2090" t="s">
        <v>52</v>
      </c>
      <c r="S2090" t="s">
        <v>53</v>
      </c>
      <c r="T2090">
        <v>1</v>
      </c>
    </row>
    <row r="2091" spans="1:20" x14ac:dyDescent="0.2">
      <c r="A2091" s="4">
        <f t="shared" si="32"/>
        <v>45832</v>
      </c>
      <c r="B2091" t="s">
        <v>22</v>
      </c>
      <c r="C2091" t="s">
        <v>25</v>
      </c>
      <c r="D2091" t="s">
        <v>32</v>
      </c>
      <c r="E2091" t="s">
        <v>35</v>
      </c>
      <c r="F2091" t="s">
        <v>37</v>
      </c>
      <c r="G2091">
        <v>64689</v>
      </c>
      <c r="H2091" t="s">
        <v>41</v>
      </c>
      <c r="I2091" t="s">
        <v>44</v>
      </c>
      <c r="J2091">
        <v>307039</v>
      </c>
      <c r="K2091">
        <v>5</v>
      </c>
      <c r="L2091">
        <v>1893</v>
      </c>
      <c r="M2091">
        <v>20</v>
      </c>
      <c r="N2091">
        <v>3488</v>
      </c>
      <c r="O2091">
        <v>29364</v>
      </c>
      <c r="P2091">
        <v>10076</v>
      </c>
      <c r="Q2091" t="s">
        <v>49</v>
      </c>
      <c r="R2091" t="s">
        <v>52</v>
      </c>
      <c r="S2091" t="s">
        <v>54</v>
      </c>
      <c r="T2091">
        <v>4</v>
      </c>
    </row>
    <row r="2092" spans="1:20" x14ac:dyDescent="0.2">
      <c r="A2092" s="4">
        <f t="shared" si="32"/>
        <v>45832</v>
      </c>
      <c r="B2092" t="s">
        <v>23</v>
      </c>
      <c r="C2092" t="s">
        <v>24</v>
      </c>
      <c r="D2092" t="s">
        <v>29</v>
      </c>
      <c r="E2092" t="s">
        <v>34</v>
      </c>
      <c r="F2092" t="s">
        <v>37</v>
      </c>
      <c r="G2092">
        <v>86407</v>
      </c>
      <c r="H2092" t="s">
        <v>42</v>
      </c>
      <c r="I2092" t="s">
        <v>43</v>
      </c>
      <c r="J2092">
        <v>253514</v>
      </c>
      <c r="K2092">
        <v>9</v>
      </c>
      <c r="L2092">
        <v>2846</v>
      </c>
      <c r="M2092">
        <v>10</v>
      </c>
      <c r="N2092">
        <v>28234</v>
      </c>
      <c r="O2092">
        <v>7868</v>
      </c>
      <c r="P2092">
        <v>-356</v>
      </c>
      <c r="Q2092" t="s">
        <v>48</v>
      </c>
      <c r="R2092" t="s">
        <v>52</v>
      </c>
      <c r="S2092" t="s">
        <v>56</v>
      </c>
      <c r="T2092">
        <v>5</v>
      </c>
    </row>
    <row r="2093" spans="1:20" x14ac:dyDescent="0.2">
      <c r="A2093" s="4">
        <f t="shared" si="32"/>
        <v>45832</v>
      </c>
      <c r="B2093" t="s">
        <v>21</v>
      </c>
      <c r="C2093" t="s">
        <v>25</v>
      </c>
      <c r="D2093" t="s">
        <v>29</v>
      </c>
      <c r="E2093" t="s">
        <v>34</v>
      </c>
      <c r="F2093" t="s">
        <v>39</v>
      </c>
      <c r="G2093">
        <v>89072</v>
      </c>
      <c r="H2093" t="s">
        <v>41</v>
      </c>
      <c r="I2093" t="s">
        <v>43</v>
      </c>
      <c r="J2093">
        <v>820603</v>
      </c>
      <c r="K2093">
        <v>5</v>
      </c>
      <c r="L2093">
        <v>1355</v>
      </c>
      <c r="M2093">
        <v>20</v>
      </c>
      <c r="N2093">
        <v>45027</v>
      </c>
      <c r="O2093">
        <v>14920</v>
      </c>
      <c r="P2093">
        <v>4862</v>
      </c>
      <c r="Q2093" t="s">
        <v>48</v>
      </c>
      <c r="R2093" t="s">
        <v>51</v>
      </c>
      <c r="S2093" t="s">
        <v>56</v>
      </c>
      <c r="T2093">
        <v>2</v>
      </c>
    </row>
    <row r="2094" spans="1:20" x14ac:dyDescent="0.2">
      <c r="A2094" s="4">
        <f t="shared" si="32"/>
        <v>45832</v>
      </c>
      <c r="B2094" t="s">
        <v>23</v>
      </c>
      <c r="C2094" t="s">
        <v>24</v>
      </c>
      <c r="D2094" t="s">
        <v>33</v>
      </c>
      <c r="E2094" t="s">
        <v>36</v>
      </c>
      <c r="F2094" t="s">
        <v>37</v>
      </c>
      <c r="G2094">
        <v>98633</v>
      </c>
      <c r="H2094" t="s">
        <v>41</v>
      </c>
      <c r="I2094" t="s">
        <v>45</v>
      </c>
      <c r="J2094">
        <v>237702</v>
      </c>
      <c r="K2094">
        <v>2</v>
      </c>
      <c r="L2094">
        <v>1666</v>
      </c>
      <c r="M2094">
        <v>15</v>
      </c>
      <c r="N2094">
        <v>12807</v>
      </c>
      <c r="O2094">
        <v>28644</v>
      </c>
      <c r="P2094">
        <v>1204</v>
      </c>
      <c r="Q2094" t="s">
        <v>49</v>
      </c>
      <c r="R2094" t="s">
        <v>52</v>
      </c>
      <c r="S2094" t="s">
        <v>54</v>
      </c>
      <c r="T2094">
        <v>3</v>
      </c>
    </row>
    <row r="2095" spans="1:20" x14ac:dyDescent="0.2">
      <c r="A2095" s="4">
        <f t="shared" si="32"/>
        <v>45832</v>
      </c>
      <c r="B2095" t="s">
        <v>23</v>
      </c>
      <c r="C2095" t="s">
        <v>27</v>
      </c>
      <c r="D2095" t="s">
        <v>30</v>
      </c>
      <c r="E2095" t="s">
        <v>34</v>
      </c>
      <c r="F2095" t="s">
        <v>40</v>
      </c>
      <c r="G2095">
        <v>74766</v>
      </c>
      <c r="H2095" t="s">
        <v>41</v>
      </c>
      <c r="I2095" t="s">
        <v>43</v>
      </c>
      <c r="J2095">
        <v>540952</v>
      </c>
      <c r="K2095">
        <v>4</v>
      </c>
      <c r="L2095">
        <v>3254</v>
      </c>
      <c r="M2095">
        <v>5</v>
      </c>
      <c r="N2095">
        <v>45977</v>
      </c>
      <c r="O2095">
        <v>17320</v>
      </c>
      <c r="P2095">
        <v>-1798</v>
      </c>
      <c r="Q2095" t="s">
        <v>49</v>
      </c>
      <c r="R2095" t="s">
        <v>51</v>
      </c>
      <c r="S2095" t="s">
        <v>53</v>
      </c>
      <c r="T2095">
        <v>4</v>
      </c>
    </row>
    <row r="2096" spans="1:20" x14ac:dyDescent="0.2">
      <c r="A2096" s="4">
        <f t="shared" si="32"/>
        <v>45832</v>
      </c>
      <c r="B2096" t="s">
        <v>20</v>
      </c>
      <c r="C2096" t="s">
        <v>27</v>
      </c>
      <c r="D2096" t="s">
        <v>28</v>
      </c>
      <c r="E2096" t="s">
        <v>36</v>
      </c>
      <c r="F2096" t="s">
        <v>40</v>
      </c>
      <c r="G2096">
        <v>75711</v>
      </c>
      <c r="H2096" t="s">
        <v>41</v>
      </c>
      <c r="I2096" t="s">
        <v>44</v>
      </c>
      <c r="J2096">
        <v>637296</v>
      </c>
      <c r="K2096">
        <v>8</v>
      </c>
      <c r="L2096">
        <v>2165</v>
      </c>
      <c r="M2096">
        <v>5</v>
      </c>
      <c r="N2096">
        <v>44091</v>
      </c>
      <c r="O2096">
        <v>1235</v>
      </c>
      <c r="P2096">
        <v>3704</v>
      </c>
      <c r="Q2096" t="s">
        <v>47</v>
      </c>
      <c r="R2096" t="s">
        <v>51</v>
      </c>
      <c r="S2096" t="s">
        <v>55</v>
      </c>
      <c r="T2096">
        <v>5</v>
      </c>
    </row>
    <row r="2097" spans="1:20" x14ac:dyDescent="0.2">
      <c r="A2097" s="4">
        <f t="shared" si="32"/>
        <v>45832</v>
      </c>
      <c r="B2097" t="s">
        <v>20</v>
      </c>
      <c r="C2097" t="s">
        <v>24</v>
      </c>
      <c r="D2097" t="s">
        <v>33</v>
      </c>
      <c r="E2097" t="s">
        <v>34</v>
      </c>
      <c r="F2097" t="s">
        <v>38</v>
      </c>
      <c r="G2097">
        <v>13217</v>
      </c>
      <c r="H2097" t="s">
        <v>42</v>
      </c>
      <c r="I2097" t="s">
        <v>43</v>
      </c>
      <c r="J2097">
        <v>802847</v>
      </c>
      <c r="K2097">
        <v>7</v>
      </c>
      <c r="L2097">
        <v>4538</v>
      </c>
      <c r="M2097">
        <v>0</v>
      </c>
      <c r="N2097">
        <v>36955</v>
      </c>
      <c r="O2097">
        <v>29327</v>
      </c>
      <c r="P2097">
        <v>16381</v>
      </c>
      <c r="Q2097" t="s">
        <v>48</v>
      </c>
      <c r="R2097" t="s">
        <v>51</v>
      </c>
      <c r="S2097" t="s">
        <v>55</v>
      </c>
      <c r="T2097">
        <v>2</v>
      </c>
    </row>
    <row r="2098" spans="1:20" x14ac:dyDescent="0.2">
      <c r="A2098" s="4">
        <f t="shared" si="32"/>
        <v>45832</v>
      </c>
      <c r="B2098" t="s">
        <v>23</v>
      </c>
      <c r="C2098" t="s">
        <v>24</v>
      </c>
      <c r="D2098" t="s">
        <v>29</v>
      </c>
      <c r="E2098" t="s">
        <v>35</v>
      </c>
      <c r="F2098" t="s">
        <v>38</v>
      </c>
      <c r="G2098">
        <v>90642</v>
      </c>
      <c r="H2098" t="s">
        <v>42</v>
      </c>
      <c r="I2098" t="s">
        <v>43</v>
      </c>
      <c r="J2098">
        <v>430539</v>
      </c>
      <c r="K2098">
        <v>5</v>
      </c>
      <c r="L2098">
        <v>2472</v>
      </c>
      <c r="M2098">
        <v>0</v>
      </c>
      <c r="N2098">
        <v>23594</v>
      </c>
      <c r="O2098">
        <v>12835</v>
      </c>
      <c r="P2098">
        <v>17907</v>
      </c>
      <c r="Q2098" t="s">
        <v>46</v>
      </c>
      <c r="R2098" t="s">
        <v>52</v>
      </c>
      <c r="S2098" t="s">
        <v>53</v>
      </c>
      <c r="T2098">
        <v>2</v>
      </c>
    </row>
    <row r="2099" spans="1:20" x14ac:dyDescent="0.2">
      <c r="A2099" s="4">
        <f t="shared" si="32"/>
        <v>45832</v>
      </c>
      <c r="B2099" t="s">
        <v>23</v>
      </c>
      <c r="C2099" t="s">
        <v>24</v>
      </c>
      <c r="D2099" t="s">
        <v>33</v>
      </c>
      <c r="E2099" t="s">
        <v>35</v>
      </c>
      <c r="F2099" t="s">
        <v>40</v>
      </c>
      <c r="G2099">
        <v>40359</v>
      </c>
      <c r="H2099" t="s">
        <v>42</v>
      </c>
      <c r="I2099" t="s">
        <v>45</v>
      </c>
      <c r="J2099">
        <v>757753</v>
      </c>
      <c r="K2099">
        <v>4</v>
      </c>
      <c r="L2099">
        <v>4187</v>
      </c>
      <c r="M2099">
        <v>10</v>
      </c>
      <c r="N2099">
        <v>18047</v>
      </c>
      <c r="O2099">
        <v>18492</v>
      </c>
      <c r="P2099">
        <v>-3138</v>
      </c>
      <c r="Q2099" t="s">
        <v>46</v>
      </c>
      <c r="R2099" t="s">
        <v>51</v>
      </c>
      <c r="S2099" t="s">
        <v>56</v>
      </c>
      <c r="T2099">
        <v>3</v>
      </c>
    </row>
    <row r="2100" spans="1:20" x14ac:dyDescent="0.2">
      <c r="A2100" s="4">
        <f t="shared" si="32"/>
        <v>45832</v>
      </c>
      <c r="B2100" t="s">
        <v>23</v>
      </c>
      <c r="C2100" t="s">
        <v>25</v>
      </c>
      <c r="D2100" t="s">
        <v>32</v>
      </c>
      <c r="E2100" t="s">
        <v>34</v>
      </c>
      <c r="F2100" t="s">
        <v>38</v>
      </c>
      <c r="G2100">
        <v>63509</v>
      </c>
      <c r="H2100" t="s">
        <v>42</v>
      </c>
      <c r="I2100" t="s">
        <v>45</v>
      </c>
      <c r="J2100">
        <v>587896</v>
      </c>
      <c r="K2100">
        <v>5</v>
      </c>
      <c r="L2100">
        <v>1616</v>
      </c>
      <c r="M2100">
        <v>10</v>
      </c>
      <c r="N2100">
        <v>11788</v>
      </c>
      <c r="O2100">
        <v>19180</v>
      </c>
      <c r="P2100">
        <v>17874</v>
      </c>
      <c r="Q2100" t="s">
        <v>48</v>
      </c>
      <c r="R2100" t="s">
        <v>51</v>
      </c>
      <c r="S2100" t="s">
        <v>54</v>
      </c>
      <c r="T2100">
        <v>5</v>
      </c>
    </row>
    <row r="2101" spans="1:20" x14ac:dyDescent="0.2">
      <c r="A2101" s="4">
        <f t="shared" si="32"/>
        <v>45832</v>
      </c>
      <c r="B2101" t="s">
        <v>20</v>
      </c>
      <c r="C2101" t="s">
        <v>27</v>
      </c>
      <c r="D2101" t="s">
        <v>30</v>
      </c>
      <c r="E2101" t="s">
        <v>36</v>
      </c>
      <c r="F2101" t="s">
        <v>38</v>
      </c>
      <c r="G2101">
        <v>71970</v>
      </c>
      <c r="H2101" t="s">
        <v>42</v>
      </c>
      <c r="I2101" t="s">
        <v>44</v>
      </c>
      <c r="J2101">
        <v>549187</v>
      </c>
      <c r="K2101">
        <v>7</v>
      </c>
      <c r="L2101">
        <v>3868</v>
      </c>
      <c r="M2101">
        <v>15</v>
      </c>
      <c r="N2101">
        <v>46486</v>
      </c>
      <c r="O2101">
        <v>15690</v>
      </c>
      <c r="P2101">
        <v>18993</v>
      </c>
      <c r="Q2101" t="s">
        <v>49</v>
      </c>
      <c r="R2101" t="s">
        <v>52</v>
      </c>
      <c r="S2101" t="s">
        <v>55</v>
      </c>
      <c r="T2101">
        <v>4</v>
      </c>
    </row>
    <row r="2102" spans="1:20" x14ac:dyDescent="0.2">
      <c r="A2102" s="4">
        <f t="shared" si="32"/>
        <v>45833</v>
      </c>
      <c r="B2102" t="s">
        <v>20</v>
      </c>
      <c r="C2102" t="s">
        <v>25</v>
      </c>
      <c r="D2102" t="s">
        <v>29</v>
      </c>
      <c r="E2102" t="s">
        <v>36</v>
      </c>
      <c r="F2102" t="s">
        <v>40</v>
      </c>
      <c r="G2102">
        <v>32357</v>
      </c>
      <c r="H2102" t="s">
        <v>42</v>
      </c>
      <c r="I2102" t="s">
        <v>43</v>
      </c>
      <c r="J2102">
        <v>179627</v>
      </c>
      <c r="K2102">
        <v>5</v>
      </c>
      <c r="L2102">
        <v>1233</v>
      </c>
      <c r="M2102">
        <v>0</v>
      </c>
      <c r="N2102">
        <v>47339</v>
      </c>
      <c r="O2102">
        <v>4473</v>
      </c>
      <c r="P2102">
        <v>15342</v>
      </c>
      <c r="Q2102" t="s">
        <v>49</v>
      </c>
      <c r="R2102" t="s">
        <v>51</v>
      </c>
      <c r="S2102" t="s">
        <v>55</v>
      </c>
      <c r="T2102">
        <v>1</v>
      </c>
    </row>
    <row r="2103" spans="1:20" x14ac:dyDescent="0.2">
      <c r="A2103" s="4">
        <f t="shared" si="32"/>
        <v>45833</v>
      </c>
      <c r="B2103" t="s">
        <v>22</v>
      </c>
      <c r="C2103" t="s">
        <v>27</v>
      </c>
      <c r="D2103" t="s">
        <v>29</v>
      </c>
      <c r="E2103" t="s">
        <v>36</v>
      </c>
      <c r="F2103" t="s">
        <v>40</v>
      </c>
      <c r="G2103">
        <v>52354</v>
      </c>
      <c r="H2103" t="s">
        <v>41</v>
      </c>
      <c r="I2103" t="s">
        <v>43</v>
      </c>
      <c r="J2103">
        <v>843351</v>
      </c>
      <c r="K2103">
        <v>8</v>
      </c>
      <c r="L2103">
        <v>4283</v>
      </c>
      <c r="M2103">
        <v>5</v>
      </c>
      <c r="N2103">
        <v>18749</v>
      </c>
      <c r="O2103">
        <v>6285</v>
      </c>
      <c r="P2103">
        <v>9734</v>
      </c>
      <c r="Q2103" t="s">
        <v>46</v>
      </c>
      <c r="R2103" t="s">
        <v>52</v>
      </c>
      <c r="S2103" t="s">
        <v>56</v>
      </c>
      <c r="T2103">
        <v>2</v>
      </c>
    </row>
    <row r="2104" spans="1:20" x14ac:dyDescent="0.2">
      <c r="A2104" s="4">
        <f t="shared" si="32"/>
        <v>45833</v>
      </c>
      <c r="B2104" t="s">
        <v>22</v>
      </c>
      <c r="C2104" t="s">
        <v>26</v>
      </c>
      <c r="D2104" t="s">
        <v>28</v>
      </c>
      <c r="E2104" t="s">
        <v>34</v>
      </c>
      <c r="F2104" t="s">
        <v>40</v>
      </c>
      <c r="G2104">
        <v>48570</v>
      </c>
      <c r="H2104" t="s">
        <v>42</v>
      </c>
      <c r="I2104" t="s">
        <v>43</v>
      </c>
      <c r="J2104">
        <v>462498</v>
      </c>
      <c r="K2104">
        <v>7</v>
      </c>
      <c r="L2104">
        <v>3421</v>
      </c>
      <c r="M2104">
        <v>15</v>
      </c>
      <c r="N2104">
        <v>45491</v>
      </c>
      <c r="O2104">
        <v>8395</v>
      </c>
      <c r="P2104">
        <v>7294</v>
      </c>
      <c r="Q2104" t="s">
        <v>49</v>
      </c>
      <c r="R2104" t="s">
        <v>52</v>
      </c>
      <c r="S2104" t="s">
        <v>56</v>
      </c>
      <c r="T2104">
        <v>4</v>
      </c>
    </row>
    <row r="2105" spans="1:20" x14ac:dyDescent="0.2">
      <c r="A2105" s="4">
        <f t="shared" si="32"/>
        <v>45833</v>
      </c>
      <c r="B2105" t="s">
        <v>23</v>
      </c>
      <c r="C2105" t="s">
        <v>25</v>
      </c>
      <c r="D2105" t="s">
        <v>30</v>
      </c>
      <c r="E2105" t="s">
        <v>34</v>
      </c>
      <c r="F2105" t="s">
        <v>39</v>
      </c>
      <c r="G2105">
        <v>17034</v>
      </c>
      <c r="H2105" t="s">
        <v>41</v>
      </c>
      <c r="I2105" t="s">
        <v>45</v>
      </c>
      <c r="J2105">
        <v>168657</v>
      </c>
      <c r="K2105">
        <v>7</v>
      </c>
      <c r="L2105">
        <v>3829</v>
      </c>
      <c r="M2105">
        <v>0</v>
      </c>
      <c r="N2105">
        <v>21435</v>
      </c>
      <c r="O2105">
        <v>10582</v>
      </c>
      <c r="P2105">
        <v>8216</v>
      </c>
      <c r="Q2105" t="s">
        <v>46</v>
      </c>
      <c r="R2105" t="s">
        <v>52</v>
      </c>
      <c r="S2105" t="s">
        <v>56</v>
      </c>
      <c r="T2105">
        <v>1</v>
      </c>
    </row>
    <row r="2106" spans="1:20" x14ac:dyDescent="0.2">
      <c r="A2106" s="4">
        <f t="shared" si="32"/>
        <v>45833</v>
      </c>
      <c r="B2106" t="s">
        <v>21</v>
      </c>
      <c r="C2106" t="s">
        <v>27</v>
      </c>
      <c r="D2106" t="s">
        <v>32</v>
      </c>
      <c r="E2106" t="s">
        <v>35</v>
      </c>
      <c r="F2106" t="s">
        <v>39</v>
      </c>
      <c r="G2106">
        <v>26263</v>
      </c>
      <c r="H2106" t="s">
        <v>41</v>
      </c>
      <c r="I2106" t="s">
        <v>44</v>
      </c>
      <c r="J2106">
        <v>961084</v>
      </c>
      <c r="K2106">
        <v>9</v>
      </c>
      <c r="L2106">
        <v>2206</v>
      </c>
      <c r="M2106">
        <v>15</v>
      </c>
      <c r="N2106">
        <v>35551</v>
      </c>
      <c r="O2106">
        <v>16260</v>
      </c>
      <c r="P2106">
        <v>15392</v>
      </c>
      <c r="Q2106" t="s">
        <v>47</v>
      </c>
      <c r="R2106" t="s">
        <v>51</v>
      </c>
      <c r="S2106" t="s">
        <v>54</v>
      </c>
      <c r="T2106">
        <v>4</v>
      </c>
    </row>
    <row r="2107" spans="1:20" x14ac:dyDescent="0.2">
      <c r="A2107" s="4">
        <f t="shared" si="32"/>
        <v>45833</v>
      </c>
      <c r="B2107" t="s">
        <v>21</v>
      </c>
      <c r="C2107" t="s">
        <v>27</v>
      </c>
      <c r="D2107" t="s">
        <v>31</v>
      </c>
      <c r="E2107" t="s">
        <v>35</v>
      </c>
      <c r="F2107" t="s">
        <v>40</v>
      </c>
      <c r="G2107">
        <v>52180</v>
      </c>
      <c r="H2107" t="s">
        <v>41</v>
      </c>
      <c r="I2107" t="s">
        <v>43</v>
      </c>
      <c r="J2107">
        <v>432651</v>
      </c>
      <c r="K2107">
        <v>8</v>
      </c>
      <c r="L2107">
        <v>3998</v>
      </c>
      <c r="M2107">
        <v>20</v>
      </c>
      <c r="N2107">
        <v>45171</v>
      </c>
      <c r="O2107">
        <v>6529</v>
      </c>
      <c r="P2107">
        <v>-3024</v>
      </c>
      <c r="Q2107" t="s">
        <v>47</v>
      </c>
      <c r="R2107" t="s">
        <v>51</v>
      </c>
      <c r="S2107" t="s">
        <v>53</v>
      </c>
      <c r="T2107">
        <v>4</v>
      </c>
    </row>
    <row r="2108" spans="1:20" x14ac:dyDescent="0.2">
      <c r="A2108" s="4">
        <f t="shared" si="32"/>
        <v>45833</v>
      </c>
      <c r="B2108" t="s">
        <v>20</v>
      </c>
      <c r="C2108" t="s">
        <v>25</v>
      </c>
      <c r="D2108" t="s">
        <v>33</v>
      </c>
      <c r="E2108" t="s">
        <v>34</v>
      </c>
      <c r="F2108" t="s">
        <v>37</v>
      </c>
      <c r="G2108">
        <v>60099</v>
      </c>
      <c r="H2108" t="s">
        <v>42</v>
      </c>
      <c r="I2108" t="s">
        <v>43</v>
      </c>
      <c r="J2108">
        <v>226162</v>
      </c>
      <c r="K2108">
        <v>8</v>
      </c>
      <c r="L2108">
        <v>1624</v>
      </c>
      <c r="M2108">
        <v>20</v>
      </c>
      <c r="N2108">
        <v>41906</v>
      </c>
      <c r="O2108">
        <v>12323</v>
      </c>
      <c r="P2108">
        <v>10290</v>
      </c>
      <c r="Q2108" t="s">
        <v>47</v>
      </c>
      <c r="R2108" t="s">
        <v>50</v>
      </c>
      <c r="S2108" t="s">
        <v>54</v>
      </c>
      <c r="T2108">
        <v>2</v>
      </c>
    </row>
    <row r="2109" spans="1:20" x14ac:dyDescent="0.2">
      <c r="A2109" s="4">
        <f t="shared" si="32"/>
        <v>45833</v>
      </c>
      <c r="B2109" t="s">
        <v>20</v>
      </c>
      <c r="C2109" t="s">
        <v>25</v>
      </c>
      <c r="D2109" t="s">
        <v>28</v>
      </c>
      <c r="E2109" t="s">
        <v>35</v>
      </c>
      <c r="F2109" t="s">
        <v>40</v>
      </c>
      <c r="G2109">
        <v>84312</v>
      </c>
      <c r="H2109" t="s">
        <v>41</v>
      </c>
      <c r="I2109" t="s">
        <v>43</v>
      </c>
      <c r="J2109">
        <v>391788</v>
      </c>
      <c r="K2109">
        <v>6</v>
      </c>
      <c r="L2109">
        <v>2358</v>
      </c>
      <c r="M2109">
        <v>15</v>
      </c>
      <c r="N2109">
        <v>27608</v>
      </c>
      <c r="O2109">
        <v>19595</v>
      </c>
      <c r="P2109">
        <v>8331</v>
      </c>
      <c r="Q2109" t="s">
        <v>48</v>
      </c>
      <c r="R2109" t="s">
        <v>50</v>
      </c>
      <c r="S2109" t="s">
        <v>53</v>
      </c>
      <c r="T2109">
        <v>2</v>
      </c>
    </row>
    <row r="2110" spans="1:20" x14ac:dyDescent="0.2">
      <c r="A2110" s="4">
        <f t="shared" si="32"/>
        <v>45833</v>
      </c>
      <c r="B2110" t="s">
        <v>20</v>
      </c>
      <c r="C2110" t="s">
        <v>27</v>
      </c>
      <c r="D2110" t="s">
        <v>29</v>
      </c>
      <c r="E2110" t="s">
        <v>36</v>
      </c>
      <c r="F2110" t="s">
        <v>39</v>
      </c>
      <c r="G2110">
        <v>85348</v>
      </c>
      <c r="H2110" t="s">
        <v>42</v>
      </c>
      <c r="I2110" t="s">
        <v>43</v>
      </c>
      <c r="J2110">
        <v>582831</v>
      </c>
      <c r="K2110">
        <v>7</v>
      </c>
      <c r="L2110">
        <v>2791</v>
      </c>
      <c r="M2110">
        <v>0</v>
      </c>
      <c r="N2110">
        <v>9159</v>
      </c>
      <c r="O2110">
        <v>14169</v>
      </c>
      <c r="P2110">
        <v>17854</v>
      </c>
      <c r="Q2110" t="s">
        <v>49</v>
      </c>
      <c r="R2110" t="s">
        <v>50</v>
      </c>
      <c r="S2110" t="s">
        <v>54</v>
      </c>
      <c r="T2110">
        <v>4</v>
      </c>
    </row>
    <row r="2111" spans="1:20" x14ac:dyDescent="0.2">
      <c r="A2111" s="4">
        <f t="shared" si="32"/>
        <v>45833</v>
      </c>
      <c r="B2111" t="s">
        <v>23</v>
      </c>
      <c r="C2111" t="s">
        <v>25</v>
      </c>
      <c r="D2111" t="s">
        <v>31</v>
      </c>
      <c r="E2111" t="s">
        <v>36</v>
      </c>
      <c r="F2111" t="s">
        <v>38</v>
      </c>
      <c r="G2111">
        <v>95275</v>
      </c>
      <c r="H2111" t="s">
        <v>41</v>
      </c>
      <c r="I2111" t="s">
        <v>44</v>
      </c>
      <c r="J2111">
        <v>587079</v>
      </c>
      <c r="K2111">
        <v>8</v>
      </c>
      <c r="L2111">
        <v>3013</v>
      </c>
      <c r="M2111">
        <v>20</v>
      </c>
      <c r="N2111">
        <v>40253</v>
      </c>
      <c r="O2111">
        <v>3641</v>
      </c>
      <c r="P2111">
        <v>12037</v>
      </c>
      <c r="Q2111" t="s">
        <v>47</v>
      </c>
      <c r="R2111" t="s">
        <v>52</v>
      </c>
      <c r="S2111" t="s">
        <v>53</v>
      </c>
      <c r="T2111">
        <v>4</v>
      </c>
    </row>
    <row r="2112" spans="1:20" x14ac:dyDescent="0.2">
      <c r="A2112" s="4">
        <f t="shared" si="32"/>
        <v>45833</v>
      </c>
      <c r="B2112" t="s">
        <v>21</v>
      </c>
      <c r="C2112" t="s">
        <v>24</v>
      </c>
      <c r="D2112" t="s">
        <v>32</v>
      </c>
      <c r="E2112" t="s">
        <v>34</v>
      </c>
      <c r="F2112" t="s">
        <v>37</v>
      </c>
      <c r="G2112">
        <v>36925</v>
      </c>
      <c r="H2112" t="s">
        <v>42</v>
      </c>
      <c r="I2112" t="s">
        <v>44</v>
      </c>
      <c r="J2112">
        <v>136122</v>
      </c>
      <c r="K2112">
        <v>5</v>
      </c>
      <c r="L2112">
        <v>4015</v>
      </c>
      <c r="M2112">
        <v>20</v>
      </c>
      <c r="N2112">
        <v>47129</v>
      </c>
      <c r="O2112">
        <v>20612</v>
      </c>
      <c r="P2112">
        <v>16877</v>
      </c>
      <c r="Q2112" t="s">
        <v>46</v>
      </c>
      <c r="R2112" t="s">
        <v>50</v>
      </c>
      <c r="S2112" t="s">
        <v>56</v>
      </c>
      <c r="T2112">
        <v>3</v>
      </c>
    </row>
    <row r="2113" spans="1:20" x14ac:dyDescent="0.2">
      <c r="A2113" s="4">
        <f t="shared" si="32"/>
        <v>45833</v>
      </c>
      <c r="B2113" t="s">
        <v>22</v>
      </c>
      <c r="C2113" t="s">
        <v>25</v>
      </c>
      <c r="D2113" t="s">
        <v>30</v>
      </c>
      <c r="E2113" t="s">
        <v>36</v>
      </c>
      <c r="F2113" t="s">
        <v>37</v>
      </c>
      <c r="G2113">
        <v>29575</v>
      </c>
      <c r="H2113" t="s">
        <v>42</v>
      </c>
      <c r="I2113" t="s">
        <v>44</v>
      </c>
      <c r="J2113">
        <v>595994</v>
      </c>
      <c r="K2113">
        <v>2</v>
      </c>
      <c r="L2113">
        <v>2500</v>
      </c>
      <c r="M2113">
        <v>15</v>
      </c>
      <c r="N2113">
        <v>14075</v>
      </c>
      <c r="O2113">
        <v>1926</v>
      </c>
      <c r="P2113">
        <v>1286</v>
      </c>
      <c r="Q2113" t="s">
        <v>47</v>
      </c>
      <c r="R2113" t="s">
        <v>51</v>
      </c>
      <c r="S2113" t="s">
        <v>53</v>
      </c>
      <c r="T2113">
        <v>1</v>
      </c>
    </row>
    <row r="2114" spans="1:20" x14ac:dyDescent="0.2">
      <c r="A2114" s="4">
        <f t="shared" si="32"/>
        <v>45834</v>
      </c>
      <c r="B2114" t="s">
        <v>23</v>
      </c>
      <c r="C2114" t="s">
        <v>25</v>
      </c>
      <c r="D2114" t="s">
        <v>33</v>
      </c>
      <c r="E2114" t="s">
        <v>34</v>
      </c>
      <c r="F2114" t="s">
        <v>38</v>
      </c>
      <c r="G2114">
        <v>32231</v>
      </c>
      <c r="H2114" t="s">
        <v>42</v>
      </c>
      <c r="I2114" t="s">
        <v>45</v>
      </c>
      <c r="J2114">
        <v>285641</v>
      </c>
      <c r="K2114">
        <v>7</v>
      </c>
      <c r="L2114">
        <v>2297</v>
      </c>
      <c r="M2114">
        <v>20</v>
      </c>
      <c r="N2114">
        <v>44945</v>
      </c>
      <c r="O2114">
        <v>6822</v>
      </c>
      <c r="P2114">
        <v>-1207</v>
      </c>
      <c r="Q2114" t="s">
        <v>49</v>
      </c>
      <c r="R2114" t="s">
        <v>52</v>
      </c>
      <c r="S2114" t="s">
        <v>56</v>
      </c>
      <c r="T2114">
        <v>5</v>
      </c>
    </row>
    <row r="2115" spans="1:20" x14ac:dyDescent="0.2">
      <c r="A2115" s="4">
        <f t="shared" si="32"/>
        <v>45834</v>
      </c>
      <c r="B2115" t="s">
        <v>22</v>
      </c>
      <c r="C2115" t="s">
        <v>25</v>
      </c>
      <c r="D2115" t="s">
        <v>28</v>
      </c>
      <c r="E2115" t="s">
        <v>36</v>
      </c>
      <c r="F2115" t="s">
        <v>37</v>
      </c>
      <c r="G2115">
        <v>86935</v>
      </c>
      <c r="H2115" t="s">
        <v>42</v>
      </c>
      <c r="I2115" t="s">
        <v>43</v>
      </c>
      <c r="J2115">
        <v>859945</v>
      </c>
      <c r="K2115">
        <v>3</v>
      </c>
      <c r="L2115">
        <v>2816</v>
      </c>
      <c r="M2115">
        <v>5</v>
      </c>
      <c r="N2115">
        <v>41826</v>
      </c>
      <c r="O2115">
        <v>20305</v>
      </c>
      <c r="P2115">
        <v>17921</v>
      </c>
      <c r="Q2115" t="s">
        <v>46</v>
      </c>
      <c r="R2115" t="s">
        <v>52</v>
      </c>
      <c r="S2115" t="s">
        <v>54</v>
      </c>
      <c r="T2115">
        <v>5</v>
      </c>
    </row>
    <row r="2116" spans="1:20" x14ac:dyDescent="0.2">
      <c r="A2116" s="4">
        <f t="shared" si="32"/>
        <v>45834</v>
      </c>
      <c r="B2116" t="s">
        <v>22</v>
      </c>
      <c r="C2116" t="s">
        <v>27</v>
      </c>
      <c r="D2116" t="s">
        <v>29</v>
      </c>
      <c r="E2116" t="s">
        <v>34</v>
      </c>
      <c r="F2116" t="s">
        <v>38</v>
      </c>
      <c r="G2116">
        <v>57731</v>
      </c>
      <c r="H2116" t="s">
        <v>42</v>
      </c>
      <c r="I2116" t="s">
        <v>43</v>
      </c>
      <c r="J2116">
        <v>702236</v>
      </c>
      <c r="K2116">
        <v>8</v>
      </c>
      <c r="L2116">
        <v>3080</v>
      </c>
      <c r="M2116">
        <v>20</v>
      </c>
      <c r="N2116">
        <v>49337</v>
      </c>
      <c r="O2116">
        <v>12148</v>
      </c>
      <c r="P2116">
        <v>3674</v>
      </c>
      <c r="Q2116" t="s">
        <v>47</v>
      </c>
      <c r="R2116" t="s">
        <v>51</v>
      </c>
      <c r="S2116" t="s">
        <v>53</v>
      </c>
      <c r="T2116">
        <v>3</v>
      </c>
    </row>
    <row r="2117" spans="1:20" x14ac:dyDescent="0.2">
      <c r="A2117" s="4">
        <f t="shared" si="32"/>
        <v>45834</v>
      </c>
      <c r="B2117" t="s">
        <v>23</v>
      </c>
      <c r="C2117" t="s">
        <v>24</v>
      </c>
      <c r="D2117" t="s">
        <v>29</v>
      </c>
      <c r="E2117" t="s">
        <v>36</v>
      </c>
      <c r="F2117" t="s">
        <v>39</v>
      </c>
      <c r="G2117">
        <v>33100</v>
      </c>
      <c r="H2117" t="s">
        <v>41</v>
      </c>
      <c r="I2117" t="s">
        <v>43</v>
      </c>
      <c r="J2117">
        <v>152133</v>
      </c>
      <c r="K2117">
        <v>6</v>
      </c>
      <c r="L2117">
        <v>2514</v>
      </c>
      <c r="M2117">
        <v>15</v>
      </c>
      <c r="N2117">
        <v>3462</v>
      </c>
      <c r="O2117">
        <v>4827</v>
      </c>
      <c r="P2117">
        <v>18514</v>
      </c>
      <c r="Q2117" t="s">
        <v>49</v>
      </c>
      <c r="R2117" t="s">
        <v>50</v>
      </c>
      <c r="S2117" t="s">
        <v>53</v>
      </c>
      <c r="T2117">
        <v>4</v>
      </c>
    </row>
    <row r="2118" spans="1:20" x14ac:dyDescent="0.2">
      <c r="A2118" s="4">
        <f t="shared" si="32"/>
        <v>45834</v>
      </c>
      <c r="B2118" t="s">
        <v>22</v>
      </c>
      <c r="C2118" t="s">
        <v>26</v>
      </c>
      <c r="D2118" t="s">
        <v>31</v>
      </c>
      <c r="E2118" t="s">
        <v>36</v>
      </c>
      <c r="F2118" t="s">
        <v>37</v>
      </c>
      <c r="G2118">
        <v>20768</v>
      </c>
      <c r="H2118" t="s">
        <v>42</v>
      </c>
      <c r="I2118" t="s">
        <v>43</v>
      </c>
      <c r="J2118">
        <v>148519</v>
      </c>
      <c r="K2118">
        <v>4</v>
      </c>
      <c r="L2118">
        <v>2667</v>
      </c>
      <c r="M2118">
        <v>20</v>
      </c>
      <c r="N2118">
        <v>32176</v>
      </c>
      <c r="O2118">
        <v>12637</v>
      </c>
      <c r="P2118">
        <v>13044</v>
      </c>
      <c r="Q2118" t="s">
        <v>46</v>
      </c>
      <c r="R2118" t="s">
        <v>50</v>
      </c>
      <c r="S2118" t="s">
        <v>55</v>
      </c>
      <c r="T2118">
        <v>4</v>
      </c>
    </row>
    <row r="2119" spans="1:20" x14ac:dyDescent="0.2">
      <c r="A2119" s="4">
        <f t="shared" si="32"/>
        <v>45834</v>
      </c>
      <c r="B2119" t="s">
        <v>21</v>
      </c>
      <c r="C2119" t="s">
        <v>26</v>
      </c>
      <c r="D2119" t="s">
        <v>31</v>
      </c>
      <c r="E2119" t="s">
        <v>35</v>
      </c>
      <c r="F2119" t="s">
        <v>37</v>
      </c>
      <c r="G2119">
        <v>69337</v>
      </c>
      <c r="H2119" t="s">
        <v>42</v>
      </c>
      <c r="I2119" t="s">
        <v>44</v>
      </c>
      <c r="J2119">
        <v>695345</v>
      </c>
      <c r="K2119">
        <v>2</v>
      </c>
      <c r="L2119">
        <v>3528</v>
      </c>
      <c r="M2119">
        <v>20</v>
      </c>
      <c r="N2119">
        <v>31787</v>
      </c>
      <c r="O2119">
        <v>14553</v>
      </c>
      <c r="P2119">
        <v>5730</v>
      </c>
      <c r="Q2119" t="s">
        <v>47</v>
      </c>
      <c r="R2119" t="s">
        <v>51</v>
      </c>
      <c r="S2119" t="s">
        <v>56</v>
      </c>
      <c r="T2119">
        <v>3</v>
      </c>
    </row>
    <row r="2120" spans="1:20" x14ac:dyDescent="0.2">
      <c r="A2120" s="4">
        <f t="shared" si="32"/>
        <v>45834</v>
      </c>
      <c r="B2120" t="s">
        <v>22</v>
      </c>
      <c r="C2120" t="s">
        <v>24</v>
      </c>
      <c r="D2120" t="s">
        <v>33</v>
      </c>
      <c r="E2120" t="s">
        <v>35</v>
      </c>
      <c r="F2120" t="s">
        <v>38</v>
      </c>
      <c r="G2120">
        <v>60697</v>
      </c>
      <c r="H2120" t="s">
        <v>41</v>
      </c>
      <c r="I2120" t="s">
        <v>45</v>
      </c>
      <c r="J2120">
        <v>129151</v>
      </c>
      <c r="K2120">
        <v>7</v>
      </c>
      <c r="L2120">
        <v>2447</v>
      </c>
      <c r="M2120">
        <v>10</v>
      </c>
      <c r="N2120">
        <v>11413</v>
      </c>
      <c r="O2120">
        <v>29614</v>
      </c>
      <c r="P2120">
        <v>6584</v>
      </c>
      <c r="Q2120" t="s">
        <v>47</v>
      </c>
      <c r="R2120" t="s">
        <v>51</v>
      </c>
      <c r="S2120" t="s">
        <v>55</v>
      </c>
      <c r="T2120">
        <v>5</v>
      </c>
    </row>
    <row r="2121" spans="1:20" x14ac:dyDescent="0.2">
      <c r="A2121" s="4">
        <f t="shared" si="32"/>
        <v>45834</v>
      </c>
      <c r="B2121" t="s">
        <v>21</v>
      </c>
      <c r="C2121" t="s">
        <v>24</v>
      </c>
      <c r="D2121" t="s">
        <v>30</v>
      </c>
      <c r="E2121" t="s">
        <v>35</v>
      </c>
      <c r="F2121" t="s">
        <v>38</v>
      </c>
      <c r="G2121">
        <v>21357</v>
      </c>
      <c r="H2121" t="s">
        <v>42</v>
      </c>
      <c r="I2121" t="s">
        <v>45</v>
      </c>
      <c r="J2121">
        <v>496688</v>
      </c>
      <c r="K2121">
        <v>1</v>
      </c>
      <c r="L2121">
        <v>1643</v>
      </c>
      <c r="M2121">
        <v>15</v>
      </c>
      <c r="N2121">
        <v>31811</v>
      </c>
      <c r="O2121">
        <v>16226</v>
      </c>
      <c r="P2121">
        <v>12334</v>
      </c>
      <c r="Q2121" t="s">
        <v>49</v>
      </c>
      <c r="R2121" t="s">
        <v>50</v>
      </c>
      <c r="S2121" t="s">
        <v>54</v>
      </c>
      <c r="T2121">
        <v>2</v>
      </c>
    </row>
    <row r="2122" spans="1:20" x14ac:dyDescent="0.2">
      <c r="A2122" s="4">
        <f t="shared" si="32"/>
        <v>45834</v>
      </c>
      <c r="B2122" t="s">
        <v>21</v>
      </c>
      <c r="C2122" t="s">
        <v>24</v>
      </c>
      <c r="D2122" t="s">
        <v>32</v>
      </c>
      <c r="E2122" t="s">
        <v>35</v>
      </c>
      <c r="F2122" t="s">
        <v>39</v>
      </c>
      <c r="G2122">
        <v>76973</v>
      </c>
      <c r="H2122" t="s">
        <v>42</v>
      </c>
      <c r="I2122" t="s">
        <v>43</v>
      </c>
      <c r="J2122">
        <v>413913</v>
      </c>
      <c r="K2122">
        <v>7</v>
      </c>
      <c r="L2122">
        <v>4731</v>
      </c>
      <c r="M2122">
        <v>15</v>
      </c>
      <c r="N2122">
        <v>20050</v>
      </c>
      <c r="O2122">
        <v>24719</v>
      </c>
      <c r="P2122">
        <v>3603</v>
      </c>
      <c r="Q2122" t="s">
        <v>47</v>
      </c>
      <c r="R2122" t="s">
        <v>51</v>
      </c>
      <c r="S2122" t="s">
        <v>54</v>
      </c>
      <c r="T2122">
        <v>2</v>
      </c>
    </row>
    <row r="2123" spans="1:20" x14ac:dyDescent="0.2">
      <c r="A2123" s="4">
        <f t="shared" si="32"/>
        <v>45834</v>
      </c>
      <c r="B2123" t="s">
        <v>21</v>
      </c>
      <c r="C2123" t="s">
        <v>27</v>
      </c>
      <c r="D2123" t="s">
        <v>30</v>
      </c>
      <c r="E2123" t="s">
        <v>35</v>
      </c>
      <c r="F2123" t="s">
        <v>38</v>
      </c>
      <c r="G2123">
        <v>34946</v>
      </c>
      <c r="H2123" t="s">
        <v>42</v>
      </c>
      <c r="I2123" t="s">
        <v>44</v>
      </c>
      <c r="J2123">
        <v>236553</v>
      </c>
      <c r="K2123">
        <v>7</v>
      </c>
      <c r="L2123">
        <v>3648</v>
      </c>
      <c r="M2123">
        <v>10</v>
      </c>
      <c r="N2123">
        <v>13628</v>
      </c>
      <c r="O2123">
        <v>25696</v>
      </c>
      <c r="P2123">
        <v>11737</v>
      </c>
      <c r="Q2123" t="s">
        <v>49</v>
      </c>
      <c r="R2123" t="s">
        <v>50</v>
      </c>
      <c r="S2123" t="s">
        <v>56</v>
      </c>
      <c r="T2123">
        <v>4</v>
      </c>
    </row>
    <row r="2124" spans="1:20" x14ac:dyDescent="0.2">
      <c r="A2124" s="4">
        <f t="shared" si="32"/>
        <v>45834</v>
      </c>
      <c r="B2124" t="s">
        <v>20</v>
      </c>
      <c r="C2124" t="s">
        <v>26</v>
      </c>
      <c r="D2124" t="s">
        <v>30</v>
      </c>
      <c r="E2124" t="s">
        <v>35</v>
      </c>
      <c r="F2124" t="s">
        <v>38</v>
      </c>
      <c r="G2124">
        <v>96424</v>
      </c>
      <c r="H2124" t="s">
        <v>42</v>
      </c>
      <c r="I2124" t="s">
        <v>45</v>
      </c>
      <c r="J2124">
        <v>532193</v>
      </c>
      <c r="K2124">
        <v>3</v>
      </c>
      <c r="L2124">
        <v>1435</v>
      </c>
      <c r="M2124">
        <v>10</v>
      </c>
      <c r="N2124">
        <v>41064</v>
      </c>
      <c r="O2124">
        <v>18349</v>
      </c>
      <c r="P2124">
        <v>-2521</v>
      </c>
      <c r="Q2124" t="s">
        <v>47</v>
      </c>
      <c r="R2124" t="s">
        <v>51</v>
      </c>
      <c r="S2124" t="s">
        <v>54</v>
      </c>
      <c r="T2124">
        <v>1</v>
      </c>
    </row>
    <row r="2125" spans="1:20" x14ac:dyDescent="0.2">
      <c r="A2125" s="4">
        <f t="shared" si="32"/>
        <v>45834</v>
      </c>
      <c r="B2125" t="s">
        <v>22</v>
      </c>
      <c r="C2125" t="s">
        <v>24</v>
      </c>
      <c r="D2125" t="s">
        <v>30</v>
      </c>
      <c r="E2125" t="s">
        <v>34</v>
      </c>
      <c r="F2125" t="s">
        <v>39</v>
      </c>
      <c r="G2125">
        <v>81038</v>
      </c>
      <c r="H2125" t="s">
        <v>42</v>
      </c>
      <c r="I2125" t="s">
        <v>45</v>
      </c>
      <c r="J2125">
        <v>844275</v>
      </c>
      <c r="K2125">
        <v>4</v>
      </c>
      <c r="L2125">
        <v>3657</v>
      </c>
      <c r="M2125">
        <v>5</v>
      </c>
      <c r="N2125">
        <v>36424</v>
      </c>
      <c r="O2125">
        <v>27625</v>
      </c>
      <c r="P2125">
        <v>-902</v>
      </c>
      <c r="Q2125" t="s">
        <v>46</v>
      </c>
      <c r="R2125" t="s">
        <v>50</v>
      </c>
      <c r="S2125" t="s">
        <v>54</v>
      </c>
      <c r="T2125">
        <v>5</v>
      </c>
    </row>
    <row r="2126" spans="1:20" x14ac:dyDescent="0.2">
      <c r="A2126" s="4">
        <f t="shared" si="32"/>
        <v>45835</v>
      </c>
      <c r="B2126" t="s">
        <v>23</v>
      </c>
      <c r="C2126" t="s">
        <v>27</v>
      </c>
      <c r="D2126" t="s">
        <v>33</v>
      </c>
      <c r="E2126" t="s">
        <v>34</v>
      </c>
      <c r="F2126" t="s">
        <v>40</v>
      </c>
      <c r="G2126">
        <v>65149</v>
      </c>
      <c r="H2126" t="s">
        <v>41</v>
      </c>
      <c r="I2126" t="s">
        <v>43</v>
      </c>
      <c r="J2126">
        <v>124265</v>
      </c>
      <c r="K2126">
        <v>4</v>
      </c>
      <c r="L2126">
        <v>500</v>
      </c>
      <c r="M2126">
        <v>20</v>
      </c>
      <c r="N2126">
        <v>35899</v>
      </c>
      <c r="O2126">
        <v>5213</v>
      </c>
      <c r="P2126">
        <v>18483</v>
      </c>
      <c r="Q2126" t="s">
        <v>47</v>
      </c>
      <c r="R2126" t="s">
        <v>51</v>
      </c>
      <c r="S2126" t="s">
        <v>53</v>
      </c>
      <c r="T2126">
        <v>1</v>
      </c>
    </row>
    <row r="2127" spans="1:20" x14ac:dyDescent="0.2">
      <c r="A2127" s="4">
        <f t="shared" ref="A2127:A2190" si="33">A2115+1</f>
        <v>45835</v>
      </c>
      <c r="B2127" t="s">
        <v>23</v>
      </c>
      <c r="C2127" t="s">
        <v>26</v>
      </c>
      <c r="D2127" t="s">
        <v>33</v>
      </c>
      <c r="E2127" t="s">
        <v>35</v>
      </c>
      <c r="F2127" t="s">
        <v>40</v>
      </c>
      <c r="G2127">
        <v>15566</v>
      </c>
      <c r="H2127" t="s">
        <v>42</v>
      </c>
      <c r="I2127" t="s">
        <v>45</v>
      </c>
      <c r="J2127">
        <v>414888</v>
      </c>
      <c r="K2127">
        <v>4</v>
      </c>
      <c r="L2127">
        <v>576</v>
      </c>
      <c r="M2127">
        <v>0</v>
      </c>
      <c r="N2127">
        <v>33247</v>
      </c>
      <c r="O2127">
        <v>4719</v>
      </c>
      <c r="P2127">
        <v>-920</v>
      </c>
      <c r="Q2127" t="s">
        <v>48</v>
      </c>
      <c r="R2127" t="s">
        <v>52</v>
      </c>
      <c r="S2127" t="s">
        <v>53</v>
      </c>
      <c r="T2127">
        <v>4</v>
      </c>
    </row>
    <row r="2128" spans="1:20" x14ac:dyDescent="0.2">
      <c r="A2128" s="4">
        <f t="shared" si="33"/>
        <v>45835</v>
      </c>
      <c r="B2128" t="s">
        <v>22</v>
      </c>
      <c r="C2128" t="s">
        <v>25</v>
      </c>
      <c r="D2128" t="s">
        <v>32</v>
      </c>
      <c r="E2128" t="s">
        <v>34</v>
      </c>
      <c r="F2128" t="s">
        <v>38</v>
      </c>
      <c r="G2128">
        <v>51576</v>
      </c>
      <c r="H2128" t="s">
        <v>41</v>
      </c>
      <c r="I2128" t="s">
        <v>43</v>
      </c>
      <c r="J2128">
        <v>469071</v>
      </c>
      <c r="K2128">
        <v>9</v>
      </c>
      <c r="L2128">
        <v>3128</v>
      </c>
      <c r="M2128">
        <v>0</v>
      </c>
      <c r="N2128">
        <v>2810</v>
      </c>
      <c r="O2128">
        <v>21297</v>
      </c>
      <c r="P2128">
        <v>15610</v>
      </c>
      <c r="Q2128" t="s">
        <v>47</v>
      </c>
      <c r="R2128" t="s">
        <v>52</v>
      </c>
      <c r="S2128" t="s">
        <v>53</v>
      </c>
      <c r="T2128">
        <v>5</v>
      </c>
    </row>
    <row r="2129" spans="1:20" x14ac:dyDescent="0.2">
      <c r="A2129" s="4">
        <f t="shared" si="33"/>
        <v>45835</v>
      </c>
      <c r="B2129" t="s">
        <v>20</v>
      </c>
      <c r="C2129" t="s">
        <v>27</v>
      </c>
      <c r="D2129" t="s">
        <v>30</v>
      </c>
      <c r="E2129" t="s">
        <v>35</v>
      </c>
      <c r="F2129" t="s">
        <v>39</v>
      </c>
      <c r="G2129">
        <v>63318</v>
      </c>
      <c r="H2129" t="s">
        <v>42</v>
      </c>
      <c r="I2129" t="s">
        <v>44</v>
      </c>
      <c r="J2129">
        <v>385800</v>
      </c>
      <c r="K2129">
        <v>6</v>
      </c>
      <c r="L2129">
        <v>2695</v>
      </c>
      <c r="M2129">
        <v>10</v>
      </c>
      <c r="N2129">
        <v>2055</v>
      </c>
      <c r="O2129">
        <v>13926</v>
      </c>
      <c r="P2129">
        <v>12482</v>
      </c>
      <c r="Q2129" t="s">
        <v>49</v>
      </c>
      <c r="R2129" t="s">
        <v>52</v>
      </c>
      <c r="S2129" t="s">
        <v>56</v>
      </c>
      <c r="T2129">
        <v>2</v>
      </c>
    </row>
    <row r="2130" spans="1:20" x14ac:dyDescent="0.2">
      <c r="A2130" s="4">
        <f t="shared" si="33"/>
        <v>45835</v>
      </c>
      <c r="B2130" t="s">
        <v>20</v>
      </c>
      <c r="C2130" t="s">
        <v>26</v>
      </c>
      <c r="D2130" t="s">
        <v>33</v>
      </c>
      <c r="E2130" t="s">
        <v>34</v>
      </c>
      <c r="F2130" t="s">
        <v>40</v>
      </c>
      <c r="G2130">
        <v>79550</v>
      </c>
      <c r="H2130" t="s">
        <v>41</v>
      </c>
      <c r="I2130" t="s">
        <v>43</v>
      </c>
      <c r="J2130">
        <v>633592</v>
      </c>
      <c r="K2130">
        <v>9</v>
      </c>
      <c r="L2130">
        <v>1073</v>
      </c>
      <c r="M2130">
        <v>15</v>
      </c>
      <c r="N2130">
        <v>21907</v>
      </c>
      <c r="O2130">
        <v>29400</v>
      </c>
      <c r="P2130">
        <v>12731</v>
      </c>
      <c r="Q2130" t="s">
        <v>47</v>
      </c>
      <c r="R2130" t="s">
        <v>51</v>
      </c>
      <c r="S2130" t="s">
        <v>56</v>
      </c>
      <c r="T2130">
        <v>2</v>
      </c>
    </row>
    <row r="2131" spans="1:20" x14ac:dyDescent="0.2">
      <c r="A2131" s="4">
        <f t="shared" si="33"/>
        <v>45835</v>
      </c>
      <c r="B2131" t="s">
        <v>21</v>
      </c>
      <c r="C2131" t="s">
        <v>27</v>
      </c>
      <c r="D2131" t="s">
        <v>32</v>
      </c>
      <c r="E2131" t="s">
        <v>36</v>
      </c>
      <c r="F2131" t="s">
        <v>39</v>
      </c>
      <c r="G2131">
        <v>61408</v>
      </c>
      <c r="H2131" t="s">
        <v>41</v>
      </c>
      <c r="I2131" t="s">
        <v>45</v>
      </c>
      <c r="J2131">
        <v>448760</v>
      </c>
      <c r="K2131">
        <v>4</v>
      </c>
      <c r="L2131">
        <v>2048</v>
      </c>
      <c r="M2131">
        <v>15</v>
      </c>
      <c r="N2131">
        <v>25943</v>
      </c>
      <c r="O2131">
        <v>13661</v>
      </c>
      <c r="P2131">
        <v>-3027</v>
      </c>
      <c r="Q2131" t="s">
        <v>48</v>
      </c>
      <c r="R2131" t="s">
        <v>50</v>
      </c>
      <c r="S2131" t="s">
        <v>53</v>
      </c>
      <c r="T2131">
        <v>1</v>
      </c>
    </row>
    <row r="2132" spans="1:20" x14ac:dyDescent="0.2">
      <c r="A2132" s="4">
        <f t="shared" si="33"/>
        <v>45835</v>
      </c>
      <c r="B2132" t="s">
        <v>22</v>
      </c>
      <c r="C2132" t="s">
        <v>26</v>
      </c>
      <c r="D2132" t="s">
        <v>29</v>
      </c>
      <c r="E2132" t="s">
        <v>34</v>
      </c>
      <c r="F2132" t="s">
        <v>38</v>
      </c>
      <c r="G2132">
        <v>63506</v>
      </c>
      <c r="H2132" t="s">
        <v>41</v>
      </c>
      <c r="I2132" t="s">
        <v>43</v>
      </c>
      <c r="J2132">
        <v>145911</v>
      </c>
      <c r="K2132">
        <v>7</v>
      </c>
      <c r="L2132">
        <v>685</v>
      </c>
      <c r="M2132">
        <v>5</v>
      </c>
      <c r="N2132">
        <v>21046</v>
      </c>
      <c r="O2132">
        <v>20563</v>
      </c>
      <c r="P2132">
        <v>12407</v>
      </c>
      <c r="Q2132" t="s">
        <v>46</v>
      </c>
      <c r="R2132" t="s">
        <v>50</v>
      </c>
      <c r="S2132" t="s">
        <v>54</v>
      </c>
      <c r="T2132">
        <v>5</v>
      </c>
    </row>
    <row r="2133" spans="1:20" x14ac:dyDescent="0.2">
      <c r="A2133" s="4">
        <f t="shared" si="33"/>
        <v>45835</v>
      </c>
      <c r="B2133" t="s">
        <v>22</v>
      </c>
      <c r="C2133" t="s">
        <v>26</v>
      </c>
      <c r="D2133" t="s">
        <v>32</v>
      </c>
      <c r="E2133" t="s">
        <v>34</v>
      </c>
      <c r="F2133" t="s">
        <v>38</v>
      </c>
      <c r="G2133">
        <v>89149</v>
      </c>
      <c r="H2133" t="s">
        <v>42</v>
      </c>
      <c r="I2133" t="s">
        <v>43</v>
      </c>
      <c r="J2133">
        <v>143013</v>
      </c>
      <c r="K2133">
        <v>9</v>
      </c>
      <c r="L2133">
        <v>4342</v>
      </c>
      <c r="M2133">
        <v>0</v>
      </c>
      <c r="N2133">
        <v>5279</v>
      </c>
      <c r="O2133">
        <v>4370</v>
      </c>
      <c r="P2133">
        <v>15639</v>
      </c>
      <c r="Q2133" t="s">
        <v>48</v>
      </c>
      <c r="R2133" t="s">
        <v>50</v>
      </c>
      <c r="S2133" t="s">
        <v>55</v>
      </c>
      <c r="T2133">
        <v>4</v>
      </c>
    </row>
    <row r="2134" spans="1:20" x14ac:dyDescent="0.2">
      <c r="A2134" s="4">
        <f t="shared" si="33"/>
        <v>45835</v>
      </c>
      <c r="B2134" t="s">
        <v>23</v>
      </c>
      <c r="C2134" t="s">
        <v>25</v>
      </c>
      <c r="D2134" t="s">
        <v>30</v>
      </c>
      <c r="E2134" t="s">
        <v>34</v>
      </c>
      <c r="F2134" t="s">
        <v>39</v>
      </c>
      <c r="G2134">
        <v>50167</v>
      </c>
      <c r="H2134" t="s">
        <v>42</v>
      </c>
      <c r="I2134" t="s">
        <v>43</v>
      </c>
      <c r="J2134">
        <v>702269</v>
      </c>
      <c r="K2134">
        <v>3</v>
      </c>
      <c r="L2134">
        <v>3992</v>
      </c>
      <c r="M2134">
        <v>15</v>
      </c>
      <c r="N2134">
        <v>3533</v>
      </c>
      <c r="O2134">
        <v>29080</v>
      </c>
      <c r="P2134">
        <v>17544</v>
      </c>
      <c r="Q2134" t="s">
        <v>46</v>
      </c>
      <c r="R2134" t="s">
        <v>52</v>
      </c>
      <c r="S2134" t="s">
        <v>53</v>
      </c>
      <c r="T2134">
        <v>3</v>
      </c>
    </row>
    <row r="2135" spans="1:20" x14ac:dyDescent="0.2">
      <c r="A2135" s="4">
        <f t="shared" si="33"/>
        <v>45835</v>
      </c>
      <c r="B2135" t="s">
        <v>22</v>
      </c>
      <c r="C2135" t="s">
        <v>27</v>
      </c>
      <c r="D2135" t="s">
        <v>28</v>
      </c>
      <c r="E2135" t="s">
        <v>36</v>
      </c>
      <c r="F2135" t="s">
        <v>37</v>
      </c>
      <c r="G2135">
        <v>43699</v>
      </c>
      <c r="H2135" t="s">
        <v>41</v>
      </c>
      <c r="I2135" t="s">
        <v>43</v>
      </c>
      <c r="J2135">
        <v>664602</v>
      </c>
      <c r="K2135">
        <v>3</v>
      </c>
      <c r="L2135">
        <v>2743</v>
      </c>
      <c r="M2135">
        <v>5</v>
      </c>
      <c r="N2135">
        <v>38779</v>
      </c>
      <c r="O2135">
        <v>16765</v>
      </c>
      <c r="P2135">
        <v>15835</v>
      </c>
      <c r="Q2135" t="s">
        <v>48</v>
      </c>
      <c r="R2135" t="s">
        <v>52</v>
      </c>
      <c r="S2135" t="s">
        <v>53</v>
      </c>
      <c r="T2135">
        <v>3</v>
      </c>
    </row>
    <row r="2136" spans="1:20" x14ac:dyDescent="0.2">
      <c r="A2136" s="4">
        <f t="shared" si="33"/>
        <v>45835</v>
      </c>
      <c r="B2136" t="s">
        <v>20</v>
      </c>
      <c r="C2136" t="s">
        <v>24</v>
      </c>
      <c r="D2136" t="s">
        <v>30</v>
      </c>
      <c r="E2136" t="s">
        <v>35</v>
      </c>
      <c r="F2136" t="s">
        <v>38</v>
      </c>
      <c r="G2136">
        <v>59545</v>
      </c>
      <c r="H2136" t="s">
        <v>42</v>
      </c>
      <c r="I2136" t="s">
        <v>43</v>
      </c>
      <c r="J2136">
        <v>909289</v>
      </c>
      <c r="K2136">
        <v>6</v>
      </c>
      <c r="L2136">
        <v>533</v>
      </c>
      <c r="M2136">
        <v>5</v>
      </c>
      <c r="N2136">
        <v>19046</v>
      </c>
      <c r="O2136">
        <v>29617</v>
      </c>
      <c r="P2136">
        <v>-3945</v>
      </c>
      <c r="Q2136" t="s">
        <v>48</v>
      </c>
      <c r="R2136" t="s">
        <v>50</v>
      </c>
      <c r="S2136" t="s">
        <v>54</v>
      </c>
      <c r="T2136">
        <v>3</v>
      </c>
    </row>
    <row r="2137" spans="1:20" x14ac:dyDescent="0.2">
      <c r="A2137" s="4">
        <f t="shared" si="33"/>
        <v>45835</v>
      </c>
      <c r="B2137" t="s">
        <v>22</v>
      </c>
      <c r="C2137" t="s">
        <v>25</v>
      </c>
      <c r="D2137" t="s">
        <v>28</v>
      </c>
      <c r="E2137" t="s">
        <v>34</v>
      </c>
      <c r="F2137" t="s">
        <v>38</v>
      </c>
      <c r="G2137">
        <v>62429</v>
      </c>
      <c r="H2137" t="s">
        <v>42</v>
      </c>
      <c r="I2137" t="s">
        <v>43</v>
      </c>
      <c r="J2137">
        <v>259966</v>
      </c>
      <c r="K2137">
        <v>8</v>
      </c>
      <c r="L2137">
        <v>2120</v>
      </c>
      <c r="M2137">
        <v>10</v>
      </c>
      <c r="N2137">
        <v>22229</v>
      </c>
      <c r="O2137">
        <v>24202</v>
      </c>
      <c r="P2137">
        <v>13914</v>
      </c>
      <c r="Q2137" t="s">
        <v>48</v>
      </c>
      <c r="R2137" t="s">
        <v>51</v>
      </c>
      <c r="S2137" t="s">
        <v>54</v>
      </c>
      <c r="T2137">
        <v>4</v>
      </c>
    </row>
    <row r="2138" spans="1:20" x14ac:dyDescent="0.2">
      <c r="A2138" s="4">
        <f t="shared" si="33"/>
        <v>45836</v>
      </c>
      <c r="B2138" t="s">
        <v>23</v>
      </c>
      <c r="C2138" t="s">
        <v>25</v>
      </c>
      <c r="D2138" t="s">
        <v>32</v>
      </c>
      <c r="E2138" t="s">
        <v>34</v>
      </c>
      <c r="F2138" t="s">
        <v>38</v>
      </c>
      <c r="G2138">
        <v>97350</v>
      </c>
      <c r="H2138" t="s">
        <v>41</v>
      </c>
      <c r="I2138" t="s">
        <v>45</v>
      </c>
      <c r="J2138">
        <v>872497</v>
      </c>
      <c r="K2138">
        <v>1</v>
      </c>
      <c r="L2138">
        <v>2396</v>
      </c>
      <c r="M2138">
        <v>0</v>
      </c>
      <c r="N2138">
        <v>32250</v>
      </c>
      <c r="O2138">
        <v>23290</v>
      </c>
      <c r="P2138">
        <v>13031</v>
      </c>
      <c r="Q2138" t="s">
        <v>46</v>
      </c>
      <c r="R2138" t="s">
        <v>51</v>
      </c>
      <c r="S2138" t="s">
        <v>53</v>
      </c>
      <c r="T2138">
        <v>3</v>
      </c>
    </row>
    <row r="2139" spans="1:20" x14ac:dyDescent="0.2">
      <c r="A2139" s="4">
        <f t="shared" si="33"/>
        <v>45836</v>
      </c>
      <c r="B2139" t="s">
        <v>21</v>
      </c>
      <c r="C2139" t="s">
        <v>26</v>
      </c>
      <c r="D2139" t="s">
        <v>29</v>
      </c>
      <c r="E2139" t="s">
        <v>36</v>
      </c>
      <c r="F2139" t="s">
        <v>38</v>
      </c>
      <c r="G2139">
        <v>33386</v>
      </c>
      <c r="H2139" t="s">
        <v>42</v>
      </c>
      <c r="I2139" t="s">
        <v>43</v>
      </c>
      <c r="J2139">
        <v>297152</v>
      </c>
      <c r="K2139">
        <v>4</v>
      </c>
      <c r="L2139">
        <v>2955</v>
      </c>
      <c r="M2139">
        <v>5</v>
      </c>
      <c r="N2139">
        <v>49403</v>
      </c>
      <c r="O2139">
        <v>11115</v>
      </c>
      <c r="P2139">
        <v>9945</v>
      </c>
      <c r="Q2139" t="s">
        <v>47</v>
      </c>
      <c r="R2139" t="s">
        <v>50</v>
      </c>
      <c r="S2139" t="s">
        <v>53</v>
      </c>
      <c r="T2139">
        <v>1</v>
      </c>
    </row>
    <row r="2140" spans="1:20" x14ac:dyDescent="0.2">
      <c r="A2140" s="4">
        <f t="shared" si="33"/>
        <v>45836</v>
      </c>
      <c r="B2140" t="s">
        <v>23</v>
      </c>
      <c r="C2140" t="s">
        <v>24</v>
      </c>
      <c r="D2140" t="s">
        <v>29</v>
      </c>
      <c r="E2140" t="s">
        <v>35</v>
      </c>
      <c r="F2140" t="s">
        <v>39</v>
      </c>
      <c r="G2140">
        <v>69273</v>
      </c>
      <c r="H2140" t="s">
        <v>41</v>
      </c>
      <c r="I2140" t="s">
        <v>45</v>
      </c>
      <c r="J2140">
        <v>139420</v>
      </c>
      <c r="K2140">
        <v>8</v>
      </c>
      <c r="L2140">
        <v>2300</v>
      </c>
      <c r="M2140">
        <v>5</v>
      </c>
      <c r="N2140">
        <v>40735</v>
      </c>
      <c r="O2140">
        <v>22522</v>
      </c>
      <c r="P2140">
        <v>14204</v>
      </c>
      <c r="Q2140" t="s">
        <v>49</v>
      </c>
      <c r="R2140" t="s">
        <v>50</v>
      </c>
      <c r="S2140" t="s">
        <v>55</v>
      </c>
      <c r="T2140">
        <v>2</v>
      </c>
    </row>
    <row r="2141" spans="1:20" x14ac:dyDescent="0.2">
      <c r="A2141" s="4">
        <f t="shared" si="33"/>
        <v>45836</v>
      </c>
      <c r="B2141" t="s">
        <v>23</v>
      </c>
      <c r="C2141" t="s">
        <v>27</v>
      </c>
      <c r="D2141" t="s">
        <v>33</v>
      </c>
      <c r="E2141" t="s">
        <v>34</v>
      </c>
      <c r="F2141" t="s">
        <v>39</v>
      </c>
      <c r="G2141">
        <v>51585</v>
      </c>
      <c r="H2141" t="s">
        <v>42</v>
      </c>
      <c r="I2141" t="s">
        <v>43</v>
      </c>
      <c r="J2141">
        <v>574804</v>
      </c>
      <c r="K2141">
        <v>6</v>
      </c>
      <c r="L2141">
        <v>2583</v>
      </c>
      <c r="M2141">
        <v>5</v>
      </c>
      <c r="N2141">
        <v>26291</v>
      </c>
      <c r="O2141">
        <v>29392</v>
      </c>
      <c r="P2141">
        <v>2825</v>
      </c>
      <c r="Q2141" t="s">
        <v>47</v>
      </c>
      <c r="R2141" t="s">
        <v>51</v>
      </c>
      <c r="S2141" t="s">
        <v>55</v>
      </c>
      <c r="T2141">
        <v>3</v>
      </c>
    </row>
    <row r="2142" spans="1:20" x14ac:dyDescent="0.2">
      <c r="A2142" s="4">
        <f t="shared" si="33"/>
        <v>45836</v>
      </c>
      <c r="B2142" t="s">
        <v>21</v>
      </c>
      <c r="C2142" t="s">
        <v>24</v>
      </c>
      <c r="D2142" t="s">
        <v>29</v>
      </c>
      <c r="E2142" t="s">
        <v>36</v>
      </c>
      <c r="F2142" t="s">
        <v>39</v>
      </c>
      <c r="G2142">
        <v>17509</v>
      </c>
      <c r="H2142" t="s">
        <v>41</v>
      </c>
      <c r="I2142" t="s">
        <v>44</v>
      </c>
      <c r="J2142">
        <v>221015</v>
      </c>
      <c r="K2142">
        <v>2</v>
      </c>
      <c r="L2142">
        <v>1905</v>
      </c>
      <c r="M2142">
        <v>0</v>
      </c>
      <c r="N2142">
        <v>14516</v>
      </c>
      <c r="O2142">
        <v>4091</v>
      </c>
      <c r="P2142">
        <v>2682</v>
      </c>
      <c r="Q2142" t="s">
        <v>48</v>
      </c>
      <c r="R2142" t="s">
        <v>50</v>
      </c>
      <c r="S2142" t="s">
        <v>54</v>
      </c>
      <c r="T2142">
        <v>2</v>
      </c>
    </row>
    <row r="2143" spans="1:20" x14ac:dyDescent="0.2">
      <c r="A2143" s="4">
        <f t="shared" si="33"/>
        <v>45836</v>
      </c>
      <c r="B2143" t="s">
        <v>23</v>
      </c>
      <c r="C2143" t="s">
        <v>24</v>
      </c>
      <c r="D2143" t="s">
        <v>31</v>
      </c>
      <c r="E2143" t="s">
        <v>35</v>
      </c>
      <c r="F2143" t="s">
        <v>39</v>
      </c>
      <c r="G2143">
        <v>97852</v>
      </c>
      <c r="H2143" t="s">
        <v>42</v>
      </c>
      <c r="I2143" t="s">
        <v>43</v>
      </c>
      <c r="J2143">
        <v>652022</v>
      </c>
      <c r="K2143">
        <v>8</v>
      </c>
      <c r="L2143">
        <v>4188</v>
      </c>
      <c r="M2143">
        <v>10</v>
      </c>
      <c r="N2143">
        <v>17624</v>
      </c>
      <c r="O2143">
        <v>10968</v>
      </c>
      <c r="P2143">
        <v>16275</v>
      </c>
      <c r="Q2143" t="s">
        <v>46</v>
      </c>
      <c r="R2143" t="s">
        <v>51</v>
      </c>
      <c r="S2143" t="s">
        <v>55</v>
      </c>
      <c r="T2143">
        <v>1</v>
      </c>
    </row>
    <row r="2144" spans="1:20" x14ac:dyDescent="0.2">
      <c r="A2144" s="4">
        <f t="shared" si="33"/>
        <v>45836</v>
      </c>
      <c r="B2144" t="s">
        <v>23</v>
      </c>
      <c r="C2144" t="s">
        <v>24</v>
      </c>
      <c r="D2144" t="s">
        <v>32</v>
      </c>
      <c r="E2144" t="s">
        <v>35</v>
      </c>
      <c r="F2144" t="s">
        <v>37</v>
      </c>
      <c r="G2144">
        <v>86607</v>
      </c>
      <c r="H2144" t="s">
        <v>42</v>
      </c>
      <c r="I2144" t="s">
        <v>45</v>
      </c>
      <c r="J2144">
        <v>856292</v>
      </c>
      <c r="K2144">
        <v>1</v>
      </c>
      <c r="L2144">
        <v>3152</v>
      </c>
      <c r="M2144">
        <v>20</v>
      </c>
      <c r="N2144">
        <v>41377</v>
      </c>
      <c r="O2144">
        <v>9963</v>
      </c>
      <c r="P2144">
        <v>14393</v>
      </c>
      <c r="Q2144" t="s">
        <v>46</v>
      </c>
      <c r="R2144" t="s">
        <v>51</v>
      </c>
      <c r="S2144" t="s">
        <v>54</v>
      </c>
      <c r="T2144">
        <v>5</v>
      </c>
    </row>
    <row r="2145" spans="1:20" x14ac:dyDescent="0.2">
      <c r="A2145" s="4">
        <f t="shared" si="33"/>
        <v>45836</v>
      </c>
      <c r="B2145" t="s">
        <v>22</v>
      </c>
      <c r="C2145" t="s">
        <v>24</v>
      </c>
      <c r="D2145" t="s">
        <v>33</v>
      </c>
      <c r="E2145" t="s">
        <v>34</v>
      </c>
      <c r="F2145" t="s">
        <v>39</v>
      </c>
      <c r="G2145">
        <v>88764</v>
      </c>
      <c r="H2145" t="s">
        <v>41</v>
      </c>
      <c r="I2145" t="s">
        <v>45</v>
      </c>
      <c r="J2145">
        <v>660507</v>
      </c>
      <c r="K2145">
        <v>1</v>
      </c>
      <c r="L2145">
        <v>1686</v>
      </c>
      <c r="M2145">
        <v>15</v>
      </c>
      <c r="N2145">
        <v>41048</v>
      </c>
      <c r="O2145">
        <v>22040</v>
      </c>
      <c r="P2145">
        <v>12185</v>
      </c>
      <c r="Q2145" t="s">
        <v>47</v>
      </c>
      <c r="R2145" t="s">
        <v>52</v>
      </c>
      <c r="S2145" t="s">
        <v>56</v>
      </c>
      <c r="T2145">
        <v>5</v>
      </c>
    </row>
    <row r="2146" spans="1:20" x14ac:dyDescent="0.2">
      <c r="A2146" s="4">
        <f t="shared" si="33"/>
        <v>45836</v>
      </c>
      <c r="B2146" t="s">
        <v>22</v>
      </c>
      <c r="C2146" t="s">
        <v>24</v>
      </c>
      <c r="D2146" t="s">
        <v>29</v>
      </c>
      <c r="E2146" t="s">
        <v>34</v>
      </c>
      <c r="F2146" t="s">
        <v>39</v>
      </c>
      <c r="G2146">
        <v>87150</v>
      </c>
      <c r="H2146" t="s">
        <v>41</v>
      </c>
      <c r="I2146" t="s">
        <v>44</v>
      </c>
      <c r="J2146">
        <v>338105</v>
      </c>
      <c r="K2146">
        <v>7</v>
      </c>
      <c r="L2146">
        <v>4633</v>
      </c>
      <c r="M2146">
        <v>0</v>
      </c>
      <c r="N2146">
        <v>43199</v>
      </c>
      <c r="O2146">
        <v>20961</v>
      </c>
      <c r="P2146">
        <v>-4659</v>
      </c>
      <c r="Q2146" t="s">
        <v>46</v>
      </c>
      <c r="R2146" t="s">
        <v>52</v>
      </c>
      <c r="S2146" t="s">
        <v>53</v>
      </c>
      <c r="T2146">
        <v>4</v>
      </c>
    </row>
    <row r="2147" spans="1:20" x14ac:dyDescent="0.2">
      <c r="A2147" s="4">
        <f t="shared" si="33"/>
        <v>45836</v>
      </c>
      <c r="B2147" t="s">
        <v>21</v>
      </c>
      <c r="C2147" t="s">
        <v>26</v>
      </c>
      <c r="D2147" t="s">
        <v>32</v>
      </c>
      <c r="E2147" t="s">
        <v>34</v>
      </c>
      <c r="F2147" t="s">
        <v>38</v>
      </c>
      <c r="G2147">
        <v>85837</v>
      </c>
      <c r="H2147" t="s">
        <v>42</v>
      </c>
      <c r="I2147" t="s">
        <v>43</v>
      </c>
      <c r="J2147">
        <v>166972</v>
      </c>
      <c r="K2147">
        <v>3</v>
      </c>
      <c r="L2147">
        <v>2639</v>
      </c>
      <c r="M2147">
        <v>0</v>
      </c>
      <c r="N2147">
        <v>4004</v>
      </c>
      <c r="O2147">
        <v>23681</v>
      </c>
      <c r="P2147">
        <v>15885</v>
      </c>
      <c r="Q2147" t="s">
        <v>46</v>
      </c>
      <c r="R2147" t="s">
        <v>52</v>
      </c>
      <c r="S2147" t="s">
        <v>56</v>
      </c>
      <c r="T2147">
        <v>2</v>
      </c>
    </row>
    <row r="2148" spans="1:20" x14ac:dyDescent="0.2">
      <c r="A2148" s="4">
        <f t="shared" si="33"/>
        <v>45836</v>
      </c>
      <c r="B2148" t="s">
        <v>22</v>
      </c>
      <c r="C2148" t="s">
        <v>26</v>
      </c>
      <c r="D2148" t="s">
        <v>30</v>
      </c>
      <c r="E2148" t="s">
        <v>34</v>
      </c>
      <c r="F2148" t="s">
        <v>37</v>
      </c>
      <c r="G2148">
        <v>73305</v>
      </c>
      <c r="H2148" t="s">
        <v>41</v>
      </c>
      <c r="I2148" t="s">
        <v>44</v>
      </c>
      <c r="J2148">
        <v>747063</v>
      </c>
      <c r="K2148">
        <v>8</v>
      </c>
      <c r="L2148">
        <v>3178</v>
      </c>
      <c r="M2148">
        <v>0</v>
      </c>
      <c r="N2148">
        <v>46729</v>
      </c>
      <c r="O2148">
        <v>2538</v>
      </c>
      <c r="P2148">
        <v>4588</v>
      </c>
      <c r="Q2148" t="s">
        <v>48</v>
      </c>
      <c r="R2148" t="s">
        <v>50</v>
      </c>
      <c r="S2148" t="s">
        <v>53</v>
      </c>
      <c r="T2148">
        <v>4</v>
      </c>
    </row>
    <row r="2149" spans="1:20" x14ac:dyDescent="0.2">
      <c r="A2149" s="4">
        <f t="shared" si="33"/>
        <v>45836</v>
      </c>
      <c r="B2149" t="s">
        <v>22</v>
      </c>
      <c r="C2149" t="s">
        <v>25</v>
      </c>
      <c r="D2149" t="s">
        <v>29</v>
      </c>
      <c r="E2149" t="s">
        <v>36</v>
      </c>
      <c r="F2149" t="s">
        <v>38</v>
      </c>
      <c r="G2149">
        <v>52851</v>
      </c>
      <c r="H2149" t="s">
        <v>41</v>
      </c>
      <c r="I2149" t="s">
        <v>43</v>
      </c>
      <c r="J2149">
        <v>417957</v>
      </c>
      <c r="K2149">
        <v>9</v>
      </c>
      <c r="L2149">
        <v>4294</v>
      </c>
      <c r="M2149">
        <v>20</v>
      </c>
      <c r="N2149">
        <v>7434</v>
      </c>
      <c r="O2149">
        <v>20251</v>
      </c>
      <c r="P2149">
        <v>12693</v>
      </c>
      <c r="Q2149" t="s">
        <v>46</v>
      </c>
      <c r="R2149" t="s">
        <v>51</v>
      </c>
      <c r="S2149" t="s">
        <v>55</v>
      </c>
      <c r="T2149">
        <v>3</v>
      </c>
    </row>
    <row r="2150" spans="1:20" x14ac:dyDescent="0.2">
      <c r="A2150" s="4">
        <f t="shared" si="33"/>
        <v>45837</v>
      </c>
      <c r="B2150" t="s">
        <v>23</v>
      </c>
      <c r="C2150" t="s">
        <v>26</v>
      </c>
      <c r="D2150" t="s">
        <v>28</v>
      </c>
      <c r="E2150" t="s">
        <v>36</v>
      </c>
      <c r="F2150" t="s">
        <v>37</v>
      </c>
      <c r="G2150">
        <v>86910</v>
      </c>
      <c r="H2150" t="s">
        <v>41</v>
      </c>
      <c r="I2150" t="s">
        <v>43</v>
      </c>
      <c r="J2150">
        <v>504223</v>
      </c>
      <c r="K2150">
        <v>8</v>
      </c>
      <c r="L2150">
        <v>3219</v>
      </c>
      <c r="M2150">
        <v>15</v>
      </c>
      <c r="N2150">
        <v>39014</v>
      </c>
      <c r="O2150">
        <v>4549</v>
      </c>
      <c r="P2150">
        <v>1703</v>
      </c>
      <c r="Q2150" t="s">
        <v>46</v>
      </c>
      <c r="R2150" t="s">
        <v>50</v>
      </c>
      <c r="S2150" t="s">
        <v>53</v>
      </c>
      <c r="T2150">
        <v>4</v>
      </c>
    </row>
    <row r="2151" spans="1:20" x14ac:dyDescent="0.2">
      <c r="A2151" s="4">
        <f t="shared" si="33"/>
        <v>45837</v>
      </c>
      <c r="B2151" t="s">
        <v>20</v>
      </c>
      <c r="C2151" t="s">
        <v>25</v>
      </c>
      <c r="D2151" t="s">
        <v>32</v>
      </c>
      <c r="E2151" t="s">
        <v>34</v>
      </c>
      <c r="F2151" t="s">
        <v>40</v>
      </c>
      <c r="G2151">
        <v>44407</v>
      </c>
      <c r="H2151" t="s">
        <v>41</v>
      </c>
      <c r="I2151" t="s">
        <v>45</v>
      </c>
      <c r="J2151">
        <v>259413</v>
      </c>
      <c r="K2151">
        <v>1</v>
      </c>
      <c r="L2151">
        <v>2726</v>
      </c>
      <c r="M2151">
        <v>15</v>
      </c>
      <c r="N2151">
        <v>38164</v>
      </c>
      <c r="O2151">
        <v>23911</v>
      </c>
      <c r="P2151">
        <v>11960</v>
      </c>
      <c r="Q2151" t="s">
        <v>48</v>
      </c>
      <c r="R2151" t="s">
        <v>50</v>
      </c>
      <c r="S2151" t="s">
        <v>54</v>
      </c>
      <c r="T2151">
        <v>1</v>
      </c>
    </row>
    <row r="2152" spans="1:20" x14ac:dyDescent="0.2">
      <c r="A2152" s="4">
        <f t="shared" si="33"/>
        <v>45837</v>
      </c>
      <c r="B2152" t="s">
        <v>22</v>
      </c>
      <c r="C2152" t="s">
        <v>25</v>
      </c>
      <c r="D2152" t="s">
        <v>33</v>
      </c>
      <c r="E2152" t="s">
        <v>35</v>
      </c>
      <c r="F2152" t="s">
        <v>37</v>
      </c>
      <c r="G2152">
        <v>56606</v>
      </c>
      <c r="H2152" t="s">
        <v>41</v>
      </c>
      <c r="I2152" t="s">
        <v>44</v>
      </c>
      <c r="J2152">
        <v>327622</v>
      </c>
      <c r="K2152">
        <v>1</v>
      </c>
      <c r="L2152">
        <v>2831</v>
      </c>
      <c r="M2152">
        <v>5</v>
      </c>
      <c r="N2152">
        <v>42338</v>
      </c>
      <c r="O2152">
        <v>26379</v>
      </c>
      <c r="P2152">
        <v>15700</v>
      </c>
      <c r="Q2152" t="s">
        <v>47</v>
      </c>
      <c r="R2152" t="s">
        <v>50</v>
      </c>
      <c r="S2152" t="s">
        <v>54</v>
      </c>
      <c r="T2152">
        <v>4</v>
      </c>
    </row>
    <row r="2153" spans="1:20" x14ac:dyDescent="0.2">
      <c r="A2153" s="4">
        <f t="shared" si="33"/>
        <v>45837</v>
      </c>
      <c r="B2153" t="s">
        <v>20</v>
      </c>
      <c r="C2153" t="s">
        <v>27</v>
      </c>
      <c r="D2153" t="s">
        <v>30</v>
      </c>
      <c r="E2153" t="s">
        <v>34</v>
      </c>
      <c r="F2153" t="s">
        <v>37</v>
      </c>
      <c r="G2153">
        <v>89518</v>
      </c>
      <c r="H2153" t="s">
        <v>42</v>
      </c>
      <c r="I2153" t="s">
        <v>44</v>
      </c>
      <c r="J2153">
        <v>594582</v>
      </c>
      <c r="K2153">
        <v>6</v>
      </c>
      <c r="L2153">
        <v>4523</v>
      </c>
      <c r="M2153">
        <v>5</v>
      </c>
      <c r="N2153">
        <v>43312</v>
      </c>
      <c r="O2153">
        <v>5776</v>
      </c>
      <c r="P2153">
        <v>-972</v>
      </c>
      <c r="Q2153" t="s">
        <v>49</v>
      </c>
      <c r="R2153" t="s">
        <v>51</v>
      </c>
      <c r="S2153" t="s">
        <v>55</v>
      </c>
      <c r="T2153">
        <v>3</v>
      </c>
    </row>
    <row r="2154" spans="1:20" x14ac:dyDescent="0.2">
      <c r="A2154" s="4">
        <f t="shared" si="33"/>
        <v>45837</v>
      </c>
      <c r="B2154" t="s">
        <v>22</v>
      </c>
      <c r="C2154" t="s">
        <v>24</v>
      </c>
      <c r="D2154" t="s">
        <v>31</v>
      </c>
      <c r="E2154" t="s">
        <v>35</v>
      </c>
      <c r="F2154" t="s">
        <v>38</v>
      </c>
      <c r="G2154">
        <v>55652</v>
      </c>
      <c r="H2154" t="s">
        <v>41</v>
      </c>
      <c r="I2154" t="s">
        <v>45</v>
      </c>
      <c r="J2154">
        <v>304159</v>
      </c>
      <c r="K2154">
        <v>1</v>
      </c>
      <c r="L2154">
        <v>4950</v>
      </c>
      <c r="M2154">
        <v>10</v>
      </c>
      <c r="N2154">
        <v>6561</v>
      </c>
      <c r="O2154">
        <v>28845</v>
      </c>
      <c r="P2154">
        <v>13578</v>
      </c>
      <c r="Q2154" t="s">
        <v>49</v>
      </c>
      <c r="R2154" t="s">
        <v>52</v>
      </c>
      <c r="S2154" t="s">
        <v>54</v>
      </c>
      <c r="T2154">
        <v>3</v>
      </c>
    </row>
    <row r="2155" spans="1:20" x14ac:dyDescent="0.2">
      <c r="A2155" s="4">
        <f t="shared" si="33"/>
        <v>45837</v>
      </c>
      <c r="B2155" t="s">
        <v>22</v>
      </c>
      <c r="C2155" t="s">
        <v>26</v>
      </c>
      <c r="D2155" t="s">
        <v>30</v>
      </c>
      <c r="E2155" t="s">
        <v>35</v>
      </c>
      <c r="F2155" t="s">
        <v>37</v>
      </c>
      <c r="G2155">
        <v>20248</v>
      </c>
      <c r="H2155" t="s">
        <v>41</v>
      </c>
      <c r="I2155" t="s">
        <v>45</v>
      </c>
      <c r="J2155">
        <v>965081</v>
      </c>
      <c r="K2155">
        <v>8</v>
      </c>
      <c r="L2155">
        <v>3868</v>
      </c>
      <c r="M2155">
        <v>0</v>
      </c>
      <c r="N2155">
        <v>35831</v>
      </c>
      <c r="O2155">
        <v>17562</v>
      </c>
      <c r="P2155">
        <v>-950</v>
      </c>
      <c r="Q2155" t="s">
        <v>49</v>
      </c>
      <c r="R2155" t="s">
        <v>51</v>
      </c>
      <c r="S2155" t="s">
        <v>53</v>
      </c>
      <c r="T2155">
        <v>1</v>
      </c>
    </row>
    <row r="2156" spans="1:20" x14ac:dyDescent="0.2">
      <c r="A2156" s="4">
        <f t="shared" si="33"/>
        <v>45837</v>
      </c>
      <c r="B2156" t="s">
        <v>21</v>
      </c>
      <c r="C2156" t="s">
        <v>27</v>
      </c>
      <c r="D2156" t="s">
        <v>29</v>
      </c>
      <c r="E2156" t="s">
        <v>35</v>
      </c>
      <c r="F2156" t="s">
        <v>37</v>
      </c>
      <c r="G2156">
        <v>20515</v>
      </c>
      <c r="H2156" t="s">
        <v>41</v>
      </c>
      <c r="I2156" t="s">
        <v>44</v>
      </c>
      <c r="J2156">
        <v>803791</v>
      </c>
      <c r="K2156">
        <v>6</v>
      </c>
      <c r="L2156">
        <v>4457</v>
      </c>
      <c r="M2156">
        <v>10</v>
      </c>
      <c r="N2156">
        <v>49757</v>
      </c>
      <c r="O2156">
        <v>26190</v>
      </c>
      <c r="P2156">
        <v>17013</v>
      </c>
      <c r="Q2156" t="s">
        <v>47</v>
      </c>
      <c r="R2156" t="s">
        <v>51</v>
      </c>
      <c r="S2156" t="s">
        <v>53</v>
      </c>
      <c r="T2156">
        <v>2</v>
      </c>
    </row>
    <row r="2157" spans="1:20" x14ac:dyDescent="0.2">
      <c r="A2157" s="4">
        <f t="shared" si="33"/>
        <v>45837</v>
      </c>
      <c r="B2157" t="s">
        <v>21</v>
      </c>
      <c r="C2157" t="s">
        <v>26</v>
      </c>
      <c r="D2157" t="s">
        <v>28</v>
      </c>
      <c r="E2157" t="s">
        <v>36</v>
      </c>
      <c r="F2157" t="s">
        <v>38</v>
      </c>
      <c r="G2157">
        <v>20830</v>
      </c>
      <c r="H2157" t="s">
        <v>41</v>
      </c>
      <c r="I2157" t="s">
        <v>45</v>
      </c>
      <c r="J2157">
        <v>727003</v>
      </c>
      <c r="K2157">
        <v>5</v>
      </c>
      <c r="L2157">
        <v>987</v>
      </c>
      <c r="M2157">
        <v>0</v>
      </c>
      <c r="N2157">
        <v>3395</v>
      </c>
      <c r="O2157">
        <v>2754</v>
      </c>
      <c r="P2157">
        <v>11381</v>
      </c>
      <c r="Q2157" t="s">
        <v>46</v>
      </c>
      <c r="R2157" t="s">
        <v>50</v>
      </c>
      <c r="S2157" t="s">
        <v>55</v>
      </c>
      <c r="T2157">
        <v>5</v>
      </c>
    </row>
    <row r="2158" spans="1:20" x14ac:dyDescent="0.2">
      <c r="A2158" s="4">
        <f t="shared" si="33"/>
        <v>45837</v>
      </c>
      <c r="B2158" t="s">
        <v>21</v>
      </c>
      <c r="C2158" t="s">
        <v>25</v>
      </c>
      <c r="D2158" t="s">
        <v>30</v>
      </c>
      <c r="E2158" t="s">
        <v>35</v>
      </c>
      <c r="F2158" t="s">
        <v>40</v>
      </c>
      <c r="G2158">
        <v>70631</v>
      </c>
      <c r="H2158" t="s">
        <v>42</v>
      </c>
      <c r="I2158" t="s">
        <v>43</v>
      </c>
      <c r="J2158">
        <v>891273</v>
      </c>
      <c r="K2158">
        <v>6</v>
      </c>
      <c r="L2158">
        <v>778</v>
      </c>
      <c r="M2158">
        <v>15</v>
      </c>
      <c r="N2158">
        <v>2052</v>
      </c>
      <c r="O2158">
        <v>25079</v>
      </c>
      <c r="P2158">
        <v>416</v>
      </c>
      <c r="Q2158" t="s">
        <v>48</v>
      </c>
      <c r="R2158" t="s">
        <v>50</v>
      </c>
      <c r="S2158" t="s">
        <v>53</v>
      </c>
      <c r="T2158">
        <v>1</v>
      </c>
    </row>
    <row r="2159" spans="1:20" x14ac:dyDescent="0.2">
      <c r="A2159" s="4">
        <f t="shared" si="33"/>
        <v>45837</v>
      </c>
      <c r="B2159" t="s">
        <v>20</v>
      </c>
      <c r="C2159" t="s">
        <v>26</v>
      </c>
      <c r="D2159" t="s">
        <v>31</v>
      </c>
      <c r="E2159" t="s">
        <v>35</v>
      </c>
      <c r="F2159" t="s">
        <v>40</v>
      </c>
      <c r="G2159">
        <v>16799</v>
      </c>
      <c r="H2159" t="s">
        <v>41</v>
      </c>
      <c r="I2159" t="s">
        <v>44</v>
      </c>
      <c r="J2159">
        <v>837998</v>
      </c>
      <c r="K2159">
        <v>4</v>
      </c>
      <c r="L2159">
        <v>3091</v>
      </c>
      <c r="M2159">
        <v>10</v>
      </c>
      <c r="N2159">
        <v>21535</v>
      </c>
      <c r="O2159">
        <v>9238</v>
      </c>
      <c r="P2159">
        <v>8660</v>
      </c>
      <c r="Q2159" t="s">
        <v>47</v>
      </c>
      <c r="R2159" t="s">
        <v>52</v>
      </c>
      <c r="S2159" t="s">
        <v>55</v>
      </c>
      <c r="T2159">
        <v>5</v>
      </c>
    </row>
    <row r="2160" spans="1:20" x14ac:dyDescent="0.2">
      <c r="A2160" s="4">
        <f t="shared" si="33"/>
        <v>45837</v>
      </c>
      <c r="B2160" t="s">
        <v>23</v>
      </c>
      <c r="C2160" t="s">
        <v>24</v>
      </c>
      <c r="D2160" t="s">
        <v>33</v>
      </c>
      <c r="E2160" t="s">
        <v>36</v>
      </c>
      <c r="F2160" t="s">
        <v>40</v>
      </c>
      <c r="G2160">
        <v>84083</v>
      </c>
      <c r="H2160" t="s">
        <v>42</v>
      </c>
      <c r="I2160" t="s">
        <v>44</v>
      </c>
      <c r="J2160">
        <v>596716</v>
      </c>
      <c r="K2160">
        <v>1</v>
      </c>
      <c r="L2160">
        <v>1149</v>
      </c>
      <c r="M2160">
        <v>15</v>
      </c>
      <c r="N2160">
        <v>24054</v>
      </c>
      <c r="O2160">
        <v>9015</v>
      </c>
      <c r="P2160">
        <v>3682</v>
      </c>
      <c r="Q2160" t="s">
        <v>49</v>
      </c>
      <c r="R2160" t="s">
        <v>51</v>
      </c>
      <c r="S2160" t="s">
        <v>55</v>
      </c>
      <c r="T2160">
        <v>1</v>
      </c>
    </row>
    <row r="2161" spans="1:20" x14ac:dyDescent="0.2">
      <c r="A2161" s="4">
        <f t="shared" si="33"/>
        <v>45837</v>
      </c>
      <c r="B2161" t="s">
        <v>22</v>
      </c>
      <c r="C2161" t="s">
        <v>25</v>
      </c>
      <c r="D2161" t="s">
        <v>32</v>
      </c>
      <c r="E2161" t="s">
        <v>35</v>
      </c>
      <c r="F2161" t="s">
        <v>37</v>
      </c>
      <c r="G2161">
        <v>24328</v>
      </c>
      <c r="H2161" t="s">
        <v>42</v>
      </c>
      <c r="I2161" t="s">
        <v>45</v>
      </c>
      <c r="J2161">
        <v>971079</v>
      </c>
      <c r="K2161">
        <v>7</v>
      </c>
      <c r="L2161">
        <v>3478</v>
      </c>
      <c r="M2161">
        <v>5</v>
      </c>
      <c r="N2161">
        <v>37554</v>
      </c>
      <c r="O2161">
        <v>24085</v>
      </c>
      <c r="P2161">
        <v>17880</v>
      </c>
      <c r="Q2161" t="s">
        <v>46</v>
      </c>
      <c r="R2161" t="s">
        <v>52</v>
      </c>
      <c r="S2161" t="s">
        <v>54</v>
      </c>
      <c r="T2161">
        <v>1</v>
      </c>
    </row>
    <row r="2162" spans="1:20" x14ac:dyDescent="0.2">
      <c r="A2162" s="4">
        <f t="shared" si="33"/>
        <v>45838</v>
      </c>
      <c r="B2162" t="s">
        <v>22</v>
      </c>
      <c r="C2162" t="s">
        <v>25</v>
      </c>
      <c r="D2162" t="s">
        <v>28</v>
      </c>
      <c r="E2162" t="s">
        <v>35</v>
      </c>
      <c r="F2162" t="s">
        <v>38</v>
      </c>
      <c r="G2162">
        <v>22679</v>
      </c>
      <c r="H2162" t="s">
        <v>41</v>
      </c>
      <c r="I2162" t="s">
        <v>43</v>
      </c>
      <c r="J2162">
        <v>438773</v>
      </c>
      <c r="K2162">
        <v>9</v>
      </c>
      <c r="L2162">
        <v>854</v>
      </c>
      <c r="M2162">
        <v>15</v>
      </c>
      <c r="N2162">
        <v>16675</v>
      </c>
      <c r="O2162">
        <v>12875</v>
      </c>
      <c r="P2162">
        <v>106</v>
      </c>
      <c r="Q2162" t="s">
        <v>49</v>
      </c>
      <c r="R2162" t="s">
        <v>50</v>
      </c>
      <c r="S2162" t="s">
        <v>54</v>
      </c>
      <c r="T2162">
        <v>4</v>
      </c>
    </row>
    <row r="2163" spans="1:20" x14ac:dyDescent="0.2">
      <c r="A2163" s="4">
        <f t="shared" si="33"/>
        <v>45838</v>
      </c>
      <c r="B2163" t="s">
        <v>22</v>
      </c>
      <c r="C2163" t="s">
        <v>27</v>
      </c>
      <c r="D2163" t="s">
        <v>31</v>
      </c>
      <c r="E2163" t="s">
        <v>34</v>
      </c>
      <c r="F2163" t="s">
        <v>40</v>
      </c>
      <c r="G2163">
        <v>31058</v>
      </c>
      <c r="H2163" t="s">
        <v>41</v>
      </c>
      <c r="I2163" t="s">
        <v>44</v>
      </c>
      <c r="J2163">
        <v>959514</v>
      </c>
      <c r="K2163">
        <v>4</v>
      </c>
      <c r="L2163">
        <v>2742</v>
      </c>
      <c r="M2163">
        <v>20</v>
      </c>
      <c r="N2163">
        <v>35912</v>
      </c>
      <c r="O2163">
        <v>23710</v>
      </c>
      <c r="P2163">
        <v>16349</v>
      </c>
      <c r="Q2163" t="s">
        <v>49</v>
      </c>
      <c r="R2163" t="s">
        <v>50</v>
      </c>
      <c r="S2163" t="s">
        <v>53</v>
      </c>
      <c r="T2163">
        <v>4</v>
      </c>
    </row>
    <row r="2164" spans="1:20" x14ac:dyDescent="0.2">
      <c r="A2164" s="4">
        <f t="shared" si="33"/>
        <v>45838</v>
      </c>
      <c r="B2164" t="s">
        <v>20</v>
      </c>
      <c r="C2164" t="s">
        <v>24</v>
      </c>
      <c r="D2164" t="s">
        <v>29</v>
      </c>
      <c r="E2164" t="s">
        <v>35</v>
      </c>
      <c r="F2164" t="s">
        <v>40</v>
      </c>
      <c r="G2164">
        <v>56696</v>
      </c>
      <c r="H2164" t="s">
        <v>42</v>
      </c>
      <c r="I2164" t="s">
        <v>44</v>
      </c>
      <c r="J2164">
        <v>157804</v>
      </c>
      <c r="K2164">
        <v>4</v>
      </c>
      <c r="L2164">
        <v>2980</v>
      </c>
      <c r="M2164">
        <v>10</v>
      </c>
      <c r="N2164">
        <v>4112</v>
      </c>
      <c r="O2164">
        <v>7497</v>
      </c>
      <c r="P2164">
        <v>13865</v>
      </c>
      <c r="Q2164" t="s">
        <v>49</v>
      </c>
      <c r="R2164" t="s">
        <v>52</v>
      </c>
      <c r="S2164" t="s">
        <v>54</v>
      </c>
      <c r="T2164">
        <v>4</v>
      </c>
    </row>
    <row r="2165" spans="1:20" x14ac:dyDescent="0.2">
      <c r="A2165" s="4">
        <f t="shared" si="33"/>
        <v>45838</v>
      </c>
      <c r="B2165" t="s">
        <v>21</v>
      </c>
      <c r="C2165" t="s">
        <v>25</v>
      </c>
      <c r="D2165" t="s">
        <v>29</v>
      </c>
      <c r="E2165" t="s">
        <v>35</v>
      </c>
      <c r="F2165" t="s">
        <v>40</v>
      </c>
      <c r="G2165">
        <v>95442</v>
      </c>
      <c r="H2165" t="s">
        <v>42</v>
      </c>
      <c r="I2165" t="s">
        <v>43</v>
      </c>
      <c r="J2165">
        <v>328407</v>
      </c>
      <c r="K2165">
        <v>9</v>
      </c>
      <c r="L2165">
        <v>1057</v>
      </c>
      <c r="M2165">
        <v>0</v>
      </c>
      <c r="N2165">
        <v>15751</v>
      </c>
      <c r="O2165">
        <v>3534</v>
      </c>
      <c r="P2165">
        <v>9120</v>
      </c>
      <c r="Q2165" t="s">
        <v>47</v>
      </c>
      <c r="R2165" t="s">
        <v>52</v>
      </c>
      <c r="S2165" t="s">
        <v>55</v>
      </c>
      <c r="T2165">
        <v>1</v>
      </c>
    </row>
    <row r="2166" spans="1:20" x14ac:dyDescent="0.2">
      <c r="A2166" s="4">
        <f t="shared" si="33"/>
        <v>45838</v>
      </c>
      <c r="B2166" t="s">
        <v>23</v>
      </c>
      <c r="C2166" t="s">
        <v>24</v>
      </c>
      <c r="D2166" t="s">
        <v>29</v>
      </c>
      <c r="E2166" t="s">
        <v>35</v>
      </c>
      <c r="F2166" t="s">
        <v>40</v>
      </c>
      <c r="G2166">
        <v>48872</v>
      </c>
      <c r="H2166" t="s">
        <v>42</v>
      </c>
      <c r="I2166" t="s">
        <v>45</v>
      </c>
      <c r="J2166">
        <v>676294</v>
      </c>
      <c r="K2166">
        <v>4</v>
      </c>
      <c r="L2166">
        <v>3986</v>
      </c>
      <c r="M2166">
        <v>15</v>
      </c>
      <c r="N2166">
        <v>35063</v>
      </c>
      <c r="O2166">
        <v>25791</v>
      </c>
      <c r="P2166">
        <v>6552</v>
      </c>
      <c r="Q2166" t="s">
        <v>46</v>
      </c>
      <c r="R2166" t="s">
        <v>51</v>
      </c>
      <c r="S2166" t="s">
        <v>56</v>
      </c>
      <c r="T2166">
        <v>4</v>
      </c>
    </row>
    <row r="2167" spans="1:20" x14ac:dyDescent="0.2">
      <c r="A2167" s="4">
        <f t="shared" si="33"/>
        <v>45838</v>
      </c>
      <c r="B2167" t="s">
        <v>20</v>
      </c>
      <c r="C2167" t="s">
        <v>26</v>
      </c>
      <c r="D2167" t="s">
        <v>28</v>
      </c>
      <c r="E2167" t="s">
        <v>35</v>
      </c>
      <c r="F2167" t="s">
        <v>38</v>
      </c>
      <c r="G2167">
        <v>64971</v>
      </c>
      <c r="H2167" t="s">
        <v>41</v>
      </c>
      <c r="I2167" t="s">
        <v>45</v>
      </c>
      <c r="J2167">
        <v>514800</v>
      </c>
      <c r="K2167">
        <v>4</v>
      </c>
      <c r="L2167">
        <v>661</v>
      </c>
      <c r="M2167">
        <v>10</v>
      </c>
      <c r="N2167">
        <v>29565</v>
      </c>
      <c r="O2167">
        <v>20323</v>
      </c>
      <c r="P2167">
        <v>12123</v>
      </c>
      <c r="Q2167" t="s">
        <v>49</v>
      </c>
      <c r="R2167" t="s">
        <v>52</v>
      </c>
      <c r="S2167" t="s">
        <v>54</v>
      </c>
      <c r="T2167">
        <v>1</v>
      </c>
    </row>
    <row r="2168" spans="1:20" x14ac:dyDescent="0.2">
      <c r="A2168" s="4">
        <f t="shared" si="33"/>
        <v>45838</v>
      </c>
      <c r="B2168" t="s">
        <v>21</v>
      </c>
      <c r="C2168" t="s">
        <v>24</v>
      </c>
      <c r="D2168" t="s">
        <v>30</v>
      </c>
      <c r="E2168" t="s">
        <v>35</v>
      </c>
      <c r="F2168" t="s">
        <v>40</v>
      </c>
      <c r="G2168">
        <v>92083</v>
      </c>
      <c r="H2168" t="s">
        <v>42</v>
      </c>
      <c r="I2168" t="s">
        <v>45</v>
      </c>
      <c r="J2168">
        <v>611971</v>
      </c>
      <c r="K2168">
        <v>8</v>
      </c>
      <c r="L2168">
        <v>1198</v>
      </c>
      <c r="M2168">
        <v>0</v>
      </c>
      <c r="N2168">
        <v>49308</v>
      </c>
      <c r="O2168">
        <v>14734</v>
      </c>
      <c r="P2168">
        <v>10829</v>
      </c>
      <c r="Q2168" t="s">
        <v>47</v>
      </c>
      <c r="R2168" t="s">
        <v>52</v>
      </c>
      <c r="S2168" t="s">
        <v>54</v>
      </c>
      <c r="T2168">
        <v>4</v>
      </c>
    </row>
    <row r="2169" spans="1:20" x14ac:dyDescent="0.2">
      <c r="A2169" s="4">
        <f t="shared" si="33"/>
        <v>45838</v>
      </c>
      <c r="B2169" t="s">
        <v>20</v>
      </c>
      <c r="C2169" t="s">
        <v>25</v>
      </c>
      <c r="D2169" t="s">
        <v>28</v>
      </c>
      <c r="E2169" t="s">
        <v>36</v>
      </c>
      <c r="F2169" t="s">
        <v>37</v>
      </c>
      <c r="G2169">
        <v>33306</v>
      </c>
      <c r="H2169" t="s">
        <v>41</v>
      </c>
      <c r="I2169" t="s">
        <v>45</v>
      </c>
      <c r="J2169">
        <v>486726</v>
      </c>
      <c r="K2169">
        <v>4</v>
      </c>
      <c r="L2169">
        <v>2473</v>
      </c>
      <c r="M2169">
        <v>10</v>
      </c>
      <c r="N2169">
        <v>39510</v>
      </c>
      <c r="O2169">
        <v>23149</v>
      </c>
      <c r="P2169">
        <v>-4491</v>
      </c>
      <c r="Q2169" t="s">
        <v>48</v>
      </c>
      <c r="R2169" t="s">
        <v>51</v>
      </c>
      <c r="S2169" t="s">
        <v>56</v>
      </c>
      <c r="T2169">
        <v>5</v>
      </c>
    </row>
    <row r="2170" spans="1:20" x14ac:dyDescent="0.2">
      <c r="A2170" s="4">
        <f t="shared" si="33"/>
        <v>45838</v>
      </c>
      <c r="B2170" t="s">
        <v>23</v>
      </c>
      <c r="C2170" t="s">
        <v>27</v>
      </c>
      <c r="D2170" t="s">
        <v>29</v>
      </c>
      <c r="E2170" t="s">
        <v>35</v>
      </c>
      <c r="F2170" t="s">
        <v>37</v>
      </c>
      <c r="G2170">
        <v>38210</v>
      </c>
      <c r="H2170" t="s">
        <v>42</v>
      </c>
      <c r="I2170" t="s">
        <v>43</v>
      </c>
      <c r="J2170">
        <v>553807</v>
      </c>
      <c r="K2170">
        <v>9</v>
      </c>
      <c r="L2170">
        <v>4044</v>
      </c>
      <c r="M2170">
        <v>10</v>
      </c>
      <c r="N2170">
        <v>34021</v>
      </c>
      <c r="O2170">
        <v>20283</v>
      </c>
      <c r="P2170">
        <v>-4407</v>
      </c>
      <c r="Q2170" t="s">
        <v>48</v>
      </c>
      <c r="R2170" t="s">
        <v>50</v>
      </c>
      <c r="S2170" t="s">
        <v>53</v>
      </c>
      <c r="T2170">
        <v>2</v>
      </c>
    </row>
    <row r="2171" spans="1:20" x14ac:dyDescent="0.2">
      <c r="A2171" s="4">
        <f t="shared" si="33"/>
        <v>45838</v>
      </c>
      <c r="B2171" t="s">
        <v>21</v>
      </c>
      <c r="C2171" t="s">
        <v>25</v>
      </c>
      <c r="D2171" t="s">
        <v>31</v>
      </c>
      <c r="E2171" t="s">
        <v>35</v>
      </c>
      <c r="F2171" t="s">
        <v>38</v>
      </c>
      <c r="G2171">
        <v>55693</v>
      </c>
      <c r="H2171" t="s">
        <v>42</v>
      </c>
      <c r="I2171" t="s">
        <v>43</v>
      </c>
      <c r="J2171">
        <v>885176</v>
      </c>
      <c r="K2171">
        <v>8</v>
      </c>
      <c r="L2171">
        <v>4277</v>
      </c>
      <c r="M2171">
        <v>20</v>
      </c>
      <c r="N2171">
        <v>41046</v>
      </c>
      <c r="O2171">
        <v>20260</v>
      </c>
      <c r="P2171">
        <v>10248</v>
      </c>
      <c r="Q2171" t="s">
        <v>47</v>
      </c>
      <c r="R2171" t="s">
        <v>51</v>
      </c>
      <c r="S2171" t="s">
        <v>55</v>
      </c>
      <c r="T2171">
        <v>4</v>
      </c>
    </row>
    <row r="2172" spans="1:20" x14ac:dyDescent="0.2">
      <c r="A2172" s="4">
        <f t="shared" si="33"/>
        <v>45838</v>
      </c>
      <c r="B2172" t="s">
        <v>20</v>
      </c>
      <c r="C2172" t="s">
        <v>24</v>
      </c>
      <c r="D2172" t="s">
        <v>32</v>
      </c>
      <c r="E2172" t="s">
        <v>36</v>
      </c>
      <c r="F2172" t="s">
        <v>39</v>
      </c>
      <c r="G2172">
        <v>38239</v>
      </c>
      <c r="H2172" t="s">
        <v>41</v>
      </c>
      <c r="I2172" t="s">
        <v>44</v>
      </c>
      <c r="J2172">
        <v>966452</v>
      </c>
      <c r="K2172">
        <v>5</v>
      </c>
      <c r="L2172">
        <v>2705</v>
      </c>
      <c r="M2172">
        <v>15</v>
      </c>
      <c r="N2172">
        <v>4425</v>
      </c>
      <c r="O2172">
        <v>16368</v>
      </c>
      <c r="P2172">
        <v>5719</v>
      </c>
      <c r="Q2172" t="s">
        <v>48</v>
      </c>
      <c r="R2172" t="s">
        <v>50</v>
      </c>
      <c r="S2172" t="s">
        <v>56</v>
      </c>
      <c r="T2172">
        <v>3</v>
      </c>
    </row>
    <row r="2173" spans="1:20" x14ac:dyDescent="0.2">
      <c r="A2173" s="4">
        <f t="shared" si="33"/>
        <v>45838</v>
      </c>
      <c r="B2173" t="s">
        <v>23</v>
      </c>
      <c r="C2173" t="s">
        <v>24</v>
      </c>
      <c r="D2173" t="s">
        <v>32</v>
      </c>
      <c r="E2173" t="s">
        <v>36</v>
      </c>
      <c r="F2173" t="s">
        <v>40</v>
      </c>
      <c r="G2173">
        <v>78917</v>
      </c>
      <c r="H2173" t="s">
        <v>41</v>
      </c>
      <c r="I2173" t="s">
        <v>44</v>
      </c>
      <c r="J2173">
        <v>803231</v>
      </c>
      <c r="K2173">
        <v>9</v>
      </c>
      <c r="L2173">
        <v>991</v>
      </c>
      <c r="M2173">
        <v>20</v>
      </c>
      <c r="N2173">
        <v>9219</v>
      </c>
      <c r="O2173">
        <v>26812</v>
      </c>
      <c r="P2173">
        <v>6859</v>
      </c>
      <c r="Q2173" t="s">
        <v>49</v>
      </c>
      <c r="R2173" t="s">
        <v>50</v>
      </c>
      <c r="S2173" t="s">
        <v>56</v>
      </c>
      <c r="T2173">
        <v>2</v>
      </c>
    </row>
    <row r="2174" spans="1:20" x14ac:dyDescent="0.2">
      <c r="A2174" s="4">
        <f t="shared" si="33"/>
        <v>45839</v>
      </c>
      <c r="B2174" t="s">
        <v>22</v>
      </c>
      <c r="C2174" t="s">
        <v>25</v>
      </c>
      <c r="D2174" t="s">
        <v>28</v>
      </c>
      <c r="E2174" t="s">
        <v>35</v>
      </c>
      <c r="F2174" t="s">
        <v>40</v>
      </c>
      <c r="G2174">
        <v>17447</v>
      </c>
      <c r="H2174" t="s">
        <v>42</v>
      </c>
      <c r="I2174" t="s">
        <v>43</v>
      </c>
      <c r="J2174">
        <v>754616</v>
      </c>
      <c r="K2174">
        <v>8</v>
      </c>
      <c r="L2174">
        <v>2492</v>
      </c>
      <c r="M2174">
        <v>5</v>
      </c>
      <c r="N2174">
        <v>41779</v>
      </c>
      <c r="O2174">
        <v>2007</v>
      </c>
      <c r="P2174">
        <v>7251</v>
      </c>
      <c r="Q2174" t="s">
        <v>47</v>
      </c>
      <c r="R2174" t="s">
        <v>52</v>
      </c>
      <c r="S2174" t="s">
        <v>55</v>
      </c>
      <c r="T2174">
        <v>3</v>
      </c>
    </row>
    <row r="2175" spans="1:20" x14ac:dyDescent="0.2">
      <c r="A2175" s="4">
        <f t="shared" si="33"/>
        <v>45839</v>
      </c>
      <c r="B2175" t="s">
        <v>23</v>
      </c>
      <c r="C2175" t="s">
        <v>24</v>
      </c>
      <c r="D2175" t="s">
        <v>29</v>
      </c>
      <c r="E2175" t="s">
        <v>35</v>
      </c>
      <c r="F2175" t="s">
        <v>37</v>
      </c>
      <c r="G2175">
        <v>95904</v>
      </c>
      <c r="H2175" t="s">
        <v>41</v>
      </c>
      <c r="I2175" t="s">
        <v>44</v>
      </c>
      <c r="J2175">
        <v>344056</v>
      </c>
      <c r="K2175">
        <v>4</v>
      </c>
      <c r="L2175">
        <v>1532</v>
      </c>
      <c r="M2175">
        <v>10</v>
      </c>
      <c r="N2175">
        <v>4627</v>
      </c>
      <c r="O2175">
        <v>5829</v>
      </c>
      <c r="P2175">
        <v>16677</v>
      </c>
      <c r="Q2175" t="s">
        <v>47</v>
      </c>
      <c r="R2175" t="s">
        <v>52</v>
      </c>
      <c r="S2175" t="s">
        <v>56</v>
      </c>
      <c r="T2175">
        <v>2</v>
      </c>
    </row>
    <row r="2176" spans="1:20" x14ac:dyDescent="0.2">
      <c r="A2176" s="4">
        <f t="shared" si="33"/>
        <v>45839</v>
      </c>
      <c r="B2176" t="s">
        <v>22</v>
      </c>
      <c r="C2176" t="s">
        <v>26</v>
      </c>
      <c r="D2176" t="s">
        <v>33</v>
      </c>
      <c r="E2176" t="s">
        <v>35</v>
      </c>
      <c r="F2176" t="s">
        <v>38</v>
      </c>
      <c r="G2176">
        <v>30271</v>
      </c>
      <c r="H2176" t="s">
        <v>41</v>
      </c>
      <c r="I2176" t="s">
        <v>43</v>
      </c>
      <c r="J2176">
        <v>638389</v>
      </c>
      <c r="K2176">
        <v>4</v>
      </c>
      <c r="L2176">
        <v>3783</v>
      </c>
      <c r="M2176">
        <v>15</v>
      </c>
      <c r="N2176">
        <v>39573</v>
      </c>
      <c r="O2176">
        <v>7464</v>
      </c>
      <c r="P2176">
        <v>14386</v>
      </c>
      <c r="Q2176" t="s">
        <v>48</v>
      </c>
      <c r="R2176" t="s">
        <v>52</v>
      </c>
      <c r="S2176" t="s">
        <v>56</v>
      </c>
      <c r="T2176">
        <v>4</v>
      </c>
    </row>
    <row r="2177" spans="1:20" x14ac:dyDescent="0.2">
      <c r="A2177" s="4">
        <f t="shared" si="33"/>
        <v>45839</v>
      </c>
      <c r="B2177" t="s">
        <v>20</v>
      </c>
      <c r="C2177" t="s">
        <v>25</v>
      </c>
      <c r="D2177" t="s">
        <v>28</v>
      </c>
      <c r="E2177" t="s">
        <v>34</v>
      </c>
      <c r="F2177" t="s">
        <v>39</v>
      </c>
      <c r="G2177">
        <v>75875</v>
      </c>
      <c r="H2177" t="s">
        <v>42</v>
      </c>
      <c r="I2177" t="s">
        <v>45</v>
      </c>
      <c r="J2177">
        <v>857144</v>
      </c>
      <c r="K2177">
        <v>1</v>
      </c>
      <c r="L2177">
        <v>4010</v>
      </c>
      <c r="M2177">
        <v>5</v>
      </c>
      <c r="N2177">
        <v>18365</v>
      </c>
      <c r="O2177">
        <v>27714</v>
      </c>
      <c r="P2177">
        <v>3006</v>
      </c>
      <c r="Q2177" t="s">
        <v>46</v>
      </c>
      <c r="R2177" t="s">
        <v>52</v>
      </c>
      <c r="S2177" t="s">
        <v>54</v>
      </c>
      <c r="T2177">
        <v>5</v>
      </c>
    </row>
    <row r="2178" spans="1:20" x14ac:dyDescent="0.2">
      <c r="A2178" s="4">
        <f t="shared" si="33"/>
        <v>45839</v>
      </c>
      <c r="B2178" t="s">
        <v>21</v>
      </c>
      <c r="C2178" t="s">
        <v>27</v>
      </c>
      <c r="D2178" t="s">
        <v>29</v>
      </c>
      <c r="E2178" t="s">
        <v>34</v>
      </c>
      <c r="F2178" t="s">
        <v>37</v>
      </c>
      <c r="G2178">
        <v>95510</v>
      </c>
      <c r="H2178" t="s">
        <v>41</v>
      </c>
      <c r="I2178" t="s">
        <v>43</v>
      </c>
      <c r="J2178">
        <v>113261</v>
      </c>
      <c r="K2178">
        <v>4</v>
      </c>
      <c r="L2178">
        <v>1285</v>
      </c>
      <c r="M2178">
        <v>5</v>
      </c>
      <c r="N2178">
        <v>16199</v>
      </c>
      <c r="O2178">
        <v>9057</v>
      </c>
      <c r="P2178">
        <v>11488</v>
      </c>
      <c r="Q2178" t="s">
        <v>48</v>
      </c>
      <c r="R2178" t="s">
        <v>52</v>
      </c>
      <c r="S2178" t="s">
        <v>53</v>
      </c>
      <c r="T2178">
        <v>4</v>
      </c>
    </row>
    <row r="2179" spans="1:20" x14ac:dyDescent="0.2">
      <c r="A2179" s="4">
        <f t="shared" si="33"/>
        <v>45839</v>
      </c>
      <c r="B2179" t="s">
        <v>21</v>
      </c>
      <c r="C2179" t="s">
        <v>25</v>
      </c>
      <c r="D2179" t="s">
        <v>30</v>
      </c>
      <c r="E2179" t="s">
        <v>35</v>
      </c>
      <c r="F2179" t="s">
        <v>39</v>
      </c>
      <c r="G2179">
        <v>66843</v>
      </c>
      <c r="H2179" t="s">
        <v>41</v>
      </c>
      <c r="I2179" t="s">
        <v>43</v>
      </c>
      <c r="J2179">
        <v>244281</v>
      </c>
      <c r="K2179">
        <v>8</v>
      </c>
      <c r="L2179">
        <v>2333</v>
      </c>
      <c r="M2179">
        <v>20</v>
      </c>
      <c r="N2179">
        <v>26002</v>
      </c>
      <c r="O2179">
        <v>29986</v>
      </c>
      <c r="P2179">
        <v>4784</v>
      </c>
      <c r="Q2179" t="s">
        <v>49</v>
      </c>
      <c r="R2179" t="s">
        <v>50</v>
      </c>
      <c r="S2179" t="s">
        <v>53</v>
      </c>
      <c r="T2179">
        <v>1</v>
      </c>
    </row>
    <row r="2180" spans="1:20" x14ac:dyDescent="0.2">
      <c r="A2180" s="4">
        <f t="shared" si="33"/>
        <v>45839</v>
      </c>
      <c r="B2180" t="s">
        <v>20</v>
      </c>
      <c r="C2180" t="s">
        <v>26</v>
      </c>
      <c r="D2180" t="s">
        <v>32</v>
      </c>
      <c r="E2180" t="s">
        <v>36</v>
      </c>
      <c r="F2180" t="s">
        <v>38</v>
      </c>
      <c r="G2180">
        <v>36221</v>
      </c>
      <c r="H2180" t="s">
        <v>42</v>
      </c>
      <c r="I2180" t="s">
        <v>44</v>
      </c>
      <c r="J2180">
        <v>652935</v>
      </c>
      <c r="K2180">
        <v>5</v>
      </c>
      <c r="L2180">
        <v>1491</v>
      </c>
      <c r="M2180">
        <v>5</v>
      </c>
      <c r="N2180">
        <v>10701</v>
      </c>
      <c r="O2180">
        <v>3159</v>
      </c>
      <c r="P2180">
        <v>-117</v>
      </c>
      <c r="Q2180" t="s">
        <v>46</v>
      </c>
      <c r="R2180" t="s">
        <v>51</v>
      </c>
      <c r="S2180" t="s">
        <v>54</v>
      </c>
      <c r="T2180">
        <v>3</v>
      </c>
    </row>
    <row r="2181" spans="1:20" x14ac:dyDescent="0.2">
      <c r="A2181" s="4">
        <f t="shared" si="33"/>
        <v>45839</v>
      </c>
      <c r="B2181" t="s">
        <v>21</v>
      </c>
      <c r="C2181" t="s">
        <v>26</v>
      </c>
      <c r="D2181" t="s">
        <v>32</v>
      </c>
      <c r="E2181" t="s">
        <v>35</v>
      </c>
      <c r="F2181" t="s">
        <v>38</v>
      </c>
      <c r="G2181">
        <v>74388</v>
      </c>
      <c r="H2181" t="s">
        <v>42</v>
      </c>
      <c r="I2181" t="s">
        <v>43</v>
      </c>
      <c r="J2181">
        <v>239293</v>
      </c>
      <c r="K2181">
        <v>6</v>
      </c>
      <c r="L2181">
        <v>4706</v>
      </c>
      <c r="M2181">
        <v>0</v>
      </c>
      <c r="N2181">
        <v>9935</v>
      </c>
      <c r="O2181">
        <v>20568</v>
      </c>
      <c r="P2181">
        <v>-1178</v>
      </c>
      <c r="Q2181" t="s">
        <v>46</v>
      </c>
      <c r="R2181" t="s">
        <v>52</v>
      </c>
      <c r="S2181" t="s">
        <v>54</v>
      </c>
      <c r="T2181">
        <v>2</v>
      </c>
    </row>
    <row r="2182" spans="1:20" x14ac:dyDescent="0.2">
      <c r="A2182" s="4">
        <f t="shared" si="33"/>
        <v>45839</v>
      </c>
      <c r="B2182" t="s">
        <v>21</v>
      </c>
      <c r="C2182" t="s">
        <v>26</v>
      </c>
      <c r="D2182" t="s">
        <v>32</v>
      </c>
      <c r="E2182" t="s">
        <v>36</v>
      </c>
      <c r="F2182" t="s">
        <v>38</v>
      </c>
      <c r="G2182">
        <v>66467</v>
      </c>
      <c r="H2182" t="s">
        <v>41</v>
      </c>
      <c r="I2182" t="s">
        <v>45</v>
      </c>
      <c r="J2182">
        <v>541049</v>
      </c>
      <c r="K2182">
        <v>4</v>
      </c>
      <c r="L2182">
        <v>2283</v>
      </c>
      <c r="M2182">
        <v>0</v>
      </c>
      <c r="N2182">
        <v>19845</v>
      </c>
      <c r="O2182">
        <v>25949</v>
      </c>
      <c r="P2182">
        <v>2754</v>
      </c>
      <c r="Q2182" t="s">
        <v>49</v>
      </c>
      <c r="R2182" t="s">
        <v>50</v>
      </c>
      <c r="S2182" t="s">
        <v>55</v>
      </c>
      <c r="T2182">
        <v>5</v>
      </c>
    </row>
    <row r="2183" spans="1:20" x14ac:dyDescent="0.2">
      <c r="A2183" s="4">
        <f t="shared" si="33"/>
        <v>45839</v>
      </c>
      <c r="B2183" t="s">
        <v>22</v>
      </c>
      <c r="C2183" t="s">
        <v>26</v>
      </c>
      <c r="D2183" t="s">
        <v>33</v>
      </c>
      <c r="E2183" t="s">
        <v>36</v>
      </c>
      <c r="F2183" t="s">
        <v>37</v>
      </c>
      <c r="G2183">
        <v>83269</v>
      </c>
      <c r="H2183" t="s">
        <v>41</v>
      </c>
      <c r="I2183" t="s">
        <v>45</v>
      </c>
      <c r="J2183">
        <v>447557</v>
      </c>
      <c r="K2183">
        <v>5</v>
      </c>
      <c r="L2183">
        <v>1684</v>
      </c>
      <c r="M2183">
        <v>0</v>
      </c>
      <c r="N2183">
        <v>8920</v>
      </c>
      <c r="O2183">
        <v>17362</v>
      </c>
      <c r="P2183">
        <v>413</v>
      </c>
      <c r="Q2183" t="s">
        <v>46</v>
      </c>
      <c r="R2183" t="s">
        <v>52</v>
      </c>
      <c r="S2183" t="s">
        <v>55</v>
      </c>
      <c r="T2183">
        <v>3</v>
      </c>
    </row>
    <row r="2184" spans="1:20" x14ac:dyDescent="0.2">
      <c r="A2184" s="4">
        <f t="shared" si="33"/>
        <v>45839</v>
      </c>
      <c r="B2184" t="s">
        <v>20</v>
      </c>
      <c r="C2184" t="s">
        <v>26</v>
      </c>
      <c r="D2184" t="s">
        <v>29</v>
      </c>
      <c r="E2184" t="s">
        <v>36</v>
      </c>
      <c r="F2184" t="s">
        <v>38</v>
      </c>
      <c r="G2184">
        <v>80585</v>
      </c>
      <c r="H2184" t="s">
        <v>41</v>
      </c>
      <c r="I2184" t="s">
        <v>44</v>
      </c>
      <c r="J2184">
        <v>649845</v>
      </c>
      <c r="K2184">
        <v>8</v>
      </c>
      <c r="L2184">
        <v>2961</v>
      </c>
      <c r="M2184">
        <v>5</v>
      </c>
      <c r="N2184">
        <v>16261</v>
      </c>
      <c r="O2184">
        <v>2286</v>
      </c>
      <c r="P2184">
        <v>14226</v>
      </c>
      <c r="Q2184" t="s">
        <v>47</v>
      </c>
      <c r="R2184" t="s">
        <v>51</v>
      </c>
      <c r="S2184" t="s">
        <v>56</v>
      </c>
      <c r="T2184">
        <v>5</v>
      </c>
    </row>
    <row r="2185" spans="1:20" x14ac:dyDescent="0.2">
      <c r="A2185" s="4">
        <f t="shared" si="33"/>
        <v>45839</v>
      </c>
      <c r="B2185" t="s">
        <v>23</v>
      </c>
      <c r="C2185" t="s">
        <v>27</v>
      </c>
      <c r="D2185" t="s">
        <v>29</v>
      </c>
      <c r="E2185" t="s">
        <v>35</v>
      </c>
      <c r="F2185" t="s">
        <v>37</v>
      </c>
      <c r="G2185">
        <v>53086</v>
      </c>
      <c r="H2185" t="s">
        <v>42</v>
      </c>
      <c r="I2185" t="s">
        <v>44</v>
      </c>
      <c r="J2185">
        <v>853894</v>
      </c>
      <c r="K2185">
        <v>9</v>
      </c>
      <c r="L2185">
        <v>2168</v>
      </c>
      <c r="M2185">
        <v>10</v>
      </c>
      <c r="N2185">
        <v>20383</v>
      </c>
      <c r="O2185">
        <v>25943</v>
      </c>
      <c r="P2185">
        <v>11776</v>
      </c>
      <c r="Q2185" t="s">
        <v>46</v>
      </c>
      <c r="R2185" t="s">
        <v>50</v>
      </c>
      <c r="S2185" t="s">
        <v>53</v>
      </c>
      <c r="T2185">
        <v>3</v>
      </c>
    </row>
    <row r="2186" spans="1:20" x14ac:dyDescent="0.2">
      <c r="A2186" s="4">
        <f t="shared" si="33"/>
        <v>45840</v>
      </c>
      <c r="B2186" t="s">
        <v>22</v>
      </c>
      <c r="C2186" t="s">
        <v>24</v>
      </c>
      <c r="D2186" t="s">
        <v>29</v>
      </c>
      <c r="E2186" t="s">
        <v>35</v>
      </c>
      <c r="F2186" t="s">
        <v>37</v>
      </c>
      <c r="G2186">
        <v>96624</v>
      </c>
      <c r="H2186" t="s">
        <v>42</v>
      </c>
      <c r="I2186" t="s">
        <v>43</v>
      </c>
      <c r="J2186">
        <v>500742</v>
      </c>
      <c r="K2186">
        <v>3</v>
      </c>
      <c r="L2186">
        <v>2813</v>
      </c>
      <c r="M2186">
        <v>15</v>
      </c>
      <c r="N2186">
        <v>36738</v>
      </c>
      <c r="O2186">
        <v>5473</v>
      </c>
      <c r="P2186">
        <v>5224</v>
      </c>
      <c r="Q2186" t="s">
        <v>46</v>
      </c>
      <c r="R2186" t="s">
        <v>51</v>
      </c>
      <c r="S2186" t="s">
        <v>55</v>
      </c>
      <c r="T2186">
        <v>4</v>
      </c>
    </row>
    <row r="2187" spans="1:20" x14ac:dyDescent="0.2">
      <c r="A2187" s="4">
        <f t="shared" si="33"/>
        <v>45840</v>
      </c>
      <c r="B2187" t="s">
        <v>20</v>
      </c>
      <c r="C2187" t="s">
        <v>26</v>
      </c>
      <c r="D2187" t="s">
        <v>29</v>
      </c>
      <c r="E2187" t="s">
        <v>36</v>
      </c>
      <c r="F2187" t="s">
        <v>40</v>
      </c>
      <c r="G2187">
        <v>91144</v>
      </c>
      <c r="H2187" t="s">
        <v>41</v>
      </c>
      <c r="I2187" t="s">
        <v>44</v>
      </c>
      <c r="J2187">
        <v>203585</v>
      </c>
      <c r="K2187">
        <v>4</v>
      </c>
      <c r="L2187">
        <v>1071</v>
      </c>
      <c r="M2187">
        <v>0</v>
      </c>
      <c r="N2187">
        <v>3551</v>
      </c>
      <c r="O2187">
        <v>5920</v>
      </c>
      <c r="P2187">
        <v>1565</v>
      </c>
      <c r="Q2187" t="s">
        <v>48</v>
      </c>
      <c r="R2187" t="s">
        <v>52</v>
      </c>
      <c r="S2187" t="s">
        <v>56</v>
      </c>
      <c r="T2187">
        <v>1</v>
      </c>
    </row>
    <row r="2188" spans="1:20" x14ac:dyDescent="0.2">
      <c r="A2188" s="4">
        <f t="shared" si="33"/>
        <v>45840</v>
      </c>
      <c r="B2188" t="s">
        <v>22</v>
      </c>
      <c r="C2188" t="s">
        <v>26</v>
      </c>
      <c r="D2188" t="s">
        <v>33</v>
      </c>
      <c r="E2188" t="s">
        <v>34</v>
      </c>
      <c r="F2188" t="s">
        <v>37</v>
      </c>
      <c r="G2188">
        <v>10638</v>
      </c>
      <c r="H2188" t="s">
        <v>41</v>
      </c>
      <c r="I2188" t="s">
        <v>45</v>
      </c>
      <c r="J2188">
        <v>756611</v>
      </c>
      <c r="K2188">
        <v>1</v>
      </c>
      <c r="L2188">
        <v>4800</v>
      </c>
      <c r="M2188">
        <v>0</v>
      </c>
      <c r="N2188">
        <v>22235</v>
      </c>
      <c r="O2188">
        <v>4925</v>
      </c>
      <c r="P2188">
        <v>16360</v>
      </c>
      <c r="Q2188" t="s">
        <v>47</v>
      </c>
      <c r="R2188" t="s">
        <v>50</v>
      </c>
      <c r="S2188" t="s">
        <v>53</v>
      </c>
      <c r="T2188">
        <v>3</v>
      </c>
    </row>
    <row r="2189" spans="1:20" x14ac:dyDescent="0.2">
      <c r="A2189" s="4">
        <f t="shared" si="33"/>
        <v>45840</v>
      </c>
      <c r="B2189" t="s">
        <v>23</v>
      </c>
      <c r="C2189" t="s">
        <v>25</v>
      </c>
      <c r="D2189" t="s">
        <v>31</v>
      </c>
      <c r="E2189" t="s">
        <v>34</v>
      </c>
      <c r="F2189" t="s">
        <v>37</v>
      </c>
      <c r="G2189">
        <v>83245</v>
      </c>
      <c r="H2189" t="s">
        <v>41</v>
      </c>
      <c r="I2189" t="s">
        <v>44</v>
      </c>
      <c r="J2189">
        <v>656876</v>
      </c>
      <c r="K2189">
        <v>5</v>
      </c>
      <c r="L2189">
        <v>4238</v>
      </c>
      <c r="M2189">
        <v>0</v>
      </c>
      <c r="N2189">
        <v>18485</v>
      </c>
      <c r="O2189">
        <v>22153</v>
      </c>
      <c r="P2189">
        <v>15697</v>
      </c>
      <c r="Q2189" t="s">
        <v>49</v>
      </c>
      <c r="R2189" t="s">
        <v>51</v>
      </c>
      <c r="S2189" t="s">
        <v>55</v>
      </c>
      <c r="T2189">
        <v>5</v>
      </c>
    </row>
    <row r="2190" spans="1:20" x14ac:dyDescent="0.2">
      <c r="A2190" s="4">
        <f t="shared" si="33"/>
        <v>45840</v>
      </c>
      <c r="B2190" t="s">
        <v>23</v>
      </c>
      <c r="C2190" t="s">
        <v>27</v>
      </c>
      <c r="D2190" t="s">
        <v>28</v>
      </c>
      <c r="E2190" t="s">
        <v>34</v>
      </c>
      <c r="F2190" t="s">
        <v>40</v>
      </c>
      <c r="G2190">
        <v>80679</v>
      </c>
      <c r="H2190" t="s">
        <v>42</v>
      </c>
      <c r="I2190" t="s">
        <v>44</v>
      </c>
      <c r="J2190">
        <v>809852</v>
      </c>
      <c r="K2190">
        <v>4</v>
      </c>
      <c r="L2190">
        <v>1083</v>
      </c>
      <c r="M2190">
        <v>20</v>
      </c>
      <c r="N2190">
        <v>42851</v>
      </c>
      <c r="O2190">
        <v>15892</v>
      </c>
      <c r="P2190">
        <v>-2800</v>
      </c>
      <c r="Q2190" t="s">
        <v>47</v>
      </c>
      <c r="R2190" t="s">
        <v>52</v>
      </c>
      <c r="S2190" t="s">
        <v>53</v>
      </c>
      <c r="T2190">
        <v>4</v>
      </c>
    </row>
    <row r="2191" spans="1:20" x14ac:dyDescent="0.2">
      <c r="A2191" s="4">
        <f t="shared" ref="A2191:A2254" si="34">A2179+1</f>
        <v>45840</v>
      </c>
      <c r="B2191" t="s">
        <v>20</v>
      </c>
      <c r="C2191" t="s">
        <v>27</v>
      </c>
      <c r="D2191" t="s">
        <v>28</v>
      </c>
      <c r="E2191" t="s">
        <v>36</v>
      </c>
      <c r="F2191" t="s">
        <v>39</v>
      </c>
      <c r="G2191">
        <v>72934</v>
      </c>
      <c r="H2191" t="s">
        <v>42</v>
      </c>
      <c r="I2191" t="s">
        <v>45</v>
      </c>
      <c r="J2191">
        <v>631177</v>
      </c>
      <c r="K2191">
        <v>6</v>
      </c>
      <c r="L2191">
        <v>2720</v>
      </c>
      <c r="M2191">
        <v>20</v>
      </c>
      <c r="N2191">
        <v>19844</v>
      </c>
      <c r="O2191">
        <v>4116</v>
      </c>
      <c r="P2191">
        <v>9372</v>
      </c>
      <c r="Q2191" t="s">
        <v>46</v>
      </c>
      <c r="R2191" t="s">
        <v>52</v>
      </c>
      <c r="S2191" t="s">
        <v>56</v>
      </c>
      <c r="T2191">
        <v>2</v>
      </c>
    </row>
    <row r="2192" spans="1:20" x14ac:dyDescent="0.2">
      <c r="A2192" s="4">
        <f t="shared" si="34"/>
        <v>45840</v>
      </c>
      <c r="B2192" t="s">
        <v>23</v>
      </c>
      <c r="C2192" t="s">
        <v>24</v>
      </c>
      <c r="D2192" t="s">
        <v>29</v>
      </c>
      <c r="E2192" t="s">
        <v>35</v>
      </c>
      <c r="F2192" t="s">
        <v>40</v>
      </c>
      <c r="G2192">
        <v>76760</v>
      </c>
      <c r="H2192" t="s">
        <v>41</v>
      </c>
      <c r="I2192" t="s">
        <v>43</v>
      </c>
      <c r="J2192">
        <v>998120</v>
      </c>
      <c r="K2192">
        <v>6</v>
      </c>
      <c r="L2192">
        <v>807</v>
      </c>
      <c r="M2192">
        <v>0</v>
      </c>
      <c r="N2192">
        <v>29422</v>
      </c>
      <c r="O2192">
        <v>18678</v>
      </c>
      <c r="P2192">
        <v>3881</v>
      </c>
      <c r="Q2192" t="s">
        <v>48</v>
      </c>
      <c r="R2192" t="s">
        <v>50</v>
      </c>
      <c r="S2192" t="s">
        <v>54</v>
      </c>
      <c r="T2192">
        <v>2</v>
      </c>
    </row>
    <row r="2193" spans="1:20" x14ac:dyDescent="0.2">
      <c r="A2193" s="4">
        <f t="shared" si="34"/>
        <v>45840</v>
      </c>
      <c r="B2193" t="s">
        <v>22</v>
      </c>
      <c r="C2193" t="s">
        <v>27</v>
      </c>
      <c r="D2193" t="s">
        <v>30</v>
      </c>
      <c r="E2193" t="s">
        <v>36</v>
      </c>
      <c r="F2193" t="s">
        <v>40</v>
      </c>
      <c r="G2193">
        <v>57234</v>
      </c>
      <c r="H2193" t="s">
        <v>41</v>
      </c>
      <c r="I2193" t="s">
        <v>43</v>
      </c>
      <c r="J2193">
        <v>997422</v>
      </c>
      <c r="K2193">
        <v>6</v>
      </c>
      <c r="L2193">
        <v>561</v>
      </c>
      <c r="M2193">
        <v>0</v>
      </c>
      <c r="N2193">
        <v>27309</v>
      </c>
      <c r="O2193">
        <v>4976</v>
      </c>
      <c r="P2193">
        <v>8659</v>
      </c>
      <c r="Q2193" t="s">
        <v>49</v>
      </c>
      <c r="R2193" t="s">
        <v>52</v>
      </c>
      <c r="S2193" t="s">
        <v>56</v>
      </c>
      <c r="T2193">
        <v>4</v>
      </c>
    </row>
    <row r="2194" spans="1:20" x14ac:dyDescent="0.2">
      <c r="A2194" s="4">
        <f t="shared" si="34"/>
        <v>45840</v>
      </c>
      <c r="B2194" t="s">
        <v>23</v>
      </c>
      <c r="C2194" t="s">
        <v>25</v>
      </c>
      <c r="D2194" t="s">
        <v>32</v>
      </c>
      <c r="E2194" t="s">
        <v>34</v>
      </c>
      <c r="F2194" t="s">
        <v>38</v>
      </c>
      <c r="G2194">
        <v>71049</v>
      </c>
      <c r="H2194" t="s">
        <v>41</v>
      </c>
      <c r="I2194" t="s">
        <v>44</v>
      </c>
      <c r="J2194">
        <v>347723</v>
      </c>
      <c r="K2194">
        <v>3</v>
      </c>
      <c r="L2194">
        <v>4288</v>
      </c>
      <c r="M2194">
        <v>20</v>
      </c>
      <c r="N2194">
        <v>46052</v>
      </c>
      <c r="O2194">
        <v>24249</v>
      </c>
      <c r="P2194">
        <v>10529</v>
      </c>
      <c r="Q2194" t="s">
        <v>49</v>
      </c>
      <c r="R2194" t="s">
        <v>51</v>
      </c>
      <c r="S2194" t="s">
        <v>54</v>
      </c>
      <c r="T2194">
        <v>2</v>
      </c>
    </row>
    <row r="2195" spans="1:20" x14ac:dyDescent="0.2">
      <c r="A2195" s="4">
        <f t="shared" si="34"/>
        <v>45840</v>
      </c>
      <c r="B2195" t="s">
        <v>22</v>
      </c>
      <c r="C2195" t="s">
        <v>25</v>
      </c>
      <c r="D2195" t="s">
        <v>33</v>
      </c>
      <c r="E2195" t="s">
        <v>35</v>
      </c>
      <c r="F2195" t="s">
        <v>38</v>
      </c>
      <c r="G2195">
        <v>73843</v>
      </c>
      <c r="H2195" t="s">
        <v>41</v>
      </c>
      <c r="I2195" t="s">
        <v>45</v>
      </c>
      <c r="J2195">
        <v>915578</v>
      </c>
      <c r="K2195">
        <v>7</v>
      </c>
      <c r="L2195">
        <v>2633</v>
      </c>
      <c r="M2195">
        <v>15</v>
      </c>
      <c r="N2195">
        <v>29010</v>
      </c>
      <c r="O2195">
        <v>16021</v>
      </c>
      <c r="P2195">
        <v>1090</v>
      </c>
      <c r="Q2195" t="s">
        <v>46</v>
      </c>
      <c r="R2195" t="s">
        <v>52</v>
      </c>
      <c r="S2195" t="s">
        <v>54</v>
      </c>
      <c r="T2195">
        <v>5</v>
      </c>
    </row>
    <row r="2196" spans="1:20" x14ac:dyDescent="0.2">
      <c r="A2196" s="4">
        <f t="shared" si="34"/>
        <v>45840</v>
      </c>
      <c r="B2196" t="s">
        <v>22</v>
      </c>
      <c r="C2196" t="s">
        <v>24</v>
      </c>
      <c r="D2196" t="s">
        <v>30</v>
      </c>
      <c r="E2196" t="s">
        <v>36</v>
      </c>
      <c r="F2196" t="s">
        <v>40</v>
      </c>
      <c r="G2196">
        <v>58047</v>
      </c>
      <c r="H2196" t="s">
        <v>42</v>
      </c>
      <c r="I2196" t="s">
        <v>45</v>
      </c>
      <c r="J2196">
        <v>152318</v>
      </c>
      <c r="K2196">
        <v>3</v>
      </c>
      <c r="L2196">
        <v>2459</v>
      </c>
      <c r="M2196">
        <v>10</v>
      </c>
      <c r="N2196">
        <v>34859</v>
      </c>
      <c r="O2196">
        <v>23774</v>
      </c>
      <c r="P2196">
        <v>9645</v>
      </c>
      <c r="Q2196" t="s">
        <v>47</v>
      </c>
      <c r="R2196" t="s">
        <v>51</v>
      </c>
      <c r="S2196" t="s">
        <v>56</v>
      </c>
      <c r="T2196">
        <v>1</v>
      </c>
    </row>
    <row r="2197" spans="1:20" x14ac:dyDescent="0.2">
      <c r="A2197" s="4">
        <f t="shared" si="34"/>
        <v>45840</v>
      </c>
      <c r="B2197" t="s">
        <v>23</v>
      </c>
      <c r="C2197" t="s">
        <v>25</v>
      </c>
      <c r="D2197" t="s">
        <v>30</v>
      </c>
      <c r="E2197" t="s">
        <v>36</v>
      </c>
      <c r="F2197" t="s">
        <v>38</v>
      </c>
      <c r="G2197">
        <v>19741</v>
      </c>
      <c r="H2197" t="s">
        <v>41</v>
      </c>
      <c r="I2197" t="s">
        <v>45</v>
      </c>
      <c r="J2197">
        <v>622121</v>
      </c>
      <c r="K2197">
        <v>6</v>
      </c>
      <c r="L2197">
        <v>2532</v>
      </c>
      <c r="M2197">
        <v>15</v>
      </c>
      <c r="N2197">
        <v>3819</v>
      </c>
      <c r="O2197">
        <v>1173</v>
      </c>
      <c r="P2197">
        <v>13044</v>
      </c>
      <c r="Q2197" t="s">
        <v>48</v>
      </c>
      <c r="R2197" t="s">
        <v>51</v>
      </c>
      <c r="S2197" t="s">
        <v>54</v>
      </c>
      <c r="T2197">
        <v>4</v>
      </c>
    </row>
    <row r="2198" spans="1:20" x14ac:dyDescent="0.2">
      <c r="A2198" s="4">
        <f t="shared" si="34"/>
        <v>45841</v>
      </c>
      <c r="B2198" t="s">
        <v>20</v>
      </c>
      <c r="C2198" t="s">
        <v>26</v>
      </c>
      <c r="D2198" t="s">
        <v>29</v>
      </c>
      <c r="E2198" t="s">
        <v>34</v>
      </c>
      <c r="F2198" t="s">
        <v>40</v>
      </c>
      <c r="G2198">
        <v>73004</v>
      </c>
      <c r="H2198" t="s">
        <v>41</v>
      </c>
      <c r="I2198" t="s">
        <v>43</v>
      </c>
      <c r="J2198">
        <v>593298</v>
      </c>
      <c r="K2198">
        <v>1</v>
      </c>
      <c r="L2198">
        <v>4262</v>
      </c>
      <c r="M2198">
        <v>10</v>
      </c>
      <c r="N2198">
        <v>19540</v>
      </c>
      <c r="O2198">
        <v>13323</v>
      </c>
      <c r="P2198">
        <v>6938</v>
      </c>
      <c r="Q2198" t="s">
        <v>47</v>
      </c>
      <c r="R2198" t="s">
        <v>51</v>
      </c>
      <c r="S2198" t="s">
        <v>53</v>
      </c>
      <c r="T2198">
        <v>1</v>
      </c>
    </row>
    <row r="2199" spans="1:20" x14ac:dyDescent="0.2">
      <c r="A2199" s="4">
        <f t="shared" si="34"/>
        <v>45841</v>
      </c>
      <c r="B2199" t="s">
        <v>21</v>
      </c>
      <c r="C2199" t="s">
        <v>26</v>
      </c>
      <c r="D2199" t="s">
        <v>33</v>
      </c>
      <c r="E2199" t="s">
        <v>36</v>
      </c>
      <c r="F2199" t="s">
        <v>38</v>
      </c>
      <c r="G2199">
        <v>71489</v>
      </c>
      <c r="H2199" t="s">
        <v>42</v>
      </c>
      <c r="I2199" t="s">
        <v>45</v>
      </c>
      <c r="J2199">
        <v>566804</v>
      </c>
      <c r="K2199">
        <v>8</v>
      </c>
      <c r="L2199">
        <v>3286</v>
      </c>
      <c r="M2199">
        <v>5</v>
      </c>
      <c r="N2199">
        <v>6934</v>
      </c>
      <c r="O2199">
        <v>29973</v>
      </c>
      <c r="P2199">
        <v>-1038</v>
      </c>
      <c r="Q2199" t="s">
        <v>47</v>
      </c>
      <c r="R2199" t="s">
        <v>51</v>
      </c>
      <c r="S2199" t="s">
        <v>55</v>
      </c>
      <c r="T2199">
        <v>1</v>
      </c>
    </row>
    <row r="2200" spans="1:20" x14ac:dyDescent="0.2">
      <c r="A2200" s="4">
        <f t="shared" si="34"/>
        <v>45841</v>
      </c>
      <c r="B2200" t="s">
        <v>23</v>
      </c>
      <c r="C2200" t="s">
        <v>25</v>
      </c>
      <c r="D2200" t="s">
        <v>28</v>
      </c>
      <c r="E2200" t="s">
        <v>35</v>
      </c>
      <c r="F2200" t="s">
        <v>37</v>
      </c>
      <c r="G2200">
        <v>32991</v>
      </c>
      <c r="H2200" t="s">
        <v>41</v>
      </c>
      <c r="I2200" t="s">
        <v>45</v>
      </c>
      <c r="J2200">
        <v>591300</v>
      </c>
      <c r="K2200">
        <v>7</v>
      </c>
      <c r="L2200">
        <v>2042</v>
      </c>
      <c r="M2200">
        <v>5</v>
      </c>
      <c r="N2200">
        <v>10696</v>
      </c>
      <c r="O2200">
        <v>24709</v>
      </c>
      <c r="P2200">
        <v>2521</v>
      </c>
      <c r="Q2200" t="s">
        <v>49</v>
      </c>
      <c r="R2200" t="s">
        <v>50</v>
      </c>
      <c r="S2200" t="s">
        <v>55</v>
      </c>
      <c r="T2200">
        <v>4</v>
      </c>
    </row>
    <row r="2201" spans="1:20" x14ac:dyDescent="0.2">
      <c r="A2201" s="4">
        <f t="shared" si="34"/>
        <v>45841</v>
      </c>
      <c r="B2201" t="s">
        <v>22</v>
      </c>
      <c r="C2201" t="s">
        <v>24</v>
      </c>
      <c r="D2201" t="s">
        <v>32</v>
      </c>
      <c r="E2201" t="s">
        <v>34</v>
      </c>
      <c r="F2201" t="s">
        <v>38</v>
      </c>
      <c r="G2201">
        <v>36081</v>
      </c>
      <c r="H2201" t="s">
        <v>41</v>
      </c>
      <c r="I2201" t="s">
        <v>43</v>
      </c>
      <c r="J2201">
        <v>661926</v>
      </c>
      <c r="K2201">
        <v>9</v>
      </c>
      <c r="L2201">
        <v>2175</v>
      </c>
      <c r="M2201">
        <v>15</v>
      </c>
      <c r="N2201">
        <v>32148</v>
      </c>
      <c r="O2201">
        <v>25202</v>
      </c>
      <c r="P2201">
        <v>17777</v>
      </c>
      <c r="Q2201" t="s">
        <v>47</v>
      </c>
      <c r="R2201" t="s">
        <v>51</v>
      </c>
      <c r="S2201" t="s">
        <v>56</v>
      </c>
      <c r="T2201">
        <v>3</v>
      </c>
    </row>
    <row r="2202" spans="1:20" x14ac:dyDescent="0.2">
      <c r="A2202" s="4">
        <f t="shared" si="34"/>
        <v>45841</v>
      </c>
      <c r="B2202" t="s">
        <v>22</v>
      </c>
      <c r="C2202" t="s">
        <v>27</v>
      </c>
      <c r="D2202" t="s">
        <v>28</v>
      </c>
      <c r="E2202" t="s">
        <v>34</v>
      </c>
      <c r="F2202" t="s">
        <v>38</v>
      </c>
      <c r="G2202">
        <v>67304</v>
      </c>
      <c r="H2202" t="s">
        <v>41</v>
      </c>
      <c r="I2202" t="s">
        <v>45</v>
      </c>
      <c r="J2202">
        <v>101147</v>
      </c>
      <c r="K2202">
        <v>3</v>
      </c>
      <c r="L2202">
        <v>533</v>
      </c>
      <c r="M2202">
        <v>20</v>
      </c>
      <c r="N2202">
        <v>6936</v>
      </c>
      <c r="O2202">
        <v>5981</v>
      </c>
      <c r="P2202">
        <v>4594</v>
      </c>
      <c r="Q2202" t="s">
        <v>47</v>
      </c>
      <c r="R2202" t="s">
        <v>50</v>
      </c>
      <c r="S2202" t="s">
        <v>56</v>
      </c>
      <c r="T2202">
        <v>5</v>
      </c>
    </row>
    <row r="2203" spans="1:20" x14ac:dyDescent="0.2">
      <c r="A2203" s="4">
        <f t="shared" si="34"/>
        <v>45841</v>
      </c>
      <c r="B2203" t="s">
        <v>23</v>
      </c>
      <c r="C2203" t="s">
        <v>24</v>
      </c>
      <c r="D2203" t="s">
        <v>30</v>
      </c>
      <c r="E2203" t="s">
        <v>35</v>
      </c>
      <c r="F2203" t="s">
        <v>37</v>
      </c>
      <c r="G2203">
        <v>25642</v>
      </c>
      <c r="H2203" t="s">
        <v>41</v>
      </c>
      <c r="I2203" t="s">
        <v>43</v>
      </c>
      <c r="J2203">
        <v>621715</v>
      </c>
      <c r="K2203">
        <v>8</v>
      </c>
      <c r="L2203">
        <v>4461</v>
      </c>
      <c r="M2203">
        <v>0</v>
      </c>
      <c r="N2203">
        <v>8868</v>
      </c>
      <c r="O2203">
        <v>11272</v>
      </c>
      <c r="P2203">
        <v>16421</v>
      </c>
      <c r="Q2203" t="s">
        <v>49</v>
      </c>
      <c r="R2203" t="s">
        <v>50</v>
      </c>
      <c r="S2203" t="s">
        <v>56</v>
      </c>
      <c r="T2203">
        <v>4</v>
      </c>
    </row>
    <row r="2204" spans="1:20" x14ac:dyDescent="0.2">
      <c r="A2204" s="4">
        <f t="shared" si="34"/>
        <v>45841</v>
      </c>
      <c r="B2204" t="s">
        <v>20</v>
      </c>
      <c r="C2204" t="s">
        <v>27</v>
      </c>
      <c r="D2204" t="s">
        <v>32</v>
      </c>
      <c r="E2204" t="s">
        <v>34</v>
      </c>
      <c r="F2204" t="s">
        <v>40</v>
      </c>
      <c r="G2204">
        <v>85103</v>
      </c>
      <c r="H2204" t="s">
        <v>41</v>
      </c>
      <c r="I2204" t="s">
        <v>44</v>
      </c>
      <c r="J2204">
        <v>710058</v>
      </c>
      <c r="K2204">
        <v>2</v>
      </c>
      <c r="L2204">
        <v>3299</v>
      </c>
      <c r="M2204">
        <v>5</v>
      </c>
      <c r="N2204">
        <v>45155</v>
      </c>
      <c r="O2204">
        <v>4834</v>
      </c>
      <c r="P2204">
        <v>1883</v>
      </c>
      <c r="Q2204" t="s">
        <v>49</v>
      </c>
      <c r="R2204" t="s">
        <v>50</v>
      </c>
      <c r="S2204" t="s">
        <v>56</v>
      </c>
      <c r="T2204">
        <v>5</v>
      </c>
    </row>
    <row r="2205" spans="1:20" x14ac:dyDescent="0.2">
      <c r="A2205" s="4">
        <f t="shared" si="34"/>
        <v>45841</v>
      </c>
      <c r="B2205" t="s">
        <v>20</v>
      </c>
      <c r="C2205" t="s">
        <v>25</v>
      </c>
      <c r="D2205" t="s">
        <v>31</v>
      </c>
      <c r="E2205" t="s">
        <v>36</v>
      </c>
      <c r="F2205" t="s">
        <v>38</v>
      </c>
      <c r="G2205">
        <v>27399</v>
      </c>
      <c r="H2205" t="s">
        <v>41</v>
      </c>
      <c r="I2205" t="s">
        <v>44</v>
      </c>
      <c r="J2205">
        <v>422479</v>
      </c>
      <c r="K2205">
        <v>9</v>
      </c>
      <c r="L2205">
        <v>2355</v>
      </c>
      <c r="M2205">
        <v>20</v>
      </c>
      <c r="N2205">
        <v>11125</v>
      </c>
      <c r="O2205">
        <v>3429</v>
      </c>
      <c r="P2205">
        <v>2312</v>
      </c>
      <c r="Q2205" t="s">
        <v>47</v>
      </c>
      <c r="R2205" t="s">
        <v>52</v>
      </c>
      <c r="S2205" t="s">
        <v>53</v>
      </c>
      <c r="T2205">
        <v>1</v>
      </c>
    </row>
    <row r="2206" spans="1:20" x14ac:dyDescent="0.2">
      <c r="A2206" s="4">
        <f t="shared" si="34"/>
        <v>45841</v>
      </c>
      <c r="B2206" t="s">
        <v>22</v>
      </c>
      <c r="C2206" t="s">
        <v>25</v>
      </c>
      <c r="D2206" t="s">
        <v>30</v>
      </c>
      <c r="E2206" t="s">
        <v>36</v>
      </c>
      <c r="F2206" t="s">
        <v>38</v>
      </c>
      <c r="G2206">
        <v>43103</v>
      </c>
      <c r="H2206" t="s">
        <v>42</v>
      </c>
      <c r="I2206" t="s">
        <v>44</v>
      </c>
      <c r="J2206">
        <v>164347</v>
      </c>
      <c r="K2206">
        <v>1</v>
      </c>
      <c r="L2206">
        <v>4180</v>
      </c>
      <c r="M2206">
        <v>20</v>
      </c>
      <c r="N2206">
        <v>29812</v>
      </c>
      <c r="O2206">
        <v>15189</v>
      </c>
      <c r="P2206">
        <v>3025</v>
      </c>
      <c r="Q2206" t="s">
        <v>49</v>
      </c>
      <c r="R2206" t="s">
        <v>51</v>
      </c>
      <c r="S2206" t="s">
        <v>56</v>
      </c>
      <c r="T2206">
        <v>1</v>
      </c>
    </row>
    <row r="2207" spans="1:20" x14ac:dyDescent="0.2">
      <c r="A2207" s="4">
        <f t="shared" si="34"/>
        <v>45841</v>
      </c>
      <c r="B2207" t="s">
        <v>22</v>
      </c>
      <c r="C2207" t="s">
        <v>26</v>
      </c>
      <c r="D2207" t="s">
        <v>28</v>
      </c>
      <c r="E2207" t="s">
        <v>34</v>
      </c>
      <c r="F2207" t="s">
        <v>37</v>
      </c>
      <c r="G2207">
        <v>25330</v>
      </c>
      <c r="H2207" t="s">
        <v>41</v>
      </c>
      <c r="I2207" t="s">
        <v>44</v>
      </c>
      <c r="J2207">
        <v>592483</v>
      </c>
      <c r="K2207">
        <v>7</v>
      </c>
      <c r="L2207">
        <v>3185</v>
      </c>
      <c r="M2207">
        <v>10</v>
      </c>
      <c r="N2207">
        <v>30985</v>
      </c>
      <c r="O2207">
        <v>23951</v>
      </c>
      <c r="P2207">
        <v>10848</v>
      </c>
      <c r="Q2207" t="s">
        <v>48</v>
      </c>
      <c r="R2207" t="s">
        <v>52</v>
      </c>
      <c r="S2207" t="s">
        <v>56</v>
      </c>
      <c r="T2207">
        <v>3</v>
      </c>
    </row>
    <row r="2208" spans="1:20" x14ac:dyDescent="0.2">
      <c r="A2208" s="4">
        <f t="shared" si="34"/>
        <v>45841</v>
      </c>
      <c r="B2208" t="s">
        <v>20</v>
      </c>
      <c r="C2208" t="s">
        <v>27</v>
      </c>
      <c r="D2208" t="s">
        <v>28</v>
      </c>
      <c r="E2208" t="s">
        <v>35</v>
      </c>
      <c r="F2208" t="s">
        <v>37</v>
      </c>
      <c r="G2208">
        <v>26464</v>
      </c>
      <c r="H2208" t="s">
        <v>42</v>
      </c>
      <c r="I2208" t="s">
        <v>44</v>
      </c>
      <c r="J2208">
        <v>523968</v>
      </c>
      <c r="K2208">
        <v>1</v>
      </c>
      <c r="L2208">
        <v>1557</v>
      </c>
      <c r="M2208">
        <v>5</v>
      </c>
      <c r="N2208">
        <v>21088</v>
      </c>
      <c r="O2208">
        <v>25389</v>
      </c>
      <c r="P2208">
        <v>7379</v>
      </c>
      <c r="Q2208" t="s">
        <v>48</v>
      </c>
      <c r="R2208" t="s">
        <v>51</v>
      </c>
      <c r="S2208" t="s">
        <v>55</v>
      </c>
      <c r="T2208">
        <v>1</v>
      </c>
    </row>
    <row r="2209" spans="1:20" x14ac:dyDescent="0.2">
      <c r="A2209" s="4">
        <f t="shared" si="34"/>
        <v>45841</v>
      </c>
      <c r="B2209" t="s">
        <v>21</v>
      </c>
      <c r="C2209" t="s">
        <v>24</v>
      </c>
      <c r="D2209" t="s">
        <v>29</v>
      </c>
      <c r="E2209" t="s">
        <v>36</v>
      </c>
      <c r="F2209" t="s">
        <v>37</v>
      </c>
      <c r="G2209">
        <v>12134</v>
      </c>
      <c r="H2209" t="s">
        <v>42</v>
      </c>
      <c r="I2209" t="s">
        <v>43</v>
      </c>
      <c r="J2209">
        <v>553749</v>
      </c>
      <c r="K2209">
        <v>6</v>
      </c>
      <c r="L2209">
        <v>3461</v>
      </c>
      <c r="M2209">
        <v>15</v>
      </c>
      <c r="N2209">
        <v>22702</v>
      </c>
      <c r="O2209">
        <v>14994</v>
      </c>
      <c r="P2209">
        <v>-1748</v>
      </c>
      <c r="Q2209" t="s">
        <v>47</v>
      </c>
      <c r="R2209" t="s">
        <v>50</v>
      </c>
      <c r="S2209" t="s">
        <v>53</v>
      </c>
      <c r="T2209">
        <v>4</v>
      </c>
    </row>
    <row r="2210" spans="1:20" x14ac:dyDescent="0.2">
      <c r="A2210" s="4">
        <f t="shared" si="34"/>
        <v>45842</v>
      </c>
      <c r="B2210" t="s">
        <v>23</v>
      </c>
      <c r="C2210" t="s">
        <v>25</v>
      </c>
      <c r="D2210" t="s">
        <v>28</v>
      </c>
      <c r="E2210" t="s">
        <v>35</v>
      </c>
      <c r="F2210" t="s">
        <v>39</v>
      </c>
      <c r="G2210">
        <v>59409</v>
      </c>
      <c r="H2210" t="s">
        <v>42</v>
      </c>
      <c r="I2210" t="s">
        <v>43</v>
      </c>
      <c r="J2210">
        <v>902435</v>
      </c>
      <c r="K2210">
        <v>1</v>
      </c>
      <c r="L2210">
        <v>4888</v>
      </c>
      <c r="M2210">
        <v>20</v>
      </c>
      <c r="N2210">
        <v>20493</v>
      </c>
      <c r="O2210">
        <v>25173</v>
      </c>
      <c r="P2210">
        <v>10487</v>
      </c>
      <c r="Q2210" t="s">
        <v>46</v>
      </c>
      <c r="R2210" t="s">
        <v>52</v>
      </c>
      <c r="S2210" t="s">
        <v>56</v>
      </c>
      <c r="T2210">
        <v>5</v>
      </c>
    </row>
    <row r="2211" spans="1:20" x14ac:dyDescent="0.2">
      <c r="A2211" s="4">
        <f t="shared" si="34"/>
        <v>45842</v>
      </c>
      <c r="B2211" t="s">
        <v>22</v>
      </c>
      <c r="C2211" t="s">
        <v>24</v>
      </c>
      <c r="D2211" t="s">
        <v>33</v>
      </c>
      <c r="E2211" t="s">
        <v>36</v>
      </c>
      <c r="F2211" t="s">
        <v>37</v>
      </c>
      <c r="G2211">
        <v>10184</v>
      </c>
      <c r="H2211" t="s">
        <v>42</v>
      </c>
      <c r="I2211" t="s">
        <v>43</v>
      </c>
      <c r="J2211">
        <v>304026</v>
      </c>
      <c r="K2211">
        <v>4</v>
      </c>
      <c r="L2211">
        <v>3127</v>
      </c>
      <c r="M2211">
        <v>15</v>
      </c>
      <c r="N2211">
        <v>33327</v>
      </c>
      <c r="O2211">
        <v>14990</v>
      </c>
      <c r="P2211">
        <v>8992</v>
      </c>
      <c r="Q2211" t="s">
        <v>49</v>
      </c>
      <c r="R2211" t="s">
        <v>52</v>
      </c>
      <c r="S2211" t="s">
        <v>53</v>
      </c>
      <c r="T2211">
        <v>3</v>
      </c>
    </row>
    <row r="2212" spans="1:20" x14ac:dyDescent="0.2">
      <c r="A2212" s="4">
        <f t="shared" si="34"/>
        <v>45842</v>
      </c>
      <c r="B2212" t="s">
        <v>22</v>
      </c>
      <c r="C2212" t="s">
        <v>26</v>
      </c>
      <c r="D2212" t="s">
        <v>30</v>
      </c>
      <c r="E2212" t="s">
        <v>36</v>
      </c>
      <c r="F2212" t="s">
        <v>40</v>
      </c>
      <c r="G2212">
        <v>59274</v>
      </c>
      <c r="H2212" t="s">
        <v>41</v>
      </c>
      <c r="I2212" t="s">
        <v>45</v>
      </c>
      <c r="J2212">
        <v>379854</v>
      </c>
      <c r="K2212">
        <v>7</v>
      </c>
      <c r="L2212">
        <v>4320</v>
      </c>
      <c r="M2212">
        <v>15</v>
      </c>
      <c r="N2212">
        <v>31295</v>
      </c>
      <c r="O2212">
        <v>11965</v>
      </c>
      <c r="P2212">
        <v>14714</v>
      </c>
      <c r="Q2212" t="s">
        <v>46</v>
      </c>
      <c r="R2212" t="s">
        <v>50</v>
      </c>
      <c r="S2212" t="s">
        <v>56</v>
      </c>
      <c r="T2212">
        <v>4</v>
      </c>
    </row>
    <row r="2213" spans="1:20" x14ac:dyDescent="0.2">
      <c r="A2213" s="4">
        <f t="shared" si="34"/>
        <v>45842</v>
      </c>
      <c r="B2213" t="s">
        <v>20</v>
      </c>
      <c r="C2213" t="s">
        <v>27</v>
      </c>
      <c r="D2213" t="s">
        <v>32</v>
      </c>
      <c r="E2213" t="s">
        <v>34</v>
      </c>
      <c r="F2213" t="s">
        <v>38</v>
      </c>
      <c r="G2213">
        <v>82799</v>
      </c>
      <c r="H2213" t="s">
        <v>41</v>
      </c>
      <c r="I2213" t="s">
        <v>44</v>
      </c>
      <c r="J2213">
        <v>952089</v>
      </c>
      <c r="K2213">
        <v>2</v>
      </c>
      <c r="L2213">
        <v>3657</v>
      </c>
      <c r="M2213">
        <v>5</v>
      </c>
      <c r="N2213">
        <v>28999</v>
      </c>
      <c r="O2213">
        <v>8462</v>
      </c>
      <c r="P2213">
        <v>1627</v>
      </c>
      <c r="Q2213" t="s">
        <v>49</v>
      </c>
      <c r="R2213" t="s">
        <v>50</v>
      </c>
      <c r="S2213" t="s">
        <v>53</v>
      </c>
      <c r="T2213">
        <v>5</v>
      </c>
    </row>
    <row r="2214" spans="1:20" x14ac:dyDescent="0.2">
      <c r="A2214" s="4">
        <f t="shared" si="34"/>
        <v>45842</v>
      </c>
      <c r="B2214" t="s">
        <v>23</v>
      </c>
      <c r="C2214" t="s">
        <v>27</v>
      </c>
      <c r="D2214" t="s">
        <v>28</v>
      </c>
      <c r="E2214" t="s">
        <v>34</v>
      </c>
      <c r="F2214" t="s">
        <v>38</v>
      </c>
      <c r="G2214">
        <v>65810</v>
      </c>
      <c r="H2214" t="s">
        <v>41</v>
      </c>
      <c r="I2214" t="s">
        <v>45</v>
      </c>
      <c r="J2214">
        <v>848669</v>
      </c>
      <c r="K2214">
        <v>3</v>
      </c>
      <c r="L2214">
        <v>4143</v>
      </c>
      <c r="M2214">
        <v>15</v>
      </c>
      <c r="N2214">
        <v>45606</v>
      </c>
      <c r="O2214">
        <v>26268</v>
      </c>
      <c r="P2214">
        <v>1977</v>
      </c>
      <c r="Q2214" t="s">
        <v>49</v>
      </c>
      <c r="R2214" t="s">
        <v>50</v>
      </c>
      <c r="S2214" t="s">
        <v>56</v>
      </c>
      <c r="T2214">
        <v>5</v>
      </c>
    </row>
    <row r="2215" spans="1:20" x14ac:dyDescent="0.2">
      <c r="A2215" s="4">
        <f t="shared" si="34"/>
        <v>45842</v>
      </c>
      <c r="B2215" t="s">
        <v>20</v>
      </c>
      <c r="C2215" t="s">
        <v>25</v>
      </c>
      <c r="D2215" t="s">
        <v>29</v>
      </c>
      <c r="E2215" t="s">
        <v>35</v>
      </c>
      <c r="F2215" t="s">
        <v>39</v>
      </c>
      <c r="G2215">
        <v>88727</v>
      </c>
      <c r="H2215" t="s">
        <v>41</v>
      </c>
      <c r="I2215" t="s">
        <v>45</v>
      </c>
      <c r="J2215">
        <v>314174</v>
      </c>
      <c r="K2215">
        <v>4</v>
      </c>
      <c r="L2215">
        <v>4262</v>
      </c>
      <c r="M2215">
        <v>15</v>
      </c>
      <c r="N2215">
        <v>47460</v>
      </c>
      <c r="O2215">
        <v>28605</v>
      </c>
      <c r="P2215">
        <v>2379</v>
      </c>
      <c r="Q2215" t="s">
        <v>47</v>
      </c>
      <c r="R2215" t="s">
        <v>52</v>
      </c>
      <c r="S2215" t="s">
        <v>56</v>
      </c>
      <c r="T2215">
        <v>2</v>
      </c>
    </row>
    <row r="2216" spans="1:20" x14ac:dyDescent="0.2">
      <c r="A2216" s="4">
        <f t="shared" si="34"/>
        <v>45842</v>
      </c>
      <c r="B2216" t="s">
        <v>23</v>
      </c>
      <c r="C2216" t="s">
        <v>27</v>
      </c>
      <c r="D2216" t="s">
        <v>29</v>
      </c>
      <c r="E2216" t="s">
        <v>34</v>
      </c>
      <c r="F2216" t="s">
        <v>38</v>
      </c>
      <c r="G2216">
        <v>79050</v>
      </c>
      <c r="H2216" t="s">
        <v>42</v>
      </c>
      <c r="I2216" t="s">
        <v>45</v>
      </c>
      <c r="J2216">
        <v>212286</v>
      </c>
      <c r="K2216">
        <v>6</v>
      </c>
      <c r="L2216">
        <v>2631</v>
      </c>
      <c r="M2216">
        <v>0</v>
      </c>
      <c r="N2216">
        <v>9072</v>
      </c>
      <c r="O2216">
        <v>15750</v>
      </c>
      <c r="P2216">
        <v>7775</v>
      </c>
      <c r="Q2216" t="s">
        <v>48</v>
      </c>
      <c r="R2216" t="s">
        <v>50</v>
      </c>
      <c r="S2216" t="s">
        <v>53</v>
      </c>
      <c r="T2216">
        <v>2</v>
      </c>
    </row>
    <row r="2217" spans="1:20" x14ac:dyDescent="0.2">
      <c r="A2217" s="4">
        <f t="shared" si="34"/>
        <v>45842</v>
      </c>
      <c r="B2217" t="s">
        <v>23</v>
      </c>
      <c r="C2217" t="s">
        <v>25</v>
      </c>
      <c r="D2217" t="s">
        <v>28</v>
      </c>
      <c r="E2217" t="s">
        <v>36</v>
      </c>
      <c r="F2217" t="s">
        <v>38</v>
      </c>
      <c r="G2217">
        <v>42734</v>
      </c>
      <c r="H2217" t="s">
        <v>42</v>
      </c>
      <c r="I2217" t="s">
        <v>44</v>
      </c>
      <c r="J2217">
        <v>592314</v>
      </c>
      <c r="K2217">
        <v>9</v>
      </c>
      <c r="L2217">
        <v>1106</v>
      </c>
      <c r="M2217">
        <v>15</v>
      </c>
      <c r="N2217">
        <v>26002</v>
      </c>
      <c r="O2217">
        <v>1873</v>
      </c>
      <c r="P2217">
        <v>-1175</v>
      </c>
      <c r="Q2217" t="s">
        <v>46</v>
      </c>
      <c r="R2217" t="s">
        <v>52</v>
      </c>
      <c r="S2217" t="s">
        <v>56</v>
      </c>
      <c r="T2217">
        <v>4</v>
      </c>
    </row>
    <row r="2218" spans="1:20" x14ac:dyDescent="0.2">
      <c r="A2218" s="4">
        <f t="shared" si="34"/>
        <v>45842</v>
      </c>
      <c r="B2218" t="s">
        <v>23</v>
      </c>
      <c r="C2218" t="s">
        <v>26</v>
      </c>
      <c r="D2218" t="s">
        <v>33</v>
      </c>
      <c r="E2218" t="s">
        <v>36</v>
      </c>
      <c r="F2218" t="s">
        <v>40</v>
      </c>
      <c r="G2218">
        <v>81613</v>
      </c>
      <c r="H2218" t="s">
        <v>42</v>
      </c>
      <c r="I2218" t="s">
        <v>45</v>
      </c>
      <c r="J2218">
        <v>339192</v>
      </c>
      <c r="K2218">
        <v>4</v>
      </c>
      <c r="L2218">
        <v>2855</v>
      </c>
      <c r="M2218">
        <v>0</v>
      </c>
      <c r="N2218">
        <v>18773</v>
      </c>
      <c r="O2218">
        <v>29990</v>
      </c>
      <c r="P2218">
        <v>7935</v>
      </c>
      <c r="Q2218" t="s">
        <v>48</v>
      </c>
      <c r="R2218" t="s">
        <v>51</v>
      </c>
      <c r="S2218" t="s">
        <v>56</v>
      </c>
      <c r="T2218">
        <v>3</v>
      </c>
    </row>
    <row r="2219" spans="1:20" x14ac:dyDescent="0.2">
      <c r="A2219" s="4">
        <f t="shared" si="34"/>
        <v>45842</v>
      </c>
      <c r="B2219" t="s">
        <v>22</v>
      </c>
      <c r="C2219" t="s">
        <v>27</v>
      </c>
      <c r="D2219" t="s">
        <v>29</v>
      </c>
      <c r="E2219" t="s">
        <v>35</v>
      </c>
      <c r="F2219" t="s">
        <v>38</v>
      </c>
      <c r="G2219">
        <v>60546</v>
      </c>
      <c r="H2219" t="s">
        <v>41</v>
      </c>
      <c r="I2219" t="s">
        <v>44</v>
      </c>
      <c r="J2219">
        <v>644943</v>
      </c>
      <c r="K2219">
        <v>6</v>
      </c>
      <c r="L2219">
        <v>2799</v>
      </c>
      <c r="M2219">
        <v>5</v>
      </c>
      <c r="N2219">
        <v>43725</v>
      </c>
      <c r="O2219">
        <v>20480</v>
      </c>
      <c r="P2219">
        <v>13328</v>
      </c>
      <c r="Q2219" t="s">
        <v>48</v>
      </c>
      <c r="R2219" t="s">
        <v>50</v>
      </c>
      <c r="S2219" t="s">
        <v>53</v>
      </c>
      <c r="T2219">
        <v>5</v>
      </c>
    </row>
    <row r="2220" spans="1:20" x14ac:dyDescent="0.2">
      <c r="A2220" s="4">
        <f t="shared" si="34"/>
        <v>45842</v>
      </c>
      <c r="B2220" t="s">
        <v>21</v>
      </c>
      <c r="C2220" t="s">
        <v>25</v>
      </c>
      <c r="D2220" t="s">
        <v>32</v>
      </c>
      <c r="E2220" t="s">
        <v>35</v>
      </c>
      <c r="F2220" t="s">
        <v>40</v>
      </c>
      <c r="G2220">
        <v>45120</v>
      </c>
      <c r="H2220" t="s">
        <v>42</v>
      </c>
      <c r="I2220" t="s">
        <v>44</v>
      </c>
      <c r="J2220">
        <v>501699</v>
      </c>
      <c r="K2220">
        <v>7</v>
      </c>
      <c r="L2220">
        <v>4416</v>
      </c>
      <c r="M2220">
        <v>15</v>
      </c>
      <c r="N2220">
        <v>10539</v>
      </c>
      <c r="O2220">
        <v>26333</v>
      </c>
      <c r="P2220">
        <v>9798</v>
      </c>
      <c r="Q2220" t="s">
        <v>46</v>
      </c>
      <c r="R2220" t="s">
        <v>52</v>
      </c>
      <c r="S2220" t="s">
        <v>55</v>
      </c>
      <c r="T2220">
        <v>5</v>
      </c>
    </row>
    <row r="2221" spans="1:20" x14ac:dyDescent="0.2">
      <c r="A2221" s="4">
        <f t="shared" si="34"/>
        <v>45842</v>
      </c>
      <c r="B2221" t="s">
        <v>20</v>
      </c>
      <c r="C2221" t="s">
        <v>24</v>
      </c>
      <c r="D2221" t="s">
        <v>30</v>
      </c>
      <c r="E2221" t="s">
        <v>36</v>
      </c>
      <c r="F2221" t="s">
        <v>39</v>
      </c>
      <c r="G2221">
        <v>58484</v>
      </c>
      <c r="H2221" t="s">
        <v>41</v>
      </c>
      <c r="I2221" t="s">
        <v>44</v>
      </c>
      <c r="J2221">
        <v>140094</v>
      </c>
      <c r="K2221">
        <v>4</v>
      </c>
      <c r="L2221">
        <v>4775</v>
      </c>
      <c r="M2221">
        <v>20</v>
      </c>
      <c r="N2221">
        <v>46533</v>
      </c>
      <c r="O2221">
        <v>21008</v>
      </c>
      <c r="P2221">
        <v>16853</v>
      </c>
      <c r="Q2221" t="s">
        <v>49</v>
      </c>
      <c r="R2221" t="s">
        <v>50</v>
      </c>
      <c r="S2221" t="s">
        <v>54</v>
      </c>
      <c r="T2221">
        <v>4</v>
      </c>
    </row>
    <row r="2222" spans="1:20" x14ac:dyDescent="0.2">
      <c r="A2222" s="4">
        <f t="shared" si="34"/>
        <v>45843</v>
      </c>
      <c r="B2222" t="s">
        <v>21</v>
      </c>
      <c r="C2222" t="s">
        <v>25</v>
      </c>
      <c r="D2222" t="s">
        <v>31</v>
      </c>
      <c r="E2222" t="s">
        <v>34</v>
      </c>
      <c r="F2222" t="s">
        <v>40</v>
      </c>
      <c r="G2222">
        <v>70563</v>
      </c>
      <c r="H2222" t="s">
        <v>42</v>
      </c>
      <c r="I2222" t="s">
        <v>45</v>
      </c>
      <c r="J2222">
        <v>272522</v>
      </c>
      <c r="K2222">
        <v>6</v>
      </c>
      <c r="L2222">
        <v>1833</v>
      </c>
      <c r="M2222">
        <v>15</v>
      </c>
      <c r="N2222">
        <v>11537</v>
      </c>
      <c r="O2222">
        <v>6553</v>
      </c>
      <c r="P2222">
        <v>19878</v>
      </c>
      <c r="Q2222" t="s">
        <v>46</v>
      </c>
      <c r="R2222" t="s">
        <v>50</v>
      </c>
      <c r="S2222" t="s">
        <v>55</v>
      </c>
      <c r="T2222">
        <v>3</v>
      </c>
    </row>
    <row r="2223" spans="1:20" x14ac:dyDescent="0.2">
      <c r="A2223" s="4">
        <f t="shared" si="34"/>
        <v>45843</v>
      </c>
      <c r="B2223" t="s">
        <v>20</v>
      </c>
      <c r="C2223" t="s">
        <v>27</v>
      </c>
      <c r="D2223" t="s">
        <v>33</v>
      </c>
      <c r="E2223" t="s">
        <v>34</v>
      </c>
      <c r="F2223" t="s">
        <v>37</v>
      </c>
      <c r="G2223">
        <v>85036</v>
      </c>
      <c r="H2223" t="s">
        <v>41</v>
      </c>
      <c r="I2223" t="s">
        <v>44</v>
      </c>
      <c r="J2223">
        <v>872856</v>
      </c>
      <c r="K2223">
        <v>3</v>
      </c>
      <c r="L2223">
        <v>4508</v>
      </c>
      <c r="M2223">
        <v>0</v>
      </c>
      <c r="N2223">
        <v>34287</v>
      </c>
      <c r="O2223">
        <v>11298</v>
      </c>
      <c r="P2223">
        <v>19993</v>
      </c>
      <c r="Q2223" t="s">
        <v>48</v>
      </c>
      <c r="R2223" t="s">
        <v>52</v>
      </c>
      <c r="S2223" t="s">
        <v>56</v>
      </c>
      <c r="T2223">
        <v>1</v>
      </c>
    </row>
    <row r="2224" spans="1:20" x14ac:dyDescent="0.2">
      <c r="A2224" s="4">
        <f t="shared" si="34"/>
        <v>45843</v>
      </c>
      <c r="B2224" t="s">
        <v>23</v>
      </c>
      <c r="C2224" t="s">
        <v>26</v>
      </c>
      <c r="D2224" t="s">
        <v>29</v>
      </c>
      <c r="E2224" t="s">
        <v>35</v>
      </c>
      <c r="F2224" t="s">
        <v>37</v>
      </c>
      <c r="G2224">
        <v>90528</v>
      </c>
      <c r="H2224" t="s">
        <v>42</v>
      </c>
      <c r="I2224" t="s">
        <v>44</v>
      </c>
      <c r="J2224">
        <v>218116</v>
      </c>
      <c r="K2224">
        <v>5</v>
      </c>
      <c r="L2224">
        <v>2973</v>
      </c>
      <c r="M2224">
        <v>20</v>
      </c>
      <c r="N2224">
        <v>13197</v>
      </c>
      <c r="O2224">
        <v>13464</v>
      </c>
      <c r="P2224">
        <v>13499</v>
      </c>
      <c r="Q2224" t="s">
        <v>46</v>
      </c>
      <c r="R2224" t="s">
        <v>52</v>
      </c>
      <c r="S2224" t="s">
        <v>53</v>
      </c>
      <c r="T2224">
        <v>3</v>
      </c>
    </row>
    <row r="2225" spans="1:20" x14ac:dyDescent="0.2">
      <c r="A2225" s="4">
        <f t="shared" si="34"/>
        <v>45843</v>
      </c>
      <c r="B2225" t="s">
        <v>22</v>
      </c>
      <c r="C2225" t="s">
        <v>27</v>
      </c>
      <c r="D2225" t="s">
        <v>30</v>
      </c>
      <c r="E2225" t="s">
        <v>35</v>
      </c>
      <c r="F2225" t="s">
        <v>39</v>
      </c>
      <c r="G2225">
        <v>65113</v>
      </c>
      <c r="H2225" t="s">
        <v>42</v>
      </c>
      <c r="I2225" t="s">
        <v>43</v>
      </c>
      <c r="J2225">
        <v>780569</v>
      </c>
      <c r="K2225">
        <v>4</v>
      </c>
      <c r="L2225">
        <v>4057</v>
      </c>
      <c r="M2225">
        <v>5</v>
      </c>
      <c r="N2225">
        <v>29140</v>
      </c>
      <c r="O2225">
        <v>2565</v>
      </c>
      <c r="P2225">
        <v>-2896</v>
      </c>
      <c r="Q2225" t="s">
        <v>47</v>
      </c>
      <c r="R2225" t="s">
        <v>52</v>
      </c>
      <c r="S2225" t="s">
        <v>55</v>
      </c>
      <c r="T2225">
        <v>1</v>
      </c>
    </row>
    <row r="2226" spans="1:20" x14ac:dyDescent="0.2">
      <c r="A2226" s="4">
        <f t="shared" si="34"/>
        <v>45843</v>
      </c>
      <c r="B2226" t="s">
        <v>21</v>
      </c>
      <c r="C2226" t="s">
        <v>27</v>
      </c>
      <c r="D2226" t="s">
        <v>31</v>
      </c>
      <c r="E2226" t="s">
        <v>36</v>
      </c>
      <c r="F2226" t="s">
        <v>38</v>
      </c>
      <c r="G2226">
        <v>63096</v>
      </c>
      <c r="H2226" t="s">
        <v>41</v>
      </c>
      <c r="I2226" t="s">
        <v>45</v>
      </c>
      <c r="J2226">
        <v>146316</v>
      </c>
      <c r="K2226">
        <v>7</v>
      </c>
      <c r="L2226">
        <v>4233</v>
      </c>
      <c r="M2226">
        <v>10</v>
      </c>
      <c r="N2226">
        <v>17754</v>
      </c>
      <c r="O2226">
        <v>20500</v>
      </c>
      <c r="P2226">
        <v>589</v>
      </c>
      <c r="Q2226" t="s">
        <v>49</v>
      </c>
      <c r="R2226" t="s">
        <v>50</v>
      </c>
      <c r="S2226" t="s">
        <v>53</v>
      </c>
      <c r="T2226">
        <v>5</v>
      </c>
    </row>
    <row r="2227" spans="1:20" x14ac:dyDescent="0.2">
      <c r="A2227" s="4">
        <f t="shared" si="34"/>
        <v>45843</v>
      </c>
      <c r="B2227" t="s">
        <v>22</v>
      </c>
      <c r="C2227" t="s">
        <v>25</v>
      </c>
      <c r="D2227" t="s">
        <v>28</v>
      </c>
      <c r="E2227" t="s">
        <v>36</v>
      </c>
      <c r="F2227" t="s">
        <v>40</v>
      </c>
      <c r="G2227">
        <v>20133</v>
      </c>
      <c r="H2227" t="s">
        <v>42</v>
      </c>
      <c r="I2227" t="s">
        <v>43</v>
      </c>
      <c r="J2227">
        <v>873547</v>
      </c>
      <c r="K2227">
        <v>6</v>
      </c>
      <c r="L2227">
        <v>2586</v>
      </c>
      <c r="M2227">
        <v>10</v>
      </c>
      <c r="N2227">
        <v>10521</v>
      </c>
      <c r="O2227">
        <v>12715</v>
      </c>
      <c r="P2227">
        <v>-2354</v>
      </c>
      <c r="Q2227" t="s">
        <v>49</v>
      </c>
      <c r="R2227" t="s">
        <v>51</v>
      </c>
      <c r="S2227" t="s">
        <v>55</v>
      </c>
      <c r="T2227">
        <v>2</v>
      </c>
    </row>
    <row r="2228" spans="1:20" x14ac:dyDescent="0.2">
      <c r="A2228" s="4">
        <f t="shared" si="34"/>
        <v>45843</v>
      </c>
      <c r="B2228" t="s">
        <v>20</v>
      </c>
      <c r="C2228" t="s">
        <v>24</v>
      </c>
      <c r="D2228" t="s">
        <v>28</v>
      </c>
      <c r="E2228" t="s">
        <v>35</v>
      </c>
      <c r="F2228" t="s">
        <v>37</v>
      </c>
      <c r="G2228">
        <v>16405</v>
      </c>
      <c r="H2228" t="s">
        <v>42</v>
      </c>
      <c r="I2228" t="s">
        <v>43</v>
      </c>
      <c r="J2228">
        <v>642844</v>
      </c>
      <c r="K2228">
        <v>7</v>
      </c>
      <c r="L2228">
        <v>3850</v>
      </c>
      <c r="M2228">
        <v>0</v>
      </c>
      <c r="N2228">
        <v>46494</v>
      </c>
      <c r="O2228">
        <v>9500</v>
      </c>
      <c r="P2228">
        <v>-4171</v>
      </c>
      <c r="Q2228" t="s">
        <v>46</v>
      </c>
      <c r="R2228" t="s">
        <v>51</v>
      </c>
      <c r="S2228" t="s">
        <v>54</v>
      </c>
      <c r="T2228">
        <v>2</v>
      </c>
    </row>
    <row r="2229" spans="1:20" x14ac:dyDescent="0.2">
      <c r="A2229" s="4">
        <f t="shared" si="34"/>
        <v>45843</v>
      </c>
      <c r="B2229" t="s">
        <v>22</v>
      </c>
      <c r="C2229" t="s">
        <v>27</v>
      </c>
      <c r="D2229" t="s">
        <v>32</v>
      </c>
      <c r="E2229" t="s">
        <v>36</v>
      </c>
      <c r="F2229" t="s">
        <v>40</v>
      </c>
      <c r="G2229">
        <v>40269</v>
      </c>
      <c r="H2229" t="s">
        <v>41</v>
      </c>
      <c r="I2229" t="s">
        <v>45</v>
      </c>
      <c r="J2229">
        <v>783322</v>
      </c>
      <c r="K2229">
        <v>6</v>
      </c>
      <c r="L2229">
        <v>875</v>
      </c>
      <c r="M2229">
        <v>5</v>
      </c>
      <c r="N2229">
        <v>38561</v>
      </c>
      <c r="O2229">
        <v>25729</v>
      </c>
      <c r="P2229">
        <v>-1890</v>
      </c>
      <c r="Q2229" t="s">
        <v>49</v>
      </c>
      <c r="R2229" t="s">
        <v>50</v>
      </c>
      <c r="S2229" t="s">
        <v>56</v>
      </c>
      <c r="T2229">
        <v>4</v>
      </c>
    </row>
    <row r="2230" spans="1:20" x14ac:dyDescent="0.2">
      <c r="A2230" s="4">
        <f t="shared" si="34"/>
        <v>45843</v>
      </c>
      <c r="B2230" t="s">
        <v>22</v>
      </c>
      <c r="C2230" t="s">
        <v>24</v>
      </c>
      <c r="D2230" t="s">
        <v>31</v>
      </c>
      <c r="E2230" t="s">
        <v>35</v>
      </c>
      <c r="F2230" t="s">
        <v>37</v>
      </c>
      <c r="G2230">
        <v>92410</v>
      </c>
      <c r="H2230" t="s">
        <v>42</v>
      </c>
      <c r="I2230" t="s">
        <v>43</v>
      </c>
      <c r="J2230">
        <v>508854</v>
      </c>
      <c r="K2230">
        <v>2</v>
      </c>
      <c r="L2230">
        <v>2452</v>
      </c>
      <c r="M2230">
        <v>5</v>
      </c>
      <c r="N2230">
        <v>40832</v>
      </c>
      <c r="O2230">
        <v>26542</v>
      </c>
      <c r="P2230">
        <v>367</v>
      </c>
      <c r="Q2230" t="s">
        <v>49</v>
      </c>
      <c r="R2230" t="s">
        <v>50</v>
      </c>
      <c r="S2230" t="s">
        <v>53</v>
      </c>
      <c r="T2230">
        <v>3</v>
      </c>
    </row>
    <row r="2231" spans="1:20" x14ac:dyDescent="0.2">
      <c r="A2231" s="4">
        <f t="shared" si="34"/>
        <v>45843</v>
      </c>
      <c r="B2231" t="s">
        <v>21</v>
      </c>
      <c r="C2231" t="s">
        <v>25</v>
      </c>
      <c r="D2231" t="s">
        <v>28</v>
      </c>
      <c r="E2231" t="s">
        <v>35</v>
      </c>
      <c r="F2231" t="s">
        <v>40</v>
      </c>
      <c r="G2231">
        <v>27085</v>
      </c>
      <c r="H2231" t="s">
        <v>42</v>
      </c>
      <c r="I2231" t="s">
        <v>44</v>
      </c>
      <c r="J2231">
        <v>925186</v>
      </c>
      <c r="K2231">
        <v>7</v>
      </c>
      <c r="L2231">
        <v>4210</v>
      </c>
      <c r="M2231">
        <v>15</v>
      </c>
      <c r="N2231">
        <v>16427</v>
      </c>
      <c r="O2231">
        <v>16911</v>
      </c>
      <c r="P2231">
        <v>-3863</v>
      </c>
      <c r="Q2231" t="s">
        <v>48</v>
      </c>
      <c r="R2231" t="s">
        <v>52</v>
      </c>
      <c r="S2231" t="s">
        <v>56</v>
      </c>
      <c r="T2231">
        <v>3</v>
      </c>
    </row>
    <row r="2232" spans="1:20" x14ac:dyDescent="0.2">
      <c r="A2232" s="4">
        <f t="shared" si="34"/>
        <v>45843</v>
      </c>
      <c r="B2232" t="s">
        <v>23</v>
      </c>
      <c r="C2232" t="s">
        <v>24</v>
      </c>
      <c r="D2232" t="s">
        <v>28</v>
      </c>
      <c r="E2232" t="s">
        <v>34</v>
      </c>
      <c r="F2232" t="s">
        <v>38</v>
      </c>
      <c r="G2232">
        <v>45702</v>
      </c>
      <c r="H2232" t="s">
        <v>42</v>
      </c>
      <c r="I2232" t="s">
        <v>43</v>
      </c>
      <c r="J2232">
        <v>726499</v>
      </c>
      <c r="K2232">
        <v>8</v>
      </c>
      <c r="L2232">
        <v>2588</v>
      </c>
      <c r="M2232">
        <v>10</v>
      </c>
      <c r="N2232">
        <v>36013</v>
      </c>
      <c r="O2232">
        <v>2163</v>
      </c>
      <c r="P2232">
        <v>11077</v>
      </c>
      <c r="Q2232" t="s">
        <v>48</v>
      </c>
      <c r="R2232" t="s">
        <v>51</v>
      </c>
      <c r="S2232" t="s">
        <v>56</v>
      </c>
      <c r="T2232">
        <v>1</v>
      </c>
    </row>
    <row r="2233" spans="1:20" x14ac:dyDescent="0.2">
      <c r="A2233" s="4">
        <f t="shared" si="34"/>
        <v>45843</v>
      </c>
      <c r="B2233" t="s">
        <v>22</v>
      </c>
      <c r="C2233" t="s">
        <v>25</v>
      </c>
      <c r="D2233" t="s">
        <v>29</v>
      </c>
      <c r="E2233" t="s">
        <v>35</v>
      </c>
      <c r="F2233" t="s">
        <v>39</v>
      </c>
      <c r="G2233">
        <v>89883</v>
      </c>
      <c r="H2233" t="s">
        <v>42</v>
      </c>
      <c r="I2233" t="s">
        <v>43</v>
      </c>
      <c r="J2233">
        <v>317691</v>
      </c>
      <c r="K2233">
        <v>7</v>
      </c>
      <c r="L2233">
        <v>2193</v>
      </c>
      <c r="M2233">
        <v>15</v>
      </c>
      <c r="N2233">
        <v>37005</v>
      </c>
      <c r="O2233">
        <v>20200</v>
      </c>
      <c r="P2233">
        <v>8061</v>
      </c>
      <c r="Q2233" t="s">
        <v>49</v>
      </c>
      <c r="R2233" t="s">
        <v>51</v>
      </c>
      <c r="S2233" t="s">
        <v>54</v>
      </c>
      <c r="T2233">
        <v>4</v>
      </c>
    </row>
    <row r="2234" spans="1:20" x14ac:dyDescent="0.2">
      <c r="A2234" s="4">
        <f t="shared" si="34"/>
        <v>45844</v>
      </c>
      <c r="B2234" t="s">
        <v>23</v>
      </c>
      <c r="C2234" t="s">
        <v>26</v>
      </c>
      <c r="D2234" t="s">
        <v>32</v>
      </c>
      <c r="E2234" t="s">
        <v>36</v>
      </c>
      <c r="F2234" t="s">
        <v>38</v>
      </c>
      <c r="G2234">
        <v>23502</v>
      </c>
      <c r="H2234" t="s">
        <v>41</v>
      </c>
      <c r="I2234" t="s">
        <v>44</v>
      </c>
      <c r="J2234">
        <v>565833</v>
      </c>
      <c r="K2234">
        <v>4</v>
      </c>
      <c r="L2234">
        <v>4055</v>
      </c>
      <c r="M2234">
        <v>5</v>
      </c>
      <c r="N2234">
        <v>26780</v>
      </c>
      <c r="O2234">
        <v>16941</v>
      </c>
      <c r="P2234">
        <v>45</v>
      </c>
      <c r="Q2234" t="s">
        <v>49</v>
      </c>
      <c r="R2234" t="s">
        <v>51</v>
      </c>
      <c r="S2234" t="s">
        <v>54</v>
      </c>
      <c r="T2234">
        <v>3</v>
      </c>
    </row>
    <row r="2235" spans="1:20" x14ac:dyDescent="0.2">
      <c r="A2235" s="4">
        <f t="shared" si="34"/>
        <v>45844</v>
      </c>
      <c r="B2235" t="s">
        <v>20</v>
      </c>
      <c r="C2235" t="s">
        <v>24</v>
      </c>
      <c r="D2235" t="s">
        <v>30</v>
      </c>
      <c r="E2235" t="s">
        <v>34</v>
      </c>
      <c r="F2235" t="s">
        <v>40</v>
      </c>
      <c r="G2235">
        <v>56479</v>
      </c>
      <c r="H2235" t="s">
        <v>41</v>
      </c>
      <c r="I2235" t="s">
        <v>43</v>
      </c>
      <c r="J2235">
        <v>678664</v>
      </c>
      <c r="K2235">
        <v>4</v>
      </c>
      <c r="L2235">
        <v>4780</v>
      </c>
      <c r="M2235">
        <v>0</v>
      </c>
      <c r="N2235">
        <v>49873</v>
      </c>
      <c r="O2235">
        <v>25960</v>
      </c>
      <c r="P2235">
        <v>242</v>
      </c>
      <c r="Q2235" t="s">
        <v>48</v>
      </c>
      <c r="R2235" t="s">
        <v>52</v>
      </c>
      <c r="S2235" t="s">
        <v>56</v>
      </c>
      <c r="T2235">
        <v>4</v>
      </c>
    </row>
    <row r="2236" spans="1:20" x14ac:dyDescent="0.2">
      <c r="A2236" s="4">
        <f t="shared" si="34"/>
        <v>45844</v>
      </c>
      <c r="B2236" t="s">
        <v>22</v>
      </c>
      <c r="C2236" t="s">
        <v>24</v>
      </c>
      <c r="D2236" t="s">
        <v>28</v>
      </c>
      <c r="E2236" t="s">
        <v>34</v>
      </c>
      <c r="F2236" t="s">
        <v>37</v>
      </c>
      <c r="G2236">
        <v>89384</v>
      </c>
      <c r="H2236" t="s">
        <v>42</v>
      </c>
      <c r="I2236" t="s">
        <v>44</v>
      </c>
      <c r="J2236">
        <v>971820</v>
      </c>
      <c r="K2236">
        <v>5</v>
      </c>
      <c r="L2236">
        <v>571</v>
      </c>
      <c r="M2236">
        <v>0</v>
      </c>
      <c r="N2236">
        <v>14376</v>
      </c>
      <c r="O2236">
        <v>12911</v>
      </c>
      <c r="P2236">
        <v>14026</v>
      </c>
      <c r="Q2236" t="s">
        <v>49</v>
      </c>
      <c r="R2236" t="s">
        <v>51</v>
      </c>
      <c r="S2236" t="s">
        <v>53</v>
      </c>
      <c r="T2236">
        <v>1</v>
      </c>
    </row>
    <row r="2237" spans="1:20" x14ac:dyDescent="0.2">
      <c r="A2237" s="4">
        <f t="shared" si="34"/>
        <v>45844</v>
      </c>
      <c r="B2237" t="s">
        <v>21</v>
      </c>
      <c r="C2237" t="s">
        <v>26</v>
      </c>
      <c r="D2237" t="s">
        <v>33</v>
      </c>
      <c r="E2237" t="s">
        <v>36</v>
      </c>
      <c r="F2237" t="s">
        <v>37</v>
      </c>
      <c r="G2237">
        <v>97957</v>
      </c>
      <c r="H2237" t="s">
        <v>41</v>
      </c>
      <c r="I2237" t="s">
        <v>45</v>
      </c>
      <c r="J2237">
        <v>564512</v>
      </c>
      <c r="K2237">
        <v>9</v>
      </c>
      <c r="L2237">
        <v>2274</v>
      </c>
      <c r="M2237">
        <v>20</v>
      </c>
      <c r="N2237">
        <v>26299</v>
      </c>
      <c r="O2237">
        <v>20179</v>
      </c>
      <c r="P2237">
        <v>17740</v>
      </c>
      <c r="Q2237" t="s">
        <v>49</v>
      </c>
      <c r="R2237" t="s">
        <v>52</v>
      </c>
      <c r="S2237" t="s">
        <v>54</v>
      </c>
      <c r="T2237">
        <v>5</v>
      </c>
    </row>
    <row r="2238" spans="1:20" x14ac:dyDescent="0.2">
      <c r="A2238" s="4">
        <f t="shared" si="34"/>
        <v>45844</v>
      </c>
      <c r="B2238" t="s">
        <v>20</v>
      </c>
      <c r="C2238" t="s">
        <v>24</v>
      </c>
      <c r="D2238" t="s">
        <v>33</v>
      </c>
      <c r="E2238" t="s">
        <v>36</v>
      </c>
      <c r="F2238" t="s">
        <v>39</v>
      </c>
      <c r="G2238">
        <v>24426</v>
      </c>
      <c r="H2238" t="s">
        <v>42</v>
      </c>
      <c r="I2238" t="s">
        <v>43</v>
      </c>
      <c r="J2238">
        <v>375915</v>
      </c>
      <c r="K2238">
        <v>5</v>
      </c>
      <c r="L2238">
        <v>1073</v>
      </c>
      <c r="M2238">
        <v>0</v>
      </c>
      <c r="N2238">
        <v>29578</v>
      </c>
      <c r="O2238">
        <v>2056</v>
      </c>
      <c r="P2238">
        <v>-4214</v>
      </c>
      <c r="Q2238" t="s">
        <v>48</v>
      </c>
      <c r="R2238" t="s">
        <v>50</v>
      </c>
      <c r="S2238" t="s">
        <v>54</v>
      </c>
      <c r="T2238">
        <v>4</v>
      </c>
    </row>
    <row r="2239" spans="1:20" x14ac:dyDescent="0.2">
      <c r="A2239" s="4">
        <f t="shared" si="34"/>
        <v>45844</v>
      </c>
      <c r="B2239" t="s">
        <v>20</v>
      </c>
      <c r="C2239" t="s">
        <v>26</v>
      </c>
      <c r="D2239" t="s">
        <v>30</v>
      </c>
      <c r="E2239" t="s">
        <v>36</v>
      </c>
      <c r="F2239" t="s">
        <v>38</v>
      </c>
      <c r="G2239">
        <v>80231</v>
      </c>
      <c r="H2239" t="s">
        <v>41</v>
      </c>
      <c r="I2239" t="s">
        <v>45</v>
      </c>
      <c r="J2239">
        <v>428170</v>
      </c>
      <c r="K2239">
        <v>2</v>
      </c>
      <c r="L2239">
        <v>4566</v>
      </c>
      <c r="M2239">
        <v>10</v>
      </c>
      <c r="N2239">
        <v>18746</v>
      </c>
      <c r="O2239">
        <v>10923</v>
      </c>
      <c r="P2239">
        <v>-2451</v>
      </c>
      <c r="Q2239" t="s">
        <v>48</v>
      </c>
      <c r="R2239" t="s">
        <v>52</v>
      </c>
      <c r="S2239" t="s">
        <v>54</v>
      </c>
      <c r="T2239">
        <v>2</v>
      </c>
    </row>
    <row r="2240" spans="1:20" x14ac:dyDescent="0.2">
      <c r="A2240" s="4">
        <f t="shared" si="34"/>
        <v>45844</v>
      </c>
      <c r="B2240" t="s">
        <v>21</v>
      </c>
      <c r="C2240" t="s">
        <v>27</v>
      </c>
      <c r="D2240" t="s">
        <v>31</v>
      </c>
      <c r="E2240" t="s">
        <v>35</v>
      </c>
      <c r="F2240" t="s">
        <v>38</v>
      </c>
      <c r="G2240">
        <v>25860</v>
      </c>
      <c r="H2240" t="s">
        <v>42</v>
      </c>
      <c r="I2240" t="s">
        <v>43</v>
      </c>
      <c r="J2240">
        <v>489684</v>
      </c>
      <c r="K2240">
        <v>5</v>
      </c>
      <c r="L2240">
        <v>4207</v>
      </c>
      <c r="M2240">
        <v>20</v>
      </c>
      <c r="N2240">
        <v>46402</v>
      </c>
      <c r="O2240">
        <v>12634</v>
      </c>
      <c r="P2240">
        <v>14630</v>
      </c>
      <c r="Q2240" t="s">
        <v>48</v>
      </c>
      <c r="R2240" t="s">
        <v>50</v>
      </c>
      <c r="S2240" t="s">
        <v>55</v>
      </c>
      <c r="T2240">
        <v>5</v>
      </c>
    </row>
    <row r="2241" spans="1:20" x14ac:dyDescent="0.2">
      <c r="A2241" s="4">
        <f t="shared" si="34"/>
        <v>45844</v>
      </c>
      <c r="B2241" t="s">
        <v>22</v>
      </c>
      <c r="C2241" t="s">
        <v>25</v>
      </c>
      <c r="D2241" t="s">
        <v>32</v>
      </c>
      <c r="E2241" t="s">
        <v>34</v>
      </c>
      <c r="F2241" t="s">
        <v>38</v>
      </c>
      <c r="G2241">
        <v>56865</v>
      </c>
      <c r="H2241" t="s">
        <v>42</v>
      </c>
      <c r="I2241" t="s">
        <v>44</v>
      </c>
      <c r="J2241">
        <v>497479</v>
      </c>
      <c r="K2241">
        <v>3</v>
      </c>
      <c r="L2241">
        <v>652</v>
      </c>
      <c r="M2241">
        <v>10</v>
      </c>
      <c r="N2241">
        <v>18715</v>
      </c>
      <c r="O2241">
        <v>24729</v>
      </c>
      <c r="P2241">
        <v>16778</v>
      </c>
      <c r="Q2241" t="s">
        <v>47</v>
      </c>
      <c r="R2241" t="s">
        <v>51</v>
      </c>
      <c r="S2241" t="s">
        <v>54</v>
      </c>
      <c r="T2241">
        <v>3</v>
      </c>
    </row>
    <row r="2242" spans="1:20" x14ac:dyDescent="0.2">
      <c r="A2242" s="4">
        <f t="shared" si="34"/>
        <v>45844</v>
      </c>
      <c r="B2242" t="s">
        <v>22</v>
      </c>
      <c r="C2242" t="s">
        <v>26</v>
      </c>
      <c r="D2242" t="s">
        <v>29</v>
      </c>
      <c r="E2242" t="s">
        <v>35</v>
      </c>
      <c r="F2242" t="s">
        <v>37</v>
      </c>
      <c r="G2242">
        <v>57404</v>
      </c>
      <c r="H2242" t="s">
        <v>41</v>
      </c>
      <c r="I2242" t="s">
        <v>43</v>
      </c>
      <c r="J2242">
        <v>500985</v>
      </c>
      <c r="K2242">
        <v>8</v>
      </c>
      <c r="L2242">
        <v>1228</v>
      </c>
      <c r="M2242">
        <v>15</v>
      </c>
      <c r="N2242">
        <v>29544</v>
      </c>
      <c r="O2242">
        <v>16719</v>
      </c>
      <c r="P2242">
        <v>16739</v>
      </c>
      <c r="Q2242" t="s">
        <v>48</v>
      </c>
      <c r="R2242" t="s">
        <v>50</v>
      </c>
      <c r="S2242" t="s">
        <v>56</v>
      </c>
      <c r="T2242">
        <v>1</v>
      </c>
    </row>
    <row r="2243" spans="1:20" x14ac:dyDescent="0.2">
      <c r="A2243" s="4">
        <f t="shared" si="34"/>
        <v>45844</v>
      </c>
      <c r="B2243" t="s">
        <v>20</v>
      </c>
      <c r="C2243" t="s">
        <v>24</v>
      </c>
      <c r="D2243" t="s">
        <v>33</v>
      </c>
      <c r="E2243" t="s">
        <v>35</v>
      </c>
      <c r="F2243" t="s">
        <v>39</v>
      </c>
      <c r="G2243">
        <v>67423</v>
      </c>
      <c r="H2243" t="s">
        <v>42</v>
      </c>
      <c r="I2243" t="s">
        <v>45</v>
      </c>
      <c r="J2243">
        <v>780694</v>
      </c>
      <c r="K2243">
        <v>2</v>
      </c>
      <c r="L2243">
        <v>2779</v>
      </c>
      <c r="M2243">
        <v>15</v>
      </c>
      <c r="N2243">
        <v>47763</v>
      </c>
      <c r="O2243">
        <v>10861</v>
      </c>
      <c r="P2243">
        <v>665</v>
      </c>
      <c r="Q2243" t="s">
        <v>49</v>
      </c>
      <c r="R2243" t="s">
        <v>50</v>
      </c>
      <c r="S2243" t="s">
        <v>53</v>
      </c>
      <c r="T2243">
        <v>1</v>
      </c>
    </row>
    <row r="2244" spans="1:20" x14ac:dyDescent="0.2">
      <c r="A2244" s="4">
        <f t="shared" si="34"/>
        <v>45844</v>
      </c>
      <c r="B2244" t="s">
        <v>22</v>
      </c>
      <c r="C2244" t="s">
        <v>26</v>
      </c>
      <c r="D2244" t="s">
        <v>33</v>
      </c>
      <c r="E2244" t="s">
        <v>35</v>
      </c>
      <c r="F2244" t="s">
        <v>37</v>
      </c>
      <c r="G2244">
        <v>84379</v>
      </c>
      <c r="H2244" t="s">
        <v>42</v>
      </c>
      <c r="I2244" t="s">
        <v>44</v>
      </c>
      <c r="J2244">
        <v>576333</v>
      </c>
      <c r="K2244">
        <v>4</v>
      </c>
      <c r="L2244">
        <v>2052</v>
      </c>
      <c r="M2244">
        <v>0</v>
      </c>
      <c r="N2244">
        <v>42361</v>
      </c>
      <c r="O2244">
        <v>21460</v>
      </c>
      <c r="P2244">
        <v>772</v>
      </c>
      <c r="Q2244" t="s">
        <v>48</v>
      </c>
      <c r="R2244" t="s">
        <v>50</v>
      </c>
      <c r="S2244" t="s">
        <v>55</v>
      </c>
      <c r="T2244">
        <v>2</v>
      </c>
    </row>
    <row r="2245" spans="1:20" x14ac:dyDescent="0.2">
      <c r="A2245" s="4">
        <f t="shared" si="34"/>
        <v>45844</v>
      </c>
      <c r="B2245" t="s">
        <v>23</v>
      </c>
      <c r="C2245" t="s">
        <v>24</v>
      </c>
      <c r="D2245" t="s">
        <v>30</v>
      </c>
      <c r="E2245" t="s">
        <v>35</v>
      </c>
      <c r="F2245" t="s">
        <v>38</v>
      </c>
      <c r="G2245">
        <v>41152</v>
      </c>
      <c r="H2245" t="s">
        <v>42</v>
      </c>
      <c r="I2245" t="s">
        <v>44</v>
      </c>
      <c r="J2245">
        <v>427254</v>
      </c>
      <c r="K2245">
        <v>5</v>
      </c>
      <c r="L2245">
        <v>4163</v>
      </c>
      <c r="M2245">
        <v>20</v>
      </c>
      <c r="N2245">
        <v>8987</v>
      </c>
      <c r="O2245">
        <v>29603</v>
      </c>
      <c r="P2245">
        <v>5659</v>
      </c>
      <c r="Q2245" t="s">
        <v>47</v>
      </c>
      <c r="R2245" t="s">
        <v>52</v>
      </c>
      <c r="S2245" t="s">
        <v>54</v>
      </c>
      <c r="T2245">
        <v>4</v>
      </c>
    </row>
    <row r="2246" spans="1:20" x14ac:dyDescent="0.2">
      <c r="A2246" s="4">
        <f t="shared" si="34"/>
        <v>45845</v>
      </c>
      <c r="B2246" t="s">
        <v>21</v>
      </c>
      <c r="C2246" t="s">
        <v>27</v>
      </c>
      <c r="D2246" t="s">
        <v>31</v>
      </c>
      <c r="E2246" t="s">
        <v>34</v>
      </c>
      <c r="F2246" t="s">
        <v>40</v>
      </c>
      <c r="G2246">
        <v>91109</v>
      </c>
      <c r="H2246" t="s">
        <v>42</v>
      </c>
      <c r="I2246" t="s">
        <v>45</v>
      </c>
      <c r="J2246">
        <v>757264</v>
      </c>
      <c r="K2246">
        <v>4</v>
      </c>
      <c r="L2246">
        <v>4067</v>
      </c>
      <c r="M2246">
        <v>10</v>
      </c>
      <c r="N2246">
        <v>48534</v>
      </c>
      <c r="O2246">
        <v>4774</v>
      </c>
      <c r="P2246">
        <v>14992</v>
      </c>
      <c r="Q2246" t="s">
        <v>48</v>
      </c>
      <c r="R2246" t="s">
        <v>52</v>
      </c>
      <c r="S2246" t="s">
        <v>56</v>
      </c>
      <c r="T2246">
        <v>2</v>
      </c>
    </row>
    <row r="2247" spans="1:20" x14ac:dyDescent="0.2">
      <c r="A2247" s="4">
        <f t="shared" si="34"/>
        <v>45845</v>
      </c>
      <c r="B2247" t="s">
        <v>23</v>
      </c>
      <c r="C2247" t="s">
        <v>26</v>
      </c>
      <c r="D2247" t="s">
        <v>31</v>
      </c>
      <c r="E2247" t="s">
        <v>34</v>
      </c>
      <c r="F2247" t="s">
        <v>37</v>
      </c>
      <c r="G2247">
        <v>40737</v>
      </c>
      <c r="H2247" t="s">
        <v>41</v>
      </c>
      <c r="I2247" t="s">
        <v>45</v>
      </c>
      <c r="J2247">
        <v>170805</v>
      </c>
      <c r="K2247">
        <v>5</v>
      </c>
      <c r="L2247">
        <v>4771</v>
      </c>
      <c r="M2247">
        <v>10</v>
      </c>
      <c r="N2247">
        <v>49798</v>
      </c>
      <c r="O2247">
        <v>2459</v>
      </c>
      <c r="P2247">
        <v>16600</v>
      </c>
      <c r="Q2247" t="s">
        <v>48</v>
      </c>
      <c r="R2247" t="s">
        <v>52</v>
      </c>
      <c r="S2247" t="s">
        <v>55</v>
      </c>
      <c r="T2247">
        <v>4</v>
      </c>
    </row>
    <row r="2248" spans="1:20" x14ac:dyDescent="0.2">
      <c r="A2248" s="4">
        <f t="shared" si="34"/>
        <v>45845</v>
      </c>
      <c r="B2248" t="s">
        <v>22</v>
      </c>
      <c r="C2248" t="s">
        <v>27</v>
      </c>
      <c r="D2248" t="s">
        <v>30</v>
      </c>
      <c r="E2248" t="s">
        <v>35</v>
      </c>
      <c r="F2248" t="s">
        <v>39</v>
      </c>
      <c r="G2248">
        <v>64325</v>
      </c>
      <c r="H2248" t="s">
        <v>41</v>
      </c>
      <c r="I2248" t="s">
        <v>43</v>
      </c>
      <c r="J2248">
        <v>130968</v>
      </c>
      <c r="K2248">
        <v>4</v>
      </c>
      <c r="L2248">
        <v>4844</v>
      </c>
      <c r="M2248">
        <v>5</v>
      </c>
      <c r="N2248">
        <v>35189</v>
      </c>
      <c r="O2248">
        <v>15210</v>
      </c>
      <c r="P2248">
        <v>10159</v>
      </c>
      <c r="Q2248" t="s">
        <v>47</v>
      </c>
      <c r="R2248" t="s">
        <v>50</v>
      </c>
      <c r="S2248" t="s">
        <v>55</v>
      </c>
      <c r="T2248">
        <v>2</v>
      </c>
    </row>
    <row r="2249" spans="1:20" x14ac:dyDescent="0.2">
      <c r="A2249" s="4">
        <f t="shared" si="34"/>
        <v>45845</v>
      </c>
      <c r="B2249" t="s">
        <v>20</v>
      </c>
      <c r="C2249" t="s">
        <v>25</v>
      </c>
      <c r="D2249" t="s">
        <v>33</v>
      </c>
      <c r="E2249" t="s">
        <v>36</v>
      </c>
      <c r="F2249" t="s">
        <v>38</v>
      </c>
      <c r="G2249">
        <v>48767</v>
      </c>
      <c r="H2249" t="s">
        <v>41</v>
      </c>
      <c r="I2249" t="s">
        <v>43</v>
      </c>
      <c r="J2249">
        <v>101650</v>
      </c>
      <c r="K2249">
        <v>3</v>
      </c>
      <c r="L2249">
        <v>3606</v>
      </c>
      <c r="M2249">
        <v>0</v>
      </c>
      <c r="N2249">
        <v>10954</v>
      </c>
      <c r="O2249">
        <v>9133</v>
      </c>
      <c r="P2249">
        <v>13452</v>
      </c>
      <c r="Q2249" t="s">
        <v>46</v>
      </c>
      <c r="R2249" t="s">
        <v>50</v>
      </c>
      <c r="S2249" t="s">
        <v>53</v>
      </c>
      <c r="T2249">
        <v>2</v>
      </c>
    </row>
    <row r="2250" spans="1:20" x14ac:dyDescent="0.2">
      <c r="A2250" s="4">
        <f t="shared" si="34"/>
        <v>45845</v>
      </c>
      <c r="B2250" t="s">
        <v>21</v>
      </c>
      <c r="C2250" t="s">
        <v>24</v>
      </c>
      <c r="D2250" t="s">
        <v>32</v>
      </c>
      <c r="E2250" t="s">
        <v>34</v>
      </c>
      <c r="F2250" t="s">
        <v>40</v>
      </c>
      <c r="G2250">
        <v>51705</v>
      </c>
      <c r="H2250" t="s">
        <v>41</v>
      </c>
      <c r="I2250" t="s">
        <v>44</v>
      </c>
      <c r="J2250">
        <v>374611</v>
      </c>
      <c r="K2250">
        <v>1</v>
      </c>
      <c r="L2250">
        <v>1499</v>
      </c>
      <c r="M2250">
        <v>15</v>
      </c>
      <c r="N2250">
        <v>23674</v>
      </c>
      <c r="O2250">
        <v>1005</v>
      </c>
      <c r="P2250">
        <v>-2663</v>
      </c>
      <c r="Q2250" t="s">
        <v>46</v>
      </c>
      <c r="R2250" t="s">
        <v>50</v>
      </c>
      <c r="S2250" t="s">
        <v>54</v>
      </c>
      <c r="T2250">
        <v>1</v>
      </c>
    </row>
    <row r="2251" spans="1:20" x14ac:dyDescent="0.2">
      <c r="A2251" s="4">
        <f t="shared" si="34"/>
        <v>45845</v>
      </c>
      <c r="B2251" t="s">
        <v>22</v>
      </c>
      <c r="C2251" t="s">
        <v>24</v>
      </c>
      <c r="D2251" t="s">
        <v>33</v>
      </c>
      <c r="E2251" t="s">
        <v>35</v>
      </c>
      <c r="F2251" t="s">
        <v>37</v>
      </c>
      <c r="G2251">
        <v>12002</v>
      </c>
      <c r="H2251" t="s">
        <v>42</v>
      </c>
      <c r="I2251" t="s">
        <v>45</v>
      </c>
      <c r="J2251">
        <v>201495</v>
      </c>
      <c r="K2251">
        <v>4</v>
      </c>
      <c r="L2251">
        <v>1634</v>
      </c>
      <c r="M2251">
        <v>5</v>
      </c>
      <c r="N2251">
        <v>35016</v>
      </c>
      <c r="O2251">
        <v>5786</v>
      </c>
      <c r="P2251">
        <v>-3184</v>
      </c>
      <c r="Q2251" t="s">
        <v>48</v>
      </c>
      <c r="R2251" t="s">
        <v>51</v>
      </c>
      <c r="S2251" t="s">
        <v>53</v>
      </c>
      <c r="T2251">
        <v>4</v>
      </c>
    </row>
    <row r="2252" spans="1:20" x14ac:dyDescent="0.2">
      <c r="A2252" s="4">
        <f t="shared" si="34"/>
        <v>45845</v>
      </c>
      <c r="B2252" t="s">
        <v>22</v>
      </c>
      <c r="C2252" t="s">
        <v>27</v>
      </c>
      <c r="D2252" t="s">
        <v>31</v>
      </c>
      <c r="E2252" t="s">
        <v>36</v>
      </c>
      <c r="F2252" t="s">
        <v>40</v>
      </c>
      <c r="G2252">
        <v>92159</v>
      </c>
      <c r="H2252" t="s">
        <v>42</v>
      </c>
      <c r="I2252" t="s">
        <v>45</v>
      </c>
      <c r="J2252">
        <v>198331</v>
      </c>
      <c r="K2252">
        <v>9</v>
      </c>
      <c r="L2252">
        <v>3645</v>
      </c>
      <c r="M2252">
        <v>15</v>
      </c>
      <c r="N2252">
        <v>41092</v>
      </c>
      <c r="O2252">
        <v>7938</v>
      </c>
      <c r="P2252">
        <v>16585</v>
      </c>
      <c r="Q2252" t="s">
        <v>46</v>
      </c>
      <c r="R2252" t="s">
        <v>52</v>
      </c>
      <c r="S2252" t="s">
        <v>53</v>
      </c>
      <c r="T2252">
        <v>2</v>
      </c>
    </row>
    <row r="2253" spans="1:20" x14ac:dyDescent="0.2">
      <c r="A2253" s="4">
        <f t="shared" si="34"/>
        <v>45845</v>
      </c>
      <c r="B2253" t="s">
        <v>20</v>
      </c>
      <c r="C2253" t="s">
        <v>25</v>
      </c>
      <c r="D2253" t="s">
        <v>29</v>
      </c>
      <c r="E2253" t="s">
        <v>36</v>
      </c>
      <c r="F2253" t="s">
        <v>40</v>
      </c>
      <c r="G2253">
        <v>70237</v>
      </c>
      <c r="H2253" t="s">
        <v>42</v>
      </c>
      <c r="I2253" t="s">
        <v>43</v>
      </c>
      <c r="J2253">
        <v>277972</v>
      </c>
      <c r="K2253">
        <v>1</v>
      </c>
      <c r="L2253">
        <v>3215</v>
      </c>
      <c r="M2253">
        <v>15</v>
      </c>
      <c r="N2253">
        <v>13738</v>
      </c>
      <c r="O2253">
        <v>10833</v>
      </c>
      <c r="P2253">
        <v>5346</v>
      </c>
      <c r="Q2253" t="s">
        <v>46</v>
      </c>
      <c r="R2253" t="s">
        <v>51</v>
      </c>
      <c r="S2253" t="s">
        <v>55</v>
      </c>
      <c r="T2253">
        <v>3</v>
      </c>
    </row>
    <row r="2254" spans="1:20" x14ac:dyDescent="0.2">
      <c r="A2254" s="4">
        <f t="shared" si="34"/>
        <v>45845</v>
      </c>
      <c r="B2254" t="s">
        <v>20</v>
      </c>
      <c r="C2254" t="s">
        <v>26</v>
      </c>
      <c r="D2254" t="s">
        <v>33</v>
      </c>
      <c r="E2254" t="s">
        <v>35</v>
      </c>
      <c r="F2254" t="s">
        <v>39</v>
      </c>
      <c r="G2254">
        <v>65713</v>
      </c>
      <c r="H2254" t="s">
        <v>42</v>
      </c>
      <c r="I2254" t="s">
        <v>43</v>
      </c>
      <c r="J2254">
        <v>843540</v>
      </c>
      <c r="K2254">
        <v>7</v>
      </c>
      <c r="L2254">
        <v>853</v>
      </c>
      <c r="M2254">
        <v>10</v>
      </c>
      <c r="N2254">
        <v>2482</v>
      </c>
      <c r="O2254">
        <v>9168</v>
      </c>
      <c r="P2254">
        <v>-3198</v>
      </c>
      <c r="Q2254" t="s">
        <v>49</v>
      </c>
      <c r="R2254" t="s">
        <v>51</v>
      </c>
      <c r="S2254" t="s">
        <v>54</v>
      </c>
      <c r="T2254">
        <v>1</v>
      </c>
    </row>
    <row r="2255" spans="1:20" x14ac:dyDescent="0.2">
      <c r="A2255" s="4">
        <f t="shared" ref="A2255:A2318" si="35">A2243+1</f>
        <v>45845</v>
      </c>
      <c r="B2255" t="s">
        <v>23</v>
      </c>
      <c r="C2255" t="s">
        <v>26</v>
      </c>
      <c r="D2255" t="s">
        <v>32</v>
      </c>
      <c r="E2255" t="s">
        <v>34</v>
      </c>
      <c r="F2255" t="s">
        <v>37</v>
      </c>
      <c r="G2255">
        <v>51815</v>
      </c>
      <c r="H2255" t="s">
        <v>41</v>
      </c>
      <c r="I2255" t="s">
        <v>44</v>
      </c>
      <c r="J2255">
        <v>921950</v>
      </c>
      <c r="K2255">
        <v>3</v>
      </c>
      <c r="L2255">
        <v>1802</v>
      </c>
      <c r="M2255">
        <v>15</v>
      </c>
      <c r="N2255">
        <v>33508</v>
      </c>
      <c r="O2255">
        <v>9109</v>
      </c>
      <c r="P2255">
        <v>-3190</v>
      </c>
      <c r="Q2255" t="s">
        <v>49</v>
      </c>
      <c r="R2255" t="s">
        <v>51</v>
      </c>
      <c r="S2255" t="s">
        <v>55</v>
      </c>
      <c r="T2255">
        <v>1</v>
      </c>
    </row>
    <row r="2256" spans="1:20" x14ac:dyDescent="0.2">
      <c r="A2256" s="4">
        <f t="shared" si="35"/>
        <v>45845</v>
      </c>
      <c r="B2256" t="s">
        <v>21</v>
      </c>
      <c r="C2256" t="s">
        <v>24</v>
      </c>
      <c r="D2256" t="s">
        <v>28</v>
      </c>
      <c r="E2256" t="s">
        <v>36</v>
      </c>
      <c r="F2256" t="s">
        <v>39</v>
      </c>
      <c r="G2256">
        <v>74997</v>
      </c>
      <c r="H2256" t="s">
        <v>41</v>
      </c>
      <c r="I2256" t="s">
        <v>45</v>
      </c>
      <c r="J2256">
        <v>561631</v>
      </c>
      <c r="K2256">
        <v>8</v>
      </c>
      <c r="L2256">
        <v>4582</v>
      </c>
      <c r="M2256">
        <v>20</v>
      </c>
      <c r="N2256">
        <v>46435</v>
      </c>
      <c r="O2256">
        <v>4829</v>
      </c>
      <c r="P2256">
        <v>6184</v>
      </c>
      <c r="Q2256" t="s">
        <v>49</v>
      </c>
      <c r="R2256" t="s">
        <v>50</v>
      </c>
      <c r="S2256" t="s">
        <v>53</v>
      </c>
      <c r="T2256">
        <v>1</v>
      </c>
    </row>
    <row r="2257" spans="1:20" x14ac:dyDescent="0.2">
      <c r="A2257" s="4">
        <f t="shared" si="35"/>
        <v>45845</v>
      </c>
      <c r="B2257" t="s">
        <v>21</v>
      </c>
      <c r="C2257" t="s">
        <v>27</v>
      </c>
      <c r="D2257" t="s">
        <v>33</v>
      </c>
      <c r="E2257" t="s">
        <v>34</v>
      </c>
      <c r="F2257" t="s">
        <v>38</v>
      </c>
      <c r="G2257">
        <v>70859</v>
      </c>
      <c r="H2257" t="s">
        <v>41</v>
      </c>
      <c r="I2257" t="s">
        <v>45</v>
      </c>
      <c r="J2257">
        <v>890789</v>
      </c>
      <c r="K2257">
        <v>6</v>
      </c>
      <c r="L2257">
        <v>4231</v>
      </c>
      <c r="M2257">
        <v>15</v>
      </c>
      <c r="N2257">
        <v>46818</v>
      </c>
      <c r="O2257">
        <v>15148</v>
      </c>
      <c r="P2257">
        <v>17433</v>
      </c>
      <c r="Q2257" t="s">
        <v>47</v>
      </c>
      <c r="R2257" t="s">
        <v>52</v>
      </c>
      <c r="S2257" t="s">
        <v>55</v>
      </c>
      <c r="T2257">
        <v>1</v>
      </c>
    </row>
    <row r="2258" spans="1:20" x14ac:dyDescent="0.2">
      <c r="A2258" s="4">
        <f t="shared" si="35"/>
        <v>45846</v>
      </c>
      <c r="B2258" t="s">
        <v>20</v>
      </c>
      <c r="C2258" t="s">
        <v>27</v>
      </c>
      <c r="D2258" t="s">
        <v>30</v>
      </c>
      <c r="E2258" t="s">
        <v>34</v>
      </c>
      <c r="F2258" t="s">
        <v>40</v>
      </c>
      <c r="G2258">
        <v>73236</v>
      </c>
      <c r="H2258" t="s">
        <v>42</v>
      </c>
      <c r="I2258" t="s">
        <v>45</v>
      </c>
      <c r="J2258">
        <v>980269</v>
      </c>
      <c r="K2258">
        <v>1</v>
      </c>
      <c r="L2258">
        <v>1009</v>
      </c>
      <c r="M2258">
        <v>20</v>
      </c>
      <c r="N2258">
        <v>13424</v>
      </c>
      <c r="O2258">
        <v>24418</v>
      </c>
      <c r="P2258">
        <v>13305</v>
      </c>
      <c r="Q2258" t="s">
        <v>46</v>
      </c>
      <c r="R2258" t="s">
        <v>51</v>
      </c>
      <c r="S2258" t="s">
        <v>55</v>
      </c>
      <c r="T2258">
        <v>2</v>
      </c>
    </row>
    <row r="2259" spans="1:20" x14ac:dyDescent="0.2">
      <c r="A2259" s="4">
        <f t="shared" si="35"/>
        <v>45846</v>
      </c>
      <c r="B2259" t="s">
        <v>23</v>
      </c>
      <c r="C2259" t="s">
        <v>26</v>
      </c>
      <c r="D2259" t="s">
        <v>28</v>
      </c>
      <c r="E2259" t="s">
        <v>36</v>
      </c>
      <c r="F2259" t="s">
        <v>39</v>
      </c>
      <c r="G2259">
        <v>97787</v>
      </c>
      <c r="H2259" t="s">
        <v>42</v>
      </c>
      <c r="I2259" t="s">
        <v>45</v>
      </c>
      <c r="J2259">
        <v>373009</v>
      </c>
      <c r="K2259">
        <v>5</v>
      </c>
      <c r="L2259">
        <v>2037</v>
      </c>
      <c r="M2259">
        <v>15</v>
      </c>
      <c r="N2259">
        <v>22798</v>
      </c>
      <c r="O2259">
        <v>22734</v>
      </c>
      <c r="P2259">
        <v>1429</v>
      </c>
      <c r="Q2259" t="s">
        <v>48</v>
      </c>
      <c r="R2259" t="s">
        <v>52</v>
      </c>
      <c r="S2259" t="s">
        <v>55</v>
      </c>
      <c r="T2259">
        <v>2</v>
      </c>
    </row>
    <row r="2260" spans="1:20" x14ac:dyDescent="0.2">
      <c r="A2260" s="4">
        <f t="shared" si="35"/>
        <v>45846</v>
      </c>
      <c r="B2260" t="s">
        <v>21</v>
      </c>
      <c r="C2260" t="s">
        <v>25</v>
      </c>
      <c r="D2260" t="s">
        <v>30</v>
      </c>
      <c r="E2260" t="s">
        <v>35</v>
      </c>
      <c r="F2260" t="s">
        <v>39</v>
      </c>
      <c r="G2260">
        <v>88243</v>
      </c>
      <c r="H2260" t="s">
        <v>42</v>
      </c>
      <c r="I2260" t="s">
        <v>43</v>
      </c>
      <c r="J2260">
        <v>214559</v>
      </c>
      <c r="K2260">
        <v>8</v>
      </c>
      <c r="L2260">
        <v>677</v>
      </c>
      <c r="M2260">
        <v>5</v>
      </c>
      <c r="N2260">
        <v>47586</v>
      </c>
      <c r="O2260">
        <v>6520</v>
      </c>
      <c r="P2260">
        <v>16100</v>
      </c>
      <c r="Q2260" t="s">
        <v>47</v>
      </c>
      <c r="R2260" t="s">
        <v>52</v>
      </c>
      <c r="S2260" t="s">
        <v>53</v>
      </c>
      <c r="T2260">
        <v>1</v>
      </c>
    </row>
    <row r="2261" spans="1:20" x14ac:dyDescent="0.2">
      <c r="A2261" s="4">
        <f t="shared" si="35"/>
        <v>45846</v>
      </c>
      <c r="B2261" t="s">
        <v>20</v>
      </c>
      <c r="C2261" t="s">
        <v>25</v>
      </c>
      <c r="D2261" t="s">
        <v>30</v>
      </c>
      <c r="E2261" t="s">
        <v>36</v>
      </c>
      <c r="F2261" t="s">
        <v>38</v>
      </c>
      <c r="G2261">
        <v>99653</v>
      </c>
      <c r="H2261" t="s">
        <v>42</v>
      </c>
      <c r="I2261" t="s">
        <v>43</v>
      </c>
      <c r="J2261">
        <v>954800</v>
      </c>
      <c r="K2261">
        <v>3</v>
      </c>
      <c r="L2261">
        <v>2876</v>
      </c>
      <c r="M2261">
        <v>10</v>
      </c>
      <c r="N2261">
        <v>30667</v>
      </c>
      <c r="O2261">
        <v>24254</v>
      </c>
      <c r="P2261">
        <v>8861</v>
      </c>
      <c r="Q2261" t="s">
        <v>46</v>
      </c>
      <c r="R2261" t="s">
        <v>50</v>
      </c>
      <c r="S2261" t="s">
        <v>56</v>
      </c>
      <c r="T2261">
        <v>2</v>
      </c>
    </row>
    <row r="2262" spans="1:20" x14ac:dyDescent="0.2">
      <c r="A2262" s="4">
        <f t="shared" si="35"/>
        <v>45846</v>
      </c>
      <c r="B2262" t="s">
        <v>22</v>
      </c>
      <c r="C2262" t="s">
        <v>26</v>
      </c>
      <c r="D2262" t="s">
        <v>30</v>
      </c>
      <c r="E2262" t="s">
        <v>36</v>
      </c>
      <c r="F2262" t="s">
        <v>37</v>
      </c>
      <c r="G2262">
        <v>32743</v>
      </c>
      <c r="H2262" t="s">
        <v>41</v>
      </c>
      <c r="I2262" t="s">
        <v>43</v>
      </c>
      <c r="J2262">
        <v>463557</v>
      </c>
      <c r="K2262">
        <v>4</v>
      </c>
      <c r="L2262">
        <v>1300</v>
      </c>
      <c r="M2262">
        <v>5</v>
      </c>
      <c r="N2262">
        <v>30403</v>
      </c>
      <c r="O2262">
        <v>22264</v>
      </c>
      <c r="P2262">
        <v>6022</v>
      </c>
      <c r="Q2262" t="s">
        <v>48</v>
      </c>
      <c r="R2262" t="s">
        <v>51</v>
      </c>
      <c r="S2262" t="s">
        <v>56</v>
      </c>
      <c r="T2262">
        <v>2</v>
      </c>
    </row>
    <row r="2263" spans="1:20" x14ac:dyDescent="0.2">
      <c r="A2263" s="4">
        <f t="shared" si="35"/>
        <v>45846</v>
      </c>
      <c r="B2263" t="s">
        <v>21</v>
      </c>
      <c r="C2263" t="s">
        <v>26</v>
      </c>
      <c r="D2263" t="s">
        <v>33</v>
      </c>
      <c r="E2263" t="s">
        <v>34</v>
      </c>
      <c r="F2263" t="s">
        <v>39</v>
      </c>
      <c r="G2263">
        <v>66739</v>
      </c>
      <c r="H2263" t="s">
        <v>41</v>
      </c>
      <c r="I2263" t="s">
        <v>44</v>
      </c>
      <c r="J2263">
        <v>881836</v>
      </c>
      <c r="K2263">
        <v>7</v>
      </c>
      <c r="L2263">
        <v>3743</v>
      </c>
      <c r="M2263">
        <v>10</v>
      </c>
      <c r="N2263">
        <v>44907</v>
      </c>
      <c r="O2263">
        <v>26192</v>
      </c>
      <c r="P2263">
        <v>-4273</v>
      </c>
      <c r="Q2263" t="s">
        <v>47</v>
      </c>
      <c r="R2263" t="s">
        <v>50</v>
      </c>
      <c r="S2263" t="s">
        <v>53</v>
      </c>
      <c r="T2263">
        <v>4</v>
      </c>
    </row>
    <row r="2264" spans="1:20" x14ac:dyDescent="0.2">
      <c r="A2264" s="4">
        <f t="shared" si="35"/>
        <v>45846</v>
      </c>
      <c r="B2264" t="s">
        <v>23</v>
      </c>
      <c r="C2264" t="s">
        <v>27</v>
      </c>
      <c r="D2264" t="s">
        <v>31</v>
      </c>
      <c r="E2264" t="s">
        <v>35</v>
      </c>
      <c r="F2264" t="s">
        <v>40</v>
      </c>
      <c r="G2264">
        <v>86326</v>
      </c>
      <c r="H2264" t="s">
        <v>41</v>
      </c>
      <c r="I2264" t="s">
        <v>45</v>
      </c>
      <c r="J2264">
        <v>685327</v>
      </c>
      <c r="K2264">
        <v>6</v>
      </c>
      <c r="L2264">
        <v>4166</v>
      </c>
      <c r="M2264">
        <v>5</v>
      </c>
      <c r="N2264">
        <v>41474</v>
      </c>
      <c r="O2264">
        <v>10077</v>
      </c>
      <c r="P2264">
        <v>7626</v>
      </c>
      <c r="Q2264" t="s">
        <v>49</v>
      </c>
      <c r="R2264" t="s">
        <v>52</v>
      </c>
      <c r="S2264" t="s">
        <v>54</v>
      </c>
      <c r="T2264">
        <v>3</v>
      </c>
    </row>
    <row r="2265" spans="1:20" x14ac:dyDescent="0.2">
      <c r="A2265" s="4">
        <f t="shared" si="35"/>
        <v>45846</v>
      </c>
      <c r="B2265" t="s">
        <v>23</v>
      </c>
      <c r="C2265" t="s">
        <v>25</v>
      </c>
      <c r="D2265" t="s">
        <v>28</v>
      </c>
      <c r="E2265" t="s">
        <v>34</v>
      </c>
      <c r="F2265" t="s">
        <v>40</v>
      </c>
      <c r="G2265">
        <v>91132</v>
      </c>
      <c r="H2265" t="s">
        <v>42</v>
      </c>
      <c r="I2265" t="s">
        <v>43</v>
      </c>
      <c r="J2265">
        <v>339028</v>
      </c>
      <c r="K2265">
        <v>7</v>
      </c>
      <c r="L2265">
        <v>1437</v>
      </c>
      <c r="M2265">
        <v>0</v>
      </c>
      <c r="N2265">
        <v>11559</v>
      </c>
      <c r="O2265">
        <v>3070</v>
      </c>
      <c r="P2265">
        <v>19796</v>
      </c>
      <c r="Q2265" t="s">
        <v>48</v>
      </c>
      <c r="R2265" t="s">
        <v>51</v>
      </c>
      <c r="S2265" t="s">
        <v>55</v>
      </c>
      <c r="T2265">
        <v>4</v>
      </c>
    </row>
    <row r="2266" spans="1:20" x14ac:dyDescent="0.2">
      <c r="A2266" s="4">
        <f t="shared" si="35"/>
        <v>45846</v>
      </c>
      <c r="B2266" t="s">
        <v>23</v>
      </c>
      <c r="C2266" t="s">
        <v>26</v>
      </c>
      <c r="D2266" t="s">
        <v>32</v>
      </c>
      <c r="E2266" t="s">
        <v>36</v>
      </c>
      <c r="F2266" t="s">
        <v>40</v>
      </c>
      <c r="G2266">
        <v>40339</v>
      </c>
      <c r="H2266" t="s">
        <v>41</v>
      </c>
      <c r="I2266" t="s">
        <v>45</v>
      </c>
      <c r="J2266">
        <v>623912</v>
      </c>
      <c r="K2266">
        <v>9</v>
      </c>
      <c r="L2266">
        <v>3527</v>
      </c>
      <c r="M2266">
        <v>15</v>
      </c>
      <c r="N2266">
        <v>10314</v>
      </c>
      <c r="O2266">
        <v>7950</v>
      </c>
      <c r="P2266">
        <v>-123</v>
      </c>
      <c r="Q2266" t="s">
        <v>49</v>
      </c>
      <c r="R2266" t="s">
        <v>52</v>
      </c>
      <c r="S2266" t="s">
        <v>53</v>
      </c>
      <c r="T2266">
        <v>5</v>
      </c>
    </row>
    <row r="2267" spans="1:20" x14ac:dyDescent="0.2">
      <c r="A2267" s="4">
        <f t="shared" si="35"/>
        <v>45846</v>
      </c>
      <c r="B2267" t="s">
        <v>22</v>
      </c>
      <c r="C2267" t="s">
        <v>26</v>
      </c>
      <c r="D2267" t="s">
        <v>31</v>
      </c>
      <c r="E2267" t="s">
        <v>35</v>
      </c>
      <c r="F2267" t="s">
        <v>40</v>
      </c>
      <c r="G2267">
        <v>44121</v>
      </c>
      <c r="H2267" t="s">
        <v>42</v>
      </c>
      <c r="I2267" t="s">
        <v>43</v>
      </c>
      <c r="J2267">
        <v>983371</v>
      </c>
      <c r="K2267">
        <v>9</v>
      </c>
      <c r="L2267">
        <v>2520</v>
      </c>
      <c r="M2267">
        <v>15</v>
      </c>
      <c r="N2267">
        <v>19133</v>
      </c>
      <c r="O2267">
        <v>1160</v>
      </c>
      <c r="P2267">
        <v>3049</v>
      </c>
      <c r="Q2267" t="s">
        <v>46</v>
      </c>
      <c r="R2267" t="s">
        <v>52</v>
      </c>
      <c r="S2267" t="s">
        <v>56</v>
      </c>
      <c r="T2267">
        <v>4</v>
      </c>
    </row>
    <row r="2268" spans="1:20" x14ac:dyDescent="0.2">
      <c r="A2268" s="4">
        <f t="shared" si="35"/>
        <v>45846</v>
      </c>
      <c r="B2268" t="s">
        <v>21</v>
      </c>
      <c r="C2268" t="s">
        <v>24</v>
      </c>
      <c r="D2268" t="s">
        <v>33</v>
      </c>
      <c r="E2268" t="s">
        <v>35</v>
      </c>
      <c r="F2268" t="s">
        <v>39</v>
      </c>
      <c r="G2268">
        <v>52995</v>
      </c>
      <c r="H2268" t="s">
        <v>41</v>
      </c>
      <c r="I2268" t="s">
        <v>44</v>
      </c>
      <c r="J2268">
        <v>564510</v>
      </c>
      <c r="K2268">
        <v>2</v>
      </c>
      <c r="L2268">
        <v>3282</v>
      </c>
      <c r="M2268">
        <v>0</v>
      </c>
      <c r="N2268">
        <v>47374</v>
      </c>
      <c r="O2268">
        <v>10409</v>
      </c>
      <c r="P2268">
        <v>6088</v>
      </c>
      <c r="Q2268" t="s">
        <v>48</v>
      </c>
      <c r="R2268" t="s">
        <v>50</v>
      </c>
      <c r="S2268" t="s">
        <v>53</v>
      </c>
      <c r="T2268">
        <v>3</v>
      </c>
    </row>
    <row r="2269" spans="1:20" x14ac:dyDescent="0.2">
      <c r="A2269" s="4">
        <f t="shared" si="35"/>
        <v>45846</v>
      </c>
      <c r="B2269" t="s">
        <v>21</v>
      </c>
      <c r="C2269" t="s">
        <v>26</v>
      </c>
      <c r="D2269" t="s">
        <v>30</v>
      </c>
      <c r="E2269" t="s">
        <v>35</v>
      </c>
      <c r="F2269" t="s">
        <v>40</v>
      </c>
      <c r="G2269">
        <v>62032</v>
      </c>
      <c r="H2269" t="s">
        <v>41</v>
      </c>
      <c r="I2269" t="s">
        <v>43</v>
      </c>
      <c r="J2269">
        <v>496137</v>
      </c>
      <c r="K2269">
        <v>3</v>
      </c>
      <c r="L2269">
        <v>4040</v>
      </c>
      <c r="M2269">
        <v>0</v>
      </c>
      <c r="N2269">
        <v>36365</v>
      </c>
      <c r="O2269">
        <v>5178</v>
      </c>
      <c r="P2269">
        <v>7039</v>
      </c>
      <c r="Q2269" t="s">
        <v>49</v>
      </c>
      <c r="R2269" t="s">
        <v>51</v>
      </c>
      <c r="S2269" t="s">
        <v>56</v>
      </c>
      <c r="T2269">
        <v>3</v>
      </c>
    </row>
    <row r="2270" spans="1:20" x14ac:dyDescent="0.2">
      <c r="A2270" s="4">
        <f t="shared" si="35"/>
        <v>45847</v>
      </c>
      <c r="B2270" t="s">
        <v>22</v>
      </c>
      <c r="C2270" t="s">
        <v>26</v>
      </c>
      <c r="D2270" t="s">
        <v>32</v>
      </c>
      <c r="E2270" t="s">
        <v>35</v>
      </c>
      <c r="F2270" t="s">
        <v>39</v>
      </c>
      <c r="G2270">
        <v>59831</v>
      </c>
      <c r="H2270" t="s">
        <v>42</v>
      </c>
      <c r="I2270" t="s">
        <v>44</v>
      </c>
      <c r="J2270">
        <v>461881</v>
      </c>
      <c r="K2270">
        <v>4</v>
      </c>
      <c r="L2270">
        <v>2474</v>
      </c>
      <c r="M2270">
        <v>20</v>
      </c>
      <c r="N2270">
        <v>34221</v>
      </c>
      <c r="O2270">
        <v>17551</v>
      </c>
      <c r="P2270">
        <v>-828</v>
      </c>
      <c r="Q2270" t="s">
        <v>49</v>
      </c>
      <c r="R2270" t="s">
        <v>50</v>
      </c>
      <c r="S2270" t="s">
        <v>54</v>
      </c>
      <c r="T2270">
        <v>4</v>
      </c>
    </row>
    <row r="2271" spans="1:20" x14ac:dyDescent="0.2">
      <c r="A2271" s="4">
        <f t="shared" si="35"/>
        <v>45847</v>
      </c>
      <c r="B2271" t="s">
        <v>21</v>
      </c>
      <c r="C2271" t="s">
        <v>25</v>
      </c>
      <c r="D2271" t="s">
        <v>28</v>
      </c>
      <c r="E2271" t="s">
        <v>35</v>
      </c>
      <c r="F2271" t="s">
        <v>37</v>
      </c>
      <c r="G2271">
        <v>51446</v>
      </c>
      <c r="H2271" t="s">
        <v>42</v>
      </c>
      <c r="I2271" t="s">
        <v>45</v>
      </c>
      <c r="J2271">
        <v>104428</v>
      </c>
      <c r="K2271">
        <v>6</v>
      </c>
      <c r="L2271">
        <v>2018</v>
      </c>
      <c r="M2271">
        <v>5</v>
      </c>
      <c r="N2271">
        <v>34156</v>
      </c>
      <c r="O2271">
        <v>4912</v>
      </c>
      <c r="P2271">
        <v>2894</v>
      </c>
      <c r="Q2271" t="s">
        <v>46</v>
      </c>
      <c r="R2271" t="s">
        <v>50</v>
      </c>
      <c r="S2271" t="s">
        <v>56</v>
      </c>
      <c r="T2271">
        <v>4</v>
      </c>
    </row>
    <row r="2272" spans="1:20" x14ac:dyDescent="0.2">
      <c r="A2272" s="4">
        <f t="shared" si="35"/>
        <v>45847</v>
      </c>
      <c r="B2272" t="s">
        <v>22</v>
      </c>
      <c r="C2272" t="s">
        <v>27</v>
      </c>
      <c r="D2272" t="s">
        <v>31</v>
      </c>
      <c r="E2272" t="s">
        <v>36</v>
      </c>
      <c r="F2272" t="s">
        <v>40</v>
      </c>
      <c r="G2272">
        <v>55678</v>
      </c>
      <c r="H2272" t="s">
        <v>42</v>
      </c>
      <c r="I2272" t="s">
        <v>43</v>
      </c>
      <c r="J2272">
        <v>566863</v>
      </c>
      <c r="K2272">
        <v>5</v>
      </c>
      <c r="L2272">
        <v>3169</v>
      </c>
      <c r="M2272">
        <v>15</v>
      </c>
      <c r="N2272">
        <v>27161</v>
      </c>
      <c r="O2272">
        <v>20086</v>
      </c>
      <c r="P2272">
        <v>-2348</v>
      </c>
      <c r="Q2272" t="s">
        <v>46</v>
      </c>
      <c r="R2272" t="s">
        <v>52</v>
      </c>
      <c r="S2272" t="s">
        <v>54</v>
      </c>
      <c r="T2272">
        <v>5</v>
      </c>
    </row>
    <row r="2273" spans="1:20" x14ac:dyDescent="0.2">
      <c r="A2273" s="4">
        <f t="shared" si="35"/>
        <v>45847</v>
      </c>
      <c r="B2273" t="s">
        <v>22</v>
      </c>
      <c r="C2273" t="s">
        <v>25</v>
      </c>
      <c r="D2273" t="s">
        <v>29</v>
      </c>
      <c r="E2273" t="s">
        <v>36</v>
      </c>
      <c r="F2273" t="s">
        <v>37</v>
      </c>
      <c r="G2273">
        <v>30698</v>
      </c>
      <c r="H2273" t="s">
        <v>41</v>
      </c>
      <c r="I2273" t="s">
        <v>43</v>
      </c>
      <c r="J2273">
        <v>349296</v>
      </c>
      <c r="K2273">
        <v>6</v>
      </c>
      <c r="L2273">
        <v>1758</v>
      </c>
      <c r="M2273">
        <v>20</v>
      </c>
      <c r="N2273">
        <v>41156</v>
      </c>
      <c r="O2273">
        <v>19986</v>
      </c>
      <c r="P2273">
        <v>7142</v>
      </c>
      <c r="Q2273" t="s">
        <v>46</v>
      </c>
      <c r="R2273" t="s">
        <v>51</v>
      </c>
      <c r="S2273" t="s">
        <v>54</v>
      </c>
      <c r="T2273">
        <v>1</v>
      </c>
    </row>
    <row r="2274" spans="1:20" x14ac:dyDescent="0.2">
      <c r="A2274" s="4">
        <f t="shared" si="35"/>
        <v>45847</v>
      </c>
      <c r="B2274" t="s">
        <v>22</v>
      </c>
      <c r="C2274" t="s">
        <v>27</v>
      </c>
      <c r="D2274" t="s">
        <v>31</v>
      </c>
      <c r="E2274" t="s">
        <v>36</v>
      </c>
      <c r="F2274" t="s">
        <v>39</v>
      </c>
      <c r="G2274">
        <v>90252</v>
      </c>
      <c r="H2274" t="s">
        <v>41</v>
      </c>
      <c r="I2274" t="s">
        <v>43</v>
      </c>
      <c r="J2274">
        <v>188783</v>
      </c>
      <c r="K2274">
        <v>8</v>
      </c>
      <c r="L2274">
        <v>3610</v>
      </c>
      <c r="M2274">
        <v>15</v>
      </c>
      <c r="N2274">
        <v>10735</v>
      </c>
      <c r="O2274">
        <v>5439</v>
      </c>
      <c r="P2274">
        <v>11010</v>
      </c>
      <c r="Q2274" t="s">
        <v>46</v>
      </c>
      <c r="R2274" t="s">
        <v>51</v>
      </c>
      <c r="S2274" t="s">
        <v>54</v>
      </c>
      <c r="T2274">
        <v>3</v>
      </c>
    </row>
    <row r="2275" spans="1:20" x14ac:dyDescent="0.2">
      <c r="A2275" s="4">
        <f t="shared" si="35"/>
        <v>45847</v>
      </c>
      <c r="B2275" t="s">
        <v>23</v>
      </c>
      <c r="C2275" t="s">
        <v>24</v>
      </c>
      <c r="D2275" t="s">
        <v>32</v>
      </c>
      <c r="E2275" t="s">
        <v>34</v>
      </c>
      <c r="F2275" t="s">
        <v>38</v>
      </c>
      <c r="G2275">
        <v>93404</v>
      </c>
      <c r="H2275" t="s">
        <v>41</v>
      </c>
      <c r="I2275" t="s">
        <v>45</v>
      </c>
      <c r="J2275">
        <v>871229</v>
      </c>
      <c r="K2275">
        <v>2</v>
      </c>
      <c r="L2275">
        <v>1742</v>
      </c>
      <c r="M2275">
        <v>0</v>
      </c>
      <c r="N2275">
        <v>7576</v>
      </c>
      <c r="O2275">
        <v>21491</v>
      </c>
      <c r="P2275">
        <v>3523</v>
      </c>
      <c r="Q2275" t="s">
        <v>46</v>
      </c>
      <c r="R2275" t="s">
        <v>51</v>
      </c>
      <c r="S2275" t="s">
        <v>53</v>
      </c>
      <c r="T2275">
        <v>1</v>
      </c>
    </row>
    <row r="2276" spans="1:20" x14ac:dyDescent="0.2">
      <c r="A2276" s="4">
        <f t="shared" si="35"/>
        <v>45847</v>
      </c>
      <c r="B2276" t="s">
        <v>21</v>
      </c>
      <c r="C2276" t="s">
        <v>26</v>
      </c>
      <c r="D2276" t="s">
        <v>33</v>
      </c>
      <c r="E2276" t="s">
        <v>35</v>
      </c>
      <c r="F2276" t="s">
        <v>37</v>
      </c>
      <c r="G2276">
        <v>57918</v>
      </c>
      <c r="H2276" t="s">
        <v>41</v>
      </c>
      <c r="I2276" t="s">
        <v>44</v>
      </c>
      <c r="J2276">
        <v>213823</v>
      </c>
      <c r="K2276">
        <v>6</v>
      </c>
      <c r="L2276">
        <v>3253</v>
      </c>
      <c r="M2276">
        <v>20</v>
      </c>
      <c r="N2276">
        <v>10206</v>
      </c>
      <c r="O2276">
        <v>20989</v>
      </c>
      <c r="P2276">
        <v>18845</v>
      </c>
      <c r="Q2276" t="s">
        <v>47</v>
      </c>
      <c r="R2276" t="s">
        <v>50</v>
      </c>
      <c r="S2276" t="s">
        <v>53</v>
      </c>
      <c r="T2276">
        <v>5</v>
      </c>
    </row>
    <row r="2277" spans="1:20" x14ac:dyDescent="0.2">
      <c r="A2277" s="4">
        <f t="shared" si="35"/>
        <v>45847</v>
      </c>
      <c r="B2277" t="s">
        <v>22</v>
      </c>
      <c r="C2277" t="s">
        <v>24</v>
      </c>
      <c r="D2277" t="s">
        <v>28</v>
      </c>
      <c r="E2277" t="s">
        <v>35</v>
      </c>
      <c r="F2277" t="s">
        <v>40</v>
      </c>
      <c r="G2277">
        <v>67235</v>
      </c>
      <c r="H2277" t="s">
        <v>42</v>
      </c>
      <c r="I2277" t="s">
        <v>44</v>
      </c>
      <c r="J2277">
        <v>938989</v>
      </c>
      <c r="K2277">
        <v>9</v>
      </c>
      <c r="L2277">
        <v>3175</v>
      </c>
      <c r="M2277">
        <v>20</v>
      </c>
      <c r="N2277">
        <v>28042</v>
      </c>
      <c r="O2277">
        <v>10745</v>
      </c>
      <c r="P2277">
        <v>8463</v>
      </c>
      <c r="Q2277" t="s">
        <v>49</v>
      </c>
      <c r="R2277" t="s">
        <v>50</v>
      </c>
      <c r="S2277" t="s">
        <v>54</v>
      </c>
      <c r="T2277">
        <v>2</v>
      </c>
    </row>
    <row r="2278" spans="1:20" x14ac:dyDescent="0.2">
      <c r="A2278" s="4">
        <f t="shared" si="35"/>
        <v>45847</v>
      </c>
      <c r="B2278" t="s">
        <v>21</v>
      </c>
      <c r="C2278" t="s">
        <v>27</v>
      </c>
      <c r="D2278" t="s">
        <v>32</v>
      </c>
      <c r="E2278" t="s">
        <v>36</v>
      </c>
      <c r="F2278" t="s">
        <v>38</v>
      </c>
      <c r="G2278">
        <v>16125</v>
      </c>
      <c r="H2278" t="s">
        <v>41</v>
      </c>
      <c r="I2278" t="s">
        <v>43</v>
      </c>
      <c r="J2278">
        <v>458127</v>
      </c>
      <c r="K2278">
        <v>5</v>
      </c>
      <c r="L2278">
        <v>4172</v>
      </c>
      <c r="M2278">
        <v>20</v>
      </c>
      <c r="N2278">
        <v>26337</v>
      </c>
      <c r="O2278">
        <v>17833</v>
      </c>
      <c r="P2278">
        <v>18646</v>
      </c>
      <c r="Q2278" t="s">
        <v>46</v>
      </c>
      <c r="R2278" t="s">
        <v>50</v>
      </c>
      <c r="S2278" t="s">
        <v>56</v>
      </c>
      <c r="T2278">
        <v>2</v>
      </c>
    </row>
    <row r="2279" spans="1:20" x14ac:dyDescent="0.2">
      <c r="A2279" s="4">
        <f t="shared" si="35"/>
        <v>45847</v>
      </c>
      <c r="B2279" t="s">
        <v>23</v>
      </c>
      <c r="C2279" t="s">
        <v>25</v>
      </c>
      <c r="D2279" t="s">
        <v>30</v>
      </c>
      <c r="E2279" t="s">
        <v>35</v>
      </c>
      <c r="F2279" t="s">
        <v>37</v>
      </c>
      <c r="G2279">
        <v>57511</v>
      </c>
      <c r="H2279" t="s">
        <v>42</v>
      </c>
      <c r="I2279" t="s">
        <v>45</v>
      </c>
      <c r="J2279">
        <v>214039</v>
      </c>
      <c r="K2279">
        <v>1</v>
      </c>
      <c r="L2279">
        <v>919</v>
      </c>
      <c r="M2279">
        <v>5</v>
      </c>
      <c r="N2279">
        <v>36246</v>
      </c>
      <c r="O2279">
        <v>5669</v>
      </c>
      <c r="P2279">
        <v>-3596</v>
      </c>
      <c r="Q2279" t="s">
        <v>49</v>
      </c>
      <c r="R2279" t="s">
        <v>52</v>
      </c>
      <c r="S2279" t="s">
        <v>55</v>
      </c>
      <c r="T2279">
        <v>1</v>
      </c>
    </row>
    <row r="2280" spans="1:20" x14ac:dyDescent="0.2">
      <c r="A2280" s="4">
        <f t="shared" si="35"/>
        <v>45847</v>
      </c>
      <c r="B2280" t="s">
        <v>22</v>
      </c>
      <c r="C2280" t="s">
        <v>25</v>
      </c>
      <c r="D2280" t="s">
        <v>28</v>
      </c>
      <c r="E2280" t="s">
        <v>34</v>
      </c>
      <c r="F2280" t="s">
        <v>39</v>
      </c>
      <c r="G2280">
        <v>39046</v>
      </c>
      <c r="H2280" t="s">
        <v>41</v>
      </c>
      <c r="I2280" t="s">
        <v>44</v>
      </c>
      <c r="J2280">
        <v>505582</v>
      </c>
      <c r="K2280">
        <v>8</v>
      </c>
      <c r="L2280">
        <v>1152</v>
      </c>
      <c r="M2280">
        <v>20</v>
      </c>
      <c r="N2280">
        <v>11574</v>
      </c>
      <c r="O2280">
        <v>21411</v>
      </c>
      <c r="P2280">
        <v>-1489</v>
      </c>
      <c r="Q2280" t="s">
        <v>47</v>
      </c>
      <c r="R2280" t="s">
        <v>50</v>
      </c>
      <c r="S2280" t="s">
        <v>55</v>
      </c>
      <c r="T2280">
        <v>4</v>
      </c>
    </row>
    <row r="2281" spans="1:20" x14ac:dyDescent="0.2">
      <c r="A2281" s="4">
        <f t="shared" si="35"/>
        <v>45847</v>
      </c>
      <c r="B2281" t="s">
        <v>20</v>
      </c>
      <c r="C2281" t="s">
        <v>24</v>
      </c>
      <c r="D2281" t="s">
        <v>31</v>
      </c>
      <c r="E2281" t="s">
        <v>35</v>
      </c>
      <c r="F2281" t="s">
        <v>39</v>
      </c>
      <c r="G2281">
        <v>98296</v>
      </c>
      <c r="H2281" t="s">
        <v>42</v>
      </c>
      <c r="I2281" t="s">
        <v>44</v>
      </c>
      <c r="J2281">
        <v>933355</v>
      </c>
      <c r="K2281">
        <v>4</v>
      </c>
      <c r="L2281">
        <v>3371</v>
      </c>
      <c r="M2281">
        <v>15</v>
      </c>
      <c r="N2281">
        <v>45018</v>
      </c>
      <c r="O2281">
        <v>24118</v>
      </c>
      <c r="P2281">
        <v>5560</v>
      </c>
      <c r="Q2281" t="s">
        <v>48</v>
      </c>
      <c r="R2281" t="s">
        <v>51</v>
      </c>
      <c r="S2281" t="s">
        <v>56</v>
      </c>
      <c r="T2281">
        <v>3</v>
      </c>
    </row>
    <row r="2282" spans="1:20" x14ac:dyDescent="0.2">
      <c r="A2282" s="4">
        <f t="shared" si="35"/>
        <v>45848</v>
      </c>
      <c r="B2282" t="s">
        <v>23</v>
      </c>
      <c r="C2282" t="s">
        <v>27</v>
      </c>
      <c r="D2282" t="s">
        <v>32</v>
      </c>
      <c r="E2282" t="s">
        <v>35</v>
      </c>
      <c r="F2282" t="s">
        <v>39</v>
      </c>
      <c r="G2282">
        <v>20114</v>
      </c>
      <c r="H2282" t="s">
        <v>42</v>
      </c>
      <c r="I2282" t="s">
        <v>44</v>
      </c>
      <c r="J2282">
        <v>785924</v>
      </c>
      <c r="K2282">
        <v>8</v>
      </c>
      <c r="L2282">
        <v>3745</v>
      </c>
      <c r="M2282">
        <v>5</v>
      </c>
      <c r="N2282">
        <v>37042</v>
      </c>
      <c r="O2282">
        <v>19921</v>
      </c>
      <c r="P2282">
        <v>16593</v>
      </c>
      <c r="Q2282" t="s">
        <v>49</v>
      </c>
      <c r="R2282" t="s">
        <v>52</v>
      </c>
      <c r="S2282" t="s">
        <v>55</v>
      </c>
      <c r="T2282">
        <v>1</v>
      </c>
    </row>
    <row r="2283" spans="1:20" x14ac:dyDescent="0.2">
      <c r="A2283" s="4">
        <f t="shared" si="35"/>
        <v>45848</v>
      </c>
      <c r="B2283" t="s">
        <v>20</v>
      </c>
      <c r="C2283" t="s">
        <v>24</v>
      </c>
      <c r="D2283" t="s">
        <v>31</v>
      </c>
      <c r="E2283" t="s">
        <v>34</v>
      </c>
      <c r="F2283" t="s">
        <v>37</v>
      </c>
      <c r="G2283">
        <v>10637</v>
      </c>
      <c r="H2283" t="s">
        <v>41</v>
      </c>
      <c r="I2283" t="s">
        <v>44</v>
      </c>
      <c r="J2283">
        <v>480746</v>
      </c>
      <c r="K2283">
        <v>4</v>
      </c>
      <c r="L2283">
        <v>1367</v>
      </c>
      <c r="M2283">
        <v>15</v>
      </c>
      <c r="N2283">
        <v>36929</v>
      </c>
      <c r="O2283">
        <v>14478</v>
      </c>
      <c r="P2283">
        <v>11912</v>
      </c>
      <c r="Q2283" t="s">
        <v>49</v>
      </c>
      <c r="R2283" t="s">
        <v>51</v>
      </c>
      <c r="S2283" t="s">
        <v>56</v>
      </c>
      <c r="T2283">
        <v>4</v>
      </c>
    </row>
    <row r="2284" spans="1:20" x14ac:dyDescent="0.2">
      <c r="A2284" s="4">
        <f t="shared" si="35"/>
        <v>45848</v>
      </c>
      <c r="B2284" t="s">
        <v>21</v>
      </c>
      <c r="C2284" t="s">
        <v>24</v>
      </c>
      <c r="D2284" t="s">
        <v>31</v>
      </c>
      <c r="E2284" t="s">
        <v>36</v>
      </c>
      <c r="F2284" t="s">
        <v>39</v>
      </c>
      <c r="G2284">
        <v>48634</v>
      </c>
      <c r="H2284" t="s">
        <v>41</v>
      </c>
      <c r="I2284" t="s">
        <v>44</v>
      </c>
      <c r="J2284">
        <v>866148</v>
      </c>
      <c r="K2284">
        <v>8</v>
      </c>
      <c r="L2284">
        <v>4708</v>
      </c>
      <c r="M2284">
        <v>20</v>
      </c>
      <c r="N2284">
        <v>21992</v>
      </c>
      <c r="O2284">
        <v>3709</v>
      </c>
      <c r="P2284">
        <v>4059</v>
      </c>
      <c r="Q2284" t="s">
        <v>49</v>
      </c>
      <c r="R2284" t="s">
        <v>50</v>
      </c>
      <c r="S2284" t="s">
        <v>56</v>
      </c>
      <c r="T2284">
        <v>5</v>
      </c>
    </row>
    <row r="2285" spans="1:20" x14ac:dyDescent="0.2">
      <c r="A2285" s="4">
        <f t="shared" si="35"/>
        <v>45848</v>
      </c>
      <c r="B2285" t="s">
        <v>21</v>
      </c>
      <c r="C2285" t="s">
        <v>26</v>
      </c>
      <c r="D2285" t="s">
        <v>31</v>
      </c>
      <c r="E2285" t="s">
        <v>36</v>
      </c>
      <c r="F2285" t="s">
        <v>37</v>
      </c>
      <c r="G2285">
        <v>98713</v>
      </c>
      <c r="H2285" t="s">
        <v>42</v>
      </c>
      <c r="I2285" t="s">
        <v>43</v>
      </c>
      <c r="J2285">
        <v>437655</v>
      </c>
      <c r="K2285">
        <v>9</v>
      </c>
      <c r="L2285">
        <v>3487</v>
      </c>
      <c r="M2285">
        <v>20</v>
      </c>
      <c r="N2285">
        <v>6043</v>
      </c>
      <c r="O2285">
        <v>20341</v>
      </c>
      <c r="P2285">
        <v>13320</v>
      </c>
      <c r="Q2285" t="s">
        <v>48</v>
      </c>
      <c r="R2285" t="s">
        <v>51</v>
      </c>
      <c r="S2285" t="s">
        <v>54</v>
      </c>
      <c r="T2285">
        <v>4</v>
      </c>
    </row>
    <row r="2286" spans="1:20" x14ac:dyDescent="0.2">
      <c r="A2286" s="4">
        <f t="shared" si="35"/>
        <v>45848</v>
      </c>
      <c r="B2286" t="s">
        <v>23</v>
      </c>
      <c r="C2286" t="s">
        <v>24</v>
      </c>
      <c r="D2286" t="s">
        <v>33</v>
      </c>
      <c r="E2286" t="s">
        <v>35</v>
      </c>
      <c r="F2286" t="s">
        <v>40</v>
      </c>
      <c r="G2286">
        <v>45776</v>
      </c>
      <c r="H2286" t="s">
        <v>41</v>
      </c>
      <c r="I2286" t="s">
        <v>43</v>
      </c>
      <c r="J2286">
        <v>742698</v>
      </c>
      <c r="K2286">
        <v>5</v>
      </c>
      <c r="L2286">
        <v>673</v>
      </c>
      <c r="M2286">
        <v>15</v>
      </c>
      <c r="N2286">
        <v>42022</v>
      </c>
      <c r="O2286">
        <v>15046</v>
      </c>
      <c r="P2286">
        <v>-4260</v>
      </c>
      <c r="Q2286" t="s">
        <v>47</v>
      </c>
      <c r="R2286" t="s">
        <v>52</v>
      </c>
      <c r="S2286" t="s">
        <v>56</v>
      </c>
      <c r="T2286">
        <v>5</v>
      </c>
    </row>
    <row r="2287" spans="1:20" x14ac:dyDescent="0.2">
      <c r="A2287" s="4">
        <f t="shared" si="35"/>
        <v>45848</v>
      </c>
      <c r="B2287" t="s">
        <v>21</v>
      </c>
      <c r="C2287" t="s">
        <v>26</v>
      </c>
      <c r="D2287" t="s">
        <v>31</v>
      </c>
      <c r="E2287" t="s">
        <v>34</v>
      </c>
      <c r="F2287" t="s">
        <v>40</v>
      </c>
      <c r="G2287">
        <v>33600</v>
      </c>
      <c r="H2287" t="s">
        <v>42</v>
      </c>
      <c r="I2287" t="s">
        <v>43</v>
      </c>
      <c r="J2287">
        <v>866177</v>
      </c>
      <c r="K2287">
        <v>5</v>
      </c>
      <c r="L2287">
        <v>2059</v>
      </c>
      <c r="M2287">
        <v>10</v>
      </c>
      <c r="N2287">
        <v>31264</v>
      </c>
      <c r="O2287">
        <v>3664</v>
      </c>
      <c r="P2287">
        <v>4498</v>
      </c>
      <c r="Q2287" t="s">
        <v>49</v>
      </c>
      <c r="R2287" t="s">
        <v>50</v>
      </c>
      <c r="S2287" t="s">
        <v>53</v>
      </c>
      <c r="T2287">
        <v>1</v>
      </c>
    </row>
    <row r="2288" spans="1:20" x14ac:dyDescent="0.2">
      <c r="A2288" s="4">
        <f t="shared" si="35"/>
        <v>45848</v>
      </c>
      <c r="B2288" t="s">
        <v>20</v>
      </c>
      <c r="C2288" t="s">
        <v>26</v>
      </c>
      <c r="D2288" t="s">
        <v>30</v>
      </c>
      <c r="E2288" t="s">
        <v>36</v>
      </c>
      <c r="F2288" t="s">
        <v>37</v>
      </c>
      <c r="G2288">
        <v>91787</v>
      </c>
      <c r="H2288" t="s">
        <v>41</v>
      </c>
      <c r="I2288" t="s">
        <v>44</v>
      </c>
      <c r="J2288">
        <v>758002</v>
      </c>
      <c r="K2288">
        <v>2</v>
      </c>
      <c r="L2288">
        <v>4627</v>
      </c>
      <c r="M2288">
        <v>20</v>
      </c>
      <c r="N2288">
        <v>48329</v>
      </c>
      <c r="O2288">
        <v>2789</v>
      </c>
      <c r="P2288">
        <v>-1584</v>
      </c>
      <c r="Q2288" t="s">
        <v>47</v>
      </c>
      <c r="R2288" t="s">
        <v>52</v>
      </c>
      <c r="S2288" t="s">
        <v>53</v>
      </c>
      <c r="T2288">
        <v>2</v>
      </c>
    </row>
    <row r="2289" spans="1:20" x14ac:dyDescent="0.2">
      <c r="A2289" s="4">
        <f t="shared" si="35"/>
        <v>45848</v>
      </c>
      <c r="B2289" t="s">
        <v>22</v>
      </c>
      <c r="C2289" t="s">
        <v>25</v>
      </c>
      <c r="D2289" t="s">
        <v>30</v>
      </c>
      <c r="E2289" t="s">
        <v>36</v>
      </c>
      <c r="F2289" t="s">
        <v>37</v>
      </c>
      <c r="G2289">
        <v>36809</v>
      </c>
      <c r="H2289" t="s">
        <v>41</v>
      </c>
      <c r="I2289" t="s">
        <v>44</v>
      </c>
      <c r="J2289">
        <v>468025</v>
      </c>
      <c r="K2289">
        <v>9</v>
      </c>
      <c r="L2289">
        <v>2742</v>
      </c>
      <c r="M2289">
        <v>20</v>
      </c>
      <c r="N2289">
        <v>21876</v>
      </c>
      <c r="O2289">
        <v>21486</v>
      </c>
      <c r="P2289">
        <v>-3243</v>
      </c>
      <c r="Q2289" t="s">
        <v>49</v>
      </c>
      <c r="R2289" t="s">
        <v>50</v>
      </c>
      <c r="S2289" t="s">
        <v>53</v>
      </c>
      <c r="T2289">
        <v>3</v>
      </c>
    </row>
    <row r="2290" spans="1:20" x14ac:dyDescent="0.2">
      <c r="A2290" s="4">
        <f t="shared" si="35"/>
        <v>45848</v>
      </c>
      <c r="B2290" t="s">
        <v>22</v>
      </c>
      <c r="C2290" t="s">
        <v>26</v>
      </c>
      <c r="D2290" t="s">
        <v>28</v>
      </c>
      <c r="E2290" t="s">
        <v>36</v>
      </c>
      <c r="F2290" t="s">
        <v>38</v>
      </c>
      <c r="G2290">
        <v>33756</v>
      </c>
      <c r="H2290" t="s">
        <v>41</v>
      </c>
      <c r="I2290" t="s">
        <v>44</v>
      </c>
      <c r="J2290">
        <v>769209</v>
      </c>
      <c r="K2290">
        <v>4</v>
      </c>
      <c r="L2290">
        <v>2988</v>
      </c>
      <c r="M2290">
        <v>5</v>
      </c>
      <c r="N2290">
        <v>32929</v>
      </c>
      <c r="O2290">
        <v>16342</v>
      </c>
      <c r="P2290">
        <v>-3744</v>
      </c>
      <c r="Q2290" t="s">
        <v>49</v>
      </c>
      <c r="R2290" t="s">
        <v>52</v>
      </c>
      <c r="S2290" t="s">
        <v>56</v>
      </c>
      <c r="T2290">
        <v>1</v>
      </c>
    </row>
    <row r="2291" spans="1:20" x14ac:dyDescent="0.2">
      <c r="A2291" s="4">
        <f t="shared" si="35"/>
        <v>45848</v>
      </c>
      <c r="B2291" t="s">
        <v>22</v>
      </c>
      <c r="C2291" t="s">
        <v>26</v>
      </c>
      <c r="D2291" t="s">
        <v>29</v>
      </c>
      <c r="E2291" t="s">
        <v>35</v>
      </c>
      <c r="F2291" t="s">
        <v>39</v>
      </c>
      <c r="G2291">
        <v>69469</v>
      </c>
      <c r="H2291" t="s">
        <v>41</v>
      </c>
      <c r="I2291" t="s">
        <v>43</v>
      </c>
      <c r="J2291">
        <v>988447</v>
      </c>
      <c r="K2291">
        <v>3</v>
      </c>
      <c r="L2291">
        <v>2012</v>
      </c>
      <c r="M2291">
        <v>15</v>
      </c>
      <c r="N2291">
        <v>29574</v>
      </c>
      <c r="O2291">
        <v>4234</v>
      </c>
      <c r="P2291">
        <v>11152</v>
      </c>
      <c r="Q2291" t="s">
        <v>49</v>
      </c>
      <c r="R2291" t="s">
        <v>52</v>
      </c>
      <c r="S2291" t="s">
        <v>53</v>
      </c>
      <c r="T2291">
        <v>2</v>
      </c>
    </row>
    <row r="2292" spans="1:20" x14ac:dyDescent="0.2">
      <c r="A2292" s="4">
        <f t="shared" si="35"/>
        <v>45848</v>
      </c>
      <c r="B2292" t="s">
        <v>23</v>
      </c>
      <c r="C2292" t="s">
        <v>25</v>
      </c>
      <c r="D2292" t="s">
        <v>31</v>
      </c>
      <c r="E2292" t="s">
        <v>34</v>
      </c>
      <c r="F2292" t="s">
        <v>40</v>
      </c>
      <c r="G2292">
        <v>48368</v>
      </c>
      <c r="H2292" t="s">
        <v>41</v>
      </c>
      <c r="I2292" t="s">
        <v>44</v>
      </c>
      <c r="J2292">
        <v>512560</v>
      </c>
      <c r="K2292">
        <v>2</v>
      </c>
      <c r="L2292">
        <v>3271</v>
      </c>
      <c r="M2292">
        <v>20</v>
      </c>
      <c r="N2292">
        <v>13784</v>
      </c>
      <c r="O2292">
        <v>16137</v>
      </c>
      <c r="P2292">
        <v>12759</v>
      </c>
      <c r="Q2292" t="s">
        <v>48</v>
      </c>
      <c r="R2292" t="s">
        <v>51</v>
      </c>
      <c r="S2292" t="s">
        <v>54</v>
      </c>
      <c r="T2292">
        <v>5</v>
      </c>
    </row>
    <row r="2293" spans="1:20" x14ac:dyDescent="0.2">
      <c r="A2293" s="4">
        <f t="shared" si="35"/>
        <v>45848</v>
      </c>
      <c r="B2293" t="s">
        <v>21</v>
      </c>
      <c r="C2293" t="s">
        <v>24</v>
      </c>
      <c r="D2293" t="s">
        <v>31</v>
      </c>
      <c r="E2293" t="s">
        <v>35</v>
      </c>
      <c r="F2293" t="s">
        <v>40</v>
      </c>
      <c r="G2293">
        <v>87185</v>
      </c>
      <c r="H2293" t="s">
        <v>42</v>
      </c>
      <c r="I2293" t="s">
        <v>43</v>
      </c>
      <c r="J2293">
        <v>907646</v>
      </c>
      <c r="K2293">
        <v>3</v>
      </c>
      <c r="L2293">
        <v>2143</v>
      </c>
      <c r="M2293">
        <v>15</v>
      </c>
      <c r="N2293">
        <v>11196</v>
      </c>
      <c r="O2293">
        <v>14506</v>
      </c>
      <c r="P2293">
        <v>3624</v>
      </c>
      <c r="Q2293" t="s">
        <v>47</v>
      </c>
      <c r="R2293" t="s">
        <v>50</v>
      </c>
      <c r="S2293" t="s">
        <v>54</v>
      </c>
      <c r="T2293">
        <v>3</v>
      </c>
    </row>
    <row r="2294" spans="1:20" x14ac:dyDescent="0.2">
      <c r="A2294" s="4">
        <f t="shared" si="35"/>
        <v>45849</v>
      </c>
      <c r="B2294" t="s">
        <v>20</v>
      </c>
      <c r="C2294" t="s">
        <v>27</v>
      </c>
      <c r="D2294" t="s">
        <v>32</v>
      </c>
      <c r="E2294" t="s">
        <v>36</v>
      </c>
      <c r="F2294" t="s">
        <v>38</v>
      </c>
      <c r="G2294">
        <v>86902</v>
      </c>
      <c r="H2294" t="s">
        <v>41</v>
      </c>
      <c r="I2294" t="s">
        <v>44</v>
      </c>
      <c r="J2294">
        <v>793586</v>
      </c>
      <c r="K2294">
        <v>4</v>
      </c>
      <c r="L2294">
        <v>523</v>
      </c>
      <c r="M2294">
        <v>5</v>
      </c>
      <c r="N2294">
        <v>8754</v>
      </c>
      <c r="O2294">
        <v>17702</v>
      </c>
      <c r="P2294">
        <v>9292</v>
      </c>
      <c r="Q2294" t="s">
        <v>47</v>
      </c>
      <c r="R2294" t="s">
        <v>50</v>
      </c>
      <c r="S2294" t="s">
        <v>55</v>
      </c>
      <c r="T2294">
        <v>4</v>
      </c>
    </row>
    <row r="2295" spans="1:20" x14ac:dyDescent="0.2">
      <c r="A2295" s="4">
        <f t="shared" si="35"/>
        <v>45849</v>
      </c>
      <c r="B2295" t="s">
        <v>21</v>
      </c>
      <c r="C2295" t="s">
        <v>27</v>
      </c>
      <c r="D2295" t="s">
        <v>33</v>
      </c>
      <c r="E2295" t="s">
        <v>34</v>
      </c>
      <c r="F2295" t="s">
        <v>37</v>
      </c>
      <c r="G2295">
        <v>21880</v>
      </c>
      <c r="H2295" t="s">
        <v>42</v>
      </c>
      <c r="I2295" t="s">
        <v>43</v>
      </c>
      <c r="J2295">
        <v>322763</v>
      </c>
      <c r="K2295">
        <v>9</v>
      </c>
      <c r="L2295">
        <v>2837</v>
      </c>
      <c r="M2295">
        <v>15</v>
      </c>
      <c r="N2295">
        <v>48627</v>
      </c>
      <c r="O2295">
        <v>19561</v>
      </c>
      <c r="P2295">
        <v>9715</v>
      </c>
      <c r="Q2295" t="s">
        <v>46</v>
      </c>
      <c r="R2295" t="s">
        <v>50</v>
      </c>
      <c r="S2295" t="s">
        <v>55</v>
      </c>
      <c r="T2295">
        <v>1</v>
      </c>
    </row>
    <row r="2296" spans="1:20" x14ac:dyDescent="0.2">
      <c r="A2296" s="4">
        <f t="shared" si="35"/>
        <v>45849</v>
      </c>
      <c r="B2296" t="s">
        <v>21</v>
      </c>
      <c r="C2296" t="s">
        <v>27</v>
      </c>
      <c r="D2296" t="s">
        <v>29</v>
      </c>
      <c r="E2296" t="s">
        <v>35</v>
      </c>
      <c r="F2296" t="s">
        <v>37</v>
      </c>
      <c r="G2296">
        <v>93319</v>
      </c>
      <c r="H2296" t="s">
        <v>42</v>
      </c>
      <c r="I2296" t="s">
        <v>45</v>
      </c>
      <c r="J2296">
        <v>609523</v>
      </c>
      <c r="K2296">
        <v>6</v>
      </c>
      <c r="L2296">
        <v>3443</v>
      </c>
      <c r="M2296">
        <v>15</v>
      </c>
      <c r="N2296">
        <v>29704</v>
      </c>
      <c r="O2296">
        <v>11348</v>
      </c>
      <c r="P2296">
        <v>19832</v>
      </c>
      <c r="Q2296" t="s">
        <v>49</v>
      </c>
      <c r="R2296" t="s">
        <v>52</v>
      </c>
      <c r="S2296" t="s">
        <v>54</v>
      </c>
      <c r="T2296">
        <v>4</v>
      </c>
    </row>
    <row r="2297" spans="1:20" x14ac:dyDescent="0.2">
      <c r="A2297" s="4">
        <f t="shared" si="35"/>
        <v>45849</v>
      </c>
      <c r="B2297" t="s">
        <v>21</v>
      </c>
      <c r="C2297" t="s">
        <v>24</v>
      </c>
      <c r="D2297" t="s">
        <v>28</v>
      </c>
      <c r="E2297" t="s">
        <v>36</v>
      </c>
      <c r="F2297" t="s">
        <v>38</v>
      </c>
      <c r="G2297">
        <v>67155</v>
      </c>
      <c r="H2297" t="s">
        <v>42</v>
      </c>
      <c r="I2297" t="s">
        <v>44</v>
      </c>
      <c r="J2297">
        <v>253594</v>
      </c>
      <c r="K2297">
        <v>5</v>
      </c>
      <c r="L2297">
        <v>4899</v>
      </c>
      <c r="M2297">
        <v>5</v>
      </c>
      <c r="N2297">
        <v>49441</v>
      </c>
      <c r="O2297">
        <v>11745</v>
      </c>
      <c r="P2297">
        <v>1540</v>
      </c>
      <c r="Q2297" t="s">
        <v>48</v>
      </c>
      <c r="R2297" t="s">
        <v>51</v>
      </c>
      <c r="S2297" t="s">
        <v>53</v>
      </c>
      <c r="T2297">
        <v>3</v>
      </c>
    </row>
    <row r="2298" spans="1:20" x14ac:dyDescent="0.2">
      <c r="A2298" s="4">
        <f t="shared" si="35"/>
        <v>45849</v>
      </c>
      <c r="B2298" t="s">
        <v>22</v>
      </c>
      <c r="C2298" t="s">
        <v>26</v>
      </c>
      <c r="D2298" t="s">
        <v>29</v>
      </c>
      <c r="E2298" t="s">
        <v>36</v>
      </c>
      <c r="F2298" t="s">
        <v>39</v>
      </c>
      <c r="G2298">
        <v>97762</v>
      </c>
      <c r="H2298" t="s">
        <v>41</v>
      </c>
      <c r="I2298" t="s">
        <v>44</v>
      </c>
      <c r="J2298">
        <v>356918</v>
      </c>
      <c r="K2298">
        <v>9</v>
      </c>
      <c r="L2298">
        <v>2216</v>
      </c>
      <c r="M2298">
        <v>20</v>
      </c>
      <c r="N2298">
        <v>31396</v>
      </c>
      <c r="O2298">
        <v>1428</v>
      </c>
      <c r="P2298">
        <v>3116</v>
      </c>
      <c r="Q2298" t="s">
        <v>49</v>
      </c>
      <c r="R2298" t="s">
        <v>51</v>
      </c>
      <c r="S2298" t="s">
        <v>54</v>
      </c>
      <c r="T2298">
        <v>1</v>
      </c>
    </row>
    <row r="2299" spans="1:20" x14ac:dyDescent="0.2">
      <c r="A2299" s="4">
        <f t="shared" si="35"/>
        <v>45849</v>
      </c>
      <c r="B2299" t="s">
        <v>20</v>
      </c>
      <c r="C2299" t="s">
        <v>27</v>
      </c>
      <c r="D2299" t="s">
        <v>31</v>
      </c>
      <c r="E2299" t="s">
        <v>35</v>
      </c>
      <c r="F2299" t="s">
        <v>37</v>
      </c>
      <c r="G2299">
        <v>75316</v>
      </c>
      <c r="H2299" t="s">
        <v>42</v>
      </c>
      <c r="I2299" t="s">
        <v>43</v>
      </c>
      <c r="J2299">
        <v>106680</v>
      </c>
      <c r="K2299">
        <v>8</v>
      </c>
      <c r="L2299">
        <v>4633</v>
      </c>
      <c r="M2299">
        <v>15</v>
      </c>
      <c r="N2299">
        <v>19198</v>
      </c>
      <c r="O2299">
        <v>29915</v>
      </c>
      <c r="P2299">
        <v>14220</v>
      </c>
      <c r="Q2299" t="s">
        <v>47</v>
      </c>
      <c r="R2299" t="s">
        <v>50</v>
      </c>
      <c r="S2299" t="s">
        <v>53</v>
      </c>
      <c r="T2299">
        <v>1</v>
      </c>
    </row>
    <row r="2300" spans="1:20" x14ac:dyDescent="0.2">
      <c r="A2300" s="4">
        <f t="shared" si="35"/>
        <v>45849</v>
      </c>
      <c r="B2300" t="s">
        <v>20</v>
      </c>
      <c r="C2300" t="s">
        <v>24</v>
      </c>
      <c r="D2300" t="s">
        <v>32</v>
      </c>
      <c r="E2300" t="s">
        <v>36</v>
      </c>
      <c r="F2300" t="s">
        <v>37</v>
      </c>
      <c r="G2300">
        <v>80856</v>
      </c>
      <c r="H2300" t="s">
        <v>42</v>
      </c>
      <c r="I2300" t="s">
        <v>44</v>
      </c>
      <c r="J2300">
        <v>217028</v>
      </c>
      <c r="K2300">
        <v>6</v>
      </c>
      <c r="L2300">
        <v>1244</v>
      </c>
      <c r="M2300">
        <v>10</v>
      </c>
      <c r="N2300">
        <v>10723</v>
      </c>
      <c r="O2300">
        <v>11677</v>
      </c>
      <c r="P2300">
        <v>13688</v>
      </c>
      <c r="Q2300" t="s">
        <v>47</v>
      </c>
      <c r="R2300" t="s">
        <v>50</v>
      </c>
      <c r="S2300" t="s">
        <v>56</v>
      </c>
      <c r="T2300">
        <v>4</v>
      </c>
    </row>
    <row r="2301" spans="1:20" x14ac:dyDescent="0.2">
      <c r="A2301" s="4">
        <f t="shared" si="35"/>
        <v>45849</v>
      </c>
      <c r="B2301" t="s">
        <v>21</v>
      </c>
      <c r="C2301" t="s">
        <v>26</v>
      </c>
      <c r="D2301" t="s">
        <v>33</v>
      </c>
      <c r="E2301" t="s">
        <v>36</v>
      </c>
      <c r="F2301" t="s">
        <v>39</v>
      </c>
      <c r="G2301">
        <v>18727</v>
      </c>
      <c r="H2301" t="s">
        <v>42</v>
      </c>
      <c r="I2301" t="s">
        <v>43</v>
      </c>
      <c r="J2301">
        <v>174955</v>
      </c>
      <c r="K2301">
        <v>3</v>
      </c>
      <c r="L2301">
        <v>4677</v>
      </c>
      <c r="M2301">
        <v>20</v>
      </c>
      <c r="N2301">
        <v>35526</v>
      </c>
      <c r="O2301">
        <v>13594</v>
      </c>
      <c r="P2301">
        <v>18500</v>
      </c>
      <c r="Q2301" t="s">
        <v>49</v>
      </c>
      <c r="R2301" t="s">
        <v>52</v>
      </c>
      <c r="S2301" t="s">
        <v>53</v>
      </c>
      <c r="T2301">
        <v>4</v>
      </c>
    </row>
    <row r="2302" spans="1:20" x14ac:dyDescent="0.2">
      <c r="A2302" s="4">
        <f t="shared" si="35"/>
        <v>45849</v>
      </c>
      <c r="B2302" t="s">
        <v>22</v>
      </c>
      <c r="C2302" t="s">
        <v>25</v>
      </c>
      <c r="D2302" t="s">
        <v>28</v>
      </c>
      <c r="E2302" t="s">
        <v>34</v>
      </c>
      <c r="F2302" t="s">
        <v>39</v>
      </c>
      <c r="G2302">
        <v>87260</v>
      </c>
      <c r="H2302" t="s">
        <v>42</v>
      </c>
      <c r="I2302" t="s">
        <v>43</v>
      </c>
      <c r="J2302">
        <v>804367</v>
      </c>
      <c r="K2302">
        <v>7</v>
      </c>
      <c r="L2302">
        <v>549</v>
      </c>
      <c r="M2302">
        <v>5</v>
      </c>
      <c r="N2302">
        <v>43544</v>
      </c>
      <c r="O2302">
        <v>1900</v>
      </c>
      <c r="P2302">
        <v>1972</v>
      </c>
      <c r="Q2302" t="s">
        <v>47</v>
      </c>
      <c r="R2302" t="s">
        <v>52</v>
      </c>
      <c r="S2302" t="s">
        <v>53</v>
      </c>
      <c r="T2302">
        <v>2</v>
      </c>
    </row>
    <row r="2303" spans="1:20" x14ac:dyDescent="0.2">
      <c r="A2303" s="4">
        <f t="shared" si="35"/>
        <v>45849</v>
      </c>
      <c r="B2303" t="s">
        <v>22</v>
      </c>
      <c r="C2303" t="s">
        <v>27</v>
      </c>
      <c r="D2303" t="s">
        <v>29</v>
      </c>
      <c r="E2303" t="s">
        <v>36</v>
      </c>
      <c r="F2303" t="s">
        <v>38</v>
      </c>
      <c r="G2303">
        <v>49211</v>
      </c>
      <c r="H2303" t="s">
        <v>42</v>
      </c>
      <c r="I2303" t="s">
        <v>45</v>
      </c>
      <c r="J2303">
        <v>740704</v>
      </c>
      <c r="K2303">
        <v>6</v>
      </c>
      <c r="L2303">
        <v>3549</v>
      </c>
      <c r="M2303">
        <v>0</v>
      </c>
      <c r="N2303">
        <v>38444</v>
      </c>
      <c r="O2303">
        <v>27196</v>
      </c>
      <c r="P2303">
        <v>10318</v>
      </c>
      <c r="Q2303" t="s">
        <v>49</v>
      </c>
      <c r="R2303" t="s">
        <v>52</v>
      </c>
      <c r="S2303" t="s">
        <v>53</v>
      </c>
      <c r="T2303">
        <v>4</v>
      </c>
    </row>
    <row r="2304" spans="1:20" x14ac:dyDescent="0.2">
      <c r="A2304" s="4">
        <f t="shared" si="35"/>
        <v>45849</v>
      </c>
      <c r="B2304" t="s">
        <v>20</v>
      </c>
      <c r="C2304" t="s">
        <v>26</v>
      </c>
      <c r="D2304" t="s">
        <v>28</v>
      </c>
      <c r="E2304" t="s">
        <v>35</v>
      </c>
      <c r="F2304" t="s">
        <v>38</v>
      </c>
      <c r="G2304">
        <v>95469</v>
      </c>
      <c r="H2304" t="s">
        <v>42</v>
      </c>
      <c r="I2304" t="s">
        <v>45</v>
      </c>
      <c r="J2304">
        <v>673641</v>
      </c>
      <c r="K2304">
        <v>8</v>
      </c>
      <c r="L2304">
        <v>3242</v>
      </c>
      <c r="M2304">
        <v>10</v>
      </c>
      <c r="N2304">
        <v>19918</v>
      </c>
      <c r="O2304">
        <v>8422</v>
      </c>
      <c r="P2304">
        <v>-1158</v>
      </c>
      <c r="Q2304" t="s">
        <v>49</v>
      </c>
      <c r="R2304" t="s">
        <v>51</v>
      </c>
      <c r="S2304" t="s">
        <v>56</v>
      </c>
      <c r="T2304">
        <v>5</v>
      </c>
    </row>
    <row r="2305" spans="1:20" x14ac:dyDescent="0.2">
      <c r="A2305" s="4">
        <f t="shared" si="35"/>
        <v>45849</v>
      </c>
      <c r="B2305" t="s">
        <v>22</v>
      </c>
      <c r="C2305" t="s">
        <v>27</v>
      </c>
      <c r="D2305" t="s">
        <v>31</v>
      </c>
      <c r="E2305" t="s">
        <v>34</v>
      </c>
      <c r="F2305" t="s">
        <v>38</v>
      </c>
      <c r="G2305">
        <v>88930</v>
      </c>
      <c r="H2305" t="s">
        <v>41</v>
      </c>
      <c r="I2305" t="s">
        <v>44</v>
      </c>
      <c r="J2305">
        <v>728577</v>
      </c>
      <c r="K2305">
        <v>6</v>
      </c>
      <c r="L2305">
        <v>4389</v>
      </c>
      <c r="M2305">
        <v>20</v>
      </c>
      <c r="N2305">
        <v>47852</v>
      </c>
      <c r="O2305">
        <v>12590</v>
      </c>
      <c r="P2305">
        <v>18964</v>
      </c>
      <c r="Q2305" t="s">
        <v>46</v>
      </c>
      <c r="R2305" t="s">
        <v>52</v>
      </c>
      <c r="S2305" t="s">
        <v>54</v>
      </c>
      <c r="T2305">
        <v>2</v>
      </c>
    </row>
    <row r="2306" spans="1:20" x14ac:dyDescent="0.2">
      <c r="A2306" s="4">
        <f t="shared" si="35"/>
        <v>45850</v>
      </c>
      <c r="B2306" t="s">
        <v>22</v>
      </c>
      <c r="C2306" t="s">
        <v>27</v>
      </c>
      <c r="D2306" t="s">
        <v>28</v>
      </c>
      <c r="E2306" t="s">
        <v>35</v>
      </c>
      <c r="F2306" t="s">
        <v>37</v>
      </c>
      <c r="G2306">
        <v>51417</v>
      </c>
      <c r="H2306" t="s">
        <v>42</v>
      </c>
      <c r="I2306" t="s">
        <v>44</v>
      </c>
      <c r="J2306">
        <v>843455</v>
      </c>
      <c r="K2306">
        <v>4</v>
      </c>
      <c r="L2306">
        <v>2122</v>
      </c>
      <c r="M2306">
        <v>5</v>
      </c>
      <c r="N2306">
        <v>31027</v>
      </c>
      <c r="O2306">
        <v>1748</v>
      </c>
      <c r="P2306">
        <v>5229</v>
      </c>
      <c r="Q2306" t="s">
        <v>48</v>
      </c>
      <c r="R2306" t="s">
        <v>52</v>
      </c>
      <c r="S2306" t="s">
        <v>55</v>
      </c>
      <c r="T2306">
        <v>4</v>
      </c>
    </row>
    <row r="2307" spans="1:20" x14ac:dyDescent="0.2">
      <c r="A2307" s="4">
        <f t="shared" si="35"/>
        <v>45850</v>
      </c>
      <c r="B2307" t="s">
        <v>22</v>
      </c>
      <c r="C2307" t="s">
        <v>27</v>
      </c>
      <c r="D2307" t="s">
        <v>32</v>
      </c>
      <c r="E2307" t="s">
        <v>36</v>
      </c>
      <c r="F2307" t="s">
        <v>38</v>
      </c>
      <c r="G2307">
        <v>94658</v>
      </c>
      <c r="H2307" t="s">
        <v>42</v>
      </c>
      <c r="I2307" t="s">
        <v>43</v>
      </c>
      <c r="J2307">
        <v>561912</v>
      </c>
      <c r="K2307">
        <v>7</v>
      </c>
      <c r="L2307">
        <v>3897</v>
      </c>
      <c r="M2307">
        <v>10</v>
      </c>
      <c r="N2307">
        <v>4266</v>
      </c>
      <c r="O2307">
        <v>23528</v>
      </c>
      <c r="P2307">
        <v>-217</v>
      </c>
      <c r="Q2307" t="s">
        <v>48</v>
      </c>
      <c r="R2307" t="s">
        <v>52</v>
      </c>
      <c r="S2307" t="s">
        <v>56</v>
      </c>
      <c r="T2307">
        <v>1</v>
      </c>
    </row>
    <row r="2308" spans="1:20" x14ac:dyDescent="0.2">
      <c r="A2308" s="4">
        <f t="shared" si="35"/>
        <v>45850</v>
      </c>
      <c r="B2308" t="s">
        <v>23</v>
      </c>
      <c r="C2308" t="s">
        <v>26</v>
      </c>
      <c r="D2308" t="s">
        <v>28</v>
      </c>
      <c r="E2308" t="s">
        <v>34</v>
      </c>
      <c r="F2308" t="s">
        <v>37</v>
      </c>
      <c r="G2308">
        <v>72827</v>
      </c>
      <c r="H2308" t="s">
        <v>41</v>
      </c>
      <c r="I2308" t="s">
        <v>43</v>
      </c>
      <c r="J2308">
        <v>668521</v>
      </c>
      <c r="K2308">
        <v>7</v>
      </c>
      <c r="L2308">
        <v>2287</v>
      </c>
      <c r="M2308">
        <v>20</v>
      </c>
      <c r="N2308">
        <v>4414</v>
      </c>
      <c r="O2308">
        <v>22256</v>
      </c>
      <c r="P2308">
        <v>4661</v>
      </c>
      <c r="Q2308" t="s">
        <v>47</v>
      </c>
      <c r="R2308" t="s">
        <v>50</v>
      </c>
      <c r="S2308" t="s">
        <v>53</v>
      </c>
      <c r="T2308">
        <v>4</v>
      </c>
    </row>
    <row r="2309" spans="1:20" x14ac:dyDescent="0.2">
      <c r="A2309" s="4">
        <f t="shared" si="35"/>
        <v>45850</v>
      </c>
      <c r="B2309" t="s">
        <v>21</v>
      </c>
      <c r="C2309" t="s">
        <v>24</v>
      </c>
      <c r="D2309" t="s">
        <v>30</v>
      </c>
      <c r="E2309" t="s">
        <v>34</v>
      </c>
      <c r="F2309" t="s">
        <v>40</v>
      </c>
      <c r="G2309">
        <v>41437</v>
      </c>
      <c r="H2309" t="s">
        <v>42</v>
      </c>
      <c r="I2309" t="s">
        <v>43</v>
      </c>
      <c r="J2309">
        <v>886358</v>
      </c>
      <c r="K2309">
        <v>8</v>
      </c>
      <c r="L2309">
        <v>3855</v>
      </c>
      <c r="M2309">
        <v>0</v>
      </c>
      <c r="N2309">
        <v>47944</v>
      </c>
      <c r="O2309">
        <v>5289</v>
      </c>
      <c r="P2309">
        <v>-3952</v>
      </c>
      <c r="Q2309" t="s">
        <v>47</v>
      </c>
      <c r="R2309" t="s">
        <v>52</v>
      </c>
      <c r="S2309" t="s">
        <v>53</v>
      </c>
      <c r="T2309">
        <v>3</v>
      </c>
    </row>
    <row r="2310" spans="1:20" x14ac:dyDescent="0.2">
      <c r="A2310" s="4">
        <f t="shared" si="35"/>
        <v>45850</v>
      </c>
      <c r="B2310" t="s">
        <v>20</v>
      </c>
      <c r="C2310" t="s">
        <v>26</v>
      </c>
      <c r="D2310" t="s">
        <v>32</v>
      </c>
      <c r="E2310" t="s">
        <v>34</v>
      </c>
      <c r="F2310" t="s">
        <v>39</v>
      </c>
      <c r="G2310">
        <v>30519</v>
      </c>
      <c r="H2310" t="s">
        <v>41</v>
      </c>
      <c r="I2310" t="s">
        <v>43</v>
      </c>
      <c r="J2310">
        <v>806225</v>
      </c>
      <c r="K2310">
        <v>2</v>
      </c>
      <c r="L2310">
        <v>1513</v>
      </c>
      <c r="M2310">
        <v>20</v>
      </c>
      <c r="N2310">
        <v>22843</v>
      </c>
      <c r="O2310">
        <v>8531</v>
      </c>
      <c r="P2310">
        <v>7305</v>
      </c>
      <c r="Q2310" t="s">
        <v>46</v>
      </c>
      <c r="R2310" t="s">
        <v>50</v>
      </c>
      <c r="S2310" t="s">
        <v>55</v>
      </c>
      <c r="T2310">
        <v>2</v>
      </c>
    </row>
    <row r="2311" spans="1:20" x14ac:dyDescent="0.2">
      <c r="A2311" s="4">
        <f t="shared" si="35"/>
        <v>45850</v>
      </c>
      <c r="B2311" t="s">
        <v>20</v>
      </c>
      <c r="C2311" t="s">
        <v>27</v>
      </c>
      <c r="D2311" t="s">
        <v>29</v>
      </c>
      <c r="E2311" t="s">
        <v>34</v>
      </c>
      <c r="F2311" t="s">
        <v>39</v>
      </c>
      <c r="G2311">
        <v>17983</v>
      </c>
      <c r="H2311" t="s">
        <v>41</v>
      </c>
      <c r="I2311" t="s">
        <v>44</v>
      </c>
      <c r="J2311">
        <v>238944</v>
      </c>
      <c r="K2311">
        <v>6</v>
      </c>
      <c r="L2311">
        <v>653</v>
      </c>
      <c r="M2311">
        <v>0</v>
      </c>
      <c r="N2311">
        <v>36086</v>
      </c>
      <c r="O2311">
        <v>15180</v>
      </c>
      <c r="P2311">
        <v>6760</v>
      </c>
      <c r="Q2311" t="s">
        <v>47</v>
      </c>
      <c r="R2311" t="s">
        <v>51</v>
      </c>
      <c r="S2311" t="s">
        <v>53</v>
      </c>
      <c r="T2311">
        <v>1</v>
      </c>
    </row>
    <row r="2312" spans="1:20" x14ac:dyDescent="0.2">
      <c r="A2312" s="4">
        <f t="shared" si="35"/>
        <v>45850</v>
      </c>
      <c r="B2312" t="s">
        <v>23</v>
      </c>
      <c r="C2312" t="s">
        <v>26</v>
      </c>
      <c r="D2312" t="s">
        <v>33</v>
      </c>
      <c r="E2312" t="s">
        <v>35</v>
      </c>
      <c r="F2312" t="s">
        <v>40</v>
      </c>
      <c r="G2312">
        <v>54656</v>
      </c>
      <c r="H2312" t="s">
        <v>42</v>
      </c>
      <c r="I2312" t="s">
        <v>45</v>
      </c>
      <c r="J2312">
        <v>107839</v>
      </c>
      <c r="K2312">
        <v>3</v>
      </c>
      <c r="L2312">
        <v>3401</v>
      </c>
      <c r="M2312">
        <v>0</v>
      </c>
      <c r="N2312">
        <v>4552</v>
      </c>
      <c r="O2312">
        <v>11603</v>
      </c>
      <c r="P2312">
        <v>4152</v>
      </c>
      <c r="Q2312" t="s">
        <v>47</v>
      </c>
      <c r="R2312" t="s">
        <v>51</v>
      </c>
      <c r="S2312" t="s">
        <v>54</v>
      </c>
      <c r="T2312">
        <v>4</v>
      </c>
    </row>
    <row r="2313" spans="1:20" x14ac:dyDescent="0.2">
      <c r="A2313" s="4">
        <f t="shared" si="35"/>
        <v>45850</v>
      </c>
      <c r="B2313" t="s">
        <v>21</v>
      </c>
      <c r="C2313" t="s">
        <v>25</v>
      </c>
      <c r="D2313" t="s">
        <v>33</v>
      </c>
      <c r="E2313" t="s">
        <v>36</v>
      </c>
      <c r="F2313" t="s">
        <v>38</v>
      </c>
      <c r="G2313">
        <v>15635</v>
      </c>
      <c r="H2313" t="s">
        <v>42</v>
      </c>
      <c r="I2313" t="s">
        <v>44</v>
      </c>
      <c r="J2313">
        <v>246724</v>
      </c>
      <c r="K2313">
        <v>8</v>
      </c>
      <c r="L2313">
        <v>2814</v>
      </c>
      <c r="M2313">
        <v>15</v>
      </c>
      <c r="N2313">
        <v>24704</v>
      </c>
      <c r="O2313">
        <v>2027</v>
      </c>
      <c r="P2313">
        <v>17299</v>
      </c>
      <c r="Q2313" t="s">
        <v>49</v>
      </c>
      <c r="R2313" t="s">
        <v>50</v>
      </c>
      <c r="S2313" t="s">
        <v>56</v>
      </c>
      <c r="T2313">
        <v>3</v>
      </c>
    </row>
    <row r="2314" spans="1:20" x14ac:dyDescent="0.2">
      <c r="A2314" s="4">
        <f t="shared" si="35"/>
        <v>45850</v>
      </c>
      <c r="B2314" t="s">
        <v>20</v>
      </c>
      <c r="C2314" t="s">
        <v>24</v>
      </c>
      <c r="D2314" t="s">
        <v>31</v>
      </c>
      <c r="E2314" t="s">
        <v>36</v>
      </c>
      <c r="F2314" t="s">
        <v>37</v>
      </c>
      <c r="G2314">
        <v>29622</v>
      </c>
      <c r="H2314" t="s">
        <v>41</v>
      </c>
      <c r="I2314" t="s">
        <v>44</v>
      </c>
      <c r="J2314">
        <v>500075</v>
      </c>
      <c r="K2314">
        <v>4</v>
      </c>
      <c r="L2314">
        <v>3956</v>
      </c>
      <c r="M2314">
        <v>5</v>
      </c>
      <c r="N2314">
        <v>40186</v>
      </c>
      <c r="O2314">
        <v>13436</v>
      </c>
      <c r="P2314">
        <v>9083</v>
      </c>
      <c r="Q2314" t="s">
        <v>46</v>
      </c>
      <c r="R2314" t="s">
        <v>50</v>
      </c>
      <c r="S2314" t="s">
        <v>56</v>
      </c>
      <c r="T2314">
        <v>2</v>
      </c>
    </row>
    <row r="2315" spans="1:20" x14ac:dyDescent="0.2">
      <c r="A2315" s="4">
        <f t="shared" si="35"/>
        <v>45850</v>
      </c>
      <c r="B2315" t="s">
        <v>22</v>
      </c>
      <c r="C2315" t="s">
        <v>26</v>
      </c>
      <c r="D2315" t="s">
        <v>31</v>
      </c>
      <c r="E2315" t="s">
        <v>34</v>
      </c>
      <c r="F2315" t="s">
        <v>37</v>
      </c>
      <c r="G2315">
        <v>84975</v>
      </c>
      <c r="H2315" t="s">
        <v>41</v>
      </c>
      <c r="I2315" t="s">
        <v>44</v>
      </c>
      <c r="J2315">
        <v>788880</v>
      </c>
      <c r="K2315">
        <v>4</v>
      </c>
      <c r="L2315">
        <v>2802</v>
      </c>
      <c r="M2315">
        <v>15</v>
      </c>
      <c r="N2315">
        <v>48363</v>
      </c>
      <c r="O2315">
        <v>12324</v>
      </c>
      <c r="P2315">
        <v>18667</v>
      </c>
      <c r="Q2315" t="s">
        <v>49</v>
      </c>
      <c r="R2315" t="s">
        <v>52</v>
      </c>
      <c r="S2315" t="s">
        <v>56</v>
      </c>
      <c r="T2315">
        <v>2</v>
      </c>
    </row>
    <row r="2316" spans="1:20" x14ac:dyDescent="0.2">
      <c r="A2316" s="4">
        <f t="shared" si="35"/>
        <v>45850</v>
      </c>
      <c r="B2316" t="s">
        <v>20</v>
      </c>
      <c r="C2316" t="s">
        <v>25</v>
      </c>
      <c r="D2316" t="s">
        <v>30</v>
      </c>
      <c r="E2316" t="s">
        <v>36</v>
      </c>
      <c r="F2316" t="s">
        <v>37</v>
      </c>
      <c r="G2316">
        <v>70666</v>
      </c>
      <c r="H2316" t="s">
        <v>41</v>
      </c>
      <c r="I2316" t="s">
        <v>45</v>
      </c>
      <c r="J2316">
        <v>440984</v>
      </c>
      <c r="K2316">
        <v>2</v>
      </c>
      <c r="L2316">
        <v>4766</v>
      </c>
      <c r="M2316">
        <v>0</v>
      </c>
      <c r="N2316">
        <v>21244</v>
      </c>
      <c r="O2316">
        <v>28417</v>
      </c>
      <c r="P2316">
        <v>10508</v>
      </c>
      <c r="Q2316" t="s">
        <v>49</v>
      </c>
      <c r="R2316" t="s">
        <v>52</v>
      </c>
      <c r="S2316" t="s">
        <v>56</v>
      </c>
      <c r="T2316">
        <v>2</v>
      </c>
    </row>
    <row r="2317" spans="1:20" x14ac:dyDescent="0.2">
      <c r="A2317" s="4">
        <f t="shared" si="35"/>
        <v>45850</v>
      </c>
      <c r="B2317" t="s">
        <v>22</v>
      </c>
      <c r="C2317" t="s">
        <v>24</v>
      </c>
      <c r="D2317" t="s">
        <v>29</v>
      </c>
      <c r="E2317" t="s">
        <v>35</v>
      </c>
      <c r="F2317" t="s">
        <v>39</v>
      </c>
      <c r="G2317">
        <v>66005</v>
      </c>
      <c r="H2317" t="s">
        <v>41</v>
      </c>
      <c r="I2317" t="s">
        <v>44</v>
      </c>
      <c r="J2317">
        <v>280338</v>
      </c>
      <c r="K2317">
        <v>6</v>
      </c>
      <c r="L2317">
        <v>4513</v>
      </c>
      <c r="M2317">
        <v>5</v>
      </c>
      <c r="N2317">
        <v>41488</v>
      </c>
      <c r="O2317">
        <v>2140</v>
      </c>
      <c r="P2317">
        <v>10685</v>
      </c>
      <c r="Q2317" t="s">
        <v>47</v>
      </c>
      <c r="R2317" t="s">
        <v>51</v>
      </c>
      <c r="S2317" t="s">
        <v>54</v>
      </c>
      <c r="T2317">
        <v>1</v>
      </c>
    </row>
    <row r="2318" spans="1:20" x14ac:dyDescent="0.2">
      <c r="A2318" s="4">
        <f t="shared" si="35"/>
        <v>45851</v>
      </c>
      <c r="B2318" t="s">
        <v>23</v>
      </c>
      <c r="C2318" t="s">
        <v>25</v>
      </c>
      <c r="D2318" t="s">
        <v>33</v>
      </c>
      <c r="E2318" t="s">
        <v>36</v>
      </c>
      <c r="F2318" t="s">
        <v>38</v>
      </c>
      <c r="G2318">
        <v>21403</v>
      </c>
      <c r="H2318" t="s">
        <v>42</v>
      </c>
      <c r="I2318" t="s">
        <v>45</v>
      </c>
      <c r="J2318">
        <v>344433</v>
      </c>
      <c r="K2318">
        <v>6</v>
      </c>
      <c r="L2318">
        <v>1116</v>
      </c>
      <c r="M2318">
        <v>5</v>
      </c>
      <c r="N2318">
        <v>33537</v>
      </c>
      <c r="O2318">
        <v>17043</v>
      </c>
      <c r="P2318">
        <v>7308</v>
      </c>
      <c r="Q2318" t="s">
        <v>49</v>
      </c>
      <c r="R2318" t="s">
        <v>51</v>
      </c>
      <c r="S2318" t="s">
        <v>54</v>
      </c>
      <c r="T2318">
        <v>4</v>
      </c>
    </row>
    <row r="2319" spans="1:20" x14ac:dyDescent="0.2">
      <c r="A2319" s="4">
        <f t="shared" ref="A2319:A2382" si="36">A2307+1</f>
        <v>45851</v>
      </c>
      <c r="B2319" t="s">
        <v>22</v>
      </c>
      <c r="C2319" t="s">
        <v>24</v>
      </c>
      <c r="D2319" t="s">
        <v>33</v>
      </c>
      <c r="E2319" t="s">
        <v>35</v>
      </c>
      <c r="F2319" t="s">
        <v>37</v>
      </c>
      <c r="G2319">
        <v>70477</v>
      </c>
      <c r="H2319" t="s">
        <v>41</v>
      </c>
      <c r="I2319" t="s">
        <v>43</v>
      </c>
      <c r="J2319">
        <v>482173</v>
      </c>
      <c r="K2319">
        <v>1</v>
      </c>
      <c r="L2319">
        <v>3549</v>
      </c>
      <c r="M2319">
        <v>5</v>
      </c>
      <c r="N2319">
        <v>35845</v>
      </c>
      <c r="O2319">
        <v>25484</v>
      </c>
      <c r="P2319">
        <v>2773</v>
      </c>
      <c r="Q2319" t="s">
        <v>48</v>
      </c>
      <c r="R2319" t="s">
        <v>51</v>
      </c>
      <c r="S2319" t="s">
        <v>53</v>
      </c>
      <c r="T2319">
        <v>1</v>
      </c>
    </row>
    <row r="2320" spans="1:20" x14ac:dyDescent="0.2">
      <c r="A2320" s="4">
        <f t="shared" si="36"/>
        <v>45851</v>
      </c>
      <c r="B2320" t="s">
        <v>20</v>
      </c>
      <c r="C2320" t="s">
        <v>26</v>
      </c>
      <c r="D2320" t="s">
        <v>33</v>
      </c>
      <c r="E2320" t="s">
        <v>35</v>
      </c>
      <c r="F2320" t="s">
        <v>37</v>
      </c>
      <c r="G2320">
        <v>75035</v>
      </c>
      <c r="H2320" t="s">
        <v>41</v>
      </c>
      <c r="I2320" t="s">
        <v>44</v>
      </c>
      <c r="J2320">
        <v>431660</v>
      </c>
      <c r="K2320">
        <v>8</v>
      </c>
      <c r="L2320">
        <v>2425</v>
      </c>
      <c r="M2320">
        <v>10</v>
      </c>
      <c r="N2320">
        <v>23823</v>
      </c>
      <c r="O2320">
        <v>16181</v>
      </c>
      <c r="P2320">
        <v>4363</v>
      </c>
      <c r="Q2320" t="s">
        <v>48</v>
      </c>
      <c r="R2320" t="s">
        <v>51</v>
      </c>
      <c r="S2320" t="s">
        <v>56</v>
      </c>
      <c r="T2320">
        <v>5</v>
      </c>
    </row>
    <row r="2321" spans="1:20" x14ac:dyDescent="0.2">
      <c r="A2321" s="4">
        <f t="shared" si="36"/>
        <v>45851</v>
      </c>
      <c r="B2321" t="s">
        <v>20</v>
      </c>
      <c r="C2321" t="s">
        <v>25</v>
      </c>
      <c r="D2321" t="s">
        <v>33</v>
      </c>
      <c r="E2321" t="s">
        <v>36</v>
      </c>
      <c r="F2321" t="s">
        <v>37</v>
      </c>
      <c r="G2321">
        <v>42903</v>
      </c>
      <c r="H2321" t="s">
        <v>41</v>
      </c>
      <c r="I2321" t="s">
        <v>43</v>
      </c>
      <c r="J2321">
        <v>794453</v>
      </c>
      <c r="K2321">
        <v>3</v>
      </c>
      <c r="L2321">
        <v>2957</v>
      </c>
      <c r="M2321">
        <v>20</v>
      </c>
      <c r="N2321">
        <v>4526</v>
      </c>
      <c r="O2321">
        <v>9429</v>
      </c>
      <c r="P2321">
        <v>5877</v>
      </c>
      <c r="Q2321" t="s">
        <v>48</v>
      </c>
      <c r="R2321" t="s">
        <v>52</v>
      </c>
      <c r="S2321" t="s">
        <v>53</v>
      </c>
      <c r="T2321">
        <v>4</v>
      </c>
    </row>
    <row r="2322" spans="1:20" x14ac:dyDescent="0.2">
      <c r="A2322" s="4">
        <f t="shared" si="36"/>
        <v>45851</v>
      </c>
      <c r="B2322" t="s">
        <v>20</v>
      </c>
      <c r="C2322" t="s">
        <v>27</v>
      </c>
      <c r="D2322" t="s">
        <v>28</v>
      </c>
      <c r="E2322" t="s">
        <v>35</v>
      </c>
      <c r="F2322" t="s">
        <v>40</v>
      </c>
      <c r="G2322">
        <v>17311</v>
      </c>
      <c r="H2322" t="s">
        <v>42</v>
      </c>
      <c r="I2322" t="s">
        <v>43</v>
      </c>
      <c r="J2322">
        <v>807330</v>
      </c>
      <c r="K2322">
        <v>1</v>
      </c>
      <c r="L2322">
        <v>2111</v>
      </c>
      <c r="M2322">
        <v>0</v>
      </c>
      <c r="N2322">
        <v>34501</v>
      </c>
      <c r="O2322">
        <v>22209</v>
      </c>
      <c r="P2322">
        <v>-2016</v>
      </c>
      <c r="Q2322" t="s">
        <v>46</v>
      </c>
      <c r="R2322" t="s">
        <v>52</v>
      </c>
      <c r="S2322" t="s">
        <v>56</v>
      </c>
      <c r="T2322">
        <v>5</v>
      </c>
    </row>
    <row r="2323" spans="1:20" x14ac:dyDescent="0.2">
      <c r="A2323" s="4">
        <f t="shared" si="36"/>
        <v>45851</v>
      </c>
      <c r="B2323" t="s">
        <v>23</v>
      </c>
      <c r="C2323" t="s">
        <v>25</v>
      </c>
      <c r="D2323" t="s">
        <v>29</v>
      </c>
      <c r="E2323" t="s">
        <v>35</v>
      </c>
      <c r="F2323" t="s">
        <v>37</v>
      </c>
      <c r="G2323">
        <v>60611</v>
      </c>
      <c r="H2323" t="s">
        <v>41</v>
      </c>
      <c r="I2323" t="s">
        <v>43</v>
      </c>
      <c r="J2323">
        <v>673908</v>
      </c>
      <c r="K2323">
        <v>1</v>
      </c>
      <c r="L2323">
        <v>4741</v>
      </c>
      <c r="M2323">
        <v>5</v>
      </c>
      <c r="N2323">
        <v>35489</v>
      </c>
      <c r="O2323">
        <v>5553</v>
      </c>
      <c r="P2323">
        <v>3927</v>
      </c>
      <c r="Q2323" t="s">
        <v>46</v>
      </c>
      <c r="R2323" t="s">
        <v>51</v>
      </c>
      <c r="S2323" t="s">
        <v>54</v>
      </c>
      <c r="T2323">
        <v>4</v>
      </c>
    </row>
    <row r="2324" spans="1:20" x14ac:dyDescent="0.2">
      <c r="A2324" s="4">
        <f t="shared" si="36"/>
        <v>45851</v>
      </c>
      <c r="B2324" t="s">
        <v>23</v>
      </c>
      <c r="C2324" t="s">
        <v>24</v>
      </c>
      <c r="D2324" t="s">
        <v>32</v>
      </c>
      <c r="E2324" t="s">
        <v>35</v>
      </c>
      <c r="F2324" t="s">
        <v>40</v>
      </c>
      <c r="G2324">
        <v>30615</v>
      </c>
      <c r="H2324" t="s">
        <v>41</v>
      </c>
      <c r="I2324" t="s">
        <v>44</v>
      </c>
      <c r="J2324">
        <v>886857</v>
      </c>
      <c r="K2324">
        <v>1</v>
      </c>
      <c r="L2324">
        <v>3609</v>
      </c>
      <c r="M2324">
        <v>10</v>
      </c>
      <c r="N2324">
        <v>44204</v>
      </c>
      <c r="O2324">
        <v>11724</v>
      </c>
      <c r="P2324">
        <v>3116</v>
      </c>
      <c r="Q2324" t="s">
        <v>48</v>
      </c>
      <c r="R2324" t="s">
        <v>52</v>
      </c>
      <c r="S2324" t="s">
        <v>55</v>
      </c>
      <c r="T2324">
        <v>2</v>
      </c>
    </row>
    <row r="2325" spans="1:20" x14ac:dyDescent="0.2">
      <c r="A2325" s="4">
        <f t="shared" si="36"/>
        <v>45851</v>
      </c>
      <c r="B2325" t="s">
        <v>21</v>
      </c>
      <c r="C2325" t="s">
        <v>26</v>
      </c>
      <c r="D2325" t="s">
        <v>32</v>
      </c>
      <c r="E2325" t="s">
        <v>35</v>
      </c>
      <c r="F2325" t="s">
        <v>37</v>
      </c>
      <c r="G2325">
        <v>66808</v>
      </c>
      <c r="H2325" t="s">
        <v>42</v>
      </c>
      <c r="I2325" t="s">
        <v>43</v>
      </c>
      <c r="J2325">
        <v>960109</v>
      </c>
      <c r="K2325">
        <v>5</v>
      </c>
      <c r="L2325">
        <v>3037</v>
      </c>
      <c r="M2325">
        <v>10</v>
      </c>
      <c r="N2325">
        <v>7801</v>
      </c>
      <c r="O2325">
        <v>16441</v>
      </c>
      <c r="P2325">
        <v>3824</v>
      </c>
      <c r="Q2325" t="s">
        <v>48</v>
      </c>
      <c r="R2325" t="s">
        <v>52</v>
      </c>
      <c r="S2325" t="s">
        <v>55</v>
      </c>
      <c r="T2325">
        <v>1</v>
      </c>
    </row>
    <row r="2326" spans="1:20" x14ac:dyDescent="0.2">
      <c r="A2326" s="4">
        <f t="shared" si="36"/>
        <v>45851</v>
      </c>
      <c r="B2326" t="s">
        <v>20</v>
      </c>
      <c r="C2326" t="s">
        <v>24</v>
      </c>
      <c r="D2326" t="s">
        <v>30</v>
      </c>
      <c r="E2326" t="s">
        <v>34</v>
      </c>
      <c r="F2326" t="s">
        <v>37</v>
      </c>
      <c r="G2326">
        <v>43580</v>
      </c>
      <c r="H2326" t="s">
        <v>42</v>
      </c>
      <c r="I2326" t="s">
        <v>44</v>
      </c>
      <c r="J2326">
        <v>675015</v>
      </c>
      <c r="K2326">
        <v>5</v>
      </c>
      <c r="L2326">
        <v>4857</v>
      </c>
      <c r="M2326">
        <v>0</v>
      </c>
      <c r="N2326">
        <v>24437</v>
      </c>
      <c r="O2326">
        <v>19138</v>
      </c>
      <c r="P2326">
        <v>3478</v>
      </c>
      <c r="Q2326" t="s">
        <v>49</v>
      </c>
      <c r="R2326" t="s">
        <v>50</v>
      </c>
      <c r="S2326" t="s">
        <v>56</v>
      </c>
      <c r="T2326">
        <v>5</v>
      </c>
    </row>
    <row r="2327" spans="1:20" x14ac:dyDescent="0.2">
      <c r="A2327" s="4">
        <f t="shared" si="36"/>
        <v>45851</v>
      </c>
      <c r="B2327" t="s">
        <v>22</v>
      </c>
      <c r="C2327" t="s">
        <v>25</v>
      </c>
      <c r="D2327" t="s">
        <v>28</v>
      </c>
      <c r="E2327" t="s">
        <v>36</v>
      </c>
      <c r="F2327" t="s">
        <v>37</v>
      </c>
      <c r="G2327">
        <v>67052</v>
      </c>
      <c r="H2327" t="s">
        <v>41</v>
      </c>
      <c r="I2327" t="s">
        <v>43</v>
      </c>
      <c r="J2327">
        <v>830953</v>
      </c>
      <c r="K2327">
        <v>1</v>
      </c>
      <c r="L2327">
        <v>2127</v>
      </c>
      <c r="M2327">
        <v>15</v>
      </c>
      <c r="N2327">
        <v>33957</v>
      </c>
      <c r="O2327">
        <v>24376</v>
      </c>
      <c r="P2327">
        <v>8155</v>
      </c>
      <c r="Q2327" t="s">
        <v>46</v>
      </c>
      <c r="R2327" t="s">
        <v>50</v>
      </c>
      <c r="S2327" t="s">
        <v>54</v>
      </c>
      <c r="T2327">
        <v>2</v>
      </c>
    </row>
    <row r="2328" spans="1:20" x14ac:dyDescent="0.2">
      <c r="A2328" s="4">
        <f t="shared" si="36"/>
        <v>45851</v>
      </c>
      <c r="B2328" t="s">
        <v>23</v>
      </c>
      <c r="C2328" t="s">
        <v>25</v>
      </c>
      <c r="D2328" t="s">
        <v>33</v>
      </c>
      <c r="E2328" t="s">
        <v>34</v>
      </c>
      <c r="F2328" t="s">
        <v>40</v>
      </c>
      <c r="G2328">
        <v>52898</v>
      </c>
      <c r="H2328" t="s">
        <v>41</v>
      </c>
      <c r="I2328" t="s">
        <v>44</v>
      </c>
      <c r="J2328">
        <v>281057</v>
      </c>
      <c r="K2328">
        <v>5</v>
      </c>
      <c r="L2328">
        <v>4940</v>
      </c>
      <c r="M2328">
        <v>10</v>
      </c>
      <c r="N2328">
        <v>3345</v>
      </c>
      <c r="O2328">
        <v>2610</v>
      </c>
      <c r="P2328">
        <v>12732</v>
      </c>
      <c r="Q2328" t="s">
        <v>47</v>
      </c>
      <c r="R2328" t="s">
        <v>51</v>
      </c>
      <c r="S2328" t="s">
        <v>55</v>
      </c>
      <c r="T2328">
        <v>2</v>
      </c>
    </row>
    <row r="2329" spans="1:20" x14ac:dyDescent="0.2">
      <c r="A2329" s="4">
        <f t="shared" si="36"/>
        <v>45851</v>
      </c>
      <c r="B2329" t="s">
        <v>20</v>
      </c>
      <c r="C2329" t="s">
        <v>27</v>
      </c>
      <c r="D2329" t="s">
        <v>33</v>
      </c>
      <c r="E2329" t="s">
        <v>35</v>
      </c>
      <c r="F2329" t="s">
        <v>37</v>
      </c>
      <c r="G2329">
        <v>33952</v>
      </c>
      <c r="H2329" t="s">
        <v>41</v>
      </c>
      <c r="I2329" t="s">
        <v>44</v>
      </c>
      <c r="J2329">
        <v>328411</v>
      </c>
      <c r="K2329">
        <v>7</v>
      </c>
      <c r="L2329">
        <v>2498</v>
      </c>
      <c r="M2329">
        <v>0</v>
      </c>
      <c r="N2329">
        <v>2745</v>
      </c>
      <c r="O2329">
        <v>28694</v>
      </c>
      <c r="P2329">
        <v>17727</v>
      </c>
      <c r="Q2329" t="s">
        <v>47</v>
      </c>
      <c r="R2329" t="s">
        <v>51</v>
      </c>
      <c r="S2329" t="s">
        <v>55</v>
      </c>
      <c r="T2329">
        <v>5</v>
      </c>
    </row>
    <row r="2330" spans="1:20" x14ac:dyDescent="0.2">
      <c r="A2330" s="4">
        <f t="shared" si="36"/>
        <v>45852</v>
      </c>
      <c r="B2330" t="s">
        <v>20</v>
      </c>
      <c r="C2330" t="s">
        <v>26</v>
      </c>
      <c r="D2330" t="s">
        <v>31</v>
      </c>
      <c r="E2330" t="s">
        <v>36</v>
      </c>
      <c r="F2330" t="s">
        <v>38</v>
      </c>
      <c r="G2330">
        <v>92790</v>
      </c>
      <c r="H2330" t="s">
        <v>42</v>
      </c>
      <c r="I2330" t="s">
        <v>44</v>
      </c>
      <c r="J2330">
        <v>802444</v>
      </c>
      <c r="K2330">
        <v>5</v>
      </c>
      <c r="L2330">
        <v>3426</v>
      </c>
      <c r="M2330">
        <v>10</v>
      </c>
      <c r="N2330">
        <v>15326</v>
      </c>
      <c r="O2330">
        <v>5439</v>
      </c>
      <c r="P2330">
        <v>1094</v>
      </c>
      <c r="Q2330" t="s">
        <v>46</v>
      </c>
      <c r="R2330" t="s">
        <v>51</v>
      </c>
      <c r="S2330" t="s">
        <v>55</v>
      </c>
      <c r="T2330">
        <v>4</v>
      </c>
    </row>
    <row r="2331" spans="1:20" x14ac:dyDescent="0.2">
      <c r="A2331" s="4">
        <f t="shared" si="36"/>
        <v>45852</v>
      </c>
      <c r="B2331" t="s">
        <v>23</v>
      </c>
      <c r="C2331" t="s">
        <v>26</v>
      </c>
      <c r="D2331" t="s">
        <v>31</v>
      </c>
      <c r="E2331" t="s">
        <v>35</v>
      </c>
      <c r="F2331" t="s">
        <v>37</v>
      </c>
      <c r="G2331">
        <v>25227</v>
      </c>
      <c r="H2331" t="s">
        <v>42</v>
      </c>
      <c r="I2331" t="s">
        <v>43</v>
      </c>
      <c r="J2331">
        <v>431786</v>
      </c>
      <c r="K2331">
        <v>9</v>
      </c>
      <c r="L2331">
        <v>1631</v>
      </c>
      <c r="M2331">
        <v>0</v>
      </c>
      <c r="N2331">
        <v>10124</v>
      </c>
      <c r="O2331">
        <v>14650</v>
      </c>
      <c r="P2331">
        <v>932</v>
      </c>
      <c r="Q2331" t="s">
        <v>49</v>
      </c>
      <c r="R2331" t="s">
        <v>51</v>
      </c>
      <c r="S2331" t="s">
        <v>54</v>
      </c>
      <c r="T2331">
        <v>5</v>
      </c>
    </row>
    <row r="2332" spans="1:20" x14ac:dyDescent="0.2">
      <c r="A2332" s="4">
        <f t="shared" si="36"/>
        <v>45852</v>
      </c>
      <c r="B2332" t="s">
        <v>21</v>
      </c>
      <c r="C2332" t="s">
        <v>25</v>
      </c>
      <c r="D2332" t="s">
        <v>30</v>
      </c>
      <c r="E2332" t="s">
        <v>36</v>
      </c>
      <c r="F2332" t="s">
        <v>40</v>
      </c>
      <c r="G2332">
        <v>23760</v>
      </c>
      <c r="H2332" t="s">
        <v>41</v>
      </c>
      <c r="I2332" t="s">
        <v>44</v>
      </c>
      <c r="J2332">
        <v>709911</v>
      </c>
      <c r="K2332">
        <v>4</v>
      </c>
      <c r="L2332">
        <v>2492</v>
      </c>
      <c r="M2332">
        <v>5</v>
      </c>
      <c r="N2332">
        <v>7599</v>
      </c>
      <c r="O2332">
        <v>27063</v>
      </c>
      <c r="P2332">
        <v>9702</v>
      </c>
      <c r="Q2332" t="s">
        <v>48</v>
      </c>
      <c r="R2332" t="s">
        <v>51</v>
      </c>
      <c r="S2332" t="s">
        <v>55</v>
      </c>
      <c r="T2332">
        <v>1</v>
      </c>
    </row>
    <row r="2333" spans="1:20" x14ac:dyDescent="0.2">
      <c r="A2333" s="4">
        <f t="shared" si="36"/>
        <v>45852</v>
      </c>
      <c r="B2333" t="s">
        <v>23</v>
      </c>
      <c r="C2333" t="s">
        <v>26</v>
      </c>
      <c r="D2333" t="s">
        <v>33</v>
      </c>
      <c r="E2333" t="s">
        <v>34</v>
      </c>
      <c r="F2333" t="s">
        <v>40</v>
      </c>
      <c r="G2333">
        <v>18826</v>
      </c>
      <c r="H2333" t="s">
        <v>41</v>
      </c>
      <c r="I2333" t="s">
        <v>43</v>
      </c>
      <c r="J2333">
        <v>363552</v>
      </c>
      <c r="K2333">
        <v>9</v>
      </c>
      <c r="L2333">
        <v>1013</v>
      </c>
      <c r="M2333">
        <v>15</v>
      </c>
      <c r="N2333">
        <v>35645</v>
      </c>
      <c r="O2333">
        <v>5758</v>
      </c>
      <c r="P2333">
        <v>5460</v>
      </c>
      <c r="Q2333" t="s">
        <v>49</v>
      </c>
      <c r="R2333" t="s">
        <v>52</v>
      </c>
      <c r="S2333" t="s">
        <v>53</v>
      </c>
      <c r="T2333">
        <v>3</v>
      </c>
    </row>
    <row r="2334" spans="1:20" x14ac:dyDescent="0.2">
      <c r="A2334" s="4">
        <f t="shared" si="36"/>
        <v>45852</v>
      </c>
      <c r="B2334" t="s">
        <v>23</v>
      </c>
      <c r="C2334" t="s">
        <v>27</v>
      </c>
      <c r="D2334" t="s">
        <v>30</v>
      </c>
      <c r="E2334" t="s">
        <v>36</v>
      </c>
      <c r="F2334" t="s">
        <v>38</v>
      </c>
      <c r="G2334">
        <v>89475</v>
      </c>
      <c r="H2334" t="s">
        <v>41</v>
      </c>
      <c r="I2334" t="s">
        <v>45</v>
      </c>
      <c r="J2334">
        <v>840761</v>
      </c>
      <c r="K2334">
        <v>8</v>
      </c>
      <c r="L2334">
        <v>1212</v>
      </c>
      <c r="M2334">
        <v>10</v>
      </c>
      <c r="N2334">
        <v>26709</v>
      </c>
      <c r="O2334">
        <v>23903</v>
      </c>
      <c r="P2334">
        <v>7593</v>
      </c>
      <c r="Q2334" t="s">
        <v>49</v>
      </c>
      <c r="R2334" t="s">
        <v>50</v>
      </c>
      <c r="S2334" t="s">
        <v>56</v>
      </c>
      <c r="T2334">
        <v>4</v>
      </c>
    </row>
    <row r="2335" spans="1:20" x14ac:dyDescent="0.2">
      <c r="A2335" s="4">
        <f t="shared" si="36"/>
        <v>45852</v>
      </c>
      <c r="B2335" t="s">
        <v>22</v>
      </c>
      <c r="C2335" t="s">
        <v>24</v>
      </c>
      <c r="D2335" t="s">
        <v>28</v>
      </c>
      <c r="E2335" t="s">
        <v>35</v>
      </c>
      <c r="F2335" t="s">
        <v>39</v>
      </c>
      <c r="G2335">
        <v>93213</v>
      </c>
      <c r="H2335" t="s">
        <v>42</v>
      </c>
      <c r="I2335" t="s">
        <v>43</v>
      </c>
      <c r="J2335">
        <v>679625</v>
      </c>
      <c r="K2335">
        <v>1</v>
      </c>
      <c r="L2335">
        <v>3661</v>
      </c>
      <c r="M2335">
        <v>10</v>
      </c>
      <c r="N2335">
        <v>39581</v>
      </c>
      <c r="O2335">
        <v>28770</v>
      </c>
      <c r="P2335">
        <v>-4822</v>
      </c>
      <c r="Q2335" t="s">
        <v>46</v>
      </c>
      <c r="R2335" t="s">
        <v>50</v>
      </c>
      <c r="S2335" t="s">
        <v>55</v>
      </c>
      <c r="T2335">
        <v>2</v>
      </c>
    </row>
    <row r="2336" spans="1:20" x14ac:dyDescent="0.2">
      <c r="A2336" s="4">
        <f t="shared" si="36"/>
        <v>45852</v>
      </c>
      <c r="B2336" t="s">
        <v>22</v>
      </c>
      <c r="C2336" t="s">
        <v>26</v>
      </c>
      <c r="D2336" t="s">
        <v>32</v>
      </c>
      <c r="E2336" t="s">
        <v>36</v>
      </c>
      <c r="F2336" t="s">
        <v>38</v>
      </c>
      <c r="G2336">
        <v>70432</v>
      </c>
      <c r="H2336" t="s">
        <v>41</v>
      </c>
      <c r="I2336" t="s">
        <v>43</v>
      </c>
      <c r="J2336">
        <v>859485</v>
      </c>
      <c r="K2336">
        <v>4</v>
      </c>
      <c r="L2336">
        <v>714</v>
      </c>
      <c r="M2336">
        <v>10</v>
      </c>
      <c r="N2336">
        <v>12616</v>
      </c>
      <c r="O2336">
        <v>16307</v>
      </c>
      <c r="P2336">
        <v>-3089</v>
      </c>
      <c r="Q2336" t="s">
        <v>48</v>
      </c>
      <c r="R2336" t="s">
        <v>50</v>
      </c>
      <c r="S2336" t="s">
        <v>54</v>
      </c>
      <c r="T2336">
        <v>5</v>
      </c>
    </row>
    <row r="2337" spans="1:20" x14ac:dyDescent="0.2">
      <c r="A2337" s="4">
        <f t="shared" si="36"/>
        <v>45852</v>
      </c>
      <c r="B2337" t="s">
        <v>21</v>
      </c>
      <c r="C2337" t="s">
        <v>25</v>
      </c>
      <c r="D2337" t="s">
        <v>33</v>
      </c>
      <c r="E2337" t="s">
        <v>36</v>
      </c>
      <c r="F2337" t="s">
        <v>38</v>
      </c>
      <c r="G2337">
        <v>83996</v>
      </c>
      <c r="H2337" t="s">
        <v>41</v>
      </c>
      <c r="I2337" t="s">
        <v>44</v>
      </c>
      <c r="J2337">
        <v>864026</v>
      </c>
      <c r="K2337">
        <v>7</v>
      </c>
      <c r="L2337">
        <v>1103</v>
      </c>
      <c r="M2337">
        <v>20</v>
      </c>
      <c r="N2337">
        <v>9764</v>
      </c>
      <c r="O2337">
        <v>1245</v>
      </c>
      <c r="P2337">
        <v>12883</v>
      </c>
      <c r="Q2337" t="s">
        <v>46</v>
      </c>
      <c r="R2337" t="s">
        <v>52</v>
      </c>
      <c r="S2337" t="s">
        <v>53</v>
      </c>
      <c r="T2337">
        <v>3</v>
      </c>
    </row>
    <row r="2338" spans="1:20" x14ac:dyDescent="0.2">
      <c r="A2338" s="4">
        <f t="shared" si="36"/>
        <v>45852</v>
      </c>
      <c r="B2338" t="s">
        <v>20</v>
      </c>
      <c r="C2338" t="s">
        <v>24</v>
      </c>
      <c r="D2338" t="s">
        <v>29</v>
      </c>
      <c r="E2338" t="s">
        <v>34</v>
      </c>
      <c r="F2338" t="s">
        <v>40</v>
      </c>
      <c r="G2338">
        <v>68204</v>
      </c>
      <c r="H2338" t="s">
        <v>42</v>
      </c>
      <c r="I2338" t="s">
        <v>43</v>
      </c>
      <c r="J2338">
        <v>663900</v>
      </c>
      <c r="K2338">
        <v>1</v>
      </c>
      <c r="L2338">
        <v>4269</v>
      </c>
      <c r="M2338">
        <v>20</v>
      </c>
      <c r="N2338">
        <v>42077</v>
      </c>
      <c r="O2338">
        <v>10469</v>
      </c>
      <c r="P2338">
        <v>-488</v>
      </c>
      <c r="Q2338" t="s">
        <v>46</v>
      </c>
      <c r="R2338" t="s">
        <v>52</v>
      </c>
      <c r="S2338" t="s">
        <v>55</v>
      </c>
      <c r="T2338">
        <v>5</v>
      </c>
    </row>
    <row r="2339" spans="1:20" x14ac:dyDescent="0.2">
      <c r="A2339" s="4">
        <f t="shared" si="36"/>
        <v>45852</v>
      </c>
      <c r="B2339" t="s">
        <v>23</v>
      </c>
      <c r="C2339" t="s">
        <v>24</v>
      </c>
      <c r="D2339" t="s">
        <v>28</v>
      </c>
      <c r="E2339" t="s">
        <v>35</v>
      </c>
      <c r="F2339" t="s">
        <v>37</v>
      </c>
      <c r="G2339">
        <v>18673</v>
      </c>
      <c r="H2339" t="s">
        <v>41</v>
      </c>
      <c r="I2339" t="s">
        <v>45</v>
      </c>
      <c r="J2339">
        <v>270235</v>
      </c>
      <c r="K2339">
        <v>8</v>
      </c>
      <c r="L2339">
        <v>1169</v>
      </c>
      <c r="M2339">
        <v>5</v>
      </c>
      <c r="N2339">
        <v>12891</v>
      </c>
      <c r="O2339">
        <v>15901</v>
      </c>
      <c r="P2339">
        <v>5849</v>
      </c>
      <c r="Q2339" t="s">
        <v>49</v>
      </c>
      <c r="R2339" t="s">
        <v>52</v>
      </c>
      <c r="S2339" t="s">
        <v>53</v>
      </c>
      <c r="T2339">
        <v>3</v>
      </c>
    </row>
    <row r="2340" spans="1:20" x14ac:dyDescent="0.2">
      <c r="A2340" s="4">
        <f t="shared" si="36"/>
        <v>45852</v>
      </c>
      <c r="B2340" t="s">
        <v>21</v>
      </c>
      <c r="C2340" t="s">
        <v>27</v>
      </c>
      <c r="D2340" t="s">
        <v>33</v>
      </c>
      <c r="E2340" t="s">
        <v>36</v>
      </c>
      <c r="F2340" t="s">
        <v>37</v>
      </c>
      <c r="G2340">
        <v>46158</v>
      </c>
      <c r="H2340" t="s">
        <v>42</v>
      </c>
      <c r="I2340" t="s">
        <v>44</v>
      </c>
      <c r="J2340">
        <v>752236</v>
      </c>
      <c r="K2340">
        <v>2</v>
      </c>
      <c r="L2340">
        <v>1580</v>
      </c>
      <c r="M2340">
        <v>10</v>
      </c>
      <c r="N2340">
        <v>11654</v>
      </c>
      <c r="O2340">
        <v>7842</v>
      </c>
      <c r="P2340">
        <v>14059</v>
      </c>
      <c r="Q2340" t="s">
        <v>46</v>
      </c>
      <c r="R2340" t="s">
        <v>50</v>
      </c>
      <c r="S2340" t="s">
        <v>54</v>
      </c>
      <c r="T2340">
        <v>4</v>
      </c>
    </row>
    <row r="2341" spans="1:20" x14ac:dyDescent="0.2">
      <c r="A2341" s="4">
        <f t="shared" si="36"/>
        <v>45852</v>
      </c>
      <c r="B2341" t="s">
        <v>22</v>
      </c>
      <c r="C2341" t="s">
        <v>25</v>
      </c>
      <c r="D2341" t="s">
        <v>29</v>
      </c>
      <c r="E2341" t="s">
        <v>34</v>
      </c>
      <c r="F2341" t="s">
        <v>39</v>
      </c>
      <c r="G2341">
        <v>84989</v>
      </c>
      <c r="H2341" t="s">
        <v>42</v>
      </c>
      <c r="I2341" t="s">
        <v>43</v>
      </c>
      <c r="J2341">
        <v>902275</v>
      </c>
      <c r="K2341">
        <v>8</v>
      </c>
      <c r="L2341">
        <v>1925</v>
      </c>
      <c r="M2341">
        <v>15</v>
      </c>
      <c r="N2341">
        <v>31817</v>
      </c>
      <c r="O2341">
        <v>8058</v>
      </c>
      <c r="P2341">
        <v>13554</v>
      </c>
      <c r="Q2341" t="s">
        <v>46</v>
      </c>
      <c r="R2341" t="s">
        <v>50</v>
      </c>
      <c r="S2341" t="s">
        <v>56</v>
      </c>
      <c r="T2341">
        <v>5</v>
      </c>
    </row>
    <row r="2342" spans="1:20" x14ac:dyDescent="0.2">
      <c r="A2342" s="4">
        <f t="shared" si="36"/>
        <v>45853</v>
      </c>
      <c r="B2342" t="s">
        <v>23</v>
      </c>
      <c r="C2342" t="s">
        <v>26</v>
      </c>
      <c r="D2342" t="s">
        <v>31</v>
      </c>
      <c r="E2342" t="s">
        <v>36</v>
      </c>
      <c r="F2342" t="s">
        <v>39</v>
      </c>
      <c r="G2342">
        <v>25904</v>
      </c>
      <c r="H2342" t="s">
        <v>41</v>
      </c>
      <c r="I2342" t="s">
        <v>43</v>
      </c>
      <c r="J2342">
        <v>804724</v>
      </c>
      <c r="K2342">
        <v>4</v>
      </c>
      <c r="L2342">
        <v>2769</v>
      </c>
      <c r="M2342">
        <v>20</v>
      </c>
      <c r="N2342">
        <v>36132</v>
      </c>
      <c r="O2342">
        <v>11520</v>
      </c>
      <c r="P2342">
        <v>13716</v>
      </c>
      <c r="Q2342" t="s">
        <v>46</v>
      </c>
      <c r="R2342" t="s">
        <v>50</v>
      </c>
      <c r="S2342" t="s">
        <v>53</v>
      </c>
      <c r="T2342">
        <v>5</v>
      </c>
    </row>
    <row r="2343" spans="1:20" x14ac:dyDescent="0.2">
      <c r="A2343" s="4">
        <f t="shared" si="36"/>
        <v>45853</v>
      </c>
      <c r="B2343" t="s">
        <v>20</v>
      </c>
      <c r="C2343" t="s">
        <v>25</v>
      </c>
      <c r="D2343" t="s">
        <v>30</v>
      </c>
      <c r="E2343" t="s">
        <v>35</v>
      </c>
      <c r="F2343" t="s">
        <v>39</v>
      </c>
      <c r="G2343">
        <v>25396</v>
      </c>
      <c r="H2343" t="s">
        <v>42</v>
      </c>
      <c r="I2343" t="s">
        <v>44</v>
      </c>
      <c r="J2343">
        <v>914909</v>
      </c>
      <c r="K2343">
        <v>8</v>
      </c>
      <c r="L2343">
        <v>974</v>
      </c>
      <c r="M2343">
        <v>0</v>
      </c>
      <c r="N2343">
        <v>17538</v>
      </c>
      <c r="O2343">
        <v>17012</v>
      </c>
      <c r="P2343">
        <v>-1011</v>
      </c>
      <c r="Q2343" t="s">
        <v>46</v>
      </c>
      <c r="R2343" t="s">
        <v>50</v>
      </c>
      <c r="S2343" t="s">
        <v>56</v>
      </c>
      <c r="T2343">
        <v>3</v>
      </c>
    </row>
    <row r="2344" spans="1:20" x14ac:dyDescent="0.2">
      <c r="A2344" s="4">
        <f t="shared" si="36"/>
        <v>45853</v>
      </c>
      <c r="B2344" t="s">
        <v>22</v>
      </c>
      <c r="C2344" t="s">
        <v>24</v>
      </c>
      <c r="D2344" t="s">
        <v>31</v>
      </c>
      <c r="E2344" t="s">
        <v>36</v>
      </c>
      <c r="F2344" t="s">
        <v>39</v>
      </c>
      <c r="G2344">
        <v>97469</v>
      </c>
      <c r="H2344" t="s">
        <v>42</v>
      </c>
      <c r="I2344" t="s">
        <v>44</v>
      </c>
      <c r="J2344">
        <v>853353</v>
      </c>
      <c r="K2344">
        <v>1</v>
      </c>
      <c r="L2344">
        <v>1631</v>
      </c>
      <c r="M2344">
        <v>0</v>
      </c>
      <c r="N2344">
        <v>27807</v>
      </c>
      <c r="O2344">
        <v>2556</v>
      </c>
      <c r="P2344">
        <v>14138</v>
      </c>
      <c r="Q2344" t="s">
        <v>49</v>
      </c>
      <c r="R2344" t="s">
        <v>50</v>
      </c>
      <c r="S2344" t="s">
        <v>54</v>
      </c>
      <c r="T2344">
        <v>1</v>
      </c>
    </row>
    <row r="2345" spans="1:20" x14ac:dyDescent="0.2">
      <c r="A2345" s="4">
        <f t="shared" si="36"/>
        <v>45853</v>
      </c>
      <c r="B2345" t="s">
        <v>22</v>
      </c>
      <c r="C2345" t="s">
        <v>25</v>
      </c>
      <c r="D2345" t="s">
        <v>32</v>
      </c>
      <c r="E2345" t="s">
        <v>36</v>
      </c>
      <c r="F2345" t="s">
        <v>38</v>
      </c>
      <c r="G2345">
        <v>64039</v>
      </c>
      <c r="H2345" t="s">
        <v>41</v>
      </c>
      <c r="I2345" t="s">
        <v>43</v>
      </c>
      <c r="J2345">
        <v>292154</v>
      </c>
      <c r="K2345">
        <v>5</v>
      </c>
      <c r="L2345">
        <v>1362</v>
      </c>
      <c r="M2345">
        <v>0</v>
      </c>
      <c r="N2345">
        <v>16289</v>
      </c>
      <c r="O2345">
        <v>18941</v>
      </c>
      <c r="P2345">
        <v>9038</v>
      </c>
      <c r="Q2345" t="s">
        <v>48</v>
      </c>
      <c r="R2345" t="s">
        <v>52</v>
      </c>
      <c r="S2345" t="s">
        <v>53</v>
      </c>
      <c r="T2345">
        <v>2</v>
      </c>
    </row>
    <row r="2346" spans="1:20" x14ac:dyDescent="0.2">
      <c r="A2346" s="4">
        <f t="shared" si="36"/>
        <v>45853</v>
      </c>
      <c r="B2346" t="s">
        <v>22</v>
      </c>
      <c r="C2346" t="s">
        <v>26</v>
      </c>
      <c r="D2346" t="s">
        <v>31</v>
      </c>
      <c r="E2346" t="s">
        <v>36</v>
      </c>
      <c r="F2346" t="s">
        <v>38</v>
      </c>
      <c r="G2346">
        <v>14334</v>
      </c>
      <c r="H2346" t="s">
        <v>42</v>
      </c>
      <c r="I2346" t="s">
        <v>43</v>
      </c>
      <c r="J2346">
        <v>258402</v>
      </c>
      <c r="K2346">
        <v>9</v>
      </c>
      <c r="L2346">
        <v>1311</v>
      </c>
      <c r="M2346">
        <v>5</v>
      </c>
      <c r="N2346">
        <v>6261</v>
      </c>
      <c r="O2346">
        <v>3222</v>
      </c>
      <c r="P2346">
        <v>-2950</v>
      </c>
      <c r="Q2346" t="s">
        <v>48</v>
      </c>
      <c r="R2346" t="s">
        <v>52</v>
      </c>
      <c r="S2346" t="s">
        <v>54</v>
      </c>
      <c r="T2346">
        <v>3</v>
      </c>
    </row>
    <row r="2347" spans="1:20" x14ac:dyDescent="0.2">
      <c r="A2347" s="4">
        <f t="shared" si="36"/>
        <v>45853</v>
      </c>
      <c r="B2347" t="s">
        <v>21</v>
      </c>
      <c r="C2347" t="s">
        <v>26</v>
      </c>
      <c r="D2347" t="s">
        <v>33</v>
      </c>
      <c r="E2347" t="s">
        <v>36</v>
      </c>
      <c r="F2347" t="s">
        <v>37</v>
      </c>
      <c r="G2347">
        <v>37268</v>
      </c>
      <c r="H2347" t="s">
        <v>42</v>
      </c>
      <c r="I2347" t="s">
        <v>44</v>
      </c>
      <c r="J2347">
        <v>194747</v>
      </c>
      <c r="K2347">
        <v>7</v>
      </c>
      <c r="L2347">
        <v>4772</v>
      </c>
      <c r="M2347">
        <v>10</v>
      </c>
      <c r="N2347">
        <v>25592</v>
      </c>
      <c r="O2347">
        <v>19716</v>
      </c>
      <c r="P2347">
        <v>3453</v>
      </c>
      <c r="Q2347" t="s">
        <v>49</v>
      </c>
      <c r="R2347" t="s">
        <v>50</v>
      </c>
      <c r="S2347" t="s">
        <v>53</v>
      </c>
      <c r="T2347">
        <v>5</v>
      </c>
    </row>
    <row r="2348" spans="1:20" x14ac:dyDescent="0.2">
      <c r="A2348" s="4">
        <f t="shared" si="36"/>
        <v>45853</v>
      </c>
      <c r="B2348" t="s">
        <v>20</v>
      </c>
      <c r="C2348" t="s">
        <v>27</v>
      </c>
      <c r="D2348" t="s">
        <v>29</v>
      </c>
      <c r="E2348" t="s">
        <v>35</v>
      </c>
      <c r="F2348" t="s">
        <v>38</v>
      </c>
      <c r="G2348">
        <v>74636</v>
      </c>
      <c r="H2348" t="s">
        <v>41</v>
      </c>
      <c r="I2348" t="s">
        <v>44</v>
      </c>
      <c r="J2348">
        <v>672402</v>
      </c>
      <c r="K2348">
        <v>3</v>
      </c>
      <c r="L2348">
        <v>986</v>
      </c>
      <c r="M2348">
        <v>10</v>
      </c>
      <c r="N2348">
        <v>30281</v>
      </c>
      <c r="O2348">
        <v>9496</v>
      </c>
      <c r="P2348">
        <v>4686</v>
      </c>
      <c r="Q2348" t="s">
        <v>47</v>
      </c>
      <c r="R2348" t="s">
        <v>52</v>
      </c>
      <c r="S2348" t="s">
        <v>54</v>
      </c>
      <c r="T2348">
        <v>3</v>
      </c>
    </row>
    <row r="2349" spans="1:20" x14ac:dyDescent="0.2">
      <c r="A2349" s="4">
        <f t="shared" si="36"/>
        <v>45853</v>
      </c>
      <c r="B2349" t="s">
        <v>23</v>
      </c>
      <c r="C2349" t="s">
        <v>26</v>
      </c>
      <c r="D2349" t="s">
        <v>31</v>
      </c>
      <c r="E2349" t="s">
        <v>34</v>
      </c>
      <c r="F2349" t="s">
        <v>37</v>
      </c>
      <c r="G2349">
        <v>32068</v>
      </c>
      <c r="H2349" t="s">
        <v>41</v>
      </c>
      <c r="I2349" t="s">
        <v>45</v>
      </c>
      <c r="J2349">
        <v>953726</v>
      </c>
      <c r="K2349">
        <v>4</v>
      </c>
      <c r="L2349">
        <v>1191</v>
      </c>
      <c r="M2349">
        <v>20</v>
      </c>
      <c r="N2349">
        <v>6082</v>
      </c>
      <c r="O2349">
        <v>12114</v>
      </c>
      <c r="P2349">
        <v>-4669</v>
      </c>
      <c r="Q2349" t="s">
        <v>46</v>
      </c>
      <c r="R2349" t="s">
        <v>50</v>
      </c>
      <c r="S2349" t="s">
        <v>54</v>
      </c>
      <c r="T2349">
        <v>3</v>
      </c>
    </row>
    <row r="2350" spans="1:20" x14ac:dyDescent="0.2">
      <c r="A2350" s="4">
        <f t="shared" si="36"/>
        <v>45853</v>
      </c>
      <c r="B2350" t="s">
        <v>21</v>
      </c>
      <c r="C2350" t="s">
        <v>26</v>
      </c>
      <c r="D2350" t="s">
        <v>33</v>
      </c>
      <c r="E2350" t="s">
        <v>34</v>
      </c>
      <c r="F2350" t="s">
        <v>37</v>
      </c>
      <c r="G2350">
        <v>38247</v>
      </c>
      <c r="H2350" t="s">
        <v>41</v>
      </c>
      <c r="I2350" t="s">
        <v>45</v>
      </c>
      <c r="J2350">
        <v>819466</v>
      </c>
      <c r="K2350">
        <v>7</v>
      </c>
      <c r="L2350">
        <v>3608</v>
      </c>
      <c r="M2350">
        <v>0</v>
      </c>
      <c r="N2350">
        <v>19963</v>
      </c>
      <c r="O2350">
        <v>26368</v>
      </c>
      <c r="P2350">
        <v>10300</v>
      </c>
      <c r="Q2350" t="s">
        <v>49</v>
      </c>
      <c r="R2350" t="s">
        <v>50</v>
      </c>
      <c r="S2350" t="s">
        <v>55</v>
      </c>
      <c r="T2350">
        <v>5</v>
      </c>
    </row>
    <row r="2351" spans="1:20" x14ac:dyDescent="0.2">
      <c r="A2351" s="4">
        <f t="shared" si="36"/>
        <v>45853</v>
      </c>
      <c r="B2351" t="s">
        <v>21</v>
      </c>
      <c r="C2351" t="s">
        <v>25</v>
      </c>
      <c r="D2351" t="s">
        <v>32</v>
      </c>
      <c r="E2351" t="s">
        <v>36</v>
      </c>
      <c r="F2351" t="s">
        <v>37</v>
      </c>
      <c r="G2351">
        <v>75121</v>
      </c>
      <c r="H2351" t="s">
        <v>41</v>
      </c>
      <c r="I2351" t="s">
        <v>45</v>
      </c>
      <c r="J2351">
        <v>924980</v>
      </c>
      <c r="K2351">
        <v>6</v>
      </c>
      <c r="L2351">
        <v>3122</v>
      </c>
      <c r="M2351">
        <v>5</v>
      </c>
      <c r="N2351">
        <v>31770</v>
      </c>
      <c r="O2351">
        <v>25982</v>
      </c>
      <c r="P2351">
        <v>-644</v>
      </c>
      <c r="Q2351" t="s">
        <v>47</v>
      </c>
      <c r="R2351" t="s">
        <v>50</v>
      </c>
      <c r="S2351" t="s">
        <v>55</v>
      </c>
      <c r="T2351">
        <v>5</v>
      </c>
    </row>
    <row r="2352" spans="1:20" x14ac:dyDescent="0.2">
      <c r="A2352" s="4">
        <f t="shared" si="36"/>
        <v>45853</v>
      </c>
      <c r="B2352" t="s">
        <v>21</v>
      </c>
      <c r="C2352" t="s">
        <v>25</v>
      </c>
      <c r="D2352" t="s">
        <v>29</v>
      </c>
      <c r="E2352" t="s">
        <v>35</v>
      </c>
      <c r="F2352" t="s">
        <v>37</v>
      </c>
      <c r="G2352">
        <v>98670</v>
      </c>
      <c r="H2352" t="s">
        <v>41</v>
      </c>
      <c r="I2352" t="s">
        <v>44</v>
      </c>
      <c r="J2352">
        <v>949030</v>
      </c>
      <c r="K2352">
        <v>4</v>
      </c>
      <c r="L2352">
        <v>767</v>
      </c>
      <c r="M2352">
        <v>15</v>
      </c>
      <c r="N2352">
        <v>23983</v>
      </c>
      <c r="O2352">
        <v>17378</v>
      </c>
      <c r="P2352">
        <v>-2181</v>
      </c>
      <c r="Q2352" t="s">
        <v>47</v>
      </c>
      <c r="R2352" t="s">
        <v>52</v>
      </c>
      <c r="S2352" t="s">
        <v>54</v>
      </c>
      <c r="T2352">
        <v>1</v>
      </c>
    </row>
    <row r="2353" spans="1:20" x14ac:dyDescent="0.2">
      <c r="A2353" s="4">
        <f t="shared" si="36"/>
        <v>45853</v>
      </c>
      <c r="B2353" t="s">
        <v>22</v>
      </c>
      <c r="C2353" t="s">
        <v>24</v>
      </c>
      <c r="D2353" t="s">
        <v>31</v>
      </c>
      <c r="E2353" t="s">
        <v>35</v>
      </c>
      <c r="F2353" t="s">
        <v>40</v>
      </c>
      <c r="G2353">
        <v>26285</v>
      </c>
      <c r="H2353" t="s">
        <v>42</v>
      </c>
      <c r="I2353" t="s">
        <v>44</v>
      </c>
      <c r="J2353">
        <v>456849</v>
      </c>
      <c r="K2353">
        <v>3</v>
      </c>
      <c r="L2353">
        <v>1284</v>
      </c>
      <c r="M2353">
        <v>10</v>
      </c>
      <c r="N2353">
        <v>5419</v>
      </c>
      <c r="O2353">
        <v>27928</v>
      </c>
      <c r="P2353">
        <v>-458</v>
      </c>
      <c r="Q2353" t="s">
        <v>46</v>
      </c>
      <c r="R2353" t="s">
        <v>51</v>
      </c>
      <c r="S2353" t="s">
        <v>53</v>
      </c>
      <c r="T2353">
        <v>1</v>
      </c>
    </row>
    <row r="2354" spans="1:20" x14ac:dyDescent="0.2">
      <c r="A2354" s="4">
        <f t="shared" si="36"/>
        <v>45854</v>
      </c>
      <c r="B2354" t="s">
        <v>20</v>
      </c>
      <c r="C2354" t="s">
        <v>27</v>
      </c>
      <c r="D2354" t="s">
        <v>30</v>
      </c>
      <c r="E2354" t="s">
        <v>35</v>
      </c>
      <c r="F2354" t="s">
        <v>37</v>
      </c>
      <c r="G2354">
        <v>96903</v>
      </c>
      <c r="H2354" t="s">
        <v>42</v>
      </c>
      <c r="I2354" t="s">
        <v>44</v>
      </c>
      <c r="J2354">
        <v>766620</v>
      </c>
      <c r="K2354">
        <v>2</v>
      </c>
      <c r="L2354">
        <v>4373</v>
      </c>
      <c r="M2354">
        <v>10</v>
      </c>
      <c r="N2354">
        <v>32991</v>
      </c>
      <c r="O2354">
        <v>27613</v>
      </c>
      <c r="P2354">
        <v>8527</v>
      </c>
      <c r="Q2354" t="s">
        <v>49</v>
      </c>
      <c r="R2354" t="s">
        <v>51</v>
      </c>
      <c r="S2354" t="s">
        <v>53</v>
      </c>
      <c r="T2354">
        <v>1</v>
      </c>
    </row>
    <row r="2355" spans="1:20" x14ac:dyDescent="0.2">
      <c r="A2355" s="4">
        <f t="shared" si="36"/>
        <v>45854</v>
      </c>
      <c r="B2355" t="s">
        <v>21</v>
      </c>
      <c r="C2355" t="s">
        <v>25</v>
      </c>
      <c r="D2355" t="s">
        <v>30</v>
      </c>
      <c r="E2355" t="s">
        <v>35</v>
      </c>
      <c r="F2355" t="s">
        <v>38</v>
      </c>
      <c r="G2355">
        <v>34136</v>
      </c>
      <c r="H2355" t="s">
        <v>42</v>
      </c>
      <c r="I2355" t="s">
        <v>43</v>
      </c>
      <c r="J2355">
        <v>918782</v>
      </c>
      <c r="K2355">
        <v>9</v>
      </c>
      <c r="L2355">
        <v>3471</v>
      </c>
      <c r="M2355">
        <v>5</v>
      </c>
      <c r="N2355">
        <v>20401</v>
      </c>
      <c r="O2355">
        <v>3966</v>
      </c>
      <c r="P2355">
        <v>-132</v>
      </c>
      <c r="Q2355" t="s">
        <v>46</v>
      </c>
      <c r="R2355" t="s">
        <v>51</v>
      </c>
      <c r="S2355" t="s">
        <v>53</v>
      </c>
      <c r="T2355">
        <v>5</v>
      </c>
    </row>
    <row r="2356" spans="1:20" x14ac:dyDescent="0.2">
      <c r="A2356" s="4">
        <f t="shared" si="36"/>
        <v>45854</v>
      </c>
      <c r="B2356" t="s">
        <v>23</v>
      </c>
      <c r="C2356" t="s">
        <v>26</v>
      </c>
      <c r="D2356" t="s">
        <v>29</v>
      </c>
      <c r="E2356" t="s">
        <v>35</v>
      </c>
      <c r="F2356" t="s">
        <v>38</v>
      </c>
      <c r="G2356">
        <v>70378</v>
      </c>
      <c r="H2356" t="s">
        <v>42</v>
      </c>
      <c r="I2356" t="s">
        <v>44</v>
      </c>
      <c r="J2356">
        <v>797101</v>
      </c>
      <c r="K2356">
        <v>3</v>
      </c>
      <c r="L2356">
        <v>2901</v>
      </c>
      <c r="M2356">
        <v>20</v>
      </c>
      <c r="N2356">
        <v>22401</v>
      </c>
      <c r="O2356">
        <v>15084</v>
      </c>
      <c r="P2356">
        <v>3124</v>
      </c>
      <c r="Q2356" t="s">
        <v>47</v>
      </c>
      <c r="R2356" t="s">
        <v>51</v>
      </c>
      <c r="S2356" t="s">
        <v>54</v>
      </c>
      <c r="T2356">
        <v>4</v>
      </c>
    </row>
    <row r="2357" spans="1:20" x14ac:dyDescent="0.2">
      <c r="A2357" s="4">
        <f t="shared" si="36"/>
        <v>45854</v>
      </c>
      <c r="B2357" t="s">
        <v>20</v>
      </c>
      <c r="C2357" t="s">
        <v>24</v>
      </c>
      <c r="D2357" t="s">
        <v>30</v>
      </c>
      <c r="E2357" t="s">
        <v>35</v>
      </c>
      <c r="F2357" t="s">
        <v>38</v>
      </c>
      <c r="G2357">
        <v>47787</v>
      </c>
      <c r="H2357" t="s">
        <v>42</v>
      </c>
      <c r="I2357" t="s">
        <v>43</v>
      </c>
      <c r="J2357">
        <v>198214</v>
      </c>
      <c r="K2357">
        <v>7</v>
      </c>
      <c r="L2357">
        <v>3841</v>
      </c>
      <c r="M2357">
        <v>5</v>
      </c>
      <c r="N2357">
        <v>5037</v>
      </c>
      <c r="O2357">
        <v>11908</v>
      </c>
      <c r="P2357">
        <v>1622</v>
      </c>
      <c r="Q2357" t="s">
        <v>47</v>
      </c>
      <c r="R2357" t="s">
        <v>51</v>
      </c>
      <c r="S2357" t="s">
        <v>56</v>
      </c>
      <c r="T2357">
        <v>1</v>
      </c>
    </row>
    <row r="2358" spans="1:20" x14ac:dyDescent="0.2">
      <c r="A2358" s="4">
        <f t="shared" si="36"/>
        <v>45854</v>
      </c>
      <c r="B2358" t="s">
        <v>23</v>
      </c>
      <c r="C2358" t="s">
        <v>25</v>
      </c>
      <c r="D2358" t="s">
        <v>31</v>
      </c>
      <c r="E2358" t="s">
        <v>36</v>
      </c>
      <c r="F2358" t="s">
        <v>38</v>
      </c>
      <c r="G2358">
        <v>34425</v>
      </c>
      <c r="H2358" t="s">
        <v>41</v>
      </c>
      <c r="I2358" t="s">
        <v>44</v>
      </c>
      <c r="J2358">
        <v>753173</v>
      </c>
      <c r="K2358">
        <v>1</v>
      </c>
      <c r="L2358">
        <v>3571</v>
      </c>
      <c r="M2358">
        <v>20</v>
      </c>
      <c r="N2358">
        <v>16501</v>
      </c>
      <c r="O2358">
        <v>28396</v>
      </c>
      <c r="P2358">
        <v>1583</v>
      </c>
      <c r="Q2358" t="s">
        <v>46</v>
      </c>
      <c r="R2358" t="s">
        <v>52</v>
      </c>
      <c r="S2358" t="s">
        <v>53</v>
      </c>
      <c r="T2358">
        <v>2</v>
      </c>
    </row>
    <row r="2359" spans="1:20" x14ac:dyDescent="0.2">
      <c r="A2359" s="4">
        <f t="shared" si="36"/>
        <v>45854</v>
      </c>
      <c r="B2359" t="s">
        <v>20</v>
      </c>
      <c r="C2359" t="s">
        <v>27</v>
      </c>
      <c r="D2359" t="s">
        <v>31</v>
      </c>
      <c r="E2359" t="s">
        <v>34</v>
      </c>
      <c r="F2359" t="s">
        <v>40</v>
      </c>
      <c r="G2359">
        <v>28961</v>
      </c>
      <c r="H2359" t="s">
        <v>41</v>
      </c>
      <c r="I2359" t="s">
        <v>44</v>
      </c>
      <c r="J2359">
        <v>407325</v>
      </c>
      <c r="K2359">
        <v>8</v>
      </c>
      <c r="L2359">
        <v>2816</v>
      </c>
      <c r="M2359">
        <v>10</v>
      </c>
      <c r="N2359">
        <v>19145</v>
      </c>
      <c r="O2359">
        <v>13838</v>
      </c>
      <c r="P2359">
        <v>7487</v>
      </c>
      <c r="Q2359" t="s">
        <v>46</v>
      </c>
      <c r="R2359" t="s">
        <v>50</v>
      </c>
      <c r="S2359" t="s">
        <v>56</v>
      </c>
      <c r="T2359">
        <v>4</v>
      </c>
    </row>
    <row r="2360" spans="1:20" x14ac:dyDescent="0.2">
      <c r="A2360" s="4">
        <f t="shared" si="36"/>
        <v>45854</v>
      </c>
      <c r="B2360" t="s">
        <v>23</v>
      </c>
      <c r="C2360" t="s">
        <v>27</v>
      </c>
      <c r="D2360" t="s">
        <v>29</v>
      </c>
      <c r="E2360" t="s">
        <v>34</v>
      </c>
      <c r="F2360" t="s">
        <v>39</v>
      </c>
      <c r="G2360">
        <v>43443</v>
      </c>
      <c r="H2360" t="s">
        <v>41</v>
      </c>
      <c r="I2360" t="s">
        <v>43</v>
      </c>
      <c r="J2360">
        <v>488454</v>
      </c>
      <c r="K2360">
        <v>1</v>
      </c>
      <c r="L2360">
        <v>1701</v>
      </c>
      <c r="M2360">
        <v>20</v>
      </c>
      <c r="N2360">
        <v>48165</v>
      </c>
      <c r="O2360">
        <v>12234</v>
      </c>
      <c r="P2360">
        <v>7955</v>
      </c>
      <c r="Q2360" t="s">
        <v>46</v>
      </c>
      <c r="R2360" t="s">
        <v>51</v>
      </c>
      <c r="S2360" t="s">
        <v>56</v>
      </c>
      <c r="T2360">
        <v>1</v>
      </c>
    </row>
    <row r="2361" spans="1:20" x14ac:dyDescent="0.2">
      <c r="A2361" s="4">
        <f t="shared" si="36"/>
        <v>45854</v>
      </c>
      <c r="B2361" t="s">
        <v>22</v>
      </c>
      <c r="C2361" t="s">
        <v>24</v>
      </c>
      <c r="D2361" t="s">
        <v>31</v>
      </c>
      <c r="E2361" t="s">
        <v>36</v>
      </c>
      <c r="F2361" t="s">
        <v>39</v>
      </c>
      <c r="G2361">
        <v>28823</v>
      </c>
      <c r="H2361" t="s">
        <v>41</v>
      </c>
      <c r="I2361" t="s">
        <v>44</v>
      </c>
      <c r="J2361">
        <v>183446</v>
      </c>
      <c r="K2361">
        <v>2</v>
      </c>
      <c r="L2361">
        <v>776</v>
      </c>
      <c r="M2361">
        <v>20</v>
      </c>
      <c r="N2361">
        <v>46932</v>
      </c>
      <c r="O2361">
        <v>5002</v>
      </c>
      <c r="P2361">
        <v>18461</v>
      </c>
      <c r="Q2361" t="s">
        <v>48</v>
      </c>
      <c r="R2361" t="s">
        <v>51</v>
      </c>
      <c r="S2361" t="s">
        <v>54</v>
      </c>
      <c r="T2361">
        <v>2</v>
      </c>
    </row>
    <row r="2362" spans="1:20" x14ac:dyDescent="0.2">
      <c r="A2362" s="4">
        <f t="shared" si="36"/>
        <v>45854</v>
      </c>
      <c r="B2362" t="s">
        <v>21</v>
      </c>
      <c r="C2362" t="s">
        <v>24</v>
      </c>
      <c r="D2362" t="s">
        <v>33</v>
      </c>
      <c r="E2362" t="s">
        <v>34</v>
      </c>
      <c r="F2362" t="s">
        <v>37</v>
      </c>
      <c r="G2362">
        <v>85409</v>
      </c>
      <c r="H2362" t="s">
        <v>42</v>
      </c>
      <c r="I2362" t="s">
        <v>44</v>
      </c>
      <c r="J2362">
        <v>231912</v>
      </c>
      <c r="K2362">
        <v>1</v>
      </c>
      <c r="L2362">
        <v>806</v>
      </c>
      <c r="M2362">
        <v>20</v>
      </c>
      <c r="N2362">
        <v>49948</v>
      </c>
      <c r="O2362">
        <v>2360</v>
      </c>
      <c r="P2362">
        <v>17806</v>
      </c>
      <c r="Q2362" t="s">
        <v>49</v>
      </c>
      <c r="R2362" t="s">
        <v>51</v>
      </c>
      <c r="S2362" t="s">
        <v>56</v>
      </c>
      <c r="T2362">
        <v>5</v>
      </c>
    </row>
    <row r="2363" spans="1:20" x14ac:dyDescent="0.2">
      <c r="A2363" s="4">
        <f t="shared" si="36"/>
        <v>45854</v>
      </c>
      <c r="B2363" t="s">
        <v>23</v>
      </c>
      <c r="C2363" t="s">
        <v>24</v>
      </c>
      <c r="D2363" t="s">
        <v>32</v>
      </c>
      <c r="E2363" t="s">
        <v>35</v>
      </c>
      <c r="F2363" t="s">
        <v>37</v>
      </c>
      <c r="G2363">
        <v>81123</v>
      </c>
      <c r="H2363" t="s">
        <v>41</v>
      </c>
      <c r="I2363" t="s">
        <v>44</v>
      </c>
      <c r="J2363">
        <v>374443</v>
      </c>
      <c r="K2363">
        <v>4</v>
      </c>
      <c r="L2363">
        <v>1130</v>
      </c>
      <c r="M2363">
        <v>20</v>
      </c>
      <c r="N2363">
        <v>14838</v>
      </c>
      <c r="O2363">
        <v>10245</v>
      </c>
      <c r="P2363">
        <v>12542</v>
      </c>
      <c r="Q2363" t="s">
        <v>49</v>
      </c>
      <c r="R2363" t="s">
        <v>50</v>
      </c>
      <c r="S2363" t="s">
        <v>56</v>
      </c>
      <c r="T2363">
        <v>2</v>
      </c>
    </row>
    <row r="2364" spans="1:20" x14ac:dyDescent="0.2">
      <c r="A2364" s="4">
        <f t="shared" si="36"/>
        <v>45854</v>
      </c>
      <c r="B2364" t="s">
        <v>20</v>
      </c>
      <c r="C2364" t="s">
        <v>24</v>
      </c>
      <c r="D2364" t="s">
        <v>30</v>
      </c>
      <c r="E2364" t="s">
        <v>35</v>
      </c>
      <c r="F2364" t="s">
        <v>38</v>
      </c>
      <c r="G2364">
        <v>35852</v>
      </c>
      <c r="H2364" t="s">
        <v>41</v>
      </c>
      <c r="I2364" t="s">
        <v>45</v>
      </c>
      <c r="J2364">
        <v>937084</v>
      </c>
      <c r="K2364">
        <v>2</v>
      </c>
      <c r="L2364">
        <v>3085</v>
      </c>
      <c r="M2364">
        <v>0</v>
      </c>
      <c r="N2364">
        <v>18982</v>
      </c>
      <c r="O2364">
        <v>17823</v>
      </c>
      <c r="P2364">
        <v>-4707</v>
      </c>
      <c r="Q2364" t="s">
        <v>49</v>
      </c>
      <c r="R2364" t="s">
        <v>51</v>
      </c>
      <c r="S2364" t="s">
        <v>56</v>
      </c>
      <c r="T2364">
        <v>1</v>
      </c>
    </row>
    <row r="2365" spans="1:20" x14ac:dyDescent="0.2">
      <c r="A2365" s="4">
        <f t="shared" si="36"/>
        <v>45854</v>
      </c>
      <c r="B2365" t="s">
        <v>21</v>
      </c>
      <c r="C2365" t="s">
        <v>24</v>
      </c>
      <c r="D2365" t="s">
        <v>33</v>
      </c>
      <c r="E2365" t="s">
        <v>34</v>
      </c>
      <c r="F2365" t="s">
        <v>38</v>
      </c>
      <c r="G2365">
        <v>47535</v>
      </c>
      <c r="H2365" t="s">
        <v>42</v>
      </c>
      <c r="I2365" t="s">
        <v>44</v>
      </c>
      <c r="J2365">
        <v>588741</v>
      </c>
      <c r="K2365">
        <v>1</v>
      </c>
      <c r="L2365">
        <v>1637</v>
      </c>
      <c r="M2365">
        <v>0</v>
      </c>
      <c r="N2365">
        <v>5743</v>
      </c>
      <c r="O2365">
        <v>5353</v>
      </c>
      <c r="P2365">
        <v>17732</v>
      </c>
      <c r="Q2365" t="s">
        <v>47</v>
      </c>
      <c r="R2365" t="s">
        <v>52</v>
      </c>
      <c r="S2365" t="s">
        <v>56</v>
      </c>
      <c r="T2365">
        <v>3</v>
      </c>
    </row>
    <row r="2366" spans="1:20" x14ac:dyDescent="0.2">
      <c r="A2366" s="4">
        <f t="shared" si="36"/>
        <v>45855</v>
      </c>
      <c r="B2366" t="s">
        <v>21</v>
      </c>
      <c r="C2366" t="s">
        <v>26</v>
      </c>
      <c r="D2366" t="s">
        <v>29</v>
      </c>
      <c r="E2366" t="s">
        <v>35</v>
      </c>
      <c r="F2366" t="s">
        <v>39</v>
      </c>
      <c r="G2366">
        <v>17004</v>
      </c>
      <c r="H2366" t="s">
        <v>42</v>
      </c>
      <c r="I2366" t="s">
        <v>43</v>
      </c>
      <c r="J2366">
        <v>845401</v>
      </c>
      <c r="K2366">
        <v>1</v>
      </c>
      <c r="L2366">
        <v>2681</v>
      </c>
      <c r="M2366">
        <v>0</v>
      </c>
      <c r="N2366">
        <v>33966</v>
      </c>
      <c r="O2366">
        <v>18166</v>
      </c>
      <c r="P2366">
        <v>816</v>
      </c>
      <c r="Q2366" t="s">
        <v>49</v>
      </c>
      <c r="R2366" t="s">
        <v>50</v>
      </c>
      <c r="S2366" t="s">
        <v>54</v>
      </c>
      <c r="T2366">
        <v>3</v>
      </c>
    </row>
    <row r="2367" spans="1:20" x14ac:dyDescent="0.2">
      <c r="A2367" s="4">
        <f t="shared" si="36"/>
        <v>45855</v>
      </c>
      <c r="B2367" t="s">
        <v>20</v>
      </c>
      <c r="C2367" t="s">
        <v>26</v>
      </c>
      <c r="D2367" t="s">
        <v>30</v>
      </c>
      <c r="E2367" t="s">
        <v>35</v>
      </c>
      <c r="F2367" t="s">
        <v>39</v>
      </c>
      <c r="G2367">
        <v>37823</v>
      </c>
      <c r="H2367" t="s">
        <v>41</v>
      </c>
      <c r="I2367" t="s">
        <v>43</v>
      </c>
      <c r="J2367">
        <v>433239</v>
      </c>
      <c r="K2367">
        <v>2</v>
      </c>
      <c r="L2367">
        <v>2213</v>
      </c>
      <c r="M2367">
        <v>0</v>
      </c>
      <c r="N2367">
        <v>43376</v>
      </c>
      <c r="O2367">
        <v>3610</v>
      </c>
      <c r="P2367">
        <v>3484</v>
      </c>
      <c r="Q2367" t="s">
        <v>49</v>
      </c>
      <c r="R2367" t="s">
        <v>50</v>
      </c>
      <c r="S2367" t="s">
        <v>54</v>
      </c>
      <c r="T2367">
        <v>2</v>
      </c>
    </row>
    <row r="2368" spans="1:20" x14ac:dyDescent="0.2">
      <c r="A2368" s="4">
        <f t="shared" si="36"/>
        <v>45855</v>
      </c>
      <c r="B2368" t="s">
        <v>23</v>
      </c>
      <c r="C2368" t="s">
        <v>25</v>
      </c>
      <c r="D2368" t="s">
        <v>33</v>
      </c>
      <c r="E2368" t="s">
        <v>34</v>
      </c>
      <c r="F2368" t="s">
        <v>38</v>
      </c>
      <c r="G2368">
        <v>64086</v>
      </c>
      <c r="H2368" t="s">
        <v>42</v>
      </c>
      <c r="I2368" t="s">
        <v>43</v>
      </c>
      <c r="J2368">
        <v>335302</v>
      </c>
      <c r="K2368">
        <v>6</v>
      </c>
      <c r="L2368">
        <v>1548</v>
      </c>
      <c r="M2368">
        <v>5</v>
      </c>
      <c r="N2368">
        <v>46393</v>
      </c>
      <c r="O2368">
        <v>11006</v>
      </c>
      <c r="P2368">
        <v>12545</v>
      </c>
      <c r="Q2368" t="s">
        <v>47</v>
      </c>
      <c r="R2368" t="s">
        <v>50</v>
      </c>
      <c r="S2368" t="s">
        <v>56</v>
      </c>
      <c r="T2368">
        <v>5</v>
      </c>
    </row>
    <row r="2369" spans="1:20" x14ac:dyDescent="0.2">
      <c r="A2369" s="4">
        <f t="shared" si="36"/>
        <v>45855</v>
      </c>
      <c r="B2369" t="s">
        <v>22</v>
      </c>
      <c r="C2369" t="s">
        <v>27</v>
      </c>
      <c r="D2369" t="s">
        <v>31</v>
      </c>
      <c r="E2369" t="s">
        <v>36</v>
      </c>
      <c r="F2369" t="s">
        <v>37</v>
      </c>
      <c r="G2369">
        <v>17131</v>
      </c>
      <c r="H2369" t="s">
        <v>42</v>
      </c>
      <c r="I2369" t="s">
        <v>44</v>
      </c>
      <c r="J2369">
        <v>525813</v>
      </c>
      <c r="K2369">
        <v>2</v>
      </c>
      <c r="L2369">
        <v>2083</v>
      </c>
      <c r="M2369">
        <v>15</v>
      </c>
      <c r="N2369">
        <v>48795</v>
      </c>
      <c r="O2369">
        <v>1233</v>
      </c>
      <c r="P2369">
        <v>19986</v>
      </c>
      <c r="Q2369" t="s">
        <v>47</v>
      </c>
      <c r="R2369" t="s">
        <v>50</v>
      </c>
      <c r="S2369" t="s">
        <v>54</v>
      </c>
      <c r="T2369">
        <v>4</v>
      </c>
    </row>
    <row r="2370" spans="1:20" x14ac:dyDescent="0.2">
      <c r="A2370" s="4">
        <f t="shared" si="36"/>
        <v>45855</v>
      </c>
      <c r="B2370" t="s">
        <v>22</v>
      </c>
      <c r="C2370" t="s">
        <v>26</v>
      </c>
      <c r="D2370" t="s">
        <v>29</v>
      </c>
      <c r="E2370" t="s">
        <v>34</v>
      </c>
      <c r="F2370" t="s">
        <v>40</v>
      </c>
      <c r="G2370">
        <v>93232</v>
      </c>
      <c r="H2370" t="s">
        <v>41</v>
      </c>
      <c r="I2370" t="s">
        <v>43</v>
      </c>
      <c r="J2370">
        <v>239779</v>
      </c>
      <c r="K2370">
        <v>2</v>
      </c>
      <c r="L2370">
        <v>3851</v>
      </c>
      <c r="M2370">
        <v>20</v>
      </c>
      <c r="N2370">
        <v>8210</v>
      </c>
      <c r="O2370">
        <v>27649</v>
      </c>
      <c r="P2370">
        <v>-4492</v>
      </c>
      <c r="Q2370" t="s">
        <v>48</v>
      </c>
      <c r="R2370" t="s">
        <v>51</v>
      </c>
      <c r="S2370" t="s">
        <v>53</v>
      </c>
      <c r="T2370">
        <v>3</v>
      </c>
    </row>
    <row r="2371" spans="1:20" x14ac:dyDescent="0.2">
      <c r="A2371" s="4">
        <f t="shared" si="36"/>
        <v>45855</v>
      </c>
      <c r="B2371" t="s">
        <v>23</v>
      </c>
      <c r="C2371" t="s">
        <v>26</v>
      </c>
      <c r="D2371" t="s">
        <v>29</v>
      </c>
      <c r="E2371" t="s">
        <v>34</v>
      </c>
      <c r="F2371" t="s">
        <v>40</v>
      </c>
      <c r="G2371">
        <v>35649</v>
      </c>
      <c r="H2371" t="s">
        <v>42</v>
      </c>
      <c r="I2371" t="s">
        <v>45</v>
      </c>
      <c r="J2371">
        <v>411087</v>
      </c>
      <c r="K2371">
        <v>8</v>
      </c>
      <c r="L2371">
        <v>2334</v>
      </c>
      <c r="M2371">
        <v>5</v>
      </c>
      <c r="N2371">
        <v>35850</v>
      </c>
      <c r="O2371">
        <v>24050</v>
      </c>
      <c r="P2371">
        <v>6481</v>
      </c>
      <c r="Q2371" t="s">
        <v>47</v>
      </c>
      <c r="R2371" t="s">
        <v>51</v>
      </c>
      <c r="S2371" t="s">
        <v>56</v>
      </c>
      <c r="T2371">
        <v>4</v>
      </c>
    </row>
    <row r="2372" spans="1:20" x14ac:dyDescent="0.2">
      <c r="A2372" s="4">
        <f t="shared" si="36"/>
        <v>45855</v>
      </c>
      <c r="B2372" t="s">
        <v>21</v>
      </c>
      <c r="C2372" t="s">
        <v>26</v>
      </c>
      <c r="D2372" t="s">
        <v>30</v>
      </c>
      <c r="E2372" t="s">
        <v>34</v>
      </c>
      <c r="F2372" t="s">
        <v>39</v>
      </c>
      <c r="G2372">
        <v>14099</v>
      </c>
      <c r="H2372" t="s">
        <v>41</v>
      </c>
      <c r="I2372" t="s">
        <v>43</v>
      </c>
      <c r="J2372">
        <v>734246</v>
      </c>
      <c r="K2372">
        <v>5</v>
      </c>
      <c r="L2372">
        <v>1451</v>
      </c>
      <c r="M2372">
        <v>0</v>
      </c>
      <c r="N2372">
        <v>2587</v>
      </c>
      <c r="O2372">
        <v>11623</v>
      </c>
      <c r="P2372">
        <v>16560</v>
      </c>
      <c r="Q2372" t="s">
        <v>46</v>
      </c>
      <c r="R2372" t="s">
        <v>52</v>
      </c>
      <c r="S2372" t="s">
        <v>53</v>
      </c>
      <c r="T2372">
        <v>5</v>
      </c>
    </row>
    <row r="2373" spans="1:20" x14ac:dyDescent="0.2">
      <c r="A2373" s="4">
        <f t="shared" si="36"/>
        <v>45855</v>
      </c>
      <c r="B2373" t="s">
        <v>21</v>
      </c>
      <c r="C2373" t="s">
        <v>25</v>
      </c>
      <c r="D2373" t="s">
        <v>31</v>
      </c>
      <c r="E2373" t="s">
        <v>34</v>
      </c>
      <c r="F2373" t="s">
        <v>39</v>
      </c>
      <c r="G2373">
        <v>60806</v>
      </c>
      <c r="H2373" t="s">
        <v>42</v>
      </c>
      <c r="I2373" t="s">
        <v>44</v>
      </c>
      <c r="J2373">
        <v>996007</v>
      </c>
      <c r="K2373">
        <v>8</v>
      </c>
      <c r="L2373">
        <v>2532</v>
      </c>
      <c r="M2373">
        <v>20</v>
      </c>
      <c r="N2373">
        <v>31443</v>
      </c>
      <c r="O2373">
        <v>16895</v>
      </c>
      <c r="P2373">
        <v>-121</v>
      </c>
      <c r="Q2373" t="s">
        <v>48</v>
      </c>
      <c r="R2373" t="s">
        <v>51</v>
      </c>
      <c r="S2373" t="s">
        <v>53</v>
      </c>
      <c r="T2373">
        <v>3</v>
      </c>
    </row>
    <row r="2374" spans="1:20" x14ac:dyDescent="0.2">
      <c r="A2374" s="4">
        <f t="shared" si="36"/>
        <v>45855</v>
      </c>
      <c r="B2374" t="s">
        <v>21</v>
      </c>
      <c r="C2374" t="s">
        <v>24</v>
      </c>
      <c r="D2374" t="s">
        <v>30</v>
      </c>
      <c r="E2374" t="s">
        <v>36</v>
      </c>
      <c r="F2374" t="s">
        <v>39</v>
      </c>
      <c r="G2374">
        <v>41571</v>
      </c>
      <c r="H2374" t="s">
        <v>42</v>
      </c>
      <c r="I2374" t="s">
        <v>45</v>
      </c>
      <c r="J2374">
        <v>337051</v>
      </c>
      <c r="K2374">
        <v>8</v>
      </c>
      <c r="L2374">
        <v>1724</v>
      </c>
      <c r="M2374">
        <v>15</v>
      </c>
      <c r="N2374">
        <v>12999</v>
      </c>
      <c r="O2374">
        <v>21872</v>
      </c>
      <c r="P2374">
        <v>12777</v>
      </c>
      <c r="Q2374" t="s">
        <v>47</v>
      </c>
      <c r="R2374" t="s">
        <v>50</v>
      </c>
      <c r="S2374" t="s">
        <v>56</v>
      </c>
      <c r="T2374">
        <v>5</v>
      </c>
    </row>
    <row r="2375" spans="1:20" x14ac:dyDescent="0.2">
      <c r="A2375" s="4">
        <f t="shared" si="36"/>
        <v>45855</v>
      </c>
      <c r="B2375" t="s">
        <v>21</v>
      </c>
      <c r="C2375" t="s">
        <v>25</v>
      </c>
      <c r="D2375" t="s">
        <v>28</v>
      </c>
      <c r="E2375" t="s">
        <v>36</v>
      </c>
      <c r="F2375" t="s">
        <v>40</v>
      </c>
      <c r="G2375">
        <v>40580</v>
      </c>
      <c r="H2375" t="s">
        <v>42</v>
      </c>
      <c r="I2375" t="s">
        <v>43</v>
      </c>
      <c r="J2375">
        <v>731931</v>
      </c>
      <c r="K2375">
        <v>2</v>
      </c>
      <c r="L2375">
        <v>532</v>
      </c>
      <c r="M2375">
        <v>20</v>
      </c>
      <c r="N2375">
        <v>38426</v>
      </c>
      <c r="O2375">
        <v>26037</v>
      </c>
      <c r="P2375">
        <v>5810</v>
      </c>
      <c r="Q2375" t="s">
        <v>49</v>
      </c>
      <c r="R2375" t="s">
        <v>52</v>
      </c>
      <c r="S2375" t="s">
        <v>53</v>
      </c>
      <c r="T2375">
        <v>1</v>
      </c>
    </row>
    <row r="2376" spans="1:20" x14ac:dyDescent="0.2">
      <c r="A2376" s="4">
        <f t="shared" si="36"/>
        <v>45855</v>
      </c>
      <c r="B2376" t="s">
        <v>23</v>
      </c>
      <c r="C2376" t="s">
        <v>27</v>
      </c>
      <c r="D2376" t="s">
        <v>33</v>
      </c>
      <c r="E2376" t="s">
        <v>35</v>
      </c>
      <c r="F2376" t="s">
        <v>40</v>
      </c>
      <c r="G2376">
        <v>91118</v>
      </c>
      <c r="H2376" t="s">
        <v>42</v>
      </c>
      <c r="I2376" t="s">
        <v>45</v>
      </c>
      <c r="J2376">
        <v>979987</v>
      </c>
      <c r="K2376">
        <v>7</v>
      </c>
      <c r="L2376">
        <v>596</v>
      </c>
      <c r="M2376">
        <v>10</v>
      </c>
      <c r="N2376">
        <v>17845</v>
      </c>
      <c r="O2376">
        <v>19135</v>
      </c>
      <c r="P2376">
        <v>16915</v>
      </c>
      <c r="Q2376" t="s">
        <v>48</v>
      </c>
      <c r="R2376" t="s">
        <v>51</v>
      </c>
      <c r="S2376" t="s">
        <v>54</v>
      </c>
      <c r="T2376">
        <v>4</v>
      </c>
    </row>
    <row r="2377" spans="1:20" x14ac:dyDescent="0.2">
      <c r="A2377" s="4">
        <f t="shared" si="36"/>
        <v>45855</v>
      </c>
      <c r="B2377" t="s">
        <v>21</v>
      </c>
      <c r="C2377" t="s">
        <v>27</v>
      </c>
      <c r="D2377" t="s">
        <v>28</v>
      </c>
      <c r="E2377" t="s">
        <v>35</v>
      </c>
      <c r="F2377" t="s">
        <v>38</v>
      </c>
      <c r="G2377">
        <v>36469</v>
      </c>
      <c r="H2377" t="s">
        <v>41</v>
      </c>
      <c r="I2377" t="s">
        <v>43</v>
      </c>
      <c r="J2377">
        <v>188377</v>
      </c>
      <c r="K2377">
        <v>9</v>
      </c>
      <c r="L2377">
        <v>4858</v>
      </c>
      <c r="M2377">
        <v>10</v>
      </c>
      <c r="N2377">
        <v>12415</v>
      </c>
      <c r="O2377">
        <v>1838</v>
      </c>
      <c r="P2377">
        <v>12090</v>
      </c>
      <c r="Q2377" t="s">
        <v>48</v>
      </c>
      <c r="R2377" t="s">
        <v>50</v>
      </c>
      <c r="S2377" t="s">
        <v>53</v>
      </c>
      <c r="T2377">
        <v>1</v>
      </c>
    </row>
    <row r="2378" spans="1:20" x14ac:dyDescent="0.2">
      <c r="A2378" s="4">
        <f t="shared" si="36"/>
        <v>45856</v>
      </c>
      <c r="B2378" t="s">
        <v>20</v>
      </c>
      <c r="C2378" t="s">
        <v>27</v>
      </c>
      <c r="D2378" t="s">
        <v>33</v>
      </c>
      <c r="E2378" t="s">
        <v>34</v>
      </c>
      <c r="F2378" t="s">
        <v>37</v>
      </c>
      <c r="G2378">
        <v>75179</v>
      </c>
      <c r="H2378" t="s">
        <v>42</v>
      </c>
      <c r="I2378" t="s">
        <v>44</v>
      </c>
      <c r="J2378">
        <v>447320</v>
      </c>
      <c r="K2378">
        <v>8</v>
      </c>
      <c r="L2378">
        <v>3641</v>
      </c>
      <c r="M2378">
        <v>5</v>
      </c>
      <c r="N2378">
        <v>47377</v>
      </c>
      <c r="O2378">
        <v>20593</v>
      </c>
      <c r="P2378">
        <v>12682</v>
      </c>
      <c r="Q2378" t="s">
        <v>49</v>
      </c>
      <c r="R2378" t="s">
        <v>52</v>
      </c>
      <c r="S2378" t="s">
        <v>56</v>
      </c>
      <c r="T2378">
        <v>5</v>
      </c>
    </row>
    <row r="2379" spans="1:20" x14ac:dyDescent="0.2">
      <c r="A2379" s="4">
        <f t="shared" si="36"/>
        <v>45856</v>
      </c>
      <c r="B2379" t="s">
        <v>21</v>
      </c>
      <c r="C2379" t="s">
        <v>27</v>
      </c>
      <c r="D2379" t="s">
        <v>32</v>
      </c>
      <c r="E2379" t="s">
        <v>35</v>
      </c>
      <c r="F2379" t="s">
        <v>39</v>
      </c>
      <c r="G2379">
        <v>97938</v>
      </c>
      <c r="H2379" t="s">
        <v>41</v>
      </c>
      <c r="I2379" t="s">
        <v>45</v>
      </c>
      <c r="J2379">
        <v>200898</v>
      </c>
      <c r="K2379">
        <v>9</v>
      </c>
      <c r="L2379">
        <v>3277</v>
      </c>
      <c r="M2379">
        <v>15</v>
      </c>
      <c r="N2379">
        <v>23964</v>
      </c>
      <c r="O2379">
        <v>3784</v>
      </c>
      <c r="P2379">
        <v>10712</v>
      </c>
      <c r="Q2379" t="s">
        <v>49</v>
      </c>
      <c r="R2379" t="s">
        <v>52</v>
      </c>
      <c r="S2379" t="s">
        <v>53</v>
      </c>
      <c r="T2379">
        <v>5</v>
      </c>
    </row>
    <row r="2380" spans="1:20" x14ac:dyDescent="0.2">
      <c r="A2380" s="4">
        <f t="shared" si="36"/>
        <v>45856</v>
      </c>
      <c r="B2380" t="s">
        <v>22</v>
      </c>
      <c r="C2380" t="s">
        <v>26</v>
      </c>
      <c r="D2380" t="s">
        <v>29</v>
      </c>
      <c r="E2380" t="s">
        <v>36</v>
      </c>
      <c r="F2380" t="s">
        <v>38</v>
      </c>
      <c r="G2380">
        <v>34236</v>
      </c>
      <c r="H2380" t="s">
        <v>41</v>
      </c>
      <c r="I2380" t="s">
        <v>43</v>
      </c>
      <c r="J2380">
        <v>857320</v>
      </c>
      <c r="K2380">
        <v>8</v>
      </c>
      <c r="L2380">
        <v>3778</v>
      </c>
      <c r="M2380">
        <v>5</v>
      </c>
      <c r="N2380">
        <v>12375</v>
      </c>
      <c r="O2380">
        <v>29781</v>
      </c>
      <c r="P2380">
        <v>18997</v>
      </c>
      <c r="Q2380" t="s">
        <v>49</v>
      </c>
      <c r="R2380" t="s">
        <v>51</v>
      </c>
      <c r="S2380" t="s">
        <v>54</v>
      </c>
      <c r="T2380">
        <v>2</v>
      </c>
    </row>
    <row r="2381" spans="1:20" x14ac:dyDescent="0.2">
      <c r="A2381" s="4">
        <f t="shared" si="36"/>
        <v>45856</v>
      </c>
      <c r="B2381" t="s">
        <v>21</v>
      </c>
      <c r="C2381" t="s">
        <v>26</v>
      </c>
      <c r="D2381" t="s">
        <v>30</v>
      </c>
      <c r="E2381" t="s">
        <v>35</v>
      </c>
      <c r="F2381" t="s">
        <v>40</v>
      </c>
      <c r="G2381">
        <v>35110</v>
      </c>
      <c r="H2381" t="s">
        <v>42</v>
      </c>
      <c r="I2381" t="s">
        <v>43</v>
      </c>
      <c r="J2381">
        <v>329234</v>
      </c>
      <c r="K2381">
        <v>4</v>
      </c>
      <c r="L2381">
        <v>671</v>
      </c>
      <c r="M2381">
        <v>20</v>
      </c>
      <c r="N2381">
        <v>49531</v>
      </c>
      <c r="O2381">
        <v>22978</v>
      </c>
      <c r="P2381">
        <v>-1142</v>
      </c>
      <c r="Q2381" t="s">
        <v>46</v>
      </c>
      <c r="R2381" t="s">
        <v>50</v>
      </c>
      <c r="S2381" t="s">
        <v>53</v>
      </c>
      <c r="T2381">
        <v>2</v>
      </c>
    </row>
    <row r="2382" spans="1:20" x14ac:dyDescent="0.2">
      <c r="A2382" s="4">
        <f t="shared" si="36"/>
        <v>45856</v>
      </c>
      <c r="B2382" t="s">
        <v>23</v>
      </c>
      <c r="C2382" t="s">
        <v>25</v>
      </c>
      <c r="D2382" t="s">
        <v>32</v>
      </c>
      <c r="E2382" t="s">
        <v>35</v>
      </c>
      <c r="F2382" t="s">
        <v>38</v>
      </c>
      <c r="G2382">
        <v>33430</v>
      </c>
      <c r="H2382" t="s">
        <v>42</v>
      </c>
      <c r="I2382" t="s">
        <v>45</v>
      </c>
      <c r="J2382">
        <v>699564</v>
      </c>
      <c r="K2382">
        <v>7</v>
      </c>
      <c r="L2382">
        <v>1400</v>
      </c>
      <c r="M2382">
        <v>15</v>
      </c>
      <c r="N2382">
        <v>18148</v>
      </c>
      <c r="O2382">
        <v>2351</v>
      </c>
      <c r="P2382">
        <v>14491</v>
      </c>
      <c r="Q2382" t="s">
        <v>48</v>
      </c>
      <c r="R2382" t="s">
        <v>51</v>
      </c>
      <c r="S2382" t="s">
        <v>54</v>
      </c>
      <c r="T2382">
        <v>3</v>
      </c>
    </row>
    <row r="2383" spans="1:20" x14ac:dyDescent="0.2">
      <c r="A2383" s="4">
        <f t="shared" ref="A2383:A2446" si="37">A2371+1</f>
        <v>45856</v>
      </c>
      <c r="B2383" t="s">
        <v>22</v>
      </c>
      <c r="C2383" t="s">
        <v>24</v>
      </c>
      <c r="D2383" t="s">
        <v>32</v>
      </c>
      <c r="E2383" t="s">
        <v>35</v>
      </c>
      <c r="F2383" t="s">
        <v>40</v>
      </c>
      <c r="G2383">
        <v>54407</v>
      </c>
      <c r="H2383" t="s">
        <v>41</v>
      </c>
      <c r="I2383" t="s">
        <v>45</v>
      </c>
      <c r="J2383">
        <v>741062</v>
      </c>
      <c r="K2383">
        <v>9</v>
      </c>
      <c r="L2383">
        <v>4866</v>
      </c>
      <c r="M2383">
        <v>5</v>
      </c>
      <c r="N2383">
        <v>7913</v>
      </c>
      <c r="O2383">
        <v>1205</v>
      </c>
      <c r="P2383">
        <v>16103</v>
      </c>
      <c r="Q2383" t="s">
        <v>46</v>
      </c>
      <c r="R2383" t="s">
        <v>52</v>
      </c>
      <c r="S2383" t="s">
        <v>55</v>
      </c>
      <c r="T2383">
        <v>1</v>
      </c>
    </row>
    <row r="2384" spans="1:20" x14ac:dyDescent="0.2">
      <c r="A2384" s="4">
        <f t="shared" si="37"/>
        <v>45856</v>
      </c>
      <c r="B2384" t="s">
        <v>23</v>
      </c>
      <c r="C2384" t="s">
        <v>27</v>
      </c>
      <c r="D2384" t="s">
        <v>29</v>
      </c>
      <c r="E2384" t="s">
        <v>34</v>
      </c>
      <c r="F2384" t="s">
        <v>37</v>
      </c>
      <c r="G2384">
        <v>47948</v>
      </c>
      <c r="H2384" t="s">
        <v>42</v>
      </c>
      <c r="I2384" t="s">
        <v>45</v>
      </c>
      <c r="J2384">
        <v>496371</v>
      </c>
      <c r="K2384">
        <v>9</v>
      </c>
      <c r="L2384">
        <v>1241</v>
      </c>
      <c r="M2384">
        <v>20</v>
      </c>
      <c r="N2384">
        <v>44981</v>
      </c>
      <c r="O2384">
        <v>18478</v>
      </c>
      <c r="P2384">
        <v>-4260</v>
      </c>
      <c r="Q2384" t="s">
        <v>46</v>
      </c>
      <c r="R2384" t="s">
        <v>50</v>
      </c>
      <c r="S2384" t="s">
        <v>55</v>
      </c>
      <c r="T2384">
        <v>1</v>
      </c>
    </row>
    <row r="2385" spans="1:20" x14ac:dyDescent="0.2">
      <c r="A2385" s="4">
        <f t="shared" si="37"/>
        <v>45856</v>
      </c>
      <c r="B2385" t="s">
        <v>23</v>
      </c>
      <c r="C2385" t="s">
        <v>25</v>
      </c>
      <c r="D2385" t="s">
        <v>29</v>
      </c>
      <c r="E2385" t="s">
        <v>35</v>
      </c>
      <c r="F2385" t="s">
        <v>40</v>
      </c>
      <c r="G2385">
        <v>93299</v>
      </c>
      <c r="H2385" t="s">
        <v>42</v>
      </c>
      <c r="I2385" t="s">
        <v>45</v>
      </c>
      <c r="J2385">
        <v>910004</v>
      </c>
      <c r="K2385">
        <v>4</v>
      </c>
      <c r="L2385">
        <v>3114</v>
      </c>
      <c r="M2385">
        <v>0</v>
      </c>
      <c r="N2385">
        <v>23410</v>
      </c>
      <c r="O2385">
        <v>29881</v>
      </c>
      <c r="P2385">
        <v>15283</v>
      </c>
      <c r="Q2385" t="s">
        <v>49</v>
      </c>
      <c r="R2385" t="s">
        <v>52</v>
      </c>
      <c r="S2385" t="s">
        <v>56</v>
      </c>
      <c r="T2385">
        <v>5</v>
      </c>
    </row>
    <row r="2386" spans="1:20" x14ac:dyDescent="0.2">
      <c r="A2386" s="4">
        <f t="shared" si="37"/>
        <v>45856</v>
      </c>
      <c r="B2386" t="s">
        <v>22</v>
      </c>
      <c r="C2386" t="s">
        <v>26</v>
      </c>
      <c r="D2386" t="s">
        <v>33</v>
      </c>
      <c r="E2386" t="s">
        <v>36</v>
      </c>
      <c r="F2386" t="s">
        <v>38</v>
      </c>
      <c r="G2386">
        <v>92565</v>
      </c>
      <c r="H2386" t="s">
        <v>41</v>
      </c>
      <c r="I2386" t="s">
        <v>43</v>
      </c>
      <c r="J2386">
        <v>614300</v>
      </c>
      <c r="K2386">
        <v>7</v>
      </c>
      <c r="L2386">
        <v>2422</v>
      </c>
      <c r="M2386">
        <v>20</v>
      </c>
      <c r="N2386">
        <v>31351</v>
      </c>
      <c r="O2386">
        <v>17568</v>
      </c>
      <c r="P2386">
        <v>605</v>
      </c>
      <c r="Q2386" t="s">
        <v>47</v>
      </c>
      <c r="R2386" t="s">
        <v>52</v>
      </c>
      <c r="S2386" t="s">
        <v>56</v>
      </c>
      <c r="T2386">
        <v>2</v>
      </c>
    </row>
    <row r="2387" spans="1:20" x14ac:dyDescent="0.2">
      <c r="A2387" s="4">
        <f t="shared" si="37"/>
        <v>45856</v>
      </c>
      <c r="B2387" t="s">
        <v>23</v>
      </c>
      <c r="C2387" t="s">
        <v>26</v>
      </c>
      <c r="D2387" t="s">
        <v>28</v>
      </c>
      <c r="E2387" t="s">
        <v>36</v>
      </c>
      <c r="F2387" t="s">
        <v>37</v>
      </c>
      <c r="G2387">
        <v>67367</v>
      </c>
      <c r="H2387" t="s">
        <v>42</v>
      </c>
      <c r="I2387" t="s">
        <v>43</v>
      </c>
      <c r="J2387">
        <v>428658</v>
      </c>
      <c r="K2387">
        <v>6</v>
      </c>
      <c r="L2387">
        <v>3197</v>
      </c>
      <c r="M2387">
        <v>5</v>
      </c>
      <c r="N2387">
        <v>45329</v>
      </c>
      <c r="O2387">
        <v>24129</v>
      </c>
      <c r="P2387">
        <v>-3566</v>
      </c>
      <c r="Q2387" t="s">
        <v>46</v>
      </c>
      <c r="R2387" t="s">
        <v>50</v>
      </c>
      <c r="S2387" t="s">
        <v>56</v>
      </c>
      <c r="T2387">
        <v>4</v>
      </c>
    </row>
    <row r="2388" spans="1:20" x14ac:dyDescent="0.2">
      <c r="A2388" s="4">
        <f t="shared" si="37"/>
        <v>45856</v>
      </c>
      <c r="B2388" t="s">
        <v>23</v>
      </c>
      <c r="C2388" t="s">
        <v>24</v>
      </c>
      <c r="D2388" t="s">
        <v>31</v>
      </c>
      <c r="E2388" t="s">
        <v>36</v>
      </c>
      <c r="F2388" t="s">
        <v>40</v>
      </c>
      <c r="G2388">
        <v>48180</v>
      </c>
      <c r="H2388" t="s">
        <v>41</v>
      </c>
      <c r="I2388" t="s">
        <v>43</v>
      </c>
      <c r="J2388">
        <v>831393</v>
      </c>
      <c r="K2388">
        <v>3</v>
      </c>
      <c r="L2388">
        <v>890</v>
      </c>
      <c r="M2388">
        <v>15</v>
      </c>
      <c r="N2388">
        <v>27935</v>
      </c>
      <c r="O2388">
        <v>7902</v>
      </c>
      <c r="P2388">
        <v>542</v>
      </c>
      <c r="Q2388" t="s">
        <v>47</v>
      </c>
      <c r="R2388" t="s">
        <v>51</v>
      </c>
      <c r="S2388" t="s">
        <v>56</v>
      </c>
      <c r="T2388">
        <v>5</v>
      </c>
    </row>
    <row r="2389" spans="1:20" x14ac:dyDescent="0.2">
      <c r="A2389" s="4">
        <f t="shared" si="37"/>
        <v>45856</v>
      </c>
      <c r="B2389" t="s">
        <v>21</v>
      </c>
      <c r="C2389" t="s">
        <v>24</v>
      </c>
      <c r="D2389" t="s">
        <v>33</v>
      </c>
      <c r="E2389" t="s">
        <v>36</v>
      </c>
      <c r="F2389" t="s">
        <v>39</v>
      </c>
      <c r="G2389">
        <v>14652</v>
      </c>
      <c r="H2389" t="s">
        <v>42</v>
      </c>
      <c r="I2389" t="s">
        <v>44</v>
      </c>
      <c r="J2389">
        <v>275915</v>
      </c>
      <c r="K2389">
        <v>6</v>
      </c>
      <c r="L2389">
        <v>1458</v>
      </c>
      <c r="M2389">
        <v>15</v>
      </c>
      <c r="N2389">
        <v>34938</v>
      </c>
      <c r="O2389">
        <v>6502</v>
      </c>
      <c r="P2389">
        <v>10598</v>
      </c>
      <c r="Q2389" t="s">
        <v>47</v>
      </c>
      <c r="R2389" t="s">
        <v>52</v>
      </c>
      <c r="S2389" t="s">
        <v>56</v>
      </c>
      <c r="T2389">
        <v>1</v>
      </c>
    </row>
    <row r="2390" spans="1:20" x14ac:dyDescent="0.2">
      <c r="A2390" s="4">
        <f t="shared" si="37"/>
        <v>45857</v>
      </c>
      <c r="B2390" t="s">
        <v>20</v>
      </c>
      <c r="C2390" t="s">
        <v>24</v>
      </c>
      <c r="D2390" t="s">
        <v>31</v>
      </c>
      <c r="E2390" t="s">
        <v>35</v>
      </c>
      <c r="F2390" t="s">
        <v>40</v>
      </c>
      <c r="G2390">
        <v>82370</v>
      </c>
      <c r="H2390" t="s">
        <v>42</v>
      </c>
      <c r="I2390" t="s">
        <v>45</v>
      </c>
      <c r="J2390">
        <v>971399</v>
      </c>
      <c r="K2390">
        <v>8</v>
      </c>
      <c r="L2390">
        <v>843</v>
      </c>
      <c r="M2390">
        <v>0</v>
      </c>
      <c r="N2390">
        <v>39787</v>
      </c>
      <c r="O2390">
        <v>11984</v>
      </c>
      <c r="P2390">
        <v>12705</v>
      </c>
      <c r="Q2390" t="s">
        <v>49</v>
      </c>
      <c r="R2390" t="s">
        <v>50</v>
      </c>
      <c r="S2390" t="s">
        <v>54</v>
      </c>
      <c r="T2390">
        <v>1</v>
      </c>
    </row>
    <row r="2391" spans="1:20" x14ac:dyDescent="0.2">
      <c r="A2391" s="4">
        <f t="shared" si="37"/>
        <v>45857</v>
      </c>
      <c r="B2391" t="s">
        <v>23</v>
      </c>
      <c r="C2391" t="s">
        <v>25</v>
      </c>
      <c r="D2391" t="s">
        <v>32</v>
      </c>
      <c r="E2391" t="s">
        <v>34</v>
      </c>
      <c r="F2391" t="s">
        <v>37</v>
      </c>
      <c r="G2391">
        <v>98023</v>
      </c>
      <c r="H2391" t="s">
        <v>42</v>
      </c>
      <c r="I2391" t="s">
        <v>43</v>
      </c>
      <c r="J2391">
        <v>135357</v>
      </c>
      <c r="K2391">
        <v>2</v>
      </c>
      <c r="L2391">
        <v>3981</v>
      </c>
      <c r="M2391">
        <v>5</v>
      </c>
      <c r="N2391">
        <v>22608</v>
      </c>
      <c r="O2391">
        <v>13686</v>
      </c>
      <c r="P2391">
        <v>18593</v>
      </c>
      <c r="Q2391" t="s">
        <v>47</v>
      </c>
      <c r="R2391" t="s">
        <v>51</v>
      </c>
      <c r="S2391" t="s">
        <v>55</v>
      </c>
      <c r="T2391">
        <v>5</v>
      </c>
    </row>
    <row r="2392" spans="1:20" x14ac:dyDescent="0.2">
      <c r="A2392" s="4">
        <f t="shared" si="37"/>
        <v>45857</v>
      </c>
      <c r="B2392" t="s">
        <v>23</v>
      </c>
      <c r="C2392" t="s">
        <v>26</v>
      </c>
      <c r="D2392" t="s">
        <v>31</v>
      </c>
      <c r="E2392" t="s">
        <v>36</v>
      </c>
      <c r="F2392" t="s">
        <v>38</v>
      </c>
      <c r="G2392">
        <v>17084</v>
      </c>
      <c r="H2392" t="s">
        <v>42</v>
      </c>
      <c r="I2392" t="s">
        <v>45</v>
      </c>
      <c r="J2392">
        <v>957910</v>
      </c>
      <c r="K2392">
        <v>3</v>
      </c>
      <c r="L2392">
        <v>2069</v>
      </c>
      <c r="M2392">
        <v>0</v>
      </c>
      <c r="N2392">
        <v>48497</v>
      </c>
      <c r="O2392">
        <v>24072</v>
      </c>
      <c r="P2392">
        <v>-4825</v>
      </c>
      <c r="Q2392" t="s">
        <v>46</v>
      </c>
      <c r="R2392" t="s">
        <v>51</v>
      </c>
      <c r="S2392" t="s">
        <v>55</v>
      </c>
      <c r="T2392">
        <v>5</v>
      </c>
    </row>
    <row r="2393" spans="1:20" x14ac:dyDescent="0.2">
      <c r="A2393" s="4">
        <f t="shared" si="37"/>
        <v>45857</v>
      </c>
      <c r="B2393" t="s">
        <v>23</v>
      </c>
      <c r="C2393" t="s">
        <v>26</v>
      </c>
      <c r="D2393" t="s">
        <v>28</v>
      </c>
      <c r="E2393" t="s">
        <v>36</v>
      </c>
      <c r="F2393" t="s">
        <v>37</v>
      </c>
      <c r="G2393">
        <v>55630</v>
      </c>
      <c r="H2393" t="s">
        <v>42</v>
      </c>
      <c r="I2393" t="s">
        <v>45</v>
      </c>
      <c r="J2393">
        <v>643271</v>
      </c>
      <c r="K2393">
        <v>8</v>
      </c>
      <c r="L2393">
        <v>955</v>
      </c>
      <c r="M2393">
        <v>10</v>
      </c>
      <c r="N2393">
        <v>4108</v>
      </c>
      <c r="O2393">
        <v>16242</v>
      </c>
      <c r="P2393">
        <v>18454</v>
      </c>
      <c r="Q2393" t="s">
        <v>47</v>
      </c>
      <c r="R2393" t="s">
        <v>52</v>
      </c>
      <c r="S2393" t="s">
        <v>53</v>
      </c>
      <c r="T2393">
        <v>5</v>
      </c>
    </row>
    <row r="2394" spans="1:20" x14ac:dyDescent="0.2">
      <c r="A2394" s="4">
        <f t="shared" si="37"/>
        <v>45857</v>
      </c>
      <c r="B2394" t="s">
        <v>21</v>
      </c>
      <c r="C2394" t="s">
        <v>24</v>
      </c>
      <c r="D2394" t="s">
        <v>33</v>
      </c>
      <c r="E2394" t="s">
        <v>34</v>
      </c>
      <c r="F2394" t="s">
        <v>38</v>
      </c>
      <c r="G2394">
        <v>63276</v>
      </c>
      <c r="H2394" t="s">
        <v>42</v>
      </c>
      <c r="I2394" t="s">
        <v>43</v>
      </c>
      <c r="J2394">
        <v>659564</v>
      </c>
      <c r="K2394">
        <v>4</v>
      </c>
      <c r="L2394">
        <v>943</v>
      </c>
      <c r="M2394">
        <v>20</v>
      </c>
      <c r="N2394">
        <v>17476</v>
      </c>
      <c r="O2394">
        <v>23162</v>
      </c>
      <c r="P2394">
        <v>5517</v>
      </c>
      <c r="Q2394" t="s">
        <v>46</v>
      </c>
      <c r="R2394" t="s">
        <v>50</v>
      </c>
      <c r="S2394" t="s">
        <v>55</v>
      </c>
      <c r="T2394">
        <v>1</v>
      </c>
    </row>
    <row r="2395" spans="1:20" x14ac:dyDescent="0.2">
      <c r="A2395" s="4">
        <f t="shared" si="37"/>
        <v>45857</v>
      </c>
      <c r="B2395" t="s">
        <v>20</v>
      </c>
      <c r="C2395" t="s">
        <v>27</v>
      </c>
      <c r="D2395" t="s">
        <v>29</v>
      </c>
      <c r="E2395" t="s">
        <v>34</v>
      </c>
      <c r="F2395" t="s">
        <v>40</v>
      </c>
      <c r="G2395">
        <v>90228</v>
      </c>
      <c r="H2395" t="s">
        <v>41</v>
      </c>
      <c r="I2395" t="s">
        <v>45</v>
      </c>
      <c r="J2395">
        <v>361728</v>
      </c>
      <c r="K2395">
        <v>4</v>
      </c>
      <c r="L2395">
        <v>4792</v>
      </c>
      <c r="M2395">
        <v>10</v>
      </c>
      <c r="N2395">
        <v>11850</v>
      </c>
      <c r="O2395">
        <v>3729</v>
      </c>
      <c r="P2395">
        <v>8654</v>
      </c>
      <c r="Q2395" t="s">
        <v>49</v>
      </c>
      <c r="R2395" t="s">
        <v>51</v>
      </c>
      <c r="S2395" t="s">
        <v>56</v>
      </c>
      <c r="T2395">
        <v>4</v>
      </c>
    </row>
    <row r="2396" spans="1:20" x14ac:dyDescent="0.2">
      <c r="A2396" s="4">
        <f t="shared" si="37"/>
        <v>45857</v>
      </c>
      <c r="B2396" t="s">
        <v>22</v>
      </c>
      <c r="C2396" t="s">
        <v>24</v>
      </c>
      <c r="D2396" t="s">
        <v>28</v>
      </c>
      <c r="E2396" t="s">
        <v>36</v>
      </c>
      <c r="F2396" t="s">
        <v>40</v>
      </c>
      <c r="G2396">
        <v>12655</v>
      </c>
      <c r="H2396" t="s">
        <v>41</v>
      </c>
      <c r="I2396" t="s">
        <v>45</v>
      </c>
      <c r="J2396">
        <v>538495</v>
      </c>
      <c r="K2396">
        <v>2</v>
      </c>
      <c r="L2396">
        <v>3415</v>
      </c>
      <c r="M2396">
        <v>10</v>
      </c>
      <c r="N2396">
        <v>11987</v>
      </c>
      <c r="O2396">
        <v>25277</v>
      </c>
      <c r="P2396">
        <v>4512</v>
      </c>
      <c r="Q2396" t="s">
        <v>46</v>
      </c>
      <c r="R2396" t="s">
        <v>50</v>
      </c>
      <c r="S2396" t="s">
        <v>54</v>
      </c>
      <c r="T2396">
        <v>1</v>
      </c>
    </row>
    <row r="2397" spans="1:20" x14ac:dyDescent="0.2">
      <c r="A2397" s="4">
        <f t="shared" si="37"/>
        <v>45857</v>
      </c>
      <c r="B2397" t="s">
        <v>21</v>
      </c>
      <c r="C2397" t="s">
        <v>25</v>
      </c>
      <c r="D2397" t="s">
        <v>28</v>
      </c>
      <c r="E2397" t="s">
        <v>36</v>
      </c>
      <c r="F2397" t="s">
        <v>37</v>
      </c>
      <c r="G2397">
        <v>67752</v>
      </c>
      <c r="H2397" t="s">
        <v>42</v>
      </c>
      <c r="I2397" t="s">
        <v>45</v>
      </c>
      <c r="J2397">
        <v>290555</v>
      </c>
      <c r="K2397">
        <v>1</v>
      </c>
      <c r="L2397">
        <v>2910</v>
      </c>
      <c r="M2397">
        <v>0</v>
      </c>
      <c r="N2397">
        <v>41384</v>
      </c>
      <c r="O2397">
        <v>17697</v>
      </c>
      <c r="P2397">
        <v>10639</v>
      </c>
      <c r="Q2397" t="s">
        <v>47</v>
      </c>
      <c r="R2397" t="s">
        <v>51</v>
      </c>
      <c r="S2397" t="s">
        <v>54</v>
      </c>
      <c r="T2397">
        <v>5</v>
      </c>
    </row>
    <row r="2398" spans="1:20" x14ac:dyDescent="0.2">
      <c r="A2398" s="4">
        <f t="shared" si="37"/>
        <v>45857</v>
      </c>
      <c r="B2398" t="s">
        <v>21</v>
      </c>
      <c r="C2398" t="s">
        <v>24</v>
      </c>
      <c r="D2398" t="s">
        <v>33</v>
      </c>
      <c r="E2398" t="s">
        <v>34</v>
      </c>
      <c r="F2398" t="s">
        <v>39</v>
      </c>
      <c r="G2398">
        <v>57670</v>
      </c>
      <c r="H2398" t="s">
        <v>42</v>
      </c>
      <c r="I2398" t="s">
        <v>45</v>
      </c>
      <c r="J2398">
        <v>314185</v>
      </c>
      <c r="K2398">
        <v>7</v>
      </c>
      <c r="L2398">
        <v>3981</v>
      </c>
      <c r="M2398">
        <v>0</v>
      </c>
      <c r="N2398">
        <v>37553</v>
      </c>
      <c r="O2398">
        <v>9419</v>
      </c>
      <c r="P2398">
        <v>-2529</v>
      </c>
      <c r="Q2398" t="s">
        <v>46</v>
      </c>
      <c r="R2398" t="s">
        <v>50</v>
      </c>
      <c r="S2398" t="s">
        <v>54</v>
      </c>
      <c r="T2398">
        <v>2</v>
      </c>
    </row>
    <row r="2399" spans="1:20" x14ac:dyDescent="0.2">
      <c r="A2399" s="4">
        <f t="shared" si="37"/>
        <v>45857</v>
      </c>
      <c r="B2399" t="s">
        <v>20</v>
      </c>
      <c r="C2399" t="s">
        <v>24</v>
      </c>
      <c r="D2399" t="s">
        <v>29</v>
      </c>
      <c r="E2399" t="s">
        <v>36</v>
      </c>
      <c r="F2399" t="s">
        <v>40</v>
      </c>
      <c r="G2399">
        <v>15272</v>
      </c>
      <c r="H2399" t="s">
        <v>41</v>
      </c>
      <c r="I2399" t="s">
        <v>45</v>
      </c>
      <c r="J2399">
        <v>433595</v>
      </c>
      <c r="K2399">
        <v>4</v>
      </c>
      <c r="L2399">
        <v>1917</v>
      </c>
      <c r="M2399">
        <v>20</v>
      </c>
      <c r="N2399">
        <v>35164</v>
      </c>
      <c r="O2399">
        <v>7801</v>
      </c>
      <c r="P2399">
        <v>12823</v>
      </c>
      <c r="Q2399" t="s">
        <v>47</v>
      </c>
      <c r="R2399" t="s">
        <v>50</v>
      </c>
      <c r="S2399" t="s">
        <v>55</v>
      </c>
      <c r="T2399">
        <v>4</v>
      </c>
    </row>
    <row r="2400" spans="1:20" x14ac:dyDescent="0.2">
      <c r="A2400" s="4">
        <f t="shared" si="37"/>
        <v>45857</v>
      </c>
      <c r="B2400" t="s">
        <v>20</v>
      </c>
      <c r="C2400" t="s">
        <v>25</v>
      </c>
      <c r="D2400" t="s">
        <v>28</v>
      </c>
      <c r="E2400" t="s">
        <v>36</v>
      </c>
      <c r="F2400" t="s">
        <v>39</v>
      </c>
      <c r="G2400">
        <v>10218</v>
      </c>
      <c r="H2400" t="s">
        <v>41</v>
      </c>
      <c r="I2400" t="s">
        <v>43</v>
      </c>
      <c r="J2400">
        <v>495261</v>
      </c>
      <c r="K2400">
        <v>6</v>
      </c>
      <c r="L2400">
        <v>1170</v>
      </c>
      <c r="M2400">
        <v>0</v>
      </c>
      <c r="N2400">
        <v>27379</v>
      </c>
      <c r="O2400">
        <v>14457</v>
      </c>
      <c r="P2400">
        <v>17322</v>
      </c>
      <c r="Q2400" t="s">
        <v>47</v>
      </c>
      <c r="R2400" t="s">
        <v>50</v>
      </c>
      <c r="S2400" t="s">
        <v>53</v>
      </c>
      <c r="T2400">
        <v>3</v>
      </c>
    </row>
    <row r="2401" spans="1:20" x14ac:dyDescent="0.2">
      <c r="A2401" s="4">
        <f t="shared" si="37"/>
        <v>45857</v>
      </c>
      <c r="B2401" t="s">
        <v>21</v>
      </c>
      <c r="C2401" t="s">
        <v>24</v>
      </c>
      <c r="D2401" t="s">
        <v>29</v>
      </c>
      <c r="E2401" t="s">
        <v>35</v>
      </c>
      <c r="F2401" t="s">
        <v>39</v>
      </c>
      <c r="G2401">
        <v>47471</v>
      </c>
      <c r="H2401" t="s">
        <v>41</v>
      </c>
      <c r="I2401" t="s">
        <v>43</v>
      </c>
      <c r="J2401">
        <v>976148</v>
      </c>
      <c r="K2401">
        <v>8</v>
      </c>
      <c r="L2401">
        <v>2784</v>
      </c>
      <c r="M2401">
        <v>0</v>
      </c>
      <c r="N2401">
        <v>42799</v>
      </c>
      <c r="O2401">
        <v>20477</v>
      </c>
      <c r="P2401">
        <v>16531</v>
      </c>
      <c r="Q2401" t="s">
        <v>49</v>
      </c>
      <c r="R2401" t="s">
        <v>52</v>
      </c>
      <c r="S2401" t="s">
        <v>56</v>
      </c>
      <c r="T2401">
        <v>1</v>
      </c>
    </row>
    <row r="2402" spans="1:20" x14ac:dyDescent="0.2">
      <c r="A2402" s="4">
        <f t="shared" si="37"/>
        <v>45858</v>
      </c>
      <c r="B2402" t="s">
        <v>22</v>
      </c>
      <c r="C2402" t="s">
        <v>26</v>
      </c>
      <c r="D2402" t="s">
        <v>30</v>
      </c>
      <c r="E2402" t="s">
        <v>34</v>
      </c>
      <c r="F2402" t="s">
        <v>37</v>
      </c>
      <c r="G2402">
        <v>58762</v>
      </c>
      <c r="H2402" t="s">
        <v>42</v>
      </c>
      <c r="I2402" t="s">
        <v>45</v>
      </c>
      <c r="J2402">
        <v>468887</v>
      </c>
      <c r="K2402">
        <v>7</v>
      </c>
      <c r="L2402">
        <v>599</v>
      </c>
      <c r="M2402">
        <v>0</v>
      </c>
      <c r="N2402">
        <v>21388</v>
      </c>
      <c r="O2402">
        <v>16960</v>
      </c>
      <c r="P2402">
        <v>-4792</v>
      </c>
      <c r="Q2402" t="s">
        <v>47</v>
      </c>
      <c r="R2402" t="s">
        <v>51</v>
      </c>
      <c r="S2402" t="s">
        <v>54</v>
      </c>
      <c r="T2402">
        <v>4</v>
      </c>
    </row>
    <row r="2403" spans="1:20" x14ac:dyDescent="0.2">
      <c r="A2403" s="4">
        <f t="shared" si="37"/>
        <v>45858</v>
      </c>
      <c r="B2403" t="s">
        <v>21</v>
      </c>
      <c r="C2403" t="s">
        <v>27</v>
      </c>
      <c r="D2403" t="s">
        <v>30</v>
      </c>
      <c r="E2403" t="s">
        <v>35</v>
      </c>
      <c r="F2403" t="s">
        <v>40</v>
      </c>
      <c r="G2403">
        <v>31515</v>
      </c>
      <c r="H2403" t="s">
        <v>42</v>
      </c>
      <c r="I2403" t="s">
        <v>45</v>
      </c>
      <c r="J2403">
        <v>404488</v>
      </c>
      <c r="K2403">
        <v>7</v>
      </c>
      <c r="L2403">
        <v>3287</v>
      </c>
      <c r="M2403">
        <v>0</v>
      </c>
      <c r="N2403">
        <v>13961</v>
      </c>
      <c r="O2403">
        <v>13149</v>
      </c>
      <c r="P2403">
        <v>8905</v>
      </c>
      <c r="Q2403" t="s">
        <v>48</v>
      </c>
      <c r="R2403" t="s">
        <v>51</v>
      </c>
      <c r="S2403" t="s">
        <v>54</v>
      </c>
      <c r="T2403">
        <v>4</v>
      </c>
    </row>
    <row r="2404" spans="1:20" x14ac:dyDescent="0.2">
      <c r="A2404" s="4">
        <f t="shared" si="37"/>
        <v>45858</v>
      </c>
      <c r="B2404" t="s">
        <v>20</v>
      </c>
      <c r="C2404" t="s">
        <v>24</v>
      </c>
      <c r="D2404" t="s">
        <v>30</v>
      </c>
      <c r="E2404" t="s">
        <v>35</v>
      </c>
      <c r="F2404" t="s">
        <v>39</v>
      </c>
      <c r="G2404">
        <v>44307</v>
      </c>
      <c r="H2404" t="s">
        <v>42</v>
      </c>
      <c r="I2404" t="s">
        <v>45</v>
      </c>
      <c r="J2404">
        <v>895996</v>
      </c>
      <c r="K2404">
        <v>6</v>
      </c>
      <c r="L2404">
        <v>907</v>
      </c>
      <c r="M2404">
        <v>0</v>
      </c>
      <c r="N2404">
        <v>42532</v>
      </c>
      <c r="O2404">
        <v>21479</v>
      </c>
      <c r="P2404">
        <v>-4753</v>
      </c>
      <c r="Q2404" t="s">
        <v>46</v>
      </c>
      <c r="R2404" t="s">
        <v>52</v>
      </c>
      <c r="S2404" t="s">
        <v>56</v>
      </c>
      <c r="T2404">
        <v>5</v>
      </c>
    </row>
    <row r="2405" spans="1:20" x14ac:dyDescent="0.2">
      <c r="A2405" s="4">
        <f t="shared" si="37"/>
        <v>45858</v>
      </c>
      <c r="B2405" t="s">
        <v>22</v>
      </c>
      <c r="C2405" t="s">
        <v>25</v>
      </c>
      <c r="D2405" t="s">
        <v>31</v>
      </c>
      <c r="E2405" t="s">
        <v>34</v>
      </c>
      <c r="F2405" t="s">
        <v>40</v>
      </c>
      <c r="G2405">
        <v>88681</v>
      </c>
      <c r="H2405" t="s">
        <v>41</v>
      </c>
      <c r="I2405" t="s">
        <v>44</v>
      </c>
      <c r="J2405">
        <v>897537</v>
      </c>
      <c r="K2405">
        <v>4</v>
      </c>
      <c r="L2405">
        <v>1477</v>
      </c>
      <c r="M2405">
        <v>10</v>
      </c>
      <c r="N2405">
        <v>10846</v>
      </c>
      <c r="O2405">
        <v>20123</v>
      </c>
      <c r="P2405">
        <v>-2106</v>
      </c>
      <c r="Q2405" t="s">
        <v>48</v>
      </c>
      <c r="R2405" t="s">
        <v>51</v>
      </c>
      <c r="S2405" t="s">
        <v>53</v>
      </c>
      <c r="T2405">
        <v>4</v>
      </c>
    </row>
    <row r="2406" spans="1:20" x14ac:dyDescent="0.2">
      <c r="A2406" s="4">
        <f t="shared" si="37"/>
        <v>45858</v>
      </c>
      <c r="B2406" t="s">
        <v>20</v>
      </c>
      <c r="C2406" t="s">
        <v>27</v>
      </c>
      <c r="D2406" t="s">
        <v>28</v>
      </c>
      <c r="E2406" t="s">
        <v>35</v>
      </c>
      <c r="F2406" t="s">
        <v>38</v>
      </c>
      <c r="G2406">
        <v>27986</v>
      </c>
      <c r="H2406" t="s">
        <v>41</v>
      </c>
      <c r="I2406" t="s">
        <v>45</v>
      </c>
      <c r="J2406">
        <v>943186</v>
      </c>
      <c r="K2406">
        <v>4</v>
      </c>
      <c r="L2406">
        <v>3298</v>
      </c>
      <c r="M2406">
        <v>10</v>
      </c>
      <c r="N2406">
        <v>9644</v>
      </c>
      <c r="O2406">
        <v>1926</v>
      </c>
      <c r="P2406">
        <v>6966</v>
      </c>
      <c r="Q2406" t="s">
        <v>48</v>
      </c>
      <c r="R2406" t="s">
        <v>51</v>
      </c>
      <c r="S2406" t="s">
        <v>55</v>
      </c>
      <c r="T2406">
        <v>1</v>
      </c>
    </row>
    <row r="2407" spans="1:20" x14ac:dyDescent="0.2">
      <c r="A2407" s="4">
        <f t="shared" si="37"/>
        <v>45858</v>
      </c>
      <c r="B2407" t="s">
        <v>22</v>
      </c>
      <c r="C2407" t="s">
        <v>25</v>
      </c>
      <c r="D2407" t="s">
        <v>33</v>
      </c>
      <c r="E2407" t="s">
        <v>36</v>
      </c>
      <c r="F2407" t="s">
        <v>39</v>
      </c>
      <c r="G2407">
        <v>94624</v>
      </c>
      <c r="H2407" t="s">
        <v>42</v>
      </c>
      <c r="I2407" t="s">
        <v>44</v>
      </c>
      <c r="J2407">
        <v>476213</v>
      </c>
      <c r="K2407">
        <v>9</v>
      </c>
      <c r="L2407">
        <v>642</v>
      </c>
      <c r="M2407">
        <v>20</v>
      </c>
      <c r="N2407">
        <v>44836</v>
      </c>
      <c r="O2407">
        <v>4336</v>
      </c>
      <c r="P2407">
        <v>-4211</v>
      </c>
      <c r="Q2407" t="s">
        <v>46</v>
      </c>
      <c r="R2407" t="s">
        <v>52</v>
      </c>
      <c r="S2407" t="s">
        <v>53</v>
      </c>
      <c r="T2407">
        <v>2</v>
      </c>
    </row>
    <row r="2408" spans="1:20" x14ac:dyDescent="0.2">
      <c r="A2408" s="4">
        <f t="shared" si="37"/>
        <v>45858</v>
      </c>
      <c r="B2408" t="s">
        <v>23</v>
      </c>
      <c r="C2408" t="s">
        <v>27</v>
      </c>
      <c r="D2408" t="s">
        <v>33</v>
      </c>
      <c r="E2408" t="s">
        <v>35</v>
      </c>
      <c r="F2408" t="s">
        <v>37</v>
      </c>
      <c r="G2408">
        <v>80600</v>
      </c>
      <c r="H2408" t="s">
        <v>41</v>
      </c>
      <c r="I2408" t="s">
        <v>44</v>
      </c>
      <c r="J2408">
        <v>644344</v>
      </c>
      <c r="K2408">
        <v>5</v>
      </c>
      <c r="L2408">
        <v>3576</v>
      </c>
      <c r="M2408">
        <v>15</v>
      </c>
      <c r="N2408">
        <v>26843</v>
      </c>
      <c r="O2408">
        <v>4121</v>
      </c>
      <c r="P2408">
        <v>-920</v>
      </c>
      <c r="Q2408" t="s">
        <v>49</v>
      </c>
      <c r="R2408" t="s">
        <v>52</v>
      </c>
      <c r="S2408" t="s">
        <v>56</v>
      </c>
      <c r="T2408">
        <v>4</v>
      </c>
    </row>
    <row r="2409" spans="1:20" x14ac:dyDescent="0.2">
      <c r="A2409" s="4">
        <f t="shared" si="37"/>
        <v>45858</v>
      </c>
      <c r="B2409" t="s">
        <v>20</v>
      </c>
      <c r="C2409" t="s">
        <v>27</v>
      </c>
      <c r="D2409" t="s">
        <v>31</v>
      </c>
      <c r="E2409" t="s">
        <v>34</v>
      </c>
      <c r="F2409" t="s">
        <v>37</v>
      </c>
      <c r="G2409">
        <v>64888</v>
      </c>
      <c r="H2409" t="s">
        <v>42</v>
      </c>
      <c r="I2409" t="s">
        <v>44</v>
      </c>
      <c r="J2409">
        <v>687853</v>
      </c>
      <c r="K2409">
        <v>9</v>
      </c>
      <c r="L2409">
        <v>1219</v>
      </c>
      <c r="M2409">
        <v>20</v>
      </c>
      <c r="N2409">
        <v>49179</v>
      </c>
      <c r="O2409">
        <v>24269</v>
      </c>
      <c r="P2409">
        <v>13130</v>
      </c>
      <c r="Q2409" t="s">
        <v>46</v>
      </c>
      <c r="R2409" t="s">
        <v>52</v>
      </c>
      <c r="S2409" t="s">
        <v>56</v>
      </c>
      <c r="T2409">
        <v>1</v>
      </c>
    </row>
    <row r="2410" spans="1:20" x14ac:dyDescent="0.2">
      <c r="A2410" s="4">
        <f t="shared" si="37"/>
        <v>45858</v>
      </c>
      <c r="B2410" t="s">
        <v>20</v>
      </c>
      <c r="C2410" t="s">
        <v>24</v>
      </c>
      <c r="D2410" t="s">
        <v>33</v>
      </c>
      <c r="E2410" t="s">
        <v>36</v>
      </c>
      <c r="F2410" t="s">
        <v>39</v>
      </c>
      <c r="G2410">
        <v>97732</v>
      </c>
      <c r="H2410" t="s">
        <v>42</v>
      </c>
      <c r="I2410" t="s">
        <v>43</v>
      </c>
      <c r="J2410">
        <v>737385</v>
      </c>
      <c r="K2410">
        <v>9</v>
      </c>
      <c r="L2410">
        <v>1959</v>
      </c>
      <c r="M2410">
        <v>5</v>
      </c>
      <c r="N2410">
        <v>3092</v>
      </c>
      <c r="O2410">
        <v>8542</v>
      </c>
      <c r="P2410">
        <v>13945</v>
      </c>
      <c r="Q2410" t="s">
        <v>49</v>
      </c>
      <c r="R2410" t="s">
        <v>50</v>
      </c>
      <c r="S2410" t="s">
        <v>54</v>
      </c>
      <c r="T2410">
        <v>5</v>
      </c>
    </row>
    <row r="2411" spans="1:20" x14ac:dyDescent="0.2">
      <c r="A2411" s="4">
        <f t="shared" si="37"/>
        <v>45858</v>
      </c>
      <c r="B2411" t="s">
        <v>21</v>
      </c>
      <c r="C2411" t="s">
        <v>26</v>
      </c>
      <c r="D2411" t="s">
        <v>30</v>
      </c>
      <c r="E2411" t="s">
        <v>36</v>
      </c>
      <c r="F2411" t="s">
        <v>40</v>
      </c>
      <c r="G2411">
        <v>21603</v>
      </c>
      <c r="H2411" t="s">
        <v>41</v>
      </c>
      <c r="I2411" t="s">
        <v>44</v>
      </c>
      <c r="J2411">
        <v>147689</v>
      </c>
      <c r="K2411">
        <v>4</v>
      </c>
      <c r="L2411">
        <v>917</v>
      </c>
      <c r="M2411">
        <v>20</v>
      </c>
      <c r="N2411">
        <v>44428</v>
      </c>
      <c r="O2411">
        <v>27684</v>
      </c>
      <c r="P2411">
        <v>-3883</v>
      </c>
      <c r="Q2411" t="s">
        <v>47</v>
      </c>
      <c r="R2411" t="s">
        <v>52</v>
      </c>
      <c r="S2411" t="s">
        <v>55</v>
      </c>
      <c r="T2411">
        <v>4</v>
      </c>
    </row>
    <row r="2412" spans="1:20" x14ac:dyDescent="0.2">
      <c r="A2412" s="4">
        <f t="shared" si="37"/>
        <v>45858</v>
      </c>
      <c r="B2412" t="s">
        <v>20</v>
      </c>
      <c r="C2412" t="s">
        <v>24</v>
      </c>
      <c r="D2412" t="s">
        <v>28</v>
      </c>
      <c r="E2412" t="s">
        <v>36</v>
      </c>
      <c r="F2412" t="s">
        <v>38</v>
      </c>
      <c r="G2412">
        <v>78024</v>
      </c>
      <c r="H2412" t="s">
        <v>42</v>
      </c>
      <c r="I2412" t="s">
        <v>45</v>
      </c>
      <c r="J2412">
        <v>394279</v>
      </c>
      <c r="K2412">
        <v>2</v>
      </c>
      <c r="L2412">
        <v>1604</v>
      </c>
      <c r="M2412">
        <v>20</v>
      </c>
      <c r="N2412">
        <v>11513</v>
      </c>
      <c r="O2412">
        <v>16378</v>
      </c>
      <c r="P2412">
        <v>14353</v>
      </c>
      <c r="Q2412" t="s">
        <v>48</v>
      </c>
      <c r="R2412" t="s">
        <v>50</v>
      </c>
      <c r="S2412" t="s">
        <v>53</v>
      </c>
      <c r="T2412">
        <v>3</v>
      </c>
    </row>
    <row r="2413" spans="1:20" x14ac:dyDescent="0.2">
      <c r="A2413" s="4">
        <f t="shared" si="37"/>
        <v>45858</v>
      </c>
      <c r="B2413" t="s">
        <v>20</v>
      </c>
      <c r="C2413" t="s">
        <v>25</v>
      </c>
      <c r="D2413" t="s">
        <v>33</v>
      </c>
      <c r="E2413" t="s">
        <v>36</v>
      </c>
      <c r="F2413" t="s">
        <v>38</v>
      </c>
      <c r="G2413">
        <v>38897</v>
      </c>
      <c r="H2413" t="s">
        <v>41</v>
      </c>
      <c r="I2413" t="s">
        <v>45</v>
      </c>
      <c r="J2413">
        <v>336557</v>
      </c>
      <c r="K2413">
        <v>2</v>
      </c>
      <c r="L2413">
        <v>1044</v>
      </c>
      <c r="M2413">
        <v>0</v>
      </c>
      <c r="N2413">
        <v>42095</v>
      </c>
      <c r="O2413">
        <v>3355</v>
      </c>
      <c r="P2413">
        <v>14238</v>
      </c>
      <c r="Q2413" t="s">
        <v>46</v>
      </c>
      <c r="R2413" t="s">
        <v>51</v>
      </c>
      <c r="S2413" t="s">
        <v>55</v>
      </c>
      <c r="T2413">
        <v>3</v>
      </c>
    </row>
    <row r="2414" spans="1:20" x14ac:dyDescent="0.2">
      <c r="A2414" s="4">
        <f t="shared" si="37"/>
        <v>45859</v>
      </c>
      <c r="B2414" t="s">
        <v>23</v>
      </c>
      <c r="C2414" t="s">
        <v>25</v>
      </c>
      <c r="D2414" t="s">
        <v>33</v>
      </c>
      <c r="E2414" t="s">
        <v>35</v>
      </c>
      <c r="F2414" t="s">
        <v>37</v>
      </c>
      <c r="G2414">
        <v>28802</v>
      </c>
      <c r="H2414" t="s">
        <v>41</v>
      </c>
      <c r="I2414" t="s">
        <v>43</v>
      </c>
      <c r="J2414">
        <v>394956</v>
      </c>
      <c r="K2414">
        <v>9</v>
      </c>
      <c r="L2414">
        <v>3788</v>
      </c>
      <c r="M2414">
        <v>0</v>
      </c>
      <c r="N2414">
        <v>39761</v>
      </c>
      <c r="O2414">
        <v>26112</v>
      </c>
      <c r="P2414">
        <v>4232</v>
      </c>
      <c r="Q2414" t="s">
        <v>47</v>
      </c>
      <c r="R2414" t="s">
        <v>52</v>
      </c>
      <c r="S2414" t="s">
        <v>56</v>
      </c>
      <c r="T2414">
        <v>2</v>
      </c>
    </row>
    <row r="2415" spans="1:20" x14ac:dyDescent="0.2">
      <c r="A2415" s="4">
        <f t="shared" si="37"/>
        <v>45859</v>
      </c>
      <c r="B2415" t="s">
        <v>20</v>
      </c>
      <c r="C2415" t="s">
        <v>27</v>
      </c>
      <c r="D2415" t="s">
        <v>32</v>
      </c>
      <c r="E2415" t="s">
        <v>35</v>
      </c>
      <c r="F2415" t="s">
        <v>37</v>
      </c>
      <c r="G2415">
        <v>26411</v>
      </c>
      <c r="H2415" t="s">
        <v>42</v>
      </c>
      <c r="I2415" t="s">
        <v>43</v>
      </c>
      <c r="J2415">
        <v>741061</v>
      </c>
      <c r="K2415">
        <v>9</v>
      </c>
      <c r="L2415">
        <v>1272</v>
      </c>
      <c r="M2415">
        <v>0</v>
      </c>
      <c r="N2415">
        <v>5079</v>
      </c>
      <c r="O2415">
        <v>24758</v>
      </c>
      <c r="P2415">
        <v>8550</v>
      </c>
      <c r="Q2415" t="s">
        <v>46</v>
      </c>
      <c r="R2415" t="s">
        <v>52</v>
      </c>
      <c r="S2415" t="s">
        <v>54</v>
      </c>
      <c r="T2415">
        <v>5</v>
      </c>
    </row>
    <row r="2416" spans="1:20" x14ac:dyDescent="0.2">
      <c r="A2416" s="4">
        <f t="shared" si="37"/>
        <v>45859</v>
      </c>
      <c r="B2416" t="s">
        <v>23</v>
      </c>
      <c r="C2416" t="s">
        <v>27</v>
      </c>
      <c r="D2416" t="s">
        <v>32</v>
      </c>
      <c r="E2416" t="s">
        <v>36</v>
      </c>
      <c r="F2416" t="s">
        <v>40</v>
      </c>
      <c r="G2416">
        <v>70399</v>
      </c>
      <c r="H2416" t="s">
        <v>42</v>
      </c>
      <c r="I2416" t="s">
        <v>45</v>
      </c>
      <c r="J2416">
        <v>515988</v>
      </c>
      <c r="K2416">
        <v>3</v>
      </c>
      <c r="L2416">
        <v>2193</v>
      </c>
      <c r="M2416">
        <v>15</v>
      </c>
      <c r="N2416">
        <v>44468</v>
      </c>
      <c r="O2416">
        <v>16684</v>
      </c>
      <c r="P2416">
        <v>9863</v>
      </c>
      <c r="Q2416" t="s">
        <v>46</v>
      </c>
      <c r="R2416" t="s">
        <v>52</v>
      </c>
      <c r="S2416" t="s">
        <v>54</v>
      </c>
      <c r="T2416">
        <v>1</v>
      </c>
    </row>
    <row r="2417" spans="1:20" x14ac:dyDescent="0.2">
      <c r="A2417" s="4">
        <f t="shared" si="37"/>
        <v>45859</v>
      </c>
      <c r="B2417" t="s">
        <v>23</v>
      </c>
      <c r="C2417" t="s">
        <v>26</v>
      </c>
      <c r="D2417" t="s">
        <v>32</v>
      </c>
      <c r="E2417" t="s">
        <v>34</v>
      </c>
      <c r="F2417" t="s">
        <v>37</v>
      </c>
      <c r="G2417">
        <v>70692</v>
      </c>
      <c r="H2417" t="s">
        <v>41</v>
      </c>
      <c r="I2417" t="s">
        <v>43</v>
      </c>
      <c r="J2417">
        <v>443101</v>
      </c>
      <c r="K2417">
        <v>5</v>
      </c>
      <c r="L2417">
        <v>1568</v>
      </c>
      <c r="M2417">
        <v>0</v>
      </c>
      <c r="N2417">
        <v>43781</v>
      </c>
      <c r="O2417">
        <v>21554</v>
      </c>
      <c r="P2417">
        <v>786</v>
      </c>
      <c r="Q2417" t="s">
        <v>47</v>
      </c>
      <c r="R2417" t="s">
        <v>52</v>
      </c>
      <c r="S2417" t="s">
        <v>53</v>
      </c>
      <c r="T2417">
        <v>4</v>
      </c>
    </row>
    <row r="2418" spans="1:20" x14ac:dyDescent="0.2">
      <c r="A2418" s="4">
        <f t="shared" si="37"/>
        <v>45859</v>
      </c>
      <c r="B2418" t="s">
        <v>23</v>
      </c>
      <c r="C2418" t="s">
        <v>24</v>
      </c>
      <c r="D2418" t="s">
        <v>28</v>
      </c>
      <c r="E2418" t="s">
        <v>36</v>
      </c>
      <c r="F2418" t="s">
        <v>40</v>
      </c>
      <c r="G2418">
        <v>67676</v>
      </c>
      <c r="H2418" t="s">
        <v>42</v>
      </c>
      <c r="I2418" t="s">
        <v>43</v>
      </c>
      <c r="J2418">
        <v>454796</v>
      </c>
      <c r="K2418">
        <v>5</v>
      </c>
      <c r="L2418">
        <v>4203</v>
      </c>
      <c r="M2418">
        <v>5</v>
      </c>
      <c r="N2418">
        <v>14167</v>
      </c>
      <c r="O2418">
        <v>6772</v>
      </c>
      <c r="P2418">
        <v>1320</v>
      </c>
      <c r="Q2418" t="s">
        <v>46</v>
      </c>
      <c r="R2418" t="s">
        <v>51</v>
      </c>
      <c r="S2418" t="s">
        <v>53</v>
      </c>
      <c r="T2418">
        <v>1</v>
      </c>
    </row>
    <row r="2419" spans="1:20" x14ac:dyDescent="0.2">
      <c r="A2419" s="4">
        <f t="shared" si="37"/>
        <v>45859</v>
      </c>
      <c r="B2419" t="s">
        <v>23</v>
      </c>
      <c r="C2419" t="s">
        <v>25</v>
      </c>
      <c r="D2419" t="s">
        <v>30</v>
      </c>
      <c r="E2419" t="s">
        <v>35</v>
      </c>
      <c r="F2419" t="s">
        <v>39</v>
      </c>
      <c r="G2419">
        <v>22770</v>
      </c>
      <c r="H2419" t="s">
        <v>41</v>
      </c>
      <c r="I2419" t="s">
        <v>44</v>
      </c>
      <c r="J2419">
        <v>369919</v>
      </c>
      <c r="K2419">
        <v>2</v>
      </c>
      <c r="L2419">
        <v>4723</v>
      </c>
      <c r="M2419">
        <v>10</v>
      </c>
      <c r="N2419">
        <v>4135</v>
      </c>
      <c r="O2419">
        <v>27017</v>
      </c>
      <c r="P2419">
        <v>14586</v>
      </c>
      <c r="Q2419" t="s">
        <v>47</v>
      </c>
      <c r="R2419" t="s">
        <v>50</v>
      </c>
      <c r="S2419" t="s">
        <v>55</v>
      </c>
      <c r="T2419">
        <v>3</v>
      </c>
    </row>
    <row r="2420" spans="1:20" x14ac:dyDescent="0.2">
      <c r="A2420" s="4">
        <f t="shared" si="37"/>
        <v>45859</v>
      </c>
      <c r="B2420" t="s">
        <v>22</v>
      </c>
      <c r="C2420" t="s">
        <v>27</v>
      </c>
      <c r="D2420" t="s">
        <v>29</v>
      </c>
      <c r="E2420" t="s">
        <v>36</v>
      </c>
      <c r="F2420" t="s">
        <v>38</v>
      </c>
      <c r="G2420">
        <v>83513</v>
      </c>
      <c r="H2420" t="s">
        <v>42</v>
      </c>
      <c r="I2420" t="s">
        <v>44</v>
      </c>
      <c r="J2420">
        <v>323554</v>
      </c>
      <c r="K2420">
        <v>2</v>
      </c>
      <c r="L2420">
        <v>2073</v>
      </c>
      <c r="M2420">
        <v>5</v>
      </c>
      <c r="N2420">
        <v>32236</v>
      </c>
      <c r="O2420">
        <v>4399</v>
      </c>
      <c r="P2420">
        <v>11681</v>
      </c>
      <c r="Q2420" t="s">
        <v>48</v>
      </c>
      <c r="R2420" t="s">
        <v>51</v>
      </c>
      <c r="S2420" t="s">
        <v>56</v>
      </c>
      <c r="T2420">
        <v>5</v>
      </c>
    </row>
    <row r="2421" spans="1:20" x14ac:dyDescent="0.2">
      <c r="A2421" s="4">
        <f t="shared" si="37"/>
        <v>45859</v>
      </c>
      <c r="B2421" t="s">
        <v>21</v>
      </c>
      <c r="C2421" t="s">
        <v>26</v>
      </c>
      <c r="D2421" t="s">
        <v>30</v>
      </c>
      <c r="E2421" t="s">
        <v>35</v>
      </c>
      <c r="F2421" t="s">
        <v>39</v>
      </c>
      <c r="G2421">
        <v>47429</v>
      </c>
      <c r="H2421" t="s">
        <v>41</v>
      </c>
      <c r="I2421" t="s">
        <v>43</v>
      </c>
      <c r="J2421">
        <v>416667</v>
      </c>
      <c r="K2421">
        <v>1</v>
      </c>
      <c r="L2421">
        <v>4293</v>
      </c>
      <c r="M2421">
        <v>15</v>
      </c>
      <c r="N2421">
        <v>23305</v>
      </c>
      <c r="O2421">
        <v>12544</v>
      </c>
      <c r="P2421">
        <v>4189</v>
      </c>
      <c r="Q2421" t="s">
        <v>47</v>
      </c>
      <c r="R2421" t="s">
        <v>50</v>
      </c>
      <c r="S2421" t="s">
        <v>53</v>
      </c>
      <c r="T2421">
        <v>1</v>
      </c>
    </row>
    <row r="2422" spans="1:20" x14ac:dyDescent="0.2">
      <c r="A2422" s="4">
        <f t="shared" si="37"/>
        <v>45859</v>
      </c>
      <c r="B2422" t="s">
        <v>22</v>
      </c>
      <c r="C2422" t="s">
        <v>25</v>
      </c>
      <c r="D2422" t="s">
        <v>30</v>
      </c>
      <c r="E2422" t="s">
        <v>36</v>
      </c>
      <c r="F2422" t="s">
        <v>37</v>
      </c>
      <c r="G2422">
        <v>69429</v>
      </c>
      <c r="H2422" t="s">
        <v>41</v>
      </c>
      <c r="I2422" t="s">
        <v>45</v>
      </c>
      <c r="J2422">
        <v>766067</v>
      </c>
      <c r="K2422">
        <v>2</v>
      </c>
      <c r="L2422">
        <v>3153</v>
      </c>
      <c r="M2422">
        <v>0</v>
      </c>
      <c r="N2422">
        <v>48422</v>
      </c>
      <c r="O2422">
        <v>12338</v>
      </c>
      <c r="P2422">
        <v>6036</v>
      </c>
      <c r="Q2422" t="s">
        <v>46</v>
      </c>
      <c r="R2422" t="s">
        <v>51</v>
      </c>
      <c r="S2422" t="s">
        <v>55</v>
      </c>
      <c r="T2422">
        <v>4</v>
      </c>
    </row>
    <row r="2423" spans="1:20" x14ac:dyDescent="0.2">
      <c r="A2423" s="4">
        <f t="shared" si="37"/>
        <v>45859</v>
      </c>
      <c r="B2423" t="s">
        <v>20</v>
      </c>
      <c r="C2423" t="s">
        <v>27</v>
      </c>
      <c r="D2423" t="s">
        <v>28</v>
      </c>
      <c r="E2423" t="s">
        <v>34</v>
      </c>
      <c r="F2423" t="s">
        <v>38</v>
      </c>
      <c r="G2423">
        <v>80085</v>
      </c>
      <c r="H2423" t="s">
        <v>42</v>
      </c>
      <c r="I2423" t="s">
        <v>44</v>
      </c>
      <c r="J2423">
        <v>375516</v>
      </c>
      <c r="K2423">
        <v>7</v>
      </c>
      <c r="L2423">
        <v>1040</v>
      </c>
      <c r="M2423">
        <v>20</v>
      </c>
      <c r="N2423">
        <v>2686</v>
      </c>
      <c r="O2423">
        <v>23079</v>
      </c>
      <c r="P2423">
        <v>6393</v>
      </c>
      <c r="Q2423" t="s">
        <v>48</v>
      </c>
      <c r="R2423" t="s">
        <v>51</v>
      </c>
      <c r="S2423" t="s">
        <v>54</v>
      </c>
      <c r="T2423">
        <v>5</v>
      </c>
    </row>
    <row r="2424" spans="1:20" x14ac:dyDescent="0.2">
      <c r="A2424" s="4">
        <f t="shared" si="37"/>
        <v>45859</v>
      </c>
      <c r="B2424" t="s">
        <v>22</v>
      </c>
      <c r="C2424" t="s">
        <v>25</v>
      </c>
      <c r="D2424" t="s">
        <v>28</v>
      </c>
      <c r="E2424" t="s">
        <v>36</v>
      </c>
      <c r="F2424" t="s">
        <v>38</v>
      </c>
      <c r="G2424">
        <v>30337</v>
      </c>
      <c r="H2424" t="s">
        <v>42</v>
      </c>
      <c r="I2424" t="s">
        <v>45</v>
      </c>
      <c r="J2424">
        <v>206252</v>
      </c>
      <c r="K2424">
        <v>1</v>
      </c>
      <c r="L2424">
        <v>2711</v>
      </c>
      <c r="M2424">
        <v>10</v>
      </c>
      <c r="N2424">
        <v>11166</v>
      </c>
      <c r="O2424">
        <v>7737</v>
      </c>
      <c r="P2424">
        <v>9698</v>
      </c>
      <c r="Q2424" t="s">
        <v>48</v>
      </c>
      <c r="R2424" t="s">
        <v>51</v>
      </c>
      <c r="S2424" t="s">
        <v>56</v>
      </c>
      <c r="T2424">
        <v>4</v>
      </c>
    </row>
    <row r="2425" spans="1:20" x14ac:dyDescent="0.2">
      <c r="A2425" s="4">
        <f t="shared" si="37"/>
        <v>45859</v>
      </c>
      <c r="B2425" t="s">
        <v>22</v>
      </c>
      <c r="C2425" t="s">
        <v>26</v>
      </c>
      <c r="D2425" t="s">
        <v>32</v>
      </c>
      <c r="E2425" t="s">
        <v>34</v>
      </c>
      <c r="F2425" t="s">
        <v>39</v>
      </c>
      <c r="G2425">
        <v>96181</v>
      </c>
      <c r="H2425" t="s">
        <v>41</v>
      </c>
      <c r="I2425" t="s">
        <v>43</v>
      </c>
      <c r="J2425">
        <v>816886</v>
      </c>
      <c r="K2425">
        <v>1</v>
      </c>
      <c r="L2425">
        <v>3196</v>
      </c>
      <c r="M2425">
        <v>15</v>
      </c>
      <c r="N2425">
        <v>43465</v>
      </c>
      <c r="O2425">
        <v>8929</v>
      </c>
      <c r="P2425">
        <v>-2337</v>
      </c>
      <c r="Q2425" t="s">
        <v>47</v>
      </c>
      <c r="R2425" t="s">
        <v>52</v>
      </c>
      <c r="S2425" t="s">
        <v>54</v>
      </c>
      <c r="T2425">
        <v>4</v>
      </c>
    </row>
    <row r="2426" spans="1:20" x14ac:dyDescent="0.2">
      <c r="A2426" s="4">
        <f t="shared" si="37"/>
        <v>45860</v>
      </c>
      <c r="B2426" t="s">
        <v>20</v>
      </c>
      <c r="C2426" t="s">
        <v>26</v>
      </c>
      <c r="D2426" t="s">
        <v>33</v>
      </c>
      <c r="E2426" t="s">
        <v>34</v>
      </c>
      <c r="F2426" t="s">
        <v>40</v>
      </c>
      <c r="G2426">
        <v>34507</v>
      </c>
      <c r="H2426" t="s">
        <v>41</v>
      </c>
      <c r="I2426" t="s">
        <v>45</v>
      </c>
      <c r="J2426">
        <v>951538</v>
      </c>
      <c r="K2426">
        <v>9</v>
      </c>
      <c r="L2426">
        <v>2058</v>
      </c>
      <c r="M2426">
        <v>5</v>
      </c>
      <c r="N2426">
        <v>18457</v>
      </c>
      <c r="O2426">
        <v>17009</v>
      </c>
      <c r="P2426">
        <v>13699</v>
      </c>
      <c r="Q2426" t="s">
        <v>49</v>
      </c>
      <c r="R2426" t="s">
        <v>52</v>
      </c>
      <c r="S2426" t="s">
        <v>56</v>
      </c>
      <c r="T2426">
        <v>5</v>
      </c>
    </row>
    <row r="2427" spans="1:20" x14ac:dyDescent="0.2">
      <c r="A2427" s="4">
        <f t="shared" si="37"/>
        <v>45860</v>
      </c>
      <c r="B2427" t="s">
        <v>20</v>
      </c>
      <c r="C2427" t="s">
        <v>25</v>
      </c>
      <c r="D2427" t="s">
        <v>31</v>
      </c>
      <c r="E2427" t="s">
        <v>36</v>
      </c>
      <c r="F2427" t="s">
        <v>38</v>
      </c>
      <c r="G2427">
        <v>69596</v>
      </c>
      <c r="H2427" t="s">
        <v>41</v>
      </c>
      <c r="I2427" t="s">
        <v>45</v>
      </c>
      <c r="J2427">
        <v>153475</v>
      </c>
      <c r="K2427">
        <v>2</v>
      </c>
      <c r="L2427">
        <v>630</v>
      </c>
      <c r="M2427">
        <v>0</v>
      </c>
      <c r="N2427">
        <v>18964</v>
      </c>
      <c r="O2427">
        <v>1608</v>
      </c>
      <c r="P2427">
        <v>15979</v>
      </c>
      <c r="Q2427" t="s">
        <v>47</v>
      </c>
      <c r="R2427" t="s">
        <v>50</v>
      </c>
      <c r="S2427" t="s">
        <v>56</v>
      </c>
      <c r="T2427">
        <v>5</v>
      </c>
    </row>
    <row r="2428" spans="1:20" x14ac:dyDescent="0.2">
      <c r="A2428" s="4">
        <f t="shared" si="37"/>
        <v>45860</v>
      </c>
      <c r="B2428" t="s">
        <v>20</v>
      </c>
      <c r="C2428" t="s">
        <v>24</v>
      </c>
      <c r="D2428" t="s">
        <v>31</v>
      </c>
      <c r="E2428" t="s">
        <v>34</v>
      </c>
      <c r="F2428" t="s">
        <v>40</v>
      </c>
      <c r="G2428">
        <v>80509</v>
      </c>
      <c r="H2428" t="s">
        <v>41</v>
      </c>
      <c r="I2428" t="s">
        <v>45</v>
      </c>
      <c r="J2428">
        <v>745602</v>
      </c>
      <c r="K2428">
        <v>4</v>
      </c>
      <c r="L2428">
        <v>3243</v>
      </c>
      <c r="M2428">
        <v>15</v>
      </c>
      <c r="N2428">
        <v>29716</v>
      </c>
      <c r="O2428">
        <v>17995</v>
      </c>
      <c r="P2428">
        <v>2959</v>
      </c>
      <c r="Q2428" t="s">
        <v>49</v>
      </c>
      <c r="R2428" t="s">
        <v>51</v>
      </c>
      <c r="S2428" t="s">
        <v>55</v>
      </c>
      <c r="T2428">
        <v>4</v>
      </c>
    </row>
    <row r="2429" spans="1:20" x14ac:dyDescent="0.2">
      <c r="A2429" s="4">
        <f t="shared" si="37"/>
        <v>45860</v>
      </c>
      <c r="B2429" t="s">
        <v>22</v>
      </c>
      <c r="C2429" t="s">
        <v>25</v>
      </c>
      <c r="D2429" t="s">
        <v>29</v>
      </c>
      <c r="E2429" t="s">
        <v>34</v>
      </c>
      <c r="F2429" t="s">
        <v>39</v>
      </c>
      <c r="G2429">
        <v>18436</v>
      </c>
      <c r="H2429" t="s">
        <v>42</v>
      </c>
      <c r="I2429" t="s">
        <v>45</v>
      </c>
      <c r="J2429">
        <v>490958</v>
      </c>
      <c r="K2429">
        <v>3</v>
      </c>
      <c r="L2429">
        <v>4320</v>
      </c>
      <c r="M2429">
        <v>15</v>
      </c>
      <c r="N2429">
        <v>26798</v>
      </c>
      <c r="O2429">
        <v>2020</v>
      </c>
      <c r="P2429">
        <v>19091</v>
      </c>
      <c r="Q2429" t="s">
        <v>47</v>
      </c>
      <c r="R2429" t="s">
        <v>52</v>
      </c>
      <c r="S2429" t="s">
        <v>54</v>
      </c>
      <c r="T2429">
        <v>3</v>
      </c>
    </row>
    <row r="2430" spans="1:20" x14ac:dyDescent="0.2">
      <c r="A2430" s="4">
        <f t="shared" si="37"/>
        <v>45860</v>
      </c>
      <c r="B2430" t="s">
        <v>22</v>
      </c>
      <c r="C2430" t="s">
        <v>27</v>
      </c>
      <c r="D2430" t="s">
        <v>33</v>
      </c>
      <c r="E2430" t="s">
        <v>35</v>
      </c>
      <c r="F2430" t="s">
        <v>39</v>
      </c>
      <c r="G2430">
        <v>20086</v>
      </c>
      <c r="H2430" t="s">
        <v>42</v>
      </c>
      <c r="I2430" t="s">
        <v>43</v>
      </c>
      <c r="J2430">
        <v>223502</v>
      </c>
      <c r="K2430">
        <v>4</v>
      </c>
      <c r="L2430">
        <v>2731</v>
      </c>
      <c r="M2430">
        <v>20</v>
      </c>
      <c r="N2430">
        <v>14199</v>
      </c>
      <c r="O2430">
        <v>14072</v>
      </c>
      <c r="P2430">
        <v>-1442</v>
      </c>
      <c r="Q2430" t="s">
        <v>48</v>
      </c>
      <c r="R2430" t="s">
        <v>51</v>
      </c>
      <c r="S2430" t="s">
        <v>56</v>
      </c>
      <c r="T2430">
        <v>4</v>
      </c>
    </row>
    <row r="2431" spans="1:20" x14ac:dyDescent="0.2">
      <c r="A2431" s="4">
        <f t="shared" si="37"/>
        <v>45860</v>
      </c>
      <c r="B2431" t="s">
        <v>20</v>
      </c>
      <c r="C2431" t="s">
        <v>24</v>
      </c>
      <c r="D2431" t="s">
        <v>29</v>
      </c>
      <c r="E2431" t="s">
        <v>35</v>
      </c>
      <c r="F2431" t="s">
        <v>40</v>
      </c>
      <c r="G2431">
        <v>93276</v>
      </c>
      <c r="H2431" t="s">
        <v>42</v>
      </c>
      <c r="I2431" t="s">
        <v>43</v>
      </c>
      <c r="J2431">
        <v>681489</v>
      </c>
      <c r="K2431">
        <v>7</v>
      </c>
      <c r="L2431">
        <v>1325</v>
      </c>
      <c r="M2431">
        <v>20</v>
      </c>
      <c r="N2431">
        <v>19280</v>
      </c>
      <c r="O2431">
        <v>1240</v>
      </c>
      <c r="P2431">
        <v>4105</v>
      </c>
      <c r="Q2431" t="s">
        <v>47</v>
      </c>
      <c r="R2431" t="s">
        <v>51</v>
      </c>
      <c r="S2431" t="s">
        <v>54</v>
      </c>
      <c r="T2431">
        <v>5</v>
      </c>
    </row>
    <row r="2432" spans="1:20" x14ac:dyDescent="0.2">
      <c r="A2432" s="4">
        <f t="shared" si="37"/>
        <v>45860</v>
      </c>
      <c r="B2432" t="s">
        <v>21</v>
      </c>
      <c r="C2432" t="s">
        <v>27</v>
      </c>
      <c r="D2432" t="s">
        <v>32</v>
      </c>
      <c r="E2432" t="s">
        <v>34</v>
      </c>
      <c r="F2432" t="s">
        <v>39</v>
      </c>
      <c r="G2432">
        <v>29851</v>
      </c>
      <c r="H2432" t="s">
        <v>41</v>
      </c>
      <c r="I2432" t="s">
        <v>44</v>
      </c>
      <c r="J2432">
        <v>851174</v>
      </c>
      <c r="K2432">
        <v>2</v>
      </c>
      <c r="L2432">
        <v>3218</v>
      </c>
      <c r="M2432">
        <v>20</v>
      </c>
      <c r="N2432">
        <v>4433</v>
      </c>
      <c r="O2432">
        <v>3052</v>
      </c>
      <c r="P2432">
        <v>7504</v>
      </c>
      <c r="Q2432" t="s">
        <v>49</v>
      </c>
      <c r="R2432" t="s">
        <v>50</v>
      </c>
      <c r="S2432" t="s">
        <v>55</v>
      </c>
      <c r="T2432">
        <v>2</v>
      </c>
    </row>
    <row r="2433" spans="1:20" x14ac:dyDescent="0.2">
      <c r="A2433" s="4">
        <f t="shared" si="37"/>
        <v>45860</v>
      </c>
      <c r="B2433" t="s">
        <v>21</v>
      </c>
      <c r="C2433" t="s">
        <v>25</v>
      </c>
      <c r="D2433" t="s">
        <v>29</v>
      </c>
      <c r="E2433" t="s">
        <v>36</v>
      </c>
      <c r="F2433" t="s">
        <v>38</v>
      </c>
      <c r="G2433">
        <v>49732</v>
      </c>
      <c r="H2433" t="s">
        <v>42</v>
      </c>
      <c r="I2433" t="s">
        <v>44</v>
      </c>
      <c r="J2433">
        <v>680531</v>
      </c>
      <c r="K2433">
        <v>2</v>
      </c>
      <c r="L2433">
        <v>1522</v>
      </c>
      <c r="M2433">
        <v>5</v>
      </c>
      <c r="N2433">
        <v>38720</v>
      </c>
      <c r="O2433">
        <v>6334</v>
      </c>
      <c r="P2433">
        <v>14812</v>
      </c>
      <c r="Q2433" t="s">
        <v>46</v>
      </c>
      <c r="R2433" t="s">
        <v>50</v>
      </c>
      <c r="S2433" t="s">
        <v>56</v>
      </c>
      <c r="T2433">
        <v>1</v>
      </c>
    </row>
    <row r="2434" spans="1:20" x14ac:dyDescent="0.2">
      <c r="A2434" s="4">
        <f t="shared" si="37"/>
        <v>45860</v>
      </c>
      <c r="B2434" t="s">
        <v>23</v>
      </c>
      <c r="C2434" t="s">
        <v>24</v>
      </c>
      <c r="D2434" t="s">
        <v>33</v>
      </c>
      <c r="E2434" t="s">
        <v>34</v>
      </c>
      <c r="F2434" t="s">
        <v>39</v>
      </c>
      <c r="G2434">
        <v>24842</v>
      </c>
      <c r="H2434" t="s">
        <v>41</v>
      </c>
      <c r="I2434" t="s">
        <v>44</v>
      </c>
      <c r="J2434">
        <v>602599</v>
      </c>
      <c r="K2434">
        <v>9</v>
      </c>
      <c r="L2434">
        <v>3101</v>
      </c>
      <c r="M2434">
        <v>20</v>
      </c>
      <c r="N2434">
        <v>9452</v>
      </c>
      <c r="O2434">
        <v>2602</v>
      </c>
      <c r="P2434">
        <v>16125</v>
      </c>
      <c r="Q2434" t="s">
        <v>49</v>
      </c>
      <c r="R2434" t="s">
        <v>51</v>
      </c>
      <c r="S2434" t="s">
        <v>55</v>
      </c>
      <c r="T2434">
        <v>4</v>
      </c>
    </row>
    <row r="2435" spans="1:20" x14ac:dyDescent="0.2">
      <c r="A2435" s="4">
        <f t="shared" si="37"/>
        <v>45860</v>
      </c>
      <c r="B2435" t="s">
        <v>20</v>
      </c>
      <c r="C2435" t="s">
        <v>27</v>
      </c>
      <c r="D2435" t="s">
        <v>33</v>
      </c>
      <c r="E2435" t="s">
        <v>36</v>
      </c>
      <c r="F2435" t="s">
        <v>39</v>
      </c>
      <c r="G2435">
        <v>11745</v>
      </c>
      <c r="H2435" t="s">
        <v>41</v>
      </c>
      <c r="I2435" t="s">
        <v>44</v>
      </c>
      <c r="J2435">
        <v>829112</v>
      </c>
      <c r="K2435">
        <v>6</v>
      </c>
      <c r="L2435">
        <v>4726</v>
      </c>
      <c r="M2435">
        <v>15</v>
      </c>
      <c r="N2435">
        <v>4169</v>
      </c>
      <c r="O2435">
        <v>11596</v>
      </c>
      <c r="P2435">
        <v>-3996</v>
      </c>
      <c r="Q2435" t="s">
        <v>48</v>
      </c>
      <c r="R2435" t="s">
        <v>51</v>
      </c>
      <c r="S2435" t="s">
        <v>55</v>
      </c>
      <c r="T2435">
        <v>1</v>
      </c>
    </row>
    <row r="2436" spans="1:20" x14ac:dyDescent="0.2">
      <c r="A2436" s="4">
        <f t="shared" si="37"/>
        <v>45860</v>
      </c>
      <c r="B2436" t="s">
        <v>23</v>
      </c>
      <c r="C2436" t="s">
        <v>25</v>
      </c>
      <c r="D2436" t="s">
        <v>31</v>
      </c>
      <c r="E2436" t="s">
        <v>35</v>
      </c>
      <c r="F2436" t="s">
        <v>38</v>
      </c>
      <c r="G2436">
        <v>22697</v>
      </c>
      <c r="H2436" t="s">
        <v>42</v>
      </c>
      <c r="I2436" t="s">
        <v>45</v>
      </c>
      <c r="J2436">
        <v>437686</v>
      </c>
      <c r="K2436">
        <v>7</v>
      </c>
      <c r="L2436">
        <v>1196</v>
      </c>
      <c r="M2436">
        <v>15</v>
      </c>
      <c r="N2436">
        <v>48854</v>
      </c>
      <c r="O2436">
        <v>21873</v>
      </c>
      <c r="P2436">
        <v>-2407</v>
      </c>
      <c r="Q2436" t="s">
        <v>47</v>
      </c>
      <c r="R2436" t="s">
        <v>51</v>
      </c>
      <c r="S2436" t="s">
        <v>53</v>
      </c>
      <c r="T2436">
        <v>4</v>
      </c>
    </row>
    <row r="2437" spans="1:20" x14ac:dyDescent="0.2">
      <c r="A2437" s="4">
        <f t="shared" si="37"/>
        <v>45860</v>
      </c>
      <c r="B2437" t="s">
        <v>21</v>
      </c>
      <c r="C2437" t="s">
        <v>25</v>
      </c>
      <c r="D2437" t="s">
        <v>32</v>
      </c>
      <c r="E2437" t="s">
        <v>36</v>
      </c>
      <c r="F2437" t="s">
        <v>40</v>
      </c>
      <c r="G2437">
        <v>13879</v>
      </c>
      <c r="H2437" t="s">
        <v>42</v>
      </c>
      <c r="I2437" t="s">
        <v>44</v>
      </c>
      <c r="J2437">
        <v>789353</v>
      </c>
      <c r="K2437">
        <v>5</v>
      </c>
      <c r="L2437">
        <v>1537</v>
      </c>
      <c r="M2437">
        <v>15</v>
      </c>
      <c r="N2437">
        <v>35590</v>
      </c>
      <c r="O2437">
        <v>26990</v>
      </c>
      <c r="P2437">
        <v>14154</v>
      </c>
      <c r="Q2437" t="s">
        <v>48</v>
      </c>
      <c r="R2437" t="s">
        <v>50</v>
      </c>
      <c r="S2437" t="s">
        <v>54</v>
      </c>
      <c r="T2437">
        <v>4</v>
      </c>
    </row>
    <row r="2438" spans="1:20" x14ac:dyDescent="0.2">
      <c r="A2438" s="4">
        <f t="shared" si="37"/>
        <v>45861</v>
      </c>
      <c r="B2438" t="s">
        <v>23</v>
      </c>
      <c r="C2438" t="s">
        <v>24</v>
      </c>
      <c r="D2438" t="s">
        <v>28</v>
      </c>
      <c r="E2438" t="s">
        <v>34</v>
      </c>
      <c r="F2438" t="s">
        <v>39</v>
      </c>
      <c r="G2438">
        <v>95697</v>
      </c>
      <c r="H2438" t="s">
        <v>41</v>
      </c>
      <c r="I2438" t="s">
        <v>44</v>
      </c>
      <c r="J2438">
        <v>624189</v>
      </c>
      <c r="K2438">
        <v>5</v>
      </c>
      <c r="L2438">
        <v>1313</v>
      </c>
      <c r="M2438">
        <v>10</v>
      </c>
      <c r="N2438">
        <v>28787</v>
      </c>
      <c r="O2438">
        <v>17752</v>
      </c>
      <c r="P2438">
        <v>817</v>
      </c>
      <c r="Q2438" t="s">
        <v>46</v>
      </c>
      <c r="R2438" t="s">
        <v>50</v>
      </c>
      <c r="S2438" t="s">
        <v>55</v>
      </c>
      <c r="T2438">
        <v>2</v>
      </c>
    </row>
    <row r="2439" spans="1:20" x14ac:dyDescent="0.2">
      <c r="A2439" s="4">
        <f t="shared" si="37"/>
        <v>45861</v>
      </c>
      <c r="B2439" t="s">
        <v>20</v>
      </c>
      <c r="C2439" t="s">
        <v>25</v>
      </c>
      <c r="D2439" t="s">
        <v>29</v>
      </c>
      <c r="E2439" t="s">
        <v>34</v>
      </c>
      <c r="F2439" t="s">
        <v>40</v>
      </c>
      <c r="G2439">
        <v>28499</v>
      </c>
      <c r="H2439" t="s">
        <v>41</v>
      </c>
      <c r="I2439" t="s">
        <v>45</v>
      </c>
      <c r="J2439">
        <v>789376</v>
      </c>
      <c r="K2439">
        <v>4</v>
      </c>
      <c r="L2439">
        <v>4337</v>
      </c>
      <c r="M2439">
        <v>10</v>
      </c>
      <c r="N2439">
        <v>13526</v>
      </c>
      <c r="O2439">
        <v>19460</v>
      </c>
      <c r="P2439">
        <v>10771</v>
      </c>
      <c r="Q2439" t="s">
        <v>46</v>
      </c>
      <c r="R2439" t="s">
        <v>52</v>
      </c>
      <c r="S2439" t="s">
        <v>53</v>
      </c>
      <c r="T2439">
        <v>5</v>
      </c>
    </row>
    <row r="2440" spans="1:20" x14ac:dyDescent="0.2">
      <c r="A2440" s="4">
        <f t="shared" si="37"/>
        <v>45861</v>
      </c>
      <c r="B2440" t="s">
        <v>20</v>
      </c>
      <c r="C2440" t="s">
        <v>26</v>
      </c>
      <c r="D2440" t="s">
        <v>31</v>
      </c>
      <c r="E2440" t="s">
        <v>34</v>
      </c>
      <c r="F2440" t="s">
        <v>38</v>
      </c>
      <c r="G2440">
        <v>98177</v>
      </c>
      <c r="H2440" t="s">
        <v>42</v>
      </c>
      <c r="I2440" t="s">
        <v>43</v>
      </c>
      <c r="J2440">
        <v>780714</v>
      </c>
      <c r="K2440">
        <v>8</v>
      </c>
      <c r="L2440">
        <v>1158</v>
      </c>
      <c r="M2440">
        <v>5</v>
      </c>
      <c r="N2440">
        <v>4139</v>
      </c>
      <c r="O2440">
        <v>15128</v>
      </c>
      <c r="P2440">
        <v>63</v>
      </c>
      <c r="Q2440" t="s">
        <v>46</v>
      </c>
      <c r="R2440" t="s">
        <v>50</v>
      </c>
      <c r="S2440" t="s">
        <v>54</v>
      </c>
      <c r="T2440">
        <v>3</v>
      </c>
    </row>
    <row r="2441" spans="1:20" x14ac:dyDescent="0.2">
      <c r="A2441" s="4">
        <f t="shared" si="37"/>
        <v>45861</v>
      </c>
      <c r="B2441" t="s">
        <v>20</v>
      </c>
      <c r="C2441" t="s">
        <v>27</v>
      </c>
      <c r="D2441" t="s">
        <v>29</v>
      </c>
      <c r="E2441" t="s">
        <v>34</v>
      </c>
      <c r="F2441" t="s">
        <v>40</v>
      </c>
      <c r="G2441">
        <v>45035</v>
      </c>
      <c r="H2441" t="s">
        <v>41</v>
      </c>
      <c r="I2441" t="s">
        <v>44</v>
      </c>
      <c r="J2441">
        <v>148637</v>
      </c>
      <c r="K2441">
        <v>7</v>
      </c>
      <c r="L2441">
        <v>2927</v>
      </c>
      <c r="M2441">
        <v>20</v>
      </c>
      <c r="N2441">
        <v>30425</v>
      </c>
      <c r="O2441">
        <v>27022</v>
      </c>
      <c r="P2441">
        <v>14786</v>
      </c>
      <c r="Q2441" t="s">
        <v>47</v>
      </c>
      <c r="R2441" t="s">
        <v>51</v>
      </c>
      <c r="S2441" t="s">
        <v>56</v>
      </c>
      <c r="T2441">
        <v>5</v>
      </c>
    </row>
    <row r="2442" spans="1:20" x14ac:dyDescent="0.2">
      <c r="A2442" s="4">
        <f t="shared" si="37"/>
        <v>45861</v>
      </c>
      <c r="B2442" t="s">
        <v>22</v>
      </c>
      <c r="C2442" t="s">
        <v>27</v>
      </c>
      <c r="D2442" t="s">
        <v>29</v>
      </c>
      <c r="E2442" t="s">
        <v>34</v>
      </c>
      <c r="F2442" t="s">
        <v>40</v>
      </c>
      <c r="G2442">
        <v>28651</v>
      </c>
      <c r="H2442" t="s">
        <v>42</v>
      </c>
      <c r="I2442" t="s">
        <v>43</v>
      </c>
      <c r="J2442">
        <v>219714</v>
      </c>
      <c r="K2442">
        <v>2</v>
      </c>
      <c r="L2442">
        <v>1583</v>
      </c>
      <c r="M2442">
        <v>15</v>
      </c>
      <c r="N2442">
        <v>45343</v>
      </c>
      <c r="O2442">
        <v>8109</v>
      </c>
      <c r="P2442">
        <v>14124</v>
      </c>
      <c r="Q2442" t="s">
        <v>49</v>
      </c>
      <c r="R2442" t="s">
        <v>51</v>
      </c>
      <c r="S2442" t="s">
        <v>56</v>
      </c>
      <c r="T2442">
        <v>1</v>
      </c>
    </row>
    <row r="2443" spans="1:20" x14ac:dyDescent="0.2">
      <c r="A2443" s="4">
        <f t="shared" si="37"/>
        <v>45861</v>
      </c>
      <c r="B2443" t="s">
        <v>23</v>
      </c>
      <c r="C2443" t="s">
        <v>25</v>
      </c>
      <c r="D2443" t="s">
        <v>28</v>
      </c>
      <c r="E2443" t="s">
        <v>36</v>
      </c>
      <c r="F2443" t="s">
        <v>37</v>
      </c>
      <c r="G2443">
        <v>85224</v>
      </c>
      <c r="H2443" t="s">
        <v>42</v>
      </c>
      <c r="I2443" t="s">
        <v>44</v>
      </c>
      <c r="J2443">
        <v>750868</v>
      </c>
      <c r="K2443">
        <v>2</v>
      </c>
      <c r="L2443">
        <v>3474</v>
      </c>
      <c r="M2443">
        <v>20</v>
      </c>
      <c r="N2443">
        <v>43273</v>
      </c>
      <c r="O2443">
        <v>25584</v>
      </c>
      <c r="P2443">
        <v>8071</v>
      </c>
      <c r="Q2443" t="s">
        <v>47</v>
      </c>
      <c r="R2443" t="s">
        <v>50</v>
      </c>
      <c r="S2443" t="s">
        <v>55</v>
      </c>
      <c r="T2443">
        <v>1</v>
      </c>
    </row>
    <row r="2444" spans="1:20" x14ac:dyDescent="0.2">
      <c r="A2444" s="4">
        <f t="shared" si="37"/>
        <v>45861</v>
      </c>
      <c r="B2444" t="s">
        <v>21</v>
      </c>
      <c r="C2444" t="s">
        <v>25</v>
      </c>
      <c r="D2444" t="s">
        <v>32</v>
      </c>
      <c r="E2444" t="s">
        <v>34</v>
      </c>
      <c r="F2444" t="s">
        <v>37</v>
      </c>
      <c r="G2444">
        <v>86524</v>
      </c>
      <c r="H2444" t="s">
        <v>41</v>
      </c>
      <c r="I2444" t="s">
        <v>43</v>
      </c>
      <c r="J2444">
        <v>990434</v>
      </c>
      <c r="K2444">
        <v>6</v>
      </c>
      <c r="L2444">
        <v>1683</v>
      </c>
      <c r="M2444">
        <v>15</v>
      </c>
      <c r="N2444">
        <v>4649</v>
      </c>
      <c r="O2444">
        <v>4516</v>
      </c>
      <c r="P2444">
        <v>4113</v>
      </c>
      <c r="Q2444" t="s">
        <v>48</v>
      </c>
      <c r="R2444" t="s">
        <v>52</v>
      </c>
      <c r="S2444" t="s">
        <v>56</v>
      </c>
      <c r="T2444">
        <v>4</v>
      </c>
    </row>
    <row r="2445" spans="1:20" x14ac:dyDescent="0.2">
      <c r="A2445" s="4">
        <f t="shared" si="37"/>
        <v>45861</v>
      </c>
      <c r="B2445" t="s">
        <v>21</v>
      </c>
      <c r="C2445" t="s">
        <v>26</v>
      </c>
      <c r="D2445" t="s">
        <v>33</v>
      </c>
      <c r="E2445" t="s">
        <v>35</v>
      </c>
      <c r="F2445" t="s">
        <v>39</v>
      </c>
      <c r="G2445">
        <v>99006</v>
      </c>
      <c r="H2445" t="s">
        <v>41</v>
      </c>
      <c r="I2445" t="s">
        <v>44</v>
      </c>
      <c r="J2445">
        <v>576718</v>
      </c>
      <c r="K2445">
        <v>1</v>
      </c>
      <c r="L2445">
        <v>3124</v>
      </c>
      <c r="M2445">
        <v>10</v>
      </c>
      <c r="N2445">
        <v>44849</v>
      </c>
      <c r="O2445">
        <v>5429</v>
      </c>
      <c r="P2445">
        <v>8760</v>
      </c>
      <c r="Q2445" t="s">
        <v>47</v>
      </c>
      <c r="R2445" t="s">
        <v>50</v>
      </c>
      <c r="S2445" t="s">
        <v>54</v>
      </c>
      <c r="T2445">
        <v>5</v>
      </c>
    </row>
    <row r="2446" spans="1:20" x14ac:dyDescent="0.2">
      <c r="A2446" s="4">
        <f t="shared" si="37"/>
        <v>45861</v>
      </c>
      <c r="B2446" t="s">
        <v>21</v>
      </c>
      <c r="C2446" t="s">
        <v>24</v>
      </c>
      <c r="D2446" t="s">
        <v>30</v>
      </c>
      <c r="E2446" t="s">
        <v>34</v>
      </c>
      <c r="F2446" t="s">
        <v>37</v>
      </c>
      <c r="G2446">
        <v>47249</v>
      </c>
      <c r="H2446" t="s">
        <v>41</v>
      </c>
      <c r="I2446" t="s">
        <v>43</v>
      </c>
      <c r="J2446">
        <v>666961</v>
      </c>
      <c r="K2446">
        <v>7</v>
      </c>
      <c r="L2446">
        <v>3232</v>
      </c>
      <c r="M2446">
        <v>15</v>
      </c>
      <c r="N2446">
        <v>41821</v>
      </c>
      <c r="O2446">
        <v>22429</v>
      </c>
      <c r="P2446">
        <v>4912</v>
      </c>
      <c r="Q2446" t="s">
        <v>48</v>
      </c>
      <c r="R2446" t="s">
        <v>50</v>
      </c>
      <c r="S2446" t="s">
        <v>56</v>
      </c>
      <c r="T2446">
        <v>2</v>
      </c>
    </row>
    <row r="2447" spans="1:20" x14ac:dyDescent="0.2">
      <c r="A2447" s="4">
        <f t="shared" ref="A2447:A2510" si="38">A2435+1</f>
        <v>45861</v>
      </c>
      <c r="B2447" t="s">
        <v>22</v>
      </c>
      <c r="C2447" t="s">
        <v>25</v>
      </c>
      <c r="D2447" t="s">
        <v>29</v>
      </c>
      <c r="E2447" t="s">
        <v>36</v>
      </c>
      <c r="F2447" t="s">
        <v>37</v>
      </c>
      <c r="G2447">
        <v>33849</v>
      </c>
      <c r="H2447" t="s">
        <v>41</v>
      </c>
      <c r="I2447" t="s">
        <v>43</v>
      </c>
      <c r="J2447">
        <v>767143</v>
      </c>
      <c r="K2447">
        <v>8</v>
      </c>
      <c r="L2447">
        <v>2497</v>
      </c>
      <c r="M2447">
        <v>5</v>
      </c>
      <c r="N2447">
        <v>3489</v>
      </c>
      <c r="O2447">
        <v>11469</v>
      </c>
      <c r="P2447">
        <v>3094</v>
      </c>
      <c r="Q2447" t="s">
        <v>47</v>
      </c>
      <c r="R2447" t="s">
        <v>51</v>
      </c>
      <c r="S2447" t="s">
        <v>55</v>
      </c>
      <c r="T2447">
        <v>3</v>
      </c>
    </row>
    <row r="2448" spans="1:20" x14ac:dyDescent="0.2">
      <c r="A2448" s="4">
        <f t="shared" si="38"/>
        <v>45861</v>
      </c>
      <c r="B2448" t="s">
        <v>22</v>
      </c>
      <c r="C2448" t="s">
        <v>25</v>
      </c>
      <c r="D2448" t="s">
        <v>30</v>
      </c>
      <c r="E2448" t="s">
        <v>34</v>
      </c>
      <c r="F2448" t="s">
        <v>37</v>
      </c>
      <c r="G2448">
        <v>83309</v>
      </c>
      <c r="H2448" t="s">
        <v>41</v>
      </c>
      <c r="I2448" t="s">
        <v>44</v>
      </c>
      <c r="J2448">
        <v>164694</v>
      </c>
      <c r="K2448">
        <v>8</v>
      </c>
      <c r="L2448">
        <v>2511</v>
      </c>
      <c r="M2448">
        <v>0</v>
      </c>
      <c r="N2448">
        <v>36432</v>
      </c>
      <c r="O2448">
        <v>25968</v>
      </c>
      <c r="P2448">
        <v>1170</v>
      </c>
      <c r="Q2448" t="s">
        <v>49</v>
      </c>
      <c r="R2448" t="s">
        <v>51</v>
      </c>
      <c r="S2448" t="s">
        <v>54</v>
      </c>
      <c r="T2448">
        <v>5</v>
      </c>
    </row>
    <row r="2449" spans="1:20" x14ac:dyDescent="0.2">
      <c r="A2449" s="4">
        <f t="shared" si="38"/>
        <v>45861</v>
      </c>
      <c r="B2449" t="s">
        <v>20</v>
      </c>
      <c r="C2449" t="s">
        <v>25</v>
      </c>
      <c r="D2449" t="s">
        <v>32</v>
      </c>
      <c r="E2449" t="s">
        <v>34</v>
      </c>
      <c r="F2449" t="s">
        <v>40</v>
      </c>
      <c r="G2449">
        <v>39076</v>
      </c>
      <c r="H2449" t="s">
        <v>42</v>
      </c>
      <c r="I2449" t="s">
        <v>43</v>
      </c>
      <c r="J2449">
        <v>735980</v>
      </c>
      <c r="K2449">
        <v>3</v>
      </c>
      <c r="L2449">
        <v>1748</v>
      </c>
      <c r="M2449">
        <v>15</v>
      </c>
      <c r="N2449">
        <v>45568</v>
      </c>
      <c r="O2449">
        <v>19235</v>
      </c>
      <c r="P2449">
        <v>14567</v>
      </c>
      <c r="Q2449" t="s">
        <v>46</v>
      </c>
      <c r="R2449" t="s">
        <v>52</v>
      </c>
      <c r="S2449" t="s">
        <v>56</v>
      </c>
      <c r="T2449">
        <v>4</v>
      </c>
    </row>
    <row r="2450" spans="1:20" x14ac:dyDescent="0.2">
      <c r="A2450" s="4">
        <f t="shared" si="38"/>
        <v>45862</v>
      </c>
      <c r="B2450" t="s">
        <v>21</v>
      </c>
      <c r="C2450" t="s">
        <v>25</v>
      </c>
      <c r="D2450" t="s">
        <v>30</v>
      </c>
      <c r="E2450" t="s">
        <v>36</v>
      </c>
      <c r="F2450" t="s">
        <v>40</v>
      </c>
      <c r="G2450">
        <v>80123</v>
      </c>
      <c r="H2450" t="s">
        <v>42</v>
      </c>
      <c r="I2450" t="s">
        <v>44</v>
      </c>
      <c r="J2450">
        <v>856802</v>
      </c>
      <c r="K2450">
        <v>7</v>
      </c>
      <c r="L2450">
        <v>4236</v>
      </c>
      <c r="M2450">
        <v>5</v>
      </c>
      <c r="N2450">
        <v>37300</v>
      </c>
      <c r="O2450">
        <v>22811</v>
      </c>
      <c r="P2450">
        <v>4707</v>
      </c>
      <c r="Q2450" t="s">
        <v>47</v>
      </c>
      <c r="R2450" t="s">
        <v>51</v>
      </c>
      <c r="S2450" t="s">
        <v>56</v>
      </c>
      <c r="T2450">
        <v>1</v>
      </c>
    </row>
    <row r="2451" spans="1:20" x14ac:dyDescent="0.2">
      <c r="A2451" s="4">
        <f t="shared" si="38"/>
        <v>45862</v>
      </c>
      <c r="B2451" t="s">
        <v>22</v>
      </c>
      <c r="C2451" t="s">
        <v>27</v>
      </c>
      <c r="D2451" t="s">
        <v>29</v>
      </c>
      <c r="E2451" t="s">
        <v>34</v>
      </c>
      <c r="F2451" t="s">
        <v>37</v>
      </c>
      <c r="G2451">
        <v>43124</v>
      </c>
      <c r="H2451" t="s">
        <v>42</v>
      </c>
      <c r="I2451" t="s">
        <v>44</v>
      </c>
      <c r="J2451">
        <v>678195</v>
      </c>
      <c r="K2451">
        <v>1</v>
      </c>
      <c r="L2451">
        <v>2913</v>
      </c>
      <c r="M2451">
        <v>10</v>
      </c>
      <c r="N2451">
        <v>19039</v>
      </c>
      <c r="O2451">
        <v>17248</v>
      </c>
      <c r="P2451">
        <v>2984</v>
      </c>
      <c r="Q2451" t="s">
        <v>49</v>
      </c>
      <c r="R2451" t="s">
        <v>52</v>
      </c>
      <c r="S2451" t="s">
        <v>54</v>
      </c>
      <c r="T2451">
        <v>5</v>
      </c>
    </row>
    <row r="2452" spans="1:20" x14ac:dyDescent="0.2">
      <c r="A2452" s="4">
        <f t="shared" si="38"/>
        <v>45862</v>
      </c>
      <c r="B2452" t="s">
        <v>20</v>
      </c>
      <c r="C2452" t="s">
        <v>25</v>
      </c>
      <c r="D2452" t="s">
        <v>28</v>
      </c>
      <c r="E2452" t="s">
        <v>36</v>
      </c>
      <c r="F2452" t="s">
        <v>38</v>
      </c>
      <c r="G2452">
        <v>25787</v>
      </c>
      <c r="H2452" t="s">
        <v>42</v>
      </c>
      <c r="I2452" t="s">
        <v>45</v>
      </c>
      <c r="J2452">
        <v>504140</v>
      </c>
      <c r="K2452">
        <v>3</v>
      </c>
      <c r="L2452">
        <v>4843</v>
      </c>
      <c r="M2452">
        <v>10</v>
      </c>
      <c r="N2452">
        <v>5718</v>
      </c>
      <c r="O2452">
        <v>9970</v>
      </c>
      <c r="P2452">
        <v>18688</v>
      </c>
      <c r="Q2452" t="s">
        <v>47</v>
      </c>
      <c r="R2452" t="s">
        <v>50</v>
      </c>
      <c r="S2452" t="s">
        <v>54</v>
      </c>
      <c r="T2452">
        <v>1</v>
      </c>
    </row>
    <row r="2453" spans="1:20" x14ac:dyDescent="0.2">
      <c r="A2453" s="4">
        <f t="shared" si="38"/>
        <v>45862</v>
      </c>
      <c r="B2453" t="s">
        <v>21</v>
      </c>
      <c r="C2453" t="s">
        <v>27</v>
      </c>
      <c r="D2453" t="s">
        <v>30</v>
      </c>
      <c r="E2453" t="s">
        <v>34</v>
      </c>
      <c r="F2453" t="s">
        <v>37</v>
      </c>
      <c r="G2453">
        <v>63462</v>
      </c>
      <c r="H2453" t="s">
        <v>41</v>
      </c>
      <c r="I2453" t="s">
        <v>44</v>
      </c>
      <c r="J2453">
        <v>432322</v>
      </c>
      <c r="K2453">
        <v>6</v>
      </c>
      <c r="L2453">
        <v>511</v>
      </c>
      <c r="M2453">
        <v>0</v>
      </c>
      <c r="N2453">
        <v>22366</v>
      </c>
      <c r="O2453">
        <v>4431</v>
      </c>
      <c r="P2453">
        <v>6801</v>
      </c>
      <c r="Q2453" t="s">
        <v>47</v>
      </c>
      <c r="R2453" t="s">
        <v>52</v>
      </c>
      <c r="S2453" t="s">
        <v>56</v>
      </c>
      <c r="T2453">
        <v>4</v>
      </c>
    </row>
    <row r="2454" spans="1:20" x14ac:dyDescent="0.2">
      <c r="A2454" s="4">
        <f t="shared" si="38"/>
        <v>45862</v>
      </c>
      <c r="B2454" t="s">
        <v>23</v>
      </c>
      <c r="C2454" t="s">
        <v>25</v>
      </c>
      <c r="D2454" t="s">
        <v>32</v>
      </c>
      <c r="E2454" t="s">
        <v>35</v>
      </c>
      <c r="F2454" t="s">
        <v>38</v>
      </c>
      <c r="G2454">
        <v>95984</v>
      </c>
      <c r="H2454" t="s">
        <v>42</v>
      </c>
      <c r="I2454" t="s">
        <v>44</v>
      </c>
      <c r="J2454">
        <v>170732</v>
      </c>
      <c r="K2454">
        <v>9</v>
      </c>
      <c r="L2454">
        <v>2510</v>
      </c>
      <c r="M2454">
        <v>20</v>
      </c>
      <c r="N2454">
        <v>9444</v>
      </c>
      <c r="O2454">
        <v>27274</v>
      </c>
      <c r="P2454">
        <v>5501</v>
      </c>
      <c r="Q2454" t="s">
        <v>46</v>
      </c>
      <c r="R2454" t="s">
        <v>50</v>
      </c>
      <c r="S2454" t="s">
        <v>53</v>
      </c>
      <c r="T2454">
        <v>1</v>
      </c>
    </row>
    <row r="2455" spans="1:20" x14ac:dyDescent="0.2">
      <c r="A2455" s="4">
        <f t="shared" si="38"/>
        <v>45862</v>
      </c>
      <c r="B2455" t="s">
        <v>20</v>
      </c>
      <c r="C2455" t="s">
        <v>24</v>
      </c>
      <c r="D2455" t="s">
        <v>32</v>
      </c>
      <c r="E2455" t="s">
        <v>34</v>
      </c>
      <c r="F2455" t="s">
        <v>40</v>
      </c>
      <c r="G2455">
        <v>81035</v>
      </c>
      <c r="H2455" t="s">
        <v>41</v>
      </c>
      <c r="I2455" t="s">
        <v>44</v>
      </c>
      <c r="J2455">
        <v>569907</v>
      </c>
      <c r="K2455">
        <v>5</v>
      </c>
      <c r="L2455">
        <v>4107</v>
      </c>
      <c r="M2455">
        <v>20</v>
      </c>
      <c r="N2455">
        <v>8209</v>
      </c>
      <c r="O2455">
        <v>16946</v>
      </c>
      <c r="P2455">
        <v>-258</v>
      </c>
      <c r="Q2455" t="s">
        <v>48</v>
      </c>
      <c r="R2455" t="s">
        <v>50</v>
      </c>
      <c r="S2455" t="s">
        <v>56</v>
      </c>
      <c r="T2455">
        <v>4</v>
      </c>
    </row>
    <row r="2456" spans="1:20" x14ac:dyDescent="0.2">
      <c r="A2456" s="4">
        <f t="shared" si="38"/>
        <v>45862</v>
      </c>
      <c r="B2456" t="s">
        <v>22</v>
      </c>
      <c r="C2456" t="s">
        <v>26</v>
      </c>
      <c r="D2456" t="s">
        <v>28</v>
      </c>
      <c r="E2456" t="s">
        <v>36</v>
      </c>
      <c r="F2456" t="s">
        <v>38</v>
      </c>
      <c r="G2456">
        <v>13841</v>
      </c>
      <c r="H2456" t="s">
        <v>41</v>
      </c>
      <c r="I2456" t="s">
        <v>44</v>
      </c>
      <c r="J2456">
        <v>906584</v>
      </c>
      <c r="K2456">
        <v>5</v>
      </c>
      <c r="L2456">
        <v>1236</v>
      </c>
      <c r="M2456">
        <v>15</v>
      </c>
      <c r="N2456">
        <v>9866</v>
      </c>
      <c r="O2456">
        <v>17163</v>
      </c>
      <c r="P2456">
        <v>15236</v>
      </c>
      <c r="Q2456" t="s">
        <v>49</v>
      </c>
      <c r="R2456" t="s">
        <v>51</v>
      </c>
      <c r="S2456" t="s">
        <v>54</v>
      </c>
      <c r="T2456">
        <v>3</v>
      </c>
    </row>
    <row r="2457" spans="1:20" x14ac:dyDescent="0.2">
      <c r="A2457" s="4">
        <f t="shared" si="38"/>
        <v>45862</v>
      </c>
      <c r="B2457" t="s">
        <v>22</v>
      </c>
      <c r="C2457" t="s">
        <v>24</v>
      </c>
      <c r="D2457" t="s">
        <v>30</v>
      </c>
      <c r="E2457" t="s">
        <v>35</v>
      </c>
      <c r="F2457" t="s">
        <v>40</v>
      </c>
      <c r="G2457">
        <v>54890</v>
      </c>
      <c r="H2457" t="s">
        <v>41</v>
      </c>
      <c r="I2457" t="s">
        <v>45</v>
      </c>
      <c r="J2457">
        <v>108072</v>
      </c>
      <c r="K2457">
        <v>9</v>
      </c>
      <c r="L2457">
        <v>1009</v>
      </c>
      <c r="M2457">
        <v>10</v>
      </c>
      <c r="N2457">
        <v>38783</v>
      </c>
      <c r="O2457">
        <v>28830</v>
      </c>
      <c r="P2457">
        <v>5928</v>
      </c>
      <c r="Q2457" t="s">
        <v>47</v>
      </c>
      <c r="R2457" t="s">
        <v>50</v>
      </c>
      <c r="S2457" t="s">
        <v>54</v>
      </c>
      <c r="T2457">
        <v>2</v>
      </c>
    </row>
    <row r="2458" spans="1:20" x14ac:dyDescent="0.2">
      <c r="A2458" s="4">
        <f t="shared" si="38"/>
        <v>45862</v>
      </c>
      <c r="B2458" t="s">
        <v>20</v>
      </c>
      <c r="C2458" t="s">
        <v>25</v>
      </c>
      <c r="D2458" t="s">
        <v>30</v>
      </c>
      <c r="E2458" t="s">
        <v>36</v>
      </c>
      <c r="F2458" t="s">
        <v>38</v>
      </c>
      <c r="G2458">
        <v>35402</v>
      </c>
      <c r="H2458" t="s">
        <v>41</v>
      </c>
      <c r="I2458" t="s">
        <v>45</v>
      </c>
      <c r="J2458">
        <v>705789</v>
      </c>
      <c r="K2458">
        <v>9</v>
      </c>
      <c r="L2458">
        <v>1768</v>
      </c>
      <c r="M2458">
        <v>5</v>
      </c>
      <c r="N2458">
        <v>24360</v>
      </c>
      <c r="O2458">
        <v>5482</v>
      </c>
      <c r="P2458">
        <v>18049</v>
      </c>
      <c r="Q2458" t="s">
        <v>46</v>
      </c>
      <c r="R2458" t="s">
        <v>50</v>
      </c>
      <c r="S2458" t="s">
        <v>55</v>
      </c>
      <c r="T2458">
        <v>1</v>
      </c>
    </row>
    <row r="2459" spans="1:20" x14ac:dyDescent="0.2">
      <c r="A2459" s="4">
        <f t="shared" si="38"/>
        <v>45862</v>
      </c>
      <c r="B2459" t="s">
        <v>20</v>
      </c>
      <c r="C2459" t="s">
        <v>25</v>
      </c>
      <c r="D2459" t="s">
        <v>33</v>
      </c>
      <c r="E2459" t="s">
        <v>34</v>
      </c>
      <c r="F2459" t="s">
        <v>40</v>
      </c>
      <c r="G2459">
        <v>98591</v>
      </c>
      <c r="H2459" t="s">
        <v>41</v>
      </c>
      <c r="I2459" t="s">
        <v>45</v>
      </c>
      <c r="J2459">
        <v>994424</v>
      </c>
      <c r="K2459">
        <v>6</v>
      </c>
      <c r="L2459">
        <v>4766</v>
      </c>
      <c r="M2459">
        <v>0</v>
      </c>
      <c r="N2459">
        <v>8611</v>
      </c>
      <c r="O2459">
        <v>7252</v>
      </c>
      <c r="P2459">
        <v>10658</v>
      </c>
      <c r="Q2459" t="s">
        <v>47</v>
      </c>
      <c r="R2459" t="s">
        <v>52</v>
      </c>
      <c r="S2459" t="s">
        <v>55</v>
      </c>
      <c r="T2459">
        <v>5</v>
      </c>
    </row>
    <row r="2460" spans="1:20" x14ac:dyDescent="0.2">
      <c r="A2460" s="4">
        <f t="shared" si="38"/>
        <v>45862</v>
      </c>
      <c r="B2460" t="s">
        <v>22</v>
      </c>
      <c r="C2460" t="s">
        <v>25</v>
      </c>
      <c r="D2460" t="s">
        <v>31</v>
      </c>
      <c r="E2460" t="s">
        <v>35</v>
      </c>
      <c r="F2460" t="s">
        <v>40</v>
      </c>
      <c r="G2460">
        <v>76201</v>
      </c>
      <c r="H2460" t="s">
        <v>42</v>
      </c>
      <c r="I2460" t="s">
        <v>45</v>
      </c>
      <c r="J2460">
        <v>275759</v>
      </c>
      <c r="K2460">
        <v>5</v>
      </c>
      <c r="L2460">
        <v>3542</v>
      </c>
      <c r="M2460">
        <v>20</v>
      </c>
      <c r="N2460">
        <v>31105</v>
      </c>
      <c r="O2460">
        <v>23866</v>
      </c>
      <c r="P2460">
        <v>8744</v>
      </c>
      <c r="Q2460" t="s">
        <v>47</v>
      </c>
      <c r="R2460" t="s">
        <v>51</v>
      </c>
      <c r="S2460" t="s">
        <v>56</v>
      </c>
      <c r="T2460">
        <v>3</v>
      </c>
    </row>
    <row r="2461" spans="1:20" x14ac:dyDescent="0.2">
      <c r="A2461" s="4">
        <f t="shared" si="38"/>
        <v>45862</v>
      </c>
      <c r="B2461" t="s">
        <v>23</v>
      </c>
      <c r="C2461" t="s">
        <v>24</v>
      </c>
      <c r="D2461" t="s">
        <v>32</v>
      </c>
      <c r="E2461" t="s">
        <v>36</v>
      </c>
      <c r="F2461" t="s">
        <v>37</v>
      </c>
      <c r="G2461">
        <v>33237</v>
      </c>
      <c r="H2461" t="s">
        <v>41</v>
      </c>
      <c r="I2461" t="s">
        <v>43</v>
      </c>
      <c r="J2461">
        <v>852886</v>
      </c>
      <c r="K2461">
        <v>2</v>
      </c>
      <c r="L2461">
        <v>1558</v>
      </c>
      <c r="M2461">
        <v>15</v>
      </c>
      <c r="N2461">
        <v>10329</v>
      </c>
      <c r="O2461">
        <v>4271</v>
      </c>
      <c r="P2461">
        <v>-3498</v>
      </c>
      <c r="Q2461" t="s">
        <v>46</v>
      </c>
      <c r="R2461" t="s">
        <v>51</v>
      </c>
      <c r="S2461" t="s">
        <v>55</v>
      </c>
      <c r="T2461">
        <v>2</v>
      </c>
    </row>
    <row r="2462" spans="1:20" x14ac:dyDescent="0.2">
      <c r="A2462" s="4">
        <f t="shared" si="38"/>
        <v>45863</v>
      </c>
      <c r="B2462" t="s">
        <v>21</v>
      </c>
      <c r="C2462" t="s">
        <v>25</v>
      </c>
      <c r="D2462" t="s">
        <v>33</v>
      </c>
      <c r="E2462" t="s">
        <v>35</v>
      </c>
      <c r="F2462" t="s">
        <v>39</v>
      </c>
      <c r="G2462">
        <v>52988</v>
      </c>
      <c r="H2462" t="s">
        <v>41</v>
      </c>
      <c r="I2462" t="s">
        <v>44</v>
      </c>
      <c r="J2462">
        <v>121942</v>
      </c>
      <c r="K2462">
        <v>8</v>
      </c>
      <c r="L2462">
        <v>4800</v>
      </c>
      <c r="M2462">
        <v>15</v>
      </c>
      <c r="N2462">
        <v>46023</v>
      </c>
      <c r="O2462">
        <v>28828</v>
      </c>
      <c r="P2462">
        <v>-3364</v>
      </c>
      <c r="Q2462" t="s">
        <v>47</v>
      </c>
      <c r="R2462" t="s">
        <v>51</v>
      </c>
      <c r="S2462" t="s">
        <v>54</v>
      </c>
      <c r="T2462">
        <v>5</v>
      </c>
    </row>
    <row r="2463" spans="1:20" x14ac:dyDescent="0.2">
      <c r="A2463" s="4">
        <f t="shared" si="38"/>
        <v>45863</v>
      </c>
      <c r="B2463" t="s">
        <v>23</v>
      </c>
      <c r="C2463" t="s">
        <v>24</v>
      </c>
      <c r="D2463" t="s">
        <v>32</v>
      </c>
      <c r="E2463" t="s">
        <v>35</v>
      </c>
      <c r="F2463" t="s">
        <v>39</v>
      </c>
      <c r="G2463">
        <v>86310</v>
      </c>
      <c r="H2463" t="s">
        <v>42</v>
      </c>
      <c r="I2463" t="s">
        <v>45</v>
      </c>
      <c r="J2463">
        <v>605579</v>
      </c>
      <c r="K2463">
        <v>8</v>
      </c>
      <c r="L2463">
        <v>1389</v>
      </c>
      <c r="M2463">
        <v>10</v>
      </c>
      <c r="N2463">
        <v>35843</v>
      </c>
      <c r="O2463">
        <v>29187</v>
      </c>
      <c r="P2463">
        <v>-3191</v>
      </c>
      <c r="Q2463" t="s">
        <v>47</v>
      </c>
      <c r="R2463" t="s">
        <v>50</v>
      </c>
      <c r="S2463" t="s">
        <v>55</v>
      </c>
      <c r="T2463">
        <v>5</v>
      </c>
    </row>
    <row r="2464" spans="1:20" x14ac:dyDescent="0.2">
      <c r="A2464" s="4">
        <f t="shared" si="38"/>
        <v>45863</v>
      </c>
      <c r="B2464" t="s">
        <v>20</v>
      </c>
      <c r="C2464" t="s">
        <v>27</v>
      </c>
      <c r="D2464" t="s">
        <v>33</v>
      </c>
      <c r="E2464" t="s">
        <v>36</v>
      </c>
      <c r="F2464" t="s">
        <v>40</v>
      </c>
      <c r="G2464">
        <v>10553</v>
      </c>
      <c r="H2464" t="s">
        <v>42</v>
      </c>
      <c r="I2464" t="s">
        <v>44</v>
      </c>
      <c r="J2464">
        <v>192379</v>
      </c>
      <c r="K2464">
        <v>7</v>
      </c>
      <c r="L2464">
        <v>3452</v>
      </c>
      <c r="M2464">
        <v>5</v>
      </c>
      <c r="N2464">
        <v>36243</v>
      </c>
      <c r="O2464">
        <v>11804</v>
      </c>
      <c r="P2464">
        <v>3458</v>
      </c>
      <c r="Q2464" t="s">
        <v>49</v>
      </c>
      <c r="R2464" t="s">
        <v>50</v>
      </c>
      <c r="S2464" t="s">
        <v>55</v>
      </c>
      <c r="T2464">
        <v>4</v>
      </c>
    </row>
    <row r="2465" spans="1:20" x14ac:dyDescent="0.2">
      <c r="A2465" s="4">
        <f t="shared" si="38"/>
        <v>45863</v>
      </c>
      <c r="B2465" t="s">
        <v>23</v>
      </c>
      <c r="C2465" t="s">
        <v>26</v>
      </c>
      <c r="D2465" t="s">
        <v>31</v>
      </c>
      <c r="E2465" t="s">
        <v>35</v>
      </c>
      <c r="F2465" t="s">
        <v>37</v>
      </c>
      <c r="G2465">
        <v>23860</v>
      </c>
      <c r="H2465" t="s">
        <v>42</v>
      </c>
      <c r="I2465" t="s">
        <v>45</v>
      </c>
      <c r="J2465">
        <v>367634</v>
      </c>
      <c r="K2465">
        <v>8</v>
      </c>
      <c r="L2465">
        <v>3837</v>
      </c>
      <c r="M2465">
        <v>5</v>
      </c>
      <c r="N2465">
        <v>31853</v>
      </c>
      <c r="O2465">
        <v>11037</v>
      </c>
      <c r="P2465">
        <v>16257</v>
      </c>
      <c r="Q2465" t="s">
        <v>49</v>
      </c>
      <c r="R2465" t="s">
        <v>52</v>
      </c>
      <c r="S2465" t="s">
        <v>55</v>
      </c>
      <c r="T2465">
        <v>2</v>
      </c>
    </row>
    <row r="2466" spans="1:20" x14ac:dyDescent="0.2">
      <c r="A2466" s="4">
        <f t="shared" si="38"/>
        <v>45863</v>
      </c>
      <c r="B2466" t="s">
        <v>22</v>
      </c>
      <c r="C2466" t="s">
        <v>26</v>
      </c>
      <c r="D2466" t="s">
        <v>33</v>
      </c>
      <c r="E2466" t="s">
        <v>36</v>
      </c>
      <c r="F2466" t="s">
        <v>39</v>
      </c>
      <c r="G2466">
        <v>17045</v>
      </c>
      <c r="H2466" t="s">
        <v>41</v>
      </c>
      <c r="I2466" t="s">
        <v>44</v>
      </c>
      <c r="J2466">
        <v>777079</v>
      </c>
      <c r="K2466">
        <v>3</v>
      </c>
      <c r="L2466">
        <v>4181</v>
      </c>
      <c r="M2466">
        <v>20</v>
      </c>
      <c r="N2466">
        <v>41713</v>
      </c>
      <c r="O2466">
        <v>4508</v>
      </c>
      <c r="P2466">
        <v>12051</v>
      </c>
      <c r="Q2466" t="s">
        <v>49</v>
      </c>
      <c r="R2466" t="s">
        <v>51</v>
      </c>
      <c r="S2466" t="s">
        <v>54</v>
      </c>
      <c r="T2466">
        <v>5</v>
      </c>
    </row>
    <row r="2467" spans="1:20" x14ac:dyDescent="0.2">
      <c r="A2467" s="4">
        <f t="shared" si="38"/>
        <v>45863</v>
      </c>
      <c r="B2467" t="s">
        <v>20</v>
      </c>
      <c r="C2467" t="s">
        <v>24</v>
      </c>
      <c r="D2467" t="s">
        <v>32</v>
      </c>
      <c r="E2467" t="s">
        <v>35</v>
      </c>
      <c r="F2467" t="s">
        <v>39</v>
      </c>
      <c r="G2467">
        <v>84916</v>
      </c>
      <c r="H2467" t="s">
        <v>41</v>
      </c>
      <c r="I2467" t="s">
        <v>43</v>
      </c>
      <c r="J2467">
        <v>925116</v>
      </c>
      <c r="K2467">
        <v>3</v>
      </c>
      <c r="L2467">
        <v>3244</v>
      </c>
      <c r="M2467">
        <v>15</v>
      </c>
      <c r="N2467">
        <v>39725</v>
      </c>
      <c r="O2467">
        <v>7976</v>
      </c>
      <c r="P2467">
        <v>18764</v>
      </c>
      <c r="Q2467" t="s">
        <v>47</v>
      </c>
      <c r="R2467" t="s">
        <v>51</v>
      </c>
      <c r="S2467" t="s">
        <v>56</v>
      </c>
      <c r="T2467">
        <v>5</v>
      </c>
    </row>
    <row r="2468" spans="1:20" x14ac:dyDescent="0.2">
      <c r="A2468" s="4">
        <f t="shared" si="38"/>
        <v>45863</v>
      </c>
      <c r="B2468" t="s">
        <v>21</v>
      </c>
      <c r="C2468" t="s">
        <v>27</v>
      </c>
      <c r="D2468" t="s">
        <v>30</v>
      </c>
      <c r="E2468" t="s">
        <v>35</v>
      </c>
      <c r="F2468" t="s">
        <v>37</v>
      </c>
      <c r="G2468">
        <v>66435</v>
      </c>
      <c r="H2468" t="s">
        <v>41</v>
      </c>
      <c r="I2468" t="s">
        <v>45</v>
      </c>
      <c r="J2468">
        <v>381038</v>
      </c>
      <c r="K2468">
        <v>2</v>
      </c>
      <c r="L2468">
        <v>2008</v>
      </c>
      <c r="M2468">
        <v>10</v>
      </c>
      <c r="N2468">
        <v>46373</v>
      </c>
      <c r="O2468">
        <v>21276</v>
      </c>
      <c r="P2468">
        <v>18860</v>
      </c>
      <c r="Q2468" t="s">
        <v>47</v>
      </c>
      <c r="R2468" t="s">
        <v>50</v>
      </c>
      <c r="S2468" t="s">
        <v>54</v>
      </c>
      <c r="T2468">
        <v>5</v>
      </c>
    </row>
    <row r="2469" spans="1:20" x14ac:dyDescent="0.2">
      <c r="A2469" s="4">
        <f t="shared" si="38"/>
        <v>45863</v>
      </c>
      <c r="B2469" t="s">
        <v>22</v>
      </c>
      <c r="C2469" t="s">
        <v>24</v>
      </c>
      <c r="D2469" t="s">
        <v>32</v>
      </c>
      <c r="E2469" t="s">
        <v>35</v>
      </c>
      <c r="F2469" t="s">
        <v>37</v>
      </c>
      <c r="G2469">
        <v>42261</v>
      </c>
      <c r="H2469" t="s">
        <v>41</v>
      </c>
      <c r="I2469" t="s">
        <v>43</v>
      </c>
      <c r="J2469">
        <v>524053</v>
      </c>
      <c r="K2469">
        <v>1</v>
      </c>
      <c r="L2469">
        <v>3837</v>
      </c>
      <c r="M2469">
        <v>5</v>
      </c>
      <c r="N2469">
        <v>22288</v>
      </c>
      <c r="O2469">
        <v>4111</v>
      </c>
      <c r="P2469">
        <v>19629</v>
      </c>
      <c r="Q2469" t="s">
        <v>49</v>
      </c>
      <c r="R2469" t="s">
        <v>52</v>
      </c>
      <c r="S2469" t="s">
        <v>55</v>
      </c>
      <c r="T2469">
        <v>3</v>
      </c>
    </row>
    <row r="2470" spans="1:20" x14ac:dyDescent="0.2">
      <c r="A2470" s="4">
        <f t="shared" si="38"/>
        <v>45863</v>
      </c>
      <c r="B2470" t="s">
        <v>22</v>
      </c>
      <c r="C2470" t="s">
        <v>27</v>
      </c>
      <c r="D2470" t="s">
        <v>29</v>
      </c>
      <c r="E2470" t="s">
        <v>34</v>
      </c>
      <c r="F2470" t="s">
        <v>39</v>
      </c>
      <c r="G2470">
        <v>88879</v>
      </c>
      <c r="H2470" t="s">
        <v>42</v>
      </c>
      <c r="I2470" t="s">
        <v>43</v>
      </c>
      <c r="J2470">
        <v>876273</v>
      </c>
      <c r="K2470">
        <v>3</v>
      </c>
      <c r="L2470">
        <v>3533</v>
      </c>
      <c r="M2470">
        <v>15</v>
      </c>
      <c r="N2470">
        <v>15627</v>
      </c>
      <c r="O2470">
        <v>21701</v>
      </c>
      <c r="P2470">
        <v>-2179</v>
      </c>
      <c r="Q2470" t="s">
        <v>47</v>
      </c>
      <c r="R2470" t="s">
        <v>50</v>
      </c>
      <c r="S2470" t="s">
        <v>53</v>
      </c>
      <c r="T2470">
        <v>2</v>
      </c>
    </row>
    <row r="2471" spans="1:20" x14ac:dyDescent="0.2">
      <c r="A2471" s="4">
        <f t="shared" si="38"/>
        <v>45863</v>
      </c>
      <c r="B2471" t="s">
        <v>21</v>
      </c>
      <c r="C2471" t="s">
        <v>25</v>
      </c>
      <c r="D2471" t="s">
        <v>28</v>
      </c>
      <c r="E2471" t="s">
        <v>34</v>
      </c>
      <c r="F2471" t="s">
        <v>39</v>
      </c>
      <c r="G2471">
        <v>12853</v>
      </c>
      <c r="H2471" t="s">
        <v>42</v>
      </c>
      <c r="I2471" t="s">
        <v>44</v>
      </c>
      <c r="J2471">
        <v>471974</v>
      </c>
      <c r="K2471">
        <v>3</v>
      </c>
      <c r="L2471">
        <v>2267</v>
      </c>
      <c r="M2471">
        <v>5</v>
      </c>
      <c r="N2471">
        <v>30807</v>
      </c>
      <c r="O2471">
        <v>15632</v>
      </c>
      <c r="P2471">
        <v>-1055</v>
      </c>
      <c r="Q2471" t="s">
        <v>46</v>
      </c>
      <c r="R2471" t="s">
        <v>51</v>
      </c>
      <c r="S2471" t="s">
        <v>53</v>
      </c>
      <c r="T2471">
        <v>4</v>
      </c>
    </row>
    <row r="2472" spans="1:20" x14ac:dyDescent="0.2">
      <c r="A2472" s="4">
        <f t="shared" si="38"/>
        <v>45863</v>
      </c>
      <c r="B2472" t="s">
        <v>21</v>
      </c>
      <c r="C2472" t="s">
        <v>27</v>
      </c>
      <c r="D2472" t="s">
        <v>28</v>
      </c>
      <c r="E2472" t="s">
        <v>36</v>
      </c>
      <c r="F2472" t="s">
        <v>38</v>
      </c>
      <c r="G2472">
        <v>85664</v>
      </c>
      <c r="H2472" t="s">
        <v>42</v>
      </c>
      <c r="I2472" t="s">
        <v>45</v>
      </c>
      <c r="J2472">
        <v>939244</v>
      </c>
      <c r="K2472">
        <v>7</v>
      </c>
      <c r="L2472">
        <v>1632</v>
      </c>
      <c r="M2472">
        <v>0</v>
      </c>
      <c r="N2472">
        <v>46106</v>
      </c>
      <c r="O2472">
        <v>17037</v>
      </c>
      <c r="P2472">
        <v>-510</v>
      </c>
      <c r="Q2472" t="s">
        <v>46</v>
      </c>
      <c r="R2472" t="s">
        <v>50</v>
      </c>
      <c r="S2472" t="s">
        <v>54</v>
      </c>
      <c r="T2472">
        <v>3</v>
      </c>
    </row>
    <row r="2473" spans="1:20" x14ac:dyDescent="0.2">
      <c r="A2473" s="4">
        <f t="shared" si="38"/>
        <v>45863</v>
      </c>
      <c r="B2473" t="s">
        <v>23</v>
      </c>
      <c r="C2473" t="s">
        <v>27</v>
      </c>
      <c r="D2473" t="s">
        <v>29</v>
      </c>
      <c r="E2473" t="s">
        <v>35</v>
      </c>
      <c r="F2473" t="s">
        <v>38</v>
      </c>
      <c r="G2473">
        <v>58022</v>
      </c>
      <c r="H2473" t="s">
        <v>42</v>
      </c>
      <c r="I2473" t="s">
        <v>43</v>
      </c>
      <c r="J2473">
        <v>822642</v>
      </c>
      <c r="K2473">
        <v>9</v>
      </c>
      <c r="L2473">
        <v>1701</v>
      </c>
      <c r="M2473">
        <v>5</v>
      </c>
      <c r="N2473">
        <v>2448</v>
      </c>
      <c r="O2473">
        <v>19250</v>
      </c>
      <c r="P2473">
        <v>15991</v>
      </c>
      <c r="Q2473" t="s">
        <v>47</v>
      </c>
      <c r="R2473" t="s">
        <v>52</v>
      </c>
      <c r="S2473" t="s">
        <v>53</v>
      </c>
      <c r="T2473">
        <v>3</v>
      </c>
    </row>
    <row r="2474" spans="1:20" x14ac:dyDescent="0.2">
      <c r="A2474" s="4">
        <f t="shared" si="38"/>
        <v>45864</v>
      </c>
      <c r="B2474" t="s">
        <v>20</v>
      </c>
      <c r="C2474" t="s">
        <v>27</v>
      </c>
      <c r="D2474" t="s">
        <v>28</v>
      </c>
      <c r="E2474" t="s">
        <v>36</v>
      </c>
      <c r="F2474" t="s">
        <v>40</v>
      </c>
      <c r="G2474">
        <v>12736</v>
      </c>
      <c r="H2474" t="s">
        <v>42</v>
      </c>
      <c r="I2474" t="s">
        <v>44</v>
      </c>
      <c r="J2474">
        <v>845967</v>
      </c>
      <c r="K2474">
        <v>1</v>
      </c>
      <c r="L2474">
        <v>748</v>
      </c>
      <c r="M2474">
        <v>5</v>
      </c>
      <c r="N2474">
        <v>2068</v>
      </c>
      <c r="O2474">
        <v>26628</v>
      </c>
      <c r="P2474">
        <v>15804</v>
      </c>
      <c r="Q2474" t="s">
        <v>47</v>
      </c>
      <c r="R2474" t="s">
        <v>52</v>
      </c>
      <c r="S2474" t="s">
        <v>54</v>
      </c>
      <c r="T2474">
        <v>3</v>
      </c>
    </row>
    <row r="2475" spans="1:20" x14ac:dyDescent="0.2">
      <c r="A2475" s="4">
        <f t="shared" si="38"/>
        <v>45864</v>
      </c>
      <c r="B2475" t="s">
        <v>21</v>
      </c>
      <c r="C2475" t="s">
        <v>26</v>
      </c>
      <c r="D2475" t="s">
        <v>28</v>
      </c>
      <c r="E2475" t="s">
        <v>34</v>
      </c>
      <c r="F2475" t="s">
        <v>39</v>
      </c>
      <c r="G2475">
        <v>43724</v>
      </c>
      <c r="H2475" t="s">
        <v>42</v>
      </c>
      <c r="I2475" t="s">
        <v>44</v>
      </c>
      <c r="J2475">
        <v>566922</v>
      </c>
      <c r="K2475">
        <v>8</v>
      </c>
      <c r="L2475">
        <v>2395</v>
      </c>
      <c r="M2475">
        <v>15</v>
      </c>
      <c r="N2475">
        <v>25480</v>
      </c>
      <c r="O2475">
        <v>1926</v>
      </c>
      <c r="P2475">
        <v>11097</v>
      </c>
      <c r="Q2475" t="s">
        <v>48</v>
      </c>
      <c r="R2475" t="s">
        <v>50</v>
      </c>
      <c r="S2475" t="s">
        <v>56</v>
      </c>
      <c r="T2475">
        <v>4</v>
      </c>
    </row>
    <row r="2476" spans="1:20" x14ac:dyDescent="0.2">
      <c r="A2476" s="4">
        <f t="shared" si="38"/>
        <v>45864</v>
      </c>
      <c r="B2476" t="s">
        <v>21</v>
      </c>
      <c r="C2476" t="s">
        <v>27</v>
      </c>
      <c r="D2476" t="s">
        <v>31</v>
      </c>
      <c r="E2476" t="s">
        <v>34</v>
      </c>
      <c r="F2476" t="s">
        <v>37</v>
      </c>
      <c r="G2476">
        <v>21440</v>
      </c>
      <c r="H2476" t="s">
        <v>41</v>
      </c>
      <c r="I2476" t="s">
        <v>44</v>
      </c>
      <c r="J2476">
        <v>330009</v>
      </c>
      <c r="K2476">
        <v>1</v>
      </c>
      <c r="L2476">
        <v>729</v>
      </c>
      <c r="M2476">
        <v>5</v>
      </c>
      <c r="N2476">
        <v>6908</v>
      </c>
      <c r="O2476">
        <v>21156</v>
      </c>
      <c r="P2476">
        <v>7383</v>
      </c>
      <c r="Q2476" t="s">
        <v>46</v>
      </c>
      <c r="R2476" t="s">
        <v>51</v>
      </c>
      <c r="S2476" t="s">
        <v>54</v>
      </c>
      <c r="T2476">
        <v>4</v>
      </c>
    </row>
    <row r="2477" spans="1:20" x14ac:dyDescent="0.2">
      <c r="A2477" s="4">
        <f t="shared" si="38"/>
        <v>45864</v>
      </c>
      <c r="B2477" t="s">
        <v>20</v>
      </c>
      <c r="C2477" t="s">
        <v>25</v>
      </c>
      <c r="D2477" t="s">
        <v>30</v>
      </c>
      <c r="E2477" t="s">
        <v>34</v>
      </c>
      <c r="F2477" t="s">
        <v>37</v>
      </c>
      <c r="G2477">
        <v>80716</v>
      </c>
      <c r="H2477" t="s">
        <v>41</v>
      </c>
      <c r="I2477" t="s">
        <v>43</v>
      </c>
      <c r="J2477">
        <v>811492</v>
      </c>
      <c r="K2477">
        <v>3</v>
      </c>
      <c r="L2477">
        <v>3175</v>
      </c>
      <c r="M2477">
        <v>5</v>
      </c>
      <c r="N2477">
        <v>30208</v>
      </c>
      <c r="O2477">
        <v>28618</v>
      </c>
      <c r="P2477">
        <v>-2974</v>
      </c>
      <c r="Q2477" t="s">
        <v>47</v>
      </c>
      <c r="R2477" t="s">
        <v>50</v>
      </c>
      <c r="S2477" t="s">
        <v>54</v>
      </c>
      <c r="T2477">
        <v>3</v>
      </c>
    </row>
    <row r="2478" spans="1:20" x14ac:dyDescent="0.2">
      <c r="A2478" s="4">
        <f t="shared" si="38"/>
        <v>45864</v>
      </c>
      <c r="B2478" t="s">
        <v>21</v>
      </c>
      <c r="C2478" t="s">
        <v>25</v>
      </c>
      <c r="D2478" t="s">
        <v>30</v>
      </c>
      <c r="E2478" t="s">
        <v>34</v>
      </c>
      <c r="F2478" t="s">
        <v>39</v>
      </c>
      <c r="G2478">
        <v>40284</v>
      </c>
      <c r="H2478" t="s">
        <v>42</v>
      </c>
      <c r="I2478" t="s">
        <v>44</v>
      </c>
      <c r="J2478">
        <v>309497</v>
      </c>
      <c r="K2478">
        <v>4</v>
      </c>
      <c r="L2478">
        <v>1784</v>
      </c>
      <c r="M2478">
        <v>0</v>
      </c>
      <c r="N2478">
        <v>9369</v>
      </c>
      <c r="O2478">
        <v>6927</v>
      </c>
      <c r="P2478">
        <v>19749</v>
      </c>
      <c r="Q2478" t="s">
        <v>48</v>
      </c>
      <c r="R2478" t="s">
        <v>50</v>
      </c>
      <c r="S2478" t="s">
        <v>54</v>
      </c>
      <c r="T2478">
        <v>3</v>
      </c>
    </row>
    <row r="2479" spans="1:20" x14ac:dyDescent="0.2">
      <c r="A2479" s="4">
        <f t="shared" si="38"/>
        <v>45864</v>
      </c>
      <c r="B2479" t="s">
        <v>21</v>
      </c>
      <c r="C2479" t="s">
        <v>25</v>
      </c>
      <c r="D2479" t="s">
        <v>32</v>
      </c>
      <c r="E2479" t="s">
        <v>36</v>
      </c>
      <c r="F2479" t="s">
        <v>40</v>
      </c>
      <c r="G2479">
        <v>21646</v>
      </c>
      <c r="H2479" t="s">
        <v>42</v>
      </c>
      <c r="I2479" t="s">
        <v>44</v>
      </c>
      <c r="J2479">
        <v>946593</v>
      </c>
      <c r="K2479">
        <v>8</v>
      </c>
      <c r="L2479">
        <v>3375</v>
      </c>
      <c r="M2479">
        <v>5</v>
      </c>
      <c r="N2479">
        <v>48070</v>
      </c>
      <c r="O2479">
        <v>16324</v>
      </c>
      <c r="P2479">
        <v>17732</v>
      </c>
      <c r="Q2479" t="s">
        <v>46</v>
      </c>
      <c r="R2479" t="s">
        <v>52</v>
      </c>
      <c r="S2479" t="s">
        <v>55</v>
      </c>
      <c r="T2479">
        <v>1</v>
      </c>
    </row>
    <row r="2480" spans="1:20" x14ac:dyDescent="0.2">
      <c r="A2480" s="4">
        <f t="shared" si="38"/>
        <v>45864</v>
      </c>
      <c r="B2480" t="s">
        <v>23</v>
      </c>
      <c r="C2480" t="s">
        <v>27</v>
      </c>
      <c r="D2480" t="s">
        <v>29</v>
      </c>
      <c r="E2480" t="s">
        <v>35</v>
      </c>
      <c r="F2480" t="s">
        <v>37</v>
      </c>
      <c r="G2480">
        <v>94565</v>
      </c>
      <c r="H2480" t="s">
        <v>42</v>
      </c>
      <c r="I2480" t="s">
        <v>44</v>
      </c>
      <c r="J2480">
        <v>381248</v>
      </c>
      <c r="K2480">
        <v>1</v>
      </c>
      <c r="L2480">
        <v>820</v>
      </c>
      <c r="M2480">
        <v>5</v>
      </c>
      <c r="N2480">
        <v>36508</v>
      </c>
      <c r="O2480">
        <v>29801</v>
      </c>
      <c r="P2480">
        <v>11438</v>
      </c>
      <c r="Q2480" t="s">
        <v>48</v>
      </c>
      <c r="R2480" t="s">
        <v>50</v>
      </c>
      <c r="S2480" t="s">
        <v>56</v>
      </c>
      <c r="T2480">
        <v>4</v>
      </c>
    </row>
    <row r="2481" spans="1:20" x14ac:dyDescent="0.2">
      <c r="A2481" s="4">
        <f t="shared" si="38"/>
        <v>45864</v>
      </c>
      <c r="B2481" t="s">
        <v>22</v>
      </c>
      <c r="C2481" t="s">
        <v>24</v>
      </c>
      <c r="D2481" t="s">
        <v>33</v>
      </c>
      <c r="E2481" t="s">
        <v>36</v>
      </c>
      <c r="F2481" t="s">
        <v>39</v>
      </c>
      <c r="G2481">
        <v>95694</v>
      </c>
      <c r="H2481" t="s">
        <v>42</v>
      </c>
      <c r="I2481" t="s">
        <v>43</v>
      </c>
      <c r="J2481">
        <v>214863</v>
      </c>
      <c r="K2481">
        <v>2</v>
      </c>
      <c r="L2481">
        <v>527</v>
      </c>
      <c r="M2481">
        <v>15</v>
      </c>
      <c r="N2481">
        <v>30308</v>
      </c>
      <c r="O2481">
        <v>3095</v>
      </c>
      <c r="P2481">
        <v>17250</v>
      </c>
      <c r="Q2481" t="s">
        <v>49</v>
      </c>
      <c r="R2481" t="s">
        <v>52</v>
      </c>
      <c r="S2481" t="s">
        <v>54</v>
      </c>
      <c r="T2481">
        <v>5</v>
      </c>
    </row>
    <row r="2482" spans="1:20" x14ac:dyDescent="0.2">
      <c r="A2482" s="4">
        <f t="shared" si="38"/>
        <v>45864</v>
      </c>
      <c r="B2482" t="s">
        <v>22</v>
      </c>
      <c r="C2482" t="s">
        <v>24</v>
      </c>
      <c r="D2482" t="s">
        <v>32</v>
      </c>
      <c r="E2482" t="s">
        <v>35</v>
      </c>
      <c r="F2482" t="s">
        <v>39</v>
      </c>
      <c r="G2482">
        <v>24342</v>
      </c>
      <c r="H2482" t="s">
        <v>41</v>
      </c>
      <c r="I2482" t="s">
        <v>44</v>
      </c>
      <c r="J2482">
        <v>508356</v>
      </c>
      <c r="K2482">
        <v>5</v>
      </c>
      <c r="L2482">
        <v>3398</v>
      </c>
      <c r="M2482">
        <v>10</v>
      </c>
      <c r="N2482">
        <v>28595</v>
      </c>
      <c r="O2482">
        <v>13032</v>
      </c>
      <c r="P2482">
        <v>2474</v>
      </c>
      <c r="Q2482" t="s">
        <v>48</v>
      </c>
      <c r="R2482" t="s">
        <v>52</v>
      </c>
      <c r="S2482" t="s">
        <v>55</v>
      </c>
      <c r="T2482">
        <v>2</v>
      </c>
    </row>
    <row r="2483" spans="1:20" x14ac:dyDescent="0.2">
      <c r="A2483" s="4">
        <f t="shared" si="38"/>
        <v>45864</v>
      </c>
      <c r="B2483" t="s">
        <v>22</v>
      </c>
      <c r="C2483" t="s">
        <v>25</v>
      </c>
      <c r="D2483" t="s">
        <v>32</v>
      </c>
      <c r="E2483" t="s">
        <v>34</v>
      </c>
      <c r="F2483" t="s">
        <v>40</v>
      </c>
      <c r="G2483">
        <v>75620</v>
      </c>
      <c r="H2483" t="s">
        <v>41</v>
      </c>
      <c r="I2483" t="s">
        <v>43</v>
      </c>
      <c r="J2483">
        <v>455416</v>
      </c>
      <c r="K2483">
        <v>6</v>
      </c>
      <c r="L2483">
        <v>1009</v>
      </c>
      <c r="M2483">
        <v>0</v>
      </c>
      <c r="N2483">
        <v>38660</v>
      </c>
      <c r="O2483">
        <v>10018</v>
      </c>
      <c r="P2483">
        <v>18832</v>
      </c>
      <c r="Q2483" t="s">
        <v>49</v>
      </c>
      <c r="R2483" t="s">
        <v>50</v>
      </c>
      <c r="S2483" t="s">
        <v>55</v>
      </c>
      <c r="T2483">
        <v>2</v>
      </c>
    </row>
    <row r="2484" spans="1:20" x14ac:dyDescent="0.2">
      <c r="A2484" s="4">
        <f t="shared" si="38"/>
        <v>45864</v>
      </c>
      <c r="B2484" t="s">
        <v>22</v>
      </c>
      <c r="C2484" t="s">
        <v>26</v>
      </c>
      <c r="D2484" t="s">
        <v>32</v>
      </c>
      <c r="E2484" t="s">
        <v>35</v>
      </c>
      <c r="F2484" t="s">
        <v>39</v>
      </c>
      <c r="G2484">
        <v>74261</v>
      </c>
      <c r="H2484" t="s">
        <v>41</v>
      </c>
      <c r="I2484" t="s">
        <v>44</v>
      </c>
      <c r="J2484">
        <v>632440</v>
      </c>
      <c r="K2484">
        <v>5</v>
      </c>
      <c r="L2484">
        <v>1140</v>
      </c>
      <c r="M2484">
        <v>5</v>
      </c>
      <c r="N2484">
        <v>16252</v>
      </c>
      <c r="O2484">
        <v>29063</v>
      </c>
      <c r="P2484">
        <v>4832</v>
      </c>
      <c r="Q2484" t="s">
        <v>47</v>
      </c>
      <c r="R2484" t="s">
        <v>52</v>
      </c>
      <c r="S2484" t="s">
        <v>55</v>
      </c>
      <c r="T2484">
        <v>2</v>
      </c>
    </row>
    <row r="2485" spans="1:20" x14ac:dyDescent="0.2">
      <c r="A2485" s="4">
        <f t="shared" si="38"/>
        <v>45864</v>
      </c>
      <c r="B2485" t="s">
        <v>21</v>
      </c>
      <c r="C2485" t="s">
        <v>24</v>
      </c>
      <c r="D2485" t="s">
        <v>32</v>
      </c>
      <c r="E2485" t="s">
        <v>34</v>
      </c>
      <c r="F2485" t="s">
        <v>37</v>
      </c>
      <c r="G2485">
        <v>11935</v>
      </c>
      <c r="H2485" t="s">
        <v>42</v>
      </c>
      <c r="I2485" t="s">
        <v>43</v>
      </c>
      <c r="J2485">
        <v>672774</v>
      </c>
      <c r="K2485">
        <v>3</v>
      </c>
      <c r="L2485">
        <v>3750</v>
      </c>
      <c r="M2485">
        <v>10</v>
      </c>
      <c r="N2485">
        <v>47432</v>
      </c>
      <c r="O2485">
        <v>5695</v>
      </c>
      <c r="P2485">
        <v>-3186</v>
      </c>
      <c r="Q2485" t="s">
        <v>47</v>
      </c>
      <c r="R2485" t="s">
        <v>50</v>
      </c>
      <c r="S2485" t="s">
        <v>55</v>
      </c>
      <c r="T2485">
        <v>3</v>
      </c>
    </row>
    <row r="2486" spans="1:20" x14ac:dyDescent="0.2">
      <c r="A2486" s="4">
        <f t="shared" si="38"/>
        <v>45865</v>
      </c>
      <c r="B2486" t="s">
        <v>20</v>
      </c>
      <c r="C2486" t="s">
        <v>27</v>
      </c>
      <c r="D2486" t="s">
        <v>30</v>
      </c>
      <c r="E2486" t="s">
        <v>36</v>
      </c>
      <c r="F2486" t="s">
        <v>38</v>
      </c>
      <c r="G2486">
        <v>52376</v>
      </c>
      <c r="H2486" t="s">
        <v>42</v>
      </c>
      <c r="I2486" t="s">
        <v>43</v>
      </c>
      <c r="J2486">
        <v>840637</v>
      </c>
      <c r="K2486">
        <v>7</v>
      </c>
      <c r="L2486">
        <v>4247</v>
      </c>
      <c r="M2486">
        <v>15</v>
      </c>
      <c r="N2486">
        <v>40811</v>
      </c>
      <c r="O2486">
        <v>1769</v>
      </c>
      <c r="P2486">
        <v>5541</v>
      </c>
      <c r="Q2486" t="s">
        <v>46</v>
      </c>
      <c r="R2486" t="s">
        <v>51</v>
      </c>
      <c r="S2486" t="s">
        <v>55</v>
      </c>
      <c r="T2486">
        <v>4</v>
      </c>
    </row>
    <row r="2487" spans="1:20" x14ac:dyDescent="0.2">
      <c r="A2487" s="4">
        <f t="shared" si="38"/>
        <v>45865</v>
      </c>
      <c r="B2487" t="s">
        <v>20</v>
      </c>
      <c r="C2487" t="s">
        <v>24</v>
      </c>
      <c r="D2487" t="s">
        <v>33</v>
      </c>
      <c r="E2487" t="s">
        <v>35</v>
      </c>
      <c r="F2487" t="s">
        <v>40</v>
      </c>
      <c r="G2487">
        <v>84798</v>
      </c>
      <c r="H2487" t="s">
        <v>42</v>
      </c>
      <c r="I2487" t="s">
        <v>45</v>
      </c>
      <c r="J2487">
        <v>464840</v>
      </c>
      <c r="K2487">
        <v>1</v>
      </c>
      <c r="L2487">
        <v>3219</v>
      </c>
      <c r="M2487">
        <v>0</v>
      </c>
      <c r="N2487">
        <v>29628</v>
      </c>
      <c r="O2487">
        <v>24098</v>
      </c>
      <c r="P2487">
        <v>7507</v>
      </c>
      <c r="Q2487" t="s">
        <v>48</v>
      </c>
      <c r="R2487" t="s">
        <v>51</v>
      </c>
      <c r="S2487" t="s">
        <v>56</v>
      </c>
      <c r="T2487">
        <v>1</v>
      </c>
    </row>
    <row r="2488" spans="1:20" x14ac:dyDescent="0.2">
      <c r="A2488" s="4">
        <f t="shared" si="38"/>
        <v>45865</v>
      </c>
      <c r="B2488" t="s">
        <v>23</v>
      </c>
      <c r="C2488" t="s">
        <v>25</v>
      </c>
      <c r="D2488" t="s">
        <v>32</v>
      </c>
      <c r="E2488" t="s">
        <v>36</v>
      </c>
      <c r="F2488" t="s">
        <v>39</v>
      </c>
      <c r="G2488">
        <v>87140</v>
      </c>
      <c r="H2488" t="s">
        <v>41</v>
      </c>
      <c r="I2488" t="s">
        <v>45</v>
      </c>
      <c r="J2488">
        <v>924579</v>
      </c>
      <c r="K2488">
        <v>2</v>
      </c>
      <c r="L2488">
        <v>4403</v>
      </c>
      <c r="M2488">
        <v>15</v>
      </c>
      <c r="N2488">
        <v>33050</v>
      </c>
      <c r="O2488">
        <v>29546</v>
      </c>
      <c r="P2488">
        <v>2147</v>
      </c>
      <c r="Q2488" t="s">
        <v>48</v>
      </c>
      <c r="R2488" t="s">
        <v>52</v>
      </c>
      <c r="S2488" t="s">
        <v>56</v>
      </c>
      <c r="T2488">
        <v>1</v>
      </c>
    </row>
    <row r="2489" spans="1:20" x14ac:dyDescent="0.2">
      <c r="A2489" s="4">
        <f t="shared" si="38"/>
        <v>45865</v>
      </c>
      <c r="B2489" t="s">
        <v>23</v>
      </c>
      <c r="C2489" t="s">
        <v>26</v>
      </c>
      <c r="D2489" t="s">
        <v>30</v>
      </c>
      <c r="E2489" t="s">
        <v>34</v>
      </c>
      <c r="F2489" t="s">
        <v>40</v>
      </c>
      <c r="G2489">
        <v>52481</v>
      </c>
      <c r="H2489" t="s">
        <v>41</v>
      </c>
      <c r="I2489" t="s">
        <v>45</v>
      </c>
      <c r="J2489">
        <v>318962</v>
      </c>
      <c r="K2489">
        <v>9</v>
      </c>
      <c r="L2489">
        <v>1811</v>
      </c>
      <c r="M2489">
        <v>10</v>
      </c>
      <c r="N2489">
        <v>35018</v>
      </c>
      <c r="O2489">
        <v>9648</v>
      </c>
      <c r="P2489">
        <v>7715</v>
      </c>
      <c r="Q2489" t="s">
        <v>47</v>
      </c>
      <c r="R2489" t="s">
        <v>51</v>
      </c>
      <c r="S2489" t="s">
        <v>53</v>
      </c>
      <c r="T2489">
        <v>2</v>
      </c>
    </row>
    <row r="2490" spans="1:20" x14ac:dyDescent="0.2">
      <c r="A2490" s="4">
        <f t="shared" si="38"/>
        <v>45865</v>
      </c>
      <c r="B2490" t="s">
        <v>21</v>
      </c>
      <c r="C2490" t="s">
        <v>24</v>
      </c>
      <c r="D2490" t="s">
        <v>32</v>
      </c>
      <c r="E2490" t="s">
        <v>36</v>
      </c>
      <c r="F2490" t="s">
        <v>39</v>
      </c>
      <c r="G2490">
        <v>98669</v>
      </c>
      <c r="H2490" t="s">
        <v>41</v>
      </c>
      <c r="I2490" t="s">
        <v>43</v>
      </c>
      <c r="J2490">
        <v>325011</v>
      </c>
      <c r="K2490">
        <v>4</v>
      </c>
      <c r="L2490">
        <v>3836</v>
      </c>
      <c r="M2490">
        <v>0</v>
      </c>
      <c r="N2490">
        <v>37164</v>
      </c>
      <c r="O2490">
        <v>10264</v>
      </c>
      <c r="P2490">
        <v>-764</v>
      </c>
      <c r="Q2490" t="s">
        <v>46</v>
      </c>
      <c r="R2490" t="s">
        <v>51</v>
      </c>
      <c r="S2490" t="s">
        <v>56</v>
      </c>
      <c r="T2490">
        <v>5</v>
      </c>
    </row>
    <row r="2491" spans="1:20" x14ac:dyDescent="0.2">
      <c r="A2491" s="4">
        <f t="shared" si="38"/>
        <v>45865</v>
      </c>
      <c r="B2491" t="s">
        <v>20</v>
      </c>
      <c r="C2491" t="s">
        <v>24</v>
      </c>
      <c r="D2491" t="s">
        <v>28</v>
      </c>
      <c r="E2491" t="s">
        <v>34</v>
      </c>
      <c r="F2491" t="s">
        <v>38</v>
      </c>
      <c r="G2491">
        <v>65721</v>
      </c>
      <c r="H2491" t="s">
        <v>42</v>
      </c>
      <c r="I2491" t="s">
        <v>44</v>
      </c>
      <c r="J2491">
        <v>339214</v>
      </c>
      <c r="K2491">
        <v>8</v>
      </c>
      <c r="L2491">
        <v>1990</v>
      </c>
      <c r="M2491">
        <v>5</v>
      </c>
      <c r="N2491">
        <v>34891</v>
      </c>
      <c r="O2491">
        <v>20159</v>
      </c>
      <c r="P2491">
        <v>9255</v>
      </c>
      <c r="Q2491" t="s">
        <v>47</v>
      </c>
      <c r="R2491" t="s">
        <v>50</v>
      </c>
      <c r="S2491" t="s">
        <v>53</v>
      </c>
      <c r="T2491">
        <v>5</v>
      </c>
    </row>
    <row r="2492" spans="1:20" x14ac:dyDescent="0.2">
      <c r="A2492" s="4">
        <f t="shared" si="38"/>
        <v>45865</v>
      </c>
      <c r="B2492" t="s">
        <v>20</v>
      </c>
      <c r="C2492" t="s">
        <v>25</v>
      </c>
      <c r="D2492" t="s">
        <v>32</v>
      </c>
      <c r="E2492" t="s">
        <v>34</v>
      </c>
      <c r="F2492" t="s">
        <v>40</v>
      </c>
      <c r="G2492">
        <v>12838</v>
      </c>
      <c r="H2492" t="s">
        <v>41</v>
      </c>
      <c r="I2492" t="s">
        <v>44</v>
      </c>
      <c r="J2492">
        <v>396870</v>
      </c>
      <c r="K2492">
        <v>9</v>
      </c>
      <c r="L2492">
        <v>1918</v>
      </c>
      <c r="M2492">
        <v>10</v>
      </c>
      <c r="N2492">
        <v>14921</v>
      </c>
      <c r="O2492">
        <v>16435</v>
      </c>
      <c r="P2492">
        <v>18496</v>
      </c>
      <c r="Q2492" t="s">
        <v>46</v>
      </c>
      <c r="R2492" t="s">
        <v>50</v>
      </c>
      <c r="S2492" t="s">
        <v>53</v>
      </c>
      <c r="T2492">
        <v>5</v>
      </c>
    </row>
    <row r="2493" spans="1:20" x14ac:dyDescent="0.2">
      <c r="A2493" s="4">
        <f t="shared" si="38"/>
        <v>45865</v>
      </c>
      <c r="B2493" t="s">
        <v>22</v>
      </c>
      <c r="C2493" t="s">
        <v>26</v>
      </c>
      <c r="D2493" t="s">
        <v>29</v>
      </c>
      <c r="E2493" t="s">
        <v>34</v>
      </c>
      <c r="F2493" t="s">
        <v>39</v>
      </c>
      <c r="G2493">
        <v>45330</v>
      </c>
      <c r="H2493" t="s">
        <v>41</v>
      </c>
      <c r="I2493" t="s">
        <v>43</v>
      </c>
      <c r="J2493">
        <v>204983</v>
      </c>
      <c r="K2493">
        <v>7</v>
      </c>
      <c r="L2493">
        <v>1958</v>
      </c>
      <c r="M2493">
        <v>15</v>
      </c>
      <c r="N2493">
        <v>11020</v>
      </c>
      <c r="O2493">
        <v>16905</v>
      </c>
      <c r="P2493">
        <v>9861</v>
      </c>
      <c r="Q2493" t="s">
        <v>48</v>
      </c>
      <c r="R2493" t="s">
        <v>51</v>
      </c>
      <c r="S2493" t="s">
        <v>55</v>
      </c>
      <c r="T2493">
        <v>5</v>
      </c>
    </row>
    <row r="2494" spans="1:20" x14ac:dyDescent="0.2">
      <c r="A2494" s="4">
        <f t="shared" si="38"/>
        <v>45865</v>
      </c>
      <c r="B2494" t="s">
        <v>21</v>
      </c>
      <c r="C2494" t="s">
        <v>26</v>
      </c>
      <c r="D2494" t="s">
        <v>29</v>
      </c>
      <c r="E2494" t="s">
        <v>36</v>
      </c>
      <c r="F2494" t="s">
        <v>38</v>
      </c>
      <c r="G2494">
        <v>88976</v>
      </c>
      <c r="H2494" t="s">
        <v>42</v>
      </c>
      <c r="I2494" t="s">
        <v>44</v>
      </c>
      <c r="J2494">
        <v>541905</v>
      </c>
      <c r="K2494">
        <v>1</v>
      </c>
      <c r="L2494">
        <v>3959</v>
      </c>
      <c r="M2494">
        <v>0</v>
      </c>
      <c r="N2494">
        <v>28010</v>
      </c>
      <c r="O2494">
        <v>6367</v>
      </c>
      <c r="P2494">
        <v>-747</v>
      </c>
      <c r="Q2494" t="s">
        <v>49</v>
      </c>
      <c r="R2494" t="s">
        <v>51</v>
      </c>
      <c r="S2494" t="s">
        <v>56</v>
      </c>
      <c r="T2494">
        <v>1</v>
      </c>
    </row>
    <row r="2495" spans="1:20" x14ac:dyDescent="0.2">
      <c r="A2495" s="4">
        <f t="shared" si="38"/>
        <v>45865</v>
      </c>
      <c r="B2495" t="s">
        <v>21</v>
      </c>
      <c r="C2495" t="s">
        <v>25</v>
      </c>
      <c r="D2495" t="s">
        <v>32</v>
      </c>
      <c r="E2495" t="s">
        <v>36</v>
      </c>
      <c r="F2495" t="s">
        <v>37</v>
      </c>
      <c r="G2495">
        <v>46994</v>
      </c>
      <c r="H2495" t="s">
        <v>41</v>
      </c>
      <c r="I2495" t="s">
        <v>43</v>
      </c>
      <c r="J2495">
        <v>205652</v>
      </c>
      <c r="K2495">
        <v>5</v>
      </c>
      <c r="L2495">
        <v>3067</v>
      </c>
      <c r="M2495">
        <v>10</v>
      </c>
      <c r="N2495">
        <v>31589</v>
      </c>
      <c r="O2495">
        <v>23817</v>
      </c>
      <c r="P2495">
        <v>11488</v>
      </c>
      <c r="Q2495" t="s">
        <v>46</v>
      </c>
      <c r="R2495" t="s">
        <v>50</v>
      </c>
      <c r="S2495" t="s">
        <v>56</v>
      </c>
      <c r="T2495">
        <v>1</v>
      </c>
    </row>
    <row r="2496" spans="1:20" x14ac:dyDescent="0.2">
      <c r="A2496" s="4">
        <f t="shared" si="38"/>
        <v>45865</v>
      </c>
      <c r="B2496" t="s">
        <v>22</v>
      </c>
      <c r="C2496" t="s">
        <v>27</v>
      </c>
      <c r="D2496" t="s">
        <v>31</v>
      </c>
      <c r="E2496" t="s">
        <v>35</v>
      </c>
      <c r="F2496" t="s">
        <v>39</v>
      </c>
      <c r="G2496">
        <v>40384</v>
      </c>
      <c r="H2496" t="s">
        <v>42</v>
      </c>
      <c r="I2496" t="s">
        <v>44</v>
      </c>
      <c r="J2496">
        <v>695708</v>
      </c>
      <c r="K2496">
        <v>6</v>
      </c>
      <c r="L2496">
        <v>1837</v>
      </c>
      <c r="M2496">
        <v>10</v>
      </c>
      <c r="N2496">
        <v>42440</v>
      </c>
      <c r="O2496">
        <v>22014</v>
      </c>
      <c r="P2496">
        <v>10225</v>
      </c>
      <c r="Q2496" t="s">
        <v>48</v>
      </c>
      <c r="R2496" t="s">
        <v>50</v>
      </c>
      <c r="S2496" t="s">
        <v>55</v>
      </c>
      <c r="T2496">
        <v>4</v>
      </c>
    </row>
    <row r="2497" spans="1:20" x14ac:dyDescent="0.2">
      <c r="A2497" s="4">
        <f t="shared" si="38"/>
        <v>45865</v>
      </c>
      <c r="B2497" t="s">
        <v>21</v>
      </c>
      <c r="C2497" t="s">
        <v>24</v>
      </c>
      <c r="D2497" t="s">
        <v>28</v>
      </c>
      <c r="E2497" t="s">
        <v>35</v>
      </c>
      <c r="F2497" t="s">
        <v>38</v>
      </c>
      <c r="G2497">
        <v>55378</v>
      </c>
      <c r="H2497" t="s">
        <v>42</v>
      </c>
      <c r="I2497" t="s">
        <v>43</v>
      </c>
      <c r="J2497">
        <v>177848</v>
      </c>
      <c r="K2497">
        <v>8</v>
      </c>
      <c r="L2497">
        <v>4192</v>
      </c>
      <c r="M2497">
        <v>15</v>
      </c>
      <c r="N2497">
        <v>48174</v>
      </c>
      <c r="O2497">
        <v>25082</v>
      </c>
      <c r="P2497">
        <v>15768</v>
      </c>
      <c r="Q2497" t="s">
        <v>46</v>
      </c>
      <c r="R2497" t="s">
        <v>51</v>
      </c>
      <c r="S2497" t="s">
        <v>54</v>
      </c>
      <c r="T2497">
        <v>1</v>
      </c>
    </row>
    <row r="2498" spans="1:20" x14ac:dyDescent="0.2">
      <c r="A2498" s="4">
        <f t="shared" si="38"/>
        <v>45866</v>
      </c>
      <c r="B2498" t="s">
        <v>21</v>
      </c>
      <c r="C2498" t="s">
        <v>27</v>
      </c>
      <c r="D2498" t="s">
        <v>33</v>
      </c>
      <c r="E2498" t="s">
        <v>36</v>
      </c>
      <c r="F2498" t="s">
        <v>38</v>
      </c>
      <c r="G2498">
        <v>42643</v>
      </c>
      <c r="H2498" t="s">
        <v>42</v>
      </c>
      <c r="I2498" t="s">
        <v>45</v>
      </c>
      <c r="J2498">
        <v>862492</v>
      </c>
      <c r="K2498">
        <v>8</v>
      </c>
      <c r="L2498">
        <v>3581</v>
      </c>
      <c r="M2498">
        <v>15</v>
      </c>
      <c r="N2498">
        <v>36845</v>
      </c>
      <c r="O2498">
        <v>28059</v>
      </c>
      <c r="P2498">
        <v>2861</v>
      </c>
      <c r="Q2498" t="s">
        <v>49</v>
      </c>
      <c r="R2498" t="s">
        <v>52</v>
      </c>
      <c r="S2498" t="s">
        <v>55</v>
      </c>
      <c r="T2498">
        <v>4</v>
      </c>
    </row>
    <row r="2499" spans="1:20" x14ac:dyDescent="0.2">
      <c r="A2499" s="4">
        <f t="shared" si="38"/>
        <v>45866</v>
      </c>
      <c r="B2499" t="s">
        <v>23</v>
      </c>
      <c r="C2499" t="s">
        <v>24</v>
      </c>
      <c r="D2499" t="s">
        <v>32</v>
      </c>
      <c r="E2499" t="s">
        <v>36</v>
      </c>
      <c r="F2499" t="s">
        <v>40</v>
      </c>
      <c r="G2499">
        <v>26926</v>
      </c>
      <c r="H2499" t="s">
        <v>41</v>
      </c>
      <c r="I2499" t="s">
        <v>45</v>
      </c>
      <c r="J2499">
        <v>840894</v>
      </c>
      <c r="K2499">
        <v>9</v>
      </c>
      <c r="L2499">
        <v>846</v>
      </c>
      <c r="M2499">
        <v>5</v>
      </c>
      <c r="N2499">
        <v>18979</v>
      </c>
      <c r="O2499">
        <v>16163</v>
      </c>
      <c r="P2499">
        <v>-3792</v>
      </c>
      <c r="Q2499" t="s">
        <v>49</v>
      </c>
      <c r="R2499" t="s">
        <v>50</v>
      </c>
      <c r="S2499" t="s">
        <v>53</v>
      </c>
      <c r="T2499">
        <v>4</v>
      </c>
    </row>
    <row r="2500" spans="1:20" x14ac:dyDescent="0.2">
      <c r="A2500" s="4">
        <f t="shared" si="38"/>
        <v>45866</v>
      </c>
      <c r="B2500" t="s">
        <v>20</v>
      </c>
      <c r="C2500" t="s">
        <v>24</v>
      </c>
      <c r="D2500" t="s">
        <v>33</v>
      </c>
      <c r="E2500" t="s">
        <v>36</v>
      </c>
      <c r="F2500" t="s">
        <v>39</v>
      </c>
      <c r="G2500">
        <v>48977</v>
      </c>
      <c r="H2500" t="s">
        <v>41</v>
      </c>
      <c r="I2500" t="s">
        <v>44</v>
      </c>
      <c r="J2500">
        <v>497538</v>
      </c>
      <c r="K2500">
        <v>9</v>
      </c>
      <c r="L2500">
        <v>616</v>
      </c>
      <c r="M2500">
        <v>5</v>
      </c>
      <c r="N2500">
        <v>37854</v>
      </c>
      <c r="O2500">
        <v>6502</v>
      </c>
      <c r="P2500">
        <v>8528</v>
      </c>
      <c r="Q2500" t="s">
        <v>47</v>
      </c>
      <c r="R2500" t="s">
        <v>50</v>
      </c>
      <c r="S2500" t="s">
        <v>56</v>
      </c>
      <c r="T2500">
        <v>3</v>
      </c>
    </row>
    <row r="2501" spans="1:20" x14ac:dyDescent="0.2">
      <c r="A2501" s="4">
        <f t="shared" si="38"/>
        <v>45866</v>
      </c>
      <c r="B2501" t="s">
        <v>21</v>
      </c>
      <c r="C2501" t="s">
        <v>27</v>
      </c>
      <c r="D2501" t="s">
        <v>28</v>
      </c>
      <c r="E2501" t="s">
        <v>36</v>
      </c>
      <c r="F2501" t="s">
        <v>37</v>
      </c>
      <c r="G2501">
        <v>33652</v>
      </c>
      <c r="H2501" t="s">
        <v>42</v>
      </c>
      <c r="I2501" t="s">
        <v>44</v>
      </c>
      <c r="J2501">
        <v>662523</v>
      </c>
      <c r="K2501">
        <v>4</v>
      </c>
      <c r="L2501">
        <v>2958</v>
      </c>
      <c r="M2501">
        <v>10</v>
      </c>
      <c r="N2501">
        <v>29278</v>
      </c>
      <c r="O2501">
        <v>14407</v>
      </c>
      <c r="P2501">
        <v>8342</v>
      </c>
      <c r="Q2501" t="s">
        <v>49</v>
      </c>
      <c r="R2501" t="s">
        <v>51</v>
      </c>
      <c r="S2501" t="s">
        <v>56</v>
      </c>
      <c r="T2501">
        <v>1</v>
      </c>
    </row>
    <row r="2502" spans="1:20" x14ac:dyDescent="0.2">
      <c r="A2502" s="4">
        <f t="shared" si="38"/>
        <v>45866</v>
      </c>
      <c r="B2502" t="s">
        <v>23</v>
      </c>
      <c r="C2502" t="s">
        <v>25</v>
      </c>
      <c r="D2502" t="s">
        <v>32</v>
      </c>
      <c r="E2502" t="s">
        <v>34</v>
      </c>
      <c r="F2502" t="s">
        <v>39</v>
      </c>
      <c r="G2502">
        <v>73295</v>
      </c>
      <c r="H2502" t="s">
        <v>41</v>
      </c>
      <c r="I2502" t="s">
        <v>44</v>
      </c>
      <c r="J2502">
        <v>210629</v>
      </c>
      <c r="K2502">
        <v>6</v>
      </c>
      <c r="L2502">
        <v>1920</v>
      </c>
      <c r="M2502">
        <v>15</v>
      </c>
      <c r="N2502">
        <v>25348</v>
      </c>
      <c r="O2502">
        <v>27874</v>
      </c>
      <c r="P2502">
        <v>7566</v>
      </c>
      <c r="Q2502" t="s">
        <v>49</v>
      </c>
      <c r="R2502" t="s">
        <v>51</v>
      </c>
      <c r="S2502" t="s">
        <v>53</v>
      </c>
      <c r="T2502">
        <v>5</v>
      </c>
    </row>
    <row r="2503" spans="1:20" x14ac:dyDescent="0.2">
      <c r="A2503" s="4">
        <f t="shared" si="38"/>
        <v>45866</v>
      </c>
      <c r="B2503" t="s">
        <v>20</v>
      </c>
      <c r="C2503" t="s">
        <v>25</v>
      </c>
      <c r="D2503" t="s">
        <v>31</v>
      </c>
      <c r="E2503" t="s">
        <v>34</v>
      </c>
      <c r="F2503" t="s">
        <v>38</v>
      </c>
      <c r="G2503">
        <v>20270</v>
      </c>
      <c r="H2503" t="s">
        <v>42</v>
      </c>
      <c r="I2503" t="s">
        <v>44</v>
      </c>
      <c r="J2503">
        <v>990238</v>
      </c>
      <c r="K2503">
        <v>3</v>
      </c>
      <c r="L2503">
        <v>2354</v>
      </c>
      <c r="M2503">
        <v>10</v>
      </c>
      <c r="N2503">
        <v>36512</v>
      </c>
      <c r="O2503">
        <v>15576</v>
      </c>
      <c r="P2503">
        <v>-2005</v>
      </c>
      <c r="Q2503" t="s">
        <v>47</v>
      </c>
      <c r="R2503" t="s">
        <v>52</v>
      </c>
      <c r="S2503" t="s">
        <v>53</v>
      </c>
      <c r="T2503">
        <v>2</v>
      </c>
    </row>
    <row r="2504" spans="1:20" x14ac:dyDescent="0.2">
      <c r="A2504" s="4">
        <f t="shared" si="38"/>
        <v>45866</v>
      </c>
      <c r="B2504" t="s">
        <v>22</v>
      </c>
      <c r="C2504" t="s">
        <v>24</v>
      </c>
      <c r="D2504" t="s">
        <v>30</v>
      </c>
      <c r="E2504" t="s">
        <v>34</v>
      </c>
      <c r="F2504" t="s">
        <v>37</v>
      </c>
      <c r="G2504">
        <v>92804</v>
      </c>
      <c r="H2504" t="s">
        <v>41</v>
      </c>
      <c r="I2504" t="s">
        <v>45</v>
      </c>
      <c r="J2504">
        <v>684249</v>
      </c>
      <c r="K2504">
        <v>1</v>
      </c>
      <c r="L2504">
        <v>3582</v>
      </c>
      <c r="M2504">
        <v>20</v>
      </c>
      <c r="N2504">
        <v>34790</v>
      </c>
      <c r="O2504">
        <v>20355</v>
      </c>
      <c r="P2504">
        <v>2642</v>
      </c>
      <c r="Q2504" t="s">
        <v>49</v>
      </c>
      <c r="R2504" t="s">
        <v>50</v>
      </c>
      <c r="S2504" t="s">
        <v>53</v>
      </c>
      <c r="T2504">
        <v>4</v>
      </c>
    </row>
    <row r="2505" spans="1:20" x14ac:dyDescent="0.2">
      <c r="A2505" s="4">
        <f t="shared" si="38"/>
        <v>45866</v>
      </c>
      <c r="B2505" t="s">
        <v>23</v>
      </c>
      <c r="C2505" t="s">
        <v>25</v>
      </c>
      <c r="D2505" t="s">
        <v>31</v>
      </c>
      <c r="E2505" t="s">
        <v>36</v>
      </c>
      <c r="F2505" t="s">
        <v>38</v>
      </c>
      <c r="G2505">
        <v>71630</v>
      </c>
      <c r="H2505" t="s">
        <v>42</v>
      </c>
      <c r="I2505" t="s">
        <v>45</v>
      </c>
      <c r="J2505">
        <v>352139</v>
      </c>
      <c r="K2505">
        <v>6</v>
      </c>
      <c r="L2505">
        <v>2131</v>
      </c>
      <c r="M2505">
        <v>15</v>
      </c>
      <c r="N2505">
        <v>6972</v>
      </c>
      <c r="O2505">
        <v>29505</v>
      </c>
      <c r="P2505">
        <v>-680</v>
      </c>
      <c r="Q2505" t="s">
        <v>47</v>
      </c>
      <c r="R2505" t="s">
        <v>51</v>
      </c>
      <c r="S2505" t="s">
        <v>55</v>
      </c>
      <c r="T2505">
        <v>2</v>
      </c>
    </row>
    <row r="2506" spans="1:20" x14ac:dyDescent="0.2">
      <c r="A2506" s="4">
        <f t="shared" si="38"/>
        <v>45866</v>
      </c>
      <c r="B2506" t="s">
        <v>23</v>
      </c>
      <c r="C2506" t="s">
        <v>24</v>
      </c>
      <c r="D2506" t="s">
        <v>31</v>
      </c>
      <c r="E2506" t="s">
        <v>34</v>
      </c>
      <c r="F2506" t="s">
        <v>40</v>
      </c>
      <c r="G2506">
        <v>46417</v>
      </c>
      <c r="H2506" t="s">
        <v>42</v>
      </c>
      <c r="I2506" t="s">
        <v>43</v>
      </c>
      <c r="J2506">
        <v>150356</v>
      </c>
      <c r="K2506">
        <v>1</v>
      </c>
      <c r="L2506">
        <v>2499</v>
      </c>
      <c r="M2506">
        <v>20</v>
      </c>
      <c r="N2506">
        <v>18015</v>
      </c>
      <c r="O2506">
        <v>5400</v>
      </c>
      <c r="P2506">
        <v>-3094</v>
      </c>
      <c r="Q2506" t="s">
        <v>46</v>
      </c>
      <c r="R2506" t="s">
        <v>51</v>
      </c>
      <c r="S2506" t="s">
        <v>54</v>
      </c>
      <c r="T2506">
        <v>5</v>
      </c>
    </row>
    <row r="2507" spans="1:20" x14ac:dyDescent="0.2">
      <c r="A2507" s="4">
        <f t="shared" si="38"/>
        <v>45866</v>
      </c>
      <c r="B2507" t="s">
        <v>20</v>
      </c>
      <c r="C2507" t="s">
        <v>25</v>
      </c>
      <c r="D2507" t="s">
        <v>30</v>
      </c>
      <c r="E2507" t="s">
        <v>34</v>
      </c>
      <c r="F2507" t="s">
        <v>39</v>
      </c>
      <c r="G2507">
        <v>56894</v>
      </c>
      <c r="H2507" t="s">
        <v>41</v>
      </c>
      <c r="I2507" t="s">
        <v>44</v>
      </c>
      <c r="J2507">
        <v>729041</v>
      </c>
      <c r="K2507">
        <v>9</v>
      </c>
      <c r="L2507">
        <v>2645</v>
      </c>
      <c r="M2507">
        <v>20</v>
      </c>
      <c r="N2507">
        <v>26538</v>
      </c>
      <c r="O2507">
        <v>15892</v>
      </c>
      <c r="P2507">
        <v>13094</v>
      </c>
      <c r="Q2507" t="s">
        <v>48</v>
      </c>
      <c r="R2507" t="s">
        <v>52</v>
      </c>
      <c r="S2507" t="s">
        <v>53</v>
      </c>
      <c r="T2507">
        <v>4</v>
      </c>
    </row>
    <row r="2508" spans="1:20" x14ac:dyDescent="0.2">
      <c r="A2508" s="4">
        <f t="shared" si="38"/>
        <v>45866</v>
      </c>
      <c r="B2508" t="s">
        <v>22</v>
      </c>
      <c r="C2508" t="s">
        <v>24</v>
      </c>
      <c r="D2508" t="s">
        <v>30</v>
      </c>
      <c r="E2508" t="s">
        <v>35</v>
      </c>
      <c r="F2508" t="s">
        <v>38</v>
      </c>
      <c r="G2508">
        <v>66042</v>
      </c>
      <c r="H2508" t="s">
        <v>42</v>
      </c>
      <c r="I2508" t="s">
        <v>45</v>
      </c>
      <c r="J2508">
        <v>618275</v>
      </c>
      <c r="K2508">
        <v>6</v>
      </c>
      <c r="L2508">
        <v>4877</v>
      </c>
      <c r="M2508">
        <v>15</v>
      </c>
      <c r="N2508">
        <v>33830</v>
      </c>
      <c r="O2508">
        <v>14899</v>
      </c>
      <c r="P2508">
        <v>6440</v>
      </c>
      <c r="Q2508" t="s">
        <v>47</v>
      </c>
      <c r="R2508" t="s">
        <v>52</v>
      </c>
      <c r="S2508" t="s">
        <v>53</v>
      </c>
      <c r="T2508">
        <v>4</v>
      </c>
    </row>
    <row r="2509" spans="1:20" x14ac:dyDescent="0.2">
      <c r="A2509" s="4">
        <f t="shared" si="38"/>
        <v>45866</v>
      </c>
      <c r="B2509" t="s">
        <v>23</v>
      </c>
      <c r="C2509" t="s">
        <v>25</v>
      </c>
      <c r="D2509" t="s">
        <v>29</v>
      </c>
      <c r="E2509" t="s">
        <v>35</v>
      </c>
      <c r="F2509" t="s">
        <v>38</v>
      </c>
      <c r="G2509">
        <v>73253</v>
      </c>
      <c r="H2509" t="s">
        <v>42</v>
      </c>
      <c r="I2509" t="s">
        <v>43</v>
      </c>
      <c r="J2509">
        <v>911355</v>
      </c>
      <c r="K2509">
        <v>1</v>
      </c>
      <c r="L2509">
        <v>1306</v>
      </c>
      <c r="M2509">
        <v>5</v>
      </c>
      <c r="N2509">
        <v>17020</v>
      </c>
      <c r="O2509">
        <v>19026</v>
      </c>
      <c r="P2509">
        <v>-821</v>
      </c>
      <c r="Q2509" t="s">
        <v>46</v>
      </c>
      <c r="R2509" t="s">
        <v>50</v>
      </c>
      <c r="S2509" t="s">
        <v>55</v>
      </c>
      <c r="T2509">
        <v>1</v>
      </c>
    </row>
    <row r="2510" spans="1:20" x14ac:dyDescent="0.2">
      <c r="A2510" s="4">
        <f t="shared" si="38"/>
        <v>45867</v>
      </c>
      <c r="B2510" t="s">
        <v>21</v>
      </c>
      <c r="C2510" t="s">
        <v>26</v>
      </c>
      <c r="D2510" t="s">
        <v>30</v>
      </c>
      <c r="E2510" t="s">
        <v>34</v>
      </c>
      <c r="F2510" t="s">
        <v>39</v>
      </c>
      <c r="G2510">
        <v>58841</v>
      </c>
      <c r="H2510" t="s">
        <v>42</v>
      </c>
      <c r="I2510" t="s">
        <v>43</v>
      </c>
      <c r="J2510">
        <v>478035</v>
      </c>
      <c r="K2510">
        <v>3</v>
      </c>
      <c r="L2510">
        <v>2191</v>
      </c>
      <c r="M2510">
        <v>10</v>
      </c>
      <c r="N2510">
        <v>2262</v>
      </c>
      <c r="O2510">
        <v>18401</v>
      </c>
      <c r="P2510">
        <v>-2861</v>
      </c>
      <c r="Q2510" t="s">
        <v>49</v>
      </c>
      <c r="R2510" t="s">
        <v>51</v>
      </c>
      <c r="S2510" t="s">
        <v>53</v>
      </c>
      <c r="T2510">
        <v>3</v>
      </c>
    </row>
    <row r="2511" spans="1:20" x14ac:dyDescent="0.2">
      <c r="A2511" s="4">
        <f t="shared" ref="A2511:A2574" si="39">A2499+1</f>
        <v>45867</v>
      </c>
      <c r="B2511" t="s">
        <v>21</v>
      </c>
      <c r="C2511" t="s">
        <v>27</v>
      </c>
      <c r="D2511" t="s">
        <v>32</v>
      </c>
      <c r="E2511" t="s">
        <v>34</v>
      </c>
      <c r="F2511" t="s">
        <v>37</v>
      </c>
      <c r="G2511">
        <v>62723</v>
      </c>
      <c r="H2511" t="s">
        <v>42</v>
      </c>
      <c r="I2511" t="s">
        <v>43</v>
      </c>
      <c r="J2511">
        <v>712766</v>
      </c>
      <c r="K2511">
        <v>1</v>
      </c>
      <c r="L2511">
        <v>3204</v>
      </c>
      <c r="M2511">
        <v>0</v>
      </c>
      <c r="N2511">
        <v>46460</v>
      </c>
      <c r="O2511">
        <v>14278</v>
      </c>
      <c r="P2511">
        <v>11391</v>
      </c>
      <c r="Q2511" t="s">
        <v>46</v>
      </c>
      <c r="R2511" t="s">
        <v>51</v>
      </c>
      <c r="S2511" t="s">
        <v>53</v>
      </c>
      <c r="T2511">
        <v>2</v>
      </c>
    </row>
    <row r="2512" spans="1:20" x14ac:dyDescent="0.2">
      <c r="A2512" s="4">
        <f t="shared" si="39"/>
        <v>45867</v>
      </c>
      <c r="B2512" t="s">
        <v>21</v>
      </c>
      <c r="C2512" t="s">
        <v>26</v>
      </c>
      <c r="D2512" t="s">
        <v>33</v>
      </c>
      <c r="E2512" t="s">
        <v>34</v>
      </c>
      <c r="F2512" t="s">
        <v>38</v>
      </c>
      <c r="G2512">
        <v>30317</v>
      </c>
      <c r="H2512" t="s">
        <v>42</v>
      </c>
      <c r="I2512" t="s">
        <v>45</v>
      </c>
      <c r="J2512">
        <v>133750</v>
      </c>
      <c r="K2512">
        <v>2</v>
      </c>
      <c r="L2512">
        <v>3935</v>
      </c>
      <c r="M2512">
        <v>0</v>
      </c>
      <c r="N2512">
        <v>17142</v>
      </c>
      <c r="O2512">
        <v>21426</v>
      </c>
      <c r="P2512">
        <v>6925</v>
      </c>
      <c r="Q2512" t="s">
        <v>47</v>
      </c>
      <c r="R2512" t="s">
        <v>50</v>
      </c>
      <c r="S2512" t="s">
        <v>56</v>
      </c>
      <c r="T2512">
        <v>5</v>
      </c>
    </row>
    <row r="2513" spans="1:20" x14ac:dyDescent="0.2">
      <c r="A2513" s="4">
        <f t="shared" si="39"/>
        <v>45867</v>
      </c>
      <c r="B2513" t="s">
        <v>22</v>
      </c>
      <c r="C2513" t="s">
        <v>27</v>
      </c>
      <c r="D2513" t="s">
        <v>29</v>
      </c>
      <c r="E2513" t="s">
        <v>36</v>
      </c>
      <c r="F2513" t="s">
        <v>39</v>
      </c>
      <c r="G2513">
        <v>65008</v>
      </c>
      <c r="H2513" t="s">
        <v>41</v>
      </c>
      <c r="I2513" t="s">
        <v>43</v>
      </c>
      <c r="J2513">
        <v>460013</v>
      </c>
      <c r="K2513">
        <v>6</v>
      </c>
      <c r="L2513">
        <v>710</v>
      </c>
      <c r="M2513">
        <v>15</v>
      </c>
      <c r="N2513">
        <v>36353</v>
      </c>
      <c r="O2513">
        <v>27039</v>
      </c>
      <c r="P2513">
        <v>-1355</v>
      </c>
      <c r="Q2513" t="s">
        <v>47</v>
      </c>
      <c r="R2513" t="s">
        <v>52</v>
      </c>
      <c r="S2513" t="s">
        <v>53</v>
      </c>
      <c r="T2513">
        <v>3</v>
      </c>
    </row>
    <row r="2514" spans="1:20" x14ac:dyDescent="0.2">
      <c r="A2514" s="4">
        <f t="shared" si="39"/>
        <v>45867</v>
      </c>
      <c r="B2514" t="s">
        <v>23</v>
      </c>
      <c r="C2514" t="s">
        <v>27</v>
      </c>
      <c r="D2514" t="s">
        <v>29</v>
      </c>
      <c r="E2514" t="s">
        <v>35</v>
      </c>
      <c r="F2514" t="s">
        <v>40</v>
      </c>
      <c r="G2514">
        <v>46434</v>
      </c>
      <c r="H2514" t="s">
        <v>41</v>
      </c>
      <c r="I2514" t="s">
        <v>44</v>
      </c>
      <c r="J2514">
        <v>600443</v>
      </c>
      <c r="K2514">
        <v>7</v>
      </c>
      <c r="L2514">
        <v>2190</v>
      </c>
      <c r="M2514">
        <v>5</v>
      </c>
      <c r="N2514">
        <v>43519</v>
      </c>
      <c r="O2514">
        <v>18895</v>
      </c>
      <c r="P2514">
        <v>18605</v>
      </c>
      <c r="Q2514" t="s">
        <v>47</v>
      </c>
      <c r="R2514" t="s">
        <v>50</v>
      </c>
      <c r="S2514" t="s">
        <v>54</v>
      </c>
      <c r="T2514">
        <v>3</v>
      </c>
    </row>
    <row r="2515" spans="1:20" x14ac:dyDescent="0.2">
      <c r="A2515" s="4">
        <f t="shared" si="39"/>
        <v>45867</v>
      </c>
      <c r="B2515" t="s">
        <v>21</v>
      </c>
      <c r="C2515" t="s">
        <v>24</v>
      </c>
      <c r="D2515" t="s">
        <v>33</v>
      </c>
      <c r="E2515" t="s">
        <v>35</v>
      </c>
      <c r="F2515" t="s">
        <v>40</v>
      </c>
      <c r="G2515">
        <v>56125</v>
      </c>
      <c r="H2515" t="s">
        <v>42</v>
      </c>
      <c r="I2515" t="s">
        <v>43</v>
      </c>
      <c r="J2515">
        <v>344365</v>
      </c>
      <c r="K2515">
        <v>1</v>
      </c>
      <c r="L2515">
        <v>2277</v>
      </c>
      <c r="M2515">
        <v>5</v>
      </c>
      <c r="N2515">
        <v>14336</v>
      </c>
      <c r="O2515">
        <v>6617</v>
      </c>
      <c r="P2515">
        <v>18714</v>
      </c>
      <c r="Q2515" t="s">
        <v>47</v>
      </c>
      <c r="R2515" t="s">
        <v>50</v>
      </c>
      <c r="S2515" t="s">
        <v>54</v>
      </c>
      <c r="T2515">
        <v>1</v>
      </c>
    </row>
    <row r="2516" spans="1:20" x14ac:dyDescent="0.2">
      <c r="A2516" s="4">
        <f t="shared" si="39"/>
        <v>45867</v>
      </c>
      <c r="B2516" t="s">
        <v>22</v>
      </c>
      <c r="C2516" t="s">
        <v>27</v>
      </c>
      <c r="D2516" t="s">
        <v>29</v>
      </c>
      <c r="E2516" t="s">
        <v>35</v>
      </c>
      <c r="F2516" t="s">
        <v>39</v>
      </c>
      <c r="G2516">
        <v>90984</v>
      </c>
      <c r="H2516" t="s">
        <v>41</v>
      </c>
      <c r="I2516" t="s">
        <v>43</v>
      </c>
      <c r="J2516">
        <v>450592</v>
      </c>
      <c r="K2516">
        <v>5</v>
      </c>
      <c r="L2516">
        <v>3647</v>
      </c>
      <c r="M2516">
        <v>5</v>
      </c>
      <c r="N2516">
        <v>24695</v>
      </c>
      <c r="O2516">
        <v>23659</v>
      </c>
      <c r="P2516">
        <v>4846</v>
      </c>
      <c r="Q2516" t="s">
        <v>46</v>
      </c>
      <c r="R2516" t="s">
        <v>50</v>
      </c>
      <c r="S2516" t="s">
        <v>53</v>
      </c>
      <c r="T2516">
        <v>4</v>
      </c>
    </row>
    <row r="2517" spans="1:20" x14ac:dyDescent="0.2">
      <c r="A2517" s="4">
        <f t="shared" si="39"/>
        <v>45867</v>
      </c>
      <c r="B2517" t="s">
        <v>21</v>
      </c>
      <c r="C2517" t="s">
        <v>26</v>
      </c>
      <c r="D2517" t="s">
        <v>30</v>
      </c>
      <c r="E2517" t="s">
        <v>34</v>
      </c>
      <c r="F2517" t="s">
        <v>38</v>
      </c>
      <c r="G2517">
        <v>85449</v>
      </c>
      <c r="H2517" t="s">
        <v>42</v>
      </c>
      <c r="I2517" t="s">
        <v>45</v>
      </c>
      <c r="J2517">
        <v>352415</v>
      </c>
      <c r="K2517">
        <v>6</v>
      </c>
      <c r="L2517">
        <v>2999</v>
      </c>
      <c r="M2517">
        <v>0</v>
      </c>
      <c r="N2517">
        <v>20872</v>
      </c>
      <c r="O2517">
        <v>12665</v>
      </c>
      <c r="P2517">
        <v>3670</v>
      </c>
      <c r="Q2517" t="s">
        <v>48</v>
      </c>
      <c r="R2517" t="s">
        <v>52</v>
      </c>
      <c r="S2517" t="s">
        <v>55</v>
      </c>
      <c r="T2517">
        <v>5</v>
      </c>
    </row>
    <row r="2518" spans="1:20" x14ac:dyDescent="0.2">
      <c r="A2518" s="4">
        <f t="shared" si="39"/>
        <v>45867</v>
      </c>
      <c r="B2518" t="s">
        <v>20</v>
      </c>
      <c r="C2518" t="s">
        <v>26</v>
      </c>
      <c r="D2518" t="s">
        <v>31</v>
      </c>
      <c r="E2518" t="s">
        <v>36</v>
      </c>
      <c r="F2518" t="s">
        <v>39</v>
      </c>
      <c r="G2518">
        <v>84102</v>
      </c>
      <c r="H2518" t="s">
        <v>42</v>
      </c>
      <c r="I2518" t="s">
        <v>43</v>
      </c>
      <c r="J2518">
        <v>490186</v>
      </c>
      <c r="K2518">
        <v>4</v>
      </c>
      <c r="L2518">
        <v>1186</v>
      </c>
      <c r="M2518">
        <v>20</v>
      </c>
      <c r="N2518">
        <v>47649</v>
      </c>
      <c r="O2518">
        <v>16342</v>
      </c>
      <c r="P2518">
        <v>7395</v>
      </c>
      <c r="Q2518" t="s">
        <v>48</v>
      </c>
      <c r="R2518" t="s">
        <v>52</v>
      </c>
      <c r="S2518" t="s">
        <v>53</v>
      </c>
      <c r="T2518">
        <v>3</v>
      </c>
    </row>
    <row r="2519" spans="1:20" x14ac:dyDescent="0.2">
      <c r="A2519" s="4">
        <f t="shared" si="39"/>
        <v>45867</v>
      </c>
      <c r="B2519" t="s">
        <v>23</v>
      </c>
      <c r="C2519" t="s">
        <v>25</v>
      </c>
      <c r="D2519" t="s">
        <v>28</v>
      </c>
      <c r="E2519" t="s">
        <v>35</v>
      </c>
      <c r="F2519" t="s">
        <v>39</v>
      </c>
      <c r="G2519">
        <v>91141</v>
      </c>
      <c r="H2519" t="s">
        <v>42</v>
      </c>
      <c r="I2519" t="s">
        <v>45</v>
      </c>
      <c r="J2519">
        <v>908415</v>
      </c>
      <c r="K2519">
        <v>6</v>
      </c>
      <c r="L2519">
        <v>3170</v>
      </c>
      <c r="M2519">
        <v>0</v>
      </c>
      <c r="N2519">
        <v>47283</v>
      </c>
      <c r="O2519">
        <v>5471</v>
      </c>
      <c r="P2519">
        <v>7119</v>
      </c>
      <c r="Q2519" t="s">
        <v>46</v>
      </c>
      <c r="R2519" t="s">
        <v>51</v>
      </c>
      <c r="S2519" t="s">
        <v>56</v>
      </c>
      <c r="T2519">
        <v>3</v>
      </c>
    </row>
    <row r="2520" spans="1:20" x14ac:dyDescent="0.2">
      <c r="A2520" s="4">
        <f t="shared" si="39"/>
        <v>45867</v>
      </c>
      <c r="B2520" t="s">
        <v>23</v>
      </c>
      <c r="C2520" t="s">
        <v>26</v>
      </c>
      <c r="D2520" t="s">
        <v>30</v>
      </c>
      <c r="E2520" t="s">
        <v>35</v>
      </c>
      <c r="F2520" t="s">
        <v>38</v>
      </c>
      <c r="G2520">
        <v>10557</v>
      </c>
      <c r="H2520" t="s">
        <v>42</v>
      </c>
      <c r="I2520" t="s">
        <v>45</v>
      </c>
      <c r="J2520">
        <v>998165</v>
      </c>
      <c r="K2520">
        <v>5</v>
      </c>
      <c r="L2520">
        <v>1429</v>
      </c>
      <c r="M2520">
        <v>5</v>
      </c>
      <c r="N2520">
        <v>24455</v>
      </c>
      <c r="O2520">
        <v>15246</v>
      </c>
      <c r="P2520">
        <v>16774</v>
      </c>
      <c r="Q2520" t="s">
        <v>48</v>
      </c>
      <c r="R2520" t="s">
        <v>51</v>
      </c>
      <c r="S2520" t="s">
        <v>54</v>
      </c>
      <c r="T2520">
        <v>2</v>
      </c>
    </row>
    <row r="2521" spans="1:20" x14ac:dyDescent="0.2">
      <c r="A2521" s="4">
        <f t="shared" si="39"/>
        <v>45867</v>
      </c>
      <c r="B2521" t="s">
        <v>22</v>
      </c>
      <c r="C2521" t="s">
        <v>25</v>
      </c>
      <c r="D2521" t="s">
        <v>31</v>
      </c>
      <c r="E2521" t="s">
        <v>36</v>
      </c>
      <c r="F2521" t="s">
        <v>37</v>
      </c>
      <c r="G2521">
        <v>54383</v>
      </c>
      <c r="H2521" t="s">
        <v>42</v>
      </c>
      <c r="I2521" t="s">
        <v>44</v>
      </c>
      <c r="J2521">
        <v>580826</v>
      </c>
      <c r="K2521">
        <v>7</v>
      </c>
      <c r="L2521">
        <v>4613</v>
      </c>
      <c r="M2521">
        <v>0</v>
      </c>
      <c r="N2521">
        <v>18597</v>
      </c>
      <c r="O2521">
        <v>29214</v>
      </c>
      <c r="P2521">
        <v>6889</v>
      </c>
      <c r="Q2521" t="s">
        <v>49</v>
      </c>
      <c r="R2521" t="s">
        <v>50</v>
      </c>
      <c r="S2521" t="s">
        <v>56</v>
      </c>
      <c r="T2521">
        <v>5</v>
      </c>
    </row>
    <row r="2522" spans="1:20" x14ac:dyDescent="0.2">
      <c r="A2522" s="4">
        <f t="shared" si="39"/>
        <v>45868</v>
      </c>
      <c r="B2522" t="s">
        <v>22</v>
      </c>
      <c r="C2522" t="s">
        <v>27</v>
      </c>
      <c r="D2522" t="s">
        <v>31</v>
      </c>
      <c r="E2522" t="s">
        <v>34</v>
      </c>
      <c r="F2522" t="s">
        <v>37</v>
      </c>
      <c r="G2522">
        <v>16040</v>
      </c>
      <c r="H2522" t="s">
        <v>41</v>
      </c>
      <c r="I2522" t="s">
        <v>43</v>
      </c>
      <c r="J2522">
        <v>605916</v>
      </c>
      <c r="K2522">
        <v>4</v>
      </c>
      <c r="L2522">
        <v>1814</v>
      </c>
      <c r="M2522">
        <v>0</v>
      </c>
      <c r="N2522">
        <v>11857</v>
      </c>
      <c r="O2522">
        <v>19105</v>
      </c>
      <c r="P2522">
        <v>-2986</v>
      </c>
      <c r="Q2522" t="s">
        <v>46</v>
      </c>
      <c r="R2522" t="s">
        <v>51</v>
      </c>
      <c r="S2522" t="s">
        <v>55</v>
      </c>
      <c r="T2522">
        <v>5</v>
      </c>
    </row>
    <row r="2523" spans="1:20" x14ac:dyDescent="0.2">
      <c r="A2523" s="4">
        <f t="shared" si="39"/>
        <v>45868</v>
      </c>
      <c r="B2523" t="s">
        <v>23</v>
      </c>
      <c r="C2523" t="s">
        <v>26</v>
      </c>
      <c r="D2523" t="s">
        <v>29</v>
      </c>
      <c r="E2523" t="s">
        <v>34</v>
      </c>
      <c r="F2523" t="s">
        <v>40</v>
      </c>
      <c r="G2523">
        <v>56652</v>
      </c>
      <c r="H2523" t="s">
        <v>41</v>
      </c>
      <c r="I2523" t="s">
        <v>44</v>
      </c>
      <c r="J2523">
        <v>995528</v>
      </c>
      <c r="K2523">
        <v>1</v>
      </c>
      <c r="L2523">
        <v>3333</v>
      </c>
      <c r="M2523">
        <v>10</v>
      </c>
      <c r="N2523">
        <v>42689</v>
      </c>
      <c r="O2523">
        <v>18070</v>
      </c>
      <c r="P2523">
        <v>18812</v>
      </c>
      <c r="Q2523" t="s">
        <v>46</v>
      </c>
      <c r="R2523" t="s">
        <v>52</v>
      </c>
      <c r="S2523" t="s">
        <v>56</v>
      </c>
      <c r="T2523">
        <v>3</v>
      </c>
    </row>
    <row r="2524" spans="1:20" x14ac:dyDescent="0.2">
      <c r="A2524" s="4">
        <f t="shared" si="39"/>
        <v>45868</v>
      </c>
      <c r="B2524" t="s">
        <v>21</v>
      </c>
      <c r="C2524" t="s">
        <v>27</v>
      </c>
      <c r="D2524" t="s">
        <v>32</v>
      </c>
      <c r="E2524" t="s">
        <v>35</v>
      </c>
      <c r="F2524" t="s">
        <v>37</v>
      </c>
      <c r="G2524">
        <v>70941</v>
      </c>
      <c r="H2524" t="s">
        <v>41</v>
      </c>
      <c r="I2524" t="s">
        <v>44</v>
      </c>
      <c r="J2524">
        <v>499121</v>
      </c>
      <c r="K2524">
        <v>2</v>
      </c>
      <c r="L2524">
        <v>2273</v>
      </c>
      <c r="M2524">
        <v>15</v>
      </c>
      <c r="N2524">
        <v>5478</v>
      </c>
      <c r="O2524">
        <v>16902</v>
      </c>
      <c r="P2524">
        <v>18509</v>
      </c>
      <c r="Q2524" t="s">
        <v>46</v>
      </c>
      <c r="R2524" t="s">
        <v>51</v>
      </c>
      <c r="S2524" t="s">
        <v>55</v>
      </c>
      <c r="T2524">
        <v>4</v>
      </c>
    </row>
    <row r="2525" spans="1:20" x14ac:dyDescent="0.2">
      <c r="A2525" s="4">
        <f t="shared" si="39"/>
        <v>45868</v>
      </c>
      <c r="B2525" t="s">
        <v>21</v>
      </c>
      <c r="C2525" t="s">
        <v>26</v>
      </c>
      <c r="D2525" t="s">
        <v>32</v>
      </c>
      <c r="E2525" t="s">
        <v>35</v>
      </c>
      <c r="F2525" t="s">
        <v>39</v>
      </c>
      <c r="G2525">
        <v>97340</v>
      </c>
      <c r="H2525" t="s">
        <v>41</v>
      </c>
      <c r="I2525" t="s">
        <v>43</v>
      </c>
      <c r="J2525">
        <v>417627</v>
      </c>
      <c r="K2525">
        <v>6</v>
      </c>
      <c r="L2525">
        <v>2745</v>
      </c>
      <c r="M2525">
        <v>20</v>
      </c>
      <c r="N2525">
        <v>18248</v>
      </c>
      <c r="O2525">
        <v>21850</v>
      </c>
      <c r="P2525">
        <v>13011</v>
      </c>
      <c r="Q2525" t="s">
        <v>48</v>
      </c>
      <c r="R2525" t="s">
        <v>51</v>
      </c>
      <c r="S2525" t="s">
        <v>54</v>
      </c>
      <c r="T2525">
        <v>5</v>
      </c>
    </row>
    <row r="2526" spans="1:20" x14ac:dyDescent="0.2">
      <c r="A2526" s="4">
        <f t="shared" si="39"/>
        <v>45868</v>
      </c>
      <c r="B2526" t="s">
        <v>20</v>
      </c>
      <c r="C2526" t="s">
        <v>26</v>
      </c>
      <c r="D2526" t="s">
        <v>29</v>
      </c>
      <c r="E2526" t="s">
        <v>36</v>
      </c>
      <c r="F2526" t="s">
        <v>38</v>
      </c>
      <c r="G2526">
        <v>84828</v>
      </c>
      <c r="H2526" t="s">
        <v>41</v>
      </c>
      <c r="I2526" t="s">
        <v>43</v>
      </c>
      <c r="J2526">
        <v>911460</v>
      </c>
      <c r="K2526">
        <v>2</v>
      </c>
      <c r="L2526">
        <v>1685</v>
      </c>
      <c r="M2526">
        <v>10</v>
      </c>
      <c r="N2526">
        <v>37565</v>
      </c>
      <c r="O2526">
        <v>12675</v>
      </c>
      <c r="P2526">
        <v>16108</v>
      </c>
      <c r="Q2526" t="s">
        <v>46</v>
      </c>
      <c r="R2526" t="s">
        <v>52</v>
      </c>
      <c r="S2526" t="s">
        <v>56</v>
      </c>
      <c r="T2526">
        <v>5</v>
      </c>
    </row>
    <row r="2527" spans="1:20" x14ac:dyDescent="0.2">
      <c r="A2527" s="4">
        <f t="shared" si="39"/>
        <v>45868</v>
      </c>
      <c r="B2527" t="s">
        <v>21</v>
      </c>
      <c r="C2527" t="s">
        <v>25</v>
      </c>
      <c r="D2527" t="s">
        <v>29</v>
      </c>
      <c r="E2527" t="s">
        <v>35</v>
      </c>
      <c r="F2527" t="s">
        <v>40</v>
      </c>
      <c r="G2527">
        <v>36110</v>
      </c>
      <c r="H2527" t="s">
        <v>41</v>
      </c>
      <c r="I2527" t="s">
        <v>45</v>
      </c>
      <c r="J2527">
        <v>562825</v>
      </c>
      <c r="K2527">
        <v>5</v>
      </c>
      <c r="L2527">
        <v>2964</v>
      </c>
      <c r="M2527">
        <v>15</v>
      </c>
      <c r="N2527">
        <v>47522</v>
      </c>
      <c r="O2527">
        <v>21634</v>
      </c>
      <c r="P2527">
        <v>10762</v>
      </c>
      <c r="Q2527" t="s">
        <v>46</v>
      </c>
      <c r="R2527" t="s">
        <v>51</v>
      </c>
      <c r="S2527" t="s">
        <v>56</v>
      </c>
      <c r="T2527">
        <v>2</v>
      </c>
    </row>
    <row r="2528" spans="1:20" x14ac:dyDescent="0.2">
      <c r="A2528" s="4">
        <f t="shared" si="39"/>
        <v>45868</v>
      </c>
      <c r="B2528" t="s">
        <v>22</v>
      </c>
      <c r="C2528" t="s">
        <v>27</v>
      </c>
      <c r="D2528" t="s">
        <v>33</v>
      </c>
      <c r="E2528" t="s">
        <v>36</v>
      </c>
      <c r="F2528" t="s">
        <v>37</v>
      </c>
      <c r="G2528">
        <v>15349</v>
      </c>
      <c r="H2528" t="s">
        <v>42</v>
      </c>
      <c r="I2528" t="s">
        <v>43</v>
      </c>
      <c r="J2528">
        <v>283118</v>
      </c>
      <c r="K2528">
        <v>4</v>
      </c>
      <c r="L2528">
        <v>883</v>
      </c>
      <c r="M2528">
        <v>5</v>
      </c>
      <c r="N2528">
        <v>37159</v>
      </c>
      <c r="O2528">
        <v>23772</v>
      </c>
      <c r="P2528">
        <v>2525</v>
      </c>
      <c r="Q2528" t="s">
        <v>47</v>
      </c>
      <c r="R2528" t="s">
        <v>52</v>
      </c>
      <c r="S2528" t="s">
        <v>53</v>
      </c>
      <c r="T2528">
        <v>2</v>
      </c>
    </row>
    <row r="2529" spans="1:20" x14ac:dyDescent="0.2">
      <c r="A2529" s="4">
        <f t="shared" si="39"/>
        <v>45868</v>
      </c>
      <c r="B2529" t="s">
        <v>22</v>
      </c>
      <c r="C2529" t="s">
        <v>26</v>
      </c>
      <c r="D2529" t="s">
        <v>33</v>
      </c>
      <c r="E2529" t="s">
        <v>35</v>
      </c>
      <c r="F2529" t="s">
        <v>39</v>
      </c>
      <c r="G2529">
        <v>40374</v>
      </c>
      <c r="H2529" t="s">
        <v>41</v>
      </c>
      <c r="I2529" t="s">
        <v>45</v>
      </c>
      <c r="J2529">
        <v>364378</v>
      </c>
      <c r="K2529">
        <v>7</v>
      </c>
      <c r="L2529">
        <v>4423</v>
      </c>
      <c r="M2529">
        <v>10</v>
      </c>
      <c r="N2529">
        <v>23749</v>
      </c>
      <c r="O2529">
        <v>15877</v>
      </c>
      <c r="P2529">
        <v>12626</v>
      </c>
      <c r="Q2529" t="s">
        <v>47</v>
      </c>
      <c r="R2529" t="s">
        <v>51</v>
      </c>
      <c r="S2529" t="s">
        <v>55</v>
      </c>
      <c r="T2529">
        <v>2</v>
      </c>
    </row>
    <row r="2530" spans="1:20" x14ac:dyDescent="0.2">
      <c r="A2530" s="4">
        <f t="shared" si="39"/>
        <v>45868</v>
      </c>
      <c r="B2530" t="s">
        <v>21</v>
      </c>
      <c r="C2530" t="s">
        <v>24</v>
      </c>
      <c r="D2530" t="s">
        <v>28</v>
      </c>
      <c r="E2530" t="s">
        <v>35</v>
      </c>
      <c r="F2530" t="s">
        <v>40</v>
      </c>
      <c r="G2530">
        <v>94545</v>
      </c>
      <c r="H2530" t="s">
        <v>42</v>
      </c>
      <c r="I2530" t="s">
        <v>44</v>
      </c>
      <c r="J2530">
        <v>836169</v>
      </c>
      <c r="K2530">
        <v>4</v>
      </c>
      <c r="L2530">
        <v>2021</v>
      </c>
      <c r="M2530">
        <v>15</v>
      </c>
      <c r="N2530">
        <v>44043</v>
      </c>
      <c r="O2530">
        <v>29208</v>
      </c>
      <c r="P2530">
        <v>16968</v>
      </c>
      <c r="Q2530" t="s">
        <v>48</v>
      </c>
      <c r="R2530" t="s">
        <v>51</v>
      </c>
      <c r="S2530" t="s">
        <v>53</v>
      </c>
      <c r="T2530">
        <v>4</v>
      </c>
    </row>
    <row r="2531" spans="1:20" x14ac:dyDescent="0.2">
      <c r="A2531" s="4">
        <f t="shared" si="39"/>
        <v>45868</v>
      </c>
      <c r="B2531" t="s">
        <v>22</v>
      </c>
      <c r="C2531" t="s">
        <v>27</v>
      </c>
      <c r="D2531" t="s">
        <v>28</v>
      </c>
      <c r="E2531" t="s">
        <v>35</v>
      </c>
      <c r="F2531" t="s">
        <v>38</v>
      </c>
      <c r="G2531">
        <v>52591</v>
      </c>
      <c r="H2531" t="s">
        <v>42</v>
      </c>
      <c r="I2531" t="s">
        <v>44</v>
      </c>
      <c r="J2531">
        <v>304239</v>
      </c>
      <c r="K2531">
        <v>7</v>
      </c>
      <c r="L2531">
        <v>1479</v>
      </c>
      <c r="M2531">
        <v>10</v>
      </c>
      <c r="N2531">
        <v>40529</v>
      </c>
      <c r="O2531">
        <v>13969</v>
      </c>
      <c r="P2531">
        <v>18972</v>
      </c>
      <c r="Q2531" t="s">
        <v>47</v>
      </c>
      <c r="R2531" t="s">
        <v>50</v>
      </c>
      <c r="S2531" t="s">
        <v>55</v>
      </c>
      <c r="T2531">
        <v>4</v>
      </c>
    </row>
    <row r="2532" spans="1:20" x14ac:dyDescent="0.2">
      <c r="A2532" s="4">
        <f t="shared" si="39"/>
        <v>45868</v>
      </c>
      <c r="B2532" t="s">
        <v>23</v>
      </c>
      <c r="C2532" t="s">
        <v>27</v>
      </c>
      <c r="D2532" t="s">
        <v>28</v>
      </c>
      <c r="E2532" t="s">
        <v>34</v>
      </c>
      <c r="F2532" t="s">
        <v>37</v>
      </c>
      <c r="G2532">
        <v>10057</v>
      </c>
      <c r="H2532" t="s">
        <v>41</v>
      </c>
      <c r="I2532" t="s">
        <v>45</v>
      </c>
      <c r="J2532">
        <v>417155</v>
      </c>
      <c r="K2532">
        <v>8</v>
      </c>
      <c r="L2532">
        <v>4677</v>
      </c>
      <c r="M2532">
        <v>0</v>
      </c>
      <c r="N2532">
        <v>15149</v>
      </c>
      <c r="O2532">
        <v>16434</v>
      </c>
      <c r="P2532">
        <v>4364</v>
      </c>
      <c r="Q2532" t="s">
        <v>49</v>
      </c>
      <c r="R2532" t="s">
        <v>51</v>
      </c>
      <c r="S2532" t="s">
        <v>53</v>
      </c>
      <c r="T2532">
        <v>5</v>
      </c>
    </row>
    <row r="2533" spans="1:20" x14ac:dyDescent="0.2">
      <c r="A2533" s="4">
        <f t="shared" si="39"/>
        <v>45868</v>
      </c>
      <c r="B2533" t="s">
        <v>23</v>
      </c>
      <c r="C2533" t="s">
        <v>27</v>
      </c>
      <c r="D2533" t="s">
        <v>28</v>
      </c>
      <c r="E2533" t="s">
        <v>36</v>
      </c>
      <c r="F2533" t="s">
        <v>39</v>
      </c>
      <c r="G2533">
        <v>84039</v>
      </c>
      <c r="H2533" t="s">
        <v>41</v>
      </c>
      <c r="I2533" t="s">
        <v>43</v>
      </c>
      <c r="J2533">
        <v>878403</v>
      </c>
      <c r="K2533">
        <v>7</v>
      </c>
      <c r="L2533">
        <v>4110</v>
      </c>
      <c r="M2533">
        <v>0</v>
      </c>
      <c r="N2533">
        <v>9216</v>
      </c>
      <c r="O2533">
        <v>4277</v>
      </c>
      <c r="P2533">
        <v>476</v>
      </c>
      <c r="Q2533" t="s">
        <v>47</v>
      </c>
      <c r="R2533" t="s">
        <v>50</v>
      </c>
      <c r="S2533" t="s">
        <v>54</v>
      </c>
      <c r="T2533">
        <v>4</v>
      </c>
    </row>
    <row r="2534" spans="1:20" x14ac:dyDescent="0.2">
      <c r="A2534" s="4">
        <f t="shared" si="39"/>
        <v>45869</v>
      </c>
      <c r="B2534" t="s">
        <v>21</v>
      </c>
      <c r="C2534" t="s">
        <v>25</v>
      </c>
      <c r="D2534" t="s">
        <v>31</v>
      </c>
      <c r="E2534" t="s">
        <v>36</v>
      </c>
      <c r="F2534" t="s">
        <v>38</v>
      </c>
      <c r="G2534">
        <v>74578</v>
      </c>
      <c r="H2534" t="s">
        <v>42</v>
      </c>
      <c r="I2534" t="s">
        <v>43</v>
      </c>
      <c r="J2534">
        <v>216135</v>
      </c>
      <c r="K2534">
        <v>2</v>
      </c>
      <c r="L2534">
        <v>3770</v>
      </c>
      <c r="M2534">
        <v>10</v>
      </c>
      <c r="N2534">
        <v>29301</v>
      </c>
      <c r="O2534">
        <v>6955</v>
      </c>
      <c r="P2534">
        <v>2218</v>
      </c>
      <c r="Q2534" t="s">
        <v>47</v>
      </c>
      <c r="R2534" t="s">
        <v>51</v>
      </c>
      <c r="S2534" t="s">
        <v>56</v>
      </c>
      <c r="T2534">
        <v>2</v>
      </c>
    </row>
    <row r="2535" spans="1:20" x14ac:dyDescent="0.2">
      <c r="A2535" s="4">
        <f t="shared" si="39"/>
        <v>45869</v>
      </c>
      <c r="B2535" t="s">
        <v>23</v>
      </c>
      <c r="C2535" t="s">
        <v>24</v>
      </c>
      <c r="D2535" t="s">
        <v>31</v>
      </c>
      <c r="E2535" t="s">
        <v>34</v>
      </c>
      <c r="F2535" t="s">
        <v>39</v>
      </c>
      <c r="G2535">
        <v>29121</v>
      </c>
      <c r="H2535" t="s">
        <v>42</v>
      </c>
      <c r="I2535" t="s">
        <v>45</v>
      </c>
      <c r="J2535">
        <v>243133</v>
      </c>
      <c r="K2535">
        <v>1</v>
      </c>
      <c r="L2535">
        <v>2453</v>
      </c>
      <c r="M2535">
        <v>10</v>
      </c>
      <c r="N2535">
        <v>36718</v>
      </c>
      <c r="O2535">
        <v>13131</v>
      </c>
      <c r="P2535">
        <v>5293</v>
      </c>
      <c r="Q2535" t="s">
        <v>46</v>
      </c>
      <c r="R2535" t="s">
        <v>50</v>
      </c>
      <c r="S2535" t="s">
        <v>53</v>
      </c>
      <c r="T2535">
        <v>4</v>
      </c>
    </row>
    <row r="2536" spans="1:20" x14ac:dyDescent="0.2">
      <c r="A2536" s="4">
        <f t="shared" si="39"/>
        <v>45869</v>
      </c>
      <c r="B2536" t="s">
        <v>23</v>
      </c>
      <c r="C2536" t="s">
        <v>27</v>
      </c>
      <c r="D2536" t="s">
        <v>33</v>
      </c>
      <c r="E2536" t="s">
        <v>34</v>
      </c>
      <c r="F2536" t="s">
        <v>39</v>
      </c>
      <c r="G2536">
        <v>15493</v>
      </c>
      <c r="H2536" t="s">
        <v>42</v>
      </c>
      <c r="I2536" t="s">
        <v>44</v>
      </c>
      <c r="J2536">
        <v>149253</v>
      </c>
      <c r="K2536">
        <v>5</v>
      </c>
      <c r="L2536">
        <v>1984</v>
      </c>
      <c r="M2536">
        <v>20</v>
      </c>
      <c r="N2536">
        <v>48332</v>
      </c>
      <c r="O2536">
        <v>12136</v>
      </c>
      <c r="P2536">
        <v>3128</v>
      </c>
      <c r="Q2536" t="s">
        <v>49</v>
      </c>
      <c r="R2536" t="s">
        <v>51</v>
      </c>
      <c r="S2536" t="s">
        <v>56</v>
      </c>
      <c r="T2536">
        <v>5</v>
      </c>
    </row>
    <row r="2537" spans="1:20" x14ac:dyDescent="0.2">
      <c r="A2537" s="4">
        <f t="shared" si="39"/>
        <v>45869</v>
      </c>
      <c r="B2537" t="s">
        <v>20</v>
      </c>
      <c r="C2537" t="s">
        <v>26</v>
      </c>
      <c r="D2537" t="s">
        <v>32</v>
      </c>
      <c r="E2537" t="s">
        <v>34</v>
      </c>
      <c r="F2537" t="s">
        <v>39</v>
      </c>
      <c r="G2537">
        <v>77818</v>
      </c>
      <c r="H2537" t="s">
        <v>42</v>
      </c>
      <c r="I2537" t="s">
        <v>45</v>
      </c>
      <c r="J2537">
        <v>751222</v>
      </c>
      <c r="K2537">
        <v>7</v>
      </c>
      <c r="L2537">
        <v>1383</v>
      </c>
      <c r="M2537">
        <v>5</v>
      </c>
      <c r="N2537">
        <v>2847</v>
      </c>
      <c r="O2537">
        <v>20883</v>
      </c>
      <c r="P2537">
        <v>789</v>
      </c>
      <c r="Q2537" t="s">
        <v>49</v>
      </c>
      <c r="R2537" t="s">
        <v>52</v>
      </c>
      <c r="S2537" t="s">
        <v>55</v>
      </c>
      <c r="T2537">
        <v>3</v>
      </c>
    </row>
    <row r="2538" spans="1:20" x14ac:dyDescent="0.2">
      <c r="A2538" s="4">
        <f t="shared" si="39"/>
        <v>45869</v>
      </c>
      <c r="B2538" t="s">
        <v>20</v>
      </c>
      <c r="C2538" t="s">
        <v>26</v>
      </c>
      <c r="D2538" t="s">
        <v>29</v>
      </c>
      <c r="E2538" t="s">
        <v>36</v>
      </c>
      <c r="F2538" t="s">
        <v>38</v>
      </c>
      <c r="G2538">
        <v>98706</v>
      </c>
      <c r="H2538" t="s">
        <v>42</v>
      </c>
      <c r="I2538" t="s">
        <v>43</v>
      </c>
      <c r="J2538">
        <v>713642</v>
      </c>
      <c r="K2538">
        <v>1</v>
      </c>
      <c r="L2538">
        <v>3027</v>
      </c>
      <c r="M2538">
        <v>0</v>
      </c>
      <c r="N2538">
        <v>23886</v>
      </c>
      <c r="O2538">
        <v>12110</v>
      </c>
      <c r="P2538">
        <v>10084</v>
      </c>
      <c r="Q2538" t="s">
        <v>47</v>
      </c>
      <c r="R2538" t="s">
        <v>51</v>
      </c>
      <c r="S2538" t="s">
        <v>55</v>
      </c>
      <c r="T2538">
        <v>1</v>
      </c>
    </row>
    <row r="2539" spans="1:20" x14ac:dyDescent="0.2">
      <c r="A2539" s="4">
        <f t="shared" si="39"/>
        <v>45869</v>
      </c>
      <c r="B2539" t="s">
        <v>23</v>
      </c>
      <c r="C2539" t="s">
        <v>25</v>
      </c>
      <c r="D2539" t="s">
        <v>32</v>
      </c>
      <c r="E2539" t="s">
        <v>35</v>
      </c>
      <c r="F2539" t="s">
        <v>40</v>
      </c>
      <c r="G2539">
        <v>11431</v>
      </c>
      <c r="H2539" t="s">
        <v>41</v>
      </c>
      <c r="I2539" t="s">
        <v>43</v>
      </c>
      <c r="J2539">
        <v>668955</v>
      </c>
      <c r="K2539">
        <v>8</v>
      </c>
      <c r="L2539">
        <v>623</v>
      </c>
      <c r="M2539">
        <v>10</v>
      </c>
      <c r="N2539">
        <v>6671</v>
      </c>
      <c r="O2539">
        <v>2444</v>
      </c>
      <c r="P2539">
        <v>14568</v>
      </c>
      <c r="Q2539" t="s">
        <v>48</v>
      </c>
      <c r="R2539" t="s">
        <v>52</v>
      </c>
      <c r="S2539" t="s">
        <v>54</v>
      </c>
      <c r="T2539">
        <v>4</v>
      </c>
    </row>
    <row r="2540" spans="1:20" x14ac:dyDescent="0.2">
      <c r="A2540" s="4">
        <f t="shared" si="39"/>
        <v>45869</v>
      </c>
      <c r="B2540" t="s">
        <v>21</v>
      </c>
      <c r="C2540" t="s">
        <v>26</v>
      </c>
      <c r="D2540" t="s">
        <v>30</v>
      </c>
      <c r="E2540" t="s">
        <v>34</v>
      </c>
      <c r="F2540" t="s">
        <v>39</v>
      </c>
      <c r="G2540">
        <v>70469</v>
      </c>
      <c r="H2540" t="s">
        <v>41</v>
      </c>
      <c r="I2540" t="s">
        <v>45</v>
      </c>
      <c r="J2540">
        <v>420940</v>
      </c>
      <c r="K2540">
        <v>3</v>
      </c>
      <c r="L2540">
        <v>1025</v>
      </c>
      <c r="M2540">
        <v>15</v>
      </c>
      <c r="N2540">
        <v>43504</v>
      </c>
      <c r="O2540">
        <v>16008</v>
      </c>
      <c r="P2540">
        <v>3618</v>
      </c>
      <c r="Q2540" t="s">
        <v>46</v>
      </c>
      <c r="R2540" t="s">
        <v>52</v>
      </c>
      <c r="S2540" t="s">
        <v>54</v>
      </c>
      <c r="T2540">
        <v>3</v>
      </c>
    </row>
    <row r="2541" spans="1:20" x14ac:dyDescent="0.2">
      <c r="A2541" s="4">
        <f t="shared" si="39"/>
        <v>45869</v>
      </c>
      <c r="B2541" t="s">
        <v>20</v>
      </c>
      <c r="C2541" t="s">
        <v>27</v>
      </c>
      <c r="D2541" t="s">
        <v>31</v>
      </c>
      <c r="E2541" t="s">
        <v>34</v>
      </c>
      <c r="F2541" t="s">
        <v>40</v>
      </c>
      <c r="G2541">
        <v>72241</v>
      </c>
      <c r="H2541" t="s">
        <v>42</v>
      </c>
      <c r="I2541" t="s">
        <v>43</v>
      </c>
      <c r="J2541">
        <v>981330</v>
      </c>
      <c r="K2541">
        <v>7</v>
      </c>
      <c r="L2541">
        <v>2586</v>
      </c>
      <c r="M2541">
        <v>5</v>
      </c>
      <c r="N2541">
        <v>6153</v>
      </c>
      <c r="O2541">
        <v>16508</v>
      </c>
      <c r="P2541">
        <v>13929</v>
      </c>
      <c r="Q2541" t="s">
        <v>48</v>
      </c>
      <c r="R2541" t="s">
        <v>50</v>
      </c>
      <c r="S2541" t="s">
        <v>56</v>
      </c>
      <c r="T2541">
        <v>5</v>
      </c>
    </row>
    <row r="2542" spans="1:20" x14ac:dyDescent="0.2">
      <c r="A2542" s="4">
        <f t="shared" si="39"/>
        <v>45869</v>
      </c>
      <c r="B2542" t="s">
        <v>22</v>
      </c>
      <c r="C2542" t="s">
        <v>26</v>
      </c>
      <c r="D2542" t="s">
        <v>28</v>
      </c>
      <c r="E2542" t="s">
        <v>34</v>
      </c>
      <c r="F2542" t="s">
        <v>40</v>
      </c>
      <c r="G2542">
        <v>55294</v>
      </c>
      <c r="H2542" t="s">
        <v>42</v>
      </c>
      <c r="I2542" t="s">
        <v>44</v>
      </c>
      <c r="J2542">
        <v>212042</v>
      </c>
      <c r="K2542">
        <v>3</v>
      </c>
      <c r="L2542">
        <v>2655</v>
      </c>
      <c r="M2542">
        <v>15</v>
      </c>
      <c r="N2542">
        <v>10571</v>
      </c>
      <c r="O2542">
        <v>9279</v>
      </c>
      <c r="P2542">
        <v>-3685</v>
      </c>
      <c r="Q2542" t="s">
        <v>48</v>
      </c>
      <c r="R2542" t="s">
        <v>52</v>
      </c>
      <c r="S2542" t="s">
        <v>53</v>
      </c>
      <c r="T2542">
        <v>3</v>
      </c>
    </row>
    <row r="2543" spans="1:20" x14ac:dyDescent="0.2">
      <c r="A2543" s="4">
        <f t="shared" si="39"/>
        <v>45869</v>
      </c>
      <c r="B2543" t="s">
        <v>22</v>
      </c>
      <c r="C2543" t="s">
        <v>27</v>
      </c>
      <c r="D2543" t="s">
        <v>28</v>
      </c>
      <c r="E2543" t="s">
        <v>35</v>
      </c>
      <c r="F2543" t="s">
        <v>37</v>
      </c>
      <c r="G2543">
        <v>96127</v>
      </c>
      <c r="H2543" t="s">
        <v>42</v>
      </c>
      <c r="I2543" t="s">
        <v>45</v>
      </c>
      <c r="J2543">
        <v>164065</v>
      </c>
      <c r="K2543">
        <v>4</v>
      </c>
      <c r="L2543">
        <v>1876</v>
      </c>
      <c r="M2543">
        <v>5</v>
      </c>
      <c r="N2543">
        <v>48033</v>
      </c>
      <c r="O2543">
        <v>18913</v>
      </c>
      <c r="P2543">
        <v>1489</v>
      </c>
      <c r="Q2543" t="s">
        <v>48</v>
      </c>
      <c r="R2543" t="s">
        <v>52</v>
      </c>
      <c r="S2543" t="s">
        <v>54</v>
      </c>
      <c r="T2543">
        <v>3</v>
      </c>
    </row>
    <row r="2544" spans="1:20" x14ac:dyDescent="0.2">
      <c r="A2544" s="4">
        <f t="shared" si="39"/>
        <v>45869</v>
      </c>
      <c r="B2544" t="s">
        <v>22</v>
      </c>
      <c r="C2544" t="s">
        <v>26</v>
      </c>
      <c r="D2544" t="s">
        <v>30</v>
      </c>
      <c r="E2544" t="s">
        <v>35</v>
      </c>
      <c r="F2544" t="s">
        <v>37</v>
      </c>
      <c r="G2544">
        <v>21351</v>
      </c>
      <c r="H2544" t="s">
        <v>42</v>
      </c>
      <c r="I2544" t="s">
        <v>44</v>
      </c>
      <c r="J2544">
        <v>438530</v>
      </c>
      <c r="K2544">
        <v>8</v>
      </c>
      <c r="L2544">
        <v>4906</v>
      </c>
      <c r="M2544">
        <v>15</v>
      </c>
      <c r="N2544">
        <v>32456</v>
      </c>
      <c r="O2544">
        <v>28815</v>
      </c>
      <c r="P2544">
        <v>3702</v>
      </c>
      <c r="Q2544" t="s">
        <v>49</v>
      </c>
      <c r="R2544" t="s">
        <v>50</v>
      </c>
      <c r="S2544" t="s">
        <v>56</v>
      </c>
      <c r="T2544">
        <v>3</v>
      </c>
    </row>
    <row r="2545" spans="1:20" x14ac:dyDescent="0.2">
      <c r="A2545" s="4">
        <f t="shared" si="39"/>
        <v>45869</v>
      </c>
      <c r="B2545" t="s">
        <v>21</v>
      </c>
      <c r="C2545" t="s">
        <v>24</v>
      </c>
      <c r="D2545" t="s">
        <v>32</v>
      </c>
      <c r="E2545" t="s">
        <v>34</v>
      </c>
      <c r="F2545" t="s">
        <v>40</v>
      </c>
      <c r="G2545">
        <v>42483</v>
      </c>
      <c r="H2545" t="s">
        <v>42</v>
      </c>
      <c r="I2545" t="s">
        <v>44</v>
      </c>
      <c r="J2545">
        <v>654926</v>
      </c>
      <c r="K2545">
        <v>2</v>
      </c>
      <c r="L2545">
        <v>3961</v>
      </c>
      <c r="M2545">
        <v>0</v>
      </c>
      <c r="N2545">
        <v>11353</v>
      </c>
      <c r="O2545">
        <v>20569</v>
      </c>
      <c r="P2545">
        <v>3632</v>
      </c>
      <c r="Q2545" t="s">
        <v>48</v>
      </c>
      <c r="R2545" t="s">
        <v>51</v>
      </c>
      <c r="S2545" t="s">
        <v>53</v>
      </c>
      <c r="T2545">
        <v>2</v>
      </c>
    </row>
    <row r="2546" spans="1:20" x14ac:dyDescent="0.2">
      <c r="A2546" s="4">
        <f t="shared" si="39"/>
        <v>45870</v>
      </c>
      <c r="B2546" t="s">
        <v>23</v>
      </c>
      <c r="C2546" t="s">
        <v>25</v>
      </c>
      <c r="D2546" t="s">
        <v>28</v>
      </c>
      <c r="E2546" t="s">
        <v>35</v>
      </c>
      <c r="F2546" t="s">
        <v>37</v>
      </c>
      <c r="G2546">
        <v>41195</v>
      </c>
      <c r="H2546" t="s">
        <v>42</v>
      </c>
      <c r="I2546" t="s">
        <v>45</v>
      </c>
      <c r="J2546">
        <v>182455</v>
      </c>
      <c r="K2546">
        <v>6</v>
      </c>
      <c r="L2546">
        <v>4635</v>
      </c>
      <c r="M2546">
        <v>10</v>
      </c>
      <c r="N2546">
        <v>2065</v>
      </c>
      <c r="O2546">
        <v>1012</v>
      </c>
      <c r="P2546">
        <v>865</v>
      </c>
      <c r="Q2546" t="s">
        <v>48</v>
      </c>
      <c r="R2546" t="s">
        <v>51</v>
      </c>
      <c r="S2546" t="s">
        <v>54</v>
      </c>
      <c r="T2546">
        <v>4</v>
      </c>
    </row>
    <row r="2547" spans="1:20" x14ac:dyDescent="0.2">
      <c r="A2547" s="4">
        <f t="shared" si="39"/>
        <v>45870</v>
      </c>
      <c r="B2547" t="s">
        <v>22</v>
      </c>
      <c r="C2547" t="s">
        <v>25</v>
      </c>
      <c r="D2547" t="s">
        <v>32</v>
      </c>
      <c r="E2547" t="s">
        <v>34</v>
      </c>
      <c r="F2547" t="s">
        <v>37</v>
      </c>
      <c r="G2547">
        <v>32735</v>
      </c>
      <c r="H2547" t="s">
        <v>42</v>
      </c>
      <c r="I2547" t="s">
        <v>45</v>
      </c>
      <c r="J2547">
        <v>517100</v>
      </c>
      <c r="K2547">
        <v>9</v>
      </c>
      <c r="L2547">
        <v>1080</v>
      </c>
      <c r="M2547">
        <v>10</v>
      </c>
      <c r="N2547">
        <v>16301</v>
      </c>
      <c r="O2547">
        <v>28504</v>
      </c>
      <c r="P2547">
        <v>1122</v>
      </c>
      <c r="Q2547" t="s">
        <v>49</v>
      </c>
      <c r="R2547" t="s">
        <v>52</v>
      </c>
      <c r="S2547" t="s">
        <v>56</v>
      </c>
      <c r="T2547">
        <v>3</v>
      </c>
    </row>
    <row r="2548" spans="1:20" x14ac:dyDescent="0.2">
      <c r="A2548" s="4">
        <f t="shared" si="39"/>
        <v>45870</v>
      </c>
      <c r="B2548" t="s">
        <v>21</v>
      </c>
      <c r="C2548" t="s">
        <v>24</v>
      </c>
      <c r="D2548" t="s">
        <v>29</v>
      </c>
      <c r="E2548" t="s">
        <v>35</v>
      </c>
      <c r="F2548" t="s">
        <v>40</v>
      </c>
      <c r="G2548">
        <v>25203</v>
      </c>
      <c r="H2548" t="s">
        <v>42</v>
      </c>
      <c r="I2548" t="s">
        <v>43</v>
      </c>
      <c r="J2548">
        <v>852376</v>
      </c>
      <c r="K2548">
        <v>9</v>
      </c>
      <c r="L2548">
        <v>2493</v>
      </c>
      <c r="M2548">
        <v>20</v>
      </c>
      <c r="N2548">
        <v>19181</v>
      </c>
      <c r="O2548">
        <v>22660</v>
      </c>
      <c r="P2548">
        <v>-2231</v>
      </c>
      <c r="Q2548" t="s">
        <v>47</v>
      </c>
      <c r="R2548" t="s">
        <v>50</v>
      </c>
      <c r="S2548" t="s">
        <v>56</v>
      </c>
      <c r="T2548">
        <v>5</v>
      </c>
    </row>
    <row r="2549" spans="1:20" x14ac:dyDescent="0.2">
      <c r="A2549" s="4">
        <f t="shared" si="39"/>
        <v>45870</v>
      </c>
      <c r="B2549" t="s">
        <v>20</v>
      </c>
      <c r="C2549" t="s">
        <v>24</v>
      </c>
      <c r="D2549" t="s">
        <v>30</v>
      </c>
      <c r="E2549" t="s">
        <v>36</v>
      </c>
      <c r="F2549" t="s">
        <v>38</v>
      </c>
      <c r="G2549">
        <v>13974</v>
      </c>
      <c r="H2549" t="s">
        <v>41</v>
      </c>
      <c r="I2549" t="s">
        <v>43</v>
      </c>
      <c r="J2549">
        <v>261769</v>
      </c>
      <c r="K2549">
        <v>5</v>
      </c>
      <c r="L2549">
        <v>4435</v>
      </c>
      <c r="M2549">
        <v>10</v>
      </c>
      <c r="N2549">
        <v>12008</v>
      </c>
      <c r="O2549">
        <v>16540</v>
      </c>
      <c r="P2549">
        <v>1371</v>
      </c>
      <c r="Q2549" t="s">
        <v>49</v>
      </c>
      <c r="R2549" t="s">
        <v>51</v>
      </c>
      <c r="S2549" t="s">
        <v>54</v>
      </c>
      <c r="T2549">
        <v>1</v>
      </c>
    </row>
    <row r="2550" spans="1:20" x14ac:dyDescent="0.2">
      <c r="A2550" s="4">
        <f t="shared" si="39"/>
        <v>45870</v>
      </c>
      <c r="B2550" t="s">
        <v>23</v>
      </c>
      <c r="C2550" t="s">
        <v>25</v>
      </c>
      <c r="D2550" t="s">
        <v>32</v>
      </c>
      <c r="E2550" t="s">
        <v>36</v>
      </c>
      <c r="F2550" t="s">
        <v>37</v>
      </c>
      <c r="G2550">
        <v>95222</v>
      </c>
      <c r="H2550" t="s">
        <v>42</v>
      </c>
      <c r="I2550" t="s">
        <v>45</v>
      </c>
      <c r="J2550">
        <v>707908</v>
      </c>
      <c r="K2550">
        <v>3</v>
      </c>
      <c r="L2550">
        <v>956</v>
      </c>
      <c r="M2550">
        <v>0</v>
      </c>
      <c r="N2550">
        <v>7290</v>
      </c>
      <c r="O2550">
        <v>9511</v>
      </c>
      <c r="P2550">
        <v>14428</v>
      </c>
      <c r="Q2550" t="s">
        <v>49</v>
      </c>
      <c r="R2550" t="s">
        <v>50</v>
      </c>
      <c r="S2550" t="s">
        <v>54</v>
      </c>
      <c r="T2550">
        <v>1</v>
      </c>
    </row>
    <row r="2551" spans="1:20" x14ac:dyDescent="0.2">
      <c r="A2551" s="4">
        <f t="shared" si="39"/>
        <v>45870</v>
      </c>
      <c r="B2551" t="s">
        <v>20</v>
      </c>
      <c r="C2551" t="s">
        <v>24</v>
      </c>
      <c r="D2551" t="s">
        <v>29</v>
      </c>
      <c r="E2551" t="s">
        <v>35</v>
      </c>
      <c r="F2551" t="s">
        <v>37</v>
      </c>
      <c r="G2551">
        <v>49713</v>
      </c>
      <c r="H2551" t="s">
        <v>42</v>
      </c>
      <c r="I2551" t="s">
        <v>45</v>
      </c>
      <c r="J2551">
        <v>748631</v>
      </c>
      <c r="K2551">
        <v>6</v>
      </c>
      <c r="L2551">
        <v>3300</v>
      </c>
      <c r="M2551">
        <v>5</v>
      </c>
      <c r="N2551">
        <v>33474</v>
      </c>
      <c r="O2551">
        <v>21771</v>
      </c>
      <c r="P2551">
        <v>5849</v>
      </c>
      <c r="Q2551" t="s">
        <v>47</v>
      </c>
      <c r="R2551" t="s">
        <v>50</v>
      </c>
      <c r="S2551" t="s">
        <v>54</v>
      </c>
      <c r="T2551">
        <v>1</v>
      </c>
    </row>
    <row r="2552" spans="1:20" x14ac:dyDescent="0.2">
      <c r="A2552" s="4">
        <f t="shared" si="39"/>
        <v>45870</v>
      </c>
      <c r="B2552" t="s">
        <v>21</v>
      </c>
      <c r="C2552" t="s">
        <v>27</v>
      </c>
      <c r="D2552" t="s">
        <v>32</v>
      </c>
      <c r="E2552" t="s">
        <v>36</v>
      </c>
      <c r="F2552" t="s">
        <v>38</v>
      </c>
      <c r="G2552">
        <v>22636</v>
      </c>
      <c r="H2552" t="s">
        <v>41</v>
      </c>
      <c r="I2552" t="s">
        <v>43</v>
      </c>
      <c r="J2552">
        <v>326909</v>
      </c>
      <c r="K2552">
        <v>9</v>
      </c>
      <c r="L2552">
        <v>1951</v>
      </c>
      <c r="M2552">
        <v>5</v>
      </c>
      <c r="N2552">
        <v>2631</v>
      </c>
      <c r="O2552">
        <v>14927</v>
      </c>
      <c r="P2552">
        <v>10163</v>
      </c>
      <c r="Q2552" t="s">
        <v>48</v>
      </c>
      <c r="R2552" t="s">
        <v>52</v>
      </c>
      <c r="S2552" t="s">
        <v>55</v>
      </c>
      <c r="T2552">
        <v>2</v>
      </c>
    </row>
    <row r="2553" spans="1:20" x14ac:dyDescent="0.2">
      <c r="A2553" s="4">
        <f t="shared" si="39"/>
        <v>45870</v>
      </c>
      <c r="B2553" t="s">
        <v>22</v>
      </c>
      <c r="C2553" t="s">
        <v>26</v>
      </c>
      <c r="D2553" t="s">
        <v>32</v>
      </c>
      <c r="E2553" t="s">
        <v>36</v>
      </c>
      <c r="F2553" t="s">
        <v>38</v>
      </c>
      <c r="G2553">
        <v>45070</v>
      </c>
      <c r="H2553" t="s">
        <v>42</v>
      </c>
      <c r="I2553" t="s">
        <v>43</v>
      </c>
      <c r="J2553">
        <v>631402</v>
      </c>
      <c r="K2553">
        <v>6</v>
      </c>
      <c r="L2553">
        <v>703</v>
      </c>
      <c r="M2553">
        <v>10</v>
      </c>
      <c r="N2553">
        <v>30351</v>
      </c>
      <c r="O2553">
        <v>15958</v>
      </c>
      <c r="P2553">
        <v>16593</v>
      </c>
      <c r="Q2553" t="s">
        <v>48</v>
      </c>
      <c r="R2553" t="s">
        <v>50</v>
      </c>
      <c r="S2553" t="s">
        <v>53</v>
      </c>
      <c r="T2553">
        <v>4</v>
      </c>
    </row>
    <row r="2554" spans="1:20" x14ac:dyDescent="0.2">
      <c r="A2554" s="4">
        <f t="shared" si="39"/>
        <v>45870</v>
      </c>
      <c r="B2554" t="s">
        <v>22</v>
      </c>
      <c r="C2554" t="s">
        <v>25</v>
      </c>
      <c r="D2554" t="s">
        <v>28</v>
      </c>
      <c r="E2554" t="s">
        <v>36</v>
      </c>
      <c r="F2554" t="s">
        <v>38</v>
      </c>
      <c r="G2554">
        <v>39123</v>
      </c>
      <c r="H2554" t="s">
        <v>42</v>
      </c>
      <c r="I2554" t="s">
        <v>43</v>
      </c>
      <c r="J2554">
        <v>654838</v>
      </c>
      <c r="K2554">
        <v>4</v>
      </c>
      <c r="L2554">
        <v>3326</v>
      </c>
      <c r="M2554">
        <v>15</v>
      </c>
      <c r="N2554">
        <v>38026</v>
      </c>
      <c r="O2554">
        <v>22252</v>
      </c>
      <c r="P2554">
        <v>8077</v>
      </c>
      <c r="Q2554" t="s">
        <v>47</v>
      </c>
      <c r="R2554" t="s">
        <v>52</v>
      </c>
      <c r="S2554" t="s">
        <v>54</v>
      </c>
      <c r="T2554">
        <v>1</v>
      </c>
    </row>
    <row r="2555" spans="1:20" x14ac:dyDescent="0.2">
      <c r="A2555" s="4">
        <f t="shared" si="39"/>
        <v>45870</v>
      </c>
      <c r="B2555" t="s">
        <v>21</v>
      </c>
      <c r="C2555" t="s">
        <v>24</v>
      </c>
      <c r="D2555" t="s">
        <v>33</v>
      </c>
      <c r="E2555" t="s">
        <v>34</v>
      </c>
      <c r="F2555" t="s">
        <v>40</v>
      </c>
      <c r="G2555">
        <v>41812</v>
      </c>
      <c r="H2555" t="s">
        <v>42</v>
      </c>
      <c r="I2555" t="s">
        <v>45</v>
      </c>
      <c r="J2555">
        <v>540987</v>
      </c>
      <c r="K2555">
        <v>5</v>
      </c>
      <c r="L2555">
        <v>4713</v>
      </c>
      <c r="M2555">
        <v>10</v>
      </c>
      <c r="N2555">
        <v>41869</v>
      </c>
      <c r="O2555">
        <v>27259</v>
      </c>
      <c r="P2555">
        <v>6799</v>
      </c>
      <c r="Q2555" t="s">
        <v>48</v>
      </c>
      <c r="R2555" t="s">
        <v>50</v>
      </c>
      <c r="S2555" t="s">
        <v>53</v>
      </c>
      <c r="T2555">
        <v>2</v>
      </c>
    </row>
    <row r="2556" spans="1:20" x14ac:dyDescent="0.2">
      <c r="A2556" s="4">
        <f t="shared" si="39"/>
        <v>45870</v>
      </c>
      <c r="B2556" t="s">
        <v>22</v>
      </c>
      <c r="C2556" t="s">
        <v>27</v>
      </c>
      <c r="D2556" t="s">
        <v>31</v>
      </c>
      <c r="E2556" t="s">
        <v>35</v>
      </c>
      <c r="F2556" t="s">
        <v>38</v>
      </c>
      <c r="G2556">
        <v>38760</v>
      </c>
      <c r="H2556" t="s">
        <v>42</v>
      </c>
      <c r="I2556" t="s">
        <v>45</v>
      </c>
      <c r="J2556">
        <v>368636</v>
      </c>
      <c r="K2556">
        <v>7</v>
      </c>
      <c r="L2556">
        <v>2352</v>
      </c>
      <c r="M2556">
        <v>5</v>
      </c>
      <c r="N2556">
        <v>42201</v>
      </c>
      <c r="O2556">
        <v>22980</v>
      </c>
      <c r="P2556">
        <v>3587</v>
      </c>
      <c r="Q2556" t="s">
        <v>47</v>
      </c>
      <c r="R2556" t="s">
        <v>52</v>
      </c>
      <c r="S2556" t="s">
        <v>56</v>
      </c>
      <c r="T2556">
        <v>5</v>
      </c>
    </row>
    <row r="2557" spans="1:20" x14ac:dyDescent="0.2">
      <c r="A2557" s="4">
        <f t="shared" si="39"/>
        <v>45870</v>
      </c>
      <c r="B2557" t="s">
        <v>23</v>
      </c>
      <c r="C2557" t="s">
        <v>25</v>
      </c>
      <c r="D2557" t="s">
        <v>32</v>
      </c>
      <c r="E2557" t="s">
        <v>35</v>
      </c>
      <c r="F2557" t="s">
        <v>40</v>
      </c>
      <c r="G2557">
        <v>14966</v>
      </c>
      <c r="H2557" t="s">
        <v>41</v>
      </c>
      <c r="I2557" t="s">
        <v>43</v>
      </c>
      <c r="J2557">
        <v>333720</v>
      </c>
      <c r="K2557">
        <v>3</v>
      </c>
      <c r="L2557">
        <v>3965</v>
      </c>
      <c r="M2557">
        <v>20</v>
      </c>
      <c r="N2557">
        <v>10383</v>
      </c>
      <c r="O2557">
        <v>6770</v>
      </c>
      <c r="P2557">
        <v>12211</v>
      </c>
      <c r="Q2557" t="s">
        <v>49</v>
      </c>
      <c r="R2557" t="s">
        <v>51</v>
      </c>
      <c r="S2557" t="s">
        <v>53</v>
      </c>
      <c r="T2557">
        <v>5</v>
      </c>
    </row>
    <row r="2558" spans="1:20" x14ac:dyDescent="0.2">
      <c r="A2558" s="4">
        <f t="shared" si="39"/>
        <v>45871</v>
      </c>
      <c r="B2558" t="s">
        <v>21</v>
      </c>
      <c r="C2558" t="s">
        <v>24</v>
      </c>
      <c r="D2558" t="s">
        <v>32</v>
      </c>
      <c r="E2558" t="s">
        <v>35</v>
      </c>
      <c r="F2558" t="s">
        <v>39</v>
      </c>
      <c r="G2558">
        <v>93962</v>
      </c>
      <c r="H2558" t="s">
        <v>42</v>
      </c>
      <c r="I2558" t="s">
        <v>44</v>
      </c>
      <c r="J2558">
        <v>364115</v>
      </c>
      <c r="K2558">
        <v>9</v>
      </c>
      <c r="L2558">
        <v>4545</v>
      </c>
      <c r="M2558">
        <v>5</v>
      </c>
      <c r="N2558">
        <v>37567</v>
      </c>
      <c r="O2558">
        <v>14211</v>
      </c>
      <c r="P2558">
        <v>2828</v>
      </c>
      <c r="Q2558" t="s">
        <v>48</v>
      </c>
      <c r="R2558" t="s">
        <v>50</v>
      </c>
      <c r="S2558" t="s">
        <v>54</v>
      </c>
      <c r="T2558">
        <v>2</v>
      </c>
    </row>
    <row r="2559" spans="1:20" x14ac:dyDescent="0.2">
      <c r="A2559" s="4">
        <f t="shared" si="39"/>
        <v>45871</v>
      </c>
      <c r="B2559" t="s">
        <v>20</v>
      </c>
      <c r="C2559" t="s">
        <v>25</v>
      </c>
      <c r="D2559" t="s">
        <v>32</v>
      </c>
      <c r="E2559" t="s">
        <v>36</v>
      </c>
      <c r="F2559" t="s">
        <v>39</v>
      </c>
      <c r="G2559">
        <v>89698</v>
      </c>
      <c r="H2559" t="s">
        <v>42</v>
      </c>
      <c r="I2559" t="s">
        <v>44</v>
      </c>
      <c r="J2559">
        <v>277422</v>
      </c>
      <c r="K2559">
        <v>1</v>
      </c>
      <c r="L2559">
        <v>2943</v>
      </c>
      <c r="M2559">
        <v>15</v>
      </c>
      <c r="N2559">
        <v>24109</v>
      </c>
      <c r="O2559">
        <v>28025</v>
      </c>
      <c r="P2559">
        <v>18887</v>
      </c>
      <c r="Q2559" t="s">
        <v>48</v>
      </c>
      <c r="R2559" t="s">
        <v>52</v>
      </c>
      <c r="S2559" t="s">
        <v>56</v>
      </c>
      <c r="T2559">
        <v>4</v>
      </c>
    </row>
    <row r="2560" spans="1:20" x14ac:dyDescent="0.2">
      <c r="A2560" s="4">
        <f t="shared" si="39"/>
        <v>45871</v>
      </c>
      <c r="B2560" t="s">
        <v>21</v>
      </c>
      <c r="C2560" t="s">
        <v>24</v>
      </c>
      <c r="D2560" t="s">
        <v>33</v>
      </c>
      <c r="E2560" t="s">
        <v>34</v>
      </c>
      <c r="F2560" t="s">
        <v>38</v>
      </c>
      <c r="G2560">
        <v>26058</v>
      </c>
      <c r="H2560" t="s">
        <v>42</v>
      </c>
      <c r="I2560" t="s">
        <v>43</v>
      </c>
      <c r="J2560">
        <v>765004</v>
      </c>
      <c r="K2560">
        <v>8</v>
      </c>
      <c r="L2560">
        <v>2552</v>
      </c>
      <c r="M2560">
        <v>15</v>
      </c>
      <c r="N2560">
        <v>3149</v>
      </c>
      <c r="O2560">
        <v>21637</v>
      </c>
      <c r="P2560">
        <v>2331</v>
      </c>
      <c r="Q2560" t="s">
        <v>46</v>
      </c>
      <c r="R2560" t="s">
        <v>51</v>
      </c>
      <c r="S2560" t="s">
        <v>54</v>
      </c>
      <c r="T2560">
        <v>5</v>
      </c>
    </row>
    <row r="2561" spans="1:20" x14ac:dyDescent="0.2">
      <c r="A2561" s="4">
        <f t="shared" si="39"/>
        <v>45871</v>
      </c>
      <c r="B2561" t="s">
        <v>23</v>
      </c>
      <c r="C2561" t="s">
        <v>25</v>
      </c>
      <c r="D2561" t="s">
        <v>29</v>
      </c>
      <c r="E2561" t="s">
        <v>35</v>
      </c>
      <c r="F2561" t="s">
        <v>38</v>
      </c>
      <c r="G2561">
        <v>51482</v>
      </c>
      <c r="H2561" t="s">
        <v>41</v>
      </c>
      <c r="I2561" t="s">
        <v>45</v>
      </c>
      <c r="J2561">
        <v>847065</v>
      </c>
      <c r="K2561">
        <v>5</v>
      </c>
      <c r="L2561">
        <v>2692</v>
      </c>
      <c r="M2561">
        <v>20</v>
      </c>
      <c r="N2561">
        <v>21387</v>
      </c>
      <c r="O2561">
        <v>25959</v>
      </c>
      <c r="P2561">
        <v>6782</v>
      </c>
      <c r="Q2561" t="s">
        <v>48</v>
      </c>
      <c r="R2561" t="s">
        <v>52</v>
      </c>
      <c r="S2561" t="s">
        <v>54</v>
      </c>
      <c r="T2561">
        <v>4</v>
      </c>
    </row>
    <row r="2562" spans="1:20" x14ac:dyDescent="0.2">
      <c r="A2562" s="4">
        <f t="shared" si="39"/>
        <v>45871</v>
      </c>
      <c r="B2562" t="s">
        <v>23</v>
      </c>
      <c r="C2562" t="s">
        <v>27</v>
      </c>
      <c r="D2562" t="s">
        <v>30</v>
      </c>
      <c r="E2562" t="s">
        <v>36</v>
      </c>
      <c r="F2562" t="s">
        <v>39</v>
      </c>
      <c r="G2562">
        <v>12998</v>
      </c>
      <c r="H2562" t="s">
        <v>42</v>
      </c>
      <c r="I2562" t="s">
        <v>45</v>
      </c>
      <c r="J2562">
        <v>950626</v>
      </c>
      <c r="K2562">
        <v>9</v>
      </c>
      <c r="L2562">
        <v>3209</v>
      </c>
      <c r="M2562">
        <v>15</v>
      </c>
      <c r="N2562">
        <v>38313</v>
      </c>
      <c r="O2562">
        <v>7199</v>
      </c>
      <c r="P2562">
        <v>14388</v>
      </c>
      <c r="Q2562" t="s">
        <v>46</v>
      </c>
      <c r="R2562" t="s">
        <v>52</v>
      </c>
      <c r="S2562" t="s">
        <v>56</v>
      </c>
      <c r="T2562">
        <v>2</v>
      </c>
    </row>
    <row r="2563" spans="1:20" x14ac:dyDescent="0.2">
      <c r="A2563" s="4">
        <f t="shared" si="39"/>
        <v>45871</v>
      </c>
      <c r="B2563" t="s">
        <v>21</v>
      </c>
      <c r="C2563" t="s">
        <v>27</v>
      </c>
      <c r="D2563" t="s">
        <v>28</v>
      </c>
      <c r="E2563" t="s">
        <v>34</v>
      </c>
      <c r="F2563" t="s">
        <v>40</v>
      </c>
      <c r="G2563">
        <v>71265</v>
      </c>
      <c r="H2563" t="s">
        <v>42</v>
      </c>
      <c r="I2563" t="s">
        <v>44</v>
      </c>
      <c r="J2563">
        <v>575848</v>
      </c>
      <c r="K2563">
        <v>2</v>
      </c>
      <c r="L2563">
        <v>1682</v>
      </c>
      <c r="M2563">
        <v>10</v>
      </c>
      <c r="N2563">
        <v>47399</v>
      </c>
      <c r="O2563">
        <v>18480</v>
      </c>
      <c r="P2563">
        <v>16044</v>
      </c>
      <c r="Q2563" t="s">
        <v>48</v>
      </c>
      <c r="R2563" t="s">
        <v>52</v>
      </c>
      <c r="S2563" t="s">
        <v>53</v>
      </c>
      <c r="T2563">
        <v>5</v>
      </c>
    </row>
    <row r="2564" spans="1:20" x14ac:dyDescent="0.2">
      <c r="A2564" s="4">
        <f t="shared" si="39"/>
        <v>45871</v>
      </c>
      <c r="B2564" t="s">
        <v>21</v>
      </c>
      <c r="C2564" t="s">
        <v>26</v>
      </c>
      <c r="D2564" t="s">
        <v>33</v>
      </c>
      <c r="E2564" t="s">
        <v>34</v>
      </c>
      <c r="F2564" t="s">
        <v>40</v>
      </c>
      <c r="G2564">
        <v>76445</v>
      </c>
      <c r="H2564" t="s">
        <v>41</v>
      </c>
      <c r="I2564" t="s">
        <v>43</v>
      </c>
      <c r="J2564">
        <v>988391</v>
      </c>
      <c r="K2564">
        <v>1</v>
      </c>
      <c r="L2564">
        <v>3328</v>
      </c>
      <c r="M2564">
        <v>10</v>
      </c>
      <c r="N2564">
        <v>2019</v>
      </c>
      <c r="O2564">
        <v>18353</v>
      </c>
      <c r="P2564">
        <v>9491</v>
      </c>
      <c r="Q2564" t="s">
        <v>46</v>
      </c>
      <c r="R2564" t="s">
        <v>52</v>
      </c>
      <c r="S2564" t="s">
        <v>53</v>
      </c>
      <c r="T2564">
        <v>5</v>
      </c>
    </row>
    <row r="2565" spans="1:20" x14ac:dyDescent="0.2">
      <c r="A2565" s="4">
        <f t="shared" si="39"/>
        <v>45871</v>
      </c>
      <c r="B2565" t="s">
        <v>22</v>
      </c>
      <c r="C2565" t="s">
        <v>25</v>
      </c>
      <c r="D2565" t="s">
        <v>29</v>
      </c>
      <c r="E2565" t="s">
        <v>35</v>
      </c>
      <c r="F2565" t="s">
        <v>38</v>
      </c>
      <c r="G2565">
        <v>44648</v>
      </c>
      <c r="H2565" t="s">
        <v>41</v>
      </c>
      <c r="I2565" t="s">
        <v>44</v>
      </c>
      <c r="J2565">
        <v>243606</v>
      </c>
      <c r="K2565">
        <v>7</v>
      </c>
      <c r="L2565">
        <v>1458</v>
      </c>
      <c r="M2565">
        <v>5</v>
      </c>
      <c r="N2565">
        <v>30276</v>
      </c>
      <c r="O2565">
        <v>24287</v>
      </c>
      <c r="P2565">
        <v>12175</v>
      </c>
      <c r="Q2565" t="s">
        <v>47</v>
      </c>
      <c r="R2565" t="s">
        <v>52</v>
      </c>
      <c r="S2565" t="s">
        <v>56</v>
      </c>
      <c r="T2565">
        <v>3</v>
      </c>
    </row>
    <row r="2566" spans="1:20" x14ac:dyDescent="0.2">
      <c r="A2566" s="4">
        <f t="shared" si="39"/>
        <v>45871</v>
      </c>
      <c r="B2566" t="s">
        <v>23</v>
      </c>
      <c r="C2566" t="s">
        <v>26</v>
      </c>
      <c r="D2566" t="s">
        <v>32</v>
      </c>
      <c r="E2566" t="s">
        <v>35</v>
      </c>
      <c r="F2566" t="s">
        <v>38</v>
      </c>
      <c r="G2566">
        <v>70623</v>
      </c>
      <c r="H2566" t="s">
        <v>41</v>
      </c>
      <c r="I2566" t="s">
        <v>44</v>
      </c>
      <c r="J2566">
        <v>768128</v>
      </c>
      <c r="K2566">
        <v>9</v>
      </c>
      <c r="L2566">
        <v>4574</v>
      </c>
      <c r="M2566">
        <v>0</v>
      </c>
      <c r="N2566">
        <v>43392</v>
      </c>
      <c r="O2566">
        <v>19904</v>
      </c>
      <c r="P2566">
        <v>11886</v>
      </c>
      <c r="Q2566" t="s">
        <v>48</v>
      </c>
      <c r="R2566" t="s">
        <v>50</v>
      </c>
      <c r="S2566" t="s">
        <v>54</v>
      </c>
      <c r="T2566">
        <v>5</v>
      </c>
    </row>
    <row r="2567" spans="1:20" x14ac:dyDescent="0.2">
      <c r="A2567" s="4">
        <f t="shared" si="39"/>
        <v>45871</v>
      </c>
      <c r="B2567" t="s">
        <v>21</v>
      </c>
      <c r="C2567" t="s">
        <v>25</v>
      </c>
      <c r="D2567" t="s">
        <v>29</v>
      </c>
      <c r="E2567" t="s">
        <v>36</v>
      </c>
      <c r="F2567" t="s">
        <v>38</v>
      </c>
      <c r="G2567">
        <v>88033</v>
      </c>
      <c r="H2567" t="s">
        <v>41</v>
      </c>
      <c r="I2567" t="s">
        <v>43</v>
      </c>
      <c r="J2567">
        <v>384769</v>
      </c>
      <c r="K2567">
        <v>5</v>
      </c>
      <c r="L2567">
        <v>2558</v>
      </c>
      <c r="M2567">
        <v>10</v>
      </c>
      <c r="N2567">
        <v>2999</v>
      </c>
      <c r="O2567">
        <v>4251</v>
      </c>
      <c r="P2567">
        <v>7084</v>
      </c>
      <c r="Q2567" t="s">
        <v>47</v>
      </c>
      <c r="R2567" t="s">
        <v>51</v>
      </c>
      <c r="S2567" t="s">
        <v>53</v>
      </c>
      <c r="T2567">
        <v>1</v>
      </c>
    </row>
    <row r="2568" spans="1:20" x14ac:dyDescent="0.2">
      <c r="A2568" s="4">
        <f t="shared" si="39"/>
        <v>45871</v>
      </c>
      <c r="B2568" t="s">
        <v>21</v>
      </c>
      <c r="C2568" t="s">
        <v>24</v>
      </c>
      <c r="D2568" t="s">
        <v>33</v>
      </c>
      <c r="E2568" t="s">
        <v>35</v>
      </c>
      <c r="F2568" t="s">
        <v>39</v>
      </c>
      <c r="G2568">
        <v>94480</v>
      </c>
      <c r="H2568" t="s">
        <v>42</v>
      </c>
      <c r="I2568" t="s">
        <v>44</v>
      </c>
      <c r="J2568">
        <v>597992</v>
      </c>
      <c r="K2568">
        <v>4</v>
      </c>
      <c r="L2568">
        <v>568</v>
      </c>
      <c r="M2568">
        <v>10</v>
      </c>
      <c r="N2568">
        <v>4534</v>
      </c>
      <c r="O2568">
        <v>29250</v>
      </c>
      <c r="P2568">
        <v>15813</v>
      </c>
      <c r="Q2568" t="s">
        <v>46</v>
      </c>
      <c r="R2568" t="s">
        <v>51</v>
      </c>
      <c r="S2568" t="s">
        <v>53</v>
      </c>
      <c r="T2568">
        <v>3</v>
      </c>
    </row>
    <row r="2569" spans="1:20" x14ac:dyDescent="0.2">
      <c r="A2569" s="4">
        <f t="shared" si="39"/>
        <v>45871</v>
      </c>
      <c r="B2569" t="s">
        <v>23</v>
      </c>
      <c r="C2569" t="s">
        <v>24</v>
      </c>
      <c r="D2569" t="s">
        <v>33</v>
      </c>
      <c r="E2569" t="s">
        <v>36</v>
      </c>
      <c r="F2569" t="s">
        <v>37</v>
      </c>
      <c r="G2569">
        <v>17527</v>
      </c>
      <c r="H2569" t="s">
        <v>41</v>
      </c>
      <c r="I2569" t="s">
        <v>45</v>
      </c>
      <c r="J2569">
        <v>915092</v>
      </c>
      <c r="K2569">
        <v>4</v>
      </c>
      <c r="L2569">
        <v>2137</v>
      </c>
      <c r="M2569">
        <v>20</v>
      </c>
      <c r="N2569">
        <v>30538</v>
      </c>
      <c r="O2569">
        <v>1193</v>
      </c>
      <c r="P2569">
        <v>15970</v>
      </c>
      <c r="Q2569" t="s">
        <v>46</v>
      </c>
      <c r="R2569" t="s">
        <v>51</v>
      </c>
      <c r="S2569" t="s">
        <v>54</v>
      </c>
      <c r="T2569">
        <v>2</v>
      </c>
    </row>
    <row r="2570" spans="1:20" x14ac:dyDescent="0.2">
      <c r="A2570" s="4">
        <f t="shared" si="39"/>
        <v>45872</v>
      </c>
      <c r="B2570" t="s">
        <v>21</v>
      </c>
      <c r="C2570" t="s">
        <v>26</v>
      </c>
      <c r="D2570" t="s">
        <v>33</v>
      </c>
      <c r="E2570" t="s">
        <v>34</v>
      </c>
      <c r="F2570" t="s">
        <v>38</v>
      </c>
      <c r="G2570">
        <v>13072</v>
      </c>
      <c r="H2570" t="s">
        <v>41</v>
      </c>
      <c r="I2570" t="s">
        <v>44</v>
      </c>
      <c r="J2570">
        <v>830536</v>
      </c>
      <c r="K2570">
        <v>8</v>
      </c>
      <c r="L2570">
        <v>701</v>
      </c>
      <c r="M2570">
        <v>10</v>
      </c>
      <c r="N2570">
        <v>6425</v>
      </c>
      <c r="O2570">
        <v>28420</v>
      </c>
      <c r="P2570">
        <v>17110</v>
      </c>
      <c r="Q2570" t="s">
        <v>46</v>
      </c>
      <c r="R2570" t="s">
        <v>50</v>
      </c>
      <c r="S2570" t="s">
        <v>53</v>
      </c>
      <c r="T2570">
        <v>1</v>
      </c>
    </row>
    <row r="2571" spans="1:20" x14ac:dyDescent="0.2">
      <c r="A2571" s="4">
        <f t="shared" si="39"/>
        <v>45872</v>
      </c>
      <c r="B2571" t="s">
        <v>22</v>
      </c>
      <c r="C2571" t="s">
        <v>25</v>
      </c>
      <c r="D2571" t="s">
        <v>30</v>
      </c>
      <c r="E2571" t="s">
        <v>34</v>
      </c>
      <c r="F2571" t="s">
        <v>40</v>
      </c>
      <c r="G2571">
        <v>22018</v>
      </c>
      <c r="H2571" t="s">
        <v>41</v>
      </c>
      <c r="I2571" t="s">
        <v>43</v>
      </c>
      <c r="J2571">
        <v>120032</v>
      </c>
      <c r="K2571">
        <v>1</v>
      </c>
      <c r="L2571">
        <v>765</v>
      </c>
      <c r="M2571">
        <v>5</v>
      </c>
      <c r="N2571">
        <v>20074</v>
      </c>
      <c r="O2571">
        <v>24935</v>
      </c>
      <c r="P2571">
        <v>9663</v>
      </c>
      <c r="Q2571" t="s">
        <v>46</v>
      </c>
      <c r="R2571" t="s">
        <v>52</v>
      </c>
      <c r="S2571" t="s">
        <v>53</v>
      </c>
      <c r="T2571">
        <v>1</v>
      </c>
    </row>
    <row r="2572" spans="1:20" x14ac:dyDescent="0.2">
      <c r="A2572" s="4">
        <f t="shared" si="39"/>
        <v>45872</v>
      </c>
      <c r="B2572" t="s">
        <v>23</v>
      </c>
      <c r="C2572" t="s">
        <v>26</v>
      </c>
      <c r="D2572" t="s">
        <v>31</v>
      </c>
      <c r="E2572" t="s">
        <v>34</v>
      </c>
      <c r="F2572" t="s">
        <v>37</v>
      </c>
      <c r="G2572">
        <v>39652</v>
      </c>
      <c r="H2572" t="s">
        <v>42</v>
      </c>
      <c r="I2572" t="s">
        <v>45</v>
      </c>
      <c r="J2572">
        <v>531108</v>
      </c>
      <c r="K2572">
        <v>1</v>
      </c>
      <c r="L2572">
        <v>3625</v>
      </c>
      <c r="M2572">
        <v>20</v>
      </c>
      <c r="N2572">
        <v>42242</v>
      </c>
      <c r="O2572">
        <v>14047</v>
      </c>
      <c r="P2572">
        <v>13432</v>
      </c>
      <c r="Q2572" t="s">
        <v>49</v>
      </c>
      <c r="R2572" t="s">
        <v>50</v>
      </c>
      <c r="S2572" t="s">
        <v>55</v>
      </c>
      <c r="T2572">
        <v>4</v>
      </c>
    </row>
    <row r="2573" spans="1:20" x14ac:dyDescent="0.2">
      <c r="A2573" s="4">
        <f t="shared" si="39"/>
        <v>45872</v>
      </c>
      <c r="B2573" t="s">
        <v>22</v>
      </c>
      <c r="C2573" t="s">
        <v>27</v>
      </c>
      <c r="D2573" t="s">
        <v>28</v>
      </c>
      <c r="E2573" t="s">
        <v>34</v>
      </c>
      <c r="F2573" t="s">
        <v>40</v>
      </c>
      <c r="G2573">
        <v>14476</v>
      </c>
      <c r="H2573" t="s">
        <v>41</v>
      </c>
      <c r="I2573" t="s">
        <v>45</v>
      </c>
      <c r="J2573">
        <v>585341</v>
      </c>
      <c r="K2573">
        <v>8</v>
      </c>
      <c r="L2573">
        <v>738</v>
      </c>
      <c r="M2573">
        <v>10</v>
      </c>
      <c r="N2573">
        <v>8328</v>
      </c>
      <c r="O2573">
        <v>18636</v>
      </c>
      <c r="P2573">
        <v>479</v>
      </c>
      <c r="Q2573" t="s">
        <v>47</v>
      </c>
      <c r="R2573" t="s">
        <v>52</v>
      </c>
      <c r="S2573" t="s">
        <v>55</v>
      </c>
      <c r="T2573">
        <v>3</v>
      </c>
    </row>
    <row r="2574" spans="1:20" x14ac:dyDescent="0.2">
      <c r="A2574" s="4">
        <f t="shared" si="39"/>
        <v>45872</v>
      </c>
      <c r="B2574" t="s">
        <v>22</v>
      </c>
      <c r="C2574" t="s">
        <v>26</v>
      </c>
      <c r="D2574" t="s">
        <v>30</v>
      </c>
      <c r="E2574" t="s">
        <v>35</v>
      </c>
      <c r="F2574" t="s">
        <v>37</v>
      </c>
      <c r="G2574">
        <v>37482</v>
      </c>
      <c r="H2574" t="s">
        <v>42</v>
      </c>
      <c r="I2574" t="s">
        <v>44</v>
      </c>
      <c r="J2574">
        <v>299451</v>
      </c>
      <c r="K2574">
        <v>2</v>
      </c>
      <c r="L2574">
        <v>790</v>
      </c>
      <c r="M2574">
        <v>5</v>
      </c>
      <c r="N2574">
        <v>10526</v>
      </c>
      <c r="O2574">
        <v>18178</v>
      </c>
      <c r="P2574">
        <v>14058</v>
      </c>
      <c r="Q2574" t="s">
        <v>46</v>
      </c>
      <c r="R2574" t="s">
        <v>50</v>
      </c>
      <c r="S2574" t="s">
        <v>56</v>
      </c>
      <c r="T2574">
        <v>4</v>
      </c>
    </row>
    <row r="2575" spans="1:20" x14ac:dyDescent="0.2">
      <c r="A2575" s="4">
        <f t="shared" ref="A2575:A2638" si="40">A2563+1</f>
        <v>45872</v>
      </c>
      <c r="B2575" t="s">
        <v>22</v>
      </c>
      <c r="C2575" t="s">
        <v>26</v>
      </c>
      <c r="D2575" t="s">
        <v>30</v>
      </c>
      <c r="E2575" t="s">
        <v>35</v>
      </c>
      <c r="F2575" t="s">
        <v>39</v>
      </c>
      <c r="G2575">
        <v>72513</v>
      </c>
      <c r="H2575" t="s">
        <v>42</v>
      </c>
      <c r="I2575" t="s">
        <v>45</v>
      </c>
      <c r="J2575">
        <v>648645</v>
      </c>
      <c r="K2575">
        <v>6</v>
      </c>
      <c r="L2575">
        <v>3894</v>
      </c>
      <c r="M2575">
        <v>20</v>
      </c>
      <c r="N2575">
        <v>4553</v>
      </c>
      <c r="O2575">
        <v>28298</v>
      </c>
      <c r="P2575">
        <v>6600</v>
      </c>
      <c r="Q2575" t="s">
        <v>48</v>
      </c>
      <c r="R2575" t="s">
        <v>51</v>
      </c>
      <c r="S2575" t="s">
        <v>56</v>
      </c>
      <c r="T2575">
        <v>3</v>
      </c>
    </row>
    <row r="2576" spans="1:20" x14ac:dyDescent="0.2">
      <c r="A2576" s="4">
        <f t="shared" si="40"/>
        <v>45872</v>
      </c>
      <c r="B2576" t="s">
        <v>22</v>
      </c>
      <c r="C2576" t="s">
        <v>24</v>
      </c>
      <c r="D2576" t="s">
        <v>31</v>
      </c>
      <c r="E2576" t="s">
        <v>36</v>
      </c>
      <c r="F2576" t="s">
        <v>37</v>
      </c>
      <c r="G2576">
        <v>96411</v>
      </c>
      <c r="H2576" t="s">
        <v>41</v>
      </c>
      <c r="I2576" t="s">
        <v>43</v>
      </c>
      <c r="J2576">
        <v>575728</v>
      </c>
      <c r="K2576">
        <v>2</v>
      </c>
      <c r="L2576">
        <v>2308</v>
      </c>
      <c r="M2576">
        <v>0</v>
      </c>
      <c r="N2576">
        <v>20894</v>
      </c>
      <c r="O2576">
        <v>2626</v>
      </c>
      <c r="P2576">
        <v>19104</v>
      </c>
      <c r="Q2576" t="s">
        <v>46</v>
      </c>
      <c r="R2576" t="s">
        <v>50</v>
      </c>
      <c r="S2576" t="s">
        <v>54</v>
      </c>
      <c r="T2576">
        <v>3</v>
      </c>
    </row>
    <row r="2577" spans="1:20" x14ac:dyDescent="0.2">
      <c r="A2577" s="4">
        <f t="shared" si="40"/>
        <v>45872</v>
      </c>
      <c r="B2577" t="s">
        <v>23</v>
      </c>
      <c r="C2577" t="s">
        <v>26</v>
      </c>
      <c r="D2577" t="s">
        <v>30</v>
      </c>
      <c r="E2577" t="s">
        <v>36</v>
      </c>
      <c r="F2577" t="s">
        <v>40</v>
      </c>
      <c r="G2577">
        <v>26219</v>
      </c>
      <c r="H2577" t="s">
        <v>42</v>
      </c>
      <c r="I2577" t="s">
        <v>44</v>
      </c>
      <c r="J2577">
        <v>362641</v>
      </c>
      <c r="K2577">
        <v>5</v>
      </c>
      <c r="L2577">
        <v>2589</v>
      </c>
      <c r="M2577">
        <v>5</v>
      </c>
      <c r="N2577">
        <v>40820</v>
      </c>
      <c r="O2577">
        <v>17082</v>
      </c>
      <c r="P2577">
        <v>9604</v>
      </c>
      <c r="Q2577" t="s">
        <v>47</v>
      </c>
      <c r="R2577" t="s">
        <v>52</v>
      </c>
      <c r="S2577" t="s">
        <v>55</v>
      </c>
      <c r="T2577">
        <v>1</v>
      </c>
    </row>
    <row r="2578" spans="1:20" x14ac:dyDescent="0.2">
      <c r="A2578" s="4">
        <f t="shared" si="40"/>
        <v>45872</v>
      </c>
      <c r="B2578" t="s">
        <v>22</v>
      </c>
      <c r="C2578" t="s">
        <v>25</v>
      </c>
      <c r="D2578" t="s">
        <v>33</v>
      </c>
      <c r="E2578" t="s">
        <v>36</v>
      </c>
      <c r="F2578" t="s">
        <v>37</v>
      </c>
      <c r="G2578">
        <v>40448</v>
      </c>
      <c r="H2578" t="s">
        <v>41</v>
      </c>
      <c r="I2578" t="s">
        <v>45</v>
      </c>
      <c r="J2578">
        <v>495350</v>
      </c>
      <c r="K2578">
        <v>3</v>
      </c>
      <c r="L2578">
        <v>1454</v>
      </c>
      <c r="M2578">
        <v>10</v>
      </c>
      <c r="N2578">
        <v>41906</v>
      </c>
      <c r="O2578">
        <v>14950</v>
      </c>
      <c r="P2578">
        <v>14886</v>
      </c>
      <c r="Q2578" t="s">
        <v>49</v>
      </c>
      <c r="R2578" t="s">
        <v>51</v>
      </c>
      <c r="S2578" t="s">
        <v>56</v>
      </c>
      <c r="T2578">
        <v>5</v>
      </c>
    </row>
    <row r="2579" spans="1:20" x14ac:dyDescent="0.2">
      <c r="A2579" s="4">
        <f t="shared" si="40"/>
        <v>45872</v>
      </c>
      <c r="B2579" t="s">
        <v>22</v>
      </c>
      <c r="C2579" t="s">
        <v>24</v>
      </c>
      <c r="D2579" t="s">
        <v>33</v>
      </c>
      <c r="E2579" t="s">
        <v>36</v>
      </c>
      <c r="F2579" t="s">
        <v>39</v>
      </c>
      <c r="G2579">
        <v>89903</v>
      </c>
      <c r="H2579" t="s">
        <v>41</v>
      </c>
      <c r="I2579" t="s">
        <v>43</v>
      </c>
      <c r="J2579">
        <v>249905</v>
      </c>
      <c r="K2579">
        <v>7</v>
      </c>
      <c r="L2579">
        <v>2430</v>
      </c>
      <c r="M2579">
        <v>20</v>
      </c>
      <c r="N2579">
        <v>12242</v>
      </c>
      <c r="O2579">
        <v>12033</v>
      </c>
      <c r="P2579">
        <v>14994</v>
      </c>
      <c r="Q2579" t="s">
        <v>47</v>
      </c>
      <c r="R2579" t="s">
        <v>51</v>
      </c>
      <c r="S2579" t="s">
        <v>55</v>
      </c>
      <c r="T2579">
        <v>4</v>
      </c>
    </row>
    <row r="2580" spans="1:20" x14ac:dyDescent="0.2">
      <c r="A2580" s="4">
        <f t="shared" si="40"/>
        <v>45872</v>
      </c>
      <c r="B2580" t="s">
        <v>21</v>
      </c>
      <c r="C2580" t="s">
        <v>26</v>
      </c>
      <c r="D2580" t="s">
        <v>29</v>
      </c>
      <c r="E2580" t="s">
        <v>36</v>
      </c>
      <c r="F2580" t="s">
        <v>40</v>
      </c>
      <c r="G2580">
        <v>35120</v>
      </c>
      <c r="H2580" t="s">
        <v>42</v>
      </c>
      <c r="I2580" t="s">
        <v>44</v>
      </c>
      <c r="J2580">
        <v>564164</v>
      </c>
      <c r="K2580">
        <v>9</v>
      </c>
      <c r="L2580">
        <v>4580</v>
      </c>
      <c r="M2580">
        <v>0</v>
      </c>
      <c r="N2580">
        <v>45676</v>
      </c>
      <c r="O2580">
        <v>6190</v>
      </c>
      <c r="P2580">
        <v>7236</v>
      </c>
      <c r="Q2580" t="s">
        <v>48</v>
      </c>
      <c r="R2580" t="s">
        <v>52</v>
      </c>
      <c r="S2580" t="s">
        <v>56</v>
      </c>
      <c r="T2580">
        <v>4</v>
      </c>
    </row>
    <row r="2581" spans="1:20" x14ac:dyDescent="0.2">
      <c r="A2581" s="4">
        <f t="shared" si="40"/>
        <v>45872</v>
      </c>
      <c r="B2581" t="s">
        <v>23</v>
      </c>
      <c r="C2581" t="s">
        <v>27</v>
      </c>
      <c r="D2581" t="s">
        <v>32</v>
      </c>
      <c r="E2581" t="s">
        <v>34</v>
      </c>
      <c r="F2581" t="s">
        <v>38</v>
      </c>
      <c r="G2581">
        <v>16855</v>
      </c>
      <c r="H2581" t="s">
        <v>42</v>
      </c>
      <c r="I2581" t="s">
        <v>43</v>
      </c>
      <c r="J2581">
        <v>811960</v>
      </c>
      <c r="K2581">
        <v>2</v>
      </c>
      <c r="L2581">
        <v>783</v>
      </c>
      <c r="M2581">
        <v>5</v>
      </c>
      <c r="N2581">
        <v>16275</v>
      </c>
      <c r="O2581">
        <v>9282</v>
      </c>
      <c r="P2581">
        <v>13554</v>
      </c>
      <c r="Q2581" t="s">
        <v>49</v>
      </c>
      <c r="R2581" t="s">
        <v>52</v>
      </c>
      <c r="S2581" t="s">
        <v>53</v>
      </c>
      <c r="T2581">
        <v>1</v>
      </c>
    </row>
    <row r="2582" spans="1:20" x14ac:dyDescent="0.2">
      <c r="A2582" s="4">
        <f t="shared" si="40"/>
        <v>45873</v>
      </c>
      <c r="B2582" t="s">
        <v>23</v>
      </c>
      <c r="C2582" t="s">
        <v>26</v>
      </c>
      <c r="D2582" t="s">
        <v>30</v>
      </c>
      <c r="E2582" t="s">
        <v>34</v>
      </c>
      <c r="F2582" t="s">
        <v>37</v>
      </c>
      <c r="G2582">
        <v>66553</v>
      </c>
      <c r="H2582" t="s">
        <v>42</v>
      </c>
      <c r="I2582" t="s">
        <v>45</v>
      </c>
      <c r="J2582">
        <v>431972</v>
      </c>
      <c r="K2582">
        <v>7</v>
      </c>
      <c r="L2582">
        <v>1306</v>
      </c>
      <c r="M2582">
        <v>0</v>
      </c>
      <c r="N2582">
        <v>11748</v>
      </c>
      <c r="O2582">
        <v>12869</v>
      </c>
      <c r="P2582">
        <v>7839</v>
      </c>
      <c r="Q2582" t="s">
        <v>47</v>
      </c>
      <c r="R2582" t="s">
        <v>50</v>
      </c>
      <c r="S2582" t="s">
        <v>53</v>
      </c>
      <c r="T2582">
        <v>5</v>
      </c>
    </row>
    <row r="2583" spans="1:20" x14ac:dyDescent="0.2">
      <c r="A2583" s="4">
        <f t="shared" si="40"/>
        <v>45873</v>
      </c>
      <c r="B2583" t="s">
        <v>20</v>
      </c>
      <c r="C2583" t="s">
        <v>26</v>
      </c>
      <c r="D2583" t="s">
        <v>32</v>
      </c>
      <c r="E2583" t="s">
        <v>34</v>
      </c>
      <c r="F2583" t="s">
        <v>40</v>
      </c>
      <c r="G2583">
        <v>78633</v>
      </c>
      <c r="H2583" t="s">
        <v>42</v>
      </c>
      <c r="I2583" t="s">
        <v>44</v>
      </c>
      <c r="J2583">
        <v>455067</v>
      </c>
      <c r="K2583">
        <v>8</v>
      </c>
      <c r="L2583">
        <v>2406</v>
      </c>
      <c r="M2583">
        <v>5</v>
      </c>
      <c r="N2583">
        <v>41911</v>
      </c>
      <c r="O2583">
        <v>8243</v>
      </c>
      <c r="P2583">
        <v>12626</v>
      </c>
      <c r="Q2583" t="s">
        <v>46</v>
      </c>
      <c r="R2583" t="s">
        <v>52</v>
      </c>
      <c r="S2583" t="s">
        <v>54</v>
      </c>
      <c r="T2583">
        <v>3</v>
      </c>
    </row>
    <row r="2584" spans="1:20" x14ac:dyDescent="0.2">
      <c r="A2584" s="4">
        <f t="shared" si="40"/>
        <v>45873</v>
      </c>
      <c r="B2584" t="s">
        <v>23</v>
      </c>
      <c r="C2584" t="s">
        <v>26</v>
      </c>
      <c r="D2584" t="s">
        <v>28</v>
      </c>
      <c r="E2584" t="s">
        <v>36</v>
      </c>
      <c r="F2584" t="s">
        <v>37</v>
      </c>
      <c r="G2584">
        <v>54585</v>
      </c>
      <c r="H2584" t="s">
        <v>41</v>
      </c>
      <c r="I2584" t="s">
        <v>44</v>
      </c>
      <c r="J2584">
        <v>983794</v>
      </c>
      <c r="K2584">
        <v>8</v>
      </c>
      <c r="L2584">
        <v>3176</v>
      </c>
      <c r="M2584">
        <v>10</v>
      </c>
      <c r="N2584">
        <v>45305</v>
      </c>
      <c r="O2584">
        <v>15780</v>
      </c>
      <c r="P2584">
        <v>-3561</v>
      </c>
      <c r="Q2584" t="s">
        <v>48</v>
      </c>
      <c r="R2584" t="s">
        <v>52</v>
      </c>
      <c r="S2584" t="s">
        <v>55</v>
      </c>
      <c r="T2584">
        <v>3</v>
      </c>
    </row>
    <row r="2585" spans="1:20" x14ac:dyDescent="0.2">
      <c r="A2585" s="4">
        <f t="shared" si="40"/>
        <v>45873</v>
      </c>
      <c r="B2585" t="s">
        <v>23</v>
      </c>
      <c r="C2585" t="s">
        <v>24</v>
      </c>
      <c r="D2585" t="s">
        <v>33</v>
      </c>
      <c r="E2585" t="s">
        <v>34</v>
      </c>
      <c r="F2585" t="s">
        <v>39</v>
      </c>
      <c r="G2585">
        <v>95425</v>
      </c>
      <c r="H2585" t="s">
        <v>42</v>
      </c>
      <c r="I2585" t="s">
        <v>45</v>
      </c>
      <c r="J2585">
        <v>231098</v>
      </c>
      <c r="K2585">
        <v>7</v>
      </c>
      <c r="L2585">
        <v>4071</v>
      </c>
      <c r="M2585">
        <v>5</v>
      </c>
      <c r="N2585">
        <v>12357</v>
      </c>
      <c r="O2585">
        <v>8364</v>
      </c>
      <c r="P2585">
        <v>4401</v>
      </c>
      <c r="Q2585" t="s">
        <v>48</v>
      </c>
      <c r="R2585" t="s">
        <v>52</v>
      </c>
      <c r="S2585" t="s">
        <v>55</v>
      </c>
      <c r="T2585">
        <v>5</v>
      </c>
    </row>
    <row r="2586" spans="1:20" x14ac:dyDescent="0.2">
      <c r="A2586" s="4">
        <f t="shared" si="40"/>
        <v>45873</v>
      </c>
      <c r="B2586" t="s">
        <v>20</v>
      </c>
      <c r="C2586" t="s">
        <v>25</v>
      </c>
      <c r="D2586" t="s">
        <v>29</v>
      </c>
      <c r="E2586" t="s">
        <v>34</v>
      </c>
      <c r="F2586" t="s">
        <v>40</v>
      </c>
      <c r="G2586">
        <v>11084</v>
      </c>
      <c r="H2586" t="s">
        <v>42</v>
      </c>
      <c r="I2586" t="s">
        <v>43</v>
      </c>
      <c r="J2586">
        <v>898540</v>
      </c>
      <c r="K2586">
        <v>4</v>
      </c>
      <c r="L2586">
        <v>4259</v>
      </c>
      <c r="M2586">
        <v>10</v>
      </c>
      <c r="N2586">
        <v>27364</v>
      </c>
      <c r="O2586">
        <v>21556</v>
      </c>
      <c r="P2586">
        <v>19490</v>
      </c>
      <c r="Q2586" t="s">
        <v>49</v>
      </c>
      <c r="R2586" t="s">
        <v>51</v>
      </c>
      <c r="S2586" t="s">
        <v>55</v>
      </c>
      <c r="T2586">
        <v>3</v>
      </c>
    </row>
    <row r="2587" spans="1:20" x14ac:dyDescent="0.2">
      <c r="A2587" s="4">
        <f t="shared" si="40"/>
        <v>45873</v>
      </c>
      <c r="B2587" t="s">
        <v>23</v>
      </c>
      <c r="C2587" t="s">
        <v>27</v>
      </c>
      <c r="D2587" t="s">
        <v>28</v>
      </c>
      <c r="E2587" t="s">
        <v>34</v>
      </c>
      <c r="F2587" t="s">
        <v>38</v>
      </c>
      <c r="G2587">
        <v>31944</v>
      </c>
      <c r="H2587" t="s">
        <v>42</v>
      </c>
      <c r="I2587" t="s">
        <v>45</v>
      </c>
      <c r="J2587">
        <v>638758</v>
      </c>
      <c r="K2587">
        <v>4</v>
      </c>
      <c r="L2587">
        <v>4569</v>
      </c>
      <c r="M2587">
        <v>5</v>
      </c>
      <c r="N2587">
        <v>9370</v>
      </c>
      <c r="O2587">
        <v>12711</v>
      </c>
      <c r="P2587">
        <v>6827</v>
      </c>
      <c r="Q2587" t="s">
        <v>47</v>
      </c>
      <c r="R2587" t="s">
        <v>52</v>
      </c>
      <c r="S2587" t="s">
        <v>55</v>
      </c>
      <c r="T2587">
        <v>4</v>
      </c>
    </row>
    <row r="2588" spans="1:20" x14ac:dyDescent="0.2">
      <c r="A2588" s="4">
        <f t="shared" si="40"/>
        <v>45873</v>
      </c>
      <c r="B2588" t="s">
        <v>23</v>
      </c>
      <c r="C2588" t="s">
        <v>26</v>
      </c>
      <c r="D2588" t="s">
        <v>29</v>
      </c>
      <c r="E2588" t="s">
        <v>34</v>
      </c>
      <c r="F2588" t="s">
        <v>38</v>
      </c>
      <c r="G2588">
        <v>43921</v>
      </c>
      <c r="H2588" t="s">
        <v>42</v>
      </c>
      <c r="I2588" t="s">
        <v>44</v>
      </c>
      <c r="J2588">
        <v>391929</v>
      </c>
      <c r="K2588">
        <v>9</v>
      </c>
      <c r="L2588">
        <v>2118</v>
      </c>
      <c r="M2588">
        <v>20</v>
      </c>
      <c r="N2588">
        <v>21490</v>
      </c>
      <c r="O2588">
        <v>18704</v>
      </c>
      <c r="P2588">
        <v>-1724</v>
      </c>
      <c r="Q2588" t="s">
        <v>48</v>
      </c>
      <c r="R2588" t="s">
        <v>51</v>
      </c>
      <c r="S2588" t="s">
        <v>53</v>
      </c>
      <c r="T2588">
        <v>4</v>
      </c>
    </row>
    <row r="2589" spans="1:20" x14ac:dyDescent="0.2">
      <c r="A2589" s="4">
        <f t="shared" si="40"/>
        <v>45873</v>
      </c>
      <c r="B2589" t="s">
        <v>23</v>
      </c>
      <c r="C2589" t="s">
        <v>25</v>
      </c>
      <c r="D2589" t="s">
        <v>31</v>
      </c>
      <c r="E2589" t="s">
        <v>35</v>
      </c>
      <c r="F2589" t="s">
        <v>37</v>
      </c>
      <c r="G2589">
        <v>71282</v>
      </c>
      <c r="H2589" t="s">
        <v>41</v>
      </c>
      <c r="I2589" t="s">
        <v>44</v>
      </c>
      <c r="J2589">
        <v>495469</v>
      </c>
      <c r="K2589">
        <v>9</v>
      </c>
      <c r="L2589">
        <v>1308</v>
      </c>
      <c r="M2589">
        <v>5</v>
      </c>
      <c r="N2589">
        <v>32749</v>
      </c>
      <c r="O2589">
        <v>4459</v>
      </c>
      <c r="P2589">
        <v>7623</v>
      </c>
      <c r="Q2589" t="s">
        <v>49</v>
      </c>
      <c r="R2589" t="s">
        <v>51</v>
      </c>
      <c r="S2589" t="s">
        <v>53</v>
      </c>
      <c r="T2589">
        <v>4</v>
      </c>
    </row>
    <row r="2590" spans="1:20" x14ac:dyDescent="0.2">
      <c r="A2590" s="4">
        <f t="shared" si="40"/>
        <v>45873</v>
      </c>
      <c r="B2590" t="s">
        <v>23</v>
      </c>
      <c r="C2590" t="s">
        <v>25</v>
      </c>
      <c r="D2590" t="s">
        <v>33</v>
      </c>
      <c r="E2590" t="s">
        <v>36</v>
      </c>
      <c r="F2590" t="s">
        <v>39</v>
      </c>
      <c r="G2590">
        <v>97393</v>
      </c>
      <c r="H2590" t="s">
        <v>41</v>
      </c>
      <c r="I2590" t="s">
        <v>45</v>
      </c>
      <c r="J2590">
        <v>558105</v>
      </c>
      <c r="K2590">
        <v>5</v>
      </c>
      <c r="L2590">
        <v>4286</v>
      </c>
      <c r="M2590">
        <v>5</v>
      </c>
      <c r="N2590">
        <v>23302</v>
      </c>
      <c r="O2590">
        <v>3369</v>
      </c>
      <c r="P2590">
        <v>15257</v>
      </c>
      <c r="Q2590" t="s">
        <v>46</v>
      </c>
      <c r="R2590" t="s">
        <v>51</v>
      </c>
      <c r="S2590" t="s">
        <v>55</v>
      </c>
      <c r="T2590">
        <v>1</v>
      </c>
    </row>
    <row r="2591" spans="1:20" x14ac:dyDescent="0.2">
      <c r="A2591" s="4">
        <f t="shared" si="40"/>
        <v>45873</v>
      </c>
      <c r="B2591" t="s">
        <v>20</v>
      </c>
      <c r="C2591" t="s">
        <v>24</v>
      </c>
      <c r="D2591" t="s">
        <v>28</v>
      </c>
      <c r="E2591" t="s">
        <v>36</v>
      </c>
      <c r="F2591" t="s">
        <v>39</v>
      </c>
      <c r="G2591">
        <v>61397</v>
      </c>
      <c r="H2591" t="s">
        <v>42</v>
      </c>
      <c r="I2591" t="s">
        <v>43</v>
      </c>
      <c r="J2591">
        <v>906458</v>
      </c>
      <c r="K2591">
        <v>7</v>
      </c>
      <c r="L2591">
        <v>1441</v>
      </c>
      <c r="M2591">
        <v>15</v>
      </c>
      <c r="N2591">
        <v>12496</v>
      </c>
      <c r="O2591">
        <v>19852</v>
      </c>
      <c r="P2591">
        <v>3581</v>
      </c>
      <c r="Q2591" t="s">
        <v>46</v>
      </c>
      <c r="R2591" t="s">
        <v>52</v>
      </c>
      <c r="S2591" t="s">
        <v>54</v>
      </c>
      <c r="T2591">
        <v>3</v>
      </c>
    </row>
    <row r="2592" spans="1:20" x14ac:dyDescent="0.2">
      <c r="A2592" s="4">
        <f t="shared" si="40"/>
        <v>45873</v>
      </c>
      <c r="B2592" t="s">
        <v>23</v>
      </c>
      <c r="C2592" t="s">
        <v>27</v>
      </c>
      <c r="D2592" t="s">
        <v>31</v>
      </c>
      <c r="E2592" t="s">
        <v>35</v>
      </c>
      <c r="F2592" t="s">
        <v>37</v>
      </c>
      <c r="G2592">
        <v>28070</v>
      </c>
      <c r="H2592" t="s">
        <v>42</v>
      </c>
      <c r="I2592" t="s">
        <v>45</v>
      </c>
      <c r="J2592">
        <v>546023</v>
      </c>
      <c r="K2592">
        <v>7</v>
      </c>
      <c r="L2592">
        <v>539</v>
      </c>
      <c r="M2592">
        <v>15</v>
      </c>
      <c r="N2592">
        <v>45189</v>
      </c>
      <c r="O2592">
        <v>11785</v>
      </c>
      <c r="P2592">
        <v>1447</v>
      </c>
      <c r="Q2592" t="s">
        <v>49</v>
      </c>
      <c r="R2592" t="s">
        <v>52</v>
      </c>
      <c r="S2592" t="s">
        <v>55</v>
      </c>
      <c r="T2592">
        <v>1</v>
      </c>
    </row>
    <row r="2593" spans="1:20" x14ac:dyDescent="0.2">
      <c r="A2593" s="4">
        <f t="shared" si="40"/>
        <v>45873</v>
      </c>
      <c r="B2593" t="s">
        <v>23</v>
      </c>
      <c r="C2593" t="s">
        <v>24</v>
      </c>
      <c r="D2593" t="s">
        <v>28</v>
      </c>
      <c r="E2593" t="s">
        <v>34</v>
      </c>
      <c r="F2593" t="s">
        <v>40</v>
      </c>
      <c r="G2593">
        <v>64987</v>
      </c>
      <c r="H2593" t="s">
        <v>41</v>
      </c>
      <c r="I2593" t="s">
        <v>43</v>
      </c>
      <c r="J2593">
        <v>275330</v>
      </c>
      <c r="K2593">
        <v>9</v>
      </c>
      <c r="L2593">
        <v>1838</v>
      </c>
      <c r="M2593">
        <v>5</v>
      </c>
      <c r="N2593">
        <v>6303</v>
      </c>
      <c r="O2593">
        <v>27233</v>
      </c>
      <c r="P2593">
        <v>10249</v>
      </c>
      <c r="Q2593" t="s">
        <v>47</v>
      </c>
      <c r="R2593" t="s">
        <v>51</v>
      </c>
      <c r="S2593" t="s">
        <v>56</v>
      </c>
      <c r="T2593">
        <v>3</v>
      </c>
    </row>
    <row r="2594" spans="1:20" x14ac:dyDescent="0.2">
      <c r="A2594" s="4">
        <f t="shared" si="40"/>
        <v>45874</v>
      </c>
      <c r="B2594" t="s">
        <v>20</v>
      </c>
      <c r="C2594" t="s">
        <v>25</v>
      </c>
      <c r="D2594" t="s">
        <v>29</v>
      </c>
      <c r="E2594" t="s">
        <v>34</v>
      </c>
      <c r="F2594" t="s">
        <v>40</v>
      </c>
      <c r="G2594">
        <v>66690</v>
      </c>
      <c r="H2594" t="s">
        <v>41</v>
      </c>
      <c r="I2594" t="s">
        <v>43</v>
      </c>
      <c r="J2594">
        <v>850170</v>
      </c>
      <c r="K2594">
        <v>7</v>
      </c>
      <c r="L2594">
        <v>1821</v>
      </c>
      <c r="M2594">
        <v>15</v>
      </c>
      <c r="N2594">
        <v>43838</v>
      </c>
      <c r="O2594">
        <v>12569</v>
      </c>
      <c r="P2594">
        <v>10184</v>
      </c>
      <c r="Q2594" t="s">
        <v>46</v>
      </c>
      <c r="R2594" t="s">
        <v>50</v>
      </c>
      <c r="S2594" t="s">
        <v>53</v>
      </c>
      <c r="T2594">
        <v>4</v>
      </c>
    </row>
    <row r="2595" spans="1:20" x14ac:dyDescent="0.2">
      <c r="A2595" s="4">
        <f t="shared" si="40"/>
        <v>45874</v>
      </c>
      <c r="B2595" t="s">
        <v>21</v>
      </c>
      <c r="C2595" t="s">
        <v>25</v>
      </c>
      <c r="D2595" t="s">
        <v>31</v>
      </c>
      <c r="E2595" t="s">
        <v>34</v>
      </c>
      <c r="F2595" t="s">
        <v>37</v>
      </c>
      <c r="G2595">
        <v>71134</v>
      </c>
      <c r="H2595" t="s">
        <v>41</v>
      </c>
      <c r="I2595" t="s">
        <v>44</v>
      </c>
      <c r="J2595">
        <v>539363</v>
      </c>
      <c r="K2595">
        <v>8</v>
      </c>
      <c r="L2595">
        <v>2154</v>
      </c>
      <c r="M2595">
        <v>10</v>
      </c>
      <c r="N2595">
        <v>46672</v>
      </c>
      <c r="O2595">
        <v>21421</v>
      </c>
      <c r="P2595">
        <v>3174</v>
      </c>
      <c r="Q2595" t="s">
        <v>46</v>
      </c>
      <c r="R2595" t="s">
        <v>50</v>
      </c>
      <c r="S2595" t="s">
        <v>53</v>
      </c>
      <c r="T2595">
        <v>4</v>
      </c>
    </row>
    <row r="2596" spans="1:20" x14ac:dyDescent="0.2">
      <c r="A2596" s="4">
        <f t="shared" si="40"/>
        <v>45874</v>
      </c>
      <c r="B2596" t="s">
        <v>22</v>
      </c>
      <c r="C2596" t="s">
        <v>25</v>
      </c>
      <c r="D2596" t="s">
        <v>31</v>
      </c>
      <c r="E2596" t="s">
        <v>36</v>
      </c>
      <c r="F2596" t="s">
        <v>40</v>
      </c>
      <c r="G2596">
        <v>97755</v>
      </c>
      <c r="H2596" t="s">
        <v>41</v>
      </c>
      <c r="I2596" t="s">
        <v>43</v>
      </c>
      <c r="J2596">
        <v>407561</v>
      </c>
      <c r="K2596">
        <v>7</v>
      </c>
      <c r="L2596">
        <v>3568</v>
      </c>
      <c r="M2596">
        <v>15</v>
      </c>
      <c r="N2596">
        <v>42510</v>
      </c>
      <c r="O2596">
        <v>17729</v>
      </c>
      <c r="P2596">
        <v>13086</v>
      </c>
      <c r="Q2596" t="s">
        <v>49</v>
      </c>
      <c r="R2596" t="s">
        <v>50</v>
      </c>
      <c r="S2596" t="s">
        <v>55</v>
      </c>
      <c r="T2596">
        <v>5</v>
      </c>
    </row>
    <row r="2597" spans="1:20" x14ac:dyDescent="0.2">
      <c r="A2597" s="4">
        <f t="shared" si="40"/>
        <v>45874</v>
      </c>
      <c r="B2597" t="s">
        <v>21</v>
      </c>
      <c r="C2597" t="s">
        <v>24</v>
      </c>
      <c r="D2597" t="s">
        <v>33</v>
      </c>
      <c r="E2597" t="s">
        <v>36</v>
      </c>
      <c r="F2597" t="s">
        <v>40</v>
      </c>
      <c r="G2597">
        <v>69439</v>
      </c>
      <c r="H2597" t="s">
        <v>42</v>
      </c>
      <c r="I2597" t="s">
        <v>44</v>
      </c>
      <c r="J2597">
        <v>994211</v>
      </c>
      <c r="K2597">
        <v>4</v>
      </c>
      <c r="L2597">
        <v>894</v>
      </c>
      <c r="M2597">
        <v>5</v>
      </c>
      <c r="N2597">
        <v>36380</v>
      </c>
      <c r="O2597">
        <v>29457</v>
      </c>
      <c r="P2597">
        <v>12919</v>
      </c>
      <c r="Q2597" t="s">
        <v>47</v>
      </c>
      <c r="R2597" t="s">
        <v>52</v>
      </c>
      <c r="S2597" t="s">
        <v>56</v>
      </c>
      <c r="T2597">
        <v>3</v>
      </c>
    </row>
    <row r="2598" spans="1:20" x14ac:dyDescent="0.2">
      <c r="A2598" s="4">
        <f t="shared" si="40"/>
        <v>45874</v>
      </c>
      <c r="B2598" t="s">
        <v>20</v>
      </c>
      <c r="C2598" t="s">
        <v>27</v>
      </c>
      <c r="D2598" t="s">
        <v>32</v>
      </c>
      <c r="E2598" t="s">
        <v>36</v>
      </c>
      <c r="F2598" t="s">
        <v>40</v>
      </c>
      <c r="G2598">
        <v>41489</v>
      </c>
      <c r="H2598" t="s">
        <v>42</v>
      </c>
      <c r="I2598" t="s">
        <v>43</v>
      </c>
      <c r="J2598">
        <v>606513</v>
      </c>
      <c r="K2598">
        <v>2</v>
      </c>
      <c r="L2598">
        <v>1291</v>
      </c>
      <c r="M2598">
        <v>0</v>
      </c>
      <c r="N2598">
        <v>31082</v>
      </c>
      <c r="O2598">
        <v>19048</v>
      </c>
      <c r="P2598">
        <v>19326</v>
      </c>
      <c r="Q2598" t="s">
        <v>46</v>
      </c>
      <c r="R2598" t="s">
        <v>51</v>
      </c>
      <c r="S2598" t="s">
        <v>54</v>
      </c>
      <c r="T2598">
        <v>2</v>
      </c>
    </row>
    <row r="2599" spans="1:20" x14ac:dyDescent="0.2">
      <c r="A2599" s="4">
        <f t="shared" si="40"/>
        <v>45874</v>
      </c>
      <c r="B2599" t="s">
        <v>22</v>
      </c>
      <c r="C2599" t="s">
        <v>26</v>
      </c>
      <c r="D2599" t="s">
        <v>29</v>
      </c>
      <c r="E2599" t="s">
        <v>36</v>
      </c>
      <c r="F2599" t="s">
        <v>37</v>
      </c>
      <c r="G2599">
        <v>33178</v>
      </c>
      <c r="H2599" t="s">
        <v>41</v>
      </c>
      <c r="I2599" t="s">
        <v>43</v>
      </c>
      <c r="J2599">
        <v>494302</v>
      </c>
      <c r="K2599">
        <v>3</v>
      </c>
      <c r="L2599">
        <v>4133</v>
      </c>
      <c r="M2599">
        <v>0</v>
      </c>
      <c r="N2599">
        <v>47438</v>
      </c>
      <c r="O2599">
        <v>21257</v>
      </c>
      <c r="P2599">
        <v>4989</v>
      </c>
      <c r="Q2599" t="s">
        <v>47</v>
      </c>
      <c r="R2599" t="s">
        <v>52</v>
      </c>
      <c r="S2599" t="s">
        <v>53</v>
      </c>
      <c r="T2599">
        <v>1</v>
      </c>
    </row>
    <row r="2600" spans="1:20" x14ac:dyDescent="0.2">
      <c r="A2600" s="4">
        <f t="shared" si="40"/>
        <v>45874</v>
      </c>
      <c r="B2600" t="s">
        <v>20</v>
      </c>
      <c r="C2600" t="s">
        <v>24</v>
      </c>
      <c r="D2600" t="s">
        <v>29</v>
      </c>
      <c r="E2600" t="s">
        <v>36</v>
      </c>
      <c r="F2600" t="s">
        <v>38</v>
      </c>
      <c r="G2600">
        <v>89019</v>
      </c>
      <c r="H2600" t="s">
        <v>41</v>
      </c>
      <c r="I2600" t="s">
        <v>44</v>
      </c>
      <c r="J2600">
        <v>200319</v>
      </c>
      <c r="K2600">
        <v>7</v>
      </c>
      <c r="L2600">
        <v>2444</v>
      </c>
      <c r="M2600">
        <v>5</v>
      </c>
      <c r="N2600">
        <v>26016</v>
      </c>
      <c r="O2600">
        <v>28348</v>
      </c>
      <c r="P2600">
        <v>67</v>
      </c>
      <c r="Q2600" t="s">
        <v>49</v>
      </c>
      <c r="R2600" t="s">
        <v>51</v>
      </c>
      <c r="S2600" t="s">
        <v>56</v>
      </c>
      <c r="T2600">
        <v>4</v>
      </c>
    </row>
    <row r="2601" spans="1:20" x14ac:dyDescent="0.2">
      <c r="A2601" s="4">
        <f t="shared" si="40"/>
        <v>45874</v>
      </c>
      <c r="B2601" t="s">
        <v>20</v>
      </c>
      <c r="C2601" t="s">
        <v>25</v>
      </c>
      <c r="D2601" t="s">
        <v>31</v>
      </c>
      <c r="E2601" t="s">
        <v>35</v>
      </c>
      <c r="F2601" t="s">
        <v>39</v>
      </c>
      <c r="G2601">
        <v>67956</v>
      </c>
      <c r="H2601" t="s">
        <v>42</v>
      </c>
      <c r="I2601" t="s">
        <v>43</v>
      </c>
      <c r="J2601">
        <v>711275</v>
      </c>
      <c r="K2601">
        <v>9</v>
      </c>
      <c r="L2601">
        <v>1243</v>
      </c>
      <c r="M2601">
        <v>5</v>
      </c>
      <c r="N2601">
        <v>5464</v>
      </c>
      <c r="O2601">
        <v>18033</v>
      </c>
      <c r="P2601">
        <v>-679</v>
      </c>
      <c r="Q2601" t="s">
        <v>47</v>
      </c>
      <c r="R2601" t="s">
        <v>50</v>
      </c>
      <c r="S2601" t="s">
        <v>56</v>
      </c>
      <c r="T2601">
        <v>5</v>
      </c>
    </row>
    <row r="2602" spans="1:20" x14ac:dyDescent="0.2">
      <c r="A2602" s="4">
        <f t="shared" si="40"/>
        <v>45874</v>
      </c>
      <c r="B2602" t="s">
        <v>23</v>
      </c>
      <c r="C2602" t="s">
        <v>24</v>
      </c>
      <c r="D2602" t="s">
        <v>31</v>
      </c>
      <c r="E2602" t="s">
        <v>36</v>
      </c>
      <c r="F2602" t="s">
        <v>38</v>
      </c>
      <c r="G2602">
        <v>57802</v>
      </c>
      <c r="H2602" t="s">
        <v>42</v>
      </c>
      <c r="I2602" t="s">
        <v>45</v>
      </c>
      <c r="J2602">
        <v>175443</v>
      </c>
      <c r="K2602">
        <v>2</v>
      </c>
      <c r="L2602">
        <v>4872</v>
      </c>
      <c r="M2602">
        <v>0</v>
      </c>
      <c r="N2602">
        <v>25364</v>
      </c>
      <c r="O2602">
        <v>6380</v>
      </c>
      <c r="P2602">
        <v>-2440</v>
      </c>
      <c r="Q2602" t="s">
        <v>47</v>
      </c>
      <c r="R2602" t="s">
        <v>52</v>
      </c>
      <c r="S2602" t="s">
        <v>53</v>
      </c>
      <c r="T2602">
        <v>5</v>
      </c>
    </row>
    <row r="2603" spans="1:20" x14ac:dyDescent="0.2">
      <c r="A2603" s="4">
        <f t="shared" si="40"/>
        <v>45874</v>
      </c>
      <c r="B2603" t="s">
        <v>22</v>
      </c>
      <c r="C2603" t="s">
        <v>25</v>
      </c>
      <c r="D2603" t="s">
        <v>33</v>
      </c>
      <c r="E2603" t="s">
        <v>34</v>
      </c>
      <c r="F2603" t="s">
        <v>40</v>
      </c>
      <c r="G2603">
        <v>72778</v>
      </c>
      <c r="H2603" t="s">
        <v>41</v>
      </c>
      <c r="I2603" t="s">
        <v>43</v>
      </c>
      <c r="J2603">
        <v>736526</v>
      </c>
      <c r="K2603">
        <v>7</v>
      </c>
      <c r="L2603">
        <v>693</v>
      </c>
      <c r="M2603">
        <v>20</v>
      </c>
      <c r="N2603">
        <v>27146</v>
      </c>
      <c r="O2603">
        <v>8851</v>
      </c>
      <c r="P2603">
        <v>18537</v>
      </c>
      <c r="Q2603" t="s">
        <v>48</v>
      </c>
      <c r="R2603" t="s">
        <v>50</v>
      </c>
      <c r="S2603" t="s">
        <v>53</v>
      </c>
      <c r="T2603">
        <v>4</v>
      </c>
    </row>
    <row r="2604" spans="1:20" x14ac:dyDescent="0.2">
      <c r="A2604" s="4">
        <f t="shared" si="40"/>
        <v>45874</v>
      </c>
      <c r="B2604" t="s">
        <v>23</v>
      </c>
      <c r="C2604" t="s">
        <v>26</v>
      </c>
      <c r="D2604" t="s">
        <v>32</v>
      </c>
      <c r="E2604" t="s">
        <v>36</v>
      </c>
      <c r="F2604" t="s">
        <v>37</v>
      </c>
      <c r="G2604">
        <v>67719</v>
      </c>
      <c r="H2604" t="s">
        <v>42</v>
      </c>
      <c r="I2604" t="s">
        <v>44</v>
      </c>
      <c r="J2604">
        <v>191838</v>
      </c>
      <c r="K2604">
        <v>4</v>
      </c>
      <c r="L2604">
        <v>4774</v>
      </c>
      <c r="M2604">
        <v>15</v>
      </c>
      <c r="N2604">
        <v>11366</v>
      </c>
      <c r="O2604">
        <v>28282</v>
      </c>
      <c r="P2604">
        <v>-4972</v>
      </c>
      <c r="Q2604" t="s">
        <v>46</v>
      </c>
      <c r="R2604" t="s">
        <v>51</v>
      </c>
      <c r="S2604" t="s">
        <v>56</v>
      </c>
      <c r="T2604">
        <v>3</v>
      </c>
    </row>
    <row r="2605" spans="1:20" x14ac:dyDescent="0.2">
      <c r="A2605" s="4">
        <f t="shared" si="40"/>
        <v>45874</v>
      </c>
      <c r="B2605" t="s">
        <v>22</v>
      </c>
      <c r="C2605" t="s">
        <v>26</v>
      </c>
      <c r="D2605" t="s">
        <v>29</v>
      </c>
      <c r="E2605" t="s">
        <v>35</v>
      </c>
      <c r="F2605" t="s">
        <v>39</v>
      </c>
      <c r="G2605">
        <v>43573</v>
      </c>
      <c r="H2605" t="s">
        <v>41</v>
      </c>
      <c r="I2605" t="s">
        <v>44</v>
      </c>
      <c r="J2605">
        <v>971815</v>
      </c>
      <c r="K2605">
        <v>7</v>
      </c>
      <c r="L2605">
        <v>4397</v>
      </c>
      <c r="M2605">
        <v>20</v>
      </c>
      <c r="N2605">
        <v>23610</v>
      </c>
      <c r="O2605">
        <v>7292</v>
      </c>
      <c r="P2605">
        <v>7891</v>
      </c>
      <c r="Q2605" t="s">
        <v>46</v>
      </c>
      <c r="R2605" t="s">
        <v>50</v>
      </c>
      <c r="S2605" t="s">
        <v>54</v>
      </c>
      <c r="T2605">
        <v>5</v>
      </c>
    </row>
    <row r="2606" spans="1:20" x14ac:dyDescent="0.2">
      <c r="A2606" s="4">
        <f t="shared" si="40"/>
        <v>45875</v>
      </c>
      <c r="B2606" t="s">
        <v>20</v>
      </c>
      <c r="C2606" t="s">
        <v>27</v>
      </c>
      <c r="D2606" t="s">
        <v>30</v>
      </c>
      <c r="E2606" t="s">
        <v>34</v>
      </c>
      <c r="F2606" t="s">
        <v>40</v>
      </c>
      <c r="G2606">
        <v>43688</v>
      </c>
      <c r="H2606" t="s">
        <v>42</v>
      </c>
      <c r="I2606" t="s">
        <v>45</v>
      </c>
      <c r="J2606">
        <v>415637</v>
      </c>
      <c r="K2606">
        <v>5</v>
      </c>
      <c r="L2606">
        <v>717</v>
      </c>
      <c r="M2606">
        <v>10</v>
      </c>
      <c r="N2606">
        <v>8215</v>
      </c>
      <c r="O2606">
        <v>2912</v>
      </c>
      <c r="P2606">
        <v>4172</v>
      </c>
      <c r="Q2606" t="s">
        <v>46</v>
      </c>
      <c r="R2606" t="s">
        <v>51</v>
      </c>
      <c r="S2606" t="s">
        <v>56</v>
      </c>
      <c r="T2606">
        <v>3</v>
      </c>
    </row>
    <row r="2607" spans="1:20" x14ac:dyDescent="0.2">
      <c r="A2607" s="4">
        <f t="shared" si="40"/>
        <v>45875</v>
      </c>
      <c r="B2607" t="s">
        <v>20</v>
      </c>
      <c r="C2607" t="s">
        <v>25</v>
      </c>
      <c r="D2607" t="s">
        <v>30</v>
      </c>
      <c r="E2607" t="s">
        <v>35</v>
      </c>
      <c r="F2607" t="s">
        <v>39</v>
      </c>
      <c r="G2607">
        <v>56475</v>
      </c>
      <c r="H2607" t="s">
        <v>42</v>
      </c>
      <c r="I2607" t="s">
        <v>43</v>
      </c>
      <c r="J2607">
        <v>384949</v>
      </c>
      <c r="K2607">
        <v>7</v>
      </c>
      <c r="L2607">
        <v>4082</v>
      </c>
      <c r="M2607">
        <v>0</v>
      </c>
      <c r="N2607">
        <v>37438</v>
      </c>
      <c r="O2607">
        <v>8196</v>
      </c>
      <c r="P2607">
        <v>9950</v>
      </c>
      <c r="Q2607" t="s">
        <v>47</v>
      </c>
      <c r="R2607" t="s">
        <v>52</v>
      </c>
      <c r="S2607" t="s">
        <v>53</v>
      </c>
      <c r="T2607">
        <v>5</v>
      </c>
    </row>
    <row r="2608" spans="1:20" x14ac:dyDescent="0.2">
      <c r="A2608" s="4">
        <f t="shared" si="40"/>
        <v>45875</v>
      </c>
      <c r="B2608" t="s">
        <v>21</v>
      </c>
      <c r="C2608" t="s">
        <v>27</v>
      </c>
      <c r="D2608" t="s">
        <v>32</v>
      </c>
      <c r="E2608" t="s">
        <v>34</v>
      </c>
      <c r="F2608" t="s">
        <v>39</v>
      </c>
      <c r="G2608">
        <v>60697</v>
      </c>
      <c r="H2608" t="s">
        <v>41</v>
      </c>
      <c r="I2608" t="s">
        <v>45</v>
      </c>
      <c r="J2608">
        <v>423930</v>
      </c>
      <c r="K2608">
        <v>6</v>
      </c>
      <c r="L2608">
        <v>3990</v>
      </c>
      <c r="M2608">
        <v>0</v>
      </c>
      <c r="N2608">
        <v>29128</v>
      </c>
      <c r="O2608">
        <v>12877</v>
      </c>
      <c r="P2608">
        <v>-1417</v>
      </c>
      <c r="Q2608" t="s">
        <v>49</v>
      </c>
      <c r="R2608" t="s">
        <v>52</v>
      </c>
      <c r="S2608" t="s">
        <v>55</v>
      </c>
      <c r="T2608">
        <v>1</v>
      </c>
    </row>
    <row r="2609" spans="1:20" x14ac:dyDescent="0.2">
      <c r="A2609" s="4">
        <f t="shared" si="40"/>
        <v>45875</v>
      </c>
      <c r="B2609" t="s">
        <v>22</v>
      </c>
      <c r="C2609" t="s">
        <v>27</v>
      </c>
      <c r="D2609" t="s">
        <v>28</v>
      </c>
      <c r="E2609" t="s">
        <v>36</v>
      </c>
      <c r="F2609" t="s">
        <v>38</v>
      </c>
      <c r="G2609">
        <v>43978</v>
      </c>
      <c r="H2609" t="s">
        <v>42</v>
      </c>
      <c r="I2609" t="s">
        <v>43</v>
      </c>
      <c r="J2609">
        <v>114248</v>
      </c>
      <c r="K2609">
        <v>2</v>
      </c>
      <c r="L2609">
        <v>3315</v>
      </c>
      <c r="M2609">
        <v>20</v>
      </c>
      <c r="N2609">
        <v>24241</v>
      </c>
      <c r="O2609">
        <v>23479</v>
      </c>
      <c r="P2609">
        <v>108</v>
      </c>
      <c r="Q2609" t="s">
        <v>47</v>
      </c>
      <c r="R2609" t="s">
        <v>50</v>
      </c>
      <c r="S2609" t="s">
        <v>54</v>
      </c>
      <c r="T2609">
        <v>3</v>
      </c>
    </row>
    <row r="2610" spans="1:20" x14ac:dyDescent="0.2">
      <c r="A2610" s="4">
        <f t="shared" si="40"/>
        <v>45875</v>
      </c>
      <c r="B2610" t="s">
        <v>23</v>
      </c>
      <c r="C2610" t="s">
        <v>26</v>
      </c>
      <c r="D2610" t="s">
        <v>33</v>
      </c>
      <c r="E2610" t="s">
        <v>35</v>
      </c>
      <c r="F2610" t="s">
        <v>40</v>
      </c>
      <c r="G2610">
        <v>39677</v>
      </c>
      <c r="H2610" t="s">
        <v>41</v>
      </c>
      <c r="I2610" t="s">
        <v>45</v>
      </c>
      <c r="J2610">
        <v>301075</v>
      </c>
      <c r="K2610">
        <v>7</v>
      </c>
      <c r="L2610">
        <v>4403</v>
      </c>
      <c r="M2610">
        <v>10</v>
      </c>
      <c r="N2610">
        <v>17285</v>
      </c>
      <c r="O2610">
        <v>25434</v>
      </c>
      <c r="P2610">
        <v>4850</v>
      </c>
      <c r="Q2610" t="s">
        <v>46</v>
      </c>
      <c r="R2610" t="s">
        <v>52</v>
      </c>
      <c r="S2610" t="s">
        <v>56</v>
      </c>
      <c r="T2610">
        <v>5</v>
      </c>
    </row>
    <row r="2611" spans="1:20" x14ac:dyDescent="0.2">
      <c r="A2611" s="4">
        <f t="shared" si="40"/>
        <v>45875</v>
      </c>
      <c r="B2611" t="s">
        <v>21</v>
      </c>
      <c r="C2611" t="s">
        <v>24</v>
      </c>
      <c r="D2611" t="s">
        <v>32</v>
      </c>
      <c r="E2611" t="s">
        <v>34</v>
      </c>
      <c r="F2611" t="s">
        <v>39</v>
      </c>
      <c r="G2611">
        <v>91540</v>
      </c>
      <c r="H2611" t="s">
        <v>42</v>
      </c>
      <c r="I2611" t="s">
        <v>44</v>
      </c>
      <c r="J2611">
        <v>256456</v>
      </c>
      <c r="K2611">
        <v>5</v>
      </c>
      <c r="L2611">
        <v>4423</v>
      </c>
      <c r="M2611">
        <v>20</v>
      </c>
      <c r="N2611">
        <v>9668</v>
      </c>
      <c r="O2611">
        <v>27385</v>
      </c>
      <c r="P2611">
        <v>10973</v>
      </c>
      <c r="Q2611" t="s">
        <v>46</v>
      </c>
      <c r="R2611" t="s">
        <v>51</v>
      </c>
      <c r="S2611" t="s">
        <v>53</v>
      </c>
      <c r="T2611">
        <v>4</v>
      </c>
    </row>
    <row r="2612" spans="1:20" x14ac:dyDescent="0.2">
      <c r="A2612" s="4">
        <f t="shared" si="40"/>
        <v>45875</v>
      </c>
      <c r="B2612" t="s">
        <v>21</v>
      </c>
      <c r="C2612" t="s">
        <v>24</v>
      </c>
      <c r="D2612" t="s">
        <v>30</v>
      </c>
      <c r="E2612" t="s">
        <v>36</v>
      </c>
      <c r="F2612" t="s">
        <v>38</v>
      </c>
      <c r="G2612">
        <v>20272</v>
      </c>
      <c r="H2612" t="s">
        <v>41</v>
      </c>
      <c r="I2612" t="s">
        <v>44</v>
      </c>
      <c r="J2612">
        <v>233968</v>
      </c>
      <c r="K2612">
        <v>9</v>
      </c>
      <c r="L2612">
        <v>2285</v>
      </c>
      <c r="M2612">
        <v>10</v>
      </c>
      <c r="N2612">
        <v>41070</v>
      </c>
      <c r="O2612">
        <v>9058</v>
      </c>
      <c r="P2612">
        <v>2521</v>
      </c>
      <c r="Q2612" t="s">
        <v>46</v>
      </c>
      <c r="R2612" t="s">
        <v>51</v>
      </c>
      <c r="S2612" t="s">
        <v>56</v>
      </c>
      <c r="T2612">
        <v>2</v>
      </c>
    </row>
    <row r="2613" spans="1:20" x14ac:dyDescent="0.2">
      <c r="A2613" s="4">
        <f t="shared" si="40"/>
        <v>45875</v>
      </c>
      <c r="B2613" t="s">
        <v>21</v>
      </c>
      <c r="C2613" t="s">
        <v>27</v>
      </c>
      <c r="D2613" t="s">
        <v>31</v>
      </c>
      <c r="E2613" t="s">
        <v>34</v>
      </c>
      <c r="F2613" t="s">
        <v>37</v>
      </c>
      <c r="G2613">
        <v>16212</v>
      </c>
      <c r="H2613" t="s">
        <v>41</v>
      </c>
      <c r="I2613" t="s">
        <v>45</v>
      </c>
      <c r="J2613">
        <v>971480</v>
      </c>
      <c r="K2613">
        <v>1</v>
      </c>
      <c r="L2613">
        <v>4672</v>
      </c>
      <c r="M2613">
        <v>5</v>
      </c>
      <c r="N2613">
        <v>40037</v>
      </c>
      <c r="O2613">
        <v>6680</v>
      </c>
      <c r="P2613">
        <v>16204</v>
      </c>
      <c r="Q2613" t="s">
        <v>46</v>
      </c>
      <c r="R2613" t="s">
        <v>50</v>
      </c>
      <c r="S2613" t="s">
        <v>54</v>
      </c>
      <c r="T2613">
        <v>4</v>
      </c>
    </row>
    <row r="2614" spans="1:20" x14ac:dyDescent="0.2">
      <c r="A2614" s="4">
        <f t="shared" si="40"/>
        <v>45875</v>
      </c>
      <c r="B2614" t="s">
        <v>23</v>
      </c>
      <c r="C2614" t="s">
        <v>26</v>
      </c>
      <c r="D2614" t="s">
        <v>30</v>
      </c>
      <c r="E2614" t="s">
        <v>35</v>
      </c>
      <c r="F2614" t="s">
        <v>39</v>
      </c>
      <c r="G2614">
        <v>31071</v>
      </c>
      <c r="H2614" t="s">
        <v>41</v>
      </c>
      <c r="I2614" t="s">
        <v>43</v>
      </c>
      <c r="J2614">
        <v>186175</v>
      </c>
      <c r="K2614">
        <v>1</v>
      </c>
      <c r="L2614">
        <v>4333</v>
      </c>
      <c r="M2614">
        <v>5</v>
      </c>
      <c r="N2614">
        <v>22493</v>
      </c>
      <c r="O2614">
        <v>20644</v>
      </c>
      <c r="P2614">
        <v>1615</v>
      </c>
      <c r="Q2614" t="s">
        <v>49</v>
      </c>
      <c r="R2614" t="s">
        <v>51</v>
      </c>
      <c r="S2614" t="s">
        <v>54</v>
      </c>
      <c r="T2614">
        <v>3</v>
      </c>
    </row>
    <row r="2615" spans="1:20" x14ac:dyDescent="0.2">
      <c r="A2615" s="4">
        <f t="shared" si="40"/>
        <v>45875</v>
      </c>
      <c r="B2615" t="s">
        <v>21</v>
      </c>
      <c r="C2615" t="s">
        <v>25</v>
      </c>
      <c r="D2615" t="s">
        <v>31</v>
      </c>
      <c r="E2615" t="s">
        <v>35</v>
      </c>
      <c r="F2615" t="s">
        <v>40</v>
      </c>
      <c r="G2615">
        <v>85236</v>
      </c>
      <c r="H2615" t="s">
        <v>42</v>
      </c>
      <c r="I2615" t="s">
        <v>43</v>
      </c>
      <c r="J2615">
        <v>811392</v>
      </c>
      <c r="K2615">
        <v>2</v>
      </c>
      <c r="L2615">
        <v>1682</v>
      </c>
      <c r="M2615">
        <v>0</v>
      </c>
      <c r="N2615">
        <v>36820</v>
      </c>
      <c r="O2615">
        <v>3112</v>
      </c>
      <c r="P2615">
        <v>17842</v>
      </c>
      <c r="Q2615" t="s">
        <v>48</v>
      </c>
      <c r="R2615" t="s">
        <v>52</v>
      </c>
      <c r="S2615" t="s">
        <v>54</v>
      </c>
      <c r="T2615">
        <v>4</v>
      </c>
    </row>
    <row r="2616" spans="1:20" x14ac:dyDescent="0.2">
      <c r="A2616" s="4">
        <f t="shared" si="40"/>
        <v>45875</v>
      </c>
      <c r="B2616" t="s">
        <v>23</v>
      </c>
      <c r="C2616" t="s">
        <v>24</v>
      </c>
      <c r="D2616" t="s">
        <v>33</v>
      </c>
      <c r="E2616" t="s">
        <v>35</v>
      </c>
      <c r="F2616" t="s">
        <v>37</v>
      </c>
      <c r="G2616">
        <v>27297</v>
      </c>
      <c r="H2616" t="s">
        <v>41</v>
      </c>
      <c r="I2616" t="s">
        <v>44</v>
      </c>
      <c r="J2616">
        <v>947454</v>
      </c>
      <c r="K2616">
        <v>8</v>
      </c>
      <c r="L2616">
        <v>1023</v>
      </c>
      <c r="M2616">
        <v>5</v>
      </c>
      <c r="N2616">
        <v>5066</v>
      </c>
      <c r="O2616">
        <v>27058</v>
      </c>
      <c r="P2616">
        <v>5518</v>
      </c>
      <c r="Q2616" t="s">
        <v>47</v>
      </c>
      <c r="R2616" t="s">
        <v>50</v>
      </c>
      <c r="S2616" t="s">
        <v>54</v>
      </c>
      <c r="T2616">
        <v>4</v>
      </c>
    </row>
    <row r="2617" spans="1:20" x14ac:dyDescent="0.2">
      <c r="A2617" s="4">
        <f t="shared" si="40"/>
        <v>45875</v>
      </c>
      <c r="B2617" t="s">
        <v>21</v>
      </c>
      <c r="C2617" t="s">
        <v>27</v>
      </c>
      <c r="D2617" t="s">
        <v>31</v>
      </c>
      <c r="E2617" t="s">
        <v>35</v>
      </c>
      <c r="F2617" t="s">
        <v>39</v>
      </c>
      <c r="G2617">
        <v>61932</v>
      </c>
      <c r="H2617" t="s">
        <v>41</v>
      </c>
      <c r="I2617" t="s">
        <v>43</v>
      </c>
      <c r="J2617">
        <v>445398</v>
      </c>
      <c r="K2617">
        <v>9</v>
      </c>
      <c r="L2617">
        <v>3796</v>
      </c>
      <c r="M2617">
        <v>20</v>
      </c>
      <c r="N2617">
        <v>13902</v>
      </c>
      <c r="O2617">
        <v>9867</v>
      </c>
      <c r="P2617">
        <v>407</v>
      </c>
      <c r="Q2617" t="s">
        <v>49</v>
      </c>
      <c r="R2617" t="s">
        <v>50</v>
      </c>
      <c r="S2617" t="s">
        <v>54</v>
      </c>
      <c r="T2617">
        <v>2</v>
      </c>
    </row>
    <row r="2618" spans="1:20" x14ac:dyDescent="0.2">
      <c r="A2618" s="4">
        <f t="shared" si="40"/>
        <v>45876</v>
      </c>
      <c r="B2618" t="s">
        <v>23</v>
      </c>
      <c r="C2618" t="s">
        <v>24</v>
      </c>
      <c r="D2618" t="s">
        <v>32</v>
      </c>
      <c r="E2618" t="s">
        <v>36</v>
      </c>
      <c r="F2618" t="s">
        <v>39</v>
      </c>
      <c r="G2618">
        <v>66884</v>
      </c>
      <c r="H2618" t="s">
        <v>42</v>
      </c>
      <c r="I2618" t="s">
        <v>45</v>
      </c>
      <c r="J2618">
        <v>977061</v>
      </c>
      <c r="K2618">
        <v>7</v>
      </c>
      <c r="L2618">
        <v>4979</v>
      </c>
      <c r="M2618">
        <v>10</v>
      </c>
      <c r="N2618">
        <v>11049</v>
      </c>
      <c r="O2618">
        <v>1475</v>
      </c>
      <c r="P2618">
        <v>4031</v>
      </c>
      <c r="Q2618" t="s">
        <v>48</v>
      </c>
      <c r="R2618" t="s">
        <v>52</v>
      </c>
      <c r="S2618" t="s">
        <v>53</v>
      </c>
      <c r="T2618">
        <v>4</v>
      </c>
    </row>
    <row r="2619" spans="1:20" x14ac:dyDescent="0.2">
      <c r="A2619" s="4">
        <f t="shared" si="40"/>
        <v>45876</v>
      </c>
      <c r="B2619" t="s">
        <v>20</v>
      </c>
      <c r="C2619" t="s">
        <v>24</v>
      </c>
      <c r="D2619" t="s">
        <v>31</v>
      </c>
      <c r="E2619" t="s">
        <v>34</v>
      </c>
      <c r="F2619" t="s">
        <v>40</v>
      </c>
      <c r="G2619">
        <v>38625</v>
      </c>
      <c r="H2619" t="s">
        <v>42</v>
      </c>
      <c r="I2619" t="s">
        <v>45</v>
      </c>
      <c r="J2619">
        <v>844358</v>
      </c>
      <c r="K2619">
        <v>1</v>
      </c>
      <c r="L2619">
        <v>868</v>
      </c>
      <c r="M2619">
        <v>0</v>
      </c>
      <c r="N2619">
        <v>13992</v>
      </c>
      <c r="O2619">
        <v>1325</v>
      </c>
      <c r="P2619">
        <v>-2586</v>
      </c>
      <c r="Q2619" t="s">
        <v>46</v>
      </c>
      <c r="R2619" t="s">
        <v>52</v>
      </c>
      <c r="S2619" t="s">
        <v>56</v>
      </c>
      <c r="T2619">
        <v>5</v>
      </c>
    </row>
    <row r="2620" spans="1:20" x14ac:dyDescent="0.2">
      <c r="A2620" s="4">
        <f t="shared" si="40"/>
        <v>45876</v>
      </c>
      <c r="B2620" t="s">
        <v>20</v>
      </c>
      <c r="C2620" t="s">
        <v>25</v>
      </c>
      <c r="D2620" t="s">
        <v>28</v>
      </c>
      <c r="E2620" t="s">
        <v>36</v>
      </c>
      <c r="F2620" t="s">
        <v>39</v>
      </c>
      <c r="G2620">
        <v>38831</v>
      </c>
      <c r="H2620" t="s">
        <v>41</v>
      </c>
      <c r="I2620" t="s">
        <v>43</v>
      </c>
      <c r="J2620">
        <v>838568</v>
      </c>
      <c r="K2620">
        <v>7</v>
      </c>
      <c r="L2620">
        <v>4883</v>
      </c>
      <c r="M2620">
        <v>5</v>
      </c>
      <c r="N2620">
        <v>14753</v>
      </c>
      <c r="O2620">
        <v>25070</v>
      </c>
      <c r="P2620">
        <v>-574</v>
      </c>
      <c r="Q2620" t="s">
        <v>49</v>
      </c>
      <c r="R2620" t="s">
        <v>52</v>
      </c>
      <c r="S2620" t="s">
        <v>56</v>
      </c>
      <c r="T2620">
        <v>1</v>
      </c>
    </row>
    <row r="2621" spans="1:20" x14ac:dyDescent="0.2">
      <c r="A2621" s="4">
        <f t="shared" si="40"/>
        <v>45876</v>
      </c>
      <c r="B2621" t="s">
        <v>20</v>
      </c>
      <c r="C2621" t="s">
        <v>26</v>
      </c>
      <c r="D2621" t="s">
        <v>32</v>
      </c>
      <c r="E2621" t="s">
        <v>35</v>
      </c>
      <c r="F2621" t="s">
        <v>40</v>
      </c>
      <c r="G2621">
        <v>66478</v>
      </c>
      <c r="H2621" t="s">
        <v>41</v>
      </c>
      <c r="I2621" t="s">
        <v>44</v>
      </c>
      <c r="J2621">
        <v>671679</v>
      </c>
      <c r="K2621">
        <v>8</v>
      </c>
      <c r="L2621">
        <v>898</v>
      </c>
      <c r="M2621">
        <v>0</v>
      </c>
      <c r="N2621">
        <v>25630</v>
      </c>
      <c r="O2621">
        <v>16932</v>
      </c>
      <c r="P2621">
        <v>19972</v>
      </c>
      <c r="Q2621" t="s">
        <v>49</v>
      </c>
      <c r="R2621" t="s">
        <v>50</v>
      </c>
      <c r="S2621" t="s">
        <v>55</v>
      </c>
      <c r="T2621">
        <v>2</v>
      </c>
    </row>
    <row r="2622" spans="1:20" x14ac:dyDescent="0.2">
      <c r="A2622" s="4">
        <f t="shared" si="40"/>
        <v>45876</v>
      </c>
      <c r="B2622" t="s">
        <v>20</v>
      </c>
      <c r="C2622" t="s">
        <v>25</v>
      </c>
      <c r="D2622" t="s">
        <v>33</v>
      </c>
      <c r="E2622" t="s">
        <v>34</v>
      </c>
      <c r="F2622" t="s">
        <v>40</v>
      </c>
      <c r="G2622">
        <v>72909</v>
      </c>
      <c r="H2622" t="s">
        <v>42</v>
      </c>
      <c r="I2622" t="s">
        <v>44</v>
      </c>
      <c r="J2622">
        <v>211011</v>
      </c>
      <c r="K2622">
        <v>7</v>
      </c>
      <c r="L2622">
        <v>2651</v>
      </c>
      <c r="M2622">
        <v>0</v>
      </c>
      <c r="N2622">
        <v>42540</v>
      </c>
      <c r="O2622">
        <v>20647</v>
      </c>
      <c r="P2622">
        <v>17324</v>
      </c>
      <c r="Q2622" t="s">
        <v>49</v>
      </c>
      <c r="R2622" t="s">
        <v>50</v>
      </c>
      <c r="S2622" t="s">
        <v>54</v>
      </c>
      <c r="T2622">
        <v>3</v>
      </c>
    </row>
    <row r="2623" spans="1:20" x14ac:dyDescent="0.2">
      <c r="A2623" s="4">
        <f t="shared" si="40"/>
        <v>45876</v>
      </c>
      <c r="B2623" t="s">
        <v>20</v>
      </c>
      <c r="C2623" t="s">
        <v>26</v>
      </c>
      <c r="D2623" t="s">
        <v>32</v>
      </c>
      <c r="E2623" t="s">
        <v>35</v>
      </c>
      <c r="F2623" t="s">
        <v>40</v>
      </c>
      <c r="G2623">
        <v>39367</v>
      </c>
      <c r="H2623" t="s">
        <v>42</v>
      </c>
      <c r="I2623" t="s">
        <v>44</v>
      </c>
      <c r="J2623">
        <v>325151</v>
      </c>
      <c r="K2623">
        <v>5</v>
      </c>
      <c r="L2623">
        <v>4380</v>
      </c>
      <c r="M2623">
        <v>10</v>
      </c>
      <c r="N2623">
        <v>16061</v>
      </c>
      <c r="O2623">
        <v>9039</v>
      </c>
      <c r="P2623">
        <v>19960</v>
      </c>
      <c r="Q2623" t="s">
        <v>47</v>
      </c>
      <c r="R2623" t="s">
        <v>51</v>
      </c>
      <c r="S2623" t="s">
        <v>56</v>
      </c>
      <c r="T2623">
        <v>5</v>
      </c>
    </row>
    <row r="2624" spans="1:20" x14ac:dyDescent="0.2">
      <c r="A2624" s="4">
        <f t="shared" si="40"/>
        <v>45876</v>
      </c>
      <c r="B2624" t="s">
        <v>21</v>
      </c>
      <c r="C2624" t="s">
        <v>24</v>
      </c>
      <c r="D2624" t="s">
        <v>28</v>
      </c>
      <c r="E2624" t="s">
        <v>36</v>
      </c>
      <c r="F2624" t="s">
        <v>40</v>
      </c>
      <c r="G2624">
        <v>55813</v>
      </c>
      <c r="H2624" t="s">
        <v>42</v>
      </c>
      <c r="I2624" t="s">
        <v>44</v>
      </c>
      <c r="J2624">
        <v>449711</v>
      </c>
      <c r="K2624">
        <v>7</v>
      </c>
      <c r="L2624">
        <v>626</v>
      </c>
      <c r="M2624">
        <v>20</v>
      </c>
      <c r="N2624">
        <v>16512</v>
      </c>
      <c r="O2624">
        <v>19519</v>
      </c>
      <c r="P2624">
        <v>9136</v>
      </c>
      <c r="Q2624" t="s">
        <v>48</v>
      </c>
      <c r="R2624" t="s">
        <v>50</v>
      </c>
      <c r="S2624" t="s">
        <v>54</v>
      </c>
      <c r="T2624">
        <v>3</v>
      </c>
    </row>
    <row r="2625" spans="1:20" x14ac:dyDescent="0.2">
      <c r="A2625" s="4">
        <f t="shared" si="40"/>
        <v>45876</v>
      </c>
      <c r="B2625" t="s">
        <v>21</v>
      </c>
      <c r="C2625" t="s">
        <v>27</v>
      </c>
      <c r="D2625" t="s">
        <v>33</v>
      </c>
      <c r="E2625" t="s">
        <v>36</v>
      </c>
      <c r="F2625" t="s">
        <v>39</v>
      </c>
      <c r="G2625">
        <v>30121</v>
      </c>
      <c r="H2625" t="s">
        <v>41</v>
      </c>
      <c r="I2625" t="s">
        <v>44</v>
      </c>
      <c r="J2625">
        <v>882475</v>
      </c>
      <c r="K2625">
        <v>2</v>
      </c>
      <c r="L2625">
        <v>2587</v>
      </c>
      <c r="M2625">
        <v>20</v>
      </c>
      <c r="N2625">
        <v>40654</v>
      </c>
      <c r="O2625">
        <v>16817</v>
      </c>
      <c r="P2625">
        <v>697</v>
      </c>
      <c r="Q2625" t="s">
        <v>48</v>
      </c>
      <c r="R2625" t="s">
        <v>50</v>
      </c>
      <c r="S2625" t="s">
        <v>56</v>
      </c>
      <c r="T2625">
        <v>2</v>
      </c>
    </row>
    <row r="2626" spans="1:20" x14ac:dyDescent="0.2">
      <c r="A2626" s="4">
        <f t="shared" si="40"/>
        <v>45876</v>
      </c>
      <c r="B2626" t="s">
        <v>21</v>
      </c>
      <c r="C2626" t="s">
        <v>25</v>
      </c>
      <c r="D2626" t="s">
        <v>30</v>
      </c>
      <c r="E2626" t="s">
        <v>36</v>
      </c>
      <c r="F2626" t="s">
        <v>37</v>
      </c>
      <c r="G2626">
        <v>45547</v>
      </c>
      <c r="H2626" t="s">
        <v>42</v>
      </c>
      <c r="I2626" t="s">
        <v>45</v>
      </c>
      <c r="J2626">
        <v>531912</v>
      </c>
      <c r="K2626">
        <v>9</v>
      </c>
      <c r="L2626">
        <v>3643</v>
      </c>
      <c r="M2626">
        <v>15</v>
      </c>
      <c r="N2626">
        <v>28432</v>
      </c>
      <c r="O2626">
        <v>21637</v>
      </c>
      <c r="P2626">
        <v>-1418</v>
      </c>
      <c r="Q2626" t="s">
        <v>47</v>
      </c>
      <c r="R2626" t="s">
        <v>51</v>
      </c>
      <c r="S2626" t="s">
        <v>56</v>
      </c>
      <c r="T2626">
        <v>2</v>
      </c>
    </row>
    <row r="2627" spans="1:20" x14ac:dyDescent="0.2">
      <c r="A2627" s="4">
        <f t="shared" si="40"/>
        <v>45876</v>
      </c>
      <c r="B2627" t="s">
        <v>23</v>
      </c>
      <c r="C2627" t="s">
        <v>26</v>
      </c>
      <c r="D2627" t="s">
        <v>28</v>
      </c>
      <c r="E2627" t="s">
        <v>34</v>
      </c>
      <c r="F2627" t="s">
        <v>37</v>
      </c>
      <c r="G2627">
        <v>73642</v>
      </c>
      <c r="H2627" t="s">
        <v>41</v>
      </c>
      <c r="I2627" t="s">
        <v>43</v>
      </c>
      <c r="J2627">
        <v>547170</v>
      </c>
      <c r="K2627">
        <v>2</v>
      </c>
      <c r="L2627">
        <v>2270</v>
      </c>
      <c r="M2627">
        <v>20</v>
      </c>
      <c r="N2627">
        <v>14419</v>
      </c>
      <c r="O2627">
        <v>10488</v>
      </c>
      <c r="P2627">
        <v>7170</v>
      </c>
      <c r="Q2627" t="s">
        <v>48</v>
      </c>
      <c r="R2627" t="s">
        <v>50</v>
      </c>
      <c r="S2627" t="s">
        <v>53</v>
      </c>
      <c r="T2627">
        <v>4</v>
      </c>
    </row>
    <row r="2628" spans="1:20" x14ac:dyDescent="0.2">
      <c r="A2628" s="4">
        <f t="shared" si="40"/>
        <v>45876</v>
      </c>
      <c r="B2628" t="s">
        <v>23</v>
      </c>
      <c r="C2628" t="s">
        <v>24</v>
      </c>
      <c r="D2628" t="s">
        <v>33</v>
      </c>
      <c r="E2628" t="s">
        <v>34</v>
      </c>
      <c r="F2628" t="s">
        <v>38</v>
      </c>
      <c r="G2628">
        <v>34914</v>
      </c>
      <c r="H2628" t="s">
        <v>41</v>
      </c>
      <c r="I2628" t="s">
        <v>45</v>
      </c>
      <c r="J2628">
        <v>575833</v>
      </c>
      <c r="K2628">
        <v>2</v>
      </c>
      <c r="L2628">
        <v>4553</v>
      </c>
      <c r="M2628">
        <v>5</v>
      </c>
      <c r="N2628">
        <v>43736</v>
      </c>
      <c r="O2628">
        <v>22419</v>
      </c>
      <c r="P2628">
        <v>18581</v>
      </c>
      <c r="Q2628" t="s">
        <v>46</v>
      </c>
      <c r="R2628" t="s">
        <v>51</v>
      </c>
      <c r="S2628" t="s">
        <v>53</v>
      </c>
      <c r="T2628">
        <v>2</v>
      </c>
    </row>
    <row r="2629" spans="1:20" x14ac:dyDescent="0.2">
      <c r="A2629" s="4">
        <f t="shared" si="40"/>
        <v>45876</v>
      </c>
      <c r="B2629" t="s">
        <v>23</v>
      </c>
      <c r="C2629" t="s">
        <v>26</v>
      </c>
      <c r="D2629" t="s">
        <v>31</v>
      </c>
      <c r="E2629" t="s">
        <v>35</v>
      </c>
      <c r="F2629" t="s">
        <v>40</v>
      </c>
      <c r="G2629">
        <v>27178</v>
      </c>
      <c r="H2629" t="s">
        <v>41</v>
      </c>
      <c r="I2629" t="s">
        <v>44</v>
      </c>
      <c r="J2629">
        <v>373370</v>
      </c>
      <c r="K2629">
        <v>5</v>
      </c>
      <c r="L2629">
        <v>746</v>
      </c>
      <c r="M2629">
        <v>15</v>
      </c>
      <c r="N2629">
        <v>17651</v>
      </c>
      <c r="O2629">
        <v>9135</v>
      </c>
      <c r="P2629">
        <v>1551</v>
      </c>
      <c r="Q2629" t="s">
        <v>49</v>
      </c>
      <c r="R2629" t="s">
        <v>51</v>
      </c>
      <c r="S2629" t="s">
        <v>53</v>
      </c>
      <c r="T2629">
        <v>3</v>
      </c>
    </row>
    <row r="2630" spans="1:20" x14ac:dyDescent="0.2">
      <c r="A2630" s="4">
        <f t="shared" si="40"/>
        <v>45877</v>
      </c>
      <c r="B2630" t="s">
        <v>23</v>
      </c>
      <c r="C2630" t="s">
        <v>26</v>
      </c>
      <c r="D2630" t="s">
        <v>32</v>
      </c>
      <c r="E2630" t="s">
        <v>34</v>
      </c>
      <c r="F2630" t="s">
        <v>39</v>
      </c>
      <c r="G2630">
        <v>77258</v>
      </c>
      <c r="H2630" t="s">
        <v>42</v>
      </c>
      <c r="I2630" t="s">
        <v>44</v>
      </c>
      <c r="J2630">
        <v>116858</v>
      </c>
      <c r="K2630">
        <v>8</v>
      </c>
      <c r="L2630">
        <v>3818</v>
      </c>
      <c r="M2630">
        <v>15</v>
      </c>
      <c r="N2630">
        <v>30338</v>
      </c>
      <c r="O2630">
        <v>1281</v>
      </c>
      <c r="P2630">
        <v>85</v>
      </c>
      <c r="Q2630" t="s">
        <v>48</v>
      </c>
      <c r="R2630" t="s">
        <v>51</v>
      </c>
      <c r="S2630" t="s">
        <v>54</v>
      </c>
      <c r="T2630">
        <v>2</v>
      </c>
    </row>
    <row r="2631" spans="1:20" x14ac:dyDescent="0.2">
      <c r="A2631" s="4">
        <f t="shared" si="40"/>
        <v>45877</v>
      </c>
      <c r="B2631" t="s">
        <v>20</v>
      </c>
      <c r="C2631" t="s">
        <v>26</v>
      </c>
      <c r="D2631" t="s">
        <v>33</v>
      </c>
      <c r="E2631" t="s">
        <v>34</v>
      </c>
      <c r="F2631" t="s">
        <v>39</v>
      </c>
      <c r="G2631">
        <v>89421</v>
      </c>
      <c r="H2631" t="s">
        <v>42</v>
      </c>
      <c r="I2631" t="s">
        <v>43</v>
      </c>
      <c r="J2631">
        <v>341544</v>
      </c>
      <c r="K2631">
        <v>6</v>
      </c>
      <c r="L2631">
        <v>2581</v>
      </c>
      <c r="M2631">
        <v>15</v>
      </c>
      <c r="N2631">
        <v>25929</v>
      </c>
      <c r="O2631">
        <v>1656</v>
      </c>
      <c r="P2631">
        <v>16546</v>
      </c>
      <c r="Q2631" t="s">
        <v>48</v>
      </c>
      <c r="R2631" t="s">
        <v>52</v>
      </c>
      <c r="S2631" t="s">
        <v>54</v>
      </c>
      <c r="T2631">
        <v>1</v>
      </c>
    </row>
    <row r="2632" spans="1:20" x14ac:dyDescent="0.2">
      <c r="A2632" s="4">
        <f t="shared" si="40"/>
        <v>45877</v>
      </c>
      <c r="B2632" t="s">
        <v>20</v>
      </c>
      <c r="C2632" t="s">
        <v>24</v>
      </c>
      <c r="D2632" t="s">
        <v>32</v>
      </c>
      <c r="E2632" t="s">
        <v>36</v>
      </c>
      <c r="F2632" t="s">
        <v>38</v>
      </c>
      <c r="G2632">
        <v>70563</v>
      </c>
      <c r="H2632" t="s">
        <v>42</v>
      </c>
      <c r="I2632" t="s">
        <v>43</v>
      </c>
      <c r="J2632">
        <v>812208</v>
      </c>
      <c r="K2632">
        <v>9</v>
      </c>
      <c r="L2632">
        <v>2557</v>
      </c>
      <c r="M2632">
        <v>15</v>
      </c>
      <c r="N2632">
        <v>14631</v>
      </c>
      <c r="O2632">
        <v>3210</v>
      </c>
      <c r="P2632">
        <v>4673</v>
      </c>
      <c r="Q2632" t="s">
        <v>49</v>
      </c>
      <c r="R2632" t="s">
        <v>52</v>
      </c>
      <c r="S2632" t="s">
        <v>53</v>
      </c>
      <c r="T2632">
        <v>4</v>
      </c>
    </row>
    <row r="2633" spans="1:20" x14ac:dyDescent="0.2">
      <c r="A2633" s="4">
        <f t="shared" si="40"/>
        <v>45877</v>
      </c>
      <c r="B2633" t="s">
        <v>20</v>
      </c>
      <c r="C2633" t="s">
        <v>27</v>
      </c>
      <c r="D2633" t="s">
        <v>31</v>
      </c>
      <c r="E2633" t="s">
        <v>35</v>
      </c>
      <c r="F2633" t="s">
        <v>37</v>
      </c>
      <c r="G2633">
        <v>60050</v>
      </c>
      <c r="H2633" t="s">
        <v>41</v>
      </c>
      <c r="I2633" t="s">
        <v>43</v>
      </c>
      <c r="J2633">
        <v>736781</v>
      </c>
      <c r="K2633">
        <v>6</v>
      </c>
      <c r="L2633">
        <v>3489</v>
      </c>
      <c r="M2633">
        <v>20</v>
      </c>
      <c r="N2633">
        <v>33204</v>
      </c>
      <c r="O2633">
        <v>28821</v>
      </c>
      <c r="P2633">
        <v>17022</v>
      </c>
      <c r="Q2633" t="s">
        <v>46</v>
      </c>
      <c r="R2633" t="s">
        <v>50</v>
      </c>
      <c r="S2633" t="s">
        <v>56</v>
      </c>
      <c r="T2633">
        <v>2</v>
      </c>
    </row>
    <row r="2634" spans="1:20" x14ac:dyDescent="0.2">
      <c r="A2634" s="4">
        <f t="shared" si="40"/>
        <v>45877</v>
      </c>
      <c r="B2634" t="s">
        <v>22</v>
      </c>
      <c r="C2634" t="s">
        <v>27</v>
      </c>
      <c r="D2634" t="s">
        <v>33</v>
      </c>
      <c r="E2634" t="s">
        <v>36</v>
      </c>
      <c r="F2634" t="s">
        <v>39</v>
      </c>
      <c r="G2634">
        <v>72607</v>
      </c>
      <c r="H2634" t="s">
        <v>41</v>
      </c>
      <c r="I2634" t="s">
        <v>45</v>
      </c>
      <c r="J2634">
        <v>794660</v>
      </c>
      <c r="K2634">
        <v>5</v>
      </c>
      <c r="L2634">
        <v>4097</v>
      </c>
      <c r="M2634">
        <v>15</v>
      </c>
      <c r="N2634">
        <v>42081</v>
      </c>
      <c r="O2634">
        <v>10092</v>
      </c>
      <c r="P2634">
        <v>14499</v>
      </c>
      <c r="Q2634" t="s">
        <v>46</v>
      </c>
      <c r="R2634" t="s">
        <v>51</v>
      </c>
      <c r="S2634" t="s">
        <v>54</v>
      </c>
      <c r="T2634">
        <v>1</v>
      </c>
    </row>
    <row r="2635" spans="1:20" x14ac:dyDescent="0.2">
      <c r="A2635" s="4">
        <f t="shared" si="40"/>
        <v>45877</v>
      </c>
      <c r="B2635" t="s">
        <v>21</v>
      </c>
      <c r="C2635" t="s">
        <v>27</v>
      </c>
      <c r="D2635" t="s">
        <v>30</v>
      </c>
      <c r="E2635" t="s">
        <v>35</v>
      </c>
      <c r="F2635" t="s">
        <v>38</v>
      </c>
      <c r="G2635">
        <v>75638</v>
      </c>
      <c r="H2635" t="s">
        <v>42</v>
      </c>
      <c r="I2635" t="s">
        <v>43</v>
      </c>
      <c r="J2635">
        <v>796830</v>
      </c>
      <c r="K2635">
        <v>1</v>
      </c>
      <c r="L2635">
        <v>839</v>
      </c>
      <c r="M2635">
        <v>5</v>
      </c>
      <c r="N2635">
        <v>36323</v>
      </c>
      <c r="O2635">
        <v>8468</v>
      </c>
      <c r="P2635">
        <v>17041</v>
      </c>
      <c r="Q2635" t="s">
        <v>48</v>
      </c>
      <c r="R2635" t="s">
        <v>52</v>
      </c>
      <c r="S2635" t="s">
        <v>54</v>
      </c>
      <c r="T2635">
        <v>3</v>
      </c>
    </row>
    <row r="2636" spans="1:20" x14ac:dyDescent="0.2">
      <c r="A2636" s="4">
        <f t="shared" si="40"/>
        <v>45877</v>
      </c>
      <c r="B2636" t="s">
        <v>23</v>
      </c>
      <c r="C2636" t="s">
        <v>26</v>
      </c>
      <c r="D2636" t="s">
        <v>28</v>
      </c>
      <c r="E2636" t="s">
        <v>35</v>
      </c>
      <c r="F2636" t="s">
        <v>37</v>
      </c>
      <c r="G2636">
        <v>23262</v>
      </c>
      <c r="H2636" t="s">
        <v>42</v>
      </c>
      <c r="I2636" t="s">
        <v>45</v>
      </c>
      <c r="J2636">
        <v>780473</v>
      </c>
      <c r="K2636">
        <v>8</v>
      </c>
      <c r="L2636">
        <v>3228</v>
      </c>
      <c r="M2636">
        <v>5</v>
      </c>
      <c r="N2636">
        <v>24073</v>
      </c>
      <c r="O2636">
        <v>13618</v>
      </c>
      <c r="P2636">
        <v>-3614</v>
      </c>
      <c r="Q2636" t="s">
        <v>46</v>
      </c>
      <c r="R2636" t="s">
        <v>51</v>
      </c>
      <c r="S2636" t="s">
        <v>55</v>
      </c>
      <c r="T2636">
        <v>3</v>
      </c>
    </row>
    <row r="2637" spans="1:20" x14ac:dyDescent="0.2">
      <c r="A2637" s="4">
        <f t="shared" si="40"/>
        <v>45877</v>
      </c>
      <c r="B2637" t="s">
        <v>23</v>
      </c>
      <c r="C2637" t="s">
        <v>24</v>
      </c>
      <c r="D2637" t="s">
        <v>33</v>
      </c>
      <c r="E2637" t="s">
        <v>34</v>
      </c>
      <c r="F2637" t="s">
        <v>39</v>
      </c>
      <c r="G2637">
        <v>17453</v>
      </c>
      <c r="H2637" t="s">
        <v>41</v>
      </c>
      <c r="I2637" t="s">
        <v>44</v>
      </c>
      <c r="J2637">
        <v>339828</v>
      </c>
      <c r="K2637">
        <v>3</v>
      </c>
      <c r="L2637">
        <v>2091</v>
      </c>
      <c r="M2637">
        <v>0</v>
      </c>
      <c r="N2637">
        <v>31016</v>
      </c>
      <c r="O2637">
        <v>1143</v>
      </c>
      <c r="P2637">
        <v>240</v>
      </c>
      <c r="Q2637" t="s">
        <v>47</v>
      </c>
      <c r="R2637" t="s">
        <v>51</v>
      </c>
      <c r="S2637" t="s">
        <v>56</v>
      </c>
      <c r="T2637">
        <v>1</v>
      </c>
    </row>
    <row r="2638" spans="1:20" x14ac:dyDescent="0.2">
      <c r="A2638" s="4">
        <f t="shared" si="40"/>
        <v>45877</v>
      </c>
      <c r="B2638" t="s">
        <v>20</v>
      </c>
      <c r="C2638" t="s">
        <v>26</v>
      </c>
      <c r="D2638" t="s">
        <v>31</v>
      </c>
      <c r="E2638" t="s">
        <v>36</v>
      </c>
      <c r="F2638" t="s">
        <v>40</v>
      </c>
      <c r="G2638">
        <v>55174</v>
      </c>
      <c r="H2638" t="s">
        <v>41</v>
      </c>
      <c r="I2638" t="s">
        <v>45</v>
      </c>
      <c r="J2638">
        <v>807456</v>
      </c>
      <c r="K2638">
        <v>2</v>
      </c>
      <c r="L2638">
        <v>3661</v>
      </c>
      <c r="M2638">
        <v>5</v>
      </c>
      <c r="N2638">
        <v>40284</v>
      </c>
      <c r="O2638">
        <v>20753</v>
      </c>
      <c r="P2638">
        <v>9832</v>
      </c>
      <c r="Q2638" t="s">
        <v>49</v>
      </c>
      <c r="R2638" t="s">
        <v>52</v>
      </c>
      <c r="S2638" t="s">
        <v>56</v>
      </c>
      <c r="T2638">
        <v>1</v>
      </c>
    </row>
    <row r="2639" spans="1:20" x14ac:dyDescent="0.2">
      <c r="A2639" s="4">
        <f t="shared" ref="A2639:A2702" si="41">A2627+1</f>
        <v>45877</v>
      </c>
      <c r="B2639" t="s">
        <v>23</v>
      </c>
      <c r="C2639" t="s">
        <v>27</v>
      </c>
      <c r="D2639" t="s">
        <v>33</v>
      </c>
      <c r="E2639" t="s">
        <v>34</v>
      </c>
      <c r="F2639" t="s">
        <v>38</v>
      </c>
      <c r="G2639">
        <v>87760</v>
      </c>
      <c r="H2639" t="s">
        <v>41</v>
      </c>
      <c r="I2639" t="s">
        <v>43</v>
      </c>
      <c r="J2639">
        <v>646304</v>
      </c>
      <c r="K2639">
        <v>7</v>
      </c>
      <c r="L2639">
        <v>1808</v>
      </c>
      <c r="M2639">
        <v>0</v>
      </c>
      <c r="N2639">
        <v>40461</v>
      </c>
      <c r="O2639">
        <v>4933</v>
      </c>
      <c r="P2639">
        <v>5397</v>
      </c>
      <c r="Q2639" t="s">
        <v>49</v>
      </c>
      <c r="R2639" t="s">
        <v>51</v>
      </c>
      <c r="S2639" t="s">
        <v>55</v>
      </c>
      <c r="T2639">
        <v>2</v>
      </c>
    </row>
    <row r="2640" spans="1:20" x14ac:dyDescent="0.2">
      <c r="A2640" s="4">
        <f t="shared" si="41"/>
        <v>45877</v>
      </c>
      <c r="B2640" t="s">
        <v>23</v>
      </c>
      <c r="C2640" t="s">
        <v>27</v>
      </c>
      <c r="D2640" t="s">
        <v>32</v>
      </c>
      <c r="E2640" t="s">
        <v>34</v>
      </c>
      <c r="F2640" t="s">
        <v>39</v>
      </c>
      <c r="G2640">
        <v>16172</v>
      </c>
      <c r="H2640" t="s">
        <v>41</v>
      </c>
      <c r="I2640" t="s">
        <v>45</v>
      </c>
      <c r="J2640">
        <v>357826</v>
      </c>
      <c r="K2640">
        <v>2</v>
      </c>
      <c r="L2640">
        <v>3838</v>
      </c>
      <c r="M2640">
        <v>5</v>
      </c>
      <c r="N2640">
        <v>16235</v>
      </c>
      <c r="O2640">
        <v>24739</v>
      </c>
      <c r="P2640">
        <v>4472</v>
      </c>
      <c r="Q2640" t="s">
        <v>47</v>
      </c>
      <c r="R2640" t="s">
        <v>50</v>
      </c>
      <c r="S2640" t="s">
        <v>55</v>
      </c>
      <c r="T2640">
        <v>4</v>
      </c>
    </row>
    <row r="2641" spans="1:20" x14ac:dyDescent="0.2">
      <c r="A2641" s="4">
        <f t="shared" si="41"/>
        <v>45877</v>
      </c>
      <c r="B2641" t="s">
        <v>21</v>
      </c>
      <c r="C2641" t="s">
        <v>24</v>
      </c>
      <c r="D2641" t="s">
        <v>29</v>
      </c>
      <c r="E2641" t="s">
        <v>34</v>
      </c>
      <c r="F2641" t="s">
        <v>38</v>
      </c>
      <c r="G2641">
        <v>86788</v>
      </c>
      <c r="H2641" t="s">
        <v>42</v>
      </c>
      <c r="I2641" t="s">
        <v>45</v>
      </c>
      <c r="J2641">
        <v>564136</v>
      </c>
      <c r="K2641">
        <v>1</v>
      </c>
      <c r="L2641">
        <v>3198</v>
      </c>
      <c r="M2641">
        <v>15</v>
      </c>
      <c r="N2641">
        <v>2045</v>
      </c>
      <c r="O2641">
        <v>28063</v>
      </c>
      <c r="P2641">
        <v>-3402</v>
      </c>
      <c r="Q2641" t="s">
        <v>46</v>
      </c>
      <c r="R2641" t="s">
        <v>50</v>
      </c>
      <c r="S2641" t="s">
        <v>55</v>
      </c>
      <c r="T2641">
        <v>4</v>
      </c>
    </row>
    <row r="2642" spans="1:20" x14ac:dyDescent="0.2">
      <c r="A2642" s="4">
        <f t="shared" si="41"/>
        <v>45878</v>
      </c>
      <c r="B2642" t="s">
        <v>20</v>
      </c>
      <c r="C2642" t="s">
        <v>26</v>
      </c>
      <c r="D2642" t="s">
        <v>33</v>
      </c>
      <c r="E2642" t="s">
        <v>35</v>
      </c>
      <c r="F2642" t="s">
        <v>38</v>
      </c>
      <c r="G2642">
        <v>27918</v>
      </c>
      <c r="H2642" t="s">
        <v>41</v>
      </c>
      <c r="I2642" t="s">
        <v>45</v>
      </c>
      <c r="J2642">
        <v>117445</v>
      </c>
      <c r="K2642">
        <v>2</v>
      </c>
      <c r="L2642">
        <v>3623</v>
      </c>
      <c r="M2642">
        <v>10</v>
      </c>
      <c r="N2642">
        <v>12126</v>
      </c>
      <c r="O2642">
        <v>19919</v>
      </c>
      <c r="P2642">
        <v>9606</v>
      </c>
      <c r="Q2642" t="s">
        <v>46</v>
      </c>
      <c r="R2642" t="s">
        <v>50</v>
      </c>
      <c r="S2642" t="s">
        <v>55</v>
      </c>
      <c r="T2642">
        <v>5</v>
      </c>
    </row>
    <row r="2643" spans="1:20" x14ac:dyDescent="0.2">
      <c r="A2643" s="4">
        <f t="shared" si="41"/>
        <v>45878</v>
      </c>
      <c r="B2643" t="s">
        <v>21</v>
      </c>
      <c r="C2643" t="s">
        <v>25</v>
      </c>
      <c r="D2643" t="s">
        <v>30</v>
      </c>
      <c r="E2643" t="s">
        <v>36</v>
      </c>
      <c r="F2643" t="s">
        <v>38</v>
      </c>
      <c r="G2643">
        <v>17197</v>
      </c>
      <c r="H2643" t="s">
        <v>41</v>
      </c>
      <c r="I2643" t="s">
        <v>43</v>
      </c>
      <c r="J2643">
        <v>587656</v>
      </c>
      <c r="K2643">
        <v>6</v>
      </c>
      <c r="L2643">
        <v>2797</v>
      </c>
      <c r="M2643">
        <v>15</v>
      </c>
      <c r="N2643">
        <v>40492</v>
      </c>
      <c r="O2643">
        <v>10605</v>
      </c>
      <c r="P2643">
        <v>13366</v>
      </c>
      <c r="Q2643" t="s">
        <v>49</v>
      </c>
      <c r="R2643" t="s">
        <v>50</v>
      </c>
      <c r="S2643" t="s">
        <v>55</v>
      </c>
      <c r="T2643">
        <v>1</v>
      </c>
    </row>
    <row r="2644" spans="1:20" x14ac:dyDescent="0.2">
      <c r="A2644" s="4">
        <f t="shared" si="41"/>
        <v>45878</v>
      </c>
      <c r="B2644" t="s">
        <v>22</v>
      </c>
      <c r="C2644" t="s">
        <v>25</v>
      </c>
      <c r="D2644" t="s">
        <v>33</v>
      </c>
      <c r="E2644" t="s">
        <v>36</v>
      </c>
      <c r="F2644" t="s">
        <v>40</v>
      </c>
      <c r="G2644">
        <v>23677</v>
      </c>
      <c r="H2644" t="s">
        <v>42</v>
      </c>
      <c r="I2644" t="s">
        <v>45</v>
      </c>
      <c r="J2644">
        <v>528291</v>
      </c>
      <c r="K2644">
        <v>2</v>
      </c>
      <c r="L2644">
        <v>2553</v>
      </c>
      <c r="M2644">
        <v>20</v>
      </c>
      <c r="N2644">
        <v>35748</v>
      </c>
      <c r="O2644">
        <v>26619</v>
      </c>
      <c r="P2644">
        <v>18862</v>
      </c>
      <c r="Q2644" t="s">
        <v>47</v>
      </c>
      <c r="R2644" t="s">
        <v>52</v>
      </c>
      <c r="S2644" t="s">
        <v>55</v>
      </c>
      <c r="T2644">
        <v>3</v>
      </c>
    </row>
    <row r="2645" spans="1:20" x14ac:dyDescent="0.2">
      <c r="A2645" s="4">
        <f t="shared" si="41"/>
        <v>45878</v>
      </c>
      <c r="B2645" t="s">
        <v>22</v>
      </c>
      <c r="C2645" t="s">
        <v>27</v>
      </c>
      <c r="D2645" t="s">
        <v>28</v>
      </c>
      <c r="E2645" t="s">
        <v>34</v>
      </c>
      <c r="F2645" t="s">
        <v>37</v>
      </c>
      <c r="G2645">
        <v>21039</v>
      </c>
      <c r="H2645" t="s">
        <v>42</v>
      </c>
      <c r="I2645" t="s">
        <v>43</v>
      </c>
      <c r="J2645">
        <v>378835</v>
      </c>
      <c r="K2645">
        <v>1</v>
      </c>
      <c r="L2645">
        <v>2009</v>
      </c>
      <c r="M2645">
        <v>0</v>
      </c>
      <c r="N2645">
        <v>23931</v>
      </c>
      <c r="O2645">
        <v>11775</v>
      </c>
      <c r="P2645">
        <v>11696</v>
      </c>
      <c r="Q2645" t="s">
        <v>47</v>
      </c>
      <c r="R2645" t="s">
        <v>52</v>
      </c>
      <c r="S2645" t="s">
        <v>54</v>
      </c>
      <c r="T2645">
        <v>5</v>
      </c>
    </row>
    <row r="2646" spans="1:20" x14ac:dyDescent="0.2">
      <c r="A2646" s="4">
        <f t="shared" si="41"/>
        <v>45878</v>
      </c>
      <c r="B2646" t="s">
        <v>22</v>
      </c>
      <c r="C2646" t="s">
        <v>24</v>
      </c>
      <c r="D2646" t="s">
        <v>33</v>
      </c>
      <c r="E2646" t="s">
        <v>35</v>
      </c>
      <c r="F2646" t="s">
        <v>37</v>
      </c>
      <c r="G2646">
        <v>37785</v>
      </c>
      <c r="H2646" t="s">
        <v>42</v>
      </c>
      <c r="I2646" t="s">
        <v>45</v>
      </c>
      <c r="J2646">
        <v>981042</v>
      </c>
      <c r="K2646">
        <v>1</v>
      </c>
      <c r="L2646">
        <v>4307</v>
      </c>
      <c r="M2646">
        <v>10</v>
      </c>
      <c r="N2646">
        <v>5294</v>
      </c>
      <c r="O2646">
        <v>12866</v>
      </c>
      <c r="P2646">
        <v>236</v>
      </c>
      <c r="Q2646" t="s">
        <v>49</v>
      </c>
      <c r="R2646" t="s">
        <v>50</v>
      </c>
      <c r="S2646" t="s">
        <v>54</v>
      </c>
      <c r="T2646">
        <v>1</v>
      </c>
    </row>
    <row r="2647" spans="1:20" x14ac:dyDescent="0.2">
      <c r="A2647" s="4">
        <f t="shared" si="41"/>
        <v>45878</v>
      </c>
      <c r="B2647" t="s">
        <v>20</v>
      </c>
      <c r="C2647" t="s">
        <v>26</v>
      </c>
      <c r="D2647" t="s">
        <v>29</v>
      </c>
      <c r="E2647" t="s">
        <v>36</v>
      </c>
      <c r="F2647" t="s">
        <v>39</v>
      </c>
      <c r="G2647">
        <v>14570</v>
      </c>
      <c r="H2647" t="s">
        <v>42</v>
      </c>
      <c r="I2647" t="s">
        <v>45</v>
      </c>
      <c r="J2647">
        <v>830084</v>
      </c>
      <c r="K2647">
        <v>4</v>
      </c>
      <c r="L2647">
        <v>512</v>
      </c>
      <c r="M2647">
        <v>5</v>
      </c>
      <c r="N2647">
        <v>21938</v>
      </c>
      <c r="O2647">
        <v>18033</v>
      </c>
      <c r="P2647">
        <v>-1141</v>
      </c>
      <c r="Q2647" t="s">
        <v>48</v>
      </c>
      <c r="R2647" t="s">
        <v>52</v>
      </c>
      <c r="S2647" t="s">
        <v>54</v>
      </c>
      <c r="T2647">
        <v>1</v>
      </c>
    </row>
    <row r="2648" spans="1:20" x14ac:dyDescent="0.2">
      <c r="A2648" s="4">
        <f t="shared" si="41"/>
        <v>45878</v>
      </c>
      <c r="B2648" t="s">
        <v>23</v>
      </c>
      <c r="C2648" t="s">
        <v>26</v>
      </c>
      <c r="D2648" t="s">
        <v>32</v>
      </c>
      <c r="E2648" t="s">
        <v>36</v>
      </c>
      <c r="F2648" t="s">
        <v>40</v>
      </c>
      <c r="G2648">
        <v>82242</v>
      </c>
      <c r="H2648" t="s">
        <v>41</v>
      </c>
      <c r="I2648" t="s">
        <v>45</v>
      </c>
      <c r="J2648">
        <v>256932</v>
      </c>
      <c r="K2648">
        <v>8</v>
      </c>
      <c r="L2648">
        <v>4534</v>
      </c>
      <c r="M2648">
        <v>15</v>
      </c>
      <c r="N2648">
        <v>32925</v>
      </c>
      <c r="O2648">
        <v>22144</v>
      </c>
      <c r="P2648">
        <v>17421</v>
      </c>
      <c r="Q2648" t="s">
        <v>49</v>
      </c>
      <c r="R2648" t="s">
        <v>50</v>
      </c>
      <c r="S2648" t="s">
        <v>53</v>
      </c>
      <c r="T2648">
        <v>5</v>
      </c>
    </row>
    <row r="2649" spans="1:20" x14ac:dyDescent="0.2">
      <c r="A2649" s="4">
        <f t="shared" si="41"/>
        <v>45878</v>
      </c>
      <c r="B2649" t="s">
        <v>20</v>
      </c>
      <c r="C2649" t="s">
        <v>27</v>
      </c>
      <c r="D2649" t="s">
        <v>33</v>
      </c>
      <c r="E2649" t="s">
        <v>34</v>
      </c>
      <c r="F2649" t="s">
        <v>37</v>
      </c>
      <c r="G2649">
        <v>21655</v>
      </c>
      <c r="H2649" t="s">
        <v>41</v>
      </c>
      <c r="I2649" t="s">
        <v>43</v>
      </c>
      <c r="J2649">
        <v>784781</v>
      </c>
      <c r="K2649">
        <v>6</v>
      </c>
      <c r="L2649">
        <v>2080</v>
      </c>
      <c r="M2649">
        <v>0</v>
      </c>
      <c r="N2649">
        <v>9729</v>
      </c>
      <c r="O2649">
        <v>20675</v>
      </c>
      <c r="P2649">
        <v>16681</v>
      </c>
      <c r="Q2649" t="s">
        <v>48</v>
      </c>
      <c r="R2649" t="s">
        <v>52</v>
      </c>
      <c r="S2649" t="s">
        <v>55</v>
      </c>
      <c r="T2649">
        <v>4</v>
      </c>
    </row>
    <row r="2650" spans="1:20" x14ac:dyDescent="0.2">
      <c r="A2650" s="4">
        <f t="shared" si="41"/>
        <v>45878</v>
      </c>
      <c r="B2650" t="s">
        <v>20</v>
      </c>
      <c r="C2650" t="s">
        <v>27</v>
      </c>
      <c r="D2650" t="s">
        <v>30</v>
      </c>
      <c r="E2650" t="s">
        <v>35</v>
      </c>
      <c r="F2650" t="s">
        <v>39</v>
      </c>
      <c r="G2650">
        <v>57907</v>
      </c>
      <c r="H2650" t="s">
        <v>41</v>
      </c>
      <c r="I2650" t="s">
        <v>43</v>
      </c>
      <c r="J2650">
        <v>928521</v>
      </c>
      <c r="K2650">
        <v>4</v>
      </c>
      <c r="L2650">
        <v>3933</v>
      </c>
      <c r="M2650">
        <v>0</v>
      </c>
      <c r="N2650">
        <v>46684</v>
      </c>
      <c r="O2650">
        <v>24505</v>
      </c>
      <c r="P2650">
        <v>13548</v>
      </c>
      <c r="Q2650" t="s">
        <v>48</v>
      </c>
      <c r="R2650" t="s">
        <v>52</v>
      </c>
      <c r="S2650" t="s">
        <v>55</v>
      </c>
      <c r="T2650">
        <v>1</v>
      </c>
    </row>
    <row r="2651" spans="1:20" x14ac:dyDescent="0.2">
      <c r="A2651" s="4">
        <f t="shared" si="41"/>
        <v>45878</v>
      </c>
      <c r="B2651" t="s">
        <v>23</v>
      </c>
      <c r="C2651" t="s">
        <v>26</v>
      </c>
      <c r="D2651" t="s">
        <v>31</v>
      </c>
      <c r="E2651" t="s">
        <v>34</v>
      </c>
      <c r="F2651" t="s">
        <v>39</v>
      </c>
      <c r="G2651">
        <v>19449</v>
      </c>
      <c r="H2651" t="s">
        <v>41</v>
      </c>
      <c r="I2651" t="s">
        <v>43</v>
      </c>
      <c r="J2651">
        <v>263062</v>
      </c>
      <c r="K2651">
        <v>6</v>
      </c>
      <c r="L2651">
        <v>2551</v>
      </c>
      <c r="M2651">
        <v>5</v>
      </c>
      <c r="N2651">
        <v>38811</v>
      </c>
      <c r="O2651">
        <v>28497</v>
      </c>
      <c r="P2651">
        <v>13083</v>
      </c>
      <c r="Q2651" t="s">
        <v>48</v>
      </c>
      <c r="R2651" t="s">
        <v>51</v>
      </c>
      <c r="S2651" t="s">
        <v>55</v>
      </c>
      <c r="T2651">
        <v>5</v>
      </c>
    </row>
    <row r="2652" spans="1:20" x14ac:dyDescent="0.2">
      <c r="A2652" s="4">
        <f t="shared" si="41"/>
        <v>45878</v>
      </c>
      <c r="B2652" t="s">
        <v>21</v>
      </c>
      <c r="C2652" t="s">
        <v>26</v>
      </c>
      <c r="D2652" t="s">
        <v>33</v>
      </c>
      <c r="E2652" t="s">
        <v>36</v>
      </c>
      <c r="F2652" t="s">
        <v>38</v>
      </c>
      <c r="G2652">
        <v>34630</v>
      </c>
      <c r="H2652" t="s">
        <v>41</v>
      </c>
      <c r="I2652" t="s">
        <v>44</v>
      </c>
      <c r="J2652">
        <v>427983</v>
      </c>
      <c r="K2652">
        <v>6</v>
      </c>
      <c r="L2652">
        <v>4376</v>
      </c>
      <c r="M2652">
        <v>0</v>
      </c>
      <c r="N2652">
        <v>12202</v>
      </c>
      <c r="O2652">
        <v>25748</v>
      </c>
      <c r="P2652">
        <v>-3222</v>
      </c>
      <c r="Q2652" t="s">
        <v>49</v>
      </c>
      <c r="R2652" t="s">
        <v>50</v>
      </c>
      <c r="S2652" t="s">
        <v>55</v>
      </c>
      <c r="T2652">
        <v>2</v>
      </c>
    </row>
    <row r="2653" spans="1:20" x14ac:dyDescent="0.2">
      <c r="A2653" s="4">
        <f t="shared" si="41"/>
        <v>45878</v>
      </c>
      <c r="B2653" t="s">
        <v>22</v>
      </c>
      <c r="C2653" t="s">
        <v>27</v>
      </c>
      <c r="D2653" t="s">
        <v>33</v>
      </c>
      <c r="E2653" t="s">
        <v>35</v>
      </c>
      <c r="F2653" t="s">
        <v>40</v>
      </c>
      <c r="G2653">
        <v>84658</v>
      </c>
      <c r="H2653" t="s">
        <v>42</v>
      </c>
      <c r="I2653" t="s">
        <v>43</v>
      </c>
      <c r="J2653">
        <v>630774</v>
      </c>
      <c r="K2653">
        <v>9</v>
      </c>
      <c r="L2653">
        <v>2323</v>
      </c>
      <c r="M2653">
        <v>5</v>
      </c>
      <c r="N2653">
        <v>45553</v>
      </c>
      <c r="O2653">
        <v>20405</v>
      </c>
      <c r="P2653">
        <v>10524</v>
      </c>
      <c r="Q2653" t="s">
        <v>47</v>
      </c>
      <c r="R2653" t="s">
        <v>51</v>
      </c>
      <c r="S2653" t="s">
        <v>54</v>
      </c>
      <c r="T2653">
        <v>2</v>
      </c>
    </row>
    <row r="2654" spans="1:20" x14ac:dyDescent="0.2">
      <c r="A2654" s="4">
        <f t="shared" si="41"/>
        <v>45879</v>
      </c>
      <c r="B2654" t="s">
        <v>21</v>
      </c>
      <c r="C2654" t="s">
        <v>26</v>
      </c>
      <c r="D2654" t="s">
        <v>28</v>
      </c>
      <c r="E2654" t="s">
        <v>34</v>
      </c>
      <c r="F2654" t="s">
        <v>37</v>
      </c>
      <c r="G2654">
        <v>56371</v>
      </c>
      <c r="H2654" t="s">
        <v>42</v>
      </c>
      <c r="I2654" t="s">
        <v>45</v>
      </c>
      <c r="J2654">
        <v>302174</v>
      </c>
      <c r="K2654">
        <v>4</v>
      </c>
      <c r="L2654">
        <v>3930</v>
      </c>
      <c r="M2654">
        <v>5</v>
      </c>
      <c r="N2654">
        <v>8951</v>
      </c>
      <c r="O2654">
        <v>3048</v>
      </c>
      <c r="P2654">
        <v>15653</v>
      </c>
      <c r="Q2654" t="s">
        <v>47</v>
      </c>
      <c r="R2654" t="s">
        <v>50</v>
      </c>
      <c r="S2654" t="s">
        <v>55</v>
      </c>
      <c r="T2654">
        <v>3</v>
      </c>
    </row>
    <row r="2655" spans="1:20" x14ac:dyDescent="0.2">
      <c r="A2655" s="4">
        <f t="shared" si="41"/>
        <v>45879</v>
      </c>
      <c r="B2655" t="s">
        <v>22</v>
      </c>
      <c r="C2655" t="s">
        <v>25</v>
      </c>
      <c r="D2655" t="s">
        <v>30</v>
      </c>
      <c r="E2655" t="s">
        <v>36</v>
      </c>
      <c r="F2655" t="s">
        <v>40</v>
      </c>
      <c r="G2655">
        <v>20991</v>
      </c>
      <c r="H2655" t="s">
        <v>41</v>
      </c>
      <c r="I2655" t="s">
        <v>44</v>
      </c>
      <c r="J2655">
        <v>562643</v>
      </c>
      <c r="K2655">
        <v>6</v>
      </c>
      <c r="L2655">
        <v>3240</v>
      </c>
      <c r="M2655">
        <v>15</v>
      </c>
      <c r="N2655">
        <v>18636</v>
      </c>
      <c r="O2655">
        <v>29654</v>
      </c>
      <c r="P2655">
        <v>12132</v>
      </c>
      <c r="Q2655" t="s">
        <v>47</v>
      </c>
      <c r="R2655" t="s">
        <v>52</v>
      </c>
      <c r="S2655" t="s">
        <v>53</v>
      </c>
      <c r="T2655">
        <v>4</v>
      </c>
    </row>
    <row r="2656" spans="1:20" x14ac:dyDescent="0.2">
      <c r="A2656" s="4">
        <f t="shared" si="41"/>
        <v>45879</v>
      </c>
      <c r="B2656" t="s">
        <v>20</v>
      </c>
      <c r="C2656" t="s">
        <v>27</v>
      </c>
      <c r="D2656" t="s">
        <v>29</v>
      </c>
      <c r="E2656" t="s">
        <v>34</v>
      </c>
      <c r="F2656" t="s">
        <v>40</v>
      </c>
      <c r="G2656">
        <v>34887</v>
      </c>
      <c r="H2656" t="s">
        <v>42</v>
      </c>
      <c r="I2656" t="s">
        <v>43</v>
      </c>
      <c r="J2656">
        <v>502262</v>
      </c>
      <c r="K2656">
        <v>1</v>
      </c>
      <c r="L2656">
        <v>2288</v>
      </c>
      <c r="M2656">
        <v>0</v>
      </c>
      <c r="N2656">
        <v>24084</v>
      </c>
      <c r="O2656">
        <v>28672</v>
      </c>
      <c r="P2656">
        <v>1298</v>
      </c>
      <c r="Q2656" t="s">
        <v>49</v>
      </c>
      <c r="R2656" t="s">
        <v>50</v>
      </c>
      <c r="S2656" t="s">
        <v>54</v>
      </c>
      <c r="T2656">
        <v>5</v>
      </c>
    </row>
    <row r="2657" spans="1:20" x14ac:dyDescent="0.2">
      <c r="A2657" s="4">
        <f t="shared" si="41"/>
        <v>45879</v>
      </c>
      <c r="B2657" t="s">
        <v>22</v>
      </c>
      <c r="C2657" t="s">
        <v>26</v>
      </c>
      <c r="D2657" t="s">
        <v>31</v>
      </c>
      <c r="E2657" t="s">
        <v>34</v>
      </c>
      <c r="F2657" t="s">
        <v>37</v>
      </c>
      <c r="G2657">
        <v>23859</v>
      </c>
      <c r="H2657" t="s">
        <v>41</v>
      </c>
      <c r="I2657" t="s">
        <v>43</v>
      </c>
      <c r="J2657">
        <v>367868</v>
      </c>
      <c r="K2657">
        <v>7</v>
      </c>
      <c r="L2657">
        <v>2452</v>
      </c>
      <c r="M2657">
        <v>20</v>
      </c>
      <c r="N2657">
        <v>44172</v>
      </c>
      <c r="O2657">
        <v>6323</v>
      </c>
      <c r="P2657">
        <v>17162</v>
      </c>
      <c r="Q2657" t="s">
        <v>49</v>
      </c>
      <c r="R2657" t="s">
        <v>51</v>
      </c>
      <c r="S2657" t="s">
        <v>54</v>
      </c>
      <c r="T2657">
        <v>4</v>
      </c>
    </row>
    <row r="2658" spans="1:20" x14ac:dyDescent="0.2">
      <c r="A2658" s="4">
        <f t="shared" si="41"/>
        <v>45879</v>
      </c>
      <c r="B2658" t="s">
        <v>20</v>
      </c>
      <c r="C2658" t="s">
        <v>27</v>
      </c>
      <c r="D2658" t="s">
        <v>32</v>
      </c>
      <c r="E2658" t="s">
        <v>34</v>
      </c>
      <c r="F2658" t="s">
        <v>37</v>
      </c>
      <c r="G2658">
        <v>33640</v>
      </c>
      <c r="H2658" t="s">
        <v>41</v>
      </c>
      <c r="I2658" t="s">
        <v>44</v>
      </c>
      <c r="J2658">
        <v>753567</v>
      </c>
      <c r="K2658">
        <v>7</v>
      </c>
      <c r="L2658">
        <v>3204</v>
      </c>
      <c r="M2658">
        <v>20</v>
      </c>
      <c r="N2658">
        <v>8296</v>
      </c>
      <c r="O2658">
        <v>12119</v>
      </c>
      <c r="P2658">
        <v>13191</v>
      </c>
      <c r="Q2658" t="s">
        <v>46</v>
      </c>
      <c r="R2658" t="s">
        <v>51</v>
      </c>
      <c r="S2658" t="s">
        <v>54</v>
      </c>
      <c r="T2658">
        <v>4</v>
      </c>
    </row>
    <row r="2659" spans="1:20" x14ac:dyDescent="0.2">
      <c r="A2659" s="4">
        <f t="shared" si="41"/>
        <v>45879</v>
      </c>
      <c r="B2659" t="s">
        <v>21</v>
      </c>
      <c r="C2659" t="s">
        <v>24</v>
      </c>
      <c r="D2659" t="s">
        <v>33</v>
      </c>
      <c r="E2659" t="s">
        <v>35</v>
      </c>
      <c r="F2659" t="s">
        <v>40</v>
      </c>
      <c r="G2659">
        <v>58339</v>
      </c>
      <c r="H2659" t="s">
        <v>41</v>
      </c>
      <c r="I2659" t="s">
        <v>44</v>
      </c>
      <c r="J2659">
        <v>170886</v>
      </c>
      <c r="K2659">
        <v>1</v>
      </c>
      <c r="L2659">
        <v>1451</v>
      </c>
      <c r="M2659">
        <v>15</v>
      </c>
      <c r="N2659">
        <v>16026</v>
      </c>
      <c r="O2659">
        <v>2894</v>
      </c>
      <c r="P2659">
        <v>4725</v>
      </c>
      <c r="Q2659" t="s">
        <v>49</v>
      </c>
      <c r="R2659" t="s">
        <v>52</v>
      </c>
      <c r="S2659" t="s">
        <v>53</v>
      </c>
      <c r="T2659">
        <v>5</v>
      </c>
    </row>
    <row r="2660" spans="1:20" x14ac:dyDescent="0.2">
      <c r="A2660" s="4">
        <f t="shared" si="41"/>
        <v>45879</v>
      </c>
      <c r="B2660" t="s">
        <v>20</v>
      </c>
      <c r="C2660" t="s">
        <v>27</v>
      </c>
      <c r="D2660" t="s">
        <v>29</v>
      </c>
      <c r="E2660" t="s">
        <v>36</v>
      </c>
      <c r="F2660" t="s">
        <v>39</v>
      </c>
      <c r="G2660">
        <v>63235</v>
      </c>
      <c r="H2660" t="s">
        <v>41</v>
      </c>
      <c r="I2660" t="s">
        <v>43</v>
      </c>
      <c r="J2660">
        <v>834921</v>
      </c>
      <c r="K2660">
        <v>8</v>
      </c>
      <c r="L2660">
        <v>3920</v>
      </c>
      <c r="M2660">
        <v>15</v>
      </c>
      <c r="N2660">
        <v>20586</v>
      </c>
      <c r="O2660">
        <v>6320</v>
      </c>
      <c r="P2660">
        <v>17837</v>
      </c>
      <c r="Q2660" t="s">
        <v>47</v>
      </c>
      <c r="R2660" t="s">
        <v>51</v>
      </c>
      <c r="S2660" t="s">
        <v>54</v>
      </c>
      <c r="T2660">
        <v>1</v>
      </c>
    </row>
    <row r="2661" spans="1:20" x14ac:dyDescent="0.2">
      <c r="A2661" s="4">
        <f t="shared" si="41"/>
        <v>45879</v>
      </c>
      <c r="B2661" t="s">
        <v>21</v>
      </c>
      <c r="C2661" t="s">
        <v>27</v>
      </c>
      <c r="D2661" t="s">
        <v>31</v>
      </c>
      <c r="E2661" t="s">
        <v>36</v>
      </c>
      <c r="F2661" t="s">
        <v>40</v>
      </c>
      <c r="G2661">
        <v>12512</v>
      </c>
      <c r="H2661" t="s">
        <v>41</v>
      </c>
      <c r="I2661" t="s">
        <v>44</v>
      </c>
      <c r="J2661">
        <v>193761</v>
      </c>
      <c r="K2661">
        <v>5</v>
      </c>
      <c r="L2661">
        <v>3527</v>
      </c>
      <c r="M2661">
        <v>5</v>
      </c>
      <c r="N2661">
        <v>21225</v>
      </c>
      <c r="O2661">
        <v>4976</v>
      </c>
      <c r="P2661">
        <v>-1204</v>
      </c>
      <c r="Q2661" t="s">
        <v>46</v>
      </c>
      <c r="R2661" t="s">
        <v>52</v>
      </c>
      <c r="S2661" t="s">
        <v>53</v>
      </c>
      <c r="T2661">
        <v>2</v>
      </c>
    </row>
    <row r="2662" spans="1:20" x14ac:dyDescent="0.2">
      <c r="A2662" s="4">
        <f t="shared" si="41"/>
        <v>45879</v>
      </c>
      <c r="B2662" t="s">
        <v>23</v>
      </c>
      <c r="C2662" t="s">
        <v>24</v>
      </c>
      <c r="D2662" t="s">
        <v>32</v>
      </c>
      <c r="E2662" t="s">
        <v>36</v>
      </c>
      <c r="F2662" t="s">
        <v>37</v>
      </c>
      <c r="G2662">
        <v>90982</v>
      </c>
      <c r="H2662" t="s">
        <v>42</v>
      </c>
      <c r="I2662" t="s">
        <v>45</v>
      </c>
      <c r="J2662">
        <v>764524</v>
      </c>
      <c r="K2662">
        <v>9</v>
      </c>
      <c r="L2662">
        <v>3601</v>
      </c>
      <c r="M2662">
        <v>20</v>
      </c>
      <c r="N2662">
        <v>35038</v>
      </c>
      <c r="O2662">
        <v>14225</v>
      </c>
      <c r="P2662">
        <v>19562</v>
      </c>
      <c r="Q2662" t="s">
        <v>49</v>
      </c>
      <c r="R2662" t="s">
        <v>52</v>
      </c>
      <c r="S2662" t="s">
        <v>56</v>
      </c>
      <c r="T2662">
        <v>3</v>
      </c>
    </row>
    <row r="2663" spans="1:20" x14ac:dyDescent="0.2">
      <c r="A2663" s="4">
        <f t="shared" si="41"/>
        <v>45879</v>
      </c>
      <c r="B2663" t="s">
        <v>23</v>
      </c>
      <c r="C2663" t="s">
        <v>25</v>
      </c>
      <c r="D2663" t="s">
        <v>29</v>
      </c>
      <c r="E2663" t="s">
        <v>36</v>
      </c>
      <c r="F2663" t="s">
        <v>40</v>
      </c>
      <c r="G2663">
        <v>31912</v>
      </c>
      <c r="H2663" t="s">
        <v>42</v>
      </c>
      <c r="I2663" t="s">
        <v>45</v>
      </c>
      <c r="J2663">
        <v>857797</v>
      </c>
      <c r="K2663">
        <v>8</v>
      </c>
      <c r="L2663">
        <v>4460</v>
      </c>
      <c r="M2663">
        <v>0</v>
      </c>
      <c r="N2663">
        <v>32204</v>
      </c>
      <c r="O2663">
        <v>12454</v>
      </c>
      <c r="P2663">
        <v>19288</v>
      </c>
      <c r="Q2663" t="s">
        <v>49</v>
      </c>
      <c r="R2663" t="s">
        <v>52</v>
      </c>
      <c r="S2663" t="s">
        <v>55</v>
      </c>
      <c r="T2663">
        <v>1</v>
      </c>
    </row>
    <row r="2664" spans="1:20" x14ac:dyDescent="0.2">
      <c r="A2664" s="4">
        <f t="shared" si="41"/>
        <v>45879</v>
      </c>
      <c r="B2664" t="s">
        <v>23</v>
      </c>
      <c r="C2664" t="s">
        <v>26</v>
      </c>
      <c r="D2664" t="s">
        <v>30</v>
      </c>
      <c r="E2664" t="s">
        <v>35</v>
      </c>
      <c r="F2664" t="s">
        <v>37</v>
      </c>
      <c r="G2664">
        <v>45515</v>
      </c>
      <c r="H2664" t="s">
        <v>41</v>
      </c>
      <c r="I2664" t="s">
        <v>45</v>
      </c>
      <c r="J2664">
        <v>738454</v>
      </c>
      <c r="K2664">
        <v>3</v>
      </c>
      <c r="L2664">
        <v>4088</v>
      </c>
      <c r="M2664">
        <v>20</v>
      </c>
      <c r="N2664">
        <v>21523</v>
      </c>
      <c r="O2664">
        <v>16208</v>
      </c>
      <c r="P2664">
        <v>5473</v>
      </c>
      <c r="Q2664" t="s">
        <v>49</v>
      </c>
      <c r="R2664" t="s">
        <v>52</v>
      </c>
      <c r="S2664" t="s">
        <v>53</v>
      </c>
      <c r="T2664">
        <v>4</v>
      </c>
    </row>
    <row r="2665" spans="1:20" x14ac:dyDescent="0.2">
      <c r="A2665" s="4">
        <f t="shared" si="41"/>
        <v>45879</v>
      </c>
      <c r="B2665" t="s">
        <v>20</v>
      </c>
      <c r="C2665" t="s">
        <v>24</v>
      </c>
      <c r="D2665" t="s">
        <v>30</v>
      </c>
      <c r="E2665" t="s">
        <v>34</v>
      </c>
      <c r="F2665" t="s">
        <v>39</v>
      </c>
      <c r="G2665">
        <v>25416</v>
      </c>
      <c r="H2665" t="s">
        <v>41</v>
      </c>
      <c r="I2665" t="s">
        <v>43</v>
      </c>
      <c r="J2665">
        <v>657160</v>
      </c>
      <c r="K2665">
        <v>1</v>
      </c>
      <c r="L2665">
        <v>4345</v>
      </c>
      <c r="M2665">
        <v>15</v>
      </c>
      <c r="N2665">
        <v>12371</v>
      </c>
      <c r="O2665">
        <v>1408</v>
      </c>
      <c r="P2665">
        <v>-1578</v>
      </c>
      <c r="Q2665" t="s">
        <v>46</v>
      </c>
      <c r="R2665" t="s">
        <v>52</v>
      </c>
      <c r="S2665" t="s">
        <v>55</v>
      </c>
      <c r="T2665">
        <v>4</v>
      </c>
    </row>
    <row r="2666" spans="1:20" x14ac:dyDescent="0.2">
      <c r="A2666" s="4">
        <f t="shared" si="41"/>
        <v>45880</v>
      </c>
      <c r="B2666" t="s">
        <v>23</v>
      </c>
      <c r="C2666" t="s">
        <v>27</v>
      </c>
      <c r="D2666" t="s">
        <v>31</v>
      </c>
      <c r="E2666" t="s">
        <v>36</v>
      </c>
      <c r="F2666" t="s">
        <v>40</v>
      </c>
      <c r="G2666">
        <v>82816</v>
      </c>
      <c r="H2666" t="s">
        <v>42</v>
      </c>
      <c r="I2666" t="s">
        <v>45</v>
      </c>
      <c r="J2666">
        <v>844851</v>
      </c>
      <c r="K2666">
        <v>3</v>
      </c>
      <c r="L2666">
        <v>1647</v>
      </c>
      <c r="M2666">
        <v>15</v>
      </c>
      <c r="N2666">
        <v>43804</v>
      </c>
      <c r="O2666">
        <v>29125</v>
      </c>
      <c r="P2666">
        <v>-2791</v>
      </c>
      <c r="Q2666" t="s">
        <v>46</v>
      </c>
      <c r="R2666" t="s">
        <v>51</v>
      </c>
      <c r="S2666" t="s">
        <v>55</v>
      </c>
      <c r="T2666">
        <v>5</v>
      </c>
    </row>
    <row r="2667" spans="1:20" x14ac:dyDescent="0.2">
      <c r="A2667" s="4">
        <f t="shared" si="41"/>
        <v>45880</v>
      </c>
      <c r="B2667" t="s">
        <v>22</v>
      </c>
      <c r="C2667" t="s">
        <v>26</v>
      </c>
      <c r="D2667" t="s">
        <v>32</v>
      </c>
      <c r="E2667" t="s">
        <v>35</v>
      </c>
      <c r="F2667" t="s">
        <v>39</v>
      </c>
      <c r="G2667">
        <v>86510</v>
      </c>
      <c r="H2667" t="s">
        <v>41</v>
      </c>
      <c r="I2667" t="s">
        <v>44</v>
      </c>
      <c r="J2667">
        <v>553095</v>
      </c>
      <c r="K2667">
        <v>2</v>
      </c>
      <c r="L2667">
        <v>4017</v>
      </c>
      <c r="M2667">
        <v>5</v>
      </c>
      <c r="N2667">
        <v>30329</v>
      </c>
      <c r="O2667">
        <v>20759</v>
      </c>
      <c r="P2667">
        <v>14122</v>
      </c>
      <c r="Q2667" t="s">
        <v>48</v>
      </c>
      <c r="R2667" t="s">
        <v>51</v>
      </c>
      <c r="S2667" t="s">
        <v>54</v>
      </c>
      <c r="T2667">
        <v>2</v>
      </c>
    </row>
    <row r="2668" spans="1:20" x14ac:dyDescent="0.2">
      <c r="A2668" s="4">
        <f t="shared" si="41"/>
        <v>45880</v>
      </c>
      <c r="B2668" t="s">
        <v>21</v>
      </c>
      <c r="C2668" t="s">
        <v>24</v>
      </c>
      <c r="D2668" t="s">
        <v>30</v>
      </c>
      <c r="E2668" t="s">
        <v>34</v>
      </c>
      <c r="F2668" t="s">
        <v>40</v>
      </c>
      <c r="G2668">
        <v>53746</v>
      </c>
      <c r="H2668" t="s">
        <v>41</v>
      </c>
      <c r="I2668" t="s">
        <v>45</v>
      </c>
      <c r="J2668">
        <v>933469</v>
      </c>
      <c r="K2668">
        <v>2</v>
      </c>
      <c r="L2668">
        <v>3558</v>
      </c>
      <c r="M2668">
        <v>0</v>
      </c>
      <c r="N2668">
        <v>30429</v>
      </c>
      <c r="O2668">
        <v>29598</v>
      </c>
      <c r="P2668">
        <v>3483</v>
      </c>
      <c r="Q2668" t="s">
        <v>46</v>
      </c>
      <c r="R2668" t="s">
        <v>51</v>
      </c>
      <c r="S2668" t="s">
        <v>54</v>
      </c>
      <c r="T2668">
        <v>2</v>
      </c>
    </row>
    <row r="2669" spans="1:20" x14ac:dyDescent="0.2">
      <c r="A2669" s="4">
        <f t="shared" si="41"/>
        <v>45880</v>
      </c>
      <c r="B2669" t="s">
        <v>21</v>
      </c>
      <c r="C2669" t="s">
        <v>26</v>
      </c>
      <c r="D2669" t="s">
        <v>31</v>
      </c>
      <c r="E2669" t="s">
        <v>35</v>
      </c>
      <c r="F2669" t="s">
        <v>40</v>
      </c>
      <c r="G2669">
        <v>53775</v>
      </c>
      <c r="H2669" t="s">
        <v>41</v>
      </c>
      <c r="I2669" t="s">
        <v>44</v>
      </c>
      <c r="J2669">
        <v>909417</v>
      </c>
      <c r="K2669">
        <v>4</v>
      </c>
      <c r="L2669">
        <v>1917</v>
      </c>
      <c r="M2669">
        <v>15</v>
      </c>
      <c r="N2669">
        <v>47275</v>
      </c>
      <c r="O2669">
        <v>7887</v>
      </c>
      <c r="P2669">
        <v>7414</v>
      </c>
      <c r="Q2669" t="s">
        <v>47</v>
      </c>
      <c r="R2669" t="s">
        <v>51</v>
      </c>
      <c r="S2669" t="s">
        <v>53</v>
      </c>
      <c r="T2669">
        <v>3</v>
      </c>
    </row>
    <row r="2670" spans="1:20" x14ac:dyDescent="0.2">
      <c r="A2670" s="4">
        <f t="shared" si="41"/>
        <v>45880</v>
      </c>
      <c r="B2670" t="s">
        <v>22</v>
      </c>
      <c r="C2670" t="s">
        <v>26</v>
      </c>
      <c r="D2670" t="s">
        <v>30</v>
      </c>
      <c r="E2670" t="s">
        <v>35</v>
      </c>
      <c r="F2670" t="s">
        <v>37</v>
      </c>
      <c r="G2670">
        <v>22227</v>
      </c>
      <c r="H2670" t="s">
        <v>42</v>
      </c>
      <c r="I2670" t="s">
        <v>45</v>
      </c>
      <c r="J2670">
        <v>712879</v>
      </c>
      <c r="K2670">
        <v>2</v>
      </c>
      <c r="L2670">
        <v>4409</v>
      </c>
      <c r="M2670">
        <v>0</v>
      </c>
      <c r="N2670">
        <v>5623</v>
      </c>
      <c r="O2670">
        <v>25283</v>
      </c>
      <c r="P2670">
        <v>14124</v>
      </c>
      <c r="Q2670" t="s">
        <v>47</v>
      </c>
      <c r="R2670" t="s">
        <v>52</v>
      </c>
      <c r="S2670" t="s">
        <v>53</v>
      </c>
      <c r="T2670">
        <v>1</v>
      </c>
    </row>
    <row r="2671" spans="1:20" x14ac:dyDescent="0.2">
      <c r="A2671" s="4">
        <f t="shared" si="41"/>
        <v>45880</v>
      </c>
      <c r="B2671" t="s">
        <v>20</v>
      </c>
      <c r="C2671" t="s">
        <v>24</v>
      </c>
      <c r="D2671" t="s">
        <v>30</v>
      </c>
      <c r="E2671" t="s">
        <v>36</v>
      </c>
      <c r="F2671" t="s">
        <v>38</v>
      </c>
      <c r="G2671">
        <v>23031</v>
      </c>
      <c r="H2671" t="s">
        <v>41</v>
      </c>
      <c r="I2671" t="s">
        <v>44</v>
      </c>
      <c r="J2671">
        <v>420012</v>
      </c>
      <c r="K2671">
        <v>8</v>
      </c>
      <c r="L2671">
        <v>4189</v>
      </c>
      <c r="M2671">
        <v>20</v>
      </c>
      <c r="N2671">
        <v>23378</v>
      </c>
      <c r="O2671">
        <v>17961</v>
      </c>
      <c r="P2671">
        <v>18129</v>
      </c>
      <c r="Q2671" t="s">
        <v>49</v>
      </c>
      <c r="R2671" t="s">
        <v>50</v>
      </c>
      <c r="S2671" t="s">
        <v>54</v>
      </c>
      <c r="T2671">
        <v>3</v>
      </c>
    </row>
    <row r="2672" spans="1:20" x14ac:dyDescent="0.2">
      <c r="A2672" s="4">
        <f t="shared" si="41"/>
        <v>45880</v>
      </c>
      <c r="B2672" t="s">
        <v>20</v>
      </c>
      <c r="C2672" t="s">
        <v>26</v>
      </c>
      <c r="D2672" t="s">
        <v>29</v>
      </c>
      <c r="E2672" t="s">
        <v>36</v>
      </c>
      <c r="F2672" t="s">
        <v>37</v>
      </c>
      <c r="G2672">
        <v>43000</v>
      </c>
      <c r="H2672" t="s">
        <v>41</v>
      </c>
      <c r="I2672" t="s">
        <v>45</v>
      </c>
      <c r="J2672">
        <v>600081</v>
      </c>
      <c r="K2672">
        <v>5</v>
      </c>
      <c r="L2672">
        <v>3272</v>
      </c>
      <c r="M2672">
        <v>5</v>
      </c>
      <c r="N2672">
        <v>11294</v>
      </c>
      <c r="O2672">
        <v>9145</v>
      </c>
      <c r="P2672">
        <v>8400</v>
      </c>
      <c r="Q2672" t="s">
        <v>47</v>
      </c>
      <c r="R2672" t="s">
        <v>50</v>
      </c>
      <c r="S2672" t="s">
        <v>55</v>
      </c>
      <c r="T2672">
        <v>4</v>
      </c>
    </row>
    <row r="2673" spans="1:20" x14ac:dyDescent="0.2">
      <c r="A2673" s="4">
        <f t="shared" si="41"/>
        <v>45880</v>
      </c>
      <c r="B2673" t="s">
        <v>21</v>
      </c>
      <c r="C2673" t="s">
        <v>25</v>
      </c>
      <c r="D2673" t="s">
        <v>29</v>
      </c>
      <c r="E2673" t="s">
        <v>34</v>
      </c>
      <c r="F2673" t="s">
        <v>40</v>
      </c>
      <c r="G2673">
        <v>61253</v>
      </c>
      <c r="H2673" t="s">
        <v>42</v>
      </c>
      <c r="I2673" t="s">
        <v>45</v>
      </c>
      <c r="J2673">
        <v>308997</v>
      </c>
      <c r="K2673">
        <v>1</v>
      </c>
      <c r="L2673">
        <v>3328</v>
      </c>
      <c r="M2673">
        <v>20</v>
      </c>
      <c r="N2673">
        <v>2750</v>
      </c>
      <c r="O2673">
        <v>29183</v>
      </c>
      <c r="P2673">
        <v>13819</v>
      </c>
      <c r="Q2673" t="s">
        <v>47</v>
      </c>
      <c r="R2673" t="s">
        <v>50</v>
      </c>
      <c r="S2673" t="s">
        <v>54</v>
      </c>
      <c r="T2673">
        <v>4</v>
      </c>
    </row>
    <row r="2674" spans="1:20" x14ac:dyDescent="0.2">
      <c r="A2674" s="4">
        <f t="shared" si="41"/>
        <v>45880</v>
      </c>
      <c r="B2674" t="s">
        <v>23</v>
      </c>
      <c r="C2674" t="s">
        <v>24</v>
      </c>
      <c r="D2674" t="s">
        <v>30</v>
      </c>
      <c r="E2674" t="s">
        <v>34</v>
      </c>
      <c r="F2674" t="s">
        <v>38</v>
      </c>
      <c r="G2674">
        <v>77564</v>
      </c>
      <c r="H2674" t="s">
        <v>41</v>
      </c>
      <c r="I2674" t="s">
        <v>45</v>
      </c>
      <c r="J2674">
        <v>643635</v>
      </c>
      <c r="K2674">
        <v>6</v>
      </c>
      <c r="L2674">
        <v>2669</v>
      </c>
      <c r="M2674">
        <v>15</v>
      </c>
      <c r="N2674">
        <v>26123</v>
      </c>
      <c r="O2674">
        <v>21561</v>
      </c>
      <c r="P2674">
        <v>-2173</v>
      </c>
      <c r="Q2674" t="s">
        <v>47</v>
      </c>
      <c r="R2674" t="s">
        <v>50</v>
      </c>
      <c r="S2674" t="s">
        <v>55</v>
      </c>
      <c r="T2674">
        <v>2</v>
      </c>
    </row>
    <row r="2675" spans="1:20" x14ac:dyDescent="0.2">
      <c r="A2675" s="4">
        <f t="shared" si="41"/>
        <v>45880</v>
      </c>
      <c r="B2675" t="s">
        <v>20</v>
      </c>
      <c r="C2675" t="s">
        <v>25</v>
      </c>
      <c r="D2675" t="s">
        <v>28</v>
      </c>
      <c r="E2675" t="s">
        <v>36</v>
      </c>
      <c r="F2675" t="s">
        <v>38</v>
      </c>
      <c r="G2675">
        <v>28313</v>
      </c>
      <c r="H2675" t="s">
        <v>41</v>
      </c>
      <c r="I2675" t="s">
        <v>44</v>
      </c>
      <c r="J2675">
        <v>403767</v>
      </c>
      <c r="K2675">
        <v>7</v>
      </c>
      <c r="L2675">
        <v>2749</v>
      </c>
      <c r="M2675">
        <v>15</v>
      </c>
      <c r="N2675">
        <v>45327</v>
      </c>
      <c r="O2675">
        <v>1602</v>
      </c>
      <c r="P2675">
        <v>19756</v>
      </c>
      <c r="Q2675" t="s">
        <v>47</v>
      </c>
      <c r="R2675" t="s">
        <v>51</v>
      </c>
      <c r="S2675" t="s">
        <v>56</v>
      </c>
      <c r="T2675">
        <v>4</v>
      </c>
    </row>
    <row r="2676" spans="1:20" x14ac:dyDescent="0.2">
      <c r="A2676" s="4">
        <f t="shared" si="41"/>
        <v>45880</v>
      </c>
      <c r="B2676" t="s">
        <v>20</v>
      </c>
      <c r="C2676" t="s">
        <v>27</v>
      </c>
      <c r="D2676" t="s">
        <v>29</v>
      </c>
      <c r="E2676" t="s">
        <v>35</v>
      </c>
      <c r="F2676" t="s">
        <v>39</v>
      </c>
      <c r="G2676">
        <v>85186</v>
      </c>
      <c r="H2676" t="s">
        <v>42</v>
      </c>
      <c r="I2676" t="s">
        <v>44</v>
      </c>
      <c r="J2676">
        <v>116360</v>
      </c>
      <c r="K2676">
        <v>1</v>
      </c>
      <c r="L2676">
        <v>4358</v>
      </c>
      <c r="M2676">
        <v>0</v>
      </c>
      <c r="N2676">
        <v>10014</v>
      </c>
      <c r="O2676">
        <v>21139</v>
      </c>
      <c r="P2676">
        <v>16564</v>
      </c>
      <c r="Q2676" t="s">
        <v>46</v>
      </c>
      <c r="R2676" t="s">
        <v>52</v>
      </c>
      <c r="S2676" t="s">
        <v>53</v>
      </c>
      <c r="T2676">
        <v>1</v>
      </c>
    </row>
    <row r="2677" spans="1:20" x14ac:dyDescent="0.2">
      <c r="A2677" s="4">
        <f t="shared" si="41"/>
        <v>45880</v>
      </c>
      <c r="B2677" t="s">
        <v>22</v>
      </c>
      <c r="C2677" t="s">
        <v>26</v>
      </c>
      <c r="D2677" t="s">
        <v>32</v>
      </c>
      <c r="E2677" t="s">
        <v>36</v>
      </c>
      <c r="F2677" t="s">
        <v>40</v>
      </c>
      <c r="G2677">
        <v>67751</v>
      </c>
      <c r="H2677" t="s">
        <v>42</v>
      </c>
      <c r="I2677" t="s">
        <v>45</v>
      </c>
      <c r="J2677">
        <v>608593</v>
      </c>
      <c r="K2677">
        <v>3</v>
      </c>
      <c r="L2677">
        <v>2125</v>
      </c>
      <c r="M2677">
        <v>15</v>
      </c>
      <c r="N2677">
        <v>44732</v>
      </c>
      <c r="O2677">
        <v>15263</v>
      </c>
      <c r="P2677">
        <v>14127</v>
      </c>
      <c r="Q2677" t="s">
        <v>47</v>
      </c>
      <c r="R2677" t="s">
        <v>51</v>
      </c>
      <c r="S2677" t="s">
        <v>54</v>
      </c>
      <c r="T2677">
        <v>1</v>
      </c>
    </row>
    <row r="2678" spans="1:20" x14ac:dyDescent="0.2">
      <c r="A2678" s="4">
        <f t="shared" si="41"/>
        <v>45881</v>
      </c>
      <c r="B2678" t="s">
        <v>22</v>
      </c>
      <c r="C2678" t="s">
        <v>27</v>
      </c>
      <c r="D2678" t="s">
        <v>31</v>
      </c>
      <c r="E2678" t="s">
        <v>34</v>
      </c>
      <c r="F2678" t="s">
        <v>37</v>
      </c>
      <c r="G2678">
        <v>62492</v>
      </c>
      <c r="H2678" t="s">
        <v>41</v>
      </c>
      <c r="I2678" t="s">
        <v>44</v>
      </c>
      <c r="J2678">
        <v>376358</v>
      </c>
      <c r="K2678">
        <v>9</v>
      </c>
      <c r="L2678">
        <v>3249</v>
      </c>
      <c r="M2678">
        <v>0</v>
      </c>
      <c r="N2678">
        <v>31259</v>
      </c>
      <c r="O2678">
        <v>24074</v>
      </c>
      <c r="P2678">
        <v>896</v>
      </c>
      <c r="Q2678" t="s">
        <v>49</v>
      </c>
      <c r="R2678" t="s">
        <v>51</v>
      </c>
      <c r="S2678" t="s">
        <v>55</v>
      </c>
      <c r="T2678">
        <v>3</v>
      </c>
    </row>
    <row r="2679" spans="1:20" x14ac:dyDescent="0.2">
      <c r="A2679" s="4">
        <f t="shared" si="41"/>
        <v>45881</v>
      </c>
      <c r="B2679" t="s">
        <v>23</v>
      </c>
      <c r="C2679" t="s">
        <v>27</v>
      </c>
      <c r="D2679" t="s">
        <v>31</v>
      </c>
      <c r="E2679" t="s">
        <v>35</v>
      </c>
      <c r="F2679" t="s">
        <v>38</v>
      </c>
      <c r="G2679">
        <v>40364</v>
      </c>
      <c r="H2679" t="s">
        <v>42</v>
      </c>
      <c r="I2679" t="s">
        <v>44</v>
      </c>
      <c r="J2679">
        <v>434423</v>
      </c>
      <c r="K2679">
        <v>7</v>
      </c>
      <c r="L2679">
        <v>3105</v>
      </c>
      <c r="M2679">
        <v>10</v>
      </c>
      <c r="N2679">
        <v>48897</v>
      </c>
      <c r="O2679">
        <v>21453</v>
      </c>
      <c r="P2679">
        <v>12519</v>
      </c>
      <c r="Q2679" t="s">
        <v>46</v>
      </c>
      <c r="R2679" t="s">
        <v>51</v>
      </c>
      <c r="S2679" t="s">
        <v>56</v>
      </c>
      <c r="T2679">
        <v>1</v>
      </c>
    </row>
    <row r="2680" spans="1:20" x14ac:dyDescent="0.2">
      <c r="A2680" s="4">
        <f t="shared" si="41"/>
        <v>45881</v>
      </c>
      <c r="B2680" t="s">
        <v>20</v>
      </c>
      <c r="C2680" t="s">
        <v>26</v>
      </c>
      <c r="D2680" t="s">
        <v>32</v>
      </c>
      <c r="E2680" t="s">
        <v>35</v>
      </c>
      <c r="F2680" t="s">
        <v>38</v>
      </c>
      <c r="G2680">
        <v>28361</v>
      </c>
      <c r="H2680" t="s">
        <v>41</v>
      </c>
      <c r="I2680" t="s">
        <v>43</v>
      </c>
      <c r="J2680">
        <v>331964</v>
      </c>
      <c r="K2680">
        <v>4</v>
      </c>
      <c r="L2680">
        <v>2347</v>
      </c>
      <c r="M2680">
        <v>15</v>
      </c>
      <c r="N2680">
        <v>46230</v>
      </c>
      <c r="O2680">
        <v>16621</v>
      </c>
      <c r="P2680">
        <v>13094</v>
      </c>
      <c r="Q2680" t="s">
        <v>48</v>
      </c>
      <c r="R2680" t="s">
        <v>52</v>
      </c>
      <c r="S2680" t="s">
        <v>55</v>
      </c>
      <c r="T2680">
        <v>4</v>
      </c>
    </row>
    <row r="2681" spans="1:20" x14ac:dyDescent="0.2">
      <c r="A2681" s="4">
        <f t="shared" si="41"/>
        <v>45881</v>
      </c>
      <c r="B2681" t="s">
        <v>20</v>
      </c>
      <c r="C2681" t="s">
        <v>24</v>
      </c>
      <c r="D2681" t="s">
        <v>32</v>
      </c>
      <c r="E2681" t="s">
        <v>35</v>
      </c>
      <c r="F2681" t="s">
        <v>37</v>
      </c>
      <c r="G2681">
        <v>77949</v>
      </c>
      <c r="H2681" t="s">
        <v>41</v>
      </c>
      <c r="I2681" t="s">
        <v>45</v>
      </c>
      <c r="J2681">
        <v>920735</v>
      </c>
      <c r="K2681">
        <v>6</v>
      </c>
      <c r="L2681">
        <v>1078</v>
      </c>
      <c r="M2681">
        <v>20</v>
      </c>
      <c r="N2681">
        <v>14392</v>
      </c>
      <c r="O2681">
        <v>23704</v>
      </c>
      <c r="P2681">
        <v>13728</v>
      </c>
      <c r="Q2681" t="s">
        <v>47</v>
      </c>
      <c r="R2681" t="s">
        <v>51</v>
      </c>
      <c r="S2681" t="s">
        <v>53</v>
      </c>
      <c r="T2681">
        <v>5</v>
      </c>
    </row>
    <row r="2682" spans="1:20" x14ac:dyDescent="0.2">
      <c r="A2682" s="4">
        <f t="shared" si="41"/>
        <v>45881</v>
      </c>
      <c r="B2682" t="s">
        <v>22</v>
      </c>
      <c r="C2682" t="s">
        <v>26</v>
      </c>
      <c r="D2682" t="s">
        <v>32</v>
      </c>
      <c r="E2682" t="s">
        <v>36</v>
      </c>
      <c r="F2682" t="s">
        <v>37</v>
      </c>
      <c r="G2682">
        <v>41070</v>
      </c>
      <c r="H2682" t="s">
        <v>42</v>
      </c>
      <c r="I2682" t="s">
        <v>44</v>
      </c>
      <c r="J2682">
        <v>884772</v>
      </c>
      <c r="K2682">
        <v>6</v>
      </c>
      <c r="L2682">
        <v>1636</v>
      </c>
      <c r="M2682">
        <v>20</v>
      </c>
      <c r="N2682">
        <v>43466</v>
      </c>
      <c r="O2682">
        <v>15991</v>
      </c>
      <c r="P2682">
        <v>16170</v>
      </c>
      <c r="Q2682" t="s">
        <v>48</v>
      </c>
      <c r="R2682" t="s">
        <v>52</v>
      </c>
      <c r="S2682" t="s">
        <v>54</v>
      </c>
      <c r="T2682">
        <v>2</v>
      </c>
    </row>
    <row r="2683" spans="1:20" x14ac:dyDescent="0.2">
      <c r="A2683" s="4">
        <f t="shared" si="41"/>
        <v>45881</v>
      </c>
      <c r="B2683" t="s">
        <v>20</v>
      </c>
      <c r="C2683" t="s">
        <v>27</v>
      </c>
      <c r="D2683" t="s">
        <v>32</v>
      </c>
      <c r="E2683" t="s">
        <v>36</v>
      </c>
      <c r="F2683" t="s">
        <v>38</v>
      </c>
      <c r="G2683">
        <v>32409</v>
      </c>
      <c r="H2683" t="s">
        <v>41</v>
      </c>
      <c r="I2683" t="s">
        <v>44</v>
      </c>
      <c r="J2683">
        <v>114698</v>
      </c>
      <c r="K2683">
        <v>3</v>
      </c>
      <c r="L2683">
        <v>3910</v>
      </c>
      <c r="M2683">
        <v>0</v>
      </c>
      <c r="N2683">
        <v>35096</v>
      </c>
      <c r="O2683">
        <v>6334</v>
      </c>
      <c r="P2683">
        <v>18668</v>
      </c>
      <c r="Q2683" t="s">
        <v>48</v>
      </c>
      <c r="R2683" t="s">
        <v>50</v>
      </c>
      <c r="S2683" t="s">
        <v>55</v>
      </c>
      <c r="T2683">
        <v>2</v>
      </c>
    </row>
    <row r="2684" spans="1:20" x14ac:dyDescent="0.2">
      <c r="A2684" s="4">
        <f t="shared" si="41"/>
        <v>45881</v>
      </c>
      <c r="B2684" t="s">
        <v>21</v>
      </c>
      <c r="C2684" t="s">
        <v>27</v>
      </c>
      <c r="D2684" t="s">
        <v>33</v>
      </c>
      <c r="E2684" t="s">
        <v>34</v>
      </c>
      <c r="F2684" t="s">
        <v>37</v>
      </c>
      <c r="G2684">
        <v>39854</v>
      </c>
      <c r="H2684" t="s">
        <v>42</v>
      </c>
      <c r="I2684" t="s">
        <v>44</v>
      </c>
      <c r="J2684">
        <v>593548</v>
      </c>
      <c r="K2684">
        <v>2</v>
      </c>
      <c r="L2684">
        <v>3633</v>
      </c>
      <c r="M2684">
        <v>10</v>
      </c>
      <c r="N2684">
        <v>16643</v>
      </c>
      <c r="O2684">
        <v>10179</v>
      </c>
      <c r="P2684">
        <v>15358</v>
      </c>
      <c r="Q2684" t="s">
        <v>49</v>
      </c>
      <c r="R2684" t="s">
        <v>51</v>
      </c>
      <c r="S2684" t="s">
        <v>53</v>
      </c>
      <c r="T2684">
        <v>2</v>
      </c>
    </row>
    <row r="2685" spans="1:20" x14ac:dyDescent="0.2">
      <c r="A2685" s="4">
        <f t="shared" si="41"/>
        <v>45881</v>
      </c>
      <c r="B2685" t="s">
        <v>22</v>
      </c>
      <c r="C2685" t="s">
        <v>24</v>
      </c>
      <c r="D2685" t="s">
        <v>31</v>
      </c>
      <c r="E2685" t="s">
        <v>35</v>
      </c>
      <c r="F2685" t="s">
        <v>39</v>
      </c>
      <c r="G2685">
        <v>39655</v>
      </c>
      <c r="H2685" t="s">
        <v>42</v>
      </c>
      <c r="I2685" t="s">
        <v>44</v>
      </c>
      <c r="J2685">
        <v>784962</v>
      </c>
      <c r="K2685">
        <v>5</v>
      </c>
      <c r="L2685">
        <v>2774</v>
      </c>
      <c r="M2685">
        <v>15</v>
      </c>
      <c r="N2685">
        <v>45663</v>
      </c>
      <c r="O2685">
        <v>5236</v>
      </c>
      <c r="P2685">
        <v>18578</v>
      </c>
      <c r="Q2685" t="s">
        <v>48</v>
      </c>
      <c r="R2685" t="s">
        <v>52</v>
      </c>
      <c r="S2685" t="s">
        <v>54</v>
      </c>
      <c r="T2685">
        <v>5</v>
      </c>
    </row>
    <row r="2686" spans="1:20" x14ac:dyDescent="0.2">
      <c r="A2686" s="4">
        <f t="shared" si="41"/>
        <v>45881</v>
      </c>
      <c r="B2686" t="s">
        <v>23</v>
      </c>
      <c r="C2686" t="s">
        <v>26</v>
      </c>
      <c r="D2686" t="s">
        <v>33</v>
      </c>
      <c r="E2686" t="s">
        <v>35</v>
      </c>
      <c r="F2686" t="s">
        <v>38</v>
      </c>
      <c r="G2686">
        <v>19952</v>
      </c>
      <c r="H2686" t="s">
        <v>42</v>
      </c>
      <c r="I2686" t="s">
        <v>43</v>
      </c>
      <c r="J2686">
        <v>216544</v>
      </c>
      <c r="K2686">
        <v>8</v>
      </c>
      <c r="L2686">
        <v>2721</v>
      </c>
      <c r="M2686">
        <v>5</v>
      </c>
      <c r="N2686">
        <v>22271</v>
      </c>
      <c r="O2686">
        <v>11507</v>
      </c>
      <c r="P2686">
        <v>-1497</v>
      </c>
      <c r="Q2686" t="s">
        <v>47</v>
      </c>
      <c r="R2686" t="s">
        <v>51</v>
      </c>
      <c r="S2686" t="s">
        <v>56</v>
      </c>
      <c r="T2686">
        <v>4</v>
      </c>
    </row>
    <row r="2687" spans="1:20" x14ac:dyDescent="0.2">
      <c r="A2687" s="4">
        <f t="shared" si="41"/>
        <v>45881</v>
      </c>
      <c r="B2687" t="s">
        <v>22</v>
      </c>
      <c r="C2687" t="s">
        <v>27</v>
      </c>
      <c r="D2687" t="s">
        <v>30</v>
      </c>
      <c r="E2687" t="s">
        <v>36</v>
      </c>
      <c r="F2687" t="s">
        <v>39</v>
      </c>
      <c r="G2687">
        <v>46365</v>
      </c>
      <c r="H2687" t="s">
        <v>41</v>
      </c>
      <c r="I2687" t="s">
        <v>44</v>
      </c>
      <c r="J2687">
        <v>377091</v>
      </c>
      <c r="K2687">
        <v>3</v>
      </c>
      <c r="L2687">
        <v>1657</v>
      </c>
      <c r="M2687">
        <v>5</v>
      </c>
      <c r="N2687">
        <v>17386</v>
      </c>
      <c r="O2687">
        <v>21618</v>
      </c>
      <c r="P2687">
        <v>13742</v>
      </c>
      <c r="Q2687" t="s">
        <v>49</v>
      </c>
      <c r="R2687" t="s">
        <v>50</v>
      </c>
      <c r="S2687" t="s">
        <v>55</v>
      </c>
      <c r="T2687">
        <v>1</v>
      </c>
    </row>
    <row r="2688" spans="1:20" x14ac:dyDescent="0.2">
      <c r="A2688" s="4">
        <f t="shared" si="41"/>
        <v>45881</v>
      </c>
      <c r="B2688" t="s">
        <v>20</v>
      </c>
      <c r="C2688" t="s">
        <v>25</v>
      </c>
      <c r="D2688" t="s">
        <v>30</v>
      </c>
      <c r="E2688" t="s">
        <v>34</v>
      </c>
      <c r="F2688" t="s">
        <v>40</v>
      </c>
      <c r="G2688">
        <v>93298</v>
      </c>
      <c r="H2688" t="s">
        <v>42</v>
      </c>
      <c r="I2688" t="s">
        <v>44</v>
      </c>
      <c r="J2688">
        <v>152338</v>
      </c>
      <c r="K2688">
        <v>5</v>
      </c>
      <c r="L2688">
        <v>4358</v>
      </c>
      <c r="M2688">
        <v>20</v>
      </c>
      <c r="N2688">
        <v>30822</v>
      </c>
      <c r="O2688">
        <v>4118</v>
      </c>
      <c r="P2688">
        <v>19254</v>
      </c>
      <c r="Q2688" t="s">
        <v>49</v>
      </c>
      <c r="R2688" t="s">
        <v>52</v>
      </c>
      <c r="S2688" t="s">
        <v>54</v>
      </c>
      <c r="T2688">
        <v>4</v>
      </c>
    </row>
    <row r="2689" spans="1:20" x14ac:dyDescent="0.2">
      <c r="A2689" s="4">
        <f t="shared" si="41"/>
        <v>45881</v>
      </c>
      <c r="B2689" t="s">
        <v>23</v>
      </c>
      <c r="C2689" t="s">
        <v>27</v>
      </c>
      <c r="D2689" t="s">
        <v>31</v>
      </c>
      <c r="E2689" t="s">
        <v>34</v>
      </c>
      <c r="F2689" t="s">
        <v>39</v>
      </c>
      <c r="G2689">
        <v>76156</v>
      </c>
      <c r="H2689" t="s">
        <v>41</v>
      </c>
      <c r="I2689" t="s">
        <v>43</v>
      </c>
      <c r="J2689">
        <v>528753</v>
      </c>
      <c r="K2689">
        <v>3</v>
      </c>
      <c r="L2689">
        <v>2149</v>
      </c>
      <c r="M2689">
        <v>15</v>
      </c>
      <c r="N2689">
        <v>41084</v>
      </c>
      <c r="O2689">
        <v>2083</v>
      </c>
      <c r="P2689">
        <v>18402</v>
      </c>
      <c r="Q2689" t="s">
        <v>46</v>
      </c>
      <c r="R2689" t="s">
        <v>50</v>
      </c>
      <c r="S2689" t="s">
        <v>54</v>
      </c>
      <c r="T2689">
        <v>3</v>
      </c>
    </row>
    <row r="2690" spans="1:20" x14ac:dyDescent="0.2">
      <c r="A2690" s="4">
        <f t="shared" si="41"/>
        <v>45882</v>
      </c>
      <c r="B2690" t="s">
        <v>22</v>
      </c>
      <c r="C2690" t="s">
        <v>27</v>
      </c>
      <c r="D2690" t="s">
        <v>30</v>
      </c>
      <c r="E2690" t="s">
        <v>35</v>
      </c>
      <c r="F2690" t="s">
        <v>37</v>
      </c>
      <c r="G2690">
        <v>66724</v>
      </c>
      <c r="H2690" t="s">
        <v>42</v>
      </c>
      <c r="I2690" t="s">
        <v>45</v>
      </c>
      <c r="J2690">
        <v>122469</v>
      </c>
      <c r="K2690">
        <v>7</v>
      </c>
      <c r="L2690">
        <v>4872</v>
      </c>
      <c r="M2690">
        <v>5</v>
      </c>
      <c r="N2690">
        <v>12962</v>
      </c>
      <c r="O2690">
        <v>28184</v>
      </c>
      <c r="P2690">
        <v>19965</v>
      </c>
      <c r="Q2690" t="s">
        <v>49</v>
      </c>
      <c r="R2690" t="s">
        <v>50</v>
      </c>
      <c r="S2690" t="s">
        <v>54</v>
      </c>
      <c r="T2690">
        <v>4</v>
      </c>
    </row>
    <row r="2691" spans="1:20" x14ac:dyDescent="0.2">
      <c r="A2691" s="4">
        <f t="shared" si="41"/>
        <v>45882</v>
      </c>
      <c r="B2691" t="s">
        <v>21</v>
      </c>
      <c r="C2691" t="s">
        <v>24</v>
      </c>
      <c r="D2691" t="s">
        <v>32</v>
      </c>
      <c r="E2691" t="s">
        <v>36</v>
      </c>
      <c r="F2691" t="s">
        <v>38</v>
      </c>
      <c r="G2691">
        <v>25455</v>
      </c>
      <c r="H2691" t="s">
        <v>42</v>
      </c>
      <c r="I2691" t="s">
        <v>45</v>
      </c>
      <c r="J2691">
        <v>761846</v>
      </c>
      <c r="K2691">
        <v>6</v>
      </c>
      <c r="L2691">
        <v>2086</v>
      </c>
      <c r="M2691">
        <v>0</v>
      </c>
      <c r="N2691">
        <v>14131</v>
      </c>
      <c r="O2691">
        <v>27163</v>
      </c>
      <c r="P2691">
        <v>11034</v>
      </c>
      <c r="Q2691" t="s">
        <v>48</v>
      </c>
      <c r="R2691" t="s">
        <v>52</v>
      </c>
      <c r="S2691" t="s">
        <v>53</v>
      </c>
      <c r="T2691">
        <v>4</v>
      </c>
    </row>
    <row r="2692" spans="1:20" x14ac:dyDescent="0.2">
      <c r="A2692" s="4">
        <f t="shared" si="41"/>
        <v>45882</v>
      </c>
      <c r="B2692" t="s">
        <v>21</v>
      </c>
      <c r="C2692" t="s">
        <v>25</v>
      </c>
      <c r="D2692" t="s">
        <v>33</v>
      </c>
      <c r="E2692" t="s">
        <v>35</v>
      </c>
      <c r="F2692" t="s">
        <v>39</v>
      </c>
      <c r="G2692">
        <v>97746</v>
      </c>
      <c r="H2692" t="s">
        <v>41</v>
      </c>
      <c r="I2692" t="s">
        <v>43</v>
      </c>
      <c r="J2692">
        <v>697065</v>
      </c>
      <c r="K2692">
        <v>6</v>
      </c>
      <c r="L2692">
        <v>2458</v>
      </c>
      <c r="M2692">
        <v>15</v>
      </c>
      <c r="N2692">
        <v>37861</v>
      </c>
      <c r="O2692">
        <v>18468</v>
      </c>
      <c r="P2692">
        <v>3095</v>
      </c>
      <c r="Q2692" t="s">
        <v>47</v>
      </c>
      <c r="R2692" t="s">
        <v>51</v>
      </c>
      <c r="S2692" t="s">
        <v>56</v>
      </c>
      <c r="T2692">
        <v>2</v>
      </c>
    </row>
    <row r="2693" spans="1:20" x14ac:dyDescent="0.2">
      <c r="A2693" s="4">
        <f t="shared" si="41"/>
        <v>45882</v>
      </c>
      <c r="B2693" t="s">
        <v>22</v>
      </c>
      <c r="C2693" t="s">
        <v>27</v>
      </c>
      <c r="D2693" t="s">
        <v>32</v>
      </c>
      <c r="E2693" t="s">
        <v>36</v>
      </c>
      <c r="F2693" t="s">
        <v>37</v>
      </c>
      <c r="G2693">
        <v>57673</v>
      </c>
      <c r="H2693" t="s">
        <v>41</v>
      </c>
      <c r="I2693" t="s">
        <v>45</v>
      </c>
      <c r="J2693">
        <v>119371</v>
      </c>
      <c r="K2693">
        <v>1</v>
      </c>
      <c r="L2693">
        <v>2823</v>
      </c>
      <c r="M2693">
        <v>20</v>
      </c>
      <c r="N2693">
        <v>8953</v>
      </c>
      <c r="O2693">
        <v>19133</v>
      </c>
      <c r="P2693">
        <v>2629</v>
      </c>
      <c r="Q2693" t="s">
        <v>46</v>
      </c>
      <c r="R2693" t="s">
        <v>52</v>
      </c>
      <c r="S2693" t="s">
        <v>56</v>
      </c>
      <c r="T2693">
        <v>4</v>
      </c>
    </row>
    <row r="2694" spans="1:20" x14ac:dyDescent="0.2">
      <c r="A2694" s="4">
        <f t="shared" si="41"/>
        <v>45882</v>
      </c>
      <c r="B2694" t="s">
        <v>21</v>
      </c>
      <c r="C2694" t="s">
        <v>27</v>
      </c>
      <c r="D2694" t="s">
        <v>30</v>
      </c>
      <c r="E2694" t="s">
        <v>34</v>
      </c>
      <c r="F2694" t="s">
        <v>37</v>
      </c>
      <c r="G2694">
        <v>10974</v>
      </c>
      <c r="H2694" t="s">
        <v>42</v>
      </c>
      <c r="I2694" t="s">
        <v>45</v>
      </c>
      <c r="J2694">
        <v>337511</v>
      </c>
      <c r="K2694">
        <v>2</v>
      </c>
      <c r="L2694">
        <v>733</v>
      </c>
      <c r="M2694">
        <v>10</v>
      </c>
      <c r="N2694">
        <v>29500</v>
      </c>
      <c r="O2694">
        <v>20550</v>
      </c>
      <c r="P2694">
        <v>17533</v>
      </c>
      <c r="Q2694" t="s">
        <v>48</v>
      </c>
      <c r="R2694" t="s">
        <v>50</v>
      </c>
      <c r="S2694" t="s">
        <v>53</v>
      </c>
      <c r="T2694">
        <v>5</v>
      </c>
    </row>
    <row r="2695" spans="1:20" x14ac:dyDescent="0.2">
      <c r="A2695" s="4">
        <f t="shared" si="41"/>
        <v>45882</v>
      </c>
      <c r="B2695" t="s">
        <v>21</v>
      </c>
      <c r="C2695" t="s">
        <v>25</v>
      </c>
      <c r="D2695" t="s">
        <v>29</v>
      </c>
      <c r="E2695" t="s">
        <v>35</v>
      </c>
      <c r="F2695" t="s">
        <v>39</v>
      </c>
      <c r="G2695">
        <v>22679</v>
      </c>
      <c r="H2695" t="s">
        <v>41</v>
      </c>
      <c r="I2695" t="s">
        <v>43</v>
      </c>
      <c r="J2695">
        <v>787884</v>
      </c>
      <c r="K2695">
        <v>6</v>
      </c>
      <c r="L2695">
        <v>1765</v>
      </c>
      <c r="M2695">
        <v>0</v>
      </c>
      <c r="N2695">
        <v>15856</v>
      </c>
      <c r="O2695">
        <v>27231</v>
      </c>
      <c r="P2695">
        <v>18230</v>
      </c>
      <c r="Q2695" t="s">
        <v>49</v>
      </c>
      <c r="R2695" t="s">
        <v>52</v>
      </c>
      <c r="S2695" t="s">
        <v>55</v>
      </c>
      <c r="T2695">
        <v>2</v>
      </c>
    </row>
    <row r="2696" spans="1:20" x14ac:dyDescent="0.2">
      <c r="A2696" s="4">
        <f t="shared" si="41"/>
        <v>45882</v>
      </c>
      <c r="B2696" t="s">
        <v>21</v>
      </c>
      <c r="C2696" t="s">
        <v>26</v>
      </c>
      <c r="D2696" t="s">
        <v>33</v>
      </c>
      <c r="E2696" t="s">
        <v>35</v>
      </c>
      <c r="F2696" t="s">
        <v>38</v>
      </c>
      <c r="G2696">
        <v>71791</v>
      </c>
      <c r="H2696" t="s">
        <v>41</v>
      </c>
      <c r="I2696" t="s">
        <v>44</v>
      </c>
      <c r="J2696">
        <v>343549</v>
      </c>
      <c r="K2696">
        <v>8</v>
      </c>
      <c r="L2696">
        <v>531</v>
      </c>
      <c r="M2696">
        <v>0</v>
      </c>
      <c r="N2696">
        <v>19004</v>
      </c>
      <c r="O2696">
        <v>4546</v>
      </c>
      <c r="P2696">
        <v>-1942</v>
      </c>
      <c r="Q2696" t="s">
        <v>47</v>
      </c>
      <c r="R2696" t="s">
        <v>51</v>
      </c>
      <c r="S2696" t="s">
        <v>53</v>
      </c>
      <c r="T2696">
        <v>3</v>
      </c>
    </row>
    <row r="2697" spans="1:20" x14ac:dyDescent="0.2">
      <c r="A2697" s="4">
        <f t="shared" si="41"/>
        <v>45882</v>
      </c>
      <c r="B2697" t="s">
        <v>23</v>
      </c>
      <c r="C2697" t="s">
        <v>26</v>
      </c>
      <c r="D2697" t="s">
        <v>32</v>
      </c>
      <c r="E2697" t="s">
        <v>35</v>
      </c>
      <c r="F2697" t="s">
        <v>39</v>
      </c>
      <c r="G2697">
        <v>37429</v>
      </c>
      <c r="H2697" t="s">
        <v>42</v>
      </c>
      <c r="I2697" t="s">
        <v>43</v>
      </c>
      <c r="J2697">
        <v>752241</v>
      </c>
      <c r="K2697">
        <v>5</v>
      </c>
      <c r="L2697">
        <v>3938</v>
      </c>
      <c r="M2697">
        <v>15</v>
      </c>
      <c r="N2697">
        <v>40958</v>
      </c>
      <c r="O2697">
        <v>9231</v>
      </c>
      <c r="P2697">
        <v>16009</v>
      </c>
      <c r="Q2697" t="s">
        <v>49</v>
      </c>
      <c r="R2697" t="s">
        <v>52</v>
      </c>
      <c r="S2697" t="s">
        <v>56</v>
      </c>
      <c r="T2697">
        <v>5</v>
      </c>
    </row>
    <row r="2698" spans="1:20" x14ac:dyDescent="0.2">
      <c r="A2698" s="4">
        <f t="shared" si="41"/>
        <v>45882</v>
      </c>
      <c r="B2698" t="s">
        <v>21</v>
      </c>
      <c r="C2698" t="s">
        <v>27</v>
      </c>
      <c r="D2698" t="s">
        <v>31</v>
      </c>
      <c r="E2698" t="s">
        <v>34</v>
      </c>
      <c r="F2698" t="s">
        <v>40</v>
      </c>
      <c r="G2698">
        <v>28073</v>
      </c>
      <c r="H2698" t="s">
        <v>42</v>
      </c>
      <c r="I2698" t="s">
        <v>43</v>
      </c>
      <c r="J2698">
        <v>951533</v>
      </c>
      <c r="K2698">
        <v>2</v>
      </c>
      <c r="L2698">
        <v>1871</v>
      </c>
      <c r="M2698">
        <v>10</v>
      </c>
      <c r="N2698">
        <v>11823</v>
      </c>
      <c r="O2698">
        <v>14657</v>
      </c>
      <c r="P2698">
        <v>11542</v>
      </c>
      <c r="Q2698" t="s">
        <v>46</v>
      </c>
      <c r="R2698" t="s">
        <v>50</v>
      </c>
      <c r="S2698" t="s">
        <v>53</v>
      </c>
      <c r="T2698">
        <v>5</v>
      </c>
    </row>
    <row r="2699" spans="1:20" x14ac:dyDescent="0.2">
      <c r="A2699" s="4">
        <f t="shared" si="41"/>
        <v>45882</v>
      </c>
      <c r="B2699" t="s">
        <v>21</v>
      </c>
      <c r="C2699" t="s">
        <v>27</v>
      </c>
      <c r="D2699" t="s">
        <v>32</v>
      </c>
      <c r="E2699" t="s">
        <v>35</v>
      </c>
      <c r="F2699" t="s">
        <v>39</v>
      </c>
      <c r="G2699">
        <v>80207</v>
      </c>
      <c r="H2699" t="s">
        <v>41</v>
      </c>
      <c r="I2699" t="s">
        <v>43</v>
      </c>
      <c r="J2699">
        <v>384618</v>
      </c>
      <c r="K2699">
        <v>5</v>
      </c>
      <c r="L2699">
        <v>1259</v>
      </c>
      <c r="M2699">
        <v>0</v>
      </c>
      <c r="N2699">
        <v>46366</v>
      </c>
      <c r="O2699">
        <v>2350</v>
      </c>
      <c r="P2699">
        <v>10667</v>
      </c>
      <c r="Q2699" t="s">
        <v>46</v>
      </c>
      <c r="R2699" t="s">
        <v>51</v>
      </c>
      <c r="S2699" t="s">
        <v>56</v>
      </c>
      <c r="T2699">
        <v>3</v>
      </c>
    </row>
    <row r="2700" spans="1:20" x14ac:dyDescent="0.2">
      <c r="A2700" s="4">
        <f t="shared" si="41"/>
        <v>45882</v>
      </c>
      <c r="B2700" t="s">
        <v>21</v>
      </c>
      <c r="C2700" t="s">
        <v>26</v>
      </c>
      <c r="D2700" t="s">
        <v>29</v>
      </c>
      <c r="E2700" t="s">
        <v>34</v>
      </c>
      <c r="F2700" t="s">
        <v>39</v>
      </c>
      <c r="G2700">
        <v>40365</v>
      </c>
      <c r="H2700" t="s">
        <v>42</v>
      </c>
      <c r="I2700" t="s">
        <v>43</v>
      </c>
      <c r="J2700">
        <v>440347</v>
      </c>
      <c r="K2700">
        <v>9</v>
      </c>
      <c r="L2700">
        <v>3703</v>
      </c>
      <c r="M2700">
        <v>10</v>
      </c>
      <c r="N2700">
        <v>33609</v>
      </c>
      <c r="O2700">
        <v>19378</v>
      </c>
      <c r="P2700">
        <v>6742</v>
      </c>
      <c r="Q2700" t="s">
        <v>47</v>
      </c>
      <c r="R2700" t="s">
        <v>51</v>
      </c>
      <c r="S2700" t="s">
        <v>56</v>
      </c>
      <c r="T2700">
        <v>1</v>
      </c>
    </row>
    <row r="2701" spans="1:20" x14ac:dyDescent="0.2">
      <c r="A2701" s="4">
        <f t="shared" si="41"/>
        <v>45882</v>
      </c>
      <c r="B2701" t="s">
        <v>23</v>
      </c>
      <c r="C2701" t="s">
        <v>24</v>
      </c>
      <c r="D2701" t="s">
        <v>30</v>
      </c>
      <c r="E2701" t="s">
        <v>36</v>
      </c>
      <c r="F2701" t="s">
        <v>38</v>
      </c>
      <c r="G2701">
        <v>65928</v>
      </c>
      <c r="H2701" t="s">
        <v>42</v>
      </c>
      <c r="I2701" t="s">
        <v>43</v>
      </c>
      <c r="J2701">
        <v>310409</v>
      </c>
      <c r="K2701">
        <v>6</v>
      </c>
      <c r="L2701">
        <v>2294</v>
      </c>
      <c r="M2701">
        <v>20</v>
      </c>
      <c r="N2701">
        <v>44797</v>
      </c>
      <c r="O2701">
        <v>23964</v>
      </c>
      <c r="P2701">
        <v>3421</v>
      </c>
      <c r="Q2701" t="s">
        <v>48</v>
      </c>
      <c r="R2701" t="s">
        <v>52</v>
      </c>
      <c r="S2701" t="s">
        <v>56</v>
      </c>
      <c r="T2701">
        <v>4</v>
      </c>
    </row>
    <row r="2702" spans="1:20" x14ac:dyDescent="0.2">
      <c r="A2702" s="4">
        <f t="shared" si="41"/>
        <v>45883</v>
      </c>
      <c r="B2702" t="s">
        <v>22</v>
      </c>
      <c r="C2702" t="s">
        <v>25</v>
      </c>
      <c r="D2702" t="s">
        <v>33</v>
      </c>
      <c r="E2702" t="s">
        <v>34</v>
      </c>
      <c r="F2702" t="s">
        <v>39</v>
      </c>
      <c r="G2702">
        <v>84453</v>
      </c>
      <c r="H2702" t="s">
        <v>42</v>
      </c>
      <c r="I2702" t="s">
        <v>44</v>
      </c>
      <c r="J2702">
        <v>207644</v>
      </c>
      <c r="K2702">
        <v>5</v>
      </c>
      <c r="L2702">
        <v>1261</v>
      </c>
      <c r="M2702">
        <v>0</v>
      </c>
      <c r="N2702">
        <v>6935</v>
      </c>
      <c r="O2702">
        <v>15140</v>
      </c>
      <c r="P2702">
        <v>625</v>
      </c>
      <c r="Q2702" t="s">
        <v>47</v>
      </c>
      <c r="R2702" t="s">
        <v>52</v>
      </c>
      <c r="S2702" t="s">
        <v>56</v>
      </c>
      <c r="T2702">
        <v>4</v>
      </c>
    </row>
    <row r="2703" spans="1:20" x14ac:dyDescent="0.2">
      <c r="A2703" s="4">
        <f t="shared" ref="A2703:A2766" si="42">A2691+1</f>
        <v>45883</v>
      </c>
      <c r="B2703" t="s">
        <v>20</v>
      </c>
      <c r="C2703" t="s">
        <v>25</v>
      </c>
      <c r="D2703" t="s">
        <v>31</v>
      </c>
      <c r="E2703" t="s">
        <v>36</v>
      </c>
      <c r="F2703" t="s">
        <v>37</v>
      </c>
      <c r="G2703">
        <v>17784</v>
      </c>
      <c r="H2703" t="s">
        <v>41</v>
      </c>
      <c r="I2703" t="s">
        <v>45</v>
      </c>
      <c r="J2703">
        <v>278213</v>
      </c>
      <c r="K2703">
        <v>6</v>
      </c>
      <c r="L2703">
        <v>4860</v>
      </c>
      <c r="M2703">
        <v>5</v>
      </c>
      <c r="N2703">
        <v>32514</v>
      </c>
      <c r="O2703">
        <v>28029</v>
      </c>
      <c r="P2703">
        <v>6600</v>
      </c>
      <c r="Q2703" t="s">
        <v>48</v>
      </c>
      <c r="R2703" t="s">
        <v>52</v>
      </c>
      <c r="S2703" t="s">
        <v>55</v>
      </c>
      <c r="T2703">
        <v>1</v>
      </c>
    </row>
    <row r="2704" spans="1:20" x14ac:dyDescent="0.2">
      <c r="A2704" s="4">
        <f t="shared" si="42"/>
        <v>45883</v>
      </c>
      <c r="B2704" t="s">
        <v>21</v>
      </c>
      <c r="C2704" t="s">
        <v>24</v>
      </c>
      <c r="D2704" t="s">
        <v>33</v>
      </c>
      <c r="E2704" t="s">
        <v>34</v>
      </c>
      <c r="F2704" t="s">
        <v>38</v>
      </c>
      <c r="G2704">
        <v>22291</v>
      </c>
      <c r="H2704" t="s">
        <v>41</v>
      </c>
      <c r="I2704" t="s">
        <v>43</v>
      </c>
      <c r="J2704">
        <v>215468</v>
      </c>
      <c r="K2704">
        <v>9</v>
      </c>
      <c r="L2704">
        <v>4580</v>
      </c>
      <c r="M2704">
        <v>20</v>
      </c>
      <c r="N2704">
        <v>11752</v>
      </c>
      <c r="O2704">
        <v>18127</v>
      </c>
      <c r="P2704">
        <v>16171</v>
      </c>
      <c r="Q2704" t="s">
        <v>47</v>
      </c>
      <c r="R2704" t="s">
        <v>50</v>
      </c>
      <c r="S2704" t="s">
        <v>56</v>
      </c>
      <c r="T2704">
        <v>3</v>
      </c>
    </row>
    <row r="2705" spans="1:20" x14ac:dyDescent="0.2">
      <c r="A2705" s="4">
        <f t="shared" si="42"/>
        <v>45883</v>
      </c>
      <c r="B2705" t="s">
        <v>22</v>
      </c>
      <c r="C2705" t="s">
        <v>24</v>
      </c>
      <c r="D2705" t="s">
        <v>31</v>
      </c>
      <c r="E2705" t="s">
        <v>34</v>
      </c>
      <c r="F2705" t="s">
        <v>37</v>
      </c>
      <c r="G2705">
        <v>94462</v>
      </c>
      <c r="H2705" t="s">
        <v>41</v>
      </c>
      <c r="I2705" t="s">
        <v>44</v>
      </c>
      <c r="J2705">
        <v>628693</v>
      </c>
      <c r="K2705">
        <v>7</v>
      </c>
      <c r="L2705">
        <v>781</v>
      </c>
      <c r="M2705">
        <v>20</v>
      </c>
      <c r="N2705">
        <v>18270</v>
      </c>
      <c r="O2705">
        <v>4282</v>
      </c>
      <c r="P2705">
        <v>9031</v>
      </c>
      <c r="Q2705" t="s">
        <v>46</v>
      </c>
      <c r="R2705" t="s">
        <v>51</v>
      </c>
      <c r="S2705" t="s">
        <v>54</v>
      </c>
      <c r="T2705">
        <v>1</v>
      </c>
    </row>
    <row r="2706" spans="1:20" x14ac:dyDescent="0.2">
      <c r="A2706" s="4">
        <f t="shared" si="42"/>
        <v>45883</v>
      </c>
      <c r="B2706" t="s">
        <v>21</v>
      </c>
      <c r="C2706" t="s">
        <v>24</v>
      </c>
      <c r="D2706" t="s">
        <v>33</v>
      </c>
      <c r="E2706" t="s">
        <v>35</v>
      </c>
      <c r="F2706" t="s">
        <v>38</v>
      </c>
      <c r="G2706">
        <v>36154</v>
      </c>
      <c r="H2706" t="s">
        <v>42</v>
      </c>
      <c r="I2706" t="s">
        <v>43</v>
      </c>
      <c r="J2706">
        <v>364297</v>
      </c>
      <c r="K2706">
        <v>3</v>
      </c>
      <c r="L2706">
        <v>4571</v>
      </c>
      <c r="M2706">
        <v>0</v>
      </c>
      <c r="N2706">
        <v>41481</v>
      </c>
      <c r="O2706">
        <v>21517</v>
      </c>
      <c r="P2706">
        <v>-3320</v>
      </c>
      <c r="Q2706" t="s">
        <v>46</v>
      </c>
      <c r="R2706" t="s">
        <v>51</v>
      </c>
      <c r="S2706" t="s">
        <v>54</v>
      </c>
      <c r="T2706">
        <v>2</v>
      </c>
    </row>
    <row r="2707" spans="1:20" x14ac:dyDescent="0.2">
      <c r="A2707" s="4">
        <f t="shared" si="42"/>
        <v>45883</v>
      </c>
      <c r="B2707" t="s">
        <v>23</v>
      </c>
      <c r="C2707" t="s">
        <v>24</v>
      </c>
      <c r="D2707" t="s">
        <v>30</v>
      </c>
      <c r="E2707" t="s">
        <v>34</v>
      </c>
      <c r="F2707" t="s">
        <v>40</v>
      </c>
      <c r="G2707">
        <v>35650</v>
      </c>
      <c r="H2707" t="s">
        <v>41</v>
      </c>
      <c r="I2707" t="s">
        <v>44</v>
      </c>
      <c r="J2707">
        <v>911563</v>
      </c>
      <c r="K2707">
        <v>5</v>
      </c>
      <c r="L2707">
        <v>4403</v>
      </c>
      <c r="M2707">
        <v>5</v>
      </c>
      <c r="N2707">
        <v>24458</v>
      </c>
      <c r="O2707">
        <v>7611</v>
      </c>
      <c r="P2707">
        <v>17686</v>
      </c>
      <c r="Q2707" t="s">
        <v>49</v>
      </c>
      <c r="R2707" t="s">
        <v>51</v>
      </c>
      <c r="S2707" t="s">
        <v>56</v>
      </c>
      <c r="T2707">
        <v>2</v>
      </c>
    </row>
    <row r="2708" spans="1:20" x14ac:dyDescent="0.2">
      <c r="A2708" s="4">
        <f t="shared" si="42"/>
        <v>45883</v>
      </c>
      <c r="B2708" t="s">
        <v>22</v>
      </c>
      <c r="C2708" t="s">
        <v>24</v>
      </c>
      <c r="D2708" t="s">
        <v>31</v>
      </c>
      <c r="E2708" t="s">
        <v>35</v>
      </c>
      <c r="F2708" t="s">
        <v>40</v>
      </c>
      <c r="G2708">
        <v>78741</v>
      </c>
      <c r="H2708" t="s">
        <v>42</v>
      </c>
      <c r="I2708" t="s">
        <v>45</v>
      </c>
      <c r="J2708">
        <v>906112</v>
      </c>
      <c r="K2708">
        <v>4</v>
      </c>
      <c r="L2708">
        <v>4555</v>
      </c>
      <c r="M2708">
        <v>10</v>
      </c>
      <c r="N2708">
        <v>25065</v>
      </c>
      <c r="O2708">
        <v>11556</v>
      </c>
      <c r="P2708">
        <v>12679</v>
      </c>
      <c r="Q2708" t="s">
        <v>46</v>
      </c>
      <c r="R2708" t="s">
        <v>51</v>
      </c>
      <c r="S2708" t="s">
        <v>56</v>
      </c>
      <c r="T2708">
        <v>2</v>
      </c>
    </row>
    <row r="2709" spans="1:20" x14ac:dyDescent="0.2">
      <c r="A2709" s="4">
        <f t="shared" si="42"/>
        <v>45883</v>
      </c>
      <c r="B2709" t="s">
        <v>23</v>
      </c>
      <c r="C2709" t="s">
        <v>24</v>
      </c>
      <c r="D2709" t="s">
        <v>28</v>
      </c>
      <c r="E2709" t="s">
        <v>36</v>
      </c>
      <c r="F2709" t="s">
        <v>40</v>
      </c>
      <c r="G2709">
        <v>46201</v>
      </c>
      <c r="H2709" t="s">
        <v>42</v>
      </c>
      <c r="I2709" t="s">
        <v>44</v>
      </c>
      <c r="J2709">
        <v>316305</v>
      </c>
      <c r="K2709">
        <v>5</v>
      </c>
      <c r="L2709">
        <v>1315</v>
      </c>
      <c r="M2709">
        <v>5</v>
      </c>
      <c r="N2709">
        <v>43003</v>
      </c>
      <c r="O2709">
        <v>16570</v>
      </c>
      <c r="P2709">
        <v>18208</v>
      </c>
      <c r="Q2709" t="s">
        <v>49</v>
      </c>
      <c r="R2709" t="s">
        <v>51</v>
      </c>
      <c r="S2709" t="s">
        <v>53</v>
      </c>
      <c r="T2709">
        <v>1</v>
      </c>
    </row>
    <row r="2710" spans="1:20" x14ac:dyDescent="0.2">
      <c r="A2710" s="4">
        <f t="shared" si="42"/>
        <v>45883</v>
      </c>
      <c r="B2710" t="s">
        <v>21</v>
      </c>
      <c r="C2710" t="s">
        <v>25</v>
      </c>
      <c r="D2710" t="s">
        <v>33</v>
      </c>
      <c r="E2710" t="s">
        <v>36</v>
      </c>
      <c r="F2710" t="s">
        <v>39</v>
      </c>
      <c r="G2710">
        <v>49479</v>
      </c>
      <c r="H2710" t="s">
        <v>42</v>
      </c>
      <c r="I2710" t="s">
        <v>44</v>
      </c>
      <c r="J2710">
        <v>284716</v>
      </c>
      <c r="K2710">
        <v>8</v>
      </c>
      <c r="L2710">
        <v>1970</v>
      </c>
      <c r="M2710">
        <v>20</v>
      </c>
      <c r="N2710">
        <v>47652</v>
      </c>
      <c r="O2710">
        <v>26682</v>
      </c>
      <c r="P2710">
        <v>9630</v>
      </c>
      <c r="Q2710" t="s">
        <v>46</v>
      </c>
      <c r="R2710" t="s">
        <v>50</v>
      </c>
      <c r="S2710" t="s">
        <v>55</v>
      </c>
      <c r="T2710">
        <v>5</v>
      </c>
    </row>
    <row r="2711" spans="1:20" x14ac:dyDescent="0.2">
      <c r="A2711" s="4">
        <f t="shared" si="42"/>
        <v>45883</v>
      </c>
      <c r="B2711" t="s">
        <v>21</v>
      </c>
      <c r="C2711" t="s">
        <v>24</v>
      </c>
      <c r="D2711" t="s">
        <v>33</v>
      </c>
      <c r="E2711" t="s">
        <v>35</v>
      </c>
      <c r="F2711" t="s">
        <v>40</v>
      </c>
      <c r="G2711">
        <v>82920</v>
      </c>
      <c r="H2711" t="s">
        <v>42</v>
      </c>
      <c r="I2711" t="s">
        <v>45</v>
      </c>
      <c r="J2711">
        <v>597816</v>
      </c>
      <c r="K2711">
        <v>6</v>
      </c>
      <c r="L2711">
        <v>3787</v>
      </c>
      <c r="M2711">
        <v>0</v>
      </c>
      <c r="N2711">
        <v>30693</v>
      </c>
      <c r="O2711">
        <v>20811</v>
      </c>
      <c r="P2711">
        <v>15260</v>
      </c>
      <c r="Q2711" t="s">
        <v>46</v>
      </c>
      <c r="R2711" t="s">
        <v>51</v>
      </c>
      <c r="S2711" t="s">
        <v>56</v>
      </c>
      <c r="T2711">
        <v>2</v>
      </c>
    </row>
    <row r="2712" spans="1:20" x14ac:dyDescent="0.2">
      <c r="A2712" s="4">
        <f t="shared" si="42"/>
        <v>45883</v>
      </c>
      <c r="B2712" t="s">
        <v>23</v>
      </c>
      <c r="C2712" t="s">
        <v>26</v>
      </c>
      <c r="D2712" t="s">
        <v>32</v>
      </c>
      <c r="E2712" t="s">
        <v>36</v>
      </c>
      <c r="F2712" t="s">
        <v>38</v>
      </c>
      <c r="G2712">
        <v>92797</v>
      </c>
      <c r="H2712" t="s">
        <v>41</v>
      </c>
      <c r="I2712" t="s">
        <v>45</v>
      </c>
      <c r="J2712">
        <v>200887</v>
      </c>
      <c r="K2712">
        <v>4</v>
      </c>
      <c r="L2712">
        <v>4759</v>
      </c>
      <c r="M2712">
        <v>5</v>
      </c>
      <c r="N2712">
        <v>18237</v>
      </c>
      <c r="O2712">
        <v>26205</v>
      </c>
      <c r="P2712">
        <v>-2016</v>
      </c>
      <c r="Q2712" t="s">
        <v>49</v>
      </c>
      <c r="R2712" t="s">
        <v>52</v>
      </c>
      <c r="S2712" t="s">
        <v>53</v>
      </c>
      <c r="T2712">
        <v>1</v>
      </c>
    </row>
    <row r="2713" spans="1:20" x14ac:dyDescent="0.2">
      <c r="A2713" s="4">
        <f t="shared" si="42"/>
        <v>45883</v>
      </c>
      <c r="B2713" t="s">
        <v>20</v>
      </c>
      <c r="C2713" t="s">
        <v>24</v>
      </c>
      <c r="D2713" t="s">
        <v>31</v>
      </c>
      <c r="E2713" t="s">
        <v>34</v>
      </c>
      <c r="F2713" t="s">
        <v>40</v>
      </c>
      <c r="G2713">
        <v>60243</v>
      </c>
      <c r="H2713" t="s">
        <v>42</v>
      </c>
      <c r="I2713" t="s">
        <v>44</v>
      </c>
      <c r="J2713">
        <v>521499</v>
      </c>
      <c r="K2713">
        <v>5</v>
      </c>
      <c r="L2713">
        <v>3085</v>
      </c>
      <c r="M2713">
        <v>5</v>
      </c>
      <c r="N2713">
        <v>30897</v>
      </c>
      <c r="O2713">
        <v>5910</v>
      </c>
      <c r="P2713">
        <v>16300</v>
      </c>
      <c r="Q2713" t="s">
        <v>47</v>
      </c>
      <c r="R2713" t="s">
        <v>50</v>
      </c>
      <c r="S2713" t="s">
        <v>56</v>
      </c>
      <c r="T2713">
        <v>2</v>
      </c>
    </row>
    <row r="2714" spans="1:20" x14ac:dyDescent="0.2">
      <c r="A2714" s="4">
        <f t="shared" si="42"/>
        <v>45884</v>
      </c>
      <c r="B2714" t="s">
        <v>23</v>
      </c>
      <c r="C2714" t="s">
        <v>24</v>
      </c>
      <c r="D2714" t="s">
        <v>29</v>
      </c>
      <c r="E2714" t="s">
        <v>35</v>
      </c>
      <c r="F2714" t="s">
        <v>38</v>
      </c>
      <c r="G2714">
        <v>78595</v>
      </c>
      <c r="H2714" t="s">
        <v>42</v>
      </c>
      <c r="I2714" t="s">
        <v>43</v>
      </c>
      <c r="J2714">
        <v>201347</v>
      </c>
      <c r="K2714">
        <v>7</v>
      </c>
      <c r="L2714">
        <v>1010</v>
      </c>
      <c r="M2714">
        <v>20</v>
      </c>
      <c r="N2714">
        <v>22853</v>
      </c>
      <c r="O2714">
        <v>11448</v>
      </c>
      <c r="P2714">
        <v>8641</v>
      </c>
      <c r="Q2714" t="s">
        <v>47</v>
      </c>
      <c r="R2714" t="s">
        <v>50</v>
      </c>
      <c r="S2714" t="s">
        <v>55</v>
      </c>
      <c r="T2714">
        <v>2</v>
      </c>
    </row>
    <row r="2715" spans="1:20" x14ac:dyDescent="0.2">
      <c r="A2715" s="4">
        <f t="shared" si="42"/>
        <v>45884</v>
      </c>
      <c r="B2715" t="s">
        <v>21</v>
      </c>
      <c r="C2715" t="s">
        <v>25</v>
      </c>
      <c r="D2715" t="s">
        <v>28</v>
      </c>
      <c r="E2715" t="s">
        <v>35</v>
      </c>
      <c r="F2715" t="s">
        <v>37</v>
      </c>
      <c r="G2715">
        <v>41734</v>
      </c>
      <c r="H2715" t="s">
        <v>41</v>
      </c>
      <c r="I2715" t="s">
        <v>43</v>
      </c>
      <c r="J2715">
        <v>946789</v>
      </c>
      <c r="K2715">
        <v>8</v>
      </c>
      <c r="L2715">
        <v>1054</v>
      </c>
      <c r="M2715">
        <v>10</v>
      </c>
      <c r="N2715">
        <v>35795</v>
      </c>
      <c r="O2715">
        <v>4985</v>
      </c>
      <c r="P2715">
        <v>-3177</v>
      </c>
      <c r="Q2715" t="s">
        <v>47</v>
      </c>
      <c r="R2715" t="s">
        <v>51</v>
      </c>
      <c r="S2715" t="s">
        <v>55</v>
      </c>
      <c r="T2715">
        <v>4</v>
      </c>
    </row>
    <row r="2716" spans="1:20" x14ac:dyDescent="0.2">
      <c r="A2716" s="4">
        <f t="shared" si="42"/>
        <v>45884</v>
      </c>
      <c r="B2716" t="s">
        <v>23</v>
      </c>
      <c r="C2716" t="s">
        <v>25</v>
      </c>
      <c r="D2716" t="s">
        <v>30</v>
      </c>
      <c r="E2716" t="s">
        <v>35</v>
      </c>
      <c r="F2716" t="s">
        <v>39</v>
      </c>
      <c r="G2716">
        <v>98927</v>
      </c>
      <c r="H2716" t="s">
        <v>42</v>
      </c>
      <c r="I2716" t="s">
        <v>45</v>
      </c>
      <c r="J2716">
        <v>843259</v>
      </c>
      <c r="K2716">
        <v>5</v>
      </c>
      <c r="L2716">
        <v>4205</v>
      </c>
      <c r="M2716">
        <v>5</v>
      </c>
      <c r="N2716">
        <v>11024</v>
      </c>
      <c r="O2716">
        <v>23140</v>
      </c>
      <c r="P2716">
        <v>13712</v>
      </c>
      <c r="Q2716" t="s">
        <v>48</v>
      </c>
      <c r="R2716" t="s">
        <v>52</v>
      </c>
      <c r="S2716" t="s">
        <v>54</v>
      </c>
      <c r="T2716">
        <v>1</v>
      </c>
    </row>
    <row r="2717" spans="1:20" x14ac:dyDescent="0.2">
      <c r="A2717" s="4">
        <f t="shared" si="42"/>
        <v>45884</v>
      </c>
      <c r="B2717" t="s">
        <v>20</v>
      </c>
      <c r="C2717" t="s">
        <v>24</v>
      </c>
      <c r="D2717" t="s">
        <v>32</v>
      </c>
      <c r="E2717" t="s">
        <v>36</v>
      </c>
      <c r="F2717" t="s">
        <v>37</v>
      </c>
      <c r="G2717">
        <v>91451</v>
      </c>
      <c r="H2717" t="s">
        <v>41</v>
      </c>
      <c r="I2717" t="s">
        <v>43</v>
      </c>
      <c r="J2717">
        <v>643934</v>
      </c>
      <c r="K2717">
        <v>2</v>
      </c>
      <c r="L2717">
        <v>1806</v>
      </c>
      <c r="M2717">
        <v>5</v>
      </c>
      <c r="N2717">
        <v>13585</v>
      </c>
      <c r="O2717">
        <v>8443</v>
      </c>
      <c r="P2717">
        <v>8748</v>
      </c>
      <c r="Q2717" t="s">
        <v>48</v>
      </c>
      <c r="R2717" t="s">
        <v>52</v>
      </c>
      <c r="S2717" t="s">
        <v>55</v>
      </c>
      <c r="T2717">
        <v>4</v>
      </c>
    </row>
    <row r="2718" spans="1:20" x14ac:dyDescent="0.2">
      <c r="A2718" s="4">
        <f t="shared" si="42"/>
        <v>45884</v>
      </c>
      <c r="B2718" t="s">
        <v>23</v>
      </c>
      <c r="C2718" t="s">
        <v>25</v>
      </c>
      <c r="D2718" t="s">
        <v>28</v>
      </c>
      <c r="E2718" t="s">
        <v>36</v>
      </c>
      <c r="F2718" t="s">
        <v>37</v>
      </c>
      <c r="G2718">
        <v>52568</v>
      </c>
      <c r="H2718" t="s">
        <v>41</v>
      </c>
      <c r="I2718" t="s">
        <v>45</v>
      </c>
      <c r="J2718">
        <v>116036</v>
      </c>
      <c r="K2718">
        <v>6</v>
      </c>
      <c r="L2718">
        <v>3642</v>
      </c>
      <c r="M2718">
        <v>15</v>
      </c>
      <c r="N2718">
        <v>16092</v>
      </c>
      <c r="O2718">
        <v>17875</v>
      </c>
      <c r="P2718">
        <v>8375</v>
      </c>
      <c r="Q2718" t="s">
        <v>46</v>
      </c>
      <c r="R2718" t="s">
        <v>51</v>
      </c>
      <c r="S2718" t="s">
        <v>54</v>
      </c>
      <c r="T2718">
        <v>3</v>
      </c>
    </row>
    <row r="2719" spans="1:20" x14ac:dyDescent="0.2">
      <c r="A2719" s="4">
        <f t="shared" si="42"/>
        <v>45884</v>
      </c>
      <c r="B2719" t="s">
        <v>20</v>
      </c>
      <c r="C2719" t="s">
        <v>27</v>
      </c>
      <c r="D2719" t="s">
        <v>31</v>
      </c>
      <c r="E2719" t="s">
        <v>34</v>
      </c>
      <c r="F2719" t="s">
        <v>40</v>
      </c>
      <c r="G2719">
        <v>35793</v>
      </c>
      <c r="H2719" t="s">
        <v>41</v>
      </c>
      <c r="I2719" t="s">
        <v>44</v>
      </c>
      <c r="J2719">
        <v>631014</v>
      </c>
      <c r="K2719">
        <v>9</v>
      </c>
      <c r="L2719">
        <v>758</v>
      </c>
      <c r="M2719">
        <v>20</v>
      </c>
      <c r="N2719">
        <v>47427</v>
      </c>
      <c r="O2719">
        <v>7441</v>
      </c>
      <c r="P2719">
        <v>19934</v>
      </c>
      <c r="Q2719" t="s">
        <v>46</v>
      </c>
      <c r="R2719" t="s">
        <v>50</v>
      </c>
      <c r="S2719" t="s">
        <v>55</v>
      </c>
      <c r="T2719">
        <v>2</v>
      </c>
    </row>
    <row r="2720" spans="1:20" x14ac:dyDescent="0.2">
      <c r="A2720" s="4">
        <f t="shared" si="42"/>
        <v>45884</v>
      </c>
      <c r="B2720" t="s">
        <v>20</v>
      </c>
      <c r="C2720" t="s">
        <v>25</v>
      </c>
      <c r="D2720" t="s">
        <v>28</v>
      </c>
      <c r="E2720" t="s">
        <v>34</v>
      </c>
      <c r="F2720" t="s">
        <v>40</v>
      </c>
      <c r="G2720">
        <v>62204</v>
      </c>
      <c r="H2720" t="s">
        <v>42</v>
      </c>
      <c r="I2720" t="s">
        <v>44</v>
      </c>
      <c r="J2720">
        <v>202326</v>
      </c>
      <c r="K2720">
        <v>3</v>
      </c>
      <c r="L2720">
        <v>1724</v>
      </c>
      <c r="M2720">
        <v>15</v>
      </c>
      <c r="N2720">
        <v>9800</v>
      </c>
      <c r="O2720">
        <v>8976</v>
      </c>
      <c r="P2720">
        <v>4204</v>
      </c>
      <c r="Q2720" t="s">
        <v>46</v>
      </c>
      <c r="R2720" t="s">
        <v>51</v>
      </c>
      <c r="S2720" t="s">
        <v>53</v>
      </c>
      <c r="T2720">
        <v>2</v>
      </c>
    </row>
    <row r="2721" spans="1:20" x14ac:dyDescent="0.2">
      <c r="A2721" s="4">
        <f t="shared" si="42"/>
        <v>45884</v>
      </c>
      <c r="B2721" t="s">
        <v>23</v>
      </c>
      <c r="C2721" t="s">
        <v>25</v>
      </c>
      <c r="D2721" t="s">
        <v>33</v>
      </c>
      <c r="E2721" t="s">
        <v>35</v>
      </c>
      <c r="F2721" t="s">
        <v>40</v>
      </c>
      <c r="G2721">
        <v>56746</v>
      </c>
      <c r="H2721" t="s">
        <v>41</v>
      </c>
      <c r="I2721" t="s">
        <v>43</v>
      </c>
      <c r="J2721">
        <v>534376</v>
      </c>
      <c r="K2721">
        <v>7</v>
      </c>
      <c r="L2721">
        <v>2165</v>
      </c>
      <c r="M2721">
        <v>20</v>
      </c>
      <c r="N2721">
        <v>19772</v>
      </c>
      <c r="O2721">
        <v>21537</v>
      </c>
      <c r="P2721">
        <v>8540</v>
      </c>
      <c r="Q2721" t="s">
        <v>49</v>
      </c>
      <c r="R2721" t="s">
        <v>50</v>
      </c>
      <c r="S2721" t="s">
        <v>55</v>
      </c>
      <c r="T2721">
        <v>4</v>
      </c>
    </row>
    <row r="2722" spans="1:20" x14ac:dyDescent="0.2">
      <c r="A2722" s="4">
        <f t="shared" si="42"/>
        <v>45884</v>
      </c>
      <c r="B2722" t="s">
        <v>23</v>
      </c>
      <c r="C2722" t="s">
        <v>25</v>
      </c>
      <c r="D2722" t="s">
        <v>33</v>
      </c>
      <c r="E2722" t="s">
        <v>34</v>
      </c>
      <c r="F2722" t="s">
        <v>37</v>
      </c>
      <c r="G2722">
        <v>41989</v>
      </c>
      <c r="H2722" t="s">
        <v>42</v>
      </c>
      <c r="I2722" t="s">
        <v>45</v>
      </c>
      <c r="J2722">
        <v>976555</v>
      </c>
      <c r="K2722">
        <v>8</v>
      </c>
      <c r="L2722">
        <v>1903</v>
      </c>
      <c r="M2722">
        <v>20</v>
      </c>
      <c r="N2722">
        <v>9672</v>
      </c>
      <c r="O2722">
        <v>27058</v>
      </c>
      <c r="P2722">
        <v>19165</v>
      </c>
      <c r="Q2722" t="s">
        <v>48</v>
      </c>
      <c r="R2722" t="s">
        <v>51</v>
      </c>
      <c r="S2722" t="s">
        <v>53</v>
      </c>
      <c r="T2722">
        <v>1</v>
      </c>
    </row>
    <row r="2723" spans="1:20" x14ac:dyDescent="0.2">
      <c r="A2723" s="4">
        <f t="shared" si="42"/>
        <v>45884</v>
      </c>
      <c r="B2723" t="s">
        <v>22</v>
      </c>
      <c r="C2723" t="s">
        <v>25</v>
      </c>
      <c r="D2723" t="s">
        <v>32</v>
      </c>
      <c r="E2723" t="s">
        <v>36</v>
      </c>
      <c r="F2723" t="s">
        <v>39</v>
      </c>
      <c r="G2723">
        <v>59465</v>
      </c>
      <c r="H2723" t="s">
        <v>41</v>
      </c>
      <c r="I2723" t="s">
        <v>43</v>
      </c>
      <c r="J2723">
        <v>318163</v>
      </c>
      <c r="K2723">
        <v>6</v>
      </c>
      <c r="L2723">
        <v>2365</v>
      </c>
      <c r="M2723">
        <v>15</v>
      </c>
      <c r="N2723">
        <v>40200</v>
      </c>
      <c r="O2723">
        <v>2949</v>
      </c>
      <c r="P2723">
        <v>19357</v>
      </c>
      <c r="Q2723" t="s">
        <v>48</v>
      </c>
      <c r="R2723" t="s">
        <v>52</v>
      </c>
      <c r="S2723" t="s">
        <v>54</v>
      </c>
      <c r="T2723">
        <v>5</v>
      </c>
    </row>
    <row r="2724" spans="1:20" x14ac:dyDescent="0.2">
      <c r="A2724" s="4">
        <f t="shared" si="42"/>
        <v>45884</v>
      </c>
      <c r="B2724" t="s">
        <v>21</v>
      </c>
      <c r="C2724" t="s">
        <v>26</v>
      </c>
      <c r="D2724" t="s">
        <v>31</v>
      </c>
      <c r="E2724" t="s">
        <v>34</v>
      </c>
      <c r="F2724" t="s">
        <v>39</v>
      </c>
      <c r="G2724">
        <v>71383</v>
      </c>
      <c r="H2724" t="s">
        <v>41</v>
      </c>
      <c r="I2724" t="s">
        <v>43</v>
      </c>
      <c r="J2724">
        <v>901535</v>
      </c>
      <c r="K2724">
        <v>3</v>
      </c>
      <c r="L2724">
        <v>1265</v>
      </c>
      <c r="M2724">
        <v>10</v>
      </c>
      <c r="N2724">
        <v>44229</v>
      </c>
      <c r="O2724">
        <v>28019</v>
      </c>
      <c r="P2724">
        <v>10606</v>
      </c>
      <c r="Q2724" t="s">
        <v>47</v>
      </c>
      <c r="R2724" t="s">
        <v>51</v>
      </c>
      <c r="S2724" t="s">
        <v>53</v>
      </c>
      <c r="T2724">
        <v>5</v>
      </c>
    </row>
    <row r="2725" spans="1:20" x14ac:dyDescent="0.2">
      <c r="A2725" s="4">
        <f t="shared" si="42"/>
        <v>45884</v>
      </c>
      <c r="B2725" t="s">
        <v>20</v>
      </c>
      <c r="C2725" t="s">
        <v>26</v>
      </c>
      <c r="D2725" t="s">
        <v>31</v>
      </c>
      <c r="E2725" t="s">
        <v>36</v>
      </c>
      <c r="F2725" t="s">
        <v>37</v>
      </c>
      <c r="G2725">
        <v>26767</v>
      </c>
      <c r="H2725" t="s">
        <v>41</v>
      </c>
      <c r="I2725" t="s">
        <v>44</v>
      </c>
      <c r="J2725">
        <v>453581</v>
      </c>
      <c r="K2725">
        <v>1</v>
      </c>
      <c r="L2725">
        <v>564</v>
      </c>
      <c r="M2725">
        <v>10</v>
      </c>
      <c r="N2725">
        <v>28364</v>
      </c>
      <c r="O2725">
        <v>22877</v>
      </c>
      <c r="P2725">
        <v>211</v>
      </c>
      <c r="Q2725" t="s">
        <v>48</v>
      </c>
      <c r="R2725" t="s">
        <v>52</v>
      </c>
      <c r="S2725" t="s">
        <v>54</v>
      </c>
      <c r="T2725">
        <v>3</v>
      </c>
    </row>
    <row r="2726" spans="1:20" x14ac:dyDescent="0.2">
      <c r="A2726" s="4">
        <f t="shared" si="42"/>
        <v>45885</v>
      </c>
      <c r="B2726" t="s">
        <v>22</v>
      </c>
      <c r="C2726" t="s">
        <v>26</v>
      </c>
      <c r="D2726" t="s">
        <v>28</v>
      </c>
      <c r="E2726" t="s">
        <v>34</v>
      </c>
      <c r="F2726" t="s">
        <v>39</v>
      </c>
      <c r="G2726">
        <v>48652</v>
      </c>
      <c r="H2726" t="s">
        <v>41</v>
      </c>
      <c r="I2726" t="s">
        <v>43</v>
      </c>
      <c r="J2726">
        <v>261639</v>
      </c>
      <c r="K2726">
        <v>3</v>
      </c>
      <c r="L2726">
        <v>3949</v>
      </c>
      <c r="M2726">
        <v>20</v>
      </c>
      <c r="N2726">
        <v>10043</v>
      </c>
      <c r="O2726">
        <v>4133</v>
      </c>
      <c r="P2726">
        <v>-2106</v>
      </c>
      <c r="Q2726" t="s">
        <v>49</v>
      </c>
      <c r="R2726" t="s">
        <v>51</v>
      </c>
      <c r="S2726" t="s">
        <v>55</v>
      </c>
      <c r="T2726">
        <v>1</v>
      </c>
    </row>
    <row r="2727" spans="1:20" x14ac:dyDescent="0.2">
      <c r="A2727" s="4">
        <f t="shared" si="42"/>
        <v>45885</v>
      </c>
      <c r="B2727" t="s">
        <v>23</v>
      </c>
      <c r="C2727" t="s">
        <v>24</v>
      </c>
      <c r="D2727" t="s">
        <v>32</v>
      </c>
      <c r="E2727" t="s">
        <v>36</v>
      </c>
      <c r="F2727" t="s">
        <v>37</v>
      </c>
      <c r="G2727">
        <v>93732</v>
      </c>
      <c r="H2727" t="s">
        <v>42</v>
      </c>
      <c r="I2727" t="s">
        <v>44</v>
      </c>
      <c r="J2727">
        <v>750539</v>
      </c>
      <c r="K2727">
        <v>6</v>
      </c>
      <c r="L2727">
        <v>3205</v>
      </c>
      <c r="M2727">
        <v>15</v>
      </c>
      <c r="N2727">
        <v>7192</v>
      </c>
      <c r="O2727">
        <v>12709</v>
      </c>
      <c r="P2727">
        <v>14079</v>
      </c>
      <c r="Q2727" t="s">
        <v>49</v>
      </c>
      <c r="R2727" t="s">
        <v>52</v>
      </c>
      <c r="S2727" t="s">
        <v>53</v>
      </c>
      <c r="T2727">
        <v>1</v>
      </c>
    </row>
    <row r="2728" spans="1:20" x14ac:dyDescent="0.2">
      <c r="A2728" s="4">
        <f t="shared" si="42"/>
        <v>45885</v>
      </c>
      <c r="B2728" t="s">
        <v>21</v>
      </c>
      <c r="C2728" t="s">
        <v>24</v>
      </c>
      <c r="D2728" t="s">
        <v>31</v>
      </c>
      <c r="E2728" t="s">
        <v>36</v>
      </c>
      <c r="F2728" t="s">
        <v>37</v>
      </c>
      <c r="G2728">
        <v>94244</v>
      </c>
      <c r="H2728" t="s">
        <v>42</v>
      </c>
      <c r="I2728" t="s">
        <v>45</v>
      </c>
      <c r="J2728">
        <v>603782</v>
      </c>
      <c r="K2728">
        <v>4</v>
      </c>
      <c r="L2728">
        <v>695</v>
      </c>
      <c r="M2728">
        <v>5</v>
      </c>
      <c r="N2728">
        <v>21217</v>
      </c>
      <c r="O2728">
        <v>3134</v>
      </c>
      <c r="P2728">
        <v>-904</v>
      </c>
      <c r="Q2728" t="s">
        <v>49</v>
      </c>
      <c r="R2728" t="s">
        <v>52</v>
      </c>
      <c r="S2728" t="s">
        <v>53</v>
      </c>
      <c r="T2728">
        <v>4</v>
      </c>
    </row>
    <row r="2729" spans="1:20" x14ac:dyDescent="0.2">
      <c r="A2729" s="4">
        <f t="shared" si="42"/>
        <v>45885</v>
      </c>
      <c r="B2729" t="s">
        <v>22</v>
      </c>
      <c r="C2729" t="s">
        <v>27</v>
      </c>
      <c r="D2729" t="s">
        <v>29</v>
      </c>
      <c r="E2729" t="s">
        <v>34</v>
      </c>
      <c r="F2729" t="s">
        <v>39</v>
      </c>
      <c r="G2729">
        <v>23383</v>
      </c>
      <c r="H2729" t="s">
        <v>41</v>
      </c>
      <c r="I2729" t="s">
        <v>43</v>
      </c>
      <c r="J2729">
        <v>204968</v>
      </c>
      <c r="K2729">
        <v>1</v>
      </c>
      <c r="L2729">
        <v>1883</v>
      </c>
      <c r="M2729">
        <v>20</v>
      </c>
      <c r="N2729">
        <v>42463</v>
      </c>
      <c r="O2729">
        <v>27437</v>
      </c>
      <c r="P2729">
        <v>15425</v>
      </c>
      <c r="Q2729" t="s">
        <v>49</v>
      </c>
      <c r="R2729" t="s">
        <v>52</v>
      </c>
      <c r="S2729" t="s">
        <v>54</v>
      </c>
      <c r="T2729">
        <v>2</v>
      </c>
    </row>
    <row r="2730" spans="1:20" x14ac:dyDescent="0.2">
      <c r="A2730" s="4">
        <f t="shared" si="42"/>
        <v>45885</v>
      </c>
      <c r="B2730" t="s">
        <v>20</v>
      </c>
      <c r="C2730" t="s">
        <v>26</v>
      </c>
      <c r="D2730" t="s">
        <v>29</v>
      </c>
      <c r="E2730" t="s">
        <v>34</v>
      </c>
      <c r="F2730" t="s">
        <v>38</v>
      </c>
      <c r="G2730">
        <v>80784</v>
      </c>
      <c r="H2730" t="s">
        <v>41</v>
      </c>
      <c r="I2730" t="s">
        <v>44</v>
      </c>
      <c r="J2730">
        <v>385835</v>
      </c>
      <c r="K2730">
        <v>6</v>
      </c>
      <c r="L2730">
        <v>2935</v>
      </c>
      <c r="M2730">
        <v>20</v>
      </c>
      <c r="N2730">
        <v>37829</v>
      </c>
      <c r="O2730">
        <v>1610</v>
      </c>
      <c r="P2730">
        <v>410</v>
      </c>
      <c r="Q2730" t="s">
        <v>46</v>
      </c>
      <c r="R2730" t="s">
        <v>52</v>
      </c>
      <c r="S2730" t="s">
        <v>55</v>
      </c>
      <c r="T2730">
        <v>2</v>
      </c>
    </row>
    <row r="2731" spans="1:20" x14ac:dyDescent="0.2">
      <c r="A2731" s="4">
        <f t="shared" si="42"/>
        <v>45885</v>
      </c>
      <c r="B2731" t="s">
        <v>22</v>
      </c>
      <c r="C2731" t="s">
        <v>24</v>
      </c>
      <c r="D2731" t="s">
        <v>33</v>
      </c>
      <c r="E2731" t="s">
        <v>36</v>
      </c>
      <c r="F2731" t="s">
        <v>38</v>
      </c>
      <c r="G2731">
        <v>70089</v>
      </c>
      <c r="H2731" t="s">
        <v>41</v>
      </c>
      <c r="I2731" t="s">
        <v>43</v>
      </c>
      <c r="J2731">
        <v>220931</v>
      </c>
      <c r="K2731">
        <v>1</v>
      </c>
      <c r="L2731">
        <v>4660</v>
      </c>
      <c r="M2731">
        <v>0</v>
      </c>
      <c r="N2731">
        <v>41796</v>
      </c>
      <c r="O2731">
        <v>8566</v>
      </c>
      <c r="P2731">
        <v>12653</v>
      </c>
      <c r="Q2731" t="s">
        <v>49</v>
      </c>
      <c r="R2731" t="s">
        <v>52</v>
      </c>
      <c r="S2731" t="s">
        <v>56</v>
      </c>
      <c r="T2731">
        <v>1</v>
      </c>
    </row>
    <row r="2732" spans="1:20" x14ac:dyDescent="0.2">
      <c r="A2732" s="4">
        <f t="shared" si="42"/>
        <v>45885</v>
      </c>
      <c r="B2732" t="s">
        <v>20</v>
      </c>
      <c r="C2732" t="s">
        <v>25</v>
      </c>
      <c r="D2732" t="s">
        <v>28</v>
      </c>
      <c r="E2732" t="s">
        <v>35</v>
      </c>
      <c r="F2732" t="s">
        <v>40</v>
      </c>
      <c r="G2732">
        <v>36440</v>
      </c>
      <c r="H2732" t="s">
        <v>42</v>
      </c>
      <c r="I2732" t="s">
        <v>45</v>
      </c>
      <c r="J2732">
        <v>955524</v>
      </c>
      <c r="K2732">
        <v>8</v>
      </c>
      <c r="L2732">
        <v>1950</v>
      </c>
      <c r="M2732">
        <v>10</v>
      </c>
      <c r="N2732">
        <v>29368</v>
      </c>
      <c r="O2732">
        <v>26723</v>
      </c>
      <c r="P2732">
        <v>-3737</v>
      </c>
      <c r="Q2732" t="s">
        <v>47</v>
      </c>
      <c r="R2732" t="s">
        <v>51</v>
      </c>
      <c r="S2732" t="s">
        <v>56</v>
      </c>
      <c r="T2732">
        <v>5</v>
      </c>
    </row>
    <row r="2733" spans="1:20" x14ac:dyDescent="0.2">
      <c r="A2733" s="4">
        <f t="shared" si="42"/>
        <v>45885</v>
      </c>
      <c r="B2733" t="s">
        <v>23</v>
      </c>
      <c r="C2733" t="s">
        <v>25</v>
      </c>
      <c r="D2733" t="s">
        <v>30</v>
      </c>
      <c r="E2733" t="s">
        <v>34</v>
      </c>
      <c r="F2733" t="s">
        <v>39</v>
      </c>
      <c r="G2733">
        <v>62443</v>
      </c>
      <c r="H2733" t="s">
        <v>41</v>
      </c>
      <c r="I2733" t="s">
        <v>43</v>
      </c>
      <c r="J2733">
        <v>940550</v>
      </c>
      <c r="K2733">
        <v>3</v>
      </c>
      <c r="L2733">
        <v>722</v>
      </c>
      <c r="M2733">
        <v>15</v>
      </c>
      <c r="N2733">
        <v>47621</v>
      </c>
      <c r="O2733">
        <v>23501</v>
      </c>
      <c r="P2733">
        <v>1624</v>
      </c>
      <c r="Q2733" t="s">
        <v>49</v>
      </c>
      <c r="R2733" t="s">
        <v>51</v>
      </c>
      <c r="S2733" t="s">
        <v>53</v>
      </c>
      <c r="T2733">
        <v>3</v>
      </c>
    </row>
    <row r="2734" spans="1:20" x14ac:dyDescent="0.2">
      <c r="A2734" s="4">
        <f t="shared" si="42"/>
        <v>45885</v>
      </c>
      <c r="B2734" t="s">
        <v>21</v>
      </c>
      <c r="C2734" t="s">
        <v>26</v>
      </c>
      <c r="D2734" t="s">
        <v>33</v>
      </c>
      <c r="E2734" t="s">
        <v>36</v>
      </c>
      <c r="F2734" t="s">
        <v>40</v>
      </c>
      <c r="G2734">
        <v>66325</v>
      </c>
      <c r="H2734" t="s">
        <v>41</v>
      </c>
      <c r="I2734" t="s">
        <v>43</v>
      </c>
      <c r="J2734">
        <v>919565</v>
      </c>
      <c r="K2734">
        <v>3</v>
      </c>
      <c r="L2734">
        <v>941</v>
      </c>
      <c r="M2734">
        <v>5</v>
      </c>
      <c r="N2734">
        <v>21627</v>
      </c>
      <c r="O2734">
        <v>22125</v>
      </c>
      <c r="P2734">
        <v>1797</v>
      </c>
      <c r="Q2734" t="s">
        <v>48</v>
      </c>
      <c r="R2734" t="s">
        <v>51</v>
      </c>
      <c r="S2734" t="s">
        <v>54</v>
      </c>
      <c r="T2734">
        <v>4</v>
      </c>
    </row>
    <row r="2735" spans="1:20" x14ac:dyDescent="0.2">
      <c r="A2735" s="4">
        <f t="shared" si="42"/>
        <v>45885</v>
      </c>
      <c r="B2735" t="s">
        <v>21</v>
      </c>
      <c r="C2735" t="s">
        <v>27</v>
      </c>
      <c r="D2735" t="s">
        <v>32</v>
      </c>
      <c r="E2735" t="s">
        <v>34</v>
      </c>
      <c r="F2735" t="s">
        <v>37</v>
      </c>
      <c r="G2735">
        <v>96766</v>
      </c>
      <c r="H2735" t="s">
        <v>42</v>
      </c>
      <c r="I2735" t="s">
        <v>44</v>
      </c>
      <c r="J2735">
        <v>902325</v>
      </c>
      <c r="K2735">
        <v>1</v>
      </c>
      <c r="L2735">
        <v>1937</v>
      </c>
      <c r="M2735">
        <v>5</v>
      </c>
      <c r="N2735">
        <v>47357</v>
      </c>
      <c r="O2735">
        <v>27906</v>
      </c>
      <c r="P2735">
        <v>17020</v>
      </c>
      <c r="Q2735" t="s">
        <v>49</v>
      </c>
      <c r="R2735" t="s">
        <v>50</v>
      </c>
      <c r="S2735" t="s">
        <v>54</v>
      </c>
      <c r="T2735">
        <v>1</v>
      </c>
    </row>
    <row r="2736" spans="1:20" x14ac:dyDescent="0.2">
      <c r="A2736" s="4">
        <f t="shared" si="42"/>
        <v>45885</v>
      </c>
      <c r="B2736" t="s">
        <v>21</v>
      </c>
      <c r="C2736" t="s">
        <v>27</v>
      </c>
      <c r="D2736" t="s">
        <v>31</v>
      </c>
      <c r="E2736" t="s">
        <v>34</v>
      </c>
      <c r="F2736" t="s">
        <v>38</v>
      </c>
      <c r="G2736">
        <v>65919</v>
      </c>
      <c r="H2736" t="s">
        <v>41</v>
      </c>
      <c r="I2736" t="s">
        <v>45</v>
      </c>
      <c r="J2736">
        <v>705690</v>
      </c>
      <c r="K2736">
        <v>3</v>
      </c>
      <c r="L2736">
        <v>3687</v>
      </c>
      <c r="M2736">
        <v>20</v>
      </c>
      <c r="N2736">
        <v>9657</v>
      </c>
      <c r="O2736">
        <v>3561</v>
      </c>
      <c r="P2736">
        <v>12231</v>
      </c>
      <c r="Q2736" t="s">
        <v>47</v>
      </c>
      <c r="R2736" t="s">
        <v>52</v>
      </c>
      <c r="S2736" t="s">
        <v>54</v>
      </c>
      <c r="T2736">
        <v>3</v>
      </c>
    </row>
    <row r="2737" spans="1:20" x14ac:dyDescent="0.2">
      <c r="A2737" s="4">
        <f t="shared" si="42"/>
        <v>45885</v>
      </c>
      <c r="B2737" t="s">
        <v>23</v>
      </c>
      <c r="C2737" t="s">
        <v>25</v>
      </c>
      <c r="D2737" t="s">
        <v>33</v>
      </c>
      <c r="E2737" t="s">
        <v>34</v>
      </c>
      <c r="F2737" t="s">
        <v>39</v>
      </c>
      <c r="G2737">
        <v>26611</v>
      </c>
      <c r="H2737" t="s">
        <v>41</v>
      </c>
      <c r="I2737" t="s">
        <v>45</v>
      </c>
      <c r="J2737">
        <v>927552</v>
      </c>
      <c r="K2737">
        <v>7</v>
      </c>
      <c r="L2737">
        <v>2867</v>
      </c>
      <c r="M2737">
        <v>5</v>
      </c>
      <c r="N2737">
        <v>36492</v>
      </c>
      <c r="O2737">
        <v>24429</v>
      </c>
      <c r="P2737">
        <v>-116</v>
      </c>
      <c r="Q2737" t="s">
        <v>48</v>
      </c>
      <c r="R2737" t="s">
        <v>50</v>
      </c>
      <c r="S2737" t="s">
        <v>55</v>
      </c>
      <c r="T2737">
        <v>1</v>
      </c>
    </row>
    <row r="2738" spans="1:20" x14ac:dyDescent="0.2">
      <c r="A2738" s="4">
        <f t="shared" si="42"/>
        <v>45886</v>
      </c>
      <c r="B2738" t="s">
        <v>20</v>
      </c>
      <c r="C2738" t="s">
        <v>27</v>
      </c>
      <c r="D2738" t="s">
        <v>30</v>
      </c>
      <c r="E2738" t="s">
        <v>34</v>
      </c>
      <c r="F2738" t="s">
        <v>39</v>
      </c>
      <c r="G2738">
        <v>73483</v>
      </c>
      <c r="H2738" t="s">
        <v>41</v>
      </c>
      <c r="I2738" t="s">
        <v>45</v>
      </c>
      <c r="J2738">
        <v>180632</v>
      </c>
      <c r="K2738">
        <v>8</v>
      </c>
      <c r="L2738">
        <v>1382</v>
      </c>
      <c r="M2738">
        <v>5</v>
      </c>
      <c r="N2738">
        <v>11125</v>
      </c>
      <c r="O2738">
        <v>1828</v>
      </c>
      <c r="P2738">
        <v>13745</v>
      </c>
      <c r="Q2738" t="s">
        <v>48</v>
      </c>
      <c r="R2738" t="s">
        <v>52</v>
      </c>
      <c r="S2738" t="s">
        <v>55</v>
      </c>
      <c r="T2738">
        <v>3</v>
      </c>
    </row>
    <row r="2739" spans="1:20" x14ac:dyDescent="0.2">
      <c r="A2739" s="4">
        <f t="shared" si="42"/>
        <v>45886</v>
      </c>
      <c r="B2739" t="s">
        <v>23</v>
      </c>
      <c r="C2739" t="s">
        <v>26</v>
      </c>
      <c r="D2739" t="s">
        <v>30</v>
      </c>
      <c r="E2739" t="s">
        <v>34</v>
      </c>
      <c r="F2739" t="s">
        <v>39</v>
      </c>
      <c r="G2739">
        <v>32457</v>
      </c>
      <c r="H2739" t="s">
        <v>41</v>
      </c>
      <c r="I2739" t="s">
        <v>43</v>
      </c>
      <c r="J2739">
        <v>943950</v>
      </c>
      <c r="K2739">
        <v>8</v>
      </c>
      <c r="L2739">
        <v>950</v>
      </c>
      <c r="M2739">
        <v>20</v>
      </c>
      <c r="N2739">
        <v>35322</v>
      </c>
      <c r="O2739">
        <v>19079</v>
      </c>
      <c r="P2739">
        <v>6832</v>
      </c>
      <c r="Q2739" t="s">
        <v>48</v>
      </c>
      <c r="R2739" t="s">
        <v>52</v>
      </c>
      <c r="S2739" t="s">
        <v>55</v>
      </c>
      <c r="T2739">
        <v>3</v>
      </c>
    </row>
    <row r="2740" spans="1:20" x14ac:dyDescent="0.2">
      <c r="A2740" s="4">
        <f t="shared" si="42"/>
        <v>45886</v>
      </c>
      <c r="B2740" t="s">
        <v>21</v>
      </c>
      <c r="C2740" t="s">
        <v>25</v>
      </c>
      <c r="D2740" t="s">
        <v>29</v>
      </c>
      <c r="E2740" t="s">
        <v>35</v>
      </c>
      <c r="F2740" t="s">
        <v>38</v>
      </c>
      <c r="G2740">
        <v>20256</v>
      </c>
      <c r="H2740" t="s">
        <v>42</v>
      </c>
      <c r="I2740" t="s">
        <v>44</v>
      </c>
      <c r="J2740">
        <v>312055</v>
      </c>
      <c r="K2740">
        <v>3</v>
      </c>
      <c r="L2740">
        <v>1242</v>
      </c>
      <c r="M2740">
        <v>10</v>
      </c>
      <c r="N2740">
        <v>26579</v>
      </c>
      <c r="O2740">
        <v>11396</v>
      </c>
      <c r="P2740">
        <v>-2814</v>
      </c>
      <c r="Q2740" t="s">
        <v>46</v>
      </c>
      <c r="R2740" t="s">
        <v>51</v>
      </c>
      <c r="S2740" t="s">
        <v>56</v>
      </c>
      <c r="T2740">
        <v>2</v>
      </c>
    </row>
    <row r="2741" spans="1:20" x14ac:dyDescent="0.2">
      <c r="A2741" s="4">
        <f t="shared" si="42"/>
        <v>45886</v>
      </c>
      <c r="B2741" t="s">
        <v>23</v>
      </c>
      <c r="C2741" t="s">
        <v>24</v>
      </c>
      <c r="D2741" t="s">
        <v>32</v>
      </c>
      <c r="E2741" t="s">
        <v>35</v>
      </c>
      <c r="F2741" t="s">
        <v>40</v>
      </c>
      <c r="G2741">
        <v>64856</v>
      </c>
      <c r="H2741" t="s">
        <v>42</v>
      </c>
      <c r="I2741" t="s">
        <v>43</v>
      </c>
      <c r="J2741">
        <v>119854</v>
      </c>
      <c r="K2741">
        <v>5</v>
      </c>
      <c r="L2741">
        <v>2044</v>
      </c>
      <c r="M2741">
        <v>0</v>
      </c>
      <c r="N2741">
        <v>36052</v>
      </c>
      <c r="O2741">
        <v>11465</v>
      </c>
      <c r="P2741">
        <v>11881</v>
      </c>
      <c r="Q2741" t="s">
        <v>48</v>
      </c>
      <c r="R2741" t="s">
        <v>50</v>
      </c>
      <c r="S2741" t="s">
        <v>53</v>
      </c>
      <c r="T2741">
        <v>4</v>
      </c>
    </row>
    <row r="2742" spans="1:20" x14ac:dyDescent="0.2">
      <c r="A2742" s="4">
        <f t="shared" si="42"/>
        <v>45886</v>
      </c>
      <c r="B2742" t="s">
        <v>23</v>
      </c>
      <c r="C2742" t="s">
        <v>24</v>
      </c>
      <c r="D2742" t="s">
        <v>33</v>
      </c>
      <c r="E2742" t="s">
        <v>35</v>
      </c>
      <c r="F2742" t="s">
        <v>38</v>
      </c>
      <c r="G2742">
        <v>50533</v>
      </c>
      <c r="H2742" t="s">
        <v>42</v>
      </c>
      <c r="I2742" t="s">
        <v>43</v>
      </c>
      <c r="J2742">
        <v>842879</v>
      </c>
      <c r="K2742">
        <v>1</v>
      </c>
      <c r="L2742">
        <v>3850</v>
      </c>
      <c r="M2742">
        <v>10</v>
      </c>
      <c r="N2742">
        <v>14260</v>
      </c>
      <c r="O2742">
        <v>12072</v>
      </c>
      <c r="P2742">
        <v>-2832</v>
      </c>
      <c r="Q2742" t="s">
        <v>46</v>
      </c>
      <c r="R2742" t="s">
        <v>52</v>
      </c>
      <c r="S2742" t="s">
        <v>55</v>
      </c>
      <c r="T2742">
        <v>4</v>
      </c>
    </row>
    <row r="2743" spans="1:20" x14ac:dyDescent="0.2">
      <c r="A2743" s="4">
        <f t="shared" si="42"/>
        <v>45886</v>
      </c>
      <c r="B2743" t="s">
        <v>23</v>
      </c>
      <c r="C2743" t="s">
        <v>27</v>
      </c>
      <c r="D2743" t="s">
        <v>28</v>
      </c>
      <c r="E2743" t="s">
        <v>36</v>
      </c>
      <c r="F2743" t="s">
        <v>40</v>
      </c>
      <c r="G2743">
        <v>38281</v>
      </c>
      <c r="H2743" t="s">
        <v>41</v>
      </c>
      <c r="I2743" t="s">
        <v>43</v>
      </c>
      <c r="J2743">
        <v>411840</v>
      </c>
      <c r="K2743">
        <v>9</v>
      </c>
      <c r="L2743">
        <v>3329</v>
      </c>
      <c r="M2743">
        <v>10</v>
      </c>
      <c r="N2743">
        <v>23360</v>
      </c>
      <c r="O2743">
        <v>23158</v>
      </c>
      <c r="P2743">
        <v>1608</v>
      </c>
      <c r="Q2743" t="s">
        <v>49</v>
      </c>
      <c r="R2743" t="s">
        <v>51</v>
      </c>
      <c r="S2743" t="s">
        <v>53</v>
      </c>
      <c r="T2743">
        <v>2</v>
      </c>
    </row>
    <row r="2744" spans="1:20" x14ac:dyDescent="0.2">
      <c r="A2744" s="4">
        <f t="shared" si="42"/>
        <v>45886</v>
      </c>
      <c r="B2744" t="s">
        <v>20</v>
      </c>
      <c r="C2744" t="s">
        <v>25</v>
      </c>
      <c r="D2744" t="s">
        <v>33</v>
      </c>
      <c r="E2744" t="s">
        <v>35</v>
      </c>
      <c r="F2744" t="s">
        <v>37</v>
      </c>
      <c r="G2744">
        <v>77275</v>
      </c>
      <c r="H2744" t="s">
        <v>41</v>
      </c>
      <c r="I2744" t="s">
        <v>45</v>
      </c>
      <c r="J2744">
        <v>439726</v>
      </c>
      <c r="K2744">
        <v>8</v>
      </c>
      <c r="L2744">
        <v>3113</v>
      </c>
      <c r="M2744">
        <v>0</v>
      </c>
      <c r="N2744">
        <v>17929</v>
      </c>
      <c r="O2744">
        <v>4465</v>
      </c>
      <c r="P2744">
        <v>2133</v>
      </c>
      <c r="Q2744" t="s">
        <v>47</v>
      </c>
      <c r="R2744" t="s">
        <v>50</v>
      </c>
      <c r="S2744" t="s">
        <v>54</v>
      </c>
      <c r="T2744">
        <v>5</v>
      </c>
    </row>
    <row r="2745" spans="1:20" x14ac:dyDescent="0.2">
      <c r="A2745" s="4">
        <f t="shared" si="42"/>
        <v>45886</v>
      </c>
      <c r="B2745" t="s">
        <v>22</v>
      </c>
      <c r="C2745" t="s">
        <v>25</v>
      </c>
      <c r="D2745" t="s">
        <v>29</v>
      </c>
      <c r="E2745" t="s">
        <v>35</v>
      </c>
      <c r="F2745" t="s">
        <v>37</v>
      </c>
      <c r="G2745">
        <v>11525</v>
      </c>
      <c r="H2745" t="s">
        <v>42</v>
      </c>
      <c r="I2745" t="s">
        <v>44</v>
      </c>
      <c r="J2745">
        <v>466874</v>
      </c>
      <c r="K2745">
        <v>2</v>
      </c>
      <c r="L2745">
        <v>2415</v>
      </c>
      <c r="M2745">
        <v>20</v>
      </c>
      <c r="N2745">
        <v>46580</v>
      </c>
      <c r="O2745">
        <v>17649</v>
      </c>
      <c r="P2745">
        <v>2053</v>
      </c>
      <c r="Q2745" t="s">
        <v>48</v>
      </c>
      <c r="R2745" t="s">
        <v>50</v>
      </c>
      <c r="S2745" t="s">
        <v>55</v>
      </c>
      <c r="T2745">
        <v>4</v>
      </c>
    </row>
    <row r="2746" spans="1:20" x14ac:dyDescent="0.2">
      <c r="A2746" s="4">
        <f t="shared" si="42"/>
        <v>45886</v>
      </c>
      <c r="B2746" t="s">
        <v>22</v>
      </c>
      <c r="C2746" t="s">
        <v>24</v>
      </c>
      <c r="D2746" t="s">
        <v>30</v>
      </c>
      <c r="E2746" t="s">
        <v>36</v>
      </c>
      <c r="F2746" t="s">
        <v>40</v>
      </c>
      <c r="G2746">
        <v>26453</v>
      </c>
      <c r="H2746" t="s">
        <v>41</v>
      </c>
      <c r="I2746" t="s">
        <v>45</v>
      </c>
      <c r="J2746">
        <v>986497</v>
      </c>
      <c r="K2746">
        <v>1</v>
      </c>
      <c r="L2746">
        <v>1748</v>
      </c>
      <c r="M2746">
        <v>10</v>
      </c>
      <c r="N2746">
        <v>31081</v>
      </c>
      <c r="O2746">
        <v>2289</v>
      </c>
      <c r="P2746">
        <v>-2589</v>
      </c>
      <c r="Q2746" t="s">
        <v>49</v>
      </c>
      <c r="R2746" t="s">
        <v>52</v>
      </c>
      <c r="S2746" t="s">
        <v>55</v>
      </c>
      <c r="T2746">
        <v>2</v>
      </c>
    </row>
    <row r="2747" spans="1:20" x14ac:dyDescent="0.2">
      <c r="A2747" s="4">
        <f t="shared" si="42"/>
        <v>45886</v>
      </c>
      <c r="B2747" t="s">
        <v>23</v>
      </c>
      <c r="C2747" t="s">
        <v>25</v>
      </c>
      <c r="D2747" t="s">
        <v>32</v>
      </c>
      <c r="E2747" t="s">
        <v>35</v>
      </c>
      <c r="F2747" t="s">
        <v>37</v>
      </c>
      <c r="G2747">
        <v>16251</v>
      </c>
      <c r="H2747" t="s">
        <v>41</v>
      </c>
      <c r="I2747" t="s">
        <v>43</v>
      </c>
      <c r="J2747">
        <v>297564</v>
      </c>
      <c r="K2747">
        <v>4</v>
      </c>
      <c r="L2747">
        <v>1027</v>
      </c>
      <c r="M2747">
        <v>15</v>
      </c>
      <c r="N2747">
        <v>48826</v>
      </c>
      <c r="O2747">
        <v>29196</v>
      </c>
      <c r="P2747">
        <v>12047</v>
      </c>
      <c r="Q2747" t="s">
        <v>46</v>
      </c>
      <c r="R2747" t="s">
        <v>52</v>
      </c>
      <c r="S2747" t="s">
        <v>55</v>
      </c>
      <c r="T2747">
        <v>3</v>
      </c>
    </row>
    <row r="2748" spans="1:20" x14ac:dyDescent="0.2">
      <c r="A2748" s="4">
        <f t="shared" si="42"/>
        <v>45886</v>
      </c>
      <c r="B2748" t="s">
        <v>22</v>
      </c>
      <c r="C2748" t="s">
        <v>25</v>
      </c>
      <c r="D2748" t="s">
        <v>32</v>
      </c>
      <c r="E2748" t="s">
        <v>34</v>
      </c>
      <c r="F2748" t="s">
        <v>37</v>
      </c>
      <c r="G2748">
        <v>29507</v>
      </c>
      <c r="H2748" t="s">
        <v>42</v>
      </c>
      <c r="I2748" t="s">
        <v>43</v>
      </c>
      <c r="J2748">
        <v>682083</v>
      </c>
      <c r="K2748">
        <v>9</v>
      </c>
      <c r="L2748">
        <v>740</v>
      </c>
      <c r="M2748">
        <v>15</v>
      </c>
      <c r="N2748">
        <v>32984</v>
      </c>
      <c r="O2748">
        <v>6411</v>
      </c>
      <c r="P2748">
        <v>-4034</v>
      </c>
      <c r="Q2748" t="s">
        <v>46</v>
      </c>
      <c r="R2748" t="s">
        <v>51</v>
      </c>
      <c r="S2748" t="s">
        <v>53</v>
      </c>
      <c r="T2748">
        <v>3</v>
      </c>
    </row>
    <row r="2749" spans="1:20" x14ac:dyDescent="0.2">
      <c r="A2749" s="4">
        <f t="shared" si="42"/>
        <v>45886</v>
      </c>
      <c r="B2749" t="s">
        <v>22</v>
      </c>
      <c r="C2749" t="s">
        <v>25</v>
      </c>
      <c r="D2749" t="s">
        <v>28</v>
      </c>
      <c r="E2749" t="s">
        <v>35</v>
      </c>
      <c r="F2749" t="s">
        <v>39</v>
      </c>
      <c r="G2749">
        <v>89396</v>
      </c>
      <c r="H2749" t="s">
        <v>42</v>
      </c>
      <c r="I2749" t="s">
        <v>44</v>
      </c>
      <c r="J2749">
        <v>386704</v>
      </c>
      <c r="K2749">
        <v>8</v>
      </c>
      <c r="L2749">
        <v>2642</v>
      </c>
      <c r="M2749">
        <v>0</v>
      </c>
      <c r="N2749">
        <v>8158</v>
      </c>
      <c r="O2749">
        <v>28967</v>
      </c>
      <c r="P2749">
        <v>3741</v>
      </c>
      <c r="Q2749" t="s">
        <v>47</v>
      </c>
      <c r="R2749" t="s">
        <v>50</v>
      </c>
      <c r="S2749" t="s">
        <v>56</v>
      </c>
      <c r="T2749">
        <v>4</v>
      </c>
    </row>
    <row r="2750" spans="1:20" x14ac:dyDescent="0.2">
      <c r="A2750" s="4">
        <f t="shared" si="42"/>
        <v>45887</v>
      </c>
      <c r="B2750" t="s">
        <v>23</v>
      </c>
      <c r="C2750" t="s">
        <v>27</v>
      </c>
      <c r="D2750" t="s">
        <v>32</v>
      </c>
      <c r="E2750" t="s">
        <v>35</v>
      </c>
      <c r="F2750" t="s">
        <v>39</v>
      </c>
      <c r="G2750">
        <v>96644</v>
      </c>
      <c r="H2750" t="s">
        <v>41</v>
      </c>
      <c r="I2750" t="s">
        <v>45</v>
      </c>
      <c r="J2750">
        <v>713999</v>
      </c>
      <c r="K2750">
        <v>3</v>
      </c>
      <c r="L2750">
        <v>864</v>
      </c>
      <c r="M2750">
        <v>15</v>
      </c>
      <c r="N2750">
        <v>26663</v>
      </c>
      <c r="O2750">
        <v>17856</v>
      </c>
      <c r="P2750">
        <v>10694</v>
      </c>
      <c r="Q2750" t="s">
        <v>49</v>
      </c>
      <c r="R2750" t="s">
        <v>50</v>
      </c>
      <c r="S2750" t="s">
        <v>56</v>
      </c>
      <c r="T2750">
        <v>3</v>
      </c>
    </row>
    <row r="2751" spans="1:20" x14ac:dyDescent="0.2">
      <c r="A2751" s="4">
        <f t="shared" si="42"/>
        <v>45887</v>
      </c>
      <c r="B2751" t="s">
        <v>23</v>
      </c>
      <c r="C2751" t="s">
        <v>25</v>
      </c>
      <c r="D2751" t="s">
        <v>29</v>
      </c>
      <c r="E2751" t="s">
        <v>35</v>
      </c>
      <c r="F2751" t="s">
        <v>38</v>
      </c>
      <c r="G2751">
        <v>37906</v>
      </c>
      <c r="H2751" t="s">
        <v>42</v>
      </c>
      <c r="I2751" t="s">
        <v>43</v>
      </c>
      <c r="J2751">
        <v>730865</v>
      </c>
      <c r="K2751">
        <v>6</v>
      </c>
      <c r="L2751">
        <v>1708</v>
      </c>
      <c r="M2751">
        <v>20</v>
      </c>
      <c r="N2751">
        <v>14386</v>
      </c>
      <c r="O2751">
        <v>7542</v>
      </c>
      <c r="P2751">
        <v>-158</v>
      </c>
      <c r="Q2751" t="s">
        <v>47</v>
      </c>
      <c r="R2751" t="s">
        <v>52</v>
      </c>
      <c r="S2751" t="s">
        <v>54</v>
      </c>
      <c r="T2751">
        <v>4</v>
      </c>
    </row>
    <row r="2752" spans="1:20" x14ac:dyDescent="0.2">
      <c r="A2752" s="4">
        <f t="shared" si="42"/>
        <v>45887</v>
      </c>
      <c r="B2752" t="s">
        <v>21</v>
      </c>
      <c r="C2752" t="s">
        <v>26</v>
      </c>
      <c r="D2752" t="s">
        <v>29</v>
      </c>
      <c r="E2752" t="s">
        <v>34</v>
      </c>
      <c r="F2752" t="s">
        <v>38</v>
      </c>
      <c r="G2752">
        <v>83185</v>
      </c>
      <c r="H2752" t="s">
        <v>41</v>
      </c>
      <c r="I2752" t="s">
        <v>43</v>
      </c>
      <c r="J2752">
        <v>740212</v>
      </c>
      <c r="K2752">
        <v>9</v>
      </c>
      <c r="L2752">
        <v>4620</v>
      </c>
      <c r="M2752">
        <v>5</v>
      </c>
      <c r="N2752">
        <v>23487</v>
      </c>
      <c r="O2752">
        <v>22576</v>
      </c>
      <c r="P2752">
        <v>5328</v>
      </c>
      <c r="Q2752" t="s">
        <v>47</v>
      </c>
      <c r="R2752" t="s">
        <v>51</v>
      </c>
      <c r="S2752" t="s">
        <v>53</v>
      </c>
      <c r="T2752">
        <v>1</v>
      </c>
    </row>
    <row r="2753" spans="1:20" x14ac:dyDescent="0.2">
      <c r="A2753" s="4">
        <f t="shared" si="42"/>
        <v>45887</v>
      </c>
      <c r="B2753" t="s">
        <v>22</v>
      </c>
      <c r="C2753" t="s">
        <v>27</v>
      </c>
      <c r="D2753" t="s">
        <v>29</v>
      </c>
      <c r="E2753" t="s">
        <v>34</v>
      </c>
      <c r="F2753" t="s">
        <v>38</v>
      </c>
      <c r="G2753">
        <v>23193</v>
      </c>
      <c r="H2753" t="s">
        <v>42</v>
      </c>
      <c r="I2753" t="s">
        <v>44</v>
      </c>
      <c r="J2753">
        <v>842191</v>
      </c>
      <c r="K2753">
        <v>8</v>
      </c>
      <c r="L2753">
        <v>2865</v>
      </c>
      <c r="M2753">
        <v>20</v>
      </c>
      <c r="N2753">
        <v>28216</v>
      </c>
      <c r="O2753">
        <v>11767</v>
      </c>
      <c r="P2753">
        <v>10935</v>
      </c>
      <c r="Q2753" t="s">
        <v>48</v>
      </c>
      <c r="R2753" t="s">
        <v>50</v>
      </c>
      <c r="S2753" t="s">
        <v>55</v>
      </c>
      <c r="T2753">
        <v>2</v>
      </c>
    </row>
    <row r="2754" spans="1:20" x14ac:dyDescent="0.2">
      <c r="A2754" s="4">
        <f t="shared" si="42"/>
        <v>45887</v>
      </c>
      <c r="B2754" t="s">
        <v>20</v>
      </c>
      <c r="C2754" t="s">
        <v>25</v>
      </c>
      <c r="D2754" t="s">
        <v>32</v>
      </c>
      <c r="E2754" t="s">
        <v>34</v>
      </c>
      <c r="F2754" t="s">
        <v>39</v>
      </c>
      <c r="G2754">
        <v>91449</v>
      </c>
      <c r="H2754" t="s">
        <v>42</v>
      </c>
      <c r="I2754" t="s">
        <v>43</v>
      </c>
      <c r="J2754">
        <v>442535</v>
      </c>
      <c r="K2754">
        <v>5</v>
      </c>
      <c r="L2754">
        <v>3461</v>
      </c>
      <c r="M2754">
        <v>0</v>
      </c>
      <c r="N2754">
        <v>2216</v>
      </c>
      <c r="O2754">
        <v>2896</v>
      </c>
      <c r="P2754">
        <v>12276</v>
      </c>
      <c r="Q2754" t="s">
        <v>48</v>
      </c>
      <c r="R2754" t="s">
        <v>52</v>
      </c>
      <c r="S2754" t="s">
        <v>56</v>
      </c>
      <c r="T2754">
        <v>5</v>
      </c>
    </row>
    <row r="2755" spans="1:20" x14ac:dyDescent="0.2">
      <c r="A2755" s="4">
        <f t="shared" si="42"/>
        <v>45887</v>
      </c>
      <c r="B2755" t="s">
        <v>23</v>
      </c>
      <c r="C2755" t="s">
        <v>25</v>
      </c>
      <c r="D2755" t="s">
        <v>32</v>
      </c>
      <c r="E2755" t="s">
        <v>34</v>
      </c>
      <c r="F2755" t="s">
        <v>38</v>
      </c>
      <c r="G2755">
        <v>74042</v>
      </c>
      <c r="H2755" t="s">
        <v>41</v>
      </c>
      <c r="I2755" t="s">
        <v>45</v>
      </c>
      <c r="J2755">
        <v>220965</v>
      </c>
      <c r="K2755">
        <v>9</v>
      </c>
      <c r="L2755">
        <v>2647</v>
      </c>
      <c r="M2755">
        <v>5</v>
      </c>
      <c r="N2755">
        <v>41321</v>
      </c>
      <c r="O2755">
        <v>20538</v>
      </c>
      <c r="P2755">
        <v>4440</v>
      </c>
      <c r="Q2755" t="s">
        <v>47</v>
      </c>
      <c r="R2755" t="s">
        <v>50</v>
      </c>
      <c r="S2755" t="s">
        <v>54</v>
      </c>
      <c r="T2755">
        <v>4</v>
      </c>
    </row>
    <row r="2756" spans="1:20" x14ac:dyDescent="0.2">
      <c r="A2756" s="4">
        <f t="shared" si="42"/>
        <v>45887</v>
      </c>
      <c r="B2756" t="s">
        <v>21</v>
      </c>
      <c r="C2756" t="s">
        <v>26</v>
      </c>
      <c r="D2756" t="s">
        <v>29</v>
      </c>
      <c r="E2756" t="s">
        <v>36</v>
      </c>
      <c r="F2756" t="s">
        <v>38</v>
      </c>
      <c r="G2756">
        <v>69516</v>
      </c>
      <c r="H2756" t="s">
        <v>41</v>
      </c>
      <c r="I2756" t="s">
        <v>45</v>
      </c>
      <c r="J2756">
        <v>477278</v>
      </c>
      <c r="K2756">
        <v>9</v>
      </c>
      <c r="L2756">
        <v>2917</v>
      </c>
      <c r="M2756">
        <v>15</v>
      </c>
      <c r="N2756">
        <v>43150</v>
      </c>
      <c r="O2756">
        <v>23701</v>
      </c>
      <c r="P2756">
        <v>-2567</v>
      </c>
      <c r="Q2756" t="s">
        <v>48</v>
      </c>
      <c r="R2756" t="s">
        <v>50</v>
      </c>
      <c r="S2756" t="s">
        <v>56</v>
      </c>
      <c r="T2756">
        <v>5</v>
      </c>
    </row>
    <row r="2757" spans="1:20" x14ac:dyDescent="0.2">
      <c r="A2757" s="4">
        <f t="shared" si="42"/>
        <v>45887</v>
      </c>
      <c r="B2757" t="s">
        <v>20</v>
      </c>
      <c r="C2757" t="s">
        <v>27</v>
      </c>
      <c r="D2757" t="s">
        <v>32</v>
      </c>
      <c r="E2757" t="s">
        <v>34</v>
      </c>
      <c r="F2757" t="s">
        <v>39</v>
      </c>
      <c r="G2757">
        <v>91165</v>
      </c>
      <c r="H2757" t="s">
        <v>42</v>
      </c>
      <c r="I2757" t="s">
        <v>43</v>
      </c>
      <c r="J2757">
        <v>806677</v>
      </c>
      <c r="K2757">
        <v>3</v>
      </c>
      <c r="L2757">
        <v>2116</v>
      </c>
      <c r="M2757">
        <v>10</v>
      </c>
      <c r="N2757">
        <v>31910</v>
      </c>
      <c r="O2757">
        <v>26465</v>
      </c>
      <c r="P2757">
        <v>12574</v>
      </c>
      <c r="Q2757" t="s">
        <v>49</v>
      </c>
      <c r="R2757" t="s">
        <v>50</v>
      </c>
      <c r="S2757" t="s">
        <v>53</v>
      </c>
      <c r="T2757">
        <v>2</v>
      </c>
    </row>
    <row r="2758" spans="1:20" x14ac:dyDescent="0.2">
      <c r="A2758" s="4">
        <f t="shared" si="42"/>
        <v>45887</v>
      </c>
      <c r="B2758" t="s">
        <v>22</v>
      </c>
      <c r="C2758" t="s">
        <v>24</v>
      </c>
      <c r="D2758" t="s">
        <v>32</v>
      </c>
      <c r="E2758" t="s">
        <v>34</v>
      </c>
      <c r="F2758" t="s">
        <v>40</v>
      </c>
      <c r="G2758">
        <v>40692</v>
      </c>
      <c r="H2758" t="s">
        <v>41</v>
      </c>
      <c r="I2758" t="s">
        <v>43</v>
      </c>
      <c r="J2758">
        <v>314611</v>
      </c>
      <c r="K2758">
        <v>8</v>
      </c>
      <c r="L2758">
        <v>1535</v>
      </c>
      <c r="M2758">
        <v>15</v>
      </c>
      <c r="N2758">
        <v>39480</v>
      </c>
      <c r="O2758">
        <v>12691</v>
      </c>
      <c r="P2758">
        <v>13121</v>
      </c>
      <c r="Q2758" t="s">
        <v>46</v>
      </c>
      <c r="R2758" t="s">
        <v>51</v>
      </c>
      <c r="S2758" t="s">
        <v>54</v>
      </c>
      <c r="T2758">
        <v>2</v>
      </c>
    </row>
    <row r="2759" spans="1:20" x14ac:dyDescent="0.2">
      <c r="A2759" s="4">
        <f t="shared" si="42"/>
        <v>45887</v>
      </c>
      <c r="B2759" t="s">
        <v>21</v>
      </c>
      <c r="C2759" t="s">
        <v>24</v>
      </c>
      <c r="D2759" t="s">
        <v>30</v>
      </c>
      <c r="E2759" t="s">
        <v>34</v>
      </c>
      <c r="F2759" t="s">
        <v>39</v>
      </c>
      <c r="G2759">
        <v>80490</v>
      </c>
      <c r="H2759" t="s">
        <v>41</v>
      </c>
      <c r="I2759" t="s">
        <v>43</v>
      </c>
      <c r="J2759">
        <v>871841</v>
      </c>
      <c r="K2759">
        <v>4</v>
      </c>
      <c r="L2759">
        <v>1219</v>
      </c>
      <c r="M2759">
        <v>20</v>
      </c>
      <c r="N2759">
        <v>9194</v>
      </c>
      <c r="O2759">
        <v>18995</v>
      </c>
      <c r="P2759">
        <v>17411</v>
      </c>
      <c r="Q2759" t="s">
        <v>46</v>
      </c>
      <c r="R2759" t="s">
        <v>51</v>
      </c>
      <c r="S2759" t="s">
        <v>53</v>
      </c>
      <c r="T2759">
        <v>1</v>
      </c>
    </row>
    <row r="2760" spans="1:20" x14ac:dyDescent="0.2">
      <c r="A2760" s="4">
        <f t="shared" si="42"/>
        <v>45887</v>
      </c>
      <c r="B2760" t="s">
        <v>23</v>
      </c>
      <c r="C2760" t="s">
        <v>27</v>
      </c>
      <c r="D2760" t="s">
        <v>33</v>
      </c>
      <c r="E2760" t="s">
        <v>34</v>
      </c>
      <c r="F2760" t="s">
        <v>40</v>
      </c>
      <c r="G2760">
        <v>43512</v>
      </c>
      <c r="H2760" t="s">
        <v>41</v>
      </c>
      <c r="I2760" t="s">
        <v>44</v>
      </c>
      <c r="J2760">
        <v>994101</v>
      </c>
      <c r="K2760">
        <v>7</v>
      </c>
      <c r="L2760">
        <v>1473</v>
      </c>
      <c r="M2760">
        <v>20</v>
      </c>
      <c r="N2760">
        <v>35973</v>
      </c>
      <c r="O2760">
        <v>23818</v>
      </c>
      <c r="P2760">
        <v>11720</v>
      </c>
      <c r="Q2760" t="s">
        <v>48</v>
      </c>
      <c r="R2760" t="s">
        <v>51</v>
      </c>
      <c r="S2760" t="s">
        <v>54</v>
      </c>
      <c r="T2760">
        <v>2</v>
      </c>
    </row>
    <row r="2761" spans="1:20" x14ac:dyDescent="0.2">
      <c r="A2761" s="4">
        <f t="shared" si="42"/>
        <v>45887</v>
      </c>
      <c r="B2761" t="s">
        <v>20</v>
      </c>
      <c r="C2761" t="s">
        <v>25</v>
      </c>
      <c r="D2761" t="s">
        <v>31</v>
      </c>
      <c r="E2761" t="s">
        <v>36</v>
      </c>
      <c r="F2761" t="s">
        <v>39</v>
      </c>
      <c r="G2761">
        <v>20719</v>
      </c>
      <c r="H2761" t="s">
        <v>42</v>
      </c>
      <c r="I2761" t="s">
        <v>44</v>
      </c>
      <c r="J2761">
        <v>859669</v>
      </c>
      <c r="K2761">
        <v>8</v>
      </c>
      <c r="L2761">
        <v>2346</v>
      </c>
      <c r="M2761">
        <v>0</v>
      </c>
      <c r="N2761">
        <v>37410</v>
      </c>
      <c r="O2761">
        <v>21860</v>
      </c>
      <c r="P2761">
        <v>-4566</v>
      </c>
      <c r="Q2761" t="s">
        <v>49</v>
      </c>
      <c r="R2761" t="s">
        <v>51</v>
      </c>
      <c r="S2761" t="s">
        <v>53</v>
      </c>
      <c r="T2761">
        <v>3</v>
      </c>
    </row>
    <row r="2762" spans="1:20" x14ac:dyDescent="0.2">
      <c r="A2762" s="4">
        <f t="shared" si="42"/>
        <v>45888</v>
      </c>
      <c r="B2762" t="s">
        <v>23</v>
      </c>
      <c r="C2762" t="s">
        <v>25</v>
      </c>
      <c r="D2762" t="s">
        <v>32</v>
      </c>
      <c r="E2762" t="s">
        <v>35</v>
      </c>
      <c r="F2762" t="s">
        <v>38</v>
      </c>
      <c r="G2762">
        <v>65427</v>
      </c>
      <c r="H2762" t="s">
        <v>41</v>
      </c>
      <c r="I2762" t="s">
        <v>45</v>
      </c>
      <c r="J2762">
        <v>441524</v>
      </c>
      <c r="K2762">
        <v>7</v>
      </c>
      <c r="L2762">
        <v>1871</v>
      </c>
      <c r="M2762">
        <v>10</v>
      </c>
      <c r="N2762">
        <v>46190</v>
      </c>
      <c r="O2762">
        <v>25761</v>
      </c>
      <c r="P2762">
        <v>12655</v>
      </c>
      <c r="Q2762" t="s">
        <v>48</v>
      </c>
      <c r="R2762" t="s">
        <v>50</v>
      </c>
      <c r="S2762" t="s">
        <v>55</v>
      </c>
      <c r="T2762">
        <v>5</v>
      </c>
    </row>
    <row r="2763" spans="1:20" x14ac:dyDescent="0.2">
      <c r="A2763" s="4">
        <f t="shared" si="42"/>
        <v>45888</v>
      </c>
      <c r="B2763" t="s">
        <v>22</v>
      </c>
      <c r="C2763" t="s">
        <v>24</v>
      </c>
      <c r="D2763" t="s">
        <v>31</v>
      </c>
      <c r="E2763" t="s">
        <v>35</v>
      </c>
      <c r="F2763" t="s">
        <v>37</v>
      </c>
      <c r="G2763">
        <v>37649</v>
      </c>
      <c r="H2763" t="s">
        <v>41</v>
      </c>
      <c r="I2763" t="s">
        <v>45</v>
      </c>
      <c r="J2763">
        <v>887077</v>
      </c>
      <c r="K2763">
        <v>5</v>
      </c>
      <c r="L2763">
        <v>1966</v>
      </c>
      <c r="M2763">
        <v>10</v>
      </c>
      <c r="N2763">
        <v>24757</v>
      </c>
      <c r="O2763">
        <v>14316</v>
      </c>
      <c r="P2763">
        <v>-418</v>
      </c>
      <c r="Q2763" t="s">
        <v>49</v>
      </c>
      <c r="R2763" t="s">
        <v>51</v>
      </c>
      <c r="S2763" t="s">
        <v>55</v>
      </c>
      <c r="T2763">
        <v>2</v>
      </c>
    </row>
    <row r="2764" spans="1:20" x14ac:dyDescent="0.2">
      <c r="A2764" s="4">
        <f t="shared" si="42"/>
        <v>45888</v>
      </c>
      <c r="B2764" t="s">
        <v>20</v>
      </c>
      <c r="C2764" t="s">
        <v>24</v>
      </c>
      <c r="D2764" t="s">
        <v>31</v>
      </c>
      <c r="E2764" t="s">
        <v>34</v>
      </c>
      <c r="F2764" t="s">
        <v>37</v>
      </c>
      <c r="G2764">
        <v>22402</v>
      </c>
      <c r="H2764" t="s">
        <v>42</v>
      </c>
      <c r="I2764" t="s">
        <v>43</v>
      </c>
      <c r="J2764">
        <v>133146</v>
      </c>
      <c r="K2764">
        <v>1</v>
      </c>
      <c r="L2764">
        <v>1190</v>
      </c>
      <c r="M2764">
        <v>5</v>
      </c>
      <c r="N2764">
        <v>29423</v>
      </c>
      <c r="O2764">
        <v>13197</v>
      </c>
      <c r="P2764">
        <v>5023</v>
      </c>
      <c r="Q2764" t="s">
        <v>46</v>
      </c>
      <c r="R2764" t="s">
        <v>52</v>
      </c>
      <c r="S2764" t="s">
        <v>53</v>
      </c>
      <c r="T2764">
        <v>2</v>
      </c>
    </row>
    <row r="2765" spans="1:20" x14ac:dyDescent="0.2">
      <c r="A2765" s="4">
        <f t="shared" si="42"/>
        <v>45888</v>
      </c>
      <c r="B2765" t="s">
        <v>22</v>
      </c>
      <c r="C2765" t="s">
        <v>24</v>
      </c>
      <c r="D2765" t="s">
        <v>30</v>
      </c>
      <c r="E2765" t="s">
        <v>34</v>
      </c>
      <c r="F2765" t="s">
        <v>40</v>
      </c>
      <c r="G2765">
        <v>19216</v>
      </c>
      <c r="H2765" t="s">
        <v>42</v>
      </c>
      <c r="I2765" t="s">
        <v>43</v>
      </c>
      <c r="J2765">
        <v>872703</v>
      </c>
      <c r="K2765">
        <v>8</v>
      </c>
      <c r="L2765">
        <v>587</v>
      </c>
      <c r="M2765">
        <v>5</v>
      </c>
      <c r="N2765">
        <v>14817</v>
      </c>
      <c r="O2765">
        <v>4333</v>
      </c>
      <c r="P2765">
        <v>1843</v>
      </c>
      <c r="Q2765" t="s">
        <v>49</v>
      </c>
      <c r="R2765" t="s">
        <v>52</v>
      </c>
      <c r="S2765" t="s">
        <v>53</v>
      </c>
      <c r="T2765">
        <v>5</v>
      </c>
    </row>
    <row r="2766" spans="1:20" x14ac:dyDescent="0.2">
      <c r="A2766" s="4">
        <f t="shared" si="42"/>
        <v>45888</v>
      </c>
      <c r="B2766" t="s">
        <v>22</v>
      </c>
      <c r="C2766" t="s">
        <v>26</v>
      </c>
      <c r="D2766" t="s">
        <v>32</v>
      </c>
      <c r="E2766" t="s">
        <v>34</v>
      </c>
      <c r="F2766" t="s">
        <v>40</v>
      </c>
      <c r="G2766">
        <v>41050</v>
      </c>
      <c r="H2766" t="s">
        <v>42</v>
      </c>
      <c r="I2766" t="s">
        <v>43</v>
      </c>
      <c r="J2766">
        <v>533093</v>
      </c>
      <c r="K2766">
        <v>5</v>
      </c>
      <c r="L2766">
        <v>3012</v>
      </c>
      <c r="M2766">
        <v>20</v>
      </c>
      <c r="N2766">
        <v>38123</v>
      </c>
      <c r="O2766">
        <v>19610</v>
      </c>
      <c r="P2766">
        <v>189</v>
      </c>
      <c r="Q2766" t="s">
        <v>46</v>
      </c>
      <c r="R2766" t="s">
        <v>52</v>
      </c>
      <c r="S2766" t="s">
        <v>56</v>
      </c>
      <c r="T2766">
        <v>5</v>
      </c>
    </row>
    <row r="2767" spans="1:20" x14ac:dyDescent="0.2">
      <c r="A2767" s="4">
        <f t="shared" ref="A2767:A2830" si="43">A2755+1</f>
        <v>45888</v>
      </c>
      <c r="B2767" t="s">
        <v>21</v>
      </c>
      <c r="C2767" t="s">
        <v>24</v>
      </c>
      <c r="D2767" t="s">
        <v>29</v>
      </c>
      <c r="E2767" t="s">
        <v>35</v>
      </c>
      <c r="F2767" t="s">
        <v>40</v>
      </c>
      <c r="G2767">
        <v>60093</v>
      </c>
      <c r="H2767" t="s">
        <v>42</v>
      </c>
      <c r="I2767" t="s">
        <v>44</v>
      </c>
      <c r="J2767">
        <v>537909</v>
      </c>
      <c r="K2767">
        <v>3</v>
      </c>
      <c r="L2767">
        <v>4348</v>
      </c>
      <c r="M2767">
        <v>0</v>
      </c>
      <c r="N2767">
        <v>30742</v>
      </c>
      <c r="O2767">
        <v>4213</v>
      </c>
      <c r="P2767">
        <v>-3233</v>
      </c>
      <c r="Q2767" t="s">
        <v>48</v>
      </c>
      <c r="R2767" t="s">
        <v>52</v>
      </c>
      <c r="S2767" t="s">
        <v>56</v>
      </c>
      <c r="T2767">
        <v>1</v>
      </c>
    </row>
    <row r="2768" spans="1:20" x14ac:dyDescent="0.2">
      <c r="A2768" s="4">
        <f t="shared" si="43"/>
        <v>45888</v>
      </c>
      <c r="B2768" t="s">
        <v>23</v>
      </c>
      <c r="C2768" t="s">
        <v>26</v>
      </c>
      <c r="D2768" t="s">
        <v>31</v>
      </c>
      <c r="E2768" t="s">
        <v>35</v>
      </c>
      <c r="F2768" t="s">
        <v>37</v>
      </c>
      <c r="G2768">
        <v>15050</v>
      </c>
      <c r="H2768" t="s">
        <v>41</v>
      </c>
      <c r="I2768" t="s">
        <v>44</v>
      </c>
      <c r="J2768">
        <v>707348</v>
      </c>
      <c r="K2768">
        <v>2</v>
      </c>
      <c r="L2768">
        <v>993</v>
      </c>
      <c r="M2768">
        <v>20</v>
      </c>
      <c r="N2768">
        <v>48294</v>
      </c>
      <c r="O2768">
        <v>21399</v>
      </c>
      <c r="P2768">
        <v>7830</v>
      </c>
      <c r="Q2768" t="s">
        <v>49</v>
      </c>
      <c r="R2768" t="s">
        <v>52</v>
      </c>
      <c r="S2768" t="s">
        <v>54</v>
      </c>
      <c r="T2768">
        <v>2</v>
      </c>
    </row>
    <row r="2769" spans="1:20" x14ac:dyDescent="0.2">
      <c r="A2769" s="4">
        <f t="shared" si="43"/>
        <v>45888</v>
      </c>
      <c r="B2769" t="s">
        <v>20</v>
      </c>
      <c r="C2769" t="s">
        <v>27</v>
      </c>
      <c r="D2769" t="s">
        <v>32</v>
      </c>
      <c r="E2769" t="s">
        <v>34</v>
      </c>
      <c r="F2769" t="s">
        <v>40</v>
      </c>
      <c r="G2769">
        <v>56716</v>
      </c>
      <c r="H2769" t="s">
        <v>41</v>
      </c>
      <c r="I2769" t="s">
        <v>43</v>
      </c>
      <c r="J2769">
        <v>251191</v>
      </c>
      <c r="K2769">
        <v>3</v>
      </c>
      <c r="L2769">
        <v>1745</v>
      </c>
      <c r="M2769">
        <v>10</v>
      </c>
      <c r="N2769">
        <v>36932</v>
      </c>
      <c r="O2769">
        <v>18675</v>
      </c>
      <c r="P2769">
        <v>-4196</v>
      </c>
      <c r="Q2769" t="s">
        <v>48</v>
      </c>
      <c r="R2769" t="s">
        <v>52</v>
      </c>
      <c r="S2769" t="s">
        <v>53</v>
      </c>
      <c r="T2769">
        <v>3</v>
      </c>
    </row>
    <row r="2770" spans="1:20" x14ac:dyDescent="0.2">
      <c r="A2770" s="4">
        <f t="shared" si="43"/>
        <v>45888</v>
      </c>
      <c r="B2770" t="s">
        <v>22</v>
      </c>
      <c r="C2770" t="s">
        <v>25</v>
      </c>
      <c r="D2770" t="s">
        <v>28</v>
      </c>
      <c r="E2770" t="s">
        <v>35</v>
      </c>
      <c r="F2770" t="s">
        <v>39</v>
      </c>
      <c r="G2770">
        <v>12438</v>
      </c>
      <c r="H2770" t="s">
        <v>42</v>
      </c>
      <c r="I2770" t="s">
        <v>43</v>
      </c>
      <c r="J2770">
        <v>409823</v>
      </c>
      <c r="K2770">
        <v>9</v>
      </c>
      <c r="L2770">
        <v>1641</v>
      </c>
      <c r="M2770">
        <v>10</v>
      </c>
      <c r="N2770">
        <v>34867</v>
      </c>
      <c r="O2770">
        <v>11865</v>
      </c>
      <c r="P2770">
        <v>5184</v>
      </c>
      <c r="Q2770" t="s">
        <v>47</v>
      </c>
      <c r="R2770" t="s">
        <v>50</v>
      </c>
      <c r="S2770" t="s">
        <v>53</v>
      </c>
      <c r="T2770">
        <v>3</v>
      </c>
    </row>
    <row r="2771" spans="1:20" x14ac:dyDescent="0.2">
      <c r="A2771" s="4">
        <f t="shared" si="43"/>
        <v>45888</v>
      </c>
      <c r="B2771" t="s">
        <v>22</v>
      </c>
      <c r="C2771" t="s">
        <v>24</v>
      </c>
      <c r="D2771" t="s">
        <v>29</v>
      </c>
      <c r="E2771" t="s">
        <v>36</v>
      </c>
      <c r="F2771" t="s">
        <v>39</v>
      </c>
      <c r="G2771">
        <v>57431</v>
      </c>
      <c r="H2771" t="s">
        <v>42</v>
      </c>
      <c r="I2771" t="s">
        <v>45</v>
      </c>
      <c r="J2771">
        <v>621128</v>
      </c>
      <c r="K2771">
        <v>2</v>
      </c>
      <c r="L2771">
        <v>4731</v>
      </c>
      <c r="M2771">
        <v>20</v>
      </c>
      <c r="N2771">
        <v>18983</v>
      </c>
      <c r="O2771">
        <v>3517</v>
      </c>
      <c r="P2771">
        <v>19249</v>
      </c>
      <c r="Q2771" t="s">
        <v>47</v>
      </c>
      <c r="R2771" t="s">
        <v>51</v>
      </c>
      <c r="S2771" t="s">
        <v>53</v>
      </c>
      <c r="T2771">
        <v>1</v>
      </c>
    </row>
    <row r="2772" spans="1:20" x14ac:dyDescent="0.2">
      <c r="A2772" s="4">
        <f t="shared" si="43"/>
        <v>45888</v>
      </c>
      <c r="B2772" t="s">
        <v>20</v>
      </c>
      <c r="C2772" t="s">
        <v>25</v>
      </c>
      <c r="D2772" t="s">
        <v>28</v>
      </c>
      <c r="E2772" t="s">
        <v>34</v>
      </c>
      <c r="F2772" t="s">
        <v>37</v>
      </c>
      <c r="G2772">
        <v>26760</v>
      </c>
      <c r="H2772" t="s">
        <v>41</v>
      </c>
      <c r="I2772" t="s">
        <v>44</v>
      </c>
      <c r="J2772">
        <v>585341</v>
      </c>
      <c r="K2772">
        <v>1</v>
      </c>
      <c r="L2772">
        <v>1477</v>
      </c>
      <c r="M2772">
        <v>10</v>
      </c>
      <c r="N2772">
        <v>27435</v>
      </c>
      <c r="O2772">
        <v>29339</v>
      </c>
      <c r="P2772">
        <v>16162</v>
      </c>
      <c r="Q2772" t="s">
        <v>48</v>
      </c>
      <c r="R2772" t="s">
        <v>52</v>
      </c>
      <c r="S2772" t="s">
        <v>56</v>
      </c>
      <c r="T2772">
        <v>2</v>
      </c>
    </row>
    <row r="2773" spans="1:20" x14ac:dyDescent="0.2">
      <c r="A2773" s="4">
        <f t="shared" si="43"/>
        <v>45888</v>
      </c>
      <c r="B2773" t="s">
        <v>22</v>
      </c>
      <c r="C2773" t="s">
        <v>25</v>
      </c>
      <c r="D2773" t="s">
        <v>28</v>
      </c>
      <c r="E2773" t="s">
        <v>34</v>
      </c>
      <c r="F2773" t="s">
        <v>39</v>
      </c>
      <c r="G2773">
        <v>87614</v>
      </c>
      <c r="H2773" t="s">
        <v>41</v>
      </c>
      <c r="I2773" t="s">
        <v>43</v>
      </c>
      <c r="J2773">
        <v>969013</v>
      </c>
      <c r="K2773">
        <v>2</v>
      </c>
      <c r="L2773">
        <v>2734</v>
      </c>
      <c r="M2773">
        <v>5</v>
      </c>
      <c r="N2773">
        <v>24168</v>
      </c>
      <c r="O2773">
        <v>12240</v>
      </c>
      <c r="P2773">
        <v>-1820</v>
      </c>
      <c r="Q2773" t="s">
        <v>46</v>
      </c>
      <c r="R2773" t="s">
        <v>52</v>
      </c>
      <c r="S2773" t="s">
        <v>56</v>
      </c>
      <c r="T2773">
        <v>5</v>
      </c>
    </row>
    <row r="2774" spans="1:20" x14ac:dyDescent="0.2">
      <c r="A2774" s="4">
        <f t="shared" si="43"/>
        <v>45889</v>
      </c>
      <c r="B2774" t="s">
        <v>21</v>
      </c>
      <c r="C2774" t="s">
        <v>24</v>
      </c>
      <c r="D2774" t="s">
        <v>31</v>
      </c>
      <c r="E2774" t="s">
        <v>36</v>
      </c>
      <c r="F2774" t="s">
        <v>40</v>
      </c>
      <c r="G2774">
        <v>26473</v>
      </c>
      <c r="H2774" t="s">
        <v>42</v>
      </c>
      <c r="I2774" t="s">
        <v>44</v>
      </c>
      <c r="J2774">
        <v>637451</v>
      </c>
      <c r="K2774">
        <v>2</v>
      </c>
      <c r="L2774">
        <v>1041</v>
      </c>
      <c r="M2774">
        <v>10</v>
      </c>
      <c r="N2774">
        <v>8438</v>
      </c>
      <c r="O2774">
        <v>25433</v>
      </c>
      <c r="P2774">
        <v>9944</v>
      </c>
      <c r="Q2774" t="s">
        <v>49</v>
      </c>
      <c r="R2774" t="s">
        <v>51</v>
      </c>
      <c r="S2774" t="s">
        <v>55</v>
      </c>
      <c r="T2774">
        <v>3</v>
      </c>
    </row>
    <row r="2775" spans="1:20" x14ac:dyDescent="0.2">
      <c r="A2775" s="4">
        <f t="shared" si="43"/>
        <v>45889</v>
      </c>
      <c r="B2775" t="s">
        <v>21</v>
      </c>
      <c r="C2775" t="s">
        <v>24</v>
      </c>
      <c r="D2775" t="s">
        <v>28</v>
      </c>
      <c r="E2775" t="s">
        <v>36</v>
      </c>
      <c r="F2775" t="s">
        <v>37</v>
      </c>
      <c r="G2775">
        <v>53815</v>
      </c>
      <c r="H2775" t="s">
        <v>41</v>
      </c>
      <c r="I2775" t="s">
        <v>43</v>
      </c>
      <c r="J2775">
        <v>845483</v>
      </c>
      <c r="K2775">
        <v>5</v>
      </c>
      <c r="L2775">
        <v>1902</v>
      </c>
      <c r="M2775">
        <v>5</v>
      </c>
      <c r="N2775">
        <v>31676</v>
      </c>
      <c r="O2775">
        <v>14379</v>
      </c>
      <c r="P2775">
        <v>10174</v>
      </c>
      <c r="Q2775" t="s">
        <v>48</v>
      </c>
      <c r="R2775" t="s">
        <v>51</v>
      </c>
      <c r="S2775" t="s">
        <v>54</v>
      </c>
      <c r="T2775">
        <v>2</v>
      </c>
    </row>
    <row r="2776" spans="1:20" x14ac:dyDescent="0.2">
      <c r="A2776" s="4">
        <f t="shared" si="43"/>
        <v>45889</v>
      </c>
      <c r="B2776" t="s">
        <v>21</v>
      </c>
      <c r="C2776" t="s">
        <v>27</v>
      </c>
      <c r="D2776" t="s">
        <v>30</v>
      </c>
      <c r="E2776" t="s">
        <v>35</v>
      </c>
      <c r="F2776" t="s">
        <v>40</v>
      </c>
      <c r="G2776">
        <v>72460</v>
      </c>
      <c r="H2776" t="s">
        <v>41</v>
      </c>
      <c r="I2776" t="s">
        <v>43</v>
      </c>
      <c r="J2776">
        <v>842489</v>
      </c>
      <c r="K2776">
        <v>1</v>
      </c>
      <c r="L2776">
        <v>1310</v>
      </c>
      <c r="M2776">
        <v>15</v>
      </c>
      <c r="N2776">
        <v>46851</v>
      </c>
      <c r="O2776">
        <v>3154</v>
      </c>
      <c r="P2776">
        <v>-2689</v>
      </c>
      <c r="Q2776" t="s">
        <v>46</v>
      </c>
      <c r="R2776" t="s">
        <v>50</v>
      </c>
      <c r="S2776" t="s">
        <v>56</v>
      </c>
      <c r="T2776">
        <v>1</v>
      </c>
    </row>
    <row r="2777" spans="1:20" x14ac:dyDescent="0.2">
      <c r="A2777" s="4">
        <f t="shared" si="43"/>
        <v>45889</v>
      </c>
      <c r="B2777" t="s">
        <v>21</v>
      </c>
      <c r="C2777" t="s">
        <v>26</v>
      </c>
      <c r="D2777" t="s">
        <v>30</v>
      </c>
      <c r="E2777" t="s">
        <v>36</v>
      </c>
      <c r="F2777" t="s">
        <v>39</v>
      </c>
      <c r="G2777">
        <v>19257</v>
      </c>
      <c r="H2777" t="s">
        <v>42</v>
      </c>
      <c r="I2777" t="s">
        <v>45</v>
      </c>
      <c r="J2777">
        <v>460835</v>
      </c>
      <c r="K2777">
        <v>8</v>
      </c>
      <c r="L2777">
        <v>3992</v>
      </c>
      <c r="M2777">
        <v>0</v>
      </c>
      <c r="N2777">
        <v>29257</v>
      </c>
      <c r="O2777">
        <v>15906</v>
      </c>
      <c r="P2777">
        <v>7577</v>
      </c>
      <c r="Q2777" t="s">
        <v>49</v>
      </c>
      <c r="R2777" t="s">
        <v>52</v>
      </c>
      <c r="S2777" t="s">
        <v>54</v>
      </c>
      <c r="T2777">
        <v>1</v>
      </c>
    </row>
    <row r="2778" spans="1:20" x14ac:dyDescent="0.2">
      <c r="A2778" s="4">
        <f t="shared" si="43"/>
        <v>45889</v>
      </c>
      <c r="B2778" t="s">
        <v>22</v>
      </c>
      <c r="C2778" t="s">
        <v>26</v>
      </c>
      <c r="D2778" t="s">
        <v>31</v>
      </c>
      <c r="E2778" t="s">
        <v>34</v>
      </c>
      <c r="F2778" t="s">
        <v>40</v>
      </c>
      <c r="G2778">
        <v>97986</v>
      </c>
      <c r="H2778" t="s">
        <v>42</v>
      </c>
      <c r="I2778" t="s">
        <v>45</v>
      </c>
      <c r="J2778">
        <v>655090</v>
      </c>
      <c r="K2778">
        <v>2</v>
      </c>
      <c r="L2778">
        <v>4812</v>
      </c>
      <c r="M2778">
        <v>0</v>
      </c>
      <c r="N2778">
        <v>40610</v>
      </c>
      <c r="O2778">
        <v>24988</v>
      </c>
      <c r="P2778">
        <v>7432</v>
      </c>
      <c r="Q2778" t="s">
        <v>48</v>
      </c>
      <c r="R2778" t="s">
        <v>52</v>
      </c>
      <c r="S2778" t="s">
        <v>54</v>
      </c>
      <c r="T2778">
        <v>5</v>
      </c>
    </row>
    <row r="2779" spans="1:20" x14ac:dyDescent="0.2">
      <c r="A2779" s="4">
        <f t="shared" si="43"/>
        <v>45889</v>
      </c>
      <c r="B2779" t="s">
        <v>20</v>
      </c>
      <c r="C2779" t="s">
        <v>25</v>
      </c>
      <c r="D2779" t="s">
        <v>32</v>
      </c>
      <c r="E2779" t="s">
        <v>35</v>
      </c>
      <c r="F2779" t="s">
        <v>37</v>
      </c>
      <c r="G2779">
        <v>35634</v>
      </c>
      <c r="H2779" t="s">
        <v>42</v>
      </c>
      <c r="I2779" t="s">
        <v>45</v>
      </c>
      <c r="J2779">
        <v>152175</v>
      </c>
      <c r="K2779">
        <v>6</v>
      </c>
      <c r="L2779">
        <v>1633</v>
      </c>
      <c r="M2779">
        <v>10</v>
      </c>
      <c r="N2779">
        <v>17939</v>
      </c>
      <c r="O2779">
        <v>20486</v>
      </c>
      <c r="P2779">
        <v>3720</v>
      </c>
      <c r="Q2779" t="s">
        <v>48</v>
      </c>
      <c r="R2779" t="s">
        <v>52</v>
      </c>
      <c r="S2779" t="s">
        <v>56</v>
      </c>
      <c r="T2779">
        <v>1</v>
      </c>
    </row>
    <row r="2780" spans="1:20" x14ac:dyDescent="0.2">
      <c r="A2780" s="4">
        <f t="shared" si="43"/>
        <v>45889</v>
      </c>
      <c r="B2780" t="s">
        <v>20</v>
      </c>
      <c r="C2780" t="s">
        <v>24</v>
      </c>
      <c r="D2780" t="s">
        <v>33</v>
      </c>
      <c r="E2780" t="s">
        <v>36</v>
      </c>
      <c r="F2780" t="s">
        <v>40</v>
      </c>
      <c r="G2780">
        <v>70403</v>
      </c>
      <c r="H2780" t="s">
        <v>42</v>
      </c>
      <c r="I2780" t="s">
        <v>43</v>
      </c>
      <c r="J2780">
        <v>110111</v>
      </c>
      <c r="K2780">
        <v>5</v>
      </c>
      <c r="L2780">
        <v>4880</v>
      </c>
      <c r="M2780">
        <v>0</v>
      </c>
      <c r="N2780">
        <v>25564</v>
      </c>
      <c r="O2780">
        <v>21002</v>
      </c>
      <c r="P2780">
        <v>13769</v>
      </c>
      <c r="Q2780" t="s">
        <v>46</v>
      </c>
      <c r="R2780" t="s">
        <v>50</v>
      </c>
      <c r="S2780" t="s">
        <v>53</v>
      </c>
      <c r="T2780">
        <v>1</v>
      </c>
    </row>
    <row r="2781" spans="1:20" x14ac:dyDescent="0.2">
      <c r="A2781" s="4">
        <f t="shared" si="43"/>
        <v>45889</v>
      </c>
      <c r="B2781" t="s">
        <v>20</v>
      </c>
      <c r="C2781" t="s">
        <v>27</v>
      </c>
      <c r="D2781" t="s">
        <v>32</v>
      </c>
      <c r="E2781" t="s">
        <v>35</v>
      </c>
      <c r="F2781" t="s">
        <v>39</v>
      </c>
      <c r="G2781">
        <v>56573</v>
      </c>
      <c r="H2781" t="s">
        <v>41</v>
      </c>
      <c r="I2781" t="s">
        <v>45</v>
      </c>
      <c r="J2781">
        <v>735275</v>
      </c>
      <c r="K2781">
        <v>2</v>
      </c>
      <c r="L2781">
        <v>1068</v>
      </c>
      <c r="M2781">
        <v>15</v>
      </c>
      <c r="N2781">
        <v>45200</v>
      </c>
      <c r="O2781">
        <v>21227</v>
      </c>
      <c r="P2781">
        <v>4780</v>
      </c>
      <c r="Q2781" t="s">
        <v>49</v>
      </c>
      <c r="R2781" t="s">
        <v>51</v>
      </c>
      <c r="S2781" t="s">
        <v>53</v>
      </c>
      <c r="T2781">
        <v>1</v>
      </c>
    </row>
    <row r="2782" spans="1:20" x14ac:dyDescent="0.2">
      <c r="A2782" s="4">
        <f t="shared" si="43"/>
        <v>45889</v>
      </c>
      <c r="B2782" t="s">
        <v>20</v>
      </c>
      <c r="C2782" t="s">
        <v>27</v>
      </c>
      <c r="D2782" t="s">
        <v>32</v>
      </c>
      <c r="E2782" t="s">
        <v>35</v>
      </c>
      <c r="F2782" t="s">
        <v>38</v>
      </c>
      <c r="G2782">
        <v>38648</v>
      </c>
      <c r="H2782" t="s">
        <v>42</v>
      </c>
      <c r="I2782" t="s">
        <v>43</v>
      </c>
      <c r="J2782">
        <v>815296</v>
      </c>
      <c r="K2782">
        <v>1</v>
      </c>
      <c r="L2782">
        <v>3500</v>
      </c>
      <c r="M2782">
        <v>10</v>
      </c>
      <c r="N2782">
        <v>42510</v>
      </c>
      <c r="O2782">
        <v>17904</v>
      </c>
      <c r="P2782">
        <v>18526</v>
      </c>
      <c r="Q2782" t="s">
        <v>49</v>
      </c>
      <c r="R2782" t="s">
        <v>50</v>
      </c>
      <c r="S2782" t="s">
        <v>55</v>
      </c>
      <c r="T2782">
        <v>3</v>
      </c>
    </row>
    <row r="2783" spans="1:20" x14ac:dyDescent="0.2">
      <c r="A2783" s="4">
        <f t="shared" si="43"/>
        <v>45889</v>
      </c>
      <c r="B2783" t="s">
        <v>23</v>
      </c>
      <c r="C2783" t="s">
        <v>27</v>
      </c>
      <c r="D2783" t="s">
        <v>32</v>
      </c>
      <c r="E2783" t="s">
        <v>35</v>
      </c>
      <c r="F2783" t="s">
        <v>37</v>
      </c>
      <c r="G2783">
        <v>58980</v>
      </c>
      <c r="H2783" t="s">
        <v>41</v>
      </c>
      <c r="I2783" t="s">
        <v>44</v>
      </c>
      <c r="J2783">
        <v>689814</v>
      </c>
      <c r="K2783">
        <v>6</v>
      </c>
      <c r="L2783">
        <v>1821</v>
      </c>
      <c r="M2783">
        <v>5</v>
      </c>
      <c r="N2783">
        <v>38678</v>
      </c>
      <c r="O2783">
        <v>19028</v>
      </c>
      <c r="P2783">
        <v>13028</v>
      </c>
      <c r="Q2783" t="s">
        <v>46</v>
      </c>
      <c r="R2783" t="s">
        <v>50</v>
      </c>
      <c r="S2783" t="s">
        <v>53</v>
      </c>
      <c r="T2783">
        <v>5</v>
      </c>
    </row>
    <row r="2784" spans="1:20" x14ac:dyDescent="0.2">
      <c r="A2784" s="4">
        <f t="shared" si="43"/>
        <v>45889</v>
      </c>
      <c r="B2784" t="s">
        <v>20</v>
      </c>
      <c r="C2784" t="s">
        <v>27</v>
      </c>
      <c r="D2784" t="s">
        <v>32</v>
      </c>
      <c r="E2784" t="s">
        <v>35</v>
      </c>
      <c r="F2784" t="s">
        <v>40</v>
      </c>
      <c r="G2784">
        <v>20296</v>
      </c>
      <c r="H2784" t="s">
        <v>41</v>
      </c>
      <c r="I2784" t="s">
        <v>44</v>
      </c>
      <c r="J2784">
        <v>225588</v>
      </c>
      <c r="K2784">
        <v>6</v>
      </c>
      <c r="L2784">
        <v>3244</v>
      </c>
      <c r="M2784">
        <v>15</v>
      </c>
      <c r="N2784">
        <v>13773</v>
      </c>
      <c r="O2784">
        <v>1654</v>
      </c>
      <c r="P2784">
        <v>-3408</v>
      </c>
      <c r="Q2784" t="s">
        <v>48</v>
      </c>
      <c r="R2784" t="s">
        <v>52</v>
      </c>
      <c r="S2784" t="s">
        <v>53</v>
      </c>
      <c r="T2784">
        <v>5</v>
      </c>
    </row>
    <row r="2785" spans="1:20" x14ac:dyDescent="0.2">
      <c r="A2785" s="4">
        <f t="shared" si="43"/>
        <v>45889</v>
      </c>
      <c r="B2785" t="s">
        <v>23</v>
      </c>
      <c r="C2785" t="s">
        <v>27</v>
      </c>
      <c r="D2785" t="s">
        <v>29</v>
      </c>
      <c r="E2785" t="s">
        <v>36</v>
      </c>
      <c r="F2785" t="s">
        <v>37</v>
      </c>
      <c r="G2785">
        <v>70197</v>
      </c>
      <c r="H2785" t="s">
        <v>41</v>
      </c>
      <c r="I2785" t="s">
        <v>43</v>
      </c>
      <c r="J2785">
        <v>645407</v>
      </c>
      <c r="K2785">
        <v>3</v>
      </c>
      <c r="L2785">
        <v>4078</v>
      </c>
      <c r="M2785">
        <v>15</v>
      </c>
      <c r="N2785">
        <v>44136</v>
      </c>
      <c r="O2785">
        <v>1041</v>
      </c>
      <c r="P2785">
        <v>10420</v>
      </c>
      <c r="Q2785" t="s">
        <v>46</v>
      </c>
      <c r="R2785" t="s">
        <v>51</v>
      </c>
      <c r="S2785" t="s">
        <v>56</v>
      </c>
      <c r="T2785">
        <v>5</v>
      </c>
    </row>
    <row r="2786" spans="1:20" x14ac:dyDescent="0.2">
      <c r="A2786" s="4">
        <f t="shared" si="43"/>
        <v>45890</v>
      </c>
      <c r="B2786" t="s">
        <v>23</v>
      </c>
      <c r="C2786" t="s">
        <v>26</v>
      </c>
      <c r="D2786" t="s">
        <v>33</v>
      </c>
      <c r="E2786" t="s">
        <v>34</v>
      </c>
      <c r="F2786" t="s">
        <v>40</v>
      </c>
      <c r="G2786">
        <v>31959</v>
      </c>
      <c r="H2786" t="s">
        <v>42</v>
      </c>
      <c r="I2786" t="s">
        <v>45</v>
      </c>
      <c r="J2786">
        <v>976643</v>
      </c>
      <c r="K2786">
        <v>8</v>
      </c>
      <c r="L2786">
        <v>2267</v>
      </c>
      <c r="M2786">
        <v>0</v>
      </c>
      <c r="N2786">
        <v>15334</v>
      </c>
      <c r="O2786">
        <v>15932</v>
      </c>
      <c r="P2786">
        <v>6800</v>
      </c>
      <c r="Q2786" t="s">
        <v>46</v>
      </c>
      <c r="R2786" t="s">
        <v>52</v>
      </c>
      <c r="S2786" t="s">
        <v>54</v>
      </c>
      <c r="T2786">
        <v>1</v>
      </c>
    </row>
    <row r="2787" spans="1:20" x14ac:dyDescent="0.2">
      <c r="A2787" s="4">
        <f t="shared" si="43"/>
        <v>45890</v>
      </c>
      <c r="B2787" t="s">
        <v>21</v>
      </c>
      <c r="C2787" t="s">
        <v>26</v>
      </c>
      <c r="D2787" t="s">
        <v>29</v>
      </c>
      <c r="E2787" t="s">
        <v>34</v>
      </c>
      <c r="F2787" t="s">
        <v>38</v>
      </c>
      <c r="G2787">
        <v>24570</v>
      </c>
      <c r="H2787" t="s">
        <v>41</v>
      </c>
      <c r="I2787" t="s">
        <v>45</v>
      </c>
      <c r="J2787">
        <v>292968</v>
      </c>
      <c r="K2787">
        <v>9</v>
      </c>
      <c r="L2787">
        <v>2574</v>
      </c>
      <c r="M2787">
        <v>5</v>
      </c>
      <c r="N2787">
        <v>30701</v>
      </c>
      <c r="O2787">
        <v>12103</v>
      </c>
      <c r="P2787">
        <v>-4923</v>
      </c>
      <c r="Q2787" t="s">
        <v>48</v>
      </c>
      <c r="R2787" t="s">
        <v>50</v>
      </c>
      <c r="S2787" t="s">
        <v>53</v>
      </c>
      <c r="T2787">
        <v>1</v>
      </c>
    </row>
    <row r="2788" spans="1:20" x14ac:dyDescent="0.2">
      <c r="A2788" s="4">
        <f t="shared" si="43"/>
        <v>45890</v>
      </c>
      <c r="B2788" t="s">
        <v>23</v>
      </c>
      <c r="C2788" t="s">
        <v>26</v>
      </c>
      <c r="D2788" t="s">
        <v>28</v>
      </c>
      <c r="E2788" t="s">
        <v>36</v>
      </c>
      <c r="F2788" t="s">
        <v>39</v>
      </c>
      <c r="G2788">
        <v>45423</v>
      </c>
      <c r="H2788" t="s">
        <v>42</v>
      </c>
      <c r="I2788" t="s">
        <v>44</v>
      </c>
      <c r="J2788">
        <v>605830</v>
      </c>
      <c r="K2788">
        <v>3</v>
      </c>
      <c r="L2788">
        <v>2543</v>
      </c>
      <c r="M2788">
        <v>20</v>
      </c>
      <c r="N2788">
        <v>13632</v>
      </c>
      <c r="O2788">
        <v>21168</v>
      </c>
      <c r="P2788">
        <v>658</v>
      </c>
      <c r="Q2788" t="s">
        <v>49</v>
      </c>
      <c r="R2788" t="s">
        <v>50</v>
      </c>
      <c r="S2788" t="s">
        <v>56</v>
      </c>
      <c r="T2788">
        <v>3</v>
      </c>
    </row>
    <row r="2789" spans="1:20" x14ac:dyDescent="0.2">
      <c r="A2789" s="4">
        <f t="shared" si="43"/>
        <v>45890</v>
      </c>
      <c r="B2789" t="s">
        <v>22</v>
      </c>
      <c r="C2789" t="s">
        <v>24</v>
      </c>
      <c r="D2789" t="s">
        <v>32</v>
      </c>
      <c r="E2789" t="s">
        <v>34</v>
      </c>
      <c r="F2789" t="s">
        <v>40</v>
      </c>
      <c r="G2789">
        <v>90263</v>
      </c>
      <c r="H2789" t="s">
        <v>42</v>
      </c>
      <c r="I2789" t="s">
        <v>43</v>
      </c>
      <c r="J2789">
        <v>606729</v>
      </c>
      <c r="K2789">
        <v>9</v>
      </c>
      <c r="L2789">
        <v>1641</v>
      </c>
      <c r="M2789">
        <v>15</v>
      </c>
      <c r="N2789">
        <v>24204</v>
      </c>
      <c r="O2789">
        <v>21335</v>
      </c>
      <c r="P2789">
        <v>16934</v>
      </c>
      <c r="Q2789" t="s">
        <v>47</v>
      </c>
      <c r="R2789" t="s">
        <v>51</v>
      </c>
      <c r="S2789" t="s">
        <v>54</v>
      </c>
      <c r="T2789">
        <v>1</v>
      </c>
    </row>
    <row r="2790" spans="1:20" x14ac:dyDescent="0.2">
      <c r="A2790" s="4">
        <f t="shared" si="43"/>
        <v>45890</v>
      </c>
      <c r="B2790" t="s">
        <v>23</v>
      </c>
      <c r="C2790" t="s">
        <v>25</v>
      </c>
      <c r="D2790" t="s">
        <v>30</v>
      </c>
      <c r="E2790" t="s">
        <v>35</v>
      </c>
      <c r="F2790" t="s">
        <v>40</v>
      </c>
      <c r="G2790">
        <v>27899</v>
      </c>
      <c r="H2790" t="s">
        <v>42</v>
      </c>
      <c r="I2790" t="s">
        <v>43</v>
      </c>
      <c r="J2790">
        <v>751244</v>
      </c>
      <c r="K2790">
        <v>8</v>
      </c>
      <c r="L2790">
        <v>1577</v>
      </c>
      <c r="M2790">
        <v>0</v>
      </c>
      <c r="N2790">
        <v>49413</v>
      </c>
      <c r="O2790">
        <v>27399</v>
      </c>
      <c r="P2790">
        <v>10899</v>
      </c>
      <c r="Q2790" t="s">
        <v>47</v>
      </c>
      <c r="R2790" t="s">
        <v>51</v>
      </c>
      <c r="S2790" t="s">
        <v>56</v>
      </c>
      <c r="T2790">
        <v>3</v>
      </c>
    </row>
    <row r="2791" spans="1:20" x14ac:dyDescent="0.2">
      <c r="A2791" s="4">
        <f t="shared" si="43"/>
        <v>45890</v>
      </c>
      <c r="B2791" t="s">
        <v>21</v>
      </c>
      <c r="C2791" t="s">
        <v>27</v>
      </c>
      <c r="D2791" t="s">
        <v>31</v>
      </c>
      <c r="E2791" t="s">
        <v>35</v>
      </c>
      <c r="F2791" t="s">
        <v>38</v>
      </c>
      <c r="G2791">
        <v>45785</v>
      </c>
      <c r="H2791" t="s">
        <v>41</v>
      </c>
      <c r="I2791" t="s">
        <v>43</v>
      </c>
      <c r="J2791">
        <v>528755</v>
      </c>
      <c r="K2791">
        <v>5</v>
      </c>
      <c r="L2791">
        <v>651</v>
      </c>
      <c r="M2791">
        <v>15</v>
      </c>
      <c r="N2791">
        <v>15932</v>
      </c>
      <c r="O2791">
        <v>14135</v>
      </c>
      <c r="P2791">
        <v>14077</v>
      </c>
      <c r="Q2791" t="s">
        <v>46</v>
      </c>
      <c r="R2791" t="s">
        <v>51</v>
      </c>
      <c r="S2791" t="s">
        <v>53</v>
      </c>
      <c r="T2791">
        <v>5</v>
      </c>
    </row>
    <row r="2792" spans="1:20" x14ac:dyDescent="0.2">
      <c r="A2792" s="4">
        <f t="shared" si="43"/>
        <v>45890</v>
      </c>
      <c r="B2792" t="s">
        <v>23</v>
      </c>
      <c r="C2792" t="s">
        <v>24</v>
      </c>
      <c r="D2792" t="s">
        <v>31</v>
      </c>
      <c r="E2792" t="s">
        <v>35</v>
      </c>
      <c r="F2792" t="s">
        <v>37</v>
      </c>
      <c r="G2792">
        <v>72806</v>
      </c>
      <c r="H2792" t="s">
        <v>42</v>
      </c>
      <c r="I2792" t="s">
        <v>44</v>
      </c>
      <c r="J2792">
        <v>202473</v>
      </c>
      <c r="K2792">
        <v>6</v>
      </c>
      <c r="L2792">
        <v>978</v>
      </c>
      <c r="M2792">
        <v>5</v>
      </c>
      <c r="N2792">
        <v>3376</v>
      </c>
      <c r="O2792">
        <v>22804</v>
      </c>
      <c r="P2792">
        <v>18336</v>
      </c>
      <c r="Q2792" t="s">
        <v>49</v>
      </c>
      <c r="R2792" t="s">
        <v>52</v>
      </c>
      <c r="S2792" t="s">
        <v>53</v>
      </c>
      <c r="T2792">
        <v>3</v>
      </c>
    </row>
    <row r="2793" spans="1:20" x14ac:dyDescent="0.2">
      <c r="A2793" s="4">
        <f t="shared" si="43"/>
        <v>45890</v>
      </c>
      <c r="B2793" t="s">
        <v>22</v>
      </c>
      <c r="C2793" t="s">
        <v>27</v>
      </c>
      <c r="D2793" t="s">
        <v>29</v>
      </c>
      <c r="E2793" t="s">
        <v>36</v>
      </c>
      <c r="F2793" t="s">
        <v>39</v>
      </c>
      <c r="G2793">
        <v>66963</v>
      </c>
      <c r="H2793" t="s">
        <v>42</v>
      </c>
      <c r="I2793" t="s">
        <v>44</v>
      </c>
      <c r="J2793">
        <v>844543</v>
      </c>
      <c r="K2793">
        <v>1</v>
      </c>
      <c r="L2793">
        <v>3733</v>
      </c>
      <c r="M2793">
        <v>5</v>
      </c>
      <c r="N2793">
        <v>27147</v>
      </c>
      <c r="O2793">
        <v>27884</v>
      </c>
      <c r="P2793">
        <v>12722</v>
      </c>
      <c r="Q2793" t="s">
        <v>48</v>
      </c>
      <c r="R2793" t="s">
        <v>50</v>
      </c>
      <c r="S2793" t="s">
        <v>56</v>
      </c>
      <c r="T2793">
        <v>2</v>
      </c>
    </row>
    <row r="2794" spans="1:20" x14ac:dyDescent="0.2">
      <c r="A2794" s="4">
        <f t="shared" si="43"/>
        <v>45890</v>
      </c>
      <c r="B2794" t="s">
        <v>22</v>
      </c>
      <c r="C2794" t="s">
        <v>26</v>
      </c>
      <c r="D2794" t="s">
        <v>29</v>
      </c>
      <c r="E2794" t="s">
        <v>35</v>
      </c>
      <c r="F2794" t="s">
        <v>40</v>
      </c>
      <c r="G2794">
        <v>87875</v>
      </c>
      <c r="H2794" t="s">
        <v>41</v>
      </c>
      <c r="I2794" t="s">
        <v>45</v>
      </c>
      <c r="J2794">
        <v>155387</v>
      </c>
      <c r="K2794">
        <v>5</v>
      </c>
      <c r="L2794">
        <v>2185</v>
      </c>
      <c r="M2794">
        <v>10</v>
      </c>
      <c r="N2794">
        <v>14353</v>
      </c>
      <c r="O2794">
        <v>2513</v>
      </c>
      <c r="P2794">
        <v>14678</v>
      </c>
      <c r="Q2794" t="s">
        <v>49</v>
      </c>
      <c r="R2794" t="s">
        <v>51</v>
      </c>
      <c r="S2794" t="s">
        <v>55</v>
      </c>
      <c r="T2794">
        <v>4</v>
      </c>
    </row>
    <row r="2795" spans="1:20" x14ac:dyDescent="0.2">
      <c r="A2795" s="4">
        <f t="shared" si="43"/>
        <v>45890</v>
      </c>
      <c r="B2795" t="s">
        <v>22</v>
      </c>
      <c r="C2795" t="s">
        <v>24</v>
      </c>
      <c r="D2795" t="s">
        <v>30</v>
      </c>
      <c r="E2795" t="s">
        <v>35</v>
      </c>
      <c r="F2795" t="s">
        <v>40</v>
      </c>
      <c r="G2795">
        <v>44341</v>
      </c>
      <c r="H2795" t="s">
        <v>42</v>
      </c>
      <c r="I2795" t="s">
        <v>43</v>
      </c>
      <c r="J2795">
        <v>323561</v>
      </c>
      <c r="K2795">
        <v>7</v>
      </c>
      <c r="L2795">
        <v>3991</v>
      </c>
      <c r="M2795">
        <v>20</v>
      </c>
      <c r="N2795">
        <v>13916</v>
      </c>
      <c r="O2795">
        <v>22150</v>
      </c>
      <c r="P2795">
        <v>16692</v>
      </c>
      <c r="Q2795" t="s">
        <v>46</v>
      </c>
      <c r="R2795" t="s">
        <v>51</v>
      </c>
      <c r="S2795" t="s">
        <v>54</v>
      </c>
      <c r="T2795">
        <v>1</v>
      </c>
    </row>
    <row r="2796" spans="1:20" x14ac:dyDescent="0.2">
      <c r="A2796" s="4">
        <f t="shared" si="43"/>
        <v>45890</v>
      </c>
      <c r="B2796" t="s">
        <v>21</v>
      </c>
      <c r="C2796" t="s">
        <v>26</v>
      </c>
      <c r="D2796" t="s">
        <v>32</v>
      </c>
      <c r="E2796" t="s">
        <v>36</v>
      </c>
      <c r="F2796" t="s">
        <v>39</v>
      </c>
      <c r="G2796">
        <v>15597</v>
      </c>
      <c r="H2796" t="s">
        <v>41</v>
      </c>
      <c r="I2796" t="s">
        <v>43</v>
      </c>
      <c r="J2796">
        <v>273895</v>
      </c>
      <c r="K2796">
        <v>1</v>
      </c>
      <c r="L2796">
        <v>1871</v>
      </c>
      <c r="M2796">
        <v>20</v>
      </c>
      <c r="N2796">
        <v>23043</v>
      </c>
      <c r="O2796">
        <v>21120</v>
      </c>
      <c r="P2796">
        <v>6215</v>
      </c>
      <c r="Q2796" t="s">
        <v>49</v>
      </c>
      <c r="R2796" t="s">
        <v>51</v>
      </c>
      <c r="S2796" t="s">
        <v>54</v>
      </c>
      <c r="T2796">
        <v>5</v>
      </c>
    </row>
    <row r="2797" spans="1:20" x14ac:dyDescent="0.2">
      <c r="A2797" s="4">
        <f t="shared" si="43"/>
        <v>45890</v>
      </c>
      <c r="B2797" t="s">
        <v>21</v>
      </c>
      <c r="C2797" t="s">
        <v>27</v>
      </c>
      <c r="D2797" t="s">
        <v>33</v>
      </c>
      <c r="E2797" t="s">
        <v>35</v>
      </c>
      <c r="F2797" t="s">
        <v>38</v>
      </c>
      <c r="G2797">
        <v>20244</v>
      </c>
      <c r="H2797" t="s">
        <v>41</v>
      </c>
      <c r="I2797" t="s">
        <v>43</v>
      </c>
      <c r="J2797">
        <v>431699</v>
      </c>
      <c r="K2797">
        <v>9</v>
      </c>
      <c r="L2797">
        <v>4400</v>
      </c>
      <c r="M2797">
        <v>0</v>
      </c>
      <c r="N2797">
        <v>43139</v>
      </c>
      <c r="O2797">
        <v>10472</v>
      </c>
      <c r="P2797">
        <v>17832</v>
      </c>
      <c r="Q2797" t="s">
        <v>49</v>
      </c>
      <c r="R2797" t="s">
        <v>52</v>
      </c>
      <c r="S2797" t="s">
        <v>53</v>
      </c>
      <c r="T2797">
        <v>4</v>
      </c>
    </row>
    <row r="2798" spans="1:20" x14ac:dyDescent="0.2">
      <c r="A2798" s="4">
        <f t="shared" si="43"/>
        <v>45891</v>
      </c>
      <c r="B2798" t="s">
        <v>20</v>
      </c>
      <c r="C2798" t="s">
        <v>27</v>
      </c>
      <c r="D2798" t="s">
        <v>28</v>
      </c>
      <c r="E2798" t="s">
        <v>35</v>
      </c>
      <c r="F2798" t="s">
        <v>37</v>
      </c>
      <c r="G2798">
        <v>13796</v>
      </c>
      <c r="H2798" t="s">
        <v>42</v>
      </c>
      <c r="I2798" t="s">
        <v>43</v>
      </c>
      <c r="J2798">
        <v>710478</v>
      </c>
      <c r="K2798">
        <v>7</v>
      </c>
      <c r="L2798">
        <v>3101</v>
      </c>
      <c r="M2798">
        <v>20</v>
      </c>
      <c r="N2798">
        <v>33263</v>
      </c>
      <c r="O2798">
        <v>5924</v>
      </c>
      <c r="P2798">
        <v>-29</v>
      </c>
      <c r="Q2798" t="s">
        <v>48</v>
      </c>
      <c r="R2798" t="s">
        <v>52</v>
      </c>
      <c r="S2798" t="s">
        <v>56</v>
      </c>
      <c r="T2798">
        <v>4</v>
      </c>
    </row>
    <row r="2799" spans="1:20" x14ac:dyDescent="0.2">
      <c r="A2799" s="4">
        <f t="shared" si="43"/>
        <v>45891</v>
      </c>
      <c r="B2799" t="s">
        <v>21</v>
      </c>
      <c r="C2799" t="s">
        <v>25</v>
      </c>
      <c r="D2799" t="s">
        <v>31</v>
      </c>
      <c r="E2799" t="s">
        <v>34</v>
      </c>
      <c r="F2799" t="s">
        <v>39</v>
      </c>
      <c r="G2799">
        <v>85589</v>
      </c>
      <c r="H2799" t="s">
        <v>42</v>
      </c>
      <c r="I2799" t="s">
        <v>44</v>
      </c>
      <c r="J2799">
        <v>859520</v>
      </c>
      <c r="K2799">
        <v>4</v>
      </c>
      <c r="L2799">
        <v>3923</v>
      </c>
      <c r="M2799">
        <v>5</v>
      </c>
      <c r="N2799">
        <v>2725</v>
      </c>
      <c r="O2799">
        <v>28714</v>
      </c>
      <c r="P2799">
        <v>9691</v>
      </c>
      <c r="Q2799" t="s">
        <v>47</v>
      </c>
      <c r="R2799" t="s">
        <v>52</v>
      </c>
      <c r="S2799" t="s">
        <v>56</v>
      </c>
      <c r="T2799">
        <v>5</v>
      </c>
    </row>
    <row r="2800" spans="1:20" x14ac:dyDescent="0.2">
      <c r="A2800" s="4">
        <f t="shared" si="43"/>
        <v>45891</v>
      </c>
      <c r="B2800" t="s">
        <v>22</v>
      </c>
      <c r="C2800" t="s">
        <v>27</v>
      </c>
      <c r="D2800" t="s">
        <v>28</v>
      </c>
      <c r="E2800" t="s">
        <v>36</v>
      </c>
      <c r="F2800" t="s">
        <v>37</v>
      </c>
      <c r="G2800">
        <v>38528</v>
      </c>
      <c r="H2800" t="s">
        <v>42</v>
      </c>
      <c r="I2800" t="s">
        <v>45</v>
      </c>
      <c r="J2800">
        <v>147418</v>
      </c>
      <c r="K2800">
        <v>4</v>
      </c>
      <c r="L2800">
        <v>2196</v>
      </c>
      <c r="M2800">
        <v>20</v>
      </c>
      <c r="N2800">
        <v>8269</v>
      </c>
      <c r="O2800">
        <v>8892</v>
      </c>
      <c r="P2800">
        <v>16258</v>
      </c>
      <c r="Q2800" t="s">
        <v>49</v>
      </c>
      <c r="R2800" t="s">
        <v>52</v>
      </c>
      <c r="S2800" t="s">
        <v>53</v>
      </c>
      <c r="T2800">
        <v>4</v>
      </c>
    </row>
    <row r="2801" spans="1:20" x14ac:dyDescent="0.2">
      <c r="A2801" s="4">
        <f t="shared" si="43"/>
        <v>45891</v>
      </c>
      <c r="B2801" t="s">
        <v>22</v>
      </c>
      <c r="C2801" t="s">
        <v>26</v>
      </c>
      <c r="D2801" t="s">
        <v>33</v>
      </c>
      <c r="E2801" t="s">
        <v>35</v>
      </c>
      <c r="F2801" t="s">
        <v>38</v>
      </c>
      <c r="G2801">
        <v>28648</v>
      </c>
      <c r="H2801" t="s">
        <v>42</v>
      </c>
      <c r="I2801" t="s">
        <v>44</v>
      </c>
      <c r="J2801">
        <v>456014</v>
      </c>
      <c r="K2801">
        <v>7</v>
      </c>
      <c r="L2801">
        <v>4157</v>
      </c>
      <c r="M2801">
        <v>0</v>
      </c>
      <c r="N2801">
        <v>33962</v>
      </c>
      <c r="O2801">
        <v>9411</v>
      </c>
      <c r="P2801">
        <v>-1075</v>
      </c>
      <c r="Q2801" t="s">
        <v>49</v>
      </c>
      <c r="R2801" t="s">
        <v>51</v>
      </c>
      <c r="S2801" t="s">
        <v>56</v>
      </c>
      <c r="T2801">
        <v>3</v>
      </c>
    </row>
    <row r="2802" spans="1:20" x14ac:dyDescent="0.2">
      <c r="A2802" s="4">
        <f t="shared" si="43"/>
        <v>45891</v>
      </c>
      <c r="B2802" t="s">
        <v>21</v>
      </c>
      <c r="C2802" t="s">
        <v>27</v>
      </c>
      <c r="D2802" t="s">
        <v>29</v>
      </c>
      <c r="E2802" t="s">
        <v>35</v>
      </c>
      <c r="F2802" t="s">
        <v>38</v>
      </c>
      <c r="G2802">
        <v>93967</v>
      </c>
      <c r="H2802" t="s">
        <v>41</v>
      </c>
      <c r="I2802" t="s">
        <v>45</v>
      </c>
      <c r="J2802">
        <v>148695</v>
      </c>
      <c r="K2802">
        <v>6</v>
      </c>
      <c r="L2802">
        <v>4476</v>
      </c>
      <c r="M2802">
        <v>15</v>
      </c>
      <c r="N2802">
        <v>45978</v>
      </c>
      <c r="O2802">
        <v>28970</v>
      </c>
      <c r="P2802">
        <v>19298</v>
      </c>
      <c r="Q2802" t="s">
        <v>47</v>
      </c>
      <c r="R2802" t="s">
        <v>50</v>
      </c>
      <c r="S2802" t="s">
        <v>53</v>
      </c>
      <c r="T2802">
        <v>5</v>
      </c>
    </row>
    <row r="2803" spans="1:20" x14ac:dyDescent="0.2">
      <c r="A2803" s="4">
        <f t="shared" si="43"/>
        <v>45891</v>
      </c>
      <c r="B2803" t="s">
        <v>23</v>
      </c>
      <c r="C2803" t="s">
        <v>25</v>
      </c>
      <c r="D2803" t="s">
        <v>31</v>
      </c>
      <c r="E2803" t="s">
        <v>35</v>
      </c>
      <c r="F2803" t="s">
        <v>39</v>
      </c>
      <c r="G2803">
        <v>10535</v>
      </c>
      <c r="H2803" t="s">
        <v>42</v>
      </c>
      <c r="I2803" t="s">
        <v>43</v>
      </c>
      <c r="J2803">
        <v>752556</v>
      </c>
      <c r="K2803">
        <v>3</v>
      </c>
      <c r="L2803">
        <v>1898</v>
      </c>
      <c r="M2803">
        <v>20</v>
      </c>
      <c r="N2803">
        <v>19589</v>
      </c>
      <c r="O2803">
        <v>21393</v>
      </c>
      <c r="P2803">
        <v>-2913</v>
      </c>
      <c r="Q2803" t="s">
        <v>49</v>
      </c>
      <c r="R2803" t="s">
        <v>50</v>
      </c>
      <c r="S2803" t="s">
        <v>55</v>
      </c>
      <c r="T2803">
        <v>5</v>
      </c>
    </row>
    <row r="2804" spans="1:20" x14ac:dyDescent="0.2">
      <c r="A2804" s="4">
        <f t="shared" si="43"/>
        <v>45891</v>
      </c>
      <c r="B2804" t="s">
        <v>21</v>
      </c>
      <c r="C2804" t="s">
        <v>25</v>
      </c>
      <c r="D2804" t="s">
        <v>28</v>
      </c>
      <c r="E2804" t="s">
        <v>35</v>
      </c>
      <c r="F2804" t="s">
        <v>40</v>
      </c>
      <c r="G2804">
        <v>58469</v>
      </c>
      <c r="H2804" t="s">
        <v>42</v>
      </c>
      <c r="I2804" t="s">
        <v>43</v>
      </c>
      <c r="J2804">
        <v>997451</v>
      </c>
      <c r="K2804">
        <v>9</v>
      </c>
      <c r="L2804">
        <v>4480</v>
      </c>
      <c r="M2804">
        <v>20</v>
      </c>
      <c r="N2804">
        <v>30543</v>
      </c>
      <c r="O2804">
        <v>22343</v>
      </c>
      <c r="P2804">
        <v>7763</v>
      </c>
      <c r="Q2804" t="s">
        <v>49</v>
      </c>
      <c r="R2804" t="s">
        <v>51</v>
      </c>
      <c r="S2804" t="s">
        <v>54</v>
      </c>
      <c r="T2804">
        <v>3</v>
      </c>
    </row>
    <row r="2805" spans="1:20" x14ac:dyDescent="0.2">
      <c r="A2805" s="4">
        <f t="shared" si="43"/>
        <v>45891</v>
      </c>
      <c r="B2805" t="s">
        <v>21</v>
      </c>
      <c r="C2805" t="s">
        <v>26</v>
      </c>
      <c r="D2805" t="s">
        <v>29</v>
      </c>
      <c r="E2805" t="s">
        <v>34</v>
      </c>
      <c r="F2805" t="s">
        <v>38</v>
      </c>
      <c r="G2805">
        <v>74912</v>
      </c>
      <c r="H2805" t="s">
        <v>41</v>
      </c>
      <c r="I2805" t="s">
        <v>43</v>
      </c>
      <c r="J2805">
        <v>247490</v>
      </c>
      <c r="K2805">
        <v>6</v>
      </c>
      <c r="L2805">
        <v>1901</v>
      </c>
      <c r="M2805">
        <v>5</v>
      </c>
      <c r="N2805">
        <v>49541</v>
      </c>
      <c r="O2805">
        <v>12999</v>
      </c>
      <c r="P2805">
        <v>10685</v>
      </c>
      <c r="Q2805" t="s">
        <v>49</v>
      </c>
      <c r="R2805" t="s">
        <v>50</v>
      </c>
      <c r="S2805" t="s">
        <v>55</v>
      </c>
      <c r="T2805">
        <v>2</v>
      </c>
    </row>
    <row r="2806" spans="1:20" x14ac:dyDescent="0.2">
      <c r="A2806" s="4">
        <f t="shared" si="43"/>
        <v>45891</v>
      </c>
      <c r="B2806" t="s">
        <v>22</v>
      </c>
      <c r="C2806" t="s">
        <v>24</v>
      </c>
      <c r="D2806" t="s">
        <v>33</v>
      </c>
      <c r="E2806" t="s">
        <v>34</v>
      </c>
      <c r="F2806" t="s">
        <v>38</v>
      </c>
      <c r="G2806">
        <v>54493</v>
      </c>
      <c r="H2806" t="s">
        <v>42</v>
      </c>
      <c r="I2806" t="s">
        <v>43</v>
      </c>
      <c r="J2806">
        <v>651030</v>
      </c>
      <c r="K2806">
        <v>2</v>
      </c>
      <c r="L2806">
        <v>2208</v>
      </c>
      <c r="M2806">
        <v>5</v>
      </c>
      <c r="N2806">
        <v>34411</v>
      </c>
      <c r="O2806">
        <v>27608</v>
      </c>
      <c r="P2806">
        <v>3870</v>
      </c>
      <c r="Q2806" t="s">
        <v>47</v>
      </c>
      <c r="R2806" t="s">
        <v>52</v>
      </c>
      <c r="S2806" t="s">
        <v>56</v>
      </c>
      <c r="T2806">
        <v>2</v>
      </c>
    </row>
    <row r="2807" spans="1:20" x14ac:dyDescent="0.2">
      <c r="A2807" s="4">
        <f t="shared" si="43"/>
        <v>45891</v>
      </c>
      <c r="B2807" t="s">
        <v>20</v>
      </c>
      <c r="C2807" t="s">
        <v>27</v>
      </c>
      <c r="D2807" t="s">
        <v>28</v>
      </c>
      <c r="E2807" t="s">
        <v>34</v>
      </c>
      <c r="F2807" t="s">
        <v>39</v>
      </c>
      <c r="G2807">
        <v>82417</v>
      </c>
      <c r="H2807" t="s">
        <v>42</v>
      </c>
      <c r="I2807" t="s">
        <v>43</v>
      </c>
      <c r="J2807">
        <v>310290</v>
      </c>
      <c r="K2807">
        <v>2</v>
      </c>
      <c r="L2807">
        <v>1912</v>
      </c>
      <c r="M2807">
        <v>15</v>
      </c>
      <c r="N2807">
        <v>48023</v>
      </c>
      <c r="O2807">
        <v>2629</v>
      </c>
      <c r="P2807">
        <v>8125</v>
      </c>
      <c r="Q2807" t="s">
        <v>46</v>
      </c>
      <c r="R2807" t="s">
        <v>52</v>
      </c>
      <c r="S2807" t="s">
        <v>54</v>
      </c>
      <c r="T2807">
        <v>4</v>
      </c>
    </row>
    <row r="2808" spans="1:20" x14ac:dyDescent="0.2">
      <c r="A2808" s="4">
        <f t="shared" si="43"/>
        <v>45891</v>
      </c>
      <c r="B2808" t="s">
        <v>22</v>
      </c>
      <c r="C2808" t="s">
        <v>25</v>
      </c>
      <c r="D2808" t="s">
        <v>32</v>
      </c>
      <c r="E2808" t="s">
        <v>34</v>
      </c>
      <c r="F2808" t="s">
        <v>39</v>
      </c>
      <c r="G2808">
        <v>55785</v>
      </c>
      <c r="H2808" t="s">
        <v>42</v>
      </c>
      <c r="I2808" t="s">
        <v>44</v>
      </c>
      <c r="J2808">
        <v>148028</v>
      </c>
      <c r="K2808">
        <v>1</v>
      </c>
      <c r="L2808">
        <v>3730</v>
      </c>
      <c r="M2808">
        <v>10</v>
      </c>
      <c r="N2808">
        <v>32385</v>
      </c>
      <c r="O2808">
        <v>24610</v>
      </c>
      <c r="P2808">
        <v>19173</v>
      </c>
      <c r="Q2808" t="s">
        <v>47</v>
      </c>
      <c r="R2808" t="s">
        <v>52</v>
      </c>
      <c r="S2808" t="s">
        <v>53</v>
      </c>
      <c r="T2808">
        <v>5</v>
      </c>
    </row>
    <row r="2809" spans="1:20" x14ac:dyDescent="0.2">
      <c r="A2809" s="4">
        <f t="shared" si="43"/>
        <v>45891</v>
      </c>
      <c r="B2809" t="s">
        <v>20</v>
      </c>
      <c r="C2809" t="s">
        <v>27</v>
      </c>
      <c r="D2809" t="s">
        <v>29</v>
      </c>
      <c r="E2809" t="s">
        <v>36</v>
      </c>
      <c r="F2809" t="s">
        <v>39</v>
      </c>
      <c r="G2809">
        <v>95017</v>
      </c>
      <c r="H2809" t="s">
        <v>42</v>
      </c>
      <c r="I2809" t="s">
        <v>45</v>
      </c>
      <c r="J2809">
        <v>472279</v>
      </c>
      <c r="K2809">
        <v>5</v>
      </c>
      <c r="L2809">
        <v>3002</v>
      </c>
      <c r="M2809">
        <v>20</v>
      </c>
      <c r="N2809">
        <v>8673</v>
      </c>
      <c r="O2809">
        <v>4249</v>
      </c>
      <c r="P2809">
        <v>3421</v>
      </c>
      <c r="Q2809" t="s">
        <v>47</v>
      </c>
      <c r="R2809" t="s">
        <v>51</v>
      </c>
      <c r="S2809" t="s">
        <v>53</v>
      </c>
      <c r="T2809">
        <v>3</v>
      </c>
    </row>
    <row r="2810" spans="1:20" x14ac:dyDescent="0.2">
      <c r="A2810" s="4">
        <f t="shared" si="43"/>
        <v>45892</v>
      </c>
      <c r="B2810" t="s">
        <v>22</v>
      </c>
      <c r="C2810" t="s">
        <v>27</v>
      </c>
      <c r="D2810" t="s">
        <v>33</v>
      </c>
      <c r="E2810" t="s">
        <v>35</v>
      </c>
      <c r="F2810" t="s">
        <v>38</v>
      </c>
      <c r="G2810">
        <v>76561</v>
      </c>
      <c r="H2810" t="s">
        <v>42</v>
      </c>
      <c r="I2810" t="s">
        <v>44</v>
      </c>
      <c r="J2810">
        <v>177700</v>
      </c>
      <c r="K2810">
        <v>6</v>
      </c>
      <c r="L2810">
        <v>1764</v>
      </c>
      <c r="M2810">
        <v>5</v>
      </c>
      <c r="N2810">
        <v>24156</v>
      </c>
      <c r="O2810">
        <v>17844</v>
      </c>
      <c r="P2810">
        <v>-2172</v>
      </c>
      <c r="Q2810" t="s">
        <v>46</v>
      </c>
      <c r="R2810" t="s">
        <v>52</v>
      </c>
      <c r="S2810" t="s">
        <v>54</v>
      </c>
      <c r="T2810">
        <v>5</v>
      </c>
    </row>
    <row r="2811" spans="1:20" x14ac:dyDescent="0.2">
      <c r="A2811" s="4">
        <f t="shared" si="43"/>
        <v>45892</v>
      </c>
      <c r="B2811" t="s">
        <v>21</v>
      </c>
      <c r="C2811" t="s">
        <v>24</v>
      </c>
      <c r="D2811" t="s">
        <v>28</v>
      </c>
      <c r="E2811" t="s">
        <v>34</v>
      </c>
      <c r="F2811" t="s">
        <v>37</v>
      </c>
      <c r="G2811">
        <v>40869</v>
      </c>
      <c r="H2811" t="s">
        <v>41</v>
      </c>
      <c r="I2811" t="s">
        <v>43</v>
      </c>
      <c r="J2811">
        <v>369762</v>
      </c>
      <c r="K2811">
        <v>3</v>
      </c>
      <c r="L2811">
        <v>2759</v>
      </c>
      <c r="M2811">
        <v>10</v>
      </c>
      <c r="N2811">
        <v>31856</v>
      </c>
      <c r="O2811">
        <v>17673</v>
      </c>
      <c r="P2811">
        <v>10664</v>
      </c>
      <c r="Q2811" t="s">
        <v>48</v>
      </c>
      <c r="R2811" t="s">
        <v>52</v>
      </c>
      <c r="S2811" t="s">
        <v>55</v>
      </c>
      <c r="T2811">
        <v>3</v>
      </c>
    </row>
    <row r="2812" spans="1:20" x14ac:dyDescent="0.2">
      <c r="A2812" s="4">
        <f t="shared" si="43"/>
        <v>45892</v>
      </c>
      <c r="B2812" t="s">
        <v>22</v>
      </c>
      <c r="C2812" t="s">
        <v>25</v>
      </c>
      <c r="D2812" t="s">
        <v>32</v>
      </c>
      <c r="E2812" t="s">
        <v>35</v>
      </c>
      <c r="F2812" t="s">
        <v>38</v>
      </c>
      <c r="G2812">
        <v>75094</v>
      </c>
      <c r="H2812" t="s">
        <v>42</v>
      </c>
      <c r="I2812" t="s">
        <v>45</v>
      </c>
      <c r="J2812">
        <v>693204</v>
      </c>
      <c r="K2812">
        <v>4</v>
      </c>
      <c r="L2812">
        <v>862</v>
      </c>
      <c r="M2812">
        <v>20</v>
      </c>
      <c r="N2812">
        <v>16222</v>
      </c>
      <c r="O2812">
        <v>10327</v>
      </c>
      <c r="P2812">
        <v>5315</v>
      </c>
      <c r="Q2812" t="s">
        <v>47</v>
      </c>
      <c r="R2812" t="s">
        <v>52</v>
      </c>
      <c r="S2812" t="s">
        <v>55</v>
      </c>
      <c r="T2812">
        <v>2</v>
      </c>
    </row>
    <row r="2813" spans="1:20" x14ac:dyDescent="0.2">
      <c r="A2813" s="4">
        <f t="shared" si="43"/>
        <v>45892</v>
      </c>
      <c r="B2813" t="s">
        <v>22</v>
      </c>
      <c r="C2813" t="s">
        <v>27</v>
      </c>
      <c r="D2813" t="s">
        <v>32</v>
      </c>
      <c r="E2813" t="s">
        <v>36</v>
      </c>
      <c r="F2813" t="s">
        <v>39</v>
      </c>
      <c r="G2813">
        <v>40192</v>
      </c>
      <c r="H2813" t="s">
        <v>41</v>
      </c>
      <c r="I2813" t="s">
        <v>45</v>
      </c>
      <c r="J2813">
        <v>416772</v>
      </c>
      <c r="K2813">
        <v>5</v>
      </c>
      <c r="L2813">
        <v>3145</v>
      </c>
      <c r="M2813">
        <v>20</v>
      </c>
      <c r="N2813">
        <v>40910</v>
      </c>
      <c r="O2813">
        <v>28089</v>
      </c>
      <c r="P2813">
        <v>-2688</v>
      </c>
      <c r="Q2813" t="s">
        <v>49</v>
      </c>
      <c r="R2813" t="s">
        <v>50</v>
      </c>
      <c r="S2813" t="s">
        <v>53</v>
      </c>
      <c r="T2813">
        <v>2</v>
      </c>
    </row>
    <row r="2814" spans="1:20" x14ac:dyDescent="0.2">
      <c r="A2814" s="4">
        <f t="shared" si="43"/>
        <v>45892</v>
      </c>
      <c r="B2814" t="s">
        <v>22</v>
      </c>
      <c r="C2814" t="s">
        <v>25</v>
      </c>
      <c r="D2814" t="s">
        <v>33</v>
      </c>
      <c r="E2814" t="s">
        <v>35</v>
      </c>
      <c r="F2814" t="s">
        <v>40</v>
      </c>
      <c r="G2814">
        <v>79157</v>
      </c>
      <c r="H2814" t="s">
        <v>41</v>
      </c>
      <c r="I2814" t="s">
        <v>43</v>
      </c>
      <c r="J2814">
        <v>844823</v>
      </c>
      <c r="K2814">
        <v>4</v>
      </c>
      <c r="L2814">
        <v>2032</v>
      </c>
      <c r="M2814">
        <v>10</v>
      </c>
      <c r="N2814">
        <v>37749</v>
      </c>
      <c r="O2814">
        <v>1223</v>
      </c>
      <c r="P2814">
        <v>17842</v>
      </c>
      <c r="Q2814" t="s">
        <v>48</v>
      </c>
      <c r="R2814" t="s">
        <v>51</v>
      </c>
      <c r="S2814" t="s">
        <v>56</v>
      </c>
      <c r="T2814">
        <v>4</v>
      </c>
    </row>
    <row r="2815" spans="1:20" x14ac:dyDescent="0.2">
      <c r="A2815" s="4">
        <f t="shared" si="43"/>
        <v>45892</v>
      </c>
      <c r="B2815" t="s">
        <v>21</v>
      </c>
      <c r="C2815" t="s">
        <v>26</v>
      </c>
      <c r="D2815" t="s">
        <v>30</v>
      </c>
      <c r="E2815" t="s">
        <v>35</v>
      </c>
      <c r="F2815" t="s">
        <v>40</v>
      </c>
      <c r="G2815">
        <v>96483</v>
      </c>
      <c r="H2815" t="s">
        <v>41</v>
      </c>
      <c r="I2815" t="s">
        <v>45</v>
      </c>
      <c r="J2815">
        <v>704987</v>
      </c>
      <c r="K2815">
        <v>9</v>
      </c>
      <c r="L2815">
        <v>1883</v>
      </c>
      <c r="M2815">
        <v>5</v>
      </c>
      <c r="N2815">
        <v>30421</v>
      </c>
      <c r="O2815">
        <v>3445</v>
      </c>
      <c r="P2815">
        <v>18155</v>
      </c>
      <c r="Q2815" t="s">
        <v>48</v>
      </c>
      <c r="R2815" t="s">
        <v>51</v>
      </c>
      <c r="S2815" t="s">
        <v>53</v>
      </c>
      <c r="T2815">
        <v>3</v>
      </c>
    </row>
    <row r="2816" spans="1:20" x14ac:dyDescent="0.2">
      <c r="A2816" s="4">
        <f t="shared" si="43"/>
        <v>45892</v>
      </c>
      <c r="B2816" t="s">
        <v>21</v>
      </c>
      <c r="C2816" t="s">
        <v>26</v>
      </c>
      <c r="D2816" t="s">
        <v>31</v>
      </c>
      <c r="E2816" t="s">
        <v>34</v>
      </c>
      <c r="F2816" t="s">
        <v>39</v>
      </c>
      <c r="G2816">
        <v>89941</v>
      </c>
      <c r="H2816" t="s">
        <v>41</v>
      </c>
      <c r="I2816" t="s">
        <v>44</v>
      </c>
      <c r="J2816">
        <v>447240</v>
      </c>
      <c r="K2816">
        <v>3</v>
      </c>
      <c r="L2816">
        <v>1166</v>
      </c>
      <c r="M2816">
        <v>15</v>
      </c>
      <c r="N2816">
        <v>47612</v>
      </c>
      <c r="O2816">
        <v>24711</v>
      </c>
      <c r="P2816">
        <v>2682</v>
      </c>
      <c r="Q2816" t="s">
        <v>46</v>
      </c>
      <c r="R2816" t="s">
        <v>51</v>
      </c>
      <c r="S2816" t="s">
        <v>56</v>
      </c>
      <c r="T2816">
        <v>2</v>
      </c>
    </row>
    <row r="2817" spans="1:20" x14ac:dyDescent="0.2">
      <c r="A2817" s="4">
        <f t="shared" si="43"/>
        <v>45892</v>
      </c>
      <c r="B2817" t="s">
        <v>21</v>
      </c>
      <c r="C2817" t="s">
        <v>27</v>
      </c>
      <c r="D2817" t="s">
        <v>33</v>
      </c>
      <c r="E2817" t="s">
        <v>34</v>
      </c>
      <c r="F2817" t="s">
        <v>40</v>
      </c>
      <c r="G2817">
        <v>67544</v>
      </c>
      <c r="H2817" t="s">
        <v>42</v>
      </c>
      <c r="I2817" t="s">
        <v>44</v>
      </c>
      <c r="J2817">
        <v>376869</v>
      </c>
      <c r="K2817">
        <v>5</v>
      </c>
      <c r="L2817">
        <v>3312</v>
      </c>
      <c r="M2817">
        <v>20</v>
      </c>
      <c r="N2817">
        <v>23690</v>
      </c>
      <c r="O2817">
        <v>17837</v>
      </c>
      <c r="P2817">
        <v>8279</v>
      </c>
      <c r="Q2817" t="s">
        <v>48</v>
      </c>
      <c r="R2817" t="s">
        <v>50</v>
      </c>
      <c r="S2817" t="s">
        <v>56</v>
      </c>
      <c r="T2817">
        <v>1</v>
      </c>
    </row>
    <row r="2818" spans="1:20" x14ac:dyDescent="0.2">
      <c r="A2818" s="4">
        <f t="shared" si="43"/>
        <v>45892</v>
      </c>
      <c r="B2818" t="s">
        <v>21</v>
      </c>
      <c r="C2818" t="s">
        <v>25</v>
      </c>
      <c r="D2818" t="s">
        <v>32</v>
      </c>
      <c r="E2818" t="s">
        <v>36</v>
      </c>
      <c r="F2818" t="s">
        <v>38</v>
      </c>
      <c r="G2818">
        <v>14403</v>
      </c>
      <c r="H2818" t="s">
        <v>42</v>
      </c>
      <c r="I2818" t="s">
        <v>44</v>
      </c>
      <c r="J2818">
        <v>272207</v>
      </c>
      <c r="K2818">
        <v>7</v>
      </c>
      <c r="L2818">
        <v>2975</v>
      </c>
      <c r="M2818">
        <v>0</v>
      </c>
      <c r="N2818">
        <v>34097</v>
      </c>
      <c r="O2818">
        <v>13650</v>
      </c>
      <c r="P2818">
        <v>642</v>
      </c>
      <c r="Q2818" t="s">
        <v>49</v>
      </c>
      <c r="R2818" t="s">
        <v>52</v>
      </c>
      <c r="S2818" t="s">
        <v>54</v>
      </c>
      <c r="T2818">
        <v>2</v>
      </c>
    </row>
    <row r="2819" spans="1:20" x14ac:dyDescent="0.2">
      <c r="A2819" s="4">
        <f t="shared" si="43"/>
        <v>45892</v>
      </c>
      <c r="B2819" t="s">
        <v>20</v>
      </c>
      <c r="C2819" t="s">
        <v>27</v>
      </c>
      <c r="D2819" t="s">
        <v>32</v>
      </c>
      <c r="E2819" t="s">
        <v>35</v>
      </c>
      <c r="F2819" t="s">
        <v>37</v>
      </c>
      <c r="G2819">
        <v>46091</v>
      </c>
      <c r="H2819" t="s">
        <v>41</v>
      </c>
      <c r="I2819" t="s">
        <v>44</v>
      </c>
      <c r="J2819">
        <v>170223</v>
      </c>
      <c r="K2819">
        <v>7</v>
      </c>
      <c r="L2819">
        <v>3600</v>
      </c>
      <c r="M2819">
        <v>0</v>
      </c>
      <c r="N2819">
        <v>38214</v>
      </c>
      <c r="O2819">
        <v>3046</v>
      </c>
      <c r="P2819">
        <v>19482</v>
      </c>
      <c r="Q2819" t="s">
        <v>48</v>
      </c>
      <c r="R2819" t="s">
        <v>51</v>
      </c>
      <c r="S2819" t="s">
        <v>54</v>
      </c>
      <c r="T2819">
        <v>5</v>
      </c>
    </row>
    <row r="2820" spans="1:20" x14ac:dyDescent="0.2">
      <c r="A2820" s="4">
        <f t="shared" si="43"/>
        <v>45892</v>
      </c>
      <c r="B2820" t="s">
        <v>20</v>
      </c>
      <c r="C2820" t="s">
        <v>25</v>
      </c>
      <c r="D2820" t="s">
        <v>33</v>
      </c>
      <c r="E2820" t="s">
        <v>34</v>
      </c>
      <c r="F2820" t="s">
        <v>38</v>
      </c>
      <c r="G2820">
        <v>62510</v>
      </c>
      <c r="H2820" t="s">
        <v>42</v>
      </c>
      <c r="I2820" t="s">
        <v>45</v>
      </c>
      <c r="J2820">
        <v>998210</v>
      </c>
      <c r="K2820">
        <v>6</v>
      </c>
      <c r="L2820">
        <v>3901</v>
      </c>
      <c r="M2820">
        <v>0</v>
      </c>
      <c r="N2820">
        <v>28066</v>
      </c>
      <c r="O2820">
        <v>28298</v>
      </c>
      <c r="P2820">
        <v>4584</v>
      </c>
      <c r="Q2820" t="s">
        <v>49</v>
      </c>
      <c r="R2820" t="s">
        <v>51</v>
      </c>
      <c r="S2820" t="s">
        <v>53</v>
      </c>
      <c r="T2820">
        <v>3</v>
      </c>
    </row>
    <row r="2821" spans="1:20" x14ac:dyDescent="0.2">
      <c r="A2821" s="4">
        <f t="shared" si="43"/>
        <v>45892</v>
      </c>
      <c r="B2821" t="s">
        <v>23</v>
      </c>
      <c r="C2821" t="s">
        <v>25</v>
      </c>
      <c r="D2821" t="s">
        <v>30</v>
      </c>
      <c r="E2821" t="s">
        <v>34</v>
      </c>
      <c r="F2821" t="s">
        <v>39</v>
      </c>
      <c r="G2821">
        <v>98061</v>
      </c>
      <c r="H2821" t="s">
        <v>42</v>
      </c>
      <c r="I2821" t="s">
        <v>44</v>
      </c>
      <c r="J2821">
        <v>801329</v>
      </c>
      <c r="K2821">
        <v>9</v>
      </c>
      <c r="L2821">
        <v>3605</v>
      </c>
      <c r="M2821">
        <v>15</v>
      </c>
      <c r="N2821">
        <v>37056</v>
      </c>
      <c r="O2821">
        <v>6911</v>
      </c>
      <c r="P2821">
        <v>15119</v>
      </c>
      <c r="Q2821" t="s">
        <v>46</v>
      </c>
      <c r="R2821" t="s">
        <v>52</v>
      </c>
      <c r="S2821" t="s">
        <v>54</v>
      </c>
      <c r="T2821">
        <v>1</v>
      </c>
    </row>
    <row r="2822" spans="1:20" x14ac:dyDescent="0.2">
      <c r="A2822" s="4">
        <f t="shared" si="43"/>
        <v>45893</v>
      </c>
      <c r="B2822" t="s">
        <v>21</v>
      </c>
      <c r="C2822" t="s">
        <v>24</v>
      </c>
      <c r="D2822" t="s">
        <v>31</v>
      </c>
      <c r="E2822" t="s">
        <v>34</v>
      </c>
      <c r="F2822" t="s">
        <v>38</v>
      </c>
      <c r="G2822">
        <v>15017</v>
      </c>
      <c r="H2822" t="s">
        <v>41</v>
      </c>
      <c r="I2822" t="s">
        <v>45</v>
      </c>
      <c r="J2822">
        <v>588714</v>
      </c>
      <c r="K2822">
        <v>7</v>
      </c>
      <c r="L2822">
        <v>3051</v>
      </c>
      <c r="M2822">
        <v>20</v>
      </c>
      <c r="N2822">
        <v>24240</v>
      </c>
      <c r="O2822">
        <v>13290</v>
      </c>
      <c r="P2822">
        <v>13408</v>
      </c>
      <c r="Q2822" t="s">
        <v>48</v>
      </c>
      <c r="R2822" t="s">
        <v>52</v>
      </c>
      <c r="S2822" t="s">
        <v>53</v>
      </c>
      <c r="T2822">
        <v>2</v>
      </c>
    </row>
    <row r="2823" spans="1:20" x14ac:dyDescent="0.2">
      <c r="A2823" s="4">
        <f t="shared" si="43"/>
        <v>45893</v>
      </c>
      <c r="B2823" t="s">
        <v>20</v>
      </c>
      <c r="C2823" t="s">
        <v>24</v>
      </c>
      <c r="D2823" t="s">
        <v>28</v>
      </c>
      <c r="E2823" t="s">
        <v>36</v>
      </c>
      <c r="F2823" t="s">
        <v>40</v>
      </c>
      <c r="G2823">
        <v>49203</v>
      </c>
      <c r="H2823" t="s">
        <v>42</v>
      </c>
      <c r="I2823" t="s">
        <v>43</v>
      </c>
      <c r="J2823">
        <v>953554</v>
      </c>
      <c r="K2823">
        <v>4</v>
      </c>
      <c r="L2823">
        <v>4399</v>
      </c>
      <c r="M2823">
        <v>5</v>
      </c>
      <c r="N2823">
        <v>10239</v>
      </c>
      <c r="O2823">
        <v>13880</v>
      </c>
      <c r="P2823">
        <v>19261</v>
      </c>
      <c r="Q2823" t="s">
        <v>47</v>
      </c>
      <c r="R2823" t="s">
        <v>50</v>
      </c>
      <c r="S2823" t="s">
        <v>54</v>
      </c>
      <c r="T2823">
        <v>2</v>
      </c>
    </row>
    <row r="2824" spans="1:20" x14ac:dyDescent="0.2">
      <c r="A2824" s="4">
        <f t="shared" si="43"/>
        <v>45893</v>
      </c>
      <c r="B2824" t="s">
        <v>22</v>
      </c>
      <c r="C2824" t="s">
        <v>24</v>
      </c>
      <c r="D2824" t="s">
        <v>33</v>
      </c>
      <c r="E2824" t="s">
        <v>35</v>
      </c>
      <c r="F2824" t="s">
        <v>38</v>
      </c>
      <c r="G2824">
        <v>66473</v>
      </c>
      <c r="H2824" t="s">
        <v>41</v>
      </c>
      <c r="I2824" t="s">
        <v>44</v>
      </c>
      <c r="J2824">
        <v>370200</v>
      </c>
      <c r="K2824">
        <v>9</v>
      </c>
      <c r="L2824">
        <v>2651</v>
      </c>
      <c r="M2824">
        <v>5</v>
      </c>
      <c r="N2824">
        <v>6008</v>
      </c>
      <c r="O2824">
        <v>13067</v>
      </c>
      <c r="P2824">
        <v>7369</v>
      </c>
      <c r="Q2824" t="s">
        <v>46</v>
      </c>
      <c r="R2824" t="s">
        <v>51</v>
      </c>
      <c r="S2824" t="s">
        <v>55</v>
      </c>
      <c r="T2824">
        <v>3</v>
      </c>
    </row>
    <row r="2825" spans="1:20" x14ac:dyDescent="0.2">
      <c r="A2825" s="4">
        <f t="shared" si="43"/>
        <v>45893</v>
      </c>
      <c r="B2825" t="s">
        <v>21</v>
      </c>
      <c r="C2825" t="s">
        <v>27</v>
      </c>
      <c r="D2825" t="s">
        <v>31</v>
      </c>
      <c r="E2825" t="s">
        <v>34</v>
      </c>
      <c r="F2825" t="s">
        <v>37</v>
      </c>
      <c r="G2825">
        <v>62123</v>
      </c>
      <c r="H2825" t="s">
        <v>41</v>
      </c>
      <c r="I2825" t="s">
        <v>43</v>
      </c>
      <c r="J2825">
        <v>474038</v>
      </c>
      <c r="K2825">
        <v>6</v>
      </c>
      <c r="L2825">
        <v>887</v>
      </c>
      <c r="M2825">
        <v>15</v>
      </c>
      <c r="N2825">
        <v>17954</v>
      </c>
      <c r="O2825">
        <v>26266</v>
      </c>
      <c r="P2825">
        <v>-3340</v>
      </c>
      <c r="Q2825" t="s">
        <v>46</v>
      </c>
      <c r="R2825" t="s">
        <v>51</v>
      </c>
      <c r="S2825" t="s">
        <v>55</v>
      </c>
      <c r="T2825">
        <v>1</v>
      </c>
    </row>
    <row r="2826" spans="1:20" x14ac:dyDescent="0.2">
      <c r="A2826" s="4">
        <f t="shared" si="43"/>
        <v>45893</v>
      </c>
      <c r="B2826" t="s">
        <v>23</v>
      </c>
      <c r="C2826" t="s">
        <v>24</v>
      </c>
      <c r="D2826" t="s">
        <v>31</v>
      </c>
      <c r="E2826" t="s">
        <v>35</v>
      </c>
      <c r="F2826" t="s">
        <v>40</v>
      </c>
      <c r="G2826">
        <v>58260</v>
      </c>
      <c r="H2826" t="s">
        <v>42</v>
      </c>
      <c r="I2826" t="s">
        <v>44</v>
      </c>
      <c r="J2826">
        <v>695246</v>
      </c>
      <c r="K2826">
        <v>1</v>
      </c>
      <c r="L2826">
        <v>3661</v>
      </c>
      <c r="M2826">
        <v>20</v>
      </c>
      <c r="N2826">
        <v>42039</v>
      </c>
      <c r="O2826">
        <v>6479</v>
      </c>
      <c r="P2826">
        <v>-4771</v>
      </c>
      <c r="Q2826" t="s">
        <v>49</v>
      </c>
      <c r="R2826" t="s">
        <v>51</v>
      </c>
      <c r="S2826" t="s">
        <v>55</v>
      </c>
      <c r="T2826">
        <v>3</v>
      </c>
    </row>
    <row r="2827" spans="1:20" x14ac:dyDescent="0.2">
      <c r="A2827" s="4">
        <f t="shared" si="43"/>
        <v>45893</v>
      </c>
      <c r="B2827" t="s">
        <v>23</v>
      </c>
      <c r="C2827" t="s">
        <v>24</v>
      </c>
      <c r="D2827" t="s">
        <v>29</v>
      </c>
      <c r="E2827" t="s">
        <v>36</v>
      </c>
      <c r="F2827" t="s">
        <v>37</v>
      </c>
      <c r="G2827">
        <v>55938</v>
      </c>
      <c r="H2827" t="s">
        <v>42</v>
      </c>
      <c r="I2827" t="s">
        <v>43</v>
      </c>
      <c r="J2827">
        <v>815706</v>
      </c>
      <c r="K2827">
        <v>9</v>
      </c>
      <c r="L2827">
        <v>2880</v>
      </c>
      <c r="M2827">
        <v>10</v>
      </c>
      <c r="N2827">
        <v>27038</v>
      </c>
      <c r="O2827">
        <v>26424</v>
      </c>
      <c r="P2827">
        <v>17825</v>
      </c>
      <c r="Q2827" t="s">
        <v>46</v>
      </c>
      <c r="R2827" t="s">
        <v>50</v>
      </c>
      <c r="S2827" t="s">
        <v>54</v>
      </c>
      <c r="T2827">
        <v>2</v>
      </c>
    </row>
    <row r="2828" spans="1:20" x14ac:dyDescent="0.2">
      <c r="A2828" s="4">
        <f t="shared" si="43"/>
        <v>45893</v>
      </c>
      <c r="B2828" t="s">
        <v>23</v>
      </c>
      <c r="C2828" t="s">
        <v>26</v>
      </c>
      <c r="D2828" t="s">
        <v>32</v>
      </c>
      <c r="E2828" t="s">
        <v>35</v>
      </c>
      <c r="F2828" t="s">
        <v>37</v>
      </c>
      <c r="G2828">
        <v>67929</v>
      </c>
      <c r="H2828" t="s">
        <v>42</v>
      </c>
      <c r="I2828" t="s">
        <v>43</v>
      </c>
      <c r="J2828">
        <v>326140</v>
      </c>
      <c r="K2828">
        <v>7</v>
      </c>
      <c r="L2828">
        <v>876</v>
      </c>
      <c r="M2828">
        <v>10</v>
      </c>
      <c r="N2828">
        <v>7193</v>
      </c>
      <c r="O2828">
        <v>15264</v>
      </c>
      <c r="P2828">
        <v>12962</v>
      </c>
      <c r="Q2828" t="s">
        <v>47</v>
      </c>
      <c r="R2828" t="s">
        <v>51</v>
      </c>
      <c r="S2828" t="s">
        <v>56</v>
      </c>
      <c r="T2828">
        <v>4</v>
      </c>
    </row>
    <row r="2829" spans="1:20" x14ac:dyDescent="0.2">
      <c r="A2829" s="4">
        <f t="shared" si="43"/>
        <v>45893</v>
      </c>
      <c r="B2829" t="s">
        <v>22</v>
      </c>
      <c r="C2829" t="s">
        <v>25</v>
      </c>
      <c r="D2829" t="s">
        <v>28</v>
      </c>
      <c r="E2829" t="s">
        <v>34</v>
      </c>
      <c r="F2829" t="s">
        <v>37</v>
      </c>
      <c r="G2829">
        <v>95265</v>
      </c>
      <c r="H2829" t="s">
        <v>41</v>
      </c>
      <c r="I2829" t="s">
        <v>43</v>
      </c>
      <c r="J2829">
        <v>596885</v>
      </c>
      <c r="K2829">
        <v>6</v>
      </c>
      <c r="L2829">
        <v>4835</v>
      </c>
      <c r="M2829">
        <v>20</v>
      </c>
      <c r="N2829">
        <v>9734</v>
      </c>
      <c r="O2829">
        <v>4386</v>
      </c>
      <c r="P2829">
        <v>17413</v>
      </c>
      <c r="Q2829" t="s">
        <v>48</v>
      </c>
      <c r="R2829" t="s">
        <v>51</v>
      </c>
      <c r="S2829" t="s">
        <v>54</v>
      </c>
      <c r="T2829">
        <v>3</v>
      </c>
    </row>
    <row r="2830" spans="1:20" x14ac:dyDescent="0.2">
      <c r="A2830" s="4">
        <f t="shared" si="43"/>
        <v>45893</v>
      </c>
      <c r="B2830" t="s">
        <v>20</v>
      </c>
      <c r="C2830" t="s">
        <v>25</v>
      </c>
      <c r="D2830" t="s">
        <v>33</v>
      </c>
      <c r="E2830" t="s">
        <v>35</v>
      </c>
      <c r="F2830" t="s">
        <v>38</v>
      </c>
      <c r="G2830">
        <v>47372</v>
      </c>
      <c r="H2830" t="s">
        <v>41</v>
      </c>
      <c r="I2830" t="s">
        <v>43</v>
      </c>
      <c r="J2830">
        <v>636809</v>
      </c>
      <c r="K2830">
        <v>6</v>
      </c>
      <c r="L2830">
        <v>4777</v>
      </c>
      <c r="M2830">
        <v>20</v>
      </c>
      <c r="N2830">
        <v>49105</v>
      </c>
      <c r="O2830">
        <v>22085</v>
      </c>
      <c r="P2830">
        <v>15171</v>
      </c>
      <c r="Q2830" t="s">
        <v>48</v>
      </c>
      <c r="R2830" t="s">
        <v>51</v>
      </c>
      <c r="S2830" t="s">
        <v>55</v>
      </c>
      <c r="T2830">
        <v>2</v>
      </c>
    </row>
    <row r="2831" spans="1:20" x14ac:dyDescent="0.2">
      <c r="A2831" s="4">
        <f t="shared" ref="A2831:A2894" si="44">A2819+1</f>
        <v>45893</v>
      </c>
      <c r="B2831" t="s">
        <v>22</v>
      </c>
      <c r="C2831" t="s">
        <v>24</v>
      </c>
      <c r="D2831" t="s">
        <v>32</v>
      </c>
      <c r="E2831" t="s">
        <v>35</v>
      </c>
      <c r="F2831" t="s">
        <v>38</v>
      </c>
      <c r="G2831">
        <v>63252</v>
      </c>
      <c r="H2831" t="s">
        <v>42</v>
      </c>
      <c r="I2831" t="s">
        <v>43</v>
      </c>
      <c r="J2831">
        <v>635194</v>
      </c>
      <c r="K2831">
        <v>4</v>
      </c>
      <c r="L2831">
        <v>1780</v>
      </c>
      <c r="M2831">
        <v>5</v>
      </c>
      <c r="N2831">
        <v>26305</v>
      </c>
      <c r="O2831">
        <v>22208</v>
      </c>
      <c r="P2831">
        <v>-4720</v>
      </c>
      <c r="Q2831" t="s">
        <v>48</v>
      </c>
      <c r="R2831" t="s">
        <v>50</v>
      </c>
      <c r="S2831" t="s">
        <v>53</v>
      </c>
      <c r="T2831">
        <v>3</v>
      </c>
    </row>
    <row r="2832" spans="1:20" x14ac:dyDescent="0.2">
      <c r="A2832" s="4">
        <f t="shared" si="44"/>
        <v>45893</v>
      </c>
      <c r="B2832" t="s">
        <v>21</v>
      </c>
      <c r="C2832" t="s">
        <v>25</v>
      </c>
      <c r="D2832" t="s">
        <v>29</v>
      </c>
      <c r="E2832" t="s">
        <v>36</v>
      </c>
      <c r="F2832" t="s">
        <v>38</v>
      </c>
      <c r="G2832">
        <v>24628</v>
      </c>
      <c r="H2832" t="s">
        <v>41</v>
      </c>
      <c r="I2832" t="s">
        <v>45</v>
      </c>
      <c r="J2832">
        <v>357608</v>
      </c>
      <c r="K2832">
        <v>4</v>
      </c>
      <c r="L2832">
        <v>1243</v>
      </c>
      <c r="M2832">
        <v>15</v>
      </c>
      <c r="N2832">
        <v>38308</v>
      </c>
      <c r="O2832">
        <v>7165</v>
      </c>
      <c r="P2832">
        <v>13899</v>
      </c>
      <c r="Q2832" t="s">
        <v>49</v>
      </c>
      <c r="R2832" t="s">
        <v>51</v>
      </c>
      <c r="S2832" t="s">
        <v>56</v>
      </c>
      <c r="T2832">
        <v>2</v>
      </c>
    </row>
    <row r="2833" spans="1:20" x14ac:dyDescent="0.2">
      <c r="A2833" s="4">
        <f t="shared" si="44"/>
        <v>45893</v>
      </c>
      <c r="B2833" t="s">
        <v>23</v>
      </c>
      <c r="C2833" t="s">
        <v>26</v>
      </c>
      <c r="D2833" t="s">
        <v>29</v>
      </c>
      <c r="E2833" t="s">
        <v>36</v>
      </c>
      <c r="F2833" t="s">
        <v>38</v>
      </c>
      <c r="G2833">
        <v>22501</v>
      </c>
      <c r="H2833" t="s">
        <v>42</v>
      </c>
      <c r="I2833" t="s">
        <v>45</v>
      </c>
      <c r="J2833">
        <v>168514</v>
      </c>
      <c r="K2833">
        <v>3</v>
      </c>
      <c r="L2833">
        <v>3986</v>
      </c>
      <c r="M2833">
        <v>15</v>
      </c>
      <c r="N2833">
        <v>32539</v>
      </c>
      <c r="O2833">
        <v>19852</v>
      </c>
      <c r="P2833">
        <v>-2545</v>
      </c>
      <c r="Q2833" t="s">
        <v>47</v>
      </c>
      <c r="R2833" t="s">
        <v>51</v>
      </c>
      <c r="S2833" t="s">
        <v>55</v>
      </c>
      <c r="T2833">
        <v>3</v>
      </c>
    </row>
    <row r="2834" spans="1:20" x14ac:dyDescent="0.2">
      <c r="A2834" s="4">
        <f t="shared" si="44"/>
        <v>45894</v>
      </c>
      <c r="B2834" t="s">
        <v>22</v>
      </c>
      <c r="C2834" t="s">
        <v>26</v>
      </c>
      <c r="D2834" t="s">
        <v>32</v>
      </c>
      <c r="E2834" t="s">
        <v>35</v>
      </c>
      <c r="F2834" t="s">
        <v>40</v>
      </c>
      <c r="G2834">
        <v>40131</v>
      </c>
      <c r="H2834" t="s">
        <v>42</v>
      </c>
      <c r="I2834" t="s">
        <v>44</v>
      </c>
      <c r="J2834">
        <v>343126</v>
      </c>
      <c r="K2834">
        <v>8</v>
      </c>
      <c r="L2834">
        <v>1568</v>
      </c>
      <c r="M2834">
        <v>5</v>
      </c>
      <c r="N2834">
        <v>43993</v>
      </c>
      <c r="O2834">
        <v>23474</v>
      </c>
      <c r="P2834">
        <v>11373</v>
      </c>
      <c r="Q2834" t="s">
        <v>49</v>
      </c>
      <c r="R2834" t="s">
        <v>50</v>
      </c>
      <c r="S2834" t="s">
        <v>54</v>
      </c>
      <c r="T2834">
        <v>2</v>
      </c>
    </row>
    <row r="2835" spans="1:20" x14ac:dyDescent="0.2">
      <c r="A2835" s="4">
        <f t="shared" si="44"/>
        <v>45894</v>
      </c>
      <c r="B2835" t="s">
        <v>22</v>
      </c>
      <c r="C2835" t="s">
        <v>24</v>
      </c>
      <c r="D2835" t="s">
        <v>30</v>
      </c>
      <c r="E2835" t="s">
        <v>35</v>
      </c>
      <c r="F2835" t="s">
        <v>38</v>
      </c>
      <c r="G2835">
        <v>99102</v>
      </c>
      <c r="H2835" t="s">
        <v>42</v>
      </c>
      <c r="I2835" t="s">
        <v>45</v>
      </c>
      <c r="J2835">
        <v>929201</v>
      </c>
      <c r="K2835">
        <v>8</v>
      </c>
      <c r="L2835">
        <v>1508</v>
      </c>
      <c r="M2835">
        <v>0</v>
      </c>
      <c r="N2835">
        <v>27163</v>
      </c>
      <c r="O2835">
        <v>27004</v>
      </c>
      <c r="P2835">
        <v>9014</v>
      </c>
      <c r="Q2835" t="s">
        <v>48</v>
      </c>
      <c r="R2835" t="s">
        <v>51</v>
      </c>
      <c r="S2835" t="s">
        <v>53</v>
      </c>
      <c r="T2835">
        <v>1</v>
      </c>
    </row>
    <row r="2836" spans="1:20" x14ac:dyDescent="0.2">
      <c r="A2836" s="4">
        <f t="shared" si="44"/>
        <v>45894</v>
      </c>
      <c r="B2836" t="s">
        <v>20</v>
      </c>
      <c r="C2836" t="s">
        <v>26</v>
      </c>
      <c r="D2836" t="s">
        <v>31</v>
      </c>
      <c r="E2836" t="s">
        <v>35</v>
      </c>
      <c r="F2836" t="s">
        <v>40</v>
      </c>
      <c r="G2836">
        <v>99360</v>
      </c>
      <c r="H2836" t="s">
        <v>42</v>
      </c>
      <c r="I2836" t="s">
        <v>43</v>
      </c>
      <c r="J2836">
        <v>262347</v>
      </c>
      <c r="K2836">
        <v>2</v>
      </c>
      <c r="L2836">
        <v>4796</v>
      </c>
      <c r="M2836">
        <v>10</v>
      </c>
      <c r="N2836">
        <v>42193</v>
      </c>
      <c r="O2836">
        <v>6774</v>
      </c>
      <c r="P2836">
        <v>10310</v>
      </c>
      <c r="Q2836" t="s">
        <v>48</v>
      </c>
      <c r="R2836" t="s">
        <v>52</v>
      </c>
      <c r="S2836" t="s">
        <v>54</v>
      </c>
      <c r="T2836">
        <v>5</v>
      </c>
    </row>
    <row r="2837" spans="1:20" x14ac:dyDescent="0.2">
      <c r="A2837" s="4">
        <f t="shared" si="44"/>
        <v>45894</v>
      </c>
      <c r="B2837" t="s">
        <v>20</v>
      </c>
      <c r="C2837" t="s">
        <v>25</v>
      </c>
      <c r="D2837" t="s">
        <v>33</v>
      </c>
      <c r="E2837" t="s">
        <v>36</v>
      </c>
      <c r="F2837" t="s">
        <v>37</v>
      </c>
      <c r="G2837">
        <v>78348</v>
      </c>
      <c r="H2837" t="s">
        <v>41</v>
      </c>
      <c r="I2837" t="s">
        <v>45</v>
      </c>
      <c r="J2837">
        <v>930198</v>
      </c>
      <c r="K2837">
        <v>5</v>
      </c>
      <c r="L2837">
        <v>842</v>
      </c>
      <c r="M2837">
        <v>20</v>
      </c>
      <c r="N2837">
        <v>40520</v>
      </c>
      <c r="O2837">
        <v>19699</v>
      </c>
      <c r="P2837">
        <v>17377</v>
      </c>
      <c r="Q2837" t="s">
        <v>47</v>
      </c>
      <c r="R2837" t="s">
        <v>50</v>
      </c>
      <c r="S2837" t="s">
        <v>53</v>
      </c>
      <c r="T2837">
        <v>5</v>
      </c>
    </row>
    <row r="2838" spans="1:20" x14ac:dyDescent="0.2">
      <c r="A2838" s="4">
        <f t="shared" si="44"/>
        <v>45894</v>
      </c>
      <c r="B2838" t="s">
        <v>23</v>
      </c>
      <c r="C2838" t="s">
        <v>27</v>
      </c>
      <c r="D2838" t="s">
        <v>33</v>
      </c>
      <c r="E2838" t="s">
        <v>36</v>
      </c>
      <c r="F2838" t="s">
        <v>40</v>
      </c>
      <c r="G2838">
        <v>19402</v>
      </c>
      <c r="H2838" t="s">
        <v>42</v>
      </c>
      <c r="I2838" t="s">
        <v>45</v>
      </c>
      <c r="J2838">
        <v>112343</v>
      </c>
      <c r="K2838">
        <v>9</v>
      </c>
      <c r="L2838">
        <v>3783</v>
      </c>
      <c r="M2838">
        <v>10</v>
      </c>
      <c r="N2838">
        <v>25360</v>
      </c>
      <c r="O2838">
        <v>21309</v>
      </c>
      <c r="P2838">
        <v>12152</v>
      </c>
      <c r="Q2838" t="s">
        <v>49</v>
      </c>
      <c r="R2838" t="s">
        <v>52</v>
      </c>
      <c r="S2838" t="s">
        <v>55</v>
      </c>
      <c r="T2838">
        <v>3</v>
      </c>
    </row>
    <row r="2839" spans="1:20" x14ac:dyDescent="0.2">
      <c r="A2839" s="4">
        <f t="shared" si="44"/>
        <v>45894</v>
      </c>
      <c r="B2839" t="s">
        <v>22</v>
      </c>
      <c r="C2839" t="s">
        <v>25</v>
      </c>
      <c r="D2839" t="s">
        <v>33</v>
      </c>
      <c r="E2839" t="s">
        <v>35</v>
      </c>
      <c r="F2839" t="s">
        <v>39</v>
      </c>
      <c r="G2839">
        <v>65956</v>
      </c>
      <c r="H2839" t="s">
        <v>41</v>
      </c>
      <c r="I2839" t="s">
        <v>43</v>
      </c>
      <c r="J2839">
        <v>308559</v>
      </c>
      <c r="K2839">
        <v>9</v>
      </c>
      <c r="L2839">
        <v>1130</v>
      </c>
      <c r="M2839">
        <v>10</v>
      </c>
      <c r="N2839">
        <v>37542</v>
      </c>
      <c r="O2839">
        <v>15950</v>
      </c>
      <c r="P2839">
        <v>14470</v>
      </c>
      <c r="Q2839" t="s">
        <v>47</v>
      </c>
      <c r="R2839" t="s">
        <v>52</v>
      </c>
      <c r="S2839" t="s">
        <v>53</v>
      </c>
      <c r="T2839">
        <v>2</v>
      </c>
    </row>
    <row r="2840" spans="1:20" x14ac:dyDescent="0.2">
      <c r="A2840" s="4">
        <f t="shared" si="44"/>
        <v>45894</v>
      </c>
      <c r="B2840" t="s">
        <v>22</v>
      </c>
      <c r="C2840" t="s">
        <v>27</v>
      </c>
      <c r="D2840" t="s">
        <v>32</v>
      </c>
      <c r="E2840" t="s">
        <v>36</v>
      </c>
      <c r="F2840" t="s">
        <v>38</v>
      </c>
      <c r="G2840">
        <v>61920</v>
      </c>
      <c r="H2840" t="s">
        <v>41</v>
      </c>
      <c r="I2840" t="s">
        <v>45</v>
      </c>
      <c r="J2840">
        <v>704515</v>
      </c>
      <c r="K2840">
        <v>7</v>
      </c>
      <c r="L2840">
        <v>797</v>
      </c>
      <c r="M2840">
        <v>15</v>
      </c>
      <c r="N2840">
        <v>35243</v>
      </c>
      <c r="O2840">
        <v>11807</v>
      </c>
      <c r="P2840">
        <v>11929</v>
      </c>
      <c r="Q2840" t="s">
        <v>48</v>
      </c>
      <c r="R2840" t="s">
        <v>51</v>
      </c>
      <c r="S2840" t="s">
        <v>53</v>
      </c>
      <c r="T2840">
        <v>5</v>
      </c>
    </row>
    <row r="2841" spans="1:20" x14ac:dyDescent="0.2">
      <c r="A2841" s="4">
        <f t="shared" si="44"/>
        <v>45894</v>
      </c>
      <c r="B2841" t="s">
        <v>20</v>
      </c>
      <c r="C2841" t="s">
        <v>24</v>
      </c>
      <c r="D2841" t="s">
        <v>30</v>
      </c>
      <c r="E2841" t="s">
        <v>34</v>
      </c>
      <c r="F2841" t="s">
        <v>39</v>
      </c>
      <c r="G2841">
        <v>36000</v>
      </c>
      <c r="H2841" t="s">
        <v>41</v>
      </c>
      <c r="I2841" t="s">
        <v>43</v>
      </c>
      <c r="J2841">
        <v>570272</v>
      </c>
      <c r="K2841">
        <v>4</v>
      </c>
      <c r="L2841">
        <v>1197</v>
      </c>
      <c r="M2841">
        <v>5</v>
      </c>
      <c r="N2841">
        <v>22724</v>
      </c>
      <c r="O2841">
        <v>18122</v>
      </c>
      <c r="P2841">
        <v>6443</v>
      </c>
      <c r="Q2841" t="s">
        <v>47</v>
      </c>
      <c r="R2841" t="s">
        <v>51</v>
      </c>
      <c r="S2841" t="s">
        <v>53</v>
      </c>
      <c r="T2841">
        <v>5</v>
      </c>
    </row>
    <row r="2842" spans="1:20" x14ac:dyDescent="0.2">
      <c r="A2842" s="4">
        <f t="shared" si="44"/>
        <v>45894</v>
      </c>
      <c r="B2842" t="s">
        <v>22</v>
      </c>
      <c r="C2842" t="s">
        <v>27</v>
      </c>
      <c r="D2842" t="s">
        <v>28</v>
      </c>
      <c r="E2842" t="s">
        <v>36</v>
      </c>
      <c r="F2842" t="s">
        <v>40</v>
      </c>
      <c r="G2842">
        <v>99795</v>
      </c>
      <c r="H2842" t="s">
        <v>41</v>
      </c>
      <c r="I2842" t="s">
        <v>45</v>
      </c>
      <c r="J2842">
        <v>217658</v>
      </c>
      <c r="K2842">
        <v>4</v>
      </c>
      <c r="L2842">
        <v>2005</v>
      </c>
      <c r="M2842">
        <v>0</v>
      </c>
      <c r="N2842">
        <v>12931</v>
      </c>
      <c r="O2842">
        <v>6225</v>
      </c>
      <c r="P2842">
        <v>8313</v>
      </c>
      <c r="Q2842" t="s">
        <v>47</v>
      </c>
      <c r="R2842" t="s">
        <v>51</v>
      </c>
      <c r="S2842" t="s">
        <v>55</v>
      </c>
      <c r="T2842">
        <v>3</v>
      </c>
    </row>
    <row r="2843" spans="1:20" x14ac:dyDescent="0.2">
      <c r="A2843" s="4">
        <f t="shared" si="44"/>
        <v>45894</v>
      </c>
      <c r="B2843" t="s">
        <v>22</v>
      </c>
      <c r="C2843" t="s">
        <v>26</v>
      </c>
      <c r="D2843" t="s">
        <v>29</v>
      </c>
      <c r="E2843" t="s">
        <v>36</v>
      </c>
      <c r="F2843" t="s">
        <v>38</v>
      </c>
      <c r="G2843">
        <v>77462</v>
      </c>
      <c r="H2843" t="s">
        <v>41</v>
      </c>
      <c r="I2843" t="s">
        <v>43</v>
      </c>
      <c r="J2843">
        <v>334284</v>
      </c>
      <c r="K2843">
        <v>7</v>
      </c>
      <c r="L2843">
        <v>3260</v>
      </c>
      <c r="M2843">
        <v>0</v>
      </c>
      <c r="N2843">
        <v>22967</v>
      </c>
      <c r="O2843">
        <v>5751</v>
      </c>
      <c r="P2843">
        <v>1051</v>
      </c>
      <c r="Q2843" t="s">
        <v>49</v>
      </c>
      <c r="R2843" t="s">
        <v>50</v>
      </c>
      <c r="S2843" t="s">
        <v>53</v>
      </c>
      <c r="T2843">
        <v>3</v>
      </c>
    </row>
    <row r="2844" spans="1:20" x14ac:dyDescent="0.2">
      <c r="A2844" s="4">
        <f t="shared" si="44"/>
        <v>45894</v>
      </c>
      <c r="B2844" t="s">
        <v>22</v>
      </c>
      <c r="C2844" t="s">
        <v>25</v>
      </c>
      <c r="D2844" t="s">
        <v>32</v>
      </c>
      <c r="E2844" t="s">
        <v>36</v>
      </c>
      <c r="F2844" t="s">
        <v>39</v>
      </c>
      <c r="G2844">
        <v>76392</v>
      </c>
      <c r="H2844" t="s">
        <v>41</v>
      </c>
      <c r="I2844" t="s">
        <v>44</v>
      </c>
      <c r="J2844">
        <v>963294</v>
      </c>
      <c r="K2844">
        <v>3</v>
      </c>
      <c r="L2844">
        <v>3325</v>
      </c>
      <c r="M2844">
        <v>5</v>
      </c>
      <c r="N2844">
        <v>29476</v>
      </c>
      <c r="O2844">
        <v>25180</v>
      </c>
      <c r="P2844">
        <v>-754</v>
      </c>
      <c r="Q2844" t="s">
        <v>49</v>
      </c>
      <c r="R2844" t="s">
        <v>50</v>
      </c>
      <c r="S2844" t="s">
        <v>54</v>
      </c>
      <c r="T2844">
        <v>3</v>
      </c>
    </row>
    <row r="2845" spans="1:20" x14ac:dyDescent="0.2">
      <c r="A2845" s="4">
        <f t="shared" si="44"/>
        <v>45894</v>
      </c>
      <c r="B2845" t="s">
        <v>20</v>
      </c>
      <c r="C2845" t="s">
        <v>27</v>
      </c>
      <c r="D2845" t="s">
        <v>28</v>
      </c>
      <c r="E2845" t="s">
        <v>34</v>
      </c>
      <c r="F2845" t="s">
        <v>38</v>
      </c>
      <c r="G2845">
        <v>15988</v>
      </c>
      <c r="H2845" t="s">
        <v>42</v>
      </c>
      <c r="I2845" t="s">
        <v>45</v>
      </c>
      <c r="J2845">
        <v>392665</v>
      </c>
      <c r="K2845">
        <v>3</v>
      </c>
      <c r="L2845">
        <v>878</v>
      </c>
      <c r="M2845">
        <v>10</v>
      </c>
      <c r="N2845">
        <v>44785</v>
      </c>
      <c r="O2845">
        <v>3218</v>
      </c>
      <c r="P2845">
        <v>10469</v>
      </c>
      <c r="Q2845" t="s">
        <v>47</v>
      </c>
      <c r="R2845" t="s">
        <v>50</v>
      </c>
      <c r="S2845" t="s">
        <v>56</v>
      </c>
      <c r="T2845">
        <v>4</v>
      </c>
    </row>
    <row r="2846" spans="1:20" x14ac:dyDescent="0.2">
      <c r="A2846" s="4">
        <f t="shared" si="44"/>
        <v>45895</v>
      </c>
      <c r="B2846" t="s">
        <v>23</v>
      </c>
      <c r="C2846" t="s">
        <v>25</v>
      </c>
      <c r="D2846" t="s">
        <v>29</v>
      </c>
      <c r="E2846" t="s">
        <v>34</v>
      </c>
      <c r="F2846" t="s">
        <v>40</v>
      </c>
      <c r="G2846">
        <v>84279</v>
      </c>
      <c r="H2846" t="s">
        <v>41</v>
      </c>
      <c r="I2846" t="s">
        <v>44</v>
      </c>
      <c r="J2846">
        <v>334558</v>
      </c>
      <c r="K2846">
        <v>5</v>
      </c>
      <c r="L2846">
        <v>3295</v>
      </c>
      <c r="M2846">
        <v>5</v>
      </c>
      <c r="N2846">
        <v>31424</v>
      </c>
      <c r="O2846">
        <v>27928</v>
      </c>
      <c r="P2846">
        <v>17317</v>
      </c>
      <c r="Q2846" t="s">
        <v>46</v>
      </c>
      <c r="R2846" t="s">
        <v>52</v>
      </c>
      <c r="S2846" t="s">
        <v>54</v>
      </c>
      <c r="T2846">
        <v>1</v>
      </c>
    </row>
    <row r="2847" spans="1:20" x14ac:dyDescent="0.2">
      <c r="A2847" s="4">
        <f t="shared" si="44"/>
        <v>45895</v>
      </c>
      <c r="B2847" t="s">
        <v>21</v>
      </c>
      <c r="C2847" t="s">
        <v>24</v>
      </c>
      <c r="D2847" t="s">
        <v>29</v>
      </c>
      <c r="E2847" t="s">
        <v>34</v>
      </c>
      <c r="F2847" t="s">
        <v>39</v>
      </c>
      <c r="G2847">
        <v>66999</v>
      </c>
      <c r="H2847" t="s">
        <v>42</v>
      </c>
      <c r="I2847" t="s">
        <v>43</v>
      </c>
      <c r="J2847">
        <v>494021</v>
      </c>
      <c r="K2847">
        <v>6</v>
      </c>
      <c r="L2847">
        <v>1205</v>
      </c>
      <c r="M2847">
        <v>5</v>
      </c>
      <c r="N2847">
        <v>46716</v>
      </c>
      <c r="O2847">
        <v>15669</v>
      </c>
      <c r="P2847">
        <v>18145</v>
      </c>
      <c r="Q2847" t="s">
        <v>46</v>
      </c>
      <c r="R2847" t="s">
        <v>50</v>
      </c>
      <c r="S2847" t="s">
        <v>53</v>
      </c>
      <c r="T2847">
        <v>1</v>
      </c>
    </row>
    <row r="2848" spans="1:20" x14ac:dyDescent="0.2">
      <c r="A2848" s="4">
        <f t="shared" si="44"/>
        <v>45895</v>
      </c>
      <c r="B2848" t="s">
        <v>23</v>
      </c>
      <c r="C2848" t="s">
        <v>24</v>
      </c>
      <c r="D2848" t="s">
        <v>30</v>
      </c>
      <c r="E2848" t="s">
        <v>35</v>
      </c>
      <c r="F2848" t="s">
        <v>40</v>
      </c>
      <c r="G2848">
        <v>79674</v>
      </c>
      <c r="H2848" t="s">
        <v>41</v>
      </c>
      <c r="I2848" t="s">
        <v>43</v>
      </c>
      <c r="J2848">
        <v>529084</v>
      </c>
      <c r="K2848">
        <v>8</v>
      </c>
      <c r="L2848">
        <v>2914</v>
      </c>
      <c r="M2848">
        <v>20</v>
      </c>
      <c r="N2848">
        <v>7023</v>
      </c>
      <c r="O2848">
        <v>16377</v>
      </c>
      <c r="P2848">
        <v>8054</v>
      </c>
      <c r="Q2848" t="s">
        <v>49</v>
      </c>
      <c r="R2848" t="s">
        <v>50</v>
      </c>
      <c r="S2848" t="s">
        <v>53</v>
      </c>
      <c r="T2848">
        <v>1</v>
      </c>
    </row>
    <row r="2849" spans="1:20" x14ac:dyDescent="0.2">
      <c r="A2849" s="4">
        <f t="shared" si="44"/>
        <v>45895</v>
      </c>
      <c r="B2849" t="s">
        <v>21</v>
      </c>
      <c r="C2849" t="s">
        <v>26</v>
      </c>
      <c r="D2849" t="s">
        <v>31</v>
      </c>
      <c r="E2849" t="s">
        <v>35</v>
      </c>
      <c r="F2849" t="s">
        <v>39</v>
      </c>
      <c r="G2849">
        <v>91618</v>
      </c>
      <c r="H2849" t="s">
        <v>42</v>
      </c>
      <c r="I2849" t="s">
        <v>44</v>
      </c>
      <c r="J2849">
        <v>789703</v>
      </c>
      <c r="K2849">
        <v>1</v>
      </c>
      <c r="L2849">
        <v>1270</v>
      </c>
      <c r="M2849">
        <v>20</v>
      </c>
      <c r="N2849">
        <v>31700</v>
      </c>
      <c r="O2849">
        <v>8915</v>
      </c>
      <c r="P2849">
        <v>-4987</v>
      </c>
      <c r="Q2849" t="s">
        <v>48</v>
      </c>
      <c r="R2849" t="s">
        <v>51</v>
      </c>
      <c r="S2849" t="s">
        <v>55</v>
      </c>
      <c r="T2849">
        <v>2</v>
      </c>
    </row>
    <row r="2850" spans="1:20" x14ac:dyDescent="0.2">
      <c r="A2850" s="4">
        <f t="shared" si="44"/>
        <v>45895</v>
      </c>
      <c r="B2850" t="s">
        <v>22</v>
      </c>
      <c r="C2850" t="s">
        <v>24</v>
      </c>
      <c r="D2850" t="s">
        <v>33</v>
      </c>
      <c r="E2850" t="s">
        <v>34</v>
      </c>
      <c r="F2850" t="s">
        <v>37</v>
      </c>
      <c r="G2850">
        <v>63426</v>
      </c>
      <c r="H2850" t="s">
        <v>42</v>
      </c>
      <c r="I2850" t="s">
        <v>43</v>
      </c>
      <c r="J2850">
        <v>567543</v>
      </c>
      <c r="K2850">
        <v>7</v>
      </c>
      <c r="L2850">
        <v>4501</v>
      </c>
      <c r="M2850">
        <v>10</v>
      </c>
      <c r="N2850">
        <v>40349</v>
      </c>
      <c r="O2850">
        <v>23927</v>
      </c>
      <c r="P2850">
        <v>4593</v>
      </c>
      <c r="Q2850" t="s">
        <v>48</v>
      </c>
      <c r="R2850" t="s">
        <v>52</v>
      </c>
      <c r="S2850" t="s">
        <v>54</v>
      </c>
      <c r="T2850">
        <v>2</v>
      </c>
    </row>
    <row r="2851" spans="1:20" x14ac:dyDescent="0.2">
      <c r="A2851" s="4">
        <f t="shared" si="44"/>
        <v>45895</v>
      </c>
      <c r="B2851" t="s">
        <v>23</v>
      </c>
      <c r="C2851" t="s">
        <v>27</v>
      </c>
      <c r="D2851" t="s">
        <v>28</v>
      </c>
      <c r="E2851" t="s">
        <v>35</v>
      </c>
      <c r="F2851" t="s">
        <v>37</v>
      </c>
      <c r="G2851">
        <v>68824</v>
      </c>
      <c r="H2851" t="s">
        <v>41</v>
      </c>
      <c r="I2851" t="s">
        <v>43</v>
      </c>
      <c r="J2851">
        <v>528599</v>
      </c>
      <c r="K2851">
        <v>8</v>
      </c>
      <c r="L2851">
        <v>1594</v>
      </c>
      <c r="M2851">
        <v>15</v>
      </c>
      <c r="N2851">
        <v>40253</v>
      </c>
      <c r="O2851">
        <v>12431</v>
      </c>
      <c r="P2851">
        <v>13638</v>
      </c>
      <c r="Q2851" t="s">
        <v>49</v>
      </c>
      <c r="R2851" t="s">
        <v>50</v>
      </c>
      <c r="S2851" t="s">
        <v>53</v>
      </c>
      <c r="T2851">
        <v>1</v>
      </c>
    </row>
    <row r="2852" spans="1:20" x14ac:dyDescent="0.2">
      <c r="A2852" s="4">
        <f t="shared" si="44"/>
        <v>45895</v>
      </c>
      <c r="B2852" t="s">
        <v>21</v>
      </c>
      <c r="C2852" t="s">
        <v>24</v>
      </c>
      <c r="D2852" t="s">
        <v>32</v>
      </c>
      <c r="E2852" t="s">
        <v>35</v>
      </c>
      <c r="F2852" t="s">
        <v>37</v>
      </c>
      <c r="G2852">
        <v>84399</v>
      </c>
      <c r="H2852" t="s">
        <v>42</v>
      </c>
      <c r="I2852" t="s">
        <v>43</v>
      </c>
      <c r="J2852">
        <v>115040</v>
      </c>
      <c r="K2852">
        <v>5</v>
      </c>
      <c r="L2852">
        <v>3964</v>
      </c>
      <c r="M2852">
        <v>0</v>
      </c>
      <c r="N2852">
        <v>38334</v>
      </c>
      <c r="O2852">
        <v>8106</v>
      </c>
      <c r="P2852">
        <v>10606</v>
      </c>
      <c r="Q2852" t="s">
        <v>49</v>
      </c>
      <c r="R2852" t="s">
        <v>51</v>
      </c>
      <c r="S2852" t="s">
        <v>55</v>
      </c>
      <c r="T2852">
        <v>3</v>
      </c>
    </row>
    <row r="2853" spans="1:20" x14ac:dyDescent="0.2">
      <c r="A2853" s="4">
        <f t="shared" si="44"/>
        <v>45895</v>
      </c>
      <c r="B2853" t="s">
        <v>20</v>
      </c>
      <c r="C2853" t="s">
        <v>26</v>
      </c>
      <c r="D2853" t="s">
        <v>28</v>
      </c>
      <c r="E2853" t="s">
        <v>35</v>
      </c>
      <c r="F2853" t="s">
        <v>37</v>
      </c>
      <c r="G2853">
        <v>70659</v>
      </c>
      <c r="H2853" t="s">
        <v>42</v>
      </c>
      <c r="I2853" t="s">
        <v>43</v>
      </c>
      <c r="J2853">
        <v>518403</v>
      </c>
      <c r="K2853">
        <v>2</v>
      </c>
      <c r="L2853">
        <v>4094</v>
      </c>
      <c r="M2853">
        <v>20</v>
      </c>
      <c r="N2853">
        <v>24744</v>
      </c>
      <c r="O2853">
        <v>1874</v>
      </c>
      <c r="P2853">
        <v>5974</v>
      </c>
      <c r="Q2853" t="s">
        <v>47</v>
      </c>
      <c r="R2853" t="s">
        <v>51</v>
      </c>
      <c r="S2853" t="s">
        <v>55</v>
      </c>
      <c r="T2853">
        <v>4</v>
      </c>
    </row>
    <row r="2854" spans="1:20" x14ac:dyDescent="0.2">
      <c r="A2854" s="4">
        <f t="shared" si="44"/>
        <v>45895</v>
      </c>
      <c r="B2854" t="s">
        <v>20</v>
      </c>
      <c r="C2854" t="s">
        <v>25</v>
      </c>
      <c r="D2854" t="s">
        <v>31</v>
      </c>
      <c r="E2854" t="s">
        <v>34</v>
      </c>
      <c r="F2854" t="s">
        <v>37</v>
      </c>
      <c r="G2854">
        <v>47790</v>
      </c>
      <c r="H2854" t="s">
        <v>41</v>
      </c>
      <c r="I2854" t="s">
        <v>43</v>
      </c>
      <c r="J2854">
        <v>424822</v>
      </c>
      <c r="K2854">
        <v>4</v>
      </c>
      <c r="L2854">
        <v>4944</v>
      </c>
      <c r="M2854">
        <v>10</v>
      </c>
      <c r="N2854">
        <v>48293</v>
      </c>
      <c r="O2854">
        <v>16293</v>
      </c>
      <c r="P2854">
        <v>8067</v>
      </c>
      <c r="Q2854" t="s">
        <v>48</v>
      </c>
      <c r="R2854" t="s">
        <v>50</v>
      </c>
      <c r="S2854" t="s">
        <v>55</v>
      </c>
      <c r="T2854">
        <v>1</v>
      </c>
    </row>
    <row r="2855" spans="1:20" x14ac:dyDescent="0.2">
      <c r="A2855" s="4">
        <f t="shared" si="44"/>
        <v>45895</v>
      </c>
      <c r="B2855" t="s">
        <v>23</v>
      </c>
      <c r="C2855" t="s">
        <v>25</v>
      </c>
      <c r="D2855" t="s">
        <v>33</v>
      </c>
      <c r="E2855" t="s">
        <v>36</v>
      </c>
      <c r="F2855" t="s">
        <v>40</v>
      </c>
      <c r="G2855">
        <v>32118</v>
      </c>
      <c r="H2855" t="s">
        <v>41</v>
      </c>
      <c r="I2855" t="s">
        <v>43</v>
      </c>
      <c r="J2855">
        <v>720684</v>
      </c>
      <c r="K2855">
        <v>6</v>
      </c>
      <c r="L2855">
        <v>1731</v>
      </c>
      <c r="M2855">
        <v>5</v>
      </c>
      <c r="N2855">
        <v>48014</v>
      </c>
      <c r="O2855">
        <v>9526</v>
      </c>
      <c r="P2855">
        <v>506</v>
      </c>
      <c r="Q2855" t="s">
        <v>46</v>
      </c>
      <c r="R2855" t="s">
        <v>52</v>
      </c>
      <c r="S2855" t="s">
        <v>55</v>
      </c>
      <c r="T2855">
        <v>3</v>
      </c>
    </row>
    <row r="2856" spans="1:20" x14ac:dyDescent="0.2">
      <c r="A2856" s="4">
        <f t="shared" si="44"/>
        <v>45895</v>
      </c>
      <c r="B2856" t="s">
        <v>23</v>
      </c>
      <c r="C2856" t="s">
        <v>24</v>
      </c>
      <c r="D2856" t="s">
        <v>28</v>
      </c>
      <c r="E2856" t="s">
        <v>34</v>
      </c>
      <c r="F2856" t="s">
        <v>37</v>
      </c>
      <c r="G2856">
        <v>62025</v>
      </c>
      <c r="H2856" t="s">
        <v>41</v>
      </c>
      <c r="I2856" t="s">
        <v>43</v>
      </c>
      <c r="J2856">
        <v>257597</v>
      </c>
      <c r="K2856">
        <v>9</v>
      </c>
      <c r="L2856">
        <v>1946</v>
      </c>
      <c r="M2856">
        <v>20</v>
      </c>
      <c r="N2856">
        <v>19732</v>
      </c>
      <c r="O2856">
        <v>6987</v>
      </c>
      <c r="P2856">
        <v>-3902</v>
      </c>
      <c r="Q2856" t="s">
        <v>49</v>
      </c>
      <c r="R2856" t="s">
        <v>52</v>
      </c>
      <c r="S2856" t="s">
        <v>53</v>
      </c>
      <c r="T2856">
        <v>5</v>
      </c>
    </row>
    <row r="2857" spans="1:20" x14ac:dyDescent="0.2">
      <c r="A2857" s="4">
        <f t="shared" si="44"/>
        <v>45895</v>
      </c>
      <c r="B2857" t="s">
        <v>22</v>
      </c>
      <c r="C2857" t="s">
        <v>27</v>
      </c>
      <c r="D2857" t="s">
        <v>31</v>
      </c>
      <c r="E2857" t="s">
        <v>34</v>
      </c>
      <c r="F2857" t="s">
        <v>40</v>
      </c>
      <c r="G2857">
        <v>69938</v>
      </c>
      <c r="H2857" t="s">
        <v>41</v>
      </c>
      <c r="I2857" t="s">
        <v>43</v>
      </c>
      <c r="J2857">
        <v>138394</v>
      </c>
      <c r="K2857">
        <v>2</v>
      </c>
      <c r="L2857">
        <v>4688</v>
      </c>
      <c r="M2857">
        <v>5</v>
      </c>
      <c r="N2857">
        <v>37125</v>
      </c>
      <c r="O2857">
        <v>2178</v>
      </c>
      <c r="P2857">
        <v>3116</v>
      </c>
      <c r="Q2857" t="s">
        <v>49</v>
      </c>
      <c r="R2857" t="s">
        <v>50</v>
      </c>
      <c r="S2857" t="s">
        <v>53</v>
      </c>
      <c r="T2857">
        <v>4</v>
      </c>
    </row>
    <row r="2858" spans="1:20" x14ac:dyDescent="0.2">
      <c r="A2858" s="4">
        <f t="shared" si="44"/>
        <v>45896</v>
      </c>
      <c r="B2858" t="s">
        <v>23</v>
      </c>
      <c r="C2858" t="s">
        <v>26</v>
      </c>
      <c r="D2858" t="s">
        <v>32</v>
      </c>
      <c r="E2858" t="s">
        <v>35</v>
      </c>
      <c r="F2858" t="s">
        <v>37</v>
      </c>
      <c r="G2858">
        <v>15149</v>
      </c>
      <c r="H2858" t="s">
        <v>41</v>
      </c>
      <c r="I2858" t="s">
        <v>44</v>
      </c>
      <c r="J2858">
        <v>190672</v>
      </c>
      <c r="K2858">
        <v>4</v>
      </c>
      <c r="L2858">
        <v>2902</v>
      </c>
      <c r="M2858">
        <v>5</v>
      </c>
      <c r="N2858">
        <v>12277</v>
      </c>
      <c r="O2858">
        <v>18013</v>
      </c>
      <c r="P2858">
        <v>8354</v>
      </c>
      <c r="Q2858" t="s">
        <v>48</v>
      </c>
      <c r="R2858" t="s">
        <v>50</v>
      </c>
      <c r="S2858" t="s">
        <v>55</v>
      </c>
      <c r="T2858">
        <v>2</v>
      </c>
    </row>
    <row r="2859" spans="1:20" x14ac:dyDescent="0.2">
      <c r="A2859" s="4">
        <f t="shared" si="44"/>
        <v>45896</v>
      </c>
      <c r="B2859" t="s">
        <v>22</v>
      </c>
      <c r="C2859" t="s">
        <v>27</v>
      </c>
      <c r="D2859" t="s">
        <v>30</v>
      </c>
      <c r="E2859" t="s">
        <v>35</v>
      </c>
      <c r="F2859" t="s">
        <v>38</v>
      </c>
      <c r="G2859">
        <v>48079</v>
      </c>
      <c r="H2859" t="s">
        <v>41</v>
      </c>
      <c r="I2859" t="s">
        <v>45</v>
      </c>
      <c r="J2859">
        <v>209042</v>
      </c>
      <c r="K2859">
        <v>5</v>
      </c>
      <c r="L2859">
        <v>2326</v>
      </c>
      <c r="M2859">
        <v>20</v>
      </c>
      <c r="N2859">
        <v>7000</v>
      </c>
      <c r="O2859">
        <v>7519</v>
      </c>
      <c r="P2859">
        <v>14588</v>
      </c>
      <c r="Q2859" t="s">
        <v>48</v>
      </c>
      <c r="R2859" t="s">
        <v>50</v>
      </c>
      <c r="S2859" t="s">
        <v>55</v>
      </c>
      <c r="T2859">
        <v>5</v>
      </c>
    </row>
    <row r="2860" spans="1:20" x14ac:dyDescent="0.2">
      <c r="A2860" s="4">
        <f t="shared" si="44"/>
        <v>45896</v>
      </c>
      <c r="B2860" t="s">
        <v>22</v>
      </c>
      <c r="C2860" t="s">
        <v>26</v>
      </c>
      <c r="D2860" t="s">
        <v>29</v>
      </c>
      <c r="E2860" t="s">
        <v>36</v>
      </c>
      <c r="F2860" t="s">
        <v>37</v>
      </c>
      <c r="G2860">
        <v>12484</v>
      </c>
      <c r="H2860" t="s">
        <v>41</v>
      </c>
      <c r="I2860" t="s">
        <v>43</v>
      </c>
      <c r="J2860">
        <v>182546</v>
      </c>
      <c r="K2860">
        <v>8</v>
      </c>
      <c r="L2860">
        <v>4347</v>
      </c>
      <c r="M2860">
        <v>10</v>
      </c>
      <c r="N2860">
        <v>31756</v>
      </c>
      <c r="O2860">
        <v>7014</v>
      </c>
      <c r="P2860">
        <v>3622</v>
      </c>
      <c r="Q2860" t="s">
        <v>46</v>
      </c>
      <c r="R2860" t="s">
        <v>52</v>
      </c>
      <c r="S2860" t="s">
        <v>54</v>
      </c>
      <c r="T2860">
        <v>5</v>
      </c>
    </row>
    <row r="2861" spans="1:20" x14ac:dyDescent="0.2">
      <c r="A2861" s="4">
        <f t="shared" si="44"/>
        <v>45896</v>
      </c>
      <c r="B2861" t="s">
        <v>20</v>
      </c>
      <c r="C2861" t="s">
        <v>24</v>
      </c>
      <c r="D2861" t="s">
        <v>32</v>
      </c>
      <c r="E2861" t="s">
        <v>36</v>
      </c>
      <c r="F2861" t="s">
        <v>38</v>
      </c>
      <c r="G2861">
        <v>65474</v>
      </c>
      <c r="H2861" t="s">
        <v>41</v>
      </c>
      <c r="I2861" t="s">
        <v>44</v>
      </c>
      <c r="J2861">
        <v>688277</v>
      </c>
      <c r="K2861">
        <v>8</v>
      </c>
      <c r="L2861">
        <v>1592</v>
      </c>
      <c r="M2861">
        <v>0</v>
      </c>
      <c r="N2861">
        <v>39982</v>
      </c>
      <c r="O2861">
        <v>1080</v>
      </c>
      <c r="P2861">
        <v>-4206</v>
      </c>
      <c r="Q2861" t="s">
        <v>49</v>
      </c>
      <c r="R2861" t="s">
        <v>52</v>
      </c>
      <c r="S2861" t="s">
        <v>55</v>
      </c>
      <c r="T2861">
        <v>5</v>
      </c>
    </row>
    <row r="2862" spans="1:20" x14ac:dyDescent="0.2">
      <c r="A2862" s="4">
        <f t="shared" si="44"/>
        <v>45896</v>
      </c>
      <c r="B2862" t="s">
        <v>20</v>
      </c>
      <c r="C2862" t="s">
        <v>26</v>
      </c>
      <c r="D2862" t="s">
        <v>33</v>
      </c>
      <c r="E2862" t="s">
        <v>36</v>
      </c>
      <c r="F2862" t="s">
        <v>40</v>
      </c>
      <c r="G2862">
        <v>58601</v>
      </c>
      <c r="H2862" t="s">
        <v>42</v>
      </c>
      <c r="I2862" t="s">
        <v>43</v>
      </c>
      <c r="J2862">
        <v>663940</v>
      </c>
      <c r="K2862">
        <v>2</v>
      </c>
      <c r="L2862">
        <v>2220</v>
      </c>
      <c r="M2862">
        <v>10</v>
      </c>
      <c r="N2862">
        <v>15859</v>
      </c>
      <c r="O2862">
        <v>1909</v>
      </c>
      <c r="P2862">
        <v>15350</v>
      </c>
      <c r="Q2862" t="s">
        <v>46</v>
      </c>
      <c r="R2862" t="s">
        <v>51</v>
      </c>
      <c r="S2862" t="s">
        <v>55</v>
      </c>
      <c r="T2862">
        <v>3</v>
      </c>
    </row>
    <row r="2863" spans="1:20" x14ac:dyDescent="0.2">
      <c r="A2863" s="4">
        <f t="shared" si="44"/>
        <v>45896</v>
      </c>
      <c r="B2863" t="s">
        <v>21</v>
      </c>
      <c r="C2863" t="s">
        <v>26</v>
      </c>
      <c r="D2863" t="s">
        <v>29</v>
      </c>
      <c r="E2863" t="s">
        <v>36</v>
      </c>
      <c r="F2863" t="s">
        <v>37</v>
      </c>
      <c r="G2863">
        <v>53809</v>
      </c>
      <c r="H2863" t="s">
        <v>41</v>
      </c>
      <c r="I2863" t="s">
        <v>45</v>
      </c>
      <c r="J2863">
        <v>478442</v>
      </c>
      <c r="K2863">
        <v>6</v>
      </c>
      <c r="L2863">
        <v>1382</v>
      </c>
      <c r="M2863">
        <v>15</v>
      </c>
      <c r="N2863">
        <v>13734</v>
      </c>
      <c r="O2863">
        <v>9641</v>
      </c>
      <c r="P2863">
        <v>6699</v>
      </c>
      <c r="Q2863" t="s">
        <v>47</v>
      </c>
      <c r="R2863" t="s">
        <v>51</v>
      </c>
      <c r="S2863" t="s">
        <v>53</v>
      </c>
      <c r="T2863">
        <v>1</v>
      </c>
    </row>
    <row r="2864" spans="1:20" x14ac:dyDescent="0.2">
      <c r="A2864" s="4">
        <f t="shared" si="44"/>
        <v>45896</v>
      </c>
      <c r="B2864" t="s">
        <v>20</v>
      </c>
      <c r="C2864" t="s">
        <v>24</v>
      </c>
      <c r="D2864" t="s">
        <v>32</v>
      </c>
      <c r="E2864" t="s">
        <v>34</v>
      </c>
      <c r="F2864" t="s">
        <v>39</v>
      </c>
      <c r="G2864">
        <v>30791</v>
      </c>
      <c r="H2864" t="s">
        <v>42</v>
      </c>
      <c r="I2864" t="s">
        <v>43</v>
      </c>
      <c r="J2864">
        <v>471902</v>
      </c>
      <c r="K2864">
        <v>6</v>
      </c>
      <c r="L2864">
        <v>623</v>
      </c>
      <c r="M2864">
        <v>15</v>
      </c>
      <c r="N2864">
        <v>20830</v>
      </c>
      <c r="O2864">
        <v>4070</v>
      </c>
      <c r="P2864">
        <v>3399</v>
      </c>
      <c r="Q2864" t="s">
        <v>47</v>
      </c>
      <c r="R2864" t="s">
        <v>52</v>
      </c>
      <c r="S2864" t="s">
        <v>56</v>
      </c>
      <c r="T2864">
        <v>5</v>
      </c>
    </row>
    <row r="2865" spans="1:20" x14ac:dyDescent="0.2">
      <c r="A2865" s="4">
        <f t="shared" si="44"/>
        <v>45896</v>
      </c>
      <c r="B2865" t="s">
        <v>20</v>
      </c>
      <c r="C2865" t="s">
        <v>27</v>
      </c>
      <c r="D2865" t="s">
        <v>32</v>
      </c>
      <c r="E2865" t="s">
        <v>36</v>
      </c>
      <c r="F2865" t="s">
        <v>40</v>
      </c>
      <c r="G2865">
        <v>79343</v>
      </c>
      <c r="H2865" t="s">
        <v>41</v>
      </c>
      <c r="I2865" t="s">
        <v>44</v>
      </c>
      <c r="J2865">
        <v>701798</v>
      </c>
      <c r="K2865">
        <v>5</v>
      </c>
      <c r="L2865">
        <v>3990</v>
      </c>
      <c r="M2865">
        <v>0</v>
      </c>
      <c r="N2865">
        <v>11792</v>
      </c>
      <c r="O2865">
        <v>28546</v>
      </c>
      <c r="P2865">
        <v>10074</v>
      </c>
      <c r="Q2865" t="s">
        <v>49</v>
      </c>
      <c r="R2865" t="s">
        <v>51</v>
      </c>
      <c r="S2865" t="s">
        <v>54</v>
      </c>
      <c r="T2865">
        <v>1</v>
      </c>
    </row>
    <row r="2866" spans="1:20" x14ac:dyDescent="0.2">
      <c r="A2866" s="4">
        <f t="shared" si="44"/>
        <v>45896</v>
      </c>
      <c r="B2866" t="s">
        <v>23</v>
      </c>
      <c r="C2866" t="s">
        <v>24</v>
      </c>
      <c r="D2866" t="s">
        <v>32</v>
      </c>
      <c r="E2866" t="s">
        <v>34</v>
      </c>
      <c r="F2866" t="s">
        <v>37</v>
      </c>
      <c r="G2866">
        <v>36648</v>
      </c>
      <c r="H2866" t="s">
        <v>41</v>
      </c>
      <c r="I2866" t="s">
        <v>44</v>
      </c>
      <c r="J2866">
        <v>829762</v>
      </c>
      <c r="K2866">
        <v>8</v>
      </c>
      <c r="L2866">
        <v>4094</v>
      </c>
      <c r="M2866">
        <v>15</v>
      </c>
      <c r="N2866">
        <v>21461</v>
      </c>
      <c r="O2866">
        <v>6429</v>
      </c>
      <c r="P2866">
        <v>-2489</v>
      </c>
      <c r="Q2866" t="s">
        <v>47</v>
      </c>
      <c r="R2866" t="s">
        <v>52</v>
      </c>
      <c r="S2866" t="s">
        <v>53</v>
      </c>
      <c r="T2866">
        <v>5</v>
      </c>
    </row>
    <row r="2867" spans="1:20" x14ac:dyDescent="0.2">
      <c r="A2867" s="4">
        <f t="shared" si="44"/>
        <v>45896</v>
      </c>
      <c r="B2867" t="s">
        <v>20</v>
      </c>
      <c r="C2867" t="s">
        <v>26</v>
      </c>
      <c r="D2867" t="s">
        <v>32</v>
      </c>
      <c r="E2867" t="s">
        <v>35</v>
      </c>
      <c r="F2867" t="s">
        <v>40</v>
      </c>
      <c r="G2867">
        <v>41090</v>
      </c>
      <c r="H2867" t="s">
        <v>41</v>
      </c>
      <c r="I2867" t="s">
        <v>45</v>
      </c>
      <c r="J2867">
        <v>881962</v>
      </c>
      <c r="K2867">
        <v>2</v>
      </c>
      <c r="L2867">
        <v>1102</v>
      </c>
      <c r="M2867">
        <v>5</v>
      </c>
      <c r="N2867">
        <v>24439</v>
      </c>
      <c r="O2867">
        <v>21462</v>
      </c>
      <c r="P2867">
        <v>19399</v>
      </c>
      <c r="Q2867" t="s">
        <v>48</v>
      </c>
      <c r="R2867" t="s">
        <v>51</v>
      </c>
      <c r="S2867" t="s">
        <v>55</v>
      </c>
      <c r="T2867">
        <v>3</v>
      </c>
    </row>
    <row r="2868" spans="1:20" x14ac:dyDescent="0.2">
      <c r="A2868" s="4">
        <f t="shared" si="44"/>
        <v>45896</v>
      </c>
      <c r="B2868" t="s">
        <v>21</v>
      </c>
      <c r="C2868" t="s">
        <v>24</v>
      </c>
      <c r="D2868" t="s">
        <v>29</v>
      </c>
      <c r="E2868" t="s">
        <v>36</v>
      </c>
      <c r="F2868" t="s">
        <v>39</v>
      </c>
      <c r="G2868">
        <v>27857</v>
      </c>
      <c r="H2868" t="s">
        <v>41</v>
      </c>
      <c r="I2868" t="s">
        <v>43</v>
      </c>
      <c r="J2868">
        <v>542416</v>
      </c>
      <c r="K2868">
        <v>2</v>
      </c>
      <c r="L2868">
        <v>4331</v>
      </c>
      <c r="M2868">
        <v>15</v>
      </c>
      <c r="N2868">
        <v>10098</v>
      </c>
      <c r="O2868">
        <v>19363</v>
      </c>
      <c r="P2868">
        <v>-4421</v>
      </c>
      <c r="Q2868" t="s">
        <v>48</v>
      </c>
      <c r="R2868" t="s">
        <v>50</v>
      </c>
      <c r="S2868" t="s">
        <v>55</v>
      </c>
      <c r="T2868">
        <v>1</v>
      </c>
    </row>
    <row r="2869" spans="1:20" x14ac:dyDescent="0.2">
      <c r="A2869" s="4">
        <f t="shared" si="44"/>
        <v>45896</v>
      </c>
      <c r="B2869" t="s">
        <v>23</v>
      </c>
      <c r="C2869" t="s">
        <v>26</v>
      </c>
      <c r="D2869" t="s">
        <v>33</v>
      </c>
      <c r="E2869" t="s">
        <v>35</v>
      </c>
      <c r="F2869" t="s">
        <v>37</v>
      </c>
      <c r="G2869">
        <v>72327</v>
      </c>
      <c r="H2869" t="s">
        <v>42</v>
      </c>
      <c r="I2869" t="s">
        <v>44</v>
      </c>
      <c r="J2869">
        <v>708110</v>
      </c>
      <c r="K2869">
        <v>7</v>
      </c>
      <c r="L2869">
        <v>804</v>
      </c>
      <c r="M2869">
        <v>20</v>
      </c>
      <c r="N2869">
        <v>12428</v>
      </c>
      <c r="O2869">
        <v>5775</v>
      </c>
      <c r="P2869">
        <v>2135</v>
      </c>
      <c r="Q2869" t="s">
        <v>48</v>
      </c>
      <c r="R2869" t="s">
        <v>52</v>
      </c>
      <c r="S2869" t="s">
        <v>55</v>
      </c>
      <c r="T2869">
        <v>2</v>
      </c>
    </row>
    <row r="2870" spans="1:20" x14ac:dyDescent="0.2">
      <c r="A2870" s="4">
        <f t="shared" si="44"/>
        <v>45897</v>
      </c>
      <c r="B2870" t="s">
        <v>21</v>
      </c>
      <c r="C2870" t="s">
        <v>24</v>
      </c>
      <c r="D2870" t="s">
        <v>31</v>
      </c>
      <c r="E2870" t="s">
        <v>35</v>
      </c>
      <c r="F2870" t="s">
        <v>39</v>
      </c>
      <c r="G2870">
        <v>52967</v>
      </c>
      <c r="H2870" t="s">
        <v>42</v>
      </c>
      <c r="I2870" t="s">
        <v>45</v>
      </c>
      <c r="J2870">
        <v>246087</v>
      </c>
      <c r="K2870">
        <v>9</v>
      </c>
      <c r="L2870">
        <v>3728</v>
      </c>
      <c r="M2870">
        <v>5</v>
      </c>
      <c r="N2870">
        <v>44646</v>
      </c>
      <c r="O2870">
        <v>24212</v>
      </c>
      <c r="P2870">
        <v>-2170</v>
      </c>
      <c r="Q2870" t="s">
        <v>46</v>
      </c>
      <c r="R2870" t="s">
        <v>51</v>
      </c>
      <c r="S2870" t="s">
        <v>54</v>
      </c>
      <c r="T2870">
        <v>4</v>
      </c>
    </row>
    <row r="2871" spans="1:20" x14ac:dyDescent="0.2">
      <c r="A2871" s="4">
        <f t="shared" si="44"/>
        <v>45897</v>
      </c>
      <c r="B2871" t="s">
        <v>20</v>
      </c>
      <c r="C2871" t="s">
        <v>25</v>
      </c>
      <c r="D2871" t="s">
        <v>28</v>
      </c>
      <c r="E2871" t="s">
        <v>34</v>
      </c>
      <c r="F2871" t="s">
        <v>37</v>
      </c>
      <c r="G2871">
        <v>63709</v>
      </c>
      <c r="H2871" t="s">
        <v>41</v>
      </c>
      <c r="I2871" t="s">
        <v>45</v>
      </c>
      <c r="J2871">
        <v>947343</v>
      </c>
      <c r="K2871">
        <v>3</v>
      </c>
      <c r="L2871">
        <v>3659</v>
      </c>
      <c r="M2871">
        <v>10</v>
      </c>
      <c r="N2871">
        <v>23139</v>
      </c>
      <c r="O2871">
        <v>16714</v>
      </c>
      <c r="P2871">
        <v>1169</v>
      </c>
      <c r="Q2871" t="s">
        <v>48</v>
      </c>
      <c r="R2871" t="s">
        <v>50</v>
      </c>
      <c r="S2871" t="s">
        <v>55</v>
      </c>
      <c r="T2871">
        <v>5</v>
      </c>
    </row>
    <row r="2872" spans="1:20" x14ac:dyDescent="0.2">
      <c r="A2872" s="4">
        <f t="shared" si="44"/>
        <v>45897</v>
      </c>
      <c r="B2872" t="s">
        <v>21</v>
      </c>
      <c r="C2872" t="s">
        <v>25</v>
      </c>
      <c r="D2872" t="s">
        <v>30</v>
      </c>
      <c r="E2872" t="s">
        <v>36</v>
      </c>
      <c r="F2872" t="s">
        <v>38</v>
      </c>
      <c r="G2872">
        <v>77948</v>
      </c>
      <c r="H2872" t="s">
        <v>42</v>
      </c>
      <c r="I2872" t="s">
        <v>43</v>
      </c>
      <c r="J2872">
        <v>595892</v>
      </c>
      <c r="K2872">
        <v>7</v>
      </c>
      <c r="L2872">
        <v>1751</v>
      </c>
      <c r="M2872">
        <v>0</v>
      </c>
      <c r="N2872">
        <v>14315</v>
      </c>
      <c r="O2872">
        <v>28971</v>
      </c>
      <c r="P2872">
        <v>6180</v>
      </c>
      <c r="Q2872" t="s">
        <v>46</v>
      </c>
      <c r="R2872" t="s">
        <v>51</v>
      </c>
      <c r="S2872" t="s">
        <v>56</v>
      </c>
      <c r="T2872">
        <v>5</v>
      </c>
    </row>
    <row r="2873" spans="1:20" x14ac:dyDescent="0.2">
      <c r="A2873" s="4">
        <f t="shared" si="44"/>
        <v>45897</v>
      </c>
      <c r="B2873" t="s">
        <v>23</v>
      </c>
      <c r="C2873" t="s">
        <v>24</v>
      </c>
      <c r="D2873" t="s">
        <v>28</v>
      </c>
      <c r="E2873" t="s">
        <v>34</v>
      </c>
      <c r="F2873" t="s">
        <v>40</v>
      </c>
      <c r="G2873">
        <v>58861</v>
      </c>
      <c r="H2873" t="s">
        <v>41</v>
      </c>
      <c r="I2873" t="s">
        <v>44</v>
      </c>
      <c r="J2873">
        <v>978638</v>
      </c>
      <c r="K2873">
        <v>3</v>
      </c>
      <c r="L2873">
        <v>1436</v>
      </c>
      <c r="M2873">
        <v>20</v>
      </c>
      <c r="N2873">
        <v>49780</v>
      </c>
      <c r="O2873">
        <v>1729</v>
      </c>
      <c r="P2873">
        <v>19315</v>
      </c>
      <c r="Q2873" t="s">
        <v>49</v>
      </c>
      <c r="R2873" t="s">
        <v>51</v>
      </c>
      <c r="S2873" t="s">
        <v>54</v>
      </c>
      <c r="T2873">
        <v>3</v>
      </c>
    </row>
    <row r="2874" spans="1:20" x14ac:dyDescent="0.2">
      <c r="A2874" s="4">
        <f t="shared" si="44"/>
        <v>45897</v>
      </c>
      <c r="B2874" t="s">
        <v>22</v>
      </c>
      <c r="C2874" t="s">
        <v>27</v>
      </c>
      <c r="D2874" t="s">
        <v>28</v>
      </c>
      <c r="E2874" t="s">
        <v>35</v>
      </c>
      <c r="F2874" t="s">
        <v>39</v>
      </c>
      <c r="G2874">
        <v>78718</v>
      </c>
      <c r="H2874" t="s">
        <v>42</v>
      </c>
      <c r="I2874" t="s">
        <v>43</v>
      </c>
      <c r="J2874">
        <v>680509</v>
      </c>
      <c r="K2874">
        <v>6</v>
      </c>
      <c r="L2874">
        <v>4217</v>
      </c>
      <c r="M2874">
        <v>20</v>
      </c>
      <c r="N2874">
        <v>36769</v>
      </c>
      <c r="O2874">
        <v>28875</v>
      </c>
      <c r="P2874">
        <v>7297</v>
      </c>
      <c r="Q2874" t="s">
        <v>49</v>
      </c>
      <c r="R2874" t="s">
        <v>50</v>
      </c>
      <c r="S2874" t="s">
        <v>54</v>
      </c>
      <c r="T2874">
        <v>4</v>
      </c>
    </row>
    <row r="2875" spans="1:20" x14ac:dyDescent="0.2">
      <c r="A2875" s="4">
        <f t="shared" si="44"/>
        <v>45897</v>
      </c>
      <c r="B2875" t="s">
        <v>21</v>
      </c>
      <c r="C2875" t="s">
        <v>26</v>
      </c>
      <c r="D2875" t="s">
        <v>30</v>
      </c>
      <c r="E2875" t="s">
        <v>36</v>
      </c>
      <c r="F2875" t="s">
        <v>40</v>
      </c>
      <c r="G2875">
        <v>30948</v>
      </c>
      <c r="H2875" t="s">
        <v>41</v>
      </c>
      <c r="I2875" t="s">
        <v>43</v>
      </c>
      <c r="J2875">
        <v>776055</v>
      </c>
      <c r="K2875">
        <v>3</v>
      </c>
      <c r="L2875">
        <v>2813</v>
      </c>
      <c r="M2875">
        <v>0</v>
      </c>
      <c r="N2875">
        <v>10326</v>
      </c>
      <c r="O2875">
        <v>12203</v>
      </c>
      <c r="P2875">
        <v>4825</v>
      </c>
      <c r="Q2875" t="s">
        <v>48</v>
      </c>
      <c r="R2875" t="s">
        <v>50</v>
      </c>
      <c r="S2875" t="s">
        <v>55</v>
      </c>
      <c r="T2875">
        <v>1</v>
      </c>
    </row>
    <row r="2876" spans="1:20" x14ac:dyDescent="0.2">
      <c r="A2876" s="4">
        <f t="shared" si="44"/>
        <v>45897</v>
      </c>
      <c r="B2876" t="s">
        <v>21</v>
      </c>
      <c r="C2876" t="s">
        <v>25</v>
      </c>
      <c r="D2876" t="s">
        <v>29</v>
      </c>
      <c r="E2876" t="s">
        <v>35</v>
      </c>
      <c r="F2876" t="s">
        <v>39</v>
      </c>
      <c r="G2876">
        <v>43782</v>
      </c>
      <c r="H2876" t="s">
        <v>42</v>
      </c>
      <c r="I2876" t="s">
        <v>43</v>
      </c>
      <c r="J2876">
        <v>386949</v>
      </c>
      <c r="K2876">
        <v>1</v>
      </c>
      <c r="L2876">
        <v>2631</v>
      </c>
      <c r="M2876">
        <v>15</v>
      </c>
      <c r="N2876">
        <v>36557</v>
      </c>
      <c r="O2876">
        <v>8905</v>
      </c>
      <c r="P2876">
        <v>15478</v>
      </c>
      <c r="Q2876" t="s">
        <v>48</v>
      </c>
      <c r="R2876" t="s">
        <v>52</v>
      </c>
      <c r="S2876" t="s">
        <v>54</v>
      </c>
      <c r="T2876">
        <v>5</v>
      </c>
    </row>
    <row r="2877" spans="1:20" x14ac:dyDescent="0.2">
      <c r="A2877" s="4">
        <f t="shared" si="44"/>
        <v>45897</v>
      </c>
      <c r="B2877" t="s">
        <v>23</v>
      </c>
      <c r="C2877" t="s">
        <v>27</v>
      </c>
      <c r="D2877" t="s">
        <v>33</v>
      </c>
      <c r="E2877" t="s">
        <v>35</v>
      </c>
      <c r="F2877" t="s">
        <v>40</v>
      </c>
      <c r="G2877">
        <v>60756</v>
      </c>
      <c r="H2877" t="s">
        <v>42</v>
      </c>
      <c r="I2877" t="s">
        <v>44</v>
      </c>
      <c r="J2877">
        <v>124190</v>
      </c>
      <c r="K2877">
        <v>6</v>
      </c>
      <c r="L2877">
        <v>3783</v>
      </c>
      <c r="M2877">
        <v>0</v>
      </c>
      <c r="N2877">
        <v>30976</v>
      </c>
      <c r="O2877">
        <v>20404</v>
      </c>
      <c r="P2877">
        <v>4712</v>
      </c>
      <c r="Q2877" t="s">
        <v>49</v>
      </c>
      <c r="R2877" t="s">
        <v>51</v>
      </c>
      <c r="S2877" t="s">
        <v>54</v>
      </c>
      <c r="T2877">
        <v>2</v>
      </c>
    </row>
    <row r="2878" spans="1:20" x14ac:dyDescent="0.2">
      <c r="A2878" s="4">
        <f t="shared" si="44"/>
        <v>45897</v>
      </c>
      <c r="B2878" t="s">
        <v>23</v>
      </c>
      <c r="C2878" t="s">
        <v>26</v>
      </c>
      <c r="D2878" t="s">
        <v>30</v>
      </c>
      <c r="E2878" t="s">
        <v>36</v>
      </c>
      <c r="F2878" t="s">
        <v>40</v>
      </c>
      <c r="G2878">
        <v>92789</v>
      </c>
      <c r="H2878" t="s">
        <v>42</v>
      </c>
      <c r="I2878" t="s">
        <v>45</v>
      </c>
      <c r="J2878">
        <v>745442</v>
      </c>
      <c r="K2878">
        <v>3</v>
      </c>
      <c r="L2878">
        <v>3789</v>
      </c>
      <c r="M2878">
        <v>0</v>
      </c>
      <c r="N2878">
        <v>45502</v>
      </c>
      <c r="O2878">
        <v>10205</v>
      </c>
      <c r="P2878">
        <v>14865</v>
      </c>
      <c r="Q2878" t="s">
        <v>46</v>
      </c>
      <c r="R2878" t="s">
        <v>50</v>
      </c>
      <c r="S2878" t="s">
        <v>56</v>
      </c>
      <c r="T2878">
        <v>2</v>
      </c>
    </row>
    <row r="2879" spans="1:20" x14ac:dyDescent="0.2">
      <c r="A2879" s="4">
        <f t="shared" si="44"/>
        <v>45897</v>
      </c>
      <c r="B2879" t="s">
        <v>21</v>
      </c>
      <c r="C2879" t="s">
        <v>25</v>
      </c>
      <c r="D2879" t="s">
        <v>33</v>
      </c>
      <c r="E2879" t="s">
        <v>36</v>
      </c>
      <c r="F2879" t="s">
        <v>40</v>
      </c>
      <c r="G2879">
        <v>78388</v>
      </c>
      <c r="H2879" t="s">
        <v>41</v>
      </c>
      <c r="I2879" t="s">
        <v>43</v>
      </c>
      <c r="J2879">
        <v>107997</v>
      </c>
      <c r="K2879">
        <v>1</v>
      </c>
      <c r="L2879">
        <v>2698</v>
      </c>
      <c r="M2879">
        <v>15</v>
      </c>
      <c r="N2879">
        <v>15011</v>
      </c>
      <c r="O2879">
        <v>22159</v>
      </c>
      <c r="P2879">
        <v>10495</v>
      </c>
      <c r="Q2879" t="s">
        <v>46</v>
      </c>
      <c r="R2879" t="s">
        <v>51</v>
      </c>
      <c r="S2879" t="s">
        <v>53</v>
      </c>
      <c r="T2879">
        <v>3</v>
      </c>
    </row>
    <row r="2880" spans="1:20" x14ac:dyDescent="0.2">
      <c r="A2880" s="4">
        <f t="shared" si="44"/>
        <v>45897</v>
      </c>
      <c r="B2880" t="s">
        <v>20</v>
      </c>
      <c r="C2880" t="s">
        <v>25</v>
      </c>
      <c r="D2880" t="s">
        <v>29</v>
      </c>
      <c r="E2880" t="s">
        <v>36</v>
      </c>
      <c r="F2880" t="s">
        <v>38</v>
      </c>
      <c r="G2880">
        <v>94528</v>
      </c>
      <c r="H2880" t="s">
        <v>42</v>
      </c>
      <c r="I2880" t="s">
        <v>43</v>
      </c>
      <c r="J2880">
        <v>472132</v>
      </c>
      <c r="K2880">
        <v>5</v>
      </c>
      <c r="L2880">
        <v>1185</v>
      </c>
      <c r="M2880">
        <v>10</v>
      </c>
      <c r="N2880">
        <v>13543</v>
      </c>
      <c r="O2880">
        <v>18704</v>
      </c>
      <c r="P2880">
        <v>10183</v>
      </c>
      <c r="Q2880" t="s">
        <v>46</v>
      </c>
      <c r="R2880" t="s">
        <v>50</v>
      </c>
      <c r="S2880" t="s">
        <v>56</v>
      </c>
      <c r="T2880">
        <v>5</v>
      </c>
    </row>
    <row r="2881" spans="1:20" x14ac:dyDescent="0.2">
      <c r="A2881" s="4">
        <f t="shared" si="44"/>
        <v>45897</v>
      </c>
      <c r="B2881" t="s">
        <v>21</v>
      </c>
      <c r="C2881" t="s">
        <v>24</v>
      </c>
      <c r="D2881" t="s">
        <v>28</v>
      </c>
      <c r="E2881" t="s">
        <v>34</v>
      </c>
      <c r="F2881" t="s">
        <v>37</v>
      </c>
      <c r="G2881">
        <v>76809</v>
      </c>
      <c r="H2881" t="s">
        <v>41</v>
      </c>
      <c r="I2881" t="s">
        <v>44</v>
      </c>
      <c r="J2881">
        <v>748478</v>
      </c>
      <c r="K2881">
        <v>8</v>
      </c>
      <c r="L2881">
        <v>4735</v>
      </c>
      <c r="M2881">
        <v>0</v>
      </c>
      <c r="N2881">
        <v>9062</v>
      </c>
      <c r="O2881">
        <v>7332</v>
      </c>
      <c r="P2881">
        <v>9879</v>
      </c>
      <c r="Q2881" t="s">
        <v>47</v>
      </c>
      <c r="R2881" t="s">
        <v>52</v>
      </c>
      <c r="S2881" t="s">
        <v>53</v>
      </c>
      <c r="T2881">
        <v>3</v>
      </c>
    </row>
    <row r="2882" spans="1:20" x14ac:dyDescent="0.2">
      <c r="A2882" s="4">
        <f t="shared" si="44"/>
        <v>45898</v>
      </c>
      <c r="B2882" t="s">
        <v>23</v>
      </c>
      <c r="C2882" t="s">
        <v>26</v>
      </c>
      <c r="D2882" t="s">
        <v>33</v>
      </c>
      <c r="E2882" t="s">
        <v>34</v>
      </c>
      <c r="F2882" t="s">
        <v>38</v>
      </c>
      <c r="G2882">
        <v>17649</v>
      </c>
      <c r="H2882" t="s">
        <v>42</v>
      </c>
      <c r="I2882" t="s">
        <v>43</v>
      </c>
      <c r="J2882">
        <v>550507</v>
      </c>
      <c r="K2882">
        <v>8</v>
      </c>
      <c r="L2882">
        <v>554</v>
      </c>
      <c r="M2882">
        <v>15</v>
      </c>
      <c r="N2882">
        <v>31563</v>
      </c>
      <c r="O2882">
        <v>4264</v>
      </c>
      <c r="P2882">
        <v>-4905</v>
      </c>
      <c r="Q2882" t="s">
        <v>47</v>
      </c>
      <c r="R2882" t="s">
        <v>50</v>
      </c>
      <c r="S2882" t="s">
        <v>56</v>
      </c>
      <c r="T2882">
        <v>4</v>
      </c>
    </row>
    <row r="2883" spans="1:20" x14ac:dyDescent="0.2">
      <c r="A2883" s="4">
        <f t="shared" si="44"/>
        <v>45898</v>
      </c>
      <c r="B2883" t="s">
        <v>22</v>
      </c>
      <c r="C2883" t="s">
        <v>27</v>
      </c>
      <c r="D2883" t="s">
        <v>29</v>
      </c>
      <c r="E2883" t="s">
        <v>35</v>
      </c>
      <c r="F2883" t="s">
        <v>40</v>
      </c>
      <c r="G2883">
        <v>39002</v>
      </c>
      <c r="H2883" t="s">
        <v>41</v>
      </c>
      <c r="I2883" t="s">
        <v>45</v>
      </c>
      <c r="J2883">
        <v>130508</v>
      </c>
      <c r="K2883">
        <v>8</v>
      </c>
      <c r="L2883">
        <v>3712</v>
      </c>
      <c r="M2883">
        <v>20</v>
      </c>
      <c r="N2883">
        <v>34580</v>
      </c>
      <c r="O2883">
        <v>21992</v>
      </c>
      <c r="P2883">
        <v>7076</v>
      </c>
      <c r="Q2883" t="s">
        <v>48</v>
      </c>
      <c r="R2883" t="s">
        <v>51</v>
      </c>
      <c r="S2883" t="s">
        <v>55</v>
      </c>
      <c r="T2883">
        <v>2</v>
      </c>
    </row>
    <row r="2884" spans="1:20" x14ac:dyDescent="0.2">
      <c r="A2884" s="4">
        <f t="shared" si="44"/>
        <v>45898</v>
      </c>
      <c r="B2884" t="s">
        <v>22</v>
      </c>
      <c r="C2884" t="s">
        <v>27</v>
      </c>
      <c r="D2884" t="s">
        <v>29</v>
      </c>
      <c r="E2884" t="s">
        <v>36</v>
      </c>
      <c r="F2884" t="s">
        <v>39</v>
      </c>
      <c r="G2884">
        <v>44723</v>
      </c>
      <c r="H2884" t="s">
        <v>41</v>
      </c>
      <c r="I2884" t="s">
        <v>43</v>
      </c>
      <c r="J2884">
        <v>973485</v>
      </c>
      <c r="K2884">
        <v>3</v>
      </c>
      <c r="L2884">
        <v>4669</v>
      </c>
      <c r="M2884">
        <v>0</v>
      </c>
      <c r="N2884">
        <v>13866</v>
      </c>
      <c r="O2884">
        <v>13874</v>
      </c>
      <c r="P2884">
        <v>-1490</v>
      </c>
      <c r="Q2884" t="s">
        <v>48</v>
      </c>
      <c r="R2884" t="s">
        <v>51</v>
      </c>
      <c r="S2884" t="s">
        <v>56</v>
      </c>
      <c r="T2884">
        <v>2</v>
      </c>
    </row>
    <row r="2885" spans="1:20" x14ac:dyDescent="0.2">
      <c r="A2885" s="4">
        <f t="shared" si="44"/>
        <v>45898</v>
      </c>
      <c r="B2885" t="s">
        <v>20</v>
      </c>
      <c r="C2885" t="s">
        <v>27</v>
      </c>
      <c r="D2885" t="s">
        <v>31</v>
      </c>
      <c r="E2885" t="s">
        <v>35</v>
      </c>
      <c r="F2885" t="s">
        <v>40</v>
      </c>
      <c r="G2885">
        <v>84314</v>
      </c>
      <c r="H2885" t="s">
        <v>41</v>
      </c>
      <c r="I2885" t="s">
        <v>45</v>
      </c>
      <c r="J2885">
        <v>862488</v>
      </c>
      <c r="K2885">
        <v>8</v>
      </c>
      <c r="L2885">
        <v>3706</v>
      </c>
      <c r="M2885">
        <v>0</v>
      </c>
      <c r="N2885">
        <v>12219</v>
      </c>
      <c r="O2885">
        <v>20292</v>
      </c>
      <c r="P2885">
        <v>16259</v>
      </c>
      <c r="Q2885" t="s">
        <v>49</v>
      </c>
      <c r="R2885" t="s">
        <v>52</v>
      </c>
      <c r="S2885" t="s">
        <v>54</v>
      </c>
      <c r="T2885">
        <v>3</v>
      </c>
    </row>
    <row r="2886" spans="1:20" x14ac:dyDescent="0.2">
      <c r="A2886" s="4">
        <f t="shared" si="44"/>
        <v>45898</v>
      </c>
      <c r="B2886" t="s">
        <v>21</v>
      </c>
      <c r="C2886" t="s">
        <v>26</v>
      </c>
      <c r="D2886" t="s">
        <v>30</v>
      </c>
      <c r="E2886" t="s">
        <v>35</v>
      </c>
      <c r="F2886" t="s">
        <v>37</v>
      </c>
      <c r="G2886">
        <v>80085</v>
      </c>
      <c r="H2886" t="s">
        <v>42</v>
      </c>
      <c r="I2886" t="s">
        <v>43</v>
      </c>
      <c r="J2886">
        <v>607787</v>
      </c>
      <c r="K2886">
        <v>4</v>
      </c>
      <c r="L2886">
        <v>3455</v>
      </c>
      <c r="M2886">
        <v>10</v>
      </c>
      <c r="N2886">
        <v>43787</v>
      </c>
      <c r="O2886">
        <v>20427</v>
      </c>
      <c r="P2886">
        <v>807</v>
      </c>
      <c r="Q2886" t="s">
        <v>48</v>
      </c>
      <c r="R2886" t="s">
        <v>52</v>
      </c>
      <c r="S2886" t="s">
        <v>54</v>
      </c>
      <c r="T2886">
        <v>4</v>
      </c>
    </row>
    <row r="2887" spans="1:20" x14ac:dyDescent="0.2">
      <c r="A2887" s="4">
        <f t="shared" si="44"/>
        <v>45898</v>
      </c>
      <c r="B2887" t="s">
        <v>22</v>
      </c>
      <c r="C2887" t="s">
        <v>27</v>
      </c>
      <c r="D2887" t="s">
        <v>31</v>
      </c>
      <c r="E2887" t="s">
        <v>35</v>
      </c>
      <c r="F2887" t="s">
        <v>38</v>
      </c>
      <c r="G2887">
        <v>91399</v>
      </c>
      <c r="H2887" t="s">
        <v>42</v>
      </c>
      <c r="I2887" t="s">
        <v>43</v>
      </c>
      <c r="J2887">
        <v>544790</v>
      </c>
      <c r="K2887">
        <v>8</v>
      </c>
      <c r="L2887">
        <v>2444</v>
      </c>
      <c r="M2887">
        <v>10</v>
      </c>
      <c r="N2887">
        <v>9986</v>
      </c>
      <c r="O2887">
        <v>3190</v>
      </c>
      <c r="P2887">
        <v>-4386</v>
      </c>
      <c r="Q2887" t="s">
        <v>49</v>
      </c>
      <c r="R2887" t="s">
        <v>50</v>
      </c>
      <c r="S2887" t="s">
        <v>54</v>
      </c>
      <c r="T2887">
        <v>1</v>
      </c>
    </row>
    <row r="2888" spans="1:20" x14ac:dyDescent="0.2">
      <c r="A2888" s="4">
        <f t="shared" si="44"/>
        <v>45898</v>
      </c>
      <c r="B2888" t="s">
        <v>21</v>
      </c>
      <c r="C2888" t="s">
        <v>27</v>
      </c>
      <c r="D2888" t="s">
        <v>28</v>
      </c>
      <c r="E2888" t="s">
        <v>35</v>
      </c>
      <c r="F2888" t="s">
        <v>37</v>
      </c>
      <c r="G2888">
        <v>21809</v>
      </c>
      <c r="H2888" t="s">
        <v>41</v>
      </c>
      <c r="I2888" t="s">
        <v>43</v>
      </c>
      <c r="J2888">
        <v>424570</v>
      </c>
      <c r="K2888">
        <v>3</v>
      </c>
      <c r="L2888">
        <v>1141</v>
      </c>
      <c r="M2888">
        <v>20</v>
      </c>
      <c r="N2888">
        <v>11535</v>
      </c>
      <c r="O2888">
        <v>6946</v>
      </c>
      <c r="P2888">
        <v>8129</v>
      </c>
      <c r="Q2888" t="s">
        <v>47</v>
      </c>
      <c r="R2888" t="s">
        <v>50</v>
      </c>
      <c r="S2888" t="s">
        <v>55</v>
      </c>
      <c r="T2888">
        <v>4</v>
      </c>
    </row>
    <row r="2889" spans="1:20" x14ac:dyDescent="0.2">
      <c r="A2889" s="4">
        <f t="shared" si="44"/>
        <v>45898</v>
      </c>
      <c r="B2889" t="s">
        <v>23</v>
      </c>
      <c r="C2889" t="s">
        <v>27</v>
      </c>
      <c r="D2889" t="s">
        <v>30</v>
      </c>
      <c r="E2889" t="s">
        <v>35</v>
      </c>
      <c r="F2889" t="s">
        <v>39</v>
      </c>
      <c r="G2889">
        <v>68169</v>
      </c>
      <c r="H2889" t="s">
        <v>41</v>
      </c>
      <c r="I2889" t="s">
        <v>45</v>
      </c>
      <c r="J2889">
        <v>501740</v>
      </c>
      <c r="K2889">
        <v>3</v>
      </c>
      <c r="L2889">
        <v>561</v>
      </c>
      <c r="M2889">
        <v>10</v>
      </c>
      <c r="N2889">
        <v>25657</v>
      </c>
      <c r="O2889">
        <v>27817</v>
      </c>
      <c r="P2889">
        <v>2204</v>
      </c>
      <c r="Q2889" t="s">
        <v>48</v>
      </c>
      <c r="R2889" t="s">
        <v>51</v>
      </c>
      <c r="S2889" t="s">
        <v>56</v>
      </c>
      <c r="T2889">
        <v>3</v>
      </c>
    </row>
    <row r="2890" spans="1:20" x14ac:dyDescent="0.2">
      <c r="A2890" s="4">
        <f t="shared" si="44"/>
        <v>45898</v>
      </c>
      <c r="B2890" t="s">
        <v>22</v>
      </c>
      <c r="C2890" t="s">
        <v>24</v>
      </c>
      <c r="D2890" t="s">
        <v>28</v>
      </c>
      <c r="E2890" t="s">
        <v>36</v>
      </c>
      <c r="F2890" t="s">
        <v>37</v>
      </c>
      <c r="G2890">
        <v>18302</v>
      </c>
      <c r="H2890" t="s">
        <v>41</v>
      </c>
      <c r="I2890" t="s">
        <v>43</v>
      </c>
      <c r="J2890">
        <v>634359</v>
      </c>
      <c r="K2890">
        <v>1</v>
      </c>
      <c r="L2890">
        <v>1723</v>
      </c>
      <c r="M2890">
        <v>20</v>
      </c>
      <c r="N2890">
        <v>41164</v>
      </c>
      <c r="O2890">
        <v>11761</v>
      </c>
      <c r="P2890">
        <v>2377</v>
      </c>
      <c r="Q2890" t="s">
        <v>46</v>
      </c>
      <c r="R2890" t="s">
        <v>50</v>
      </c>
      <c r="S2890" t="s">
        <v>53</v>
      </c>
      <c r="T2890">
        <v>3</v>
      </c>
    </row>
    <row r="2891" spans="1:20" x14ac:dyDescent="0.2">
      <c r="A2891" s="4">
        <f t="shared" si="44"/>
        <v>45898</v>
      </c>
      <c r="B2891" t="s">
        <v>20</v>
      </c>
      <c r="C2891" t="s">
        <v>24</v>
      </c>
      <c r="D2891" t="s">
        <v>31</v>
      </c>
      <c r="E2891" t="s">
        <v>34</v>
      </c>
      <c r="F2891" t="s">
        <v>38</v>
      </c>
      <c r="G2891">
        <v>18100</v>
      </c>
      <c r="H2891" t="s">
        <v>42</v>
      </c>
      <c r="I2891" t="s">
        <v>43</v>
      </c>
      <c r="J2891">
        <v>204613</v>
      </c>
      <c r="K2891">
        <v>8</v>
      </c>
      <c r="L2891">
        <v>3037</v>
      </c>
      <c r="M2891">
        <v>0</v>
      </c>
      <c r="N2891">
        <v>21511</v>
      </c>
      <c r="O2891">
        <v>20888</v>
      </c>
      <c r="P2891">
        <v>2023</v>
      </c>
      <c r="Q2891" t="s">
        <v>49</v>
      </c>
      <c r="R2891" t="s">
        <v>52</v>
      </c>
      <c r="S2891" t="s">
        <v>56</v>
      </c>
      <c r="T2891">
        <v>4</v>
      </c>
    </row>
    <row r="2892" spans="1:20" x14ac:dyDescent="0.2">
      <c r="A2892" s="4">
        <f t="shared" si="44"/>
        <v>45898</v>
      </c>
      <c r="B2892" t="s">
        <v>23</v>
      </c>
      <c r="C2892" t="s">
        <v>26</v>
      </c>
      <c r="D2892" t="s">
        <v>29</v>
      </c>
      <c r="E2892" t="s">
        <v>36</v>
      </c>
      <c r="F2892" t="s">
        <v>39</v>
      </c>
      <c r="G2892">
        <v>78447</v>
      </c>
      <c r="H2892" t="s">
        <v>42</v>
      </c>
      <c r="I2892" t="s">
        <v>43</v>
      </c>
      <c r="J2892">
        <v>927898</v>
      </c>
      <c r="K2892">
        <v>8</v>
      </c>
      <c r="L2892">
        <v>992</v>
      </c>
      <c r="M2892">
        <v>15</v>
      </c>
      <c r="N2892">
        <v>25455</v>
      </c>
      <c r="O2892">
        <v>24690</v>
      </c>
      <c r="P2892">
        <v>6678</v>
      </c>
      <c r="Q2892" t="s">
        <v>46</v>
      </c>
      <c r="R2892" t="s">
        <v>50</v>
      </c>
      <c r="S2892" t="s">
        <v>56</v>
      </c>
      <c r="T2892">
        <v>3</v>
      </c>
    </row>
    <row r="2893" spans="1:20" x14ac:dyDescent="0.2">
      <c r="A2893" s="4">
        <f t="shared" si="44"/>
        <v>45898</v>
      </c>
      <c r="B2893" t="s">
        <v>20</v>
      </c>
      <c r="C2893" t="s">
        <v>26</v>
      </c>
      <c r="D2893" t="s">
        <v>28</v>
      </c>
      <c r="E2893" t="s">
        <v>36</v>
      </c>
      <c r="F2893" t="s">
        <v>37</v>
      </c>
      <c r="G2893">
        <v>87627</v>
      </c>
      <c r="H2893" t="s">
        <v>42</v>
      </c>
      <c r="I2893" t="s">
        <v>45</v>
      </c>
      <c r="J2893">
        <v>186132</v>
      </c>
      <c r="K2893">
        <v>9</v>
      </c>
      <c r="L2893">
        <v>1639</v>
      </c>
      <c r="M2893">
        <v>10</v>
      </c>
      <c r="N2893">
        <v>26982</v>
      </c>
      <c r="O2893">
        <v>10494</v>
      </c>
      <c r="P2893">
        <v>9306</v>
      </c>
      <c r="Q2893" t="s">
        <v>47</v>
      </c>
      <c r="R2893" t="s">
        <v>52</v>
      </c>
      <c r="S2893" t="s">
        <v>53</v>
      </c>
      <c r="T2893">
        <v>2</v>
      </c>
    </row>
    <row r="2894" spans="1:20" x14ac:dyDescent="0.2">
      <c r="A2894" s="4">
        <f t="shared" si="44"/>
        <v>45899</v>
      </c>
      <c r="B2894" t="s">
        <v>23</v>
      </c>
      <c r="C2894" t="s">
        <v>27</v>
      </c>
      <c r="D2894" t="s">
        <v>30</v>
      </c>
      <c r="E2894" t="s">
        <v>36</v>
      </c>
      <c r="F2894" t="s">
        <v>38</v>
      </c>
      <c r="G2894">
        <v>84635</v>
      </c>
      <c r="H2894" t="s">
        <v>42</v>
      </c>
      <c r="I2894" t="s">
        <v>43</v>
      </c>
      <c r="J2894">
        <v>805454</v>
      </c>
      <c r="K2894">
        <v>6</v>
      </c>
      <c r="L2894">
        <v>1755</v>
      </c>
      <c r="M2894">
        <v>20</v>
      </c>
      <c r="N2894">
        <v>40344</v>
      </c>
      <c r="O2894">
        <v>9981</v>
      </c>
      <c r="P2894">
        <v>2934</v>
      </c>
      <c r="Q2894" t="s">
        <v>46</v>
      </c>
      <c r="R2894" t="s">
        <v>51</v>
      </c>
      <c r="S2894" t="s">
        <v>56</v>
      </c>
      <c r="T2894">
        <v>3</v>
      </c>
    </row>
    <row r="2895" spans="1:20" x14ac:dyDescent="0.2">
      <c r="A2895" s="4">
        <f t="shared" ref="A2895:A2958" si="45">A2883+1</f>
        <v>45899</v>
      </c>
      <c r="B2895" t="s">
        <v>22</v>
      </c>
      <c r="C2895" t="s">
        <v>24</v>
      </c>
      <c r="D2895" t="s">
        <v>30</v>
      </c>
      <c r="E2895" t="s">
        <v>34</v>
      </c>
      <c r="F2895" t="s">
        <v>38</v>
      </c>
      <c r="G2895">
        <v>65020</v>
      </c>
      <c r="H2895" t="s">
        <v>42</v>
      </c>
      <c r="I2895" t="s">
        <v>44</v>
      </c>
      <c r="J2895">
        <v>223515</v>
      </c>
      <c r="K2895">
        <v>2</v>
      </c>
      <c r="L2895">
        <v>2995</v>
      </c>
      <c r="M2895">
        <v>10</v>
      </c>
      <c r="N2895">
        <v>15788</v>
      </c>
      <c r="O2895">
        <v>25498</v>
      </c>
      <c r="P2895">
        <v>3004</v>
      </c>
      <c r="Q2895" t="s">
        <v>46</v>
      </c>
      <c r="R2895" t="s">
        <v>50</v>
      </c>
      <c r="S2895" t="s">
        <v>54</v>
      </c>
      <c r="T2895">
        <v>1</v>
      </c>
    </row>
    <row r="2896" spans="1:20" x14ac:dyDescent="0.2">
      <c r="A2896" s="4">
        <f t="shared" si="45"/>
        <v>45899</v>
      </c>
      <c r="B2896" t="s">
        <v>20</v>
      </c>
      <c r="C2896" t="s">
        <v>25</v>
      </c>
      <c r="D2896" t="s">
        <v>28</v>
      </c>
      <c r="E2896" t="s">
        <v>34</v>
      </c>
      <c r="F2896" t="s">
        <v>40</v>
      </c>
      <c r="G2896">
        <v>15663</v>
      </c>
      <c r="H2896" t="s">
        <v>41</v>
      </c>
      <c r="I2896" t="s">
        <v>45</v>
      </c>
      <c r="J2896">
        <v>568533</v>
      </c>
      <c r="K2896">
        <v>1</v>
      </c>
      <c r="L2896">
        <v>3785</v>
      </c>
      <c r="M2896">
        <v>10</v>
      </c>
      <c r="N2896">
        <v>44330</v>
      </c>
      <c r="O2896">
        <v>12491</v>
      </c>
      <c r="P2896">
        <v>5337</v>
      </c>
      <c r="Q2896" t="s">
        <v>48</v>
      </c>
      <c r="R2896" t="s">
        <v>52</v>
      </c>
      <c r="S2896" t="s">
        <v>53</v>
      </c>
      <c r="T2896">
        <v>2</v>
      </c>
    </row>
    <row r="2897" spans="1:20" x14ac:dyDescent="0.2">
      <c r="A2897" s="4">
        <f t="shared" si="45"/>
        <v>45899</v>
      </c>
      <c r="B2897" t="s">
        <v>20</v>
      </c>
      <c r="C2897" t="s">
        <v>25</v>
      </c>
      <c r="D2897" t="s">
        <v>30</v>
      </c>
      <c r="E2897" t="s">
        <v>34</v>
      </c>
      <c r="F2897" t="s">
        <v>37</v>
      </c>
      <c r="G2897">
        <v>54649</v>
      </c>
      <c r="H2897" t="s">
        <v>41</v>
      </c>
      <c r="I2897" t="s">
        <v>44</v>
      </c>
      <c r="J2897">
        <v>926671</v>
      </c>
      <c r="K2897">
        <v>8</v>
      </c>
      <c r="L2897">
        <v>2755</v>
      </c>
      <c r="M2897">
        <v>5</v>
      </c>
      <c r="N2897">
        <v>43445</v>
      </c>
      <c r="O2897">
        <v>8964</v>
      </c>
      <c r="P2897">
        <v>16946</v>
      </c>
      <c r="Q2897" t="s">
        <v>46</v>
      </c>
      <c r="R2897" t="s">
        <v>50</v>
      </c>
      <c r="S2897" t="s">
        <v>56</v>
      </c>
      <c r="T2897">
        <v>5</v>
      </c>
    </row>
    <row r="2898" spans="1:20" x14ac:dyDescent="0.2">
      <c r="A2898" s="4">
        <f t="shared" si="45"/>
        <v>45899</v>
      </c>
      <c r="B2898" t="s">
        <v>23</v>
      </c>
      <c r="C2898" t="s">
        <v>27</v>
      </c>
      <c r="D2898" t="s">
        <v>29</v>
      </c>
      <c r="E2898" t="s">
        <v>36</v>
      </c>
      <c r="F2898" t="s">
        <v>39</v>
      </c>
      <c r="G2898">
        <v>57136</v>
      </c>
      <c r="H2898" t="s">
        <v>41</v>
      </c>
      <c r="I2898" t="s">
        <v>43</v>
      </c>
      <c r="J2898">
        <v>278632</v>
      </c>
      <c r="K2898">
        <v>4</v>
      </c>
      <c r="L2898">
        <v>1501</v>
      </c>
      <c r="M2898">
        <v>0</v>
      </c>
      <c r="N2898">
        <v>25380</v>
      </c>
      <c r="O2898">
        <v>2964</v>
      </c>
      <c r="P2898">
        <v>4251</v>
      </c>
      <c r="Q2898" t="s">
        <v>46</v>
      </c>
      <c r="R2898" t="s">
        <v>52</v>
      </c>
      <c r="S2898" t="s">
        <v>53</v>
      </c>
      <c r="T2898">
        <v>2</v>
      </c>
    </row>
    <row r="2899" spans="1:20" x14ac:dyDescent="0.2">
      <c r="A2899" s="4">
        <f t="shared" si="45"/>
        <v>45899</v>
      </c>
      <c r="B2899" t="s">
        <v>20</v>
      </c>
      <c r="C2899" t="s">
        <v>27</v>
      </c>
      <c r="D2899" t="s">
        <v>29</v>
      </c>
      <c r="E2899" t="s">
        <v>34</v>
      </c>
      <c r="F2899" t="s">
        <v>40</v>
      </c>
      <c r="G2899">
        <v>46104</v>
      </c>
      <c r="H2899" t="s">
        <v>41</v>
      </c>
      <c r="I2899" t="s">
        <v>45</v>
      </c>
      <c r="J2899">
        <v>670212</v>
      </c>
      <c r="K2899">
        <v>7</v>
      </c>
      <c r="L2899">
        <v>1625</v>
      </c>
      <c r="M2899">
        <v>10</v>
      </c>
      <c r="N2899">
        <v>35130</v>
      </c>
      <c r="O2899">
        <v>25992</v>
      </c>
      <c r="P2899">
        <v>6209</v>
      </c>
      <c r="Q2899" t="s">
        <v>47</v>
      </c>
      <c r="R2899" t="s">
        <v>52</v>
      </c>
      <c r="S2899" t="s">
        <v>53</v>
      </c>
      <c r="T2899">
        <v>2</v>
      </c>
    </row>
    <row r="2900" spans="1:20" x14ac:dyDescent="0.2">
      <c r="A2900" s="4">
        <f t="shared" si="45"/>
        <v>45899</v>
      </c>
      <c r="B2900" t="s">
        <v>23</v>
      </c>
      <c r="C2900" t="s">
        <v>24</v>
      </c>
      <c r="D2900" t="s">
        <v>30</v>
      </c>
      <c r="E2900" t="s">
        <v>35</v>
      </c>
      <c r="F2900" t="s">
        <v>37</v>
      </c>
      <c r="G2900">
        <v>49137</v>
      </c>
      <c r="H2900" t="s">
        <v>42</v>
      </c>
      <c r="I2900" t="s">
        <v>45</v>
      </c>
      <c r="J2900">
        <v>994662</v>
      </c>
      <c r="K2900">
        <v>4</v>
      </c>
      <c r="L2900">
        <v>4381</v>
      </c>
      <c r="M2900">
        <v>15</v>
      </c>
      <c r="N2900">
        <v>10133</v>
      </c>
      <c r="O2900">
        <v>28848</v>
      </c>
      <c r="P2900">
        <v>4964</v>
      </c>
      <c r="Q2900" t="s">
        <v>46</v>
      </c>
      <c r="R2900" t="s">
        <v>52</v>
      </c>
      <c r="S2900" t="s">
        <v>55</v>
      </c>
      <c r="T2900">
        <v>2</v>
      </c>
    </row>
    <row r="2901" spans="1:20" x14ac:dyDescent="0.2">
      <c r="A2901" s="4">
        <f t="shared" si="45"/>
        <v>45899</v>
      </c>
      <c r="B2901" t="s">
        <v>23</v>
      </c>
      <c r="C2901" t="s">
        <v>24</v>
      </c>
      <c r="D2901" t="s">
        <v>28</v>
      </c>
      <c r="E2901" t="s">
        <v>34</v>
      </c>
      <c r="F2901" t="s">
        <v>37</v>
      </c>
      <c r="G2901">
        <v>12534</v>
      </c>
      <c r="H2901" t="s">
        <v>42</v>
      </c>
      <c r="I2901" t="s">
        <v>43</v>
      </c>
      <c r="J2901">
        <v>323447</v>
      </c>
      <c r="K2901">
        <v>1</v>
      </c>
      <c r="L2901">
        <v>4605</v>
      </c>
      <c r="M2901">
        <v>5</v>
      </c>
      <c r="N2901">
        <v>5801</v>
      </c>
      <c r="O2901">
        <v>2344</v>
      </c>
      <c r="P2901">
        <v>634</v>
      </c>
      <c r="Q2901" t="s">
        <v>49</v>
      </c>
      <c r="R2901" t="s">
        <v>50</v>
      </c>
      <c r="S2901" t="s">
        <v>53</v>
      </c>
      <c r="T2901">
        <v>4</v>
      </c>
    </row>
    <row r="2902" spans="1:20" x14ac:dyDescent="0.2">
      <c r="A2902" s="4">
        <f t="shared" si="45"/>
        <v>45899</v>
      </c>
      <c r="B2902" t="s">
        <v>23</v>
      </c>
      <c r="C2902" t="s">
        <v>24</v>
      </c>
      <c r="D2902" t="s">
        <v>31</v>
      </c>
      <c r="E2902" t="s">
        <v>36</v>
      </c>
      <c r="F2902" t="s">
        <v>39</v>
      </c>
      <c r="G2902">
        <v>77762</v>
      </c>
      <c r="H2902" t="s">
        <v>41</v>
      </c>
      <c r="I2902" t="s">
        <v>44</v>
      </c>
      <c r="J2902">
        <v>149264</v>
      </c>
      <c r="K2902">
        <v>8</v>
      </c>
      <c r="L2902">
        <v>4044</v>
      </c>
      <c r="M2902">
        <v>20</v>
      </c>
      <c r="N2902">
        <v>2211</v>
      </c>
      <c r="O2902">
        <v>3737</v>
      </c>
      <c r="P2902">
        <v>5186</v>
      </c>
      <c r="Q2902" t="s">
        <v>46</v>
      </c>
      <c r="R2902" t="s">
        <v>52</v>
      </c>
      <c r="S2902" t="s">
        <v>53</v>
      </c>
      <c r="T2902">
        <v>5</v>
      </c>
    </row>
    <row r="2903" spans="1:20" x14ac:dyDescent="0.2">
      <c r="A2903" s="4">
        <f t="shared" si="45"/>
        <v>45899</v>
      </c>
      <c r="B2903" t="s">
        <v>23</v>
      </c>
      <c r="C2903" t="s">
        <v>26</v>
      </c>
      <c r="D2903" t="s">
        <v>30</v>
      </c>
      <c r="E2903" t="s">
        <v>36</v>
      </c>
      <c r="F2903" t="s">
        <v>40</v>
      </c>
      <c r="G2903">
        <v>62445</v>
      </c>
      <c r="H2903" t="s">
        <v>42</v>
      </c>
      <c r="I2903" t="s">
        <v>45</v>
      </c>
      <c r="J2903">
        <v>167799</v>
      </c>
      <c r="K2903">
        <v>9</v>
      </c>
      <c r="L2903">
        <v>1646</v>
      </c>
      <c r="M2903">
        <v>20</v>
      </c>
      <c r="N2903">
        <v>6796</v>
      </c>
      <c r="O2903">
        <v>27991</v>
      </c>
      <c r="P2903">
        <v>16723</v>
      </c>
      <c r="Q2903" t="s">
        <v>49</v>
      </c>
      <c r="R2903" t="s">
        <v>50</v>
      </c>
      <c r="S2903" t="s">
        <v>55</v>
      </c>
      <c r="T2903">
        <v>1</v>
      </c>
    </row>
    <row r="2904" spans="1:20" x14ac:dyDescent="0.2">
      <c r="A2904" s="4">
        <f t="shared" si="45"/>
        <v>45899</v>
      </c>
      <c r="B2904" t="s">
        <v>22</v>
      </c>
      <c r="C2904" t="s">
        <v>26</v>
      </c>
      <c r="D2904" t="s">
        <v>30</v>
      </c>
      <c r="E2904" t="s">
        <v>35</v>
      </c>
      <c r="F2904" t="s">
        <v>40</v>
      </c>
      <c r="G2904">
        <v>19585</v>
      </c>
      <c r="H2904" t="s">
        <v>41</v>
      </c>
      <c r="I2904" t="s">
        <v>45</v>
      </c>
      <c r="J2904">
        <v>321610</v>
      </c>
      <c r="K2904">
        <v>9</v>
      </c>
      <c r="L2904">
        <v>1286</v>
      </c>
      <c r="M2904">
        <v>15</v>
      </c>
      <c r="N2904">
        <v>42782</v>
      </c>
      <c r="O2904">
        <v>20029</v>
      </c>
      <c r="P2904">
        <v>10721</v>
      </c>
      <c r="Q2904" t="s">
        <v>48</v>
      </c>
      <c r="R2904" t="s">
        <v>52</v>
      </c>
      <c r="S2904" t="s">
        <v>55</v>
      </c>
      <c r="T2904">
        <v>2</v>
      </c>
    </row>
    <row r="2905" spans="1:20" x14ac:dyDescent="0.2">
      <c r="A2905" s="4">
        <f t="shared" si="45"/>
        <v>45899</v>
      </c>
      <c r="B2905" t="s">
        <v>23</v>
      </c>
      <c r="C2905" t="s">
        <v>27</v>
      </c>
      <c r="D2905" t="s">
        <v>30</v>
      </c>
      <c r="E2905" t="s">
        <v>34</v>
      </c>
      <c r="F2905" t="s">
        <v>39</v>
      </c>
      <c r="G2905">
        <v>86438</v>
      </c>
      <c r="H2905" t="s">
        <v>42</v>
      </c>
      <c r="I2905" t="s">
        <v>45</v>
      </c>
      <c r="J2905">
        <v>138022</v>
      </c>
      <c r="K2905">
        <v>9</v>
      </c>
      <c r="L2905">
        <v>2551</v>
      </c>
      <c r="M2905">
        <v>15</v>
      </c>
      <c r="N2905">
        <v>25404</v>
      </c>
      <c r="O2905">
        <v>11799</v>
      </c>
      <c r="P2905">
        <v>18482</v>
      </c>
      <c r="Q2905" t="s">
        <v>49</v>
      </c>
      <c r="R2905" t="s">
        <v>52</v>
      </c>
      <c r="S2905" t="s">
        <v>54</v>
      </c>
      <c r="T2905">
        <v>4</v>
      </c>
    </row>
    <row r="2906" spans="1:20" x14ac:dyDescent="0.2">
      <c r="A2906" s="4">
        <f t="shared" si="45"/>
        <v>45900</v>
      </c>
      <c r="B2906" t="s">
        <v>21</v>
      </c>
      <c r="C2906" t="s">
        <v>26</v>
      </c>
      <c r="D2906" t="s">
        <v>30</v>
      </c>
      <c r="E2906" t="s">
        <v>34</v>
      </c>
      <c r="F2906" t="s">
        <v>40</v>
      </c>
      <c r="G2906">
        <v>46392</v>
      </c>
      <c r="H2906" t="s">
        <v>42</v>
      </c>
      <c r="I2906" t="s">
        <v>45</v>
      </c>
      <c r="J2906">
        <v>453322</v>
      </c>
      <c r="K2906">
        <v>4</v>
      </c>
      <c r="L2906">
        <v>758</v>
      </c>
      <c r="M2906">
        <v>0</v>
      </c>
      <c r="N2906">
        <v>4661</v>
      </c>
      <c r="O2906">
        <v>18188</v>
      </c>
      <c r="P2906">
        <v>2048</v>
      </c>
      <c r="Q2906" t="s">
        <v>49</v>
      </c>
      <c r="R2906" t="s">
        <v>50</v>
      </c>
      <c r="S2906" t="s">
        <v>54</v>
      </c>
      <c r="T2906">
        <v>3</v>
      </c>
    </row>
    <row r="2907" spans="1:20" x14ac:dyDescent="0.2">
      <c r="A2907" s="4">
        <f t="shared" si="45"/>
        <v>45900</v>
      </c>
      <c r="B2907" t="s">
        <v>20</v>
      </c>
      <c r="C2907" t="s">
        <v>24</v>
      </c>
      <c r="D2907" t="s">
        <v>28</v>
      </c>
      <c r="E2907" t="s">
        <v>35</v>
      </c>
      <c r="F2907" t="s">
        <v>38</v>
      </c>
      <c r="G2907">
        <v>94267</v>
      </c>
      <c r="H2907" t="s">
        <v>41</v>
      </c>
      <c r="I2907" t="s">
        <v>45</v>
      </c>
      <c r="J2907">
        <v>790939</v>
      </c>
      <c r="K2907">
        <v>9</v>
      </c>
      <c r="L2907">
        <v>4349</v>
      </c>
      <c r="M2907">
        <v>15</v>
      </c>
      <c r="N2907">
        <v>28036</v>
      </c>
      <c r="O2907">
        <v>11957</v>
      </c>
      <c r="P2907">
        <v>657</v>
      </c>
      <c r="Q2907" t="s">
        <v>48</v>
      </c>
      <c r="R2907" t="s">
        <v>50</v>
      </c>
      <c r="S2907" t="s">
        <v>53</v>
      </c>
      <c r="T2907">
        <v>5</v>
      </c>
    </row>
    <row r="2908" spans="1:20" x14ac:dyDescent="0.2">
      <c r="A2908" s="4">
        <f t="shared" si="45"/>
        <v>45900</v>
      </c>
      <c r="B2908" t="s">
        <v>21</v>
      </c>
      <c r="C2908" t="s">
        <v>24</v>
      </c>
      <c r="D2908" t="s">
        <v>31</v>
      </c>
      <c r="E2908" t="s">
        <v>36</v>
      </c>
      <c r="F2908" t="s">
        <v>39</v>
      </c>
      <c r="G2908">
        <v>93324</v>
      </c>
      <c r="H2908" t="s">
        <v>41</v>
      </c>
      <c r="I2908" t="s">
        <v>43</v>
      </c>
      <c r="J2908">
        <v>374715</v>
      </c>
      <c r="K2908">
        <v>4</v>
      </c>
      <c r="L2908">
        <v>1215</v>
      </c>
      <c r="M2908">
        <v>20</v>
      </c>
      <c r="N2908">
        <v>14430</v>
      </c>
      <c r="O2908">
        <v>9021</v>
      </c>
      <c r="P2908">
        <v>3713</v>
      </c>
      <c r="Q2908" t="s">
        <v>48</v>
      </c>
      <c r="R2908" t="s">
        <v>50</v>
      </c>
      <c r="S2908" t="s">
        <v>55</v>
      </c>
      <c r="T2908">
        <v>1</v>
      </c>
    </row>
    <row r="2909" spans="1:20" x14ac:dyDescent="0.2">
      <c r="A2909" s="4">
        <f t="shared" si="45"/>
        <v>45900</v>
      </c>
      <c r="B2909" t="s">
        <v>22</v>
      </c>
      <c r="C2909" t="s">
        <v>26</v>
      </c>
      <c r="D2909" t="s">
        <v>31</v>
      </c>
      <c r="E2909" t="s">
        <v>36</v>
      </c>
      <c r="F2909" t="s">
        <v>37</v>
      </c>
      <c r="G2909">
        <v>41126</v>
      </c>
      <c r="H2909" t="s">
        <v>41</v>
      </c>
      <c r="I2909" t="s">
        <v>45</v>
      </c>
      <c r="J2909">
        <v>182753</v>
      </c>
      <c r="K2909">
        <v>2</v>
      </c>
      <c r="L2909">
        <v>2143</v>
      </c>
      <c r="M2909">
        <v>0</v>
      </c>
      <c r="N2909">
        <v>13548</v>
      </c>
      <c r="O2909">
        <v>11144</v>
      </c>
      <c r="P2909">
        <v>-4078</v>
      </c>
      <c r="Q2909" t="s">
        <v>47</v>
      </c>
      <c r="R2909" t="s">
        <v>51</v>
      </c>
      <c r="S2909" t="s">
        <v>53</v>
      </c>
      <c r="T2909">
        <v>5</v>
      </c>
    </row>
    <row r="2910" spans="1:20" x14ac:dyDescent="0.2">
      <c r="A2910" s="4">
        <f t="shared" si="45"/>
        <v>45900</v>
      </c>
      <c r="B2910" t="s">
        <v>21</v>
      </c>
      <c r="C2910" t="s">
        <v>25</v>
      </c>
      <c r="D2910" t="s">
        <v>33</v>
      </c>
      <c r="E2910" t="s">
        <v>34</v>
      </c>
      <c r="F2910" t="s">
        <v>39</v>
      </c>
      <c r="G2910">
        <v>52485</v>
      </c>
      <c r="H2910" t="s">
        <v>42</v>
      </c>
      <c r="I2910" t="s">
        <v>44</v>
      </c>
      <c r="J2910">
        <v>934657</v>
      </c>
      <c r="K2910">
        <v>3</v>
      </c>
      <c r="L2910">
        <v>623</v>
      </c>
      <c r="M2910">
        <v>15</v>
      </c>
      <c r="N2910">
        <v>19477</v>
      </c>
      <c r="O2910">
        <v>23405</v>
      </c>
      <c r="P2910">
        <v>15588</v>
      </c>
      <c r="Q2910" t="s">
        <v>49</v>
      </c>
      <c r="R2910" t="s">
        <v>51</v>
      </c>
      <c r="S2910" t="s">
        <v>53</v>
      </c>
      <c r="T2910">
        <v>1</v>
      </c>
    </row>
    <row r="2911" spans="1:20" x14ac:dyDescent="0.2">
      <c r="A2911" s="4">
        <f t="shared" si="45"/>
        <v>45900</v>
      </c>
      <c r="B2911" t="s">
        <v>20</v>
      </c>
      <c r="C2911" t="s">
        <v>27</v>
      </c>
      <c r="D2911" t="s">
        <v>30</v>
      </c>
      <c r="E2911" t="s">
        <v>34</v>
      </c>
      <c r="F2911" t="s">
        <v>38</v>
      </c>
      <c r="G2911">
        <v>55798</v>
      </c>
      <c r="H2911" t="s">
        <v>42</v>
      </c>
      <c r="I2911" t="s">
        <v>45</v>
      </c>
      <c r="J2911">
        <v>369371</v>
      </c>
      <c r="K2911">
        <v>2</v>
      </c>
      <c r="L2911">
        <v>2273</v>
      </c>
      <c r="M2911">
        <v>15</v>
      </c>
      <c r="N2911">
        <v>48927</v>
      </c>
      <c r="O2911">
        <v>28973</v>
      </c>
      <c r="P2911">
        <v>16309</v>
      </c>
      <c r="Q2911" t="s">
        <v>48</v>
      </c>
      <c r="R2911" t="s">
        <v>51</v>
      </c>
      <c r="S2911" t="s">
        <v>56</v>
      </c>
      <c r="T2911">
        <v>1</v>
      </c>
    </row>
    <row r="2912" spans="1:20" x14ac:dyDescent="0.2">
      <c r="A2912" s="4">
        <f t="shared" si="45"/>
        <v>45900</v>
      </c>
      <c r="B2912" t="s">
        <v>21</v>
      </c>
      <c r="C2912" t="s">
        <v>25</v>
      </c>
      <c r="D2912" t="s">
        <v>30</v>
      </c>
      <c r="E2912" t="s">
        <v>34</v>
      </c>
      <c r="F2912" t="s">
        <v>39</v>
      </c>
      <c r="G2912">
        <v>78310</v>
      </c>
      <c r="H2912" t="s">
        <v>42</v>
      </c>
      <c r="I2912" t="s">
        <v>43</v>
      </c>
      <c r="J2912">
        <v>141189</v>
      </c>
      <c r="K2912">
        <v>1</v>
      </c>
      <c r="L2912">
        <v>1421</v>
      </c>
      <c r="M2912">
        <v>20</v>
      </c>
      <c r="N2912">
        <v>9744</v>
      </c>
      <c r="O2912">
        <v>22302</v>
      </c>
      <c r="P2912">
        <v>4396</v>
      </c>
      <c r="Q2912" t="s">
        <v>46</v>
      </c>
      <c r="R2912" t="s">
        <v>52</v>
      </c>
      <c r="S2912" t="s">
        <v>53</v>
      </c>
      <c r="T2912">
        <v>3</v>
      </c>
    </row>
    <row r="2913" spans="1:20" x14ac:dyDescent="0.2">
      <c r="A2913" s="4">
        <f t="shared" si="45"/>
        <v>45900</v>
      </c>
      <c r="B2913" t="s">
        <v>22</v>
      </c>
      <c r="C2913" t="s">
        <v>27</v>
      </c>
      <c r="D2913" t="s">
        <v>33</v>
      </c>
      <c r="E2913" t="s">
        <v>34</v>
      </c>
      <c r="F2913" t="s">
        <v>37</v>
      </c>
      <c r="G2913">
        <v>19017</v>
      </c>
      <c r="H2913" t="s">
        <v>41</v>
      </c>
      <c r="I2913" t="s">
        <v>43</v>
      </c>
      <c r="J2913">
        <v>507423</v>
      </c>
      <c r="K2913">
        <v>6</v>
      </c>
      <c r="L2913">
        <v>2677</v>
      </c>
      <c r="M2913">
        <v>0</v>
      </c>
      <c r="N2913">
        <v>44693</v>
      </c>
      <c r="O2913">
        <v>27539</v>
      </c>
      <c r="P2913">
        <v>1485</v>
      </c>
      <c r="Q2913" t="s">
        <v>47</v>
      </c>
      <c r="R2913" t="s">
        <v>52</v>
      </c>
      <c r="S2913" t="s">
        <v>55</v>
      </c>
      <c r="T2913">
        <v>1</v>
      </c>
    </row>
    <row r="2914" spans="1:20" x14ac:dyDescent="0.2">
      <c r="A2914" s="4">
        <f t="shared" si="45"/>
        <v>45900</v>
      </c>
      <c r="B2914" t="s">
        <v>23</v>
      </c>
      <c r="C2914" t="s">
        <v>25</v>
      </c>
      <c r="D2914" t="s">
        <v>31</v>
      </c>
      <c r="E2914" t="s">
        <v>34</v>
      </c>
      <c r="F2914" t="s">
        <v>37</v>
      </c>
      <c r="G2914">
        <v>35700</v>
      </c>
      <c r="H2914" t="s">
        <v>41</v>
      </c>
      <c r="I2914" t="s">
        <v>44</v>
      </c>
      <c r="J2914">
        <v>867618</v>
      </c>
      <c r="K2914">
        <v>4</v>
      </c>
      <c r="L2914">
        <v>2003</v>
      </c>
      <c r="M2914">
        <v>5</v>
      </c>
      <c r="N2914">
        <v>36319</v>
      </c>
      <c r="O2914">
        <v>15129</v>
      </c>
      <c r="P2914">
        <v>2824</v>
      </c>
      <c r="Q2914" t="s">
        <v>46</v>
      </c>
      <c r="R2914" t="s">
        <v>52</v>
      </c>
      <c r="S2914" t="s">
        <v>56</v>
      </c>
      <c r="T2914">
        <v>3</v>
      </c>
    </row>
    <row r="2915" spans="1:20" x14ac:dyDescent="0.2">
      <c r="A2915" s="4">
        <f t="shared" si="45"/>
        <v>45900</v>
      </c>
      <c r="B2915" t="s">
        <v>21</v>
      </c>
      <c r="C2915" t="s">
        <v>26</v>
      </c>
      <c r="D2915" t="s">
        <v>32</v>
      </c>
      <c r="E2915" t="s">
        <v>36</v>
      </c>
      <c r="F2915" t="s">
        <v>39</v>
      </c>
      <c r="G2915">
        <v>46507</v>
      </c>
      <c r="H2915" t="s">
        <v>41</v>
      </c>
      <c r="I2915" t="s">
        <v>45</v>
      </c>
      <c r="J2915">
        <v>440352</v>
      </c>
      <c r="K2915">
        <v>7</v>
      </c>
      <c r="L2915">
        <v>2352</v>
      </c>
      <c r="M2915">
        <v>5</v>
      </c>
      <c r="N2915">
        <v>11525</v>
      </c>
      <c r="O2915">
        <v>5405</v>
      </c>
      <c r="P2915">
        <v>6312</v>
      </c>
      <c r="Q2915" t="s">
        <v>46</v>
      </c>
      <c r="R2915" t="s">
        <v>50</v>
      </c>
      <c r="S2915" t="s">
        <v>56</v>
      </c>
      <c r="T2915">
        <v>2</v>
      </c>
    </row>
    <row r="2916" spans="1:20" x14ac:dyDescent="0.2">
      <c r="A2916" s="4">
        <f t="shared" si="45"/>
        <v>45900</v>
      </c>
      <c r="B2916" t="s">
        <v>22</v>
      </c>
      <c r="C2916" t="s">
        <v>27</v>
      </c>
      <c r="D2916" t="s">
        <v>29</v>
      </c>
      <c r="E2916" t="s">
        <v>36</v>
      </c>
      <c r="F2916" t="s">
        <v>39</v>
      </c>
      <c r="G2916">
        <v>57679</v>
      </c>
      <c r="H2916" t="s">
        <v>42</v>
      </c>
      <c r="I2916" t="s">
        <v>44</v>
      </c>
      <c r="J2916">
        <v>939838</v>
      </c>
      <c r="K2916">
        <v>7</v>
      </c>
      <c r="L2916">
        <v>2624</v>
      </c>
      <c r="M2916">
        <v>0</v>
      </c>
      <c r="N2916">
        <v>11056</v>
      </c>
      <c r="O2916">
        <v>5798</v>
      </c>
      <c r="P2916">
        <v>4688</v>
      </c>
      <c r="Q2916" t="s">
        <v>48</v>
      </c>
      <c r="R2916" t="s">
        <v>51</v>
      </c>
      <c r="S2916" t="s">
        <v>55</v>
      </c>
      <c r="T2916">
        <v>5</v>
      </c>
    </row>
    <row r="2917" spans="1:20" x14ac:dyDescent="0.2">
      <c r="A2917" s="4">
        <f t="shared" si="45"/>
        <v>45900</v>
      </c>
      <c r="B2917" t="s">
        <v>22</v>
      </c>
      <c r="C2917" t="s">
        <v>27</v>
      </c>
      <c r="D2917" t="s">
        <v>32</v>
      </c>
      <c r="E2917" t="s">
        <v>36</v>
      </c>
      <c r="F2917" t="s">
        <v>38</v>
      </c>
      <c r="G2917">
        <v>99938</v>
      </c>
      <c r="H2917" t="s">
        <v>42</v>
      </c>
      <c r="I2917" t="s">
        <v>44</v>
      </c>
      <c r="J2917">
        <v>797143</v>
      </c>
      <c r="K2917">
        <v>1</v>
      </c>
      <c r="L2917">
        <v>3754</v>
      </c>
      <c r="M2917">
        <v>15</v>
      </c>
      <c r="N2917">
        <v>27862</v>
      </c>
      <c r="O2917">
        <v>14672</v>
      </c>
      <c r="P2917">
        <v>16145</v>
      </c>
      <c r="Q2917" t="s">
        <v>47</v>
      </c>
      <c r="R2917" t="s">
        <v>52</v>
      </c>
      <c r="S2917" t="s">
        <v>54</v>
      </c>
      <c r="T2917">
        <v>1</v>
      </c>
    </row>
    <row r="2918" spans="1:20" x14ac:dyDescent="0.2">
      <c r="A2918" s="4">
        <f t="shared" si="45"/>
        <v>45901</v>
      </c>
      <c r="B2918" t="s">
        <v>20</v>
      </c>
      <c r="C2918" t="s">
        <v>27</v>
      </c>
      <c r="D2918" t="s">
        <v>31</v>
      </c>
      <c r="E2918" t="s">
        <v>36</v>
      </c>
      <c r="F2918" t="s">
        <v>38</v>
      </c>
      <c r="G2918">
        <v>47232</v>
      </c>
      <c r="H2918" t="s">
        <v>41</v>
      </c>
      <c r="I2918" t="s">
        <v>44</v>
      </c>
      <c r="J2918">
        <v>725110</v>
      </c>
      <c r="K2918">
        <v>9</v>
      </c>
      <c r="L2918">
        <v>2913</v>
      </c>
      <c r="M2918">
        <v>15</v>
      </c>
      <c r="N2918">
        <v>22539</v>
      </c>
      <c r="O2918">
        <v>19959</v>
      </c>
      <c r="P2918">
        <v>19904</v>
      </c>
      <c r="Q2918" t="s">
        <v>47</v>
      </c>
      <c r="R2918" t="s">
        <v>50</v>
      </c>
      <c r="S2918" t="s">
        <v>55</v>
      </c>
      <c r="T2918">
        <v>3</v>
      </c>
    </row>
    <row r="2919" spans="1:20" x14ac:dyDescent="0.2">
      <c r="A2919" s="4">
        <f t="shared" si="45"/>
        <v>45901</v>
      </c>
      <c r="B2919" t="s">
        <v>20</v>
      </c>
      <c r="C2919" t="s">
        <v>24</v>
      </c>
      <c r="D2919" t="s">
        <v>30</v>
      </c>
      <c r="E2919" t="s">
        <v>35</v>
      </c>
      <c r="F2919" t="s">
        <v>37</v>
      </c>
      <c r="G2919">
        <v>99661</v>
      </c>
      <c r="H2919" t="s">
        <v>41</v>
      </c>
      <c r="I2919" t="s">
        <v>44</v>
      </c>
      <c r="J2919">
        <v>185587</v>
      </c>
      <c r="K2919">
        <v>8</v>
      </c>
      <c r="L2919">
        <v>4887</v>
      </c>
      <c r="M2919">
        <v>0</v>
      </c>
      <c r="N2919">
        <v>6617</v>
      </c>
      <c r="O2919">
        <v>24167</v>
      </c>
      <c r="P2919">
        <v>1699</v>
      </c>
      <c r="Q2919" t="s">
        <v>48</v>
      </c>
      <c r="R2919" t="s">
        <v>51</v>
      </c>
      <c r="S2919" t="s">
        <v>56</v>
      </c>
      <c r="T2919">
        <v>2</v>
      </c>
    </row>
    <row r="2920" spans="1:20" x14ac:dyDescent="0.2">
      <c r="A2920" s="4">
        <f t="shared" si="45"/>
        <v>45901</v>
      </c>
      <c r="B2920" t="s">
        <v>21</v>
      </c>
      <c r="C2920" t="s">
        <v>24</v>
      </c>
      <c r="D2920" t="s">
        <v>32</v>
      </c>
      <c r="E2920" t="s">
        <v>36</v>
      </c>
      <c r="F2920" t="s">
        <v>40</v>
      </c>
      <c r="G2920">
        <v>34020</v>
      </c>
      <c r="H2920" t="s">
        <v>41</v>
      </c>
      <c r="I2920" t="s">
        <v>45</v>
      </c>
      <c r="J2920">
        <v>784239</v>
      </c>
      <c r="K2920">
        <v>1</v>
      </c>
      <c r="L2920">
        <v>656</v>
      </c>
      <c r="M2920">
        <v>5</v>
      </c>
      <c r="N2920">
        <v>36311</v>
      </c>
      <c r="O2920">
        <v>28950</v>
      </c>
      <c r="P2920">
        <v>355</v>
      </c>
      <c r="Q2920" t="s">
        <v>49</v>
      </c>
      <c r="R2920" t="s">
        <v>51</v>
      </c>
      <c r="S2920" t="s">
        <v>55</v>
      </c>
      <c r="T2920">
        <v>5</v>
      </c>
    </row>
    <row r="2921" spans="1:20" x14ac:dyDescent="0.2">
      <c r="A2921" s="4">
        <f t="shared" si="45"/>
        <v>45901</v>
      </c>
      <c r="B2921" t="s">
        <v>23</v>
      </c>
      <c r="C2921" t="s">
        <v>25</v>
      </c>
      <c r="D2921" t="s">
        <v>28</v>
      </c>
      <c r="E2921" t="s">
        <v>35</v>
      </c>
      <c r="F2921" t="s">
        <v>40</v>
      </c>
      <c r="G2921">
        <v>67172</v>
      </c>
      <c r="H2921" t="s">
        <v>42</v>
      </c>
      <c r="I2921" t="s">
        <v>43</v>
      </c>
      <c r="J2921">
        <v>390989</v>
      </c>
      <c r="K2921">
        <v>8</v>
      </c>
      <c r="L2921">
        <v>1623</v>
      </c>
      <c r="M2921">
        <v>10</v>
      </c>
      <c r="N2921">
        <v>7721</v>
      </c>
      <c r="O2921">
        <v>5792</v>
      </c>
      <c r="P2921">
        <v>7183</v>
      </c>
      <c r="Q2921" t="s">
        <v>47</v>
      </c>
      <c r="R2921" t="s">
        <v>50</v>
      </c>
      <c r="S2921" t="s">
        <v>55</v>
      </c>
      <c r="T2921">
        <v>2</v>
      </c>
    </row>
    <row r="2922" spans="1:20" x14ac:dyDescent="0.2">
      <c r="A2922" s="4">
        <f t="shared" si="45"/>
        <v>45901</v>
      </c>
      <c r="B2922" t="s">
        <v>22</v>
      </c>
      <c r="C2922" t="s">
        <v>26</v>
      </c>
      <c r="D2922" t="s">
        <v>28</v>
      </c>
      <c r="E2922" t="s">
        <v>36</v>
      </c>
      <c r="F2922" t="s">
        <v>40</v>
      </c>
      <c r="G2922">
        <v>23746</v>
      </c>
      <c r="H2922" t="s">
        <v>42</v>
      </c>
      <c r="I2922" t="s">
        <v>43</v>
      </c>
      <c r="J2922">
        <v>110015</v>
      </c>
      <c r="K2922">
        <v>5</v>
      </c>
      <c r="L2922">
        <v>1417</v>
      </c>
      <c r="M2922">
        <v>20</v>
      </c>
      <c r="N2922">
        <v>19956</v>
      </c>
      <c r="O2922">
        <v>4713</v>
      </c>
      <c r="P2922">
        <v>-3536</v>
      </c>
      <c r="Q2922" t="s">
        <v>46</v>
      </c>
      <c r="R2922" t="s">
        <v>52</v>
      </c>
      <c r="S2922" t="s">
        <v>54</v>
      </c>
      <c r="T2922">
        <v>4</v>
      </c>
    </row>
    <row r="2923" spans="1:20" x14ac:dyDescent="0.2">
      <c r="A2923" s="4">
        <f t="shared" si="45"/>
        <v>45901</v>
      </c>
      <c r="B2923" t="s">
        <v>21</v>
      </c>
      <c r="C2923" t="s">
        <v>24</v>
      </c>
      <c r="D2923" t="s">
        <v>33</v>
      </c>
      <c r="E2923" t="s">
        <v>34</v>
      </c>
      <c r="F2923" t="s">
        <v>40</v>
      </c>
      <c r="G2923">
        <v>73537</v>
      </c>
      <c r="H2923" t="s">
        <v>41</v>
      </c>
      <c r="I2923" t="s">
        <v>45</v>
      </c>
      <c r="J2923">
        <v>469744</v>
      </c>
      <c r="K2923">
        <v>1</v>
      </c>
      <c r="L2923">
        <v>2202</v>
      </c>
      <c r="M2923">
        <v>0</v>
      </c>
      <c r="N2923">
        <v>20385</v>
      </c>
      <c r="O2923">
        <v>29324</v>
      </c>
      <c r="P2923">
        <v>9583</v>
      </c>
      <c r="Q2923" t="s">
        <v>49</v>
      </c>
      <c r="R2923" t="s">
        <v>51</v>
      </c>
      <c r="S2923" t="s">
        <v>53</v>
      </c>
      <c r="T2923">
        <v>5</v>
      </c>
    </row>
    <row r="2924" spans="1:20" x14ac:dyDescent="0.2">
      <c r="A2924" s="4">
        <f t="shared" si="45"/>
        <v>45901</v>
      </c>
      <c r="B2924" t="s">
        <v>22</v>
      </c>
      <c r="C2924" t="s">
        <v>27</v>
      </c>
      <c r="D2924" t="s">
        <v>31</v>
      </c>
      <c r="E2924" t="s">
        <v>34</v>
      </c>
      <c r="F2924" t="s">
        <v>37</v>
      </c>
      <c r="G2924">
        <v>14094</v>
      </c>
      <c r="H2924" t="s">
        <v>41</v>
      </c>
      <c r="I2924" t="s">
        <v>44</v>
      </c>
      <c r="J2924">
        <v>838321</v>
      </c>
      <c r="K2924">
        <v>4</v>
      </c>
      <c r="L2924">
        <v>2165</v>
      </c>
      <c r="M2924">
        <v>10</v>
      </c>
      <c r="N2924">
        <v>27475</v>
      </c>
      <c r="O2924">
        <v>9796</v>
      </c>
      <c r="P2924">
        <v>-2966</v>
      </c>
      <c r="Q2924" t="s">
        <v>47</v>
      </c>
      <c r="R2924" t="s">
        <v>52</v>
      </c>
      <c r="S2924" t="s">
        <v>55</v>
      </c>
      <c r="T2924">
        <v>3</v>
      </c>
    </row>
    <row r="2925" spans="1:20" x14ac:dyDescent="0.2">
      <c r="A2925" s="4">
        <f t="shared" si="45"/>
        <v>45901</v>
      </c>
      <c r="B2925" t="s">
        <v>22</v>
      </c>
      <c r="C2925" t="s">
        <v>24</v>
      </c>
      <c r="D2925" t="s">
        <v>31</v>
      </c>
      <c r="E2925" t="s">
        <v>34</v>
      </c>
      <c r="F2925" t="s">
        <v>40</v>
      </c>
      <c r="G2925">
        <v>78466</v>
      </c>
      <c r="H2925" t="s">
        <v>41</v>
      </c>
      <c r="I2925" t="s">
        <v>45</v>
      </c>
      <c r="J2925">
        <v>776856</v>
      </c>
      <c r="K2925">
        <v>7</v>
      </c>
      <c r="L2925">
        <v>4733</v>
      </c>
      <c r="M2925">
        <v>20</v>
      </c>
      <c r="N2925">
        <v>19491</v>
      </c>
      <c r="O2925">
        <v>12542</v>
      </c>
      <c r="P2925">
        <v>-1410</v>
      </c>
      <c r="Q2925" t="s">
        <v>46</v>
      </c>
      <c r="R2925" t="s">
        <v>52</v>
      </c>
      <c r="S2925" t="s">
        <v>53</v>
      </c>
      <c r="T2925">
        <v>1</v>
      </c>
    </row>
    <row r="2926" spans="1:20" x14ac:dyDescent="0.2">
      <c r="A2926" s="4">
        <f t="shared" si="45"/>
        <v>45901</v>
      </c>
      <c r="B2926" t="s">
        <v>23</v>
      </c>
      <c r="C2926" t="s">
        <v>26</v>
      </c>
      <c r="D2926" t="s">
        <v>32</v>
      </c>
      <c r="E2926" t="s">
        <v>35</v>
      </c>
      <c r="F2926" t="s">
        <v>40</v>
      </c>
      <c r="G2926">
        <v>40755</v>
      </c>
      <c r="H2926" t="s">
        <v>42</v>
      </c>
      <c r="I2926" t="s">
        <v>44</v>
      </c>
      <c r="J2926">
        <v>222146</v>
      </c>
      <c r="K2926">
        <v>5</v>
      </c>
      <c r="L2926">
        <v>2611</v>
      </c>
      <c r="M2926">
        <v>10</v>
      </c>
      <c r="N2926">
        <v>10175</v>
      </c>
      <c r="O2926">
        <v>12988</v>
      </c>
      <c r="P2926">
        <v>18223</v>
      </c>
      <c r="Q2926" t="s">
        <v>47</v>
      </c>
      <c r="R2926" t="s">
        <v>52</v>
      </c>
      <c r="S2926" t="s">
        <v>55</v>
      </c>
      <c r="T2926">
        <v>3</v>
      </c>
    </row>
    <row r="2927" spans="1:20" x14ac:dyDescent="0.2">
      <c r="A2927" s="4">
        <f t="shared" si="45"/>
        <v>45901</v>
      </c>
      <c r="B2927" t="s">
        <v>23</v>
      </c>
      <c r="C2927" t="s">
        <v>24</v>
      </c>
      <c r="D2927" t="s">
        <v>30</v>
      </c>
      <c r="E2927" t="s">
        <v>36</v>
      </c>
      <c r="F2927" t="s">
        <v>39</v>
      </c>
      <c r="G2927">
        <v>21552</v>
      </c>
      <c r="H2927" t="s">
        <v>42</v>
      </c>
      <c r="I2927" t="s">
        <v>44</v>
      </c>
      <c r="J2927">
        <v>773127</v>
      </c>
      <c r="K2927">
        <v>3</v>
      </c>
      <c r="L2927">
        <v>4214</v>
      </c>
      <c r="M2927">
        <v>10</v>
      </c>
      <c r="N2927">
        <v>23241</v>
      </c>
      <c r="O2927">
        <v>28276</v>
      </c>
      <c r="P2927">
        <v>17891</v>
      </c>
      <c r="Q2927" t="s">
        <v>47</v>
      </c>
      <c r="R2927" t="s">
        <v>52</v>
      </c>
      <c r="S2927" t="s">
        <v>55</v>
      </c>
      <c r="T2927">
        <v>3</v>
      </c>
    </row>
    <row r="2928" spans="1:20" x14ac:dyDescent="0.2">
      <c r="A2928" s="4">
        <f t="shared" si="45"/>
        <v>45901</v>
      </c>
      <c r="B2928" t="s">
        <v>21</v>
      </c>
      <c r="C2928" t="s">
        <v>27</v>
      </c>
      <c r="D2928" t="s">
        <v>31</v>
      </c>
      <c r="E2928" t="s">
        <v>36</v>
      </c>
      <c r="F2928" t="s">
        <v>40</v>
      </c>
      <c r="G2928">
        <v>69491</v>
      </c>
      <c r="H2928" t="s">
        <v>42</v>
      </c>
      <c r="I2928" t="s">
        <v>45</v>
      </c>
      <c r="J2928">
        <v>126467</v>
      </c>
      <c r="K2928">
        <v>4</v>
      </c>
      <c r="L2928">
        <v>3054</v>
      </c>
      <c r="M2928">
        <v>20</v>
      </c>
      <c r="N2928">
        <v>47295</v>
      </c>
      <c r="O2928">
        <v>27226</v>
      </c>
      <c r="P2928">
        <v>3680</v>
      </c>
      <c r="Q2928" t="s">
        <v>48</v>
      </c>
      <c r="R2928" t="s">
        <v>52</v>
      </c>
      <c r="S2928" t="s">
        <v>54</v>
      </c>
      <c r="T2928">
        <v>3</v>
      </c>
    </row>
    <row r="2929" spans="1:20" x14ac:dyDescent="0.2">
      <c r="A2929" s="4">
        <f t="shared" si="45"/>
        <v>45901</v>
      </c>
      <c r="B2929" t="s">
        <v>23</v>
      </c>
      <c r="C2929" t="s">
        <v>25</v>
      </c>
      <c r="D2929" t="s">
        <v>32</v>
      </c>
      <c r="E2929" t="s">
        <v>35</v>
      </c>
      <c r="F2929" t="s">
        <v>39</v>
      </c>
      <c r="G2929">
        <v>29779</v>
      </c>
      <c r="H2929" t="s">
        <v>41</v>
      </c>
      <c r="I2929" t="s">
        <v>45</v>
      </c>
      <c r="J2929">
        <v>969654</v>
      </c>
      <c r="K2929">
        <v>2</v>
      </c>
      <c r="L2929">
        <v>3524</v>
      </c>
      <c r="M2929">
        <v>10</v>
      </c>
      <c r="N2929">
        <v>25655</v>
      </c>
      <c r="O2929">
        <v>5416</v>
      </c>
      <c r="P2929">
        <v>2367</v>
      </c>
      <c r="Q2929" t="s">
        <v>48</v>
      </c>
      <c r="R2929" t="s">
        <v>52</v>
      </c>
      <c r="S2929" t="s">
        <v>55</v>
      </c>
      <c r="T2929">
        <v>5</v>
      </c>
    </row>
    <row r="2930" spans="1:20" x14ac:dyDescent="0.2">
      <c r="A2930" s="4">
        <f t="shared" si="45"/>
        <v>45902</v>
      </c>
      <c r="B2930" t="s">
        <v>23</v>
      </c>
      <c r="C2930" t="s">
        <v>27</v>
      </c>
      <c r="D2930" t="s">
        <v>32</v>
      </c>
      <c r="E2930" t="s">
        <v>35</v>
      </c>
      <c r="F2930" t="s">
        <v>37</v>
      </c>
      <c r="G2930">
        <v>39000</v>
      </c>
      <c r="H2930" t="s">
        <v>41</v>
      </c>
      <c r="I2930" t="s">
        <v>44</v>
      </c>
      <c r="J2930">
        <v>369262</v>
      </c>
      <c r="K2930">
        <v>8</v>
      </c>
      <c r="L2930">
        <v>4535</v>
      </c>
      <c r="M2930">
        <v>5</v>
      </c>
      <c r="N2930">
        <v>30370</v>
      </c>
      <c r="O2930">
        <v>12740</v>
      </c>
      <c r="P2930">
        <v>15221</v>
      </c>
      <c r="Q2930" t="s">
        <v>49</v>
      </c>
      <c r="R2930" t="s">
        <v>52</v>
      </c>
      <c r="S2930" t="s">
        <v>54</v>
      </c>
      <c r="T2930">
        <v>5</v>
      </c>
    </row>
    <row r="2931" spans="1:20" x14ac:dyDescent="0.2">
      <c r="A2931" s="4">
        <f t="shared" si="45"/>
        <v>45902</v>
      </c>
      <c r="B2931" t="s">
        <v>21</v>
      </c>
      <c r="C2931" t="s">
        <v>26</v>
      </c>
      <c r="D2931" t="s">
        <v>29</v>
      </c>
      <c r="E2931" t="s">
        <v>35</v>
      </c>
      <c r="F2931" t="s">
        <v>39</v>
      </c>
      <c r="G2931">
        <v>95639</v>
      </c>
      <c r="H2931" t="s">
        <v>41</v>
      </c>
      <c r="I2931" t="s">
        <v>44</v>
      </c>
      <c r="J2931">
        <v>163884</v>
      </c>
      <c r="K2931">
        <v>2</v>
      </c>
      <c r="L2931">
        <v>3336</v>
      </c>
      <c r="M2931">
        <v>0</v>
      </c>
      <c r="N2931">
        <v>39088</v>
      </c>
      <c r="O2931">
        <v>17687</v>
      </c>
      <c r="P2931">
        <v>-3574</v>
      </c>
      <c r="Q2931" t="s">
        <v>47</v>
      </c>
      <c r="R2931" t="s">
        <v>50</v>
      </c>
      <c r="S2931" t="s">
        <v>55</v>
      </c>
      <c r="T2931">
        <v>4</v>
      </c>
    </row>
    <row r="2932" spans="1:20" x14ac:dyDescent="0.2">
      <c r="A2932" s="4">
        <f t="shared" si="45"/>
        <v>45902</v>
      </c>
      <c r="B2932" t="s">
        <v>23</v>
      </c>
      <c r="C2932" t="s">
        <v>25</v>
      </c>
      <c r="D2932" t="s">
        <v>29</v>
      </c>
      <c r="E2932" t="s">
        <v>35</v>
      </c>
      <c r="F2932" t="s">
        <v>38</v>
      </c>
      <c r="G2932">
        <v>63953</v>
      </c>
      <c r="H2932" t="s">
        <v>41</v>
      </c>
      <c r="I2932" t="s">
        <v>44</v>
      </c>
      <c r="J2932">
        <v>766573</v>
      </c>
      <c r="K2932">
        <v>6</v>
      </c>
      <c r="L2932">
        <v>2897</v>
      </c>
      <c r="M2932">
        <v>5</v>
      </c>
      <c r="N2932">
        <v>30950</v>
      </c>
      <c r="O2932">
        <v>17902</v>
      </c>
      <c r="P2932">
        <v>10604</v>
      </c>
      <c r="Q2932" t="s">
        <v>49</v>
      </c>
      <c r="R2932" t="s">
        <v>52</v>
      </c>
      <c r="S2932" t="s">
        <v>56</v>
      </c>
      <c r="T2932">
        <v>2</v>
      </c>
    </row>
    <row r="2933" spans="1:20" x14ac:dyDescent="0.2">
      <c r="A2933" s="4">
        <f t="shared" si="45"/>
        <v>45902</v>
      </c>
      <c r="B2933" t="s">
        <v>20</v>
      </c>
      <c r="C2933" t="s">
        <v>24</v>
      </c>
      <c r="D2933" t="s">
        <v>31</v>
      </c>
      <c r="E2933" t="s">
        <v>35</v>
      </c>
      <c r="F2933" t="s">
        <v>39</v>
      </c>
      <c r="G2933">
        <v>67564</v>
      </c>
      <c r="H2933" t="s">
        <v>41</v>
      </c>
      <c r="I2933" t="s">
        <v>44</v>
      </c>
      <c r="J2933">
        <v>197021</v>
      </c>
      <c r="K2933">
        <v>7</v>
      </c>
      <c r="L2933">
        <v>2694</v>
      </c>
      <c r="M2933">
        <v>5</v>
      </c>
      <c r="N2933">
        <v>23896</v>
      </c>
      <c r="O2933">
        <v>21414</v>
      </c>
      <c r="P2933">
        <v>-3401</v>
      </c>
      <c r="Q2933" t="s">
        <v>46</v>
      </c>
      <c r="R2933" t="s">
        <v>52</v>
      </c>
      <c r="S2933" t="s">
        <v>56</v>
      </c>
      <c r="T2933">
        <v>3</v>
      </c>
    </row>
    <row r="2934" spans="1:20" x14ac:dyDescent="0.2">
      <c r="A2934" s="4">
        <f t="shared" si="45"/>
        <v>45902</v>
      </c>
      <c r="B2934" t="s">
        <v>22</v>
      </c>
      <c r="C2934" t="s">
        <v>24</v>
      </c>
      <c r="D2934" t="s">
        <v>32</v>
      </c>
      <c r="E2934" t="s">
        <v>34</v>
      </c>
      <c r="F2934" t="s">
        <v>40</v>
      </c>
      <c r="G2934">
        <v>24102</v>
      </c>
      <c r="H2934" t="s">
        <v>41</v>
      </c>
      <c r="I2934" t="s">
        <v>45</v>
      </c>
      <c r="J2934">
        <v>312109</v>
      </c>
      <c r="K2934">
        <v>7</v>
      </c>
      <c r="L2934">
        <v>2055</v>
      </c>
      <c r="M2934">
        <v>20</v>
      </c>
      <c r="N2934">
        <v>32373</v>
      </c>
      <c r="O2934">
        <v>26516</v>
      </c>
      <c r="P2934">
        <v>13218</v>
      </c>
      <c r="Q2934" t="s">
        <v>48</v>
      </c>
      <c r="R2934" t="s">
        <v>51</v>
      </c>
      <c r="S2934" t="s">
        <v>54</v>
      </c>
      <c r="T2934">
        <v>4</v>
      </c>
    </row>
    <row r="2935" spans="1:20" x14ac:dyDescent="0.2">
      <c r="A2935" s="4">
        <f t="shared" si="45"/>
        <v>45902</v>
      </c>
      <c r="B2935" t="s">
        <v>22</v>
      </c>
      <c r="C2935" t="s">
        <v>24</v>
      </c>
      <c r="D2935" t="s">
        <v>33</v>
      </c>
      <c r="E2935" t="s">
        <v>36</v>
      </c>
      <c r="F2935" t="s">
        <v>39</v>
      </c>
      <c r="G2935">
        <v>11861</v>
      </c>
      <c r="H2935" t="s">
        <v>41</v>
      </c>
      <c r="I2935" t="s">
        <v>43</v>
      </c>
      <c r="J2935">
        <v>764228</v>
      </c>
      <c r="K2935">
        <v>1</v>
      </c>
      <c r="L2935">
        <v>4125</v>
      </c>
      <c r="M2935">
        <v>20</v>
      </c>
      <c r="N2935">
        <v>30460</v>
      </c>
      <c r="O2935">
        <v>23719</v>
      </c>
      <c r="P2935">
        <v>10147</v>
      </c>
      <c r="Q2935" t="s">
        <v>48</v>
      </c>
      <c r="R2935" t="s">
        <v>51</v>
      </c>
      <c r="S2935" t="s">
        <v>55</v>
      </c>
      <c r="T2935">
        <v>4</v>
      </c>
    </row>
    <row r="2936" spans="1:20" x14ac:dyDescent="0.2">
      <c r="A2936" s="4">
        <f t="shared" si="45"/>
        <v>45902</v>
      </c>
      <c r="B2936" t="s">
        <v>22</v>
      </c>
      <c r="C2936" t="s">
        <v>25</v>
      </c>
      <c r="D2936" t="s">
        <v>33</v>
      </c>
      <c r="E2936" t="s">
        <v>35</v>
      </c>
      <c r="F2936" t="s">
        <v>39</v>
      </c>
      <c r="G2936">
        <v>53574</v>
      </c>
      <c r="H2936" t="s">
        <v>41</v>
      </c>
      <c r="I2936" t="s">
        <v>43</v>
      </c>
      <c r="J2936">
        <v>676004</v>
      </c>
      <c r="K2936">
        <v>8</v>
      </c>
      <c r="L2936">
        <v>3409</v>
      </c>
      <c r="M2936">
        <v>20</v>
      </c>
      <c r="N2936">
        <v>45436</v>
      </c>
      <c r="O2936">
        <v>7165</v>
      </c>
      <c r="P2936">
        <v>7952</v>
      </c>
      <c r="Q2936" t="s">
        <v>49</v>
      </c>
      <c r="R2936" t="s">
        <v>52</v>
      </c>
      <c r="S2936" t="s">
        <v>56</v>
      </c>
      <c r="T2936">
        <v>5</v>
      </c>
    </row>
    <row r="2937" spans="1:20" x14ac:dyDescent="0.2">
      <c r="A2937" s="4">
        <f t="shared" si="45"/>
        <v>45902</v>
      </c>
      <c r="B2937" t="s">
        <v>22</v>
      </c>
      <c r="C2937" t="s">
        <v>27</v>
      </c>
      <c r="D2937" t="s">
        <v>29</v>
      </c>
      <c r="E2937" t="s">
        <v>34</v>
      </c>
      <c r="F2937" t="s">
        <v>37</v>
      </c>
      <c r="G2937">
        <v>42682</v>
      </c>
      <c r="H2937" t="s">
        <v>41</v>
      </c>
      <c r="I2937" t="s">
        <v>44</v>
      </c>
      <c r="J2937">
        <v>488346</v>
      </c>
      <c r="K2937">
        <v>9</v>
      </c>
      <c r="L2937">
        <v>843</v>
      </c>
      <c r="M2937">
        <v>10</v>
      </c>
      <c r="N2937">
        <v>43361</v>
      </c>
      <c r="O2937">
        <v>12070</v>
      </c>
      <c r="P2937">
        <v>4232</v>
      </c>
      <c r="Q2937" t="s">
        <v>49</v>
      </c>
      <c r="R2937" t="s">
        <v>51</v>
      </c>
      <c r="S2937" t="s">
        <v>55</v>
      </c>
      <c r="T2937">
        <v>2</v>
      </c>
    </row>
    <row r="2938" spans="1:20" x14ac:dyDescent="0.2">
      <c r="A2938" s="4">
        <f t="shared" si="45"/>
        <v>45902</v>
      </c>
      <c r="B2938" t="s">
        <v>21</v>
      </c>
      <c r="C2938" t="s">
        <v>25</v>
      </c>
      <c r="D2938" t="s">
        <v>31</v>
      </c>
      <c r="E2938" t="s">
        <v>35</v>
      </c>
      <c r="F2938" t="s">
        <v>37</v>
      </c>
      <c r="G2938">
        <v>88819</v>
      </c>
      <c r="H2938" t="s">
        <v>41</v>
      </c>
      <c r="I2938" t="s">
        <v>43</v>
      </c>
      <c r="J2938">
        <v>588085</v>
      </c>
      <c r="K2938">
        <v>7</v>
      </c>
      <c r="L2938">
        <v>2044</v>
      </c>
      <c r="M2938">
        <v>10</v>
      </c>
      <c r="N2938">
        <v>49617</v>
      </c>
      <c r="O2938">
        <v>17463</v>
      </c>
      <c r="P2938">
        <v>11422</v>
      </c>
      <c r="Q2938" t="s">
        <v>48</v>
      </c>
      <c r="R2938" t="s">
        <v>50</v>
      </c>
      <c r="S2938" t="s">
        <v>54</v>
      </c>
      <c r="T2938">
        <v>4</v>
      </c>
    </row>
    <row r="2939" spans="1:20" x14ac:dyDescent="0.2">
      <c r="A2939" s="4">
        <f t="shared" si="45"/>
        <v>45902</v>
      </c>
      <c r="B2939" t="s">
        <v>22</v>
      </c>
      <c r="C2939" t="s">
        <v>25</v>
      </c>
      <c r="D2939" t="s">
        <v>30</v>
      </c>
      <c r="E2939" t="s">
        <v>34</v>
      </c>
      <c r="F2939" t="s">
        <v>40</v>
      </c>
      <c r="G2939">
        <v>87972</v>
      </c>
      <c r="H2939" t="s">
        <v>41</v>
      </c>
      <c r="I2939" t="s">
        <v>43</v>
      </c>
      <c r="J2939">
        <v>928955</v>
      </c>
      <c r="K2939">
        <v>8</v>
      </c>
      <c r="L2939">
        <v>4496</v>
      </c>
      <c r="M2939">
        <v>0</v>
      </c>
      <c r="N2939">
        <v>21631</v>
      </c>
      <c r="O2939">
        <v>14595</v>
      </c>
      <c r="P2939">
        <v>14298</v>
      </c>
      <c r="Q2939" t="s">
        <v>49</v>
      </c>
      <c r="R2939" t="s">
        <v>50</v>
      </c>
      <c r="S2939" t="s">
        <v>55</v>
      </c>
      <c r="T2939">
        <v>1</v>
      </c>
    </row>
    <row r="2940" spans="1:20" x14ac:dyDescent="0.2">
      <c r="A2940" s="4">
        <f t="shared" si="45"/>
        <v>45902</v>
      </c>
      <c r="B2940" t="s">
        <v>22</v>
      </c>
      <c r="C2940" t="s">
        <v>26</v>
      </c>
      <c r="D2940" t="s">
        <v>33</v>
      </c>
      <c r="E2940" t="s">
        <v>35</v>
      </c>
      <c r="F2940" t="s">
        <v>38</v>
      </c>
      <c r="G2940">
        <v>75185</v>
      </c>
      <c r="H2940" t="s">
        <v>42</v>
      </c>
      <c r="I2940" t="s">
        <v>43</v>
      </c>
      <c r="J2940">
        <v>920460</v>
      </c>
      <c r="K2940">
        <v>4</v>
      </c>
      <c r="L2940">
        <v>3318</v>
      </c>
      <c r="M2940">
        <v>10</v>
      </c>
      <c r="N2940">
        <v>13263</v>
      </c>
      <c r="O2940">
        <v>9294</v>
      </c>
      <c r="P2940">
        <v>1438</v>
      </c>
      <c r="Q2940" t="s">
        <v>47</v>
      </c>
      <c r="R2940" t="s">
        <v>50</v>
      </c>
      <c r="S2940" t="s">
        <v>53</v>
      </c>
      <c r="T2940">
        <v>4</v>
      </c>
    </row>
    <row r="2941" spans="1:20" x14ac:dyDescent="0.2">
      <c r="A2941" s="4">
        <f t="shared" si="45"/>
        <v>45902</v>
      </c>
      <c r="B2941" t="s">
        <v>22</v>
      </c>
      <c r="C2941" t="s">
        <v>25</v>
      </c>
      <c r="D2941" t="s">
        <v>33</v>
      </c>
      <c r="E2941" t="s">
        <v>36</v>
      </c>
      <c r="F2941" t="s">
        <v>38</v>
      </c>
      <c r="G2941">
        <v>84426</v>
      </c>
      <c r="H2941" t="s">
        <v>41</v>
      </c>
      <c r="I2941" t="s">
        <v>43</v>
      </c>
      <c r="J2941">
        <v>742179</v>
      </c>
      <c r="K2941">
        <v>8</v>
      </c>
      <c r="L2941">
        <v>538</v>
      </c>
      <c r="M2941">
        <v>0</v>
      </c>
      <c r="N2941">
        <v>5856</v>
      </c>
      <c r="O2941">
        <v>26304</v>
      </c>
      <c r="P2941">
        <v>19614</v>
      </c>
      <c r="Q2941" t="s">
        <v>46</v>
      </c>
      <c r="R2941" t="s">
        <v>51</v>
      </c>
      <c r="S2941" t="s">
        <v>54</v>
      </c>
      <c r="T2941">
        <v>5</v>
      </c>
    </row>
    <row r="2942" spans="1:20" x14ac:dyDescent="0.2">
      <c r="A2942" s="4">
        <f t="shared" si="45"/>
        <v>45903</v>
      </c>
      <c r="B2942" t="s">
        <v>22</v>
      </c>
      <c r="C2942" t="s">
        <v>24</v>
      </c>
      <c r="D2942" t="s">
        <v>29</v>
      </c>
      <c r="E2942" t="s">
        <v>35</v>
      </c>
      <c r="F2942" t="s">
        <v>39</v>
      </c>
      <c r="G2942">
        <v>58120</v>
      </c>
      <c r="H2942" t="s">
        <v>41</v>
      </c>
      <c r="I2942" t="s">
        <v>43</v>
      </c>
      <c r="J2942">
        <v>503761</v>
      </c>
      <c r="K2942">
        <v>3</v>
      </c>
      <c r="L2942">
        <v>4882</v>
      </c>
      <c r="M2942">
        <v>5</v>
      </c>
      <c r="N2942">
        <v>46661</v>
      </c>
      <c r="O2942">
        <v>29813</v>
      </c>
      <c r="P2942">
        <v>11570</v>
      </c>
      <c r="Q2942" t="s">
        <v>49</v>
      </c>
      <c r="R2942" t="s">
        <v>50</v>
      </c>
      <c r="S2942" t="s">
        <v>54</v>
      </c>
      <c r="T2942">
        <v>3</v>
      </c>
    </row>
    <row r="2943" spans="1:20" x14ac:dyDescent="0.2">
      <c r="A2943" s="4">
        <f t="shared" si="45"/>
        <v>45903</v>
      </c>
      <c r="B2943" t="s">
        <v>20</v>
      </c>
      <c r="C2943" t="s">
        <v>27</v>
      </c>
      <c r="D2943" t="s">
        <v>29</v>
      </c>
      <c r="E2943" t="s">
        <v>35</v>
      </c>
      <c r="F2943" t="s">
        <v>38</v>
      </c>
      <c r="G2943">
        <v>48297</v>
      </c>
      <c r="H2943" t="s">
        <v>42</v>
      </c>
      <c r="I2943" t="s">
        <v>43</v>
      </c>
      <c r="J2943">
        <v>100357</v>
      </c>
      <c r="K2943">
        <v>1</v>
      </c>
      <c r="L2943">
        <v>3923</v>
      </c>
      <c r="M2943">
        <v>0</v>
      </c>
      <c r="N2943">
        <v>44767</v>
      </c>
      <c r="O2943">
        <v>16345</v>
      </c>
      <c r="P2943">
        <v>16441</v>
      </c>
      <c r="Q2943" t="s">
        <v>46</v>
      </c>
      <c r="R2943" t="s">
        <v>50</v>
      </c>
      <c r="S2943" t="s">
        <v>53</v>
      </c>
      <c r="T2943">
        <v>5</v>
      </c>
    </row>
    <row r="2944" spans="1:20" x14ac:dyDescent="0.2">
      <c r="A2944" s="4">
        <f t="shared" si="45"/>
        <v>45903</v>
      </c>
      <c r="B2944" t="s">
        <v>22</v>
      </c>
      <c r="C2944" t="s">
        <v>27</v>
      </c>
      <c r="D2944" t="s">
        <v>31</v>
      </c>
      <c r="E2944" t="s">
        <v>36</v>
      </c>
      <c r="F2944" t="s">
        <v>37</v>
      </c>
      <c r="G2944">
        <v>18299</v>
      </c>
      <c r="H2944" t="s">
        <v>41</v>
      </c>
      <c r="I2944" t="s">
        <v>44</v>
      </c>
      <c r="J2944">
        <v>334788</v>
      </c>
      <c r="K2944">
        <v>8</v>
      </c>
      <c r="L2944">
        <v>1528</v>
      </c>
      <c r="M2944">
        <v>0</v>
      </c>
      <c r="N2944">
        <v>44349</v>
      </c>
      <c r="O2944">
        <v>3450</v>
      </c>
      <c r="P2944">
        <v>14215</v>
      </c>
      <c r="Q2944" t="s">
        <v>47</v>
      </c>
      <c r="R2944" t="s">
        <v>51</v>
      </c>
      <c r="S2944" t="s">
        <v>55</v>
      </c>
      <c r="T2944">
        <v>5</v>
      </c>
    </row>
    <row r="2945" spans="1:20" x14ac:dyDescent="0.2">
      <c r="A2945" s="4">
        <f t="shared" si="45"/>
        <v>45903</v>
      </c>
      <c r="B2945" t="s">
        <v>20</v>
      </c>
      <c r="C2945" t="s">
        <v>27</v>
      </c>
      <c r="D2945" t="s">
        <v>29</v>
      </c>
      <c r="E2945" t="s">
        <v>36</v>
      </c>
      <c r="F2945" t="s">
        <v>40</v>
      </c>
      <c r="G2945">
        <v>51348</v>
      </c>
      <c r="H2945" t="s">
        <v>42</v>
      </c>
      <c r="I2945" t="s">
        <v>44</v>
      </c>
      <c r="J2945">
        <v>463682</v>
      </c>
      <c r="K2945">
        <v>6</v>
      </c>
      <c r="L2945">
        <v>735</v>
      </c>
      <c r="M2945">
        <v>20</v>
      </c>
      <c r="N2945">
        <v>40060</v>
      </c>
      <c r="O2945">
        <v>10147</v>
      </c>
      <c r="P2945">
        <v>5601</v>
      </c>
      <c r="Q2945" t="s">
        <v>46</v>
      </c>
      <c r="R2945" t="s">
        <v>52</v>
      </c>
      <c r="S2945" t="s">
        <v>56</v>
      </c>
      <c r="T2945">
        <v>2</v>
      </c>
    </row>
    <row r="2946" spans="1:20" x14ac:dyDescent="0.2">
      <c r="A2946" s="4">
        <f t="shared" si="45"/>
        <v>45903</v>
      </c>
      <c r="B2946" t="s">
        <v>21</v>
      </c>
      <c r="C2946" t="s">
        <v>24</v>
      </c>
      <c r="D2946" t="s">
        <v>28</v>
      </c>
      <c r="E2946" t="s">
        <v>35</v>
      </c>
      <c r="F2946" t="s">
        <v>40</v>
      </c>
      <c r="G2946">
        <v>51384</v>
      </c>
      <c r="H2946" t="s">
        <v>42</v>
      </c>
      <c r="I2946" t="s">
        <v>44</v>
      </c>
      <c r="J2946">
        <v>747059</v>
      </c>
      <c r="K2946">
        <v>9</v>
      </c>
      <c r="L2946">
        <v>1468</v>
      </c>
      <c r="M2946">
        <v>10</v>
      </c>
      <c r="N2946">
        <v>20782</v>
      </c>
      <c r="O2946">
        <v>29236</v>
      </c>
      <c r="P2946">
        <v>-443</v>
      </c>
      <c r="Q2946" t="s">
        <v>48</v>
      </c>
      <c r="R2946" t="s">
        <v>52</v>
      </c>
      <c r="S2946" t="s">
        <v>54</v>
      </c>
      <c r="T2946">
        <v>1</v>
      </c>
    </row>
    <row r="2947" spans="1:20" x14ac:dyDescent="0.2">
      <c r="A2947" s="4">
        <f t="shared" si="45"/>
        <v>45903</v>
      </c>
      <c r="B2947" t="s">
        <v>23</v>
      </c>
      <c r="C2947" t="s">
        <v>24</v>
      </c>
      <c r="D2947" t="s">
        <v>32</v>
      </c>
      <c r="E2947" t="s">
        <v>36</v>
      </c>
      <c r="F2947" t="s">
        <v>37</v>
      </c>
      <c r="G2947">
        <v>86693</v>
      </c>
      <c r="H2947" t="s">
        <v>41</v>
      </c>
      <c r="I2947" t="s">
        <v>45</v>
      </c>
      <c r="J2947">
        <v>510018</v>
      </c>
      <c r="K2947">
        <v>3</v>
      </c>
      <c r="L2947">
        <v>1730</v>
      </c>
      <c r="M2947">
        <v>15</v>
      </c>
      <c r="N2947">
        <v>31376</v>
      </c>
      <c r="O2947">
        <v>14057</v>
      </c>
      <c r="P2947">
        <v>-4332</v>
      </c>
      <c r="Q2947" t="s">
        <v>46</v>
      </c>
      <c r="R2947" t="s">
        <v>52</v>
      </c>
      <c r="S2947" t="s">
        <v>54</v>
      </c>
      <c r="T2947">
        <v>1</v>
      </c>
    </row>
    <row r="2948" spans="1:20" x14ac:dyDescent="0.2">
      <c r="A2948" s="4">
        <f t="shared" si="45"/>
        <v>45903</v>
      </c>
      <c r="B2948" t="s">
        <v>22</v>
      </c>
      <c r="C2948" t="s">
        <v>24</v>
      </c>
      <c r="D2948" t="s">
        <v>33</v>
      </c>
      <c r="E2948" t="s">
        <v>36</v>
      </c>
      <c r="F2948" t="s">
        <v>40</v>
      </c>
      <c r="G2948">
        <v>42687</v>
      </c>
      <c r="H2948" t="s">
        <v>41</v>
      </c>
      <c r="I2948" t="s">
        <v>43</v>
      </c>
      <c r="J2948">
        <v>547955</v>
      </c>
      <c r="K2948">
        <v>8</v>
      </c>
      <c r="L2948">
        <v>738</v>
      </c>
      <c r="M2948">
        <v>15</v>
      </c>
      <c r="N2948">
        <v>18368</v>
      </c>
      <c r="O2948">
        <v>22298</v>
      </c>
      <c r="P2948">
        <v>350</v>
      </c>
      <c r="Q2948" t="s">
        <v>49</v>
      </c>
      <c r="R2948" t="s">
        <v>51</v>
      </c>
      <c r="S2948" t="s">
        <v>56</v>
      </c>
      <c r="T2948">
        <v>2</v>
      </c>
    </row>
    <row r="2949" spans="1:20" x14ac:dyDescent="0.2">
      <c r="A2949" s="4">
        <f t="shared" si="45"/>
        <v>45903</v>
      </c>
      <c r="B2949" t="s">
        <v>23</v>
      </c>
      <c r="C2949" t="s">
        <v>24</v>
      </c>
      <c r="D2949" t="s">
        <v>28</v>
      </c>
      <c r="E2949" t="s">
        <v>34</v>
      </c>
      <c r="F2949" t="s">
        <v>39</v>
      </c>
      <c r="G2949">
        <v>74577</v>
      </c>
      <c r="H2949" t="s">
        <v>42</v>
      </c>
      <c r="I2949" t="s">
        <v>43</v>
      </c>
      <c r="J2949">
        <v>751905</v>
      </c>
      <c r="K2949">
        <v>9</v>
      </c>
      <c r="L2949">
        <v>2354</v>
      </c>
      <c r="M2949">
        <v>20</v>
      </c>
      <c r="N2949">
        <v>46192</v>
      </c>
      <c r="O2949">
        <v>26315</v>
      </c>
      <c r="P2949">
        <v>14137</v>
      </c>
      <c r="Q2949" t="s">
        <v>49</v>
      </c>
      <c r="R2949" t="s">
        <v>52</v>
      </c>
      <c r="S2949" t="s">
        <v>55</v>
      </c>
      <c r="T2949">
        <v>2</v>
      </c>
    </row>
    <row r="2950" spans="1:20" x14ac:dyDescent="0.2">
      <c r="A2950" s="4">
        <f t="shared" si="45"/>
        <v>45903</v>
      </c>
      <c r="B2950" t="s">
        <v>23</v>
      </c>
      <c r="C2950" t="s">
        <v>24</v>
      </c>
      <c r="D2950" t="s">
        <v>30</v>
      </c>
      <c r="E2950" t="s">
        <v>36</v>
      </c>
      <c r="F2950" t="s">
        <v>40</v>
      </c>
      <c r="G2950">
        <v>70047</v>
      </c>
      <c r="H2950" t="s">
        <v>41</v>
      </c>
      <c r="I2950" t="s">
        <v>45</v>
      </c>
      <c r="J2950">
        <v>101593</v>
      </c>
      <c r="K2950">
        <v>9</v>
      </c>
      <c r="L2950">
        <v>551</v>
      </c>
      <c r="M2950">
        <v>5</v>
      </c>
      <c r="N2950">
        <v>32825</v>
      </c>
      <c r="O2950">
        <v>6709</v>
      </c>
      <c r="P2950">
        <v>369</v>
      </c>
      <c r="Q2950" t="s">
        <v>48</v>
      </c>
      <c r="R2950" t="s">
        <v>50</v>
      </c>
      <c r="S2950" t="s">
        <v>56</v>
      </c>
      <c r="T2950">
        <v>4</v>
      </c>
    </row>
    <row r="2951" spans="1:20" x14ac:dyDescent="0.2">
      <c r="A2951" s="4">
        <f t="shared" si="45"/>
        <v>45903</v>
      </c>
      <c r="B2951" t="s">
        <v>21</v>
      </c>
      <c r="C2951" t="s">
        <v>25</v>
      </c>
      <c r="D2951" t="s">
        <v>28</v>
      </c>
      <c r="E2951" t="s">
        <v>36</v>
      </c>
      <c r="F2951" t="s">
        <v>38</v>
      </c>
      <c r="G2951">
        <v>20191</v>
      </c>
      <c r="H2951" t="s">
        <v>41</v>
      </c>
      <c r="I2951" t="s">
        <v>43</v>
      </c>
      <c r="J2951">
        <v>628890</v>
      </c>
      <c r="K2951">
        <v>7</v>
      </c>
      <c r="L2951">
        <v>2655</v>
      </c>
      <c r="M2951">
        <v>5</v>
      </c>
      <c r="N2951">
        <v>17076</v>
      </c>
      <c r="O2951">
        <v>29833</v>
      </c>
      <c r="P2951">
        <v>-127</v>
      </c>
      <c r="Q2951" t="s">
        <v>48</v>
      </c>
      <c r="R2951" t="s">
        <v>52</v>
      </c>
      <c r="S2951" t="s">
        <v>55</v>
      </c>
      <c r="T2951">
        <v>1</v>
      </c>
    </row>
    <row r="2952" spans="1:20" x14ac:dyDescent="0.2">
      <c r="A2952" s="4">
        <f t="shared" si="45"/>
        <v>45903</v>
      </c>
      <c r="B2952" t="s">
        <v>23</v>
      </c>
      <c r="C2952" t="s">
        <v>24</v>
      </c>
      <c r="D2952" t="s">
        <v>31</v>
      </c>
      <c r="E2952" t="s">
        <v>35</v>
      </c>
      <c r="F2952" t="s">
        <v>40</v>
      </c>
      <c r="G2952">
        <v>66884</v>
      </c>
      <c r="H2952" t="s">
        <v>41</v>
      </c>
      <c r="I2952" t="s">
        <v>44</v>
      </c>
      <c r="J2952">
        <v>474417</v>
      </c>
      <c r="K2952">
        <v>3</v>
      </c>
      <c r="L2952">
        <v>1880</v>
      </c>
      <c r="M2952">
        <v>5</v>
      </c>
      <c r="N2952">
        <v>39990</v>
      </c>
      <c r="O2952">
        <v>9785</v>
      </c>
      <c r="P2952">
        <v>14930</v>
      </c>
      <c r="Q2952" t="s">
        <v>47</v>
      </c>
      <c r="R2952" t="s">
        <v>50</v>
      </c>
      <c r="S2952" t="s">
        <v>53</v>
      </c>
      <c r="T2952">
        <v>5</v>
      </c>
    </row>
    <row r="2953" spans="1:20" x14ac:dyDescent="0.2">
      <c r="A2953" s="4">
        <f t="shared" si="45"/>
        <v>45903</v>
      </c>
      <c r="B2953" t="s">
        <v>20</v>
      </c>
      <c r="C2953" t="s">
        <v>24</v>
      </c>
      <c r="D2953" t="s">
        <v>30</v>
      </c>
      <c r="E2953" t="s">
        <v>35</v>
      </c>
      <c r="F2953" t="s">
        <v>40</v>
      </c>
      <c r="G2953">
        <v>64911</v>
      </c>
      <c r="H2953" t="s">
        <v>42</v>
      </c>
      <c r="I2953" t="s">
        <v>44</v>
      </c>
      <c r="J2953">
        <v>883837</v>
      </c>
      <c r="K2953">
        <v>3</v>
      </c>
      <c r="L2953">
        <v>1556</v>
      </c>
      <c r="M2953">
        <v>0</v>
      </c>
      <c r="N2953">
        <v>20563</v>
      </c>
      <c r="O2953">
        <v>15551</v>
      </c>
      <c r="P2953">
        <v>-252</v>
      </c>
      <c r="Q2953" t="s">
        <v>48</v>
      </c>
      <c r="R2953" t="s">
        <v>52</v>
      </c>
      <c r="S2953" t="s">
        <v>56</v>
      </c>
      <c r="T2953">
        <v>4</v>
      </c>
    </row>
    <row r="2954" spans="1:20" x14ac:dyDescent="0.2">
      <c r="A2954" s="4">
        <f t="shared" si="45"/>
        <v>45904</v>
      </c>
      <c r="B2954" t="s">
        <v>23</v>
      </c>
      <c r="C2954" t="s">
        <v>24</v>
      </c>
      <c r="D2954" t="s">
        <v>30</v>
      </c>
      <c r="E2954" t="s">
        <v>34</v>
      </c>
      <c r="F2954" t="s">
        <v>37</v>
      </c>
      <c r="G2954">
        <v>87303</v>
      </c>
      <c r="H2954" t="s">
        <v>42</v>
      </c>
      <c r="I2954" t="s">
        <v>45</v>
      </c>
      <c r="J2954">
        <v>306185</v>
      </c>
      <c r="K2954">
        <v>2</v>
      </c>
      <c r="L2954">
        <v>521</v>
      </c>
      <c r="M2954">
        <v>10</v>
      </c>
      <c r="N2954">
        <v>29392</v>
      </c>
      <c r="O2954">
        <v>4549</v>
      </c>
      <c r="P2954">
        <v>-4819</v>
      </c>
      <c r="Q2954" t="s">
        <v>46</v>
      </c>
      <c r="R2954" t="s">
        <v>52</v>
      </c>
      <c r="S2954" t="s">
        <v>54</v>
      </c>
      <c r="T2954">
        <v>1</v>
      </c>
    </row>
    <row r="2955" spans="1:20" x14ac:dyDescent="0.2">
      <c r="A2955" s="4">
        <f t="shared" si="45"/>
        <v>45904</v>
      </c>
      <c r="B2955" t="s">
        <v>23</v>
      </c>
      <c r="C2955" t="s">
        <v>24</v>
      </c>
      <c r="D2955" t="s">
        <v>29</v>
      </c>
      <c r="E2955" t="s">
        <v>35</v>
      </c>
      <c r="F2955" t="s">
        <v>37</v>
      </c>
      <c r="G2955">
        <v>93447</v>
      </c>
      <c r="H2955" t="s">
        <v>41</v>
      </c>
      <c r="I2955" t="s">
        <v>44</v>
      </c>
      <c r="J2955">
        <v>210903</v>
      </c>
      <c r="K2955">
        <v>1</v>
      </c>
      <c r="L2955">
        <v>806</v>
      </c>
      <c r="M2955">
        <v>5</v>
      </c>
      <c r="N2955">
        <v>3312</v>
      </c>
      <c r="O2955">
        <v>1562</v>
      </c>
      <c r="P2955">
        <v>1145</v>
      </c>
      <c r="Q2955" t="s">
        <v>46</v>
      </c>
      <c r="R2955" t="s">
        <v>52</v>
      </c>
      <c r="S2955" t="s">
        <v>56</v>
      </c>
      <c r="T2955">
        <v>3</v>
      </c>
    </row>
    <row r="2956" spans="1:20" x14ac:dyDescent="0.2">
      <c r="A2956" s="4">
        <f t="shared" si="45"/>
        <v>45904</v>
      </c>
      <c r="B2956" t="s">
        <v>23</v>
      </c>
      <c r="C2956" t="s">
        <v>27</v>
      </c>
      <c r="D2956" t="s">
        <v>28</v>
      </c>
      <c r="E2956" t="s">
        <v>36</v>
      </c>
      <c r="F2956" t="s">
        <v>38</v>
      </c>
      <c r="G2956">
        <v>53726</v>
      </c>
      <c r="H2956" t="s">
        <v>41</v>
      </c>
      <c r="I2956" t="s">
        <v>45</v>
      </c>
      <c r="J2956">
        <v>720153</v>
      </c>
      <c r="K2956">
        <v>2</v>
      </c>
      <c r="L2956">
        <v>4606</v>
      </c>
      <c r="M2956">
        <v>15</v>
      </c>
      <c r="N2956">
        <v>31129</v>
      </c>
      <c r="O2956">
        <v>22394</v>
      </c>
      <c r="P2956">
        <v>14625</v>
      </c>
      <c r="Q2956" t="s">
        <v>46</v>
      </c>
      <c r="R2956" t="s">
        <v>51</v>
      </c>
      <c r="S2956" t="s">
        <v>54</v>
      </c>
      <c r="T2956">
        <v>5</v>
      </c>
    </row>
    <row r="2957" spans="1:20" x14ac:dyDescent="0.2">
      <c r="A2957" s="4">
        <f t="shared" si="45"/>
        <v>45904</v>
      </c>
      <c r="B2957" t="s">
        <v>22</v>
      </c>
      <c r="C2957" t="s">
        <v>24</v>
      </c>
      <c r="D2957" t="s">
        <v>31</v>
      </c>
      <c r="E2957" t="s">
        <v>36</v>
      </c>
      <c r="F2957" t="s">
        <v>37</v>
      </c>
      <c r="G2957">
        <v>44623</v>
      </c>
      <c r="H2957" t="s">
        <v>42</v>
      </c>
      <c r="I2957" t="s">
        <v>44</v>
      </c>
      <c r="J2957">
        <v>373087</v>
      </c>
      <c r="K2957">
        <v>5</v>
      </c>
      <c r="L2957">
        <v>3109</v>
      </c>
      <c r="M2957">
        <v>0</v>
      </c>
      <c r="N2957">
        <v>30605</v>
      </c>
      <c r="O2957">
        <v>2699</v>
      </c>
      <c r="P2957">
        <v>8581</v>
      </c>
      <c r="Q2957" t="s">
        <v>46</v>
      </c>
      <c r="R2957" t="s">
        <v>52</v>
      </c>
      <c r="S2957" t="s">
        <v>53</v>
      </c>
      <c r="T2957">
        <v>5</v>
      </c>
    </row>
    <row r="2958" spans="1:20" x14ac:dyDescent="0.2">
      <c r="A2958" s="4">
        <f t="shared" si="45"/>
        <v>45904</v>
      </c>
      <c r="B2958" t="s">
        <v>22</v>
      </c>
      <c r="C2958" t="s">
        <v>25</v>
      </c>
      <c r="D2958" t="s">
        <v>33</v>
      </c>
      <c r="E2958" t="s">
        <v>36</v>
      </c>
      <c r="F2958" t="s">
        <v>38</v>
      </c>
      <c r="G2958">
        <v>93517</v>
      </c>
      <c r="H2958" t="s">
        <v>42</v>
      </c>
      <c r="I2958" t="s">
        <v>43</v>
      </c>
      <c r="J2958">
        <v>526228</v>
      </c>
      <c r="K2958">
        <v>1</v>
      </c>
      <c r="L2958">
        <v>4793</v>
      </c>
      <c r="M2958">
        <v>5</v>
      </c>
      <c r="N2958">
        <v>21556</v>
      </c>
      <c r="O2958">
        <v>23778</v>
      </c>
      <c r="P2958">
        <v>14307</v>
      </c>
      <c r="Q2958" t="s">
        <v>46</v>
      </c>
      <c r="R2958" t="s">
        <v>50</v>
      </c>
      <c r="S2958" t="s">
        <v>55</v>
      </c>
      <c r="T2958">
        <v>4</v>
      </c>
    </row>
    <row r="2959" spans="1:20" x14ac:dyDescent="0.2">
      <c r="A2959" s="4">
        <f t="shared" ref="A2959:A3022" si="46">A2947+1</f>
        <v>45904</v>
      </c>
      <c r="B2959" t="s">
        <v>20</v>
      </c>
      <c r="C2959" t="s">
        <v>25</v>
      </c>
      <c r="D2959" t="s">
        <v>29</v>
      </c>
      <c r="E2959" t="s">
        <v>35</v>
      </c>
      <c r="F2959" t="s">
        <v>39</v>
      </c>
      <c r="G2959">
        <v>60000</v>
      </c>
      <c r="H2959" t="s">
        <v>41</v>
      </c>
      <c r="I2959" t="s">
        <v>44</v>
      </c>
      <c r="J2959">
        <v>563324</v>
      </c>
      <c r="K2959">
        <v>4</v>
      </c>
      <c r="L2959">
        <v>4100</v>
      </c>
      <c r="M2959">
        <v>5</v>
      </c>
      <c r="N2959">
        <v>40700</v>
      </c>
      <c r="O2959">
        <v>9916</v>
      </c>
      <c r="P2959">
        <v>5288</v>
      </c>
      <c r="Q2959" t="s">
        <v>48</v>
      </c>
      <c r="R2959" t="s">
        <v>50</v>
      </c>
      <c r="S2959" t="s">
        <v>54</v>
      </c>
      <c r="T2959">
        <v>1</v>
      </c>
    </row>
    <row r="2960" spans="1:20" x14ac:dyDescent="0.2">
      <c r="A2960" s="4">
        <f t="shared" si="46"/>
        <v>45904</v>
      </c>
      <c r="B2960" t="s">
        <v>20</v>
      </c>
      <c r="C2960" t="s">
        <v>25</v>
      </c>
      <c r="D2960" t="s">
        <v>28</v>
      </c>
      <c r="E2960" t="s">
        <v>36</v>
      </c>
      <c r="F2960" t="s">
        <v>38</v>
      </c>
      <c r="G2960">
        <v>81494</v>
      </c>
      <c r="H2960" t="s">
        <v>41</v>
      </c>
      <c r="I2960" t="s">
        <v>45</v>
      </c>
      <c r="J2960">
        <v>509466</v>
      </c>
      <c r="K2960">
        <v>1</v>
      </c>
      <c r="L2960">
        <v>2465</v>
      </c>
      <c r="M2960">
        <v>10</v>
      </c>
      <c r="N2960">
        <v>21476</v>
      </c>
      <c r="O2960">
        <v>27009</v>
      </c>
      <c r="P2960">
        <v>12829</v>
      </c>
      <c r="Q2960" t="s">
        <v>47</v>
      </c>
      <c r="R2960" t="s">
        <v>52</v>
      </c>
      <c r="S2960" t="s">
        <v>56</v>
      </c>
      <c r="T2960">
        <v>2</v>
      </c>
    </row>
    <row r="2961" spans="1:20" x14ac:dyDescent="0.2">
      <c r="A2961" s="4">
        <f t="shared" si="46"/>
        <v>45904</v>
      </c>
      <c r="B2961" t="s">
        <v>22</v>
      </c>
      <c r="C2961" t="s">
        <v>26</v>
      </c>
      <c r="D2961" t="s">
        <v>33</v>
      </c>
      <c r="E2961" t="s">
        <v>36</v>
      </c>
      <c r="F2961" t="s">
        <v>40</v>
      </c>
      <c r="G2961">
        <v>90241</v>
      </c>
      <c r="H2961" t="s">
        <v>41</v>
      </c>
      <c r="I2961" t="s">
        <v>43</v>
      </c>
      <c r="J2961">
        <v>753747</v>
      </c>
      <c r="K2961">
        <v>8</v>
      </c>
      <c r="L2961">
        <v>4078</v>
      </c>
      <c r="M2961">
        <v>10</v>
      </c>
      <c r="N2961">
        <v>43208</v>
      </c>
      <c r="O2961">
        <v>16010</v>
      </c>
      <c r="P2961">
        <v>18523</v>
      </c>
      <c r="Q2961" t="s">
        <v>47</v>
      </c>
      <c r="R2961" t="s">
        <v>51</v>
      </c>
      <c r="S2961" t="s">
        <v>53</v>
      </c>
      <c r="T2961">
        <v>3</v>
      </c>
    </row>
    <row r="2962" spans="1:20" x14ac:dyDescent="0.2">
      <c r="A2962" s="4">
        <f t="shared" si="46"/>
        <v>45904</v>
      </c>
      <c r="B2962" t="s">
        <v>20</v>
      </c>
      <c r="C2962" t="s">
        <v>27</v>
      </c>
      <c r="D2962" t="s">
        <v>28</v>
      </c>
      <c r="E2962" t="s">
        <v>34</v>
      </c>
      <c r="F2962" t="s">
        <v>38</v>
      </c>
      <c r="G2962">
        <v>73027</v>
      </c>
      <c r="H2962" t="s">
        <v>42</v>
      </c>
      <c r="I2962" t="s">
        <v>45</v>
      </c>
      <c r="J2962">
        <v>182169</v>
      </c>
      <c r="K2962">
        <v>5</v>
      </c>
      <c r="L2962">
        <v>3043</v>
      </c>
      <c r="M2962">
        <v>0</v>
      </c>
      <c r="N2962">
        <v>28815</v>
      </c>
      <c r="O2962">
        <v>18726</v>
      </c>
      <c r="P2962">
        <v>11289</v>
      </c>
      <c r="Q2962" t="s">
        <v>49</v>
      </c>
      <c r="R2962" t="s">
        <v>52</v>
      </c>
      <c r="S2962" t="s">
        <v>54</v>
      </c>
      <c r="T2962">
        <v>5</v>
      </c>
    </row>
    <row r="2963" spans="1:20" x14ac:dyDescent="0.2">
      <c r="A2963" s="4">
        <f t="shared" si="46"/>
        <v>45904</v>
      </c>
      <c r="B2963" t="s">
        <v>22</v>
      </c>
      <c r="C2963" t="s">
        <v>24</v>
      </c>
      <c r="D2963" t="s">
        <v>29</v>
      </c>
      <c r="E2963" t="s">
        <v>34</v>
      </c>
      <c r="F2963" t="s">
        <v>39</v>
      </c>
      <c r="G2963">
        <v>68995</v>
      </c>
      <c r="H2963" t="s">
        <v>42</v>
      </c>
      <c r="I2963" t="s">
        <v>43</v>
      </c>
      <c r="J2963">
        <v>144053</v>
      </c>
      <c r="K2963">
        <v>4</v>
      </c>
      <c r="L2963">
        <v>1004</v>
      </c>
      <c r="M2963">
        <v>15</v>
      </c>
      <c r="N2963">
        <v>21016</v>
      </c>
      <c r="O2963">
        <v>19279</v>
      </c>
      <c r="P2963">
        <v>-3692</v>
      </c>
      <c r="Q2963" t="s">
        <v>46</v>
      </c>
      <c r="R2963" t="s">
        <v>52</v>
      </c>
      <c r="S2963" t="s">
        <v>56</v>
      </c>
      <c r="T2963">
        <v>2</v>
      </c>
    </row>
    <row r="2964" spans="1:20" x14ac:dyDescent="0.2">
      <c r="A2964" s="4">
        <f t="shared" si="46"/>
        <v>45904</v>
      </c>
      <c r="B2964" t="s">
        <v>21</v>
      </c>
      <c r="C2964" t="s">
        <v>26</v>
      </c>
      <c r="D2964" t="s">
        <v>33</v>
      </c>
      <c r="E2964" t="s">
        <v>34</v>
      </c>
      <c r="F2964" t="s">
        <v>40</v>
      </c>
      <c r="G2964">
        <v>52876</v>
      </c>
      <c r="H2964" t="s">
        <v>41</v>
      </c>
      <c r="I2964" t="s">
        <v>43</v>
      </c>
      <c r="J2964">
        <v>270460</v>
      </c>
      <c r="K2964">
        <v>3</v>
      </c>
      <c r="L2964">
        <v>636</v>
      </c>
      <c r="M2964">
        <v>20</v>
      </c>
      <c r="N2964">
        <v>38152</v>
      </c>
      <c r="O2964">
        <v>7228</v>
      </c>
      <c r="P2964">
        <v>9190</v>
      </c>
      <c r="Q2964" t="s">
        <v>48</v>
      </c>
      <c r="R2964" t="s">
        <v>50</v>
      </c>
      <c r="S2964" t="s">
        <v>53</v>
      </c>
      <c r="T2964">
        <v>2</v>
      </c>
    </row>
    <row r="2965" spans="1:20" x14ac:dyDescent="0.2">
      <c r="A2965" s="4">
        <f t="shared" si="46"/>
        <v>45904</v>
      </c>
      <c r="B2965" t="s">
        <v>23</v>
      </c>
      <c r="C2965" t="s">
        <v>24</v>
      </c>
      <c r="D2965" t="s">
        <v>29</v>
      </c>
      <c r="E2965" t="s">
        <v>35</v>
      </c>
      <c r="F2965" t="s">
        <v>38</v>
      </c>
      <c r="G2965">
        <v>61070</v>
      </c>
      <c r="H2965" t="s">
        <v>42</v>
      </c>
      <c r="I2965" t="s">
        <v>44</v>
      </c>
      <c r="J2965">
        <v>322779</v>
      </c>
      <c r="K2965">
        <v>9</v>
      </c>
      <c r="L2965">
        <v>1802</v>
      </c>
      <c r="M2965">
        <v>15</v>
      </c>
      <c r="N2965">
        <v>22647</v>
      </c>
      <c r="O2965">
        <v>21484</v>
      </c>
      <c r="P2965">
        <v>3571</v>
      </c>
      <c r="Q2965" t="s">
        <v>49</v>
      </c>
      <c r="R2965" t="s">
        <v>51</v>
      </c>
      <c r="S2965" t="s">
        <v>56</v>
      </c>
      <c r="T2965">
        <v>2</v>
      </c>
    </row>
    <row r="2966" spans="1:20" x14ac:dyDescent="0.2">
      <c r="A2966" s="4">
        <f t="shared" si="46"/>
        <v>45905</v>
      </c>
      <c r="B2966" t="s">
        <v>23</v>
      </c>
      <c r="C2966" t="s">
        <v>26</v>
      </c>
      <c r="D2966" t="s">
        <v>28</v>
      </c>
      <c r="E2966" t="s">
        <v>36</v>
      </c>
      <c r="F2966" t="s">
        <v>37</v>
      </c>
      <c r="G2966">
        <v>76224</v>
      </c>
      <c r="H2966" t="s">
        <v>41</v>
      </c>
      <c r="I2966" t="s">
        <v>44</v>
      </c>
      <c r="J2966">
        <v>826765</v>
      </c>
      <c r="K2966">
        <v>6</v>
      </c>
      <c r="L2966">
        <v>4514</v>
      </c>
      <c r="M2966">
        <v>10</v>
      </c>
      <c r="N2966">
        <v>15885</v>
      </c>
      <c r="O2966">
        <v>19666</v>
      </c>
      <c r="P2966">
        <v>13239</v>
      </c>
      <c r="Q2966" t="s">
        <v>47</v>
      </c>
      <c r="R2966" t="s">
        <v>50</v>
      </c>
      <c r="S2966" t="s">
        <v>55</v>
      </c>
      <c r="T2966">
        <v>2</v>
      </c>
    </row>
    <row r="2967" spans="1:20" x14ac:dyDescent="0.2">
      <c r="A2967" s="4">
        <f t="shared" si="46"/>
        <v>45905</v>
      </c>
      <c r="B2967" t="s">
        <v>20</v>
      </c>
      <c r="C2967" t="s">
        <v>26</v>
      </c>
      <c r="D2967" t="s">
        <v>30</v>
      </c>
      <c r="E2967" t="s">
        <v>36</v>
      </c>
      <c r="F2967" t="s">
        <v>37</v>
      </c>
      <c r="G2967">
        <v>35365</v>
      </c>
      <c r="H2967" t="s">
        <v>41</v>
      </c>
      <c r="I2967" t="s">
        <v>43</v>
      </c>
      <c r="J2967">
        <v>880169</v>
      </c>
      <c r="K2967">
        <v>1</v>
      </c>
      <c r="L2967">
        <v>4114</v>
      </c>
      <c r="M2967">
        <v>10</v>
      </c>
      <c r="N2967">
        <v>38472</v>
      </c>
      <c r="O2967">
        <v>1374</v>
      </c>
      <c r="P2967">
        <v>8071</v>
      </c>
      <c r="Q2967" t="s">
        <v>46</v>
      </c>
      <c r="R2967" t="s">
        <v>51</v>
      </c>
      <c r="S2967" t="s">
        <v>54</v>
      </c>
      <c r="T2967">
        <v>4</v>
      </c>
    </row>
    <row r="2968" spans="1:20" x14ac:dyDescent="0.2">
      <c r="A2968" s="4">
        <f t="shared" si="46"/>
        <v>45905</v>
      </c>
      <c r="B2968" t="s">
        <v>22</v>
      </c>
      <c r="C2968" t="s">
        <v>25</v>
      </c>
      <c r="D2968" t="s">
        <v>32</v>
      </c>
      <c r="E2968" t="s">
        <v>36</v>
      </c>
      <c r="F2968" t="s">
        <v>37</v>
      </c>
      <c r="G2968">
        <v>39663</v>
      </c>
      <c r="H2968" t="s">
        <v>41</v>
      </c>
      <c r="I2968" t="s">
        <v>44</v>
      </c>
      <c r="J2968">
        <v>695795</v>
      </c>
      <c r="K2968">
        <v>8</v>
      </c>
      <c r="L2968">
        <v>1006</v>
      </c>
      <c r="M2968">
        <v>20</v>
      </c>
      <c r="N2968">
        <v>48295</v>
      </c>
      <c r="O2968">
        <v>3322</v>
      </c>
      <c r="P2968">
        <v>3747</v>
      </c>
      <c r="Q2968" t="s">
        <v>48</v>
      </c>
      <c r="R2968" t="s">
        <v>52</v>
      </c>
      <c r="S2968" t="s">
        <v>56</v>
      </c>
      <c r="T2968">
        <v>5</v>
      </c>
    </row>
    <row r="2969" spans="1:20" x14ac:dyDescent="0.2">
      <c r="A2969" s="4">
        <f t="shared" si="46"/>
        <v>45905</v>
      </c>
      <c r="B2969" t="s">
        <v>22</v>
      </c>
      <c r="C2969" t="s">
        <v>25</v>
      </c>
      <c r="D2969" t="s">
        <v>30</v>
      </c>
      <c r="E2969" t="s">
        <v>34</v>
      </c>
      <c r="F2969" t="s">
        <v>38</v>
      </c>
      <c r="G2969">
        <v>75436</v>
      </c>
      <c r="H2969" t="s">
        <v>41</v>
      </c>
      <c r="I2969" t="s">
        <v>44</v>
      </c>
      <c r="J2969">
        <v>423455</v>
      </c>
      <c r="K2969">
        <v>2</v>
      </c>
      <c r="L2969">
        <v>2033</v>
      </c>
      <c r="M2969">
        <v>15</v>
      </c>
      <c r="N2969">
        <v>7628</v>
      </c>
      <c r="O2969">
        <v>10586</v>
      </c>
      <c r="P2969">
        <v>16051</v>
      </c>
      <c r="Q2969" t="s">
        <v>47</v>
      </c>
      <c r="R2969" t="s">
        <v>50</v>
      </c>
      <c r="S2969" t="s">
        <v>53</v>
      </c>
      <c r="T2969">
        <v>2</v>
      </c>
    </row>
    <row r="2970" spans="1:20" x14ac:dyDescent="0.2">
      <c r="A2970" s="4">
        <f t="shared" si="46"/>
        <v>45905</v>
      </c>
      <c r="B2970" t="s">
        <v>20</v>
      </c>
      <c r="C2970" t="s">
        <v>26</v>
      </c>
      <c r="D2970" t="s">
        <v>29</v>
      </c>
      <c r="E2970" t="s">
        <v>36</v>
      </c>
      <c r="F2970" t="s">
        <v>38</v>
      </c>
      <c r="G2970">
        <v>93275</v>
      </c>
      <c r="H2970" t="s">
        <v>41</v>
      </c>
      <c r="I2970" t="s">
        <v>45</v>
      </c>
      <c r="J2970">
        <v>965925</v>
      </c>
      <c r="K2970">
        <v>9</v>
      </c>
      <c r="L2970">
        <v>4141</v>
      </c>
      <c r="M2970">
        <v>15</v>
      </c>
      <c r="N2970">
        <v>19581</v>
      </c>
      <c r="O2970">
        <v>29449</v>
      </c>
      <c r="P2970">
        <v>4414</v>
      </c>
      <c r="Q2970" t="s">
        <v>48</v>
      </c>
      <c r="R2970" t="s">
        <v>52</v>
      </c>
      <c r="S2970" t="s">
        <v>55</v>
      </c>
      <c r="T2970">
        <v>2</v>
      </c>
    </row>
    <row r="2971" spans="1:20" x14ac:dyDescent="0.2">
      <c r="A2971" s="4">
        <f t="shared" si="46"/>
        <v>45905</v>
      </c>
      <c r="B2971" t="s">
        <v>22</v>
      </c>
      <c r="C2971" t="s">
        <v>25</v>
      </c>
      <c r="D2971" t="s">
        <v>29</v>
      </c>
      <c r="E2971" t="s">
        <v>36</v>
      </c>
      <c r="F2971" t="s">
        <v>39</v>
      </c>
      <c r="G2971">
        <v>73211</v>
      </c>
      <c r="H2971" t="s">
        <v>42</v>
      </c>
      <c r="I2971" t="s">
        <v>44</v>
      </c>
      <c r="J2971">
        <v>826864</v>
      </c>
      <c r="K2971">
        <v>7</v>
      </c>
      <c r="L2971">
        <v>4503</v>
      </c>
      <c r="M2971">
        <v>20</v>
      </c>
      <c r="N2971">
        <v>44951</v>
      </c>
      <c r="O2971">
        <v>27131</v>
      </c>
      <c r="P2971">
        <v>11492</v>
      </c>
      <c r="Q2971" t="s">
        <v>46</v>
      </c>
      <c r="R2971" t="s">
        <v>52</v>
      </c>
      <c r="S2971" t="s">
        <v>56</v>
      </c>
      <c r="T2971">
        <v>1</v>
      </c>
    </row>
    <row r="2972" spans="1:20" x14ac:dyDescent="0.2">
      <c r="A2972" s="4">
        <f t="shared" si="46"/>
        <v>45905</v>
      </c>
      <c r="B2972" t="s">
        <v>21</v>
      </c>
      <c r="C2972" t="s">
        <v>26</v>
      </c>
      <c r="D2972" t="s">
        <v>29</v>
      </c>
      <c r="E2972" t="s">
        <v>36</v>
      </c>
      <c r="F2972" t="s">
        <v>40</v>
      </c>
      <c r="G2972">
        <v>20909</v>
      </c>
      <c r="H2972" t="s">
        <v>42</v>
      </c>
      <c r="I2972" t="s">
        <v>43</v>
      </c>
      <c r="J2972">
        <v>842149</v>
      </c>
      <c r="K2972">
        <v>3</v>
      </c>
      <c r="L2972">
        <v>1207</v>
      </c>
      <c r="M2972">
        <v>10</v>
      </c>
      <c r="N2972">
        <v>49639</v>
      </c>
      <c r="O2972">
        <v>26499</v>
      </c>
      <c r="P2972">
        <v>19640</v>
      </c>
      <c r="Q2972" t="s">
        <v>48</v>
      </c>
      <c r="R2972" t="s">
        <v>50</v>
      </c>
      <c r="S2972" t="s">
        <v>54</v>
      </c>
      <c r="T2972">
        <v>5</v>
      </c>
    </row>
    <row r="2973" spans="1:20" x14ac:dyDescent="0.2">
      <c r="A2973" s="4">
        <f t="shared" si="46"/>
        <v>45905</v>
      </c>
      <c r="B2973" t="s">
        <v>23</v>
      </c>
      <c r="C2973" t="s">
        <v>27</v>
      </c>
      <c r="D2973" t="s">
        <v>33</v>
      </c>
      <c r="E2973" t="s">
        <v>36</v>
      </c>
      <c r="F2973" t="s">
        <v>40</v>
      </c>
      <c r="G2973">
        <v>70883</v>
      </c>
      <c r="H2973" t="s">
        <v>41</v>
      </c>
      <c r="I2973" t="s">
        <v>44</v>
      </c>
      <c r="J2973">
        <v>846837</v>
      </c>
      <c r="K2973">
        <v>4</v>
      </c>
      <c r="L2973">
        <v>2123</v>
      </c>
      <c r="M2973">
        <v>0</v>
      </c>
      <c r="N2973">
        <v>22887</v>
      </c>
      <c r="O2973">
        <v>10032</v>
      </c>
      <c r="P2973">
        <v>1034</v>
      </c>
      <c r="Q2973" t="s">
        <v>47</v>
      </c>
      <c r="R2973" t="s">
        <v>52</v>
      </c>
      <c r="S2973" t="s">
        <v>53</v>
      </c>
      <c r="T2973">
        <v>3</v>
      </c>
    </row>
    <row r="2974" spans="1:20" x14ac:dyDescent="0.2">
      <c r="A2974" s="4">
        <f t="shared" si="46"/>
        <v>45905</v>
      </c>
      <c r="B2974" t="s">
        <v>20</v>
      </c>
      <c r="C2974" t="s">
        <v>25</v>
      </c>
      <c r="D2974" t="s">
        <v>31</v>
      </c>
      <c r="E2974" t="s">
        <v>36</v>
      </c>
      <c r="F2974" t="s">
        <v>40</v>
      </c>
      <c r="G2974">
        <v>22713</v>
      </c>
      <c r="H2974" t="s">
        <v>42</v>
      </c>
      <c r="I2974" t="s">
        <v>43</v>
      </c>
      <c r="J2974">
        <v>287729</v>
      </c>
      <c r="K2974">
        <v>3</v>
      </c>
      <c r="L2974">
        <v>4737</v>
      </c>
      <c r="M2974">
        <v>15</v>
      </c>
      <c r="N2974">
        <v>10692</v>
      </c>
      <c r="O2974">
        <v>27306</v>
      </c>
      <c r="P2974">
        <v>19236</v>
      </c>
      <c r="Q2974" t="s">
        <v>47</v>
      </c>
      <c r="R2974" t="s">
        <v>51</v>
      </c>
      <c r="S2974" t="s">
        <v>53</v>
      </c>
      <c r="T2974">
        <v>2</v>
      </c>
    </row>
    <row r="2975" spans="1:20" x14ac:dyDescent="0.2">
      <c r="A2975" s="4">
        <f t="shared" si="46"/>
        <v>45905</v>
      </c>
      <c r="B2975" t="s">
        <v>20</v>
      </c>
      <c r="C2975" t="s">
        <v>25</v>
      </c>
      <c r="D2975" t="s">
        <v>29</v>
      </c>
      <c r="E2975" t="s">
        <v>35</v>
      </c>
      <c r="F2975" t="s">
        <v>40</v>
      </c>
      <c r="G2975">
        <v>22614</v>
      </c>
      <c r="H2975" t="s">
        <v>41</v>
      </c>
      <c r="I2975" t="s">
        <v>43</v>
      </c>
      <c r="J2975">
        <v>828543</v>
      </c>
      <c r="K2975">
        <v>6</v>
      </c>
      <c r="L2975">
        <v>2828</v>
      </c>
      <c r="M2975">
        <v>5</v>
      </c>
      <c r="N2975">
        <v>44121</v>
      </c>
      <c r="O2975">
        <v>15996</v>
      </c>
      <c r="P2975">
        <v>8409</v>
      </c>
      <c r="Q2975" t="s">
        <v>49</v>
      </c>
      <c r="R2975" t="s">
        <v>52</v>
      </c>
      <c r="S2975" t="s">
        <v>55</v>
      </c>
      <c r="T2975">
        <v>4</v>
      </c>
    </row>
    <row r="2976" spans="1:20" x14ac:dyDescent="0.2">
      <c r="A2976" s="4">
        <f t="shared" si="46"/>
        <v>45905</v>
      </c>
      <c r="B2976" t="s">
        <v>22</v>
      </c>
      <c r="C2976" t="s">
        <v>25</v>
      </c>
      <c r="D2976" t="s">
        <v>30</v>
      </c>
      <c r="E2976" t="s">
        <v>36</v>
      </c>
      <c r="F2976" t="s">
        <v>38</v>
      </c>
      <c r="G2976">
        <v>30734</v>
      </c>
      <c r="H2976" t="s">
        <v>42</v>
      </c>
      <c r="I2976" t="s">
        <v>45</v>
      </c>
      <c r="J2976">
        <v>518715</v>
      </c>
      <c r="K2976">
        <v>9</v>
      </c>
      <c r="L2976">
        <v>3514</v>
      </c>
      <c r="M2976">
        <v>15</v>
      </c>
      <c r="N2976">
        <v>17171</v>
      </c>
      <c r="O2976">
        <v>29648</v>
      </c>
      <c r="P2976">
        <v>6392</v>
      </c>
      <c r="Q2976" t="s">
        <v>48</v>
      </c>
      <c r="R2976" t="s">
        <v>51</v>
      </c>
      <c r="S2976" t="s">
        <v>56</v>
      </c>
      <c r="T2976">
        <v>2</v>
      </c>
    </row>
    <row r="2977" spans="1:20" x14ac:dyDescent="0.2">
      <c r="A2977" s="4">
        <f t="shared" si="46"/>
        <v>45905</v>
      </c>
      <c r="B2977" t="s">
        <v>20</v>
      </c>
      <c r="C2977" t="s">
        <v>27</v>
      </c>
      <c r="D2977" t="s">
        <v>32</v>
      </c>
      <c r="E2977" t="s">
        <v>35</v>
      </c>
      <c r="F2977" t="s">
        <v>38</v>
      </c>
      <c r="G2977">
        <v>40709</v>
      </c>
      <c r="H2977" t="s">
        <v>42</v>
      </c>
      <c r="I2977" t="s">
        <v>43</v>
      </c>
      <c r="J2977">
        <v>393929</v>
      </c>
      <c r="K2977">
        <v>9</v>
      </c>
      <c r="L2977">
        <v>2207</v>
      </c>
      <c r="M2977">
        <v>15</v>
      </c>
      <c r="N2977">
        <v>21512</v>
      </c>
      <c r="O2977">
        <v>5723</v>
      </c>
      <c r="P2977">
        <v>720</v>
      </c>
      <c r="Q2977" t="s">
        <v>49</v>
      </c>
      <c r="R2977" t="s">
        <v>52</v>
      </c>
      <c r="S2977" t="s">
        <v>55</v>
      </c>
      <c r="T2977">
        <v>2</v>
      </c>
    </row>
    <row r="2978" spans="1:20" x14ac:dyDescent="0.2">
      <c r="A2978" s="4">
        <f t="shared" si="46"/>
        <v>45906</v>
      </c>
      <c r="B2978" t="s">
        <v>21</v>
      </c>
      <c r="C2978" t="s">
        <v>26</v>
      </c>
      <c r="D2978" t="s">
        <v>29</v>
      </c>
      <c r="E2978" t="s">
        <v>36</v>
      </c>
      <c r="F2978" t="s">
        <v>39</v>
      </c>
      <c r="G2978">
        <v>32885</v>
      </c>
      <c r="H2978" t="s">
        <v>42</v>
      </c>
      <c r="I2978" t="s">
        <v>43</v>
      </c>
      <c r="J2978">
        <v>444137</v>
      </c>
      <c r="K2978">
        <v>1</v>
      </c>
      <c r="L2978">
        <v>801</v>
      </c>
      <c r="M2978">
        <v>15</v>
      </c>
      <c r="N2978">
        <v>4294</v>
      </c>
      <c r="O2978">
        <v>19435</v>
      </c>
      <c r="P2978">
        <v>7254</v>
      </c>
      <c r="Q2978" t="s">
        <v>47</v>
      </c>
      <c r="R2978" t="s">
        <v>51</v>
      </c>
      <c r="S2978" t="s">
        <v>53</v>
      </c>
      <c r="T2978">
        <v>2</v>
      </c>
    </row>
    <row r="2979" spans="1:20" x14ac:dyDescent="0.2">
      <c r="A2979" s="4">
        <f t="shared" si="46"/>
        <v>45906</v>
      </c>
      <c r="B2979" t="s">
        <v>22</v>
      </c>
      <c r="C2979" t="s">
        <v>24</v>
      </c>
      <c r="D2979" t="s">
        <v>29</v>
      </c>
      <c r="E2979" t="s">
        <v>35</v>
      </c>
      <c r="F2979" t="s">
        <v>40</v>
      </c>
      <c r="G2979">
        <v>81622</v>
      </c>
      <c r="H2979" t="s">
        <v>42</v>
      </c>
      <c r="I2979" t="s">
        <v>45</v>
      </c>
      <c r="J2979">
        <v>960968</v>
      </c>
      <c r="K2979">
        <v>6</v>
      </c>
      <c r="L2979">
        <v>2944</v>
      </c>
      <c r="M2979">
        <v>10</v>
      </c>
      <c r="N2979">
        <v>17019</v>
      </c>
      <c r="O2979">
        <v>15869</v>
      </c>
      <c r="P2979">
        <v>-1073</v>
      </c>
      <c r="Q2979" t="s">
        <v>49</v>
      </c>
      <c r="R2979" t="s">
        <v>50</v>
      </c>
      <c r="S2979" t="s">
        <v>54</v>
      </c>
      <c r="T2979">
        <v>5</v>
      </c>
    </row>
    <row r="2980" spans="1:20" x14ac:dyDescent="0.2">
      <c r="A2980" s="4">
        <f t="shared" si="46"/>
        <v>45906</v>
      </c>
      <c r="B2980" t="s">
        <v>22</v>
      </c>
      <c r="C2980" t="s">
        <v>25</v>
      </c>
      <c r="D2980" t="s">
        <v>29</v>
      </c>
      <c r="E2980" t="s">
        <v>36</v>
      </c>
      <c r="F2980" t="s">
        <v>38</v>
      </c>
      <c r="G2980">
        <v>88267</v>
      </c>
      <c r="H2980" t="s">
        <v>41</v>
      </c>
      <c r="I2980" t="s">
        <v>43</v>
      </c>
      <c r="J2980">
        <v>807390</v>
      </c>
      <c r="K2980">
        <v>1</v>
      </c>
      <c r="L2980">
        <v>817</v>
      </c>
      <c r="M2980">
        <v>5</v>
      </c>
      <c r="N2980">
        <v>5914</v>
      </c>
      <c r="O2980">
        <v>13102</v>
      </c>
      <c r="P2980">
        <v>-2503</v>
      </c>
      <c r="Q2980" t="s">
        <v>49</v>
      </c>
      <c r="R2980" t="s">
        <v>52</v>
      </c>
      <c r="S2980" t="s">
        <v>53</v>
      </c>
      <c r="T2980">
        <v>5</v>
      </c>
    </row>
    <row r="2981" spans="1:20" x14ac:dyDescent="0.2">
      <c r="A2981" s="4">
        <f t="shared" si="46"/>
        <v>45906</v>
      </c>
      <c r="B2981" t="s">
        <v>22</v>
      </c>
      <c r="C2981" t="s">
        <v>26</v>
      </c>
      <c r="D2981" t="s">
        <v>33</v>
      </c>
      <c r="E2981" t="s">
        <v>36</v>
      </c>
      <c r="F2981" t="s">
        <v>38</v>
      </c>
      <c r="G2981">
        <v>96128</v>
      </c>
      <c r="H2981" t="s">
        <v>42</v>
      </c>
      <c r="I2981" t="s">
        <v>45</v>
      </c>
      <c r="J2981">
        <v>268981</v>
      </c>
      <c r="K2981">
        <v>4</v>
      </c>
      <c r="L2981">
        <v>3455</v>
      </c>
      <c r="M2981">
        <v>15</v>
      </c>
      <c r="N2981">
        <v>31743</v>
      </c>
      <c r="O2981">
        <v>15013</v>
      </c>
      <c r="P2981">
        <v>-2024</v>
      </c>
      <c r="Q2981" t="s">
        <v>48</v>
      </c>
      <c r="R2981" t="s">
        <v>50</v>
      </c>
      <c r="S2981" t="s">
        <v>56</v>
      </c>
      <c r="T2981">
        <v>2</v>
      </c>
    </row>
    <row r="2982" spans="1:20" x14ac:dyDescent="0.2">
      <c r="A2982" s="4">
        <f t="shared" si="46"/>
        <v>45906</v>
      </c>
      <c r="B2982" t="s">
        <v>22</v>
      </c>
      <c r="C2982" t="s">
        <v>27</v>
      </c>
      <c r="D2982" t="s">
        <v>29</v>
      </c>
      <c r="E2982" t="s">
        <v>36</v>
      </c>
      <c r="F2982" t="s">
        <v>38</v>
      </c>
      <c r="G2982">
        <v>23341</v>
      </c>
      <c r="H2982" t="s">
        <v>42</v>
      </c>
      <c r="I2982" t="s">
        <v>43</v>
      </c>
      <c r="J2982">
        <v>356219</v>
      </c>
      <c r="K2982">
        <v>7</v>
      </c>
      <c r="L2982">
        <v>3427</v>
      </c>
      <c r="M2982">
        <v>0</v>
      </c>
      <c r="N2982">
        <v>25372</v>
      </c>
      <c r="O2982">
        <v>2547</v>
      </c>
      <c r="P2982">
        <v>-4260</v>
      </c>
      <c r="Q2982" t="s">
        <v>48</v>
      </c>
      <c r="R2982" t="s">
        <v>50</v>
      </c>
      <c r="S2982" t="s">
        <v>53</v>
      </c>
      <c r="T2982">
        <v>4</v>
      </c>
    </row>
    <row r="2983" spans="1:20" x14ac:dyDescent="0.2">
      <c r="A2983" s="4">
        <f t="shared" si="46"/>
        <v>45906</v>
      </c>
      <c r="B2983" t="s">
        <v>21</v>
      </c>
      <c r="C2983" t="s">
        <v>24</v>
      </c>
      <c r="D2983" t="s">
        <v>30</v>
      </c>
      <c r="E2983" t="s">
        <v>36</v>
      </c>
      <c r="F2983" t="s">
        <v>38</v>
      </c>
      <c r="G2983">
        <v>49435</v>
      </c>
      <c r="H2983" t="s">
        <v>42</v>
      </c>
      <c r="I2983" t="s">
        <v>44</v>
      </c>
      <c r="J2983">
        <v>921326</v>
      </c>
      <c r="K2983">
        <v>4</v>
      </c>
      <c r="L2983">
        <v>1357</v>
      </c>
      <c r="M2983">
        <v>5</v>
      </c>
      <c r="N2983">
        <v>18282</v>
      </c>
      <c r="O2983">
        <v>13170</v>
      </c>
      <c r="P2983">
        <v>11854</v>
      </c>
      <c r="Q2983" t="s">
        <v>49</v>
      </c>
      <c r="R2983" t="s">
        <v>51</v>
      </c>
      <c r="S2983" t="s">
        <v>54</v>
      </c>
      <c r="T2983">
        <v>3</v>
      </c>
    </row>
    <row r="2984" spans="1:20" x14ac:dyDescent="0.2">
      <c r="A2984" s="4">
        <f t="shared" si="46"/>
        <v>45906</v>
      </c>
      <c r="B2984" t="s">
        <v>22</v>
      </c>
      <c r="C2984" t="s">
        <v>25</v>
      </c>
      <c r="D2984" t="s">
        <v>28</v>
      </c>
      <c r="E2984" t="s">
        <v>34</v>
      </c>
      <c r="F2984" t="s">
        <v>40</v>
      </c>
      <c r="G2984">
        <v>22976</v>
      </c>
      <c r="H2984" t="s">
        <v>42</v>
      </c>
      <c r="I2984" t="s">
        <v>45</v>
      </c>
      <c r="J2984">
        <v>227210</v>
      </c>
      <c r="K2984">
        <v>9</v>
      </c>
      <c r="L2984">
        <v>3220</v>
      </c>
      <c r="M2984">
        <v>20</v>
      </c>
      <c r="N2984">
        <v>34029</v>
      </c>
      <c r="O2984">
        <v>3453</v>
      </c>
      <c r="P2984">
        <v>13049</v>
      </c>
      <c r="Q2984" t="s">
        <v>46</v>
      </c>
      <c r="R2984" t="s">
        <v>52</v>
      </c>
      <c r="S2984" t="s">
        <v>54</v>
      </c>
      <c r="T2984">
        <v>1</v>
      </c>
    </row>
    <row r="2985" spans="1:20" x14ac:dyDescent="0.2">
      <c r="A2985" s="4">
        <f t="shared" si="46"/>
        <v>45906</v>
      </c>
      <c r="B2985" t="s">
        <v>20</v>
      </c>
      <c r="C2985" t="s">
        <v>27</v>
      </c>
      <c r="D2985" t="s">
        <v>31</v>
      </c>
      <c r="E2985" t="s">
        <v>36</v>
      </c>
      <c r="F2985" t="s">
        <v>40</v>
      </c>
      <c r="G2985">
        <v>92910</v>
      </c>
      <c r="H2985" t="s">
        <v>42</v>
      </c>
      <c r="I2985" t="s">
        <v>45</v>
      </c>
      <c r="J2985">
        <v>708412</v>
      </c>
      <c r="K2985">
        <v>5</v>
      </c>
      <c r="L2985">
        <v>3522</v>
      </c>
      <c r="M2985">
        <v>0</v>
      </c>
      <c r="N2985">
        <v>26621</v>
      </c>
      <c r="O2985">
        <v>10628</v>
      </c>
      <c r="P2985">
        <v>6907</v>
      </c>
      <c r="Q2985" t="s">
        <v>46</v>
      </c>
      <c r="R2985" t="s">
        <v>50</v>
      </c>
      <c r="S2985" t="s">
        <v>55</v>
      </c>
      <c r="T2985">
        <v>3</v>
      </c>
    </row>
    <row r="2986" spans="1:20" x14ac:dyDescent="0.2">
      <c r="A2986" s="4">
        <f t="shared" si="46"/>
        <v>45906</v>
      </c>
      <c r="B2986" t="s">
        <v>21</v>
      </c>
      <c r="C2986" t="s">
        <v>27</v>
      </c>
      <c r="D2986" t="s">
        <v>29</v>
      </c>
      <c r="E2986" t="s">
        <v>35</v>
      </c>
      <c r="F2986" t="s">
        <v>38</v>
      </c>
      <c r="G2986">
        <v>87869</v>
      </c>
      <c r="H2986" t="s">
        <v>42</v>
      </c>
      <c r="I2986" t="s">
        <v>43</v>
      </c>
      <c r="J2986">
        <v>958438</v>
      </c>
      <c r="K2986">
        <v>9</v>
      </c>
      <c r="L2986">
        <v>1176</v>
      </c>
      <c r="M2986">
        <v>20</v>
      </c>
      <c r="N2986">
        <v>18358</v>
      </c>
      <c r="O2986">
        <v>28836</v>
      </c>
      <c r="P2986">
        <v>15374</v>
      </c>
      <c r="Q2986" t="s">
        <v>48</v>
      </c>
      <c r="R2986" t="s">
        <v>52</v>
      </c>
      <c r="S2986" t="s">
        <v>53</v>
      </c>
      <c r="T2986">
        <v>4</v>
      </c>
    </row>
    <row r="2987" spans="1:20" x14ac:dyDescent="0.2">
      <c r="A2987" s="4">
        <f t="shared" si="46"/>
        <v>45906</v>
      </c>
      <c r="B2987" t="s">
        <v>23</v>
      </c>
      <c r="C2987" t="s">
        <v>24</v>
      </c>
      <c r="D2987" t="s">
        <v>33</v>
      </c>
      <c r="E2987" t="s">
        <v>34</v>
      </c>
      <c r="F2987" t="s">
        <v>37</v>
      </c>
      <c r="G2987">
        <v>15290</v>
      </c>
      <c r="H2987" t="s">
        <v>42</v>
      </c>
      <c r="I2987" t="s">
        <v>45</v>
      </c>
      <c r="J2987">
        <v>639761</v>
      </c>
      <c r="K2987">
        <v>1</v>
      </c>
      <c r="L2987">
        <v>878</v>
      </c>
      <c r="M2987">
        <v>15</v>
      </c>
      <c r="N2987">
        <v>45403</v>
      </c>
      <c r="O2987">
        <v>3364</v>
      </c>
      <c r="P2987">
        <v>19685</v>
      </c>
      <c r="Q2987" t="s">
        <v>47</v>
      </c>
      <c r="R2987" t="s">
        <v>51</v>
      </c>
      <c r="S2987" t="s">
        <v>56</v>
      </c>
      <c r="T2987">
        <v>4</v>
      </c>
    </row>
    <row r="2988" spans="1:20" x14ac:dyDescent="0.2">
      <c r="A2988" s="4">
        <f t="shared" si="46"/>
        <v>45906</v>
      </c>
      <c r="B2988" t="s">
        <v>23</v>
      </c>
      <c r="C2988" t="s">
        <v>26</v>
      </c>
      <c r="D2988" t="s">
        <v>30</v>
      </c>
      <c r="E2988" t="s">
        <v>34</v>
      </c>
      <c r="F2988" t="s">
        <v>39</v>
      </c>
      <c r="G2988">
        <v>55812</v>
      </c>
      <c r="H2988" t="s">
        <v>42</v>
      </c>
      <c r="I2988" t="s">
        <v>43</v>
      </c>
      <c r="J2988">
        <v>181697</v>
      </c>
      <c r="K2988">
        <v>4</v>
      </c>
      <c r="L2988">
        <v>716</v>
      </c>
      <c r="M2988">
        <v>10</v>
      </c>
      <c r="N2988">
        <v>33863</v>
      </c>
      <c r="O2988">
        <v>15874</v>
      </c>
      <c r="P2988">
        <v>7072</v>
      </c>
      <c r="Q2988" t="s">
        <v>46</v>
      </c>
      <c r="R2988" t="s">
        <v>50</v>
      </c>
      <c r="S2988" t="s">
        <v>54</v>
      </c>
      <c r="T2988">
        <v>3</v>
      </c>
    </row>
    <row r="2989" spans="1:20" x14ac:dyDescent="0.2">
      <c r="A2989" s="4">
        <f t="shared" si="46"/>
        <v>45906</v>
      </c>
      <c r="B2989" t="s">
        <v>20</v>
      </c>
      <c r="C2989" t="s">
        <v>25</v>
      </c>
      <c r="D2989" t="s">
        <v>29</v>
      </c>
      <c r="E2989" t="s">
        <v>36</v>
      </c>
      <c r="F2989" t="s">
        <v>40</v>
      </c>
      <c r="G2989">
        <v>60528</v>
      </c>
      <c r="H2989" t="s">
        <v>41</v>
      </c>
      <c r="I2989" t="s">
        <v>45</v>
      </c>
      <c r="J2989">
        <v>120063</v>
      </c>
      <c r="K2989">
        <v>7</v>
      </c>
      <c r="L2989">
        <v>4200</v>
      </c>
      <c r="M2989">
        <v>15</v>
      </c>
      <c r="N2989">
        <v>37899</v>
      </c>
      <c r="O2989">
        <v>8598</v>
      </c>
      <c r="P2989">
        <v>15773</v>
      </c>
      <c r="Q2989" t="s">
        <v>47</v>
      </c>
      <c r="R2989" t="s">
        <v>51</v>
      </c>
      <c r="S2989" t="s">
        <v>54</v>
      </c>
      <c r="T2989">
        <v>3</v>
      </c>
    </row>
    <row r="2990" spans="1:20" x14ac:dyDescent="0.2">
      <c r="A2990" s="4">
        <f t="shared" si="46"/>
        <v>45907</v>
      </c>
      <c r="B2990" t="s">
        <v>20</v>
      </c>
      <c r="C2990" t="s">
        <v>25</v>
      </c>
      <c r="D2990" t="s">
        <v>33</v>
      </c>
      <c r="E2990" t="s">
        <v>35</v>
      </c>
      <c r="F2990" t="s">
        <v>40</v>
      </c>
      <c r="G2990">
        <v>68570</v>
      </c>
      <c r="H2990" t="s">
        <v>41</v>
      </c>
      <c r="I2990" t="s">
        <v>45</v>
      </c>
      <c r="J2990">
        <v>882977</v>
      </c>
      <c r="K2990">
        <v>2</v>
      </c>
      <c r="L2990">
        <v>3396</v>
      </c>
      <c r="M2990">
        <v>15</v>
      </c>
      <c r="N2990">
        <v>15891</v>
      </c>
      <c r="O2990">
        <v>23867</v>
      </c>
      <c r="P2990">
        <v>13646</v>
      </c>
      <c r="Q2990" t="s">
        <v>48</v>
      </c>
      <c r="R2990" t="s">
        <v>50</v>
      </c>
      <c r="S2990" t="s">
        <v>56</v>
      </c>
      <c r="T2990">
        <v>2</v>
      </c>
    </row>
    <row r="2991" spans="1:20" x14ac:dyDescent="0.2">
      <c r="A2991" s="4">
        <f t="shared" si="46"/>
        <v>45907</v>
      </c>
      <c r="B2991" t="s">
        <v>21</v>
      </c>
      <c r="C2991" t="s">
        <v>26</v>
      </c>
      <c r="D2991" t="s">
        <v>28</v>
      </c>
      <c r="E2991" t="s">
        <v>35</v>
      </c>
      <c r="F2991" t="s">
        <v>37</v>
      </c>
      <c r="G2991">
        <v>66399</v>
      </c>
      <c r="H2991" t="s">
        <v>41</v>
      </c>
      <c r="I2991" t="s">
        <v>44</v>
      </c>
      <c r="J2991">
        <v>615993</v>
      </c>
      <c r="K2991">
        <v>9</v>
      </c>
      <c r="L2991">
        <v>3489</v>
      </c>
      <c r="M2991">
        <v>20</v>
      </c>
      <c r="N2991">
        <v>27525</v>
      </c>
      <c r="O2991">
        <v>8821</v>
      </c>
      <c r="P2991">
        <v>8623</v>
      </c>
      <c r="Q2991" t="s">
        <v>47</v>
      </c>
      <c r="R2991" t="s">
        <v>51</v>
      </c>
      <c r="S2991" t="s">
        <v>53</v>
      </c>
      <c r="T2991">
        <v>3</v>
      </c>
    </row>
    <row r="2992" spans="1:20" x14ac:dyDescent="0.2">
      <c r="A2992" s="4">
        <f t="shared" si="46"/>
        <v>45907</v>
      </c>
      <c r="B2992" t="s">
        <v>23</v>
      </c>
      <c r="C2992" t="s">
        <v>26</v>
      </c>
      <c r="D2992" t="s">
        <v>32</v>
      </c>
      <c r="E2992" t="s">
        <v>34</v>
      </c>
      <c r="F2992" t="s">
        <v>40</v>
      </c>
      <c r="G2992">
        <v>58437</v>
      </c>
      <c r="H2992" t="s">
        <v>42</v>
      </c>
      <c r="I2992" t="s">
        <v>43</v>
      </c>
      <c r="J2992">
        <v>178444</v>
      </c>
      <c r="K2992">
        <v>3</v>
      </c>
      <c r="L2992">
        <v>4330</v>
      </c>
      <c r="M2992">
        <v>15</v>
      </c>
      <c r="N2992">
        <v>13760</v>
      </c>
      <c r="O2992">
        <v>5614</v>
      </c>
      <c r="P2992">
        <v>8515</v>
      </c>
      <c r="Q2992" t="s">
        <v>49</v>
      </c>
      <c r="R2992" t="s">
        <v>52</v>
      </c>
      <c r="S2992" t="s">
        <v>54</v>
      </c>
      <c r="T2992">
        <v>3</v>
      </c>
    </row>
    <row r="2993" spans="1:20" x14ac:dyDescent="0.2">
      <c r="A2993" s="4">
        <f t="shared" si="46"/>
        <v>45907</v>
      </c>
      <c r="B2993" t="s">
        <v>23</v>
      </c>
      <c r="C2993" t="s">
        <v>26</v>
      </c>
      <c r="D2993" t="s">
        <v>29</v>
      </c>
      <c r="E2993" t="s">
        <v>35</v>
      </c>
      <c r="F2993" t="s">
        <v>37</v>
      </c>
      <c r="G2993">
        <v>99122</v>
      </c>
      <c r="H2993" t="s">
        <v>41</v>
      </c>
      <c r="I2993" t="s">
        <v>44</v>
      </c>
      <c r="J2993">
        <v>636138</v>
      </c>
      <c r="K2993">
        <v>4</v>
      </c>
      <c r="L2993">
        <v>4156</v>
      </c>
      <c r="M2993">
        <v>0</v>
      </c>
      <c r="N2993">
        <v>29297</v>
      </c>
      <c r="O2993">
        <v>7030</v>
      </c>
      <c r="P2993">
        <v>-4041</v>
      </c>
      <c r="Q2993" t="s">
        <v>47</v>
      </c>
      <c r="R2993" t="s">
        <v>50</v>
      </c>
      <c r="S2993" t="s">
        <v>55</v>
      </c>
      <c r="T2993">
        <v>2</v>
      </c>
    </row>
    <row r="2994" spans="1:20" x14ac:dyDescent="0.2">
      <c r="A2994" s="4">
        <f t="shared" si="46"/>
        <v>45907</v>
      </c>
      <c r="B2994" t="s">
        <v>23</v>
      </c>
      <c r="C2994" t="s">
        <v>24</v>
      </c>
      <c r="D2994" t="s">
        <v>30</v>
      </c>
      <c r="E2994" t="s">
        <v>36</v>
      </c>
      <c r="F2994" t="s">
        <v>37</v>
      </c>
      <c r="G2994">
        <v>67907</v>
      </c>
      <c r="H2994" t="s">
        <v>41</v>
      </c>
      <c r="I2994" t="s">
        <v>45</v>
      </c>
      <c r="J2994">
        <v>887416</v>
      </c>
      <c r="K2994">
        <v>4</v>
      </c>
      <c r="L2994">
        <v>2006</v>
      </c>
      <c r="M2994">
        <v>10</v>
      </c>
      <c r="N2994">
        <v>38566</v>
      </c>
      <c r="O2994">
        <v>14741</v>
      </c>
      <c r="P2994">
        <v>-3441</v>
      </c>
      <c r="Q2994" t="s">
        <v>48</v>
      </c>
      <c r="R2994" t="s">
        <v>50</v>
      </c>
      <c r="S2994" t="s">
        <v>54</v>
      </c>
      <c r="T2994">
        <v>4</v>
      </c>
    </row>
    <row r="2995" spans="1:20" x14ac:dyDescent="0.2">
      <c r="A2995" s="4">
        <f t="shared" si="46"/>
        <v>45907</v>
      </c>
      <c r="B2995" t="s">
        <v>23</v>
      </c>
      <c r="C2995" t="s">
        <v>24</v>
      </c>
      <c r="D2995" t="s">
        <v>33</v>
      </c>
      <c r="E2995" t="s">
        <v>36</v>
      </c>
      <c r="F2995" t="s">
        <v>38</v>
      </c>
      <c r="G2995">
        <v>91876</v>
      </c>
      <c r="H2995" t="s">
        <v>41</v>
      </c>
      <c r="I2995" t="s">
        <v>43</v>
      </c>
      <c r="J2995">
        <v>674738</v>
      </c>
      <c r="K2995">
        <v>8</v>
      </c>
      <c r="L2995">
        <v>1790</v>
      </c>
      <c r="M2995">
        <v>20</v>
      </c>
      <c r="N2995">
        <v>23621</v>
      </c>
      <c r="O2995">
        <v>18307</v>
      </c>
      <c r="P2995">
        <v>12064</v>
      </c>
      <c r="Q2995" t="s">
        <v>46</v>
      </c>
      <c r="R2995" t="s">
        <v>52</v>
      </c>
      <c r="S2995" t="s">
        <v>56</v>
      </c>
      <c r="T2995">
        <v>5</v>
      </c>
    </row>
    <row r="2996" spans="1:20" x14ac:dyDescent="0.2">
      <c r="A2996" s="4">
        <f t="shared" si="46"/>
        <v>45907</v>
      </c>
      <c r="B2996" t="s">
        <v>23</v>
      </c>
      <c r="C2996" t="s">
        <v>25</v>
      </c>
      <c r="D2996" t="s">
        <v>33</v>
      </c>
      <c r="E2996" t="s">
        <v>36</v>
      </c>
      <c r="F2996" t="s">
        <v>40</v>
      </c>
      <c r="G2996">
        <v>58723</v>
      </c>
      <c r="H2996" t="s">
        <v>42</v>
      </c>
      <c r="I2996" t="s">
        <v>44</v>
      </c>
      <c r="J2996">
        <v>812060</v>
      </c>
      <c r="K2996">
        <v>2</v>
      </c>
      <c r="L2996">
        <v>2439</v>
      </c>
      <c r="M2996">
        <v>5</v>
      </c>
      <c r="N2996">
        <v>16572</v>
      </c>
      <c r="O2996">
        <v>10642</v>
      </c>
      <c r="P2996">
        <v>10677</v>
      </c>
      <c r="Q2996" t="s">
        <v>49</v>
      </c>
      <c r="R2996" t="s">
        <v>50</v>
      </c>
      <c r="S2996" t="s">
        <v>53</v>
      </c>
      <c r="T2996">
        <v>2</v>
      </c>
    </row>
    <row r="2997" spans="1:20" x14ac:dyDescent="0.2">
      <c r="A2997" s="4">
        <f t="shared" si="46"/>
        <v>45907</v>
      </c>
      <c r="B2997" t="s">
        <v>22</v>
      </c>
      <c r="C2997" t="s">
        <v>24</v>
      </c>
      <c r="D2997" t="s">
        <v>29</v>
      </c>
      <c r="E2997" t="s">
        <v>36</v>
      </c>
      <c r="F2997" t="s">
        <v>39</v>
      </c>
      <c r="G2997">
        <v>45655</v>
      </c>
      <c r="H2997" t="s">
        <v>41</v>
      </c>
      <c r="I2997" t="s">
        <v>45</v>
      </c>
      <c r="J2997">
        <v>697011</v>
      </c>
      <c r="K2997">
        <v>5</v>
      </c>
      <c r="L2997">
        <v>735</v>
      </c>
      <c r="M2997">
        <v>15</v>
      </c>
      <c r="N2997">
        <v>46249</v>
      </c>
      <c r="O2997">
        <v>27121</v>
      </c>
      <c r="P2997">
        <v>15157</v>
      </c>
      <c r="Q2997" t="s">
        <v>46</v>
      </c>
      <c r="R2997" t="s">
        <v>51</v>
      </c>
      <c r="S2997" t="s">
        <v>54</v>
      </c>
      <c r="T2997">
        <v>3</v>
      </c>
    </row>
    <row r="2998" spans="1:20" x14ac:dyDescent="0.2">
      <c r="A2998" s="4">
        <f t="shared" si="46"/>
        <v>45907</v>
      </c>
      <c r="B2998" t="s">
        <v>20</v>
      </c>
      <c r="C2998" t="s">
        <v>27</v>
      </c>
      <c r="D2998" t="s">
        <v>33</v>
      </c>
      <c r="E2998" t="s">
        <v>36</v>
      </c>
      <c r="F2998" t="s">
        <v>37</v>
      </c>
      <c r="G2998">
        <v>65833</v>
      </c>
      <c r="H2998" t="s">
        <v>41</v>
      </c>
      <c r="I2998" t="s">
        <v>44</v>
      </c>
      <c r="J2998">
        <v>619840</v>
      </c>
      <c r="K2998">
        <v>2</v>
      </c>
      <c r="L2998">
        <v>2283</v>
      </c>
      <c r="M2998">
        <v>20</v>
      </c>
      <c r="N2998">
        <v>33867</v>
      </c>
      <c r="O2998">
        <v>5786</v>
      </c>
      <c r="P2998">
        <v>7553</v>
      </c>
      <c r="Q2998" t="s">
        <v>47</v>
      </c>
      <c r="R2998" t="s">
        <v>50</v>
      </c>
      <c r="S2998" t="s">
        <v>54</v>
      </c>
      <c r="T2998">
        <v>1</v>
      </c>
    </row>
    <row r="2999" spans="1:20" x14ac:dyDescent="0.2">
      <c r="A2999" s="4">
        <f t="shared" si="46"/>
        <v>45907</v>
      </c>
      <c r="B2999" t="s">
        <v>22</v>
      </c>
      <c r="C2999" t="s">
        <v>25</v>
      </c>
      <c r="D2999" t="s">
        <v>32</v>
      </c>
      <c r="E2999" t="s">
        <v>34</v>
      </c>
      <c r="F2999" t="s">
        <v>39</v>
      </c>
      <c r="G2999">
        <v>90096</v>
      </c>
      <c r="H2999" t="s">
        <v>41</v>
      </c>
      <c r="I2999" t="s">
        <v>45</v>
      </c>
      <c r="J2999">
        <v>193392</v>
      </c>
      <c r="K2999">
        <v>6</v>
      </c>
      <c r="L2999">
        <v>4695</v>
      </c>
      <c r="M2999">
        <v>15</v>
      </c>
      <c r="N2999">
        <v>29910</v>
      </c>
      <c r="O2999">
        <v>14260</v>
      </c>
      <c r="P2999">
        <v>-9</v>
      </c>
      <c r="Q2999" t="s">
        <v>48</v>
      </c>
      <c r="R2999" t="s">
        <v>50</v>
      </c>
      <c r="S2999" t="s">
        <v>53</v>
      </c>
      <c r="T2999">
        <v>3</v>
      </c>
    </row>
    <row r="3000" spans="1:20" x14ac:dyDescent="0.2">
      <c r="A3000" s="4">
        <f t="shared" si="46"/>
        <v>45907</v>
      </c>
      <c r="B3000" t="s">
        <v>23</v>
      </c>
      <c r="C3000" t="s">
        <v>24</v>
      </c>
      <c r="D3000" t="s">
        <v>33</v>
      </c>
      <c r="E3000" t="s">
        <v>36</v>
      </c>
      <c r="F3000" t="s">
        <v>38</v>
      </c>
      <c r="G3000">
        <v>33997</v>
      </c>
      <c r="H3000" t="s">
        <v>41</v>
      </c>
      <c r="I3000" t="s">
        <v>45</v>
      </c>
      <c r="J3000">
        <v>120339</v>
      </c>
      <c r="K3000">
        <v>9</v>
      </c>
      <c r="L3000">
        <v>3286</v>
      </c>
      <c r="M3000">
        <v>15</v>
      </c>
      <c r="N3000">
        <v>32889</v>
      </c>
      <c r="O3000">
        <v>7758</v>
      </c>
      <c r="P3000">
        <v>10329</v>
      </c>
      <c r="Q3000" t="s">
        <v>48</v>
      </c>
      <c r="R3000" t="s">
        <v>50</v>
      </c>
      <c r="S3000" t="s">
        <v>53</v>
      </c>
      <c r="T3000">
        <v>1</v>
      </c>
    </row>
    <row r="3001" spans="1:20" x14ac:dyDescent="0.2">
      <c r="A3001" s="4">
        <f t="shared" si="46"/>
        <v>45907</v>
      </c>
      <c r="B3001" t="s">
        <v>21</v>
      </c>
      <c r="C3001" t="s">
        <v>26</v>
      </c>
      <c r="D3001" t="s">
        <v>31</v>
      </c>
      <c r="E3001" t="s">
        <v>36</v>
      </c>
      <c r="F3001" t="s">
        <v>40</v>
      </c>
      <c r="G3001">
        <v>76876</v>
      </c>
      <c r="H3001" t="s">
        <v>41</v>
      </c>
      <c r="I3001" t="s">
        <v>43</v>
      </c>
      <c r="J3001">
        <v>733437</v>
      </c>
      <c r="K3001">
        <v>9</v>
      </c>
      <c r="L3001">
        <v>1877</v>
      </c>
      <c r="M3001">
        <v>20</v>
      </c>
      <c r="N3001">
        <v>48787</v>
      </c>
      <c r="O3001">
        <v>24851</v>
      </c>
      <c r="P3001">
        <v>13334</v>
      </c>
      <c r="Q3001" t="s">
        <v>46</v>
      </c>
      <c r="R3001" t="s">
        <v>51</v>
      </c>
      <c r="S3001" t="s">
        <v>55</v>
      </c>
      <c r="T3001">
        <v>2</v>
      </c>
    </row>
    <row r="3002" spans="1:20" x14ac:dyDescent="0.2">
      <c r="A3002" s="4">
        <f t="shared" si="46"/>
        <v>45908</v>
      </c>
      <c r="B3002" t="s">
        <v>21</v>
      </c>
      <c r="C3002" t="s">
        <v>27</v>
      </c>
      <c r="D3002" t="s">
        <v>31</v>
      </c>
      <c r="E3002" t="s">
        <v>34</v>
      </c>
      <c r="F3002" t="s">
        <v>38</v>
      </c>
      <c r="G3002">
        <v>36013</v>
      </c>
      <c r="H3002" t="s">
        <v>41</v>
      </c>
      <c r="I3002" t="s">
        <v>43</v>
      </c>
      <c r="J3002">
        <v>662769</v>
      </c>
      <c r="K3002">
        <v>1</v>
      </c>
      <c r="L3002">
        <v>3255</v>
      </c>
      <c r="M3002">
        <v>0</v>
      </c>
      <c r="N3002">
        <v>46181</v>
      </c>
      <c r="O3002">
        <v>24605</v>
      </c>
      <c r="P3002">
        <v>-306</v>
      </c>
      <c r="Q3002" t="s">
        <v>49</v>
      </c>
      <c r="R3002" t="s">
        <v>52</v>
      </c>
      <c r="S3002" t="s">
        <v>54</v>
      </c>
      <c r="T3002">
        <v>5</v>
      </c>
    </row>
    <row r="3003" spans="1:20" x14ac:dyDescent="0.2">
      <c r="A3003" s="4">
        <f t="shared" si="46"/>
        <v>45908</v>
      </c>
      <c r="B3003" t="s">
        <v>23</v>
      </c>
      <c r="C3003" t="s">
        <v>26</v>
      </c>
      <c r="D3003" t="s">
        <v>33</v>
      </c>
      <c r="E3003" t="s">
        <v>34</v>
      </c>
      <c r="F3003" t="s">
        <v>38</v>
      </c>
      <c r="G3003">
        <v>42862</v>
      </c>
      <c r="H3003" t="s">
        <v>41</v>
      </c>
      <c r="I3003" t="s">
        <v>43</v>
      </c>
      <c r="J3003">
        <v>295423</v>
      </c>
      <c r="K3003">
        <v>4</v>
      </c>
      <c r="L3003">
        <v>2583</v>
      </c>
      <c r="M3003">
        <v>5</v>
      </c>
      <c r="N3003">
        <v>21701</v>
      </c>
      <c r="O3003">
        <v>13005</v>
      </c>
      <c r="P3003">
        <v>18441</v>
      </c>
      <c r="Q3003" t="s">
        <v>48</v>
      </c>
      <c r="R3003" t="s">
        <v>51</v>
      </c>
      <c r="S3003" t="s">
        <v>55</v>
      </c>
      <c r="T3003">
        <v>5</v>
      </c>
    </row>
    <row r="3004" spans="1:20" x14ac:dyDescent="0.2">
      <c r="A3004" s="4">
        <f t="shared" si="46"/>
        <v>45908</v>
      </c>
      <c r="B3004" t="s">
        <v>23</v>
      </c>
      <c r="C3004" t="s">
        <v>25</v>
      </c>
      <c r="D3004" t="s">
        <v>29</v>
      </c>
      <c r="E3004" t="s">
        <v>34</v>
      </c>
      <c r="F3004" t="s">
        <v>39</v>
      </c>
      <c r="G3004">
        <v>62448</v>
      </c>
      <c r="H3004" t="s">
        <v>42</v>
      </c>
      <c r="I3004" t="s">
        <v>45</v>
      </c>
      <c r="J3004">
        <v>283911</v>
      </c>
      <c r="K3004">
        <v>4</v>
      </c>
      <c r="L3004">
        <v>4909</v>
      </c>
      <c r="M3004">
        <v>15</v>
      </c>
      <c r="N3004">
        <v>47556</v>
      </c>
      <c r="O3004">
        <v>12096</v>
      </c>
      <c r="P3004">
        <v>8830</v>
      </c>
      <c r="Q3004" t="s">
        <v>48</v>
      </c>
      <c r="R3004" t="s">
        <v>51</v>
      </c>
      <c r="S3004" t="s">
        <v>55</v>
      </c>
      <c r="T3004">
        <v>1</v>
      </c>
    </row>
    <row r="3005" spans="1:20" x14ac:dyDescent="0.2">
      <c r="A3005" s="4">
        <f t="shared" si="46"/>
        <v>45908</v>
      </c>
      <c r="B3005" t="s">
        <v>21</v>
      </c>
      <c r="C3005" t="s">
        <v>26</v>
      </c>
      <c r="D3005" t="s">
        <v>31</v>
      </c>
      <c r="E3005" t="s">
        <v>35</v>
      </c>
      <c r="F3005" t="s">
        <v>39</v>
      </c>
      <c r="G3005">
        <v>97818</v>
      </c>
      <c r="H3005" t="s">
        <v>41</v>
      </c>
      <c r="I3005" t="s">
        <v>44</v>
      </c>
      <c r="J3005">
        <v>426380</v>
      </c>
      <c r="K3005">
        <v>1</v>
      </c>
      <c r="L3005">
        <v>4595</v>
      </c>
      <c r="M3005">
        <v>0</v>
      </c>
      <c r="N3005">
        <v>44777</v>
      </c>
      <c r="O3005">
        <v>3258</v>
      </c>
      <c r="P3005">
        <v>-238</v>
      </c>
      <c r="Q3005" t="s">
        <v>47</v>
      </c>
      <c r="R3005" t="s">
        <v>50</v>
      </c>
      <c r="S3005" t="s">
        <v>56</v>
      </c>
      <c r="T3005">
        <v>4</v>
      </c>
    </row>
    <row r="3006" spans="1:20" x14ac:dyDescent="0.2">
      <c r="A3006" s="4">
        <f t="shared" si="46"/>
        <v>45908</v>
      </c>
      <c r="B3006" t="s">
        <v>22</v>
      </c>
      <c r="C3006" t="s">
        <v>24</v>
      </c>
      <c r="D3006" t="s">
        <v>30</v>
      </c>
      <c r="E3006" t="s">
        <v>35</v>
      </c>
      <c r="F3006" t="s">
        <v>37</v>
      </c>
      <c r="G3006">
        <v>55608</v>
      </c>
      <c r="H3006" t="s">
        <v>41</v>
      </c>
      <c r="I3006" t="s">
        <v>43</v>
      </c>
      <c r="J3006">
        <v>966051</v>
      </c>
      <c r="K3006">
        <v>2</v>
      </c>
      <c r="L3006">
        <v>3200</v>
      </c>
      <c r="M3006">
        <v>15</v>
      </c>
      <c r="N3006">
        <v>22428</v>
      </c>
      <c r="O3006">
        <v>29440</v>
      </c>
      <c r="P3006">
        <v>5120</v>
      </c>
      <c r="Q3006" t="s">
        <v>49</v>
      </c>
      <c r="R3006" t="s">
        <v>50</v>
      </c>
      <c r="S3006" t="s">
        <v>54</v>
      </c>
      <c r="T3006">
        <v>1</v>
      </c>
    </row>
    <row r="3007" spans="1:20" x14ac:dyDescent="0.2">
      <c r="A3007" s="4">
        <f t="shared" si="46"/>
        <v>45908</v>
      </c>
      <c r="B3007" t="s">
        <v>22</v>
      </c>
      <c r="C3007" t="s">
        <v>24</v>
      </c>
      <c r="D3007" t="s">
        <v>31</v>
      </c>
      <c r="E3007" t="s">
        <v>36</v>
      </c>
      <c r="F3007" t="s">
        <v>40</v>
      </c>
      <c r="G3007">
        <v>94612</v>
      </c>
      <c r="H3007" t="s">
        <v>42</v>
      </c>
      <c r="I3007" t="s">
        <v>43</v>
      </c>
      <c r="J3007">
        <v>803647</v>
      </c>
      <c r="K3007">
        <v>6</v>
      </c>
      <c r="L3007">
        <v>4604</v>
      </c>
      <c r="M3007">
        <v>15</v>
      </c>
      <c r="N3007">
        <v>20605</v>
      </c>
      <c r="O3007">
        <v>5542</v>
      </c>
      <c r="P3007">
        <v>13451</v>
      </c>
      <c r="Q3007" t="s">
        <v>49</v>
      </c>
      <c r="R3007" t="s">
        <v>52</v>
      </c>
      <c r="S3007" t="s">
        <v>53</v>
      </c>
      <c r="T3007">
        <v>1</v>
      </c>
    </row>
    <row r="3008" spans="1:20" x14ac:dyDescent="0.2">
      <c r="A3008" s="4">
        <f t="shared" si="46"/>
        <v>45908</v>
      </c>
      <c r="B3008" t="s">
        <v>23</v>
      </c>
      <c r="C3008" t="s">
        <v>25</v>
      </c>
      <c r="D3008" t="s">
        <v>33</v>
      </c>
      <c r="E3008" t="s">
        <v>36</v>
      </c>
      <c r="F3008" t="s">
        <v>38</v>
      </c>
      <c r="G3008">
        <v>50894</v>
      </c>
      <c r="H3008" t="s">
        <v>42</v>
      </c>
      <c r="I3008" t="s">
        <v>43</v>
      </c>
      <c r="J3008">
        <v>684594</v>
      </c>
      <c r="K3008">
        <v>3</v>
      </c>
      <c r="L3008">
        <v>4049</v>
      </c>
      <c r="M3008">
        <v>0</v>
      </c>
      <c r="N3008">
        <v>18244</v>
      </c>
      <c r="O3008">
        <v>1069</v>
      </c>
      <c r="P3008">
        <v>7027</v>
      </c>
      <c r="Q3008" t="s">
        <v>47</v>
      </c>
      <c r="R3008" t="s">
        <v>50</v>
      </c>
      <c r="S3008" t="s">
        <v>55</v>
      </c>
      <c r="T3008">
        <v>2</v>
      </c>
    </row>
    <row r="3009" spans="1:20" x14ac:dyDescent="0.2">
      <c r="A3009" s="4">
        <f t="shared" si="46"/>
        <v>45908</v>
      </c>
      <c r="B3009" t="s">
        <v>22</v>
      </c>
      <c r="C3009" t="s">
        <v>26</v>
      </c>
      <c r="D3009" t="s">
        <v>29</v>
      </c>
      <c r="E3009" t="s">
        <v>36</v>
      </c>
      <c r="F3009" t="s">
        <v>37</v>
      </c>
      <c r="G3009">
        <v>95201</v>
      </c>
      <c r="H3009" t="s">
        <v>42</v>
      </c>
      <c r="I3009" t="s">
        <v>43</v>
      </c>
      <c r="J3009">
        <v>340514</v>
      </c>
      <c r="K3009">
        <v>9</v>
      </c>
      <c r="L3009">
        <v>4652</v>
      </c>
      <c r="M3009">
        <v>15</v>
      </c>
      <c r="N3009">
        <v>31264</v>
      </c>
      <c r="O3009">
        <v>10516</v>
      </c>
      <c r="P3009">
        <v>5100</v>
      </c>
      <c r="Q3009" t="s">
        <v>46</v>
      </c>
      <c r="R3009" t="s">
        <v>51</v>
      </c>
      <c r="S3009" t="s">
        <v>56</v>
      </c>
      <c r="T3009">
        <v>3</v>
      </c>
    </row>
    <row r="3010" spans="1:20" x14ac:dyDescent="0.2">
      <c r="A3010" s="4">
        <f t="shared" si="46"/>
        <v>45908</v>
      </c>
      <c r="B3010" t="s">
        <v>21</v>
      </c>
      <c r="C3010" t="s">
        <v>25</v>
      </c>
      <c r="D3010" t="s">
        <v>28</v>
      </c>
      <c r="E3010" t="s">
        <v>35</v>
      </c>
      <c r="F3010" t="s">
        <v>37</v>
      </c>
      <c r="G3010">
        <v>60649</v>
      </c>
      <c r="H3010" t="s">
        <v>42</v>
      </c>
      <c r="I3010" t="s">
        <v>45</v>
      </c>
      <c r="J3010">
        <v>649723</v>
      </c>
      <c r="K3010">
        <v>3</v>
      </c>
      <c r="L3010">
        <v>2830</v>
      </c>
      <c r="M3010">
        <v>5</v>
      </c>
      <c r="N3010">
        <v>39035</v>
      </c>
      <c r="O3010">
        <v>12331</v>
      </c>
      <c r="P3010">
        <v>3148</v>
      </c>
      <c r="Q3010" t="s">
        <v>46</v>
      </c>
      <c r="R3010" t="s">
        <v>50</v>
      </c>
      <c r="S3010" t="s">
        <v>56</v>
      </c>
      <c r="T3010">
        <v>4</v>
      </c>
    </row>
    <row r="3011" spans="1:20" x14ac:dyDescent="0.2">
      <c r="A3011" s="4">
        <f t="shared" si="46"/>
        <v>45908</v>
      </c>
      <c r="B3011" t="s">
        <v>22</v>
      </c>
      <c r="C3011" t="s">
        <v>26</v>
      </c>
      <c r="D3011" t="s">
        <v>29</v>
      </c>
      <c r="E3011" t="s">
        <v>36</v>
      </c>
      <c r="F3011" t="s">
        <v>38</v>
      </c>
      <c r="G3011">
        <v>72104</v>
      </c>
      <c r="H3011" t="s">
        <v>42</v>
      </c>
      <c r="I3011" t="s">
        <v>44</v>
      </c>
      <c r="J3011">
        <v>560837</v>
      </c>
      <c r="K3011">
        <v>3</v>
      </c>
      <c r="L3011">
        <v>4261</v>
      </c>
      <c r="M3011">
        <v>20</v>
      </c>
      <c r="N3011">
        <v>43917</v>
      </c>
      <c r="O3011">
        <v>6913</v>
      </c>
      <c r="P3011">
        <v>4563</v>
      </c>
      <c r="Q3011" t="s">
        <v>47</v>
      </c>
      <c r="R3011" t="s">
        <v>50</v>
      </c>
      <c r="S3011" t="s">
        <v>54</v>
      </c>
      <c r="T3011">
        <v>1</v>
      </c>
    </row>
    <row r="3012" spans="1:20" x14ac:dyDescent="0.2">
      <c r="A3012" s="4">
        <f t="shared" si="46"/>
        <v>45908</v>
      </c>
      <c r="B3012" t="s">
        <v>23</v>
      </c>
      <c r="C3012" t="s">
        <v>27</v>
      </c>
      <c r="D3012" t="s">
        <v>29</v>
      </c>
      <c r="E3012" t="s">
        <v>36</v>
      </c>
      <c r="F3012" t="s">
        <v>38</v>
      </c>
      <c r="G3012">
        <v>86459</v>
      </c>
      <c r="H3012" t="s">
        <v>41</v>
      </c>
      <c r="I3012" t="s">
        <v>45</v>
      </c>
      <c r="J3012">
        <v>655125</v>
      </c>
      <c r="K3012">
        <v>9</v>
      </c>
      <c r="L3012">
        <v>2511</v>
      </c>
      <c r="M3012">
        <v>0</v>
      </c>
      <c r="N3012">
        <v>25203</v>
      </c>
      <c r="O3012">
        <v>27905</v>
      </c>
      <c r="P3012">
        <v>18740</v>
      </c>
      <c r="Q3012" t="s">
        <v>48</v>
      </c>
      <c r="R3012" t="s">
        <v>52</v>
      </c>
      <c r="S3012" t="s">
        <v>56</v>
      </c>
      <c r="T3012">
        <v>2</v>
      </c>
    </row>
    <row r="3013" spans="1:20" x14ac:dyDescent="0.2">
      <c r="A3013" s="4">
        <f t="shared" si="46"/>
        <v>45908</v>
      </c>
      <c r="B3013" t="s">
        <v>21</v>
      </c>
      <c r="C3013" t="s">
        <v>24</v>
      </c>
      <c r="D3013" t="s">
        <v>29</v>
      </c>
      <c r="E3013" t="s">
        <v>35</v>
      </c>
      <c r="F3013" t="s">
        <v>37</v>
      </c>
      <c r="G3013">
        <v>49821</v>
      </c>
      <c r="H3013" t="s">
        <v>41</v>
      </c>
      <c r="I3013" t="s">
        <v>45</v>
      </c>
      <c r="J3013">
        <v>860197</v>
      </c>
      <c r="K3013">
        <v>3</v>
      </c>
      <c r="L3013">
        <v>3141</v>
      </c>
      <c r="M3013">
        <v>10</v>
      </c>
      <c r="N3013">
        <v>23102</v>
      </c>
      <c r="O3013">
        <v>14465</v>
      </c>
      <c r="P3013">
        <v>5306</v>
      </c>
      <c r="Q3013" t="s">
        <v>48</v>
      </c>
      <c r="R3013" t="s">
        <v>51</v>
      </c>
      <c r="S3013" t="s">
        <v>56</v>
      </c>
      <c r="T3013">
        <v>4</v>
      </c>
    </row>
    <row r="3014" spans="1:20" x14ac:dyDescent="0.2">
      <c r="A3014" s="4">
        <f t="shared" si="46"/>
        <v>45909</v>
      </c>
      <c r="B3014" t="s">
        <v>22</v>
      </c>
      <c r="C3014" t="s">
        <v>25</v>
      </c>
      <c r="D3014" t="s">
        <v>30</v>
      </c>
      <c r="E3014" t="s">
        <v>34</v>
      </c>
      <c r="F3014" t="s">
        <v>38</v>
      </c>
      <c r="G3014">
        <v>57940</v>
      </c>
      <c r="H3014" t="s">
        <v>41</v>
      </c>
      <c r="I3014" t="s">
        <v>45</v>
      </c>
      <c r="J3014">
        <v>135495</v>
      </c>
      <c r="K3014">
        <v>6</v>
      </c>
      <c r="L3014">
        <v>2612</v>
      </c>
      <c r="M3014">
        <v>15</v>
      </c>
      <c r="N3014">
        <v>23198</v>
      </c>
      <c r="O3014">
        <v>9125</v>
      </c>
      <c r="P3014">
        <v>1508</v>
      </c>
      <c r="Q3014" t="s">
        <v>47</v>
      </c>
      <c r="R3014" t="s">
        <v>51</v>
      </c>
      <c r="S3014" t="s">
        <v>54</v>
      </c>
      <c r="T3014">
        <v>5</v>
      </c>
    </row>
    <row r="3015" spans="1:20" x14ac:dyDescent="0.2">
      <c r="A3015" s="4">
        <f t="shared" si="46"/>
        <v>45909</v>
      </c>
      <c r="B3015" t="s">
        <v>20</v>
      </c>
      <c r="C3015" t="s">
        <v>27</v>
      </c>
      <c r="D3015" t="s">
        <v>32</v>
      </c>
      <c r="E3015" t="s">
        <v>35</v>
      </c>
      <c r="F3015" t="s">
        <v>38</v>
      </c>
      <c r="G3015">
        <v>20935</v>
      </c>
      <c r="H3015" t="s">
        <v>42</v>
      </c>
      <c r="I3015" t="s">
        <v>43</v>
      </c>
      <c r="J3015">
        <v>664048</v>
      </c>
      <c r="K3015">
        <v>6</v>
      </c>
      <c r="L3015">
        <v>4000</v>
      </c>
      <c r="M3015">
        <v>20</v>
      </c>
      <c r="N3015">
        <v>28961</v>
      </c>
      <c r="O3015">
        <v>8391</v>
      </c>
      <c r="P3015">
        <v>6152</v>
      </c>
      <c r="Q3015" t="s">
        <v>47</v>
      </c>
      <c r="R3015" t="s">
        <v>52</v>
      </c>
      <c r="S3015" t="s">
        <v>55</v>
      </c>
      <c r="T3015">
        <v>5</v>
      </c>
    </row>
    <row r="3016" spans="1:20" x14ac:dyDescent="0.2">
      <c r="A3016" s="4">
        <f t="shared" si="46"/>
        <v>45909</v>
      </c>
      <c r="B3016" t="s">
        <v>21</v>
      </c>
      <c r="C3016" t="s">
        <v>27</v>
      </c>
      <c r="D3016" t="s">
        <v>33</v>
      </c>
      <c r="E3016" t="s">
        <v>36</v>
      </c>
      <c r="F3016" t="s">
        <v>39</v>
      </c>
      <c r="G3016">
        <v>99577</v>
      </c>
      <c r="H3016" t="s">
        <v>41</v>
      </c>
      <c r="I3016" t="s">
        <v>44</v>
      </c>
      <c r="J3016">
        <v>212489</v>
      </c>
      <c r="K3016">
        <v>1</v>
      </c>
      <c r="L3016">
        <v>4731</v>
      </c>
      <c r="M3016">
        <v>5</v>
      </c>
      <c r="N3016">
        <v>28010</v>
      </c>
      <c r="O3016">
        <v>1367</v>
      </c>
      <c r="P3016">
        <v>13376</v>
      </c>
      <c r="Q3016" t="s">
        <v>47</v>
      </c>
      <c r="R3016" t="s">
        <v>51</v>
      </c>
      <c r="S3016" t="s">
        <v>56</v>
      </c>
      <c r="T3016">
        <v>2</v>
      </c>
    </row>
    <row r="3017" spans="1:20" x14ac:dyDescent="0.2">
      <c r="A3017" s="4">
        <f t="shared" si="46"/>
        <v>45909</v>
      </c>
      <c r="B3017" t="s">
        <v>21</v>
      </c>
      <c r="C3017" t="s">
        <v>25</v>
      </c>
      <c r="D3017" t="s">
        <v>32</v>
      </c>
      <c r="E3017" t="s">
        <v>35</v>
      </c>
      <c r="F3017" t="s">
        <v>40</v>
      </c>
      <c r="G3017">
        <v>22467</v>
      </c>
      <c r="H3017" t="s">
        <v>41</v>
      </c>
      <c r="I3017" t="s">
        <v>45</v>
      </c>
      <c r="J3017">
        <v>122084</v>
      </c>
      <c r="K3017">
        <v>7</v>
      </c>
      <c r="L3017">
        <v>1509</v>
      </c>
      <c r="M3017">
        <v>5</v>
      </c>
      <c r="N3017">
        <v>9237</v>
      </c>
      <c r="O3017">
        <v>19267</v>
      </c>
      <c r="P3017">
        <v>10312</v>
      </c>
      <c r="Q3017" t="s">
        <v>47</v>
      </c>
      <c r="R3017" t="s">
        <v>51</v>
      </c>
      <c r="S3017" t="s">
        <v>55</v>
      </c>
      <c r="T3017">
        <v>4</v>
      </c>
    </row>
    <row r="3018" spans="1:20" x14ac:dyDescent="0.2">
      <c r="A3018" s="4">
        <f t="shared" si="46"/>
        <v>45909</v>
      </c>
      <c r="B3018" t="s">
        <v>20</v>
      </c>
      <c r="C3018" t="s">
        <v>25</v>
      </c>
      <c r="D3018" t="s">
        <v>28</v>
      </c>
      <c r="E3018" t="s">
        <v>34</v>
      </c>
      <c r="F3018" t="s">
        <v>37</v>
      </c>
      <c r="G3018">
        <v>21073</v>
      </c>
      <c r="H3018" t="s">
        <v>42</v>
      </c>
      <c r="I3018" t="s">
        <v>45</v>
      </c>
      <c r="J3018">
        <v>268530</v>
      </c>
      <c r="K3018">
        <v>9</v>
      </c>
      <c r="L3018">
        <v>2129</v>
      </c>
      <c r="M3018">
        <v>10</v>
      </c>
      <c r="N3018">
        <v>4984</v>
      </c>
      <c r="O3018">
        <v>6308</v>
      </c>
      <c r="P3018">
        <v>-1769</v>
      </c>
      <c r="Q3018" t="s">
        <v>48</v>
      </c>
      <c r="R3018" t="s">
        <v>50</v>
      </c>
      <c r="S3018" t="s">
        <v>55</v>
      </c>
      <c r="T3018">
        <v>3</v>
      </c>
    </row>
    <row r="3019" spans="1:20" x14ac:dyDescent="0.2">
      <c r="A3019" s="4">
        <f t="shared" si="46"/>
        <v>45909</v>
      </c>
      <c r="B3019" t="s">
        <v>20</v>
      </c>
      <c r="C3019" t="s">
        <v>27</v>
      </c>
      <c r="D3019" t="s">
        <v>32</v>
      </c>
      <c r="E3019" t="s">
        <v>34</v>
      </c>
      <c r="F3019" t="s">
        <v>38</v>
      </c>
      <c r="G3019">
        <v>17691</v>
      </c>
      <c r="H3019" t="s">
        <v>42</v>
      </c>
      <c r="I3019" t="s">
        <v>45</v>
      </c>
      <c r="J3019">
        <v>953033</v>
      </c>
      <c r="K3019">
        <v>9</v>
      </c>
      <c r="L3019">
        <v>3619</v>
      </c>
      <c r="M3019">
        <v>5</v>
      </c>
      <c r="N3019">
        <v>21640</v>
      </c>
      <c r="O3019">
        <v>23913</v>
      </c>
      <c r="P3019">
        <v>10151</v>
      </c>
      <c r="Q3019" t="s">
        <v>49</v>
      </c>
      <c r="R3019" t="s">
        <v>52</v>
      </c>
      <c r="S3019" t="s">
        <v>55</v>
      </c>
      <c r="T3019">
        <v>2</v>
      </c>
    </row>
    <row r="3020" spans="1:20" x14ac:dyDescent="0.2">
      <c r="A3020" s="4">
        <f t="shared" si="46"/>
        <v>45909</v>
      </c>
      <c r="B3020" t="s">
        <v>21</v>
      </c>
      <c r="C3020" t="s">
        <v>26</v>
      </c>
      <c r="D3020" t="s">
        <v>33</v>
      </c>
      <c r="E3020" t="s">
        <v>34</v>
      </c>
      <c r="F3020" t="s">
        <v>37</v>
      </c>
      <c r="G3020">
        <v>56538</v>
      </c>
      <c r="H3020" t="s">
        <v>41</v>
      </c>
      <c r="I3020" t="s">
        <v>43</v>
      </c>
      <c r="J3020">
        <v>683639</v>
      </c>
      <c r="K3020">
        <v>9</v>
      </c>
      <c r="L3020">
        <v>1349</v>
      </c>
      <c r="M3020">
        <v>20</v>
      </c>
      <c r="N3020">
        <v>28012</v>
      </c>
      <c r="O3020">
        <v>11280</v>
      </c>
      <c r="P3020">
        <v>7315</v>
      </c>
      <c r="Q3020" t="s">
        <v>48</v>
      </c>
      <c r="R3020" t="s">
        <v>52</v>
      </c>
      <c r="S3020" t="s">
        <v>53</v>
      </c>
      <c r="T3020">
        <v>3</v>
      </c>
    </row>
    <row r="3021" spans="1:20" x14ac:dyDescent="0.2">
      <c r="A3021" s="4">
        <f t="shared" si="46"/>
        <v>45909</v>
      </c>
      <c r="B3021" t="s">
        <v>20</v>
      </c>
      <c r="C3021" t="s">
        <v>27</v>
      </c>
      <c r="D3021" t="s">
        <v>33</v>
      </c>
      <c r="E3021" t="s">
        <v>34</v>
      </c>
      <c r="F3021" t="s">
        <v>40</v>
      </c>
      <c r="G3021">
        <v>34490</v>
      </c>
      <c r="H3021" t="s">
        <v>42</v>
      </c>
      <c r="I3021" t="s">
        <v>43</v>
      </c>
      <c r="J3021">
        <v>802921</v>
      </c>
      <c r="K3021">
        <v>2</v>
      </c>
      <c r="L3021">
        <v>3367</v>
      </c>
      <c r="M3021">
        <v>10</v>
      </c>
      <c r="N3021">
        <v>39241</v>
      </c>
      <c r="O3021">
        <v>26260</v>
      </c>
      <c r="P3021">
        <v>13897</v>
      </c>
      <c r="Q3021" t="s">
        <v>46</v>
      </c>
      <c r="R3021" t="s">
        <v>50</v>
      </c>
      <c r="S3021" t="s">
        <v>54</v>
      </c>
      <c r="T3021">
        <v>1</v>
      </c>
    </row>
    <row r="3022" spans="1:20" x14ac:dyDescent="0.2">
      <c r="A3022" s="4">
        <f t="shared" si="46"/>
        <v>45909</v>
      </c>
      <c r="B3022" t="s">
        <v>23</v>
      </c>
      <c r="C3022" t="s">
        <v>25</v>
      </c>
      <c r="D3022" t="s">
        <v>28</v>
      </c>
      <c r="E3022" t="s">
        <v>34</v>
      </c>
      <c r="F3022" t="s">
        <v>37</v>
      </c>
      <c r="G3022">
        <v>25688</v>
      </c>
      <c r="H3022" t="s">
        <v>41</v>
      </c>
      <c r="I3022" t="s">
        <v>45</v>
      </c>
      <c r="J3022">
        <v>881441</v>
      </c>
      <c r="K3022">
        <v>1</v>
      </c>
      <c r="L3022">
        <v>2539</v>
      </c>
      <c r="M3022">
        <v>0</v>
      </c>
      <c r="N3022">
        <v>26548</v>
      </c>
      <c r="O3022">
        <v>6076</v>
      </c>
      <c r="P3022">
        <v>11059</v>
      </c>
      <c r="Q3022" t="s">
        <v>47</v>
      </c>
      <c r="R3022" t="s">
        <v>52</v>
      </c>
      <c r="S3022" t="s">
        <v>54</v>
      </c>
      <c r="T3022">
        <v>3</v>
      </c>
    </row>
    <row r="3023" spans="1:20" x14ac:dyDescent="0.2">
      <c r="A3023" s="4">
        <f t="shared" ref="A3023:A3086" si="47">A3011+1</f>
        <v>45909</v>
      </c>
      <c r="B3023" t="s">
        <v>23</v>
      </c>
      <c r="C3023" t="s">
        <v>27</v>
      </c>
      <c r="D3023" t="s">
        <v>33</v>
      </c>
      <c r="E3023" t="s">
        <v>34</v>
      </c>
      <c r="F3023" t="s">
        <v>37</v>
      </c>
      <c r="G3023">
        <v>60650</v>
      </c>
      <c r="H3023" t="s">
        <v>42</v>
      </c>
      <c r="I3023" t="s">
        <v>43</v>
      </c>
      <c r="J3023">
        <v>805563</v>
      </c>
      <c r="K3023">
        <v>6</v>
      </c>
      <c r="L3023">
        <v>3735</v>
      </c>
      <c r="M3023">
        <v>10</v>
      </c>
      <c r="N3023">
        <v>9179</v>
      </c>
      <c r="O3023">
        <v>27349</v>
      </c>
      <c r="P3023">
        <v>13245</v>
      </c>
      <c r="Q3023" t="s">
        <v>46</v>
      </c>
      <c r="R3023" t="s">
        <v>52</v>
      </c>
      <c r="S3023" t="s">
        <v>55</v>
      </c>
      <c r="T3023">
        <v>2</v>
      </c>
    </row>
    <row r="3024" spans="1:20" x14ac:dyDescent="0.2">
      <c r="A3024" s="4">
        <f t="shared" si="47"/>
        <v>45909</v>
      </c>
      <c r="B3024" t="s">
        <v>23</v>
      </c>
      <c r="C3024" t="s">
        <v>26</v>
      </c>
      <c r="D3024" t="s">
        <v>28</v>
      </c>
      <c r="E3024" t="s">
        <v>36</v>
      </c>
      <c r="F3024" t="s">
        <v>37</v>
      </c>
      <c r="G3024">
        <v>23829</v>
      </c>
      <c r="H3024" t="s">
        <v>41</v>
      </c>
      <c r="I3024" t="s">
        <v>44</v>
      </c>
      <c r="J3024">
        <v>329096</v>
      </c>
      <c r="K3024">
        <v>6</v>
      </c>
      <c r="L3024">
        <v>978</v>
      </c>
      <c r="M3024">
        <v>0</v>
      </c>
      <c r="N3024">
        <v>44734</v>
      </c>
      <c r="O3024">
        <v>24309</v>
      </c>
      <c r="P3024">
        <v>17329</v>
      </c>
      <c r="Q3024" t="s">
        <v>48</v>
      </c>
      <c r="R3024" t="s">
        <v>50</v>
      </c>
      <c r="S3024" t="s">
        <v>56</v>
      </c>
      <c r="T3024">
        <v>4</v>
      </c>
    </row>
    <row r="3025" spans="1:20" x14ac:dyDescent="0.2">
      <c r="A3025" s="4">
        <f t="shared" si="47"/>
        <v>45909</v>
      </c>
      <c r="B3025" t="s">
        <v>21</v>
      </c>
      <c r="C3025" t="s">
        <v>24</v>
      </c>
      <c r="D3025" t="s">
        <v>28</v>
      </c>
      <c r="E3025" t="s">
        <v>36</v>
      </c>
      <c r="F3025" t="s">
        <v>39</v>
      </c>
      <c r="G3025">
        <v>13086</v>
      </c>
      <c r="H3025" t="s">
        <v>41</v>
      </c>
      <c r="I3025" t="s">
        <v>43</v>
      </c>
      <c r="J3025">
        <v>895252</v>
      </c>
      <c r="K3025">
        <v>4</v>
      </c>
      <c r="L3025">
        <v>1810</v>
      </c>
      <c r="M3025">
        <v>5</v>
      </c>
      <c r="N3025">
        <v>35185</v>
      </c>
      <c r="O3025">
        <v>24204</v>
      </c>
      <c r="P3025">
        <v>16712</v>
      </c>
      <c r="Q3025" t="s">
        <v>46</v>
      </c>
      <c r="R3025" t="s">
        <v>50</v>
      </c>
      <c r="S3025" t="s">
        <v>53</v>
      </c>
      <c r="T3025">
        <v>3</v>
      </c>
    </row>
    <row r="3026" spans="1:20" x14ac:dyDescent="0.2">
      <c r="A3026" s="4">
        <f t="shared" si="47"/>
        <v>45910</v>
      </c>
      <c r="B3026" t="s">
        <v>20</v>
      </c>
      <c r="C3026" t="s">
        <v>24</v>
      </c>
      <c r="D3026" t="s">
        <v>33</v>
      </c>
      <c r="E3026" t="s">
        <v>35</v>
      </c>
      <c r="F3026" t="s">
        <v>40</v>
      </c>
      <c r="G3026">
        <v>12590</v>
      </c>
      <c r="H3026" t="s">
        <v>41</v>
      </c>
      <c r="I3026" t="s">
        <v>45</v>
      </c>
      <c r="J3026">
        <v>157232</v>
      </c>
      <c r="K3026">
        <v>8</v>
      </c>
      <c r="L3026">
        <v>2643</v>
      </c>
      <c r="M3026">
        <v>20</v>
      </c>
      <c r="N3026">
        <v>24858</v>
      </c>
      <c r="O3026">
        <v>21097</v>
      </c>
      <c r="P3026">
        <v>8748</v>
      </c>
      <c r="Q3026" t="s">
        <v>48</v>
      </c>
      <c r="R3026" t="s">
        <v>51</v>
      </c>
      <c r="S3026" t="s">
        <v>53</v>
      </c>
      <c r="T3026">
        <v>1</v>
      </c>
    </row>
    <row r="3027" spans="1:20" x14ac:dyDescent="0.2">
      <c r="A3027" s="4">
        <f t="shared" si="47"/>
        <v>45910</v>
      </c>
      <c r="B3027" t="s">
        <v>20</v>
      </c>
      <c r="C3027" t="s">
        <v>27</v>
      </c>
      <c r="D3027" t="s">
        <v>31</v>
      </c>
      <c r="E3027" t="s">
        <v>36</v>
      </c>
      <c r="F3027" t="s">
        <v>40</v>
      </c>
      <c r="G3027">
        <v>49893</v>
      </c>
      <c r="H3027" t="s">
        <v>42</v>
      </c>
      <c r="I3027" t="s">
        <v>44</v>
      </c>
      <c r="J3027">
        <v>511973</v>
      </c>
      <c r="K3027">
        <v>5</v>
      </c>
      <c r="L3027">
        <v>913</v>
      </c>
      <c r="M3027">
        <v>15</v>
      </c>
      <c r="N3027">
        <v>2982</v>
      </c>
      <c r="O3027">
        <v>28140</v>
      </c>
      <c r="P3027">
        <v>-2687</v>
      </c>
      <c r="Q3027" t="s">
        <v>48</v>
      </c>
      <c r="R3027" t="s">
        <v>51</v>
      </c>
      <c r="S3027" t="s">
        <v>54</v>
      </c>
      <c r="T3027">
        <v>4</v>
      </c>
    </row>
    <row r="3028" spans="1:20" x14ac:dyDescent="0.2">
      <c r="A3028" s="4">
        <f t="shared" si="47"/>
        <v>45910</v>
      </c>
      <c r="B3028" t="s">
        <v>22</v>
      </c>
      <c r="C3028" t="s">
        <v>26</v>
      </c>
      <c r="D3028" t="s">
        <v>28</v>
      </c>
      <c r="E3028" t="s">
        <v>34</v>
      </c>
      <c r="F3028" t="s">
        <v>37</v>
      </c>
      <c r="G3028">
        <v>83396</v>
      </c>
      <c r="H3028" t="s">
        <v>42</v>
      </c>
      <c r="I3028" t="s">
        <v>43</v>
      </c>
      <c r="J3028">
        <v>408732</v>
      </c>
      <c r="K3028">
        <v>7</v>
      </c>
      <c r="L3028">
        <v>2156</v>
      </c>
      <c r="M3028">
        <v>10</v>
      </c>
      <c r="N3028">
        <v>24807</v>
      </c>
      <c r="O3028">
        <v>29517</v>
      </c>
      <c r="P3028">
        <v>12153</v>
      </c>
      <c r="Q3028" t="s">
        <v>46</v>
      </c>
      <c r="R3028" t="s">
        <v>50</v>
      </c>
      <c r="S3028" t="s">
        <v>53</v>
      </c>
      <c r="T3028">
        <v>5</v>
      </c>
    </row>
    <row r="3029" spans="1:20" x14ac:dyDescent="0.2">
      <c r="A3029" s="4">
        <f t="shared" si="47"/>
        <v>45910</v>
      </c>
      <c r="B3029" t="s">
        <v>22</v>
      </c>
      <c r="C3029" t="s">
        <v>24</v>
      </c>
      <c r="D3029" t="s">
        <v>33</v>
      </c>
      <c r="E3029" t="s">
        <v>36</v>
      </c>
      <c r="F3029" t="s">
        <v>37</v>
      </c>
      <c r="G3029">
        <v>48176</v>
      </c>
      <c r="H3029" t="s">
        <v>42</v>
      </c>
      <c r="I3029" t="s">
        <v>45</v>
      </c>
      <c r="J3029">
        <v>581898</v>
      </c>
      <c r="K3029">
        <v>9</v>
      </c>
      <c r="L3029">
        <v>3131</v>
      </c>
      <c r="M3029">
        <v>5</v>
      </c>
      <c r="N3029">
        <v>19522</v>
      </c>
      <c r="O3029">
        <v>4201</v>
      </c>
      <c r="P3029">
        <v>2136</v>
      </c>
      <c r="Q3029" t="s">
        <v>46</v>
      </c>
      <c r="R3029" t="s">
        <v>52</v>
      </c>
      <c r="S3029" t="s">
        <v>55</v>
      </c>
      <c r="T3029">
        <v>5</v>
      </c>
    </row>
    <row r="3030" spans="1:20" x14ac:dyDescent="0.2">
      <c r="A3030" s="4">
        <f t="shared" si="47"/>
        <v>45910</v>
      </c>
      <c r="B3030" t="s">
        <v>20</v>
      </c>
      <c r="C3030" t="s">
        <v>27</v>
      </c>
      <c r="D3030" t="s">
        <v>31</v>
      </c>
      <c r="E3030" t="s">
        <v>35</v>
      </c>
      <c r="F3030" t="s">
        <v>40</v>
      </c>
      <c r="G3030">
        <v>77484</v>
      </c>
      <c r="H3030" t="s">
        <v>42</v>
      </c>
      <c r="I3030" t="s">
        <v>44</v>
      </c>
      <c r="J3030">
        <v>108058</v>
      </c>
      <c r="K3030">
        <v>1</v>
      </c>
      <c r="L3030">
        <v>4436</v>
      </c>
      <c r="M3030">
        <v>20</v>
      </c>
      <c r="N3030">
        <v>44193</v>
      </c>
      <c r="O3030">
        <v>19304</v>
      </c>
      <c r="P3030">
        <v>-1438</v>
      </c>
      <c r="Q3030" t="s">
        <v>49</v>
      </c>
      <c r="R3030" t="s">
        <v>50</v>
      </c>
      <c r="S3030" t="s">
        <v>55</v>
      </c>
      <c r="T3030">
        <v>4</v>
      </c>
    </row>
    <row r="3031" spans="1:20" x14ac:dyDescent="0.2">
      <c r="A3031" s="4">
        <f t="shared" si="47"/>
        <v>45910</v>
      </c>
      <c r="B3031" t="s">
        <v>20</v>
      </c>
      <c r="C3031" t="s">
        <v>27</v>
      </c>
      <c r="D3031" t="s">
        <v>28</v>
      </c>
      <c r="E3031" t="s">
        <v>34</v>
      </c>
      <c r="F3031" t="s">
        <v>38</v>
      </c>
      <c r="G3031">
        <v>36295</v>
      </c>
      <c r="H3031" t="s">
        <v>41</v>
      </c>
      <c r="I3031" t="s">
        <v>44</v>
      </c>
      <c r="J3031">
        <v>450532</v>
      </c>
      <c r="K3031">
        <v>9</v>
      </c>
      <c r="L3031">
        <v>1894</v>
      </c>
      <c r="M3031">
        <v>15</v>
      </c>
      <c r="N3031">
        <v>39310</v>
      </c>
      <c r="O3031">
        <v>26263</v>
      </c>
      <c r="P3031">
        <v>4624</v>
      </c>
      <c r="Q3031" t="s">
        <v>47</v>
      </c>
      <c r="R3031" t="s">
        <v>50</v>
      </c>
      <c r="S3031" t="s">
        <v>54</v>
      </c>
      <c r="T3031">
        <v>2</v>
      </c>
    </row>
    <row r="3032" spans="1:20" x14ac:dyDescent="0.2">
      <c r="A3032" s="4">
        <f t="shared" si="47"/>
        <v>45910</v>
      </c>
      <c r="B3032" t="s">
        <v>20</v>
      </c>
      <c r="C3032" t="s">
        <v>26</v>
      </c>
      <c r="D3032" t="s">
        <v>31</v>
      </c>
      <c r="E3032" t="s">
        <v>36</v>
      </c>
      <c r="F3032" t="s">
        <v>39</v>
      </c>
      <c r="G3032">
        <v>48131</v>
      </c>
      <c r="H3032" t="s">
        <v>41</v>
      </c>
      <c r="I3032" t="s">
        <v>44</v>
      </c>
      <c r="J3032">
        <v>441798</v>
      </c>
      <c r="K3032">
        <v>4</v>
      </c>
      <c r="L3032">
        <v>3123</v>
      </c>
      <c r="M3032">
        <v>10</v>
      </c>
      <c r="N3032">
        <v>19214</v>
      </c>
      <c r="O3032">
        <v>12285</v>
      </c>
      <c r="P3032">
        <v>5149</v>
      </c>
      <c r="Q3032" t="s">
        <v>49</v>
      </c>
      <c r="R3032" t="s">
        <v>50</v>
      </c>
      <c r="S3032" t="s">
        <v>54</v>
      </c>
      <c r="T3032">
        <v>3</v>
      </c>
    </row>
    <row r="3033" spans="1:20" x14ac:dyDescent="0.2">
      <c r="A3033" s="4">
        <f t="shared" si="47"/>
        <v>45910</v>
      </c>
      <c r="B3033" t="s">
        <v>21</v>
      </c>
      <c r="C3033" t="s">
        <v>25</v>
      </c>
      <c r="D3033" t="s">
        <v>30</v>
      </c>
      <c r="E3033" t="s">
        <v>36</v>
      </c>
      <c r="F3033" t="s">
        <v>40</v>
      </c>
      <c r="G3033">
        <v>54893</v>
      </c>
      <c r="H3033" t="s">
        <v>41</v>
      </c>
      <c r="I3033" t="s">
        <v>43</v>
      </c>
      <c r="J3033">
        <v>267814</v>
      </c>
      <c r="K3033">
        <v>7</v>
      </c>
      <c r="L3033">
        <v>2790</v>
      </c>
      <c r="M3033">
        <v>20</v>
      </c>
      <c r="N3033">
        <v>32089</v>
      </c>
      <c r="O3033">
        <v>11280</v>
      </c>
      <c r="P3033">
        <v>5496</v>
      </c>
      <c r="Q3033" t="s">
        <v>49</v>
      </c>
      <c r="R3033" t="s">
        <v>51</v>
      </c>
      <c r="S3033" t="s">
        <v>53</v>
      </c>
      <c r="T3033">
        <v>3</v>
      </c>
    </row>
    <row r="3034" spans="1:20" x14ac:dyDescent="0.2">
      <c r="A3034" s="4">
        <f t="shared" si="47"/>
        <v>45910</v>
      </c>
      <c r="B3034" t="s">
        <v>20</v>
      </c>
      <c r="C3034" t="s">
        <v>27</v>
      </c>
      <c r="D3034" t="s">
        <v>29</v>
      </c>
      <c r="E3034" t="s">
        <v>35</v>
      </c>
      <c r="F3034" t="s">
        <v>37</v>
      </c>
      <c r="G3034">
        <v>21924</v>
      </c>
      <c r="H3034" t="s">
        <v>41</v>
      </c>
      <c r="I3034" t="s">
        <v>44</v>
      </c>
      <c r="J3034">
        <v>224063</v>
      </c>
      <c r="K3034">
        <v>4</v>
      </c>
      <c r="L3034">
        <v>1138</v>
      </c>
      <c r="M3034">
        <v>5</v>
      </c>
      <c r="N3034">
        <v>33454</v>
      </c>
      <c r="O3034">
        <v>17536</v>
      </c>
      <c r="P3034">
        <v>-3641</v>
      </c>
      <c r="Q3034" t="s">
        <v>48</v>
      </c>
      <c r="R3034" t="s">
        <v>50</v>
      </c>
      <c r="S3034" t="s">
        <v>56</v>
      </c>
      <c r="T3034">
        <v>4</v>
      </c>
    </row>
    <row r="3035" spans="1:20" x14ac:dyDescent="0.2">
      <c r="A3035" s="4">
        <f t="shared" si="47"/>
        <v>45910</v>
      </c>
      <c r="B3035" t="s">
        <v>22</v>
      </c>
      <c r="C3035" t="s">
        <v>25</v>
      </c>
      <c r="D3035" t="s">
        <v>30</v>
      </c>
      <c r="E3035" t="s">
        <v>34</v>
      </c>
      <c r="F3035" t="s">
        <v>38</v>
      </c>
      <c r="G3035">
        <v>20851</v>
      </c>
      <c r="H3035" t="s">
        <v>42</v>
      </c>
      <c r="I3035" t="s">
        <v>43</v>
      </c>
      <c r="J3035">
        <v>172195</v>
      </c>
      <c r="K3035">
        <v>4</v>
      </c>
      <c r="L3035">
        <v>3944</v>
      </c>
      <c r="M3035">
        <v>10</v>
      </c>
      <c r="N3035">
        <v>47053</v>
      </c>
      <c r="O3035">
        <v>22037</v>
      </c>
      <c r="P3035">
        <v>12640</v>
      </c>
      <c r="Q3035" t="s">
        <v>47</v>
      </c>
      <c r="R3035" t="s">
        <v>52</v>
      </c>
      <c r="S3035" t="s">
        <v>53</v>
      </c>
      <c r="T3035">
        <v>3</v>
      </c>
    </row>
    <row r="3036" spans="1:20" x14ac:dyDescent="0.2">
      <c r="A3036" s="4">
        <f t="shared" si="47"/>
        <v>45910</v>
      </c>
      <c r="B3036" t="s">
        <v>21</v>
      </c>
      <c r="C3036" t="s">
        <v>25</v>
      </c>
      <c r="D3036" t="s">
        <v>31</v>
      </c>
      <c r="E3036" t="s">
        <v>35</v>
      </c>
      <c r="F3036" t="s">
        <v>38</v>
      </c>
      <c r="G3036">
        <v>17734</v>
      </c>
      <c r="H3036" t="s">
        <v>42</v>
      </c>
      <c r="I3036" t="s">
        <v>45</v>
      </c>
      <c r="J3036">
        <v>288052</v>
      </c>
      <c r="K3036">
        <v>4</v>
      </c>
      <c r="L3036">
        <v>852</v>
      </c>
      <c r="M3036">
        <v>10</v>
      </c>
      <c r="N3036">
        <v>15492</v>
      </c>
      <c r="O3036">
        <v>24901</v>
      </c>
      <c r="P3036">
        <v>2883</v>
      </c>
      <c r="Q3036" t="s">
        <v>47</v>
      </c>
      <c r="R3036" t="s">
        <v>50</v>
      </c>
      <c r="S3036" t="s">
        <v>54</v>
      </c>
      <c r="T3036">
        <v>5</v>
      </c>
    </row>
    <row r="3037" spans="1:20" x14ac:dyDescent="0.2">
      <c r="A3037" s="4">
        <f t="shared" si="47"/>
        <v>45910</v>
      </c>
      <c r="B3037" t="s">
        <v>20</v>
      </c>
      <c r="C3037" t="s">
        <v>24</v>
      </c>
      <c r="D3037" t="s">
        <v>28</v>
      </c>
      <c r="E3037" t="s">
        <v>34</v>
      </c>
      <c r="F3037" t="s">
        <v>38</v>
      </c>
      <c r="G3037">
        <v>52681</v>
      </c>
      <c r="H3037" t="s">
        <v>42</v>
      </c>
      <c r="I3037" t="s">
        <v>43</v>
      </c>
      <c r="J3037">
        <v>170377</v>
      </c>
      <c r="K3037">
        <v>6</v>
      </c>
      <c r="L3037">
        <v>3648</v>
      </c>
      <c r="M3037">
        <v>0</v>
      </c>
      <c r="N3037">
        <v>9632</v>
      </c>
      <c r="O3037">
        <v>24560</v>
      </c>
      <c r="P3037">
        <v>3264</v>
      </c>
      <c r="Q3037" t="s">
        <v>48</v>
      </c>
      <c r="R3037" t="s">
        <v>50</v>
      </c>
      <c r="S3037" t="s">
        <v>55</v>
      </c>
      <c r="T3037">
        <v>4</v>
      </c>
    </row>
    <row r="3038" spans="1:20" x14ac:dyDescent="0.2">
      <c r="A3038" s="4">
        <f t="shared" si="47"/>
        <v>45911</v>
      </c>
      <c r="B3038" t="s">
        <v>22</v>
      </c>
      <c r="C3038" t="s">
        <v>25</v>
      </c>
      <c r="D3038" t="s">
        <v>33</v>
      </c>
      <c r="E3038" t="s">
        <v>34</v>
      </c>
      <c r="F3038" t="s">
        <v>39</v>
      </c>
      <c r="G3038">
        <v>15293</v>
      </c>
      <c r="H3038" t="s">
        <v>42</v>
      </c>
      <c r="I3038" t="s">
        <v>43</v>
      </c>
      <c r="J3038">
        <v>486301</v>
      </c>
      <c r="K3038">
        <v>5</v>
      </c>
      <c r="L3038">
        <v>4088</v>
      </c>
      <c r="M3038">
        <v>0</v>
      </c>
      <c r="N3038">
        <v>17387</v>
      </c>
      <c r="O3038">
        <v>13220</v>
      </c>
      <c r="P3038">
        <v>8324</v>
      </c>
      <c r="Q3038" t="s">
        <v>46</v>
      </c>
      <c r="R3038" t="s">
        <v>50</v>
      </c>
      <c r="S3038" t="s">
        <v>55</v>
      </c>
      <c r="T3038">
        <v>3</v>
      </c>
    </row>
    <row r="3039" spans="1:20" x14ac:dyDescent="0.2">
      <c r="A3039" s="4">
        <f t="shared" si="47"/>
        <v>45911</v>
      </c>
      <c r="B3039" t="s">
        <v>21</v>
      </c>
      <c r="C3039" t="s">
        <v>26</v>
      </c>
      <c r="D3039" t="s">
        <v>32</v>
      </c>
      <c r="E3039" t="s">
        <v>36</v>
      </c>
      <c r="F3039" t="s">
        <v>39</v>
      </c>
      <c r="G3039">
        <v>63203</v>
      </c>
      <c r="H3039" t="s">
        <v>41</v>
      </c>
      <c r="I3039" t="s">
        <v>45</v>
      </c>
      <c r="J3039">
        <v>773695</v>
      </c>
      <c r="K3039">
        <v>2</v>
      </c>
      <c r="L3039">
        <v>639</v>
      </c>
      <c r="M3039">
        <v>10</v>
      </c>
      <c r="N3039">
        <v>22672</v>
      </c>
      <c r="O3039">
        <v>14924</v>
      </c>
      <c r="P3039">
        <v>120</v>
      </c>
      <c r="Q3039" t="s">
        <v>47</v>
      </c>
      <c r="R3039" t="s">
        <v>51</v>
      </c>
      <c r="S3039" t="s">
        <v>56</v>
      </c>
      <c r="T3039">
        <v>1</v>
      </c>
    </row>
    <row r="3040" spans="1:20" x14ac:dyDescent="0.2">
      <c r="A3040" s="4">
        <f t="shared" si="47"/>
        <v>45911</v>
      </c>
      <c r="B3040" t="s">
        <v>20</v>
      </c>
      <c r="C3040" t="s">
        <v>24</v>
      </c>
      <c r="D3040" t="s">
        <v>33</v>
      </c>
      <c r="E3040" t="s">
        <v>35</v>
      </c>
      <c r="F3040" t="s">
        <v>40</v>
      </c>
      <c r="G3040">
        <v>23820</v>
      </c>
      <c r="H3040" t="s">
        <v>42</v>
      </c>
      <c r="I3040" t="s">
        <v>43</v>
      </c>
      <c r="J3040">
        <v>579057</v>
      </c>
      <c r="K3040">
        <v>9</v>
      </c>
      <c r="L3040">
        <v>751</v>
      </c>
      <c r="M3040">
        <v>20</v>
      </c>
      <c r="N3040">
        <v>41873</v>
      </c>
      <c r="O3040">
        <v>10262</v>
      </c>
      <c r="P3040">
        <v>4374</v>
      </c>
      <c r="Q3040" t="s">
        <v>47</v>
      </c>
      <c r="R3040" t="s">
        <v>52</v>
      </c>
      <c r="S3040" t="s">
        <v>56</v>
      </c>
      <c r="T3040">
        <v>2</v>
      </c>
    </row>
    <row r="3041" spans="1:20" x14ac:dyDescent="0.2">
      <c r="A3041" s="4">
        <f t="shared" si="47"/>
        <v>45911</v>
      </c>
      <c r="B3041" t="s">
        <v>20</v>
      </c>
      <c r="C3041" t="s">
        <v>24</v>
      </c>
      <c r="D3041" t="s">
        <v>32</v>
      </c>
      <c r="E3041" t="s">
        <v>35</v>
      </c>
      <c r="F3041" t="s">
        <v>40</v>
      </c>
      <c r="G3041">
        <v>77827</v>
      </c>
      <c r="H3041" t="s">
        <v>42</v>
      </c>
      <c r="I3041" t="s">
        <v>43</v>
      </c>
      <c r="J3041">
        <v>300032</v>
      </c>
      <c r="K3041">
        <v>6</v>
      </c>
      <c r="L3041">
        <v>1168</v>
      </c>
      <c r="M3041">
        <v>5</v>
      </c>
      <c r="N3041">
        <v>40143</v>
      </c>
      <c r="O3041">
        <v>7473</v>
      </c>
      <c r="P3041">
        <v>628</v>
      </c>
      <c r="Q3041" t="s">
        <v>49</v>
      </c>
      <c r="R3041" t="s">
        <v>52</v>
      </c>
      <c r="S3041" t="s">
        <v>53</v>
      </c>
      <c r="T3041">
        <v>1</v>
      </c>
    </row>
    <row r="3042" spans="1:20" x14ac:dyDescent="0.2">
      <c r="A3042" s="4">
        <f t="shared" si="47"/>
        <v>45911</v>
      </c>
      <c r="B3042" t="s">
        <v>20</v>
      </c>
      <c r="C3042" t="s">
        <v>24</v>
      </c>
      <c r="D3042" t="s">
        <v>32</v>
      </c>
      <c r="E3042" t="s">
        <v>35</v>
      </c>
      <c r="F3042" t="s">
        <v>40</v>
      </c>
      <c r="G3042">
        <v>57163</v>
      </c>
      <c r="H3042" t="s">
        <v>42</v>
      </c>
      <c r="I3042" t="s">
        <v>45</v>
      </c>
      <c r="J3042">
        <v>147501</v>
      </c>
      <c r="K3042">
        <v>6</v>
      </c>
      <c r="L3042">
        <v>4342</v>
      </c>
      <c r="M3042">
        <v>15</v>
      </c>
      <c r="N3042">
        <v>28544</v>
      </c>
      <c r="O3042">
        <v>4790</v>
      </c>
      <c r="P3042">
        <v>3674</v>
      </c>
      <c r="Q3042" t="s">
        <v>48</v>
      </c>
      <c r="R3042" t="s">
        <v>51</v>
      </c>
      <c r="S3042" t="s">
        <v>55</v>
      </c>
      <c r="T3042">
        <v>1</v>
      </c>
    </row>
    <row r="3043" spans="1:20" x14ac:dyDescent="0.2">
      <c r="A3043" s="4">
        <f t="shared" si="47"/>
        <v>45911</v>
      </c>
      <c r="B3043" t="s">
        <v>21</v>
      </c>
      <c r="C3043" t="s">
        <v>27</v>
      </c>
      <c r="D3043" t="s">
        <v>28</v>
      </c>
      <c r="E3043" t="s">
        <v>34</v>
      </c>
      <c r="F3043" t="s">
        <v>40</v>
      </c>
      <c r="G3043">
        <v>22391</v>
      </c>
      <c r="H3043" t="s">
        <v>41</v>
      </c>
      <c r="I3043" t="s">
        <v>44</v>
      </c>
      <c r="J3043">
        <v>418021</v>
      </c>
      <c r="K3043">
        <v>9</v>
      </c>
      <c r="L3043">
        <v>816</v>
      </c>
      <c r="M3043">
        <v>0</v>
      </c>
      <c r="N3043">
        <v>26174</v>
      </c>
      <c r="O3043">
        <v>7896</v>
      </c>
      <c r="P3043">
        <v>-2758</v>
      </c>
      <c r="Q3043" t="s">
        <v>49</v>
      </c>
      <c r="R3043" t="s">
        <v>51</v>
      </c>
      <c r="S3043" t="s">
        <v>53</v>
      </c>
      <c r="T3043">
        <v>3</v>
      </c>
    </row>
    <row r="3044" spans="1:20" x14ac:dyDescent="0.2">
      <c r="A3044" s="4">
        <f t="shared" si="47"/>
        <v>45911</v>
      </c>
      <c r="B3044" t="s">
        <v>22</v>
      </c>
      <c r="C3044" t="s">
        <v>27</v>
      </c>
      <c r="D3044" t="s">
        <v>31</v>
      </c>
      <c r="E3044" t="s">
        <v>35</v>
      </c>
      <c r="F3044" t="s">
        <v>37</v>
      </c>
      <c r="G3044">
        <v>51970</v>
      </c>
      <c r="H3044" t="s">
        <v>41</v>
      </c>
      <c r="I3044" t="s">
        <v>45</v>
      </c>
      <c r="J3044">
        <v>114538</v>
      </c>
      <c r="K3044">
        <v>1</v>
      </c>
      <c r="L3044">
        <v>4518</v>
      </c>
      <c r="M3044">
        <v>5</v>
      </c>
      <c r="N3044">
        <v>4471</v>
      </c>
      <c r="O3044">
        <v>5098</v>
      </c>
      <c r="P3044">
        <v>3594</v>
      </c>
      <c r="Q3044" t="s">
        <v>46</v>
      </c>
      <c r="R3044" t="s">
        <v>51</v>
      </c>
      <c r="S3044" t="s">
        <v>56</v>
      </c>
      <c r="T3044">
        <v>4</v>
      </c>
    </row>
    <row r="3045" spans="1:20" x14ac:dyDescent="0.2">
      <c r="A3045" s="4">
        <f t="shared" si="47"/>
        <v>45911</v>
      </c>
      <c r="B3045" t="s">
        <v>22</v>
      </c>
      <c r="C3045" t="s">
        <v>25</v>
      </c>
      <c r="D3045" t="s">
        <v>33</v>
      </c>
      <c r="E3045" t="s">
        <v>34</v>
      </c>
      <c r="F3045" t="s">
        <v>39</v>
      </c>
      <c r="G3045">
        <v>56823</v>
      </c>
      <c r="H3045" t="s">
        <v>41</v>
      </c>
      <c r="I3045" t="s">
        <v>44</v>
      </c>
      <c r="J3045">
        <v>740147</v>
      </c>
      <c r="K3045">
        <v>7</v>
      </c>
      <c r="L3045">
        <v>3426</v>
      </c>
      <c r="M3045">
        <v>10</v>
      </c>
      <c r="N3045">
        <v>31377</v>
      </c>
      <c r="O3045">
        <v>24960</v>
      </c>
      <c r="P3045">
        <v>1147</v>
      </c>
      <c r="Q3045" t="s">
        <v>49</v>
      </c>
      <c r="R3045" t="s">
        <v>52</v>
      </c>
      <c r="S3045" t="s">
        <v>54</v>
      </c>
      <c r="T3045">
        <v>5</v>
      </c>
    </row>
    <row r="3046" spans="1:20" x14ac:dyDescent="0.2">
      <c r="A3046" s="4">
        <f t="shared" si="47"/>
        <v>45911</v>
      </c>
      <c r="B3046" t="s">
        <v>23</v>
      </c>
      <c r="C3046" t="s">
        <v>24</v>
      </c>
      <c r="D3046" t="s">
        <v>31</v>
      </c>
      <c r="E3046" t="s">
        <v>35</v>
      </c>
      <c r="F3046" t="s">
        <v>38</v>
      </c>
      <c r="G3046">
        <v>40796</v>
      </c>
      <c r="H3046" t="s">
        <v>42</v>
      </c>
      <c r="I3046" t="s">
        <v>43</v>
      </c>
      <c r="J3046">
        <v>472956</v>
      </c>
      <c r="K3046">
        <v>3</v>
      </c>
      <c r="L3046">
        <v>2509</v>
      </c>
      <c r="M3046">
        <v>5</v>
      </c>
      <c r="N3046">
        <v>41002</v>
      </c>
      <c r="O3046">
        <v>2059</v>
      </c>
      <c r="P3046">
        <v>-4236</v>
      </c>
      <c r="Q3046" t="s">
        <v>46</v>
      </c>
      <c r="R3046" t="s">
        <v>52</v>
      </c>
      <c r="S3046" t="s">
        <v>53</v>
      </c>
      <c r="T3046">
        <v>4</v>
      </c>
    </row>
    <row r="3047" spans="1:20" x14ac:dyDescent="0.2">
      <c r="A3047" s="4">
        <f t="shared" si="47"/>
        <v>45911</v>
      </c>
      <c r="B3047" t="s">
        <v>20</v>
      </c>
      <c r="C3047" t="s">
        <v>24</v>
      </c>
      <c r="D3047" t="s">
        <v>30</v>
      </c>
      <c r="E3047" t="s">
        <v>35</v>
      </c>
      <c r="F3047" t="s">
        <v>37</v>
      </c>
      <c r="G3047">
        <v>93127</v>
      </c>
      <c r="H3047" t="s">
        <v>41</v>
      </c>
      <c r="I3047" t="s">
        <v>45</v>
      </c>
      <c r="J3047">
        <v>628057</v>
      </c>
      <c r="K3047">
        <v>4</v>
      </c>
      <c r="L3047">
        <v>3445</v>
      </c>
      <c r="M3047">
        <v>5</v>
      </c>
      <c r="N3047">
        <v>31319</v>
      </c>
      <c r="O3047">
        <v>20242</v>
      </c>
      <c r="P3047">
        <v>19347</v>
      </c>
      <c r="Q3047" t="s">
        <v>47</v>
      </c>
      <c r="R3047" t="s">
        <v>50</v>
      </c>
      <c r="S3047" t="s">
        <v>53</v>
      </c>
      <c r="T3047">
        <v>3</v>
      </c>
    </row>
    <row r="3048" spans="1:20" x14ac:dyDescent="0.2">
      <c r="A3048" s="4">
        <f t="shared" si="47"/>
        <v>45911</v>
      </c>
      <c r="B3048" t="s">
        <v>23</v>
      </c>
      <c r="C3048" t="s">
        <v>26</v>
      </c>
      <c r="D3048" t="s">
        <v>28</v>
      </c>
      <c r="E3048" t="s">
        <v>36</v>
      </c>
      <c r="F3048" t="s">
        <v>40</v>
      </c>
      <c r="G3048">
        <v>46389</v>
      </c>
      <c r="H3048" t="s">
        <v>41</v>
      </c>
      <c r="I3048" t="s">
        <v>44</v>
      </c>
      <c r="J3048">
        <v>918018</v>
      </c>
      <c r="K3048">
        <v>1</v>
      </c>
      <c r="L3048">
        <v>1552</v>
      </c>
      <c r="M3048">
        <v>5</v>
      </c>
      <c r="N3048">
        <v>47850</v>
      </c>
      <c r="O3048">
        <v>13283</v>
      </c>
      <c r="P3048">
        <v>-3165</v>
      </c>
      <c r="Q3048" t="s">
        <v>48</v>
      </c>
      <c r="R3048" t="s">
        <v>52</v>
      </c>
      <c r="S3048" t="s">
        <v>55</v>
      </c>
      <c r="T3048">
        <v>3</v>
      </c>
    </row>
    <row r="3049" spans="1:20" x14ac:dyDescent="0.2">
      <c r="A3049" s="4">
        <f t="shared" si="47"/>
        <v>45911</v>
      </c>
      <c r="B3049" t="s">
        <v>23</v>
      </c>
      <c r="C3049" t="s">
        <v>25</v>
      </c>
      <c r="D3049" t="s">
        <v>28</v>
      </c>
      <c r="E3049" t="s">
        <v>35</v>
      </c>
      <c r="F3049" t="s">
        <v>40</v>
      </c>
      <c r="G3049">
        <v>13352</v>
      </c>
      <c r="H3049" t="s">
        <v>41</v>
      </c>
      <c r="I3049" t="s">
        <v>43</v>
      </c>
      <c r="J3049">
        <v>971983</v>
      </c>
      <c r="K3049">
        <v>3</v>
      </c>
      <c r="L3049">
        <v>4063</v>
      </c>
      <c r="M3049">
        <v>10</v>
      </c>
      <c r="N3049">
        <v>41056</v>
      </c>
      <c r="O3049">
        <v>13530</v>
      </c>
      <c r="P3049">
        <v>5781</v>
      </c>
      <c r="Q3049" t="s">
        <v>49</v>
      </c>
      <c r="R3049" t="s">
        <v>51</v>
      </c>
      <c r="S3049" t="s">
        <v>55</v>
      </c>
      <c r="T3049">
        <v>5</v>
      </c>
    </row>
    <row r="3050" spans="1:20" x14ac:dyDescent="0.2">
      <c r="A3050" s="4">
        <f t="shared" si="47"/>
        <v>45912</v>
      </c>
      <c r="B3050" t="s">
        <v>22</v>
      </c>
      <c r="C3050" t="s">
        <v>26</v>
      </c>
      <c r="D3050" t="s">
        <v>30</v>
      </c>
      <c r="E3050" t="s">
        <v>36</v>
      </c>
      <c r="F3050" t="s">
        <v>37</v>
      </c>
      <c r="G3050">
        <v>93598</v>
      </c>
      <c r="H3050" t="s">
        <v>41</v>
      </c>
      <c r="I3050" t="s">
        <v>43</v>
      </c>
      <c r="J3050">
        <v>724902</v>
      </c>
      <c r="K3050">
        <v>7</v>
      </c>
      <c r="L3050">
        <v>1623</v>
      </c>
      <c r="M3050">
        <v>0</v>
      </c>
      <c r="N3050">
        <v>49555</v>
      </c>
      <c r="O3050">
        <v>13013</v>
      </c>
      <c r="P3050">
        <v>3995</v>
      </c>
      <c r="Q3050" t="s">
        <v>49</v>
      </c>
      <c r="R3050" t="s">
        <v>52</v>
      </c>
      <c r="S3050" t="s">
        <v>55</v>
      </c>
      <c r="T3050">
        <v>1</v>
      </c>
    </row>
    <row r="3051" spans="1:20" x14ac:dyDescent="0.2">
      <c r="A3051" s="4">
        <f t="shared" si="47"/>
        <v>45912</v>
      </c>
      <c r="B3051" t="s">
        <v>21</v>
      </c>
      <c r="C3051" t="s">
        <v>25</v>
      </c>
      <c r="D3051" t="s">
        <v>33</v>
      </c>
      <c r="E3051" t="s">
        <v>36</v>
      </c>
      <c r="F3051" t="s">
        <v>38</v>
      </c>
      <c r="G3051">
        <v>38172</v>
      </c>
      <c r="H3051" t="s">
        <v>41</v>
      </c>
      <c r="I3051" t="s">
        <v>43</v>
      </c>
      <c r="J3051">
        <v>954311</v>
      </c>
      <c r="K3051">
        <v>6</v>
      </c>
      <c r="L3051">
        <v>1843</v>
      </c>
      <c r="M3051">
        <v>15</v>
      </c>
      <c r="N3051">
        <v>22721</v>
      </c>
      <c r="O3051">
        <v>24985</v>
      </c>
      <c r="P3051">
        <v>1068</v>
      </c>
      <c r="Q3051" t="s">
        <v>47</v>
      </c>
      <c r="R3051" t="s">
        <v>52</v>
      </c>
      <c r="S3051" t="s">
        <v>53</v>
      </c>
      <c r="T3051">
        <v>1</v>
      </c>
    </row>
    <row r="3052" spans="1:20" x14ac:dyDescent="0.2">
      <c r="A3052" s="4">
        <f t="shared" si="47"/>
        <v>45912</v>
      </c>
      <c r="B3052" t="s">
        <v>21</v>
      </c>
      <c r="C3052" t="s">
        <v>25</v>
      </c>
      <c r="D3052" t="s">
        <v>29</v>
      </c>
      <c r="E3052" t="s">
        <v>34</v>
      </c>
      <c r="F3052" t="s">
        <v>39</v>
      </c>
      <c r="G3052">
        <v>20937</v>
      </c>
      <c r="H3052" t="s">
        <v>41</v>
      </c>
      <c r="I3052" t="s">
        <v>44</v>
      </c>
      <c r="J3052">
        <v>152219</v>
      </c>
      <c r="K3052">
        <v>1</v>
      </c>
      <c r="L3052">
        <v>1069</v>
      </c>
      <c r="M3052">
        <v>20</v>
      </c>
      <c r="N3052">
        <v>44469</v>
      </c>
      <c r="O3052">
        <v>23334</v>
      </c>
      <c r="P3052">
        <v>7409</v>
      </c>
      <c r="Q3052" t="s">
        <v>46</v>
      </c>
      <c r="R3052" t="s">
        <v>52</v>
      </c>
      <c r="S3052" t="s">
        <v>55</v>
      </c>
      <c r="T3052">
        <v>4</v>
      </c>
    </row>
    <row r="3053" spans="1:20" x14ac:dyDescent="0.2">
      <c r="A3053" s="4">
        <f t="shared" si="47"/>
        <v>45912</v>
      </c>
      <c r="B3053" t="s">
        <v>22</v>
      </c>
      <c r="C3053" t="s">
        <v>27</v>
      </c>
      <c r="D3053" t="s">
        <v>30</v>
      </c>
      <c r="E3053" t="s">
        <v>35</v>
      </c>
      <c r="F3053" t="s">
        <v>39</v>
      </c>
      <c r="G3053">
        <v>90138</v>
      </c>
      <c r="H3053" t="s">
        <v>42</v>
      </c>
      <c r="I3053" t="s">
        <v>44</v>
      </c>
      <c r="J3053">
        <v>921539</v>
      </c>
      <c r="K3053">
        <v>9</v>
      </c>
      <c r="L3053">
        <v>4221</v>
      </c>
      <c r="M3053">
        <v>0</v>
      </c>
      <c r="N3053">
        <v>23534</v>
      </c>
      <c r="O3053">
        <v>25532</v>
      </c>
      <c r="P3053">
        <v>14386</v>
      </c>
      <c r="Q3053" t="s">
        <v>47</v>
      </c>
      <c r="R3053" t="s">
        <v>52</v>
      </c>
      <c r="S3053" t="s">
        <v>55</v>
      </c>
      <c r="T3053">
        <v>2</v>
      </c>
    </row>
    <row r="3054" spans="1:20" x14ac:dyDescent="0.2">
      <c r="A3054" s="4">
        <f t="shared" si="47"/>
        <v>45912</v>
      </c>
      <c r="B3054" t="s">
        <v>21</v>
      </c>
      <c r="C3054" t="s">
        <v>27</v>
      </c>
      <c r="D3054" t="s">
        <v>33</v>
      </c>
      <c r="E3054" t="s">
        <v>35</v>
      </c>
      <c r="F3054" t="s">
        <v>38</v>
      </c>
      <c r="G3054">
        <v>98672</v>
      </c>
      <c r="H3054" t="s">
        <v>42</v>
      </c>
      <c r="I3054" t="s">
        <v>44</v>
      </c>
      <c r="J3054">
        <v>493899</v>
      </c>
      <c r="K3054">
        <v>4</v>
      </c>
      <c r="L3054">
        <v>4416</v>
      </c>
      <c r="M3054">
        <v>15</v>
      </c>
      <c r="N3054">
        <v>27348</v>
      </c>
      <c r="O3054">
        <v>10633</v>
      </c>
      <c r="P3054">
        <v>18510</v>
      </c>
      <c r="Q3054" t="s">
        <v>48</v>
      </c>
      <c r="R3054" t="s">
        <v>50</v>
      </c>
      <c r="S3054" t="s">
        <v>56</v>
      </c>
      <c r="T3054">
        <v>3</v>
      </c>
    </row>
    <row r="3055" spans="1:20" x14ac:dyDescent="0.2">
      <c r="A3055" s="4">
        <f t="shared" si="47"/>
        <v>45912</v>
      </c>
      <c r="B3055" t="s">
        <v>23</v>
      </c>
      <c r="C3055" t="s">
        <v>26</v>
      </c>
      <c r="D3055" t="s">
        <v>32</v>
      </c>
      <c r="E3055" t="s">
        <v>35</v>
      </c>
      <c r="F3055" t="s">
        <v>39</v>
      </c>
      <c r="G3055">
        <v>76481</v>
      </c>
      <c r="H3055" t="s">
        <v>41</v>
      </c>
      <c r="I3055" t="s">
        <v>43</v>
      </c>
      <c r="J3055">
        <v>715275</v>
      </c>
      <c r="K3055">
        <v>7</v>
      </c>
      <c r="L3055">
        <v>1500</v>
      </c>
      <c r="M3055">
        <v>10</v>
      </c>
      <c r="N3055">
        <v>23563</v>
      </c>
      <c r="O3055">
        <v>3266</v>
      </c>
      <c r="P3055">
        <v>14203</v>
      </c>
      <c r="Q3055" t="s">
        <v>49</v>
      </c>
      <c r="R3055" t="s">
        <v>51</v>
      </c>
      <c r="S3055" t="s">
        <v>55</v>
      </c>
      <c r="T3055">
        <v>5</v>
      </c>
    </row>
    <row r="3056" spans="1:20" x14ac:dyDescent="0.2">
      <c r="A3056" s="4">
        <f t="shared" si="47"/>
        <v>45912</v>
      </c>
      <c r="B3056" t="s">
        <v>20</v>
      </c>
      <c r="C3056" t="s">
        <v>25</v>
      </c>
      <c r="D3056" t="s">
        <v>28</v>
      </c>
      <c r="E3056" t="s">
        <v>36</v>
      </c>
      <c r="F3056" t="s">
        <v>40</v>
      </c>
      <c r="G3056">
        <v>95348</v>
      </c>
      <c r="H3056" t="s">
        <v>42</v>
      </c>
      <c r="I3056" t="s">
        <v>44</v>
      </c>
      <c r="J3056">
        <v>428734</v>
      </c>
      <c r="K3056">
        <v>4</v>
      </c>
      <c r="L3056">
        <v>3423</v>
      </c>
      <c r="M3056">
        <v>15</v>
      </c>
      <c r="N3056">
        <v>13864</v>
      </c>
      <c r="O3056">
        <v>19632</v>
      </c>
      <c r="P3056">
        <v>8552</v>
      </c>
      <c r="Q3056" t="s">
        <v>47</v>
      </c>
      <c r="R3056" t="s">
        <v>52</v>
      </c>
      <c r="S3056" t="s">
        <v>54</v>
      </c>
      <c r="T3056">
        <v>4</v>
      </c>
    </row>
    <row r="3057" spans="1:20" x14ac:dyDescent="0.2">
      <c r="A3057" s="4">
        <f t="shared" si="47"/>
        <v>45912</v>
      </c>
      <c r="B3057" t="s">
        <v>22</v>
      </c>
      <c r="C3057" t="s">
        <v>24</v>
      </c>
      <c r="D3057" t="s">
        <v>33</v>
      </c>
      <c r="E3057" t="s">
        <v>35</v>
      </c>
      <c r="F3057" t="s">
        <v>40</v>
      </c>
      <c r="G3057">
        <v>83509</v>
      </c>
      <c r="H3057" t="s">
        <v>41</v>
      </c>
      <c r="I3057" t="s">
        <v>45</v>
      </c>
      <c r="J3057">
        <v>947529</v>
      </c>
      <c r="K3057">
        <v>7</v>
      </c>
      <c r="L3057">
        <v>2736</v>
      </c>
      <c r="M3057">
        <v>10</v>
      </c>
      <c r="N3057">
        <v>14178</v>
      </c>
      <c r="O3057">
        <v>21873</v>
      </c>
      <c r="P3057">
        <v>-1876</v>
      </c>
      <c r="Q3057" t="s">
        <v>46</v>
      </c>
      <c r="R3057" t="s">
        <v>51</v>
      </c>
      <c r="S3057" t="s">
        <v>56</v>
      </c>
      <c r="T3057">
        <v>5</v>
      </c>
    </row>
    <row r="3058" spans="1:20" x14ac:dyDescent="0.2">
      <c r="A3058" s="4">
        <f t="shared" si="47"/>
        <v>45912</v>
      </c>
      <c r="B3058" t="s">
        <v>20</v>
      </c>
      <c r="C3058" t="s">
        <v>27</v>
      </c>
      <c r="D3058" t="s">
        <v>31</v>
      </c>
      <c r="E3058" t="s">
        <v>34</v>
      </c>
      <c r="F3058" t="s">
        <v>40</v>
      </c>
      <c r="G3058">
        <v>33552</v>
      </c>
      <c r="H3058" t="s">
        <v>42</v>
      </c>
      <c r="I3058" t="s">
        <v>44</v>
      </c>
      <c r="J3058">
        <v>320203</v>
      </c>
      <c r="K3058">
        <v>5</v>
      </c>
      <c r="L3058">
        <v>4425</v>
      </c>
      <c r="M3058">
        <v>15</v>
      </c>
      <c r="N3058">
        <v>14388</v>
      </c>
      <c r="O3058">
        <v>8706</v>
      </c>
      <c r="P3058">
        <v>-1805</v>
      </c>
      <c r="Q3058" t="s">
        <v>49</v>
      </c>
      <c r="R3058" t="s">
        <v>51</v>
      </c>
      <c r="S3058" t="s">
        <v>53</v>
      </c>
      <c r="T3058">
        <v>1</v>
      </c>
    </row>
    <row r="3059" spans="1:20" x14ac:dyDescent="0.2">
      <c r="A3059" s="4">
        <f t="shared" si="47"/>
        <v>45912</v>
      </c>
      <c r="B3059" t="s">
        <v>21</v>
      </c>
      <c r="C3059" t="s">
        <v>24</v>
      </c>
      <c r="D3059" t="s">
        <v>31</v>
      </c>
      <c r="E3059" t="s">
        <v>34</v>
      </c>
      <c r="F3059" t="s">
        <v>40</v>
      </c>
      <c r="G3059">
        <v>24118</v>
      </c>
      <c r="H3059" t="s">
        <v>41</v>
      </c>
      <c r="I3059" t="s">
        <v>44</v>
      </c>
      <c r="J3059">
        <v>818762</v>
      </c>
      <c r="K3059">
        <v>1</v>
      </c>
      <c r="L3059">
        <v>3752</v>
      </c>
      <c r="M3059">
        <v>0</v>
      </c>
      <c r="N3059">
        <v>13049</v>
      </c>
      <c r="O3059">
        <v>9792</v>
      </c>
      <c r="P3059">
        <v>8399</v>
      </c>
      <c r="Q3059" t="s">
        <v>48</v>
      </c>
      <c r="R3059" t="s">
        <v>52</v>
      </c>
      <c r="S3059" t="s">
        <v>53</v>
      </c>
      <c r="T3059">
        <v>1</v>
      </c>
    </row>
    <row r="3060" spans="1:20" x14ac:dyDescent="0.2">
      <c r="A3060" s="4">
        <f t="shared" si="47"/>
        <v>45912</v>
      </c>
      <c r="B3060" t="s">
        <v>20</v>
      </c>
      <c r="C3060" t="s">
        <v>26</v>
      </c>
      <c r="D3060" t="s">
        <v>28</v>
      </c>
      <c r="E3060" t="s">
        <v>35</v>
      </c>
      <c r="F3060" t="s">
        <v>38</v>
      </c>
      <c r="G3060">
        <v>21290</v>
      </c>
      <c r="H3060" t="s">
        <v>42</v>
      </c>
      <c r="I3060" t="s">
        <v>43</v>
      </c>
      <c r="J3060">
        <v>217290</v>
      </c>
      <c r="K3060">
        <v>4</v>
      </c>
      <c r="L3060">
        <v>3892</v>
      </c>
      <c r="M3060">
        <v>10</v>
      </c>
      <c r="N3060">
        <v>12872</v>
      </c>
      <c r="O3060">
        <v>8986</v>
      </c>
      <c r="P3060">
        <v>19885</v>
      </c>
      <c r="Q3060" t="s">
        <v>49</v>
      </c>
      <c r="R3060" t="s">
        <v>50</v>
      </c>
      <c r="S3060" t="s">
        <v>55</v>
      </c>
      <c r="T3060">
        <v>4</v>
      </c>
    </row>
    <row r="3061" spans="1:20" x14ac:dyDescent="0.2">
      <c r="A3061" s="4">
        <f t="shared" si="47"/>
        <v>45912</v>
      </c>
      <c r="B3061" t="s">
        <v>21</v>
      </c>
      <c r="C3061" t="s">
        <v>27</v>
      </c>
      <c r="D3061" t="s">
        <v>30</v>
      </c>
      <c r="E3061" t="s">
        <v>36</v>
      </c>
      <c r="F3061" t="s">
        <v>39</v>
      </c>
      <c r="G3061">
        <v>35123</v>
      </c>
      <c r="H3061" t="s">
        <v>41</v>
      </c>
      <c r="I3061" t="s">
        <v>45</v>
      </c>
      <c r="J3061">
        <v>317006</v>
      </c>
      <c r="K3061">
        <v>3</v>
      </c>
      <c r="L3061">
        <v>2830</v>
      </c>
      <c r="M3061">
        <v>5</v>
      </c>
      <c r="N3061">
        <v>3778</v>
      </c>
      <c r="O3061">
        <v>1835</v>
      </c>
      <c r="P3061">
        <v>1995</v>
      </c>
      <c r="Q3061" t="s">
        <v>48</v>
      </c>
      <c r="R3061" t="s">
        <v>50</v>
      </c>
      <c r="S3061" t="s">
        <v>54</v>
      </c>
      <c r="T3061">
        <v>2</v>
      </c>
    </row>
    <row r="3062" spans="1:20" x14ac:dyDescent="0.2">
      <c r="A3062" s="4">
        <f t="shared" si="47"/>
        <v>45913</v>
      </c>
      <c r="B3062" t="s">
        <v>21</v>
      </c>
      <c r="C3062" t="s">
        <v>27</v>
      </c>
      <c r="D3062" t="s">
        <v>29</v>
      </c>
      <c r="E3062" t="s">
        <v>34</v>
      </c>
      <c r="F3062" t="s">
        <v>39</v>
      </c>
      <c r="G3062">
        <v>91919</v>
      </c>
      <c r="H3062" t="s">
        <v>41</v>
      </c>
      <c r="I3062" t="s">
        <v>45</v>
      </c>
      <c r="J3062">
        <v>516901</v>
      </c>
      <c r="K3062">
        <v>6</v>
      </c>
      <c r="L3062">
        <v>3892</v>
      </c>
      <c r="M3062">
        <v>10</v>
      </c>
      <c r="N3062">
        <v>28595</v>
      </c>
      <c r="O3062">
        <v>9591</v>
      </c>
      <c r="P3062">
        <v>7844</v>
      </c>
      <c r="Q3062" t="s">
        <v>48</v>
      </c>
      <c r="R3062" t="s">
        <v>50</v>
      </c>
      <c r="S3062" t="s">
        <v>56</v>
      </c>
      <c r="T3062">
        <v>1</v>
      </c>
    </row>
    <row r="3063" spans="1:20" x14ac:dyDescent="0.2">
      <c r="A3063" s="4">
        <f t="shared" si="47"/>
        <v>45913</v>
      </c>
      <c r="B3063" t="s">
        <v>23</v>
      </c>
      <c r="C3063" t="s">
        <v>25</v>
      </c>
      <c r="D3063" t="s">
        <v>30</v>
      </c>
      <c r="E3063" t="s">
        <v>34</v>
      </c>
      <c r="F3063" t="s">
        <v>37</v>
      </c>
      <c r="G3063">
        <v>69551</v>
      </c>
      <c r="H3063" t="s">
        <v>42</v>
      </c>
      <c r="I3063" t="s">
        <v>45</v>
      </c>
      <c r="J3063">
        <v>952316</v>
      </c>
      <c r="K3063">
        <v>6</v>
      </c>
      <c r="L3063">
        <v>3117</v>
      </c>
      <c r="M3063">
        <v>10</v>
      </c>
      <c r="N3063">
        <v>45884</v>
      </c>
      <c r="O3063">
        <v>11520</v>
      </c>
      <c r="P3063">
        <v>6152</v>
      </c>
      <c r="Q3063" t="s">
        <v>48</v>
      </c>
      <c r="R3063" t="s">
        <v>52</v>
      </c>
      <c r="S3063" t="s">
        <v>55</v>
      </c>
      <c r="T3063">
        <v>5</v>
      </c>
    </row>
    <row r="3064" spans="1:20" x14ac:dyDescent="0.2">
      <c r="A3064" s="4">
        <f t="shared" si="47"/>
        <v>45913</v>
      </c>
      <c r="B3064" t="s">
        <v>21</v>
      </c>
      <c r="C3064" t="s">
        <v>26</v>
      </c>
      <c r="D3064" t="s">
        <v>33</v>
      </c>
      <c r="E3064" t="s">
        <v>36</v>
      </c>
      <c r="F3064" t="s">
        <v>38</v>
      </c>
      <c r="G3064">
        <v>62136</v>
      </c>
      <c r="H3064" t="s">
        <v>41</v>
      </c>
      <c r="I3064" t="s">
        <v>44</v>
      </c>
      <c r="J3064">
        <v>456570</v>
      </c>
      <c r="K3064">
        <v>1</v>
      </c>
      <c r="L3064">
        <v>4620</v>
      </c>
      <c r="M3064">
        <v>15</v>
      </c>
      <c r="N3064">
        <v>27164</v>
      </c>
      <c r="O3064">
        <v>2007</v>
      </c>
      <c r="P3064">
        <v>8887</v>
      </c>
      <c r="Q3064" t="s">
        <v>49</v>
      </c>
      <c r="R3064" t="s">
        <v>52</v>
      </c>
      <c r="S3064" t="s">
        <v>56</v>
      </c>
      <c r="T3064">
        <v>3</v>
      </c>
    </row>
    <row r="3065" spans="1:20" x14ac:dyDescent="0.2">
      <c r="A3065" s="4">
        <f t="shared" si="47"/>
        <v>45913</v>
      </c>
      <c r="B3065" t="s">
        <v>23</v>
      </c>
      <c r="C3065" t="s">
        <v>25</v>
      </c>
      <c r="D3065" t="s">
        <v>30</v>
      </c>
      <c r="E3065" t="s">
        <v>34</v>
      </c>
      <c r="F3065" t="s">
        <v>39</v>
      </c>
      <c r="G3065">
        <v>73886</v>
      </c>
      <c r="H3065" t="s">
        <v>42</v>
      </c>
      <c r="I3065" t="s">
        <v>43</v>
      </c>
      <c r="J3065">
        <v>509578</v>
      </c>
      <c r="K3065">
        <v>2</v>
      </c>
      <c r="L3065">
        <v>4855</v>
      </c>
      <c r="M3065">
        <v>10</v>
      </c>
      <c r="N3065">
        <v>2272</v>
      </c>
      <c r="O3065">
        <v>9958</v>
      </c>
      <c r="P3065">
        <v>1841</v>
      </c>
      <c r="Q3065" t="s">
        <v>48</v>
      </c>
      <c r="R3065" t="s">
        <v>52</v>
      </c>
      <c r="S3065" t="s">
        <v>55</v>
      </c>
      <c r="T3065">
        <v>3</v>
      </c>
    </row>
    <row r="3066" spans="1:20" x14ac:dyDescent="0.2">
      <c r="A3066" s="4">
        <f t="shared" si="47"/>
        <v>45913</v>
      </c>
      <c r="B3066" t="s">
        <v>23</v>
      </c>
      <c r="C3066" t="s">
        <v>27</v>
      </c>
      <c r="D3066" t="s">
        <v>28</v>
      </c>
      <c r="E3066" t="s">
        <v>36</v>
      </c>
      <c r="F3066" t="s">
        <v>39</v>
      </c>
      <c r="G3066">
        <v>85902</v>
      </c>
      <c r="H3066" t="s">
        <v>41</v>
      </c>
      <c r="I3066" t="s">
        <v>44</v>
      </c>
      <c r="J3066">
        <v>461470</v>
      </c>
      <c r="K3066">
        <v>2</v>
      </c>
      <c r="L3066">
        <v>2513</v>
      </c>
      <c r="M3066">
        <v>15</v>
      </c>
      <c r="N3066">
        <v>3501</v>
      </c>
      <c r="O3066">
        <v>1432</v>
      </c>
      <c r="P3066">
        <v>17540</v>
      </c>
      <c r="Q3066" t="s">
        <v>49</v>
      </c>
      <c r="R3066" t="s">
        <v>52</v>
      </c>
      <c r="S3066" t="s">
        <v>56</v>
      </c>
      <c r="T3066">
        <v>2</v>
      </c>
    </row>
    <row r="3067" spans="1:20" x14ac:dyDescent="0.2">
      <c r="A3067" s="4">
        <f t="shared" si="47"/>
        <v>45913</v>
      </c>
      <c r="B3067" t="s">
        <v>23</v>
      </c>
      <c r="C3067" t="s">
        <v>26</v>
      </c>
      <c r="D3067" t="s">
        <v>33</v>
      </c>
      <c r="E3067" t="s">
        <v>34</v>
      </c>
      <c r="F3067" t="s">
        <v>37</v>
      </c>
      <c r="G3067">
        <v>77333</v>
      </c>
      <c r="H3067" t="s">
        <v>41</v>
      </c>
      <c r="I3067" t="s">
        <v>43</v>
      </c>
      <c r="J3067">
        <v>100503</v>
      </c>
      <c r="K3067">
        <v>4</v>
      </c>
      <c r="L3067">
        <v>2427</v>
      </c>
      <c r="M3067">
        <v>0</v>
      </c>
      <c r="N3067">
        <v>12297</v>
      </c>
      <c r="O3067">
        <v>25975</v>
      </c>
      <c r="P3067">
        <v>-2744</v>
      </c>
      <c r="Q3067" t="s">
        <v>47</v>
      </c>
      <c r="R3067" t="s">
        <v>52</v>
      </c>
      <c r="S3067" t="s">
        <v>56</v>
      </c>
      <c r="T3067">
        <v>4</v>
      </c>
    </row>
    <row r="3068" spans="1:20" x14ac:dyDescent="0.2">
      <c r="A3068" s="4">
        <f t="shared" si="47"/>
        <v>45913</v>
      </c>
      <c r="B3068" t="s">
        <v>22</v>
      </c>
      <c r="C3068" t="s">
        <v>27</v>
      </c>
      <c r="D3068" t="s">
        <v>32</v>
      </c>
      <c r="E3068" t="s">
        <v>36</v>
      </c>
      <c r="F3068" t="s">
        <v>40</v>
      </c>
      <c r="G3068">
        <v>54016</v>
      </c>
      <c r="H3068" t="s">
        <v>41</v>
      </c>
      <c r="I3068" t="s">
        <v>45</v>
      </c>
      <c r="J3068">
        <v>796405</v>
      </c>
      <c r="K3068">
        <v>9</v>
      </c>
      <c r="L3068">
        <v>3044</v>
      </c>
      <c r="M3068">
        <v>10</v>
      </c>
      <c r="N3068">
        <v>15270</v>
      </c>
      <c r="O3068">
        <v>6121</v>
      </c>
      <c r="P3068">
        <v>11818</v>
      </c>
      <c r="Q3068" t="s">
        <v>48</v>
      </c>
      <c r="R3068" t="s">
        <v>51</v>
      </c>
      <c r="S3068" t="s">
        <v>53</v>
      </c>
      <c r="T3068">
        <v>2</v>
      </c>
    </row>
    <row r="3069" spans="1:20" x14ac:dyDescent="0.2">
      <c r="A3069" s="4">
        <f t="shared" si="47"/>
        <v>45913</v>
      </c>
      <c r="B3069" t="s">
        <v>22</v>
      </c>
      <c r="C3069" t="s">
        <v>26</v>
      </c>
      <c r="D3069" t="s">
        <v>30</v>
      </c>
      <c r="E3069" t="s">
        <v>34</v>
      </c>
      <c r="F3069" t="s">
        <v>39</v>
      </c>
      <c r="G3069">
        <v>31427</v>
      </c>
      <c r="H3069" t="s">
        <v>41</v>
      </c>
      <c r="I3069" t="s">
        <v>44</v>
      </c>
      <c r="J3069">
        <v>603034</v>
      </c>
      <c r="K3069">
        <v>2</v>
      </c>
      <c r="L3069">
        <v>4219</v>
      </c>
      <c r="M3069">
        <v>5</v>
      </c>
      <c r="N3069">
        <v>5576</v>
      </c>
      <c r="O3069">
        <v>1328</v>
      </c>
      <c r="P3069">
        <v>6315</v>
      </c>
      <c r="Q3069" t="s">
        <v>46</v>
      </c>
      <c r="R3069" t="s">
        <v>51</v>
      </c>
      <c r="S3069" t="s">
        <v>56</v>
      </c>
      <c r="T3069">
        <v>5</v>
      </c>
    </row>
    <row r="3070" spans="1:20" x14ac:dyDescent="0.2">
      <c r="A3070" s="4">
        <f t="shared" si="47"/>
        <v>45913</v>
      </c>
      <c r="B3070" t="s">
        <v>21</v>
      </c>
      <c r="C3070" t="s">
        <v>27</v>
      </c>
      <c r="D3070" t="s">
        <v>30</v>
      </c>
      <c r="E3070" t="s">
        <v>35</v>
      </c>
      <c r="F3070" t="s">
        <v>40</v>
      </c>
      <c r="G3070">
        <v>12257</v>
      </c>
      <c r="H3070" t="s">
        <v>42</v>
      </c>
      <c r="I3070" t="s">
        <v>43</v>
      </c>
      <c r="J3070">
        <v>900008</v>
      </c>
      <c r="K3070">
        <v>8</v>
      </c>
      <c r="L3070">
        <v>4173</v>
      </c>
      <c r="M3070">
        <v>5</v>
      </c>
      <c r="N3070">
        <v>42396</v>
      </c>
      <c r="O3070">
        <v>22114</v>
      </c>
      <c r="P3070">
        <v>3078</v>
      </c>
      <c r="Q3070" t="s">
        <v>49</v>
      </c>
      <c r="R3070" t="s">
        <v>52</v>
      </c>
      <c r="S3070" t="s">
        <v>54</v>
      </c>
      <c r="T3070">
        <v>2</v>
      </c>
    </row>
    <row r="3071" spans="1:20" x14ac:dyDescent="0.2">
      <c r="A3071" s="4">
        <f t="shared" si="47"/>
        <v>45913</v>
      </c>
      <c r="B3071" t="s">
        <v>23</v>
      </c>
      <c r="C3071" t="s">
        <v>24</v>
      </c>
      <c r="D3071" t="s">
        <v>29</v>
      </c>
      <c r="E3071" t="s">
        <v>34</v>
      </c>
      <c r="F3071" t="s">
        <v>37</v>
      </c>
      <c r="G3071">
        <v>77733</v>
      </c>
      <c r="H3071" t="s">
        <v>42</v>
      </c>
      <c r="I3071" t="s">
        <v>44</v>
      </c>
      <c r="J3071">
        <v>919722</v>
      </c>
      <c r="K3071">
        <v>1</v>
      </c>
      <c r="L3071">
        <v>2051</v>
      </c>
      <c r="M3071">
        <v>0</v>
      </c>
      <c r="N3071">
        <v>47100</v>
      </c>
      <c r="O3071">
        <v>27347</v>
      </c>
      <c r="P3071">
        <v>1019</v>
      </c>
      <c r="Q3071" t="s">
        <v>48</v>
      </c>
      <c r="R3071" t="s">
        <v>50</v>
      </c>
      <c r="S3071" t="s">
        <v>53</v>
      </c>
      <c r="T3071">
        <v>3</v>
      </c>
    </row>
    <row r="3072" spans="1:20" x14ac:dyDescent="0.2">
      <c r="A3072" s="4">
        <f t="shared" si="47"/>
        <v>45913</v>
      </c>
      <c r="B3072" t="s">
        <v>22</v>
      </c>
      <c r="C3072" t="s">
        <v>24</v>
      </c>
      <c r="D3072" t="s">
        <v>33</v>
      </c>
      <c r="E3072" t="s">
        <v>34</v>
      </c>
      <c r="F3072" t="s">
        <v>39</v>
      </c>
      <c r="G3072">
        <v>18222</v>
      </c>
      <c r="H3072" t="s">
        <v>42</v>
      </c>
      <c r="I3072" t="s">
        <v>43</v>
      </c>
      <c r="J3072">
        <v>291567</v>
      </c>
      <c r="K3072">
        <v>8</v>
      </c>
      <c r="L3072">
        <v>2182</v>
      </c>
      <c r="M3072">
        <v>5</v>
      </c>
      <c r="N3072">
        <v>16626</v>
      </c>
      <c r="O3072">
        <v>15718</v>
      </c>
      <c r="P3072">
        <v>-4151</v>
      </c>
      <c r="Q3072" t="s">
        <v>46</v>
      </c>
      <c r="R3072" t="s">
        <v>51</v>
      </c>
      <c r="S3072" t="s">
        <v>55</v>
      </c>
      <c r="T3072">
        <v>1</v>
      </c>
    </row>
    <row r="3073" spans="1:20" x14ac:dyDescent="0.2">
      <c r="A3073" s="4">
        <f t="shared" si="47"/>
        <v>45913</v>
      </c>
      <c r="B3073" t="s">
        <v>23</v>
      </c>
      <c r="C3073" t="s">
        <v>25</v>
      </c>
      <c r="D3073" t="s">
        <v>31</v>
      </c>
      <c r="E3073" t="s">
        <v>35</v>
      </c>
      <c r="F3073" t="s">
        <v>40</v>
      </c>
      <c r="G3073">
        <v>35187</v>
      </c>
      <c r="H3073" t="s">
        <v>42</v>
      </c>
      <c r="I3073" t="s">
        <v>45</v>
      </c>
      <c r="J3073">
        <v>898316</v>
      </c>
      <c r="K3073">
        <v>3</v>
      </c>
      <c r="L3073">
        <v>884</v>
      </c>
      <c r="M3073">
        <v>15</v>
      </c>
      <c r="N3073">
        <v>3281</v>
      </c>
      <c r="O3073">
        <v>2612</v>
      </c>
      <c r="P3073">
        <v>19682</v>
      </c>
      <c r="Q3073" t="s">
        <v>49</v>
      </c>
      <c r="R3073" t="s">
        <v>52</v>
      </c>
      <c r="S3073" t="s">
        <v>55</v>
      </c>
      <c r="T3073">
        <v>1</v>
      </c>
    </row>
    <row r="3074" spans="1:20" x14ac:dyDescent="0.2">
      <c r="A3074" s="4">
        <f t="shared" si="47"/>
        <v>45914</v>
      </c>
      <c r="B3074" t="s">
        <v>20</v>
      </c>
      <c r="C3074" t="s">
        <v>24</v>
      </c>
      <c r="D3074" t="s">
        <v>30</v>
      </c>
      <c r="E3074" t="s">
        <v>35</v>
      </c>
      <c r="F3074" t="s">
        <v>38</v>
      </c>
      <c r="G3074">
        <v>89688</v>
      </c>
      <c r="H3074" t="s">
        <v>42</v>
      </c>
      <c r="I3074" t="s">
        <v>44</v>
      </c>
      <c r="J3074">
        <v>544876</v>
      </c>
      <c r="K3074">
        <v>5</v>
      </c>
      <c r="L3074">
        <v>3536</v>
      </c>
      <c r="M3074">
        <v>10</v>
      </c>
      <c r="N3074">
        <v>19653</v>
      </c>
      <c r="O3074">
        <v>29749</v>
      </c>
      <c r="P3074">
        <v>14055</v>
      </c>
      <c r="Q3074" t="s">
        <v>46</v>
      </c>
      <c r="R3074" t="s">
        <v>52</v>
      </c>
      <c r="S3074" t="s">
        <v>56</v>
      </c>
      <c r="T3074">
        <v>4</v>
      </c>
    </row>
    <row r="3075" spans="1:20" x14ac:dyDescent="0.2">
      <c r="A3075" s="4">
        <f t="shared" si="47"/>
        <v>45914</v>
      </c>
      <c r="B3075" t="s">
        <v>20</v>
      </c>
      <c r="C3075" t="s">
        <v>27</v>
      </c>
      <c r="D3075" t="s">
        <v>28</v>
      </c>
      <c r="E3075" t="s">
        <v>35</v>
      </c>
      <c r="F3075" t="s">
        <v>40</v>
      </c>
      <c r="G3075">
        <v>30781</v>
      </c>
      <c r="H3075" t="s">
        <v>41</v>
      </c>
      <c r="I3075" t="s">
        <v>45</v>
      </c>
      <c r="J3075">
        <v>754325</v>
      </c>
      <c r="K3075">
        <v>1</v>
      </c>
      <c r="L3075">
        <v>2766</v>
      </c>
      <c r="M3075">
        <v>20</v>
      </c>
      <c r="N3075">
        <v>6335</v>
      </c>
      <c r="O3075">
        <v>21629</v>
      </c>
      <c r="P3075">
        <v>19695</v>
      </c>
      <c r="Q3075" t="s">
        <v>46</v>
      </c>
      <c r="R3075" t="s">
        <v>51</v>
      </c>
      <c r="S3075" t="s">
        <v>53</v>
      </c>
      <c r="T3075">
        <v>5</v>
      </c>
    </row>
    <row r="3076" spans="1:20" x14ac:dyDescent="0.2">
      <c r="A3076" s="4">
        <f t="shared" si="47"/>
        <v>45914</v>
      </c>
      <c r="B3076" t="s">
        <v>20</v>
      </c>
      <c r="C3076" t="s">
        <v>27</v>
      </c>
      <c r="D3076" t="s">
        <v>30</v>
      </c>
      <c r="E3076" t="s">
        <v>35</v>
      </c>
      <c r="F3076" t="s">
        <v>40</v>
      </c>
      <c r="G3076">
        <v>21004</v>
      </c>
      <c r="H3076" t="s">
        <v>41</v>
      </c>
      <c r="I3076" t="s">
        <v>44</v>
      </c>
      <c r="J3076">
        <v>780565</v>
      </c>
      <c r="K3076">
        <v>1</v>
      </c>
      <c r="L3076">
        <v>4945</v>
      </c>
      <c r="M3076">
        <v>10</v>
      </c>
      <c r="N3076">
        <v>13676</v>
      </c>
      <c r="O3076">
        <v>3004</v>
      </c>
      <c r="P3076">
        <v>1210</v>
      </c>
      <c r="Q3076" t="s">
        <v>46</v>
      </c>
      <c r="R3076" t="s">
        <v>51</v>
      </c>
      <c r="S3076" t="s">
        <v>53</v>
      </c>
      <c r="T3076">
        <v>4</v>
      </c>
    </row>
    <row r="3077" spans="1:20" x14ac:dyDescent="0.2">
      <c r="A3077" s="4">
        <f t="shared" si="47"/>
        <v>45914</v>
      </c>
      <c r="B3077" t="s">
        <v>21</v>
      </c>
      <c r="C3077" t="s">
        <v>24</v>
      </c>
      <c r="D3077" t="s">
        <v>29</v>
      </c>
      <c r="E3077" t="s">
        <v>36</v>
      </c>
      <c r="F3077" t="s">
        <v>40</v>
      </c>
      <c r="G3077">
        <v>67600</v>
      </c>
      <c r="H3077" t="s">
        <v>42</v>
      </c>
      <c r="I3077" t="s">
        <v>44</v>
      </c>
      <c r="J3077">
        <v>950171</v>
      </c>
      <c r="K3077">
        <v>6</v>
      </c>
      <c r="L3077">
        <v>889</v>
      </c>
      <c r="M3077">
        <v>10</v>
      </c>
      <c r="N3077">
        <v>27727</v>
      </c>
      <c r="O3077">
        <v>7703</v>
      </c>
      <c r="P3077">
        <v>9417</v>
      </c>
      <c r="Q3077" t="s">
        <v>46</v>
      </c>
      <c r="R3077" t="s">
        <v>52</v>
      </c>
      <c r="S3077" t="s">
        <v>55</v>
      </c>
      <c r="T3077">
        <v>2</v>
      </c>
    </row>
    <row r="3078" spans="1:20" x14ac:dyDescent="0.2">
      <c r="A3078" s="4">
        <f t="shared" si="47"/>
        <v>45914</v>
      </c>
      <c r="B3078" t="s">
        <v>23</v>
      </c>
      <c r="C3078" t="s">
        <v>25</v>
      </c>
      <c r="D3078" t="s">
        <v>32</v>
      </c>
      <c r="E3078" t="s">
        <v>36</v>
      </c>
      <c r="F3078" t="s">
        <v>40</v>
      </c>
      <c r="G3078">
        <v>35515</v>
      </c>
      <c r="H3078" t="s">
        <v>41</v>
      </c>
      <c r="I3078" t="s">
        <v>43</v>
      </c>
      <c r="J3078">
        <v>746399</v>
      </c>
      <c r="K3078">
        <v>3</v>
      </c>
      <c r="L3078">
        <v>3418</v>
      </c>
      <c r="M3078">
        <v>20</v>
      </c>
      <c r="N3078">
        <v>30947</v>
      </c>
      <c r="O3078">
        <v>7769</v>
      </c>
      <c r="P3078">
        <v>3144</v>
      </c>
      <c r="Q3078" t="s">
        <v>47</v>
      </c>
      <c r="R3078" t="s">
        <v>50</v>
      </c>
      <c r="S3078" t="s">
        <v>54</v>
      </c>
      <c r="T3078">
        <v>2</v>
      </c>
    </row>
    <row r="3079" spans="1:20" x14ac:dyDescent="0.2">
      <c r="A3079" s="4">
        <f t="shared" si="47"/>
        <v>45914</v>
      </c>
      <c r="B3079" t="s">
        <v>20</v>
      </c>
      <c r="C3079" t="s">
        <v>24</v>
      </c>
      <c r="D3079" t="s">
        <v>29</v>
      </c>
      <c r="E3079" t="s">
        <v>34</v>
      </c>
      <c r="F3079" t="s">
        <v>38</v>
      </c>
      <c r="G3079">
        <v>90952</v>
      </c>
      <c r="H3079" t="s">
        <v>42</v>
      </c>
      <c r="I3079" t="s">
        <v>43</v>
      </c>
      <c r="J3079">
        <v>887700</v>
      </c>
      <c r="K3079">
        <v>8</v>
      </c>
      <c r="L3079">
        <v>2613</v>
      </c>
      <c r="M3079">
        <v>5</v>
      </c>
      <c r="N3079">
        <v>12657</v>
      </c>
      <c r="O3079">
        <v>23008</v>
      </c>
      <c r="P3079">
        <v>8001</v>
      </c>
      <c r="Q3079" t="s">
        <v>46</v>
      </c>
      <c r="R3079" t="s">
        <v>52</v>
      </c>
      <c r="S3079" t="s">
        <v>54</v>
      </c>
      <c r="T3079">
        <v>2</v>
      </c>
    </row>
    <row r="3080" spans="1:20" x14ac:dyDescent="0.2">
      <c r="A3080" s="4">
        <f t="shared" si="47"/>
        <v>45914</v>
      </c>
      <c r="B3080" t="s">
        <v>22</v>
      </c>
      <c r="C3080" t="s">
        <v>26</v>
      </c>
      <c r="D3080" t="s">
        <v>30</v>
      </c>
      <c r="E3080" t="s">
        <v>34</v>
      </c>
      <c r="F3080" t="s">
        <v>37</v>
      </c>
      <c r="G3080">
        <v>81688</v>
      </c>
      <c r="H3080" t="s">
        <v>41</v>
      </c>
      <c r="I3080" t="s">
        <v>43</v>
      </c>
      <c r="J3080">
        <v>953144</v>
      </c>
      <c r="K3080">
        <v>4</v>
      </c>
      <c r="L3080">
        <v>1642</v>
      </c>
      <c r="M3080">
        <v>5</v>
      </c>
      <c r="N3080">
        <v>4254</v>
      </c>
      <c r="O3080">
        <v>24103</v>
      </c>
      <c r="P3080">
        <v>17200</v>
      </c>
      <c r="Q3080" t="s">
        <v>46</v>
      </c>
      <c r="R3080" t="s">
        <v>51</v>
      </c>
      <c r="S3080" t="s">
        <v>53</v>
      </c>
      <c r="T3080">
        <v>5</v>
      </c>
    </row>
    <row r="3081" spans="1:20" x14ac:dyDescent="0.2">
      <c r="A3081" s="4">
        <f t="shared" si="47"/>
        <v>45914</v>
      </c>
      <c r="B3081" t="s">
        <v>20</v>
      </c>
      <c r="C3081" t="s">
        <v>26</v>
      </c>
      <c r="D3081" t="s">
        <v>31</v>
      </c>
      <c r="E3081" t="s">
        <v>34</v>
      </c>
      <c r="F3081" t="s">
        <v>40</v>
      </c>
      <c r="G3081">
        <v>82708</v>
      </c>
      <c r="H3081" t="s">
        <v>42</v>
      </c>
      <c r="I3081" t="s">
        <v>45</v>
      </c>
      <c r="J3081">
        <v>511232</v>
      </c>
      <c r="K3081">
        <v>6</v>
      </c>
      <c r="L3081">
        <v>1245</v>
      </c>
      <c r="M3081">
        <v>10</v>
      </c>
      <c r="N3081">
        <v>36343</v>
      </c>
      <c r="O3081">
        <v>20394</v>
      </c>
      <c r="P3081">
        <v>788</v>
      </c>
      <c r="Q3081" t="s">
        <v>46</v>
      </c>
      <c r="R3081" t="s">
        <v>51</v>
      </c>
      <c r="S3081" t="s">
        <v>53</v>
      </c>
      <c r="T3081">
        <v>1</v>
      </c>
    </row>
    <row r="3082" spans="1:20" x14ac:dyDescent="0.2">
      <c r="A3082" s="4">
        <f t="shared" si="47"/>
        <v>45914</v>
      </c>
      <c r="B3082" t="s">
        <v>20</v>
      </c>
      <c r="C3082" t="s">
        <v>26</v>
      </c>
      <c r="D3082" t="s">
        <v>30</v>
      </c>
      <c r="E3082" t="s">
        <v>36</v>
      </c>
      <c r="F3082" t="s">
        <v>40</v>
      </c>
      <c r="G3082">
        <v>13185</v>
      </c>
      <c r="H3082" t="s">
        <v>41</v>
      </c>
      <c r="I3082" t="s">
        <v>45</v>
      </c>
      <c r="J3082">
        <v>161939</v>
      </c>
      <c r="K3082">
        <v>9</v>
      </c>
      <c r="L3082">
        <v>2230</v>
      </c>
      <c r="M3082">
        <v>5</v>
      </c>
      <c r="N3082">
        <v>27408</v>
      </c>
      <c r="O3082">
        <v>5245</v>
      </c>
      <c r="P3082">
        <v>10987</v>
      </c>
      <c r="Q3082" t="s">
        <v>47</v>
      </c>
      <c r="R3082" t="s">
        <v>52</v>
      </c>
      <c r="S3082" t="s">
        <v>55</v>
      </c>
      <c r="T3082">
        <v>3</v>
      </c>
    </row>
    <row r="3083" spans="1:20" x14ac:dyDescent="0.2">
      <c r="A3083" s="4">
        <f t="shared" si="47"/>
        <v>45914</v>
      </c>
      <c r="B3083" t="s">
        <v>20</v>
      </c>
      <c r="C3083" t="s">
        <v>24</v>
      </c>
      <c r="D3083" t="s">
        <v>33</v>
      </c>
      <c r="E3083" t="s">
        <v>34</v>
      </c>
      <c r="F3083" t="s">
        <v>39</v>
      </c>
      <c r="G3083">
        <v>64476</v>
      </c>
      <c r="H3083" t="s">
        <v>41</v>
      </c>
      <c r="I3083" t="s">
        <v>44</v>
      </c>
      <c r="J3083">
        <v>178281</v>
      </c>
      <c r="K3083">
        <v>8</v>
      </c>
      <c r="L3083">
        <v>4622</v>
      </c>
      <c r="M3083">
        <v>15</v>
      </c>
      <c r="N3083">
        <v>44329</v>
      </c>
      <c r="O3083">
        <v>10800</v>
      </c>
      <c r="P3083">
        <v>-2839</v>
      </c>
      <c r="Q3083" t="s">
        <v>49</v>
      </c>
      <c r="R3083" t="s">
        <v>51</v>
      </c>
      <c r="S3083" t="s">
        <v>53</v>
      </c>
      <c r="T3083">
        <v>3</v>
      </c>
    </row>
    <row r="3084" spans="1:20" x14ac:dyDescent="0.2">
      <c r="A3084" s="4">
        <f t="shared" si="47"/>
        <v>45914</v>
      </c>
      <c r="B3084" t="s">
        <v>21</v>
      </c>
      <c r="C3084" t="s">
        <v>24</v>
      </c>
      <c r="D3084" t="s">
        <v>30</v>
      </c>
      <c r="E3084" t="s">
        <v>34</v>
      </c>
      <c r="F3084" t="s">
        <v>39</v>
      </c>
      <c r="G3084">
        <v>41212</v>
      </c>
      <c r="H3084" t="s">
        <v>42</v>
      </c>
      <c r="I3084" t="s">
        <v>43</v>
      </c>
      <c r="J3084">
        <v>308569</v>
      </c>
      <c r="K3084">
        <v>4</v>
      </c>
      <c r="L3084">
        <v>4885</v>
      </c>
      <c r="M3084">
        <v>15</v>
      </c>
      <c r="N3084">
        <v>14094</v>
      </c>
      <c r="O3084">
        <v>20502</v>
      </c>
      <c r="P3084">
        <v>15100</v>
      </c>
      <c r="Q3084" t="s">
        <v>48</v>
      </c>
      <c r="R3084" t="s">
        <v>52</v>
      </c>
      <c r="S3084" t="s">
        <v>55</v>
      </c>
      <c r="T3084">
        <v>2</v>
      </c>
    </row>
    <row r="3085" spans="1:20" x14ac:dyDescent="0.2">
      <c r="A3085" s="4">
        <f t="shared" si="47"/>
        <v>45914</v>
      </c>
      <c r="B3085" t="s">
        <v>22</v>
      </c>
      <c r="C3085" t="s">
        <v>24</v>
      </c>
      <c r="D3085" t="s">
        <v>31</v>
      </c>
      <c r="E3085" t="s">
        <v>36</v>
      </c>
      <c r="F3085" t="s">
        <v>38</v>
      </c>
      <c r="G3085">
        <v>84697</v>
      </c>
      <c r="H3085" t="s">
        <v>41</v>
      </c>
      <c r="I3085" t="s">
        <v>45</v>
      </c>
      <c r="J3085">
        <v>988349</v>
      </c>
      <c r="K3085">
        <v>8</v>
      </c>
      <c r="L3085">
        <v>4623</v>
      </c>
      <c r="M3085">
        <v>20</v>
      </c>
      <c r="N3085">
        <v>10759</v>
      </c>
      <c r="O3085">
        <v>17167</v>
      </c>
      <c r="P3085">
        <v>3951</v>
      </c>
      <c r="Q3085" t="s">
        <v>46</v>
      </c>
      <c r="R3085" t="s">
        <v>50</v>
      </c>
      <c r="S3085" t="s">
        <v>54</v>
      </c>
      <c r="T3085">
        <v>2</v>
      </c>
    </row>
    <row r="3086" spans="1:20" x14ac:dyDescent="0.2">
      <c r="A3086" s="4">
        <f t="shared" si="47"/>
        <v>45915</v>
      </c>
      <c r="B3086" t="s">
        <v>23</v>
      </c>
      <c r="C3086" t="s">
        <v>26</v>
      </c>
      <c r="D3086" t="s">
        <v>33</v>
      </c>
      <c r="E3086" t="s">
        <v>34</v>
      </c>
      <c r="F3086" t="s">
        <v>38</v>
      </c>
      <c r="G3086">
        <v>58533</v>
      </c>
      <c r="H3086" t="s">
        <v>42</v>
      </c>
      <c r="I3086" t="s">
        <v>44</v>
      </c>
      <c r="J3086">
        <v>797072</v>
      </c>
      <c r="K3086">
        <v>7</v>
      </c>
      <c r="L3086">
        <v>3730</v>
      </c>
      <c r="M3086">
        <v>10</v>
      </c>
      <c r="N3086">
        <v>14447</v>
      </c>
      <c r="O3086">
        <v>1361</v>
      </c>
      <c r="P3086">
        <v>-3354</v>
      </c>
      <c r="Q3086" t="s">
        <v>47</v>
      </c>
      <c r="R3086" t="s">
        <v>50</v>
      </c>
      <c r="S3086" t="s">
        <v>53</v>
      </c>
      <c r="T3086">
        <v>2</v>
      </c>
    </row>
    <row r="3087" spans="1:20" x14ac:dyDescent="0.2">
      <c r="A3087" s="4">
        <f t="shared" ref="A3087:A3150" si="48">A3075+1</f>
        <v>45915</v>
      </c>
      <c r="B3087" t="s">
        <v>22</v>
      </c>
      <c r="C3087" t="s">
        <v>25</v>
      </c>
      <c r="D3087" t="s">
        <v>28</v>
      </c>
      <c r="E3087" t="s">
        <v>36</v>
      </c>
      <c r="F3087" t="s">
        <v>38</v>
      </c>
      <c r="G3087">
        <v>93003</v>
      </c>
      <c r="H3087" t="s">
        <v>41</v>
      </c>
      <c r="I3087" t="s">
        <v>45</v>
      </c>
      <c r="J3087">
        <v>227744</v>
      </c>
      <c r="K3087">
        <v>5</v>
      </c>
      <c r="L3087">
        <v>3716</v>
      </c>
      <c r="M3087">
        <v>15</v>
      </c>
      <c r="N3087">
        <v>16145</v>
      </c>
      <c r="O3087">
        <v>19100</v>
      </c>
      <c r="P3087">
        <v>8247</v>
      </c>
      <c r="Q3087" t="s">
        <v>47</v>
      </c>
      <c r="R3087" t="s">
        <v>52</v>
      </c>
      <c r="S3087" t="s">
        <v>54</v>
      </c>
      <c r="T3087">
        <v>5</v>
      </c>
    </row>
    <row r="3088" spans="1:20" x14ac:dyDescent="0.2">
      <c r="A3088" s="4">
        <f t="shared" si="48"/>
        <v>45915</v>
      </c>
      <c r="B3088" t="s">
        <v>23</v>
      </c>
      <c r="C3088" t="s">
        <v>27</v>
      </c>
      <c r="D3088" t="s">
        <v>33</v>
      </c>
      <c r="E3088" t="s">
        <v>36</v>
      </c>
      <c r="F3088" t="s">
        <v>39</v>
      </c>
      <c r="G3088">
        <v>97125</v>
      </c>
      <c r="H3088" t="s">
        <v>42</v>
      </c>
      <c r="I3088" t="s">
        <v>44</v>
      </c>
      <c r="J3088">
        <v>204894</v>
      </c>
      <c r="K3088">
        <v>7</v>
      </c>
      <c r="L3088">
        <v>3014</v>
      </c>
      <c r="M3088">
        <v>0</v>
      </c>
      <c r="N3088">
        <v>30767</v>
      </c>
      <c r="O3088">
        <v>3421</v>
      </c>
      <c r="P3088">
        <v>3423</v>
      </c>
      <c r="Q3088" t="s">
        <v>47</v>
      </c>
      <c r="R3088" t="s">
        <v>51</v>
      </c>
      <c r="S3088" t="s">
        <v>54</v>
      </c>
      <c r="T3088">
        <v>3</v>
      </c>
    </row>
    <row r="3089" spans="1:20" x14ac:dyDescent="0.2">
      <c r="A3089" s="4">
        <f t="shared" si="48"/>
        <v>45915</v>
      </c>
      <c r="B3089" t="s">
        <v>21</v>
      </c>
      <c r="C3089" t="s">
        <v>24</v>
      </c>
      <c r="D3089" t="s">
        <v>29</v>
      </c>
      <c r="E3089" t="s">
        <v>35</v>
      </c>
      <c r="F3089" t="s">
        <v>40</v>
      </c>
      <c r="G3089">
        <v>47630</v>
      </c>
      <c r="H3089" t="s">
        <v>41</v>
      </c>
      <c r="I3089" t="s">
        <v>43</v>
      </c>
      <c r="J3089">
        <v>348160</v>
      </c>
      <c r="K3089">
        <v>7</v>
      </c>
      <c r="L3089">
        <v>2269</v>
      </c>
      <c r="M3089">
        <v>5</v>
      </c>
      <c r="N3089">
        <v>16760</v>
      </c>
      <c r="O3089">
        <v>16106</v>
      </c>
      <c r="P3089">
        <v>4786</v>
      </c>
      <c r="Q3089" t="s">
        <v>48</v>
      </c>
      <c r="R3089" t="s">
        <v>51</v>
      </c>
      <c r="S3089" t="s">
        <v>56</v>
      </c>
      <c r="T3089">
        <v>4</v>
      </c>
    </row>
    <row r="3090" spans="1:20" x14ac:dyDescent="0.2">
      <c r="A3090" s="4">
        <f t="shared" si="48"/>
        <v>45915</v>
      </c>
      <c r="B3090" t="s">
        <v>21</v>
      </c>
      <c r="C3090" t="s">
        <v>25</v>
      </c>
      <c r="D3090" t="s">
        <v>32</v>
      </c>
      <c r="E3090" t="s">
        <v>35</v>
      </c>
      <c r="F3090" t="s">
        <v>39</v>
      </c>
      <c r="G3090">
        <v>78606</v>
      </c>
      <c r="H3090" t="s">
        <v>42</v>
      </c>
      <c r="I3090" t="s">
        <v>44</v>
      </c>
      <c r="J3090">
        <v>499984</v>
      </c>
      <c r="K3090">
        <v>2</v>
      </c>
      <c r="L3090">
        <v>607</v>
      </c>
      <c r="M3090">
        <v>10</v>
      </c>
      <c r="N3090">
        <v>46956</v>
      </c>
      <c r="O3090">
        <v>5190</v>
      </c>
      <c r="P3090">
        <v>11945</v>
      </c>
      <c r="Q3090" t="s">
        <v>47</v>
      </c>
      <c r="R3090" t="s">
        <v>50</v>
      </c>
      <c r="S3090" t="s">
        <v>55</v>
      </c>
      <c r="T3090">
        <v>1</v>
      </c>
    </row>
    <row r="3091" spans="1:20" x14ac:dyDescent="0.2">
      <c r="A3091" s="4">
        <f t="shared" si="48"/>
        <v>45915</v>
      </c>
      <c r="B3091" t="s">
        <v>21</v>
      </c>
      <c r="C3091" t="s">
        <v>27</v>
      </c>
      <c r="D3091" t="s">
        <v>29</v>
      </c>
      <c r="E3091" t="s">
        <v>36</v>
      </c>
      <c r="F3091" t="s">
        <v>37</v>
      </c>
      <c r="G3091">
        <v>84099</v>
      </c>
      <c r="H3091" t="s">
        <v>41</v>
      </c>
      <c r="I3091" t="s">
        <v>44</v>
      </c>
      <c r="J3091">
        <v>290286</v>
      </c>
      <c r="K3091">
        <v>7</v>
      </c>
      <c r="L3091">
        <v>2986</v>
      </c>
      <c r="M3091">
        <v>15</v>
      </c>
      <c r="N3091">
        <v>5187</v>
      </c>
      <c r="O3091">
        <v>8268</v>
      </c>
      <c r="P3091">
        <v>17843</v>
      </c>
      <c r="Q3091" t="s">
        <v>46</v>
      </c>
      <c r="R3091" t="s">
        <v>51</v>
      </c>
      <c r="S3091" t="s">
        <v>55</v>
      </c>
      <c r="T3091">
        <v>4</v>
      </c>
    </row>
    <row r="3092" spans="1:20" x14ac:dyDescent="0.2">
      <c r="A3092" s="4">
        <f t="shared" si="48"/>
        <v>45915</v>
      </c>
      <c r="B3092" t="s">
        <v>21</v>
      </c>
      <c r="C3092" t="s">
        <v>27</v>
      </c>
      <c r="D3092" t="s">
        <v>33</v>
      </c>
      <c r="E3092" t="s">
        <v>36</v>
      </c>
      <c r="F3092" t="s">
        <v>38</v>
      </c>
      <c r="G3092">
        <v>26585</v>
      </c>
      <c r="H3092" t="s">
        <v>41</v>
      </c>
      <c r="I3092" t="s">
        <v>43</v>
      </c>
      <c r="J3092">
        <v>512188</v>
      </c>
      <c r="K3092">
        <v>3</v>
      </c>
      <c r="L3092">
        <v>4798</v>
      </c>
      <c r="M3092">
        <v>20</v>
      </c>
      <c r="N3092">
        <v>18982</v>
      </c>
      <c r="O3092">
        <v>4461</v>
      </c>
      <c r="P3092">
        <v>-3194</v>
      </c>
      <c r="Q3092" t="s">
        <v>46</v>
      </c>
      <c r="R3092" t="s">
        <v>51</v>
      </c>
      <c r="S3092" t="s">
        <v>55</v>
      </c>
      <c r="T3092">
        <v>1</v>
      </c>
    </row>
    <row r="3093" spans="1:20" x14ac:dyDescent="0.2">
      <c r="A3093" s="4">
        <f t="shared" si="48"/>
        <v>45915</v>
      </c>
      <c r="B3093" t="s">
        <v>23</v>
      </c>
      <c r="C3093" t="s">
        <v>27</v>
      </c>
      <c r="D3093" t="s">
        <v>28</v>
      </c>
      <c r="E3093" t="s">
        <v>35</v>
      </c>
      <c r="F3093" t="s">
        <v>38</v>
      </c>
      <c r="G3093">
        <v>59240</v>
      </c>
      <c r="H3093" t="s">
        <v>42</v>
      </c>
      <c r="I3093" t="s">
        <v>43</v>
      </c>
      <c r="J3093">
        <v>591841</v>
      </c>
      <c r="K3093">
        <v>8</v>
      </c>
      <c r="L3093">
        <v>1276</v>
      </c>
      <c r="M3093">
        <v>15</v>
      </c>
      <c r="N3093">
        <v>48386</v>
      </c>
      <c r="O3093">
        <v>21365</v>
      </c>
      <c r="P3093">
        <v>-4125</v>
      </c>
      <c r="Q3093" t="s">
        <v>46</v>
      </c>
      <c r="R3093" t="s">
        <v>52</v>
      </c>
      <c r="S3093" t="s">
        <v>56</v>
      </c>
      <c r="T3093">
        <v>5</v>
      </c>
    </row>
    <row r="3094" spans="1:20" x14ac:dyDescent="0.2">
      <c r="A3094" s="4">
        <f t="shared" si="48"/>
        <v>45915</v>
      </c>
      <c r="B3094" t="s">
        <v>20</v>
      </c>
      <c r="C3094" t="s">
        <v>25</v>
      </c>
      <c r="D3094" t="s">
        <v>30</v>
      </c>
      <c r="E3094" t="s">
        <v>34</v>
      </c>
      <c r="F3094" t="s">
        <v>38</v>
      </c>
      <c r="G3094">
        <v>24772</v>
      </c>
      <c r="H3094" t="s">
        <v>42</v>
      </c>
      <c r="I3094" t="s">
        <v>44</v>
      </c>
      <c r="J3094">
        <v>304234</v>
      </c>
      <c r="K3094">
        <v>8</v>
      </c>
      <c r="L3094">
        <v>2433</v>
      </c>
      <c r="M3094">
        <v>0</v>
      </c>
      <c r="N3094">
        <v>43003</v>
      </c>
      <c r="O3094">
        <v>14906</v>
      </c>
      <c r="P3094">
        <v>1514</v>
      </c>
      <c r="Q3094" t="s">
        <v>48</v>
      </c>
      <c r="R3094" t="s">
        <v>50</v>
      </c>
      <c r="S3094" t="s">
        <v>55</v>
      </c>
      <c r="T3094">
        <v>1</v>
      </c>
    </row>
    <row r="3095" spans="1:20" x14ac:dyDescent="0.2">
      <c r="A3095" s="4">
        <f t="shared" si="48"/>
        <v>45915</v>
      </c>
      <c r="B3095" t="s">
        <v>23</v>
      </c>
      <c r="C3095" t="s">
        <v>25</v>
      </c>
      <c r="D3095" t="s">
        <v>33</v>
      </c>
      <c r="E3095" t="s">
        <v>34</v>
      </c>
      <c r="F3095" t="s">
        <v>37</v>
      </c>
      <c r="G3095">
        <v>89991</v>
      </c>
      <c r="H3095" t="s">
        <v>42</v>
      </c>
      <c r="I3095" t="s">
        <v>45</v>
      </c>
      <c r="J3095">
        <v>687700</v>
      </c>
      <c r="K3095">
        <v>9</v>
      </c>
      <c r="L3095">
        <v>937</v>
      </c>
      <c r="M3095">
        <v>15</v>
      </c>
      <c r="N3095">
        <v>49698</v>
      </c>
      <c r="O3095">
        <v>16289</v>
      </c>
      <c r="P3095">
        <v>15119</v>
      </c>
      <c r="Q3095" t="s">
        <v>47</v>
      </c>
      <c r="R3095" t="s">
        <v>50</v>
      </c>
      <c r="S3095" t="s">
        <v>56</v>
      </c>
      <c r="T3095">
        <v>5</v>
      </c>
    </row>
    <row r="3096" spans="1:20" x14ac:dyDescent="0.2">
      <c r="A3096" s="4">
        <f t="shared" si="48"/>
        <v>45915</v>
      </c>
      <c r="B3096" t="s">
        <v>22</v>
      </c>
      <c r="C3096" t="s">
        <v>26</v>
      </c>
      <c r="D3096" t="s">
        <v>29</v>
      </c>
      <c r="E3096" t="s">
        <v>34</v>
      </c>
      <c r="F3096" t="s">
        <v>40</v>
      </c>
      <c r="G3096">
        <v>81835</v>
      </c>
      <c r="H3096" t="s">
        <v>42</v>
      </c>
      <c r="I3096" t="s">
        <v>43</v>
      </c>
      <c r="J3096">
        <v>276353</v>
      </c>
      <c r="K3096">
        <v>4</v>
      </c>
      <c r="L3096">
        <v>1534</v>
      </c>
      <c r="M3096">
        <v>10</v>
      </c>
      <c r="N3096">
        <v>48067</v>
      </c>
      <c r="O3096">
        <v>11321</v>
      </c>
      <c r="P3096">
        <v>4748</v>
      </c>
      <c r="Q3096" t="s">
        <v>46</v>
      </c>
      <c r="R3096" t="s">
        <v>52</v>
      </c>
      <c r="S3096" t="s">
        <v>53</v>
      </c>
      <c r="T3096">
        <v>3</v>
      </c>
    </row>
    <row r="3097" spans="1:20" x14ac:dyDescent="0.2">
      <c r="A3097" s="4">
        <f t="shared" si="48"/>
        <v>45915</v>
      </c>
      <c r="B3097" t="s">
        <v>21</v>
      </c>
      <c r="C3097" t="s">
        <v>25</v>
      </c>
      <c r="D3097" t="s">
        <v>33</v>
      </c>
      <c r="E3097" t="s">
        <v>36</v>
      </c>
      <c r="F3097" t="s">
        <v>40</v>
      </c>
      <c r="G3097">
        <v>85724</v>
      </c>
      <c r="H3097" t="s">
        <v>41</v>
      </c>
      <c r="I3097" t="s">
        <v>44</v>
      </c>
      <c r="J3097">
        <v>783763</v>
      </c>
      <c r="K3097">
        <v>3</v>
      </c>
      <c r="L3097">
        <v>1336</v>
      </c>
      <c r="M3097">
        <v>20</v>
      </c>
      <c r="N3097">
        <v>16034</v>
      </c>
      <c r="O3097">
        <v>22112</v>
      </c>
      <c r="P3097">
        <v>15737</v>
      </c>
      <c r="Q3097" t="s">
        <v>46</v>
      </c>
      <c r="R3097" t="s">
        <v>52</v>
      </c>
      <c r="S3097" t="s">
        <v>56</v>
      </c>
      <c r="T3097">
        <v>1</v>
      </c>
    </row>
    <row r="3098" spans="1:20" x14ac:dyDescent="0.2">
      <c r="A3098" s="4">
        <f t="shared" si="48"/>
        <v>45916</v>
      </c>
      <c r="B3098" t="s">
        <v>21</v>
      </c>
      <c r="C3098" t="s">
        <v>25</v>
      </c>
      <c r="D3098" t="s">
        <v>33</v>
      </c>
      <c r="E3098" t="s">
        <v>35</v>
      </c>
      <c r="F3098" t="s">
        <v>40</v>
      </c>
      <c r="G3098">
        <v>97091</v>
      </c>
      <c r="H3098" t="s">
        <v>41</v>
      </c>
      <c r="I3098" t="s">
        <v>43</v>
      </c>
      <c r="J3098">
        <v>194568</v>
      </c>
      <c r="K3098">
        <v>9</v>
      </c>
      <c r="L3098">
        <v>1141</v>
      </c>
      <c r="M3098">
        <v>20</v>
      </c>
      <c r="N3098">
        <v>20265</v>
      </c>
      <c r="O3098">
        <v>16331</v>
      </c>
      <c r="P3098">
        <v>8010</v>
      </c>
      <c r="Q3098" t="s">
        <v>49</v>
      </c>
      <c r="R3098" t="s">
        <v>50</v>
      </c>
      <c r="S3098" t="s">
        <v>54</v>
      </c>
      <c r="T3098">
        <v>2</v>
      </c>
    </row>
    <row r="3099" spans="1:20" x14ac:dyDescent="0.2">
      <c r="A3099" s="4">
        <f t="shared" si="48"/>
        <v>45916</v>
      </c>
      <c r="B3099" t="s">
        <v>22</v>
      </c>
      <c r="C3099" t="s">
        <v>25</v>
      </c>
      <c r="D3099" t="s">
        <v>33</v>
      </c>
      <c r="E3099" t="s">
        <v>34</v>
      </c>
      <c r="F3099" t="s">
        <v>38</v>
      </c>
      <c r="G3099">
        <v>27938</v>
      </c>
      <c r="H3099" t="s">
        <v>41</v>
      </c>
      <c r="I3099" t="s">
        <v>43</v>
      </c>
      <c r="J3099">
        <v>392370</v>
      </c>
      <c r="K3099">
        <v>9</v>
      </c>
      <c r="L3099">
        <v>3674</v>
      </c>
      <c r="M3099">
        <v>0</v>
      </c>
      <c r="N3099">
        <v>40920</v>
      </c>
      <c r="O3099">
        <v>11652</v>
      </c>
      <c r="P3099">
        <v>-2524</v>
      </c>
      <c r="Q3099" t="s">
        <v>49</v>
      </c>
      <c r="R3099" t="s">
        <v>50</v>
      </c>
      <c r="S3099" t="s">
        <v>55</v>
      </c>
      <c r="T3099">
        <v>2</v>
      </c>
    </row>
    <row r="3100" spans="1:20" x14ac:dyDescent="0.2">
      <c r="A3100" s="4">
        <f t="shared" si="48"/>
        <v>45916</v>
      </c>
      <c r="B3100" t="s">
        <v>23</v>
      </c>
      <c r="C3100" t="s">
        <v>27</v>
      </c>
      <c r="D3100" t="s">
        <v>28</v>
      </c>
      <c r="E3100" t="s">
        <v>35</v>
      </c>
      <c r="F3100" t="s">
        <v>40</v>
      </c>
      <c r="G3100">
        <v>31983</v>
      </c>
      <c r="H3100" t="s">
        <v>41</v>
      </c>
      <c r="I3100" t="s">
        <v>45</v>
      </c>
      <c r="J3100">
        <v>936417</v>
      </c>
      <c r="K3100">
        <v>2</v>
      </c>
      <c r="L3100">
        <v>2308</v>
      </c>
      <c r="M3100">
        <v>10</v>
      </c>
      <c r="N3100">
        <v>32620</v>
      </c>
      <c r="O3100">
        <v>19434</v>
      </c>
      <c r="P3100">
        <v>2761</v>
      </c>
      <c r="Q3100" t="s">
        <v>49</v>
      </c>
      <c r="R3100" t="s">
        <v>52</v>
      </c>
      <c r="S3100" t="s">
        <v>56</v>
      </c>
      <c r="T3100">
        <v>5</v>
      </c>
    </row>
    <row r="3101" spans="1:20" x14ac:dyDescent="0.2">
      <c r="A3101" s="4">
        <f t="shared" si="48"/>
        <v>45916</v>
      </c>
      <c r="B3101" t="s">
        <v>20</v>
      </c>
      <c r="C3101" t="s">
        <v>24</v>
      </c>
      <c r="D3101" t="s">
        <v>31</v>
      </c>
      <c r="E3101" t="s">
        <v>35</v>
      </c>
      <c r="F3101" t="s">
        <v>39</v>
      </c>
      <c r="G3101">
        <v>22874</v>
      </c>
      <c r="H3101" t="s">
        <v>41</v>
      </c>
      <c r="I3101" t="s">
        <v>43</v>
      </c>
      <c r="J3101">
        <v>784143</v>
      </c>
      <c r="K3101">
        <v>6</v>
      </c>
      <c r="L3101">
        <v>4375</v>
      </c>
      <c r="M3101">
        <v>0</v>
      </c>
      <c r="N3101">
        <v>18356</v>
      </c>
      <c r="O3101">
        <v>29684</v>
      </c>
      <c r="P3101">
        <v>8321</v>
      </c>
      <c r="Q3101" t="s">
        <v>46</v>
      </c>
      <c r="R3101" t="s">
        <v>50</v>
      </c>
      <c r="S3101" t="s">
        <v>56</v>
      </c>
      <c r="T3101">
        <v>3</v>
      </c>
    </row>
    <row r="3102" spans="1:20" x14ac:dyDescent="0.2">
      <c r="A3102" s="4">
        <f t="shared" si="48"/>
        <v>45916</v>
      </c>
      <c r="B3102" t="s">
        <v>20</v>
      </c>
      <c r="C3102" t="s">
        <v>26</v>
      </c>
      <c r="D3102" t="s">
        <v>31</v>
      </c>
      <c r="E3102" t="s">
        <v>36</v>
      </c>
      <c r="F3102" t="s">
        <v>38</v>
      </c>
      <c r="G3102">
        <v>70896</v>
      </c>
      <c r="H3102" t="s">
        <v>42</v>
      </c>
      <c r="I3102" t="s">
        <v>44</v>
      </c>
      <c r="J3102">
        <v>567155</v>
      </c>
      <c r="K3102">
        <v>3</v>
      </c>
      <c r="L3102">
        <v>1142</v>
      </c>
      <c r="M3102">
        <v>0</v>
      </c>
      <c r="N3102">
        <v>36651</v>
      </c>
      <c r="O3102">
        <v>21643</v>
      </c>
      <c r="P3102">
        <v>11300</v>
      </c>
      <c r="Q3102" t="s">
        <v>48</v>
      </c>
      <c r="R3102" t="s">
        <v>50</v>
      </c>
      <c r="S3102" t="s">
        <v>56</v>
      </c>
      <c r="T3102">
        <v>5</v>
      </c>
    </row>
    <row r="3103" spans="1:20" x14ac:dyDescent="0.2">
      <c r="A3103" s="4">
        <f t="shared" si="48"/>
        <v>45916</v>
      </c>
      <c r="B3103" t="s">
        <v>22</v>
      </c>
      <c r="C3103" t="s">
        <v>24</v>
      </c>
      <c r="D3103" t="s">
        <v>33</v>
      </c>
      <c r="E3103" t="s">
        <v>34</v>
      </c>
      <c r="F3103" t="s">
        <v>37</v>
      </c>
      <c r="G3103">
        <v>56209</v>
      </c>
      <c r="H3103" t="s">
        <v>42</v>
      </c>
      <c r="I3103" t="s">
        <v>44</v>
      </c>
      <c r="J3103">
        <v>994184</v>
      </c>
      <c r="K3103">
        <v>5</v>
      </c>
      <c r="L3103">
        <v>1202</v>
      </c>
      <c r="M3103">
        <v>0</v>
      </c>
      <c r="N3103">
        <v>25740</v>
      </c>
      <c r="O3103">
        <v>5712</v>
      </c>
      <c r="P3103">
        <v>-4324</v>
      </c>
      <c r="Q3103" t="s">
        <v>46</v>
      </c>
      <c r="R3103" t="s">
        <v>51</v>
      </c>
      <c r="S3103" t="s">
        <v>56</v>
      </c>
      <c r="T3103">
        <v>4</v>
      </c>
    </row>
    <row r="3104" spans="1:20" x14ac:dyDescent="0.2">
      <c r="A3104" s="4">
        <f t="shared" si="48"/>
        <v>45916</v>
      </c>
      <c r="B3104" t="s">
        <v>20</v>
      </c>
      <c r="C3104" t="s">
        <v>24</v>
      </c>
      <c r="D3104" t="s">
        <v>28</v>
      </c>
      <c r="E3104" t="s">
        <v>35</v>
      </c>
      <c r="F3104" t="s">
        <v>37</v>
      </c>
      <c r="G3104">
        <v>42822</v>
      </c>
      <c r="H3104" t="s">
        <v>42</v>
      </c>
      <c r="I3104" t="s">
        <v>43</v>
      </c>
      <c r="J3104">
        <v>588371</v>
      </c>
      <c r="K3104">
        <v>2</v>
      </c>
      <c r="L3104">
        <v>3348</v>
      </c>
      <c r="M3104">
        <v>15</v>
      </c>
      <c r="N3104">
        <v>24335</v>
      </c>
      <c r="O3104">
        <v>10560</v>
      </c>
      <c r="P3104">
        <v>18190</v>
      </c>
      <c r="Q3104" t="s">
        <v>47</v>
      </c>
      <c r="R3104" t="s">
        <v>50</v>
      </c>
      <c r="S3104" t="s">
        <v>53</v>
      </c>
      <c r="T3104">
        <v>4</v>
      </c>
    </row>
    <row r="3105" spans="1:20" x14ac:dyDescent="0.2">
      <c r="A3105" s="4">
        <f t="shared" si="48"/>
        <v>45916</v>
      </c>
      <c r="B3105" t="s">
        <v>23</v>
      </c>
      <c r="C3105" t="s">
        <v>25</v>
      </c>
      <c r="D3105" t="s">
        <v>28</v>
      </c>
      <c r="E3105" t="s">
        <v>36</v>
      </c>
      <c r="F3105" t="s">
        <v>40</v>
      </c>
      <c r="G3105">
        <v>30750</v>
      </c>
      <c r="H3105" t="s">
        <v>42</v>
      </c>
      <c r="I3105" t="s">
        <v>43</v>
      </c>
      <c r="J3105">
        <v>608062</v>
      </c>
      <c r="K3105">
        <v>4</v>
      </c>
      <c r="L3105">
        <v>3417</v>
      </c>
      <c r="M3105">
        <v>5</v>
      </c>
      <c r="N3105">
        <v>8870</v>
      </c>
      <c r="O3105">
        <v>9027</v>
      </c>
      <c r="P3105">
        <v>15140</v>
      </c>
      <c r="Q3105" t="s">
        <v>49</v>
      </c>
      <c r="R3105" t="s">
        <v>52</v>
      </c>
      <c r="S3105" t="s">
        <v>53</v>
      </c>
      <c r="T3105">
        <v>4</v>
      </c>
    </row>
    <row r="3106" spans="1:20" x14ac:dyDescent="0.2">
      <c r="A3106" s="4">
        <f t="shared" si="48"/>
        <v>45916</v>
      </c>
      <c r="B3106" t="s">
        <v>23</v>
      </c>
      <c r="C3106" t="s">
        <v>26</v>
      </c>
      <c r="D3106" t="s">
        <v>33</v>
      </c>
      <c r="E3106" t="s">
        <v>36</v>
      </c>
      <c r="F3106" t="s">
        <v>38</v>
      </c>
      <c r="G3106">
        <v>52083</v>
      </c>
      <c r="H3106" t="s">
        <v>42</v>
      </c>
      <c r="I3106" t="s">
        <v>45</v>
      </c>
      <c r="J3106">
        <v>299227</v>
      </c>
      <c r="K3106">
        <v>3</v>
      </c>
      <c r="L3106">
        <v>4112</v>
      </c>
      <c r="M3106">
        <v>15</v>
      </c>
      <c r="N3106">
        <v>4162</v>
      </c>
      <c r="O3106">
        <v>21645</v>
      </c>
      <c r="P3106">
        <v>3616</v>
      </c>
      <c r="Q3106" t="s">
        <v>47</v>
      </c>
      <c r="R3106" t="s">
        <v>51</v>
      </c>
      <c r="S3106" t="s">
        <v>53</v>
      </c>
      <c r="T3106">
        <v>2</v>
      </c>
    </row>
    <row r="3107" spans="1:20" x14ac:dyDescent="0.2">
      <c r="A3107" s="4">
        <f t="shared" si="48"/>
        <v>45916</v>
      </c>
      <c r="B3107" t="s">
        <v>22</v>
      </c>
      <c r="C3107" t="s">
        <v>24</v>
      </c>
      <c r="D3107" t="s">
        <v>29</v>
      </c>
      <c r="E3107" t="s">
        <v>36</v>
      </c>
      <c r="F3107" t="s">
        <v>39</v>
      </c>
      <c r="G3107">
        <v>37946</v>
      </c>
      <c r="H3107" t="s">
        <v>41</v>
      </c>
      <c r="I3107" t="s">
        <v>45</v>
      </c>
      <c r="J3107">
        <v>622100</v>
      </c>
      <c r="K3107">
        <v>2</v>
      </c>
      <c r="L3107">
        <v>2222</v>
      </c>
      <c r="M3107">
        <v>10</v>
      </c>
      <c r="N3107">
        <v>47443</v>
      </c>
      <c r="O3107">
        <v>12338</v>
      </c>
      <c r="P3107">
        <v>-3400</v>
      </c>
      <c r="Q3107" t="s">
        <v>49</v>
      </c>
      <c r="R3107" t="s">
        <v>51</v>
      </c>
      <c r="S3107" t="s">
        <v>55</v>
      </c>
      <c r="T3107">
        <v>4</v>
      </c>
    </row>
    <row r="3108" spans="1:20" x14ac:dyDescent="0.2">
      <c r="A3108" s="4">
        <f t="shared" si="48"/>
        <v>45916</v>
      </c>
      <c r="B3108" t="s">
        <v>23</v>
      </c>
      <c r="C3108" t="s">
        <v>24</v>
      </c>
      <c r="D3108" t="s">
        <v>29</v>
      </c>
      <c r="E3108" t="s">
        <v>34</v>
      </c>
      <c r="F3108" t="s">
        <v>39</v>
      </c>
      <c r="G3108">
        <v>11552</v>
      </c>
      <c r="H3108" t="s">
        <v>41</v>
      </c>
      <c r="I3108" t="s">
        <v>45</v>
      </c>
      <c r="J3108">
        <v>166883</v>
      </c>
      <c r="K3108">
        <v>6</v>
      </c>
      <c r="L3108">
        <v>1348</v>
      </c>
      <c r="M3108">
        <v>0</v>
      </c>
      <c r="N3108">
        <v>8582</v>
      </c>
      <c r="O3108">
        <v>23587</v>
      </c>
      <c r="P3108">
        <v>17265</v>
      </c>
      <c r="Q3108" t="s">
        <v>48</v>
      </c>
      <c r="R3108" t="s">
        <v>50</v>
      </c>
      <c r="S3108" t="s">
        <v>56</v>
      </c>
      <c r="T3108">
        <v>1</v>
      </c>
    </row>
    <row r="3109" spans="1:20" x14ac:dyDescent="0.2">
      <c r="A3109" s="4">
        <f t="shared" si="48"/>
        <v>45916</v>
      </c>
      <c r="B3109" t="s">
        <v>21</v>
      </c>
      <c r="C3109" t="s">
        <v>26</v>
      </c>
      <c r="D3109" t="s">
        <v>32</v>
      </c>
      <c r="E3109" t="s">
        <v>34</v>
      </c>
      <c r="F3109" t="s">
        <v>38</v>
      </c>
      <c r="G3109">
        <v>83331</v>
      </c>
      <c r="H3109" t="s">
        <v>42</v>
      </c>
      <c r="I3109" t="s">
        <v>44</v>
      </c>
      <c r="J3109">
        <v>221501</v>
      </c>
      <c r="K3109">
        <v>3</v>
      </c>
      <c r="L3109">
        <v>3054</v>
      </c>
      <c r="M3109">
        <v>0</v>
      </c>
      <c r="N3109">
        <v>31581</v>
      </c>
      <c r="O3109">
        <v>23248</v>
      </c>
      <c r="P3109">
        <v>-3660</v>
      </c>
      <c r="Q3109" t="s">
        <v>48</v>
      </c>
      <c r="R3109" t="s">
        <v>51</v>
      </c>
      <c r="S3109" t="s">
        <v>53</v>
      </c>
      <c r="T3109">
        <v>4</v>
      </c>
    </row>
    <row r="3110" spans="1:20" x14ac:dyDescent="0.2">
      <c r="A3110" s="4">
        <f t="shared" si="48"/>
        <v>45917</v>
      </c>
      <c r="B3110" t="s">
        <v>22</v>
      </c>
      <c r="C3110" t="s">
        <v>25</v>
      </c>
      <c r="D3110" t="s">
        <v>33</v>
      </c>
      <c r="E3110" t="s">
        <v>36</v>
      </c>
      <c r="F3110" t="s">
        <v>40</v>
      </c>
      <c r="G3110">
        <v>15271</v>
      </c>
      <c r="H3110" t="s">
        <v>42</v>
      </c>
      <c r="I3110" t="s">
        <v>45</v>
      </c>
      <c r="J3110">
        <v>914220</v>
      </c>
      <c r="K3110">
        <v>4</v>
      </c>
      <c r="L3110">
        <v>1962</v>
      </c>
      <c r="M3110">
        <v>5</v>
      </c>
      <c r="N3110">
        <v>26421</v>
      </c>
      <c r="O3110">
        <v>23909</v>
      </c>
      <c r="P3110">
        <v>14392</v>
      </c>
      <c r="Q3110" t="s">
        <v>48</v>
      </c>
      <c r="R3110" t="s">
        <v>52</v>
      </c>
      <c r="S3110" t="s">
        <v>55</v>
      </c>
      <c r="T3110">
        <v>2</v>
      </c>
    </row>
    <row r="3111" spans="1:20" x14ac:dyDescent="0.2">
      <c r="A3111" s="4">
        <f t="shared" si="48"/>
        <v>45917</v>
      </c>
      <c r="B3111" t="s">
        <v>23</v>
      </c>
      <c r="C3111" t="s">
        <v>24</v>
      </c>
      <c r="D3111" t="s">
        <v>32</v>
      </c>
      <c r="E3111" t="s">
        <v>34</v>
      </c>
      <c r="F3111" t="s">
        <v>37</v>
      </c>
      <c r="G3111">
        <v>90201</v>
      </c>
      <c r="H3111" t="s">
        <v>42</v>
      </c>
      <c r="I3111" t="s">
        <v>44</v>
      </c>
      <c r="J3111">
        <v>723502</v>
      </c>
      <c r="K3111">
        <v>6</v>
      </c>
      <c r="L3111">
        <v>4329</v>
      </c>
      <c r="M3111">
        <v>20</v>
      </c>
      <c r="N3111">
        <v>40811</v>
      </c>
      <c r="O3111">
        <v>16125</v>
      </c>
      <c r="P3111">
        <v>13449</v>
      </c>
      <c r="Q3111" t="s">
        <v>47</v>
      </c>
      <c r="R3111" t="s">
        <v>52</v>
      </c>
      <c r="S3111" t="s">
        <v>54</v>
      </c>
      <c r="T3111">
        <v>1</v>
      </c>
    </row>
    <row r="3112" spans="1:20" x14ac:dyDescent="0.2">
      <c r="A3112" s="4">
        <f t="shared" si="48"/>
        <v>45917</v>
      </c>
      <c r="B3112" t="s">
        <v>22</v>
      </c>
      <c r="C3112" t="s">
        <v>27</v>
      </c>
      <c r="D3112" t="s">
        <v>29</v>
      </c>
      <c r="E3112" t="s">
        <v>34</v>
      </c>
      <c r="F3112" t="s">
        <v>37</v>
      </c>
      <c r="G3112">
        <v>75651</v>
      </c>
      <c r="H3112" t="s">
        <v>41</v>
      </c>
      <c r="I3112" t="s">
        <v>45</v>
      </c>
      <c r="J3112">
        <v>107166</v>
      </c>
      <c r="K3112">
        <v>5</v>
      </c>
      <c r="L3112">
        <v>4282</v>
      </c>
      <c r="M3112">
        <v>0</v>
      </c>
      <c r="N3112">
        <v>48398</v>
      </c>
      <c r="O3112">
        <v>26236</v>
      </c>
      <c r="P3112">
        <v>2934</v>
      </c>
      <c r="Q3112" t="s">
        <v>48</v>
      </c>
      <c r="R3112" t="s">
        <v>50</v>
      </c>
      <c r="S3112" t="s">
        <v>54</v>
      </c>
      <c r="T3112">
        <v>3</v>
      </c>
    </row>
    <row r="3113" spans="1:20" x14ac:dyDescent="0.2">
      <c r="A3113" s="4">
        <f t="shared" si="48"/>
        <v>45917</v>
      </c>
      <c r="B3113" t="s">
        <v>20</v>
      </c>
      <c r="C3113" t="s">
        <v>24</v>
      </c>
      <c r="D3113" t="s">
        <v>29</v>
      </c>
      <c r="E3113" t="s">
        <v>35</v>
      </c>
      <c r="F3113" t="s">
        <v>39</v>
      </c>
      <c r="G3113">
        <v>38994</v>
      </c>
      <c r="H3113" t="s">
        <v>42</v>
      </c>
      <c r="I3113" t="s">
        <v>44</v>
      </c>
      <c r="J3113">
        <v>528435</v>
      </c>
      <c r="K3113">
        <v>4</v>
      </c>
      <c r="L3113">
        <v>1010</v>
      </c>
      <c r="M3113">
        <v>15</v>
      </c>
      <c r="N3113">
        <v>4982</v>
      </c>
      <c r="O3113">
        <v>22626</v>
      </c>
      <c r="P3113">
        <v>-4833</v>
      </c>
      <c r="Q3113" t="s">
        <v>48</v>
      </c>
      <c r="R3113" t="s">
        <v>50</v>
      </c>
      <c r="S3113" t="s">
        <v>55</v>
      </c>
      <c r="T3113">
        <v>5</v>
      </c>
    </row>
    <row r="3114" spans="1:20" x14ac:dyDescent="0.2">
      <c r="A3114" s="4">
        <f t="shared" si="48"/>
        <v>45917</v>
      </c>
      <c r="B3114" t="s">
        <v>23</v>
      </c>
      <c r="C3114" t="s">
        <v>27</v>
      </c>
      <c r="D3114" t="s">
        <v>33</v>
      </c>
      <c r="E3114" t="s">
        <v>36</v>
      </c>
      <c r="F3114" t="s">
        <v>39</v>
      </c>
      <c r="G3114">
        <v>37186</v>
      </c>
      <c r="H3114" t="s">
        <v>42</v>
      </c>
      <c r="I3114" t="s">
        <v>43</v>
      </c>
      <c r="J3114">
        <v>820801</v>
      </c>
      <c r="K3114">
        <v>4</v>
      </c>
      <c r="L3114">
        <v>2656</v>
      </c>
      <c r="M3114">
        <v>0</v>
      </c>
      <c r="N3114">
        <v>27451</v>
      </c>
      <c r="O3114">
        <v>21946</v>
      </c>
      <c r="P3114">
        <v>3208</v>
      </c>
      <c r="Q3114" t="s">
        <v>49</v>
      </c>
      <c r="R3114" t="s">
        <v>52</v>
      </c>
      <c r="S3114" t="s">
        <v>56</v>
      </c>
      <c r="T3114">
        <v>5</v>
      </c>
    </row>
    <row r="3115" spans="1:20" x14ac:dyDescent="0.2">
      <c r="A3115" s="4">
        <f t="shared" si="48"/>
        <v>45917</v>
      </c>
      <c r="B3115" t="s">
        <v>21</v>
      </c>
      <c r="C3115" t="s">
        <v>25</v>
      </c>
      <c r="D3115" t="s">
        <v>32</v>
      </c>
      <c r="E3115" t="s">
        <v>36</v>
      </c>
      <c r="F3115" t="s">
        <v>39</v>
      </c>
      <c r="G3115">
        <v>40267</v>
      </c>
      <c r="H3115" t="s">
        <v>42</v>
      </c>
      <c r="I3115" t="s">
        <v>44</v>
      </c>
      <c r="J3115">
        <v>996731</v>
      </c>
      <c r="K3115">
        <v>2</v>
      </c>
      <c r="L3115">
        <v>3419</v>
      </c>
      <c r="M3115">
        <v>10</v>
      </c>
      <c r="N3115">
        <v>26255</v>
      </c>
      <c r="O3115">
        <v>8456</v>
      </c>
      <c r="P3115">
        <v>2052</v>
      </c>
      <c r="Q3115" t="s">
        <v>47</v>
      </c>
      <c r="R3115" t="s">
        <v>52</v>
      </c>
      <c r="S3115" t="s">
        <v>56</v>
      </c>
      <c r="T3115">
        <v>1</v>
      </c>
    </row>
    <row r="3116" spans="1:20" x14ac:dyDescent="0.2">
      <c r="A3116" s="4">
        <f t="shared" si="48"/>
        <v>45917</v>
      </c>
      <c r="B3116" t="s">
        <v>23</v>
      </c>
      <c r="C3116" t="s">
        <v>24</v>
      </c>
      <c r="D3116" t="s">
        <v>32</v>
      </c>
      <c r="E3116" t="s">
        <v>34</v>
      </c>
      <c r="F3116" t="s">
        <v>37</v>
      </c>
      <c r="G3116">
        <v>49140</v>
      </c>
      <c r="H3116" t="s">
        <v>41</v>
      </c>
      <c r="I3116" t="s">
        <v>43</v>
      </c>
      <c r="J3116">
        <v>362547</v>
      </c>
      <c r="K3116">
        <v>4</v>
      </c>
      <c r="L3116">
        <v>1232</v>
      </c>
      <c r="M3116">
        <v>5</v>
      </c>
      <c r="N3116">
        <v>5515</v>
      </c>
      <c r="O3116">
        <v>26091</v>
      </c>
      <c r="P3116">
        <v>-3455</v>
      </c>
      <c r="Q3116" t="s">
        <v>46</v>
      </c>
      <c r="R3116" t="s">
        <v>50</v>
      </c>
      <c r="S3116" t="s">
        <v>54</v>
      </c>
      <c r="T3116">
        <v>1</v>
      </c>
    </row>
    <row r="3117" spans="1:20" x14ac:dyDescent="0.2">
      <c r="A3117" s="4">
        <f t="shared" si="48"/>
        <v>45917</v>
      </c>
      <c r="B3117" t="s">
        <v>22</v>
      </c>
      <c r="C3117" t="s">
        <v>26</v>
      </c>
      <c r="D3117" t="s">
        <v>33</v>
      </c>
      <c r="E3117" t="s">
        <v>36</v>
      </c>
      <c r="F3117" t="s">
        <v>39</v>
      </c>
      <c r="G3117">
        <v>34935</v>
      </c>
      <c r="H3117" t="s">
        <v>42</v>
      </c>
      <c r="I3117" t="s">
        <v>44</v>
      </c>
      <c r="J3117">
        <v>568785</v>
      </c>
      <c r="K3117">
        <v>8</v>
      </c>
      <c r="L3117">
        <v>3450</v>
      </c>
      <c r="M3117">
        <v>20</v>
      </c>
      <c r="N3117">
        <v>42595</v>
      </c>
      <c r="O3117">
        <v>7380</v>
      </c>
      <c r="P3117">
        <v>12914</v>
      </c>
      <c r="Q3117" t="s">
        <v>48</v>
      </c>
      <c r="R3117" t="s">
        <v>52</v>
      </c>
      <c r="S3117" t="s">
        <v>56</v>
      </c>
      <c r="T3117">
        <v>5</v>
      </c>
    </row>
    <row r="3118" spans="1:20" x14ac:dyDescent="0.2">
      <c r="A3118" s="4">
        <f t="shared" si="48"/>
        <v>45917</v>
      </c>
      <c r="B3118" t="s">
        <v>22</v>
      </c>
      <c r="C3118" t="s">
        <v>26</v>
      </c>
      <c r="D3118" t="s">
        <v>32</v>
      </c>
      <c r="E3118" t="s">
        <v>36</v>
      </c>
      <c r="F3118" t="s">
        <v>37</v>
      </c>
      <c r="G3118">
        <v>41748</v>
      </c>
      <c r="H3118" t="s">
        <v>41</v>
      </c>
      <c r="I3118" t="s">
        <v>44</v>
      </c>
      <c r="J3118">
        <v>127224</v>
      </c>
      <c r="K3118">
        <v>5</v>
      </c>
      <c r="L3118">
        <v>4460</v>
      </c>
      <c r="M3118">
        <v>10</v>
      </c>
      <c r="N3118">
        <v>18411</v>
      </c>
      <c r="O3118">
        <v>9911</v>
      </c>
      <c r="P3118">
        <v>-1187</v>
      </c>
      <c r="Q3118" t="s">
        <v>46</v>
      </c>
      <c r="R3118" t="s">
        <v>50</v>
      </c>
      <c r="S3118" t="s">
        <v>56</v>
      </c>
      <c r="T3118">
        <v>5</v>
      </c>
    </row>
    <row r="3119" spans="1:20" x14ac:dyDescent="0.2">
      <c r="A3119" s="4">
        <f t="shared" si="48"/>
        <v>45917</v>
      </c>
      <c r="B3119" t="s">
        <v>23</v>
      </c>
      <c r="C3119" t="s">
        <v>24</v>
      </c>
      <c r="D3119" t="s">
        <v>30</v>
      </c>
      <c r="E3119" t="s">
        <v>36</v>
      </c>
      <c r="F3119" t="s">
        <v>37</v>
      </c>
      <c r="G3119">
        <v>13837</v>
      </c>
      <c r="H3119" t="s">
        <v>42</v>
      </c>
      <c r="I3119" t="s">
        <v>43</v>
      </c>
      <c r="J3119">
        <v>838970</v>
      </c>
      <c r="K3119">
        <v>8</v>
      </c>
      <c r="L3119">
        <v>1737</v>
      </c>
      <c r="M3119">
        <v>15</v>
      </c>
      <c r="N3119">
        <v>2635</v>
      </c>
      <c r="O3119">
        <v>25747</v>
      </c>
      <c r="P3119">
        <v>-3503</v>
      </c>
      <c r="Q3119" t="s">
        <v>46</v>
      </c>
      <c r="R3119" t="s">
        <v>51</v>
      </c>
      <c r="S3119" t="s">
        <v>56</v>
      </c>
      <c r="T3119">
        <v>1</v>
      </c>
    </row>
    <row r="3120" spans="1:20" x14ac:dyDescent="0.2">
      <c r="A3120" s="4">
        <f t="shared" si="48"/>
        <v>45917</v>
      </c>
      <c r="B3120" t="s">
        <v>21</v>
      </c>
      <c r="C3120" t="s">
        <v>25</v>
      </c>
      <c r="D3120" t="s">
        <v>29</v>
      </c>
      <c r="E3120" t="s">
        <v>34</v>
      </c>
      <c r="F3120" t="s">
        <v>40</v>
      </c>
      <c r="G3120">
        <v>74875</v>
      </c>
      <c r="H3120" t="s">
        <v>42</v>
      </c>
      <c r="I3120" t="s">
        <v>44</v>
      </c>
      <c r="J3120">
        <v>103485</v>
      </c>
      <c r="K3120">
        <v>6</v>
      </c>
      <c r="L3120">
        <v>1980</v>
      </c>
      <c r="M3120">
        <v>10</v>
      </c>
      <c r="N3120">
        <v>48477</v>
      </c>
      <c r="O3120">
        <v>14696</v>
      </c>
      <c r="P3120">
        <v>-4458</v>
      </c>
      <c r="Q3120" t="s">
        <v>46</v>
      </c>
      <c r="R3120" t="s">
        <v>51</v>
      </c>
      <c r="S3120" t="s">
        <v>56</v>
      </c>
      <c r="T3120">
        <v>5</v>
      </c>
    </row>
    <row r="3121" spans="1:20" x14ac:dyDescent="0.2">
      <c r="A3121" s="4">
        <f t="shared" si="48"/>
        <v>45917</v>
      </c>
      <c r="B3121" t="s">
        <v>21</v>
      </c>
      <c r="C3121" t="s">
        <v>25</v>
      </c>
      <c r="D3121" t="s">
        <v>31</v>
      </c>
      <c r="E3121" t="s">
        <v>34</v>
      </c>
      <c r="F3121" t="s">
        <v>40</v>
      </c>
      <c r="G3121">
        <v>72694</v>
      </c>
      <c r="H3121" t="s">
        <v>41</v>
      </c>
      <c r="I3121" t="s">
        <v>44</v>
      </c>
      <c r="J3121">
        <v>474199</v>
      </c>
      <c r="K3121">
        <v>5</v>
      </c>
      <c r="L3121">
        <v>2965</v>
      </c>
      <c r="M3121">
        <v>0</v>
      </c>
      <c r="N3121">
        <v>45084</v>
      </c>
      <c r="O3121">
        <v>2469</v>
      </c>
      <c r="P3121">
        <v>9641</v>
      </c>
      <c r="Q3121" t="s">
        <v>46</v>
      </c>
      <c r="R3121" t="s">
        <v>50</v>
      </c>
      <c r="S3121" t="s">
        <v>53</v>
      </c>
      <c r="T3121">
        <v>3</v>
      </c>
    </row>
    <row r="3122" spans="1:20" x14ac:dyDescent="0.2">
      <c r="A3122" s="4">
        <f t="shared" si="48"/>
        <v>45918</v>
      </c>
      <c r="B3122" t="s">
        <v>21</v>
      </c>
      <c r="C3122" t="s">
        <v>26</v>
      </c>
      <c r="D3122" t="s">
        <v>28</v>
      </c>
      <c r="E3122" t="s">
        <v>34</v>
      </c>
      <c r="F3122" t="s">
        <v>40</v>
      </c>
      <c r="G3122">
        <v>19610</v>
      </c>
      <c r="H3122" t="s">
        <v>41</v>
      </c>
      <c r="I3122" t="s">
        <v>45</v>
      </c>
      <c r="J3122">
        <v>437128</v>
      </c>
      <c r="K3122">
        <v>4</v>
      </c>
      <c r="L3122">
        <v>2510</v>
      </c>
      <c r="M3122">
        <v>5</v>
      </c>
      <c r="N3122">
        <v>35354</v>
      </c>
      <c r="O3122">
        <v>2173</v>
      </c>
      <c r="P3122">
        <v>11762</v>
      </c>
      <c r="Q3122" t="s">
        <v>48</v>
      </c>
      <c r="R3122" t="s">
        <v>50</v>
      </c>
      <c r="S3122" t="s">
        <v>53</v>
      </c>
      <c r="T3122">
        <v>4</v>
      </c>
    </row>
    <row r="3123" spans="1:20" x14ac:dyDescent="0.2">
      <c r="A3123" s="4">
        <f t="shared" si="48"/>
        <v>45918</v>
      </c>
      <c r="B3123" t="s">
        <v>22</v>
      </c>
      <c r="C3123" t="s">
        <v>24</v>
      </c>
      <c r="D3123" t="s">
        <v>32</v>
      </c>
      <c r="E3123" t="s">
        <v>35</v>
      </c>
      <c r="F3123" t="s">
        <v>39</v>
      </c>
      <c r="G3123">
        <v>38615</v>
      </c>
      <c r="H3123" t="s">
        <v>42</v>
      </c>
      <c r="I3123" t="s">
        <v>43</v>
      </c>
      <c r="J3123">
        <v>689779</v>
      </c>
      <c r="K3123">
        <v>9</v>
      </c>
      <c r="L3123">
        <v>3235</v>
      </c>
      <c r="M3123">
        <v>0</v>
      </c>
      <c r="N3123">
        <v>5622</v>
      </c>
      <c r="O3123">
        <v>15047</v>
      </c>
      <c r="P3123">
        <v>-565</v>
      </c>
      <c r="Q3123" t="s">
        <v>48</v>
      </c>
      <c r="R3123" t="s">
        <v>50</v>
      </c>
      <c r="S3123" t="s">
        <v>56</v>
      </c>
      <c r="T3123">
        <v>4</v>
      </c>
    </row>
    <row r="3124" spans="1:20" x14ac:dyDescent="0.2">
      <c r="A3124" s="4">
        <f t="shared" si="48"/>
        <v>45918</v>
      </c>
      <c r="B3124" t="s">
        <v>23</v>
      </c>
      <c r="C3124" t="s">
        <v>25</v>
      </c>
      <c r="D3124" t="s">
        <v>32</v>
      </c>
      <c r="E3124" t="s">
        <v>36</v>
      </c>
      <c r="F3124" t="s">
        <v>37</v>
      </c>
      <c r="G3124">
        <v>86644</v>
      </c>
      <c r="H3124" t="s">
        <v>42</v>
      </c>
      <c r="I3124" t="s">
        <v>43</v>
      </c>
      <c r="J3124">
        <v>579424</v>
      </c>
      <c r="K3124">
        <v>5</v>
      </c>
      <c r="L3124">
        <v>4699</v>
      </c>
      <c r="M3124">
        <v>5</v>
      </c>
      <c r="N3124">
        <v>47289</v>
      </c>
      <c r="O3124">
        <v>5666</v>
      </c>
      <c r="P3124">
        <v>-698</v>
      </c>
      <c r="Q3124" t="s">
        <v>48</v>
      </c>
      <c r="R3124" t="s">
        <v>52</v>
      </c>
      <c r="S3124" t="s">
        <v>55</v>
      </c>
      <c r="T3124">
        <v>3</v>
      </c>
    </row>
    <row r="3125" spans="1:20" x14ac:dyDescent="0.2">
      <c r="A3125" s="4">
        <f t="shared" si="48"/>
        <v>45918</v>
      </c>
      <c r="B3125" t="s">
        <v>20</v>
      </c>
      <c r="C3125" t="s">
        <v>26</v>
      </c>
      <c r="D3125" t="s">
        <v>28</v>
      </c>
      <c r="E3125" t="s">
        <v>35</v>
      </c>
      <c r="F3125" t="s">
        <v>39</v>
      </c>
      <c r="G3125">
        <v>32347</v>
      </c>
      <c r="H3125" t="s">
        <v>41</v>
      </c>
      <c r="I3125" t="s">
        <v>45</v>
      </c>
      <c r="J3125">
        <v>965378</v>
      </c>
      <c r="K3125">
        <v>6</v>
      </c>
      <c r="L3125">
        <v>3259</v>
      </c>
      <c r="M3125">
        <v>15</v>
      </c>
      <c r="N3125">
        <v>25799</v>
      </c>
      <c r="O3125">
        <v>5900</v>
      </c>
      <c r="P3125">
        <v>6685</v>
      </c>
      <c r="Q3125" t="s">
        <v>47</v>
      </c>
      <c r="R3125" t="s">
        <v>50</v>
      </c>
      <c r="S3125" t="s">
        <v>53</v>
      </c>
      <c r="T3125">
        <v>4</v>
      </c>
    </row>
    <row r="3126" spans="1:20" x14ac:dyDescent="0.2">
      <c r="A3126" s="4">
        <f t="shared" si="48"/>
        <v>45918</v>
      </c>
      <c r="B3126" t="s">
        <v>22</v>
      </c>
      <c r="C3126" t="s">
        <v>27</v>
      </c>
      <c r="D3126" t="s">
        <v>32</v>
      </c>
      <c r="E3126" t="s">
        <v>34</v>
      </c>
      <c r="F3126" t="s">
        <v>37</v>
      </c>
      <c r="G3126">
        <v>44062</v>
      </c>
      <c r="H3126" t="s">
        <v>41</v>
      </c>
      <c r="I3126" t="s">
        <v>45</v>
      </c>
      <c r="J3126">
        <v>376406</v>
      </c>
      <c r="K3126">
        <v>7</v>
      </c>
      <c r="L3126">
        <v>1077</v>
      </c>
      <c r="M3126">
        <v>10</v>
      </c>
      <c r="N3126">
        <v>32649</v>
      </c>
      <c r="O3126">
        <v>2174</v>
      </c>
      <c r="P3126">
        <v>1282</v>
      </c>
      <c r="Q3126" t="s">
        <v>47</v>
      </c>
      <c r="R3126" t="s">
        <v>50</v>
      </c>
      <c r="S3126" t="s">
        <v>56</v>
      </c>
      <c r="T3126">
        <v>4</v>
      </c>
    </row>
    <row r="3127" spans="1:20" x14ac:dyDescent="0.2">
      <c r="A3127" s="4">
        <f t="shared" si="48"/>
        <v>45918</v>
      </c>
      <c r="B3127" t="s">
        <v>21</v>
      </c>
      <c r="C3127" t="s">
        <v>24</v>
      </c>
      <c r="D3127" t="s">
        <v>28</v>
      </c>
      <c r="E3127" t="s">
        <v>35</v>
      </c>
      <c r="F3127" t="s">
        <v>40</v>
      </c>
      <c r="G3127">
        <v>65122</v>
      </c>
      <c r="H3127" t="s">
        <v>42</v>
      </c>
      <c r="I3127" t="s">
        <v>43</v>
      </c>
      <c r="J3127">
        <v>979728</v>
      </c>
      <c r="K3127">
        <v>1</v>
      </c>
      <c r="L3127">
        <v>3996</v>
      </c>
      <c r="M3127">
        <v>5</v>
      </c>
      <c r="N3127">
        <v>21854</v>
      </c>
      <c r="O3127">
        <v>21128</v>
      </c>
      <c r="P3127">
        <v>4037</v>
      </c>
      <c r="Q3127" t="s">
        <v>46</v>
      </c>
      <c r="R3127" t="s">
        <v>51</v>
      </c>
      <c r="S3127" t="s">
        <v>53</v>
      </c>
      <c r="T3127">
        <v>4</v>
      </c>
    </row>
    <row r="3128" spans="1:20" x14ac:dyDescent="0.2">
      <c r="A3128" s="4">
        <f t="shared" si="48"/>
        <v>45918</v>
      </c>
      <c r="B3128" t="s">
        <v>23</v>
      </c>
      <c r="C3128" t="s">
        <v>27</v>
      </c>
      <c r="D3128" t="s">
        <v>33</v>
      </c>
      <c r="E3128" t="s">
        <v>36</v>
      </c>
      <c r="F3128" t="s">
        <v>40</v>
      </c>
      <c r="G3128">
        <v>58431</v>
      </c>
      <c r="H3128" t="s">
        <v>41</v>
      </c>
      <c r="I3128" t="s">
        <v>43</v>
      </c>
      <c r="J3128">
        <v>568586</v>
      </c>
      <c r="K3128">
        <v>9</v>
      </c>
      <c r="L3128">
        <v>1318</v>
      </c>
      <c r="M3128">
        <v>10</v>
      </c>
      <c r="N3128">
        <v>22098</v>
      </c>
      <c r="O3128">
        <v>5208</v>
      </c>
      <c r="P3128">
        <v>9719</v>
      </c>
      <c r="Q3128" t="s">
        <v>49</v>
      </c>
      <c r="R3128" t="s">
        <v>50</v>
      </c>
      <c r="S3128" t="s">
        <v>55</v>
      </c>
      <c r="T3128">
        <v>2</v>
      </c>
    </row>
    <row r="3129" spans="1:20" x14ac:dyDescent="0.2">
      <c r="A3129" s="4">
        <f t="shared" si="48"/>
        <v>45918</v>
      </c>
      <c r="B3129" t="s">
        <v>21</v>
      </c>
      <c r="C3129" t="s">
        <v>27</v>
      </c>
      <c r="D3129" t="s">
        <v>30</v>
      </c>
      <c r="E3129" t="s">
        <v>36</v>
      </c>
      <c r="F3129" t="s">
        <v>39</v>
      </c>
      <c r="G3129">
        <v>83086</v>
      </c>
      <c r="H3129" t="s">
        <v>41</v>
      </c>
      <c r="I3129" t="s">
        <v>43</v>
      </c>
      <c r="J3129">
        <v>591031</v>
      </c>
      <c r="K3129">
        <v>8</v>
      </c>
      <c r="L3129">
        <v>4674</v>
      </c>
      <c r="M3129">
        <v>5</v>
      </c>
      <c r="N3129">
        <v>14201</v>
      </c>
      <c r="O3129">
        <v>14543</v>
      </c>
      <c r="P3129">
        <v>-1148</v>
      </c>
      <c r="Q3129" t="s">
        <v>47</v>
      </c>
      <c r="R3129" t="s">
        <v>50</v>
      </c>
      <c r="S3129" t="s">
        <v>55</v>
      </c>
      <c r="T3129">
        <v>3</v>
      </c>
    </row>
    <row r="3130" spans="1:20" x14ac:dyDescent="0.2">
      <c r="A3130" s="4">
        <f t="shared" si="48"/>
        <v>45918</v>
      </c>
      <c r="B3130" t="s">
        <v>20</v>
      </c>
      <c r="C3130" t="s">
        <v>25</v>
      </c>
      <c r="D3130" t="s">
        <v>30</v>
      </c>
      <c r="E3130" t="s">
        <v>34</v>
      </c>
      <c r="F3130" t="s">
        <v>37</v>
      </c>
      <c r="G3130">
        <v>38205</v>
      </c>
      <c r="H3130" t="s">
        <v>42</v>
      </c>
      <c r="I3130" t="s">
        <v>45</v>
      </c>
      <c r="J3130">
        <v>521144</v>
      </c>
      <c r="K3130">
        <v>5</v>
      </c>
      <c r="L3130">
        <v>2389</v>
      </c>
      <c r="M3130">
        <v>0</v>
      </c>
      <c r="N3130">
        <v>5470</v>
      </c>
      <c r="O3130">
        <v>11133</v>
      </c>
      <c r="P3130">
        <v>16205</v>
      </c>
      <c r="Q3130" t="s">
        <v>46</v>
      </c>
      <c r="R3130" t="s">
        <v>51</v>
      </c>
      <c r="S3130" t="s">
        <v>53</v>
      </c>
      <c r="T3130">
        <v>5</v>
      </c>
    </row>
    <row r="3131" spans="1:20" x14ac:dyDescent="0.2">
      <c r="A3131" s="4">
        <f t="shared" si="48"/>
        <v>45918</v>
      </c>
      <c r="B3131" t="s">
        <v>21</v>
      </c>
      <c r="C3131" t="s">
        <v>25</v>
      </c>
      <c r="D3131" t="s">
        <v>29</v>
      </c>
      <c r="E3131" t="s">
        <v>34</v>
      </c>
      <c r="F3131" t="s">
        <v>39</v>
      </c>
      <c r="G3131">
        <v>28459</v>
      </c>
      <c r="H3131" t="s">
        <v>42</v>
      </c>
      <c r="I3131" t="s">
        <v>45</v>
      </c>
      <c r="J3131">
        <v>883335</v>
      </c>
      <c r="K3131">
        <v>3</v>
      </c>
      <c r="L3131">
        <v>1058</v>
      </c>
      <c r="M3131">
        <v>5</v>
      </c>
      <c r="N3131">
        <v>27858</v>
      </c>
      <c r="O3131">
        <v>5031</v>
      </c>
      <c r="P3131">
        <v>-4327</v>
      </c>
      <c r="Q3131" t="s">
        <v>46</v>
      </c>
      <c r="R3131" t="s">
        <v>52</v>
      </c>
      <c r="S3131" t="s">
        <v>56</v>
      </c>
      <c r="T3131">
        <v>1</v>
      </c>
    </row>
    <row r="3132" spans="1:20" x14ac:dyDescent="0.2">
      <c r="A3132" s="4">
        <f t="shared" si="48"/>
        <v>45918</v>
      </c>
      <c r="B3132" t="s">
        <v>21</v>
      </c>
      <c r="C3132" t="s">
        <v>25</v>
      </c>
      <c r="D3132" t="s">
        <v>31</v>
      </c>
      <c r="E3132" t="s">
        <v>35</v>
      </c>
      <c r="F3132" t="s">
        <v>38</v>
      </c>
      <c r="G3132">
        <v>33750</v>
      </c>
      <c r="H3132" t="s">
        <v>42</v>
      </c>
      <c r="I3132" t="s">
        <v>44</v>
      </c>
      <c r="J3132">
        <v>294251</v>
      </c>
      <c r="K3132">
        <v>5</v>
      </c>
      <c r="L3132">
        <v>3433</v>
      </c>
      <c r="M3132">
        <v>5</v>
      </c>
      <c r="N3132">
        <v>8900</v>
      </c>
      <c r="O3132">
        <v>7631</v>
      </c>
      <c r="P3132">
        <v>-1480</v>
      </c>
      <c r="Q3132" t="s">
        <v>48</v>
      </c>
      <c r="R3132" t="s">
        <v>50</v>
      </c>
      <c r="S3132" t="s">
        <v>56</v>
      </c>
      <c r="T3132">
        <v>3</v>
      </c>
    </row>
    <row r="3133" spans="1:20" x14ac:dyDescent="0.2">
      <c r="A3133" s="4">
        <f t="shared" si="48"/>
        <v>45918</v>
      </c>
      <c r="B3133" t="s">
        <v>20</v>
      </c>
      <c r="C3133" t="s">
        <v>24</v>
      </c>
      <c r="D3133" t="s">
        <v>32</v>
      </c>
      <c r="E3133" t="s">
        <v>34</v>
      </c>
      <c r="F3133" t="s">
        <v>39</v>
      </c>
      <c r="G3133">
        <v>37729</v>
      </c>
      <c r="H3133" t="s">
        <v>41</v>
      </c>
      <c r="I3133" t="s">
        <v>45</v>
      </c>
      <c r="J3133">
        <v>870570</v>
      </c>
      <c r="K3133">
        <v>5</v>
      </c>
      <c r="L3133">
        <v>2119</v>
      </c>
      <c r="M3133">
        <v>20</v>
      </c>
      <c r="N3133">
        <v>32705</v>
      </c>
      <c r="O3133">
        <v>8101</v>
      </c>
      <c r="P3133">
        <v>9180</v>
      </c>
      <c r="Q3133" t="s">
        <v>48</v>
      </c>
      <c r="R3133" t="s">
        <v>50</v>
      </c>
      <c r="S3133" t="s">
        <v>54</v>
      </c>
      <c r="T3133">
        <v>3</v>
      </c>
    </row>
    <row r="3134" spans="1:20" x14ac:dyDescent="0.2">
      <c r="A3134" s="4">
        <f t="shared" si="48"/>
        <v>45919</v>
      </c>
      <c r="B3134" t="s">
        <v>23</v>
      </c>
      <c r="C3134" t="s">
        <v>27</v>
      </c>
      <c r="D3134" t="s">
        <v>31</v>
      </c>
      <c r="E3134" t="s">
        <v>35</v>
      </c>
      <c r="F3134" t="s">
        <v>40</v>
      </c>
      <c r="G3134">
        <v>48585</v>
      </c>
      <c r="H3134" t="s">
        <v>42</v>
      </c>
      <c r="I3134" t="s">
        <v>44</v>
      </c>
      <c r="J3134">
        <v>841725</v>
      </c>
      <c r="K3134">
        <v>9</v>
      </c>
      <c r="L3134">
        <v>569</v>
      </c>
      <c r="M3134">
        <v>15</v>
      </c>
      <c r="N3134">
        <v>10582</v>
      </c>
      <c r="O3134">
        <v>26973</v>
      </c>
      <c r="P3134">
        <v>6231</v>
      </c>
      <c r="Q3134" t="s">
        <v>47</v>
      </c>
      <c r="R3134" t="s">
        <v>50</v>
      </c>
      <c r="S3134" t="s">
        <v>56</v>
      </c>
      <c r="T3134">
        <v>2</v>
      </c>
    </row>
    <row r="3135" spans="1:20" x14ac:dyDescent="0.2">
      <c r="A3135" s="4">
        <f t="shared" si="48"/>
        <v>45919</v>
      </c>
      <c r="B3135" t="s">
        <v>22</v>
      </c>
      <c r="C3135" t="s">
        <v>24</v>
      </c>
      <c r="D3135" t="s">
        <v>33</v>
      </c>
      <c r="E3135" t="s">
        <v>36</v>
      </c>
      <c r="F3135" t="s">
        <v>37</v>
      </c>
      <c r="G3135">
        <v>93698</v>
      </c>
      <c r="H3135" t="s">
        <v>42</v>
      </c>
      <c r="I3135" t="s">
        <v>44</v>
      </c>
      <c r="J3135">
        <v>581595</v>
      </c>
      <c r="K3135">
        <v>7</v>
      </c>
      <c r="L3135">
        <v>1689</v>
      </c>
      <c r="M3135">
        <v>0</v>
      </c>
      <c r="N3135">
        <v>44903</v>
      </c>
      <c r="O3135">
        <v>5021</v>
      </c>
      <c r="P3135">
        <v>17730</v>
      </c>
      <c r="Q3135" t="s">
        <v>48</v>
      </c>
      <c r="R3135" t="s">
        <v>50</v>
      </c>
      <c r="S3135" t="s">
        <v>55</v>
      </c>
      <c r="T3135">
        <v>2</v>
      </c>
    </row>
    <row r="3136" spans="1:20" x14ac:dyDescent="0.2">
      <c r="A3136" s="4">
        <f t="shared" si="48"/>
        <v>45919</v>
      </c>
      <c r="B3136" t="s">
        <v>23</v>
      </c>
      <c r="C3136" t="s">
        <v>25</v>
      </c>
      <c r="D3136" t="s">
        <v>30</v>
      </c>
      <c r="E3136" t="s">
        <v>36</v>
      </c>
      <c r="F3136" t="s">
        <v>37</v>
      </c>
      <c r="G3136">
        <v>55635</v>
      </c>
      <c r="H3136" t="s">
        <v>41</v>
      </c>
      <c r="I3136" t="s">
        <v>45</v>
      </c>
      <c r="J3136">
        <v>228716</v>
      </c>
      <c r="K3136">
        <v>2</v>
      </c>
      <c r="L3136">
        <v>3402</v>
      </c>
      <c r="M3136">
        <v>0</v>
      </c>
      <c r="N3136">
        <v>8132</v>
      </c>
      <c r="O3136">
        <v>9889</v>
      </c>
      <c r="P3136">
        <v>-2943</v>
      </c>
      <c r="Q3136" t="s">
        <v>47</v>
      </c>
      <c r="R3136" t="s">
        <v>51</v>
      </c>
      <c r="S3136" t="s">
        <v>55</v>
      </c>
      <c r="T3136">
        <v>4</v>
      </c>
    </row>
    <row r="3137" spans="1:20" x14ac:dyDescent="0.2">
      <c r="A3137" s="4">
        <f t="shared" si="48"/>
        <v>45919</v>
      </c>
      <c r="B3137" t="s">
        <v>20</v>
      </c>
      <c r="C3137" t="s">
        <v>27</v>
      </c>
      <c r="D3137" t="s">
        <v>33</v>
      </c>
      <c r="E3137" t="s">
        <v>36</v>
      </c>
      <c r="F3137" t="s">
        <v>39</v>
      </c>
      <c r="G3137">
        <v>54854</v>
      </c>
      <c r="H3137" t="s">
        <v>42</v>
      </c>
      <c r="I3137" t="s">
        <v>45</v>
      </c>
      <c r="J3137">
        <v>221774</v>
      </c>
      <c r="K3137">
        <v>5</v>
      </c>
      <c r="L3137">
        <v>4840</v>
      </c>
      <c r="M3137">
        <v>10</v>
      </c>
      <c r="N3137">
        <v>37405</v>
      </c>
      <c r="O3137">
        <v>2774</v>
      </c>
      <c r="P3137">
        <v>16579</v>
      </c>
      <c r="Q3137" t="s">
        <v>48</v>
      </c>
      <c r="R3137" t="s">
        <v>51</v>
      </c>
      <c r="S3137" t="s">
        <v>55</v>
      </c>
      <c r="T3137">
        <v>2</v>
      </c>
    </row>
    <row r="3138" spans="1:20" x14ac:dyDescent="0.2">
      <c r="A3138" s="4">
        <f t="shared" si="48"/>
        <v>45919</v>
      </c>
      <c r="B3138" t="s">
        <v>21</v>
      </c>
      <c r="C3138" t="s">
        <v>24</v>
      </c>
      <c r="D3138" t="s">
        <v>33</v>
      </c>
      <c r="E3138" t="s">
        <v>36</v>
      </c>
      <c r="F3138" t="s">
        <v>40</v>
      </c>
      <c r="G3138">
        <v>86226</v>
      </c>
      <c r="H3138" t="s">
        <v>41</v>
      </c>
      <c r="I3138" t="s">
        <v>45</v>
      </c>
      <c r="J3138">
        <v>396856</v>
      </c>
      <c r="K3138">
        <v>9</v>
      </c>
      <c r="L3138">
        <v>3616</v>
      </c>
      <c r="M3138">
        <v>5</v>
      </c>
      <c r="N3138">
        <v>40735</v>
      </c>
      <c r="O3138">
        <v>22750</v>
      </c>
      <c r="P3138">
        <v>17249</v>
      </c>
      <c r="Q3138" t="s">
        <v>49</v>
      </c>
      <c r="R3138" t="s">
        <v>51</v>
      </c>
      <c r="S3138" t="s">
        <v>54</v>
      </c>
      <c r="T3138">
        <v>5</v>
      </c>
    </row>
    <row r="3139" spans="1:20" x14ac:dyDescent="0.2">
      <c r="A3139" s="4">
        <f t="shared" si="48"/>
        <v>45919</v>
      </c>
      <c r="B3139" t="s">
        <v>23</v>
      </c>
      <c r="C3139" t="s">
        <v>24</v>
      </c>
      <c r="D3139" t="s">
        <v>32</v>
      </c>
      <c r="E3139" t="s">
        <v>36</v>
      </c>
      <c r="F3139" t="s">
        <v>38</v>
      </c>
      <c r="G3139">
        <v>39104</v>
      </c>
      <c r="H3139" t="s">
        <v>41</v>
      </c>
      <c r="I3139" t="s">
        <v>45</v>
      </c>
      <c r="J3139">
        <v>578707</v>
      </c>
      <c r="K3139">
        <v>2</v>
      </c>
      <c r="L3139">
        <v>1183</v>
      </c>
      <c r="M3139">
        <v>5</v>
      </c>
      <c r="N3139">
        <v>41026</v>
      </c>
      <c r="O3139">
        <v>12403</v>
      </c>
      <c r="P3139">
        <v>12121</v>
      </c>
      <c r="Q3139" t="s">
        <v>48</v>
      </c>
      <c r="R3139" t="s">
        <v>50</v>
      </c>
      <c r="S3139" t="s">
        <v>54</v>
      </c>
      <c r="T3139">
        <v>5</v>
      </c>
    </row>
    <row r="3140" spans="1:20" x14ac:dyDescent="0.2">
      <c r="A3140" s="4">
        <f t="shared" si="48"/>
        <v>45919</v>
      </c>
      <c r="B3140" t="s">
        <v>22</v>
      </c>
      <c r="C3140" t="s">
        <v>26</v>
      </c>
      <c r="D3140" t="s">
        <v>33</v>
      </c>
      <c r="E3140" t="s">
        <v>35</v>
      </c>
      <c r="F3140" t="s">
        <v>39</v>
      </c>
      <c r="G3140">
        <v>92293</v>
      </c>
      <c r="H3140" t="s">
        <v>42</v>
      </c>
      <c r="I3140" t="s">
        <v>43</v>
      </c>
      <c r="J3140">
        <v>658616</v>
      </c>
      <c r="K3140">
        <v>8</v>
      </c>
      <c r="L3140">
        <v>4410</v>
      </c>
      <c r="M3140">
        <v>5</v>
      </c>
      <c r="N3140">
        <v>29266</v>
      </c>
      <c r="O3140">
        <v>4473</v>
      </c>
      <c r="P3140">
        <v>7150</v>
      </c>
      <c r="Q3140" t="s">
        <v>47</v>
      </c>
      <c r="R3140" t="s">
        <v>52</v>
      </c>
      <c r="S3140" t="s">
        <v>54</v>
      </c>
      <c r="T3140">
        <v>4</v>
      </c>
    </row>
    <row r="3141" spans="1:20" x14ac:dyDescent="0.2">
      <c r="A3141" s="4">
        <f t="shared" si="48"/>
        <v>45919</v>
      </c>
      <c r="B3141" t="s">
        <v>20</v>
      </c>
      <c r="C3141" t="s">
        <v>24</v>
      </c>
      <c r="D3141" t="s">
        <v>30</v>
      </c>
      <c r="E3141" t="s">
        <v>36</v>
      </c>
      <c r="F3141" t="s">
        <v>37</v>
      </c>
      <c r="G3141">
        <v>24770</v>
      </c>
      <c r="H3141" t="s">
        <v>42</v>
      </c>
      <c r="I3141" t="s">
        <v>45</v>
      </c>
      <c r="J3141">
        <v>262704</v>
      </c>
      <c r="K3141">
        <v>3</v>
      </c>
      <c r="L3141">
        <v>4272</v>
      </c>
      <c r="M3141">
        <v>0</v>
      </c>
      <c r="N3141">
        <v>42674</v>
      </c>
      <c r="O3141">
        <v>5063</v>
      </c>
      <c r="P3141">
        <v>1147</v>
      </c>
      <c r="Q3141" t="s">
        <v>46</v>
      </c>
      <c r="R3141" t="s">
        <v>50</v>
      </c>
      <c r="S3141" t="s">
        <v>55</v>
      </c>
      <c r="T3141">
        <v>2</v>
      </c>
    </row>
    <row r="3142" spans="1:20" x14ac:dyDescent="0.2">
      <c r="A3142" s="4">
        <f t="shared" si="48"/>
        <v>45919</v>
      </c>
      <c r="B3142" t="s">
        <v>23</v>
      </c>
      <c r="C3142" t="s">
        <v>25</v>
      </c>
      <c r="D3142" t="s">
        <v>31</v>
      </c>
      <c r="E3142" t="s">
        <v>35</v>
      </c>
      <c r="F3142" t="s">
        <v>40</v>
      </c>
      <c r="G3142">
        <v>85993</v>
      </c>
      <c r="H3142" t="s">
        <v>41</v>
      </c>
      <c r="I3142" t="s">
        <v>44</v>
      </c>
      <c r="J3142">
        <v>923947</v>
      </c>
      <c r="K3142">
        <v>4</v>
      </c>
      <c r="L3142">
        <v>570</v>
      </c>
      <c r="M3142">
        <v>20</v>
      </c>
      <c r="N3142">
        <v>48207</v>
      </c>
      <c r="O3142">
        <v>28330</v>
      </c>
      <c r="P3142">
        <v>8972</v>
      </c>
      <c r="Q3142" t="s">
        <v>47</v>
      </c>
      <c r="R3142" t="s">
        <v>50</v>
      </c>
      <c r="S3142" t="s">
        <v>53</v>
      </c>
      <c r="T3142">
        <v>4</v>
      </c>
    </row>
    <row r="3143" spans="1:20" x14ac:dyDescent="0.2">
      <c r="A3143" s="4">
        <f t="shared" si="48"/>
        <v>45919</v>
      </c>
      <c r="B3143" t="s">
        <v>22</v>
      </c>
      <c r="C3143" t="s">
        <v>24</v>
      </c>
      <c r="D3143" t="s">
        <v>30</v>
      </c>
      <c r="E3143" t="s">
        <v>36</v>
      </c>
      <c r="F3143" t="s">
        <v>37</v>
      </c>
      <c r="G3143">
        <v>27957</v>
      </c>
      <c r="H3143" t="s">
        <v>42</v>
      </c>
      <c r="I3143" t="s">
        <v>44</v>
      </c>
      <c r="J3143">
        <v>424218</v>
      </c>
      <c r="K3143">
        <v>2</v>
      </c>
      <c r="L3143">
        <v>1762</v>
      </c>
      <c r="M3143">
        <v>10</v>
      </c>
      <c r="N3143">
        <v>22488</v>
      </c>
      <c r="O3143">
        <v>25507</v>
      </c>
      <c r="P3143">
        <v>-2347</v>
      </c>
      <c r="Q3143" t="s">
        <v>48</v>
      </c>
      <c r="R3143" t="s">
        <v>52</v>
      </c>
      <c r="S3143" t="s">
        <v>56</v>
      </c>
      <c r="T3143">
        <v>1</v>
      </c>
    </row>
    <row r="3144" spans="1:20" x14ac:dyDescent="0.2">
      <c r="A3144" s="4">
        <f t="shared" si="48"/>
        <v>45919</v>
      </c>
      <c r="B3144" t="s">
        <v>20</v>
      </c>
      <c r="C3144" t="s">
        <v>27</v>
      </c>
      <c r="D3144" t="s">
        <v>32</v>
      </c>
      <c r="E3144" t="s">
        <v>35</v>
      </c>
      <c r="F3144" t="s">
        <v>37</v>
      </c>
      <c r="G3144">
        <v>65178</v>
      </c>
      <c r="H3144" t="s">
        <v>41</v>
      </c>
      <c r="I3144" t="s">
        <v>43</v>
      </c>
      <c r="J3144">
        <v>303762</v>
      </c>
      <c r="K3144">
        <v>9</v>
      </c>
      <c r="L3144">
        <v>2655</v>
      </c>
      <c r="M3144">
        <v>5</v>
      </c>
      <c r="N3144">
        <v>16453</v>
      </c>
      <c r="O3144">
        <v>7268</v>
      </c>
      <c r="P3144">
        <v>4253</v>
      </c>
      <c r="Q3144" t="s">
        <v>46</v>
      </c>
      <c r="R3144" t="s">
        <v>50</v>
      </c>
      <c r="S3144" t="s">
        <v>56</v>
      </c>
      <c r="T3144">
        <v>2</v>
      </c>
    </row>
    <row r="3145" spans="1:20" x14ac:dyDescent="0.2">
      <c r="A3145" s="4">
        <f t="shared" si="48"/>
        <v>45919</v>
      </c>
      <c r="B3145" t="s">
        <v>22</v>
      </c>
      <c r="C3145" t="s">
        <v>24</v>
      </c>
      <c r="D3145" t="s">
        <v>30</v>
      </c>
      <c r="E3145" t="s">
        <v>35</v>
      </c>
      <c r="F3145" t="s">
        <v>37</v>
      </c>
      <c r="G3145">
        <v>30828</v>
      </c>
      <c r="H3145" t="s">
        <v>41</v>
      </c>
      <c r="I3145" t="s">
        <v>43</v>
      </c>
      <c r="J3145">
        <v>296019</v>
      </c>
      <c r="K3145">
        <v>6</v>
      </c>
      <c r="L3145">
        <v>4897</v>
      </c>
      <c r="M3145">
        <v>20</v>
      </c>
      <c r="N3145">
        <v>5538</v>
      </c>
      <c r="O3145">
        <v>13643</v>
      </c>
      <c r="P3145">
        <v>2256</v>
      </c>
      <c r="Q3145" t="s">
        <v>48</v>
      </c>
      <c r="R3145" t="s">
        <v>51</v>
      </c>
      <c r="S3145" t="s">
        <v>53</v>
      </c>
      <c r="T3145">
        <v>2</v>
      </c>
    </row>
    <row r="3146" spans="1:20" x14ac:dyDescent="0.2">
      <c r="A3146" s="4">
        <f t="shared" si="48"/>
        <v>45920</v>
      </c>
      <c r="B3146" t="s">
        <v>20</v>
      </c>
      <c r="C3146" t="s">
        <v>26</v>
      </c>
      <c r="D3146" t="s">
        <v>28</v>
      </c>
      <c r="E3146" t="s">
        <v>35</v>
      </c>
      <c r="F3146" t="s">
        <v>37</v>
      </c>
      <c r="G3146">
        <v>27171</v>
      </c>
      <c r="H3146" t="s">
        <v>42</v>
      </c>
      <c r="I3146" t="s">
        <v>45</v>
      </c>
      <c r="J3146">
        <v>521386</v>
      </c>
      <c r="K3146">
        <v>9</v>
      </c>
      <c r="L3146">
        <v>1871</v>
      </c>
      <c r="M3146">
        <v>15</v>
      </c>
      <c r="N3146">
        <v>17191</v>
      </c>
      <c r="O3146">
        <v>29910</v>
      </c>
      <c r="P3146">
        <v>6413</v>
      </c>
      <c r="Q3146" t="s">
        <v>48</v>
      </c>
      <c r="R3146" t="s">
        <v>51</v>
      </c>
      <c r="S3146" t="s">
        <v>53</v>
      </c>
      <c r="T3146">
        <v>2</v>
      </c>
    </row>
    <row r="3147" spans="1:20" x14ac:dyDescent="0.2">
      <c r="A3147" s="4">
        <f t="shared" si="48"/>
        <v>45920</v>
      </c>
      <c r="B3147" t="s">
        <v>21</v>
      </c>
      <c r="C3147" t="s">
        <v>27</v>
      </c>
      <c r="D3147" t="s">
        <v>31</v>
      </c>
      <c r="E3147" t="s">
        <v>34</v>
      </c>
      <c r="F3147" t="s">
        <v>38</v>
      </c>
      <c r="G3147">
        <v>71465</v>
      </c>
      <c r="H3147" t="s">
        <v>42</v>
      </c>
      <c r="I3147" t="s">
        <v>43</v>
      </c>
      <c r="J3147">
        <v>933289</v>
      </c>
      <c r="K3147">
        <v>8</v>
      </c>
      <c r="L3147">
        <v>2415</v>
      </c>
      <c r="M3147">
        <v>0</v>
      </c>
      <c r="N3147">
        <v>4747</v>
      </c>
      <c r="O3147">
        <v>28629</v>
      </c>
      <c r="P3147">
        <v>1749</v>
      </c>
      <c r="Q3147" t="s">
        <v>48</v>
      </c>
      <c r="R3147" t="s">
        <v>52</v>
      </c>
      <c r="S3147" t="s">
        <v>56</v>
      </c>
      <c r="T3147">
        <v>2</v>
      </c>
    </row>
    <row r="3148" spans="1:20" x14ac:dyDescent="0.2">
      <c r="A3148" s="4">
        <f t="shared" si="48"/>
        <v>45920</v>
      </c>
      <c r="B3148" t="s">
        <v>23</v>
      </c>
      <c r="C3148" t="s">
        <v>27</v>
      </c>
      <c r="D3148" t="s">
        <v>28</v>
      </c>
      <c r="E3148" t="s">
        <v>35</v>
      </c>
      <c r="F3148" t="s">
        <v>40</v>
      </c>
      <c r="G3148">
        <v>23146</v>
      </c>
      <c r="H3148" t="s">
        <v>41</v>
      </c>
      <c r="I3148" t="s">
        <v>45</v>
      </c>
      <c r="J3148">
        <v>936176</v>
      </c>
      <c r="K3148">
        <v>9</v>
      </c>
      <c r="L3148">
        <v>4305</v>
      </c>
      <c r="M3148">
        <v>15</v>
      </c>
      <c r="N3148">
        <v>20058</v>
      </c>
      <c r="O3148">
        <v>21992</v>
      </c>
      <c r="P3148">
        <v>6576</v>
      </c>
      <c r="Q3148" t="s">
        <v>46</v>
      </c>
      <c r="R3148" t="s">
        <v>51</v>
      </c>
      <c r="S3148" t="s">
        <v>56</v>
      </c>
      <c r="T3148">
        <v>5</v>
      </c>
    </row>
    <row r="3149" spans="1:20" x14ac:dyDescent="0.2">
      <c r="A3149" s="4">
        <f t="shared" si="48"/>
        <v>45920</v>
      </c>
      <c r="B3149" t="s">
        <v>22</v>
      </c>
      <c r="C3149" t="s">
        <v>26</v>
      </c>
      <c r="D3149" t="s">
        <v>28</v>
      </c>
      <c r="E3149" t="s">
        <v>35</v>
      </c>
      <c r="F3149" t="s">
        <v>39</v>
      </c>
      <c r="G3149">
        <v>56266</v>
      </c>
      <c r="H3149" t="s">
        <v>41</v>
      </c>
      <c r="I3149" t="s">
        <v>45</v>
      </c>
      <c r="J3149">
        <v>983131</v>
      </c>
      <c r="K3149">
        <v>5</v>
      </c>
      <c r="L3149">
        <v>4851</v>
      </c>
      <c r="M3149">
        <v>0</v>
      </c>
      <c r="N3149">
        <v>46494</v>
      </c>
      <c r="O3149">
        <v>3680</v>
      </c>
      <c r="P3149">
        <v>106</v>
      </c>
      <c r="Q3149" t="s">
        <v>48</v>
      </c>
      <c r="R3149" t="s">
        <v>52</v>
      </c>
      <c r="S3149" t="s">
        <v>54</v>
      </c>
      <c r="T3149">
        <v>4</v>
      </c>
    </row>
    <row r="3150" spans="1:20" x14ac:dyDescent="0.2">
      <c r="A3150" s="4">
        <f t="shared" si="48"/>
        <v>45920</v>
      </c>
      <c r="B3150" t="s">
        <v>20</v>
      </c>
      <c r="C3150" t="s">
        <v>25</v>
      </c>
      <c r="D3150" t="s">
        <v>29</v>
      </c>
      <c r="E3150" t="s">
        <v>36</v>
      </c>
      <c r="F3150" t="s">
        <v>40</v>
      </c>
      <c r="G3150">
        <v>55939</v>
      </c>
      <c r="H3150" t="s">
        <v>42</v>
      </c>
      <c r="I3150" t="s">
        <v>43</v>
      </c>
      <c r="J3150">
        <v>832981</v>
      </c>
      <c r="K3150">
        <v>6</v>
      </c>
      <c r="L3150">
        <v>2047</v>
      </c>
      <c r="M3150">
        <v>10</v>
      </c>
      <c r="N3150">
        <v>11123</v>
      </c>
      <c r="O3150">
        <v>24128</v>
      </c>
      <c r="P3150">
        <v>13531</v>
      </c>
      <c r="Q3150" t="s">
        <v>49</v>
      </c>
      <c r="R3150" t="s">
        <v>52</v>
      </c>
      <c r="S3150" t="s">
        <v>54</v>
      </c>
      <c r="T3150">
        <v>5</v>
      </c>
    </row>
    <row r="3151" spans="1:20" x14ac:dyDescent="0.2">
      <c r="A3151" s="4">
        <f t="shared" ref="A3151:A3214" si="49">A3139+1</f>
        <v>45920</v>
      </c>
      <c r="B3151" t="s">
        <v>22</v>
      </c>
      <c r="C3151" t="s">
        <v>27</v>
      </c>
      <c r="D3151" t="s">
        <v>32</v>
      </c>
      <c r="E3151" t="s">
        <v>35</v>
      </c>
      <c r="F3151" t="s">
        <v>40</v>
      </c>
      <c r="G3151">
        <v>24202</v>
      </c>
      <c r="H3151" t="s">
        <v>41</v>
      </c>
      <c r="I3151" t="s">
        <v>43</v>
      </c>
      <c r="J3151">
        <v>323852</v>
      </c>
      <c r="K3151">
        <v>7</v>
      </c>
      <c r="L3151">
        <v>4398</v>
      </c>
      <c r="M3151">
        <v>15</v>
      </c>
      <c r="N3151">
        <v>26700</v>
      </c>
      <c r="O3151">
        <v>4603</v>
      </c>
      <c r="P3151">
        <v>18810</v>
      </c>
      <c r="Q3151" t="s">
        <v>47</v>
      </c>
      <c r="R3151" t="s">
        <v>50</v>
      </c>
      <c r="S3151" t="s">
        <v>53</v>
      </c>
      <c r="T3151">
        <v>4</v>
      </c>
    </row>
    <row r="3152" spans="1:20" x14ac:dyDescent="0.2">
      <c r="A3152" s="4">
        <f t="shared" si="49"/>
        <v>45920</v>
      </c>
      <c r="B3152" t="s">
        <v>22</v>
      </c>
      <c r="C3152" t="s">
        <v>25</v>
      </c>
      <c r="D3152" t="s">
        <v>33</v>
      </c>
      <c r="E3152" t="s">
        <v>35</v>
      </c>
      <c r="F3152" t="s">
        <v>40</v>
      </c>
      <c r="G3152">
        <v>47142</v>
      </c>
      <c r="H3152" t="s">
        <v>41</v>
      </c>
      <c r="I3152" t="s">
        <v>44</v>
      </c>
      <c r="J3152">
        <v>105327</v>
      </c>
      <c r="K3152">
        <v>5</v>
      </c>
      <c r="L3152">
        <v>4955</v>
      </c>
      <c r="M3152">
        <v>10</v>
      </c>
      <c r="N3152">
        <v>49326</v>
      </c>
      <c r="O3152">
        <v>20728</v>
      </c>
      <c r="P3152">
        <v>12686</v>
      </c>
      <c r="Q3152" t="s">
        <v>49</v>
      </c>
      <c r="R3152" t="s">
        <v>51</v>
      </c>
      <c r="S3152" t="s">
        <v>53</v>
      </c>
      <c r="T3152">
        <v>1</v>
      </c>
    </row>
    <row r="3153" spans="1:20" x14ac:dyDescent="0.2">
      <c r="A3153" s="4">
        <f t="shared" si="49"/>
        <v>45920</v>
      </c>
      <c r="B3153" t="s">
        <v>23</v>
      </c>
      <c r="C3153" t="s">
        <v>27</v>
      </c>
      <c r="D3153" t="s">
        <v>28</v>
      </c>
      <c r="E3153" t="s">
        <v>34</v>
      </c>
      <c r="F3153" t="s">
        <v>39</v>
      </c>
      <c r="G3153">
        <v>73828</v>
      </c>
      <c r="H3153" t="s">
        <v>41</v>
      </c>
      <c r="I3153" t="s">
        <v>43</v>
      </c>
      <c r="J3153">
        <v>816606</v>
      </c>
      <c r="K3153">
        <v>1</v>
      </c>
      <c r="L3153">
        <v>4055</v>
      </c>
      <c r="M3153">
        <v>10</v>
      </c>
      <c r="N3153">
        <v>33047</v>
      </c>
      <c r="O3153">
        <v>14488</v>
      </c>
      <c r="P3153">
        <v>-1925</v>
      </c>
      <c r="Q3153" t="s">
        <v>49</v>
      </c>
      <c r="R3153" t="s">
        <v>52</v>
      </c>
      <c r="S3153" t="s">
        <v>55</v>
      </c>
      <c r="T3153">
        <v>2</v>
      </c>
    </row>
    <row r="3154" spans="1:20" x14ac:dyDescent="0.2">
      <c r="A3154" s="4">
        <f t="shared" si="49"/>
        <v>45920</v>
      </c>
      <c r="B3154" t="s">
        <v>21</v>
      </c>
      <c r="C3154" t="s">
        <v>27</v>
      </c>
      <c r="D3154" t="s">
        <v>30</v>
      </c>
      <c r="E3154" t="s">
        <v>36</v>
      </c>
      <c r="F3154" t="s">
        <v>40</v>
      </c>
      <c r="G3154">
        <v>97367</v>
      </c>
      <c r="H3154" t="s">
        <v>42</v>
      </c>
      <c r="I3154" t="s">
        <v>43</v>
      </c>
      <c r="J3154">
        <v>182675</v>
      </c>
      <c r="K3154">
        <v>9</v>
      </c>
      <c r="L3154">
        <v>1713</v>
      </c>
      <c r="M3154">
        <v>10</v>
      </c>
      <c r="N3154">
        <v>42833</v>
      </c>
      <c r="O3154">
        <v>27005</v>
      </c>
      <c r="P3154">
        <v>1733</v>
      </c>
      <c r="Q3154" t="s">
        <v>47</v>
      </c>
      <c r="R3154" t="s">
        <v>50</v>
      </c>
      <c r="S3154" t="s">
        <v>53</v>
      </c>
      <c r="T3154">
        <v>3</v>
      </c>
    </row>
    <row r="3155" spans="1:20" x14ac:dyDescent="0.2">
      <c r="A3155" s="4">
        <f t="shared" si="49"/>
        <v>45920</v>
      </c>
      <c r="B3155" t="s">
        <v>22</v>
      </c>
      <c r="C3155" t="s">
        <v>25</v>
      </c>
      <c r="D3155" t="s">
        <v>33</v>
      </c>
      <c r="E3155" t="s">
        <v>34</v>
      </c>
      <c r="F3155" t="s">
        <v>39</v>
      </c>
      <c r="G3155">
        <v>69046</v>
      </c>
      <c r="H3155" t="s">
        <v>41</v>
      </c>
      <c r="I3155" t="s">
        <v>43</v>
      </c>
      <c r="J3155">
        <v>322483</v>
      </c>
      <c r="K3155">
        <v>2</v>
      </c>
      <c r="L3155">
        <v>2640</v>
      </c>
      <c r="M3155">
        <v>15</v>
      </c>
      <c r="N3155">
        <v>15304</v>
      </c>
      <c r="O3155">
        <v>27737</v>
      </c>
      <c r="P3155">
        <v>-195</v>
      </c>
      <c r="Q3155" t="s">
        <v>47</v>
      </c>
      <c r="R3155" t="s">
        <v>52</v>
      </c>
      <c r="S3155" t="s">
        <v>53</v>
      </c>
      <c r="T3155">
        <v>5</v>
      </c>
    </row>
    <row r="3156" spans="1:20" x14ac:dyDescent="0.2">
      <c r="A3156" s="4">
        <f t="shared" si="49"/>
        <v>45920</v>
      </c>
      <c r="B3156" t="s">
        <v>20</v>
      </c>
      <c r="C3156" t="s">
        <v>27</v>
      </c>
      <c r="D3156" t="s">
        <v>30</v>
      </c>
      <c r="E3156" t="s">
        <v>34</v>
      </c>
      <c r="F3156" t="s">
        <v>39</v>
      </c>
      <c r="G3156">
        <v>19849</v>
      </c>
      <c r="H3156" t="s">
        <v>41</v>
      </c>
      <c r="I3156" t="s">
        <v>44</v>
      </c>
      <c r="J3156">
        <v>395408</v>
      </c>
      <c r="K3156">
        <v>7</v>
      </c>
      <c r="L3156">
        <v>1360</v>
      </c>
      <c r="M3156">
        <v>15</v>
      </c>
      <c r="N3156">
        <v>4865</v>
      </c>
      <c r="O3156">
        <v>6913</v>
      </c>
      <c r="P3156">
        <v>9661</v>
      </c>
      <c r="Q3156" t="s">
        <v>46</v>
      </c>
      <c r="R3156" t="s">
        <v>51</v>
      </c>
      <c r="S3156" t="s">
        <v>55</v>
      </c>
      <c r="T3156">
        <v>3</v>
      </c>
    </row>
    <row r="3157" spans="1:20" x14ac:dyDescent="0.2">
      <c r="A3157" s="4">
        <f t="shared" si="49"/>
        <v>45920</v>
      </c>
      <c r="B3157" t="s">
        <v>20</v>
      </c>
      <c r="C3157" t="s">
        <v>25</v>
      </c>
      <c r="D3157" t="s">
        <v>30</v>
      </c>
      <c r="E3157" t="s">
        <v>34</v>
      </c>
      <c r="F3157" t="s">
        <v>38</v>
      </c>
      <c r="G3157">
        <v>69272</v>
      </c>
      <c r="H3157" t="s">
        <v>42</v>
      </c>
      <c r="I3157" t="s">
        <v>45</v>
      </c>
      <c r="J3157">
        <v>440740</v>
      </c>
      <c r="K3157">
        <v>8</v>
      </c>
      <c r="L3157">
        <v>1489</v>
      </c>
      <c r="M3157">
        <v>15</v>
      </c>
      <c r="N3157">
        <v>26834</v>
      </c>
      <c r="O3157">
        <v>9218</v>
      </c>
      <c r="P3157">
        <v>5152</v>
      </c>
      <c r="Q3157" t="s">
        <v>49</v>
      </c>
      <c r="R3157" t="s">
        <v>51</v>
      </c>
      <c r="S3157" t="s">
        <v>56</v>
      </c>
      <c r="T3157">
        <v>1</v>
      </c>
    </row>
    <row r="3158" spans="1:20" x14ac:dyDescent="0.2">
      <c r="A3158" s="4">
        <f t="shared" si="49"/>
        <v>45921</v>
      </c>
      <c r="B3158" t="s">
        <v>21</v>
      </c>
      <c r="C3158" t="s">
        <v>26</v>
      </c>
      <c r="D3158" t="s">
        <v>33</v>
      </c>
      <c r="E3158" t="s">
        <v>35</v>
      </c>
      <c r="F3158" t="s">
        <v>37</v>
      </c>
      <c r="G3158">
        <v>30439</v>
      </c>
      <c r="H3158" t="s">
        <v>41</v>
      </c>
      <c r="I3158" t="s">
        <v>44</v>
      </c>
      <c r="J3158">
        <v>774165</v>
      </c>
      <c r="K3158">
        <v>8</v>
      </c>
      <c r="L3158">
        <v>3423</v>
      </c>
      <c r="M3158">
        <v>5</v>
      </c>
      <c r="N3158">
        <v>13860</v>
      </c>
      <c r="O3158">
        <v>21155</v>
      </c>
      <c r="P3158">
        <v>13084</v>
      </c>
      <c r="Q3158" t="s">
        <v>49</v>
      </c>
      <c r="R3158" t="s">
        <v>50</v>
      </c>
      <c r="S3158" t="s">
        <v>54</v>
      </c>
      <c r="T3158">
        <v>3</v>
      </c>
    </row>
    <row r="3159" spans="1:20" x14ac:dyDescent="0.2">
      <c r="A3159" s="4">
        <f t="shared" si="49"/>
        <v>45921</v>
      </c>
      <c r="B3159" t="s">
        <v>20</v>
      </c>
      <c r="C3159" t="s">
        <v>25</v>
      </c>
      <c r="D3159" t="s">
        <v>33</v>
      </c>
      <c r="E3159" t="s">
        <v>34</v>
      </c>
      <c r="F3159" t="s">
        <v>39</v>
      </c>
      <c r="G3159">
        <v>92526</v>
      </c>
      <c r="H3159" t="s">
        <v>41</v>
      </c>
      <c r="I3159" t="s">
        <v>43</v>
      </c>
      <c r="J3159">
        <v>855262</v>
      </c>
      <c r="K3159">
        <v>1</v>
      </c>
      <c r="L3159">
        <v>1932</v>
      </c>
      <c r="M3159">
        <v>10</v>
      </c>
      <c r="N3159">
        <v>41794</v>
      </c>
      <c r="O3159">
        <v>27017</v>
      </c>
      <c r="P3159">
        <v>19070</v>
      </c>
      <c r="Q3159" t="s">
        <v>47</v>
      </c>
      <c r="R3159" t="s">
        <v>52</v>
      </c>
      <c r="S3159" t="s">
        <v>55</v>
      </c>
      <c r="T3159">
        <v>1</v>
      </c>
    </row>
    <row r="3160" spans="1:20" x14ac:dyDescent="0.2">
      <c r="A3160" s="4">
        <f t="shared" si="49"/>
        <v>45921</v>
      </c>
      <c r="B3160" t="s">
        <v>21</v>
      </c>
      <c r="C3160" t="s">
        <v>26</v>
      </c>
      <c r="D3160" t="s">
        <v>30</v>
      </c>
      <c r="E3160" t="s">
        <v>34</v>
      </c>
      <c r="F3160" t="s">
        <v>37</v>
      </c>
      <c r="G3160">
        <v>88872</v>
      </c>
      <c r="H3160" t="s">
        <v>42</v>
      </c>
      <c r="I3160" t="s">
        <v>43</v>
      </c>
      <c r="J3160">
        <v>653143</v>
      </c>
      <c r="K3160">
        <v>7</v>
      </c>
      <c r="L3160">
        <v>840</v>
      </c>
      <c r="M3160">
        <v>5</v>
      </c>
      <c r="N3160">
        <v>13325</v>
      </c>
      <c r="O3160">
        <v>7742</v>
      </c>
      <c r="P3160">
        <v>-3976</v>
      </c>
      <c r="Q3160" t="s">
        <v>48</v>
      </c>
      <c r="R3160" t="s">
        <v>51</v>
      </c>
      <c r="S3160" t="s">
        <v>53</v>
      </c>
      <c r="T3160">
        <v>5</v>
      </c>
    </row>
    <row r="3161" spans="1:20" x14ac:dyDescent="0.2">
      <c r="A3161" s="4">
        <f t="shared" si="49"/>
        <v>45921</v>
      </c>
      <c r="B3161" t="s">
        <v>20</v>
      </c>
      <c r="C3161" t="s">
        <v>27</v>
      </c>
      <c r="D3161" t="s">
        <v>32</v>
      </c>
      <c r="E3161" t="s">
        <v>36</v>
      </c>
      <c r="F3161" t="s">
        <v>40</v>
      </c>
      <c r="G3161">
        <v>45344</v>
      </c>
      <c r="H3161" t="s">
        <v>42</v>
      </c>
      <c r="I3161" t="s">
        <v>43</v>
      </c>
      <c r="J3161">
        <v>890559</v>
      </c>
      <c r="K3161">
        <v>9</v>
      </c>
      <c r="L3161">
        <v>2877</v>
      </c>
      <c r="M3161">
        <v>0</v>
      </c>
      <c r="N3161">
        <v>43931</v>
      </c>
      <c r="O3161">
        <v>14773</v>
      </c>
      <c r="P3161">
        <v>12825</v>
      </c>
      <c r="Q3161" t="s">
        <v>49</v>
      </c>
      <c r="R3161" t="s">
        <v>51</v>
      </c>
      <c r="S3161" t="s">
        <v>53</v>
      </c>
      <c r="T3161">
        <v>1</v>
      </c>
    </row>
    <row r="3162" spans="1:20" x14ac:dyDescent="0.2">
      <c r="A3162" s="4">
        <f t="shared" si="49"/>
        <v>45921</v>
      </c>
      <c r="B3162" t="s">
        <v>23</v>
      </c>
      <c r="C3162" t="s">
        <v>25</v>
      </c>
      <c r="D3162" t="s">
        <v>31</v>
      </c>
      <c r="E3162" t="s">
        <v>36</v>
      </c>
      <c r="F3162" t="s">
        <v>37</v>
      </c>
      <c r="G3162">
        <v>98489</v>
      </c>
      <c r="H3162" t="s">
        <v>42</v>
      </c>
      <c r="I3162" t="s">
        <v>45</v>
      </c>
      <c r="J3162">
        <v>221704</v>
      </c>
      <c r="K3162">
        <v>3</v>
      </c>
      <c r="L3162">
        <v>1698</v>
      </c>
      <c r="M3162">
        <v>15</v>
      </c>
      <c r="N3162">
        <v>30950</v>
      </c>
      <c r="O3162">
        <v>27803</v>
      </c>
      <c r="P3162">
        <v>18731</v>
      </c>
      <c r="Q3162" t="s">
        <v>46</v>
      </c>
      <c r="R3162" t="s">
        <v>51</v>
      </c>
      <c r="S3162" t="s">
        <v>56</v>
      </c>
      <c r="T3162">
        <v>5</v>
      </c>
    </row>
    <row r="3163" spans="1:20" x14ac:dyDescent="0.2">
      <c r="A3163" s="4">
        <f t="shared" si="49"/>
        <v>45921</v>
      </c>
      <c r="B3163" t="s">
        <v>22</v>
      </c>
      <c r="C3163" t="s">
        <v>27</v>
      </c>
      <c r="D3163" t="s">
        <v>29</v>
      </c>
      <c r="E3163" t="s">
        <v>36</v>
      </c>
      <c r="F3163" t="s">
        <v>37</v>
      </c>
      <c r="G3163">
        <v>63276</v>
      </c>
      <c r="H3163" t="s">
        <v>42</v>
      </c>
      <c r="I3163" t="s">
        <v>44</v>
      </c>
      <c r="J3163">
        <v>400463</v>
      </c>
      <c r="K3163">
        <v>8</v>
      </c>
      <c r="L3163">
        <v>1967</v>
      </c>
      <c r="M3163">
        <v>20</v>
      </c>
      <c r="N3163">
        <v>35914</v>
      </c>
      <c r="O3163">
        <v>9758</v>
      </c>
      <c r="P3163">
        <v>11315</v>
      </c>
      <c r="Q3163" t="s">
        <v>48</v>
      </c>
      <c r="R3163" t="s">
        <v>51</v>
      </c>
      <c r="S3163" t="s">
        <v>54</v>
      </c>
      <c r="T3163">
        <v>5</v>
      </c>
    </row>
    <row r="3164" spans="1:20" x14ac:dyDescent="0.2">
      <c r="A3164" s="4">
        <f t="shared" si="49"/>
        <v>45921</v>
      </c>
      <c r="B3164" t="s">
        <v>23</v>
      </c>
      <c r="C3164" t="s">
        <v>25</v>
      </c>
      <c r="D3164" t="s">
        <v>31</v>
      </c>
      <c r="E3164" t="s">
        <v>36</v>
      </c>
      <c r="F3164" t="s">
        <v>37</v>
      </c>
      <c r="G3164">
        <v>15051</v>
      </c>
      <c r="H3164" t="s">
        <v>42</v>
      </c>
      <c r="I3164" t="s">
        <v>44</v>
      </c>
      <c r="J3164">
        <v>955558</v>
      </c>
      <c r="K3164">
        <v>8</v>
      </c>
      <c r="L3164">
        <v>4796</v>
      </c>
      <c r="M3164">
        <v>0</v>
      </c>
      <c r="N3164">
        <v>23068</v>
      </c>
      <c r="O3164">
        <v>9438</v>
      </c>
      <c r="P3164">
        <v>12029</v>
      </c>
      <c r="Q3164" t="s">
        <v>49</v>
      </c>
      <c r="R3164" t="s">
        <v>51</v>
      </c>
      <c r="S3164" t="s">
        <v>54</v>
      </c>
      <c r="T3164">
        <v>3</v>
      </c>
    </row>
    <row r="3165" spans="1:20" x14ac:dyDescent="0.2">
      <c r="A3165" s="4">
        <f t="shared" si="49"/>
        <v>45921</v>
      </c>
      <c r="B3165" t="s">
        <v>22</v>
      </c>
      <c r="C3165" t="s">
        <v>26</v>
      </c>
      <c r="D3165" t="s">
        <v>32</v>
      </c>
      <c r="E3165" t="s">
        <v>34</v>
      </c>
      <c r="F3165" t="s">
        <v>40</v>
      </c>
      <c r="G3165">
        <v>59474</v>
      </c>
      <c r="H3165" t="s">
        <v>41</v>
      </c>
      <c r="I3165" t="s">
        <v>45</v>
      </c>
      <c r="J3165">
        <v>899405</v>
      </c>
      <c r="K3165">
        <v>9</v>
      </c>
      <c r="L3165">
        <v>4693</v>
      </c>
      <c r="M3165">
        <v>10</v>
      </c>
      <c r="N3165">
        <v>28895</v>
      </c>
      <c r="O3165">
        <v>2523</v>
      </c>
      <c r="P3165">
        <v>2619</v>
      </c>
      <c r="Q3165" t="s">
        <v>48</v>
      </c>
      <c r="R3165" t="s">
        <v>52</v>
      </c>
      <c r="S3165" t="s">
        <v>54</v>
      </c>
      <c r="T3165">
        <v>4</v>
      </c>
    </row>
    <row r="3166" spans="1:20" x14ac:dyDescent="0.2">
      <c r="A3166" s="4">
        <f t="shared" si="49"/>
        <v>45921</v>
      </c>
      <c r="B3166" t="s">
        <v>22</v>
      </c>
      <c r="C3166" t="s">
        <v>26</v>
      </c>
      <c r="D3166" t="s">
        <v>29</v>
      </c>
      <c r="E3166" t="s">
        <v>36</v>
      </c>
      <c r="F3166" t="s">
        <v>40</v>
      </c>
      <c r="G3166">
        <v>85604</v>
      </c>
      <c r="H3166" t="s">
        <v>41</v>
      </c>
      <c r="I3166" t="s">
        <v>44</v>
      </c>
      <c r="J3166">
        <v>313453</v>
      </c>
      <c r="K3166">
        <v>8</v>
      </c>
      <c r="L3166">
        <v>1791</v>
      </c>
      <c r="M3166">
        <v>10</v>
      </c>
      <c r="N3166">
        <v>47008</v>
      </c>
      <c r="O3166">
        <v>3364</v>
      </c>
      <c r="P3166">
        <v>-3009</v>
      </c>
      <c r="Q3166" t="s">
        <v>49</v>
      </c>
      <c r="R3166" t="s">
        <v>52</v>
      </c>
      <c r="S3166" t="s">
        <v>54</v>
      </c>
      <c r="T3166">
        <v>4</v>
      </c>
    </row>
    <row r="3167" spans="1:20" x14ac:dyDescent="0.2">
      <c r="A3167" s="4">
        <f t="shared" si="49"/>
        <v>45921</v>
      </c>
      <c r="B3167" t="s">
        <v>22</v>
      </c>
      <c r="C3167" t="s">
        <v>25</v>
      </c>
      <c r="D3167" t="s">
        <v>33</v>
      </c>
      <c r="E3167" t="s">
        <v>35</v>
      </c>
      <c r="F3167" t="s">
        <v>39</v>
      </c>
      <c r="G3167">
        <v>26967</v>
      </c>
      <c r="H3167" t="s">
        <v>42</v>
      </c>
      <c r="I3167" t="s">
        <v>45</v>
      </c>
      <c r="J3167">
        <v>596486</v>
      </c>
      <c r="K3167">
        <v>5</v>
      </c>
      <c r="L3167">
        <v>851</v>
      </c>
      <c r="M3167">
        <v>5</v>
      </c>
      <c r="N3167">
        <v>47557</v>
      </c>
      <c r="O3167">
        <v>24985</v>
      </c>
      <c r="P3167">
        <v>10791</v>
      </c>
      <c r="Q3167" t="s">
        <v>48</v>
      </c>
      <c r="R3167" t="s">
        <v>50</v>
      </c>
      <c r="S3167" t="s">
        <v>56</v>
      </c>
      <c r="T3167">
        <v>4</v>
      </c>
    </row>
    <row r="3168" spans="1:20" x14ac:dyDescent="0.2">
      <c r="A3168" s="4">
        <f t="shared" si="49"/>
        <v>45921</v>
      </c>
      <c r="B3168" t="s">
        <v>23</v>
      </c>
      <c r="C3168" t="s">
        <v>26</v>
      </c>
      <c r="D3168" t="s">
        <v>29</v>
      </c>
      <c r="E3168" t="s">
        <v>34</v>
      </c>
      <c r="F3168" t="s">
        <v>39</v>
      </c>
      <c r="G3168">
        <v>31773</v>
      </c>
      <c r="H3168" t="s">
        <v>41</v>
      </c>
      <c r="I3168" t="s">
        <v>45</v>
      </c>
      <c r="J3168">
        <v>279159</v>
      </c>
      <c r="K3168">
        <v>5</v>
      </c>
      <c r="L3168">
        <v>1801</v>
      </c>
      <c r="M3168">
        <v>15</v>
      </c>
      <c r="N3168">
        <v>13532</v>
      </c>
      <c r="O3168">
        <v>6352</v>
      </c>
      <c r="P3168">
        <v>17222</v>
      </c>
      <c r="Q3168" t="s">
        <v>49</v>
      </c>
      <c r="R3168" t="s">
        <v>51</v>
      </c>
      <c r="S3168" t="s">
        <v>55</v>
      </c>
      <c r="T3168">
        <v>2</v>
      </c>
    </row>
    <row r="3169" spans="1:20" x14ac:dyDescent="0.2">
      <c r="A3169" s="4">
        <f t="shared" si="49"/>
        <v>45921</v>
      </c>
      <c r="B3169" t="s">
        <v>22</v>
      </c>
      <c r="C3169" t="s">
        <v>27</v>
      </c>
      <c r="D3169" t="s">
        <v>30</v>
      </c>
      <c r="E3169" t="s">
        <v>36</v>
      </c>
      <c r="F3169" t="s">
        <v>38</v>
      </c>
      <c r="G3169">
        <v>84383</v>
      </c>
      <c r="H3169" t="s">
        <v>42</v>
      </c>
      <c r="I3169" t="s">
        <v>44</v>
      </c>
      <c r="J3169">
        <v>550927</v>
      </c>
      <c r="K3169">
        <v>3</v>
      </c>
      <c r="L3169">
        <v>4139</v>
      </c>
      <c r="M3169">
        <v>15</v>
      </c>
      <c r="N3169">
        <v>2892</v>
      </c>
      <c r="O3169">
        <v>6054</v>
      </c>
      <c r="P3169">
        <v>14756</v>
      </c>
      <c r="Q3169" t="s">
        <v>47</v>
      </c>
      <c r="R3169" t="s">
        <v>50</v>
      </c>
      <c r="S3169" t="s">
        <v>56</v>
      </c>
      <c r="T3169">
        <v>3</v>
      </c>
    </row>
    <row r="3170" spans="1:20" x14ac:dyDescent="0.2">
      <c r="A3170" s="4">
        <f t="shared" si="49"/>
        <v>45922</v>
      </c>
      <c r="B3170" t="s">
        <v>23</v>
      </c>
      <c r="C3170" t="s">
        <v>27</v>
      </c>
      <c r="D3170" t="s">
        <v>31</v>
      </c>
      <c r="E3170" t="s">
        <v>34</v>
      </c>
      <c r="F3170" t="s">
        <v>40</v>
      </c>
      <c r="G3170">
        <v>80417</v>
      </c>
      <c r="H3170" t="s">
        <v>41</v>
      </c>
      <c r="I3170" t="s">
        <v>44</v>
      </c>
      <c r="J3170">
        <v>127281</v>
      </c>
      <c r="K3170">
        <v>6</v>
      </c>
      <c r="L3170">
        <v>3587</v>
      </c>
      <c r="M3170">
        <v>0</v>
      </c>
      <c r="N3170">
        <v>38391</v>
      </c>
      <c r="O3170">
        <v>24309</v>
      </c>
      <c r="P3170">
        <v>-253</v>
      </c>
      <c r="Q3170" t="s">
        <v>47</v>
      </c>
      <c r="R3170" t="s">
        <v>52</v>
      </c>
      <c r="S3170" t="s">
        <v>53</v>
      </c>
      <c r="T3170">
        <v>1</v>
      </c>
    </row>
    <row r="3171" spans="1:20" x14ac:dyDescent="0.2">
      <c r="A3171" s="4">
        <f t="shared" si="49"/>
        <v>45922</v>
      </c>
      <c r="B3171" t="s">
        <v>21</v>
      </c>
      <c r="C3171" t="s">
        <v>24</v>
      </c>
      <c r="D3171" t="s">
        <v>29</v>
      </c>
      <c r="E3171" t="s">
        <v>36</v>
      </c>
      <c r="F3171" t="s">
        <v>38</v>
      </c>
      <c r="G3171">
        <v>51182</v>
      </c>
      <c r="H3171" t="s">
        <v>41</v>
      </c>
      <c r="I3171" t="s">
        <v>45</v>
      </c>
      <c r="J3171">
        <v>247621</v>
      </c>
      <c r="K3171">
        <v>3</v>
      </c>
      <c r="L3171">
        <v>955</v>
      </c>
      <c r="M3171">
        <v>0</v>
      </c>
      <c r="N3171">
        <v>10038</v>
      </c>
      <c r="O3171">
        <v>4965</v>
      </c>
      <c r="P3171">
        <v>-3354</v>
      </c>
      <c r="Q3171" t="s">
        <v>46</v>
      </c>
      <c r="R3171" t="s">
        <v>52</v>
      </c>
      <c r="S3171" t="s">
        <v>56</v>
      </c>
      <c r="T3171">
        <v>4</v>
      </c>
    </row>
    <row r="3172" spans="1:20" x14ac:dyDescent="0.2">
      <c r="A3172" s="4">
        <f t="shared" si="49"/>
        <v>45922</v>
      </c>
      <c r="B3172" t="s">
        <v>20</v>
      </c>
      <c r="C3172" t="s">
        <v>26</v>
      </c>
      <c r="D3172" t="s">
        <v>30</v>
      </c>
      <c r="E3172" t="s">
        <v>34</v>
      </c>
      <c r="F3172" t="s">
        <v>40</v>
      </c>
      <c r="G3172">
        <v>73589</v>
      </c>
      <c r="H3172" t="s">
        <v>41</v>
      </c>
      <c r="I3172" t="s">
        <v>44</v>
      </c>
      <c r="J3172">
        <v>226566</v>
      </c>
      <c r="K3172">
        <v>2</v>
      </c>
      <c r="L3172">
        <v>3750</v>
      </c>
      <c r="M3172">
        <v>0</v>
      </c>
      <c r="N3172">
        <v>35127</v>
      </c>
      <c r="O3172">
        <v>4692</v>
      </c>
      <c r="P3172">
        <v>14525</v>
      </c>
      <c r="Q3172" t="s">
        <v>49</v>
      </c>
      <c r="R3172" t="s">
        <v>50</v>
      </c>
      <c r="S3172" t="s">
        <v>53</v>
      </c>
      <c r="T3172">
        <v>3</v>
      </c>
    </row>
    <row r="3173" spans="1:20" x14ac:dyDescent="0.2">
      <c r="A3173" s="4">
        <f t="shared" si="49"/>
        <v>45922</v>
      </c>
      <c r="B3173" t="s">
        <v>20</v>
      </c>
      <c r="C3173" t="s">
        <v>27</v>
      </c>
      <c r="D3173" t="s">
        <v>32</v>
      </c>
      <c r="E3173" t="s">
        <v>36</v>
      </c>
      <c r="F3173" t="s">
        <v>37</v>
      </c>
      <c r="G3173">
        <v>83235</v>
      </c>
      <c r="H3173" t="s">
        <v>42</v>
      </c>
      <c r="I3173" t="s">
        <v>45</v>
      </c>
      <c r="J3173">
        <v>947858</v>
      </c>
      <c r="K3173">
        <v>7</v>
      </c>
      <c r="L3173">
        <v>1657</v>
      </c>
      <c r="M3173">
        <v>20</v>
      </c>
      <c r="N3173">
        <v>19872</v>
      </c>
      <c r="O3173">
        <v>6081</v>
      </c>
      <c r="P3173">
        <v>18412</v>
      </c>
      <c r="Q3173" t="s">
        <v>46</v>
      </c>
      <c r="R3173" t="s">
        <v>52</v>
      </c>
      <c r="S3173" t="s">
        <v>56</v>
      </c>
      <c r="T3173">
        <v>2</v>
      </c>
    </row>
    <row r="3174" spans="1:20" x14ac:dyDescent="0.2">
      <c r="A3174" s="4">
        <f t="shared" si="49"/>
        <v>45922</v>
      </c>
      <c r="B3174" t="s">
        <v>22</v>
      </c>
      <c r="C3174" t="s">
        <v>25</v>
      </c>
      <c r="D3174" t="s">
        <v>29</v>
      </c>
      <c r="E3174" t="s">
        <v>35</v>
      </c>
      <c r="F3174" t="s">
        <v>38</v>
      </c>
      <c r="G3174">
        <v>34180</v>
      </c>
      <c r="H3174" t="s">
        <v>42</v>
      </c>
      <c r="I3174" t="s">
        <v>44</v>
      </c>
      <c r="J3174">
        <v>651911</v>
      </c>
      <c r="K3174">
        <v>3</v>
      </c>
      <c r="L3174">
        <v>757</v>
      </c>
      <c r="M3174">
        <v>20</v>
      </c>
      <c r="N3174">
        <v>24144</v>
      </c>
      <c r="O3174">
        <v>2773</v>
      </c>
      <c r="P3174">
        <v>15703</v>
      </c>
      <c r="Q3174" t="s">
        <v>47</v>
      </c>
      <c r="R3174" t="s">
        <v>51</v>
      </c>
      <c r="S3174" t="s">
        <v>54</v>
      </c>
      <c r="T3174">
        <v>3</v>
      </c>
    </row>
    <row r="3175" spans="1:20" x14ac:dyDescent="0.2">
      <c r="A3175" s="4">
        <f t="shared" si="49"/>
        <v>45922</v>
      </c>
      <c r="B3175" t="s">
        <v>23</v>
      </c>
      <c r="C3175" t="s">
        <v>26</v>
      </c>
      <c r="D3175" t="s">
        <v>30</v>
      </c>
      <c r="E3175" t="s">
        <v>36</v>
      </c>
      <c r="F3175" t="s">
        <v>38</v>
      </c>
      <c r="G3175">
        <v>74372</v>
      </c>
      <c r="H3175" t="s">
        <v>42</v>
      </c>
      <c r="I3175" t="s">
        <v>44</v>
      </c>
      <c r="J3175">
        <v>855392</v>
      </c>
      <c r="K3175">
        <v>4</v>
      </c>
      <c r="L3175">
        <v>2609</v>
      </c>
      <c r="M3175">
        <v>10</v>
      </c>
      <c r="N3175">
        <v>16371</v>
      </c>
      <c r="O3175">
        <v>20321</v>
      </c>
      <c r="P3175">
        <v>9559</v>
      </c>
      <c r="Q3175" t="s">
        <v>49</v>
      </c>
      <c r="R3175" t="s">
        <v>51</v>
      </c>
      <c r="S3175" t="s">
        <v>54</v>
      </c>
      <c r="T3175">
        <v>1</v>
      </c>
    </row>
    <row r="3176" spans="1:20" x14ac:dyDescent="0.2">
      <c r="A3176" s="4">
        <f t="shared" si="49"/>
        <v>45922</v>
      </c>
      <c r="B3176" t="s">
        <v>20</v>
      </c>
      <c r="C3176" t="s">
        <v>27</v>
      </c>
      <c r="D3176" t="s">
        <v>32</v>
      </c>
      <c r="E3176" t="s">
        <v>34</v>
      </c>
      <c r="F3176" t="s">
        <v>38</v>
      </c>
      <c r="G3176">
        <v>61372</v>
      </c>
      <c r="H3176" t="s">
        <v>41</v>
      </c>
      <c r="I3176" t="s">
        <v>44</v>
      </c>
      <c r="J3176">
        <v>713904</v>
      </c>
      <c r="K3176">
        <v>8</v>
      </c>
      <c r="L3176">
        <v>981</v>
      </c>
      <c r="M3176">
        <v>10</v>
      </c>
      <c r="N3176">
        <v>45986</v>
      </c>
      <c r="O3176">
        <v>21274</v>
      </c>
      <c r="P3176">
        <v>13138</v>
      </c>
      <c r="Q3176" t="s">
        <v>47</v>
      </c>
      <c r="R3176" t="s">
        <v>52</v>
      </c>
      <c r="S3176" t="s">
        <v>55</v>
      </c>
      <c r="T3176">
        <v>4</v>
      </c>
    </row>
    <row r="3177" spans="1:20" x14ac:dyDescent="0.2">
      <c r="A3177" s="4">
        <f t="shared" si="49"/>
        <v>45922</v>
      </c>
      <c r="B3177" t="s">
        <v>23</v>
      </c>
      <c r="C3177" t="s">
        <v>26</v>
      </c>
      <c r="D3177" t="s">
        <v>33</v>
      </c>
      <c r="E3177" t="s">
        <v>34</v>
      </c>
      <c r="F3177" t="s">
        <v>40</v>
      </c>
      <c r="G3177">
        <v>79086</v>
      </c>
      <c r="H3177" t="s">
        <v>42</v>
      </c>
      <c r="I3177" t="s">
        <v>44</v>
      </c>
      <c r="J3177">
        <v>235769</v>
      </c>
      <c r="K3177">
        <v>1</v>
      </c>
      <c r="L3177">
        <v>3613</v>
      </c>
      <c r="M3177">
        <v>10</v>
      </c>
      <c r="N3177">
        <v>23339</v>
      </c>
      <c r="O3177">
        <v>24920</v>
      </c>
      <c r="P3177">
        <v>-4250</v>
      </c>
      <c r="Q3177" t="s">
        <v>48</v>
      </c>
      <c r="R3177" t="s">
        <v>51</v>
      </c>
      <c r="S3177" t="s">
        <v>54</v>
      </c>
      <c r="T3177">
        <v>1</v>
      </c>
    </row>
    <row r="3178" spans="1:20" x14ac:dyDescent="0.2">
      <c r="A3178" s="4">
        <f t="shared" si="49"/>
        <v>45922</v>
      </c>
      <c r="B3178" t="s">
        <v>23</v>
      </c>
      <c r="C3178" t="s">
        <v>25</v>
      </c>
      <c r="D3178" t="s">
        <v>32</v>
      </c>
      <c r="E3178" t="s">
        <v>35</v>
      </c>
      <c r="F3178" t="s">
        <v>39</v>
      </c>
      <c r="G3178">
        <v>32163</v>
      </c>
      <c r="H3178" t="s">
        <v>41</v>
      </c>
      <c r="I3178" t="s">
        <v>44</v>
      </c>
      <c r="J3178">
        <v>377874</v>
      </c>
      <c r="K3178">
        <v>9</v>
      </c>
      <c r="L3178">
        <v>1896</v>
      </c>
      <c r="M3178">
        <v>15</v>
      </c>
      <c r="N3178">
        <v>24058</v>
      </c>
      <c r="O3178">
        <v>24719</v>
      </c>
      <c r="P3178">
        <v>-4158</v>
      </c>
      <c r="Q3178" t="s">
        <v>47</v>
      </c>
      <c r="R3178" t="s">
        <v>50</v>
      </c>
      <c r="S3178" t="s">
        <v>56</v>
      </c>
      <c r="T3178">
        <v>2</v>
      </c>
    </row>
    <row r="3179" spans="1:20" x14ac:dyDescent="0.2">
      <c r="A3179" s="4">
        <f t="shared" si="49"/>
        <v>45922</v>
      </c>
      <c r="B3179" t="s">
        <v>22</v>
      </c>
      <c r="C3179" t="s">
        <v>27</v>
      </c>
      <c r="D3179" t="s">
        <v>32</v>
      </c>
      <c r="E3179" t="s">
        <v>34</v>
      </c>
      <c r="F3179" t="s">
        <v>38</v>
      </c>
      <c r="G3179">
        <v>73089</v>
      </c>
      <c r="H3179" t="s">
        <v>41</v>
      </c>
      <c r="I3179" t="s">
        <v>43</v>
      </c>
      <c r="J3179">
        <v>259317</v>
      </c>
      <c r="K3179">
        <v>6</v>
      </c>
      <c r="L3179">
        <v>3126</v>
      </c>
      <c r="M3179">
        <v>10</v>
      </c>
      <c r="N3179">
        <v>30434</v>
      </c>
      <c r="O3179">
        <v>2091</v>
      </c>
      <c r="P3179">
        <v>8859</v>
      </c>
      <c r="Q3179" t="s">
        <v>48</v>
      </c>
      <c r="R3179" t="s">
        <v>52</v>
      </c>
      <c r="S3179" t="s">
        <v>53</v>
      </c>
      <c r="T3179">
        <v>1</v>
      </c>
    </row>
    <row r="3180" spans="1:20" x14ac:dyDescent="0.2">
      <c r="A3180" s="4">
        <f t="shared" si="49"/>
        <v>45922</v>
      </c>
      <c r="B3180" t="s">
        <v>20</v>
      </c>
      <c r="C3180" t="s">
        <v>24</v>
      </c>
      <c r="D3180" t="s">
        <v>31</v>
      </c>
      <c r="E3180" t="s">
        <v>35</v>
      </c>
      <c r="F3180" t="s">
        <v>39</v>
      </c>
      <c r="G3180">
        <v>42934</v>
      </c>
      <c r="H3180" t="s">
        <v>42</v>
      </c>
      <c r="I3180" t="s">
        <v>43</v>
      </c>
      <c r="J3180">
        <v>131313</v>
      </c>
      <c r="K3180">
        <v>2</v>
      </c>
      <c r="L3180">
        <v>1147</v>
      </c>
      <c r="M3180">
        <v>5</v>
      </c>
      <c r="N3180">
        <v>24648</v>
      </c>
      <c r="O3180">
        <v>16112</v>
      </c>
      <c r="P3180">
        <v>14798</v>
      </c>
      <c r="Q3180" t="s">
        <v>47</v>
      </c>
      <c r="R3180" t="s">
        <v>50</v>
      </c>
      <c r="S3180" t="s">
        <v>55</v>
      </c>
      <c r="T3180">
        <v>2</v>
      </c>
    </row>
    <row r="3181" spans="1:20" x14ac:dyDescent="0.2">
      <c r="A3181" s="4">
        <f t="shared" si="49"/>
        <v>45922</v>
      </c>
      <c r="B3181" t="s">
        <v>22</v>
      </c>
      <c r="C3181" t="s">
        <v>24</v>
      </c>
      <c r="D3181" t="s">
        <v>30</v>
      </c>
      <c r="E3181" t="s">
        <v>34</v>
      </c>
      <c r="F3181" t="s">
        <v>40</v>
      </c>
      <c r="G3181">
        <v>65595</v>
      </c>
      <c r="H3181" t="s">
        <v>41</v>
      </c>
      <c r="I3181" t="s">
        <v>44</v>
      </c>
      <c r="J3181">
        <v>839453</v>
      </c>
      <c r="K3181">
        <v>3</v>
      </c>
      <c r="L3181">
        <v>2111</v>
      </c>
      <c r="M3181">
        <v>0</v>
      </c>
      <c r="N3181">
        <v>8335</v>
      </c>
      <c r="O3181">
        <v>25503</v>
      </c>
      <c r="P3181">
        <v>6620</v>
      </c>
      <c r="Q3181" t="s">
        <v>48</v>
      </c>
      <c r="R3181" t="s">
        <v>52</v>
      </c>
      <c r="S3181" t="s">
        <v>55</v>
      </c>
      <c r="T3181">
        <v>1</v>
      </c>
    </row>
    <row r="3182" spans="1:20" x14ac:dyDescent="0.2">
      <c r="A3182" s="4">
        <f t="shared" si="49"/>
        <v>45923</v>
      </c>
      <c r="B3182" t="s">
        <v>22</v>
      </c>
      <c r="C3182" t="s">
        <v>26</v>
      </c>
      <c r="D3182" t="s">
        <v>29</v>
      </c>
      <c r="E3182" t="s">
        <v>34</v>
      </c>
      <c r="F3182" t="s">
        <v>38</v>
      </c>
      <c r="G3182">
        <v>36592</v>
      </c>
      <c r="H3182" t="s">
        <v>41</v>
      </c>
      <c r="I3182" t="s">
        <v>44</v>
      </c>
      <c r="J3182">
        <v>952005</v>
      </c>
      <c r="K3182">
        <v>5</v>
      </c>
      <c r="L3182">
        <v>4325</v>
      </c>
      <c r="M3182">
        <v>15</v>
      </c>
      <c r="N3182">
        <v>13739</v>
      </c>
      <c r="O3182">
        <v>7106</v>
      </c>
      <c r="P3182">
        <v>19342</v>
      </c>
      <c r="Q3182" t="s">
        <v>47</v>
      </c>
      <c r="R3182" t="s">
        <v>51</v>
      </c>
      <c r="S3182" t="s">
        <v>56</v>
      </c>
      <c r="T3182">
        <v>2</v>
      </c>
    </row>
    <row r="3183" spans="1:20" x14ac:dyDescent="0.2">
      <c r="A3183" s="4">
        <f t="shared" si="49"/>
        <v>45923</v>
      </c>
      <c r="B3183" t="s">
        <v>20</v>
      </c>
      <c r="C3183" t="s">
        <v>25</v>
      </c>
      <c r="D3183" t="s">
        <v>31</v>
      </c>
      <c r="E3183" t="s">
        <v>35</v>
      </c>
      <c r="F3183" t="s">
        <v>40</v>
      </c>
      <c r="G3183">
        <v>33039</v>
      </c>
      <c r="H3183" t="s">
        <v>41</v>
      </c>
      <c r="I3183" t="s">
        <v>44</v>
      </c>
      <c r="J3183">
        <v>153595</v>
      </c>
      <c r="K3183">
        <v>6</v>
      </c>
      <c r="L3183">
        <v>2768</v>
      </c>
      <c r="M3183">
        <v>20</v>
      </c>
      <c r="N3183">
        <v>19950</v>
      </c>
      <c r="O3183">
        <v>26322</v>
      </c>
      <c r="P3183">
        <v>14894</v>
      </c>
      <c r="Q3183" t="s">
        <v>47</v>
      </c>
      <c r="R3183" t="s">
        <v>51</v>
      </c>
      <c r="S3183" t="s">
        <v>56</v>
      </c>
      <c r="T3183">
        <v>3</v>
      </c>
    </row>
    <row r="3184" spans="1:20" x14ac:dyDescent="0.2">
      <c r="A3184" s="4">
        <f t="shared" si="49"/>
        <v>45923</v>
      </c>
      <c r="B3184" t="s">
        <v>20</v>
      </c>
      <c r="C3184" t="s">
        <v>27</v>
      </c>
      <c r="D3184" t="s">
        <v>28</v>
      </c>
      <c r="E3184" t="s">
        <v>34</v>
      </c>
      <c r="F3184" t="s">
        <v>39</v>
      </c>
      <c r="G3184">
        <v>74099</v>
      </c>
      <c r="H3184" t="s">
        <v>42</v>
      </c>
      <c r="I3184" t="s">
        <v>45</v>
      </c>
      <c r="J3184">
        <v>654196</v>
      </c>
      <c r="K3184">
        <v>9</v>
      </c>
      <c r="L3184">
        <v>4384</v>
      </c>
      <c r="M3184">
        <v>0</v>
      </c>
      <c r="N3184">
        <v>45364</v>
      </c>
      <c r="O3184">
        <v>10766</v>
      </c>
      <c r="P3184">
        <v>13687</v>
      </c>
      <c r="Q3184" t="s">
        <v>49</v>
      </c>
      <c r="R3184" t="s">
        <v>51</v>
      </c>
      <c r="S3184" t="s">
        <v>54</v>
      </c>
      <c r="T3184">
        <v>3</v>
      </c>
    </row>
    <row r="3185" spans="1:20" x14ac:dyDescent="0.2">
      <c r="A3185" s="4">
        <f t="shared" si="49"/>
        <v>45923</v>
      </c>
      <c r="B3185" t="s">
        <v>21</v>
      </c>
      <c r="C3185" t="s">
        <v>25</v>
      </c>
      <c r="D3185" t="s">
        <v>32</v>
      </c>
      <c r="E3185" t="s">
        <v>34</v>
      </c>
      <c r="F3185" t="s">
        <v>39</v>
      </c>
      <c r="G3185">
        <v>99262</v>
      </c>
      <c r="H3185" t="s">
        <v>42</v>
      </c>
      <c r="I3185" t="s">
        <v>43</v>
      </c>
      <c r="J3185">
        <v>992222</v>
      </c>
      <c r="K3185">
        <v>2</v>
      </c>
      <c r="L3185">
        <v>3254</v>
      </c>
      <c r="M3185">
        <v>10</v>
      </c>
      <c r="N3185">
        <v>35247</v>
      </c>
      <c r="O3185">
        <v>14966</v>
      </c>
      <c r="P3185">
        <v>12889</v>
      </c>
      <c r="Q3185" t="s">
        <v>49</v>
      </c>
      <c r="R3185" t="s">
        <v>51</v>
      </c>
      <c r="S3185" t="s">
        <v>54</v>
      </c>
      <c r="T3185">
        <v>3</v>
      </c>
    </row>
    <row r="3186" spans="1:20" x14ac:dyDescent="0.2">
      <c r="A3186" s="4">
        <f t="shared" si="49"/>
        <v>45923</v>
      </c>
      <c r="B3186" t="s">
        <v>21</v>
      </c>
      <c r="C3186" t="s">
        <v>27</v>
      </c>
      <c r="D3186" t="s">
        <v>28</v>
      </c>
      <c r="E3186" t="s">
        <v>35</v>
      </c>
      <c r="F3186" t="s">
        <v>38</v>
      </c>
      <c r="G3186">
        <v>44018</v>
      </c>
      <c r="H3186" t="s">
        <v>42</v>
      </c>
      <c r="I3186" t="s">
        <v>45</v>
      </c>
      <c r="J3186">
        <v>926080</v>
      </c>
      <c r="K3186">
        <v>5</v>
      </c>
      <c r="L3186">
        <v>4086</v>
      </c>
      <c r="M3186">
        <v>20</v>
      </c>
      <c r="N3186">
        <v>39660</v>
      </c>
      <c r="O3186">
        <v>5440</v>
      </c>
      <c r="P3186">
        <v>12811</v>
      </c>
      <c r="Q3186" t="s">
        <v>49</v>
      </c>
      <c r="R3186" t="s">
        <v>50</v>
      </c>
      <c r="S3186" t="s">
        <v>54</v>
      </c>
      <c r="T3186">
        <v>3</v>
      </c>
    </row>
    <row r="3187" spans="1:20" x14ac:dyDescent="0.2">
      <c r="A3187" s="4">
        <f t="shared" si="49"/>
        <v>45923</v>
      </c>
      <c r="B3187" t="s">
        <v>23</v>
      </c>
      <c r="C3187" t="s">
        <v>26</v>
      </c>
      <c r="D3187" t="s">
        <v>31</v>
      </c>
      <c r="E3187" t="s">
        <v>36</v>
      </c>
      <c r="F3187" t="s">
        <v>39</v>
      </c>
      <c r="G3187">
        <v>63158</v>
      </c>
      <c r="H3187" t="s">
        <v>41</v>
      </c>
      <c r="I3187" t="s">
        <v>43</v>
      </c>
      <c r="J3187">
        <v>485757</v>
      </c>
      <c r="K3187">
        <v>7</v>
      </c>
      <c r="L3187">
        <v>3884</v>
      </c>
      <c r="M3187">
        <v>20</v>
      </c>
      <c r="N3187">
        <v>7192</v>
      </c>
      <c r="O3187">
        <v>20985</v>
      </c>
      <c r="P3187">
        <v>15238</v>
      </c>
      <c r="Q3187" t="s">
        <v>46</v>
      </c>
      <c r="R3187" t="s">
        <v>50</v>
      </c>
      <c r="S3187" t="s">
        <v>55</v>
      </c>
      <c r="T3187">
        <v>1</v>
      </c>
    </row>
    <row r="3188" spans="1:20" x14ac:dyDescent="0.2">
      <c r="A3188" s="4">
        <f t="shared" si="49"/>
        <v>45923</v>
      </c>
      <c r="B3188" t="s">
        <v>20</v>
      </c>
      <c r="C3188" t="s">
        <v>27</v>
      </c>
      <c r="D3188" t="s">
        <v>30</v>
      </c>
      <c r="E3188" t="s">
        <v>35</v>
      </c>
      <c r="F3188" t="s">
        <v>37</v>
      </c>
      <c r="G3188">
        <v>14558</v>
      </c>
      <c r="H3188" t="s">
        <v>41</v>
      </c>
      <c r="I3188" t="s">
        <v>43</v>
      </c>
      <c r="J3188">
        <v>661577</v>
      </c>
      <c r="K3188">
        <v>7</v>
      </c>
      <c r="L3188">
        <v>1258</v>
      </c>
      <c r="M3188">
        <v>20</v>
      </c>
      <c r="N3188">
        <v>25942</v>
      </c>
      <c r="O3188">
        <v>27675</v>
      </c>
      <c r="P3188">
        <v>8699</v>
      </c>
      <c r="Q3188" t="s">
        <v>46</v>
      </c>
      <c r="R3188" t="s">
        <v>52</v>
      </c>
      <c r="S3188" t="s">
        <v>55</v>
      </c>
      <c r="T3188">
        <v>5</v>
      </c>
    </row>
    <row r="3189" spans="1:20" x14ac:dyDescent="0.2">
      <c r="A3189" s="4">
        <f t="shared" si="49"/>
        <v>45923</v>
      </c>
      <c r="B3189" t="s">
        <v>21</v>
      </c>
      <c r="C3189" t="s">
        <v>25</v>
      </c>
      <c r="D3189" t="s">
        <v>31</v>
      </c>
      <c r="E3189" t="s">
        <v>34</v>
      </c>
      <c r="F3189" t="s">
        <v>37</v>
      </c>
      <c r="G3189">
        <v>42174</v>
      </c>
      <c r="H3189" t="s">
        <v>42</v>
      </c>
      <c r="I3189" t="s">
        <v>44</v>
      </c>
      <c r="J3189">
        <v>293782</v>
      </c>
      <c r="K3189">
        <v>4</v>
      </c>
      <c r="L3189">
        <v>1132</v>
      </c>
      <c r="M3189">
        <v>0</v>
      </c>
      <c r="N3189">
        <v>9097</v>
      </c>
      <c r="O3189">
        <v>4516</v>
      </c>
      <c r="P3189">
        <v>8340</v>
      </c>
      <c r="Q3189" t="s">
        <v>48</v>
      </c>
      <c r="R3189" t="s">
        <v>51</v>
      </c>
      <c r="S3189" t="s">
        <v>53</v>
      </c>
      <c r="T3189">
        <v>2</v>
      </c>
    </row>
    <row r="3190" spans="1:20" x14ac:dyDescent="0.2">
      <c r="A3190" s="4">
        <f t="shared" si="49"/>
        <v>45923</v>
      </c>
      <c r="B3190" t="s">
        <v>23</v>
      </c>
      <c r="C3190" t="s">
        <v>25</v>
      </c>
      <c r="D3190" t="s">
        <v>30</v>
      </c>
      <c r="E3190" t="s">
        <v>36</v>
      </c>
      <c r="F3190" t="s">
        <v>38</v>
      </c>
      <c r="G3190">
        <v>52631</v>
      </c>
      <c r="H3190" t="s">
        <v>41</v>
      </c>
      <c r="I3190" t="s">
        <v>44</v>
      </c>
      <c r="J3190">
        <v>239911</v>
      </c>
      <c r="K3190">
        <v>3</v>
      </c>
      <c r="L3190">
        <v>4084</v>
      </c>
      <c r="M3190">
        <v>15</v>
      </c>
      <c r="N3190">
        <v>35867</v>
      </c>
      <c r="O3190">
        <v>12997</v>
      </c>
      <c r="P3190">
        <v>-929</v>
      </c>
      <c r="Q3190" t="s">
        <v>46</v>
      </c>
      <c r="R3190" t="s">
        <v>51</v>
      </c>
      <c r="S3190" t="s">
        <v>55</v>
      </c>
      <c r="T3190">
        <v>2</v>
      </c>
    </row>
    <row r="3191" spans="1:20" x14ac:dyDescent="0.2">
      <c r="A3191" s="4">
        <f t="shared" si="49"/>
        <v>45923</v>
      </c>
      <c r="B3191" t="s">
        <v>23</v>
      </c>
      <c r="C3191" t="s">
        <v>26</v>
      </c>
      <c r="D3191" t="s">
        <v>30</v>
      </c>
      <c r="E3191" t="s">
        <v>36</v>
      </c>
      <c r="F3191" t="s">
        <v>40</v>
      </c>
      <c r="G3191">
        <v>77687</v>
      </c>
      <c r="H3191" t="s">
        <v>42</v>
      </c>
      <c r="I3191" t="s">
        <v>45</v>
      </c>
      <c r="J3191">
        <v>196541</v>
      </c>
      <c r="K3191">
        <v>8</v>
      </c>
      <c r="L3191">
        <v>829</v>
      </c>
      <c r="M3191">
        <v>0</v>
      </c>
      <c r="N3191">
        <v>46722</v>
      </c>
      <c r="O3191">
        <v>20236</v>
      </c>
      <c r="P3191">
        <v>6466</v>
      </c>
      <c r="Q3191" t="s">
        <v>46</v>
      </c>
      <c r="R3191" t="s">
        <v>50</v>
      </c>
      <c r="S3191" t="s">
        <v>54</v>
      </c>
      <c r="T3191">
        <v>5</v>
      </c>
    </row>
    <row r="3192" spans="1:20" x14ac:dyDescent="0.2">
      <c r="A3192" s="4">
        <f t="shared" si="49"/>
        <v>45923</v>
      </c>
      <c r="B3192" t="s">
        <v>23</v>
      </c>
      <c r="C3192" t="s">
        <v>25</v>
      </c>
      <c r="D3192" t="s">
        <v>33</v>
      </c>
      <c r="E3192" t="s">
        <v>36</v>
      </c>
      <c r="F3192" t="s">
        <v>40</v>
      </c>
      <c r="G3192">
        <v>25552</v>
      </c>
      <c r="H3192" t="s">
        <v>42</v>
      </c>
      <c r="I3192" t="s">
        <v>45</v>
      </c>
      <c r="J3192">
        <v>824198</v>
      </c>
      <c r="K3192">
        <v>2</v>
      </c>
      <c r="L3192">
        <v>3519</v>
      </c>
      <c r="M3192">
        <v>5</v>
      </c>
      <c r="N3192">
        <v>16302</v>
      </c>
      <c r="O3192">
        <v>17975</v>
      </c>
      <c r="P3192">
        <v>-2626</v>
      </c>
      <c r="Q3192" t="s">
        <v>47</v>
      </c>
      <c r="R3192" t="s">
        <v>51</v>
      </c>
      <c r="S3192" t="s">
        <v>55</v>
      </c>
      <c r="T3192">
        <v>2</v>
      </c>
    </row>
    <row r="3193" spans="1:20" x14ac:dyDescent="0.2">
      <c r="A3193" s="4">
        <f t="shared" si="49"/>
        <v>45923</v>
      </c>
      <c r="B3193" t="s">
        <v>21</v>
      </c>
      <c r="C3193" t="s">
        <v>27</v>
      </c>
      <c r="D3193" t="s">
        <v>32</v>
      </c>
      <c r="E3193" t="s">
        <v>35</v>
      </c>
      <c r="F3193" t="s">
        <v>40</v>
      </c>
      <c r="G3193">
        <v>45065</v>
      </c>
      <c r="H3193" t="s">
        <v>42</v>
      </c>
      <c r="I3193" t="s">
        <v>44</v>
      </c>
      <c r="J3193">
        <v>763871</v>
      </c>
      <c r="K3193">
        <v>5</v>
      </c>
      <c r="L3193">
        <v>509</v>
      </c>
      <c r="M3193">
        <v>10</v>
      </c>
      <c r="N3193">
        <v>48417</v>
      </c>
      <c r="O3193">
        <v>1692</v>
      </c>
      <c r="P3193">
        <v>8365</v>
      </c>
      <c r="Q3193" t="s">
        <v>48</v>
      </c>
      <c r="R3193" t="s">
        <v>51</v>
      </c>
      <c r="S3193" t="s">
        <v>55</v>
      </c>
      <c r="T3193">
        <v>2</v>
      </c>
    </row>
    <row r="3194" spans="1:20" x14ac:dyDescent="0.2">
      <c r="A3194" s="4">
        <f t="shared" si="49"/>
        <v>45924</v>
      </c>
      <c r="B3194" t="s">
        <v>20</v>
      </c>
      <c r="C3194" t="s">
        <v>26</v>
      </c>
      <c r="D3194" t="s">
        <v>31</v>
      </c>
      <c r="E3194" t="s">
        <v>36</v>
      </c>
      <c r="F3194" t="s">
        <v>37</v>
      </c>
      <c r="G3194">
        <v>12614</v>
      </c>
      <c r="H3194" t="s">
        <v>42</v>
      </c>
      <c r="I3194" t="s">
        <v>44</v>
      </c>
      <c r="J3194">
        <v>186527</v>
      </c>
      <c r="K3194">
        <v>5</v>
      </c>
      <c r="L3194">
        <v>4553</v>
      </c>
      <c r="M3194">
        <v>15</v>
      </c>
      <c r="N3194">
        <v>27051</v>
      </c>
      <c r="O3194">
        <v>18547</v>
      </c>
      <c r="P3194">
        <v>609</v>
      </c>
      <c r="Q3194" t="s">
        <v>46</v>
      </c>
      <c r="R3194" t="s">
        <v>51</v>
      </c>
      <c r="S3194" t="s">
        <v>55</v>
      </c>
      <c r="T3194">
        <v>3</v>
      </c>
    </row>
    <row r="3195" spans="1:20" x14ac:dyDescent="0.2">
      <c r="A3195" s="4">
        <f t="shared" si="49"/>
        <v>45924</v>
      </c>
      <c r="B3195" t="s">
        <v>22</v>
      </c>
      <c r="C3195" t="s">
        <v>27</v>
      </c>
      <c r="D3195" t="s">
        <v>30</v>
      </c>
      <c r="E3195" t="s">
        <v>36</v>
      </c>
      <c r="F3195" t="s">
        <v>39</v>
      </c>
      <c r="G3195">
        <v>44647</v>
      </c>
      <c r="H3195" t="s">
        <v>41</v>
      </c>
      <c r="I3195" t="s">
        <v>43</v>
      </c>
      <c r="J3195">
        <v>754856</v>
      </c>
      <c r="K3195">
        <v>1</v>
      </c>
      <c r="L3195">
        <v>2674</v>
      </c>
      <c r="M3195">
        <v>15</v>
      </c>
      <c r="N3195">
        <v>46337</v>
      </c>
      <c r="O3195">
        <v>12984</v>
      </c>
      <c r="P3195">
        <v>15189</v>
      </c>
      <c r="Q3195" t="s">
        <v>49</v>
      </c>
      <c r="R3195" t="s">
        <v>50</v>
      </c>
      <c r="S3195" t="s">
        <v>53</v>
      </c>
      <c r="T3195">
        <v>2</v>
      </c>
    </row>
    <row r="3196" spans="1:20" x14ac:dyDescent="0.2">
      <c r="A3196" s="4">
        <f t="shared" si="49"/>
        <v>45924</v>
      </c>
      <c r="B3196" t="s">
        <v>23</v>
      </c>
      <c r="C3196" t="s">
        <v>25</v>
      </c>
      <c r="D3196" t="s">
        <v>31</v>
      </c>
      <c r="E3196" t="s">
        <v>36</v>
      </c>
      <c r="F3196" t="s">
        <v>37</v>
      </c>
      <c r="G3196">
        <v>67940</v>
      </c>
      <c r="H3196" t="s">
        <v>41</v>
      </c>
      <c r="I3196" t="s">
        <v>43</v>
      </c>
      <c r="J3196">
        <v>466816</v>
      </c>
      <c r="K3196">
        <v>7</v>
      </c>
      <c r="L3196">
        <v>1484</v>
      </c>
      <c r="M3196">
        <v>10</v>
      </c>
      <c r="N3196">
        <v>19300</v>
      </c>
      <c r="O3196">
        <v>25984</v>
      </c>
      <c r="P3196">
        <v>15319</v>
      </c>
      <c r="Q3196" t="s">
        <v>49</v>
      </c>
      <c r="R3196" t="s">
        <v>50</v>
      </c>
      <c r="S3196" t="s">
        <v>55</v>
      </c>
      <c r="T3196">
        <v>2</v>
      </c>
    </row>
    <row r="3197" spans="1:20" x14ac:dyDescent="0.2">
      <c r="A3197" s="4">
        <f t="shared" si="49"/>
        <v>45924</v>
      </c>
      <c r="B3197" t="s">
        <v>21</v>
      </c>
      <c r="C3197" t="s">
        <v>26</v>
      </c>
      <c r="D3197" t="s">
        <v>31</v>
      </c>
      <c r="E3197" t="s">
        <v>34</v>
      </c>
      <c r="F3197" t="s">
        <v>39</v>
      </c>
      <c r="G3197">
        <v>10620</v>
      </c>
      <c r="H3197" t="s">
        <v>41</v>
      </c>
      <c r="I3197" t="s">
        <v>44</v>
      </c>
      <c r="J3197">
        <v>995481</v>
      </c>
      <c r="K3197">
        <v>4</v>
      </c>
      <c r="L3197">
        <v>1168</v>
      </c>
      <c r="M3197">
        <v>5</v>
      </c>
      <c r="N3197">
        <v>39512</v>
      </c>
      <c r="O3197">
        <v>3382</v>
      </c>
      <c r="P3197">
        <v>8309</v>
      </c>
      <c r="Q3197" t="s">
        <v>46</v>
      </c>
      <c r="R3197" t="s">
        <v>51</v>
      </c>
      <c r="S3197" t="s">
        <v>53</v>
      </c>
      <c r="T3197">
        <v>4</v>
      </c>
    </row>
    <row r="3198" spans="1:20" x14ac:dyDescent="0.2">
      <c r="A3198" s="4">
        <f t="shared" si="49"/>
        <v>45924</v>
      </c>
      <c r="B3198" t="s">
        <v>21</v>
      </c>
      <c r="C3198" t="s">
        <v>27</v>
      </c>
      <c r="D3198" t="s">
        <v>30</v>
      </c>
      <c r="E3198" t="s">
        <v>35</v>
      </c>
      <c r="F3198" t="s">
        <v>37</v>
      </c>
      <c r="G3198">
        <v>33082</v>
      </c>
      <c r="H3198" t="s">
        <v>42</v>
      </c>
      <c r="I3198" t="s">
        <v>43</v>
      </c>
      <c r="J3198">
        <v>755160</v>
      </c>
      <c r="K3198">
        <v>2</v>
      </c>
      <c r="L3198">
        <v>2778</v>
      </c>
      <c r="M3198">
        <v>20</v>
      </c>
      <c r="N3198">
        <v>12401</v>
      </c>
      <c r="O3198">
        <v>22784</v>
      </c>
      <c r="P3198">
        <v>12767</v>
      </c>
      <c r="Q3198" t="s">
        <v>47</v>
      </c>
      <c r="R3198" t="s">
        <v>50</v>
      </c>
      <c r="S3198" t="s">
        <v>55</v>
      </c>
      <c r="T3198">
        <v>2</v>
      </c>
    </row>
    <row r="3199" spans="1:20" x14ac:dyDescent="0.2">
      <c r="A3199" s="4">
        <f t="shared" si="49"/>
        <v>45924</v>
      </c>
      <c r="B3199" t="s">
        <v>22</v>
      </c>
      <c r="C3199" t="s">
        <v>25</v>
      </c>
      <c r="D3199" t="s">
        <v>29</v>
      </c>
      <c r="E3199" t="s">
        <v>35</v>
      </c>
      <c r="F3199" t="s">
        <v>40</v>
      </c>
      <c r="G3199">
        <v>31891</v>
      </c>
      <c r="H3199" t="s">
        <v>41</v>
      </c>
      <c r="I3199" t="s">
        <v>45</v>
      </c>
      <c r="J3199">
        <v>241020</v>
      </c>
      <c r="K3199">
        <v>8</v>
      </c>
      <c r="L3199">
        <v>941</v>
      </c>
      <c r="M3199">
        <v>10</v>
      </c>
      <c r="N3199">
        <v>11551</v>
      </c>
      <c r="O3199">
        <v>9596</v>
      </c>
      <c r="P3199">
        <v>6812</v>
      </c>
      <c r="Q3199" t="s">
        <v>49</v>
      </c>
      <c r="R3199" t="s">
        <v>51</v>
      </c>
      <c r="S3199" t="s">
        <v>53</v>
      </c>
      <c r="T3199">
        <v>5</v>
      </c>
    </row>
    <row r="3200" spans="1:20" x14ac:dyDescent="0.2">
      <c r="A3200" s="4">
        <f t="shared" si="49"/>
        <v>45924</v>
      </c>
      <c r="B3200" t="s">
        <v>22</v>
      </c>
      <c r="C3200" t="s">
        <v>25</v>
      </c>
      <c r="D3200" t="s">
        <v>28</v>
      </c>
      <c r="E3200" t="s">
        <v>34</v>
      </c>
      <c r="F3200" t="s">
        <v>40</v>
      </c>
      <c r="G3200">
        <v>72395</v>
      </c>
      <c r="H3200" t="s">
        <v>42</v>
      </c>
      <c r="I3200" t="s">
        <v>43</v>
      </c>
      <c r="J3200">
        <v>668926</v>
      </c>
      <c r="K3200">
        <v>4</v>
      </c>
      <c r="L3200">
        <v>3425</v>
      </c>
      <c r="M3200">
        <v>20</v>
      </c>
      <c r="N3200">
        <v>20605</v>
      </c>
      <c r="O3200">
        <v>6842</v>
      </c>
      <c r="P3200">
        <v>14660</v>
      </c>
      <c r="Q3200" t="s">
        <v>49</v>
      </c>
      <c r="R3200" t="s">
        <v>52</v>
      </c>
      <c r="S3200" t="s">
        <v>54</v>
      </c>
      <c r="T3200">
        <v>2</v>
      </c>
    </row>
    <row r="3201" spans="1:20" x14ac:dyDescent="0.2">
      <c r="A3201" s="4">
        <f t="shared" si="49"/>
        <v>45924</v>
      </c>
      <c r="B3201" t="s">
        <v>21</v>
      </c>
      <c r="C3201" t="s">
        <v>24</v>
      </c>
      <c r="D3201" t="s">
        <v>32</v>
      </c>
      <c r="E3201" t="s">
        <v>36</v>
      </c>
      <c r="F3201" t="s">
        <v>40</v>
      </c>
      <c r="G3201">
        <v>60955</v>
      </c>
      <c r="H3201" t="s">
        <v>42</v>
      </c>
      <c r="I3201" t="s">
        <v>44</v>
      </c>
      <c r="J3201">
        <v>849250</v>
      </c>
      <c r="K3201">
        <v>1</v>
      </c>
      <c r="L3201">
        <v>4520</v>
      </c>
      <c r="M3201">
        <v>10</v>
      </c>
      <c r="N3201">
        <v>39742</v>
      </c>
      <c r="O3201">
        <v>23359</v>
      </c>
      <c r="P3201">
        <v>-4721</v>
      </c>
      <c r="Q3201" t="s">
        <v>47</v>
      </c>
      <c r="R3201" t="s">
        <v>51</v>
      </c>
      <c r="S3201" t="s">
        <v>53</v>
      </c>
      <c r="T3201">
        <v>5</v>
      </c>
    </row>
    <row r="3202" spans="1:20" x14ac:dyDescent="0.2">
      <c r="A3202" s="4">
        <f t="shared" si="49"/>
        <v>45924</v>
      </c>
      <c r="B3202" t="s">
        <v>20</v>
      </c>
      <c r="C3202" t="s">
        <v>25</v>
      </c>
      <c r="D3202" t="s">
        <v>32</v>
      </c>
      <c r="E3202" t="s">
        <v>34</v>
      </c>
      <c r="F3202" t="s">
        <v>38</v>
      </c>
      <c r="G3202">
        <v>42314</v>
      </c>
      <c r="H3202" t="s">
        <v>42</v>
      </c>
      <c r="I3202" t="s">
        <v>43</v>
      </c>
      <c r="J3202">
        <v>761233</v>
      </c>
      <c r="K3202">
        <v>8</v>
      </c>
      <c r="L3202">
        <v>773</v>
      </c>
      <c r="M3202">
        <v>0</v>
      </c>
      <c r="N3202">
        <v>40882</v>
      </c>
      <c r="O3202">
        <v>22126</v>
      </c>
      <c r="P3202">
        <v>16558</v>
      </c>
      <c r="Q3202" t="s">
        <v>49</v>
      </c>
      <c r="R3202" t="s">
        <v>51</v>
      </c>
      <c r="S3202" t="s">
        <v>56</v>
      </c>
      <c r="T3202">
        <v>2</v>
      </c>
    </row>
    <row r="3203" spans="1:20" x14ac:dyDescent="0.2">
      <c r="A3203" s="4">
        <f t="shared" si="49"/>
        <v>45924</v>
      </c>
      <c r="B3203" t="s">
        <v>22</v>
      </c>
      <c r="C3203" t="s">
        <v>27</v>
      </c>
      <c r="D3203" t="s">
        <v>29</v>
      </c>
      <c r="E3203" t="s">
        <v>34</v>
      </c>
      <c r="F3203" t="s">
        <v>38</v>
      </c>
      <c r="G3203">
        <v>33500</v>
      </c>
      <c r="H3203" t="s">
        <v>41</v>
      </c>
      <c r="I3203" t="s">
        <v>44</v>
      </c>
      <c r="J3203">
        <v>786821</v>
      </c>
      <c r="K3203">
        <v>7</v>
      </c>
      <c r="L3203">
        <v>1526</v>
      </c>
      <c r="M3203">
        <v>5</v>
      </c>
      <c r="N3203">
        <v>13013</v>
      </c>
      <c r="O3203">
        <v>18867</v>
      </c>
      <c r="P3203">
        <v>15362</v>
      </c>
      <c r="Q3203" t="s">
        <v>47</v>
      </c>
      <c r="R3203" t="s">
        <v>52</v>
      </c>
      <c r="S3203" t="s">
        <v>53</v>
      </c>
      <c r="T3203">
        <v>5</v>
      </c>
    </row>
    <row r="3204" spans="1:20" x14ac:dyDescent="0.2">
      <c r="A3204" s="4">
        <f t="shared" si="49"/>
        <v>45924</v>
      </c>
      <c r="B3204" t="s">
        <v>21</v>
      </c>
      <c r="C3204" t="s">
        <v>26</v>
      </c>
      <c r="D3204" t="s">
        <v>33</v>
      </c>
      <c r="E3204" t="s">
        <v>36</v>
      </c>
      <c r="F3204" t="s">
        <v>39</v>
      </c>
      <c r="G3204">
        <v>63685</v>
      </c>
      <c r="H3204" t="s">
        <v>42</v>
      </c>
      <c r="I3204" t="s">
        <v>43</v>
      </c>
      <c r="J3204">
        <v>304106</v>
      </c>
      <c r="K3204">
        <v>3</v>
      </c>
      <c r="L3204">
        <v>2873</v>
      </c>
      <c r="M3204">
        <v>5</v>
      </c>
      <c r="N3204">
        <v>47285</v>
      </c>
      <c r="O3204">
        <v>22542</v>
      </c>
      <c r="P3204">
        <v>-2730</v>
      </c>
      <c r="Q3204" t="s">
        <v>48</v>
      </c>
      <c r="R3204" t="s">
        <v>51</v>
      </c>
      <c r="S3204" t="s">
        <v>53</v>
      </c>
      <c r="T3204">
        <v>2</v>
      </c>
    </row>
    <row r="3205" spans="1:20" x14ac:dyDescent="0.2">
      <c r="A3205" s="4">
        <f t="shared" si="49"/>
        <v>45924</v>
      </c>
      <c r="B3205" t="s">
        <v>22</v>
      </c>
      <c r="C3205" t="s">
        <v>24</v>
      </c>
      <c r="D3205" t="s">
        <v>29</v>
      </c>
      <c r="E3205" t="s">
        <v>36</v>
      </c>
      <c r="F3205" t="s">
        <v>38</v>
      </c>
      <c r="G3205">
        <v>74783</v>
      </c>
      <c r="H3205" t="s">
        <v>41</v>
      </c>
      <c r="I3205" t="s">
        <v>45</v>
      </c>
      <c r="J3205">
        <v>451236</v>
      </c>
      <c r="K3205">
        <v>3</v>
      </c>
      <c r="L3205">
        <v>4848</v>
      </c>
      <c r="M3205">
        <v>10</v>
      </c>
      <c r="N3205">
        <v>10894</v>
      </c>
      <c r="O3205">
        <v>11314</v>
      </c>
      <c r="P3205">
        <v>5347</v>
      </c>
      <c r="Q3205" t="s">
        <v>47</v>
      </c>
      <c r="R3205" t="s">
        <v>51</v>
      </c>
      <c r="S3205" t="s">
        <v>54</v>
      </c>
      <c r="T3205">
        <v>2</v>
      </c>
    </row>
    <row r="3206" spans="1:20" x14ac:dyDescent="0.2">
      <c r="A3206" s="4">
        <f t="shared" si="49"/>
        <v>45925</v>
      </c>
      <c r="B3206" t="s">
        <v>20</v>
      </c>
      <c r="C3206" t="s">
        <v>25</v>
      </c>
      <c r="D3206" t="s">
        <v>33</v>
      </c>
      <c r="E3206" t="s">
        <v>35</v>
      </c>
      <c r="F3206" t="s">
        <v>37</v>
      </c>
      <c r="G3206">
        <v>60189</v>
      </c>
      <c r="H3206" t="s">
        <v>41</v>
      </c>
      <c r="I3206" t="s">
        <v>45</v>
      </c>
      <c r="J3206">
        <v>591358</v>
      </c>
      <c r="K3206">
        <v>7</v>
      </c>
      <c r="L3206">
        <v>2057</v>
      </c>
      <c r="M3206">
        <v>5</v>
      </c>
      <c r="N3206">
        <v>18501</v>
      </c>
      <c r="O3206">
        <v>26440</v>
      </c>
      <c r="P3206">
        <v>1861</v>
      </c>
      <c r="Q3206" t="s">
        <v>48</v>
      </c>
      <c r="R3206" t="s">
        <v>52</v>
      </c>
      <c r="S3206" t="s">
        <v>53</v>
      </c>
      <c r="T3206">
        <v>4</v>
      </c>
    </row>
    <row r="3207" spans="1:20" x14ac:dyDescent="0.2">
      <c r="A3207" s="4">
        <f t="shared" si="49"/>
        <v>45925</v>
      </c>
      <c r="B3207" t="s">
        <v>23</v>
      </c>
      <c r="C3207" t="s">
        <v>25</v>
      </c>
      <c r="D3207" t="s">
        <v>33</v>
      </c>
      <c r="E3207" t="s">
        <v>36</v>
      </c>
      <c r="F3207" t="s">
        <v>37</v>
      </c>
      <c r="G3207">
        <v>29567</v>
      </c>
      <c r="H3207" t="s">
        <v>41</v>
      </c>
      <c r="I3207" t="s">
        <v>44</v>
      </c>
      <c r="J3207">
        <v>127091</v>
      </c>
      <c r="K3207">
        <v>2</v>
      </c>
      <c r="L3207">
        <v>3626</v>
      </c>
      <c r="M3207">
        <v>20</v>
      </c>
      <c r="N3207">
        <v>45060</v>
      </c>
      <c r="O3207">
        <v>2584</v>
      </c>
      <c r="P3207">
        <v>12067</v>
      </c>
      <c r="Q3207" t="s">
        <v>47</v>
      </c>
      <c r="R3207" t="s">
        <v>51</v>
      </c>
      <c r="S3207" t="s">
        <v>54</v>
      </c>
      <c r="T3207">
        <v>4</v>
      </c>
    </row>
    <row r="3208" spans="1:20" x14ac:dyDescent="0.2">
      <c r="A3208" s="4">
        <f t="shared" si="49"/>
        <v>45925</v>
      </c>
      <c r="B3208" t="s">
        <v>22</v>
      </c>
      <c r="C3208" t="s">
        <v>25</v>
      </c>
      <c r="D3208" t="s">
        <v>29</v>
      </c>
      <c r="E3208" t="s">
        <v>34</v>
      </c>
      <c r="F3208" t="s">
        <v>39</v>
      </c>
      <c r="G3208">
        <v>35978</v>
      </c>
      <c r="H3208" t="s">
        <v>41</v>
      </c>
      <c r="I3208" t="s">
        <v>44</v>
      </c>
      <c r="J3208">
        <v>957603</v>
      </c>
      <c r="K3208">
        <v>5</v>
      </c>
      <c r="L3208">
        <v>3433</v>
      </c>
      <c r="M3208">
        <v>5</v>
      </c>
      <c r="N3208">
        <v>21647</v>
      </c>
      <c r="O3208">
        <v>9408</v>
      </c>
      <c r="P3208">
        <v>11985</v>
      </c>
      <c r="Q3208" t="s">
        <v>46</v>
      </c>
      <c r="R3208" t="s">
        <v>52</v>
      </c>
      <c r="S3208" t="s">
        <v>54</v>
      </c>
      <c r="T3208">
        <v>2</v>
      </c>
    </row>
    <row r="3209" spans="1:20" x14ac:dyDescent="0.2">
      <c r="A3209" s="4">
        <f t="shared" si="49"/>
        <v>45925</v>
      </c>
      <c r="B3209" t="s">
        <v>20</v>
      </c>
      <c r="C3209" t="s">
        <v>27</v>
      </c>
      <c r="D3209" t="s">
        <v>32</v>
      </c>
      <c r="E3209" t="s">
        <v>34</v>
      </c>
      <c r="F3209" t="s">
        <v>39</v>
      </c>
      <c r="G3209">
        <v>86089</v>
      </c>
      <c r="H3209" t="s">
        <v>41</v>
      </c>
      <c r="I3209" t="s">
        <v>44</v>
      </c>
      <c r="J3209">
        <v>808359</v>
      </c>
      <c r="K3209">
        <v>7</v>
      </c>
      <c r="L3209">
        <v>947</v>
      </c>
      <c r="M3209">
        <v>5</v>
      </c>
      <c r="N3209">
        <v>6667</v>
      </c>
      <c r="O3209">
        <v>8413</v>
      </c>
      <c r="P3209">
        <v>13427</v>
      </c>
      <c r="Q3209" t="s">
        <v>49</v>
      </c>
      <c r="R3209" t="s">
        <v>52</v>
      </c>
      <c r="S3209" t="s">
        <v>54</v>
      </c>
      <c r="T3209">
        <v>4</v>
      </c>
    </row>
    <row r="3210" spans="1:20" x14ac:dyDescent="0.2">
      <c r="A3210" s="4">
        <f t="shared" si="49"/>
        <v>45925</v>
      </c>
      <c r="B3210" t="s">
        <v>21</v>
      </c>
      <c r="C3210" t="s">
        <v>24</v>
      </c>
      <c r="D3210" t="s">
        <v>28</v>
      </c>
      <c r="E3210" t="s">
        <v>36</v>
      </c>
      <c r="F3210" t="s">
        <v>40</v>
      </c>
      <c r="G3210">
        <v>19630</v>
      </c>
      <c r="H3210" t="s">
        <v>41</v>
      </c>
      <c r="I3210" t="s">
        <v>43</v>
      </c>
      <c r="J3210">
        <v>879177</v>
      </c>
      <c r="K3210">
        <v>6</v>
      </c>
      <c r="L3210">
        <v>3868</v>
      </c>
      <c r="M3210">
        <v>5</v>
      </c>
      <c r="N3210">
        <v>44920</v>
      </c>
      <c r="O3210">
        <v>18126</v>
      </c>
      <c r="P3210">
        <v>12916</v>
      </c>
      <c r="Q3210" t="s">
        <v>48</v>
      </c>
      <c r="R3210" t="s">
        <v>51</v>
      </c>
      <c r="S3210" t="s">
        <v>56</v>
      </c>
      <c r="T3210">
        <v>1</v>
      </c>
    </row>
    <row r="3211" spans="1:20" x14ac:dyDescent="0.2">
      <c r="A3211" s="4">
        <f t="shared" si="49"/>
        <v>45925</v>
      </c>
      <c r="B3211" t="s">
        <v>22</v>
      </c>
      <c r="C3211" t="s">
        <v>27</v>
      </c>
      <c r="D3211" t="s">
        <v>32</v>
      </c>
      <c r="E3211" t="s">
        <v>35</v>
      </c>
      <c r="F3211" t="s">
        <v>38</v>
      </c>
      <c r="G3211">
        <v>22003</v>
      </c>
      <c r="H3211" t="s">
        <v>41</v>
      </c>
      <c r="I3211" t="s">
        <v>43</v>
      </c>
      <c r="J3211">
        <v>919964</v>
      </c>
      <c r="K3211">
        <v>7</v>
      </c>
      <c r="L3211">
        <v>4193</v>
      </c>
      <c r="M3211">
        <v>15</v>
      </c>
      <c r="N3211">
        <v>39386</v>
      </c>
      <c r="O3211">
        <v>5513</v>
      </c>
      <c r="P3211">
        <v>-4040</v>
      </c>
      <c r="Q3211" t="s">
        <v>49</v>
      </c>
      <c r="R3211" t="s">
        <v>51</v>
      </c>
      <c r="S3211" t="s">
        <v>53</v>
      </c>
      <c r="T3211">
        <v>1</v>
      </c>
    </row>
    <row r="3212" spans="1:20" x14ac:dyDescent="0.2">
      <c r="A3212" s="4">
        <f t="shared" si="49"/>
        <v>45925</v>
      </c>
      <c r="B3212" t="s">
        <v>22</v>
      </c>
      <c r="C3212" t="s">
        <v>24</v>
      </c>
      <c r="D3212" t="s">
        <v>32</v>
      </c>
      <c r="E3212" t="s">
        <v>34</v>
      </c>
      <c r="F3212" t="s">
        <v>40</v>
      </c>
      <c r="G3212">
        <v>51444</v>
      </c>
      <c r="H3212" t="s">
        <v>41</v>
      </c>
      <c r="I3212" t="s">
        <v>43</v>
      </c>
      <c r="J3212">
        <v>515906</v>
      </c>
      <c r="K3212">
        <v>2</v>
      </c>
      <c r="L3212">
        <v>4306</v>
      </c>
      <c r="M3212">
        <v>10</v>
      </c>
      <c r="N3212">
        <v>17500</v>
      </c>
      <c r="O3212">
        <v>13030</v>
      </c>
      <c r="P3212">
        <v>-1923</v>
      </c>
      <c r="Q3212" t="s">
        <v>47</v>
      </c>
      <c r="R3212" t="s">
        <v>51</v>
      </c>
      <c r="S3212" t="s">
        <v>56</v>
      </c>
      <c r="T3212">
        <v>3</v>
      </c>
    </row>
    <row r="3213" spans="1:20" x14ac:dyDescent="0.2">
      <c r="A3213" s="4">
        <f t="shared" si="49"/>
        <v>45925</v>
      </c>
      <c r="B3213" t="s">
        <v>21</v>
      </c>
      <c r="C3213" t="s">
        <v>26</v>
      </c>
      <c r="D3213" t="s">
        <v>32</v>
      </c>
      <c r="E3213" t="s">
        <v>36</v>
      </c>
      <c r="F3213" t="s">
        <v>38</v>
      </c>
      <c r="G3213">
        <v>96184</v>
      </c>
      <c r="H3213" t="s">
        <v>42</v>
      </c>
      <c r="I3213" t="s">
        <v>45</v>
      </c>
      <c r="J3213">
        <v>379180</v>
      </c>
      <c r="K3213">
        <v>7</v>
      </c>
      <c r="L3213">
        <v>4496</v>
      </c>
      <c r="M3213">
        <v>0</v>
      </c>
      <c r="N3213">
        <v>25182</v>
      </c>
      <c r="O3213">
        <v>28850</v>
      </c>
      <c r="P3213">
        <v>-4494</v>
      </c>
      <c r="Q3213" t="s">
        <v>47</v>
      </c>
      <c r="R3213" t="s">
        <v>52</v>
      </c>
      <c r="S3213" t="s">
        <v>54</v>
      </c>
      <c r="T3213">
        <v>3</v>
      </c>
    </row>
    <row r="3214" spans="1:20" x14ac:dyDescent="0.2">
      <c r="A3214" s="4">
        <f t="shared" si="49"/>
        <v>45925</v>
      </c>
      <c r="B3214" t="s">
        <v>23</v>
      </c>
      <c r="C3214" t="s">
        <v>27</v>
      </c>
      <c r="D3214" t="s">
        <v>29</v>
      </c>
      <c r="E3214" t="s">
        <v>35</v>
      </c>
      <c r="F3214" t="s">
        <v>38</v>
      </c>
      <c r="G3214">
        <v>41607</v>
      </c>
      <c r="H3214" t="s">
        <v>42</v>
      </c>
      <c r="I3214" t="s">
        <v>44</v>
      </c>
      <c r="J3214">
        <v>407184</v>
      </c>
      <c r="K3214">
        <v>2</v>
      </c>
      <c r="L3214">
        <v>3817</v>
      </c>
      <c r="M3214">
        <v>0</v>
      </c>
      <c r="N3214">
        <v>30784</v>
      </c>
      <c r="O3214">
        <v>10055</v>
      </c>
      <c r="P3214">
        <v>5014</v>
      </c>
      <c r="Q3214" t="s">
        <v>49</v>
      </c>
      <c r="R3214" t="s">
        <v>52</v>
      </c>
      <c r="S3214" t="s">
        <v>53</v>
      </c>
      <c r="T3214">
        <v>1</v>
      </c>
    </row>
    <row r="3215" spans="1:20" x14ac:dyDescent="0.2">
      <c r="A3215" s="4">
        <f t="shared" ref="A3215:A3278" si="50">A3203+1</f>
        <v>45925</v>
      </c>
      <c r="B3215" t="s">
        <v>21</v>
      </c>
      <c r="C3215" t="s">
        <v>27</v>
      </c>
      <c r="D3215" t="s">
        <v>29</v>
      </c>
      <c r="E3215" t="s">
        <v>35</v>
      </c>
      <c r="F3215" t="s">
        <v>39</v>
      </c>
      <c r="G3215">
        <v>34821</v>
      </c>
      <c r="H3215" t="s">
        <v>41</v>
      </c>
      <c r="I3215" t="s">
        <v>43</v>
      </c>
      <c r="J3215">
        <v>549412</v>
      </c>
      <c r="K3215">
        <v>7</v>
      </c>
      <c r="L3215">
        <v>569</v>
      </c>
      <c r="M3215">
        <v>15</v>
      </c>
      <c r="N3215">
        <v>42426</v>
      </c>
      <c r="O3215">
        <v>21366</v>
      </c>
      <c r="P3215">
        <v>13699</v>
      </c>
      <c r="Q3215" t="s">
        <v>46</v>
      </c>
      <c r="R3215" t="s">
        <v>50</v>
      </c>
      <c r="S3215" t="s">
        <v>54</v>
      </c>
      <c r="T3215">
        <v>3</v>
      </c>
    </row>
    <row r="3216" spans="1:20" x14ac:dyDescent="0.2">
      <c r="A3216" s="4">
        <f t="shared" si="50"/>
        <v>45925</v>
      </c>
      <c r="B3216" t="s">
        <v>22</v>
      </c>
      <c r="C3216" t="s">
        <v>26</v>
      </c>
      <c r="D3216" t="s">
        <v>29</v>
      </c>
      <c r="E3216" t="s">
        <v>34</v>
      </c>
      <c r="F3216" t="s">
        <v>40</v>
      </c>
      <c r="G3216">
        <v>24601</v>
      </c>
      <c r="H3216" t="s">
        <v>41</v>
      </c>
      <c r="I3216" t="s">
        <v>45</v>
      </c>
      <c r="J3216">
        <v>275634</v>
      </c>
      <c r="K3216">
        <v>8</v>
      </c>
      <c r="L3216">
        <v>3077</v>
      </c>
      <c r="M3216">
        <v>15</v>
      </c>
      <c r="N3216">
        <v>11559</v>
      </c>
      <c r="O3216">
        <v>3855</v>
      </c>
      <c r="P3216">
        <v>7480</v>
      </c>
      <c r="Q3216" t="s">
        <v>46</v>
      </c>
      <c r="R3216" t="s">
        <v>52</v>
      </c>
      <c r="S3216" t="s">
        <v>53</v>
      </c>
      <c r="T3216">
        <v>2</v>
      </c>
    </row>
    <row r="3217" spans="1:20" x14ac:dyDescent="0.2">
      <c r="A3217" s="4">
        <f t="shared" si="50"/>
        <v>45925</v>
      </c>
      <c r="B3217" t="s">
        <v>21</v>
      </c>
      <c r="C3217" t="s">
        <v>24</v>
      </c>
      <c r="D3217" t="s">
        <v>32</v>
      </c>
      <c r="E3217" t="s">
        <v>34</v>
      </c>
      <c r="F3217" t="s">
        <v>40</v>
      </c>
      <c r="G3217">
        <v>55904</v>
      </c>
      <c r="H3217" t="s">
        <v>41</v>
      </c>
      <c r="I3217" t="s">
        <v>44</v>
      </c>
      <c r="J3217">
        <v>896753</v>
      </c>
      <c r="K3217">
        <v>8</v>
      </c>
      <c r="L3217">
        <v>3556</v>
      </c>
      <c r="M3217">
        <v>0</v>
      </c>
      <c r="N3217">
        <v>43058</v>
      </c>
      <c r="O3217">
        <v>21430</v>
      </c>
      <c r="P3217">
        <v>-2197</v>
      </c>
      <c r="Q3217" t="s">
        <v>49</v>
      </c>
      <c r="R3217" t="s">
        <v>50</v>
      </c>
      <c r="S3217" t="s">
        <v>53</v>
      </c>
      <c r="T3217">
        <v>2</v>
      </c>
    </row>
    <row r="3218" spans="1:20" x14ac:dyDescent="0.2">
      <c r="A3218" s="4">
        <f t="shared" si="50"/>
        <v>45926</v>
      </c>
      <c r="B3218" t="s">
        <v>20</v>
      </c>
      <c r="C3218" t="s">
        <v>25</v>
      </c>
      <c r="D3218" t="s">
        <v>28</v>
      </c>
      <c r="E3218" t="s">
        <v>35</v>
      </c>
      <c r="F3218" t="s">
        <v>38</v>
      </c>
      <c r="G3218">
        <v>81657</v>
      </c>
      <c r="H3218" t="s">
        <v>41</v>
      </c>
      <c r="I3218" t="s">
        <v>45</v>
      </c>
      <c r="J3218">
        <v>129152</v>
      </c>
      <c r="K3218">
        <v>5</v>
      </c>
      <c r="L3218">
        <v>616</v>
      </c>
      <c r="M3218">
        <v>20</v>
      </c>
      <c r="N3218">
        <v>49576</v>
      </c>
      <c r="O3218">
        <v>4684</v>
      </c>
      <c r="P3218">
        <v>299</v>
      </c>
      <c r="Q3218" t="s">
        <v>46</v>
      </c>
      <c r="R3218" t="s">
        <v>52</v>
      </c>
      <c r="S3218" t="s">
        <v>53</v>
      </c>
      <c r="T3218">
        <v>3</v>
      </c>
    </row>
    <row r="3219" spans="1:20" x14ac:dyDescent="0.2">
      <c r="A3219" s="4">
        <f t="shared" si="50"/>
        <v>45926</v>
      </c>
      <c r="B3219" t="s">
        <v>21</v>
      </c>
      <c r="C3219" t="s">
        <v>26</v>
      </c>
      <c r="D3219" t="s">
        <v>33</v>
      </c>
      <c r="E3219" t="s">
        <v>35</v>
      </c>
      <c r="F3219" t="s">
        <v>38</v>
      </c>
      <c r="G3219">
        <v>48557</v>
      </c>
      <c r="H3219" t="s">
        <v>41</v>
      </c>
      <c r="I3219" t="s">
        <v>44</v>
      </c>
      <c r="J3219">
        <v>710172</v>
      </c>
      <c r="K3219">
        <v>7</v>
      </c>
      <c r="L3219">
        <v>2313</v>
      </c>
      <c r="M3219">
        <v>0</v>
      </c>
      <c r="N3219">
        <v>35814</v>
      </c>
      <c r="O3219">
        <v>13583</v>
      </c>
      <c r="P3219">
        <v>5309</v>
      </c>
      <c r="Q3219" t="s">
        <v>47</v>
      </c>
      <c r="R3219" t="s">
        <v>51</v>
      </c>
      <c r="S3219" t="s">
        <v>55</v>
      </c>
      <c r="T3219">
        <v>1</v>
      </c>
    </row>
    <row r="3220" spans="1:20" x14ac:dyDescent="0.2">
      <c r="A3220" s="4">
        <f t="shared" si="50"/>
        <v>45926</v>
      </c>
      <c r="B3220" t="s">
        <v>22</v>
      </c>
      <c r="C3220" t="s">
        <v>25</v>
      </c>
      <c r="D3220" t="s">
        <v>31</v>
      </c>
      <c r="E3220" t="s">
        <v>35</v>
      </c>
      <c r="F3220" t="s">
        <v>39</v>
      </c>
      <c r="G3220">
        <v>62523</v>
      </c>
      <c r="H3220" t="s">
        <v>42</v>
      </c>
      <c r="I3220" t="s">
        <v>43</v>
      </c>
      <c r="J3220">
        <v>448675</v>
      </c>
      <c r="K3220">
        <v>8</v>
      </c>
      <c r="L3220">
        <v>1403</v>
      </c>
      <c r="M3220">
        <v>0</v>
      </c>
      <c r="N3220">
        <v>30910</v>
      </c>
      <c r="O3220">
        <v>26025</v>
      </c>
      <c r="P3220">
        <v>11092</v>
      </c>
      <c r="Q3220" t="s">
        <v>49</v>
      </c>
      <c r="R3220" t="s">
        <v>51</v>
      </c>
      <c r="S3220" t="s">
        <v>55</v>
      </c>
      <c r="T3220">
        <v>5</v>
      </c>
    </row>
    <row r="3221" spans="1:20" x14ac:dyDescent="0.2">
      <c r="A3221" s="4">
        <f t="shared" si="50"/>
        <v>45926</v>
      </c>
      <c r="B3221" t="s">
        <v>21</v>
      </c>
      <c r="C3221" t="s">
        <v>25</v>
      </c>
      <c r="D3221" t="s">
        <v>33</v>
      </c>
      <c r="E3221" t="s">
        <v>36</v>
      </c>
      <c r="F3221" t="s">
        <v>37</v>
      </c>
      <c r="G3221">
        <v>91846</v>
      </c>
      <c r="H3221" t="s">
        <v>41</v>
      </c>
      <c r="I3221" t="s">
        <v>45</v>
      </c>
      <c r="J3221">
        <v>417055</v>
      </c>
      <c r="K3221">
        <v>4</v>
      </c>
      <c r="L3221">
        <v>993</v>
      </c>
      <c r="M3221">
        <v>10</v>
      </c>
      <c r="N3221">
        <v>49724</v>
      </c>
      <c r="O3221">
        <v>11342</v>
      </c>
      <c r="P3221">
        <v>149</v>
      </c>
      <c r="Q3221" t="s">
        <v>49</v>
      </c>
      <c r="R3221" t="s">
        <v>51</v>
      </c>
      <c r="S3221" t="s">
        <v>55</v>
      </c>
      <c r="T3221">
        <v>2</v>
      </c>
    </row>
    <row r="3222" spans="1:20" x14ac:dyDescent="0.2">
      <c r="A3222" s="4">
        <f t="shared" si="50"/>
        <v>45926</v>
      </c>
      <c r="B3222" t="s">
        <v>23</v>
      </c>
      <c r="C3222" t="s">
        <v>26</v>
      </c>
      <c r="D3222" t="s">
        <v>33</v>
      </c>
      <c r="E3222" t="s">
        <v>34</v>
      </c>
      <c r="F3222" t="s">
        <v>40</v>
      </c>
      <c r="G3222">
        <v>60502</v>
      </c>
      <c r="H3222" t="s">
        <v>41</v>
      </c>
      <c r="I3222" t="s">
        <v>45</v>
      </c>
      <c r="J3222">
        <v>976730</v>
      </c>
      <c r="K3222">
        <v>2</v>
      </c>
      <c r="L3222">
        <v>4358</v>
      </c>
      <c r="M3222">
        <v>0</v>
      </c>
      <c r="N3222">
        <v>40150</v>
      </c>
      <c r="O3222">
        <v>18499</v>
      </c>
      <c r="P3222">
        <v>14574</v>
      </c>
      <c r="Q3222" t="s">
        <v>49</v>
      </c>
      <c r="R3222" t="s">
        <v>50</v>
      </c>
      <c r="S3222" t="s">
        <v>53</v>
      </c>
      <c r="T3222">
        <v>4</v>
      </c>
    </row>
    <row r="3223" spans="1:20" x14ac:dyDescent="0.2">
      <c r="A3223" s="4">
        <f t="shared" si="50"/>
        <v>45926</v>
      </c>
      <c r="B3223" t="s">
        <v>21</v>
      </c>
      <c r="C3223" t="s">
        <v>24</v>
      </c>
      <c r="D3223" t="s">
        <v>31</v>
      </c>
      <c r="E3223" t="s">
        <v>35</v>
      </c>
      <c r="F3223" t="s">
        <v>40</v>
      </c>
      <c r="G3223">
        <v>32098</v>
      </c>
      <c r="H3223" t="s">
        <v>41</v>
      </c>
      <c r="I3223" t="s">
        <v>45</v>
      </c>
      <c r="J3223">
        <v>493361</v>
      </c>
      <c r="K3223">
        <v>7</v>
      </c>
      <c r="L3223">
        <v>3183</v>
      </c>
      <c r="M3223">
        <v>0</v>
      </c>
      <c r="N3223">
        <v>49775</v>
      </c>
      <c r="O3223">
        <v>3837</v>
      </c>
      <c r="P3223">
        <v>15172</v>
      </c>
      <c r="Q3223" t="s">
        <v>49</v>
      </c>
      <c r="R3223" t="s">
        <v>51</v>
      </c>
      <c r="S3223" t="s">
        <v>54</v>
      </c>
      <c r="T3223">
        <v>5</v>
      </c>
    </row>
    <row r="3224" spans="1:20" x14ac:dyDescent="0.2">
      <c r="A3224" s="4">
        <f t="shared" si="50"/>
        <v>45926</v>
      </c>
      <c r="B3224" t="s">
        <v>23</v>
      </c>
      <c r="C3224" t="s">
        <v>25</v>
      </c>
      <c r="D3224" t="s">
        <v>32</v>
      </c>
      <c r="E3224" t="s">
        <v>34</v>
      </c>
      <c r="F3224" t="s">
        <v>39</v>
      </c>
      <c r="G3224">
        <v>55902</v>
      </c>
      <c r="H3224" t="s">
        <v>42</v>
      </c>
      <c r="I3224" t="s">
        <v>44</v>
      </c>
      <c r="J3224">
        <v>694925</v>
      </c>
      <c r="K3224">
        <v>1</v>
      </c>
      <c r="L3224">
        <v>4675</v>
      </c>
      <c r="M3224">
        <v>5</v>
      </c>
      <c r="N3224">
        <v>22187</v>
      </c>
      <c r="O3224">
        <v>4428</v>
      </c>
      <c r="P3224">
        <v>-4267</v>
      </c>
      <c r="Q3224" t="s">
        <v>46</v>
      </c>
      <c r="R3224" t="s">
        <v>52</v>
      </c>
      <c r="S3224" t="s">
        <v>54</v>
      </c>
      <c r="T3224">
        <v>4</v>
      </c>
    </row>
    <row r="3225" spans="1:20" x14ac:dyDescent="0.2">
      <c r="A3225" s="4">
        <f t="shared" si="50"/>
        <v>45926</v>
      </c>
      <c r="B3225" t="s">
        <v>20</v>
      </c>
      <c r="C3225" t="s">
        <v>26</v>
      </c>
      <c r="D3225" t="s">
        <v>28</v>
      </c>
      <c r="E3225" t="s">
        <v>34</v>
      </c>
      <c r="F3225" t="s">
        <v>39</v>
      </c>
      <c r="G3225">
        <v>99067</v>
      </c>
      <c r="H3225" t="s">
        <v>42</v>
      </c>
      <c r="I3225" t="s">
        <v>44</v>
      </c>
      <c r="J3225">
        <v>235319</v>
      </c>
      <c r="K3225">
        <v>2</v>
      </c>
      <c r="L3225">
        <v>4230</v>
      </c>
      <c r="M3225">
        <v>15</v>
      </c>
      <c r="N3225">
        <v>27181</v>
      </c>
      <c r="O3225">
        <v>24428</v>
      </c>
      <c r="P3225">
        <v>-445</v>
      </c>
      <c r="Q3225" t="s">
        <v>46</v>
      </c>
      <c r="R3225" t="s">
        <v>51</v>
      </c>
      <c r="S3225" t="s">
        <v>55</v>
      </c>
      <c r="T3225">
        <v>2</v>
      </c>
    </row>
    <row r="3226" spans="1:20" x14ac:dyDescent="0.2">
      <c r="A3226" s="4">
        <f t="shared" si="50"/>
        <v>45926</v>
      </c>
      <c r="B3226" t="s">
        <v>23</v>
      </c>
      <c r="C3226" t="s">
        <v>27</v>
      </c>
      <c r="D3226" t="s">
        <v>28</v>
      </c>
      <c r="E3226" t="s">
        <v>34</v>
      </c>
      <c r="F3226" t="s">
        <v>40</v>
      </c>
      <c r="G3226">
        <v>49253</v>
      </c>
      <c r="H3226" t="s">
        <v>41</v>
      </c>
      <c r="I3226" t="s">
        <v>45</v>
      </c>
      <c r="J3226">
        <v>431868</v>
      </c>
      <c r="K3226">
        <v>7</v>
      </c>
      <c r="L3226">
        <v>2040</v>
      </c>
      <c r="M3226">
        <v>0</v>
      </c>
      <c r="N3226">
        <v>4169</v>
      </c>
      <c r="O3226">
        <v>3193</v>
      </c>
      <c r="P3226">
        <v>-3339</v>
      </c>
      <c r="Q3226" t="s">
        <v>48</v>
      </c>
      <c r="R3226" t="s">
        <v>51</v>
      </c>
      <c r="S3226" t="s">
        <v>56</v>
      </c>
      <c r="T3226">
        <v>3</v>
      </c>
    </row>
    <row r="3227" spans="1:20" x14ac:dyDescent="0.2">
      <c r="A3227" s="4">
        <f t="shared" si="50"/>
        <v>45926</v>
      </c>
      <c r="B3227" t="s">
        <v>21</v>
      </c>
      <c r="C3227" t="s">
        <v>27</v>
      </c>
      <c r="D3227" t="s">
        <v>33</v>
      </c>
      <c r="E3227" t="s">
        <v>35</v>
      </c>
      <c r="F3227" t="s">
        <v>40</v>
      </c>
      <c r="G3227">
        <v>85516</v>
      </c>
      <c r="H3227" t="s">
        <v>42</v>
      </c>
      <c r="I3227" t="s">
        <v>44</v>
      </c>
      <c r="J3227">
        <v>590526</v>
      </c>
      <c r="K3227">
        <v>1</v>
      </c>
      <c r="L3227">
        <v>1125</v>
      </c>
      <c r="M3227">
        <v>0</v>
      </c>
      <c r="N3227">
        <v>7419</v>
      </c>
      <c r="O3227">
        <v>20722</v>
      </c>
      <c r="P3227">
        <v>-447</v>
      </c>
      <c r="Q3227" t="s">
        <v>48</v>
      </c>
      <c r="R3227" t="s">
        <v>52</v>
      </c>
      <c r="S3227" t="s">
        <v>53</v>
      </c>
      <c r="T3227">
        <v>4</v>
      </c>
    </row>
    <row r="3228" spans="1:20" x14ac:dyDescent="0.2">
      <c r="A3228" s="4">
        <f t="shared" si="50"/>
        <v>45926</v>
      </c>
      <c r="B3228" t="s">
        <v>22</v>
      </c>
      <c r="C3228" t="s">
        <v>27</v>
      </c>
      <c r="D3228" t="s">
        <v>31</v>
      </c>
      <c r="E3228" t="s">
        <v>36</v>
      </c>
      <c r="F3228" t="s">
        <v>38</v>
      </c>
      <c r="G3228">
        <v>54280</v>
      </c>
      <c r="H3228" t="s">
        <v>42</v>
      </c>
      <c r="I3228" t="s">
        <v>45</v>
      </c>
      <c r="J3228">
        <v>818649</v>
      </c>
      <c r="K3228">
        <v>7</v>
      </c>
      <c r="L3228">
        <v>4879</v>
      </c>
      <c r="M3228">
        <v>20</v>
      </c>
      <c r="N3228">
        <v>35330</v>
      </c>
      <c r="O3228">
        <v>3166</v>
      </c>
      <c r="P3228">
        <v>-338</v>
      </c>
      <c r="Q3228" t="s">
        <v>48</v>
      </c>
      <c r="R3228" t="s">
        <v>50</v>
      </c>
      <c r="S3228" t="s">
        <v>54</v>
      </c>
      <c r="T3228">
        <v>1</v>
      </c>
    </row>
    <row r="3229" spans="1:20" x14ac:dyDescent="0.2">
      <c r="A3229" s="4">
        <f t="shared" si="50"/>
        <v>45926</v>
      </c>
      <c r="B3229" t="s">
        <v>23</v>
      </c>
      <c r="C3229" t="s">
        <v>26</v>
      </c>
      <c r="D3229" t="s">
        <v>30</v>
      </c>
      <c r="E3229" t="s">
        <v>35</v>
      </c>
      <c r="F3229" t="s">
        <v>37</v>
      </c>
      <c r="G3229">
        <v>18951</v>
      </c>
      <c r="H3229" t="s">
        <v>42</v>
      </c>
      <c r="I3229" t="s">
        <v>43</v>
      </c>
      <c r="J3229">
        <v>536763</v>
      </c>
      <c r="K3229">
        <v>5</v>
      </c>
      <c r="L3229">
        <v>1337</v>
      </c>
      <c r="M3229">
        <v>0</v>
      </c>
      <c r="N3229">
        <v>8460</v>
      </c>
      <c r="O3229">
        <v>18910</v>
      </c>
      <c r="P3229">
        <v>15518</v>
      </c>
      <c r="Q3229" t="s">
        <v>47</v>
      </c>
      <c r="R3229" t="s">
        <v>51</v>
      </c>
      <c r="S3229" t="s">
        <v>54</v>
      </c>
      <c r="T3229">
        <v>4</v>
      </c>
    </row>
    <row r="3230" spans="1:20" x14ac:dyDescent="0.2">
      <c r="A3230" s="4">
        <f t="shared" si="50"/>
        <v>45927</v>
      </c>
      <c r="B3230" t="s">
        <v>20</v>
      </c>
      <c r="C3230" t="s">
        <v>27</v>
      </c>
      <c r="D3230" t="s">
        <v>32</v>
      </c>
      <c r="E3230" t="s">
        <v>34</v>
      </c>
      <c r="F3230" t="s">
        <v>40</v>
      </c>
      <c r="G3230">
        <v>18117</v>
      </c>
      <c r="H3230" t="s">
        <v>42</v>
      </c>
      <c r="I3230" t="s">
        <v>45</v>
      </c>
      <c r="J3230">
        <v>620108</v>
      </c>
      <c r="K3230">
        <v>3</v>
      </c>
      <c r="L3230">
        <v>2515</v>
      </c>
      <c r="M3230">
        <v>10</v>
      </c>
      <c r="N3230">
        <v>40706</v>
      </c>
      <c r="O3230">
        <v>25839</v>
      </c>
      <c r="P3230">
        <v>-4031</v>
      </c>
      <c r="Q3230" t="s">
        <v>48</v>
      </c>
      <c r="R3230" t="s">
        <v>50</v>
      </c>
      <c r="S3230" t="s">
        <v>55</v>
      </c>
      <c r="T3230">
        <v>1</v>
      </c>
    </row>
    <row r="3231" spans="1:20" x14ac:dyDescent="0.2">
      <c r="A3231" s="4">
        <f t="shared" si="50"/>
        <v>45927</v>
      </c>
      <c r="B3231" t="s">
        <v>23</v>
      </c>
      <c r="C3231" t="s">
        <v>25</v>
      </c>
      <c r="D3231" t="s">
        <v>33</v>
      </c>
      <c r="E3231" t="s">
        <v>35</v>
      </c>
      <c r="F3231" t="s">
        <v>39</v>
      </c>
      <c r="G3231">
        <v>35979</v>
      </c>
      <c r="H3231" t="s">
        <v>42</v>
      </c>
      <c r="I3231" t="s">
        <v>45</v>
      </c>
      <c r="J3231">
        <v>861904</v>
      </c>
      <c r="K3231">
        <v>2</v>
      </c>
      <c r="L3231">
        <v>2515</v>
      </c>
      <c r="M3231">
        <v>20</v>
      </c>
      <c r="N3231">
        <v>22384</v>
      </c>
      <c r="O3231">
        <v>10491</v>
      </c>
      <c r="P3231">
        <v>-4739</v>
      </c>
      <c r="Q3231" t="s">
        <v>49</v>
      </c>
      <c r="R3231" t="s">
        <v>50</v>
      </c>
      <c r="S3231" t="s">
        <v>56</v>
      </c>
      <c r="T3231">
        <v>5</v>
      </c>
    </row>
    <row r="3232" spans="1:20" x14ac:dyDescent="0.2">
      <c r="A3232" s="4">
        <f t="shared" si="50"/>
        <v>45927</v>
      </c>
      <c r="B3232" t="s">
        <v>23</v>
      </c>
      <c r="C3232" t="s">
        <v>27</v>
      </c>
      <c r="D3232" t="s">
        <v>28</v>
      </c>
      <c r="E3232" t="s">
        <v>35</v>
      </c>
      <c r="F3232" t="s">
        <v>38</v>
      </c>
      <c r="G3232">
        <v>84525</v>
      </c>
      <c r="H3232" t="s">
        <v>42</v>
      </c>
      <c r="I3232" t="s">
        <v>44</v>
      </c>
      <c r="J3232">
        <v>605710</v>
      </c>
      <c r="K3232">
        <v>7</v>
      </c>
      <c r="L3232">
        <v>3579</v>
      </c>
      <c r="M3232">
        <v>0</v>
      </c>
      <c r="N3232">
        <v>10211</v>
      </c>
      <c r="O3232">
        <v>16418</v>
      </c>
      <c r="P3232">
        <v>15663</v>
      </c>
      <c r="Q3232" t="s">
        <v>47</v>
      </c>
      <c r="R3232" t="s">
        <v>51</v>
      </c>
      <c r="S3232" t="s">
        <v>56</v>
      </c>
      <c r="T3232">
        <v>5</v>
      </c>
    </row>
    <row r="3233" spans="1:20" x14ac:dyDescent="0.2">
      <c r="A3233" s="4">
        <f t="shared" si="50"/>
        <v>45927</v>
      </c>
      <c r="B3233" t="s">
        <v>23</v>
      </c>
      <c r="C3233" t="s">
        <v>27</v>
      </c>
      <c r="D3233" t="s">
        <v>29</v>
      </c>
      <c r="E3233" t="s">
        <v>34</v>
      </c>
      <c r="F3233" t="s">
        <v>38</v>
      </c>
      <c r="G3233">
        <v>26915</v>
      </c>
      <c r="H3233" t="s">
        <v>42</v>
      </c>
      <c r="I3233" t="s">
        <v>44</v>
      </c>
      <c r="J3233">
        <v>512929</v>
      </c>
      <c r="K3233">
        <v>9</v>
      </c>
      <c r="L3233">
        <v>571</v>
      </c>
      <c r="M3233">
        <v>10</v>
      </c>
      <c r="N3233">
        <v>22344</v>
      </c>
      <c r="O3233">
        <v>20802</v>
      </c>
      <c r="P3233">
        <v>15999</v>
      </c>
      <c r="Q3233" t="s">
        <v>46</v>
      </c>
      <c r="R3233" t="s">
        <v>52</v>
      </c>
      <c r="S3233" t="s">
        <v>53</v>
      </c>
      <c r="T3233">
        <v>3</v>
      </c>
    </row>
    <row r="3234" spans="1:20" x14ac:dyDescent="0.2">
      <c r="A3234" s="4">
        <f t="shared" si="50"/>
        <v>45927</v>
      </c>
      <c r="B3234" t="s">
        <v>20</v>
      </c>
      <c r="C3234" t="s">
        <v>25</v>
      </c>
      <c r="D3234" t="s">
        <v>29</v>
      </c>
      <c r="E3234" t="s">
        <v>34</v>
      </c>
      <c r="F3234" t="s">
        <v>39</v>
      </c>
      <c r="G3234">
        <v>69261</v>
      </c>
      <c r="H3234" t="s">
        <v>42</v>
      </c>
      <c r="I3234" t="s">
        <v>44</v>
      </c>
      <c r="J3234">
        <v>668837</v>
      </c>
      <c r="K3234">
        <v>9</v>
      </c>
      <c r="L3234">
        <v>3952</v>
      </c>
      <c r="M3234">
        <v>15</v>
      </c>
      <c r="N3234">
        <v>11515</v>
      </c>
      <c r="O3234">
        <v>28612</v>
      </c>
      <c r="P3234">
        <v>10208</v>
      </c>
      <c r="Q3234" t="s">
        <v>47</v>
      </c>
      <c r="R3234" t="s">
        <v>50</v>
      </c>
      <c r="S3234" t="s">
        <v>54</v>
      </c>
      <c r="T3234">
        <v>1</v>
      </c>
    </row>
    <row r="3235" spans="1:20" x14ac:dyDescent="0.2">
      <c r="A3235" s="4">
        <f t="shared" si="50"/>
        <v>45927</v>
      </c>
      <c r="B3235" t="s">
        <v>21</v>
      </c>
      <c r="C3235" t="s">
        <v>27</v>
      </c>
      <c r="D3235" t="s">
        <v>31</v>
      </c>
      <c r="E3235" t="s">
        <v>35</v>
      </c>
      <c r="F3235" t="s">
        <v>39</v>
      </c>
      <c r="G3235">
        <v>82964</v>
      </c>
      <c r="H3235" t="s">
        <v>41</v>
      </c>
      <c r="I3235" t="s">
        <v>43</v>
      </c>
      <c r="J3235">
        <v>274620</v>
      </c>
      <c r="K3235">
        <v>8</v>
      </c>
      <c r="L3235">
        <v>4378</v>
      </c>
      <c r="M3235">
        <v>0</v>
      </c>
      <c r="N3235">
        <v>5541</v>
      </c>
      <c r="O3235">
        <v>20096</v>
      </c>
      <c r="P3235">
        <v>-1401</v>
      </c>
      <c r="Q3235" t="s">
        <v>47</v>
      </c>
      <c r="R3235" t="s">
        <v>52</v>
      </c>
      <c r="S3235" t="s">
        <v>53</v>
      </c>
      <c r="T3235">
        <v>3</v>
      </c>
    </row>
    <row r="3236" spans="1:20" x14ac:dyDescent="0.2">
      <c r="A3236" s="4">
        <f t="shared" si="50"/>
        <v>45927</v>
      </c>
      <c r="B3236" t="s">
        <v>23</v>
      </c>
      <c r="C3236" t="s">
        <v>25</v>
      </c>
      <c r="D3236" t="s">
        <v>31</v>
      </c>
      <c r="E3236" t="s">
        <v>35</v>
      </c>
      <c r="F3236" t="s">
        <v>38</v>
      </c>
      <c r="G3236">
        <v>80440</v>
      </c>
      <c r="H3236" t="s">
        <v>41</v>
      </c>
      <c r="I3236" t="s">
        <v>43</v>
      </c>
      <c r="J3236">
        <v>545849</v>
      </c>
      <c r="K3236">
        <v>2</v>
      </c>
      <c r="L3236">
        <v>563</v>
      </c>
      <c r="M3236">
        <v>15</v>
      </c>
      <c r="N3236">
        <v>37925</v>
      </c>
      <c r="O3236">
        <v>18170</v>
      </c>
      <c r="P3236">
        <v>15343</v>
      </c>
      <c r="Q3236" t="s">
        <v>49</v>
      </c>
      <c r="R3236" t="s">
        <v>50</v>
      </c>
      <c r="S3236" t="s">
        <v>56</v>
      </c>
      <c r="T3236">
        <v>4</v>
      </c>
    </row>
    <row r="3237" spans="1:20" x14ac:dyDescent="0.2">
      <c r="A3237" s="4">
        <f t="shared" si="50"/>
        <v>45927</v>
      </c>
      <c r="B3237" t="s">
        <v>23</v>
      </c>
      <c r="C3237" t="s">
        <v>27</v>
      </c>
      <c r="D3237" t="s">
        <v>33</v>
      </c>
      <c r="E3237" t="s">
        <v>35</v>
      </c>
      <c r="F3237" t="s">
        <v>39</v>
      </c>
      <c r="G3237">
        <v>45677</v>
      </c>
      <c r="H3237" t="s">
        <v>42</v>
      </c>
      <c r="I3237" t="s">
        <v>43</v>
      </c>
      <c r="J3237">
        <v>982843</v>
      </c>
      <c r="K3237">
        <v>1</v>
      </c>
      <c r="L3237">
        <v>529</v>
      </c>
      <c r="M3237">
        <v>0</v>
      </c>
      <c r="N3237">
        <v>13932</v>
      </c>
      <c r="O3237">
        <v>5988</v>
      </c>
      <c r="P3237">
        <v>11769</v>
      </c>
      <c r="Q3237" t="s">
        <v>46</v>
      </c>
      <c r="R3237" t="s">
        <v>51</v>
      </c>
      <c r="S3237" t="s">
        <v>56</v>
      </c>
      <c r="T3237">
        <v>3</v>
      </c>
    </row>
    <row r="3238" spans="1:20" x14ac:dyDescent="0.2">
      <c r="A3238" s="4">
        <f t="shared" si="50"/>
        <v>45927</v>
      </c>
      <c r="B3238" t="s">
        <v>22</v>
      </c>
      <c r="C3238" t="s">
        <v>25</v>
      </c>
      <c r="D3238" t="s">
        <v>30</v>
      </c>
      <c r="E3238" t="s">
        <v>35</v>
      </c>
      <c r="F3238" t="s">
        <v>38</v>
      </c>
      <c r="G3238">
        <v>59830</v>
      </c>
      <c r="H3238" t="s">
        <v>42</v>
      </c>
      <c r="I3238" t="s">
        <v>44</v>
      </c>
      <c r="J3238">
        <v>321958</v>
      </c>
      <c r="K3238">
        <v>8</v>
      </c>
      <c r="L3238">
        <v>4471</v>
      </c>
      <c r="M3238">
        <v>20</v>
      </c>
      <c r="N3238">
        <v>8548</v>
      </c>
      <c r="O3238">
        <v>13161</v>
      </c>
      <c r="P3238">
        <v>9911</v>
      </c>
      <c r="Q3238" t="s">
        <v>48</v>
      </c>
      <c r="R3238" t="s">
        <v>52</v>
      </c>
      <c r="S3238" t="s">
        <v>53</v>
      </c>
      <c r="T3238">
        <v>4</v>
      </c>
    </row>
    <row r="3239" spans="1:20" x14ac:dyDescent="0.2">
      <c r="A3239" s="4">
        <f t="shared" si="50"/>
        <v>45927</v>
      </c>
      <c r="B3239" t="s">
        <v>20</v>
      </c>
      <c r="C3239" t="s">
        <v>27</v>
      </c>
      <c r="D3239" t="s">
        <v>28</v>
      </c>
      <c r="E3239" t="s">
        <v>36</v>
      </c>
      <c r="F3239" t="s">
        <v>39</v>
      </c>
      <c r="G3239">
        <v>62536</v>
      </c>
      <c r="H3239" t="s">
        <v>41</v>
      </c>
      <c r="I3239" t="s">
        <v>45</v>
      </c>
      <c r="J3239">
        <v>497857</v>
      </c>
      <c r="K3239">
        <v>2</v>
      </c>
      <c r="L3239">
        <v>2825</v>
      </c>
      <c r="M3239">
        <v>20</v>
      </c>
      <c r="N3239">
        <v>41604</v>
      </c>
      <c r="O3239">
        <v>11601</v>
      </c>
      <c r="P3239">
        <v>7540</v>
      </c>
      <c r="Q3239" t="s">
        <v>48</v>
      </c>
      <c r="R3239" t="s">
        <v>52</v>
      </c>
      <c r="S3239" t="s">
        <v>56</v>
      </c>
      <c r="T3239">
        <v>5</v>
      </c>
    </row>
    <row r="3240" spans="1:20" x14ac:dyDescent="0.2">
      <c r="A3240" s="4">
        <f t="shared" si="50"/>
        <v>45927</v>
      </c>
      <c r="B3240" t="s">
        <v>23</v>
      </c>
      <c r="C3240" t="s">
        <v>25</v>
      </c>
      <c r="D3240" t="s">
        <v>33</v>
      </c>
      <c r="E3240" t="s">
        <v>35</v>
      </c>
      <c r="F3240" t="s">
        <v>38</v>
      </c>
      <c r="G3240">
        <v>18922</v>
      </c>
      <c r="H3240" t="s">
        <v>41</v>
      </c>
      <c r="I3240" t="s">
        <v>45</v>
      </c>
      <c r="J3240">
        <v>433239</v>
      </c>
      <c r="K3240">
        <v>4</v>
      </c>
      <c r="L3240">
        <v>4872</v>
      </c>
      <c r="M3240">
        <v>10</v>
      </c>
      <c r="N3240">
        <v>41945</v>
      </c>
      <c r="O3240">
        <v>12238</v>
      </c>
      <c r="P3240">
        <v>-3966</v>
      </c>
      <c r="Q3240" t="s">
        <v>48</v>
      </c>
      <c r="R3240" t="s">
        <v>50</v>
      </c>
      <c r="S3240" t="s">
        <v>55</v>
      </c>
      <c r="T3240">
        <v>3</v>
      </c>
    </row>
    <row r="3241" spans="1:20" x14ac:dyDescent="0.2">
      <c r="A3241" s="4">
        <f t="shared" si="50"/>
        <v>45927</v>
      </c>
      <c r="B3241" t="s">
        <v>20</v>
      </c>
      <c r="C3241" t="s">
        <v>26</v>
      </c>
      <c r="D3241" t="s">
        <v>30</v>
      </c>
      <c r="E3241" t="s">
        <v>36</v>
      </c>
      <c r="F3241" t="s">
        <v>40</v>
      </c>
      <c r="G3241">
        <v>77561</v>
      </c>
      <c r="H3241" t="s">
        <v>42</v>
      </c>
      <c r="I3241" t="s">
        <v>45</v>
      </c>
      <c r="J3241">
        <v>477481</v>
      </c>
      <c r="K3241">
        <v>4</v>
      </c>
      <c r="L3241">
        <v>3379</v>
      </c>
      <c r="M3241">
        <v>5</v>
      </c>
      <c r="N3241">
        <v>3314</v>
      </c>
      <c r="O3241">
        <v>17619</v>
      </c>
      <c r="P3241">
        <v>12923</v>
      </c>
      <c r="Q3241" t="s">
        <v>46</v>
      </c>
      <c r="R3241" t="s">
        <v>52</v>
      </c>
      <c r="S3241" t="s">
        <v>55</v>
      </c>
      <c r="T3241">
        <v>5</v>
      </c>
    </row>
    <row r="3242" spans="1:20" x14ac:dyDescent="0.2">
      <c r="A3242" s="4">
        <f t="shared" si="50"/>
        <v>45928</v>
      </c>
      <c r="B3242" t="s">
        <v>23</v>
      </c>
      <c r="C3242" t="s">
        <v>25</v>
      </c>
      <c r="D3242" t="s">
        <v>31</v>
      </c>
      <c r="E3242" t="s">
        <v>34</v>
      </c>
      <c r="F3242" t="s">
        <v>40</v>
      </c>
      <c r="G3242">
        <v>23220</v>
      </c>
      <c r="H3242" t="s">
        <v>41</v>
      </c>
      <c r="I3242" t="s">
        <v>44</v>
      </c>
      <c r="J3242">
        <v>529032</v>
      </c>
      <c r="K3242">
        <v>2</v>
      </c>
      <c r="L3242">
        <v>2688</v>
      </c>
      <c r="M3242">
        <v>10</v>
      </c>
      <c r="N3242">
        <v>32617</v>
      </c>
      <c r="O3242">
        <v>14753</v>
      </c>
      <c r="P3242">
        <v>8954</v>
      </c>
      <c r="Q3242" t="s">
        <v>47</v>
      </c>
      <c r="R3242" t="s">
        <v>51</v>
      </c>
      <c r="S3242" t="s">
        <v>56</v>
      </c>
      <c r="T3242">
        <v>4</v>
      </c>
    </row>
    <row r="3243" spans="1:20" x14ac:dyDescent="0.2">
      <c r="A3243" s="4">
        <f t="shared" si="50"/>
        <v>45928</v>
      </c>
      <c r="B3243" t="s">
        <v>21</v>
      </c>
      <c r="C3243" t="s">
        <v>27</v>
      </c>
      <c r="D3243" t="s">
        <v>29</v>
      </c>
      <c r="E3243" t="s">
        <v>36</v>
      </c>
      <c r="F3243" t="s">
        <v>39</v>
      </c>
      <c r="G3243">
        <v>55958</v>
      </c>
      <c r="H3243" t="s">
        <v>42</v>
      </c>
      <c r="I3243" t="s">
        <v>44</v>
      </c>
      <c r="J3243">
        <v>626311</v>
      </c>
      <c r="K3243">
        <v>4</v>
      </c>
      <c r="L3243">
        <v>3281</v>
      </c>
      <c r="M3243">
        <v>0</v>
      </c>
      <c r="N3243">
        <v>20810</v>
      </c>
      <c r="O3243">
        <v>14889</v>
      </c>
      <c r="P3243">
        <v>-3194</v>
      </c>
      <c r="Q3243" t="s">
        <v>49</v>
      </c>
      <c r="R3243" t="s">
        <v>52</v>
      </c>
      <c r="S3243" t="s">
        <v>54</v>
      </c>
      <c r="T3243">
        <v>1</v>
      </c>
    </row>
    <row r="3244" spans="1:20" x14ac:dyDescent="0.2">
      <c r="A3244" s="4">
        <f t="shared" si="50"/>
        <v>45928</v>
      </c>
      <c r="B3244" t="s">
        <v>21</v>
      </c>
      <c r="C3244" t="s">
        <v>27</v>
      </c>
      <c r="D3244" t="s">
        <v>32</v>
      </c>
      <c r="E3244" t="s">
        <v>34</v>
      </c>
      <c r="F3244" t="s">
        <v>37</v>
      </c>
      <c r="G3244">
        <v>63380</v>
      </c>
      <c r="H3244" t="s">
        <v>41</v>
      </c>
      <c r="I3244" t="s">
        <v>43</v>
      </c>
      <c r="J3244">
        <v>518872</v>
      </c>
      <c r="K3244">
        <v>7</v>
      </c>
      <c r="L3244">
        <v>4621</v>
      </c>
      <c r="M3244">
        <v>15</v>
      </c>
      <c r="N3244">
        <v>30529</v>
      </c>
      <c r="O3244">
        <v>20718</v>
      </c>
      <c r="P3244">
        <v>7355</v>
      </c>
      <c r="Q3244" t="s">
        <v>46</v>
      </c>
      <c r="R3244" t="s">
        <v>52</v>
      </c>
      <c r="S3244" t="s">
        <v>56</v>
      </c>
      <c r="T3244">
        <v>2</v>
      </c>
    </row>
    <row r="3245" spans="1:20" x14ac:dyDescent="0.2">
      <c r="A3245" s="4">
        <f t="shared" si="50"/>
        <v>45928</v>
      </c>
      <c r="B3245" t="s">
        <v>23</v>
      </c>
      <c r="C3245" t="s">
        <v>24</v>
      </c>
      <c r="D3245" t="s">
        <v>29</v>
      </c>
      <c r="E3245" t="s">
        <v>36</v>
      </c>
      <c r="F3245" t="s">
        <v>40</v>
      </c>
      <c r="G3245">
        <v>12766</v>
      </c>
      <c r="H3245" t="s">
        <v>42</v>
      </c>
      <c r="I3245" t="s">
        <v>44</v>
      </c>
      <c r="J3245">
        <v>580469</v>
      </c>
      <c r="K3245">
        <v>6</v>
      </c>
      <c r="L3245">
        <v>2645</v>
      </c>
      <c r="M3245">
        <v>15</v>
      </c>
      <c r="N3245">
        <v>19323</v>
      </c>
      <c r="O3245">
        <v>18458</v>
      </c>
      <c r="P3245">
        <v>9160</v>
      </c>
      <c r="Q3245" t="s">
        <v>49</v>
      </c>
      <c r="R3245" t="s">
        <v>50</v>
      </c>
      <c r="S3245" t="s">
        <v>53</v>
      </c>
      <c r="T3245">
        <v>4</v>
      </c>
    </row>
    <row r="3246" spans="1:20" x14ac:dyDescent="0.2">
      <c r="A3246" s="4">
        <f t="shared" si="50"/>
        <v>45928</v>
      </c>
      <c r="B3246" t="s">
        <v>21</v>
      </c>
      <c r="C3246" t="s">
        <v>25</v>
      </c>
      <c r="D3246" t="s">
        <v>28</v>
      </c>
      <c r="E3246" t="s">
        <v>34</v>
      </c>
      <c r="F3246" t="s">
        <v>38</v>
      </c>
      <c r="G3246">
        <v>94018</v>
      </c>
      <c r="H3246" t="s">
        <v>41</v>
      </c>
      <c r="I3246" t="s">
        <v>45</v>
      </c>
      <c r="J3246">
        <v>659130</v>
      </c>
      <c r="K3246">
        <v>6</v>
      </c>
      <c r="L3246">
        <v>775</v>
      </c>
      <c r="M3246">
        <v>0</v>
      </c>
      <c r="N3246">
        <v>10429</v>
      </c>
      <c r="O3246">
        <v>13638</v>
      </c>
      <c r="P3246">
        <v>13440</v>
      </c>
      <c r="Q3246" t="s">
        <v>46</v>
      </c>
      <c r="R3246" t="s">
        <v>52</v>
      </c>
      <c r="S3246" t="s">
        <v>54</v>
      </c>
      <c r="T3246">
        <v>4</v>
      </c>
    </row>
    <row r="3247" spans="1:20" x14ac:dyDescent="0.2">
      <c r="A3247" s="4">
        <f t="shared" si="50"/>
        <v>45928</v>
      </c>
      <c r="B3247" t="s">
        <v>23</v>
      </c>
      <c r="C3247" t="s">
        <v>26</v>
      </c>
      <c r="D3247" t="s">
        <v>28</v>
      </c>
      <c r="E3247" t="s">
        <v>35</v>
      </c>
      <c r="F3247" t="s">
        <v>37</v>
      </c>
      <c r="G3247">
        <v>43159</v>
      </c>
      <c r="H3247" t="s">
        <v>42</v>
      </c>
      <c r="I3247" t="s">
        <v>43</v>
      </c>
      <c r="J3247">
        <v>155189</v>
      </c>
      <c r="K3247">
        <v>4</v>
      </c>
      <c r="L3247">
        <v>1766</v>
      </c>
      <c r="M3247">
        <v>5</v>
      </c>
      <c r="N3247">
        <v>10376</v>
      </c>
      <c r="O3247">
        <v>13704</v>
      </c>
      <c r="P3247">
        <v>-3400</v>
      </c>
      <c r="Q3247" t="s">
        <v>46</v>
      </c>
      <c r="R3247" t="s">
        <v>52</v>
      </c>
      <c r="S3247" t="s">
        <v>55</v>
      </c>
      <c r="T3247">
        <v>2</v>
      </c>
    </row>
    <row r="3248" spans="1:20" x14ac:dyDescent="0.2">
      <c r="A3248" s="4">
        <f t="shared" si="50"/>
        <v>45928</v>
      </c>
      <c r="B3248" t="s">
        <v>21</v>
      </c>
      <c r="C3248" t="s">
        <v>25</v>
      </c>
      <c r="D3248" t="s">
        <v>29</v>
      </c>
      <c r="E3248" t="s">
        <v>36</v>
      </c>
      <c r="F3248" t="s">
        <v>38</v>
      </c>
      <c r="G3248">
        <v>20935</v>
      </c>
      <c r="H3248" t="s">
        <v>41</v>
      </c>
      <c r="I3248" t="s">
        <v>43</v>
      </c>
      <c r="J3248">
        <v>490262</v>
      </c>
      <c r="K3248">
        <v>2</v>
      </c>
      <c r="L3248">
        <v>4473</v>
      </c>
      <c r="M3248">
        <v>5</v>
      </c>
      <c r="N3248">
        <v>9887</v>
      </c>
      <c r="O3248">
        <v>12082</v>
      </c>
      <c r="P3248">
        <v>15071</v>
      </c>
      <c r="Q3248" t="s">
        <v>46</v>
      </c>
      <c r="R3248" t="s">
        <v>51</v>
      </c>
      <c r="S3248" t="s">
        <v>55</v>
      </c>
      <c r="T3248">
        <v>2</v>
      </c>
    </row>
    <row r="3249" spans="1:20" x14ac:dyDescent="0.2">
      <c r="A3249" s="4">
        <f t="shared" si="50"/>
        <v>45928</v>
      </c>
      <c r="B3249" t="s">
        <v>22</v>
      </c>
      <c r="C3249" t="s">
        <v>25</v>
      </c>
      <c r="D3249" t="s">
        <v>29</v>
      </c>
      <c r="E3249" t="s">
        <v>36</v>
      </c>
      <c r="F3249" t="s">
        <v>38</v>
      </c>
      <c r="G3249">
        <v>13784</v>
      </c>
      <c r="H3249" t="s">
        <v>41</v>
      </c>
      <c r="I3249" t="s">
        <v>44</v>
      </c>
      <c r="J3249">
        <v>866098</v>
      </c>
      <c r="K3249">
        <v>5</v>
      </c>
      <c r="L3249">
        <v>4604</v>
      </c>
      <c r="M3249">
        <v>5</v>
      </c>
      <c r="N3249">
        <v>36553</v>
      </c>
      <c r="O3249">
        <v>1743</v>
      </c>
      <c r="P3249">
        <v>-210</v>
      </c>
      <c r="Q3249" t="s">
        <v>47</v>
      </c>
      <c r="R3249" t="s">
        <v>52</v>
      </c>
      <c r="S3249" t="s">
        <v>55</v>
      </c>
      <c r="T3249">
        <v>5</v>
      </c>
    </row>
    <row r="3250" spans="1:20" x14ac:dyDescent="0.2">
      <c r="A3250" s="4">
        <f t="shared" si="50"/>
        <v>45928</v>
      </c>
      <c r="B3250" t="s">
        <v>22</v>
      </c>
      <c r="C3250" t="s">
        <v>26</v>
      </c>
      <c r="D3250" t="s">
        <v>30</v>
      </c>
      <c r="E3250" t="s">
        <v>34</v>
      </c>
      <c r="F3250" t="s">
        <v>40</v>
      </c>
      <c r="G3250">
        <v>98586</v>
      </c>
      <c r="H3250" t="s">
        <v>42</v>
      </c>
      <c r="I3250" t="s">
        <v>43</v>
      </c>
      <c r="J3250">
        <v>408067</v>
      </c>
      <c r="K3250">
        <v>3</v>
      </c>
      <c r="L3250">
        <v>3443</v>
      </c>
      <c r="M3250">
        <v>0</v>
      </c>
      <c r="N3250">
        <v>44408</v>
      </c>
      <c r="O3250">
        <v>29519</v>
      </c>
      <c r="P3250">
        <v>8484</v>
      </c>
      <c r="Q3250" t="s">
        <v>49</v>
      </c>
      <c r="R3250" t="s">
        <v>51</v>
      </c>
      <c r="S3250" t="s">
        <v>55</v>
      </c>
      <c r="T3250">
        <v>4</v>
      </c>
    </row>
    <row r="3251" spans="1:20" x14ac:dyDescent="0.2">
      <c r="A3251" s="4">
        <f t="shared" si="50"/>
        <v>45928</v>
      </c>
      <c r="B3251" t="s">
        <v>22</v>
      </c>
      <c r="C3251" t="s">
        <v>25</v>
      </c>
      <c r="D3251" t="s">
        <v>33</v>
      </c>
      <c r="E3251" t="s">
        <v>34</v>
      </c>
      <c r="F3251" t="s">
        <v>39</v>
      </c>
      <c r="G3251">
        <v>30221</v>
      </c>
      <c r="H3251" t="s">
        <v>42</v>
      </c>
      <c r="I3251" t="s">
        <v>43</v>
      </c>
      <c r="J3251">
        <v>397224</v>
      </c>
      <c r="K3251">
        <v>3</v>
      </c>
      <c r="L3251">
        <v>3480</v>
      </c>
      <c r="M3251">
        <v>20</v>
      </c>
      <c r="N3251">
        <v>42797</v>
      </c>
      <c r="O3251">
        <v>18389</v>
      </c>
      <c r="P3251">
        <v>12184</v>
      </c>
      <c r="Q3251" t="s">
        <v>48</v>
      </c>
      <c r="R3251" t="s">
        <v>52</v>
      </c>
      <c r="S3251" t="s">
        <v>55</v>
      </c>
      <c r="T3251">
        <v>4</v>
      </c>
    </row>
    <row r="3252" spans="1:20" x14ac:dyDescent="0.2">
      <c r="A3252" s="4">
        <f t="shared" si="50"/>
        <v>45928</v>
      </c>
      <c r="B3252" t="s">
        <v>20</v>
      </c>
      <c r="C3252" t="s">
        <v>26</v>
      </c>
      <c r="D3252" t="s">
        <v>31</v>
      </c>
      <c r="E3252" t="s">
        <v>36</v>
      </c>
      <c r="F3252" t="s">
        <v>39</v>
      </c>
      <c r="G3252">
        <v>39179</v>
      </c>
      <c r="H3252" t="s">
        <v>41</v>
      </c>
      <c r="I3252" t="s">
        <v>44</v>
      </c>
      <c r="J3252">
        <v>103474</v>
      </c>
      <c r="K3252">
        <v>4</v>
      </c>
      <c r="L3252">
        <v>2819</v>
      </c>
      <c r="M3252">
        <v>20</v>
      </c>
      <c r="N3252">
        <v>9490</v>
      </c>
      <c r="O3252">
        <v>9204</v>
      </c>
      <c r="P3252">
        <v>-2931</v>
      </c>
      <c r="Q3252" t="s">
        <v>49</v>
      </c>
      <c r="R3252" t="s">
        <v>52</v>
      </c>
      <c r="S3252" t="s">
        <v>54</v>
      </c>
      <c r="T3252">
        <v>3</v>
      </c>
    </row>
    <row r="3253" spans="1:20" x14ac:dyDescent="0.2">
      <c r="A3253" s="4">
        <f t="shared" si="50"/>
        <v>45928</v>
      </c>
      <c r="B3253" t="s">
        <v>20</v>
      </c>
      <c r="C3253" t="s">
        <v>26</v>
      </c>
      <c r="D3253" t="s">
        <v>30</v>
      </c>
      <c r="E3253" t="s">
        <v>34</v>
      </c>
      <c r="F3253" t="s">
        <v>38</v>
      </c>
      <c r="G3253">
        <v>28069</v>
      </c>
      <c r="H3253" t="s">
        <v>41</v>
      </c>
      <c r="I3253" t="s">
        <v>43</v>
      </c>
      <c r="J3253">
        <v>225185</v>
      </c>
      <c r="K3253">
        <v>5</v>
      </c>
      <c r="L3253">
        <v>531</v>
      </c>
      <c r="M3253">
        <v>0</v>
      </c>
      <c r="N3253">
        <v>39345</v>
      </c>
      <c r="O3253">
        <v>24408</v>
      </c>
      <c r="P3253">
        <v>2209</v>
      </c>
      <c r="Q3253" t="s">
        <v>48</v>
      </c>
      <c r="R3253" t="s">
        <v>51</v>
      </c>
      <c r="S3253" t="s">
        <v>55</v>
      </c>
      <c r="T3253">
        <v>2</v>
      </c>
    </row>
    <row r="3254" spans="1:20" x14ac:dyDescent="0.2">
      <c r="A3254" s="4">
        <f t="shared" si="50"/>
        <v>45929</v>
      </c>
      <c r="B3254" t="s">
        <v>22</v>
      </c>
      <c r="C3254" t="s">
        <v>25</v>
      </c>
      <c r="D3254" t="s">
        <v>32</v>
      </c>
      <c r="E3254" t="s">
        <v>35</v>
      </c>
      <c r="F3254" t="s">
        <v>40</v>
      </c>
      <c r="G3254">
        <v>45682</v>
      </c>
      <c r="H3254" t="s">
        <v>42</v>
      </c>
      <c r="I3254" t="s">
        <v>45</v>
      </c>
      <c r="J3254">
        <v>572923</v>
      </c>
      <c r="K3254">
        <v>2</v>
      </c>
      <c r="L3254">
        <v>1351</v>
      </c>
      <c r="M3254">
        <v>20</v>
      </c>
      <c r="N3254">
        <v>49704</v>
      </c>
      <c r="O3254">
        <v>19234</v>
      </c>
      <c r="P3254">
        <v>6467</v>
      </c>
      <c r="Q3254" t="s">
        <v>49</v>
      </c>
      <c r="R3254" t="s">
        <v>52</v>
      </c>
      <c r="S3254" t="s">
        <v>54</v>
      </c>
      <c r="T3254">
        <v>1</v>
      </c>
    </row>
    <row r="3255" spans="1:20" x14ac:dyDescent="0.2">
      <c r="A3255" s="4">
        <f t="shared" si="50"/>
        <v>45929</v>
      </c>
      <c r="B3255" t="s">
        <v>20</v>
      </c>
      <c r="C3255" t="s">
        <v>25</v>
      </c>
      <c r="D3255" t="s">
        <v>29</v>
      </c>
      <c r="E3255" t="s">
        <v>36</v>
      </c>
      <c r="F3255" t="s">
        <v>38</v>
      </c>
      <c r="G3255">
        <v>66268</v>
      </c>
      <c r="H3255" t="s">
        <v>41</v>
      </c>
      <c r="I3255" t="s">
        <v>44</v>
      </c>
      <c r="J3255">
        <v>758620</v>
      </c>
      <c r="K3255">
        <v>6</v>
      </c>
      <c r="L3255">
        <v>1104</v>
      </c>
      <c r="M3255">
        <v>5</v>
      </c>
      <c r="N3255">
        <v>2361</v>
      </c>
      <c r="O3255">
        <v>22285</v>
      </c>
      <c r="P3255">
        <v>6786</v>
      </c>
      <c r="Q3255" t="s">
        <v>46</v>
      </c>
      <c r="R3255" t="s">
        <v>52</v>
      </c>
      <c r="S3255" t="s">
        <v>53</v>
      </c>
      <c r="T3255">
        <v>4</v>
      </c>
    </row>
    <row r="3256" spans="1:20" x14ac:dyDescent="0.2">
      <c r="A3256" s="4">
        <f t="shared" si="50"/>
        <v>45929</v>
      </c>
      <c r="B3256" t="s">
        <v>21</v>
      </c>
      <c r="C3256" t="s">
        <v>27</v>
      </c>
      <c r="D3256" t="s">
        <v>32</v>
      </c>
      <c r="E3256" t="s">
        <v>35</v>
      </c>
      <c r="F3256" t="s">
        <v>37</v>
      </c>
      <c r="G3256">
        <v>87818</v>
      </c>
      <c r="H3256" t="s">
        <v>41</v>
      </c>
      <c r="I3256" t="s">
        <v>45</v>
      </c>
      <c r="J3256">
        <v>105618</v>
      </c>
      <c r="K3256">
        <v>6</v>
      </c>
      <c r="L3256">
        <v>3699</v>
      </c>
      <c r="M3256">
        <v>20</v>
      </c>
      <c r="N3256">
        <v>27091</v>
      </c>
      <c r="O3256">
        <v>4603</v>
      </c>
      <c r="P3256">
        <v>12869</v>
      </c>
      <c r="Q3256" t="s">
        <v>47</v>
      </c>
      <c r="R3256" t="s">
        <v>50</v>
      </c>
      <c r="S3256" t="s">
        <v>56</v>
      </c>
      <c r="T3256">
        <v>3</v>
      </c>
    </row>
    <row r="3257" spans="1:20" x14ac:dyDescent="0.2">
      <c r="A3257" s="4">
        <f t="shared" si="50"/>
        <v>45929</v>
      </c>
      <c r="B3257" t="s">
        <v>23</v>
      </c>
      <c r="C3257" t="s">
        <v>27</v>
      </c>
      <c r="D3257" t="s">
        <v>32</v>
      </c>
      <c r="E3257" t="s">
        <v>36</v>
      </c>
      <c r="F3257" t="s">
        <v>38</v>
      </c>
      <c r="G3257">
        <v>30110</v>
      </c>
      <c r="H3257" t="s">
        <v>41</v>
      </c>
      <c r="I3257" t="s">
        <v>45</v>
      </c>
      <c r="J3257">
        <v>801125</v>
      </c>
      <c r="K3257">
        <v>8</v>
      </c>
      <c r="L3257">
        <v>2564</v>
      </c>
      <c r="M3257">
        <v>0</v>
      </c>
      <c r="N3257">
        <v>40633</v>
      </c>
      <c r="O3257">
        <v>3260</v>
      </c>
      <c r="P3257">
        <v>15557</v>
      </c>
      <c r="Q3257" t="s">
        <v>46</v>
      </c>
      <c r="R3257" t="s">
        <v>50</v>
      </c>
      <c r="S3257" t="s">
        <v>54</v>
      </c>
      <c r="T3257">
        <v>1</v>
      </c>
    </row>
    <row r="3258" spans="1:20" x14ac:dyDescent="0.2">
      <c r="A3258" s="4">
        <f t="shared" si="50"/>
        <v>45929</v>
      </c>
      <c r="B3258" t="s">
        <v>23</v>
      </c>
      <c r="C3258" t="s">
        <v>24</v>
      </c>
      <c r="D3258" t="s">
        <v>30</v>
      </c>
      <c r="E3258" t="s">
        <v>35</v>
      </c>
      <c r="F3258" t="s">
        <v>40</v>
      </c>
      <c r="G3258">
        <v>41232</v>
      </c>
      <c r="H3258" t="s">
        <v>41</v>
      </c>
      <c r="I3258" t="s">
        <v>45</v>
      </c>
      <c r="J3258">
        <v>881550</v>
      </c>
      <c r="K3258">
        <v>2</v>
      </c>
      <c r="L3258">
        <v>4044</v>
      </c>
      <c r="M3258">
        <v>20</v>
      </c>
      <c r="N3258">
        <v>26905</v>
      </c>
      <c r="O3258">
        <v>29941</v>
      </c>
      <c r="P3258">
        <v>17631</v>
      </c>
      <c r="Q3258" t="s">
        <v>47</v>
      </c>
      <c r="R3258" t="s">
        <v>52</v>
      </c>
      <c r="S3258" t="s">
        <v>55</v>
      </c>
      <c r="T3258">
        <v>5</v>
      </c>
    </row>
    <row r="3259" spans="1:20" x14ac:dyDescent="0.2">
      <c r="A3259" s="4">
        <f t="shared" si="50"/>
        <v>45929</v>
      </c>
      <c r="B3259" t="s">
        <v>23</v>
      </c>
      <c r="C3259" t="s">
        <v>24</v>
      </c>
      <c r="D3259" t="s">
        <v>31</v>
      </c>
      <c r="E3259" t="s">
        <v>36</v>
      </c>
      <c r="F3259" t="s">
        <v>38</v>
      </c>
      <c r="G3259">
        <v>54273</v>
      </c>
      <c r="H3259" t="s">
        <v>41</v>
      </c>
      <c r="I3259" t="s">
        <v>45</v>
      </c>
      <c r="J3259">
        <v>265190</v>
      </c>
      <c r="K3259">
        <v>8</v>
      </c>
      <c r="L3259">
        <v>2848</v>
      </c>
      <c r="M3259">
        <v>20</v>
      </c>
      <c r="N3259">
        <v>24796</v>
      </c>
      <c r="O3259">
        <v>26559</v>
      </c>
      <c r="P3259">
        <v>17506</v>
      </c>
      <c r="Q3259" t="s">
        <v>46</v>
      </c>
      <c r="R3259" t="s">
        <v>51</v>
      </c>
      <c r="S3259" t="s">
        <v>53</v>
      </c>
      <c r="T3259">
        <v>3</v>
      </c>
    </row>
    <row r="3260" spans="1:20" x14ac:dyDescent="0.2">
      <c r="A3260" s="4">
        <f t="shared" si="50"/>
        <v>45929</v>
      </c>
      <c r="B3260" t="s">
        <v>22</v>
      </c>
      <c r="C3260" t="s">
        <v>25</v>
      </c>
      <c r="D3260" t="s">
        <v>28</v>
      </c>
      <c r="E3260" t="s">
        <v>34</v>
      </c>
      <c r="F3260" t="s">
        <v>40</v>
      </c>
      <c r="G3260">
        <v>80487</v>
      </c>
      <c r="H3260" t="s">
        <v>42</v>
      </c>
      <c r="I3260" t="s">
        <v>43</v>
      </c>
      <c r="J3260">
        <v>764645</v>
      </c>
      <c r="K3260">
        <v>8</v>
      </c>
      <c r="L3260">
        <v>2307</v>
      </c>
      <c r="M3260">
        <v>20</v>
      </c>
      <c r="N3260">
        <v>5141</v>
      </c>
      <c r="O3260">
        <v>8814</v>
      </c>
      <c r="P3260">
        <v>11008</v>
      </c>
      <c r="Q3260" t="s">
        <v>48</v>
      </c>
      <c r="R3260" t="s">
        <v>50</v>
      </c>
      <c r="S3260" t="s">
        <v>53</v>
      </c>
      <c r="T3260">
        <v>1</v>
      </c>
    </row>
    <row r="3261" spans="1:20" x14ac:dyDescent="0.2">
      <c r="A3261" s="4">
        <f t="shared" si="50"/>
        <v>45929</v>
      </c>
      <c r="B3261" t="s">
        <v>20</v>
      </c>
      <c r="C3261" t="s">
        <v>26</v>
      </c>
      <c r="D3261" t="s">
        <v>33</v>
      </c>
      <c r="E3261" t="s">
        <v>36</v>
      </c>
      <c r="F3261" t="s">
        <v>39</v>
      </c>
      <c r="G3261">
        <v>65210</v>
      </c>
      <c r="H3261" t="s">
        <v>41</v>
      </c>
      <c r="I3261" t="s">
        <v>43</v>
      </c>
      <c r="J3261">
        <v>335424</v>
      </c>
      <c r="K3261">
        <v>4</v>
      </c>
      <c r="L3261">
        <v>4359</v>
      </c>
      <c r="M3261">
        <v>20</v>
      </c>
      <c r="N3261">
        <v>22123</v>
      </c>
      <c r="O3261">
        <v>27535</v>
      </c>
      <c r="P3261">
        <v>16198</v>
      </c>
      <c r="Q3261" t="s">
        <v>48</v>
      </c>
      <c r="R3261" t="s">
        <v>52</v>
      </c>
      <c r="S3261" t="s">
        <v>56</v>
      </c>
      <c r="T3261">
        <v>4</v>
      </c>
    </row>
    <row r="3262" spans="1:20" x14ac:dyDescent="0.2">
      <c r="A3262" s="4">
        <f t="shared" si="50"/>
        <v>45929</v>
      </c>
      <c r="B3262" t="s">
        <v>21</v>
      </c>
      <c r="C3262" t="s">
        <v>24</v>
      </c>
      <c r="D3262" t="s">
        <v>28</v>
      </c>
      <c r="E3262" t="s">
        <v>35</v>
      </c>
      <c r="F3262" t="s">
        <v>40</v>
      </c>
      <c r="G3262">
        <v>83191</v>
      </c>
      <c r="H3262" t="s">
        <v>41</v>
      </c>
      <c r="I3262" t="s">
        <v>44</v>
      </c>
      <c r="J3262">
        <v>419227</v>
      </c>
      <c r="K3262">
        <v>7</v>
      </c>
      <c r="L3262">
        <v>4637</v>
      </c>
      <c r="M3262">
        <v>0</v>
      </c>
      <c r="N3262">
        <v>48010</v>
      </c>
      <c r="O3262">
        <v>11420</v>
      </c>
      <c r="P3262">
        <v>8050</v>
      </c>
      <c r="Q3262" t="s">
        <v>46</v>
      </c>
      <c r="R3262" t="s">
        <v>50</v>
      </c>
      <c r="S3262" t="s">
        <v>56</v>
      </c>
      <c r="T3262">
        <v>3</v>
      </c>
    </row>
    <row r="3263" spans="1:20" x14ac:dyDescent="0.2">
      <c r="A3263" s="4">
        <f t="shared" si="50"/>
        <v>45929</v>
      </c>
      <c r="B3263" t="s">
        <v>21</v>
      </c>
      <c r="C3263" t="s">
        <v>25</v>
      </c>
      <c r="D3263" t="s">
        <v>31</v>
      </c>
      <c r="E3263" t="s">
        <v>36</v>
      </c>
      <c r="F3263" t="s">
        <v>37</v>
      </c>
      <c r="G3263">
        <v>39461</v>
      </c>
      <c r="H3263" t="s">
        <v>42</v>
      </c>
      <c r="I3263" t="s">
        <v>44</v>
      </c>
      <c r="J3263">
        <v>304749</v>
      </c>
      <c r="K3263">
        <v>7</v>
      </c>
      <c r="L3263">
        <v>2698</v>
      </c>
      <c r="M3263">
        <v>10</v>
      </c>
      <c r="N3263">
        <v>18676</v>
      </c>
      <c r="O3263">
        <v>10954</v>
      </c>
      <c r="P3263">
        <v>9048</v>
      </c>
      <c r="Q3263" t="s">
        <v>49</v>
      </c>
      <c r="R3263" t="s">
        <v>52</v>
      </c>
      <c r="S3263" t="s">
        <v>54</v>
      </c>
      <c r="T3263">
        <v>2</v>
      </c>
    </row>
    <row r="3264" spans="1:20" x14ac:dyDescent="0.2">
      <c r="A3264" s="4">
        <f t="shared" si="50"/>
        <v>45929</v>
      </c>
      <c r="B3264" t="s">
        <v>22</v>
      </c>
      <c r="C3264" t="s">
        <v>24</v>
      </c>
      <c r="D3264" t="s">
        <v>28</v>
      </c>
      <c r="E3264" t="s">
        <v>35</v>
      </c>
      <c r="F3264" t="s">
        <v>40</v>
      </c>
      <c r="G3264">
        <v>14610</v>
      </c>
      <c r="H3264" t="s">
        <v>42</v>
      </c>
      <c r="I3264" t="s">
        <v>45</v>
      </c>
      <c r="J3264">
        <v>259424</v>
      </c>
      <c r="K3264">
        <v>1</v>
      </c>
      <c r="L3264">
        <v>4372</v>
      </c>
      <c r="M3264">
        <v>20</v>
      </c>
      <c r="N3264">
        <v>40798</v>
      </c>
      <c r="O3264">
        <v>18672</v>
      </c>
      <c r="P3264">
        <v>3530</v>
      </c>
      <c r="Q3264" t="s">
        <v>48</v>
      </c>
      <c r="R3264" t="s">
        <v>51</v>
      </c>
      <c r="S3264" t="s">
        <v>54</v>
      </c>
      <c r="T3264">
        <v>1</v>
      </c>
    </row>
    <row r="3265" spans="1:20" x14ac:dyDescent="0.2">
      <c r="A3265" s="4">
        <f t="shared" si="50"/>
        <v>45929</v>
      </c>
      <c r="B3265" t="s">
        <v>21</v>
      </c>
      <c r="C3265" t="s">
        <v>26</v>
      </c>
      <c r="D3265" t="s">
        <v>29</v>
      </c>
      <c r="E3265" t="s">
        <v>35</v>
      </c>
      <c r="F3265" t="s">
        <v>37</v>
      </c>
      <c r="G3265">
        <v>66973</v>
      </c>
      <c r="H3265" t="s">
        <v>42</v>
      </c>
      <c r="I3265" t="s">
        <v>45</v>
      </c>
      <c r="J3265">
        <v>537272</v>
      </c>
      <c r="K3265">
        <v>1</v>
      </c>
      <c r="L3265">
        <v>4062</v>
      </c>
      <c r="M3265">
        <v>10</v>
      </c>
      <c r="N3265">
        <v>40173</v>
      </c>
      <c r="O3265">
        <v>10208</v>
      </c>
      <c r="P3265">
        <v>2966</v>
      </c>
      <c r="Q3265" t="s">
        <v>46</v>
      </c>
      <c r="R3265" t="s">
        <v>50</v>
      </c>
      <c r="S3265" t="s">
        <v>56</v>
      </c>
      <c r="T3265">
        <v>4</v>
      </c>
    </row>
    <row r="3266" spans="1:20" x14ac:dyDescent="0.2">
      <c r="A3266" s="4">
        <f t="shared" si="50"/>
        <v>45930</v>
      </c>
      <c r="B3266" t="s">
        <v>21</v>
      </c>
      <c r="C3266" t="s">
        <v>25</v>
      </c>
      <c r="D3266" t="s">
        <v>29</v>
      </c>
      <c r="E3266" t="s">
        <v>35</v>
      </c>
      <c r="F3266" t="s">
        <v>37</v>
      </c>
      <c r="G3266">
        <v>93004</v>
      </c>
      <c r="H3266" t="s">
        <v>42</v>
      </c>
      <c r="I3266" t="s">
        <v>44</v>
      </c>
      <c r="J3266">
        <v>910139</v>
      </c>
      <c r="K3266">
        <v>8</v>
      </c>
      <c r="L3266">
        <v>3698</v>
      </c>
      <c r="M3266">
        <v>0</v>
      </c>
      <c r="N3266">
        <v>18743</v>
      </c>
      <c r="O3266">
        <v>19537</v>
      </c>
      <c r="P3266">
        <v>3465</v>
      </c>
      <c r="Q3266" t="s">
        <v>47</v>
      </c>
      <c r="R3266" t="s">
        <v>50</v>
      </c>
      <c r="S3266" t="s">
        <v>56</v>
      </c>
      <c r="T3266">
        <v>3</v>
      </c>
    </row>
    <row r="3267" spans="1:20" x14ac:dyDescent="0.2">
      <c r="A3267" s="4">
        <f t="shared" si="50"/>
        <v>45930</v>
      </c>
      <c r="B3267" t="s">
        <v>21</v>
      </c>
      <c r="C3267" t="s">
        <v>26</v>
      </c>
      <c r="D3267" t="s">
        <v>30</v>
      </c>
      <c r="E3267" t="s">
        <v>34</v>
      </c>
      <c r="F3267" t="s">
        <v>38</v>
      </c>
      <c r="G3267">
        <v>17583</v>
      </c>
      <c r="H3267" t="s">
        <v>42</v>
      </c>
      <c r="I3267" t="s">
        <v>44</v>
      </c>
      <c r="J3267">
        <v>253233</v>
      </c>
      <c r="K3267">
        <v>1</v>
      </c>
      <c r="L3267">
        <v>2392</v>
      </c>
      <c r="M3267">
        <v>15</v>
      </c>
      <c r="N3267">
        <v>3609</v>
      </c>
      <c r="O3267">
        <v>16168</v>
      </c>
      <c r="P3267">
        <v>2051</v>
      </c>
      <c r="Q3267" t="s">
        <v>47</v>
      </c>
      <c r="R3267" t="s">
        <v>52</v>
      </c>
      <c r="S3267" t="s">
        <v>56</v>
      </c>
      <c r="T3267">
        <v>1</v>
      </c>
    </row>
    <row r="3268" spans="1:20" x14ac:dyDescent="0.2">
      <c r="A3268" s="4">
        <f t="shared" si="50"/>
        <v>45930</v>
      </c>
      <c r="B3268" t="s">
        <v>21</v>
      </c>
      <c r="C3268" t="s">
        <v>25</v>
      </c>
      <c r="D3268" t="s">
        <v>32</v>
      </c>
      <c r="E3268" t="s">
        <v>36</v>
      </c>
      <c r="F3268" t="s">
        <v>37</v>
      </c>
      <c r="G3268">
        <v>35583</v>
      </c>
      <c r="H3268" t="s">
        <v>41</v>
      </c>
      <c r="I3268" t="s">
        <v>44</v>
      </c>
      <c r="J3268">
        <v>511866</v>
      </c>
      <c r="K3268">
        <v>3</v>
      </c>
      <c r="L3268">
        <v>4939</v>
      </c>
      <c r="M3268">
        <v>10</v>
      </c>
      <c r="N3268">
        <v>45531</v>
      </c>
      <c r="O3268">
        <v>5582</v>
      </c>
      <c r="P3268">
        <v>19231</v>
      </c>
      <c r="Q3268" t="s">
        <v>47</v>
      </c>
      <c r="R3268" t="s">
        <v>51</v>
      </c>
      <c r="S3268" t="s">
        <v>53</v>
      </c>
      <c r="T3268">
        <v>5</v>
      </c>
    </row>
    <row r="3269" spans="1:20" x14ac:dyDescent="0.2">
      <c r="A3269" s="4">
        <f t="shared" si="50"/>
        <v>45930</v>
      </c>
      <c r="B3269" t="s">
        <v>20</v>
      </c>
      <c r="C3269" t="s">
        <v>24</v>
      </c>
      <c r="D3269" t="s">
        <v>31</v>
      </c>
      <c r="E3269" t="s">
        <v>35</v>
      </c>
      <c r="F3269" t="s">
        <v>40</v>
      </c>
      <c r="G3269">
        <v>27701</v>
      </c>
      <c r="H3269" t="s">
        <v>41</v>
      </c>
      <c r="I3269" t="s">
        <v>44</v>
      </c>
      <c r="J3269">
        <v>379088</v>
      </c>
      <c r="K3269">
        <v>6</v>
      </c>
      <c r="L3269">
        <v>3669</v>
      </c>
      <c r="M3269">
        <v>0</v>
      </c>
      <c r="N3269">
        <v>36128</v>
      </c>
      <c r="O3269">
        <v>21883</v>
      </c>
      <c r="P3269">
        <v>15345</v>
      </c>
      <c r="Q3269" t="s">
        <v>47</v>
      </c>
      <c r="R3269" t="s">
        <v>51</v>
      </c>
      <c r="S3269" t="s">
        <v>56</v>
      </c>
      <c r="T3269">
        <v>5</v>
      </c>
    </row>
    <row r="3270" spans="1:20" x14ac:dyDescent="0.2">
      <c r="A3270" s="4">
        <f t="shared" si="50"/>
        <v>45930</v>
      </c>
      <c r="B3270" t="s">
        <v>21</v>
      </c>
      <c r="C3270" t="s">
        <v>27</v>
      </c>
      <c r="D3270" t="s">
        <v>31</v>
      </c>
      <c r="E3270" t="s">
        <v>34</v>
      </c>
      <c r="F3270" t="s">
        <v>39</v>
      </c>
      <c r="G3270">
        <v>16880</v>
      </c>
      <c r="H3270" t="s">
        <v>41</v>
      </c>
      <c r="I3270" t="s">
        <v>45</v>
      </c>
      <c r="J3270">
        <v>893978</v>
      </c>
      <c r="K3270">
        <v>8</v>
      </c>
      <c r="L3270">
        <v>3447</v>
      </c>
      <c r="M3270">
        <v>15</v>
      </c>
      <c r="N3270">
        <v>2623</v>
      </c>
      <c r="O3270">
        <v>5485</v>
      </c>
      <c r="P3270">
        <v>15140</v>
      </c>
      <c r="Q3270" t="s">
        <v>49</v>
      </c>
      <c r="R3270" t="s">
        <v>51</v>
      </c>
      <c r="S3270" t="s">
        <v>53</v>
      </c>
      <c r="T3270">
        <v>2</v>
      </c>
    </row>
    <row r="3271" spans="1:20" x14ac:dyDescent="0.2">
      <c r="A3271" s="4">
        <f t="shared" si="50"/>
        <v>45930</v>
      </c>
      <c r="B3271" t="s">
        <v>23</v>
      </c>
      <c r="C3271" t="s">
        <v>24</v>
      </c>
      <c r="D3271" t="s">
        <v>28</v>
      </c>
      <c r="E3271" t="s">
        <v>35</v>
      </c>
      <c r="F3271" t="s">
        <v>40</v>
      </c>
      <c r="G3271">
        <v>99257</v>
      </c>
      <c r="H3271" t="s">
        <v>42</v>
      </c>
      <c r="I3271" t="s">
        <v>44</v>
      </c>
      <c r="J3271">
        <v>678427</v>
      </c>
      <c r="K3271">
        <v>5</v>
      </c>
      <c r="L3271">
        <v>4623</v>
      </c>
      <c r="M3271">
        <v>20</v>
      </c>
      <c r="N3271">
        <v>36333</v>
      </c>
      <c r="O3271">
        <v>1607</v>
      </c>
      <c r="P3271">
        <v>-472</v>
      </c>
      <c r="Q3271" t="s">
        <v>49</v>
      </c>
      <c r="R3271" t="s">
        <v>52</v>
      </c>
      <c r="S3271" t="s">
        <v>55</v>
      </c>
      <c r="T3271">
        <v>3</v>
      </c>
    </row>
    <row r="3272" spans="1:20" x14ac:dyDescent="0.2">
      <c r="A3272" s="4">
        <f t="shared" si="50"/>
        <v>45930</v>
      </c>
      <c r="B3272" t="s">
        <v>22</v>
      </c>
      <c r="C3272" t="s">
        <v>24</v>
      </c>
      <c r="D3272" t="s">
        <v>30</v>
      </c>
      <c r="E3272" t="s">
        <v>36</v>
      </c>
      <c r="F3272" t="s">
        <v>39</v>
      </c>
      <c r="G3272">
        <v>61845</v>
      </c>
      <c r="H3272" t="s">
        <v>42</v>
      </c>
      <c r="I3272" t="s">
        <v>43</v>
      </c>
      <c r="J3272">
        <v>213857</v>
      </c>
      <c r="K3272">
        <v>5</v>
      </c>
      <c r="L3272">
        <v>3600</v>
      </c>
      <c r="M3272">
        <v>0</v>
      </c>
      <c r="N3272">
        <v>36688</v>
      </c>
      <c r="O3272">
        <v>5044</v>
      </c>
      <c r="P3272">
        <v>3064</v>
      </c>
      <c r="Q3272" t="s">
        <v>49</v>
      </c>
      <c r="R3272" t="s">
        <v>51</v>
      </c>
      <c r="S3272" t="s">
        <v>55</v>
      </c>
      <c r="T3272">
        <v>3</v>
      </c>
    </row>
    <row r="3273" spans="1:20" x14ac:dyDescent="0.2">
      <c r="A3273" s="4">
        <f t="shared" si="50"/>
        <v>45930</v>
      </c>
      <c r="B3273" t="s">
        <v>20</v>
      </c>
      <c r="C3273" t="s">
        <v>27</v>
      </c>
      <c r="D3273" t="s">
        <v>28</v>
      </c>
      <c r="E3273" t="s">
        <v>34</v>
      </c>
      <c r="F3273" t="s">
        <v>37</v>
      </c>
      <c r="G3273">
        <v>82417</v>
      </c>
      <c r="H3273" t="s">
        <v>42</v>
      </c>
      <c r="I3273" t="s">
        <v>45</v>
      </c>
      <c r="J3273">
        <v>369351</v>
      </c>
      <c r="K3273">
        <v>4</v>
      </c>
      <c r="L3273">
        <v>4421</v>
      </c>
      <c r="M3273">
        <v>5</v>
      </c>
      <c r="N3273">
        <v>24871</v>
      </c>
      <c r="O3273">
        <v>8143</v>
      </c>
      <c r="P3273">
        <v>18137</v>
      </c>
      <c r="Q3273" t="s">
        <v>46</v>
      </c>
      <c r="R3273" t="s">
        <v>51</v>
      </c>
      <c r="S3273" t="s">
        <v>54</v>
      </c>
      <c r="T3273">
        <v>2</v>
      </c>
    </row>
    <row r="3274" spans="1:20" x14ac:dyDescent="0.2">
      <c r="A3274" s="4">
        <f t="shared" si="50"/>
        <v>45930</v>
      </c>
      <c r="B3274" t="s">
        <v>21</v>
      </c>
      <c r="C3274" t="s">
        <v>27</v>
      </c>
      <c r="D3274" t="s">
        <v>28</v>
      </c>
      <c r="E3274" t="s">
        <v>35</v>
      </c>
      <c r="F3274" t="s">
        <v>38</v>
      </c>
      <c r="G3274">
        <v>13722</v>
      </c>
      <c r="H3274" t="s">
        <v>41</v>
      </c>
      <c r="I3274" t="s">
        <v>43</v>
      </c>
      <c r="J3274">
        <v>719092</v>
      </c>
      <c r="K3274">
        <v>4</v>
      </c>
      <c r="L3274">
        <v>4807</v>
      </c>
      <c r="M3274">
        <v>15</v>
      </c>
      <c r="N3274">
        <v>23097</v>
      </c>
      <c r="O3274">
        <v>29794</v>
      </c>
      <c r="P3274">
        <v>5630</v>
      </c>
      <c r="Q3274" t="s">
        <v>48</v>
      </c>
      <c r="R3274" t="s">
        <v>52</v>
      </c>
      <c r="S3274" t="s">
        <v>54</v>
      </c>
      <c r="T3274">
        <v>3</v>
      </c>
    </row>
    <row r="3275" spans="1:20" x14ac:dyDescent="0.2">
      <c r="A3275" s="4">
        <f t="shared" si="50"/>
        <v>45930</v>
      </c>
      <c r="B3275" t="s">
        <v>20</v>
      </c>
      <c r="C3275" t="s">
        <v>25</v>
      </c>
      <c r="D3275" t="s">
        <v>31</v>
      </c>
      <c r="E3275" t="s">
        <v>35</v>
      </c>
      <c r="F3275" t="s">
        <v>37</v>
      </c>
      <c r="G3275">
        <v>30077</v>
      </c>
      <c r="H3275" t="s">
        <v>41</v>
      </c>
      <c r="I3275" t="s">
        <v>44</v>
      </c>
      <c r="J3275">
        <v>827382</v>
      </c>
      <c r="K3275">
        <v>7</v>
      </c>
      <c r="L3275">
        <v>4188</v>
      </c>
      <c r="M3275">
        <v>5</v>
      </c>
      <c r="N3275">
        <v>24303</v>
      </c>
      <c r="O3275">
        <v>3836</v>
      </c>
      <c r="P3275">
        <v>5113</v>
      </c>
      <c r="Q3275" t="s">
        <v>47</v>
      </c>
      <c r="R3275" t="s">
        <v>51</v>
      </c>
      <c r="S3275" t="s">
        <v>56</v>
      </c>
      <c r="T3275">
        <v>5</v>
      </c>
    </row>
    <row r="3276" spans="1:20" x14ac:dyDescent="0.2">
      <c r="A3276" s="4">
        <f t="shared" si="50"/>
        <v>45930</v>
      </c>
      <c r="B3276" t="s">
        <v>21</v>
      </c>
      <c r="C3276" t="s">
        <v>25</v>
      </c>
      <c r="D3276" t="s">
        <v>28</v>
      </c>
      <c r="E3276" t="s">
        <v>35</v>
      </c>
      <c r="F3276" t="s">
        <v>37</v>
      </c>
      <c r="G3276">
        <v>90868</v>
      </c>
      <c r="H3276" t="s">
        <v>41</v>
      </c>
      <c r="I3276" t="s">
        <v>43</v>
      </c>
      <c r="J3276">
        <v>393366</v>
      </c>
      <c r="K3276">
        <v>6</v>
      </c>
      <c r="L3276">
        <v>571</v>
      </c>
      <c r="M3276">
        <v>20</v>
      </c>
      <c r="N3276">
        <v>26313</v>
      </c>
      <c r="O3276">
        <v>29708</v>
      </c>
      <c r="P3276">
        <v>17392</v>
      </c>
      <c r="Q3276" t="s">
        <v>48</v>
      </c>
      <c r="R3276" t="s">
        <v>51</v>
      </c>
      <c r="S3276" t="s">
        <v>54</v>
      </c>
      <c r="T3276">
        <v>5</v>
      </c>
    </row>
    <row r="3277" spans="1:20" x14ac:dyDescent="0.2">
      <c r="A3277" s="4">
        <f t="shared" si="50"/>
        <v>45930</v>
      </c>
      <c r="B3277" t="s">
        <v>23</v>
      </c>
      <c r="C3277" t="s">
        <v>26</v>
      </c>
      <c r="D3277" t="s">
        <v>32</v>
      </c>
      <c r="E3277" t="s">
        <v>36</v>
      </c>
      <c r="F3277" t="s">
        <v>39</v>
      </c>
      <c r="G3277">
        <v>23229</v>
      </c>
      <c r="H3277" t="s">
        <v>41</v>
      </c>
      <c r="I3277" t="s">
        <v>44</v>
      </c>
      <c r="J3277">
        <v>970735</v>
      </c>
      <c r="K3277">
        <v>8</v>
      </c>
      <c r="L3277">
        <v>2657</v>
      </c>
      <c r="M3277">
        <v>20</v>
      </c>
      <c r="N3277">
        <v>10766</v>
      </c>
      <c r="O3277">
        <v>15091</v>
      </c>
      <c r="P3277">
        <v>-3717</v>
      </c>
      <c r="Q3277" t="s">
        <v>46</v>
      </c>
      <c r="R3277" t="s">
        <v>50</v>
      </c>
      <c r="S3277" t="s">
        <v>55</v>
      </c>
      <c r="T3277">
        <v>2</v>
      </c>
    </row>
    <row r="3278" spans="1:20" x14ac:dyDescent="0.2">
      <c r="A3278" s="4">
        <f t="shared" si="50"/>
        <v>45931</v>
      </c>
      <c r="B3278" t="s">
        <v>22</v>
      </c>
      <c r="C3278" t="s">
        <v>26</v>
      </c>
      <c r="D3278" t="s">
        <v>28</v>
      </c>
      <c r="E3278" t="s">
        <v>34</v>
      </c>
      <c r="F3278" t="s">
        <v>40</v>
      </c>
      <c r="G3278">
        <v>83338</v>
      </c>
      <c r="H3278" t="s">
        <v>41</v>
      </c>
      <c r="I3278" t="s">
        <v>43</v>
      </c>
      <c r="J3278">
        <v>794275</v>
      </c>
      <c r="K3278">
        <v>6</v>
      </c>
      <c r="L3278">
        <v>1636</v>
      </c>
      <c r="M3278">
        <v>10</v>
      </c>
      <c r="N3278">
        <v>36769</v>
      </c>
      <c r="O3278">
        <v>26285</v>
      </c>
      <c r="P3278">
        <v>-909</v>
      </c>
      <c r="Q3278" t="s">
        <v>48</v>
      </c>
      <c r="R3278" t="s">
        <v>51</v>
      </c>
      <c r="S3278" t="s">
        <v>54</v>
      </c>
      <c r="T3278">
        <v>4</v>
      </c>
    </row>
    <row r="3279" spans="1:20" x14ac:dyDescent="0.2">
      <c r="A3279" s="4">
        <f t="shared" ref="A3279:A3342" si="51">A3267+1</f>
        <v>45931</v>
      </c>
      <c r="B3279" t="s">
        <v>21</v>
      </c>
      <c r="C3279" t="s">
        <v>24</v>
      </c>
      <c r="D3279" t="s">
        <v>32</v>
      </c>
      <c r="E3279" t="s">
        <v>34</v>
      </c>
      <c r="F3279" t="s">
        <v>38</v>
      </c>
      <c r="G3279">
        <v>71679</v>
      </c>
      <c r="H3279" t="s">
        <v>41</v>
      </c>
      <c r="I3279" t="s">
        <v>45</v>
      </c>
      <c r="J3279">
        <v>634305</v>
      </c>
      <c r="K3279">
        <v>7</v>
      </c>
      <c r="L3279">
        <v>4827</v>
      </c>
      <c r="M3279">
        <v>20</v>
      </c>
      <c r="N3279">
        <v>2396</v>
      </c>
      <c r="O3279">
        <v>1766</v>
      </c>
      <c r="P3279">
        <v>-2779</v>
      </c>
      <c r="Q3279" t="s">
        <v>48</v>
      </c>
      <c r="R3279" t="s">
        <v>50</v>
      </c>
      <c r="S3279" t="s">
        <v>53</v>
      </c>
      <c r="T3279">
        <v>2</v>
      </c>
    </row>
    <row r="3280" spans="1:20" x14ac:dyDescent="0.2">
      <c r="A3280" s="4">
        <f t="shared" si="51"/>
        <v>45931</v>
      </c>
      <c r="B3280" t="s">
        <v>21</v>
      </c>
      <c r="C3280" t="s">
        <v>27</v>
      </c>
      <c r="D3280" t="s">
        <v>31</v>
      </c>
      <c r="E3280" t="s">
        <v>34</v>
      </c>
      <c r="F3280" t="s">
        <v>38</v>
      </c>
      <c r="G3280">
        <v>97637</v>
      </c>
      <c r="H3280" t="s">
        <v>42</v>
      </c>
      <c r="I3280" t="s">
        <v>43</v>
      </c>
      <c r="J3280">
        <v>246166</v>
      </c>
      <c r="K3280">
        <v>5</v>
      </c>
      <c r="L3280">
        <v>4577</v>
      </c>
      <c r="M3280">
        <v>10</v>
      </c>
      <c r="N3280">
        <v>33140</v>
      </c>
      <c r="O3280">
        <v>13790</v>
      </c>
      <c r="P3280">
        <v>4939</v>
      </c>
      <c r="Q3280" t="s">
        <v>48</v>
      </c>
      <c r="R3280" t="s">
        <v>50</v>
      </c>
      <c r="S3280" t="s">
        <v>54</v>
      </c>
      <c r="T3280">
        <v>5</v>
      </c>
    </row>
    <row r="3281" spans="1:20" x14ac:dyDescent="0.2">
      <c r="A3281" s="4">
        <f t="shared" si="51"/>
        <v>45931</v>
      </c>
      <c r="B3281" t="s">
        <v>21</v>
      </c>
      <c r="C3281" t="s">
        <v>26</v>
      </c>
      <c r="D3281" t="s">
        <v>30</v>
      </c>
      <c r="E3281" t="s">
        <v>35</v>
      </c>
      <c r="F3281" t="s">
        <v>38</v>
      </c>
      <c r="G3281">
        <v>21439</v>
      </c>
      <c r="H3281" t="s">
        <v>41</v>
      </c>
      <c r="I3281" t="s">
        <v>45</v>
      </c>
      <c r="J3281">
        <v>655524</v>
      </c>
      <c r="K3281">
        <v>6</v>
      </c>
      <c r="L3281">
        <v>542</v>
      </c>
      <c r="M3281">
        <v>15</v>
      </c>
      <c r="N3281">
        <v>45668</v>
      </c>
      <c r="O3281">
        <v>20982</v>
      </c>
      <c r="P3281">
        <v>6458</v>
      </c>
      <c r="Q3281" t="s">
        <v>49</v>
      </c>
      <c r="R3281" t="s">
        <v>50</v>
      </c>
      <c r="S3281" t="s">
        <v>55</v>
      </c>
      <c r="T3281">
        <v>2</v>
      </c>
    </row>
    <row r="3282" spans="1:20" x14ac:dyDescent="0.2">
      <c r="A3282" s="4">
        <f t="shared" si="51"/>
        <v>45931</v>
      </c>
      <c r="B3282" t="s">
        <v>21</v>
      </c>
      <c r="C3282" t="s">
        <v>24</v>
      </c>
      <c r="D3282" t="s">
        <v>29</v>
      </c>
      <c r="E3282" t="s">
        <v>34</v>
      </c>
      <c r="F3282" t="s">
        <v>38</v>
      </c>
      <c r="G3282">
        <v>45902</v>
      </c>
      <c r="H3282" t="s">
        <v>41</v>
      </c>
      <c r="I3282" t="s">
        <v>43</v>
      </c>
      <c r="J3282">
        <v>500880</v>
      </c>
      <c r="K3282">
        <v>1</v>
      </c>
      <c r="L3282">
        <v>4860</v>
      </c>
      <c r="M3282">
        <v>5</v>
      </c>
      <c r="N3282">
        <v>6497</v>
      </c>
      <c r="O3282">
        <v>28540</v>
      </c>
      <c r="P3282">
        <v>2121</v>
      </c>
      <c r="Q3282" t="s">
        <v>46</v>
      </c>
      <c r="R3282" t="s">
        <v>50</v>
      </c>
      <c r="S3282" t="s">
        <v>55</v>
      </c>
      <c r="T3282">
        <v>5</v>
      </c>
    </row>
    <row r="3283" spans="1:20" x14ac:dyDescent="0.2">
      <c r="A3283" s="4">
        <f t="shared" si="51"/>
        <v>45931</v>
      </c>
      <c r="B3283" t="s">
        <v>22</v>
      </c>
      <c r="C3283" t="s">
        <v>27</v>
      </c>
      <c r="D3283" t="s">
        <v>32</v>
      </c>
      <c r="E3283" t="s">
        <v>35</v>
      </c>
      <c r="F3283" t="s">
        <v>40</v>
      </c>
      <c r="G3283">
        <v>12598</v>
      </c>
      <c r="H3283" t="s">
        <v>41</v>
      </c>
      <c r="I3283" t="s">
        <v>43</v>
      </c>
      <c r="J3283">
        <v>392065</v>
      </c>
      <c r="K3283">
        <v>3</v>
      </c>
      <c r="L3283">
        <v>2331</v>
      </c>
      <c r="M3283">
        <v>15</v>
      </c>
      <c r="N3283">
        <v>36279</v>
      </c>
      <c r="O3283">
        <v>15932</v>
      </c>
      <c r="P3283">
        <v>14896</v>
      </c>
      <c r="Q3283" t="s">
        <v>46</v>
      </c>
      <c r="R3283" t="s">
        <v>51</v>
      </c>
      <c r="S3283" t="s">
        <v>55</v>
      </c>
      <c r="T3283">
        <v>4</v>
      </c>
    </row>
    <row r="3284" spans="1:20" x14ac:dyDescent="0.2">
      <c r="A3284" s="4">
        <f t="shared" si="51"/>
        <v>45931</v>
      </c>
      <c r="B3284" t="s">
        <v>22</v>
      </c>
      <c r="C3284" t="s">
        <v>25</v>
      </c>
      <c r="D3284" t="s">
        <v>30</v>
      </c>
      <c r="E3284" t="s">
        <v>36</v>
      </c>
      <c r="F3284" t="s">
        <v>38</v>
      </c>
      <c r="G3284">
        <v>14052</v>
      </c>
      <c r="H3284" t="s">
        <v>41</v>
      </c>
      <c r="I3284" t="s">
        <v>45</v>
      </c>
      <c r="J3284">
        <v>457525</v>
      </c>
      <c r="K3284">
        <v>8</v>
      </c>
      <c r="L3284">
        <v>545</v>
      </c>
      <c r="M3284">
        <v>5</v>
      </c>
      <c r="N3284">
        <v>12285</v>
      </c>
      <c r="O3284">
        <v>17475</v>
      </c>
      <c r="P3284">
        <v>1415</v>
      </c>
      <c r="Q3284" t="s">
        <v>46</v>
      </c>
      <c r="R3284" t="s">
        <v>50</v>
      </c>
      <c r="S3284" t="s">
        <v>55</v>
      </c>
      <c r="T3284">
        <v>5</v>
      </c>
    </row>
    <row r="3285" spans="1:20" x14ac:dyDescent="0.2">
      <c r="A3285" s="4">
        <f t="shared" si="51"/>
        <v>45931</v>
      </c>
      <c r="B3285" t="s">
        <v>23</v>
      </c>
      <c r="C3285" t="s">
        <v>24</v>
      </c>
      <c r="D3285" t="s">
        <v>30</v>
      </c>
      <c r="E3285" t="s">
        <v>34</v>
      </c>
      <c r="F3285" t="s">
        <v>39</v>
      </c>
      <c r="G3285">
        <v>22741</v>
      </c>
      <c r="H3285" t="s">
        <v>41</v>
      </c>
      <c r="I3285" t="s">
        <v>45</v>
      </c>
      <c r="J3285">
        <v>966541</v>
      </c>
      <c r="K3285">
        <v>3</v>
      </c>
      <c r="L3285">
        <v>4141</v>
      </c>
      <c r="M3285">
        <v>0</v>
      </c>
      <c r="N3285">
        <v>47209</v>
      </c>
      <c r="O3285">
        <v>1099</v>
      </c>
      <c r="P3285">
        <v>7595</v>
      </c>
      <c r="Q3285" t="s">
        <v>48</v>
      </c>
      <c r="R3285" t="s">
        <v>50</v>
      </c>
      <c r="S3285" t="s">
        <v>53</v>
      </c>
      <c r="T3285">
        <v>3</v>
      </c>
    </row>
    <row r="3286" spans="1:20" x14ac:dyDescent="0.2">
      <c r="A3286" s="4">
        <f t="shared" si="51"/>
        <v>45931</v>
      </c>
      <c r="B3286" t="s">
        <v>22</v>
      </c>
      <c r="C3286" t="s">
        <v>25</v>
      </c>
      <c r="D3286" t="s">
        <v>32</v>
      </c>
      <c r="E3286" t="s">
        <v>35</v>
      </c>
      <c r="F3286" t="s">
        <v>39</v>
      </c>
      <c r="G3286">
        <v>79360</v>
      </c>
      <c r="H3286" t="s">
        <v>42</v>
      </c>
      <c r="I3286" t="s">
        <v>44</v>
      </c>
      <c r="J3286">
        <v>950022</v>
      </c>
      <c r="K3286">
        <v>1</v>
      </c>
      <c r="L3286">
        <v>2175</v>
      </c>
      <c r="M3286">
        <v>15</v>
      </c>
      <c r="N3286">
        <v>4692</v>
      </c>
      <c r="O3286">
        <v>12216</v>
      </c>
      <c r="P3286">
        <v>17152</v>
      </c>
      <c r="Q3286" t="s">
        <v>49</v>
      </c>
      <c r="R3286" t="s">
        <v>50</v>
      </c>
      <c r="S3286" t="s">
        <v>54</v>
      </c>
      <c r="T3286">
        <v>1</v>
      </c>
    </row>
    <row r="3287" spans="1:20" x14ac:dyDescent="0.2">
      <c r="A3287" s="4">
        <f t="shared" si="51"/>
        <v>45931</v>
      </c>
      <c r="B3287" t="s">
        <v>21</v>
      </c>
      <c r="C3287" t="s">
        <v>26</v>
      </c>
      <c r="D3287" t="s">
        <v>31</v>
      </c>
      <c r="E3287" t="s">
        <v>34</v>
      </c>
      <c r="F3287" t="s">
        <v>38</v>
      </c>
      <c r="G3287">
        <v>46288</v>
      </c>
      <c r="H3287" t="s">
        <v>41</v>
      </c>
      <c r="I3287" t="s">
        <v>45</v>
      </c>
      <c r="J3287">
        <v>895822</v>
      </c>
      <c r="K3287">
        <v>3</v>
      </c>
      <c r="L3287">
        <v>3852</v>
      </c>
      <c r="M3287">
        <v>0</v>
      </c>
      <c r="N3287">
        <v>49390</v>
      </c>
      <c r="O3287">
        <v>26261</v>
      </c>
      <c r="P3287">
        <v>-2358</v>
      </c>
      <c r="Q3287" t="s">
        <v>47</v>
      </c>
      <c r="R3287" t="s">
        <v>51</v>
      </c>
      <c r="S3287" t="s">
        <v>55</v>
      </c>
      <c r="T3287">
        <v>4</v>
      </c>
    </row>
    <row r="3288" spans="1:20" x14ac:dyDescent="0.2">
      <c r="A3288" s="4">
        <f t="shared" si="51"/>
        <v>45931</v>
      </c>
      <c r="B3288" t="s">
        <v>23</v>
      </c>
      <c r="C3288" t="s">
        <v>26</v>
      </c>
      <c r="D3288" t="s">
        <v>33</v>
      </c>
      <c r="E3288" t="s">
        <v>34</v>
      </c>
      <c r="F3288" t="s">
        <v>38</v>
      </c>
      <c r="G3288">
        <v>11249</v>
      </c>
      <c r="H3288" t="s">
        <v>41</v>
      </c>
      <c r="I3288" t="s">
        <v>45</v>
      </c>
      <c r="J3288">
        <v>526993</v>
      </c>
      <c r="K3288">
        <v>4</v>
      </c>
      <c r="L3288">
        <v>1769</v>
      </c>
      <c r="M3288">
        <v>5</v>
      </c>
      <c r="N3288">
        <v>4032</v>
      </c>
      <c r="O3288">
        <v>8622</v>
      </c>
      <c r="P3288">
        <v>19453</v>
      </c>
      <c r="Q3288" t="s">
        <v>49</v>
      </c>
      <c r="R3288" t="s">
        <v>52</v>
      </c>
      <c r="S3288" t="s">
        <v>54</v>
      </c>
      <c r="T3288">
        <v>1</v>
      </c>
    </row>
    <row r="3289" spans="1:20" x14ac:dyDescent="0.2">
      <c r="A3289" s="4">
        <f t="shared" si="51"/>
        <v>45931</v>
      </c>
      <c r="B3289" t="s">
        <v>23</v>
      </c>
      <c r="C3289" t="s">
        <v>27</v>
      </c>
      <c r="D3289" t="s">
        <v>30</v>
      </c>
      <c r="E3289" t="s">
        <v>36</v>
      </c>
      <c r="F3289" t="s">
        <v>40</v>
      </c>
      <c r="G3289">
        <v>32970</v>
      </c>
      <c r="H3289" t="s">
        <v>42</v>
      </c>
      <c r="I3289" t="s">
        <v>44</v>
      </c>
      <c r="J3289">
        <v>803948</v>
      </c>
      <c r="K3289">
        <v>8</v>
      </c>
      <c r="L3289">
        <v>4483</v>
      </c>
      <c r="M3289">
        <v>10</v>
      </c>
      <c r="N3289">
        <v>41756</v>
      </c>
      <c r="O3289">
        <v>19134</v>
      </c>
      <c r="P3289">
        <v>-4445</v>
      </c>
      <c r="Q3289" t="s">
        <v>47</v>
      </c>
      <c r="R3289" t="s">
        <v>50</v>
      </c>
      <c r="S3289" t="s">
        <v>56</v>
      </c>
      <c r="T3289">
        <v>4</v>
      </c>
    </row>
    <row r="3290" spans="1:20" x14ac:dyDescent="0.2">
      <c r="A3290" s="4">
        <f t="shared" si="51"/>
        <v>45932</v>
      </c>
      <c r="B3290" t="s">
        <v>23</v>
      </c>
      <c r="C3290" t="s">
        <v>24</v>
      </c>
      <c r="D3290" t="s">
        <v>30</v>
      </c>
      <c r="E3290" t="s">
        <v>34</v>
      </c>
      <c r="F3290" t="s">
        <v>40</v>
      </c>
      <c r="G3290">
        <v>25565</v>
      </c>
      <c r="H3290" t="s">
        <v>42</v>
      </c>
      <c r="I3290" t="s">
        <v>45</v>
      </c>
      <c r="J3290">
        <v>486795</v>
      </c>
      <c r="K3290">
        <v>9</v>
      </c>
      <c r="L3290">
        <v>4463</v>
      </c>
      <c r="M3290">
        <v>15</v>
      </c>
      <c r="N3290">
        <v>44314</v>
      </c>
      <c r="O3290">
        <v>29524</v>
      </c>
      <c r="P3290">
        <v>-2746</v>
      </c>
      <c r="Q3290" t="s">
        <v>48</v>
      </c>
      <c r="R3290" t="s">
        <v>50</v>
      </c>
      <c r="S3290" t="s">
        <v>53</v>
      </c>
      <c r="T3290">
        <v>4</v>
      </c>
    </row>
    <row r="3291" spans="1:20" x14ac:dyDescent="0.2">
      <c r="A3291" s="4">
        <f t="shared" si="51"/>
        <v>45932</v>
      </c>
      <c r="B3291" t="s">
        <v>21</v>
      </c>
      <c r="C3291" t="s">
        <v>25</v>
      </c>
      <c r="D3291" t="s">
        <v>31</v>
      </c>
      <c r="E3291" t="s">
        <v>36</v>
      </c>
      <c r="F3291" t="s">
        <v>38</v>
      </c>
      <c r="G3291">
        <v>66995</v>
      </c>
      <c r="H3291" t="s">
        <v>41</v>
      </c>
      <c r="I3291" t="s">
        <v>45</v>
      </c>
      <c r="J3291">
        <v>535883</v>
      </c>
      <c r="K3291">
        <v>4</v>
      </c>
      <c r="L3291">
        <v>3523</v>
      </c>
      <c r="M3291">
        <v>15</v>
      </c>
      <c r="N3291">
        <v>23118</v>
      </c>
      <c r="O3291">
        <v>21053</v>
      </c>
      <c r="P3291">
        <v>-3860</v>
      </c>
      <c r="Q3291" t="s">
        <v>49</v>
      </c>
      <c r="R3291" t="s">
        <v>52</v>
      </c>
      <c r="S3291" t="s">
        <v>56</v>
      </c>
      <c r="T3291">
        <v>4</v>
      </c>
    </row>
    <row r="3292" spans="1:20" x14ac:dyDescent="0.2">
      <c r="A3292" s="4">
        <f t="shared" si="51"/>
        <v>45932</v>
      </c>
      <c r="B3292" t="s">
        <v>20</v>
      </c>
      <c r="C3292" t="s">
        <v>27</v>
      </c>
      <c r="D3292" t="s">
        <v>31</v>
      </c>
      <c r="E3292" t="s">
        <v>34</v>
      </c>
      <c r="F3292" t="s">
        <v>40</v>
      </c>
      <c r="G3292">
        <v>93994</v>
      </c>
      <c r="H3292" t="s">
        <v>41</v>
      </c>
      <c r="I3292" t="s">
        <v>43</v>
      </c>
      <c r="J3292">
        <v>491685</v>
      </c>
      <c r="K3292">
        <v>7</v>
      </c>
      <c r="L3292">
        <v>3290</v>
      </c>
      <c r="M3292">
        <v>10</v>
      </c>
      <c r="N3292">
        <v>29328</v>
      </c>
      <c r="O3292">
        <v>1393</v>
      </c>
      <c r="P3292">
        <v>9213</v>
      </c>
      <c r="Q3292" t="s">
        <v>49</v>
      </c>
      <c r="R3292" t="s">
        <v>51</v>
      </c>
      <c r="S3292" t="s">
        <v>53</v>
      </c>
      <c r="T3292">
        <v>4</v>
      </c>
    </row>
    <row r="3293" spans="1:20" x14ac:dyDescent="0.2">
      <c r="A3293" s="4">
        <f t="shared" si="51"/>
        <v>45932</v>
      </c>
      <c r="B3293" t="s">
        <v>21</v>
      </c>
      <c r="C3293" t="s">
        <v>26</v>
      </c>
      <c r="D3293" t="s">
        <v>28</v>
      </c>
      <c r="E3293" t="s">
        <v>34</v>
      </c>
      <c r="F3293" t="s">
        <v>37</v>
      </c>
      <c r="G3293">
        <v>61656</v>
      </c>
      <c r="H3293" t="s">
        <v>41</v>
      </c>
      <c r="I3293" t="s">
        <v>44</v>
      </c>
      <c r="J3293">
        <v>654268</v>
      </c>
      <c r="K3293">
        <v>1</v>
      </c>
      <c r="L3293">
        <v>3670</v>
      </c>
      <c r="M3293">
        <v>10</v>
      </c>
      <c r="N3293">
        <v>9639</v>
      </c>
      <c r="O3293">
        <v>26169</v>
      </c>
      <c r="P3293">
        <v>17532</v>
      </c>
      <c r="Q3293" t="s">
        <v>47</v>
      </c>
      <c r="R3293" t="s">
        <v>50</v>
      </c>
      <c r="S3293" t="s">
        <v>55</v>
      </c>
      <c r="T3293">
        <v>5</v>
      </c>
    </row>
    <row r="3294" spans="1:20" x14ac:dyDescent="0.2">
      <c r="A3294" s="4">
        <f t="shared" si="51"/>
        <v>45932</v>
      </c>
      <c r="B3294" t="s">
        <v>22</v>
      </c>
      <c r="C3294" t="s">
        <v>26</v>
      </c>
      <c r="D3294" t="s">
        <v>31</v>
      </c>
      <c r="E3294" t="s">
        <v>34</v>
      </c>
      <c r="F3294" t="s">
        <v>38</v>
      </c>
      <c r="G3294">
        <v>72134</v>
      </c>
      <c r="H3294" t="s">
        <v>41</v>
      </c>
      <c r="I3294" t="s">
        <v>44</v>
      </c>
      <c r="J3294">
        <v>741248</v>
      </c>
      <c r="K3294">
        <v>9</v>
      </c>
      <c r="L3294">
        <v>1512</v>
      </c>
      <c r="M3294">
        <v>20</v>
      </c>
      <c r="N3294">
        <v>46695</v>
      </c>
      <c r="O3294">
        <v>28457</v>
      </c>
      <c r="P3294">
        <v>6996</v>
      </c>
      <c r="Q3294" t="s">
        <v>47</v>
      </c>
      <c r="R3294" t="s">
        <v>51</v>
      </c>
      <c r="S3294" t="s">
        <v>54</v>
      </c>
      <c r="T3294">
        <v>3</v>
      </c>
    </row>
    <row r="3295" spans="1:20" x14ac:dyDescent="0.2">
      <c r="A3295" s="4">
        <f t="shared" si="51"/>
        <v>45932</v>
      </c>
      <c r="B3295" t="s">
        <v>22</v>
      </c>
      <c r="C3295" t="s">
        <v>24</v>
      </c>
      <c r="D3295" t="s">
        <v>30</v>
      </c>
      <c r="E3295" t="s">
        <v>34</v>
      </c>
      <c r="F3295" t="s">
        <v>40</v>
      </c>
      <c r="G3295">
        <v>55765</v>
      </c>
      <c r="H3295" t="s">
        <v>41</v>
      </c>
      <c r="I3295" t="s">
        <v>43</v>
      </c>
      <c r="J3295">
        <v>856276</v>
      </c>
      <c r="K3295">
        <v>4</v>
      </c>
      <c r="L3295">
        <v>4007</v>
      </c>
      <c r="M3295">
        <v>20</v>
      </c>
      <c r="N3295">
        <v>6252</v>
      </c>
      <c r="O3295">
        <v>10077</v>
      </c>
      <c r="P3295">
        <v>9253</v>
      </c>
      <c r="Q3295" t="s">
        <v>48</v>
      </c>
      <c r="R3295" t="s">
        <v>50</v>
      </c>
      <c r="S3295" t="s">
        <v>53</v>
      </c>
      <c r="T3295">
        <v>5</v>
      </c>
    </row>
    <row r="3296" spans="1:20" x14ac:dyDescent="0.2">
      <c r="A3296" s="4">
        <f t="shared" si="51"/>
        <v>45932</v>
      </c>
      <c r="B3296" t="s">
        <v>21</v>
      </c>
      <c r="C3296" t="s">
        <v>25</v>
      </c>
      <c r="D3296" t="s">
        <v>32</v>
      </c>
      <c r="E3296" t="s">
        <v>34</v>
      </c>
      <c r="F3296" t="s">
        <v>39</v>
      </c>
      <c r="G3296">
        <v>12014</v>
      </c>
      <c r="H3296" t="s">
        <v>42</v>
      </c>
      <c r="I3296" t="s">
        <v>44</v>
      </c>
      <c r="J3296">
        <v>163470</v>
      </c>
      <c r="K3296">
        <v>9</v>
      </c>
      <c r="L3296">
        <v>2571</v>
      </c>
      <c r="M3296">
        <v>5</v>
      </c>
      <c r="N3296">
        <v>46699</v>
      </c>
      <c r="O3296">
        <v>9139</v>
      </c>
      <c r="P3296">
        <v>19346</v>
      </c>
      <c r="Q3296" t="s">
        <v>49</v>
      </c>
      <c r="R3296" t="s">
        <v>51</v>
      </c>
      <c r="S3296" t="s">
        <v>56</v>
      </c>
      <c r="T3296">
        <v>5</v>
      </c>
    </row>
    <row r="3297" spans="1:20" x14ac:dyDescent="0.2">
      <c r="A3297" s="4">
        <f t="shared" si="51"/>
        <v>45932</v>
      </c>
      <c r="B3297" t="s">
        <v>21</v>
      </c>
      <c r="C3297" t="s">
        <v>24</v>
      </c>
      <c r="D3297" t="s">
        <v>33</v>
      </c>
      <c r="E3297" t="s">
        <v>34</v>
      </c>
      <c r="F3297" t="s">
        <v>38</v>
      </c>
      <c r="G3297">
        <v>80480</v>
      </c>
      <c r="H3297" t="s">
        <v>42</v>
      </c>
      <c r="I3297" t="s">
        <v>43</v>
      </c>
      <c r="J3297">
        <v>434906</v>
      </c>
      <c r="K3297">
        <v>3</v>
      </c>
      <c r="L3297">
        <v>2505</v>
      </c>
      <c r="M3297">
        <v>15</v>
      </c>
      <c r="N3297">
        <v>39477</v>
      </c>
      <c r="O3297">
        <v>4052</v>
      </c>
      <c r="P3297">
        <v>745</v>
      </c>
      <c r="Q3297" t="s">
        <v>49</v>
      </c>
      <c r="R3297" t="s">
        <v>51</v>
      </c>
      <c r="S3297" t="s">
        <v>56</v>
      </c>
      <c r="T3297">
        <v>3</v>
      </c>
    </row>
    <row r="3298" spans="1:20" x14ac:dyDescent="0.2">
      <c r="A3298" s="4">
        <f t="shared" si="51"/>
        <v>45932</v>
      </c>
      <c r="B3298" t="s">
        <v>23</v>
      </c>
      <c r="C3298" t="s">
        <v>25</v>
      </c>
      <c r="D3298" t="s">
        <v>28</v>
      </c>
      <c r="E3298" t="s">
        <v>36</v>
      </c>
      <c r="F3298" t="s">
        <v>38</v>
      </c>
      <c r="G3298">
        <v>24012</v>
      </c>
      <c r="H3298" t="s">
        <v>41</v>
      </c>
      <c r="I3298" t="s">
        <v>45</v>
      </c>
      <c r="J3298">
        <v>974415</v>
      </c>
      <c r="K3298">
        <v>5</v>
      </c>
      <c r="L3298">
        <v>2817</v>
      </c>
      <c r="M3298">
        <v>10</v>
      </c>
      <c r="N3298">
        <v>12668</v>
      </c>
      <c r="O3298">
        <v>9696</v>
      </c>
      <c r="P3298">
        <v>13169</v>
      </c>
      <c r="Q3298" t="s">
        <v>49</v>
      </c>
      <c r="R3298" t="s">
        <v>50</v>
      </c>
      <c r="S3298" t="s">
        <v>54</v>
      </c>
      <c r="T3298">
        <v>4</v>
      </c>
    </row>
    <row r="3299" spans="1:20" x14ac:dyDescent="0.2">
      <c r="A3299" s="4">
        <f t="shared" si="51"/>
        <v>45932</v>
      </c>
      <c r="B3299" t="s">
        <v>21</v>
      </c>
      <c r="C3299" t="s">
        <v>25</v>
      </c>
      <c r="D3299" t="s">
        <v>32</v>
      </c>
      <c r="E3299" t="s">
        <v>36</v>
      </c>
      <c r="F3299" t="s">
        <v>39</v>
      </c>
      <c r="G3299">
        <v>67498</v>
      </c>
      <c r="H3299" t="s">
        <v>41</v>
      </c>
      <c r="I3299" t="s">
        <v>44</v>
      </c>
      <c r="J3299">
        <v>464789</v>
      </c>
      <c r="K3299">
        <v>1</v>
      </c>
      <c r="L3299">
        <v>2675</v>
      </c>
      <c r="M3299">
        <v>10</v>
      </c>
      <c r="N3299">
        <v>7077</v>
      </c>
      <c r="O3299">
        <v>22620</v>
      </c>
      <c r="P3299">
        <v>10660</v>
      </c>
      <c r="Q3299" t="s">
        <v>46</v>
      </c>
      <c r="R3299" t="s">
        <v>50</v>
      </c>
      <c r="S3299" t="s">
        <v>53</v>
      </c>
      <c r="T3299">
        <v>3</v>
      </c>
    </row>
    <row r="3300" spans="1:20" x14ac:dyDescent="0.2">
      <c r="A3300" s="4">
        <f t="shared" si="51"/>
        <v>45932</v>
      </c>
      <c r="B3300" t="s">
        <v>23</v>
      </c>
      <c r="C3300" t="s">
        <v>24</v>
      </c>
      <c r="D3300" t="s">
        <v>33</v>
      </c>
      <c r="E3300" t="s">
        <v>35</v>
      </c>
      <c r="F3300" t="s">
        <v>39</v>
      </c>
      <c r="G3300">
        <v>78776</v>
      </c>
      <c r="H3300" t="s">
        <v>42</v>
      </c>
      <c r="I3300" t="s">
        <v>45</v>
      </c>
      <c r="J3300">
        <v>773286</v>
      </c>
      <c r="K3300">
        <v>3</v>
      </c>
      <c r="L3300">
        <v>2286</v>
      </c>
      <c r="M3300">
        <v>0</v>
      </c>
      <c r="N3300">
        <v>29475</v>
      </c>
      <c r="O3300">
        <v>21134</v>
      </c>
      <c r="P3300">
        <v>2592</v>
      </c>
      <c r="Q3300" t="s">
        <v>47</v>
      </c>
      <c r="R3300" t="s">
        <v>51</v>
      </c>
      <c r="S3300" t="s">
        <v>56</v>
      </c>
      <c r="T3300">
        <v>1</v>
      </c>
    </row>
    <row r="3301" spans="1:20" x14ac:dyDescent="0.2">
      <c r="A3301" s="4">
        <f t="shared" si="51"/>
        <v>45932</v>
      </c>
      <c r="B3301" t="s">
        <v>22</v>
      </c>
      <c r="C3301" t="s">
        <v>27</v>
      </c>
      <c r="D3301" t="s">
        <v>33</v>
      </c>
      <c r="E3301" t="s">
        <v>34</v>
      </c>
      <c r="F3301" t="s">
        <v>40</v>
      </c>
      <c r="G3301">
        <v>71711</v>
      </c>
      <c r="H3301" t="s">
        <v>42</v>
      </c>
      <c r="I3301" t="s">
        <v>44</v>
      </c>
      <c r="J3301">
        <v>117621</v>
      </c>
      <c r="K3301">
        <v>5</v>
      </c>
      <c r="L3301">
        <v>3629</v>
      </c>
      <c r="M3301">
        <v>20</v>
      </c>
      <c r="N3301">
        <v>3275</v>
      </c>
      <c r="O3301">
        <v>2777</v>
      </c>
      <c r="P3301">
        <v>17515</v>
      </c>
      <c r="Q3301" t="s">
        <v>49</v>
      </c>
      <c r="R3301" t="s">
        <v>50</v>
      </c>
      <c r="S3301" t="s">
        <v>56</v>
      </c>
      <c r="T3301">
        <v>3</v>
      </c>
    </row>
    <row r="3302" spans="1:20" x14ac:dyDescent="0.2">
      <c r="A3302" s="4">
        <f t="shared" si="51"/>
        <v>45933</v>
      </c>
      <c r="B3302" t="s">
        <v>23</v>
      </c>
      <c r="C3302" t="s">
        <v>24</v>
      </c>
      <c r="D3302" t="s">
        <v>33</v>
      </c>
      <c r="E3302" t="s">
        <v>36</v>
      </c>
      <c r="F3302" t="s">
        <v>39</v>
      </c>
      <c r="G3302">
        <v>52530</v>
      </c>
      <c r="H3302" t="s">
        <v>41</v>
      </c>
      <c r="I3302" t="s">
        <v>45</v>
      </c>
      <c r="J3302">
        <v>957677</v>
      </c>
      <c r="K3302">
        <v>6</v>
      </c>
      <c r="L3302">
        <v>2872</v>
      </c>
      <c r="M3302">
        <v>0</v>
      </c>
      <c r="N3302">
        <v>30938</v>
      </c>
      <c r="O3302">
        <v>24317</v>
      </c>
      <c r="P3302">
        <v>-1901</v>
      </c>
      <c r="Q3302" t="s">
        <v>46</v>
      </c>
      <c r="R3302" t="s">
        <v>52</v>
      </c>
      <c r="S3302" t="s">
        <v>53</v>
      </c>
      <c r="T3302">
        <v>5</v>
      </c>
    </row>
    <row r="3303" spans="1:20" x14ac:dyDescent="0.2">
      <c r="A3303" s="4">
        <f t="shared" si="51"/>
        <v>45933</v>
      </c>
      <c r="B3303" t="s">
        <v>21</v>
      </c>
      <c r="C3303" t="s">
        <v>24</v>
      </c>
      <c r="D3303" t="s">
        <v>29</v>
      </c>
      <c r="E3303" t="s">
        <v>34</v>
      </c>
      <c r="F3303" t="s">
        <v>37</v>
      </c>
      <c r="G3303">
        <v>89267</v>
      </c>
      <c r="H3303" t="s">
        <v>41</v>
      </c>
      <c r="I3303" t="s">
        <v>44</v>
      </c>
      <c r="J3303">
        <v>224604</v>
      </c>
      <c r="K3303">
        <v>8</v>
      </c>
      <c r="L3303">
        <v>1960</v>
      </c>
      <c r="M3303">
        <v>10</v>
      </c>
      <c r="N3303">
        <v>34562</v>
      </c>
      <c r="O3303">
        <v>13629</v>
      </c>
      <c r="P3303">
        <v>14999</v>
      </c>
      <c r="Q3303" t="s">
        <v>49</v>
      </c>
      <c r="R3303" t="s">
        <v>51</v>
      </c>
      <c r="S3303" t="s">
        <v>55</v>
      </c>
      <c r="T3303">
        <v>4</v>
      </c>
    </row>
    <row r="3304" spans="1:20" x14ac:dyDescent="0.2">
      <c r="A3304" s="4">
        <f t="shared" si="51"/>
        <v>45933</v>
      </c>
      <c r="B3304" t="s">
        <v>22</v>
      </c>
      <c r="C3304" t="s">
        <v>26</v>
      </c>
      <c r="D3304" t="s">
        <v>32</v>
      </c>
      <c r="E3304" t="s">
        <v>34</v>
      </c>
      <c r="F3304" t="s">
        <v>38</v>
      </c>
      <c r="G3304">
        <v>28018</v>
      </c>
      <c r="H3304" t="s">
        <v>41</v>
      </c>
      <c r="I3304" t="s">
        <v>44</v>
      </c>
      <c r="J3304">
        <v>440920</v>
      </c>
      <c r="K3304">
        <v>1</v>
      </c>
      <c r="L3304">
        <v>1964</v>
      </c>
      <c r="M3304">
        <v>15</v>
      </c>
      <c r="N3304">
        <v>34826</v>
      </c>
      <c r="O3304">
        <v>29073</v>
      </c>
      <c r="P3304">
        <v>-3760</v>
      </c>
      <c r="Q3304" t="s">
        <v>47</v>
      </c>
      <c r="R3304" t="s">
        <v>52</v>
      </c>
      <c r="S3304" t="s">
        <v>55</v>
      </c>
      <c r="T3304">
        <v>5</v>
      </c>
    </row>
    <row r="3305" spans="1:20" x14ac:dyDescent="0.2">
      <c r="A3305" s="4">
        <f t="shared" si="51"/>
        <v>45933</v>
      </c>
      <c r="B3305" t="s">
        <v>20</v>
      </c>
      <c r="C3305" t="s">
        <v>26</v>
      </c>
      <c r="D3305" t="s">
        <v>28</v>
      </c>
      <c r="E3305" t="s">
        <v>36</v>
      </c>
      <c r="F3305" t="s">
        <v>37</v>
      </c>
      <c r="G3305">
        <v>27916</v>
      </c>
      <c r="H3305" t="s">
        <v>41</v>
      </c>
      <c r="I3305" t="s">
        <v>45</v>
      </c>
      <c r="J3305">
        <v>135031</v>
      </c>
      <c r="K3305">
        <v>3</v>
      </c>
      <c r="L3305">
        <v>3541</v>
      </c>
      <c r="M3305">
        <v>15</v>
      </c>
      <c r="N3305">
        <v>22307</v>
      </c>
      <c r="O3305">
        <v>9325</v>
      </c>
      <c r="P3305">
        <v>19646</v>
      </c>
      <c r="Q3305" t="s">
        <v>49</v>
      </c>
      <c r="R3305" t="s">
        <v>50</v>
      </c>
      <c r="S3305" t="s">
        <v>54</v>
      </c>
      <c r="T3305">
        <v>1</v>
      </c>
    </row>
    <row r="3306" spans="1:20" x14ac:dyDescent="0.2">
      <c r="A3306" s="4">
        <f t="shared" si="51"/>
        <v>45933</v>
      </c>
      <c r="B3306" t="s">
        <v>23</v>
      </c>
      <c r="C3306" t="s">
        <v>24</v>
      </c>
      <c r="D3306" t="s">
        <v>28</v>
      </c>
      <c r="E3306" t="s">
        <v>34</v>
      </c>
      <c r="F3306" t="s">
        <v>40</v>
      </c>
      <c r="G3306">
        <v>50376</v>
      </c>
      <c r="H3306" t="s">
        <v>41</v>
      </c>
      <c r="I3306" t="s">
        <v>43</v>
      </c>
      <c r="J3306">
        <v>394290</v>
      </c>
      <c r="K3306">
        <v>1</v>
      </c>
      <c r="L3306">
        <v>1558</v>
      </c>
      <c r="M3306">
        <v>0</v>
      </c>
      <c r="N3306">
        <v>19000</v>
      </c>
      <c r="O3306">
        <v>3925</v>
      </c>
      <c r="P3306">
        <v>2931</v>
      </c>
      <c r="Q3306" t="s">
        <v>49</v>
      </c>
      <c r="R3306" t="s">
        <v>52</v>
      </c>
      <c r="S3306" t="s">
        <v>55</v>
      </c>
      <c r="T3306">
        <v>4</v>
      </c>
    </row>
    <row r="3307" spans="1:20" x14ac:dyDescent="0.2">
      <c r="A3307" s="4">
        <f t="shared" si="51"/>
        <v>45933</v>
      </c>
      <c r="B3307" t="s">
        <v>22</v>
      </c>
      <c r="C3307" t="s">
        <v>24</v>
      </c>
      <c r="D3307" t="s">
        <v>33</v>
      </c>
      <c r="E3307" t="s">
        <v>36</v>
      </c>
      <c r="F3307" t="s">
        <v>39</v>
      </c>
      <c r="G3307">
        <v>75046</v>
      </c>
      <c r="H3307" t="s">
        <v>41</v>
      </c>
      <c r="I3307" t="s">
        <v>44</v>
      </c>
      <c r="J3307">
        <v>608186</v>
      </c>
      <c r="K3307">
        <v>5</v>
      </c>
      <c r="L3307">
        <v>1471</v>
      </c>
      <c r="M3307">
        <v>20</v>
      </c>
      <c r="N3307">
        <v>16092</v>
      </c>
      <c r="O3307">
        <v>24731</v>
      </c>
      <c r="P3307">
        <v>7317</v>
      </c>
      <c r="Q3307" t="s">
        <v>48</v>
      </c>
      <c r="R3307" t="s">
        <v>52</v>
      </c>
      <c r="S3307" t="s">
        <v>54</v>
      </c>
      <c r="T3307">
        <v>2</v>
      </c>
    </row>
    <row r="3308" spans="1:20" x14ac:dyDescent="0.2">
      <c r="A3308" s="4">
        <f t="shared" si="51"/>
        <v>45933</v>
      </c>
      <c r="B3308" t="s">
        <v>23</v>
      </c>
      <c r="C3308" t="s">
        <v>26</v>
      </c>
      <c r="D3308" t="s">
        <v>32</v>
      </c>
      <c r="E3308" t="s">
        <v>36</v>
      </c>
      <c r="F3308" t="s">
        <v>38</v>
      </c>
      <c r="G3308">
        <v>68742</v>
      </c>
      <c r="H3308" t="s">
        <v>42</v>
      </c>
      <c r="I3308" t="s">
        <v>43</v>
      </c>
      <c r="J3308">
        <v>894430</v>
      </c>
      <c r="K3308">
        <v>8</v>
      </c>
      <c r="L3308">
        <v>2890</v>
      </c>
      <c r="M3308">
        <v>5</v>
      </c>
      <c r="N3308">
        <v>32254</v>
      </c>
      <c r="O3308">
        <v>7820</v>
      </c>
      <c r="P3308">
        <v>10615</v>
      </c>
      <c r="Q3308" t="s">
        <v>48</v>
      </c>
      <c r="R3308" t="s">
        <v>51</v>
      </c>
      <c r="S3308" t="s">
        <v>56</v>
      </c>
      <c r="T3308">
        <v>5</v>
      </c>
    </row>
    <row r="3309" spans="1:20" x14ac:dyDescent="0.2">
      <c r="A3309" s="4">
        <f t="shared" si="51"/>
        <v>45933</v>
      </c>
      <c r="B3309" t="s">
        <v>22</v>
      </c>
      <c r="C3309" t="s">
        <v>25</v>
      </c>
      <c r="D3309" t="s">
        <v>29</v>
      </c>
      <c r="E3309" t="s">
        <v>35</v>
      </c>
      <c r="F3309" t="s">
        <v>39</v>
      </c>
      <c r="G3309">
        <v>95566</v>
      </c>
      <c r="H3309" t="s">
        <v>42</v>
      </c>
      <c r="I3309" t="s">
        <v>43</v>
      </c>
      <c r="J3309">
        <v>214619</v>
      </c>
      <c r="K3309">
        <v>4</v>
      </c>
      <c r="L3309">
        <v>3499</v>
      </c>
      <c r="M3309">
        <v>15</v>
      </c>
      <c r="N3309">
        <v>5671</v>
      </c>
      <c r="O3309">
        <v>13499</v>
      </c>
      <c r="P3309">
        <v>14252</v>
      </c>
      <c r="Q3309" t="s">
        <v>49</v>
      </c>
      <c r="R3309" t="s">
        <v>52</v>
      </c>
      <c r="S3309" t="s">
        <v>56</v>
      </c>
      <c r="T3309">
        <v>5</v>
      </c>
    </row>
    <row r="3310" spans="1:20" x14ac:dyDescent="0.2">
      <c r="A3310" s="4">
        <f t="shared" si="51"/>
        <v>45933</v>
      </c>
      <c r="B3310" t="s">
        <v>22</v>
      </c>
      <c r="C3310" t="s">
        <v>24</v>
      </c>
      <c r="D3310" t="s">
        <v>33</v>
      </c>
      <c r="E3310" t="s">
        <v>35</v>
      </c>
      <c r="F3310" t="s">
        <v>39</v>
      </c>
      <c r="G3310">
        <v>87125</v>
      </c>
      <c r="H3310" t="s">
        <v>42</v>
      </c>
      <c r="I3310" t="s">
        <v>43</v>
      </c>
      <c r="J3310">
        <v>569564</v>
      </c>
      <c r="K3310">
        <v>9</v>
      </c>
      <c r="L3310">
        <v>3004</v>
      </c>
      <c r="M3310">
        <v>5</v>
      </c>
      <c r="N3310">
        <v>20095</v>
      </c>
      <c r="O3310">
        <v>1584</v>
      </c>
      <c r="P3310">
        <v>7958</v>
      </c>
      <c r="Q3310" t="s">
        <v>46</v>
      </c>
      <c r="R3310" t="s">
        <v>50</v>
      </c>
      <c r="S3310" t="s">
        <v>55</v>
      </c>
      <c r="T3310">
        <v>3</v>
      </c>
    </row>
    <row r="3311" spans="1:20" x14ac:dyDescent="0.2">
      <c r="A3311" s="4">
        <f t="shared" si="51"/>
        <v>45933</v>
      </c>
      <c r="B3311" t="s">
        <v>23</v>
      </c>
      <c r="C3311" t="s">
        <v>27</v>
      </c>
      <c r="D3311" t="s">
        <v>31</v>
      </c>
      <c r="E3311" t="s">
        <v>35</v>
      </c>
      <c r="F3311" t="s">
        <v>40</v>
      </c>
      <c r="G3311">
        <v>97519</v>
      </c>
      <c r="H3311" t="s">
        <v>42</v>
      </c>
      <c r="I3311" t="s">
        <v>43</v>
      </c>
      <c r="J3311">
        <v>217974</v>
      </c>
      <c r="K3311">
        <v>6</v>
      </c>
      <c r="L3311">
        <v>1398</v>
      </c>
      <c r="M3311">
        <v>20</v>
      </c>
      <c r="N3311">
        <v>3342</v>
      </c>
      <c r="O3311">
        <v>27012</v>
      </c>
      <c r="P3311">
        <v>8707</v>
      </c>
      <c r="Q3311" t="s">
        <v>46</v>
      </c>
      <c r="R3311" t="s">
        <v>51</v>
      </c>
      <c r="S3311" t="s">
        <v>53</v>
      </c>
      <c r="T3311">
        <v>4</v>
      </c>
    </row>
    <row r="3312" spans="1:20" x14ac:dyDescent="0.2">
      <c r="A3312" s="4">
        <f t="shared" si="51"/>
        <v>45933</v>
      </c>
      <c r="B3312" t="s">
        <v>20</v>
      </c>
      <c r="C3312" t="s">
        <v>27</v>
      </c>
      <c r="D3312" t="s">
        <v>28</v>
      </c>
      <c r="E3312" t="s">
        <v>35</v>
      </c>
      <c r="F3312" t="s">
        <v>40</v>
      </c>
      <c r="G3312">
        <v>22437</v>
      </c>
      <c r="H3312" t="s">
        <v>41</v>
      </c>
      <c r="I3312" t="s">
        <v>43</v>
      </c>
      <c r="J3312">
        <v>393245</v>
      </c>
      <c r="K3312">
        <v>6</v>
      </c>
      <c r="L3312">
        <v>2313</v>
      </c>
      <c r="M3312">
        <v>0</v>
      </c>
      <c r="N3312">
        <v>39520</v>
      </c>
      <c r="O3312">
        <v>9548</v>
      </c>
      <c r="P3312">
        <v>12928</v>
      </c>
      <c r="Q3312" t="s">
        <v>46</v>
      </c>
      <c r="R3312" t="s">
        <v>50</v>
      </c>
      <c r="S3312" t="s">
        <v>55</v>
      </c>
      <c r="T3312">
        <v>5</v>
      </c>
    </row>
    <row r="3313" spans="1:20" x14ac:dyDescent="0.2">
      <c r="A3313" s="4">
        <f t="shared" si="51"/>
        <v>45933</v>
      </c>
      <c r="B3313" t="s">
        <v>22</v>
      </c>
      <c r="C3313" t="s">
        <v>27</v>
      </c>
      <c r="D3313" t="s">
        <v>30</v>
      </c>
      <c r="E3313" t="s">
        <v>34</v>
      </c>
      <c r="F3313" t="s">
        <v>40</v>
      </c>
      <c r="G3313">
        <v>72146</v>
      </c>
      <c r="H3313" t="s">
        <v>42</v>
      </c>
      <c r="I3313" t="s">
        <v>43</v>
      </c>
      <c r="J3313">
        <v>885452</v>
      </c>
      <c r="K3313">
        <v>5</v>
      </c>
      <c r="L3313">
        <v>2002</v>
      </c>
      <c r="M3313">
        <v>20</v>
      </c>
      <c r="N3313">
        <v>39700</v>
      </c>
      <c r="O3313">
        <v>15788</v>
      </c>
      <c r="P3313">
        <v>16473</v>
      </c>
      <c r="Q3313" t="s">
        <v>49</v>
      </c>
      <c r="R3313" t="s">
        <v>50</v>
      </c>
      <c r="S3313" t="s">
        <v>54</v>
      </c>
      <c r="T3313">
        <v>1</v>
      </c>
    </row>
    <row r="3314" spans="1:20" x14ac:dyDescent="0.2">
      <c r="A3314" s="4">
        <f t="shared" si="51"/>
        <v>45934</v>
      </c>
      <c r="B3314" t="s">
        <v>22</v>
      </c>
      <c r="C3314" t="s">
        <v>24</v>
      </c>
      <c r="D3314" t="s">
        <v>33</v>
      </c>
      <c r="E3314" t="s">
        <v>34</v>
      </c>
      <c r="F3314" t="s">
        <v>40</v>
      </c>
      <c r="G3314">
        <v>37618</v>
      </c>
      <c r="H3314" t="s">
        <v>42</v>
      </c>
      <c r="I3314" t="s">
        <v>44</v>
      </c>
      <c r="J3314">
        <v>441908</v>
      </c>
      <c r="K3314">
        <v>5</v>
      </c>
      <c r="L3314">
        <v>842</v>
      </c>
      <c r="M3314">
        <v>10</v>
      </c>
      <c r="N3314">
        <v>35791</v>
      </c>
      <c r="O3314">
        <v>8602</v>
      </c>
      <c r="P3314">
        <v>13754</v>
      </c>
      <c r="Q3314" t="s">
        <v>46</v>
      </c>
      <c r="R3314" t="s">
        <v>52</v>
      </c>
      <c r="S3314" t="s">
        <v>54</v>
      </c>
      <c r="T3314">
        <v>4</v>
      </c>
    </row>
    <row r="3315" spans="1:20" x14ac:dyDescent="0.2">
      <c r="A3315" s="4">
        <f t="shared" si="51"/>
        <v>45934</v>
      </c>
      <c r="B3315" t="s">
        <v>22</v>
      </c>
      <c r="C3315" t="s">
        <v>25</v>
      </c>
      <c r="D3315" t="s">
        <v>31</v>
      </c>
      <c r="E3315" t="s">
        <v>35</v>
      </c>
      <c r="F3315" t="s">
        <v>38</v>
      </c>
      <c r="G3315">
        <v>60767</v>
      </c>
      <c r="H3315" t="s">
        <v>41</v>
      </c>
      <c r="I3315" t="s">
        <v>43</v>
      </c>
      <c r="J3315">
        <v>517963</v>
      </c>
      <c r="K3315">
        <v>7</v>
      </c>
      <c r="L3315">
        <v>4360</v>
      </c>
      <c r="M3315">
        <v>20</v>
      </c>
      <c r="N3315">
        <v>41733</v>
      </c>
      <c r="O3315">
        <v>6196</v>
      </c>
      <c r="P3315">
        <v>19484</v>
      </c>
      <c r="Q3315" t="s">
        <v>48</v>
      </c>
      <c r="R3315" t="s">
        <v>50</v>
      </c>
      <c r="S3315" t="s">
        <v>53</v>
      </c>
      <c r="T3315">
        <v>4</v>
      </c>
    </row>
    <row r="3316" spans="1:20" x14ac:dyDescent="0.2">
      <c r="A3316" s="4">
        <f t="shared" si="51"/>
        <v>45934</v>
      </c>
      <c r="B3316" t="s">
        <v>20</v>
      </c>
      <c r="C3316" t="s">
        <v>25</v>
      </c>
      <c r="D3316" t="s">
        <v>28</v>
      </c>
      <c r="E3316" t="s">
        <v>36</v>
      </c>
      <c r="F3316" t="s">
        <v>37</v>
      </c>
      <c r="G3316">
        <v>19705</v>
      </c>
      <c r="H3316" t="s">
        <v>42</v>
      </c>
      <c r="I3316" t="s">
        <v>44</v>
      </c>
      <c r="J3316">
        <v>473980</v>
      </c>
      <c r="K3316">
        <v>8</v>
      </c>
      <c r="L3316">
        <v>3851</v>
      </c>
      <c r="M3316">
        <v>0</v>
      </c>
      <c r="N3316">
        <v>19117</v>
      </c>
      <c r="O3316">
        <v>12546</v>
      </c>
      <c r="P3316">
        <v>8293</v>
      </c>
      <c r="Q3316" t="s">
        <v>49</v>
      </c>
      <c r="R3316" t="s">
        <v>52</v>
      </c>
      <c r="S3316" t="s">
        <v>56</v>
      </c>
      <c r="T3316">
        <v>3</v>
      </c>
    </row>
    <row r="3317" spans="1:20" x14ac:dyDescent="0.2">
      <c r="A3317" s="4">
        <f t="shared" si="51"/>
        <v>45934</v>
      </c>
      <c r="B3317" t="s">
        <v>20</v>
      </c>
      <c r="C3317" t="s">
        <v>26</v>
      </c>
      <c r="D3317" t="s">
        <v>29</v>
      </c>
      <c r="E3317" t="s">
        <v>36</v>
      </c>
      <c r="F3317" t="s">
        <v>37</v>
      </c>
      <c r="G3317">
        <v>67146</v>
      </c>
      <c r="H3317" t="s">
        <v>41</v>
      </c>
      <c r="I3317" t="s">
        <v>44</v>
      </c>
      <c r="J3317">
        <v>816160</v>
      </c>
      <c r="K3317">
        <v>7</v>
      </c>
      <c r="L3317">
        <v>3360</v>
      </c>
      <c r="M3317">
        <v>0</v>
      </c>
      <c r="N3317">
        <v>43357</v>
      </c>
      <c r="O3317">
        <v>10942</v>
      </c>
      <c r="P3317">
        <v>17741</v>
      </c>
      <c r="Q3317" t="s">
        <v>48</v>
      </c>
      <c r="R3317" t="s">
        <v>51</v>
      </c>
      <c r="S3317" t="s">
        <v>56</v>
      </c>
      <c r="T3317">
        <v>5</v>
      </c>
    </row>
    <row r="3318" spans="1:20" x14ac:dyDescent="0.2">
      <c r="A3318" s="4">
        <f t="shared" si="51"/>
        <v>45934</v>
      </c>
      <c r="B3318" t="s">
        <v>21</v>
      </c>
      <c r="C3318" t="s">
        <v>24</v>
      </c>
      <c r="D3318" t="s">
        <v>32</v>
      </c>
      <c r="E3318" t="s">
        <v>36</v>
      </c>
      <c r="F3318" t="s">
        <v>38</v>
      </c>
      <c r="G3318">
        <v>98216</v>
      </c>
      <c r="H3318" t="s">
        <v>41</v>
      </c>
      <c r="I3318" t="s">
        <v>44</v>
      </c>
      <c r="J3318">
        <v>719614</v>
      </c>
      <c r="K3318">
        <v>1</v>
      </c>
      <c r="L3318">
        <v>1748</v>
      </c>
      <c r="M3318">
        <v>20</v>
      </c>
      <c r="N3318">
        <v>29662</v>
      </c>
      <c r="O3318">
        <v>19084</v>
      </c>
      <c r="P3318">
        <v>-3894</v>
      </c>
      <c r="Q3318" t="s">
        <v>48</v>
      </c>
      <c r="R3318" t="s">
        <v>51</v>
      </c>
      <c r="S3318" t="s">
        <v>55</v>
      </c>
      <c r="T3318">
        <v>5</v>
      </c>
    </row>
    <row r="3319" spans="1:20" x14ac:dyDescent="0.2">
      <c r="A3319" s="4">
        <f t="shared" si="51"/>
        <v>45934</v>
      </c>
      <c r="B3319" t="s">
        <v>23</v>
      </c>
      <c r="C3319" t="s">
        <v>25</v>
      </c>
      <c r="D3319" t="s">
        <v>28</v>
      </c>
      <c r="E3319" t="s">
        <v>36</v>
      </c>
      <c r="F3319" t="s">
        <v>39</v>
      </c>
      <c r="G3319">
        <v>90912</v>
      </c>
      <c r="H3319" t="s">
        <v>42</v>
      </c>
      <c r="I3319" t="s">
        <v>45</v>
      </c>
      <c r="J3319">
        <v>364026</v>
      </c>
      <c r="K3319">
        <v>1</v>
      </c>
      <c r="L3319">
        <v>1708</v>
      </c>
      <c r="M3319">
        <v>0</v>
      </c>
      <c r="N3319">
        <v>11160</v>
      </c>
      <c r="O3319">
        <v>10901</v>
      </c>
      <c r="P3319">
        <v>5644</v>
      </c>
      <c r="Q3319" t="s">
        <v>46</v>
      </c>
      <c r="R3319" t="s">
        <v>52</v>
      </c>
      <c r="S3319" t="s">
        <v>54</v>
      </c>
      <c r="T3319">
        <v>2</v>
      </c>
    </row>
    <row r="3320" spans="1:20" x14ac:dyDescent="0.2">
      <c r="A3320" s="4">
        <f t="shared" si="51"/>
        <v>45934</v>
      </c>
      <c r="B3320" t="s">
        <v>20</v>
      </c>
      <c r="C3320" t="s">
        <v>24</v>
      </c>
      <c r="D3320" t="s">
        <v>32</v>
      </c>
      <c r="E3320" t="s">
        <v>34</v>
      </c>
      <c r="F3320" t="s">
        <v>38</v>
      </c>
      <c r="G3320">
        <v>61750</v>
      </c>
      <c r="H3320" t="s">
        <v>42</v>
      </c>
      <c r="I3320" t="s">
        <v>43</v>
      </c>
      <c r="J3320">
        <v>270027</v>
      </c>
      <c r="K3320">
        <v>6</v>
      </c>
      <c r="L3320">
        <v>4890</v>
      </c>
      <c r="M3320">
        <v>10</v>
      </c>
      <c r="N3320">
        <v>2461</v>
      </c>
      <c r="O3320">
        <v>4681</v>
      </c>
      <c r="P3320">
        <v>16092</v>
      </c>
      <c r="Q3320" t="s">
        <v>48</v>
      </c>
      <c r="R3320" t="s">
        <v>51</v>
      </c>
      <c r="S3320" t="s">
        <v>54</v>
      </c>
      <c r="T3320">
        <v>2</v>
      </c>
    </row>
    <row r="3321" spans="1:20" x14ac:dyDescent="0.2">
      <c r="A3321" s="4">
        <f t="shared" si="51"/>
        <v>45934</v>
      </c>
      <c r="B3321" t="s">
        <v>23</v>
      </c>
      <c r="C3321" t="s">
        <v>26</v>
      </c>
      <c r="D3321" t="s">
        <v>32</v>
      </c>
      <c r="E3321" t="s">
        <v>36</v>
      </c>
      <c r="F3321" t="s">
        <v>37</v>
      </c>
      <c r="G3321">
        <v>54379</v>
      </c>
      <c r="H3321" t="s">
        <v>42</v>
      </c>
      <c r="I3321" t="s">
        <v>45</v>
      </c>
      <c r="J3321">
        <v>839555</v>
      </c>
      <c r="K3321">
        <v>3</v>
      </c>
      <c r="L3321">
        <v>2639</v>
      </c>
      <c r="M3321">
        <v>5</v>
      </c>
      <c r="N3321">
        <v>26713</v>
      </c>
      <c r="O3321">
        <v>9728</v>
      </c>
      <c r="P3321">
        <v>2177</v>
      </c>
      <c r="Q3321" t="s">
        <v>48</v>
      </c>
      <c r="R3321" t="s">
        <v>51</v>
      </c>
      <c r="S3321" t="s">
        <v>53</v>
      </c>
      <c r="T3321">
        <v>4</v>
      </c>
    </row>
    <row r="3322" spans="1:20" x14ac:dyDescent="0.2">
      <c r="A3322" s="4">
        <f t="shared" si="51"/>
        <v>45934</v>
      </c>
      <c r="B3322" t="s">
        <v>21</v>
      </c>
      <c r="C3322" t="s">
        <v>26</v>
      </c>
      <c r="D3322" t="s">
        <v>29</v>
      </c>
      <c r="E3322" t="s">
        <v>36</v>
      </c>
      <c r="F3322" t="s">
        <v>37</v>
      </c>
      <c r="G3322">
        <v>62682</v>
      </c>
      <c r="H3322" t="s">
        <v>41</v>
      </c>
      <c r="I3322" t="s">
        <v>43</v>
      </c>
      <c r="J3322">
        <v>159965</v>
      </c>
      <c r="K3322">
        <v>9</v>
      </c>
      <c r="L3322">
        <v>2110</v>
      </c>
      <c r="M3322">
        <v>20</v>
      </c>
      <c r="N3322">
        <v>19145</v>
      </c>
      <c r="O3322">
        <v>19852</v>
      </c>
      <c r="P3322">
        <v>17351</v>
      </c>
      <c r="Q3322" t="s">
        <v>47</v>
      </c>
      <c r="R3322" t="s">
        <v>51</v>
      </c>
      <c r="S3322" t="s">
        <v>53</v>
      </c>
      <c r="T3322">
        <v>5</v>
      </c>
    </row>
    <row r="3323" spans="1:20" x14ac:dyDescent="0.2">
      <c r="A3323" s="4">
        <f t="shared" si="51"/>
        <v>45934</v>
      </c>
      <c r="B3323" t="s">
        <v>23</v>
      </c>
      <c r="C3323" t="s">
        <v>26</v>
      </c>
      <c r="D3323" t="s">
        <v>29</v>
      </c>
      <c r="E3323" t="s">
        <v>35</v>
      </c>
      <c r="F3323" t="s">
        <v>38</v>
      </c>
      <c r="G3323">
        <v>74713</v>
      </c>
      <c r="H3323" t="s">
        <v>42</v>
      </c>
      <c r="I3323" t="s">
        <v>45</v>
      </c>
      <c r="J3323">
        <v>737244</v>
      </c>
      <c r="K3323">
        <v>7</v>
      </c>
      <c r="L3323">
        <v>2479</v>
      </c>
      <c r="M3323">
        <v>0</v>
      </c>
      <c r="N3323">
        <v>45157</v>
      </c>
      <c r="O3323">
        <v>9342</v>
      </c>
      <c r="P3323">
        <v>6543</v>
      </c>
      <c r="Q3323" t="s">
        <v>47</v>
      </c>
      <c r="R3323" t="s">
        <v>51</v>
      </c>
      <c r="S3323" t="s">
        <v>55</v>
      </c>
      <c r="T3323">
        <v>3</v>
      </c>
    </row>
    <row r="3324" spans="1:20" x14ac:dyDescent="0.2">
      <c r="A3324" s="4">
        <f t="shared" si="51"/>
        <v>45934</v>
      </c>
      <c r="B3324" t="s">
        <v>20</v>
      </c>
      <c r="C3324" t="s">
        <v>27</v>
      </c>
      <c r="D3324" t="s">
        <v>33</v>
      </c>
      <c r="E3324" t="s">
        <v>36</v>
      </c>
      <c r="F3324" t="s">
        <v>40</v>
      </c>
      <c r="G3324">
        <v>66919</v>
      </c>
      <c r="H3324" t="s">
        <v>41</v>
      </c>
      <c r="I3324" t="s">
        <v>44</v>
      </c>
      <c r="J3324">
        <v>319866</v>
      </c>
      <c r="K3324">
        <v>2</v>
      </c>
      <c r="L3324">
        <v>3297</v>
      </c>
      <c r="M3324">
        <v>5</v>
      </c>
      <c r="N3324">
        <v>27438</v>
      </c>
      <c r="O3324">
        <v>10947</v>
      </c>
      <c r="P3324">
        <v>11664</v>
      </c>
      <c r="Q3324" t="s">
        <v>47</v>
      </c>
      <c r="R3324" t="s">
        <v>52</v>
      </c>
      <c r="S3324" t="s">
        <v>53</v>
      </c>
      <c r="T3324">
        <v>5</v>
      </c>
    </row>
    <row r="3325" spans="1:20" x14ac:dyDescent="0.2">
      <c r="A3325" s="4">
        <f t="shared" si="51"/>
        <v>45934</v>
      </c>
      <c r="B3325" t="s">
        <v>23</v>
      </c>
      <c r="C3325" t="s">
        <v>24</v>
      </c>
      <c r="D3325" t="s">
        <v>33</v>
      </c>
      <c r="E3325" t="s">
        <v>34</v>
      </c>
      <c r="F3325" t="s">
        <v>39</v>
      </c>
      <c r="G3325">
        <v>70384</v>
      </c>
      <c r="H3325" t="s">
        <v>42</v>
      </c>
      <c r="I3325" t="s">
        <v>45</v>
      </c>
      <c r="J3325">
        <v>844782</v>
      </c>
      <c r="K3325">
        <v>3</v>
      </c>
      <c r="L3325">
        <v>1056</v>
      </c>
      <c r="M3325">
        <v>10</v>
      </c>
      <c r="N3325">
        <v>31452</v>
      </c>
      <c r="O3325">
        <v>19934</v>
      </c>
      <c r="P3325">
        <v>4907</v>
      </c>
      <c r="Q3325" t="s">
        <v>46</v>
      </c>
      <c r="R3325" t="s">
        <v>52</v>
      </c>
      <c r="S3325" t="s">
        <v>56</v>
      </c>
      <c r="T3325">
        <v>3</v>
      </c>
    </row>
    <row r="3326" spans="1:20" x14ac:dyDescent="0.2">
      <c r="A3326" s="4">
        <f t="shared" si="51"/>
        <v>45935</v>
      </c>
      <c r="B3326" t="s">
        <v>20</v>
      </c>
      <c r="C3326" t="s">
        <v>26</v>
      </c>
      <c r="D3326" t="s">
        <v>28</v>
      </c>
      <c r="E3326" t="s">
        <v>36</v>
      </c>
      <c r="F3326" t="s">
        <v>38</v>
      </c>
      <c r="G3326">
        <v>61128</v>
      </c>
      <c r="H3326" t="s">
        <v>41</v>
      </c>
      <c r="I3326" t="s">
        <v>44</v>
      </c>
      <c r="J3326">
        <v>272632</v>
      </c>
      <c r="K3326">
        <v>8</v>
      </c>
      <c r="L3326">
        <v>4494</v>
      </c>
      <c r="M3326">
        <v>20</v>
      </c>
      <c r="N3326">
        <v>2592</v>
      </c>
      <c r="O3326">
        <v>16947</v>
      </c>
      <c r="P3326">
        <v>4305</v>
      </c>
      <c r="Q3326" t="s">
        <v>46</v>
      </c>
      <c r="R3326" t="s">
        <v>50</v>
      </c>
      <c r="S3326" t="s">
        <v>53</v>
      </c>
      <c r="T3326">
        <v>2</v>
      </c>
    </row>
    <row r="3327" spans="1:20" x14ac:dyDescent="0.2">
      <c r="A3327" s="4">
        <f t="shared" si="51"/>
        <v>45935</v>
      </c>
      <c r="B3327" t="s">
        <v>23</v>
      </c>
      <c r="C3327" t="s">
        <v>24</v>
      </c>
      <c r="D3327" t="s">
        <v>29</v>
      </c>
      <c r="E3327" t="s">
        <v>36</v>
      </c>
      <c r="F3327" t="s">
        <v>37</v>
      </c>
      <c r="G3327">
        <v>11835</v>
      </c>
      <c r="H3327" t="s">
        <v>42</v>
      </c>
      <c r="I3327" t="s">
        <v>45</v>
      </c>
      <c r="J3327">
        <v>655631</v>
      </c>
      <c r="K3327">
        <v>1</v>
      </c>
      <c r="L3327">
        <v>4904</v>
      </c>
      <c r="M3327">
        <v>0</v>
      </c>
      <c r="N3327">
        <v>7696</v>
      </c>
      <c r="O3327">
        <v>18271</v>
      </c>
      <c r="P3327">
        <v>5368</v>
      </c>
      <c r="Q3327" t="s">
        <v>48</v>
      </c>
      <c r="R3327" t="s">
        <v>50</v>
      </c>
      <c r="S3327" t="s">
        <v>54</v>
      </c>
      <c r="T3327">
        <v>1</v>
      </c>
    </row>
    <row r="3328" spans="1:20" x14ac:dyDescent="0.2">
      <c r="A3328" s="4">
        <f t="shared" si="51"/>
        <v>45935</v>
      </c>
      <c r="B3328" t="s">
        <v>20</v>
      </c>
      <c r="C3328" t="s">
        <v>27</v>
      </c>
      <c r="D3328" t="s">
        <v>31</v>
      </c>
      <c r="E3328" t="s">
        <v>34</v>
      </c>
      <c r="F3328" t="s">
        <v>40</v>
      </c>
      <c r="G3328">
        <v>31283</v>
      </c>
      <c r="H3328" t="s">
        <v>42</v>
      </c>
      <c r="I3328" t="s">
        <v>43</v>
      </c>
      <c r="J3328">
        <v>349550</v>
      </c>
      <c r="K3328">
        <v>5</v>
      </c>
      <c r="L3328">
        <v>4186</v>
      </c>
      <c r="M3328">
        <v>5</v>
      </c>
      <c r="N3328">
        <v>20731</v>
      </c>
      <c r="O3328">
        <v>12187</v>
      </c>
      <c r="P3328">
        <v>-596</v>
      </c>
      <c r="Q3328" t="s">
        <v>48</v>
      </c>
      <c r="R3328" t="s">
        <v>51</v>
      </c>
      <c r="S3328" t="s">
        <v>54</v>
      </c>
      <c r="T3328">
        <v>5</v>
      </c>
    </row>
    <row r="3329" spans="1:20" x14ac:dyDescent="0.2">
      <c r="A3329" s="4">
        <f t="shared" si="51"/>
        <v>45935</v>
      </c>
      <c r="B3329" t="s">
        <v>20</v>
      </c>
      <c r="C3329" t="s">
        <v>27</v>
      </c>
      <c r="D3329" t="s">
        <v>28</v>
      </c>
      <c r="E3329" t="s">
        <v>35</v>
      </c>
      <c r="F3329" t="s">
        <v>39</v>
      </c>
      <c r="G3329">
        <v>59506</v>
      </c>
      <c r="H3329" t="s">
        <v>41</v>
      </c>
      <c r="I3329" t="s">
        <v>43</v>
      </c>
      <c r="J3329">
        <v>970375</v>
      </c>
      <c r="K3329">
        <v>1</v>
      </c>
      <c r="L3329">
        <v>1652</v>
      </c>
      <c r="M3329">
        <v>10</v>
      </c>
      <c r="N3329">
        <v>19830</v>
      </c>
      <c r="O3329">
        <v>5838</v>
      </c>
      <c r="P3329">
        <v>5179</v>
      </c>
      <c r="Q3329" t="s">
        <v>46</v>
      </c>
      <c r="R3329" t="s">
        <v>52</v>
      </c>
      <c r="S3329" t="s">
        <v>54</v>
      </c>
      <c r="T3329">
        <v>2</v>
      </c>
    </row>
    <row r="3330" spans="1:20" x14ac:dyDescent="0.2">
      <c r="A3330" s="4">
        <f t="shared" si="51"/>
        <v>45935</v>
      </c>
      <c r="B3330" t="s">
        <v>23</v>
      </c>
      <c r="C3330" t="s">
        <v>26</v>
      </c>
      <c r="D3330" t="s">
        <v>30</v>
      </c>
      <c r="E3330" t="s">
        <v>34</v>
      </c>
      <c r="F3330" t="s">
        <v>37</v>
      </c>
      <c r="G3330">
        <v>63625</v>
      </c>
      <c r="H3330" t="s">
        <v>42</v>
      </c>
      <c r="I3330" t="s">
        <v>45</v>
      </c>
      <c r="J3330">
        <v>215154</v>
      </c>
      <c r="K3330">
        <v>9</v>
      </c>
      <c r="L3330">
        <v>4244</v>
      </c>
      <c r="M3330">
        <v>15</v>
      </c>
      <c r="N3330">
        <v>36210</v>
      </c>
      <c r="O3330">
        <v>19946</v>
      </c>
      <c r="P3330">
        <v>-1979</v>
      </c>
      <c r="Q3330" t="s">
        <v>49</v>
      </c>
      <c r="R3330" t="s">
        <v>52</v>
      </c>
      <c r="S3330" t="s">
        <v>54</v>
      </c>
      <c r="T3330">
        <v>1</v>
      </c>
    </row>
    <row r="3331" spans="1:20" x14ac:dyDescent="0.2">
      <c r="A3331" s="4">
        <f t="shared" si="51"/>
        <v>45935</v>
      </c>
      <c r="B3331" t="s">
        <v>21</v>
      </c>
      <c r="C3331" t="s">
        <v>26</v>
      </c>
      <c r="D3331" t="s">
        <v>32</v>
      </c>
      <c r="E3331" t="s">
        <v>35</v>
      </c>
      <c r="F3331" t="s">
        <v>39</v>
      </c>
      <c r="G3331">
        <v>45963</v>
      </c>
      <c r="H3331" t="s">
        <v>42</v>
      </c>
      <c r="I3331" t="s">
        <v>45</v>
      </c>
      <c r="J3331">
        <v>497166</v>
      </c>
      <c r="K3331">
        <v>7</v>
      </c>
      <c r="L3331">
        <v>4121</v>
      </c>
      <c r="M3331">
        <v>0</v>
      </c>
      <c r="N3331">
        <v>4806</v>
      </c>
      <c r="O3331">
        <v>27184</v>
      </c>
      <c r="P3331">
        <v>14454</v>
      </c>
      <c r="Q3331" t="s">
        <v>49</v>
      </c>
      <c r="R3331" t="s">
        <v>52</v>
      </c>
      <c r="S3331" t="s">
        <v>56</v>
      </c>
      <c r="T3331">
        <v>1</v>
      </c>
    </row>
    <row r="3332" spans="1:20" x14ac:dyDescent="0.2">
      <c r="A3332" s="4">
        <f t="shared" si="51"/>
        <v>45935</v>
      </c>
      <c r="B3332" t="s">
        <v>22</v>
      </c>
      <c r="C3332" t="s">
        <v>25</v>
      </c>
      <c r="D3332" t="s">
        <v>32</v>
      </c>
      <c r="E3332" t="s">
        <v>36</v>
      </c>
      <c r="F3332" t="s">
        <v>40</v>
      </c>
      <c r="G3332">
        <v>19179</v>
      </c>
      <c r="H3332" t="s">
        <v>41</v>
      </c>
      <c r="I3332" t="s">
        <v>43</v>
      </c>
      <c r="J3332">
        <v>234961</v>
      </c>
      <c r="K3332">
        <v>5</v>
      </c>
      <c r="L3332">
        <v>3859</v>
      </c>
      <c r="M3332">
        <v>10</v>
      </c>
      <c r="N3332">
        <v>49988</v>
      </c>
      <c r="O3332">
        <v>8790</v>
      </c>
      <c r="P3332">
        <v>4720</v>
      </c>
      <c r="Q3332" t="s">
        <v>49</v>
      </c>
      <c r="R3332" t="s">
        <v>50</v>
      </c>
      <c r="S3332" t="s">
        <v>55</v>
      </c>
      <c r="T3332">
        <v>2</v>
      </c>
    </row>
    <row r="3333" spans="1:20" x14ac:dyDescent="0.2">
      <c r="A3333" s="4">
        <f t="shared" si="51"/>
        <v>45935</v>
      </c>
      <c r="B3333" t="s">
        <v>21</v>
      </c>
      <c r="C3333" t="s">
        <v>24</v>
      </c>
      <c r="D3333" t="s">
        <v>33</v>
      </c>
      <c r="E3333" t="s">
        <v>35</v>
      </c>
      <c r="F3333" t="s">
        <v>37</v>
      </c>
      <c r="G3333">
        <v>21955</v>
      </c>
      <c r="H3333" t="s">
        <v>42</v>
      </c>
      <c r="I3333" t="s">
        <v>45</v>
      </c>
      <c r="J3333">
        <v>587720</v>
      </c>
      <c r="K3333">
        <v>6</v>
      </c>
      <c r="L3333">
        <v>1472</v>
      </c>
      <c r="M3333">
        <v>5</v>
      </c>
      <c r="N3333">
        <v>33936</v>
      </c>
      <c r="O3333">
        <v>15670</v>
      </c>
      <c r="P3333">
        <v>6031</v>
      </c>
      <c r="Q3333" t="s">
        <v>47</v>
      </c>
      <c r="R3333" t="s">
        <v>51</v>
      </c>
      <c r="S3333" t="s">
        <v>53</v>
      </c>
      <c r="T3333">
        <v>2</v>
      </c>
    </row>
    <row r="3334" spans="1:20" x14ac:dyDescent="0.2">
      <c r="A3334" s="4">
        <f t="shared" si="51"/>
        <v>45935</v>
      </c>
      <c r="B3334" t="s">
        <v>23</v>
      </c>
      <c r="C3334" t="s">
        <v>26</v>
      </c>
      <c r="D3334" t="s">
        <v>31</v>
      </c>
      <c r="E3334" t="s">
        <v>35</v>
      </c>
      <c r="F3334" t="s">
        <v>40</v>
      </c>
      <c r="G3334">
        <v>17198</v>
      </c>
      <c r="H3334" t="s">
        <v>42</v>
      </c>
      <c r="I3334" t="s">
        <v>45</v>
      </c>
      <c r="J3334">
        <v>643264</v>
      </c>
      <c r="K3334">
        <v>3</v>
      </c>
      <c r="L3334">
        <v>4407</v>
      </c>
      <c r="M3334">
        <v>20</v>
      </c>
      <c r="N3334">
        <v>5325</v>
      </c>
      <c r="O3334">
        <v>7727</v>
      </c>
      <c r="P3334">
        <v>7570</v>
      </c>
      <c r="Q3334" t="s">
        <v>48</v>
      </c>
      <c r="R3334" t="s">
        <v>52</v>
      </c>
      <c r="S3334" t="s">
        <v>55</v>
      </c>
      <c r="T3334">
        <v>2</v>
      </c>
    </row>
    <row r="3335" spans="1:20" x14ac:dyDescent="0.2">
      <c r="A3335" s="4">
        <f t="shared" si="51"/>
        <v>45935</v>
      </c>
      <c r="B3335" t="s">
        <v>21</v>
      </c>
      <c r="C3335" t="s">
        <v>25</v>
      </c>
      <c r="D3335" t="s">
        <v>29</v>
      </c>
      <c r="E3335" t="s">
        <v>35</v>
      </c>
      <c r="F3335" t="s">
        <v>38</v>
      </c>
      <c r="G3335">
        <v>77156</v>
      </c>
      <c r="H3335" t="s">
        <v>41</v>
      </c>
      <c r="I3335" t="s">
        <v>43</v>
      </c>
      <c r="J3335">
        <v>385160</v>
      </c>
      <c r="K3335">
        <v>3</v>
      </c>
      <c r="L3335">
        <v>4228</v>
      </c>
      <c r="M3335">
        <v>5</v>
      </c>
      <c r="N3335">
        <v>41415</v>
      </c>
      <c r="O3335">
        <v>6531</v>
      </c>
      <c r="P3335">
        <v>-3870</v>
      </c>
      <c r="Q3335" t="s">
        <v>49</v>
      </c>
      <c r="R3335" t="s">
        <v>50</v>
      </c>
      <c r="S3335" t="s">
        <v>55</v>
      </c>
      <c r="T3335">
        <v>3</v>
      </c>
    </row>
    <row r="3336" spans="1:20" x14ac:dyDescent="0.2">
      <c r="A3336" s="4">
        <f t="shared" si="51"/>
        <v>45935</v>
      </c>
      <c r="B3336" t="s">
        <v>20</v>
      </c>
      <c r="C3336" t="s">
        <v>24</v>
      </c>
      <c r="D3336" t="s">
        <v>29</v>
      </c>
      <c r="E3336" t="s">
        <v>36</v>
      </c>
      <c r="F3336" t="s">
        <v>38</v>
      </c>
      <c r="G3336">
        <v>54588</v>
      </c>
      <c r="H3336" t="s">
        <v>42</v>
      </c>
      <c r="I3336" t="s">
        <v>44</v>
      </c>
      <c r="J3336">
        <v>830107</v>
      </c>
      <c r="K3336">
        <v>7</v>
      </c>
      <c r="L3336">
        <v>3911</v>
      </c>
      <c r="M3336">
        <v>20</v>
      </c>
      <c r="N3336">
        <v>22140</v>
      </c>
      <c r="O3336">
        <v>16614</v>
      </c>
      <c r="P3336">
        <v>17682</v>
      </c>
      <c r="Q3336" t="s">
        <v>47</v>
      </c>
      <c r="R3336" t="s">
        <v>52</v>
      </c>
      <c r="S3336" t="s">
        <v>53</v>
      </c>
      <c r="T3336">
        <v>4</v>
      </c>
    </row>
    <row r="3337" spans="1:20" x14ac:dyDescent="0.2">
      <c r="A3337" s="4">
        <f t="shared" si="51"/>
        <v>45935</v>
      </c>
      <c r="B3337" t="s">
        <v>22</v>
      </c>
      <c r="C3337" t="s">
        <v>26</v>
      </c>
      <c r="D3337" t="s">
        <v>33</v>
      </c>
      <c r="E3337" t="s">
        <v>35</v>
      </c>
      <c r="F3337" t="s">
        <v>39</v>
      </c>
      <c r="G3337">
        <v>21766</v>
      </c>
      <c r="H3337" t="s">
        <v>41</v>
      </c>
      <c r="I3337" t="s">
        <v>43</v>
      </c>
      <c r="J3337">
        <v>778102</v>
      </c>
      <c r="K3337">
        <v>7</v>
      </c>
      <c r="L3337">
        <v>3566</v>
      </c>
      <c r="M3337">
        <v>10</v>
      </c>
      <c r="N3337">
        <v>23781</v>
      </c>
      <c r="O3337">
        <v>10433</v>
      </c>
      <c r="P3337">
        <v>3023</v>
      </c>
      <c r="Q3337" t="s">
        <v>48</v>
      </c>
      <c r="R3337" t="s">
        <v>52</v>
      </c>
      <c r="S3337" t="s">
        <v>54</v>
      </c>
      <c r="T3337">
        <v>4</v>
      </c>
    </row>
    <row r="3338" spans="1:20" x14ac:dyDescent="0.2">
      <c r="A3338" s="4">
        <f t="shared" si="51"/>
        <v>45936</v>
      </c>
      <c r="B3338" t="s">
        <v>23</v>
      </c>
      <c r="C3338" t="s">
        <v>25</v>
      </c>
      <c r="D3338" t="s">
        <v>30</v>
      </c>
      <c r="E3338" t="s">
        <v>35</v>
      </c>
      <c r="F3338" t="s">
        <v>40</v>
      </c>
      <c r="G3338">
        <v>63570</v>
      </c>
      <c r="H3338" t="s">
        <v>42</v>
      </c>
      <c r="I3338" t="s">
        <v>43</v>
      </c>
      <c r="J3338">
        <v>909985</v>
      </c>
      <c r="K3338">
        <v>7</v>
      </c>
      <c r="L3338">
        <v>1791</v>
      </c>
      <c r="M3338">
        <v>10</v>
      </c>
      <c r="N3338">
        <v>10993</v>
      </c>
      <c r="O3338">
        <v>1207</v>
      </c>
      <c r="P3338">
        <v>2616</v>
      </c>
      <c r="Q3338" t="s">
        <v>49</v>
      </c>
      <c r="R3338" t="s">
        <v>50</v>
      </c>
      <c r="S3338" t="s">
        <v>54</v>
      </c>
      <c r="T3338">
        <v>4</v>
      </c>
    </row>
    <row r="3339" spans="1:20" x14ac:dyDescent="0.2">
      <c r="A3339" s="4">
        <f t="shared" si="51"/>
        <v>45936</v>
      </c>
      <c r="B3339" t="s">
        <v>23</v>
      </c>
      <c r="C3339" t="s">
        <v>25</v>
      </c>
      <c r="D3339" t="s">
        <v>28</v>
      </c>
      <c r="E3339" t="s">
        <v>36</v>
      </c>
      <c r="F3339" t="s">
        <v>40</v>
      </c>
      <c r="G3339">
        <v>79874</v>
      </c>
      <c r="H3339" t="s">
        <v>42</v>
      </c>
      <c r="I3339" t="s">
        <v>45</v>
      </c>
      <c r="J3339">
        <v>818698</v>
      </c>
      <c r="K3339">
        <v>2</v>
      </c>
      <c r="L3339">
        <v>4813</v>
      </c>
      <c r="M3339">
        <v>5</v>
      </c>
      <c r="N3339">
        <v>42840</v>
      </c>
      <c r="O3339">
        <v>21216</v>
      </c>
      <c r="P3339">
        <v>6596</v>
      </c>
      <c r="Q3339" t="s">
        <v>49</v>
      </c>
      <c r="R3339" t="s">
        <v>50</v>
      </c>
      <c r="S3339" t="s">
        <v>54</v>
      </c>
      <c r="T3339">
        <v>3</v>
      </c>
    </row>
    <row r="3340" spans="1:20" x14ac:dyDescent="0.2">
      <c r="A3340" s="4">
        <f t="shared" si="51"/>
        <v>45936</v>
      </c>
      <c r="B3340" t="s">
        <v>23</v>
      </c>
      <c r="C3340" t="s">
        <v>24</v>
      </c>
      <c r="D3340" t="s">
        <v>28</v>
      </c>
      <c r="E3340" t="s">
        <v>34</v>
      </c>
      <c r="F3340" t="s">
        <v>39</v>
      </c>
      <c r="G3340">
        <v>58679</v>
      </c>
      <c r="H3340" t="s">
        <v>41</v>
      </c>
      <c r="I3340" t="s">
        <v>43</v>
      </c>
      <c r="J3340">
        <v>653620</v>
      </c>
      <c r="K3340">
        <v>2</v>
      </c>
      <c r="L3340">
        <v>3360</v>
      </c>
      <c r="M3340">
        <v>5</v>
      </c>
      <c r="N3340">
        <v>17153</v>
      </c>
      <c r="O3340">
        <v>20745</v>
      </c>
      <c r="P3340">
        <v>1739</v>
      </c>
      <c r="Q3340" t="s">
        <v>47</v>
      </c>
      <c r="R3340" t="s">
        <v>52</v>
      </c>
      <c r="S3340" t="s">
        <v>53</v>
      </c>
      <c r="T3340">
        <v>2</v>
      </c>
    </row>
    <row r="3341" spans="1:20" x14ac:dyDescent="0.2">
      <c r="A3341" s="4">
        <f t="shared" si="51"/>
        <v>45936</v>
      </c>
      <c r="B3341" t="s">
        <v>22</v>
      </c>
      <c r="C3341" t="s">
        <v>25</v>
      </c>
      <c r="D3341" t="s">
        <v>31</v>
      </c>
      <c r="E3341" t="s">
        <v>34</v>
      </c>
      <c r="F3341" t="s">
        <v>39</v>
      </c>
      <c r="G3341">
        <v>15301</v>
      </c>
      <c r="H3341" t="s">
        <v>42</v>
      </c>
      <c r="I3341" t="s">
        <v>43</v>
      </c>
      <c r="J3341">
        <v>309697</v>
      </c>
      <c r="K3341">
        <v>5</v>
      </c>
      <c r="L3341">
        <v>663</v>
      </c>
      <c r="M3341">
        <v>20</v>
      </c>
      <c r="N3341">
        <v>12549</v>
      </c>
      <c r="O3341">
        <v>3899</v>
      </c>
      <c r="P3341">
        <v>11291</v>
      </c>
      <c r="Q3341" t="s">
        <v>49</v>
      </c>
      <c r="R3341" t="s">
        <v>51</v>
      </c>
      <c r="S3341" t="s">
        <v>53</v>
      </c>
      <c r="T3341">
        <v>4</v>
      </c>
    </row>
    <row r="3342" spans="1:20" x14ac:dyDescent="0.2">
      <c r="A3342" s="4">
        <f t="shared" si="51"/>
        <v>45936</v>
      </c>
      <c r="B3342" t="s">
        <v>20</v>
      </c>
      <c r="C3342" t="s">
        <v>24</v>
      </c>
      <c r="D3342" t="s">
        <v>33</v>
      </c>
      <c r="E3342" t="s">
        <v>34</v>
      </c>
      <c r="F3342" t="s">
        <v>39</v>
      </c>
      <c r="G3342">
        <v>25144</v>
      </c>
      <c r="H3342" t="s">
        <v>41</v>
      </c>
      <c r="I3342" t="s">
        <v>45</v>
      </c>
      <c r="J3342">
        <v>759796</v>
      </c>
      <c r="K3342">
        <v>4</v>
      </c>
      <c r="L3342">
        <v>4419</v>
      </c>
      <c r="M3342">
        <v>0</v>
      </c>
      <c r="N3342">
        <v>46217</v>
      </c>
      <c r="O3342">
        <v>25535</v>
      </c>
      <c r="P3342">
        <v>18627</v>
      </c>
      <c r="Q3342" t="s">
        <v>48</v>
      </c>
      <c r="R3342" t="s">
        <v>51</v>
      </c>
      <c r="S3342" t="s">
        <v>54</v>
      </c>
      <c r="T3342">
        <v>3</v>
      </c>
    </row>
    <row r="3343" spans="1:20" x14ac:dyDescent="0.2">
      <c r="A3343" s="4">
        <f t="shared" ref="A3343:A3406" si="52">A3331+1</f>
        <v>45936</v>
      </c>
      <c r="B3343" t="s">
        <v>23</v>
      </c>
      <c r="C3343" t="s">
        <v>24</v>
      </c>
      <c r="D3343" t="s">
        <v>33</v>
      </c>
      <c r="E3343" t="s">
        <v>36</v>
      </c>
      <c r="F3343" t="s">
        <v>38</v>
      </c>
      <c r="G3343">
        <v>23784</v>
      </c>
      <c r="H3343" t="s">
        <v>41</v>
      </c>
      <c r="I3343" t="s">
        <v>45</v>
      </c>
      <c r="J3343">
        <v>248159</v>
      </c>
      <c r="K3343">
        <v>7</v>
      </c>
      <c r="L3343">
        <v>2214</v>
      </c>
      <c r="M3343">
        <v>5</v>
      </c>
      <c r="N3343">
        <v>30655</v>
      </c>
      <c r="O3343">
        <v>12779</v>
      </c>
      <c r="P3343">
        <v>17468</v>
      </c>
      <c r="Q3343" t="s">
        <v>49</v>
      </c>
      <c r="R3343" t="s">
        <v>50</v>
      </c>
      <c r="S3343" t="s">
        <v>56</v>
      </c>
      <c r="T3343">
        <v>3</v>
      </c>
    </row>
    <row r="3344" spans="1:20" x14ac:dyDescent="0.2">
      <c r="A3344" s="4">
        <f t="shared" si="52"/>
        <v>45936</v>
      </c>
      <c r="B3344" t="s">
        <v>21</v>
      </c>
      <c r="C3344" t="s">
        <v>24</v>
      </c>
      <c r="D3344" t="s">
        <v>30</v>
      </c>
      <c r="E3344" t="s">
        <v>36</v>
      </c>
      <c r="F3344" t="s">
        <v>39</v>
      </c>
      <c r="G3344">
        <v>77959</v>
      </c>
      <c r="H3344" t="s">
        <v>42</v>
      </c>
      <c r="I3344" t="s">
        <v>44</v>
      </c>
      <c r="J3344">
        <v>942134</v>
      </c>
      <c r="K3344">
        <v>3</v>
      </c>
      <c r="L3344">
        <v>3962</v>
      </c>
      <c r="M3344">
        <v>0</v>
      </c>
      <c r="N3344">
        <v>13487</v>
      </c>
      <c r="O3344">
        <v>28331</v>
      </c>
      <c r="P3344">
        <v>2504</v>
      </c>
      <c r="Q3344" t="s">
        <v>47</v>
      </c>
      <c r="R3344" t="s">
        <v>52</v>
      </c>
      <c r="S3344" t="s">
        <v>55</v>
      </c>
      <c r="T3344">
        <v>2</v>
      </c>
    </row>
    <row r="3345" spans="1:20" x14ac:dyDescent="0.2">
      <c r="A3345" s="4">
        <f t="shared" si="52"/>
        <v>45936</v>
      </c>
      <c r="B3345" t="s">
        <v>23</v>
      </c>
      <c r="C3345" t="s">
        <v>27</v>
      </c>
      <c r="D3345" t="s">
        <v>28</v>
      </c>
      <c r="E3345" t="s">
        <v>34</v>
      </c>
      <c r="F3345" t="s">
        <v>38</v>
      </c>
      <c r="G3345">
        <v>18272</v>
      </c>
      <c r="H3345" t="s">
        <v>41</v>
      </c>
      <c r="I3345" t="s">
        <v>43</v>
      </c>
      <c r="J3345">
        <v>125428</v>
      </c>
      <c r="K3345">
        <v>5</v>
      </c>
      <c r="L3345">
        <v>1940</v>
      </c>
      <c r="M3345">
        <v>0</v>
      </c>
      <c r="N3345">
        <v>42357</v>
      </c>
      <c r="O3345">
        <v>23134</v>
      </c>
      <c r="P3345">
        <v>-3071</v>
      </c>
      <c r="Q3345" t="s">
        <v>49</v>
      </c>
      <c r="R3345" t="s">
        <v>50</v>
      </c>
      <c r="S3345" t="s">
        <v>56</v>
      </c>
      <c r="T3345">
        <v>1</v>
      </c>
    </row>
    <row r="3346" spans="1:20" x14ac:dyDescent="0.2">
      <c r="A3346" s="4">
        <f t="shared" si="52"/>
        <v>45936</v>
      </c>
      <c r="B3346" t="s">
        <v>23</v>
      </c>
      <c r="C3346" t="s">
        <v>25</v>
      </c>
      <c r="D3346" t="s">
        <v>33</v>
      </c>
      <c r="E3346" t="s">
        <v>35</v>
      </c>
      <c r="F3346" t="s">
        <v>39</v>
      </c>
      <c r="G3346">
        <v>11573</v>
      </c>
      <c r="H3346" t="s">
        <v>42</v>
      </c>
      <c r="I3346" t="s">
        <v>44</v>
      </c>
      <c r="J3346">
        <v>783514</v>
      </c>
      <c r="K3346">
        <v>2</v>
      </c>
      <c r="L3346">
        <v>2595</v>
      </c>
      <c r="M3346">
        <v>0</v>
      </c>
      <c r="N3346">
        <v>10787</v>
      </c>
      <c r="O3346">
        <v>28301</v>
      </c>
      <c r="P3346">
        <v>18511</v>
      </c>
      <c r="Q3346" t="s">
        <v>47</v>
      </c>
      <c r="R3346" t="s">
        <v>52</v>
      </c>
      <c r="S3346" t="s">
        <v>55</v>
      </c>
      <c r="T3346">
        <v>3</v>
      </c>
    </row>
    <row r="3347" spans="1:20" x14ac:dyDescent="0.2">
      <c r="A3347" s="4">
        <f t="shared" si="52"/>
        <v>45936</v>
      </c>
      <c r="B3347" t="s">
        <v>23</v>
      </c>
      <c r="C3347" t="s">
        <v>24</v>
      </c>
      <c r="D3347" t="s">
        <v>29</v>
      </c>
      <c r="E3347" t="s">
        <v>34</v>
      </c>
      <c r="F3347" t="s">
        <v>40</v>
      </c>
      <c r="G3347">
        <v>34419</v>
      </c>
      <c r="H3347" t="s">
        <v>41</v>
      </c>
      <c r="I3347" t="s">
        <v>44</v>
      </c>
      <c r="J3347">
        <v>716333</v>
      </c>
      <c r="K3347">
        <v>1</v>
      </c>
      <c r="L3347">
        <v>1300</v>
      </c>
      <c r="M3347">
        <v>10</v>
      </c>
      <c r="N3347">
        <v>36815</v>
      </c>
      <c r="O3347">
        <v>21418</v>
      </c>
      <c r="P3347">
        <v>7508</v>
      </c>
      <c r="Q3347" t="s">
        <v>46</v>
      </c>
      <c r="R3347" t="s">
        <v>52</v>
      </c>
      <c r="S3347" t="s">
        <v>55</v>
      </c>
      <c r="T3347">
        <v>5</v>
      </c>
    </row>
    <row r="3348" spans="1:20" x14ac:dyDescent="0.2">
      <c r="A3348" s="4">
        <f t="shared" si="52"/>
        <v>45936</v>
      </c>
      <c r="B3348" t="s">
        <v>23</v>
      </c>
      <c r="C3348" t="s">
        <v>26</v>
      </c>
      <c r="D3348" t="s">
        <v>31</v>
      </c>
      <c r="E3348" t="s">
        <v>36</v>
      </c>
      <c r="F3348" t="s">
        <v>40</v>
      </c>
      <c r="G3348">
        <v>92339</v>
      </c>
      <c r="H3348" t="s">
        <v>42</v>
      </c>
      <c r="I3348" t="s">
        <v>44</v>
      </c>
      <c r="J3348">
        <v>337012</v>
      </c>
      <c r="K3348">
        <v>9</v>
      </c>
      <c r="L3348">
        <v>3265</v>
      </c>
      <c r="M3348">
        <v>10</v>
      </c>
      <c r="N3348">
        <v>42986</v>
      </c>
      <c r="O3348">
        <v>19663</v>
      </c>
      <c r="P3348">
        <v>5637</v>
      </c>
      <c r="Q3348" t="s">
        <v>49</v>
      </c>
      <c r="R3348" t="s">
        <v>52</v>
      </c>
      <c r="S3348" t="s">
        <v>56</v>
      </c>
      <c r="T3348">
        <v>3</v>
      </c>
    </row>
    <row r="3349" spans="1:20" x14ac:dyDescent="0.2">
      <c r="A3349" s="4">
        <f t="shared" si="52"/>
        <v>45936</v>
      </c>
      <c r="B3349" t="s">
        <v>20</v>
      </c>
      <c r="C3349" t="s">
        <v>27</v>
      </c>
      <c r="D3349" t="s">
        <v>28</v>
      </c>
      <c r="E3349" t="s">
        <v>35</v>
      </c>
      <c r="F3349" t="s">
        <v>39</v>
      </c>
      <c r="G3349">
        <v>58555</v>
      </c>
      <c r="H3349" t="s">
        <v>42</v>
      </c>
      <c r="I3349" t="s">
        <v>44</v>
      </c>
      <c r="J3349">
        <v>355739</v>
      </c>
      <c r="K3349">
        <v>4</v>
      </c>
      <c r="L3349">
        <v>3160</v>
      </c>
      <c r="M3349">
        <v>0</v>
      </c>
      <c r="N3349">
        <v>37196</v>
      </c>
      <c r="O3349">
        <v>6761</v>
      </c>
      <c r="P3349">
        <v>12097</v>
      </c>
      <c r="Q3349" t="s">
        <v>48</v>
      </c>
      <c r="R3349" t="s">
        <v>50</v>
      </c>
      <c r="S3349" t="s">
        <v>55</v>
      </c>
      <c r="T3349">
        <v>1</v>
      </c>
    </row>
    <row r="3350" spans="1:20" x14ac:dyDescent="0.2">
      <c r="A3350" s="4">
        <f t="shared" si="52"/>
        <v>45937</v>
      </c>
      <c r="B3350" t="s">
        <v>21</v>
      </c>
      <c r="C3350" t="s">
        <v>27</v>
      </c>
      <c r="D3350" t="s">
        <v>30</v>
      </c>
      <c r="E3350" t="s">
        <v>35</v>
      </c>
      <c r="F3350" t="s">
        <v>39</v>
      </c>
      <c r="G3350">
        <v>15176</v>
      </c>
      <c r="H3350" t="s">
        <v>41</v>
      </c>
      <c r="I3350" t="s">
        <v>43</v>
      </c>
      <c r="J3350">
        <v>537963</v>
      </c>
      <c r="K3350">
        <v>8</v>
      </c>
      <c r="L3350">
        <v>2190</v>
      </c>
      <c r="M3350">
        <v>0</v>
      </c>
      <c r="N3350">
        <v>40207</v>
      </c>
      <c r="O3350">
        <v>10180</v>
      </c>
      <c r="P3350">
        <v>6036</v>
      </c>
      <c r="Q3350" t="s">
        <v>49</v>
      </c>
      <c r="R3350" t="s">
        <v>50</v>
      </c>
      <c r="S3350" t="s">
        <v>56</v>
      </c>
      <c r="T3350">
        <v>1</v>
      </c>
    </row>
    <row r="3351" spans="1:20" x14ac:dyDescent="0.2">
      <c r="A3351" s="4">
        <f t="shared" si="52"/>
        <v>45937</v>
      </c>
      <c r="B3351" t="s">
        <v>20</v>
      </c>
      <c r="C3351" t="s">
        <v>25</v>
      </c>
      <c r="D3351" t="s">
        <v>31</v>
      </c>
      <c r="E3351" t="s">
        <v>36</v>
      </c>
      <c r="F3351" t="s">
        <v>38</v>
      </c>
      <c r="G3351">
        <v>46161</v>
      </c>
      <c r="H3351" t="s">
        <v>42</v>
      </c>
      <c r="I3351" t="s">
        <v>43</v>
      </c>
      <c r="J3351">
        <v>207369</v>
      </c>
      <c r="K3351">
        <v>7</v>
      </c>
      <c r="L3351">
        <v>733</v>
      </c>
      <c r="M3351">
        <v>10</v>
      </c>
      <c r="N3351">
        <v>2130</v>
      </c>
      <c r="O3351">
        <v>7747</v>
      </c>
      <c r="P3351">
        <v>-275</v>
      </c>
      <c r="Q3351" t="s">
        <v>47</v>
      </c>
      <c r="R3351" t="s">
        <v>50</v>
      </c>
      <c r="S3351" t="s">
        <v>54</v>
      </c>
      <c r="T3351">
        <v>5</v>
      </c>
    </row>
    <row r="3352" spans="1:20" x14ac:dyDescent="0.2">
      <c r="A3352" s="4">
        <f t="shared" si="52"/>
        <v>45937</v>
      </c>
      <c r="B3352" t="s">
        <v>21</v>
      </c>
      <c r="C3352" t="s">
        <v>24</v>
      </c>
      <c r="D3352" t="s">
        <v>32</v>
      </c>
      <c r="E3352" t="s">
        <v>35</v>
      </c>
      <c r="F3352" t="s">
        <v>37</v>
      </c>
      <c r="G3352">
        <v>73440</v>
      </c>
      <c r="H3352" t="s">
        <v>42</v>
      </c>
      <c r="I3352" t="s">
        <v>43</v>
      </c>
      <c r="J3352">
        <v>134349</v>
      </c>
      <c r="K3352">
        <v>1</v>
      </c>
      <c r="L3352">
        <v>2376</v>
      </c>
      <c r="M3352">
        <v>20</v>
      </c>
      <c r="N3352">
        <v>21451</v>
      </c>
      <c r="O3352">
        <v>23859</v>
      </c>
      <c r="P3352">
        <v>1544</v>
      </c>
      <c r="Q3352" t="s">
        <v>46</v>
      </c>
      <c r="R3352" t="s">
        <v>50</v>
      </c>
      <c r="S3352" t="s">
        <v>53</v>
      </c>
      <c r="T3352">
        <v>4</v>
      </c>
    </row>
    <row r="3353" spans="1:20" x14ac:dyDescent="0.2">
      <c r="A3353" s="4">
        <f t="shared" si="52"/>
        <v>45937</v>
      </c>
      <c r="B3353" t="s">
        <v>23</v>
      </c>
      <c r="C3353" t="s">
        <v>25</v>
      </c>
      <c r="D3353" t="s">
        <v>29</v>
      </c>
      <c r="E3353" t="s">
        <v>34</v>
      </c>
      <c r="F3353" t="s">
        <v>38</v>
      </c>
      <c r="G3353">
        <v>68862</v>
      </c>
      <c r="H3353" t="s">
        <v>42</v>
      </c>
      <c r="I3353" t="s">
        <v>44</v>
      </c>
      <c r="J3353">
        <v>300565</v>
      </c>
      <c r="K3353">
        <v>7</v>
      </c>
      <c r="L3353">
        <v>1461</v>
      </c>
      <c r="M3353">
        <v>15</v>
      </c>
      <c r="N3353">
        <v>21735</v>
      </c>
      <c r="O3353">
        <v>8804</v>
      </c>
      <c r="P3353">
        <v>13211</v>
      </c>
      <c r="Q3353" t="s">
        <v>48</v>
      </c>
      <c r="R3353" t="s">
        <v>51</v>
      </c>
      <c r="S3353" t="s">
        <v>55</v>
      </c>
      <c r="T3353">
        <v>3</v>
      </c>
    </row>
    <row r="3354" spans="1:20" x14ac:dyDescent="0.2">
      <c r="A3354" s="4">
        <f t="shared" si="52"/>
        <v>45937</v>
      </c>
      <c r="B3354" t="s">
        <v>22</v>
      </c>
      <c r="C3354" t="s">
        <v>27</v>
      </c>
      <c r="D3354" t="s">
        <v>30</v>
      </c>
      <c r="E3354" t="s">
        <v>36</v>
      </c>
      <c r="F3354" t="s">
        <v>40</v>
      </c>
      <c r="G3354">
        <v>25164</v>
      </c>
      <c r="H3354" t="s">
        <v>41</v>
      </c>
      <c r="I3354" t="s">
        <v>45</v>
      </c>
      <c r="J3354">
        <v>137358</v>
      </c>
      <c r="K3354">
        <v>2</v>
      </c>
      <c r="L3354">
        <v>3870</v>
      </c>
      <c r="M3354">
        <v>5</v>
      </c>
      <c r="N3354">
        <v>4332</v>
      </c>
      <c r="O3354">
        <v>12051</v>
      </c>
      <c r="P3354">
        <v>19167</v>
      </c>
      <c r="Q3354" t="s">
        <v>49</v>
      </c>
      <c r="R3354" t="s">
        <v>52</v>
      </c>
      <c r="S3354" t="s">
        <v>56</v>
      </c>
      <c r="T3354">
        <v>2</v>
      </c>
    </row>
    <row r="3355" spans="1:20" x14ac:dyDescent="0.2">
      <c r="A3355" s="4">
        <f t="shared" si="52"/>
        <v>45937</v>
      </c>
      <c r="B3355" t="s">
        <v>20</v>
      </c>
      <c r="C3355" t="s">
        <v>24</v>
      </c>
      <c r="D3355" t="s">
        <v>31</v>
      </c>
      <c r="E3355" t="s">
        <v>36</v>
      </c>
      <c r="F3355" t="s">
        <v>39</v>
      </c>
      <c r="G3355">
        <v>87758</v>
      </c>
      <c r="H3355" t="s">
        <v>42</v>
      </c>
      <c r="I3355" t="s">
        <v>43</v>
      </c>
      <c r="J3355">
        <v>676772</v>
      </c>
      <c r="K3355">
        <v>3</v>
      </c>
      <c r="L3355">
        <v>1545</v>
      </c>
      <c r="M3355">
        <v>0</v>
      </c>
      <c r="N3355">
        <v>2736</v>
      </c>
      <c r="O3355">
        <v>29878</v>
      </c>
      <c r="P3355">
        <v>1317</v>
      </c>
      <c r="Q3355" t="s">
        <v>46</v>
      </c>
      <c r="R3355" t="s">
        <v>50</v>
      </c>
      <c r="S3355" t="s">
        <v>53</v>
      </c>
      <c r="T3355">
        <v>2</v>
      </c>
    </row>
    <row r="3356" spans="1:20" x14ac:dyDescent="0.2">
      <c r="A3356" s="4">
        <f t="shared" si="52"/>
        <v>45937</v>
      </c>
      <c r="B3356" t="s">
        <v>22</v>
      </c>
      <c r="C3356" t="s">
        <v>26</v>
      </c>
      <c r="D3356" t="s">
        <v>33</v>
      </c>
      <c r="E3356" t="s">
        <v>36</v>
      </c>
      <c r="F3356" t="s">
        <v>40</v>
      </c>
      <c r="G3356">
        <v>35379</v>
      </c>
      <c r="H3356" t="s">
        <v>42</v>
      </c>
      <c r="I3356" t="s">
        <v>44</v>
      </c>
      <c r="J3356">
        <v>835809</v>
      </c>
      <c r="K3356">
        <v>1</v>
      </c>
      <c r="L3356">
        <v>4981</v>
      </c>
      <c r="M3356">
        <v>10</v>
      </c>
      <c r="N3356">
        <v>38615</v>
      </c>
      <c r="O3356">
        <v>2649</v>
      </c>
      <c r="P3356">
        <v>19876</v>
      </c>
      <c r="Q3356" t="s">
        <v>47</v>
      </c>
      <c r="R3356" t="s">
        <v>52</v>
      </c>
      <c r="S3356" t="s">
        <v>55</v>
      </c>
      <c r="T3356">
        <v>5</v>
      </c>
    </row>
    <row r="3357" spans="1:20" x14ac:dyDescent="0.2">
      <c r="A3357" s="4">
        <f t="shared" si="52"/>
        <v>45937</v>
      </c>
      <c r="B3357" t="s">
        <v>20</v>
      </c>
      <c r="C3357" t="s">
        <v>24</v>
      </c>
      <c r="D3357" t="s">
        <v>32</v>
      </c>
      <c r="E3357" t="s">
        <v>36</v>
      </c>
      <c r="F3357" t="s">
        <v>37</v>
      </c>
      <c r="G3357">
        <v>93552</v>
      </c>
      <c r="H3357" t="s">
        <v>41</v>
      </c>
      <c r="I3357" t="s">
        <v>44</v>
      </c>
      <c r="J3357">
        <v>150837</v>
      </c>
      <c r="K3357">
        <v>7</v>
      </c>
      <c r="L3357">
        <v>4959</v>
      </c>
      <c r="M3357">
        <v>0</v>
      </c>
      <c r="N3357">
        <v>19475</v>
      </c>
      <c r="O3357">
        <v>3408</v>
      </c>
      <c r="P3357">
        <v>-908</v>
      </c>
      <c r="Q3357" t="s">
        <v>48</v>
      </c>
      <c r="R3357" t="s">
        <v>51</v>
      </c>
      <c r="S3357" t="s">
        <v>55</v>
      </c>
      <c r="T3357">
        <v>1</v>
      </c>
    </row>
    <row r="3358" spans="1:20" x14ac:dyDescent="0.2">
      <c r="A3358" s="4">
        <f t="shared" si="52"/>
        <v>45937</v>
      </c>
      <c r="B3358" t="s">
        <v>23</v>
      </c>
      <c r="C3358" t="s">
        <v>27</v>
      </c>
      <c r="D3358" t="s">
        <v>30</v>
      </c>
      <c r="E3358" t="s">
        <v>35</v>
      </c>
      <c r="F3358" t="s">
        <v>38</v>
      </c>
      <c r="G3358">
        <v>28368</v>
      </c>
      <c r="H3358" t="s">
        <v>42</v>
      </c>
      <c r="I3358" t="s">
        <v>44</v>
      </c>
      <c r="J3358">
        <v>699621</v>
      </c>
      <c r="K3358">
        <v>3</v>
      </c>
      <c r="L3358">
        <v>1907</v>
      </c>
      <c r="M3358">
        <v>0</v>
      </c>
      <c r="N3358">
        <v>2232</v>
      </c>
      <c r="O3358">
        <v>11612</v>
      </c>
      <c r="P3358">
        <v>1246</v>
      </c>
      <c r="Q3358" t="s">
        <v>47</v>
      </c>
      <c r="R3358" t="s">
        <v>50</v>
      </c>
      <c r="S3358" t="s">
        <v>55</v>
      </c>
      <c r="T3358">
        <v>4</v>
      </c>
    </row>
    <row r="3359" spans="1:20" x14ac:dyDescent="0.2">
      <c r="A3359" s="4">
        <f t="shared" si="52"/>
        <v>45937</v>
      </c>
      <c r="B3359" t="s">
        <v>20</v>
      </c>
      <c r="C3359" t="s">
        <v>26</v>
      </c>
      <c r="D3359" t="s">
        <v>33</v>
      </c>
      <c r="E3359" t="s">
        <v>36</v>
      </c>
      <c r="F3359" t="s">
        <v>40</v>
      </c>
      <c r="G3359">
        <v>99041</v>
      </c>
      <c r="H3359" t="s">
        <v>41</v>
      </c>
      <c r="I3359" t="s">
        <v>44</v>
      </c>
      <c r="J3359">
        <v>369675</v>
      </c>
      <c r="K3359">
        <v>6</v>
      </c>
      <c r="L3359">
        <v>707</v>
      </c>
      <c r="M3359">
        <v>0</v>
      </c>
      <c r="N3359">
        <v>33330</v>
      </c>
      <c r="O3359">
        <v>10316</v>
      </c>
      <c r="P3359">
        <v>18715</v>
      </c>
      <c r="Q3359" t="s">
        <v>49</v>
      </c>
      <c r="R3359" t="s">
        <v>51</v>
      </c>
      <c r="S3359" t="s">
        <v>55</v>
      </c>
      <c r="T3359">
        <v>3</v>
      </c>
    </row>
    <row r="3360" spans="1:20" x14ac:dyDescent="0.2">
      <c r="A3360" s="4">
        <f t="shared" si="52"/>
        <v>45937</v>
      </c>
      <c r="B3360" t="s">
        <v>23</v>
      </c>
      <c r="C3360" t="s">
        <v>24</v>
      </c>
      <c r="D3360" t="s">
        <v>29</v>
      </c>
      <c r="E3360" t="s">
        <v>36</v>
      </c>
      <c r="F3360" t="s">
        <v>38</v>
      </c>
      <c r="G3360">
        <v>42771</v>
      </c>
      <c r="H3360" t="s">
        <v>41</v>
      </c>
      <c r="I3360" t="s">
        <v>44</v>
      </c>
      <c r="J3360">
        <v>113825</v>
      </c>
      <c r="K3360">
        <v>7</v>
      </c>
      <c r="L3360">
        <v>4870</v>
      </c>
      <c r="M3360">
        <v>0</v>
      </c>
      <c r="N3360">
        <v>40523</v>
      </c>
      <c r="O3360">
        <v>15466</v>
      </c>
      <c r="P3360">
        <v>12412</v>
      </c>
      <c r="Q3360" t="s">
        <v>47</v>
      </c>
      <c r="R3360" t="s">
        <v>50</v>
      </c>
      <c r="S3360" t="s">
        <v>53</v>
      </c>
      <c r="T3360">
        <v>3</v>
      </c>
    </row>
    <row r="3361" spans="1:20" x14ac:dyDescent="0.2">
      <c r="A3361" s="4">
        <f t="shared" si="52"/>
        <v>45937</v>
      </c>
      <c r="B3361" t="s">
        <v>20</v>
      </c>
      <c r="C3361" t="s">
        <v>26</v>
      </c>
      <c r="D3361" t="s">
        <v>32</v>
      </c>
      <c r="E3361" t="s">
        <v>35</v>
      </c>
      <c r="F3361" t="s">
        <v>39</v>
      </c>
      <c r="G3361">
        <v>74950</v>
      </c>
      <c r="H3361" t="s">
        <v>42</v>
      </c>
      <c r="I3361" t="s">
        <v>44</v>
      </c>
      <c r="J3361">
        <v>434591</v>
      </c>
      <c r="K3361">
        <v>3</v>
      </c>
      <c r="L3361">
        <v>2252</v>
      </c>
      <c r="M3361">
        <v>20</v>
      </c>
      <c r="N3361">
        <v>2935</v>
      </c>
      <c r="O3361">
        <v>26104</v>
      </c>
      <c r="P3361">
        <v>-1082</v>
      </c>
      <c r="Q3361" t="s">
        <v>46</v>
      </c>
      <c r="R3361" t="s">
        <v>52</v>
      </c>
      <c r="S3361" t="s">
        <v>55</v>
      </c>
      <c r="T3361">
        <v>3</v>
      </c>
    </row>
    <row r="3362" spans="1:20" x14ac:dyDescent="0.2">
      <c r="A3362" s="4">
        <f t="shared" si="52"/>
        <v>45938</v>
      </c>
      <c r="B3362" t="s">
        <v>23</v>
      </c>
      <c r="C3362" t="s">
        <v>26</v>
      </c>
      <c r="D3362" t="s">
        <v>28</v>
      </c>
      <c r="E3362" t="s">
        <v>36</v>
      </c>
      <c r="F3362" t="s">
        <v>40</v>
      </c>
      <c r="G3362">
        <v>50245</v>
      </c>
      <c r="H3362" t="s">
        <v>41</v>
      </c>
      <c r="I3362" t="s">
        <v>43</v>
      </c>
      <c r="J3362">
        <v>525532</v>
      </c>
      <c r="K3362">
        <v>2</v>
      </c>
      <c r="L3362">
        <v>995</v>
      </c>
      <c r="M3362">
        <v>5</v>
      </c>
      <c r="N3362">
        <v>7733</v>
      </c>
      <c r="O3362">
        <v>22980</v>
      </c>
      <c r="P3362">
        <v>9152</v>
      </c>
      <c r="Q3362" t="s">
        <v>47</v>
      </c>
      <c r="R3362" t="s">
        <v>51</v>
      </c>
      <c r="S3362" t="s">
        <v>55</v>
      </c>
      <c r="T3362">
        <v>2</v>
      </c>
    </row>
    <row r="3363" spans="1:20" x14ac:dyDescent="0.2">
      <c r="A3363" s="4">
        <f t="shared" si="52"/>
        <v>45938</v>
      </c>
      <c r="B3363" t="s">
        <v>23</v>
      </c>
      <c r="C3363" t="s">
        <v>27</v>
      </c>
      <c r="D3363" t="s">
        <v>33</v>
      </c>
      <c r="E3363" t="s">
        <v>35</v>
      </c>
      <c r="F3363" t="s">
        <v>37</v>
      </c>
      <c r="G3363">
        <v>82792</v>
      </c>
      <c r="H3363" t="s">
        <v>42</v>
      </c>
      <c r="I3363" t="s">
        <v>45</v>
      </c>
      <c r="J3363">
        <v>433411</v>
      </c>
      <c r="K3363">
        <v>9</v>
      </c>
      <c r="L3363">
        <v>1401</v>
      </c>
      <c r="M3363">
        <v>5</v>
      </c>
      <c r="N3363">
        <v>26514</v>
      </c>
      <c r="O3363">
        <v>26847</v>
      </c>
      <c r="P3363">
        <v>720</v>
      </c>
      <c r="Q3363" t="s">
        <v>48</v>
      </c>
      <c r="R3363" t="s">
        <v>51</v>
      </c>
      <c r="S3363" t="s">
        <v>53</v>
      </c>
      <c r="T3363">
        <v>4</v>
      </c>
    </row>
    <row r="3364" spans="1:20" x14ac:dyDescent="0.2">
      <c r="A3364" s="4">
        <f t="shared" si="52"/>
        <v>45938</v>
      </c>
      <c r="B3364" t="s">
        <v>21</v>
      </c>
      <c r="C3364" t="s">
        <v>26</v>
      </c>
      <c r="D3364" t="s">
        <v>31</v>
      </c>
      <c r="E3364" t="s">
        <v>35</v>
      </c>
      <c r="F3364" t="s">
        <v>38</v>
      </c>
      <c r="G3364">
        <v>53327</v>
      </c>
      <c r="H3364" t="s">
        <v>42</v>
      </c>
      <c r="I3364" t="s">
        <v>43</v>
      </c>
      <c r="J3364">
        <v>379423</v>
      </c>
      <c r="K3364">
        <v>9</v>
      </c>
      <c r="L3364">
        <v>4098</v>
      </c>
      <c r="M3364">
        <v>10</v>
      </c>
      <c r="N3364">
        <v>9567</v>
      </c>
      <c r="O3364">
        <v>8542</v>
      </c>
      <c r="P3364">
        <v>9513</v>
      </c>
      <c r="Q3364" t="s">
        <v>46</v>
      </c>
      <c r="R3364" t="s">
        <v>50</v>
      </c>
      <c r="S3364" t="s">
        <v>53</v>
      </c>
      <c r="T3364">
        <v>5</v>
      </c>
    </row>
    <row r="3365" spans="1:20" x14ac:dyDescent="0.2">
      <c r="A3365" s="4">
        <f t="shared" si="52"/>
        <v>45938</v>
      </c>
      <c r="B3365" t="s">
        <v>23</v>
      </c>
      <c r="C3365" t="s">
        <v>25</v>
      </c>
      <c r="D3365" t="s">
        <v>30</v>
      </c>
      <c r="E3365" t="s">
        <v>36</v>
      </c>
      <c r="F3365" t="s">
        <v>38</v>
      </c>
      <c r="G3365">
        <v>56454</v>
      </c>
      <c r="H3365" t="s">
        <v>42</v>
      </c>
      <c r="I3365" t="s">
        <v>43</v>
      </c>
      <c r="J3365">
        <v>737382</v>
      </c>
      <c r="K3365">
        <v>7</v>
      </c>
      <c r="L3365">
        <v>2706</v>
      </c>
      <c r="M3365">
        <v>20</v>
      </c>
      <c r="N3365">
        <v>36111</v>
      </c>
      <c r="O3365">
        <v>2419</v>
      </c>
      <c r="P3365">
        <v>5011</v>
      </c>
      <c r="Q3365" t="s">
        <v>49</v>
      </c>
      <c r="R3365" t="s">
        <v>52</v>
      </c>
      <c r="S3365" t="s">
        <v>55</v>
      </c>
      <c r="T3365">
        <v>2</v>
      </c>
    </row>
    <row r="3366" spans="1:20" x14ac:dyDescent="0.2">
      <c r="A3366" s="4">
        <f t="shared" si="52"/>
        <v>45938</v>
      </c>
      <c r="B3366" t="s">
        <v>21</v>
      </c>
      <c r="C3366" t="s">
        <v>27</v>
      </c>
      <c r="D3366" t="s">
        <v>32</v>
      </c>
      <c r="E3366" t="s">
        <v>34</v>
      </c>
      <c r="F3366" t="s">
        <v>37</v>
      </c>
      <c r="G3366">
        <v>56741</v>
      </c>
      <c r="H3366" t="s">
        <v>41</v>
      </c>
      <c r="I3366" t="s">
        <v>44</v>
      </c>
      <c r="J3366">
        <v>473903</v>
      </c>
      <c r="K3366">
        <v>5</v>
      </c>
      <c r="L3366">
        <v>2249</v>
      </c>
      <c r="M3366">
        <v>20</v>
      </c>
      <c r="N3366">
        <v>45271</v>
      </c>
      <c r="O3366">
        <v>6695</v>
      </c>
      <c r="P3366">
        <v>-3290</v>
      </c>
      <c r="Q3366" t="s">
        <v>47</v>
      </c>
      <c r="R3366" t="s">
        <v>52</v>
      </c>
      <c r="S3366" t="s">
        <v>53</v>
      </c>
      <c r="T3366">
        <v>1</v>
      </c>
    </row>
    <row r="3367" spans="1:20" x14ac:dyDescent="0.2">
      <c r="A3367" s="4">
        <f t="shared" si="52"/>
        <v>45938</v>
      </c>
      <c r="B3367" t="s">
        <v>23</v>
      </c>
      <c r="C3367" t="s">
        <v>25</v>
      </c>
      <c r="D3367" t="s">
        <v>33</v>
      </c>
      <c r="E3367" t="s">
        <v>36</v>
      </c>
      <c r="F3367" t="s">
        <v>40</v>
      </c>
      <c r="G3367">
        <v>41977</v>
      </c>
      <c r="H3367" t="s">
        <v>41</v>
      </c>
      <c r="I3367" t="s">
        <v>43</v>
      </c>
      <c r="J3367">
        <v>799583</v>
      </c>
      <c r="K3367">
        <v>4</v>
      </c>
      <c r="L3367">
        <v>959</v>
      </c>
      <c r="M3367">
        <v>5</v>
      </c>
      <c r="N3367">
        <v>2364</v>
      </c>
      <c r="O3367">
        <v>25510</v>
      </c>
      <c r="P3367">
        <v>2328</v>
      </c>
      <c r="Q3367" t="s">
        <v>47</v>
      </c>
      <c r="R3367" t="s">
        <v>52</v>
      </c>
      <c r="S3367" t="s">
        <v>53</v>
      </c>
      <c r="T3367">
        <v>4</v>
      </c>
    </row>
    <row r="3368" spans="1:20" x14ac:dyDescent="0.2">
      <c r="A3368" s="4">
        <f t="shared" si="52"/>
        <v>45938</v>
      </c>
      <c r="B3368" t="s">
        <v>22</v>
      </c>
      <c r="C3368" t="s">
        <v>26</v>
      </c>
      <c r="D3368" t="s">
        <v>28</v>
      </c>
      <c r="E3368" t="s">
        <v>34</v>
      </c>
      <c r="F3368" t="s">
        <v>40</v>
      </c>
      <c r="G3368">
        <v>16714</v>
      </c>
      <c r="H3368" t="s">
        <v>42</v>
      </c>
      <c r="I3368" t="s">
        <v>45</v>
      </c>
      <c r="J3368">
        <v>321024</v>
      </c>
      <c r="K3368">
        <v>4</v>
      </c>
      <c r="L3368">
        <v>4989</v>
      </c>
      <c r="M3368">
        <v>10</v>
      </c>
      <c r="N3368">
        <v>48468</v>
      </c>
      <c r="O3368">
        <v>5173</v>
      </c>
      <c r="P3368">
        <v>7665</v>
      </c>
      <c r="Q3368" t="s">
        <v>49</v>
      </c>
      <c r="R3368" t="s">
        <v>52</v>
      </c>
      <c r="S3368" t="s">
        <v>56</v>
      </c>
      <c r="T3368">
        <v>1</v>
      </c>
    </row>
    <row r="3369" spans="1:20" x14ac:dyDescent="0.2">
      <c r="A3369" s="4">
        <f t="shared" si="52"/>
        <v>45938</v>
      </c>
      <c r="B3369" t="s">
        <v>23</v>
      </c>
      <c r="C3369" t="s">
        <v>25</v>
      </c>
      <c r="D3369" t="s">
        <v>30</v>
      </c>
      <c r="E3369" t="s">
        <v>35</v>
      </c>
      <c r="F3369" t="s">
        <v>38</v>
      </c>
      <c r="G3369">
        <v>87237</v>
      </c>
      <c r="H3369" t="s">
        <v>42</v>
      </c>
      <c r="I3369" t="s">
        <v>45</v>
      </c>
      <c r="J3369">
        <v>259072</v>
      </c>
      <c r="K3369">
        <v>1</v>
      </c>
      <c r="L3369">
        <v>1416</v>
      </c>
      <c r="M3369">
        <v>20</v>
      </c>
      <c r="N3369">
        <v>45749</v>
      </c>
      <c r="O3369">
        <v>2735</v>
      </c>
      <c r="P3369">
        <v>15576</v>
      </c>
      <c r="Q3369" t="s">
        <v>49</v>
      </c>
      <c r="R3369" t="s">
        <v>50</v>
      </c>
      <c r="S3369" t="s">
        <v>53</v>
      </c>
      <c r="T3369">
        <v>3</v>
      </c>
    </row>
    <row r="3370" spans="1:20" x14ac:dyDescent="0.2">
      <c r="A3370" s="4">
        <f t="shared" si="52"/>
        <v>45938</v>
      </c>
      <c r="B3370" t="s">
        <v>22</v>
      </c>
      <c r="C3370" t="s">
        <v>24</v>
      </c>
      <c r="D3370" t="s">
        <v>30</v>
      </c>
      <c r="E3370" t="s">
        <v>34</v>
      </c>
      <c r="F3370" t="s">
        <v>37</v>
      </c>
      <c r="G3370">
        <v>24891</v>
      </c>
      <c r="H3370" t="s">
        <v>41</v>
      </c>
      <c r="I3370" t="s">
        <v>44</v>
      </c>
      <c r="J3370">
        <v>398443</v>
      </c>
      <c r="K3370">
        <v>4</v>
      </c>
      <c r="L3370">
        <v>4759</v>
      </c>
      <c r="M3370">
        <v>10</v>
      </c>
      <c r="N3370">
        <v>34378</v>
      </c>
      <c r="O3370">
        <v>13328</v>
      </c>
      <c r="P3370">
        <v>18205</v>
      </c>
      <c r="Q3370" t="s">
        <v>47</v>
      </c>
      <c r="R3370" t="s">
        <v>51</v>
      </c>
      <c r="S3370" t="s">
        <v>54</v>
      </c>
      <c r="T3370">
        <v>2</v>
      </c>
    </row>
    <row r="3371" spans="1:20" x14ac:dyDescent="0.2">
      <c r="A3371" s="4">
        <f t="shared" si="52"/>
        <v>45938</v>
      </c>
      <c r="B3371" t="s">
        <v>22</v>
      </c>
      <c r="C3371" t="s">
        <v>26</v>
      </c>
      <c r="D3371" t="s">
        <v>33</v>
      </c>
      <c r="E3371" t="s">
        <v>36</v>
      </c>
      <c r="F3371" t="s">
        <v>38</v>
      </c>
      <c r="G3371">
        <v>62299</v>
      </c>
      <c r="H3371" t="s">
        <v>42</v>
      </c>
      <c r="I3371" t="s">
        <v>45</v>
      </c>
      <c r="J3371">
        <v>307274</v>
      </c>
      <c r="K3371">
        <v>7</v>
      </c>
      <c r="L3371">
        <v>3901</v>
      </c>
      <c r="M3371">
        <v>5</v>
      </c>
      <c r="N3371">
        <v>44210</v>
      </c>
      <c r="O3371">
        <v>14492</v>
      </c>
      <c r="P3371">
        <v>-4613</v>
      </c>
      <c r="Q3371" t="s">
        <v>49</v>
      </c>
      <c r="R3371" t="s">
        <v>50</v>
      </c>
      <c r="S3371" t="s">
        <v>56</v>
      </c>
      <c r="T3371">
        <v>4</v>
      </c>
    </row>
    <row r="3372" spans="1:20" x14ac:dyDescent="0.2">
      <c r="A3372" s="4">
        <f t="shared" si="52"/>
        <v>45938</v>
      </c>
      <c r="B3372" t="s">
        <v>23</v>
      </c>
      <c r="C3372" t="s">
        <v>24</v>
      </c>
      <c r="D3372" t="s">
        <v>28</v>
      </c>
      <c r="E3372" t="s">
        <v>36</v>
      </c>
      <c r="F3372" t="s">
        <v>38</v>
      </c>
      <c r="G3372">
        <v>75167</v>
      </c>
      <c r="H3372" t="s">
        <v>41</v>
      </c>
      <c r="I3372" t="s">
        <v>44</v>
      </c>
      <c r="J3372">
        <v>511461</v>
      </c>
      <c r="K3372">
        <v>5</v>
      </c>
      <c r="L3372">
        <v>2694</v>
      </c>
      <c r="M3372">
        <v>0</v>
      </c>
      <c r="N3372">
        <v>10647</v>
      </c>
      <c r="O3372">
        <v>5385</v>
      </c>
      <c r="P3372">
        <v>-3097</v>
      </c>
      <c r="Q3372" t="s">
        <v>46</v>
      </c>
      <c r="R3372" t="s">
        <v>52</v>
      </c>
      <c r="S3372" t="s">
        <v>54</v>
      </c>
      <c r="T3372">
        <v>2</v>
      </c>
    </row>
    <row r="3373" spans="1:20" x14ac:dyDescent="0.2">
      <c r="A3373" s="4">
        <f t="shared" si="52"/>
        <v>45938</v>
      </c>
      <c r="B3373" t="s">
        <v>22</v>
      </c>
      <c r="C3373" t="s">
        <v>25</v>
      </c>
      <c r="D3373" t="s">
        <v>29</v>
      </c>
      <c r="E3373" t="s">
        <v>34</v>
      </c>
      <c r="F3373" t="s">
        <v>39</v>
      </c>
      <c r="G3373">
        <v>75124</v>
      </c>
      <c r="H3373" t="s">
        <v>41</v>
      </c>
      <c r="I3373" t="s">
        <v>45</v>
      </c>
      <c r="J3373">
        <v>329174</v>
      </c>
      <c r="K3373">
        <v>9</v>
      </c>
      <c r="L3373">
        <v>1459</v>
      </c>
      <c r="M3373">
        <v>20</v>
      </c>
      <c r="N3373">
        <v>28339</v>
      </c>
      <c r="O3373">
        <v>2148</v>
      </c>
      <c r="P3373">
        <v>15643</v>
      </c>
      <c r="Q3373" t="s">
        <v>48</v>
      </c>
      <c r="R3373" t="s">
        <v>51</v>
      </c>
      <c r="S3373" t="s">
        <v>56</v>
      </c>
      <c r="T3373">
        <v>4</v>
      </c>
    </row>
    <row r="3374" spans="1:20" x14ac:dyDescent="0.2">
      <c r="A3374" s="4">
        <f t="shared" si="52"/>
        <v>45939</v>
      </c>
      <c r="B3374" t="s">
        <v>21</v>
      </c>
      <c r="C3374" t="s">
        <v>24</v>
      </c>
      <c r="D3374" t="s">
        <v>29</v>
      </c>
      <c r="E3374" t="s">
        <v>36</v>
      </c>
      <c r="F3374" t="s">
        <v>40</v>
      </c>
      <c r="G3374">
        <v>68639</v>
      </c>
      <c r="H3374" t="s">
        <v>42</v>
      </c>
      <c r="I3374" t="s">
        <v>45</v>
      </c>
      <c r="J3374">
        <v>520555</v>
      </c>
      <c r="K3374">
        <v>4</v>
      </c>
      <c r="L3374">
        <v>2657</v>
      </c>
      <c r="M3374">
        <v>10</v>
      </c>
      <c r="N3374">
        <v>15616</v>
      </c>
      <c r="O3374">
        <v>9023</v>
      </c>
      <c r="P3374">
        <v>4630</v>
      </c>
      <c r="Q3374" t="s">
        <v>46</v>
      </c>
      <c r="R3374" t="s">
        <v>51</v>
      </c>
      <c r="S3374" t="s">
        <v>56</v>
      </c>
      <c r="T3374">
        <v>3</v>
      </c>
    </row>
    <row r="3375" spans="1:20" x14ac:dyDescent="0.2">
      <c r="A3375" s="4">
        <f t="shared" si="52"/>
        <v>45939</v>
      </c>
      <c r="B3375" t="s">
        <v>20</v>
      </c>
      <c r="C3375" t="s">
        <v>26</v>
      </c>
      <c r="D3375" t="s">
        <v>32</v>
      </c>
      <c r="E3375" t="s">
        <v>34</v>
      </c>
      <c r="F3375" t="s">
        <v>40</v>
      </c>
      <c r="G3375">
        <v>50912</v>
      </c>
      <c r="H3375" t="s">
        <v>42</v>
      </c>
      <c r="I3375" t="s">
        <v>43</v>
      </c>
      <c r="J3375">
        <v>825748</v>
      </c>
      <c r="K3375">
        <v>3</v>
      </c>
      <c r="L3375">
        <v>893</v>
      </c>
      <c r="M3375">
        <v>0</v>
      </c>
      <c r="N3375">
        <v>16840</v>
      </c>
      <c r="O3375">
        <v>22971</v>
      </c>
      <c r="P3375">
        <v>16160</v>
      </c>
      <c r="Q3375" t="s">
        <v>47</v>
      </c>
      <c r="R3375" t="s">
        <v>52</v>
      </c>
      <c r="S3375" t="s">
        <v>56</v>
      </c>
      <c r="T3375">
        <v>4</v>
      </c>
    </row>
    <row r="3376" spans="1:20" x14ac:dyDescent="0.2">
      <c r="A3376" s="4">
        <f t="shared" si="52"/>
        <v>45939</v>
      </c>
      <c r="B3376" t="s">
        <v>23</v>
      </c>
      <c r="C3376" t="s">
        <v>24</v>
      </c>
      <c r="D3376" t="s">
        <v>33</v>
      </c>
      <c r="E3376" t="s">
        <v>35</v>
      </c>
      <c r="F3376" t="s">
        <v>39</v>
      </c>
      <c r="G3376">
        <v>85452</v>
      </c>
      <c r="H3376" t="s">
        <v>42</v>
      </c>
      <c r="I3376" t="s">
        <v>45</v>
      </c>
      <c r="J3376">
        <v>968382</v>
      </c>
      <c r="K3376">
        <v>6</v>
      </c>
      <c r="L3376">
        <v>4132</v>
      </c>
      <c r="M3376">
        <v>5</v>
      </c>
      <c r="N3376">
        <v>47383</v>
      </c>
      <c r="O3376">
        <v>14546</v>
      </c>
      <c r="P3376">
        <v>-3999</v>
      </c>
      <c r="Q3376" t="s">
        <v>46</v>
      </c>
      <c r="R3376" t="s">
        <v>50</v>
      </c>
      <c r="S3376" t="s">
        <v>56</v>
      </c>
      <c r="T3376">
        <v>3</v>
      </c>
    </row>
    <row r="3377" spans="1:20" x14ac:dyDescent="0.2">
      <c r="A3377" s="4">
        <f t="shared" si="52"/>
        <v>45939</v>
      </c>
      <c r="B3377" t="s">
        <v>22</v>
      </c>
      <c r="C3377" t="s">
        <v>25</v>
      </c>
      <c r="D3377" t="s">
        <v>32</v>
      </c>
      <c r="E3377" t="s">
        <v>34</v>
      </c>
      <c r="F3377" t="s">
        <v>40</v>
      </c>
      <c r="G3377">
        <v>78446</v>
      </c>
      <c r="H3377" t="s">
        <v>41</v>
      </c>
      <c r="I3377" t="s">
        <v>44</v>
      </c>
      <c r="J3377">
        <v>294891</v>
      </c>
      <c r="K3377">
        <v>4</v>
      </c>
      <c r="L3377">
        <v>4558</v>
      </c>
      <c r="M3377">
        <v>15</v>
      </c>
      <c r="N3377">
        <v>13924</v>
      </c>
      <c r="O3377">
        <v>10715</v>
      </c>
      <c r="P3377">
        <v>12543</v>
      </c>
      <c r="Q3377" t="s">
        <v>47</v>
      </c>
      <c r="R3377" t="s">
        <v>50</v>
      </c>
      <c r="S3377" t="s">
        <v>53</v>
      </c>
      <c r="T3377">
        <v>2</v>
      </c>
    </row>
    <row r="3378" spans="1:20" x14ac:dyDescent="0.2">
      <c r="A3378" s="4">
        <f t="shared" si="52"/>
        <v>45939</v>
      </c>
      <c r="B3378" t="s">
        <v>23</v>
      </c>
      <c r="C3378" t="s">
        <v>25</v>
      </c>
      <c r="D3378" t="s">
        <v>29</v>
      </c>
      <c r="E3378" t="s">
        <v>34</v>
      </c>
      <c r="F3378" t="s">
        <v>40</v>
      </c>
      <c r="G3378">
        <v>93790</v>
      </c>
      <c r="H3378" t="s">
        <v>41</v>
      </c>
      <c r="I3378" t="s">
        <v>45</v>
      </c>
      <c r="J3378">
        <v>573033</v>
      </c>
      <c r="K3378">
        <v>2</v>
      </c>
      <c r="L3378">
        <v>2677</v>
      </c>
      <c r="M3378">
        <v>20</v>
      </c>
      <c r="N3378">
        <v>43778</v>
      </c>
      <c r="O3378">
        <v>11953</v>
      </c>
      <c r="P3378">
        <v>15637</v>
      </c>
      <c r="Q3378" t="s">
        <v>46</v>
      </c>
      <c r="R3378" t="s">
        <v>52</v>
      </c>
      <c r="S3378" t="s">
        <v>54</v>
      </c>
      <c r="T3378">
        <v>2</v>
      </c>
    </row>
    <row r="3379" spans="1:20" x14ac:dyDescent="0.2">
      <c r="A3379" s="4">
        <f t="shared" si="52"/>
        <v>45939</v>
      </c>
      <c r="B3379" t="s">
        <v>21</v>
      </c>
      <c r="C3379" t="s">
        <v>25</v>
      </c>
      <c r="D3379" t="s">
        <v>30</v>
      </c>
      <c r="E3379" t="s">
        <v>34</v>
      </c>
      <c r="F3379" t="s">
        <v>40</v>
      </c>
      <c r="G3379">
        <v>71516</v>
      </c>
      <c r="H3379" t="s">
        <v>41</v>
      </c>
      <c r="I3379" t="s">
        <v>45</v>
      </c>
      <c r="J3379">
        <v>489031</v>
      </c>
      <c r="K3379">
        <v>5</v>
      </c>
      <c r="L3379">
        <v>2366</v>
      </c>
      <c r="M3379">
        <v>20</v>
      </c>
      <c r="N3379">
        <v>30668</v>
      </c>
      <c r="O3379">
        <v>24079</v>
      </c>
      <c r="P3379">
        <v>17925</v>
      </c>
      <c r="Q3379" t="s">
        <v>47</v>
      </c>
      <c r="R3379" t="s">
        <v>51</v>
      </c>
      <c r="S3379" t="s">
        <v>53</v>
      </c>
      <c r="T3379">
        <v>2</v>
      </c>
    </row>
    <row r="3380" spans="1:20" x14ac:dyDescent="0.2">
      <c r="A3380" s="4">
        <f t="shared" si="52"/>
        <v>45939</v>
      </c>
      <c r="B3380" t="s">
        <v>23</v>
      </c>
      <c r="C3380" t="s">
        <v>26</v>
      </c>
      <c r="D3380" t="s">
        <v>32</v>
      </c>
      <c r="E3380" t="s">
        <v>34</v>
      </c>
      <c r="F3380" t="s">
        <v>37</v>
      </c>
      <c r="G3380">
        <v>54250</v>
      </c>
      <c r="H3380" t="s">
        <v>41</v>
      </c>
      <c r="I3380" t="s">
        <v>43</v>
      </c>
      <c r="J3380">
        <v>214074</v>
      </c>
      <c r="K3380">
        <v>4</v>
      </c>
      <c r="L3380">
        <v>2299</v>
      </c>
      <c r="M3380">
        <v>10</v>
      </c>
      <c r="N3380">
        <v>28541</v>
      </c>
      <c r="O3380">
        <v>9902</v>
      </c>
      <c r="P3380">
        <v>4004</v>
      </c>
      <c r="Q3380" t="s">
        <v>49</v>
      </c>
      <c r="R3380" t="s">
        <v>51</v>
      </c>
      <c r="S3380" t="s">
        <v>53</v>
      </c>
      <c r="T3380">
        <v>3</v>
      </c>
    </row>
    <row r="3381" spans="1:20" x14ac:dyDescent="0.2">
      <c r="A3381" s="4">
        <f t="shared" si="52"/>
        <v>45939</v>
      </c>
      <c r="B3381" t="s">
        <v>23</v>
      </c>
      <c r="C3381" t="s">
        <v>25</v>
      </c>
      <c r="D3381" t="s">
        <v>28</v>
      </c>
      <c r="E3381" t="s">
        <v>35</v>
      </c>
      <c r="F3381" t="s">
        <v>39</v>
      </c>
      <c r="G3381">
        <v>46116</v>
      </c>
      <c r="H3381" t="s">
        <v>42</v>
      </c>
      <c r="I3381" t="s">
        <v>44</v>
      </c>
      <c r="J3381">
        <v>736979</v>
      </c>
      <c r="K3381">
        <v>5</v>
      </c>
      <c r="L3381">
        <v>1004</v>
      </c>
      <c r="M3381">
        <v>5</v>
      </c>
      <c r="N3381">
        <v>21775</v>
      </c>
      <c r="O3381">
        <v>26536</v>
      </c>
      <c r="P3381">
        <v>421</v>
      </c>
      <c r="Q3381" t="s">
        <v>46</v>
      </c>
      <c r="R3381" t="s">
        <v>50</v>
      </c>
      <c r="S3381" t="s">
        <v>55</v>
      </c>
      <c r="T3381">
        <v>1</v>
      </c>
    </row>
    <row r="3382" spans="1:20" x14ac:dyDescent="0.2">
      <c r="A3382" s="4">
        <f t="shared" si="52"/>
        <v>45939</v>
      </c>
      <c r="B3382" t="s">
        <v>22</v>
      </c>
      <c r="C3382" t="s">
        <v>26</v>
      </c>
      <c r="D3382" t="s">
        <v>31</v>
      </c>
      <c r="E3382" t="s">
        <v>35</v>
      </c>
      <c r="F3382" t="s">
        <v>38</v>
      </c>
      <c r="G3382">
        <v>93521</v>
      </c>
      <c r="H3382" t="s">
        <v>41</v>
      </c>
      <c r="I3382" t="s">
        <v>44</v>
      </c>
      <c r="J3382">
        <v>521247</v>
      </c>
      <c r="K3382">
        <v>9</v>
      </c>
      <c r="L3382">
        <v>1219</v>
      </c>
      <c r="M3382">
        <v>5</v>
      </c>
      <c r="N3382">
        <v>33211</v>
      </c>
      <c r="O3382">
        <v>14110</v>
      </c>
      <c r="P3382">
        <v>13780</v>
      </c>
      <c r="Q3382" t="s">
        <v>47</v>
      </c>
      <c r="R3382" t="s">
        <v>51</v>
      </c>
      <c r="S3382" t="s">
        <v>53</v>
      </c>
      <c r="T3382">
        <v>1</v>
      </c>
    </row>
    <row r="3383" spans="1:20" x14ac:dyDescent="0.2">
      <c r="A3383" s="4">
        <f t="shared" si="52"/>
        <v>45939</v>
      </c>
      <c r="B3383" t="s">
        <v>21</v>
      </c>
      <c r="C3383" t="s">
        <v>24</v>
      </c>
      <c r="D3383" t="s">
        <v>29</v>
      </c>
      <c r="E3383" t="s">
        <v>35</v>
      </c>
      <c r="F3383" t="s">
        <v>37</v>
      </c>
      <c r="G3383">
        <v>32151</v>
      </c>
      <c r="H3383" t="s">
        <v>42</v>
      </c>
      <c r="I3383" t="s">
        <v>44</v>
      </c>
      <c r="J3383">
        <v>771986</v>
      </c>
      <c r="K3383">
        <v>4</v>
      </c>
      <c r="L3383">
        <v>2487</v>
      </c>
      <c r="M3383">
        <v>20</v>
      </c>
      <c r="N3383">
        <v>49564</v>
      </c>
      <c r="O3383">
        <v>12901</v>
      </c>
      <c r="P3383">
        <v>7681</v>
      </c>
      <c r="Q3383" t="s">
        <v>49</v>
      </c>
      <c r="R3383" t="s">
        <v>52</v>
      </c>
      <c r="S3383" t="s">
        <v>56</v>
      </c>
      <c r="T3383">
        <v>4</v>
      </c>
    </row>
    <row r="3384" spans="1:20" x14ac:dyDescent="0.2">
      <c r="A3384" s="4">
        <f t="shared" si="52"/>
        <v>45939</v>
      </c>
      <c r="B3384" t="s">
        <v>20</v>
      </c>
      <c r="C3384" t="s">
        <v>25</v>
      </c>
      <c r="D3384" t="s">
        <v>29</v>
      </c>
      <c r="E3384" t="s">
        <v>34</v>
      </c>
      <c r="F3384" t="s">
        <v>38</v>
      </c>
      <c r="G3384">
        <v>81366</v>
      </c>
      <c r="H3384" t="s">
        <v>41</v>
      </c>
      <c r="I3384" t="s">
        <v>43</v>
      </c>
      <c r="J3384">
        <v>647590</v>
      </c>
      <c r="K3384">
        <v>6</v>
      </c>
      <c r="L3384">
        <v>1374</v>
      </c>
      <c r="M3384">
        <v>20</v>
      </c>
      <c r="N3384">
        <v>21990</v>
      </c>
      <c r="O3384">
        <v>25242</v>
      </c>
      <c r="P3384">
        <v>12731</v>
      </c>
      <c r="Q3384" t="s">
        <v>47</v>
      </c>
      <c r="R3384" t="s">
        <v>51</v>
      </c>
      <c r="S3384" t="s">
        <v>55</v>
      </c>
      <c r="T3384">
        <v>2</v>
      </c>
    </row>
    <row r="3385" spans="1:20" x14ac:dyDescent="0.2">
      <c r="A3385" s="4">
        <f t="shared" si="52"/>
        <v>45939</v>
      </c>
      <c r="B3385" t="s">
        <v>20</v>
      </c>
      <c r="C3385" t="s">
        <v>24</v>
      </c>
      <c r="D3385" t="s">
        <v>28</v>
      </c>
      <c r="E3385" t="s">
        <v>35</v>
      </c>
      <c r="F3385" t="s">
        <v>39</v>
      </c>
      <c r="G3385">
        <v>54297</v>
      </c>
      <c r="H3385" t="s">
        <v>41</v>
      </c>
      <c r="I3385" t="s">
        <v>45</v>
      </c>
      <c r="J3385">
        <v>735565</v>
      </c>
      <c r="K3385">
        <v>4</v>
      </c>
      <c r="L3385">
        <v>3378</v>
      </c>
      <c r="M3385">
        <v>10</v>
      </c>
      <c r="N3385">
        <v>38282</v>
      </c>
      <c r="O3385">
        <v>1004</v>
      </c>
      <c r="P3385">
        <v>8635</v>
      </c>
      <c r="Q3385" t="s">
        <v>46</v>
      </c>
      <c r="R3385" t="s">
        <v>50</v>
      </c>
      <c r="S3385" t="s">
        <v>55</v>
      </c>
      <c r="T3385">
        <v>1</v>
      </c>
    </row>
    <row r="3386" spans="1:20" x14ac:dyDescent="0.2">
      <c r="A3386" s="4">
        <f t="shared" si="52"/>
        <v>45940</v>
      </c>
      <c r="B3386" t="s">
        <v>22</v>
      </c>
      <c r="C3386" t="s">
        <v>27</v>
      </c>
      <c r="D3386" t="s">
        <v>32</v>
      </c>
      <c r="E3386" t="s">
        <v>36</v>
      </c>
      <c r="F3386" t="s">
        <v>39</v>
      </c>
      <c r="G3386">
        <v>50888</v>
      </c>
      <c r="H3386" t="s">
        <v>42</v>
      </c>
      <c r="I3386" t="s">
        <v>44</v>
      </c>
      <c r="J3386">
        <v>802051</v>
      </c>
      <c r="K3386">
        <v>1</v>
      </c>
      <c r="L3386">
        <v>1133</v>
      </c>
      <c r="M3386">
        <v>10</v>
      </c>
      <c r="N3386">
        <v>34647</v>
      </c>
      <c r="O3386">
        <v>5919</v>
      </c>
      <c r="P3386">
        <v>12921</v>
      </c>
      <c r="Q3386" t="s">
        <v>46</v>
      </c>
      <c r="R3386" t="s">
        <v>50</v>
      </c>
      <c r="S3386" t="s">
        <v>53</v>
      </c>
      <c r="T3386">
        <v>5</v>
      </c>
    </row>
    <row r="3387" spans="1:20" x14ac:dyDescent="0.2">
      <c r="A3387" s="4">
        <f t="shared" si="52"/>
        <v>45940</v>
      </c>
      <c r="B3387" t="s">
        <v>23</v>
      </c>
      <c r="C3387" t="s">
        <v>24</v>
      </c>
      <c r="D3387" t="s">
        <v>33</v>
      </c>
      <c r="E3387" t="s">
        <v>35</v>
      </c>
      <c r="F3387" t="s">
        <v>39</v>
      </c>
      <c r="G3387">
        <v>66195</v>
      </c>
      <c r="H3387" t="s">
        <v>41</v>
      </c>
      <c r="I3387" t="s">
        <v>45</v>
      </c>
      <c r="J3387">
        <v>523328</v>
      </c>
      <c r="K3387">
        <v>2</v>
      </c>
      <c r="L3387">
        <v>4877</v>
      </c>
      <c r="M3387">
        <v>15</v>
      </c>
      <c r="N3387">
        <v>23045</v>
      </c>
      <c r="O3387">
        <v>25693</v>
      </c>
      <c r="P3387">
        <v>8130</v>
      </c>
      <c r="Q3387" t="s">
        <v>47</v>
      </c>
      <c r="R3387" t="s">
        <v>52</v>
      </c>
      <c r="S3387" t="s">
        <v>54</v>
      </c>
      <c r="T3387">
        <v>2</v>
      </c>
    </row>
    <row r="3388" spans="1:20" x14ac:dyDescent="0.2">
      <c r="A3388" s="4">
        <f t="shared" si="52"/>
        <v>45940</v>
      </c>
      <c r="B3388" t="s">
        <v>22</v>
      </c>
      <c r="C3388" t="s">
        <v>27</v>
      </c>
      <c r="D3388" t="s">
        <v>30</v>
      </c>
      <c r="E3388" t="s">
        <v>34</v>
      </c>
      <c r="F3388" t="s">
        <v>40</v>
      </c>
      <c r="G3388">
        <v>94010</v>
      </c>
      <c r="H3388" t="s">
        <v>42</v>
      </c>
      <c r="I3388" t="s">
        <v>45</v>
      </c>
      <c r="J3388">
        <v>355450</v>
      </c>
      <c r="K3388">
        <v>6</v>
      </c>
      <c r="L3388">
        <v>2920</v>
      </c>
      <c r="M3388">
        <v>0</v>
      </c>
      <c r="N3388">
        <v>17886</v>
      </c>
      <c r="O3388">
        <v>20175</v>
      </c>
      <c r="P3388">
        <v>12870</v>
      </c>
      <c r="Q3388" t="s">
        <v>49</v>
      </c>
      <c r="R3388" t="s">
        <v>50</v>
      </c>
      <c r="S3388" t="s">
        <v>55</v>
      </c>
      <c r="T3388">
        <v>5</v>
      </c>
    </row>
    <row r="3389" spans="1:20" x14ac:dyDescent="0.2">
      <c r="A3389" s="4">
        <f t="shared" si="52"/>
        <v>45940</v>
      </c>
      <c r="B3389" t="s">
        <v>22</v>
      </c>
      <c r="C3389" t="s">
        <v>24</v>
      </c>
      <c r="D3389" t="s">
        <v>31</v>
      </c>
      <c r="E3389" t="s">
        <v>36</v>
      </c>
      <c r="F3389" t="s">
        <v>37</v>
      </c>
      <c r="G3389">
        <v>81016</v>
      </c>
      <c r="H3389" t="s">
        <v>41</v>
      </c>
      <c r="I3389" t="s">
        <v>45</v>
      </c>
      <c r="J3389">
        <v>957479</v>
      </c>
      <c r="K3389">
        <v>8</v>
      </c>
      <c r="L3389">
        <v>1824</v>
      </c>
      <c r="M3389">
        <v>10</v>
      </c>
      <c r="N3389">
        <v>27395</v>
      </c>
      <c r="O3389">
        <v>14512</v>
      </c>
      <c r="P3389">
        <v>-3218</v>
      </c>
      <c r="Q3389" t="s">
        <v>48</v>
      </c>
      <c r="R3389" t="s">
        <v>52</v>
      </c>
      <c r="S3389" t="s">
        <v>53</v>
      </c>
      <c r="T3389">
        <v>1</v>
      </c>
    </row>
    <row r="3390" spans="1:20" x14ac:dyDescent="0.2">
      <c r="A3390" s="4">
        <f t="shared" si="52"/>
        <v>45940</v>
      </c>
      <c r="B3390" t="s">
        <v>22</v>
      </c>
      <c r="C3390" t="s">
        <v>26</v>
      </c>
      <c r="D3390" t="s">
        <v>33</v>
      </c>
      <c r="E3390" t="s">
        <v>34</v>
      </c>
      <c r="F3390" t="s">
        <v>39</v>
      </c>
      <c r="G3390">
        <v>84979</v>
      </c>
      <c r="H3390" t="s">
        <v>42</v>
      </c>
      <c r="I3390" t="s">
        <v>43</v>
      </c>
      <c r="J3390">
        <v>203812</v>
      </c>
      <c r="K3390">
        <v>9</v>
      </c>
      <c r="L3390">
        <v>1508</v>
      </c>
      <c r="M3390">
        <v>0</v>
      </c>
      <c r="N3390">
        <v>42924</v>
      </c>
      <c r="O3390">
        <v>17220</v>
      </c>
      <c r="P3390">
        <v>13932</v>
      </c>
      <c r="Q3390" t="s">
        <v>47</v>
      </c>
      <c r="R3390" t="s">
        <v>51</v>
      </c>
      <c r="S3390" t="s">
        <v>53</v>
      </c>
      <c r="T3390">
        <v>3</v>
      </c>
    </row>
    <row r="3391" spans="1:20" x14ac:dyDescent="0.2">
      <c r="A3391" s="4">
        <f t="shared" si="52"/>
        <v>45940</v>
      </c>
      <c r="B3391" t="s">
        <v>23</v>
      </c>
      <c r="C3391" t="s">
        <v>24</v>
      </c>
      <c r="D3391" t="s">
        <v>33</v>
      </c>
      <c r="E3391" t="s">
        <v>36</v>
      </c>
      <c r="F3391" t="s">
        <v>38</v>
      </c>
      <c r="G3391">
        <v>64334</v>
      </c>
      <c r="H3391" t="s">
        <v>41</v>
      </c>
      <c r="I3391" t="s">
        <v>45</v>
      </c>
      <c r="J3391">
        <v>301276</v>
      </c>
      <c r="K3391">
        <v>4</v>
      </c>
      <c r="L3391">
        <v>2833</v>
      </c>
      <c r="M3391">
        <v>20</v>
      </c>
      <c r="N3391">
        <v>36482</v>
      </c>
      <c r="O3391">
        <v>10758</v>
      </c>
      <c r="P3391">
        <v>-3250</v>
      </c>
      <c r="Q3391" t="s">
        <v>47</v>
      </c>
      <c r="R3391" t="s">
        <v>51</v>
      </c>
      <c r="S3391" t="s">
        <v>56</v>
      </c>
      <c r="T3391">
        <v>5</v>
      </c>
    </row>
    <row r="3392" spans="1:20" x14ac:dyDescent="0.2">
      <c r="A3392" s="4">
        <f t="shared" si="52"/>
        <v>45940</v>
      </c>
      <c r="B3392" t="s">
        <v>21</v>
      </c>
      <c r="C3392" t="s">
        <v>26</v>
      </c>
      <c r="D3392" t="s">
        <v>28</v>
      </c>
      <c r="E3392" t="s">
        <v>34</v>
      </c>
      <c r="F3392" t="s">
        <v>40</v>
      </c>
      <c r="G3392">
        <v>78345</v>
      </c>
      <c r="H3392" t="s">
        <v>41</v>
      </c>
      <c r="I3392" t="s">
        <v>43</v>
      </c>
      <c r="J3392">
        <v>303623</v>
      </c>
      <c r="K3392">
        <v>6</v>
      </c>
      <c r="L3392">
        <v>1639</v>
      </c>
      <c r="M3392">
        <v>15</v>
      </c>
      <c r="N3392">
        <v>2515</v>
      </c>
      <c r="O3392">
        <v>24276</v>
      </c>
      <c r="P3392">
        <v>1885</v>
      </c>
      <c r="Q3392" t="s">
        <v>48</v>
      </c>
      <c r="R3392" t="s">
        <v>51</v>
      </c>
      <c r="S3392" t="s">
        <v>54</v>
      </c>
      <c r="T3392">
        <v>5</v>
      </c>
    </row>
    <row r="3393" spans="1:20" x14ac:dyDescent="0.2">
      <c r="A3393" s="4">
        <f t="shared" si="52"/>
        <v>45940</v>
      </c>
      <c r="B3393" t="s">
        <v>22</v>
      </c>
      <c r="C3393" t="s">
        <v>26</v>
      </c>
      <c r="D3393" t="s">
        <v>32</v>
      </c>
      <c r="E3393" t="s">
        <v>34</v>
      </c>
      <c r="F3393" t="s">
        <v>40</v>
      </c>
      <c r="G3393">
        <v>49761</v>
      </c>
      <c r="H3393" t="s">
        <v>42</v>
      </c>
      <c r="I3393" t="s">
        <v>43</v>
      </c>
      <c r="J3393">
        <v>328027</v>
      </c>
      <c r="K3393">
        <v>3</v>
      </c>
      <c r="L3393">
        <v>3720</v>
      </c>
      <c r="M3393">
        <v>15</v>
      </c>
      <c r="N3393">
        <v>49521</v>
      </c>
      <c r="O3393">
        <v>7573</v>
      </c>
      <c r="P3393">
        <v>873</v>
      </c>
      <c r="Q3393" t="s">
        <v>47</v>
      </c>
      <c r="R3393" t="s">
        <v>52</v>
      </c>
      <c r="S3393" t="s">
        <v>55</v>
      </c>
      <c r="T3393">
        <v>2</v>
      </c>
    </row>
    <row r="3394" spans="1:20" x14ac:dyDescent="0.2">
      <c r="A3394" s="4">
        <f t="shared" si="52"/>
        <v>45940</v>
      </c>
      <c r="B3394" t="s">
        <v>23</v>
      </c>
      <c r="C3394" t="s">
        <v>25</v>
      </c>
      <c r="D3394" t="s">
        <v>29</v>
      </c>
      <c r="E3394" t="s">
        <v>36</v>
      </c>
      <c r="F3394" t="s">
        <v>37</v>
      </c>
      <c r="G3394">
        <v>36930</v>
      </c>
      <c r="H3394" t="s">
        <v>42</v>
      </c>
      <c r="I3394" t="s">
        <v>43</v>
      </c>
      <c r="J3394">
        <v>228407</v>
      </c>
      <c r="K3394">
        <v>9</v>
      </c>
      <c r="L3394">
        <v>903</v>
      </c>
      <c r="M3394">
        <v>15</v>
      </c>
      <c r="N3394">
        <v>7220</v>
      </c>
      <c r="O3394">
        <v>6829</v>
      </c>
      <c r="P3394">
        <v>5205</v>
      </c>
      <c r="Q3394" t="s">
        <v>46</v>
      </c>
      <c r="R3394" t="s">
        <v>50</v>
      </c>
      <c r="S3394" t="s">
        <v>54</v>
      </c>
      <c r="T3394">
        <v>4</v>
      </c>
    </row>
    <row r="3395" spans="1:20" x14ac:dyDescent="0.2">
      <c r="A3395" s="4">
        <f t="shared" si="52"/>
        <v>45940</v>
      </c>
      <c r="B3395" t="s">
        <v>21</v>
      </c>
      <c r="C3395" t="s">
        <v>26</v>
      </c>
      <c r="D3395" t="s">
        <v>29</v>
      </c>
      <c r="E3395" t="s">
        <v>35</v>
      </c>
      <c r="F3395" t="s">
        <v>37</v>
      </c>
      <c r="G3395">
        <v>69117</v>
      </c>
      <c r="H3395" t="s">
        <v>42</v>
      </c>
      <c r="I3395" t="s">
        <v>44</v>
      </c>
      <c r="J3395">
        <v>991398</v>
      </c>
      <c r="K3395">
        <v>8</v>
      </c>
      <c r="L3395">
        <v>4253</v>
      </c>
      <c r="M3395">
        <v>5</v>
      </c>
      <c r="N3395">
        <v>33127</v>
      </c>
      <c r="O3395">
        <v>15494</v>
      </c>
      <c r="P3395">
        <v>-2765</v>
      </c>
      <c r="Q3395" t="s">
        <v>46</v>
      </c>
      <c r="R3395" t="s">
        <v>52</v>
      </c>
      <c r="S3395" t="s">
        <v>54</v>
      </c>
      <c r="T3395">
        <v>3</v>
      </c>
    </row>
    <row r="3396" spans="1:20" x14ac:dyDescent="0.2">
      <c r="A3396" s="4">
        <f t="shared" si="52"/>
        <v>45940</v>
      </c>
      <c r="B3396" t="s">
        <v>22</v>
      </c>
      <c r="C3396" t="s">
        <v>27</v>
      </c>
      <c r="D3396" t="s">
        <v>28</v>
      </c>
      <c r="E3396" t="s">
        <v>36</v>
      </c>
      <c r="F3396" t="s">
        <v>37</v>
      </c>
      <c r="G3396">
        <v>33095</v>
      </c>
      <c r="H3396" t="s">
        <v>41</v>
      </c>
      <c r="I3396" t="s">
        <v>43</v>
      </c>
      <c r="J3396">
        <v>621404</v>
      </c>
      <c r="K3396">
        <v>1</v>
      </c>
      <c r="L3396">
        <v>3690</v>
      </c>
      <c r="M3396">
        <v>20</v>
      </c>
      <c r="N3396">
        <v>44388</v>
      </c>
      <c r="O3396">
        <v>24208</v>
      </c>
      <c r="P3396">
        <v>17656</v>
      </c>
      <c r="Q3396" t="s">
        <v>49</v>
      </c>
      <c r="R3396" t="s">
        <v>51</v>
      </c>
      <c r="S3396" t="s">
        <v>54</v>
      </c>
      <c r="T3396">
        <v>2</v>
      </c>
    </row>
    <row r="3397" spans="1:20" x14ac:dyDescent="0.2">
      <c r="A3397" s="4">
        <f t="shared" si="52"/>
        <v>45940</v>
      </c>
      <c r="B3397" t="s">
        <v>20</v>
      </c>
      <c r="C3397" t="s">
        <v>25</v>
      </c>
      <c r="D3397" t="s">
        <v>32</v>
      </c>
      <c r="E3397" t="s">
        <v>36</v>
      </c>
      <c r="F3397" t="s">
        <v>40</v>
      </c>
      <c r="G3397">
        <v>87482</v>
      </c>
      <c r="H3397" t="s">
        <v>41</v>
      </c>
      <c r="I3397" t="s">
        <v>44</v>
      </c>
      <c r="J3397">
        <v>524530</v>
      </c>
      <c r="K3397">
        <v>2</v>
      </c>
      <c r="L3397">
        <v>1195</v>
      </c>
      <c r="M3397">
        <v>5</v>
      </c>
      <c r="N3397">
        <v>40017</v>
      </c>
      <c r="O3397">
        <v>4372</v>
      </c>
      <c r="P3397">
        <v>-1436</v>
      </c>
      <c r="Q3397" t="s">
        <v>48</v>
      </c>
      <c r="R3397" t="s">
        <v>51</v>
      </c>
      <c r="S3397" t="s">
        <v>55</v>
      </c>
      <c r="T3397">
        <v>2</v>
      </c>
    </row>
    <row r="3398" spans="1:20" x14ac:dyDescent="0.2">
      <c r="A3398" s="4">
        <f t="shared" si="52"/>
        <v>45941</v>
      </c>
      <c r="B3398" t="s">
        <v>21</v>
      </c>
      <c r="C3398" t="s">
        <v>25</v>
      </c>
      <c r="D3398" t="s">
        <v>28</v>
      </c>
      <c r="E3398" t="s">
        <v>36</v>
      </c>
      <c r="F3398" t="s">
        <v>39</v>
      </c>
      <c r="G3398">
        <v>13991</v>
      </c>
      <c r="H3398" t="s">
        <v>41</v>
      </c>
      <c r="I3398" t="s">
        <v>43</v>
      </c>
      <c r="J3398">
        <v>562755</v>
      </c>
      <c r="K3398">
        <v>9</v>
      </c>
      <c r="L3398">
        <v>1407</v>
      </c>
      <c r="M3398">
        <v>5</v>
      </c>
      <c r="N3398">
        <v>46550</v>
      </c>
      <c r="O3398">
        <v>22923</v>
      </c>
      <c r="P3398">
        <v>17624</v>
      </c>
      <c r="Q3398" t="s">
        <v>47</v>
      </c>
      <c r="R3398" t="s">
        <v>51</v>
      </c>
      <c r="S3398" t="s">
        <v>55</v>
      </c>
      <c r="T3398">
        <v>1</v>
      </c>
    </row>
    <row r="3399" spans="1:20" x14ac:dyDescent="0.2">
      <c r="A3399" s="4">
        <f t="shared" si="52"/>
        <v>45941</v>
      </c>
      <c r="B3399" t="s">
        <v>22</v>
      </c>
      <c r="C3399" t="s">
        <v>24</v>
      </c>
      <c r="D3399" t="s">
        <v>29</v>
      </c>
      <c r="E3399" t="s">
        <v>36</v>
      </c>
      <c r="F3399" t="s">
        <v>38</v>
      </c>
      <c r="G3399">
        <v>33519</v>
      </c>
      <c r="H3399" t="s">
        <v>41</v>
      </c>
      <c r="I3399" t="s">
        <v>43</v>
      </c>
      <c r="J3399">
        <v>753594</v>
      </c>
      <c r="K3399">
        <v>3</v>
      </c>
      <c r="L3399">
        <v>4347</v>
      </c>
      <c r="M3399">
        <v>15</v>
      </c>
      <c r="N3399">
        <v>42778</v>
      </c>
      <c r="O3399">
        <v>28905</v>
      </c>
      <c r="P3399">
        <v>5740</v>
      </c>
      <c r="Q3399" t="s">
        <v>46</v>
      </c>
      <c r="R3399" t="s">
        <v>51</v>
      </c>
      <c r="S3399" t="s">
        <v>54</v>
      </c>
      <c r="T3399">
        <v>4</v>
      </c>
    </row>
    <row r="3400" spans="1:20" x14ac:dyDescent="0.2">
      <c r="A3400" s="4">
        <f t="shared" si="52"/>
        <v>45941</v>
      </c>
      <c r="B3400" t="s">
        <v>21</v>
      </c>
      <c r="C3400" t="s">
        <v>26</v>
      </c>
      <c r="D3400" t="s">
        <v>33</v>
      </c>
      <c r="E3400" t="s">
        <v>36</v>
      </c>
      <c r="F3400" t="s">
        <v>39</v>
      </c>
      <c r="G3400">
        <v>36657</v>
      </c>
      <c r="H3400" t="s">
        <v>41</v>
      </c>
      <c r="I3400" t="s">
        <v>43</v>
      </c>
      <c r="J3400">
        <v>781595</v>
      </c>
      <c r="K3400">
        <v>3</v>
      </c>
      <c r="L3400">
        <v>3664</v>
      </c>
      <c r="M3400">
        <v>5</v>
      </c>
      <c r="N3400">
        <v>26515</v>
      </c>
      <c r="O3400">
        <v>22565</v>
      </c>
      <c r="P3400">
        <v>16398</v>
      </c>
      <c r="Q3400" t="s">
        <v>47</v>
      </c>
      <c r="R3400" t="s">
        <v>51</v>
      </c>
      <c r="S3400" t="s">
        <v>53</v>
      </c>
      <c r="T3400">
        <v>4</v>
      </c>
    </row>
    <row r="3401" spans="1:20" x14ac:dyDescent="0.2">
      <c r="A3401" s="4">
        <f t="shared" si="52"/>
        <v>45941</v>
      </c>
      <c r="B3401" t="s">
        <v>21</v>
      </c>
      <c r="C3401" t="s">
        <v>26</v>
      </c>
      <c r="D3401" t="s">
        <v>30</v>
      </c>
      <c r="E3401" t="s">
        <v>34</v>
      </c>
      <c r="F3401" t="s">
        <v>38</v>
      </c>
      <c r="G3401">
        <v>10826</v>
      </c>
      <c r="H3401" t="s">
        <v>41</v>
      </c>
      <c r="I3401" t="s">
        <v>43</v>
      </c>
      <c r="J3401">
        <v>291644</v>
      </c>
      <c r="K3401">
        <v>9</v>
      </c>
      <c r="L3401">
        <v>2426</v>
      </c>
      <c r="M3401">
        <v>20</v>
      </c>
      <c r="N3401">
        <v>14322</v>
      </c>
      <c r="O3401">
        <v>28284</v>
      </c>
      <c r="P3401">
        <v>13608</v>
      </c>
      <c r="Q3401" t="s">
        <v>48</v>
      </c>
      <c r="R3401" t="s">
        <v>52</v>
      </c>
      <c r="S3401" t="s">
        <v>55</v>
      </c>
      <c r="T3401">
        <v>3</v>
      </c>
    </row>
    <row r="3402" spans="1:20" x14ac:dyDescent="0.2">
      <c r="A3402" s="4">
        <f t="shared" si="52"/>
        <v>45941</v>
      </c>
      <c r="B3402" t="s">
        <v>21</v>
      </c>
      <c r="C3402" t="s">
        <v>27</v>
      </c>
      <c r="D3402" t="s">
        <v>32</v>
      </c>
      <c r="E3402" t="s">
        <v>34</v>
      </c>
      <c r="F3402" t="s">
        <v>39</v>
      </c>
      <c r="G3402">
        <v>52625</v>
      </c>
      <c r="H3402" t="s">
        <v>42</v>
      </c>
      <c r="I3402" t="s">
        <v>45</v>
      </c>
      <c r="J3402">
        <v>919798</v>
      </c>
      <c r="K3402">
        <v>3</v>
      </c>
      <c r="L3402">
        <v>620</v>
      </c>
      <c r="M3402">
        <v>20</v>
      </c>
      <c r="N3402">
        <v>8142</v>
      </c>
      <c r="O3402">
        <v>26761</v>
      </c>
      <c r="P3402">
        <v>18535</v>
      </c>
      <c r="Q3402" t="s">
        <v>46</v>
      </c>
      <c r="R3402" t="s">
        <v>51</v>
      </c>
      <c r="S3402" t="s">
        <v>56</v>
      </c>
      <c r="T3402">
        <v>3</v>
      </c>
    </row>
    <row r="3403" spans="1:20" x14ac:dyDescent="0.2">
      <c r="A3403" s="4">
        <f t="shared" si="52"/>
        <v>45941</v>
      </c>
      <c r="B3403" t="s">
        <v>21</v>
      </c>
      <c r="C3403" t="s">
        <v>24</v>
      </c>
      <c r="D3403" t="s">
        <v>31</v>
      </c>
      <c r="E3403" t="s">
        <v>35</v>
      </c>
      <c r="F3403" t="s">
        <v>37</v>
      </c>
      <c r="G3403">
        <v>92049</v>
      </c>
      <c r="H3403" t="s">
        <v>41</v>
      </c>
      <c r="I3403" t="s">
        <v>45</v>
      </c>
      <c r="J3403">
        <v>413491</v>
      </c>
      <c r="K3403">
        <v>5</v>
      </c>
      <c r="L3403">
        <v>3365</v>
      </c>
      <c r="M3403">
        <v>5</v>
      </c>
      <c r="N3403">
        <v>32873</v>
      </c>
      <c r="O3403">
        <v>8253</v>
      </c>
      <c r="P3403">
        <v>-276</v>
      </c>
      <c r="Q3403" t="s">
        <v>48</v>
      </c>
      <c r="R3403" t="s">
        <v>52</v>
      </c>
      <c r="S3403" t="s">
        <v>54</v>
      </c>
      <c r="T3403">
        <v>4</v>
      </c>
    </row>
    <row r="3404" spans="1:20" x14ac:dyDescent="0.2">
      <c r="A3404" s="4">
        <f t="shared" si="52"/>
        <v>45941</v>
      </c>
      <c r="B3404" t="s">
        <v>21</v>
      </c>
      <c r="C3404" t="s">
        <v>24</v>
      </c>
      <c r="D3404" t="s">
        <v>31</v>
      </c>
      <c r="E3404" t="s">
        <v>35</v>
      </c>
      <c r="F3404" t="s">
        <v>38</v>
      </c>
      <c r="G3404">
        <v>27801</v>
      </c>
      <c r="H3404" t="s">
        <v>41</v>
      </c>
      <c r="I3404" t="s">
        <v>43</v>
      </c>
      <c r="J3404">
        <v>657125</v>
      </c>
      <c r="K3404">
        <v>6</v>
      </c>
      <c r="L3404">
        <v>4231</v>
      </c>
      <c r="M3404">
        <v>20</v>
      </c>
      <c r="N3404">
        <v>13665</v>
      </c>
      <c r="O3404">
        <v>22516</v>
      </c>
      <c r="P3404">
        <v>-4031</v>
      </c>
      <c r="Q3404" t="s">
        <v>47</v>
      </c>
      <c r="R3404" t="s">
        <v>52</v>
      </c>
      <c r="S3404" t="s">
        <v>55</v>
      </c>
      <c r="T3404">
        <v>5</v>
      </c>
    </row>
    <row r="3405" spans="1:20" x14ac:dyDescent="0.2">
      <c r="A3405" s="4">
        <f t="shared" si="52"/>
        <v>45941</v>
      </c>
      <c r="B3405" t="s">
        <v>21</v>
      </c>
      <c r="C3405" t="s">
        <v>25</v>
      </c>
      <c r="D3405" t="s">
        <v>33</v>
      </c>
      <c r="E3405" t="s">
        <v>36</v>
      </c>
      <c r="F3405" t="s">
        <v>40</v>
      </c>
      <c r="G3405">
        <v>39846</v>
      </c>
      <c r="H3405" t="s">
        <v>42</v>
      </c>
      <c r="I3405" t="s">
        <v>45</v>
      </c>
      <c r="J3405">
        <v>894571</v>
      </c>
      <c r="K3405">
        <v>3</v>
      </c>
      <c r="L3405">
        <v>4415</v>
      </c>
      <c r="M3405">
        <v>0</v>
      </c>
      <c r="N3405">
        <v>21519</v>
      </c>
      <c r="O3405">
        <v>28922</v>
      </c>
      <c r="P3405">
        <v>3127</v>
      </c>
      <c r="Q3405" t="s">
        <v>49</v>
      </c>
      <c r="R3405" t="s">
        <v>51</v>
      </c>
      <c r="S3405" t="s">
        <v>55</v>
      </c>
      <c r="T3405">
        <v>5</v>
      </c>
    </row>
    <row r="3406" spans="1:20" x14ac:dyDescent="0.2">
      <c r="A3406" s="4">
        <f t="shared" si="52"/>
        <v>45941</v>
      </c>
      <c r="B3406" t="s">
        <v>22</v>
      </c>
      <c r="C3406" t="s">
        <v>25</v>
      </c>
      <c r="D3406" t="s">
        <v>28</v>
      </c>
      <c r="E3406" t="s">
        <v>35</v>
      </c>
      <c r="F3406" t="s">
        <v>38</v>
      </c>
      <c r="G3406">
        <v>49566</v>
      </c>
      <c r="H3406" t="s">
        <v>42</v>
      </c>
      <c r="I3406" t="s">
        <v>44</v>
      </c>
      <c r="J3406">
        <v>240657</v>
      </c>
      <c r="K3406">
        <v>8</v>
      </c>
      <c r="L3406">
        <v>4091</v>
      </c>
      <c r="M3406">
        <v>5</v>
      </c>
      <c r="N3406">
        <v>40646</v>
      </c>
      <c r="O3406">
        <v>5512</v>
      </c>
      <c r="P3406">
        <v>19848</v>
      </c>
      <c r="Q3406" t="s">
        <v>47</v>
      </c>
      <c r="R3406" t="s">
        <v>51</v>
      </c>
      <c r="S3406" t="s">
        <v>54</v>
      </c>
      <c r="T3406">
        <v>2</v>
      </c>
    </row>
    <row r="3407" spans="1:20" x14ac:dyDescent="0.2">
      <c r="A3407" s="4">
        <f t="shared" ref="A3407:A3470" si="53">A3395+1</f>
        <v>45941</v>
      </c>
      <c r="B3407" t="s">
        <v>20</v>
      </c>
      <c r="C3407" t="s">
        <v>25</v>
      </c>
      <c r="D3407" t="s">
        <v>28</v>
      </c>
      <c r="E3407" t="s">
        <v>35</v>
      </c>
      <c r="F3407" t="s">
        <v>40</v>
      </c>
      <c r="G3407">
        <v>33157</v>
      </c>
      <c r="H3407" t="s">
        <v>42</v>
      </c>
      <c r="I3407" t="s">
        <v>45</v>
      </c>
      <c r="J3407">
        <v>365803</v>
      </c>
      <c r="K3407">
        <v>2</v>
      </c>
      <c r="L3407">
        <v>4076</v>
      </c>
      <c r="M3407">
        <v>15</v>
      </c>
      <c r="N3407">
        <v>45575</v>
      </c>
      <c r="O3407">
        <v>18531</v>
      </c>
      <c r="P3407">
        <v>1542</v>
      </c>
      <c r="Q3407" t="s">
        <v>47</v>
      </c>
      <c r="R3407" t="s">
        <v>51</v>
      </c>
      <c r="S3407" t="s">
        <v>56</v>
      </c>
      <c r="T3407">
        <v>4</v>
      </c>
    </row>
    <row r="3408" spans="1:20" x14ac:dyDescent="0.2">
      <c r="A3408" s="4">
        <f t="shared" si="53"/>
        <v>45941</v>
      </c>
      <c r="B3408" t="s">
        <v>23</v>
      </c>
      <c r="C3408" t="s">
        <v>27</v>
      </c>
      <c r="D3408" t="s">
        <v>29</v>
      </c>
      <c r="E3408" t="s">
        <v>36</v>
      </c>
      <c r="F3408" t="s">
        <v>39</v>
      </c>
      <c r="G3408">
        <v>38363</v>
      </c>
      <c r="H3408" t="s">
        <v>42</v>
      </c>
      <c r="I3408" t="s">
        <v>45</v>
      </c>
      <c r="J3408">
        <v>978193</v>
      </c>
      <c r="K3408">
        <v>6</v>
      </c>
      <c r="L3408">
        <v>4986</v>
      </c>
      <c r="M3408">
        <v>15</v>
      </c>
      <c r="N3408">
        <v>7071</v>
      </c>
      <c r="O3408">
        <v>4066</v>
      </c>
      <c r="P3408">
        <v>14208</v>
      </c>
      <c r="Q3408" t="s">
        <v>48</v>
      </c>
      <c r="R3408" t="s">
        <v>52</v>
      </c>
      <c r="S3408" t="s">
        <v>53</v>
      </c>
      <c r="T3408">
        <v>2</v>
      </c>
    </row>
    <row r="3409" spans="1:20" x14ac:dyDescent="0.2">
      <c r="A3409" s="4">
        <f t="shared" si="53"/>
        <v>45941</v>
      </c>
      <c r="B3409" t="s">
        <v>21</v>
      </c>
      <c r="C3409" t="s">
        <v>27</v>
      </c>
      <c r="D3409" t="s">
        <v>33</v>
      </c>
      <c r="E3409" t="s">
        <v>34</v>
      </c>
      <c r="F3409" t="s">
        <v>37</v>
      </c>
      <c r="G3409">
        <v>60559</v>
      </c>
      <c r="H3409" t="s">
        <v>42</v>
      </c>
      <c r="I3409" t="s">
        <v>45</v>
      </c>
      <c r="J3409">
        <v>629922</v>
      </c>
      <c r="K3409">
        <v>2</v>
      </c>
      <c r="L3409">
        <v>2914</v>
      </c>
      <c r="M3409">
        <v>20</v>
      </c>
      <c r="N3409">
        <v>40710</v>
      </c>
      <c r="O3409">
        <v>26191</v>
      </c>
      <c r="P3409">
        <v>8375</v>
      </c>
      <c r="Q3409" t="s">
        <v>46</v>
      </c>
      <c r="R3409" t="s">
        <v>50</v>
      </c>
      <c r="S3409" t="s">
        <v>53</v>
      </c>
      <c r="T3409">
        <v>5</v>
      </c>
    </row>
    <row r="3410" spans="1:20" x14ac:dyDescent="0.2">
      <c r="A3410" s="4">
        <f t="shared" si="53"/>
        <v>45942</v>
      </c>
      <c r="B3410" t="s">
        <v>23</v>
      </c>
      <c r="C3410" t="s">
        <v>25</v>
      </c>
      <c r="D3410" t="s">
        <v>29</v>
      </c>
      <c r="E3410" t="s">
        <v>34</v>
      </c>
      <c r="F3410" t="s">
        <v>38</v>
      </c>
      <c r="G3410">
        <v>15136</v>
      </c>
      <c r="H3410" t="s">
        <v>41</v>
      </c>
      <c r="I3410" t="s">
        <v>43</v>
      </c>
      <c r="J3410">
        <v>216969</v>
      </c>
      <c r="K3410">
        <v>9</v>
      </c>
      <c r="L3410">
        <v>1340</v>
      </c>
      <c r="M3410">
        <v>20</v>
      </c>
      <c r="N3410">
        <v>33720</v>
      </c>
      <c r="O3410">
        <v>4120</v>
      </c>
      <c r="P3410">
        <v>-1482</v>
      </c>
      <c r="Q3410" t="s">
        <v>48</v>
      </c>
      <c r="R3410" t="s">
        <v>52</v>
      </c>
      <c r="S3410" t="s">
        <v>55</v>
      </c>
      <c r="T3410">
        <v>3</v>
      </c>
    </row>
    <row r="3411" spans="1:20" x14ac:dyDescent="0.2">
      <c r="A3411" s="4">
        <f t="shared" si="53"/>
        <v>45942</v>
      </c>
      <c r="B3411" t="s">
        <v>22</v>
      </c>
      <c r="C3411" t="s">
        <v>24</v>
      </c>
      <c r="D3411" t="s">
        <v>29</v>
      </c>
      <c r="E3411" t="s">
        <v>35</v>
      </c>
      <c r="F3411" t="s">
        <v>40</v>
      </c>
      <c r="G3411">
        <v>67937</v>
      </c>
      <c r="H3411" t="s">
        <v>41</v>
      </c>
      <c r="I3411" t="s">
        <v>44</v>
      </c>
      <c r="J3411">
        <v>991558</v>
      </c>
      <c r="K3411">
        <v>6</v>
      </c>
      <c r="L3411">
        <v>3305</v>
      </c>
      <c r="M3411">
        <v>15</v>
      </c>
      <c r="N3411">
        <v>11468</v>
      </c>
      <c r="O3411">
        <v>18410</v>
      </c>
      <c r="P3411">
        <v>15404</v>
      </c>
      <c r="Q3411" t="s">
        <v>46</v>
      </c>
      <c r="R3411" t="s">
        <v>51</v>
      </c>
      <c r="S3411" t="s">
        <v>56</v>
      </c>
      <c r="T3411">
        <v>4</v>
      </c>
    </row>
    <row r="3412" spans="1:20" x14ac:dyDescent="0.2">
      <c r="A3412" s="4">
        <f t="shared" si="53"/>
        <v>45942</v>
      </c>
      <c r="B3412" t="s">
        <v>21</v>
      </c>
      <c r="C3412" t="s">
        <v>27</v>
      </c>
      <c r="D3412" t="s">
        <v>31</v>
      </c>
      <c r="E3412" t="s">
        <v>34</v>
      </c>
      <c r="F3412" t="s">
        <v>39</v>
      </c>
      <c r="G3412">
        <v>27421</v>
      </c>
      <c r="H3412" t="s">
        <v>42</v>
      </c>
      <c r="I3412" t="s">
        <v>43</v>
      </c>
      <c r="J3412">
        <v>627970</v>
      </c>
      <c r="K3412">
        <v>9</v>
      </c>
      <c r="L3412">
        <v>3806</v>
      </c>
      <c r="M3412">
        <v>0</v>
      </c>
      <c r="N3412">
        <v>23284</v>
      </c>
      <c r="O3412">
        <v>4070</v>
      </c>
      <c r="P3412">
        <v>8540</v>
      </c>
      <c r="Q3412" t="s">
        <v>47</v>
      </c>
      <c r="R3412" t="s">
        <v>52</v>
      </c>
      <c r="S3412" t="s">
        <v>56</v>
      </c>
      <c r="T3412">
        <v>1</v>
      </c>
    </row>
    <row r="3413" spans="1:20" x14ac:dyDescent="0.2">
      <c r="A3413" s="4">
        <f t="shared" si="53"/>
        <v>45942</v>
      </c>
      <c r="B3413" t="s">
        <v>20</v>
      </c>
      <c r="C3413" t="s">
        <v>24</v>
      </c>
      <c r="D3413" t="s">
        <v>29</v>
      </c>
      <c r="E3413" t="s">
        <v>34</v>
      </c>
      <c r="F3413" t="s">
        <v>37</v>
      </c>
      <c r="G3413">
        <v>88027</v>
      </c>
      <c r="H3413" t="s">
        <v>42</v>
      </c>
      <c r="I3413" t="s">
        <v>44</v>
      </c>
      <c r="J3413">
        <v>825458</v>
      </c>
      <c r="K3413">
        <v>4</v>
      </c>
      <c r="L3413">
        <v>3933</v>
      </c>
      <c r="M3413">
        <v>15</v>
      </c>
      <c r="N3413">
        <v>6659</v>
      </c>
      <c r="O3413">
        <v>26337</v>
      </c>
      <c r="P3413">
        <v>16340</v>
      </c>
      <c r="Q3413" t="s">
        <v>47</v>
      </c>
      <c r="R3413" t="s">
        <v>50</v>
      </c>
      <c r="S3413" t="s">
        <v>54</v>
      </c>
      <c r="T3413">
        <v>2</v>
      </c>
    </row>
    <row r="3414" spans="1:20" x14ac:dyDescent="0.2">
      <c r="A3414" s="4">
        <f t="shared" si="53"/>
        <v>45942</v>
      </c>
      <c r="B3414" t="s">
        <v>23</v>
      </c>
      <c r="C3414" t="s">
        <v>24</v>
      </c>
      <c r="D3414" t="s">
        <v>29</v>
      </c>
      <c r="E3414" t="s">
        <v>35</v>
      </c>
      <c r="F3414" t="s">
        <v>37</v>
      </c>
      <c r="G3414">
        <v>17546</v>
      </c>
      <c r="H3414" t="s">
        <v>41</v>
      </c>
      <c r="I3414" t="s">
        <v>43</v>
      </c>
      <c r="J3414">
        <v>997917</v>
      </c>
      <c r="K3414">
        <v>3</v>
      </c>
      <c r="L3414">
        <v>1965</v>
      </c>
      <c r="M3414">
        <v>5</v>
      </c>
      <c r="N3414">
        <v>4962</v>
      </c>
      <c r="O3414">
        <v>23226</v>
      </c>
      <c r="P3414">
        <v>19361</v>
      </c>
      <c r="Q3414" t="s">
        <v>49</v>
      </c>
      <c r="R3414" t="s">
        <v>50</v>
      </c>
      <c r="S3414" t="s">
        <v>54</v>
      </c>
      <c r="T3414">
        <v>4</v>
      </c>
    </row>
    <row r="3415" spans="1:20" x14ac:dyDescent="0.2">
      <c r="A3415" s="4">
        <f t="shared" si="53"/>
        <v>45942</v>
      </c>
      <c r="B3415" t="s">
        <v>21</v>
      </c>
      <c r="C3415" t="s">
        <v>26</v>
      </c>
      <c r="D3415" t="s">
        <v>31</v>
      </c>
      <c r="E3415" t="s">
        <v>36</v>
      </c>
      <c r="F3415" t="s">
        <v>37</v>
      </c>
      <c r="G3415">
        <v>81439</v>
      </c>
      <c r="H3415" t="s">
        <v>42</v>
      </c>
      <c r="I3415" t="s">
        <v>45</v>
      </c>
      <c r="J3415">
        <v>175038</v>
      </c>
      <c r="K3415">
        <v>2</v>
      </c>
      <c r="L3415">
        <v>2356</v>
      </c>
      <c r="M3415">
        <v>15</v>
      </c>
      <c r="N3415">
        <v>32734</v>
      </c>
      <c r="O3415">
        <v>28206</v>
      </c>
      <c r="P3415">
        <v>7012</v>
      </c>
      <c r="Q3415" t="s">
        <v>49</v>
      </c>
      <c r="R3415" t="s">
        <v>50</v>
      </c>
      <c r="S3415" t="s">
        <v>56</v>
      </c>
      <c r="T3415">
        <v>1</v>
      </c>
    </row>
    <row r="3416" spans="1:20" x14ac:dyDescent="0.2">
      <c r="A3416" s="4">
        <f t="shared" si="53"/>
        <v>45942</v>
      </c>
      <c r="B3416" t="s">
        <v>22</v>
      </c>
      <c r="C3416" t="s">
        <v>25</v>
      </c>
      <c r="D3416" t="s">
        <v>28</v>
      </c>
      <c r="E3416" t="s">
        <v>35</v>
      </c>
      <c r="F3416" t="s">
        <v>39</v>
      </c>
      <c r="G3416">
        <v>56623</v>
      </c>
      <c r="H3416" t="s">
        <v>41</v>
      </c>
      <c r="I3416" t="s">
        <v>44</v>
      </c>
      <c r="J3416">
        <v>498629</v>
      </c>
      <c r="K3416">
        <v>8</v>
      </c>
      <c r="L3416">
        <v>2735</v>
      </c>
      <c r="M3416">
        <v>10</v>
      </c>
      <c r="N3416">
        <v>43854</v>
      </c>
      <c r="O3416">
        <v>13558</v>
      </c>
      <c r="P3416">
        <v>5976</v>
      </c>
      <c r="Q3416" t="s">
        <v>48</v>
      </c>
      <c r="R3416" t="s">
        <v>52</v>
      </c>
      <c r="S3416" t="s">
        <v>53</v>
      </c>
      <c r="T3416">
        <v>2</v>
      </c>
    </row>
    <row r="3417" spans="1:20" x14ac:dyDescent="0.2">
      <c r="A3417" s="4">
        <f t="shared" si="53"/>
        <v>45942</v>
      </c>
      <c r="B3417" t="s">
        <v>20</v>
      </c>
      <c r="C3417" t="s">
        <v>26</v>
      </c>
      <c r="D3417" t="s">
        <v>32</v>
      </c>
      <c r="E3417" t="s">
        <v>35</v>
      </c>
      <c r="F3417" t="s">
        <v>39</v>
      </c>
      <c r="G3417">
        <v>26406</v>
      </c>
      <c r="H3417" t="s">
        <v>41</v>
      </c>
      <c r="I3417" t="s">
        <v>45</v>
      </c>
      <c r="J3417">
        <v>121984</v>
      </c>
      <c r="K3417">
        <v>4</v>
      </c>
      <c r="L3417">
        <v>903</v>
      </c>
      <c r="M3417">
        <v>0</v>
      </c>
      <c r="N3417">
        <v>14627</v>
      </c>
      <c r="O3417">
        <v>6669</v>
      </c>
      <c r="P3417">
        <v>15729</v>
      </c>
      <c r="Q3417" t="s">
        <v>46</v>
      </c>
      <c r="R3417" t="s">
        <v>50</v>
      </c>
      <c r="S3417" t="s">
        <v>54</v>
      </c>
      <c r="T3417">
        <v>5</v>
      </c>
    </row>
    <row r="3418" spans="1:20" x14ac:dyDescent="0.2">
      <c r="A3418" s="4">
        <f t="shared" si="53"/>
        <v>45942</v>
      </c>
      <c r="B3418" t="s">
        <v>23</v>
      </c>
      <c r="C3418" t="s">
        <v>25</v>
      </c>
      <c r="D3418" t="s">
        <v>30</v>
      </c>
      <c r="E3418" t="s">
        <v>35</v>
      </c>
      <c r="F3418" t="s">
        <v>39</v>
      </c>
      <c r="G3418">
        <v>90485</v>
      </c>
      <c r="H3418" t="s">
        <v>42</v>
      </c>
      <c r="I3418" t="s">
        <v>44</v>
      </c>
      <c r="J3418">
        <v>882469</v>
      </c>
      <c r="K3418">
        <v>2</v>
      </c>
      <c r="L3418">
        <v>912</v>
      </c>
      <c r="M3418">
        <v>0</v>
      </c>
      <c r="N3418">
        <v>4410</v>
      </c>
      <c r="O3418">
        <v>24704</v>
      </c>
      <c r="P3418">
        <v>10429</v>
      </c>
      <c r="Q3418" t="s">
        <v>49</v>
      </c>
      <c r="R3418" t="s">
        <v>50</v>
      </c>
      <c r="S3418" t="s">
        <v>54</v>
      </c>
      <c r="T3418">
        <v>2</v>
      </c>
    </row>
    <row r="3419" spans="1:20" x14ac:dyDescent="0.2">
      <c r="A3419" s="4">
        <f t="shared" si="53"/>
        <v>45942</v>
      </c>
      <c r="B3419" t="s">
        <v>23</v>
      </c>
      <c r="C3419" t="s">
        <v>25</v>
      </c>
      <c r="D3419" t="s">
        <v>29</v>
      </c>
      <c r="E3419" t="s">
        <v>36</v>
      </c>
      <c r="F3419" t="s">
        <v>37</v>
      </c>
      <c r="G3419">
        <v>19825</v>
      </c>
      <c r="H3419" t="s">
        <v>41</v>
      </c>
      <c r="I3419" t="s">
        <v>44</v>
      </c>
      <c r="J3419">
        <v>382631</v>
      </c>
      <c r="K3419">
        <v>9</v>
      </c>
      <c r="L3419">
        <v>2037</v>
      </c>
      <c r="M3419">
        <v>15</v>
      </c>
      <c r="N3419">
        <v>2588</v>
      </c>
      <c r="O3419">
        <v>24868</v>
      </c>
      <c r="P3419">
        <v>-393</v>
      </c>
      <c r="Q3419" t="s">
        <v>49</v>
      </c>
      <c r="R3419" t="s">
        <v>52</v>
      </c>
      <c r="S3419" t="s">
        <v>53</v>
      </c>
      <c r="T3419">
        <v>3</v>
      </c>
    </row>
    <row r="3420" spans="1:20" x14ac:dyDescent="0.2">
      <c r="A3420" s="4">
        <f t="shared" si="53"/>
        <v>45942</v>
      </c>
      <c r="B3420" t="s">
        <v>21</v>
      </c>
      <c r="C3420" t="s">
        <v>24</v>
      </c>
      <c r="D3420" t="s">
        <v>32</v>
      </c>
      <c r="E3420" t="s">
        <v>36</v>
      </c>
      <c r="F3420" t="s">
        <v>38</v>
      </c>
      <c r="G3420">
        <v>81823</v>
      </c>
      <c r="H3420" t="s">
        <v>41</v>
      </c>
      <c r="I3420" t="s">
        <v>43</v>
      </c>
      <c r="J3420">
        <v>102075</v>
      </c>
      <c r="K3420">
        <v>8</v>
      </c>
      <c r="L3420">
        <v>4749</v>
      </c>
      <c r="M3420">
        <v>10</v>
      </c>
      <c r="N3420">
        <v>20429</v>
      </c>
      <c r="O3420">
        <v>11197</v>
      </c>
      <c r="P3420">
        <v>11728</v>
      </c>
      <c r="Q3420" t="s">
        <v>47</v>
      </c>
      <c r="R3420" t="s">
        <v>51</v>
      </c>
      <c r="S3420" t="s">
        <v>53</v>
      </c>
      <c r="T3420">
        <v>2</v>
      </c>
    </row>
    <row r="3421" spans="1:20" x14ac:dyDescent="0.2">
      <c r="A3421" s="4">
        <f t="shared" si="53"/>
        <v>45942</v>
      </c>
      <c r="B3421" t="s">
        <v>20</v>
      </c>
      <c r="C3421" t="s">
        <v>25</v>
      </c>
      <c r="D3421" t="s">
        <v>31</v>
      </c>
      <c r="E3421" t="s">
        <v>36</v>
      </c>
      <c r="F3421" t="s">
        <v>40</v>
      </c>
      <c r="G3421">
        <v>44173</v>
      </c>
      <c r="H3421" t="s">
        <v>41</v>
      </c>
      <c r="I3421" t="s">
        <v>43</v>
      </c>
      <c r="J3421">
        <v>526766</v>
      </c>
      <c r="K3421">
        <v>5</v>
      </c>
      <c r="L3421">
        <v>716</v>
      </c>
      <c r="M3421">
        <v>5</v>
      </c>
      <c r="N3421">
        <v>24238</v>
      </c>
      <c r="O3421">
        <v>5822</v>
      </c>
      <c r="P3421">
        <v>-358</v>
      </c>
      <c r="Q3421" t="s">
        <v>47</v>
      </c>
      <c r="R3421" t="s">
        <v>50</v>
      </c>
      <c r="S3421" t="s">
        <v>54</v>
      </c>
      <c r="T3421">
        <v>2</v>
      </c>
    </row>
    <row r="3422" spans="1:20" x14ac:dyDescent="0.2">
      <c r="A3422" s="4">
        <f t="shared" si="53"/>
        <v>45943</v>
      </c>
      <c r="B3422" t="s">
        <v>20</v>
      </c>
      <c r="C3422" t="s">
        <v>24</v>
      </c>
      <c r="D3422" t="s">
        <v>32</v>
      </c>
      <c r="E3422" t="s">
        <v>36</v>
      </c>
      <c r="F3422" t="s">
        <v>39</v>
      </c>
      <c r="G3422">
        <v>65619</v>
      </c>
      <c r="H3422" t="s">
        <v>41</v>
      </c>
      <c r="I3422" t="s">
        <v>45</v>
      </c>
      <c r="J3422">
        <v>185726</v>
      </c>
      <c r="K3422">
        <v>8</v>
      </c>
      <c r="L3422">
        <v>1524</v>
      </c>
      <c r="M3422">
        <v>15</v>
      </c>
      <c r="N3422">
        <v>37993</v>
      </c>
      <c r="O3422">
        <v>26009</v>
      </c>
      <c r="P3422">
        <v>10632</v>
      </c>
      <c r="Q3422" t="s">
        <v>48</v>
      </c>
      <c r="R3422" t="s">
        <v>52</v>
      </c>
      <c r="S3422" t="s">
        <v>56</v>
      </c>
      <c r="T3422">
        <v>4</v>
      </c>
    </row>
    <row r="3423" spans="1:20" x14ac:dyDescent="0.2">
      <c r="A3423" s="4">
        <f t="shared" si="53"/>
        <v>45943</v>
      </c>
      <c r="B3423" t="s">
        <v>20</v>
      </c>
      <c r="C3423" t="s">
        <v>24</v>
      </c>
      <c r="D3423" t="s">
        <v>30</v>
      </c>
      <c r="E3423" t="s">
        <v>35</v>
      </c>
      <c r="F3423" t="s">
        <v>38</v>
      </c>
      <c r="G3423">
        <v>93114</v>
      </c>
      <c r="H3423" t="s">
        <v>42</v>
      </c>
      <c r="I3423" t="s">
        <v>45</v>
      </c>
      <c r="J3423">
        <v>459943</v>
      </c>
      <c r="K3423">
        <v>5</v>
      </c>
      <c r="L3423">
        <v>3313</v>
      </c>
      <c r="M3423">
        <v>5</v>
      </c>
      <c r="N3423">
        <v>32740</v>
      </c>
      <c r="O3423">
        <v>12108</v>
      </c>
      <c r="P3423">
        <v>3747</v>
      </c>
      <c r="Q3423" t="s">
        <v>48</v>
      </c>
      <c r="R3423" t="s">
        <v>50</v>
      </c>
      <c r="S3423" t="s">
        <v>54</v>
      </c>
      <c r="T3423">
        <v>4</v>
      </c>
    </row>
    <row r="3424" spans="1:20" x14ac:dyDescent="0.2">
      <c r="A3424" s="4">
        <f t="shared" si="53"/>
        <v>45943</v>
      </c>
      <c r="B3424" t="s">
        <v>20</v>
      </c>
      <c r="C3424" t="s">
        <v>25</v>
      </c>
      <c r="D3424" t="s">
        <v>32</v>
      </c>
      <c r="E3424" t="s">
        <v>34</v>
      </c>
      <c r="F3424" t="s">
        <v>40</v>
      </c>
      <c r="G3424">
        <v>17923</v>
      </c>
      <c r="H3424" t="s">
        <v>42</v>
      </c>
      <c r="I3424" t="s">
        <v>44</v>
      </c>
      <c r="J3424">
        <v>666581</v>
      </c>
      <c r="K3424">
        <v>7</v>
      </c>
      <c r="L3424">
        <v>1305</v>
      </c>
      <c r="M3424">
        <v>10</v>
      </c>
      <c r="N3424">
        <v>13228</v>
      </c>
      <c r="O3424">
        <v>13154</v>
      </c>
      <c r="P3424">
        <v>82</v>
      </c>
      <c r="Q3424" t="s">
        <v>46</v>
      </c>
      <c r="R3424" t="s">
        <v>52</v>
      </c>
      <c r="S3424" t="s">
        <v>53</v>
      </c>
      <c r="T3424">
        <v>5</v>
      </c>
    </row>
    <row r="3425" spans="1:20" x14ac:dyDescent="0.2">
      <c r="A3425" s="4">
        <f t="shared" si="53"/>
        <v>45943</v>
      </c>
      <c r="B3425" t="s">
        <v>22</v>
      </c>
      <c r="C3425" t="s">
        <v>24</v>
      </c>
      <c r="D3425" t="s">
        <v>32</v>
      </c>
      <c r="E3425" t="s">
        <v>35</v>
      </c>
      <c r="F3425" t="s">
        <v>37</v>
      </c>
      <c r="G3425">
        <v>44374</v>
      </c>
      <c r="H3425" t="s">
        <v>42</v>
      </c>
      <c r="I3425" t="s">
        <v>44</v>
      </c>
      <c r="J3425">
        <v>570661</v>
      </c>
      <c r="K3425">
        <v>5</v>
      </c>
      <c r="L3425">
        <v>3849</v>
      </c>
      <c r="M3425">
        <v>15</v>
      </c>
      <c r="N3425">
        <v>39532</v>
      </c>
      <c r="O3425">
        <v>28113</v>
      </c>
      <c r="P3425">
        <v>-990</v>
      </c>
      <c r="Q3425" t="s">
        <v>49</v>
      </c>
      <c r="R3425" t="s">
        <v>51</v>
      </c>
      <c r="S3425" t="s">
        <v>54</v>
      </c>
      <c r="T3425">
        <v>3</v>
      </c>
    </row>
    <row r="3426" spans="1:20" x14ac:dyDescent="0.2">
      <c r="A3426" s="4">
        <f t="shared" si="53"/>
        <v>45943</v>
      </c>
      <c r="B3426" t="s">
        <v>20</v>
      </c>
      <c r="C3426" t="s">
        <v>24</v>
      </c>
      <c r="D3426" t="s">
        <v>32</v>
      </c>
      <c r="E3426" t="s">
        <v>36</v>
      </c>
      <c r="F3426" t="s">
        <v>38</v>
      </c>
      <c r="G3426">
        <v>71713</v>
      </c>
      <c r="H3426" t="s">
        <v>42</v>
      </c>
      <c r="I3426" t="s">
        <v>43</v>
      </c>
      <c r="J3426">
        <v>260284</v>
      </c>
      <c r="K3426">
        <v>5</v>
      </c>
      <c r="L3426">
        <v>3316</v>
      </c>
      <c r="M3426">
        <v>15</v>
      </c>
      <c r="N3426">
        <v>41855</v>
      </c>
      <c r="O3426">
        <v>18606</v>
      </c>
      <c r="P3426">
        <v>14303</v>
      </c>
      <c r="Q3426" t="s">
        <v>47</v>
      </c>
      <c r="R3426" t="s">
        <v>52</v>
      </c>
      <c r="S3426" t="s">
        <v>55</v>
      </c>
      <c r="T3426">
        <v>3</v>
      </c>
    </row>
    <row r="3427" spans="1:20" x14ac:dyDescent="0.2">
      <c r="A3427" s="4">
        <f t="shared" si="53"/>
        <v>45943</v>
      </c>
      <c r="B3427" t="s">
        <v>23</v>
      </c>
      <c r="C3427" t="s">
        <v>24</v>
      </c>
      <c r="D3427" t="s">
        <v>32</v>
      </c>
      <c r="E3427" t="s">
        <v>34</v>
      </c>
      <c r="F3427" t="s">
        <v>37</v>
      </c>
      <c r="G3427">
        <v>51411</v>
      </c>
      <c r="H3427" t="s">
        <v>42</v>
      </c>
      <c r="I3427" t="s">
        <v>43</v>
      </c>
      <c r="J3427">
        <v>901394</v>
      </c>
      <c r="K3427">
        <v>4</v>
      </c>
      <c r="L3427">
        <v>3309</v>
      </c>
      <c r="M3427">
        <v>5</v>
      </c>
      <c r="N3427">
        <v>22437</v>
      </c>
      <c r="O3427">
        <v>11456</v>
      </c>
      <c r="P3427">
        <v>10704</v>
      </c>
      <c r="Q3427" t="s">
        <v>46</v>
      </c>
      <c r="R3427" t="s">
        <v>52</v>
      </c>
      <c r="S3427" t="s">
        <v>53</v>
      </c>
      <c r="T3427">
        <v>5</v>
      </c>
    </row>
    <row r="3428" spans="1:20" x14ac:dyDescent="0.2">
      <c r="A3428" s="4">
        <f t="shared" si="53"/>
        <v>45943</v>
      </c>
      <c r="B3428" t="s">
        <v>23</v>
      </c>
      <c r="C3428" t="s">
        <v>27</v>
      </c>
      <c r="D3428" t="s">
        <v>33</v>
      </c>
      <c r="E3428" t="s">
        <v>35</v>
      </c>
      <c r="F3428" t="s">
        <v>40</v>
      </c>
      <c r="G3428">
        <v>74368</v>
      </c>
      <c r="H3428" t="s">
        <v>41</v>
      </c>
      <c r="I3428" t="s">
        <v>43</v>
      </c>
      <c r="J3428">
        <v>771213</v>
      </c>
      <c r="K3428">
        <v>5</v>
      </c>
      <c r="L3428">
        <v>1771</v>
      </c>
      <c r="M3428">
        <v>15</v>
      </c>
      <c r="N3428">
        <v>6464</v>
      </c>
      <c r="O3428">
        <v>10725</v>
      </c>
      <c r="P3428">
        <v>11843</v>
      </c>
      <c r="Q3428" t="s">
        <v>49</v>
      </c>
      <c r="R3428" t="s">
        <v>50</v>
      </c>
      <c r="S3428" t="s">
        <v>54</v>
      </c>
      <c r="T3428">
        <v>1</v>
      </c>
    </row>
    <row r="3429" spans="1:20" x14ac:dyDescent="0.2">
      <c r="A3429" s="4">
        <f t="shared" si="53"/>
        <v>45943</v>
      </c>
      <c r="B3429" t="s">
        <v>22</v>
      </c>
      <c r="C3429" t="s">
        <v>24</v>
      </c>
      <c r="D3429" t="s">
        <v>29</v>
      </c>
      <c r="E3429" t="s">
        <v>34</v>
      </c>
      <c r="F3429" t="s">
        <v>39</v>
      </c>
      <c r="G3429">
        <v>18316</v>
      </c>
      <c r="H3429" t="s">
        <v>41</v>
      </c>
      <c r="I3429" t="s">
        <v>43</v>
      </c>
      <c r="J3429">
        <v>412353</v>
      </c>
      <c r="K3429">
        <v>7</v>
      </c>
      <c r="L3429">
        <v>933</v>
      </c>
      <c r="M3429">
        <v>10</v>
      </c>
      <c r="N3429">
        <v>37474</v>
      </c>
      <c r="O3429">
        <v>23567</v>
      </c>
      <c r="P3429">
        <v>16610</v>
      </c>
      <c r="Q3429" t="s">
        <v>46</v>
      </c>
      <c r="R3429" t="s">
        <v>52</v>
      </c>
      <c r="S3429" t="s">
        <v>55</v>
      </c>
      <c r="T3429">
        <v>2</v>
      </c>
    </row>
    <row r="3430" spans="1:20" x14ac:dyDescent="0.2">
      <c r="A3430" s="4">
        <f t="shared" si="53"/>
        <v>45943</v>
      </c>
      <c r="B3430" t="s">
        <v>23</v>
      </c>
      <c r="C3430" t="s">
        <v>27</v>
      </c>
      <c r="D3430" t="s">
        <v>31</v>
      </c>
      <c r="E3430" t="s">
        <v>36</v>
      </c>
      <c r="F3430" t="s">
        <v>37</v>
      </c>
      <c r="G3430">
        <v>20556</v>
      </c>
      <c r="H3430" t="s">
        <v>41</v>
      </c>
      <c r="I3430" t="s">
        <v>43</v>
      </c>
      <c r="J3430">
        <v>835271</v>
      </c>
      <c r="K3430">
        <v>3</v>
      </c>
      <c r="L3430">
        <v>928</v>
      </c>
      <c r="M3430">
        <v>15</v>
      </c>
      <c r="N3430">
        <v>48157</v>
      </c>
      <c r="O3430">
        <v>22177</v>
      </c>
      <c r="P3430">
        <v>14172</v>
      </c>
      <c r="Q3430" t="s">
        <v>46</v>
      </c>
      <c r="R3430" t="s">
        <v>51</v>
      </c>
      <c r="S3430" t="s">
        <v>53</v>
      </c>
      <c r="T3430">
        <v>4</v>
      </c>
    </row>
    <row r="3431" spans="1:20" x14ac:dyDescent="0.2">
      <c r="A3431" s="4">
        <f t="shared" si="53"/>
        <v>45943</v>
      </c>
      <c r="B3431" t="s">
        <v>23</v>
      </c>
      <c r="C3431" t="s">
        <v>27</v>
      </c>
      <c r="D3431" t="s">
        <v>30</v>
      </c>
      <c r="E3431" t="s">
        <v>34</v>
      </c>
      <c r="F3431" t="s">
        <v>38</v>
      </c>
      <c r="G3431">
        <v>20058</v>
      </c>
      <c r="H3431" t="s">
        <v>41</v>
      </c>
      <c r="I3431" t="s">
        <v>44</v>
      </c>
      <c r="J3431">
        <v>340969</v>
      </c>
      <c r="K3431">
        <v>4</v>
      </c>
      <c r="L3431">
        <v>1687</v>
      </c>
      <c r="M3431">
        <v>20</v>
      </c>
      <c r="N3431">
        <v>14158</v>
      </c>
      <c r="O3431">
        <v>22992</v>
      </c>
      <c r="P3431">
        <v>14195</v>
      </c>
      <c r="Q3431" t="s">
        <v>48</v>
      </c>
      <c r="R3431" t="s">
        <v>52</v>
      </c>
      <c r="S3431" t="s">
        <v>55</v>
      </c>
      <c r="T3431">
        <v>5</v>
      </c>
    </row>
    <row r="3432" spans="1:20" x14ac:dyDescent="0.2">
      <c r="A3432" s="4">
        <f t="shared" si="53"/>
        <v>45943</v>
      </c>
      <c r="B3432" t="s">
        <v>20</v>
      </c>
      <c r="C3432" t="s">
        <v>24</v>
      </c>
      <c r="D3432" t="s">
        <v>31</v>
      </c>
      <c r="E3432" t="s">
        <v>34</v>
      </c>
      <c r="F3432" t="s">
        <v>39</v>
      </c>
      <c r="G3432">
        <v>35482</v>
      </c>
      <c r="H3432" t="s">
        <v>42</v>
      </c>
      <c r="I3432" t="s">
        <v>44</v>
      </c>
      <c r="J3432">
        <v>954077</v>
      </c>
      <c r="K3432">
        <v>8</v>
      </c>
      <c r="L3432">
        <v>4757</v>
      </c>
      <c r="M3432">
        <v>10</v>
      </c>
      <c r="N3432">
        <v>9166</v>
      </c>
      <c r="O3432">
        <v>9983</v>
      </c>
      <c r="P3432">
        <v>-1885</v>
      </c>
      <c r="Q3432" t="s">
        <v>49</v>
      </c>
      <c r="R3432" t="s">
        <v>52</v>
      </c>
      <c r="S3432" t="s">
        <v>56</v>
      </c>
      <c r="T3432">
        <v>5</v>
      </c>
    </row>
    <row r="3433" spans="1:20" x14ac:dyDescent="0.2">
      <c r="A3433" s="4">
        <f t="shared" si="53"/>
        <v>45943</v>
      </c>
      <c r="B3433" t="s">
        <v>23</v>
      </c>
      <c r="C3433" t="s">
        <v>24</v>
      </c>
      <c r="D3433" t="s">
        <v>33</v>
      </c>
      <c r="E3433" t="s">
        <v>36</v>
      </c>
      <c r="F3433" t="s">
        <v>38</v>
      </c>
      <c r="G3433">
        <v>54494</v>
      </c>
      <c r="H3433" t="s">
        <v>42</v>
      </c>
      <c r="I3433" t="s">
        <v>45</v>
      </c>
      <c r="J3433">
        <v>553717</v>
      </c>
      <c r="K3433">
        <v>6</v>
      </c>
      <c r="L3433">
        <v>3054</v>
      </c>
      <c r="M3433">
        <v>0</v>
      </c>
      <c r="N3433">
        <v>23622</v>
      </c>
      <c r="O3433">
        <v>8748</v>
      </c>
      <c r="P3433">
        <v>19485</v>
      </c>
      <c r="Q3433" t="s">
        <v>46</v>
      </c>
      <c r="R3433" t="s">
        <v>52</v>
      </c>
      <c r="S3433" t="s">
        <v>53</v>
      </c>
      <c r="T3433">
        <v>4</v>
      </c>
    </row>
    <row r="3434" spans="1:20" x14ac:dyDescent="0.2">
      <c r="A3434" s="4">
        <f t="shared" si="53"/>
        <v>45944</v>
      </c>
      <c r="B3434" t="s">
        <v>22</v>
      </c>
      <c r="C3434" t="s">
        <v>27</v>
      </c>
      <c r="D3434" t="s">
        <v>33</v>
      </c>
      <c r="E3434" t="s">
        <v>34</v>
      </c>
      <c r="F3434" t="s">
        <v>40</v>
      </c>
      <c r="G3434">
        <v>35005</v>
      </c>
      <c r="H3434" t="s">
        <v>41</v>
      </c>
      <c r="I3434" t="s">
        <v>44</v>
      </c>
      <c r="J3434">
        <v>488820</v>
      </c>
      <c r="K3434">
        <v>8</v>
      </c>
      <c r="L3434">
        <v>2812</v>
      </c>
      <c r="M3434">
        <v>5</v>
      </c>
      <c r="N3434">
        <v>14646</v>
      </c>
      <c r="O3434">
        <v>14560</v>
      </c>
      <c r="P3434">
        <v>544</v>
      </c>
      <c r="Q3434" t="s">
        <v>46</v>
      </c>
      <c r="R3434" t="s">
        <v>51</v>
      </c>
      <c r="S3434" t="s">
        <v>55</v>
      </c>
      <c r="T3434">
        <v>4</v>
      </c>
    </row>
    <row r="3435" spans="1:20" x14ac:dyDescent="0.2">
      <c r="A3435" s="4">
        <f t="shared" si="53"/>
        <v>45944</v>
      </c>
      <c r="B3435" t="s">
        <v>20</v>
      </c>
      <c r="C3435" t="s">
        <v>27</v>
      </c>
      <c r="D3435" t="s">
        <v>33</v>
      </c>
      <c r="E3435" t="s">
        <v>35</v>
      </c>
      <c r="F3435" t="s">
        <v>40</v>
      </c>
      <c r="G3435">
        <v>94671</v>
      </c>
      <c r="H3435" t="s">
        <v>42</v>
      </c>
      <c r="I3435" t="s">
        <v>43</v>
      </c>
      <c r="J3435">
        <v>877331</v>
      </c>
      <c r="K3435">
        <v>2</v>
      </c>
      <c r="L3435">
        <v>2495</v>
      </c>
      <c r="M3435">
        <v>10</v>
      </c>
      <c r="N3435">
        <v>22310</v>
      </c>
      <c r="O3435">
        <v>28732</v>
      </c>
      <c r="P3435">
        <v>8208</v>
      </c>
      <c r="Q3435" t="s">
        <v>46</v>
      </c>
      <c r="R3435" t="s">
        <v>51</v>
      </c>
      <c r="S3435" t="s">
        <v>56</v>
      </c>
      <c r="T3435">
        <v>1</v>
      </c>
    </row>
    <row r="3436" spans="1:20" x14ac:dyDescent="0.2">
      <c r="A3436" s="4">
        <f t="shared" si="53"/>
        <v>45944</v>
      </c>
      <c r="B3436" t="s">
        <v>21</v>
      </c>
      <c r="C3436" t="s">
        <v>24</v>
      </c>
      <c r="D3436" t="s">
        <v>29</v>
      </c>
      <c r="E3436" t="s">
        <v>34</v>
      </c>
      <c r="F3436" t="s">
        <v>39</v>
      </c>
      <c r="G3436">
        <v>99424</v>
      </c>
      <c r="H3436" t="s">
        <v>41</v>
      </c>
      <c r="I3436" t="s">
        <v>44</v>
      </c>
      <c r="J3436">
        <v>166856</v>
      </c>
      <c r="K3436">
        <v>9</v>
      </c>
      <c r="L3436">
        <v>2657</v>
      </c>
      <c r="M3436">
        <v>0</v>
      </c>
      <c r="N3436">
        <v>36408</v>
      </c>
      <c r="O3436">
        <v>16015</v>
      </c>
      <c r="P3436">
        <v>9384</v>
      </c>
      <c r="Q3436" t="s">
        <v>48</v>
      </c>
      <c r="R3436" t="s">
        <v>52</v>
      </c>
      <c r="S3436" t="s">
        <v>55</v>
      </c>
      <c r="T3436">
        <v>3</v>
      </c>
    </row>
    <row r="3437" spans="1:20" x14ac:dyDescent="0.2">
      <c r="A3437" s="4">
        <f t="shared" si="53"/>
        <v>45944</v>
      </c>
      <c r="B3437" t="s">
        <v>20</v>
      </c>
      <c r="C3437" t="s">
        <v>24</v>
      </c>
      <c r="D3437" t="s">
        <v>33</v>
      </c>
      <c r="E3437" t="s">
        <v>35</v>
      </c>
      <c r="F3437" t="s">
        <v>38</v>
      </c>
      <c r="G3437">
        <v>42481</v>
      </c>
      <c r="H3437" t="s">
        <v>41</v>
      </c>
      <c r="I3437" t="s">
        <v>44</v>
      </c>
      <c r="J3437">
        <v>475162</v>
      </c>
      <c r="K3437">
        <v>7</v>
      </c>
      <c r="L3437">
        <v>2242</v>
      </c>
      <c r="M3437">
        <v>0</v>
      </c>
      <c r="N3437">
        <v>20034</v>
      </c>
      <c r="O3437">
        <v>23931</v>
      </c>
      <c r="P3437">
        <v>19635</v>
      </c>
      <c r="Q3437" t="s">
        <v>48</v>
      </c>
      <c r="R3437" t="s">
        <v>52</v>
      </c>
      <c r="S3437" t="s">
        <v>53</v>
      </c>
      <c r="T3437">
        <v>4</v>
      </c>
    </row>
    <row r="3438" spans="1:20" x14ac:dyDescent="0.2">
      <c r="A3438" s="4">
        <f t="shared" si="53"/>
        <v>45944</v>
      </c>
      <c r="B3438" t="s">
        <v>22</v>
      </c>
      <c r="C3438" t="s">
        <v>25</v>
      </c>
      <c r="D3438" t="s">
        <v>32</v>
      </c>
      <c r="E3438" t="s">
        <v>34</v>
      </c>
      <c r="F3438" t="s">
        <v>38</v>
      </c>
      <c r="G3438">
        <v>38401</v>
      </c>
      <c r="H3438" t="s">
        <v>42</v>
      </c>
      <c r="I3438" t="s">
        <v>44</v>
      </c>
      <c r="J3438">
        <v>615753</v>
      </c>
      <c r="K3438">
        <v>5</v>
      </c>
      <c r="L3438">
        <v>1842</v>
      </c>
      <c r="M3438">
        <v>10</v>
      </c>
      <c r="N3438">
        <v>16367</v>
      </c>
      <c r="O3438">
        <v>26628</v>
      </c>
      <c r="P3438">
        <v>7864</v>
      </c>
      <c r="Q3438" t="s">
        <v>47</v>
      </c>
      <c r="R3438" t="s">
        <v>52</v>
      </c>
      <c r="S3438" t="s">
        <v>53</v>
      </c>
      <c r="T3438">
        <v>5</v>
      </c>
    </row>
    <row r="3439" spans="1:20" x14ac:dyDescent="0.2">
      <c r="A3439" s="4">
        <f t="shared" si="53"/>
        <v>45944</v>
      </c>
      <c r="B3439" t="s">
        <v>20</v>
      </c>
      <c r="C3439" t="s">
        <v>27</v>
      </c>
      <c r="D3439" t="s">
        <v>31</v>
      </c>
      <c r="E3439" t="s">
        <v>34</v>
      </c>
      <c r="F3439" t="s">
        <v>38</v>
      </c>
      <c r="G3439">
        <v>50431</v>
      </c>
      <c r="H3439" t="s">
        <v>42</v>
      </c>
      <c r="I3439" t="s">
        <v>45</v>
      </c>
      <c r="J3439">
        <v>443667</v>
      </c>
      <c r="K3439">
        <v>7</v>
      </c>
      <c r="L3439">
        <v>1655</v>
      </c>
      <c r="M3439">
        <v>0</v>
      </c>
      <c r="N3439">
        <v>28981</v>
      </c>
      <c r="O3439">
        <v>3084</v>
      </c>
      <c r="P3439">
        <v>6377</v>
      </c>
      <c r="Q3439" t="s">
        <v>48</v>
      </c>
      <c r="R3439" t="s">
        <v>50</v>
      </c>
      <c r="S3439" t="s">
        <v>53</v>
      </c>
      <c r="T3439">
        <v>2</v>
      </c>
    </row>
    <row r="3440" spans="1:20" x14ac:dyDescent="0.2">
      <c r="A3440" s="4">
        <f t="shared" si="53"/>
        <v>45944</v>
      </c>
      <c r="B3440" t="s">
        <v>20</v>
      </c>
      <c r="C3440" t="s">
        <v>27</v>
      </c>
      <c r="D3440" t="s">
        <v>28</v>
      </c>
      <c r="E3440" t="s">
        <v>36</v>
      </c>
      <c r="F3440" t="s">
        <v>38</v>
      </c>
      <c r="G3440">
        <v>74459</v>
      </c>
      <c r="H3440" t="s">
        <v>42</v>
      </c>
      <c r="I3440" t="s">
        <v>45</v>
      </c>
      <c r="J3440">
        <v>661473</v>
      </c>
      <c r="K3440">
        <v>2</v>
      </c>
      <c r="L3440">
        <v>3704</v>
      </c>
      <c r="M3440">
        <v>0</v>
      </c>
      <c r="N3440">
        <v>10253</v>
      </c>
      <c r="O3440">
        <v>19938</v>
      </c>
      <c r="P3440">
        <v>15828</v>
      </c>
      <c r="Q3440" t="s">
        <v>48</v>
      </c>
      <c r="R3440" t="s">
        <v>51</v>
      </c>
      <c r="S3440" t="s">
        <v>56</v>
      </c>
      <c r="T3440">
        <v>1</v>
      </c>
    </row>
    <row r="3441" spans="1:20" x14ac:dyDescent="0.2">
      <c r="A3441" s="4">
        <f t="shared" si="53"/>
        <v>45944</v>
      </c>
      <c r="B3441" t="s">
        <v>22</v>
      </c>
      <c r="C3441" t="s">
        <v>25</v>
      </c>
      <c r="D3441" t="s">
        <v>30</v>
      </c>
      <c r="E3441" t="s">
        <v>36</v>
      </c>
      <c r="F3441" t="s">
        <v>40</v>
      </c>
      <c r="G3441">
        <v>88682</v>
      </c>
      <c r="H3441" t="s">
        <v>41</v>
      </c>
      <c r="I3441" t="s">
        <v>44</v>
      </c>
      <c r="J3441">
        <v>300307</v>
      </c>
      <c r="K3441">
        <v>4</v>
      </c>
      <c r="L3441">
        <v>893</v>
      </c>
      <c r="M3441">
        <v>20</v>
      </c>
      <c r="N3441">
        <v>48176</v>
      </c>
      <c r="O3441">
        <v>12795</v>
      </c>
      <c r="P3441">
        <v>1541</v>
      </c>
      <c r="Q3441" t="s">
        <v>49</v>
      </c>
      <c r="R3441" t="s">
        <v>52</v>
      </c>
      <c r="S3441" t="s">
        <v>54</v>
      </c>
      <c r="T3441">
        <v>2</v>
      </c>
    </row>
    <row r="3442" spans="1:20" x14ac:dyDescent="0.2">
      <c r="A3442" s="4">
        <f t="shared" si="53"/>
        <v>45944</v>
      </c>
      <c r="B3442" t="s">
        <v>20</v>
      </c>
      <c r="C3442" t="s">
        <v>27</v>
      </c>
      <c r="D3442" t="s">
        <v>33</v>
      </c>
      <c r="E3442" t="s">
        <v>35</v>
      </c>
      <c r="F3442" t="s">
        <v>38</v>
      </c>
      <c r="G3442">
        <v>86789</v>
      </c>
      <c r="H3442" t="s">
        <v>42</v>
      </c>
      <c r="I3442" t="s">
        <v>44</v>
      </c>
      <c r="J3442">
        <v>543100</v>
      </c>
      <c r="K3442">
        <v>7</v>
      </c>
      <c r="L3442">
        <v>4142</v>
      </c>
      <c r="M3442">
        <v>15</v>
      </c>
      <c r="N3442">
        <v>13641</v>
      </c>
      <c r="O3442">
        <v>2681</v>
      </c>
      <c r="P3442">
        <v>13348</v>
      </c>
      <c r="Q3442" t="s">
        <v>49</v>
      </c>
      <c r="R3442" t="s">
        <v>52</v>
      </c>
      <c r="S3442" t="s">
        <v>53</v>
      </c>
      <c r="T3442">
        <v>2</v>
      </c>
    </row>
    <row r="3443" spans="1:20" x14ac:dyDescent="0.2">
      <c r="A3443" s="4">
        <f t="shared" si="53"/>
        <v>45944</v>
      </c>
      <c r="B3443" t="s">
        <v>22</v>
      </c>
      <c r="C3443" t="s">
        <v>26</v>
      </c>
      <c r="D3443" t="s">
        <v>31</v>
      </c>
      <c r="E3443" t="s">
        <v>36</v>
      </c>
      <c r="F3443" t="s">
        <v>40</v>
      </c>
      <c r="G3443">
        <v>58504</v>
      </c>
      <c r="H3443" t="s">
        <v>41</v>
      </c>
      <c r="I3443" t="s">
        <v>43</v>
      </c>
      <c r="J3443">
        <v>818218</v>
      </c>
      <c r="K3443">
        <v>2</v>
      </c>
      <c r="L3443">
        <v>2540</v>
      </c>
      <c r="M3443">
        <v>20</v>
      </c>
      <c r="N3443">
        <v>23999</v>
      </c>
      <c r="O3443">
        <v>27883</v>
      </c>
      <c r="P3443">
        <v>-231</v>
      </c>
      <c r="Q3443" t="s">
        <v>46</v>
      </c>
      <c r="R3443" t="s">
        <v>51</v>
      </c>
      <c r="S3443" t="s">
        <v>56</v>
      </c>
      <c r="T3443">
        <v>3</v>
      </c>
    </row>
    <row r="3444" spans="1:20" x14ac:dyDescent="0.2">
      <c r="A3444" s="4">
        <f t="shared" si="53"/>
        <v>45944</v>
      </c>
      <c r="B3444" t="s">
        <v>22</v>
      </c>
      <c r="C3444" t="s">
        <v>27</v>
      </c>
      <c r="D3444" t="s">
        <v>33</v>
      </c>
      <c r="E3444" t="s">
        <v>36</v>
      </c>
      <c r="F3444" t="s">
        <v>38</v>
      </c>
      <c r="G3444">
        <v>13223</v>
      </c>
      <c r="H3444" t="s">
        <v>42</v>
      </c>
      <c r="I3444" t="s">
        <v>45</v>
      </c>
      <c r="J3444">
        <v>193745</v>
      </c>
      <c r="K3444">
        <v>8</v>
      </c>
      <c r="L3444">
        <v>2578</v>
      </c>
      <c r="M3444">
        <v>15</v>
      </c>
      <c r="N3444">
        <v>24113</v>
      </c>
      <c r="O3444">
        <v>4722</v>
      </c>
      <c r="P3444">
        <v>4685</v>
      </c>
      <c r="Q3444" t="s">
        <v>47</v>
      </c>
      <c r="R3444" t="s">
        <v>50</v>
      </c>
      <c r="S3444" t="s">
        <v>56</v>
      </c>
      <c r="T3444">
        <v>2</v>
      </c>
    </row>
    <row r="3445" spans="1:20" x14ac:dyDescent="0.2">
      <c r="A3445" s="4">
        <f t="shared" si="53"/>
        <v>45944</v>
      </c>
      <c r="B3445" t="s">
        <v>21</v>
      </c>
      <c r="C3445" t="s">
        <v>25</v>
      </c>
      <c r="D3445" t="s">
        <v>29</v>
      </c>
      <c r="E3445" t="s">
        <v>36</v>
      </c>
      <c r="F3445" t="s">
        <v>38</v>
      </c>
      <c r="G3445">
        <v>80977</v>
      </c>
      <c r="H3445" t="s">
        <v>41</v>
      </c>
      <c r="I3445" t="s">
        <v>43</v>
      </c>
      <c r="J3445">
        <v>557542</v>
      </c>
      <c r="K3445">
        <v>5</v>
      </c>
      <c r="L3445">
        <v>3364</v>
      </c>
      <c r="M3445">
        <v>0</v>
      </c>
      <c r="N3445">
        <v>14739</v>
      </c>
      <c r="O3445">
        <v>28902</v>
      </c>
      <c r="P3445">
        <v>7963</v>
      </c>
      <c r="Q3445" t="s">
        <v>48</v>
      </c>
      <c r="R3445" t="s">
        <v>52</v>
      </c>
      <c r="S3445" t="s">
        <v>53</v>
      </c>
      <c r="T3445">
        <v>5</v>
      </c>
    </row>
    <row r="3446" spans="1:20" x14ac:dyDescent="0.2">
      <c r="A3446" s="4">
        <f t="shared" si="53"/>
        <v>45945</v>
      </c>
      <c r="B3446" t="s">
        <v>23</v>
      </c>
      <c r="C3446" t="s">
        <v>26</v>
      </c>
      <c r="D3446" t="s">
        <v>33</v>
      </c>
      <c r="E3446" t="s">
        <v>36</v>
      </c>
      <c r="F3446" t="s">
        <v>37</v>
      </c>
      <c r="G3446">
        <v>50149</v>
      </c>
      <c r="H3446" t="s">
        <v>42</v>
      </c>
      <c r="I3446" t="s">
        <v>43</v>
      </c>
      <c r="J3446">
        <v>663618</v>
      </c>
      <c r="K3446">
        <v>5</v>
      </c>
      <c r="L3446">
        <v>3961</v>
      </c>
      <c r="M3446">
        <v>15</v>
      </c>
      <c r="N3446">
        <v>38054</v>
      </c>
      <c r="O3446">
        <v>3036</v>
      </c>
      <c r="P3446">
        <v>13980</v>
      </c>
      <c r="Q3446" t="s">
        <v>49</v>
      </c>
      <c r="R3446" t="s">
        <v>51</v>
      </c>
      <c r="S3446" t="s">
        <v>53</v>
      </c>
      <c r="T3446">
        <v>5</v>
      </c>
    </row>
    <row r="3447" spans="1:20" x14ac:dyDescent="0.2">
      <c r="A3447" s="4">
        <f t="shared" si="53"/>
        <v>45945</v>
      </c>
      <c r="B3447" t="s">
        <v>23</v>
      </c>
      <c r="C3447" t="s">
        <v>24</v>
      </c>
      <c r="D3447" t="s">
        <v>33</v>
      </c>
      <c r="E3447" t="s">
        <v>36</v>
      </c>
      <c r="F3447" t="s">
        <v>37</v>
      </c>
      <c r="G3447">
        <v>22863</v>
      </c>
      <c r="H3447" t="s">
        <v>41</v>
      </c>
      <c r="I3447" t="s">
        <v>44</v>
      </c>
      <c r="J3447">
        <v>349309</v>
      </c>
      <c r="K3447">
        <v>8</v>
      </c>
      <c r="L3447">
        <v>4756</v>
      </c>
      <c r="M3447">
        <v>20</v>
      </c>
      <c r="N3447">
        <v>17443</v>
      </c>
      <c r="O3447">
        <v>24487</v>
      </c>
      <c r="P3447">
        <v>-767</v>
      </c>
      <c r="Q3447" t="s">
        <v>47</v>
      </c>
      <c r="R3447" t="s">
        <v>50</v>
      </c>
      <c r="S3447" t="s">
        <v>53</v>
      </c>
      <c r="T3447">
        <v>4</v>
      </c>
    </row>
    <row r="3448" spans="1:20" x14ac:dyDescent="0.2">
      <c r="A3448" s="4">
        <f t="shared" si="53"/>
        <v>45945</v>
      </c>
      <c r="B3448" t="s">
        <v>20</v>
      </c>
      <c r="C3448" t="s">
        <v>25</v>
      </c>
      <c r="D3448" t="s">
        <v>33</v>
      </c>
      <c r="E3448" t="s">
        <v>35</v>
      </c>
      <c r="F3448" t="s">
        <v>38</v>
      </c>
      <c r="G3448">
        <v>39564</v>
      </c>
      <c r="H3448" t="s">
        <v>41</v>
      </c>
      <c r="I3448" t="s">
        <v>44</v>
      </c>
      <c r="J3448">
        <v>932847</v>
      </c>
      <c r="K3448">
        <v>1</v>
      </c>
      <c r="L3448">
        <v>1829</v>
      </c>
      <c r="M3448">
        <v>5</v>
      </c>
      <c r="N3448">
        <v>16741</v>
      </c>
      <c r="O3448">
        <v>4157</v>
      </c>
      <c r="P3448">
        <v>8105</v>
      </c>
      <c r="Q3448" t="s">
        <v>49</v>
      </c>
      <c r="R3448" t="s">
        <v>51</v>
      </c>
      <c r="S3448" t="s">
        <v>53</v>
      </c>
      <c r="T3448">
        <v>3</v>
      </c>
    </row>
    <row r="3449" spans="1:20" x14ac:dyDescent="0.2">
      <c r="A3449" s="4">
        <f t="shared" si="53"/>
        <v>45945</v>
      </c>
      <c r="B3449" t="s">
        <v>20</v>
      </c>
      <c r="C3449" t="s">
        <v>25</v>
      </c>
      <c r="D3449" t="s">
        <v>33</v>
      </c>
      <c r="E3449" t="s">
        <v>35</v>
      </c>
      <c r="F3449" t="s">
        <v>40</v>
      </c>
      <c r="G3449">
        <v>92189</v>
      </c>
      <c r="H3449" t="s">
        <v>42</v>
      </c>
      <c r="I3449" t="s">
        <v>44</v>
      </c>
      <c r="J3449">
        <v>423150</v>
      </c>
      <c r="K3449">
        <v>6</v>
      </c>
      <c r="L3449">
        <v>2146</v>
      </c>
      <c r="M3449">
        <v>5</v>
      </c>
      <c r="N3449">
        <v>17341</v>
      </c>
      <c r="O3449">
        <v>12917</v>
      </c>
      <c r="P3449">
        <v>10266</v>
      </c>
      <c r="Q3449" t="s">
        <v>46</v>
      </c>
      <c r="R3449" t="s">
        <v>51</v>
      </c>
      <c r="S3449" t="s">
        <v>54</v>
      </c>
      <c r="T3449">
        <v>4</v>
      </c>
    </row>
    <row r="3450" spans="1:20" x14ac:dyDescent="0.2">
      <c r="A3450" s="4">
        <f t="shared" si="53"/>
        <v>45945</v>
      </c>
      <c r="B3450" t="s">
        <v>21</v>
      </c>
      <c r="C3450" t="s">
        <v>24</v>
      </c>
      <c r="D3450" t="s">
        <v>30</v>
      </c>
      <c r="E3450" t="s">
        <v>36</v>
      </c>
      <c r="F3450" t="s">
        <v>38</v>
      </c>
      <c r="G3450">
        <v>99624</v>
      </c>
      <c r="H3450" t="s">
        <v>41</v>
      </c>
      <c r="I3450" t="s">
        <v>43</v>
      </c>
      <c r="J3450">
        <v>804487</v>
      </c>
      <c r="K3450">
        <v>2</v>
      </c>
      <c r="L3450">
        <v>3155</v>
      </c>
      <c r="M3450">
        <v>15</v>
      </c>
      <c r="N3450">
        <v>36460</v>
      </c>
      <c r="O3450">
        <v>28257</v>
      </c>
      <c r="P3450">
        <v>14049</v>
      </c>
      <c r="Q3450" t="s">
        <v>48</v>
      </c>
      <c r="R3450" t="s">
        <v>52</v>
      </c>
      <c r="S3450" t="s">
        <v>54</v>
      </c>
      <c r="T3450">
        <v>2</v>
      </c>
    </row>
    <row r="3451" spans="1:20" x14ac:dyDescent="0.2">
      <c r="A3451" s="4">
        <f t="shared" si="53"/>
        <v>45945</v>
      </c>
      <c r="B3451" t="s">
        <v>21</v>
      </c>
      <c r="C3451" t="s">
        <v>25</v>
      </c>
      <c r="D3451" t="s">
        <v>31</v>
      </c>
      <c r="E3451" t="s">
        <v>36</v>
      </c>
      <c r="F3451" t="s">
        <v>37</v>
      </c>
      <c r="G3451">
        <v>32499</v>
      </c>
      <c r="H3451" t="s">
        <v>42</v>
      </c>
      <c r="I3451" t="s">
        <v>43</v>
      </c>
      <c r="J3451">
        <v>122547</v>
      </c>
      <c r="K3451">
        <v>1</v>
      </c>
      <c r="L3451">
        <v>2885</v>
      </c>
      <c r="M3451">
        <v>5</v>
      </c>
      <c r="N3451">
        <v>25658</v>
      </c>
      <c r="O3451">
        <v>27540</v>
      </c>
      <c r="P3451">
        <v>8585</v>
      </c>
      <c r="Q3451" t="s">
        <v>46</v>
      </c>
      <c r="R3451" t="s">
        <v>51</v>
      </c>
      <c r="S3451" t="s">
        <v>55</v>
      </c>
      <c r="T3451">
        <v>5</v>
      </c>
    </row>
    <row r="3452" spans="1:20" x14ac:dyDescent="0.2">
      <c r="A3452" s="4">
        <f t="shared" si="53"/>
        <v>45945</v>
      </c>
      <c r="B3452" t="s">
        <v>21</v>
      </c>
      <c r="C3452" t="s">
        <v>27</v>
      </c>
      <c r="D3452" t="s">
        <v>29</v>
      </c>
      <c r="E3452" t="s">
        <v>35</v>
      </c>
      <c r="F3452" t="s">
        <v>38</v>
      </c>
      <c r="G3452">
        <v>99218</v>
      </c>
      <c r="H3452" t="s">
        <v>42</v>
      </c>
      <c r="I3452" t="s">
        <v>43</v>
      </c>
      <c r="J3452">
        <v>385083</v>
      </c>
      <c r="K3452">
        <v>7</v>
      </c>
      <c r="L3452">
        <v>3337</v>
      </c>
      <c r="M3452">
        <v>10</v>
      </c>
      <c r="N3452">
        <v>17848</v>
      </c>
      <c r="O3452">
        <v>11651</v>
      </c>
      <c r="P3452">
        <v>2280</v>
      </c>
      <c r="Q3452" t="s">
        <v>46</v>
      </c>
      <c r="R3452" t="s">
        <v>52</v>
      </c>
      <c r="S3452" t="s">
        <v>54</v>
      </c>
      <c r="T3452">
        <v>4</v>
      </c>
    </row>
    <row r="3453" spans="1:20" x14ac:dyDescent="0.2">
      <c r="A3453" s="4">
        <f t="shared" si="53"/>
        <v>45945</v>
      </c>
      <c r="B3453" t="s">
        <v>22</v>
      </c>
      <c r="C3453" t="s">
        <v>24</v>
      </c>
      <c r="D3453" t="s">
        <v>33</v>
      </c>
      <c r="E3453" t="s">
        <v>34</v>
      </c>
      <c r="F3453" t="s">
        <v>37</v>
      </c>
      <c r="G3453">
        <v>42132</v>
      </c>
      <c r="H3453" t="s">
        <v>42</v>
      </c>
      <c r="I3453" t="s">
        <v>44</v>
      </c>
      <c r="J3453">
        <v>441882</v>
      </c>
      <c r="K3453">
        <v>4</v>
      </c>
      <c r="L3453">
        <v>4932</v>
      </c>
      <c r="M3453">
        <v>5</v>
      </c>
      <c r="N3453">
        <v>18740</v>
      </c>
      <c r="O3453">
        <v>8555</v>
      </c>
      <c r="P3453">
        <v>-2544</v>
      </c>
      <c r="Q3453" t="s">
        <v>49</v>
      </c>
      <c r="R3453" t="s">
        <v>50</v>
      </c>
      <c r="S3453" t="s">
        <v>55</v>
      </c>
      <c r="T3453">
        <v>5</v>
      </c>
    </row>
    <row r="3454" spans="1:20" x14ac:dyDescent="0.2">
      <c r="A3454" s="4">
        <f t="shared" si="53"/>
        <v>45945</v>
      </c>
      <c r="B3454" t="s">
        <v>21</v>
      </c>
      <c r="C3454" t="s">
        <v>25</v>
      </c>
      <c r="D3454" t="s">
        <v>33</v>
      </c>
      <c r="E3454" t="s">
        <v>35</v>
      </c>
      <c r="F3454" t="s">
        <v>38</v>
      </c>
      <c r="G3454">
        <v>14533</v>
      </c>
      <c r="H3454" t="s">
        <v>41</v>
      </c>
      <c r="I3454" t="s">
        <v>44</v>
      </c>
      <c r="J3454">
        <v>456900</v>
      </c>
      <c r="K3454">
        <v>1</v>
      </c>
      <c r="L3454">
        <v>3805</v>
      </c>
      <c r="M3454">
        <v>15</v>
      </c>
      <c r="N3454">
        <v>16466</v>
      </c>
      <c r="O3454">
        <v>24951</v>
      </c>
      <c r="P3454">
        <v>9242</v>
      </c>
      <c r="Q3454" t="s">
        <v>47</v>
      </c>
      <c r="R3454" t="s">
        <v>52</v>
      </c>
      <c r="S3454" t="s">
        <v>55</v>
      </c>
      <c r="T3454">
        <v>4</v>
      </c>
    </row>
    <row r="3455" spans="1:20" x14ac:dyDescent="0.2">
      <c r="A3455" s="4">
        <f t="shared" si="53"/>
        <v>45945</v>
      </c>
      <c r="B3455" t="s">
        <v>21</v>
      </c>
      <c r="C3455" t="s">
        <v>24</v>
      </c>
      <c r="D3455" t="s">
        <v>33</v>
      </c>
      <c r="E3455" t="s">
        <v>34</v>
      </c>
      <c r="F3455" t="s">
        <v>39</v>
      </c>
      <c r="G3455">
        <v>92962</v>
      </c>
      <c r="H3455" t="s">
        <v>42</v>
      </c>
      <c r="I3455" t="s">
        <v>44</v>
      </c>
      <c r="J3455">
        <v>842658</v>
      </c>
      <c r="K3455">
        <v>6</v>
      </c>
      <c r="L3455">
        <v>3820</v>
      </c>
      <c r="M3455">
        <v>0</v>
      </c>
      <c r="N3455">
        <v>18979</v>
      </c>
      <c r="O3455">
        <v>9613</v>
      </c>
      <c r="P3455">
        <v>5959</v>
      </c>
      <c r="Q3455" t="s">
        <v>48</v>
      </c>
      <c r="R3455" t="s">
        <v>51</v>
      </c>
      <c r="S3455" t="s">
        <v>56</v>
      </c>
      <c r="T3455">
        <v>1</v>
      </c>
    </row>
    <row r="3456" spans="1:20" x14ac:dyDescent="0.2">
      <c r="A3456" s="4">
        <f t="shared" si="53"/>
        <v>45945</v>
      </c>
      <c r="B3456" t="s">
        <v>20</v>
      </c>
      <c r="C3456" t="s">
        <v>24</v>
      </c>
      <c r="D3456" t="s">
        <v>33</v>
      </c>
      <c r="E3456" t="s">
        <v>36</v>
      </c>
      <c r="F3456" t="s">
        <v>38</v>
      </c>
      <c r="G3456">
        <v>90096</v>
      </c>
      <c r="H3456" t="s">
        <v>41</v>
      </c>
      <c r="I3456" t="s">
        <v>43</v>
      </c>
      <c r="J3456">
        <v>567548</v>
      </c>
      <c r="K3456">
        <v>6</v>
      </c>
      <c r="L3456">
        <v>4376</v>
      </c>
      <c r="M3456">
        <v>20</v>
      </c>
      <c r="N3456">
        <v>20008</v>
      </c>
      <c r="O3456">
        <v>18342</v>
      </c>
      <c r="P3456">
        <v>-2588</v>
      </c>
      <c r="Q3456" t="s">
        <v>47</v>
      </c>
      <c r="R3456" t="s">
        <v>51</v>
      </c>
      <c r="S3456" t="s">
        <v>54</v>
      </c>
      <c r="T3456">
        <v>3</v>
      </c>
    </row>
    <row r="3457" spans="1:20" x14ac:dyDescent="0.2">
      <c r="A3457" s="4">
        <f t="shared" si="53"/>
        <v>45945</v>
      </c>
      <c r="B3457" t="s">
        <v>21</v>
      </c>
      <c r="C3457" t="s">
        <v>24</v>
      </c>
      <c r="D3457" t="s">
        <v>32</v>
      </c>
      <c r="E3457" t="s">
        <v>36</v>
      </c>
      <c r="F3457" t="s">
        <v>40</v>
      </c>
      <c r="G3457">
        <v>44409</v>
      </c>
      <c r="H3457" t="s">
        <v>42</v>
      </c>
      <c r="I3457" t="s">
        <v>43</v>
      </c>
      <c r="J3457">
        <v>757082</v>
      </c>
      <c r="K3457">
        <v>3</v>
      </c>
      <c r="L3457">
        <v>4026</v>
      </c>
      <c r="M3457">
        <v>5</v>
      </c>
      <c r="N3457">
        <v>16260</v>
      </c>
      <c r="O3457">
        <v>6452</v>
      </c>
      <c r="P3457">
        <v>6254</v>
      </c>
      <c r="Q3457" t="s">
        <v>46</v>
      </c>
      <c r="R3457" t="s">
        <v>51</v>
      </c>
      <c r="S3457" t="s">
        <v>54</v>
      </c>
      <c r="T3457">
        <v>4</v>
      </c>
    </row>
    <row r="3458" spans="1:20" x14ac:dyDescent="0.2">
      <c r="A3458" s="4">
        <f t="shared" si="53"/>
        <v>45946</v>
      </c>
      <c r="B3458" t="s">
        <v>22</v>
      </c>
      <c r="C3458" t="s">
        <v>26</v>
      </c>
      <c r="D3458" t="s">
        <v>32</v>
      </c>
      <c r="E3458" t="s">
        <v>35</v>
      </c>
      <c r="F3458" t="s">
        <v>37</v>
      </c>
      <c r="G3458">
        <v>91461</v>
      </c>
      <c r="H3458" t="s">
        <v>42</v>
      </c>
      <c r="I3458" t="s">
        <v>45</v>
      </c>
      <c r="J3458">
        <v>474984</v>
      </c>
      <c r="K3458">
        <v>6</v>
      </c>
      <c r="L3458">
        <v>4658</v>
      </c>
      <c r="M3458">
        <v>15</v>
      </c>
      <c r="N3458">
        <v>17288</v>
      </c>
      <c r="O3458">
        <v>16350</v>
      </c>
      <c r="P3458">
        <v>19246</v>
      </c>
      <c r="Q3458" t="s">
        <v>48</v>
      </c>
      <c r="R3458" t="s">
        <v>52</v>
      </c>
      <c r="S3458" t="s">
        <v>54</v>
      </c>
      <c r="T3458">
        <v>2</v>
      </c>
    </row>
    <row r="3459" spans="1:20" x14ac:dyDescent="0.2">
      <c r="A3459" s="4">
        <f t="shared" si="53"/>
        <v>45946</v>
      </c>
      <c r="B3459" t="s">
        <v>22</v>
      </c>
      <c r="C3459" t="s">
        <v>25</v>
      </c>
      <c r="D3459" t="s">
        <v>28</v>
      </c>
      <c r="E3459" t="s">
        <v>36</v>
      </c>
      <c r="F3459" t="s">
        <v>39</v>
      </c>
      <c r="G3459">
        <v>32987</v>
      </c>
      <c r="H3459" t="s">
        <v>41</v>
      </c>
      <c r="I3459" t="s">
        <v>44</v>
      </c>
      <c r="J3459">
        <v>635962</v>
      </c>
      <c r="K3459">
        <v>9</v>
      </c>
      <c r="L3459">
        <v>2804</v>
      </c>
      <c r="M3459">
        <v>20</v>
      </c>
      <c r="N3459">
        <v>39734</v>
      </c>
      <c r="O3459">
        <v>14971</v>
      </c>
      <c r="P3459">
        <v>391</v>
      </c>
      <c r="Q3459" t="s">
        <v>46</v>
      </c>
      <c r="R3459" t="s">
        <v>50</v>
      </c>
      <c r="S3459" t="s">
        <v>56</v>
      </c>
      <c r="T3459">
        <v>5</v>
      </c>
    </row>
    <row r="3460" spans="1:20" x14ac:dyDescent="0.2">
      <c r="A3460" s="4">
        <f t="shared" si="53"/>
        <v>45946</v>
      </c>
      <c r="B3460" t="s">
        <v>20</v>
      </c>
      <c r="C3460" t="s">
        <v>26</v>
      </c>
      <c r="D3460" t="s">
        <v>33</v>
      </c>
      <c r="E3460" t="s">
        <v>34</v>
      </c>
      <c r="F3460" t="s">
        <v>37</v>
      </c>
      <c r="G3460">
        <v>20633</v>
      </c>
      <c r="H3460" t="s">
        <v>41</v>
      </c>
      <c r="I3460" t="s">
        <v>43</v>
      </c>
      <c r="J3460">
        <v>476095</v>
      </c>
      <c r="K3460">
        <v>6</v>
      </c>
      <c r="L3460">
        <v>1771</v>
      </c>
      <c r="M3460">
        <v>10</v>
      </c>
      <c r="N3460">
        <v>28606</v>
      </c>
      <c r="O3460">
        <v>27622</v>
      </c>
      <c r="P3460">
        <v>3023</v>
      </c>
      <c r="Q3460" t="s">
        <v>49</v>
      </c>
      <c r="R3460" t="s">
        <v>50</v>
      </c>
      <c r="S3460" t="s">
        <v>55</v>
      </c>
      <c r="T3460">
        <v>5</v>
      </c>
    </row>
    <row r="3461" spans="1:20" x14ac:dyDescent="0.2">
      <c r="A3461" s="4">
        <f t="shared" si="53"/>
        <v>45946</v>
      </c>
      <c r="B3461" t="s">
        <v>21</v>
      </c>
      <c r="C3461" t="s">
        <v>25</v>
      </c>
      <c r="D3461" t="s">
        <v>28</v>
      </c>
      <c r="E3461" t="s">
        <v>34</v>
      </c>
      <c r="F3461" t="s">
        <v>37</v>
      </c>
      <c r="G3461">
        <v>66207</v>
      </c>
      <c r="H3461" t="s">
        <v>42</v>
      </c>
      <c r="I3461" t="s">
        <v>45</v>
      </c>
      <c r="J3461">
        <v>492239</v>
      </c>
      <c r="K3461">
        <v>1</v>
      </c>
      <c r="L3461">
        <v>1787</v>
      </c>
      <c r="M3461">
        <v>0</v>
      </c>
      <c r="N3461">
        <v>13364</v>
      </c>
      <c r="O3461">
        <v>26170</v>
      </c>
      <c r="P3461">
        <v>15724</v>
      </c>
      <c r="Q3461" t="s">
        <v>47</v>
      </c>
      <c r="R3461" t="s">
        <v>51</v>
      </c>
      <c r="S3461" t="s">
        <v>54</v>
      </c>
      <c r="T3461">
        <v>3</v>
      </c>
    </row>
    <row r="3462" spans="1:20" x14ac:dyDescent="0.2">
      <c r="A3462" s="4">
        <f t="shared" si="53"/>
        <v>45946</v>
      </c>
      <c r="B3462" t="s">
        <v>21</v>
      </c>
      <c r="C3462" t="s">
        <v>27</v>
      </c>
      <c r="D3462" t="s">
        <v>30</v>
      </c>
      <c r="E3462" t="s">
        <v>35</v>
      </c>
      <c r="F3462" t="s">
        <v>40</v>
      </c>
      <c r="G3462">
        <v>60535</v>
      </c>
      <c r="H3462" t="s">
        <v>41</v>
      </c>
      <c r="I3462" t="s">
        <v>43</v>
      </c>
      <c r="J3462">
        <v>863437</v>
      </c>
      <c r="K3462">
        <v>6</v>
      </c>
      <c r="L3462">
        <v>860</v>
      </c>
      <c r="M3462">
        <v>20</v>
      </c>
      <c r="N3462">
        <v>44791</v>
      </c>
      <c r="O3462">
        <v>19601</v>
      </c>
      <c r="P3462">
        <v>4995</v>
      </c>
      <c r="Q3462" t="s">
        <v>47</v>
      </c>
      <c r="R3462" t="s">
        <v>52</v>
      </c>
      <c r="S3462" t="s">
        <v>53</v>
      </c>
      <c r="T3462">
        <v>3</v>
      </c>
    </row>
    <row r="3463" spans="1:20" x14ac:dyDescent="0.2">
      <c r="A3463" s="4">
        <f t="shared" si="53"/>
        <v>45946</v>
      </c>
      <c r="B3463" t="s">
        <v>22</v>
      </c>
      <c r="C3463" t="s">
        <v>27</v>
      </c>
      <c r="D3463" t="s">
        <v>28</v>
      </c>
      <c r="E3463" t="s">
        <v>34</v>
      </c>
      <c r="F3463" t="s">
        <v>38</v>
      </c>
      <c r="G3463">
        <v>13996</v>
      </c>
      <c r="H3463" t="s">
        <v>42</v>
      </c>
      <c r="I3463" t="s">
        <v>43</v>
      </c>
      <c r="J3463">
        <v>222225</v>
      </c>
      <c r="K3463">
        <v>8</v>
      </c>
      <c r="L3463">
        <v>2474</v>
      </c>
      <c r="M3463">
        <v>20</v>
      </c>
      <c r="N3463">
        <v>5953</v>
      </c>
      <c r="O3463">
        <v>26924</v>
      </c>
      <c r="P3463">
        <v>18650</v>
      </c>
      <c r="Q3463" t="s">
        <v>46</v>
      </c>
      <c r="R3463" t="s">
        <v>51</v>
      </c>
      <c r="S3463" t="s">
        <v>56</v>
      </c>
      <c r="T3463">
        <v>1</v>
      </c>
    </row>
    <row r="3464" spans="1:20" x14ac:dyDescent="0.2">
      <c r="A3464" s="4">
        <f t="shared" si="53"/>
        <v>45946</v>
      </c>
      <c r="B3464" t="s">
        <v>21</v>
      </c>
      <c r="C3464" t="s">
        <v>27</v>
      </c>
      <c r="D3464" t="s">
        <v>31</v>
      </c>
      <c r="E3464" t="s">
        <v>35</v>
      </c>
      <c r="F3464" t="s">
        <v>40</v>
      </c>
      <c r="G3464">
        <v>10014</v>
      </c>
      <c r="H3464" t="s">
        <v>41</v>
      </c>
      <c r="I3464" t="s">
        <v>44</v>
      </c>
      <c r="J3464">
        <v>495494</v>
      </c>
      <c r="K3464">
        <v>7</v>
      </c>
      <c r="L3464">
        <v>3427</v>
      </c>
      <c r="M3464">
        <v>15</v>
      </c>
      <c r="N3464">
        <v>26444</v>
      </c>
      <c r="O3464">
        <v>20213</v>
      </c>
      <c r="P3464">
        <v>18098</v>
      </c>
      <c r="Q3464" t="s">
        <v>47</v>
      </c>
      <c r="R3464" t="s">
        <v>52</v>
      </c>
      <c r="S3464" t="s">
        <v>56</v>
      </c>
      <c r="T3464">
        <v>4</v>
      </c>
    </row>
    <row r="3465" spans="1:20" x14ac:dyDescent="0.2">
      <c r="A3465" s="4">
        <f t="shared" si="53"/>
        <v>45946</v>
      </c>
      <c r="B3465" t="s">
        <v>21</v>
      </c>
      <c r="C3465" t="s">
        <v>25</v>
      </c>
      <c r="D3465" t="s">
        <v>32</v>
      </c>
      <c r="E3465" t="s">
        <v>35</v>
      </c>
      <c r="F3465" t="s">
        <v>38</v>
      </c>
      <c r="G3465">
        <v>90431</v>
      </c>
      <c r="H3465" t="s">
        <v>41</v>
      </c>
      <c r="I3465" t="s">
        <v>45</v>
      </c>
      <c r="J3465">
        <v>266190</v>
      </c>
      <c r="K3465">
        <v>8</v>
      </c>
      <c r="L3465">
        <v>3964</v>
      </c>
      <c r="M3465">
        <v>10</v>
      </c>
      <c r="N3465">
        <v>29877</v>
      </c>
      <c r="O3465">
        <v>1227</v>
      </c>
      <c r="P3465">
        <v>4288</v>
      </c>
      <c r="Q3465" t="s">
        <v>47</v>
      </c>
      <c r="R3465" t="s">
        <v>50</v>
      </c>
      <c r="S3465" t="s">
        <v>56</v>
      </c>
      <c r="T3465">
        <v>1</v>
      </c>
    </row>
    <row r="3466" spans="1:20" x14ac:dyDescent="0.2">
      <c r="A3466" s="4">
        <f t="shared" si="53"/>
        <v>45946</v>
      </c>
      <c r="B3466" t="s">
        <v>21</v>
      </c>
      <c r="C3466" t="s">
        <v>24</v>
      </c>
      <c r="D3466" t="s">
        <v>32</v>
      </c>
      <c r="E3466" t="s">
        <v>34</v>
      </c>
      <c r="F3466" t="s">
        <v>39</v>
      </c>
      <c r="G3466">
        <v>11674</v>
      </c>
      <c r="H3466" t="s">
        <v>42</v>
      </c>
      <c r="I3466" t="s">
        <v>43</v>
      </c>
      <c r="J3466">
        <v>300231</v>
      </c>
      <c r="K3466">
        <v>8</v>
      </c>
      <c r="L3466">
        <v>2726</v>
      </c>
      <c r="M3466">
        <v>5</v>
      </c>
      <c r="N3466">
        <v>40998</v>
      </c>
      <c r="O3466">
        <v>24877</v>
      </c>
      <c r="P3466">
        <v>18151</v>
      </c>
      <c r="Q3466" t="s">
        <v>46</v>
      </c>
      <c r="R3466" t="s">
        <v>52</v>
      </c>
      <c r="S3466" t="s">
        <v>56</v>
      </c>
      <c r="T3466">
        <v>4</v>
      </c>
    </row>
    <row r="3467" spans="1:20" x14ac:dyDescent="0.2">
      <c r="A3467" s="4">
        <f t="shared" si="53"/>
        <v>45946</v>
      </c>
      <c r="B3467" t="s">
        <v>23</v>
      </c>
      <c r="C3467" t="s">
        <v>24</v>
      </c>
      <c r="D3467" t="s">
        <v>33</v>
      </c>
      <c r="E3467" t="s">
        <v>34</v>
      </c>
      <c r="F3467" t="s">
        <v>40</v>
      </c>
      <c r="G3467">
        <v>47867</v>
      </c>
      <c r="H3467" t="s">
        <v>41</v>
      </c>
      <c r="I3467" t="s">
        <v>45</v>
      </c>
      <c r="J3467">
        <v>499746</v>
      </c>
      <c r="K3467">
        <v>9</v>
      </c>
      <c r="L3467">
        <v>2350</v>
      </c>
      <c r="M3467">
        <v>10</v>
      </c>
      <c r="N3467">
        <v>4570</v>
      </c>
      <c r="O3467">
        <v>17388</v>
      </c>
      <c r="P3467">
        <v>6940</v>
      </c>
      <c r="Q3467" t="s">
        <v>48</v>
      </c>
      <c r="R3467" t="s">
        <v>52</v>
      </c>
      <c r="S3467" t="s">
        <v>55</v>
      </c>
      <c r="T3467">
        <v>4</v>
      </c>
    </row>
    <row r="3468" spans="1:20" x14ac:dyDescent="0.2">
      <c r="A3468" s="4">
        <f t="shared" si="53"/>
        <v>45946</v>
      </c>
      <c r="B3468" t="s">
        <v>20</v>
      </c>
      <c r="C3468" t="s">
        <v>26</v>
      </c>
      <c r="D3468" t="s">
        <v>33</v>
      </c>
      <c r="E3468" t="s">
        <v>34</v>
      </c>
      <c r="F3468" t="s">
        <v>40</v>
      </c>
      <c r="G3468">
        <v>95537</v>
      </c>
      <c r="H3468" t="s">
        <v>42</v>
      </c>
      <c r="I3468" t="s">
        <v>45</v>
      </c>
      <c r="J3468">
        <v>674154</v>
      </c>
      <c r="K3468">
        <v>3</v>
      </c>
      <c r="L3468">
        <v>3046</v>
      </c>
      <c r="M3468">
        <v>0</v>
      </c>
      <c r="N3468">
        <v>34391</v>
      </c>
      <c r="O3468">
        <v>17535</v>
      </c>
      <c r="P3468">
        <v>18839</v>
      </c>
      <c r="Q3468" t="s">
        <v>49</v>
      </c>
      <c r="R3468" t="s">
        <v>51</v>
      </c>
      <c r="S3468" t="s">
        <v>55</v>
      </c>
      <c r="T3468">
        <v>3</v>
      </c>
    </row>
    <row r="3469" spans="1:20" x14ac:dyDescent="0.2">
      <c r="A3469" s="4">
        <f t="shared" si="53"/>
        <v>45946</v>
      </c>
      <c r="B3469" t="s">
        <v>23</v>
      </c>
      <c r="C3469" t="s">
        <v>26</v>
      </c>
      <c r="D3469" t="s">
        <v>30</v>
      </c>
      <c r="E3469" t="s">
        <v>34</v>
      </c>
      <c r="F3469" t="s">
        <v>37</v>
      </c>
      <c r="G3469">
        <v>67251</v>
      </c>
      <c r="H3469" t="s">
        <v>42</v>
      </c>
      <c r="I3469" t="s">
        <v>44</v>
      </c>
      <c r="J3469">
        <v>967955</v>
      </c>
      <c r="K3469">
        <v>7</v>
      </c>
      <c r="L3469">
        <v>3224</v>
      </c>
      <c r="M3469">
        <v>5</v>
      </c>
      <c r="N3469">
        <v>18476</v>
      </c>
      <c r="O3469">
        <v>27844</v>
      </c>
      <c r="P3469">
        <v>18480</v>
      </c>
      <c r="Q3469" t="s">
        <v>48</v>
      </c>
      <c r="R3469" t="s">
        <v>52</v>
      </c>
      <c r="S3469" t="s">
        <v>54</v>
      </c>
      <c r="T3469">
        <v>3</v>
      </c>
    </row>
    <row r="3470" spans="1:20" x14ac:dyDescent="0.2">
      <c r="A3470" s="4">
        <f t="shared" si="53"/>
        <v>45947</v>
      </c>
      <c r="B3470" t="s">
        <v>20</v>
      </c>
      <c r="C3470" t="s">
        <v>27</v>
      </c>
      <c r="D3470" t="s">
        <v>29</v>
      </c>
      <c r="E3470" t="s">
        <v>34</v>
      </c>
      <c r="F3470" t="s">
        <v>40</v>
      </c>
      <c r="G3470">
        <v>65709</v>
      </c>
      <c r="H3470" t="s">
        <v>41</v>
      </c>
      <c r="I3470" t="s">
        <v>45</v>
      </c>
      <c r="J3470">
        <v>643834</v>
      </c>
      <c r="K3470">
        <v>6</v>
      </c>
      <c r="L3470">
        <v>4174</v>
      </c>
      <c r="M3470">
        <v>10</v>
      </c>
      <c r="N3470">
        <v>12392</v>
      </c>
      <c r="O3470">
        <v>13444</v>
      </c>
      <c r="P3470">
        <v>19786</v>
      </c>
      <c r="Q3470" t="s">
        <v>48</v>
      </c>
      <c r="R3470" t="s">
        <v>50</v>
      </c>
      <c r="S3470" t="s">
        <v>54</v>
      </c>
      <c r="T3470">
        <v>4</v>
      </c>
    </row>
    <row r="3471" spans="1:20" x14ac:dyDescent="0.2">
      <c r="A3471" s="4">
        <f t="shared" ref="A3471:A3534" si="54">A3459+1</f>
        <v>45947</v>
      </c>
      <c r="B3471" t="s">
        <v>22</v>
      </c>
      <c r="C3471" t="s">
        <v>26</v>
      </c>
      <c r="D3471" t="s">
        <v>30</v>
      </c>
      <c r="E3471" t="s">
        <v>34</v>
      </c>
      <c r="F3471" t="s">
        <v>38</v>
      </c>
      <c r="G3471">
        <v>27864</v>
      </c>
      <c r="H3471" t="s">
        <v>42</v>
      </c>
      <c r="I3471" t="s">
        <v>44</v>
      </c>
      <c r="J3471">
        <v>939737</v>
      </c>
      <c r="K3471">
        <v>2</v>
      </c>
      <c r="L3471">
        <v>4405</v>
      </c>
      <c r="M3471">
        <v>0</v>
      </c>
      <c r="N3471">
        <v>34166</v>
      </c>
      <c r="O3471">
        <v>12521</v>
      </c>
      <c r="P3471">
        <v>-4467</v>
      </c>
      <c r="Q3471" t="s">
        <v>49</v>
      </c>
      <c r="R3471" t="s">
        <v>50</v>
      </c>
      <c r="S3471" t="s">
        <v>56</v>
      </c>
      <c r="T3471">
        <v>3</v>
      </c>
    </row>
    <row r="3472" spans="1:20" x14ac:dyDescent="0.2">
      <c r="A3472" s="4">
        <f t="shared" si="54"/>
        <v>45947</v>
      </c>
      <c r="B3472" t="s">
        <v>21</v>
      </c>
      <c r="C3472" t="s">
        <v>25</v>
      </c>
      <c r="D3472" t="s">
        <v>31</v>
      </c>
      <c r="E3472" t="s">
        <v>34</v>
      </c>
      <c r="F3472" t="s">
        <v>40</v>
      </c>
      <c r="G3472">
        <v>36321</v>
      </c>
      <c r="H3472" t="s">
        <v>41</v>
      </c>
      <c r="I3472" t="s">
        <v>44</v>
      </c>
      <c r="J3472">
        <v>202833</v>
      </c>
      <c r="K3472">
        <v>5</v>
      </c>
      <c r="L3472">
        <v>4275</v>
      </c>
      <c r="M3472">
        <v>20</v>
      </c>
      <c r="N3472">
        <v>14641</v>
      </c>
      <c r="O3472">
        <v>4077</v>
      </c>
      <c r="P3472">
        <v>4132</v>
      </c>
      <c r="Q3472" t="s">
        <v>46</v>
      </c>
      <c r="R3472" t="s">
        <v>50</v>
      </c>
      <c r="S3472" t="s">
        <v>53</v>
      </c>
      <c r="T3472">
        <v>4</v>
      </c>
    </row>
    <row r="3473" spans="1:20" x14ac:dyDescent="0.2">
      <c r="A3473" s="4">
        <f t="shared" si="54"/>
        <v>45947</v>
      </c>
      <c r="B3473" t="s">
        <v>20</v>
      </c>
      <c r="C3473" t="s">
        <v>25</v>
      </c>
      <c r="D3473" t="s">
        <v>33</v>
      </c>
      <c r="E3473" t="s">
        <v>36</v>
      </c>
      <c r="F3473" t="s">
        <v>40</v>
      </c>
      <c r="G3473">
        <v>34082</v>
      </c>
      <c r="H3473" t="s">
        <v>41</v>
      </c>
      <c r="I3473" t="s">
        <v>44</v>
      </c>
      <c r="J3473">
        <v>250025</v>
      </c>
      <c r="K3473">
        <v>3</v>
      </c>
      <c r="L3473">
        <v>4887</v>
      </c>
      <c r="M3473">
        <v>20</v>
      </c>
      <c r="N3473">
        <v>27454</v>
      </c>
      <c r="O3473">
        <v>23817</v>
      </c>
      <c r="P3473">
        <v>4457</v>
      </c>
      <c r="Q3473" t="s">
        <v>46</v>
      </c>
      <c r="R3473" t="s">
        <v>51</v>
      </c>
      <c r="S3473" t="s">
        <v>55</v>
      </c>
      <c r="T3473">
        <v>3</v>
      </c>
    </row>
    <row r="3474" spans="1:20" x14ac:dyDescent="0.2">
      <c r="A3474" s="4">
        <f t="shared" si="54"/>
        <v>45947</v>
      </c>
      <c r="B3474" t="s">
        <v>23</v>
      </c>
      <c r="C3474" t="s">
        <v>26</v>
      </c>
      <c r="D3474" t="s">
        <v>33</v>
      </c>
      <c r="E3474" t="s">
        <v>35</v>
      </c>
      <c r="F3474" t="s">
        <v>39</v>
      </c>
      <c r="G3474">
        <v>50131</v>
      </c>
      <c r="H3474" t="s">
        <v>42</v>
      </c>
      <c r="I3474" t="s">
        <v>45</v>
      </c>
      <c r="J3474">
        <v>790943</v>
      </c>
      <c r="K3474">
        <v>5</v>
      </c>
      <c r="L3474">
        <v>1317</v>
      </c>
      <c r="M3474">
        <v>20</v>
      </c>
      <c r="N3474">
        <v>23087</v>
      </c>
      <c r="O3474">
        <v>27901</v>
      </c>
      <c r="P3474">
        <v>11395</v>
      </c>
      <c r="Q3474" t="s">
        <v>49</v>
      </c>
      <c r="R3474" t="s">
        <v>52</v>
      </c>
      <c r="S3474" t="s">
        <v>56</v>
      </c>
      <c r="T3474">
        <v>2</v>
      </c>
    </row>
    <row r="3475" spans="1:20" x14ac:dyDescent="0.2">
      <c r="A3475" s="4">
        <f t="shared" si="54"/>
        <v>45947</v>
      </c>
      <c r="B3475" t="s">
        <v>21</v>
      </c>
      <c r="C3475" t="s">
        <v>26</v>
      </c>
      <c r="D3475" t="s">
        <v>30</v>
      </c>
      <c r="E3475" t="s">
        <v>35</v>
      </c>
      <c r="F3475" t="s">
        <v>38</v>
      </c>
      <c r="G3475">
        <v>81493</v>
      </c>
      <c r="H3475" t="s">
        <v>41</v>
      </c>
      <c r="I3475" t="s">
        <v>43</v>
      </c>
      <c r="J3475">
        <v>319964</v>
      </c>
      <c r="K3475">
        <v>9</v>
      </c>
      <c r="L3475">
        <v>2646</v>
      </c>
      <c r="M3475">
        <v>20</v>
      </c>
      <c r="N3475">
        <v>42509</v>
      </c>
      <c r="O3475">
        <v>4971</v>
      </c>
      <c r="P3475">
        <v>-4484</v>
      </c>
      <c r="Q3475" t="s">
        <v>47</v>
      </c>
      <c r="R3475" t="s">
        <v>52</v>
      </c>
      <c r="S3475" t="s">
        <v>55</v>
      </c>
      <c r="T3475">
        <v>4</v>
      </c>
    </row>
    <row r="3476" spans="1:20" x14ac:dyDescent="0.2">
      <c r="A3476" s="4">
        <f t="shared" si="54"/>
        <v>45947</v>
      </c>
      <c r="B3476" t="s">
        <v>22</v>
      </c>
      <c r="C3476" t="s">
        <v>26</v>
      </c>
      <c r="D3476" t="s">
        <v>30</v>
      </c>
      <c r="E3476" t="s">
        <v>34</v>
      </c>
      <c r="F3476" t="s">
        <v>37</v>
      </c>
      <c r="G3476">
        <v>14210</v>
      </c>
      <c r="H3476" t="s">
        <v>42</v>
      </c>
      <c r="I3476" t="s">
        <v>44</v>
      </c>
      <c r="J3476">
        <v>359832</v>
      </c>
      <c r="K3476">
        <v>8</v>
      </c>
      <c r="L3476">
        <v>680</v>
      </c>
      <c r="M3476">
        <v>5</v>
      </c>
      <c r="N3476">
        <v>36664</v>
      </c>
      <c r="O3476">
        <v>2004</v>
      </c>
      <c r="P3476">
        <v>10475</v>
      </c>
      <c r="Q3476" t="s">
        <v>48</v>
      </c>
      <c r="R3476" t="s">
        <v>51</v>
      </c>
      <c r="S3476" t="s">
        <v>56</v>
      </c>
      <c r="T3476">
        <v>5</v>
      </c>
    </row>
    <row r="3477" spans="1:20" x14ac:dyDescent="0.2">
      <c r="A3477" s="4">
        <f t="shared" si="54"/>
        <v>45947</v>
      </c>
      <c r="B3477" t="s">
        <v>20</v>
      </c>
      <c r="C3477" t="s">
        <v>26</v>
      </c>
      <c r="D3477" t="s">
        <v>30</v>
      </c>
      <c r="E3477" t="s">
        <v>35</v>
      </c>
      <c r="F3477" t="s">
        <v>38</v>
      </c>
      <c r="G3477">
        <v>74586</v>
      </c>
      <c r="H3477" t="s">
        <v>42</v>
      </c>
      <c r="I3477" t="s">
        <v>43</v>
      </c>
      <c r="J3477">
        <v>825474</v>
      </c>
      <c r="K3477">
        <v>9</v>
      </c>
      <c r="L3477">
        <v>4969</v>
      </c>
      <c r="M3477">
        <v>20</v>
      </c>
      <c r="N3477">
        <v>27558</v>
      </c>
      <c r="O3477">
        <v>24685</v>
      </c>
      <c r="P3477">
        <v>5259</v>
      </c>
      <c r="Q3477" t="s">
        <v>47</v>
      </c>
      <c r="R3477" t="s">
        <v>50</v>
      </c>
      <c r="S3477" t="s">
        <v>53</v>
      </c>
      <c r="T3477">
        <v>2</v>
      </c>
    </row>
    <row r="3478" spans="1:20" x14ac:dyDescent="0.2">
      <c r="A3478" s="4">
        <f t="shared" si="54"/>
        <v>45947</v>
      </c>
      <c r="B3478" t="s">
        <v>20</v>
      </c>
      <c r="C3478" t="s">
        <v>27</v>
      </c>
      <c r="D3478" t="s">
        <v>32</v>
      </c>
      <c r="E3478" t="s">
        <v>34</v>
      </c>
      <c r="F3478" t="s">
        <v>39</v>
      </c>
      <c r="G3478">
        <v>93605</v>
      </c>
      <c r="H3478" t="s">
        <v>41</v>
      </c>
      <c r="I3478" t="s">
        <v>45</v>
      </c>
      <c r="J3478">
        <v>890894</v>
      </c>
      <c r="K3478">
        <v>9</v>
      </c>
      <c r="L3478">
        <v>941</v>
      </c>
      <c r="M3478">
        <v>5</v>
      </c>
      <c r="N3478">
        <v>37732</v>
      </c>
      <c r="O3478">
        <v>9002</v>
      </c>
      <c r="P3478">
        <v>-3276</v>
      </c>
      <c r="Q3478" t="s">
        <v>46</v>
      </c>
      <c r="R3478" t="s">
        <v>50</v>
      </c>
      <c r="S3478" t="s">
        <v>56</v>
      </c>
      <c r="T3478">
        <v>1</v>
      </c>
    </row>
    <row r="3479" spans="1:20" x14ac:dyDescent="0.2">
      <c r="A3479" s="4">
        <f t="shared" si="54"/>
        <v>45947</v>
      </c>
      <c r="B3479" t="s">
        <v>20</v>
      </c>
      <c r="C3479" t="s">
        <v>27</v>
      </c>
      <c r="D3479" t="s">
        <v>28</v>
      </c>
      <c r="E3479" t="s">
        <v>36</v>
      </c>
      <c r="F3479" t="s">
        <v>38</v>
      </c>
      <c r="G3479">
        <v>44851</v>
      </c>
      <c r="H3479" t="s">
        <v>41</v>
      </c>
      <c r="I3479" t="s">
        <v>43</v>
      </c>
      <c r="J3479">
        <v>363032</v>
      </c>
      <c r="K3479">
        <v>8</v>
      </c>
      <c r="L3479">
        <v>2792</v>
      </c>
      <c r="M3479">
        <v>5</v>
      </c>
      <c r="N3479">
        <v>33128</v>
      </c>
      <c r="O3479">
        <v>4660</v>
      </c>
      <c r="P3479">
        <v>-2817</v>
      </c>
      <c r="Q3479" t="s">
        <v>48</v>
      </c>
      <c r="R3479" t="s">
        <v>51</v>
      </c>
      <c r="S3479" t="s">
        <v>56</v>
      </c>
      <c r="T3479">
        <v>3</v>
      </c>
    </row>
    <row r="3480" spans="1:20" x14ac:dyDescent="0.2">
      <c r="A3480" s="4">
        <f t="shared" si="54"/>
        <v>45947</v>
      </c>
      <c r="B3480" t="s">
        <v>21</v>
      </c>
      <c r="C3480" t="s">
        <v>26</v>
      </c>
      <c r="D3480" t="s">
        <v>28</v>
      </c>
      <c r="E3480" t="s">
        <v>35</v>
      </c>
      <c r="F3480" t="s">
        <v>38</v>
      </c>
      <c r="G3480">
        <v>36865</v>
      </c>
      <c r="H3480" t="s">
        <v>42</v>
      </c>
      <c r="I3480" t="s">
        <v>43</v>
      </c>
      <c r="J3480">
        <v>974300</v>
      </c>
      <c r="K3480">
        <v>8</v>
      </c>
      <c r="L3480">
        <v>2162</v>
      </c>
      <c r="M3480">
        <v>10</v>
      </c>
      <c r="N3480">
        <v>11302</v>
      </c>
      <c r="O3480">
        <v>20902</v>
      </c>
      <c r="P3480">
        <v>15925</v>
      </c>
      <c r="Q3480" t="s">
        <v>46</v>
      </c>
      <c r="R3480" t="s">
        <v>51</v>
      </c>
      <c r="S3480" t="s">
        <v>56</v>
      </c>
      <c r="T3480">
        <v>1</v>
      </c>
    </row>
    <row r="3481" spans="1:20" x14ac:dyDescent="0.2">
      <c r="A3481" s="4">
        <f t="shared" si="54"/>
        <v>45947</v>
      </c>
      <c r="B3481" t="s">
        <v>23</v>
      </c>
      <c r="C3481" t="s">
        <v>25</v>
      </c>
      <c r="D3481" t="s">
        <v>33</v>
      </c>
      <c r="E3481" t="s">
        <v>35</v>
      </c>
      <c r="F3481" t="s">
        <v>40</v>
      </c>
      <c r="G3481">
        <v>93606</v>
      </c>
      <c r="H3481" t="s">
        <v>42</v>
      </c>
      <c r="I3481" t="s">
        <v>44</v>
      </c>
      <c r="J3481">
        <v>316470</v>
      </c>
      <c r="K3481">
        <v>6</v>
      </c>
      <c r="L3481">
        <v>1370</v>
      </c>
      <c r="M3481">
        <v>20</v>
      </c>
      <c r="N3481">
        <v>8354</v>
      </c>
      <c r="O3481">
        <v>26570</v>
      </c>
      <c r="P3481">
        <v>18989</v>
      </c>
      <c r="Q3481" t="s">
        <v>49</v>
      </c>
      <c r="R3481" t="s">
        <v>50</v>
      </c>
      <c r="S3481" t="s">
        <v>53</v>
      </c>
      <c r="T3481">
        <v>5</v>
      </c>
    </row>
    <row r="3482" spans="1:20" x14ac:dyDescent="0.2">
      <c r="A3482" s="4">
        <f t="shared" si="54"/>
        <v>45948</v>
      </c>
      <c r="B3482" t="s">
        <v>23</v>
      </c>
      <c r="C3482" t="s">
        <v>27</v>
      </c>
      <c r="D3482" t="s">
        <v>32</v>
      </c>
      <c r="E3482" t="s">
        <v>36</v>
      </c>
      <c r="F3482" t="s">
        <v>40</v>
      </c>
      <c r="G3482">
        <v>14158</v>
      </c>
      <c r="H3482" t="s">
        <v>42</v>
      </c>
      <c r="I3482" t="s">
        <v>44</v>
      </c>
      <c r="J3482">
        <v>185509</v>
      </c>
      <c r="K3482">
        <v>6</v>
      </c>
      <c r="L3482">
        <v>3374</v>
      </c>
      <c r="M3482">
        <v>15</v>
      </c>
      <c r="N3482">
        <v>26452</v>
      </c>
      <c r="O3482">
        <v>7489</v>
      </c>
      <c r="P3482">
        <v>9159</v>
      </c>
      <c r="Q3482" t="s">
        <v>49</v>
      </c>
      <c r="R3482" t="s">
        <v>50</v>
      </c>
      <c r="S3482" t="s">
        <v>54</v>
      </c>
      <c r="T3482">
        <v>3</v>
      </c>
    </row>
    <row r="3483" spans="1:20" x14ac:dyDescent="0.2">
      <c r="A3483" s="4">
        <f t="shared" si="54"/>
        <v>45948</v>
      </c>
      <c r="B3483" t="s">
        <v>20</v>
      </c>
      <c r="C3483" t="s">
        <v>25</v>
      </c>
      <c r="D3483" t="s">
        <v>30</v>
      </c>
      <c r="E3483" t="s">
        <v>36</v>
      </c>
      <c r="F3483" t="s">
        <v>38</v>
      </c>
      <c r="G3483">
        <v>67852</v>
      </c>
      <c r="H3483" t="s">
        <v>41</v>
      </c>
      <c r="I3483" t="s">
        <v>44</v>
      </c>
      <c r="J3483">
        <v>736234</v>
      </c>
      <c r="K3483">
        <v>6</v>
      </c>
      <c r="L3483">
        <v>2999</v>
      </c>
      <c r="M3483">
        <v>20</v>
      </c>
      <c r="N3483">
        <v>26958</v>
      </c>
      <c r="O3483">
        <v>16475</v>
      </c>
      <c r="P3483">
        <v>10929</v>
      </c>
      <c r="Q3483" t="s">
        <v>47</v>
      </c>
      <c r="R3483" t="s">
        <v>52</v>
      </c>
      <c r="S3483" t="s">
        <v>54</v>
      </c>
      <c r="T3483">
        <v>1</v>
      </c>
    </row>
    <row r="3484" spans="1:20" x14ac:dyDescent="0.2">
      <c r="A3484" s="4">
        <f t="shared" si="54"/>
        <v>45948</v>
      </c>
      <c r="B3484" t="s">
        <v>22</v>
      </c>
      <c r="C3484" t="s">
        <v>24</v>
      </c>
      <c r="D3484" t="s">
        <v>33</v>
      </c>
      <c r="E3484" t="s">
        <v>36</v>
      </c>
      <c r="F3484" t="s">
        <v>38</v>
      </c>
      <c r="G3484">
        <v>59339</v>
      </c>
      <c r="H3484" t="s">
        <v>41</v>
      </c>
      <c r="I3484" t="s">
        <v>45</v>
      </c>
      <c r="J3484">
        <v>953691</v>
      </c>
      <c r="K3484">
        <v>6</v>
      </c>
      <c r="L3484">
        <v>3712</v>
      </c>
      <c r="M3484">
        <v>15</v>
      </c>
      <c r="N3484">
        <v>32290</v>
      </c>
      <c r="O3484">
        <v>27312</v>
      </c>
      <c r="P3484">
        <v>19748</v>
      </c>
      <c r="Q3484" t="s">
        <v>47</v>
      </c>
      <c r="R3484" t="s">
        <v>50</v>
      </c>
      <c r="S3484" t="s">
        <v>54</v>
      </c>
      <c r="T3484">
        <v>2</v>
      </c>
    </row>
    <row r="3485" spans="1:20" x14ac:dyDescent="0.2">
      <c r="A3485" s="4">
        <f t="shared" si="54"/>
        <v>45948</v>
      </c>
      <c r="B3485" t="s">
        <v>22</v>
      </c>
      <c r="C3485" t="s">
        <v>25</v>
      </c>
      <c r="D3485" t="s">
        <v>32</v>
      </c>
      <c r="E3485" t="s">
        <v>35</v>
      </c>
      <c r="F3485" t="s">
        <v>37</v>
      </c>
      <c r="G3485">
        <v>30572</v>
      </c>
      <c r="H3485" t="s">
        <v>42</v>
      </c>
      <c r="I3485" t="s">
        <v>43</v>
      </c>
      <c r="J3485">
        <v>609162</v>
      </c>
      <c r="K3485">
        <v>9</v>
      </c>
      <c r="L3485">
        <v>2156</v>
      </c>
      <c r="M3485">
        <v>20</v>
      </c>
      <c r="N3485">
        <v>14002</v>
      </c>
      <c r="O3485">
        <v>10814</v>
      </c>
      <c r="P3485">
        <v>10040</v>
      </c>
      <c r="Q3485" t="s">
        <v>46</v>
      </c>
      <c r="R3485" t="s">
        <v>50</v>
      </c>
      <c r="S3485" t="s">
        <v>56</v>
      </c>
      <c r="T3485">
        <v>1</v>
      </c>
    </row>
    <row r="3486" spans="1:20" x14ac:dyDescent="0.2">
      <c r="A3486" s="4">
        <f t="shared" si="54"/>
        <v>45948</v>
      </c>
      <c r="B3486" t="s">
        <v>23</v>
      </c>
      <c r="C3486" t="s">
        <v>26</v>
      </c>
      <c r="D3486" t="s">
        <v>31</v>
      </c>
      <c r="E3486" t="s">
        <v>35</v>
      </c>
      <c r="F3486" t="s">
        <v>39</v>
      </c>
      <c r="G3486">
        <v>14100</v>
      </c>
      <c r="H3486" t="s">
        <v>41</v>
      </c>
      <c r="I3486" t="s">
        <v>45</v>
      </c>
      <c r="J3486">
        <v>909842</v>
      </c>
      <c r="K3486">
        <v>1</v>
      </c>
      <c r="L3486">
        <v>2396</v>
      </c>
      <c r="M3486">
        <v>5</v>
      </c>
      <c r="N3486">
        <v>28123</v>
      </c>
      <c r="O3486">
        <v>20011</v>
      </c>
      <c r="P3486">
        <v>9852</v>
      </c>
      <c r="Q3486" t="s">
        <v>46</v>
      </c>
      <c r="R3486" t="s">
        <v>52</v>
      </c>
      <c r="S3486" t="s">
        <v>54</v>
      </c>
      <c r="T3486">
        <v>3</v>
      </c>
    </row>
    <row r="3487" spans="1:20" x14ac:dyDescent="0.2">
      <c r="A3487" s="4">
        <f t="shared" si="54"/>
        <v>45948</v>
      </c>
      <c r="B3487" t="s">
        <v>22</v>
      </c>
      <c r="C3487" t="s">
        <v>24</v>
      </c>
      <c r="D3487" t="s">
        <v>29</v>
      </c>
      <c r="E3487" t="s">
        <v>36</v>
      </c>
      <c r="F3487" t="s">
        <v>40</v>
      </c>
      <c r="G3487">
        <v>54469</v>
      </c>
      <c r="H3487" t="s">
        <v>42</v>
      </c>
      <c r="I3487" t="s">
        <v>45</v>
      </c>
      <c r="J3487">
        <v>632890</v>
      </c>
      <c r="K3487">
        <v>6</v>
      </c>
      <c r="L3487">
        <v>1589</v>
      </c>
      <c r="M3487">
        <v>20</v>
      </c>
      <c r="N3487">
        <v>37686</v>
      </c>
      <c r="O3487">
        <v>27529</v>
      </c>
      <c r="P3487">
        <v>7446</v>
      </c>
      <c r="Q3487" t="s">
        <v>49</v>
      </c>
      <c r="R3487" t="s">
        <v>51</v>
      </c>
      <c r="S3487" t="s">
        <v>56</v>
      </c>
      <c r="T3487">
        <v>2</v>
      </c>
    </row>
    <row r="3488" spans="1:20" x14ac:dyDescent="0.2">
      <c r="A3488" s="4">
        <f t="shared" si="54"/>
        <v>45948</v>
      </c>
      <c r="B3488" t="s">
        <v>23</v>
      </c>
      <c r="C3488" t="s">
        <v>27</v>
      </c>
      <c r="D3488" t="s">
        <v>32</v>
      </c>
      <c r="E3488" t="s">
        <v>36</v>
      </c>
      <c r="F3488" t="s">
        <v>40</v>
      </c>
      <c r="G3488">
        <v>91061</v>
      </c>
      <c r="H3488" t="s">
        <v>41</v>
      </c>
      <c r="I3488" t="s">
        <v>45</v>
      </c>
      <c r="J3488">
        <v>118614</v>
      </c>
      <c r="K3488">
        <v>8</v>
      </c>
      <c r="L3488">
        <v>982</v>
      </c>
      <c r="M3488">
        <v>20</v>
      </c>
      <c r="N3488">
        <v>23508</v>
      </c>
      <c r="O3488">
        <v>5708</v>
      </c>
      <c r="P3488">
        <v>5006</v>
      </c>
      <c r="Q3488" t="s">
        <v>48</v>
      </c>
      <c r="R3488" t="s">
        <v>52</v>
      </c>
      <c r="S3488" t="s">
        <v>55</v>
      </c>
      <c r="T3488">
        <v>5</v>
      </c>
    </row>
    <row r="3489" spans="1:20" x14ac:dyDescent="0.2">
      <c r="A3489" s="4">
        <f t="shared" si="54"/>
        <v>45948</v>
      </c>
      <c r="B3489" t="s">
        <v>20</v>
      </c>
      <c r="C3489" t="s">
        <v>27</v>
      </c>
      <c r="D3489" t="s">
        <v>33</v>
      </c>
      <c r="E3489" t="s">
        <v>36</v>
      </c>
      <c r="F3489" t="s">
        <v>40</v>
      </c>
      <c r="G3489">
        <v>70861</v>
      </c>
      <c r="H3489" t="s">
        <v>42</v>
      </c>
      <c r="I3489" t="s">
        <v>45</v>
      </c>
      <c r="J3489">
        <v>487229</v>
      </c>
      <c r="K3489">
        <v>1</v>
      </c>
      <c r="L3489">
        <v>808</v>
      </c>
      <c r="M3489">
        <v>20</v>
      </c>
      <c r="N3489">
        <v>15387</v>
      </c>
      <c r="O3489">
        <v>7087</v>
      </c>
      <c r="P3489">
        <v>8716</v>
      </c>
      <c r="Q3489" t="s">
        <v>49</v>
      </c>
      <c r="R3489" t="s">
        <v>52</v>
      </c>
      <c r="S3489" t="s">
        <v>56</v>
      </c>
      <c r="T3489">
        <v>1</v>
      </c>
    </row>
    <row r="3490" spans="1:20" x14ac:dyDescent="0.2">
      <c r="A3490" s="4">
        <f t="shared" si="54"/>
        <v>45948</v>
      </c>
      <c r="B3490" t="s">
        <v>23</v>
      </c>
      <c r="C3490" t="s">
        <v>24</v>
      </c>
      <c r="D3490" t="s">
        <v>28</v>
      </c>
      <c r="E3490" t="s">
        <v>36</v>
      </c>
      <c r="F3490" t="s">
        <v>40</v>
      </c>
      <c r="G3490">
        <v>28456</v>
      </c>
      <c r="H3490" t="s">
        <v>42</v>
      </c>
      <c r="I3490" t="s">
        <v>44</v>
      </c>
      <c r="J3490">
        <v>118444</v>
      </c>
      <c r="K3490">
        <v>6</v>
      </c>
      <c r="L3490">
        <v>1092</v>
      </c>
      <c r="M3490">
        <v>20</v>
      </c>
      <c r="N3490">
        <v>16339</v>
      </c>
      <c r="O3490">
        <v>24201</v>
      </c>
      <c r="P3490">
        <v>1655</v>
      </c>
      <c r="Q3490" t="s">
        <v>46</v>
      </c>
      <c r="R3490" t="s">
        <v>50</v>
      </c>
      <c r="S3490" t="s">
        <v>55</v>
      </c>
      <c r="T3490">
        <v>4</v>
      </c>
    </row>
    <row r="3491" spans="1:20" x14ac:dyDescent="0.2">
      <c r="A3491" s="4">
        <f t="shared" si="54"/>
        <v>45948</v>
      </c>
      <c r="B3491" t="s">
        <v>23</v>
      </c>
      <c r="C3491" t="s">
        <v>25</v>
      </c>
      <c r="D3491" t="s">
        <v>30</v>
      </c>
      <c r="E3491" t="s">
        <v>36</v>
      </c>
      <c r="F3491" t="s">
        <v>38</v>
      </c>
      <c r="G3491">
        <v>65803</v>
      </c>
      <c r="H3491" t="s">
        <v>42</v>
      </c>
      <c r="I3491" t="s">
        <v>43</v>
      </c>
      <c r="J3491">
        <v>415194</v>
      </c>
      <c r="K3491">
        <v>9</v>
      </c>
      <c r="L3491">
        <v>4343</v>
      </c>
      <c r="M3491">
        <v>10</v>
      </c>
      <c r="N3491">
        <v>23420</v>
      </c>
      <c r="O3491">
        <v>23840</v>
      </c>
      <c r="P3491">
        <v>-3325</v>
      </c>
      <c r="Q3491" t="s">
        <v>49</v>
      </c>
      <c r="R3491" t="s">
        <v>51</v>
      </c>
      <c r="S3491" t="s">
        <v>56</v>
      </c>
      <c r="T3491">
        <v>3</v>
      </c>
    </row>
    <row r="3492" spans="1:20" x14ac:dyDescent="0.2">
      <c r="A3492" s="4">
        <f t="shared" si="54"/>
        <v>45948</v>
      </c>
      <c r="B3492" t="s">
        <v>20</v>
      </c>
      <c r="C3492" t="s">
        <v>27</v>
      </c>
      <c r="D3492" t="s">
        <v>29</v>
      </c>
      <c r="E3492" t="s">
        <v>34</v>
      </c>
      <c r="F3492" t="s">
        <v>38</v>
      </c>
      <c r="G3492">
        <v>75633</v>
      </c>
      <c r="H3492" t="s">
        <v>42</v>
      </c>
      <c r="I3492" t="s">
        <v>44</v>
      </c>
      <c r="J3492">
        <v>168149</v>
      </c>
      <c r="K3492">
        <v>6</v>
      </c>
      <c r="L3492">
        <v>1518</v>
      </c>
      <c r="M3492">
        <v>10</v>
      </c>
      <c r="N3492">
        <v>43390</v>
      </c>
      <c r="O3492">
        <v>12684</v>
      </c>
      <c r="P3492">
        <v>19579</v>
      </c>
      <c r="Q3492" t="s">
        <v>47</v>
      </c>
      <c r="R3492" t="s">
        <v>50</v>
      </c>
      <c r="S3492" t="s">
        <v>53</v>
      </c>
      <c r="T3492">
        <v>4</v>
      </c>
    </row>
    <row r="3493" spans="1:20" x14ac:dyDescent="0.2">
      <c r="A3493" s="4">
        <f t="shared" si="54"/>
        <v>45948</v>
      </c>
      <c r="B3493" t="s">
        <v>22</v>
      </c>
      <c r="C3493" t="s">
        <v>26</v>
      </c>
      <c r="D3493" t="s">
        <v>31</v>
      </c>
      <c r="E3493" t="s">
        <v>36</v>
      </c>
      <c r="F3493" t="s">
        <v>37</v>
      </c>
      <c r="G3493">
        <v>85019</v>
      </c>
      <c r="H3493" t="s">
        <v>42</v>
      </c>
      <c r="I3493" t="s">
        <v>44</v>
      </c>
      <c r="J3493">
        <v>745991</v>
      </c>
      <c r="K3493">
        <v>2</v>
      </c>
      <c r="L3493">
        <v>4993</v>
      </c>
      <c r="M3493">
        <v>5</v>
      </c>
      <c r="N3493">
        <v>21927</v>
      </c>
      <c r="O3493">
        <v>19309</v>
      </c>
      <c r="P3493">
        <v>12994</v>
      </c>
      <c r="Q3493" t="s">
        <v>47</v>
      </c>
      <c r="R3493" t="s">
        <v>51</v>
      </c>
      <c r="S3493" t="s">
        <v>53</v>
      </c>
      <c r="T3493">
        <v>4</v>
      </c>
    </row>
    <row r="3494" spans="1:20" x14ac:dyDescent="0.2">
      <c r="A3494" s="4">
        <f t="shared" si="54"/>
        <v>45949</v>
      </c>
      <c r="B3494" t="s">
        <v>23</v>
      </c>
      <c r="C3494" t="s">
        <v>24</v>
      </c>
      <c r="D3494" t="s">
        <v>29</v>
      </c>
      <c r="E3494" t="s">
        <v>34</v>
      </c>
      <c r="F3494" t="s">
        <v>40</v>
      </c>
      <c r="G3494">
        <v>46232</v>
      </c>
      <c r="H3494" t="s">
        <v>42</v>
      </c>
      <c r="I3494" t="s">
        <v>45</v>
      </c>
      <c r="J3494">
        <v>994740</v>
      </c>
      <c r="K3494">
        <v>1</v>
      </c>
      <c r="L3494">
        <v>4692</v>
      </c>
      <c r="M3494">
        <v>5</v>
      </c>
      <c r="N3494">
        <v>45419</v>
      </c>
      <c r="O3494">
        <v>6702</v>
      </c>
      <c r="P3494">
        <v>-2207</v>
      </c>
      <c r="Q3494" t="s">
        <v>46</v>
      </c>
      <c r="R3494" t="s">
        <v>52</v>
      </c>
      <c r="S3494" t="s">
        <v>54</v>
      </c>
      <c r="T3494">
        <v>1</v>
      </c>
    </row>
    <row r="3495" spans="1:20" x14ac:dyDescent="0.2">
      <c r="A3495" s="4">
        <f t="shared" si="54"/>
        <v>45949</v>
      </c>
      <c r="B3495" t="s">
        <v>23</v>
      </c>
      <c r="C3495" t="s">
        <v>26</v>
      </c>
      <c r="D3495" t="s">
        <v>29</v>
      </c>
      <c r="E3495" t="s">
        <v>35</v>
      </c>
      <c r="F3495" t="s">
        <v>40</v>
      </c>
      <c r="G3495">
        <v>77323</v>
      </c>
      <c r="H3495" t="s">
        <v>41</v>
      </c>
      <c r="I3495" t="s">
        <v>44</v>
      </c>
      <c r="J3495">
        <v>450762</v>
      </c>
      <c r="K3495">
        <v>4</v>
      </c>
      <c r="L3495">
        <v>3761</v>
      </c>
      <c r="M3495">
        <v>15</v>
      </c>
      <c r="N3495">
        <v>40880</v>
      </c>
      <c r="O3495">
        <v>25748</v>
      </c>
      <c r="P3495">
        <v>17631</v>
      </c>
      <c r="Q3495" t="s">
        <v>49</v>
      </c>
      <c r="R3495" t="s">
        <v>51</v>
      </c>
      <c r="S3495" t="s">
        <v>53</v>
      </c>
      <c r="T3495">
        <v>4</v>
      </c>
    </row>
    <row r="3496" spans="1:20" x14ac:dyDescent="0.2">
      <c r="A3496" s="4">
        <f t="shared" si="54"/>
        <v>45949</v>
      </c>
      <c r="B3496" t="s">
        <v>20</v>
      </c>
      <c r="C3496" t="s">
        <v>24</v>
      </c>
      <c r="D3496" t="s">
        <v>32</v>
      </c>
      <c r="E3496" t="s">
        <v>35</v>
      </c>
      <c r="F3496" t="s">
        <v>38</v>
      </c>
      <c r="G3496">
        <v>31788</v>
      </c>
      <c r="H3496" t="s">
        <v>42</v>
      </c>
      <c r="I3496" t="s">
        <v>43</v>
      </c>
      <c r="J3496">
        <v>216490</v>
      </c>
      <c r="K3496">
        <v>6</v>
      </c>
      <c r="L3496">
        <v>4790</v>
      </c>
      <c r="M3496">
        <v>5</v>
      </c>
      <c r="N3496">
        <v>4082</v>
      </c>
      <c r="O3496">
        <v>26768</v>
      </c>
      <c r="P3496">
        <v>17152</v>
      </c>
      <c r="Q3496" t="s">
        <v>46</v>
      </c>
      <c r="R3496" t="s">
        <v>50</v>
      </c>
      <c r="S3496" t="s">
        <v>56</v>
      </c>
      <c r="T3496">
        <v>2</v>
      </c>
    </row>
    <row r="3497" spans="1:20" x14ac:dyDescent="0.2">
      <c r="A3497" s="4">
        <f t="shared" si="54"/>
        <v>45949</v>
      </c>
      <c r="B3497" t="s">
        <v>22</v>
      </c>
      <c r="C3497" t="s">
        <v>27</v>
      </c>
      <c r="D3497" t="s">
        <v>33</v>
      </c>
      <c r="E3497" t="s">
        <v>34</v>
      </c>
      <c r="F3497" t="s">
        <v>37</v>
      </c>
      <c r="G3497">
        <v>26092</v>
      </c>
      <c r="H3497" t="s">
        <v>42</v>
      </c>
      <c r="I3497" t="s">
        <v>45</v>
      </c>
      <c r="J3497">
        <v>144866</v>
      </c>
      <c r="K3497">
        <v>9</v>
      </c>
      <c r="L3497">
        <v>1857</v>
      </c>
      <c r="M3497">
        <v>10</v>
      </c>
      <c r="N3497">
        <v>15553</v>
      </c>
      <c r="O3497">
        <v>10318</v>
      </c>
      <c r="P3497">
        <v>-623</v>
      </c>
      <c r="Q3497" t="s">
        <v>48</v>
      </c>
      <c r="R3497" t="s">
        <v>51</v>
      </c>
      <c r="S3497" t="s">
        <v>53</v>
      </c>
      <c r="T3497">
        <v>5</v>
      </c>
    </row>
    <row r="3498" spans="1:20" x14ac:dyDescent="0.2">
      <c r="A3498" s="4">
        <f t="shared" si="54"/>
        <v>45949</v>
      </c>
      <c r="B3498" t="s">
        <v>23</v>
      </c>
      <c r="C3498" t="s">
        <v>25</v>
      </c>
      <c r="D3498" t="s">
        <v>33</v>
      </c>
      <c r="E3498" t="s">
        <v>36</v>
      </c>
      <c r="F3498" t="s">
        <v>38</v>
      </c>
      <c r="G3498">
        <v>11132</v>
      </c>
      <c r="H3498" t="s">
        <v>42</v>
      </c>
      <c r="I3498" t="s">
        <v>44</v>
      </c>
      <c r="J3498">
        <v>559429</v>
      </c>
      <c r="K3498">
        <v>5</v>
      </c>
      <c r="L3498">
        <v>582</v>
      </c>
      <c r="M3498">
        <v>5</v>
      </c>
      <c r="N3498">
        <v>38495</v>
      </c>
      <c r="O3498">
        <v>1227</v>
      </c>
      <c r="P3498">
        <v>5982</v>
      </c>
      <c r="Q3498" t="s">
        <v>47</v>
      </c>
      <c r="R3498" t="s">
        <v>51</v>
      </c>
      <c r="S3498" t="s">
        <v>53</v>
      </c>
      <c r="T3498">
        <v>5</v>
      </c>
    </row>
    <row r="3499" spans="1:20" x14ac:dyDescent="0.2">
      <c r="A3499" s="4">
        <f t="shared" si="54"/>
        <v>45949</v>
      </c>
      <c r="B3499" t="s">
        <v>20</v>
      </c>
      <c r="C3499" t="s">
        <v>24</v>
      </c>
      <c r="D3499" t="s">
        <v>29</v>
      </c>
      <c r="E3499" t="s">
        <v>35</v>
      </c>
      <c r="F3499" t="s">
        <v>40</v>
      </c>
      <c r="G3499">
        <v>87850</v>
      </c>
      <c r="H3499" t="s">
        <v>42</v>
      </c>
      <c r="I3499" t="s">
        <v>45</v>
      </c>
      <c r="J3499">
        <v>812599</v>
      </c>
      <c r="K3499">
        <v>7</v>
      </c>
      <c r="L3499">
        <v>750</v>
      </c>
      <c r="M3499">
        <v>15</v>
      </c>
      <c r="N3499">
        <v>7003</v>
      </c>
      <c r="O3499">
        <v>24684</v>
      </c>
      <c r="P3499">
        <v>5522</v>
      </c>
      <c r="Q3499" t="s">
        <v>49</v>
      </c>
      <c r="R3499" t="s">
        <v>51</v>
      </c>
      <c r="S3499" t="s">
        <v>56</v>
      </c>
      <c r="T3499">
        <v>4</v>
      </c>
    </row>
    <row r="3500" spans="1:20" x14ac:dyDescent="0.2">
      <c r="A3500" s="4">
        <f t="shared" si="54"/>
        <v>45949</v>
      </c>
      <c r="B3500" t="s">
        <v>23</v>
      </c>
      <c r="C3500" t="s">
        <v>24</v>
      </c>
      <c r="D3500" t="s">
        <v>30</v>
      </c>
      <c r="E3500" t="s">
        <v>36</v>
      </c>
      <c r="F3500" t="s">
        <v>40</v>
      </c>
      <c r="G3500">
        <v>98118</v>
      </c>
      <c r="H3500" t="s">
        <v>42</v>
      </c>
      <c r="I3500" t="s">
        <v>43</v>
      </c>
      <c r="J3500">
        <v>743689</v>
      </c>
      <c r="K3500">
        <v>6</v>
      </c>
      <c r="L3500">
        <v>1593</v>
      </c>
      <c r="M3500">
        <v>15</v>
      </c>
      <c r="N3500">
        <v>37626</v>
      </c>
      <c r="O3500">
        <v>4643</v>
      </c>
      <c r="P3500">
        <v>-3500</v>
      </c>
      <c r="Q3500" t="s">
        <v>47</v>
      </c>
      <c r="R3500" t="s">
        <v>50</v>
      </c>
      <c r="S3500" t="s">
        <v>54</v>
      </c>
      <c r="T3500">
        <v>3</v>
      </c>
    </row>
    <row r="3501" spans="1:20" x14ac:dyDescent="0.2">
      <c r="A3501" s="4">
        <f t="shared" si="54"/>
        <v>45949</v>
      </c>
      <c r="B3501" t="s">
        <v>21</v>
      </c>
      <c r="C3501" t="s">
        <v>26</v>
      </c>
      <c r="D3501" t="s">
        <v>33</v>
      </c>
      <c r="E3501" t="s">
        <v>36</v>
      </c>
      <c r="F3501" t="s">
        <v>39</v>
      </c>
      <c r="G3501">
        <v>23068</v>
      </c>
      <c r="H3501" t="s">
        <v>41</v>
      </c>
      <c r="I3501" t="s">
        <v>45</v>
      </c>
      <c r="J3501">
        <v>730322</v>
      </c>
      <c r="K3501">
        <v>6</v>
      </c>
      <c r="L3501">
        <v>2887</v>
      </c>
      <c r="M3501">
        <v>10</v>
      </c>
      <c r="N3501">
        <v>43243</v>
      </c>
      <c r="O3501">
        <v>27562</v>
      </c>
      <c r="P3501">
        <v>11109</v>
      </c>
      <c r="Q3501" t="s">
        <v>49</v>
      </c>
      <c r="R3501" t="s">
        <v>52</v>
      </c>
      <c r="S3501" t="s">
        <v>54</v>
      </c>
      <c r="T3501">
        <v>4</v>
      </c>
    </row>
    <row r="3502" spans="1:20" x14ac:dyDescent="0.2">
      <c r="A3502" s="4">
        <f t="shared" si="54"/>
        <v>45949</v>
      </c>
      <c r="B3502" t="s">
        <v>20</v>
      </c>
      <c r="C3502" t="s">
        <v>27</v>
      </c>
      <c r="D3502" t="s">
        <v>29</v>
      </c>
      <c r="E3502" t="s">
        <v>34</v>
      </c>
      <c r="F3502" t="s">
        <v>39</v>
      </c>
      <c r="G3502">
        <v>57401</v>
      </c>
      <c r="H3502" t="s">
        <v>42</v>
      </c>
      <c r="I3502" t="s">
        <v>44</v>
      </c>
      <c r="J3502">
        <v>667499</v>
      </c>
      <c r="K3502">
        <v>9</v>
      </c>
      <c r="L3502">
        <v>1908</v>
      </c>
      <c r="M3502">
        <v>5</v>
      </c>
      <c r="N3502">
        <v>2726</v>
      </c>
      <c r="O3502">
        <v>4728</v>
      </c>
      <c r="P3502">
        <v>-670</v>
      </c>
      <c r="Q3502" t="s">
        <v>47</v>
      </c>
      <c r="R3502" t="s">
        <v>52</v>
      </c>
      <c r="S3502" t="s">
        <v>54</v>
      </c>
      <c r="T3502">
        <v>3</v>
      </c>
    </row>
    <row r="3503" spans="1:20" x14ac:dyDescent="0.2">
      <c r="A3503" s="4">
        <f t="shared" si="54"/>
        <v>45949</v>
      </c>
      <c r="B3503" t="s">
        <v>22</v>
      </c>
      <c r="C3503" t="s">
        <v>26</v>
      </c>
      <c r="D3503" t="s">
        <v>33</v>
      </c>
      <c r="E3503" t="s">
        <v>35</v>
      </c>
      <c r="F3503" t="s">
        <v>39</v>
      </c>
      <c r="G3503">
        <v>58526</v>
      </c>
      <c r="H3503" t="s">
        <v>42</v>
      </c>
      <c r="I3503" t="s">
        <v>44</v>
      </c>
      <c r="J3503">
        <v>496220</v>
      </c>
      <c r="K3503">
        <v>5</v>
      </c>
      <c r="L3503">
        <v>1981</v>
      </c>
      <c r="M3503">
        <v>15</v>
      </c>
      <c r="N3503">
        <v>18720</v>
      </c>
      <c r="O3503">
        <v>10426</v>
      </c>
      <c r="P3503">
        <v>13109</v>
      </c>
      <c r="Q3503" t="s">
        <v>46</v>
      </c>
      <c r="R3503" t="s">
        <v>51</v>
      </c>
      <c r="S3503" t="s">
        <v>55</v>
      </c>
      <c r="T3503">
        <v>5</v>
      </c>
    </row>
    <row r="3504" spans="1:20" x14ac:dyDescent="0.2">
      <c r="A3504" s="4">
        <f t="shared" si="54"/>
        <v>45949</v>
      </c>
      <c r="B3504" t="s">
        <v>22</v>
      </c>
      <c r="C3504" t="s">
        <v>27</v>
      </c>
      <c r="D3504" t="s">
        <v>30</v>
      </c>
      <c r="E3504" t="s">
        <v>35</v>
      </c>
      <c r="F3504" t="s">
        <v>37</v>
      </c>
      <c r="G3504">
        <v>68958</v>
      </c>
      <c r="H3504" t="s">
        <v>42</v>
      </c>
      <c r="I3504" t="s">
        <v>43</v>
      </c>
      <c r="J3504">
        <v>163789</v>
      </c>
      <c r="K3504">
        <v>2</v>
      </c>
      <c r="L3504">
        <v>3711</v>
      </c>
      <c r="M3504">
        <v>5</v>
      </c>
      <c r="N3504">
        <v>21986</v>
      </c>
      <c r="O3504">
        <v>6228</v>
      </c>
      <c r="P3504">
        <v>10537</v>
      </c>
      <c r="Q3504" t="s">
        <v>47</v>
      </c>
      <c r="R3504" t="s">
        <v>51</v>
      </c>
      <c r="S3504" t="s">
        <v>54</v>
      </c>
      <c r="T3504">
        <v>2</v>
      </c>
    </row>
    <row r="3505" spans="1:20" x14ac:dyDescent="0.2">
      <c r="A3505" s="4">
        <f t="shared" si="54"/>
        <v>45949</v>
      </c>
      <c r="B3505" t="s">
        <v>22</v>
      </c>
      <c r="C3505" t="s">
        <v>26</v>
      </c>
      <c r="D3505" t="s">
        <v>31</v>
      </c>
      <c r="E3505" t="s">
        <v>34</v>
      </c>
      <c r="F3505" t="s">
        <v>38</v>
      </c>
      <c r="G3505">
        <v>86593</v>
      </c>
      <c r="H3505" t="s">
        <v>42</v>
      </c>
      <c r="I3505" t="s">
        <v>43</v>
      </c>
      <c r="J3505">
        <v>869066</v>
      </c>
      <c r="K3505">
        <v>8</v>
      </c>
      <c r="L3505">
        <v>1598</v>
      </c>
      <c r="M3505">
        <v>5</v>
      </c>
      <c r="N3505">
        <v>32666</v>
      </c>
      <c r="O3505">
        <v>16716</v>
      </c>
      <c r="P3505">
        <v>15312</v>
      </c>
      <c r="Q3505" t="s">
        <v>49</v>
      </c>
      <c r="R3505" t="s">
        <v>51</v>
      </c>
      <c r="S3505" t="s">
        <v>56</v>
      </c>
      <c r="T3505">
        <v>3</v>
      </c>
    </row>
    <row r="3506" spans="1:20" x14ac:dyDescent="0.2">
      <c r="A3506" s="4">
        <f t="shared" si="54"/>
        <v>45950</v>
      </c>
      <c r="B3506" t="s">
        <v>22</v>
      </c>
      <c r="C3506" t="s">
        <v>24</v>
      </c>
      <c r="D3506" t="s">
        <v>29</v>
      </c>
      <c r="E3506" t="s">
        <v>36</v>
      </c>
      <c r="F3506" t="s">
        <v>40</v>
      </c>
      <c r="G3506">
        <v>65041</v>
      </c>
      <c r="H3506" t="s">
        <v>41</v>
      </c>
      <c r="I3506" t="s">
        <v>45</v>
      </c>
      <c r="J3506">
        <v>174522</v>
      </c>
      <c r="K3506">
        <v>3</v>
      </c>
      <c r="L3506">
        <v>4695</v>
      </c>
      <c r="M3506">
        <v>10</v>
      </c>
      <c r="N3506">
        <v>40851</v>
      </c>
      <c r="O3506">
        <v>12958</v>
      </c>
      <c r="P3506">
        <v>10861</v>
      </c>
      <c r="Q3506" t="s">
        <v>46</v>
      </c>
      <c r="R3506" t="s">
        <v>52</v>
      </c>
      <c r="S3506" t="s">
        <v>54</v>
      </c>
      <c r="T3506">
        <v>5</v>
      </c>
    </row>
    <row r="3507" spans="1:20" x14ac:dyDescent="0.2">
      <c r="A3507" s="4">
        <f t="shared" si="54"/>
        <v>45950</v>
      </c>
      <c r="B3507" t="s">
        <v>23</v>
      </c>
      <c r="C3507" t="s">
        <v>26</v>
      </c>
      <c r="D3507" t="s">
        <v>28</v>
      </c>
      <c r="E3507" t="s">
        <v>36</v>
      </c>
      <c r="F3507" t="s">
        <v>40</v>
      </c>
      <c r="G3507">
        <v>73372</v>
      </c>
      <c r="H3507" t="s">
        <v>41</v>
      </c>
      <c r="I3507" t="s">
        <v>44</v>
      </c>
      <c r="J3507">
        <v>688372</v>
      </c>
      <c r="K3507">
        <v>9</v>
      </c>
      <c r="L3507">
        <v>4228</v>
      </c>
      <c r="M3507">
        <v>10</v>
      </c>
      <c r="N3507">
        <v>27161</v>
      </c>
      <c r="O3507">
        <v>22000</v>
      </c>
      <c r="P3507">
        <v>16725</v>
      </c>
      <c r="Q3507" t="s">
        <v>49</v>
      </c>
      <c r="R3507" t="s">
        <v>50</v>
      </c>
      <c r="S3507" t="s">
        <v>56</v>
      </c>
      <c r="T3507">
        <v>1</v>
      </c>
    </row>
    <row r="3508" spans="1:20" x14ac:dyDescent="0.2">
      <c r="A3508" s="4">
        <f t="shared" si="54"/>
        <v>45950</v>
      </c>
      <c r="B3508" t="s">
        <v>23</v>
      </c>
      <c r="C3508" t="s">
        <v>25</v>
      </c>
      <c r="D3508" t="s">
        <v>28</v>
      </c>
      <c r="E3508" t="s">
        <v>35</v>
      </c>
      <c r="F3508" t="s">
        <v>37</v>
      </c>
      <c r="G3508">
        <v>77562</v>
      </c>
      <c r="H3508" t="s">
        <v>42</v>
      </c>
      <c r="I3508" t="s">
        <v>43</v>
      </c>
      <c r="J3508">
        <v>723320</v>
      </c>
      <c r="K3508">
        <v>5</v>
      </c>
      <c r="L3508">
        <v>4392</v>
      </c>
      <c r="M3508">
        <v>5</v>
      </c>
      <c r="N3508">
        <v>20298</v>
      </c>
      <c r="O3508">
        <v>21099</v>
      </c>
      <c r="P3508">
        <v>-4545</v>
      </c>
      <c r="Q3508" t="s">
        <v>48</v>
      </c>
      <c r="R3508" t="s">
        <v>51</v>
      </c>
      <c r="S3508" t="s">
        <v>55</v>
      </c>
      <c r="T3508">
        <v>4</v>
      </c>
    </row>
    <row r="3509" spans="1:20" x14ac:dyDescent="0.2">
      <c r="A3509" s="4">
        <f t="shared" si="54"/>
        <v>45950</v>
      </c>
      <c r="B3509" t="s">
        <v>22</v>
      </c>
      <c r="C3509" t="s">
        <v>27</v>
      </c>
      <c r="D3509" t="s">
        <v>29</v>
      </c>
      <c r="E3509" t="s">
        <v>34</v>
      </c>
      <c r="F3509" t="s">
        <v>40</v>
      </c>
      <c r="G3509">
        <v>74046</v>
      </c>
      <c r="H3509" t="s">
        <v>42</v>
      </c>
      <c r="I3509" t="s">
        <v>43</v>
      </c>
      <c r="J3509">
        <v>388413</v>
      </c>
      <c r="K3509">
        <v>1</v>
      </c>
      <c r="L3509">
        <v>1232</v>
      </c>
      <c r="M3509">
        <v>20</v>
      </c>
      <c r="N3509">
        <v>43526</v>
      </c>
      <c r="O3509">
        <v>5521</v>
      </c>
      <c r="P3509">
        <v>11085</v>
      </c>
      <c r="Q3509" t="s">
        <v>49</v>
      </c>
      <c r="R3509" t="s">
        <v>51</v>
      </c>
      <c r="S3509" t="s">
        <v>53</v>
      </c>
      <c r="T3509">
        <v>3</v>
      </c>
    </row>
    <row r="3510" spans="1:20" x14ac:dyDescent="0.2">
      <c r="A3510" s="4">
        <f t="shared" si="54"/>
        <v>45950</v>
      </c>
      <c r="B3510" t="s">
        <v>22</v>
      </c>
      <c r="C3510" t="s">
        <v>27</v>
      </c>
      <c r="D3510" t="s">
        <v>32</v>
      </c>
      <c r="E3510" t="s">
        <v>34</v>
      </c>
      <c r="F3510" t="s">
        <v>40</v>
      </c>
      <c r="G3510">
        <v>78086</v>
      </c>
      <c r="H3510" t="s">
        <v>41</v>
      </c>
      <c r="I3510" t="s">
        <v>44</v>
      </c>
      <c r="J3510">
        <v>179709</v>
      </c>
      <c r="K3510">
        <v>4</v>
      </c>
      <c r="L3510">
        <v>822</v>
      </c>
      <c r="M3510">
        <v>20</v>
      </c>
      <c r="N3510">
        <v>8226</v>
      </c>
      <c r="O3510">
        <v>19505</v>
      </c>
      <c r="P3510">
        <v>12766</v>
      </c>
      <c r="Q3510" t="s">
        <v>49</v>
      </c>
      <c r="R3510" t="s">
        <v>51</v>
      </c>
      <c r="S3510" t="s">
        <v>56</v>
      </c>
      <c r="T3510">
        <v>2</v>
      </c>
    </row>
    <row r="3511" spans="1:20" x14ac:dyDescent="0.2">
      <c r="A3511" s="4">
        <f t="shared" si="54"/>
        <v>45950</v>
      </c>
      <c r="B3511" t="s">
        <v>22</v>
      </c>
      <c r="C3511" t="s">
        <v>24</v>
      </c>
      <c r="D3511" t="s">
        <v>31</v>
      </c>
      <c r="E3511" t="s">
        <v>36</v>
      </c>
      <c r="F3511" t="s">
        <v>38</v>
      </c>
      <c r="G3511">
        <v>17089</v>
      </c>
      <c r="H3511" t="s">
        <v>42</v>
      </c>
      <c r="I3511" t="s">
        <v>43</v>
      </c>
      <c r="J3511">
        <v>213145</v>
      </c>
      <c r="K3511">
        <v>9</v>
      </c>
      <c r="L3511">
        <v>2557</v>
      </c>
      <c r="M3511">
        <v>0</v>
      </c>
      <c r="N3511">
        <v>48755</v>
      </c>
      <c r="O3511">
        <v>24647</v>
      </c>
      <c r="P3511">
        <v>7697</v>
      </c>
      <c r="Q3511" t="s">
        <v>46</v>
      </c>
      <c r="R3511" t="s">
        <v>52</v>
      </c>
      <c r="S3511" t="s">
        <v>55</v>
      </c>
      <c r="T3511">
        <v>4</v>
      </c>
    </row>
    <row r="3512" spans="1:20" x14ac:dyDescent="0.2">
      <c r="A3512" s="4">
        <f t="shared" si="54"/>
        <v>45950</v>
      </c>
      <c r="B3512" t="s">
        <v>23</v>
      </c>
      <c r="C3512" t="s">
        <v>27</v>
      </c>
      <c r="D3512" t="s">
        <v>32</v>
      </c>
      <c r="E3512" t="s">
        <v>36</v>
      </c>
      <c r="F3512" t="s">
        <v>39</v>
      </c>
      <c r="G3512">
        <v>26623</v>
      </c>
      <c r="H3512" t="s">
        <v>41</v>
      </c>
      <c r="I3512" t="s">
        <v>43</v>
      </c>
      <c r="J3512">
        <v>645406</v>
      </c>
      <c r="K3512">
        <v>1</v>
      </c>
      <c r="L3512">
        <v>3560</v>
      </c>
      <c r="M3512">
        <v>0</v>
      </c>
      <c r="N3512">
        <v>12557</v>
      </c>
      <c r="O3512">
        <v>8296</v>
      </c>
      <c r="P3512">
        <v>17108</v>
      </c>
      <c r="Q3512" t="s">
        <v>49</v>
      </c>
      <c r="R3512" t="s">
        <v>52</v>
      </c>
      <c r="S3512" t="s">
        <v>55</v>
      </c>
      <c r="T3512">
        <v>5</v>
      </c>
    </row>
    <row r="3513" spans="1:20" x14ac:dyDescent="0.2">
      <c r="A3513" s="4">
        <f t="shared" si="54"/>
        <v>45950</v>
      </c>
      <c r="B3513" t="s">
        <v>22</v>
      </c>
      <c r="C3513" t="s">
        <v>25</v>
      </c>
      <c r="D3513" t="s">
        <v>28</v>
      </c>
      <c r="E3513" t="s">
        <v>34</v>
      </c>
      <c r="F3513" t="s">
        <v>39</v>
      </c>
      <c r="G3513">
        <v>59641</v>
      </c>
      <c r="H3513" t="s">
        <v>42</v>
      </c>
      <c r="I3513" t="s">
        <v>44</v>
      </c>
      <c r="J3513">
        <v>853854</v>
      </c>
      <c r="K3513">
        <v>8</v>
      </c>
      <c r="L3513">
        <v>4200</v>
      </c>
      <c r="M3513">
        <v>0</v>
      </c>
      <c r="N3513">
        <v>6970</v>
      </c>
      <c r="O3513">
        <v>17726</v>
      </c>
      <c r="P3513">
        <v>-4443</v>
      </c>
      <c r="Q3513" t="s">
        <v>48</v>
      </c>
      <c r="R3513" t="s">
        <v>50</v>
      </c>
      <c r="S3513" t="s">
        <v>53</v>
      </c>
      <c r="T3513">
        <v>5</v>
      </c>
    </row>
    <row r="3514" spans="1:20" x14ac:dyDescent="0.2">
      <c r="A3514" s="4">
        <f t="shared" si="54"/>
        <v>45950</v>
      </c>
      <c r="B3514" t="s">
        <v>22</v>
      </c>
      <c r="C3514" t="s">
        <v>26</v>
      </c>
      <c r="D3514" t="s">
        <v>30</v>
      </c>
      <c r="E3514" t="s">
        <v>35</v>
      </c>
      <c r="F3514" t="s">
        <v>37</v>
      </c>
      <c r="G3514">
        <v>22043</v>
      </c>
      <c r="H3514" t="s">
        <v>41</v>
      </c>
      <c r="I3514" t="s">
        <v>43</v>
      </c>
      <c r="J3514">
        <v>376233</v>
      </c>
      <c r="K3514">
        <v>8</v>
      </c>
      <c r="L3514">
        <v>3884</v>
      </c>
      <c r="M3514">
        <v>10</v>
      </c>
      <c r="N3514">
        <v>8822</v>
      </c>
      <c r="O3514">
        <v>23928</v>
      </c>
      <c r="P3514">
        <v>7749</v>
      </c>
      <c r="Q3514" t="s">
        <v>48</v>
      </c>
      <c r="R3514" t="s">
        <v>51</v>
      </c>
      <c r="S3514" t="s">
        <v>56</v>
      </c>
      <c r="T3514">
        <v>5</v>
      </c>
    </row>
    <row r="3515" spans="1:20" x14ac:dyDescent="0.2">
      <c r="A3515" s="4">
        <f t="shared" si="54"/>
        <v>45950</v>
      </c>
      <c r="B3515" t="s">
        <v>21</v>
      </c>
      <c r="C3515" t="s">
        <v>24</v>
      </c>
      <c r="D3515" t="s">
        <v>29</v>
      </c>
      <c r="E3515" t="s">
        <v>36</v>
      </c>
      <c r="F3515" t="s">
        <v>39</v>
      </c>
      <c r="G3515">
        <v>76572</v>
      </c>
      <c r="H3515" t="s">
        <v>41</v>
      </c>
      <c r="I3515" t="s">
        <v>44</v>
      </c>
      <c r="J3515">
        <v>142956</v>
      </c>
      <c r="K3515">
        <v>9</v>
      </c>
      <c r="L3515">
        <v>1761</v>
      </c>
      <c r="M3515">
        <v>5</v>
      </c>
      <c r="N3515">
        <v>36558</v>
      </c>
      <c r="O3515">
        <v>12123</v>
      </c>
      <c r="P3515">
        <v>7478</v>
      </c>
      <c r="Q3515" t="s">
        <v>46</v>
      </c>
      <c r="R3515" t="s">
        <v>51</v>
      </c>
      <c r="S3515" t="s">
        <v>54</v>
      </c>
      <c r="T3515">
        <v>3</v>
      </c>
    </row>
    <row r="3516" spans="1:20" x14ac:dyDescent="0.2">
      <c r="A3516" s="4">
        <f t="shared" si="54"/>
        <v>45950</v>
      </c>
      <c r="B3516" t="s">
        <v>21</v>
      </c>
      <c r="C3516" t="s">
        <v>25</v>
      </c>
      <c r="D3516" t="s">
        <v>33</v>
      </c>
      <c r="E3516" t="s">
        <v>34</v>
      </c>
      <c r="F3516" t="s">
        <v>39</v>
      </c>
      <c r="G3516">
        <v>74136</v>
      </c>
      <c r="H3516" t="s">
        <v>42</v>
      </c>
      <c r="I3516" t="s">
        <v>44</v>
      </c>
      <c r="J3516">
        <v>863963</v>
      </c>
      <c r="K3516">
        <v>9</v>
      </c>
      <c r="L3516">
        <v>1305</v>
      </c>
      <c r="M3516">
        <v>15</v>
      </c>
      <c r="N3516">
        <v>4881</v>
      </c>
      <c r="O3516">
        <v>21701</v>
      </c>
      <c r="P3516">
        <v>17498</v>
      </c>
      <c r="Q3516" t="s">
        <v>48</v>
      </c>
      <c r="R3516" t="s">
        <v>52</v>
      </c>
      <c r="S3516" t="s">
        <v>55</v>
      </c>
      <c r="T3516">
        <v>1</v>
      </c>
    </row>
    <row r="3517" spans="1:20" x14ac:dyDescent="0.2">
      <c r="A3517" s="4">
        <f t="shared" si="54"/>
        <v>45950</v>
      </c>
      <c r="B3517" t="s">
        <v>22</v>
      </c>
      <c r="C3517" t="s">
        <v>27</v>
      </c>
      <c r="D3517" t="s">
        <v>28</v>
      </c>
      <c r="E3517" t="s">
        <v>34</v>
      </c>
      <c r="F3517" t="s">
        <v>37</v>
      </c>
      <c r="G3517">
        <v>98052</v>
      </c>
      <c r="H3517" t="s">
        <v>42</v>
      </c>
      <c r="I3517" t="s">
        <v>45</v>
      </c>
      <c r="J3517">
        <v>978033</v>
      </c>
      <c r="K3517">
        <v>6</v>
      </c>
      <c r="L3517">
        <v>2033</v>
      </c>
      <c r="M3517">
        <v>5</v>
      </c>
      <c r="N3517">
        <v>7543</v>
      </c>
      <c r="O3517">
        <v>13927</v>
      </c>
      <c r="P3517">
        <v>-1010</v>
      </c>
      <c r="Q3517" t="s">
        <v>46</v>
      </c>
      <c r="R3517" t="s">
        <v>52</v>
      </c>
      <c r="S3517" t="s">
        <v>54</v>
      </c>
      <c r="T3517">
        <v>1</v>
      </c>
    </row>
    <row r="3518" spans="1:20" x14ac:dyDescent="0.2">
      <c r="A3518" s="4">
        <f t="shared" si="54"/>
        <v>45951</v>
      </c>
      <c r="B3518" t="s">
        <v>20</v>
      </c>
      <c r="C3518" t="s">
        <v>27</v>
      </c>
      <c r="D3518" t="s">
        <v>31</v>
      </c>
      <c r="E3518" t="s">
        <v>34</v>
      </c>
      <c r="F3518" t="s">
        <v>37</v>
      </c>
      <c r="G3518">
        <v>96700</v>
      </c>
      <c r="H3518" t="s">
        <v>42</v>
      </c>
      <c r="I3518" t="s">
        <v>44</v>
      </c>
      <c r="J3518">
        <v>703514</v>
      </c>
      <c r="K3518">
        <v>5</v>
      </c>
      <c r="L3518">
        <v>2541</v>
      </c>
      <c r="M3518">
        <v>5</v>
      </c>
      <c r="N3518">
        <v>9130</v>
      </c>
      <c r="O3518">
        <v>16194</v>
      </c>
      <c r="P3518">
        <v>12552</v>
      </c>
      <c r="Q3518" t="s">
        <v>47</v>
      </c>
      <c r="R3518" t="s">
        <v>51</v>
      </c>
      <c r="S3518" t="s">
        <v>56</v>
      </c>
      <c r="T3518">
        <v>5</v>
      </c>
    </row>
    <row r="3519" spans="1:20" x14ac:dyDescent="0.2">
      <c r="A3519" s="4">
        <f t="shared" si="54"/>
        <v>45951</v>
      </c>
      <c r="B3519" t="s">
        <v>22</v>
      </c>
      <c r="C3519" t="s">
        <v>25</v>
      </c>
      <c r="D3519" t="s">
        <v>28</v>
      </c>
      <c r="E3519" t="s">
        <v>35</v>
      </c>
      <c r="F3519" t="s">
        <v>39</v>
      </c>
      <c r="G3519">
        <v>67061</v>
      </c>
      <c r="H3519" t="s">
        <v>42</v>
      </c>
      <c r="I3519" t="s">
        <v>43</v>
      </c>
      <c r="J3519">
        <v>732893</v>
      </c>
      <c r="K3519">
        <v>7</v>
      </c>
      <c r="L3519">
        <v>4725</v>
      </c>
      <c r="M3519">
        <v>0</v>
      </c>
      <c r="N3519">
        <v>16134</v>
      </c>
      <c r="O3519">
        <v>16864</v>
      </c>
      <c r="P3519">
        <v>-3633</v>
      </c>
      <c r="Q3519" t="s">
        <v>49</v>
      </c>
      <c r="R3519" t="s">
        <v>51</v>
      </c>
      <c r="S3519" t="s">
        <v>56</v>
      </c>
      <c r="T3519">
        <v>4</v>
      </c>
    </row>
    <row r="3520" spans="1:20" x14ac:dyDescent="0.2">
      <c r="A3520" s="4">
        <f t="shared" si="54"/>
        <v>45951</v>
      </c>
      <c r="B3520" t="s">
        <v>21</v>
      </c>
      <c r="C3520" t="s">
        <v>26</v>
      </c>
      <c r="D3520" t="s">
        <v>31</v>
      </c>
      <c r="E3520" t="s">
        <v>36</v>
      </c>
      <c r="F3520" t="s">
        <v>38</v>
      </c>
      <c r="G3520">
        <v>16122</v>
      </c>
      <c r="H3520" t="s">
        <v>41</v>
      </c>
      <c r="I3520" t="s">
        <v>45</v>
      </c>
      <c r="J3520">
        <v>859703</v>
      </c>
      <c r="K3520">
        <v>9</v>
      </c>
      <c r="L3520">
        <v>4324</v>
      </c>
      <c r="M3520">
        <v>5</v>
      </c>
      <c r="N3520">
        <v>37629</v>
      </c>
      <c r="O3520">
        <v>10550</v>
      </c>
      <c r="P3520">
        <v>6879</v>
      </c>
      <c r="Q3520" t="s">
        <v>49</v>
      </c>
      <c r="R3520" t="s">
        <v>51</v>
      </c>
      <c r="S3520" t="s">
        <v>53</v>
      </c>
      <c r="T3520">
        <v>2</v>
      </c>
    </row>
    <row r="3521" spans="1:20" x14ac:dyDescent="0.2">
      <c r="A3521" s="4">
        <f t="shared" si="54"/>
        <v>45951</v>
      </c>
      <c r="B3521" t="s">
        <v>20</v>
      </c>
      <c r="C3521" t="s">
        <v>26</v>
      </c>
      <c r="D3521" t="s">
        <v>31</v>
      </c>
      <c r="E3521" t="s">
        <v>36</v>
      </c>
      <c r="F3521" t="s">
        <v>37</v>
      </c>
      <c r="G3521">
        <v>57346</v>
      </c>
      <c r="H3521" t="s">
        <v>41</v>
      </c>
      <c r="I3521" t="s">
        <v>45</v>
      </c>
      <c r="J3521">
        <v>991181</v>
      </c>
      <c r="K3521">
        <v>5</v>
      </c>
      <c r="L3521">
        <v>3956</v>
      </c>
      <c r="M3521">
        <v>0</v>
      </c>
      <c r="N3521">
        <v>16339</v>
      </c>
      <c r="O3521">
        <v>11613</v>
      </c>
      <c r="P3521">
        <v>4791</v>
      </c>
      <c r="Q3521" t="s">
        <v>49</v>
      </c>
      <c r="R3521" t="s">
        <v>52</v>
      </c>
      <c r="S3521" t="s">
        <v>54</v>
      </c>
      <c r="T3521">
        <v>4</v>
      </c>
    </row>
    <row r="3522" spans="1:20" x14ac:dyDescent="0.2">
      <c r="A3522" s="4">
        <f t="shared" si="54"/>
        <v>45951</v>
      </c>
      <c r="B3522" t="s">
        <v>20</v>
      </c>
      <c r="C3522" t="s">
        <v>24</v>
      </c>
      <c r="D3522" t="s">
        <v>29</v>
      </c>
      <c r="E3522" t="s">
        <v>36</v>
      </c>
      <c r="F3522" t="s">
        <v>40</v>
      </c>
      <c r="G3522">
        <v>26150</v>
      </c>
      <c r="H3522" t="s">
        <v>42</v>
      </c>
      <c r="I3522" t="s">
        <v>43</v>
      </c>
      <c r="J3522">
        <v>469277</v>
      </c>
      <c r="K3522">
        <v>3</v>
      </c>
      <c r="L3522">
        <v>4164</v>
      </c>
      <c r="M3522">
        <v>5</v>
      </c>
      <c r="N3522">
        <v>33186</v>
      </c>
      <c r="O3522">
        <v>5832</v>
      </c>
      <c r="P3522">
        <v>3348</v>
      </c>
      <c r="Q3522" t="s">
        <v>49</v>
      </c>
      <c r="R3522" t="s">
        <v>51</v>
      </c>
      <c r="S3522" t="s">
        <v>56</v>
      </c>
      <c r="T3522">
        <v>3</v>
      </c>
    </row>
    <row r="3523" spans="1:20" x14ac:dyDescent="0.2">
      <c r="A3523" s="4">
        <f t="shared" si="54"/>
        <v>45951</v>
      </c>
      <c r="B3523" t="s">
        <v>22</v>
      </c>
      <c r="C3523" t="s">
        <v>27</v>
      </c>
      <c r="D3523" t="s">
        <v>31</v>
      </c>
      <c r="E3523" t="s">
        <v>35</v>
      </c>
      <c r="F3523" t="s">
        <v>37</v>
      </c>
      <c r="G3523">
        <v>97630</v>
      </c>
      <c r="H3523" t="s">
        <v>41</v>
      </c>
      <c r="I3523" t="s">
        <v>45</v>
      </c>
      <c r="J3523">
        <v>227974</v>
      </c>
      <c r="K3523">
        <v>9</v>
      </c>
      <c r="L3523">
        <v>3596</v>
      </c>
      <c r="M3523">
        <v>15</v>
      </c>
      <c r="N3523">
        <v>28813</v>
      </c>
      <c r="O3523">
        <v>14427</v>
      </c>
      <c r="P3523">
        <v>-11</v>
      </c>
      <c r="Q3523" t="s">
        <v>46</v>
      </c>
      <c r="R3523" t="s">
        <v>50</v>
      </c>
      <c r="S3523" t="s">
        <v>53</v>
      </c>
      <c r="T3523">
        <v>1</v>
      </c>
    </row>
    <row r="3524" spans="1:20" x14ac:dyDescent="0.2">
      <c r="A3524" s="4">
        <f t="shared" si="54"/>
        <v>45951</v>
      </c>
      <c r="B3524" t="s">
        <v>21</v>
      </c>
      <c r="C3524" t="s">
        <v>25</v>
      </c>
      <c r="D3524" t="s">
        <v>32</v>
      </c>
      <c r="E3524" t="s">
        <v>36</v>
      </c>
      <c r="F3524" t="s">
        <v>40</v>
      </c>
      <c r="G3524">
        <v>87228</v>
      </c>
      <c r="H3524" t="s">
        <v>42</v>
      </c>
      <c r="I3524" t="s">
        <v>43</v>
      </c>
      <c r="J3524">
        <v>614219</v>
      </c>
      <c r="K3524">
        <v>1</v>
      </c>
      <c r="L3524">
        <v>1853</v>
      </c>
      <c r="M3524">
        <v>20</v>
      </c>
      <c r="N3524">
        <v>43022</v>
      </c>
      <c r="O3524">
        <v>4174</v>
      </c>
      <c r="P3524">
        <v>16341</v>
      </c>
      <c r="Q3524" t="s">
        <v>49</v>
      </c>
      <c r="R3524" t="s">
        <v>52</v>
      </c>
      <c r="S3524" t="s">
        <v>55</v>
      </c>
      <c r="T3524">
        <v>2</v>
      </c>
    </row>
    <row r="3525" spans="1:20" x14ac:dyDescent="0.2">
      <c r="A3525" s="4">
        <f t="shared" si="54"/>
        <v>45951</v>
      </c>
      <c r="B3525" t="s">
        <v>21</v>
      </c>
      <c r="C3525" t="s">
        <v>26</v>
      </c>
      <c r="D3525" t="s">
        <v>30</v>
      </c>
      <c r="E3525" t="s">
        <v>36</v>
      </c>
      <c r="F3525" t="s">
        <v>37</v>
      </c>
      <c r="G3525">
        <v>22054</v>
      </c>
      <c r="H3525" t="s">
        <v>42</v>
      </c>
      <c r="I3525" t="s">
        <v>45</v>
      </c>
      <c r="J3525">
        <v>433304</v>
      </c>
      <c r="K3525">
        <v>1</v>
      </c>
      <c r="L3525">
        <v>648</v>
      </c>
      <c r="M3525">
        <v>20</v>
      </c>
      <c r="N3525">
        <v>11205</v>
      </c>
      <c r="O3525">
        <v>26313</v>
      </c>
      <c r="P3525">
        <v>18679</v>
      </c>
      <c r="Q3525" t="s">
        <v>48</v>
      </c>
      <c r="R3525" t="s">
        <v>50</v>
      </c>
      <c r="S3525" t="s">
        <v>54</v>
      </c>
      <c r="T3525">
        <v>5</v>
      </c>
    </row>
    <row r="3526" spans="1:20" x14ac:dyDescent="0.2">
      <c r="A3526" s="4">
        <f t="shared" si="54"/>
        <v>45951</v>
      </c>
      <c r="B3526" t="s">
        <v>20</v>
      </c>
      <c r="C3526" t="s">
        <v>24</v>
      </c>
      <c r="D3526" t="s">
        <v>28</v>
      </c>
      <c r="E3526" t="s">
        <v>36</v>
      </c>
      <c r="F3526" t="s">
        <v>37</v>
      </c>
      <c r="G3526">
        <v>11767</v>
      </c>
      <c r="H3526" t="s">
        <v>42</v>
      </c>
      <c r="I3526" t="s">
        <v>43</v>
      </c>
      <c r="J3526">
        <v>972510</v>
      </c>
      <c r="K3526">
        <v>4</v>
      </c>
      <c r="L3526">
        <v>2283</v>
      </c>
      <c r="M3526">
        <v>10</v>
      </c>
      <c r="N3526">
        <v>8133</v>
      </c>
      <c r="O3526">
        <v>13852</v>
      </c>
      <c r="P3526">
        <v>-4070</v>
      </c>
      <c r="Q3526" t="s">
        <v>48</v>
      </c>
      <c r="R3526" t="s">
        <v>50</v>
      </c>
      <c r="S3526" t="s">
        <v>53</v>
      </c>
      <c r="T3526">
        <v>5</v>
      </c>
    </row>
    <row r="3527" spans="1:20" x14ac:dyDescent="0.2">
      <c r="A3527" s="4">
        <f t="shared" si="54"/>
        <v>45951</v>
      </c>
      <c r="B3527" t="s">
        <v>22</v>
      </c>
      <c r="C3527" t="s">
        <v>27</v>
      </c>
      <c r="D3527" t="s">
        <v>30</v>
      </c>
      <c r="E3527" t="s">
        <v>36</v>
      </c>
      <c r="F3527" t="s">
        <v>39</v>
      </c>
      <c r="G3527">
        <v>14708</v>
      </c>
      <c r="H3527" t="s">
        <v>41</v>
      </c>
      <c r="I3527" t="s">
        <v>44</v>
      </c>
      <c r="J3527">
        <v>143779</v>
      </c>
      <c r="K3527">
        <v>2</v>
      </c>
      <c r="L3527">
        <v>2775</v>
      </c>
      <c r="M3527">
        <v>15</v>
      </c>
      <c r="N3527">
        <v>20188</v>
      </c>
      <c r="O3527">
        <v>9054</v>
      </c>
      <c r="P3527">
        <v>2342</v>
      </c>
      <c r="Q3527" t="s">
        <v>47</v>
      </c>
      <c r="R3527" t="s">
        <v>52</v>
      </c>
      <c r="S3527" t="s">
        <v>53</v>
      </c>
      <c r="T3527">
        <v>3</v>
      </c>
    </row>
    <row r="3528" spans="1:20" x14ac:dyDescent="0.2">
      <c r="A3528" s="4">
        <f t="shared" si="54"/>
        <v>45951</v>
      </c>
      <c r="B3528" t="s">
        <v>23</v>
      </c>
      <c r="C3528" t="s">
        <v>27</v>
      </c>
      <c r="D3528" t="s">
        <v>33</v>
      </c>
      <c r="E3528" t="s">
        <v>35</v>
      </c>
      <c r="F3528" t="s">
        <v>39</v>
      </c>
      <c r="G3528">
        <v>67999</v>
      </c>
      <c r="H3528" t="s">
        <v>42</v>
      </c>
      <c r="I3528" t="s">
        <v>44</v>
      </c>
      <c r="J3528">
        <v>251567</v>
      </c>
      <c r="K3528">
        <v>7</v>
      </c>
      <c r="L3528">
        <v>1114</v>
      </c>
      <c r="M3528">
        <v>5</v>
      </c>
      <c r="N3528">
        <v>5325</v>
      </c>
      <c r="O3528">
        <v>18410</v>
      </c>
      <c r="P3528">
        <v>-3719</v>
      </c>
      <c r="Q3528" t="s">
        <v>46</v>
      </c>
      <c r="R3528" t="s">
        <v>51</v>
      </c>
      <c r="S3528" t="s">
        <v>55</v>
      </c>
      <c r="T3528">
        <v>3</v>
      </c>
    </row>
    <row r="3529" spans="1:20" x14ac:dyDescent="0.2">
      <c r="A3529" s="4">
        <f t="shared" si="54"/>
        <v>45951</v>
      </c>
      <c r="B3529" t="s">
        <v>23</v>
      </c>
      <c r="C3529" t="s">
        <v>24</v>
      </c>
      <c r="D3529" t="s">
        <v>28</v>
      </c>
      <c r="E3529" t="s">
        <v>34</v>
      </c>
      <c r="F3529" t="s">
        <v>39</v>
      </c>
      <c r="G3529">
        <v>62158</v>
      </c>
      <c r="H3529" t="s">
        <v>41</v>
      </c>
      <c r="I3529" t="s">
        <v>45</v>
      </c>
      <c r="J3529">
        <v>926034</v>
      </c>
      <c r="K3529">
        <v>2</v>
      </c>
      <c r="L3529">
        <v>2324</v>
      </c>
      <c r="M3529">
        <v>15</v>
      </c>
      <c r="N3529">
        <v>38466</v>
      </c>
      <c r="O3529">
        <v>23333</v>
      </c>
      <c r="P3529">
        <v>4320</v>
      </c>
      <c r="Q3529" t="s">
        <v>47</v>
      </c>
      <c r="R3529" t="s">
        <v>50</v>
      </c>
      <c r="S3529" t="s">
        <v>53</v>
      </c>
      <c r="T3529">
        <v>3</v>
      </c>
    </row>
    <row r="3530" spans="1:20" x14ac:dyDescent="0.2">
      <c r="A3530" s="4">
        <f t="shared" si="54"/>
        <v>45952</v>
      </c>
      <c r="B3530" t="s">
        <v>21</v>
      </c>
      <c r="C3530" t="s">
        <v>24</v>
      </c>
      <c r="D3530" t="s">
        <v>30</v>
      </c>
      <c r="E3530" t="s">
        <v>34</v>
      </c>
      <c r="F3530" t="s">
        <v>38</v>
      </c>
      <c r="G3530">
        <v>39292</v>
      </c>
      <c r="H3530" t="s">
        <v>42</v>
      </c>
      <c r="I3530" t="s">
        <v>45</v>
      </c>
      <c r="J3530">
        <v>284175</v>
      </c>
      <c r="K3530">
        <v>7</v>
      </c>
      <c r="L3530">
        <v>739</v>
      </c>
      <c r="M3530">
        <v>5</v>
      </c>
      <c r="N3530">
        <v>7973</v>
      </c>
      <c r="O3530">
        <v>22023</v>
      </c>
      <c r="P3530">
        <v>5274</v>
      </c>
      <c r="Q3530" t="s">
        <v>49</v>
      </c>
      <c r="R3530" t="s">
        <v>51</v>
      </c>
      <c r="S3530" t="s">
        <v>53</v>
      </c>
      <c r="T3530">
        <v>3</v>
      </c>
    </row>
    <row r="3531" spans="1:20" x14ac:dyDescent="0.2">
      <c r="A3531" s="4">
        <f t="shared" si="54"/>
        <v>45952</v>
      </c>
      <c r="B3531" t="s">
        <v>23</v>
      </c>
      <c r="C3531" t="s">
        <v>26</v>
      </c>
      <c r="D3531" t="s">
        <v>30</v>
      </c>
      <c r="E3531" t="s">
        <v>36</v>
      </c>
      <c r="F3531" t="s">
        <v>39</v>
      </c>
      <c r="G3531">
        <v>38082</v>
      </c>
      <c r="H3531" t="s">
        <v>41</v>
      </c>
      <c r="I3531" t="s">
        <v>44</v>
      </c>
      <c r="J3531">
        <v>842500</v>
      </c>
      <c r="K3531">
        <v>8</v>
      </c>
      <c r="L3531">
        <v>1412</v>
      </c>
      <c r="M3531">
        <v>15</v>
      </c>
      <c r="N3531">
        <v>8210</v>
      </c>
      <c r="O3531">
        <v>17129</v>
      </c>
      <c r="P3531">
        <v>9763</v>
      </c>
      <c r="Q3531" t="s">
        <v>48</v>
      </c>
      <c r="R3531" t="s">
        <v>50</v>
      </c>
      <c r="S3531" t="s">
        <v>55</v>
      </c>
      <c r="T3531">
        <v>5</v>
      </c>
    </row>
    <row r="3532" spans="1:20" x14ac:dyDescent="0.2">
      <c r="A3532" s="4">
        <f t="shared" si="54"/>
        <v>45952</v>
      </c>
      <c r="B3532" t="s">
        <v>21</v>
      </c>
      <c r="C3532" t="s">
        <v>25</v>
      </c>
      <c r="D3532" t="s">
        <v>29</v>
      </c>
      <c r="E3532" t="s">
        <v>36</v>
      </c>
      <c r="F3532" t="s">
        <v>39</v>
      </c>
      <c r="G3532">
        <v>44024</v>
      </c>
      <c r="H3532" t="s">
        <v>41</v>
      </c>
      <c r="I3532" t="s">
        <v>43</v>
      </c>
      <c r="J3532">
        <v>103247</v>
      </c>
      <c r="K3532">
        <v>8</v>
      </c>
      <c r="L3532">
        <v>3513</v>
      </c>
      <c r="M3532">
        <v>15</v>
      </c>
      <c r="N3532">
        <v>19261</v>
      </c>
      <c r="O3532">
        <v>2103</v>
      </c>
      <c r="P3532">
        <v>11034</v>
      </c>
      <c r="Q3532" t="s">
        <v>46</v>
      </c>
      <c r="R3532" t="s">
        <v>52</v>
      </c>
      <c r="S3532" t="s">
        <v>53</v>
      </c>
      <c r="T3532">
        <v>5</v>
      </c>
    </row>
    <row r="3533" spans="1:20" x14ac:dyDescent="0.2">
      <c r="A3533" s="4">
        <f t="shared" si="54"/>
        <v>45952</v>
      </c>
      <c r="B3533" t="s">
        <v>21</v>
      </c>
      <c r="C3533" t="s">
        <v>27</v>
      </c>
      <c r="D3533" t="s">
        <v>29</v>
      </c>
      <c r="E3533" t="s">
        <v>36</v>
      </c>
      <c r="F3533" t="s">
        <v>37</v>
      </c>
      <c r="G3533">
        <v>33461</v>
      </c>
      <c r="H3533" t="s">
        <v>41</v>
      </c>
      <c r="I3533" t="s">
        <v>45</v>
      </c>
      <c r="J3533">
        <v>281440</v>
      </c>
      <c r="K3533">
        <v>3</v>
      </c>
      <c r="L3533">
        <v>4253</v>
      </c>
      <c r="M3533">
        <v>20</v>
      </c>
      <c r="N3533">
        <v>38125</v>
      </c>
      <c r="O3533">
        <v>20067</v>
      </c>
      <c r="P3533">
        <v>-185</v>
      </c>
      <c r="Q3533" t="s">
        <v>48</v>
      </c>
      <c r="R3533" t="s">
        <v>51</v>
      </c>
      <c r="S3533" t="s">
        <v>54</v>
      </c>
      <c r="T3533">
        <v>3</v>
      </c>
    </row>
    <row r="3534" spans="1:20" x14ac:dyDescent="0.2">
      <c r="A3534" s="4">
        <f t="shared" si="54"/>
        <v>45952</v>
      </c>
      <c r="B3534" t="s">
        <v>21</v>
      </c>
      <c r="C3534" t="s">
        <v>25</v>
      </c>
      <c r="D3534" t="s">
        <v>33</v>
      </c>
      <c r="E3534" t="s">
        <v>35</v>
      </c>
      <c r="F3534" t="s">
        <v>37</v>
      </c>
      <c r="G3534">
        <v>15351</v>
      </c>
      <c r="H3534" t="s">
        <v>41</v>
      </c>
      <c r="I3534" t="s">
        <v>44</v>
      </c>
      <c r="J3534">
        <v>755300</v>
      </c>
      <c r="K3534">
        <v>9</v>
      </c>
      <c r="L3534">
        <v>658</v>
      </c>
      <c r="M3534">
        <v>15</v>
      </c>
      <c r="N3534">
        <v>18515</v>
      </c>
      <c r="O3534">
        <v>5944</v>
      </c>
      <c r="P3534">
        <v>12560</v>
      </c>
      <c r="Q3534" t="s">
        <v>46</v>
      </c>
      <c r="R3534" t="s">
        <v>50</v>
      </c>
      <c r="S3534" t="s">
        <v>56</v>
      </c>
      <c r="T3534">
        <v>5</v>
      </c>
    </row>
    <row r="3535" spans="1:20" x14ac:dyDescent="0.2">
      <c r="A3535" s="4">
        <f t="shared" ref="A3535:A3598" si="55">A3523+1</f>
        <v>45952</v>
      </c>
      <c r="B3535" t="s">
        <v>23</v>
      </c>
      <c r="C3535" t="s">
        <v>27</v>
      </c>
      <c r="D3535" t="s">
        <v>31</v>
      </c>
      <c r="E3535" t="s">
        <v>36</v>
      </c>
      <c r="F3535" t="s">
        <v>38</v>
      </c>
      <c r="G3535">
        <v>57031</v>
      </c>
      <c r="H3535" t="s">
        <v>42</v>
      </c>
      <c r="I3535" t="s">
        <v>45</v>
      </c>
      <c r="J3535">
        <v>730572</v>
      </c>
      <c r="K3535">
        <v>6</v>
      </c>
      <c r="L3535">
        <v>1047</v>
      </c>
      <c r="M3535">
        <v>10</v>
      </c>
      <c r="N3535">
        <v>39935</v>
      </c>
      <c r="O3535">
        <v>7964</v>
      </c>
      <c r="P3535">
        <v>11889</v>
      </c>
      <c r="Q3535" t="s">
        <v>47</v>
      </c>
      <c r="R3535" t="s">
        <v>50</v>
      </c>
      <c r="S3535" t="s">
        <v>53</v>
      </c>
      <c r="T3535">
        <v>3</v>
      </c>
    </row>
    <row r="3536" spans="1:20" x14ac:dyDescent="0.2">
      <c r="A3536" s="4">
        <f t="shared" si="55"/>
        <v>45952</v>
      </c>
      <c r="B3536" t="s">
        <v>21</v>
      </c>
      <c r="C3536" t="s">
        <v>27</v>
      </c>
      <c r="D3536" t="s">
        <v>28</v>
      </c>
      <c r="E3536" t="s">
        <v>35</v>
      </c>
      <c r="F3536" t="s">
        <v>40</v>
      </c>
      <c r="G3536">
        <v>92628</v>
      </c>
      <c r="H3536" t="s">
        <v>41</v>
      </c>
      <c r="I3536" t="s">
        <v>44</v>
      </c>
      <c r="J3536">
        <v>518690</v>
      </c>
      <c r="K3536">
        <v>4</v>
      </c>
      <c r="L3536">
        <v>3400</v>
      </c>
      <c r="M3536">
        <v>5</v>
      </c>
      <c r="N3536">
        <v>17914</v>
      </c>
      <c r="O3536">
        <v>9587</v>
      </c>
      <c r="P3536">
        <v>1223</v>
      </c>
      <c r="Q3536" t="s">
        <v>49</v>
      </c>
      <c r="R3536" t="s">
        <v>52</v>
      </c>
      <c r="S3536" t="s">
        <v>53</v>
      </c>
      <c r="T3536">
        <v>2</v>
      </c>
    </row>
    <row r="3537" spans="1:20" x14ac:dyDescent="0.2">
      <c r="A3537" s="4">
        <f t="shared" si="55"/>
        <v>45952</v>
      </c>
      <c r="B3537" t="s">
        <v>20</v>
      </c>
      <c r="C3537" t="s">
        <v>25</v>
      </c>
      <c r="D3537" t="s">
        <v>29</v>
      </c>
      <c r="E3537" t="s">
        <v>36</v>
      </c>
      <c r="F3537" t="s">
        <v>37</v>
      </c>
      <c r="G3537">
        <v>49718</v>
      </c>
      <c r="H3537" t="s">
        <v>41</v>
      </c>
      <c r="I3537" t="s">
        <v>44</v>
      </c>
      <c r="J3537">
        <v>498802</v>
      </c>
      <c r="K3537">
        <v>8</v>
      </c>
      <c r="L3537">
        <v>2765</v>
      </c>
      <c r="M3537">
        <v>0</v>
      </c>
      <c r="N3537">
        <v>29228</v>
      </c>
      <c r="O3537">
        <v>12131</v>
      </c>
      <c r="P3537">
        <v>10390</v>
      </c>
      <c r="Q3537" t="s">
        <v>47</v>
      </c>
      <c r="R3537" t="s">
        <v>50</v>
      </c>
      <c r="S3537" t="s">
        <v>56</v>
      </c>
      <c r="T3537">
        <v>3</v>
      </c>
    </row>
    <row r="3538" spans="1:20" x14ac:dyDescent="0.2">
      <c r="A3538" s="4">
        <f t="shared" si="55"/>
        <v>45952</v>
      </c>
      <c r="B3538" t="s">
        <v>22</v>
      </c>
      <c r="C3538" t="s">
        <v>24</v>
      </c>
      <c r="D3538" t="s">
        <v>28</v>
      </c>
      <c r="E3538" t="s">
        <v>36</v>
      </c>
      <c r="F3538" t="s">
        <v>37</v>
      </c>
      <c r="G3538">
        <v>22777</v>
      </c>
      <c r="H3538" t="s">
        <v>42</v>
      </c>
      <c r="I3538" t="s">
        <v>44</v>
      </c>
      <c r="J3538">
        <v>418372</v>
      </c>
      <c r="K3538">
        <v>4</v>
      </c>
      <c r="L3538">
        <v>1254</v>
      </c>
      <c r="M3538">
        <v>15</v>
      </c>
      <c r="N3538">
        <v>41852</v>
      </c>
      <c r="O3538">
        <v>13676</v>
      </c>
      <c r="P3538">
        <v>3416</v>
      </c>
      <c r="Q3538" t="s">
        <v>49</v>
      </c>
      <c r="R3538" t="s">
        <v>52</v>
      </c>
      <c r="S3538" t="s">
        <v>53</v>
      </c>
      <c r="T3538">
        <v>3</v>
      </c>
    </row>
    <row r="3539" spans="1:20" x14ac:dyDescent="0.2">
      <c r="A3539" s="4">
        <f t="shared" si="55"/>
        <v>45952</v>
      </c>
      <c r="B3539" t="s">
        <v>22</v>
      </c>
      <c r="C3539" t="s">
        <v>26</v>
      </c>
      <c r="D3539" t="s">
        <v>33</v>
      </c>
      <c r="E3539" t="s">
        <v>34</v>
      </c>
      <c r="F3539" t="s">
        <v>40</v>
      </c>
      <c r="G3539">
        <v>99856</v>
      </c>
      <c r="H3539" t="s">
        <v>41</v>
      </c>
      <c r="I3539" t="s">
        <v>43</v>
      </c>
      <c r="J3539">
        <v>370084</v>
      </c>
      <c r="K3539">
        <v>4</v>
      </c>
      <c r="L3539">
        <v>1234</v>
      </c>
      <c r="M3539">
        <v>0</v>
      </c>
      <c r="N3539">
        <v>2992</v>
      </c>
      <c r="O3539">
        <v>12523</v>
      </c>
      <c r="P3539">
        <v>-1162</v>
      </c>
      <c r="Q3539" t="s">
        <v>48</v>
      </c>
      <c r="R3539" t="s">
        <v>50</v>
      </c>
      <c r="S3539" t="s">
        <v>55</v>
      </c>
      <c r="T3539">
        <v>2</v>
      </c>
    </row>
    <row r="3540" spans="1:20" x14ac:dyDescent="0.2">
      <c r="A3540" s="4">
        <f t="shared" si="55"/>
        <v>45952</v>
      </c>
      <c r="B3540" t="s">
        <v>21</v>
      </c>
      <c r="C3540" t="s">
        <v>27</v>
      </c>
      <c r="D3540" t="s">
        <v>29</v>
      </c>
      <c r="E3540" t="s">
        <v>36</v>
      </c>
      <c r="F3540" t="s">
        <v>38</v>
      </c>
      <c r="G3540">
        <v>18308</v>
      </c>
      <c r="H3540" t="s">
        <v>42</v>
      </c>
      <c r="I3540" t="s">
        <v>45</v>
      </c>
      <c r="J3540">
        <v>380750</v>
      </c>
      <c r="K3540">
        <v>8</v>
      </c>
      <c r="L3540">
        <v>4291</v>
      </c>
      <c r="M3540">
        <v>20</v>
      </c>
      <c r="N3540">
        <v>40540</v>
      </c>
      <c r="O3540">
        <v>24887</v>
      </c>
      <c r="P3540">
        <v>-948</v>
      </c>
      <c r="Q3540" t="s">
        <v>47</v>
      </c>
      <c r="R3540" t="s">
        <v>51</v>
      </c>
      <c r="S3540" t="s">
        <v>54</v>
      </c>
      <c r="T3540">
        <v>1</v>
      </c>
    </row>
    <row r="3541" spans="1:20" x14ac:dyDescent="0.2">
      <c r="A3541" s="4">
        <f t="shared" si="55"/>
        <v>45952</v>
      </c>
      <c r="B3541" t="s">
        <v>22</v>
      </c>
      <c r="C3541" t="s">
        <v>24</v>
      </c>
      <c r="D3541" t="s">
        <v>29</v>
      </c>
      <c r="E3541" t="s">
        <v>35</v>
      </c>
      <c r="F3541" t="s">
        <v>37</v>
      </c>
      <c r="G3541">
        <v>53441</v>
      </c>
      <c r="H3541" t="s">
        <v>41</v>
      </c>
      <c r="I3541" t="s">
        <v>43</v>
      </c>
      <c r="J3541">
        <v>732041</v>
      </c>
      <c r="K3541">
        <v>4</v>
      </c>
      <c r="L3541">
        <v>3328</v>
      </c>
      <c r="M3541">
        <v>0</v>
      </c>
      <c r="N3541">
        <v>25782</v>
      </c>
      <c r="O3541">
        <v>24761</v>
      </c>
      <c r="P3541">
        <v>19755</v>
      </c>
      <c r="Q3541" t="s">
        <v>47</v>
      </c>
      <c r="R3541" t="s">
        <v>52</v>
      </c>
      <c r="S3541" t="s">
        <v>55</v>
      </c>
      <c r="T3541">
        <v>4</v>
      </c>
    </row>
    <row r="3542" spans="1:20" x14ac:dyDescent="0.2">
      <c r="A3542" s="4">
        <f t="shared" si="55"/>
        <v>45953</v>
      </c>
      <c r="B3542" t="s">
        <v>23</v>
      </c>
      <c r="C3542" t="s">
        <v>27</v>
      </c>
      <c r="D3542" t="s">
        <v>31</v>
      </c>
      <c r="E3542" t="s">
        <v>34</v>
      </c>
      <c r="F3542" t="s">
        <v>39</v>
      </c>
      <c r="G3542">
        <v>90865</v>
      </c>
      <c r="H3542" t="s">
        <v>42</v>
      </c>
      <c r="I3542" t="s">
        <v>43</v>
      </c>
      <c r="J3542">
        <v>402891</v>
      </c>
      <c r="K3542">
        <v>1</v>
      </c>
      <c r="L3542">
        <v>4817</v>
      </c>
      <c r="M3542">
        <v>10</v>
      </c>
      <c r="N3542">
        <v>28335</v>
      </c>
      <c r="O3542">
        <v>10726</v>
      </c>
      <c r="P3542">
        <v>10856</v>
      </c>
      <c r="Q3542" t="s">
        <v>48</v>
      </c>
      <c r="R3542" t="s">
        <v>50</v>
      </c>
      <c r="S3542" t="s">
        <v>56</v>
      </c>
      <c r="T3542">
        <v>3</v>
      </c>
    </row>
    <row r="3543" spans="1:20" x14ac:dyDescent="0.2">
      <c r="A3543" s="4">
        <f t="shared" si="55"/>
        <v>45953</v>
      </c>
      <c r="B3543" t="s">
        <v>23</v>
      </c>
      <c r="C3543" t="s">
        <v>26</v>
      </c>
      <c r="D3543" t="s">
        <v>28</v>
      </c>
      <c r="E3543" t="s">
        <v>35</v>
      </c>
      <c r="F3543" t="s">
        <v>38</v>
      </c>
      <c r="G3543">
        <v>23882</v>
      </c>
      <c r="H3543" t="s">
        <v>41</v>
      </c>
      <c r="I3543" t="s">
        <v>44</v>
      </c>
      <c r="J3543">
        <v>557943</v>
      </c>
      <c r="K3543">
        <v>6</v>
      </c>
      <c r="L3543">
        <v>2835</v>
      </c>
      <c r="M3543">
        <v>10</v>
      </c>
      <c r="N3543">
        <v>4596</v>
      </c>
      <c r="O3543">
        <v>9236</v>
      </c>
      <c r="P3543">
        <v>11278</v>
      </c>
      <c r="Q3543" t="s">
        <v>48</v>
      </c>
      <c r="R3543" t="s">
        <v>50</v>
      </c>
      <c r="S3543" t="s">
        <v>55</v>
      </c>
      <c r="T3543">
        <v>2</v>
      </c>
    </row>
    <row r="3544" spans="1:20" x14ac:dyDescent="0.2">
      <c r="A3544" s="4">
        <f t="shared" si="55"/>
        <v>45953</v>
      </c>
      <c r="B3544" t="s">
        <v>22</v>
      </c>
      <c r="C3544" t="s">
        <v>27</v>
      </c>
      <c r="D3544" t="s">
        <v>28</v>
      </c>
      <c r="E3544" t="s">
        <v>34</v>
      </c>
      <c r="F3544" t="s">
        <v>40</v>
      </c>
      <c r="G3544">
        <v>14714</v>
      </c>
      <c r="H3544" t="s">
        <v>41</v>
      </c>
      <c r="I3544" t="s">
        <v>43</v>
      </c>
      <c r="J3544">
        <v>789642</v>
      </c>
      <c r="K3544">
        <v>8</v>
      </c>
      <c r="L3544">
        <v>2424</v>
      </c>
      <c r="M3544">
        <v>20</v>
      </c>
      <c r="N3544">
        <v>29675</v>
      </c>
      <c r="O3544">
        <v>19363</v>
      </c>
      <c r="P3544">
        <v>7943</v>
      </c>
      <c r="Q3544" t="s">
        <v>48</v>
      </c>
      <c r="R3544" t="s">
        <v>51</v>
      </c>
      <c r="S3544" t="s">
        <v>54</v>
      </c>
      <c r="T3544">
        <v>2</v>
      </c>
    </row>
    <row r="3545" spans="1:20" x14ac:dyDescent="0.2">
      <c r="A3545" s="4">
        <f t="shared" si="55"/>
        <v>45953</v>
      </c>
      <c r="B3545" t="s">
        <v>23</v>
      </c>
      <c r="C3545" t="s">
        <v>26</v>
      </c>
      <c r="D3545" t="s">
        <v>28</v>
      </c>
      <c r="E3545" t="s">
        <v>35</v>
      </c>
      <c r="F3545" t="s">
        <v>40</v>
      </c>
      <c r="G3545">
        <v>53432</v>
      </c>
      <c r="H3545" t="s">
        <v>41</v>
      </c>
      <c r="I3545" t="s">
        <v>45</v>
      </c>
      <c r="J3545">
        <v>944192</v>
      </c>
      <c r="K3545">
        <v>3</v>
      </c>
      <c r="L3545">
        <v>1023</v>
      </c>
      <c r="M3545">
        <v>10</v>
      </c>
      <c r="N3545">
        <v>4949</v>
      </c>
      <c r="O3545">
        <v>15739</v>
      </c>
      <c r="P3545">
        <v>-4259</v>
      </c>
      <c r="Q3545" t="s">
        <v>46</v>
      </c>
      <c r="R3545" t="s">
        <v>50</v>
      </c>
      <c r="S3545" t="s">
        <v>53</v>
      </c>
      <c r="T3545">
        <v>5</v>
      </c>
    </row>
    <row r="3546" spans="1:20" x14ac:dyDescent="0.2">
      <c r="A3546" s="4">
        <f t="shared" si="55"/>
        <v>45953</v>
      </c>
      <c r="B3546" t="s">
        <v>22</v>
      </c>
      <c r="C3546" t="s">
        <v>26</v>
      </c>
      <c r="D3546" t="s">
        <v>31</v>
      </c>
      <c r="E3546" t="s">
        <v>34</v>
      </c>
      <c r="F3546" t="s">
        <v>39</v>
      </c>
      <c r="G3546">
        <v>91289</v>
      </c>
      <c r="H3546" t="s">
        <v>41</v>
      </c>
      <c r="I3546" t="s">
        <v>45</v>
      </c>
      <c r="J3546">
        <v>624022</v>
      </c>
      <c r="K3546">
        <v>2</v>
      </c>
      <c r="L3546">
        <v>2010</v>
      </c>
      <c r="M3546">
        <v>5</v>
      </c>
      <c r="N3546">
        <v>23725</v>
      </c>
      <c r="O3546">
        <v>2864</v>
      </c>
      <c r="P3546">
        <v>-591</v>
      </c>
      <c r="Q3546" t="s">
        <v>48</v>
      </c>
      <c r="R3546" t="s">
        <v>52</v>
      </c>
      <c r="S3546" t="s">
        <v>55</v>
      </c>
      <c r="T3546">
        <v>3</v>
      </c>
    </row>
    <row r="3547" spans="1:20" x14ac:dyDescent="0.2">
      <c r="A3547" s="4">
        <f t="shared" si="55"/>
        <v>45953</v>
      </c>
      <c r="B3547" t="s">
        <v>22</v>
      </c>
      <c r="C3547" t="s">
        <v>27</v>
      </c>
      <c r="D3547" t="s">
        <v>29</v>
      </c>
      <c r="E3547" t="s">
        <v>35</v>
      </c>
      <c r="F3547" t="s">
        <v>39</v>
      </c>
      <c r="G3547">
        <v>90166</v>
      </c>
      <c r="H3547" t="s">
        <v>42</v>
      </c>
      <c r="I3547" t="s">
        <v>44</v>
      </c>
      <c r="J3547">
        <v>866402</v>
      </c>
      <c r="K3547">
        <v>6</v>
      </c>
      <c r="L3547">
        <v>3246</v>
      </c>
      <c r="M3547">
        <v>10</v>
      </c>
      <c r="N3547">
        <v>32071</v>
      </c>
      <c r="O3547">
        <v>27383</v>
      </c>
      <c r="P3547">
        <v>16837</v>
      </c>
      <c r="Q3547" t="s">
        <v>46</v>
      </c>
      <c r="R3547" t="s">
        <v>50</v>
      </c>
      <c r="S3547" t="s">
        <v>53</v>
      </c>
      <c r="T3547">
        <v>2</v>
      </c>
    </row>
    <row r="3548" spans="1:20" x14ac:dyDescent="0.2">
      <c r="A3548" s="4">
        <f t="shared" si="55"/>
        <v>45953</v>
      </c>
      <c r="B3548" t="s">
        <v>22</v>
      </c>
      <c r="C3548" t="s">
        <v>27</v>
      </c>
      <c r="D3548" t="s">
        <v>33</v>
      </c>
      <c r="E3548" t="s">
        <v>35</v>
      </c>
      <c r="F3548" t="s">
        <v>39</v>
      </c>
      <c r="G3548">
        <v>27658</v>
      </c>
      <c r="H3548" t="s">
        <v>41</v>
      </c>
      <c r="I3548" t="s">
        <v>44</v>
      </c>
      <c r="J3548">
        <v>102883</v>
      </c>
      <c r="K3548">
        <v>1</v>
      </c>
      <c r="L3548">
        <v>1117</v>
      </c>
      <c r="M3548">
        <v>15</v>
      </c>
      <c r="N3548">
        <v>27477</v>
      </c>
      <c r="O3548">
        <v>11466</v>
      </c>
      <c r="P3548">
        <v>10423</v>
      </c>
      <c r="Q3548" t="s">
        <v>48</v>
      </c>
      <c r="R3548" t="s">
        <v>50</v>
      </c>
      <c r="S3548" t="s">
        <v>53</v>
      </c>
      <c r="T3548">
        <v>1</v>
      </c>
    </row>
    <row r="3549" spans="1:20" x14ac:dyDescent="0.2">
      <c r="A3549" s="4">
        <f t="shared" si="55"/>
        <v>45953</v>
      </c>
      <c r="B3549" t="s">
        <v>21</v>
      </c>
      <c r="C3549" t="s">
        <v>26</v>
      </c>
      <c r="D3549" t="s">
        <v>28</v>
      </c>
      <c r="E3549" t="s">
        <v>36</v>
      </c>
      <c r="F3549" t="s">
        <v>38</v>
      </c>
      <c r="G3549">
        <v>79245</v>
      </c>
      <c r="H3549" t="s">
        <v>42</v>
      </c>
      <c r="I3549" t="s">
        <v>45</v>
      </c>
      <c r="J3549">
        <v>529810</v>
      </c>
      <c r="K3549">
        <v>5</v>
      </c>
      <c r="L3549">
        <v>1360</v>
      </c>
      <c r="M3549">
        <v>10</v>
      </c>
      <c r="N3549">
        <v>7590</v>
      </c>
      <c r="O3549">
        <v>21828</v>
      </c>
      <c r="P3549">
        <v>19883</v>
      </c>
      <c r="Q3549" t="s">
        <v>46</v>
      </c>
      <c r="R3549" t="s">
        <v>51</v>
      </c>
      <c r="S3549" t="s">
        <v>54</v>
      </c>
      <c r="T3549">
        <v>1</v>
      </c>
    </row>
    <row r="3550" spans="1:20" x14ac:dyDescent="0.2">
      <c r="A3550" s="4">
        <f t="shared" si="55"/>
        <v>45953</v>
      </c>
      <c r="B3550" t="s">
        <v>22</v>
      </c>
      <c r="C3550" t="s">
        <v>24</v>
      </c>
      <c r="D3550" t="s">
        <v>30</v>
      </c>
      <c r="E3550" t="s">
        <v>34</v>
      </c>
      <c r="F3550" t="s">
        <v>40</v>
      </c>
      <c r="G3550">
        <v>87027</v>
      </c>
      <c r="H3550" t="s">
        <v>42</v>
      </c>
      <c r="I3550" t="s">
        <v>45</v>
      </c>
      <c r="J3550">
        <v>851391</v>
      </c>
      <c r="K3550">
        <v>6</v>
      </c>
      <c r="L3550">
        <v>4988</v>
      </c>
      <c r="M3550">
        <v>5</v>
      </c>
      <c r="N3550">
        <v>42005</v>
      </c>
      <c r="O3550">
        <v>27736</v>
      </c>
      <c r="P3550">
        <v>1183</v>
      </c>
      <c r="Q3550" t="s">
        <v>48</v>
      </c>
      <c r="R3550" t="s">
        <v>51</v>
      </c>
      <c r="S3550" t="s">
        <v>54</v>
      </c>
      <c r="T3550">
        <v>4</v>
      </c>
    </row>
    <row r="3551" spans="1:20" x14ac:dyDescent="0.2">
      <c r="A3551" s="4">
        <f t="shared" si="55"/>
        <v>45953</v>
      </c>
      <c r="B3551" t="s">
        <v>21</v>
      </c>
      <c r="C3551" t="s">
        <v>25</v>
      </c>
      <c r="D3551" t="s">
        <v>31</v>
      </c>
      <c r="E3551" t="s">
        <v>34</v>
      </c>
      <c r="F3551" t="s">
        <v>39</v>
      </c>
      <c r="G3551">
        <v>60808</v>
      </c>
      <c r="H3551" t="s">
        <v>42</v>
      </c>
      <c r="I3551" t="s">
        <v>44</v>
      </c>
      <c r="J3551">
        <v>309175</v>
      </c>
      <c r="K3551">
        <v>8</v>
      </c>
      <c r="L3551">
        <v>1807</v>
      </c>
      <c r="M3551">
        <v>20</v>
      </c>
      <c r="N3551">
        <v>14629</v>
      </c>
      <c r="O3551">
        <v>20485</v>
      </c>
      <c r="P3551">
        <v>4458</v>
      </c>
      <c r="Q3551" t="s">
        <v>46</v>
      </c>
      <c r="R3551" t="s">
        <v>50</v>
      </c>
      <c r="S3551" t="s">
        <v>53</v>
      </c>
      <c r="T3551">
        <v>5</v>
      </c>
    </row>
    <row r="3552" spans="1:20" x14ac:dyDescent="0.2">
      <c r="A3552" s="4">
        <f t="shared" si="55"/>
        <v>45953</v>
      </c>
      <c r="B3552" t="s">
        <v>22</v>
      </c>
      <c r="C3552" t="s">
        <v>26</v>
      </c>
      <c r="D3552" t="s">
        <v>32</v>
      </c>
      <c r="E3552" t="s">
        <v>36</v>
      </c>
      <c r="F3552" t="s">
        <v>39</v>
      </c>
      <c r="G3552">
        <v>49530</v>
      </c>
      <c r="H3552" t="s">
        <v>42</v>
      </c>
      <c r="I3552" t="s">
        <v>43</v>
      </c>
      <c r="J3552">
        <v>694163</v>
      </c>
      <c r="K3552">
        <v>7</v>
      </c>
      <c r="L3552">
        <v>3400</v>
      </c>
      <c r="M3552">
        <v>10</v>
      </c>
      <c r="N3552">
        <v>2065</v>
      </c>
      <c r="O3552">
        <v>27899</v>
      </c>
      <c r="P3552">
        <v>9696</v>
      </c>
      <c r="Q3552" t="s">
        <v>49</v>
      </c>
      <c r="R3552" t="s">
        <v>51</v>
      </c>
      <c r="S3552" t="s">
        <v>54</v>
      </c>
      <c r="T3552">
        <v>5</v>
      </c>
    </row>
    <row r="3553" spans="1:20" x14ac:dyDescent="0.2">
      <c r="A3553" s="4">
        <f t="shared" si="55"/>
        <v>45953</v>
      </c>
      <c r="B3553" t="s">
        <v>22</v>
      </c>
      <c r="C3553" t="s">
        <v>27</v>
      </c>
      <c r="D3553" t="s">
        <v>33</v>
      </c>
      <c r="E3553" t="s">
        <v>35</v>
      </c>
      <c r="F3553" t="s">
        <v>40</v>
      </c>
      <c r="G3553">
        <v>18834</v>
      </c>
      <c r="H3553" t="s">
        <v>41</v>
      </c>
      <c r="I3553" t="s">
        <v>45</v>
      </c>
      <c r="J3553">
        <v>974641</v>
      </c>
      <c r="K3553">
        <v>6</v>
      </c>
      <c r="L3553">
        <v>3321</v>
      </c>
      <c r="M3553">
        <v>5</v>
      </c>
      <c r="N3553">
        <v>14894</v>
      </c>
      <c r="O3553">
        <v>4433</v>
      </c>
      <c r="P3553">
        <v>12652</v>
      </c>
      <c r="Q3553" t="s">
        <v>49</v>
      </c>
      <c r="R3553" t="s">
        <v>50</v>
      </c>
      <c r="S3553" t="s">
        <v>53</v>
      </c>
      <c r="T3553">
        <v>5</v>
      </c>
    </row>
    <row r="3554" spans="1:20" x14ac:dyDescent="0.2">
      <c r="A3554" s="4">
        <f t="shared" si="55"/>
        <v>45954</v>
      </c>
      <c r="B3554" t="s">
        <v>22</v>
      </c>
      <c r="C3554" t="s">
        <v>27</v>
      </c>
      <c r="D3554" t="s">
        <v>30</v>
      </c>
      <c r="E3554" t="s">
        <v>35</v>
      </c>
      <c r="F3554" t="s">
        <v>37</v>
      </c>
      <c r="G3554">
        <v>24358</v>
      </c>
      <c r="H3554" t="s">
        <v>41</v>
      </c>
      <c r="I3554" t="s">
        <v>44</v>
      </c>
      <c r="J3554">
        <v>247558</v>
      </c>
      <c r="K3554">
        <v>2</v>
      </c>
      <c r="L3554">
        <v>4365</v>
      </c>
      <c r="M3554">
        <v>15</v>
      </c>
      <c r="N3554">
        <v>5764</v>
      </c>
      <c r="O3554">
        <v>15422</v>
      </c>
      <c r="P3554">
        <v>2989</v>
      </c>
      <c r="Q3554" t="s">
        <v>47</v>
      </c>
      <c r="R3554" t="s">
        <v>50</v>
      </c>
      <c r="S3554" t="s">
        <v>53</v>
      </c>
      <c r="T3554">
        <v>3</v>
      </c>
    </row>
    <row r="3555" spans="1:20" x14ac:dyDescent="0.2">
      <c r="A3555" s="4">
        <f t="shared" si="55"/>
        <v>45954</v>
      </c>
      <c r="B3555" t="s">
        <v>23</v>
      </c>
      <c r="C3555" t="s">
        <v>24</v>
      </c>
      <c r="D3555" t="s">
        <v>28</v>
      </c>
      <c r="E3555" t="s">
        <v>34</v>
      </c>
      <c r="F3555" t="s">
        <v>38</v>
      </c>
      <c r="G3555">
        <v>19872</v>
      </c>
      <c r="H3555" t="s">
        <v>41</v>
      </c>
      <c r="I3555" t="s">
        <v>44</v>
      </c>
      <c r="J3555">
        <v>176085</v>
      </c>
      <c r="K3555">
        <v>8</v>
      </c>
      <c r="L3555">
        <v>3814</v>
      </c>
      <c r="M3555">
        <v>0</v>
      </c>
      <c r="N3555">
        <v>46101</v>
      </c>
      <c r="O3555">
        <v>29083</v>
      </c>
      <c r="P3555">
        <v>19433</v>
      </c>
      <c r="Q3555" t="s">
        <v>48</v>
      </c>
      <c r="R3555" t="s">
        <v>52</v>
      </c>
      <c r="S3555" t="s">
        <v>55</v>
      </c>
      <c r="T3555">
        <v>1</v>
      </c>
    </row>
    <row r="3556" spans="1:20" x14ac:dyDescent="0.2">
      <c r="A3556" s="4">
        <f t="shared" si="55"/>
        <v>45954</v>
      </c>
      <c r="B3556" t="s">
        <v>21</v>
      </c>
      <c r="C3556" t="s">
        <v>25</v>
      </c>
      <c r="D3556" t="s">
        <v>32</v>
      </c>
      <c r="E3556" t="s">
        <v>35</v>
      </c>
      <c r="F3556" t="s">
        <v>37</v>
      </c>
      <c r="G3556">
        <v>68694</v>
      </c>
      <c r="H3556" t="s">
        <v>41</v>
      </c>
      <c r="I3556" t="s">
        <v>45</v>
      </c>
      <c r="J3556">
        <v>890425</v>
      </c>
      <c r="K3556">
        <v>8</v>
      </c>
      <c r="L3556">
        <v>534</v>
      </c>
      <c r="M3556">
        <v>0</v>
      </c>
      <c r="N3556">
        <v>21177</v>
      </c>
      <c r="O3556">
        <v>9995</v>
      </c>
      <c r="P3556">
        <v>-1320</v>
      </c>
      <c r="Q3556" t="s">
        <v>48</v>
      </c>
      <c r="R3556" t="s">
        <v>50</v>
      </c>
      <c r="S3556" t="s">
        <v>53</v>
      </c>
      <c r="T3556">
        <v>3</v>
      </c>
    </row>
    <row r="3557" spans="1:20" x14ac:dyDescent="0.2">
      <c r="A3557" s="4">
        <f t="shared" si="55"/>
        <v>45954</v>
      </c>
      <c r="B3557" t="s">
        <v>21</v>
      </c>
      <c r="C3557" t="s">
        <v>26</v>
      </c>
      <c r="D3557" t="s">
        <v>33</v>
      </c>
      <c r="E3557" t="s">
        <v>34</v>
      </c>
      <c r="F3557" t="s">
        <v>39</v>
      </c>
      <c r="G3557">
        <v>97193</v>
      </c>
      <c r="H3557" t="s">
        <v>41</v>
      </c>
      <c r="I3557" t="s">
        <v>44</v>
      </c>
      <c r="J3557">
        <v>505435</v>
      </c>
      <c r="K3557">
        <v>5</v>
      </c>
      <c r="L3557">
        <v>2600</v>
      </c>
      <c r="M3557">
        <v>20</v>
      </c>
      <c r="N3557">
        <v>46292</v>
      </c>
      <c r="O3557">
        <v>19453</v>
      </c>
      <c r="P3557">
        <v>6220</v>
      </c>
      <c r="Q3557" t="s">
        <v>46</v>
      </c>
      <c r="R3557" t="s">
        <v>52</v>
      </c>
      <c r="S3557" t="s">
        <v>56</v>
      </c>
      <c r="T3557">
        <v>2</v>
      </c>
    </row>
    <row r="3558" spans="1:20" x14ac:dyDescent="0.2">
      <c r="A3558" s="4">
        <f t="shared" si="55"/>
        <v>45954</v>
      </c>
      <c r="B3558" t="s">
        <v>22</v>
      </c>
      <c r="C3558" t="s">
        <v>26</v>
      </c>
      <c r="D3558" t="s">
        <v>31</v>
      </c>
      <c r="E3558" t="s">
        <v>34</v>
      </c>
      <c r="F3558" t="s">
        <v>38</v>
      </c>
      <c r="G3558">
        <v>60321</v>
      </c>
      <c r="H3558" t="s">
        <v>41</v>
      </c>
      <c r="I3558" t="s">
        <v>45</v>
      </c>
      <c r="J3558">
        <v>365852</v>
      </c>
      <c r="K3558">
        <v>3</v>
      </c>
      <c r="L3558">
        <v>1879</v>
      </c>
      <c r="M3558">
        <v>20</v>
      </c>
      <c r="N3558">
        <v>45539</v>
      </c>
      <c r="O3558">
        <v>13672</v>
      </c>
      <c r="P3558">
        <v>2312</v>
      </c>
      <c r="Q3558" t="s">
        <v>47</v>
      </c>
      <c r="R3558" t="s">
        <v>52</v>
      </c>
      <c r="S3558" t="s">
        <v>54</v>
      </c>
      <c r="T3558">
        <v>4</v>
      </c>
    </row>
    <row r="3559" spans="1:20" x14ac:dyDescent="0.2">
      <c r="A3559" s="4">
        <f t="shared" si="55"/>
        <v>45954</v>
      </c>
      <c r="B3559" t="s">
        <v>22</v>
      </c>
      <c r="C3559" t="s">
        <v>25</v>
      </c>
      <c r="D3559" t="s">
        <v>32</v>
      </c>
      <c r="E3559" t="s">
        <v>35</v>
      </c>
      <c r="F3559" t="s">
        <v>37</v>
      </c>
      <c r="G3559">
        <v>83709</v>
      </c>
      <c r="H3559" t="s">
        <v>42</v>
      </c>
      <c r="I3559" t="s">
        <v>44</v>
      </c>
      <c r="J3559">
        <v>128788</v>
      </c>
      <c r="K3559">
        <v>8</v>
      </c>
      <c r="L3559">
        <v>4745</v>
      </c>
      <c r="M3559">
        <v>0</v>
      </c>
      <c r="N3559">
        <v>36187</v>
      </c>
      <c r="O3559">
        <v>6140</v>
      </c>
      <c r="P3559">
        <v>15431</v>
      </c>
      <c r="Q3559" t="s">
        <v>49</v>
      </c>
      <c r="R3559" t="s">
        <v>50</v>
      </c>
      <c r="S3559" t="s">
        <v>56</v>
      </c>
      <c r="T3559">
        <v>4</v>
      </c>
    </row>
    <row r="3560" spans="1:20" x14ac:dyDescent="0.2">
      <c r="A3560" s="4">
        <f t="shared" si="55"/>
        <v>45954</v>
      </c>
      <c r="B3560" t="s">
        <v>23</v>
      </c>
      <c r="C3560" t="s">
        <v>26</v>
      </c>
      <c r="D3560" t="s">
        <v>29</v>
      </c>
      <c r="E3560" t="s">
        <v>35</v>
      </c>
      <c r="F3560" t="s">
        <v>40</v>
      </c>
      <c r="G3560">
        <v>26685</v>
      </c>
      <c r="H3560" t="s">
        <v>42</v>
      </c>
      <c r="I3560" t="s">
        <v>44</v>
      </c>
      <c r="J3560">
        <v>101495</v>
      </c>
      <c r="K3560">
        <v>5</v>
      </c>
      <c r="L3560">
        <v>936</v>
      </c>
      <c r="M3560">
        <v>0</v>
      </c>
      <c r="N3560">
        <v>7477</v>
      </c>
      <c r="O3560">
        <v>14999</v>
      </c>
      <c r="P3560">
        <v>10927</v>
      </c>
      <c r="Q3560" t="s">
        <v>47</v>
      </c>
      <c r="R3560" t="s">
        <v>51</v>
      </c>
      <c r="S3560" t="s">
        <v>56</v>
      </c>
      <c r="T3560">
        <v>3</v>
      </c>
    </row>
    <row r="3561" spans="1:20" x14ac:dyDescent="0.2">
      <c r="A3561" s="4">
        <f t="shared" si="55"/>
        <v>45954</v>
      </c>
      <c r="B3561" t="s">
        <v>23</v>
      </c>
      <c r="C3561" t="s">
        <v>25</v>
      </c>
      <c r="D3561" t="s">
        <v>32</v>
      </c>
      <c r="E3561" t="s">
        <v>35</v>
      </c>
      <c r="F3561" t="s">
        <v>39</v>
      </c>
      <c r="G3561">
        <v>21333</v>
      </c>
      <c r="H3561" t="s">
        <v>41</v>
      </c>
      <c r="I3561" t="s">
        <v>43</v>
      </c>
      <c r="J3561">
        <v>850330</v>
      </c>
      <c r="K3561">
        <v>3</v>
      </c>
      <c r="L3561">
        <v>3072</v>
      </c>
      <c r="M3561">
        <v>20</v>
      </c>
      <c r="N3561">
        <v>14645</v>
      </c>
      <c r="O3561">
        <v>26066</v>
      </c>
      <c r="P3561">
        <v>4245</v>
      </c>
      <c r="Q3561" t="s">
        <v>46</v>
      </c>
      <c r="R3561" t="s">
        <v>50</v>
      </c>
      <c r="S3561" t="s">
        <v>55</v>
      </c>
      <c r="T3561">
        <v>4</v>
      </c>
    </row>
    <row r="3562" spans="1:20" x14ac:dyDescent="0.2">
      <c r="A3562" s="4">
        <f t="shared" si="55"/>
        <v>45954</v>
      </c>
      <c r="B3562" t="s">
        <v>23</v>
      </c>
      <c r="C3562" t="s">
        <v>27</v>
      </c>
      <c r="D3562" t="s">
        <v>30</v>
      </c>
      <c r="E3562" t="s">
        <v>36</v>
      </c>
      <c r="F3562" t="s">
        <v>38</v>
      </c>
      <c r="G3562">
        <v>21356</v>
      </c>
      <c r="H3562" t="s">
        <v>41</v>
      </c>
      <c r="I3562" t="s">
        <v>44</v>
      </c>
      <c r="J3562">
        <v>529376</v>
      </c>
      <c r="K3562">
        <v>9</v>
      </c>
      <c r="L3562">
        <v>4862</v>
      </c>
      <c r="M3562">
        <v>0</v>
      </c>
      <c r="N3562">
        <v>3415</v>
      </c>
      <c r="O3562">
        <v>14778</v>
      </c>
      <c r="P3562">
        <v>13027</v>
      </c>
      <c r="Q3562" t="s">
        <v>48</v>
      </c>
      <c r="R3562" t="s">
        <v>50</v>
      </c>
      <c r="S3562" t="s">
        <v>56</v>
      </c>
      <c r="T3562">
        <v>3</v>
      </c>
    </row>
    <row r="3563" spans="1:20" x14ac:dyDescent="0.2">
      <c r="A3563" s="4">
        <f t="shared" si="55"/>
        <v>45954</v>
      </c>
      <c r="B3563" t="s">
        <v>21</v>
      </c>
      <c r="C3563" t="s">
        <v>25</v>
      </c>
      <c r="D3563" t="s">
        <v>33</v>
      </c>
      <c r="E3563" t="s">
        <v>34</v>
      </c>
      <c r="F3563" t="s">
        <v>38</v>
      </c>
      <c r="G3563">
        <v>50584</v>
      </c>
      <c r="H3563" t="s">
        <v>41</v>
      </c>
      <c r="I3563" t="s">
        <v>45</v>
      </c>
      <c r="J3563">
        <v>734290</v>
      </c>
      <c r="K3563">
        <v>9</v>
      </c>
      <c r="L3563">
        <v>4479</v>
      </c>
      <c r="M3563">
        <v>10</v>
      </c>
      <c r="N3563">
        <v>43335</v>
      </c>
      <c r="O3563">
        <v>18863</v>
      </c>
      <c r="P3563">
        <v>5220</v>
      </c>
      <c r="Q3563" t="s">
        <v>47</v>
      </c>
      <c r="R3563" t="s">
        <v>51</v>
      </c>
      <c r="S3563" t="s">
        <v>54</v>
      </c>
      <c r="T3563">
        <v>5</v>
      </c>
    </row>
    <row r="3564" spans="1:20" x14ac:dyDescent="0.2">
      <c r="A3564" s="4">
        <f t="shared" si="55"/>
        <v>45954</v>
      </c>
      <c r="B3564" t="s">
        <v>21</v>
      </c>
      <c r="C3564" t="s">
        <v>26</v>
      </c>
      <c r="D3564" t="s">
        <v>30</v>
      </c>
      <c r="E3564" t="s">
        <v>35</v>
      </c>
      <c r="F3564" t="s">
        <v>38</v>
      </c>
      <c r="G3564">
        <v>61362</v>
      </c>
      <c r="H3564" t="s">
        <v>42</v>
      </c>
      <c r="I3564" t="s">
        <v>45</v>
      </c>
      <c r="J3564">
        <v>238609</v>
      </c>
      <c r="K3564">
        <v>7</v>
      </c>
      <c r="L3564">
        <v>808</v>
      </c>
      <c r="M3564">
        <v>5</v>
      </c>
      <c r="N3564">
        <v>40192</v>
      </c>
      <c r="O3564">
        <v>16108</v>
      </c>
      <c r="P3564">
        <v>8217</v>
      </c>
      <c r="Q3564" t="s">
        <v>48</v>
      </c>
      <c r="R3564" t="s">
        <v>51</v>
      </c>
      <c r="S3564" t="s">
        <v>53</v>
      </c>
      <c r="T3564">
        <v>2</v>
      </c>
    </row>
    <row r="3565" spans="1:20" x14ac:dyDescent="0.2">
      <c r="A3565" s="4">
        <f t="shared" si="55"/>
        <v>45954</v>
      </c>
      <c r="B3565" t="s">
        <v>21</v>
      </c>
      <c r="C3565" t="s">
        <v>25</v>
      </c>
      <c r="D3565" t="s">
        <v>30</v>
      </c>
      <c r="E3565" t="s">
        <v>36</v>
      </c>
      <c r="F3565" t="s">
        <v>38</v>
      </c>
      <c r="G3565">
        <v>21344</v>
      </c>
      <c r="H3565" t="s">
        <v>41</v>
      </c>
      <c r="I3565" t="s">
        <v>43</v>
      </c>
      <c r="J3565">
        <v>266625</v>
      </c>
      <c r="K3565">
        <v>8</v>
      </c>
      <c r="L3565">
        <v>4860</v>
      </c>
      <c r="M3565">
        <v>20</v>
      </c>
      <c r="N3565">
        <v>8207</v>
      </c>
      <c r="O3565">
        <v>16350</v>
      </c>
      <c r="P3565">
        <v>2595</v>
      </c>
      <c r="Q3565" t="s">
        <v>49</v>
      </c>
      <c r="R3565" t="s">
        <v>52</v>
      </c>
      <c r="S3565" t="s">
        <v>54</v>
      </c>
      <c r="T3565">
        <v>5</v>
      </c>
    </row>
    <row r="3566" spans="1:20" x14ac:dyDescent="0.2">
      <c r="A3566" s="4">
        <f t="shared" si="55"/>
        <v>45955</v>
      </c>
      <c r="B3566" t="s">
        <v>22</v>
      </c>
      <c r="C3566" t="s">
        <v>24</v>
      </c>
      <c r="D3566" t="s">
        <v>28</v>
      </c>
      <c r="E3566" t="s">
        <v>35</v>
      </c>
      <c r="F3566" t="s">
        <v>39</v>
      </c>
      <c r="G3566">
        <v>54619</v>
      </c>
      <c r="H3566" t="s">
        <v>41</v>
      </c>
      <c r="I3566" t="s">
        <v>45</v>
      </c>
      <c r="J3566">
        <v>777563</v>
      </c>
      <c r="K3566">
        <v>5</v>
      </c>
      <c r="L3566">
        <v>991</v>
      </c>
      <c r="M3566">
        <v>5</v>
      </c>
      <c r="N3566">
        <v>10369</v>
      </c>
      <c r="O3566">
        <v>28511</v>
      </c>
      <c r="P3566">
        <v>5217</v>
      </c>
      <c r="Q3566" t="s">
        <v>46</v>
      </c>
      <c r="R3566" t="s">
        <v>50</v>
      </c>
      <c r="S3566" t="s">
        <v>55</v>
      </c>
      <c r="T3566">
        <v>4</v>
      </c>
    </row>
    <row r="3567" spans="1:20" x14ac:dyDescent="0.2">
      <c r="A3567" s="4">
        <f t="shared" si="55"/>
        <v>45955</v>
      </c>
      <c r="B3567" t="s">
        <v>21</v>
      </c>
      <c r="C3567" t="s">
        <v>27</v>
      </c>
      <c r="D3567" t="s">
        <v>31</v>
      </c>
      <c r="E3567" t="s">
        <v>34</v>
      </c>
      <c r="F3567" t="s">
        <v>39</v>
      </c>
      <c r="G3567">
        <v>91331</v>
      </c>
      <c r="H3567" t="s">
        <v>41</v>
      </c>
      <c r="I3567" t="s">
        <v>44</v>
      </c>
      <c r="J3567">
        <v>480491</v>
      </c>
      <c r="K3567">
        <v>5</v>
      </c>
      <c r="L3567">
        <v>1021</v>
      </c>
      <c r="M3567">
        <v>15</v>
      </c>
      <c r="N3567">
        <v>18618</v>
      </c>
      <c r="O3567">
        <v>2703</v>
      </c>
      <c r="P3567">
        <v>16885</v>
      </c>
      <c r="Q3567" t="s">
        <v>48</v>
      </c>
      <c r="R3567" t="s">
        <v>51</v>
      </c>
      <c r="S3567" t="s">
        <v>55</v>
      </c>
      <c r="T3567">
        <v>2</v>
      </c>
    </row>
    <row r="3568" spans="1:20" x14ac:dyDescent="0.2">
      <c r="A3568" s="4">
        <f t="shared" si="55"/>
        <v>45955</v>
      </c>
      <c r="B3568" t="s">
        <v>20</v>
      </c>
      <c r="C3568" t="s">
        <v>27</v>
      </c>
      <c r="D3568" t="s">
        <v>32</v>
      </c>
      <c r="E3568" t="s">
        <v>36</v>
      </c>
      <c r="F3568" t="s">
        <v>40</v>
      </c>
      <c r="G3568">
        <v>11943</v>
      </c>
      <c r="H3568" t="s">
        <v>42</v>
      </c>
      <c r="I3568" t="s">
        <v>43</v>
      </c>
      <c r="J3568">
        <v>957556</v>
      </c>
      <c r="K3568">
        <v>5</v>
      </c>
      <c r="L3568">
        <v>2414</v>
      </c>
      <c r="M3568">
        <v>15</v>
      </c>
      <c r="N3568">
        <v>2761</v>
      </c>
      <c r="O3568">
        <v>5316</v>
      </c>
      <c r="P3568">
        <v>5222</v>
      </c>
      <c r="Q3568" t="s">
        <v>47</v>
      </c>
      <c r="R3568" t="s">
        <v>51</v>
      </c>
      <c r="S3568" t="s">
        <v>53</v>
      </c>
      <c r="T3568">
        <v>1</v>
      </c>
    </row>
    <row r="3569" spans="1:20" x14ac:dyDescent="0.2">
      <c r="A3569" s="4">
        <f t="shared" si="55"/>
        <v>45955</v>
      </c>
      <c r="B3569" t="s">
        <v>20</v>
      </c>
      <c r="C3569" t="s">
        <v>25</v>
      </c>
      <c r="D3569" t="s">
        <v>33</v>
      </c>
      <c r="E3569" t="s">
        <v>34</v>
      </c>
      <c r="F3569" t="s">
        <v>40</v>
      </c>
      <c r="G3569">
        <v>70217</v>
      </c>
      <c r="H3569" t="s">
        <v>42</v>
      </c>
      <c r="I3569" t="s">
        <v>45</v>
      </c>
      <c r="J3569">
        <v>849204</v>
      </c>
      <c r="K3569">
        <v>2</v>
      </c>
      <c r="L3569">
        <v>3425</v>
      </c>
      <c r="M3569">
        <v>10</v>
      </c>
      <c r="N3569">
        <v>38646</v>
      </c>
      <c r="O3569">
        <v>29241</v>
      </c>
      <c r="P3569">
        <v>10812</v>
      </c>
      <c r="Q3569" t="s">
        <v>46</v>
      </c>
      <c r="R3569" t="s">
        <v>52</v>
      </c>
      <c r="S3569" t="s">
        <v>56</v>
      </c>
      <c r="T3569">
        <v>3</v>
      </c>
    </row>
    <row r="3570" spans="1:20" x14ac:dyDescent="0.2">
      <c r="A3570" s="4">
        <f t="shared" si="55"/>
        <v>45955</v>
      </c>
      <c r="B3570" t="s">
        <v>23</v>
      </c>
      <c r="C3570" t="s">
        <v>26</v>
      </c>
      <c r="D3570" t="s">
        <v>29</v>
      </c>
      <c r="E3570" t="s">
        <v>35</v>
      </c>
      <c r="F3570" t="s">
        <v>40</v>
      </c>
      <c r="G3570">
        <v>31021</v>
      </c>
      <c r="H3570" t="s">
        <v>41</v>
      </c>
      <c r="I3570" t="s">
        <v>44</v>
      </c>
      <c r="J3570">
        <v>465250</v>
      </c>
      <c r="K3570">
        <v>3</v>
      </c>
      <c r="L3570">
        <v>1868</v>
      </c>
      <c r="M3570">
        <v>15</v>
      </c>
      <c r="N3570">
        <v>23790</v>
      </c>
      <c r="O3570">
        <v>11204</v>
      </c>
      <c r="P3570">
        <v>14047</v>
      </c>
      <c r="Q3570" t="s">
        <v>49</v>
      </c>
      <c r="R3570" t="s">
        <v>50</v>
      </c>
      <c r="S3570" t="s">
        <v>53</v>
      </c>
      <c r="T3570">
        <v>2</v>
      </c>
    </row>
    <row r="3571" spans="1:20" x14ac:dyDescent="0.2">
      <c r="A3571" s="4">
        <f t="shared" si="55"/>
        <v>45955</v>
      </c>
      <c r="B3571" t="s">
        <v>21</v>
      </c>
      <c r="C3571" t="s">
        <v>24</v>
      </c>
      <c r="D3571" t="s">
        <v>31</v>
      </c>
      <c r="E3571" t="s">
        <v>35</v>
      </c>
      <c r="F3571" t="s">
        <v>37</v>
      </c>
      <c r="G3571">
        <v>18348</v>
      </c>
      <c r="H3571" t="s">
        <v>42</v>
      </c>
      <c r="I3571" t="s">
        <v>43</v>
      </c>
      <c r="J3571">
        <v>137659</v>
      </c>
      <c r="K3571">
        <v>8</v>
      </c>
      <c r="L3571">
        <v>3790</v>
      </c>
      <c r="M3571">
        <v>20</v>
      </c>
      <c r="N3571">
        <v>3282</v>
      </c>
      <c r="O3571">
        <v>5686</v>
      </c>
      <c r="P3571">
        <v>8492</v>
      </c>
      <c r="Q3571" t="s">
        <v>47</v>
      </c>
      <c r="R3571" t="s">
        <v>51</v>
      </c>
      <c r="S3571" t="s">
        <v>56</v>
      </c>
      <c r="T3571">
        <v>3</v>
      </c>
    </row>
    <row r="3572" spans="1:20" x14ac:dyDescent="0.2">
      <c r="A3572" s="4">
        <f t="shared" si="55"/>
        <v>45955</v>
      </c>
      <c r="B3572" t="s">
        <v>20</v>
      </c>
      <c r="C3572" t="s">
        <v>27</v>
      </c>
      <c r="D3572" t="s">
        <v>31</v>
      </c>
      <c r="E3572" t="s">
        <v>35</v>
      </c>
      <c r="F3572" t="s">
        <v>40</v>
      </c>
      <c r="G3572">
        <v>87286</v>
      </c>
      <c r="H3572" t="s">
        <v>42</v>
      </c>
      <c r="I3572" t="s">
        <v>44</v>
      </c>
      <c r="J3572">
        <v>997496</v>
      </c>
      <c r="K3572">
        <v>6</v>
      </c>
      <c r="L3572">
        <v>2641</v>
      </c>
      <c r="M3572">
        <v>10</v>
      </c>
      <c r="N3572">
        <v>17826</v>
      </c>
      <c r="O3572">
        <v>23001</v>
      </c>
      <c r="P3572">
        <v>5200</v>
      </c>
      <c r="Q3572" t="s">
        <v>48</v>
      </c>
      <c r="R3572" t="s">
        <v>52</v>
      </c>
      <c r="S3572" t="s">
        <v>56</v>
      </c>
      <c r="T3572">
        <v>2</v>
      </c>
    </row>
    <row r="3573" spans="1:20" x14ac:dyDescent="0.2">
      <c r="A3573" s="4">
        <f t="shared" si="55"/>
        <v>45955</v>
      </c>
      <c r="B3573" t="s">
        <v>23</v>
      </c>
      <c r="C3573" t="s">
        <v>27</v>
      </c>
      <c r="D3573" t="s">
        <v>33</v>
      </c>
      <c r="E3573" t="s">
        <v>36</v>
      </c>
      <c r="F3573" t="s">
        <v>39</v>
      </c>
      <c r="G3573">
        <v>80921</v>
      </c>
      <c r="H3573" t="s">
        <v>42</v>
      </c>
      <c r="I3573" t="s">
        <v>45</v>
      </c>
      <c r="J3573">
        <v>426187</v>
      </c>
      <c r="K3573">
        <v>9</v>
      </c>
      <c r="L3573">
        <v>3729</v>
      </c>
      <c r="M3573">
        <v>10</v>
      </c>
      <c r="N3573">
        <v>19647</v>
      </c>
      <c r="O3573">
        <v>5908</v>
      </c>
      <c r="P3573">
        <v>7785</v>
      </c>
      <c r="Q3573" t="s">
        <v>48</v>
      </c>
      <c r="R3573" t="s">
        <v>52</v>
      </c>
      <c r="S3573" t="s">
        <v>56</v>
      </c>
      <c r="T3573">
        <v>4</v>
      </c>
    </row>
    <row r="3574" spans="1:20" x14ac:dyDescent="0.2">
      <c r="A3574" s="4">
        <f t="shared" si="55"/>
        <v>45955</v>
      </c>
      <c r="B3574" t="s">
        <v>21</v>
      </c>
      <c r="C3574" t="s">
        <v>26</v>
      </c>
      <c r="D3574" t="s">
        <v>31</v>
      </c>
      <c r="E3574" t="s">
        <v>36</v>
      </c>
      <c r="F3574" t="s">
        <v>37</v>
      </c>
      <c r="G3574">
        <v>26639</v>
      </c>
      <c r="H3574" t="s">
        <v>41</v>
      </c>
      <c r="I3574" t="s">
        <v>45</v>
      </c>
      <c r="J3574">
        <v>889957</v>
      </c>
      <c r="K3574">
        <v>7</v>
      </c>
      <c r="L3574">
        <v>4629</v>
      </c>
      <c r="M3574">
        <v>20</v>
      </c>
      <c r="N3574">
        <v>30150</v>
      </c>
      <c r="O3574">
        <v>4230</v>
      </c>
      <c r="P3574">
        <v>1341</v>
      </c>
      <c r="Q3574" t="s">
        <v>46</v>
      </c>
      <c r="R3574" t="s">
        <v>52</v>
      </c>
      <c r="S3574" t="s">
        <v>56</v>
      </c>
      <c r="T3574">
        <v>5</v>
      </c>
    </row>
    <row r="3575" spans="1:20" x14ac:dyDescent="0.2">
      <c r="A3575" s="4">
        <f t="shared" si="55"/>
        <v>45955</v>
      </c>
      <c r="B3575" t="s">
        <v>22</v>
      </c>
      <c r="C3575" t="s">
        <v>26</v>
      </c>
      <c r="D3575" t="s">
        <v>28</v>
      </c>
      <c r="E3575" t="s">
        <v>36</v>
      </c>
      <c r="F3575" t="s">
        <v>39</v>
      </c>
      <c r="G3575">
        <v>95030</v>
      </c>
      <c r="H3575" t="s">
        <v>41</v>
      </c>
      <c r="I3575" t="s">
        <v>45</v>
      </c>
      <c r="J3575">
        <v>578653</v>
      </c>
      <c r="K3575">
        <v>6</v>
      </c>
      <c r="L3575">
        <v>3348</v>
      </c>
      <c r="M3575">
        <v>0</v>
      </c>
      <c r="N3575">
        <v>24087</v>
      </c>
      <c r="O3575">
        <v>25718</v>
      </c>
      <c r="P3575">
        <v>14798</v>
      </c>
      <c r="Q3575" t="s">
        <v>49</v>
      </c>
      <c r="R3575" t="s">
        <v>52</v>
      </c>
      <c r="S3575" t="s">
        <v>56</v>
      </c>
      <c r="T3575">
        <v>4</v>
      </c>
    </row>
    <row r="3576" spans="1:20" x14ac:dyDescent="0.2">
      <c r="A3576" s="4">
        <f t="shared" si="55"/>
        <v>45955</v>
      </c>
      <c r="B3576" t="s">
        <v>20</v>
      </c>
      <c r="C3576" t="s">
        <v>24</v>
      </c>
      <c r="D3576" t="s">
        <v>31</v>
      </c>
      <c r="E3576" t="s">
        <v>36</v>
      </c>
      <c r="F3576" t="s">
        <v>37</v>
      </c>
      <c r="G3576">
        <v>74566</v>
      </c>
      <c r="H3576" t="s">
        <v>42</v>
      </c>
      <c r="I3576" t="s">
        <v>45</v>
      </c>
      <c r="J3576">
        <v>366921</v>
      </c>
      <c r="K3576">
        <v>4</v>
      </c>
      <c r="L3576">
        <v>4077</v>
      </c>
      <c r="M3576">
        <v>5</v>
      </c>
      <c r="N3576">
        <v>38381</v>
      </c>
      <c r="O3576">
        <v>2849</v>
      </c>
      <c r="P3576">
        <v>-4968</v>
      </c>
      <c r="Q3576" t="s">
        <v>47</v>
      </c>
      <c r="R3576" t="s">
        <v>50</v>
      </c>
      <c r="S3576" t="s">
        <v>53</v>
      </c>
      <c r="T3576">
        <v>1</v>
      </c>
    </row>
    <row r="3577" spans="1:20" x14ac:dyDescent="0.2">
      <c r="A3577" s="4">
        <f t="shared" si="55"/>
        <v>45955</v>
      </c>
      <c r="B3577" t="s">
        <v>22</v>
      </c>
      <c r="C3577" t="s">
        <v>25</v>
      </c>
      <c r="D3577" t="s">
        <v>28</v>
      </c>
      <c r="E3577" t="s">
        <v>35</v>
      </c>
      <c r="F3577" t="s">
        <v>40</v>
      </c>
      <c r="G3577">
        <v>52011</v>
      </c>
      <c r="H3577" t="s">
        <v>42</v>
      </c>
      <c r="I3577" t="s">
        <v>43</v>
      </c>
      <c r="J3577">
        <v>825085</v>
      </c>
      <c r="K3577">
        <v>7</v>
      </c>
      <c r="L3577">
        <v>3071</v>
      </c>
      <c r="M3577">
        <v>20</v>
      </c>
      <c r="N3577">
        <v>39214</v>
      </c>
      <c r="O3577">
        <v>5020</v>
      </c>
      <c r="P3577">
        <v>1477</v>
      </c>
      <c r="Q3577" t="s">
        <v>49</v>
      </c>
      <c r="R3577" t="s">
        <v>50</v>
      </c>
      <c r="S3577" t="s">
        <v>55</v>
      </c>
      <c r="T3577">
        <v>4</v>
      </c>
    </row>
    <row r="3578" spans="1:20" x14ac:dyDescent="0.2">
      <c r="A3578" s="4">
        <f t="shared" si="55"/>
        <v>45956</v>
      </c>
      <c r="B3578" t="s">
        <v>21</v>
      </c>
      <c r="C3578" t="s">
        <v>26</v>
      </c>
      <c r="D3578" t="s">
        <v>32</v>
      </c>
      <c r="E3578" t="s">
        <v>35</v>
      </c>
      <c r="F3578" t="s">
        <v>40</v>
      </c>
      <c r="G3578">
        <v>28640</v>
      </c>
      <c r="H3578" t="s">
        <v>42</v>
      </c>
      <c r="I3578" t="s">
        <v>45</v>
      </c>
      <c r="J3578">
        <v>801151</v>
      </c>
      <c r="K3578">
        <v>4</v>
      </c>
      <c r="L3578">
        <v>732</v>
      </c>
      <c r="M3578">
        <v>0</v>
      </c>
      <c r="N3578">
        <v>39404</v>
      </c>
      <c r="O3578">
        <v>9236</v>
      </c>
      <c r="P3578">
        <v>-2719</v>
      </c>
      <c r="Q3578" t="s">
        <v>47</v>
      </c>
      <c r="R3578" t="s">
        <v>51</v>
      </c>
      <c r="S3578" t="s">
        <v>55</v>
      </c>
      <c r="T3578">
        <v>2</v>
      </c>
    </row>
    <row r="3579" spans="1:20" x14ac:dyDescent="0.2">
      <c r="A3579" s="4">
        <f t="shared" si="55"/>
        <v>45956</v>
      </c>
      <c r="B3579" t="s">
        <v>20</v>
      </c>
      <c r="C3579" t="s">
        <v>25</v>
      </c>
      <c r="D3579" t="s">
        <v>32</v>
      </c>
      <c r="E3579" t="s">
        <v>35</v>
      </c>
      <c r="F3579" t="s">
        <v>40</v>
      </c>
      <c r="G3579">
        <v>45402</v>
      </c>
      <c r="H3579" t="s">
        <v>41</v>
      </c>
      <c r="I3579" t="s">
        <v>43</v>
      </c>
      <c r="J3579">
        <v>713141</v>
      </c>
      <c r="K3579">
        <v>7</v>
      </c>
      <c r="L3579">
        <v>2122</v>
      </c>
      <c r="M3579">
        <v>0</v>
      </c>
      <c r="N3579">
        <v>25493</v>
      </c>
      <c r="O3579">
        <v>17834</v>
      </c>
      <c r="P3579">
        <v>10907</v>
      </c>
      <c r="Q3579" t="s">
        <v>47</v>
      </c>
      <c r="R3579" t="s">
        <v>51</v>
      </c>
      <c r="S3579" t="s">
        <v>55</v>
      </c>
      <c r="T3579">
        <v>1</v>
      </c>
    </row>
    <row r="3580" spans="1:20" x14ac:dyDescent="0.2">
      <c r="A3580" s="4">
        <f t="shared" si="55"/>
        <v>45956</v>
      </c>
      <c r="B3580" t="s">
        <v>21</v>
      </c>
      <c r="C3580" t="s">
        <v>24</v>
      </c>
      <c r="D3580" t="s">
        <v>30</v>
      </c>
      <c r="E3580" t="s">
        <v>36</v>
      </c>
      <c r="F3580" t="s">
        <v>37</v>
      </c>
      <c r="G3580">
        <v>75088</v>
      </c>
      <c r="H3580" t="s">
        <v>42</v>
      </c>
      <c r="I3580" t="s">
        <v>43</v>
      </c>
      <c r="J3580">
        <v>351897</v>
      </c>
      <c r="K3580">
        <v>5</v>
      </c>
      <c r="L3580">
        <v>3152</v>
      </c>
      <c r="M3580">
        <v>15</v>
      </c>
      <c r="N3580">
        <v>5383</v>
      </c>
      <c r="O3580">
        <v>2259</v>
      </c>
      <c r="P3580">
        <v>-18</v>
      </c>
      <c r="Q3580" t="s">
        <v>46</v>
      </c>
      <c r="R3580" t="s">
        <v>51</v>
      </c>
      <c r="S3580" t="s">
        <v>53</v>
      </c>
      <c r="T3580">
        <v>2</v>
      </c>
    </row>
    <row r="3581" spans="1:20" x14ac:dyDescent="0.2">
      <c r="A3581" s="4">
        <f t="shared" si="55"/>
        <v>45956</v>
      </c>
      <c r="B3581" t="s">
        <v>22</v>
      </c>
      <c r="C3581" t="s">
        <v>25</v>
      </c>
      <c r="D3581" t="s">
        <v>28</v>
      </c>
      <c r="E3581" t="s">
        <v>36</v>
      </c>
      <c r="F3581" t="s">
        <v>39</v>
      </c>
      <c r="G3581">
        <v>70240</v>
      </c>
      <c r="H3581" t="s">
        <v>42</v>
      </c>
      <c r="I3581" t="s">
        <v>44</v>
      </c>
      <c r="J3581">
        <v>360133</v>
      </c>
      <c r="K3581">
        <v>2</v>
      </c>
      <c r="L3581">
        <v>1716</v>
      </c>
      <c r="M3581">
        <v>10</v>
      </c>
      <c r="N3581">
        <v>21393</v>
      </c>
      <c r="O3581">
        <v>10195</v>
      </c>
      <c r="P3581">
        <v>16298</v>
      </c>
      <c r="Q3581" t="s">
        <v>48</v>
      </c>
      <c r="R3581" t="s">
        <v>51</v>
      </c>
      <c r="S3581" t="s">
        <v>54</v>
      </c>
      <c r="T3581">
        <v>5</v>
      </c>
    </row>
    <row r="3582" spans="1:20" x14ac:dyDescent="0.2">
      <c r="A3582" s="4">
        <f t="shared" si="55"/>
        <v>45956</v>
      </c>
      <c r="B3582" t="s">
        <v>20</v>
      </c>
      <c r="C3582" t="s">
        <v>27</v>
      </c>
      <c r="D3582" t="s">
        <v>29</v>
      </c>
      <c r="E3582" t="s">
        <v>35</v>
      </c>
      <c r="F3582" t="s">
        <v>38</v>
      </c>
      <c r="G3582">
        <v>11891</v>
      </c>
      <c r="H3582" t="s">
        <v>41</v>
      </c>
      <c r="I3582" t="s">
        <v>45</v>
      </c>
      <c r="J3582">
        <v>786861</v>
      </c>
      <c r="K3582">
        <v>7</v>
      </c>
      <c r="L3582">
        <v>4039</v>
      </c>
      <c r="M3582">
        <v>10</v>
      </c>
      <c r="N3582">
        <v>42043</v>
      </c>
      <c r="O3582">
        <v>5777</v>
      </c>
      <c r="P3582">
        <v>10288</v>
      </c>
      <c r="Q3582" t="s">
        <v>48</v>
      </c>
      <c r="R3582" t="s">
        <v>51</v>
      </c>
      <c r="S3582" t="s">
        <v>53</v>
      </c>
      <c r="T3582">
        <v>3</v>
      </c>
    </row>
    <row r="3583" spans="1:20" x14ac:dyDescent="0.2">
      <c r="A3583" s="4">
        <f t="shared" si="55"/>
        <v>45956</v>
      </c>
      <c r="B3583" t="s">
        <v>22</v>
      </c>
      <c r="C3583" t="s">
        <v>25</v>
      </c>
      <c r="D3583" t="s">
        <v>32</v>
      </c>
      <c r="E3583" t="s">
        <v>35</v>
      </c>
      <c r="F3583" t="s">
        <v>39</v>
      </c>
      <c r="G3583">
        <v>38259</v>
      </c>
      <c r="H3583" t="s">
        <v>42</v>
      </c>
      <c r="I3583" t="s">
        <v>44</v>
      </c>
      <c r="J3583">
        <v>225409</v>
      </c>
      <c r="K3583">
        <v>8</v>
      </c>
      <c r="L3583">
        <v>1021</v>
      </c>
      <c r="M3583">
        <v>15</v>
      </c>
      <c r="N3583">
        <v>29454</v>
      </c>
      <c r="O3583">
        <v>24776</v>
      </c>
      <c r="P3583">
        <v>18271</v>
      </c>
      <c r="Q3583" t="s">
        <v>48</v>
      </c>
      <c r="R3583" t="s">
        <v>52</v>
      </c>
      <c r="S3583" t="s">
        <v>55</v>
      </c>
      <c r="T3583">
        <v>5</v>
      </c>
    </row>
    <row r="3584" spans="1:20" x14ac:dyDescent="0.2">
      <c r="A3584" s="4">
        <f t="shared" si="55"/>
        <v>45956</v>
      </c>
      <c r="B3584" t="s">
        <v>21</v>
      </c>
      <c r="C3584" t="s">
        <v>24</v>
      </c>
      <c r="D3584" t="s">
        <v>31</v>
      </c>
      <c r="E3584" t="s">
        <v>36</v>
      </c>
      <c r="F3584" t="s">
        <v>40</v>
      </c>
      <c r="G3584">
        <v>73021</v>
      </c>
      <c r="H3584" t="s">
        <v>42</v>
      </c>
      <c r="I3584" t="s">
        <v>44</v>
      </c>
      <c r="J3584">
        <v>165258</v>
      </c>
      <c r="K3584">
        <v>2</v>
      </c>
      <c r="L3584">
        <v>3334</v>
      </c>
      <c r="M3584">
        <v>15</v>
      </c>
      <c r="N3584">
        <v>2029</v>
      </c>
      <c r="O3584">
        <v>8575</v>
      </c>
      <c r="P3584">
        <v>-3711</v>
      </c>
      <c r="Q3584" t="s">
        <v>49</v>
      </c>
      <c r="R3584" t="s">
        <v>50</v>
      </c>
      <c r="S3584" t="s">
        <v>54</v>
      </c>
      <c r="T3584">
        <v>5</v>
      </c>
    </row>
    <row r="3585" spans="1:20" x14ac:dyDescent="0.2">
      <c r="A3585" s="4">
        <f t="shared" si="55"/>
        <v>45956</v>
      </c>
      <c r="B3585" t="s">
        <v>21</v>
      </c>
      <c r="C3585" t="s">
        <v>24</v>
      </c>
      <c r="D3585" t="s">
        <v>33</v>
      </c>
      <c r="E3585" t="s">
        <v>34</v>
      </c>
      <c r="F3585" t="s">
        <v>37</v>
      </c>
      <c r="G3585">
        <v>38987</v>
      </c>
      <c r="H3585" t="s">
        <v>41</v>
      </c>
      <c r="I3585" t="s">
        <v>44</v>
      </c>
      <c r="J3585">
        <v>577049</v>
      </c>
      <c r="K3585">
        <v>6</v>
      </c>
      <c r="L3585">
        <v>3566</v>
      </c>
      <c r="M3585">
        <v>10</v>
      </c>
      <c r="N3585">
        <v>11701</v>
      </c>
      <c r="O3585">
        <v>25370</v>
      </c>
      <c r="P3585">
        <v>16484</v>
      </c>
      <c r="Q3585" t="s">
        <v>47</v>
      </c>
      <c r="R3585" t="s">
        <v>52</v>
      </c>
      <c r="S3585" t="s">
        <v>56</v>
      </c>
      <c r="T3585">
        <v>5</v>
      </c>
    </row>
    <row r="3586" spans="1:20" x14ac:dyDescent="0.2">
      <c r="A3586" s="4">
        <f t="shared" si="55"/>
        <v>45956</v>
      </c>
      <c r="B3586" t="s">
        <v>22</v>
      </c>
      <c r="C3586" t="s">
        <v>24</v>
      </c>
      <c r="D3586" t="s">
        <v>33</v>
      </c>
      <c r="E3586" t="s">
        <v>35</v>
      </c>
      <c r="F3586" t="s">
        <v>37</v>
      </c>
      <c r="G3586">
        <v>62616</v>
      </c>
      <c r="H3586" t="s">
        <v>42</v>
      </c>
      <c r="I3586" t="s">
        <v>44</v>
      </c>
      <c r="J3586">
        <v>700473</v>
      </c>
      <c r="K3586">
        <v>4</v>
      </c>
      <c r="L3586">
        <v>3699</v>
      </c>
      <c r="M3586">
        <v>20</v>
      </c>
      <c r="N3586">
        <v>20477</v>
      </c>
      <c r="O3586">
        <v>28927</v>
      </c>
      <c r="P3586">
        <v>12702</v>
      </c>
      <c r="Q3586" t="s">
        <v>46</v>
      </c>
      <c r="R3586" t="s">
        <v>50</v>
      </c>
      <c r="S3586" t="s">
        <v>55</v>
      </c>
      <c r="T3586">
        <v>2</v>
      </c>
    </row>
    <row r="3587" spans="1:20" x14ac:dyDescent="0.2">
      <c r="A3587" s="4">
        <f t="shared" si="55"/>
        <v>45956</v>
      </c>
      <c r="B3587" t="s">
        <v>20</v>
      </c>
      <c r="C3587" t="s">
        <v>25</v>
      </c>
      <c r="D3587" t="s">
        <v>28</v>
      </c>
      <c r="E3587" t="s">
        <v>35</v>
      </c>
      <c r="F3587" t="s">
        <v>40</v>
      </c>
      <c r="G3587">
        <v>20683</v>
      </c>
      <c r="H3587" t="s">
        <v>42</v>
      </c>
      <c r="I3587" t="s">
        <v>44</v>
      </c>
      <c r="J3587">
        <v>123719</v>
      </c>
      <c r="K3587">
        <v>5</v>
      </c>
      <c r="L3587">
        <v>840</v>
      </c>
      <c r="M3587">
        <v>20</v>
      </c>
      <c r="N3587">
        <v>19158</v>
      </c>
      <c r="O3587">
        <v>19380</v>
      </c>
      <c r="P3587">
        <v>12847</v>
      </c>
      <c r="Q3587" t="s">
        <v>49</v>
      </c>
      <c r="R3587" t="s">
        <v>52</v>
      </c>
      <c r="S3587" t="s">
        <v>55</v>
      </c>
      <c r="T3587">
        <v>3</v>
      </c>
    </row>
    <row r="3588" spans="1:20" x14ac:dyDescent="0.2">
      <c r="A3588" s="4">
        <f t="shared" si="55"/>
        <v>45956</v>
      </c>
      <c r="B3588" t="s">
        <v>22</v>
      </c>
      <c r="C3588" t="s">
        <v>27</v>
      </c>
      <c r="D3588" t="s">
        <v>29</v>
      </c>
      <c r="E3588" t="s">
        <v>35</v>
      </c>
      <c r="F3588" t="s">
        <v>37</v>
      </c>
      <c r="G3588">
        <v>71083</v>
      </c>
      <c r="H3588" t="s">
        <v>42</v>
      </c>
      <c r="I3588" t="s">
        <v>45</v>
      </c>
      <c r="J3588">
        <v>474325</v>
      </c>
      <c r="K3588">
        <v>1</v>
      </c>
      <c r="L3588">
        <v>3244</v>
      </c>
      <c r="M3588">
        <v>20</v>
      </c>
      <c r="N3588">
        <v>19982</v>
      </c>
      <c r="O3588">
        <v>29250</v>
      </c>
      <c r="P3588">
        <v>12968</v>
      </c>
      <c r="Q3588" t="s">
        <v>47</v>
      </c>
      <c r="R3588" t="s">
        <v>52</v>
      </c>
      <c r="S3588" t="s">
        <v>56</v>
      </c>
      <c r="T3588">
        <v>2</v>
      </c>
    </row>
    <row r="3589" spans="1:20" x14ac:dyDescent="0.2">
      <c r="A3589" s="4">
        <f t="shared" si="55"/>
        <v>45956</v>
      </c>
      <c r="B3589" t="s">
        <v>21</v>
      </c>
      <c r="C3589" t="s">
        <v>26</v>
      </c>
      <c r="D3589" t="s">
        <v>30</v>
      </c>
      <c r="E3589" t="s">
        <v>36</v>
      </c>
      <c r="F3589" t="s">
        <v>40</v>
      </c>
      <c r="G3589">
        <v>19967</v>
      </c>
      <c r="H3589" t="s">
        <v>42</v>
      </c>
      <c r="I3589" t="s">
        <v>44</v>
      </c>
      <c r="J3589">
        <v>753708</v>
      </c>
      <c r="K3589">
        <v>6</v>
      </c>
      <c r="L3589">
        <v>4446</v>
      </c>
      <c r="M3589">
        <v>20</v>
      </c>
      <c r="N3589">
        <v>11646</v>
      </c>
      <c r="O3589">
        <v>12680</v>
      </c>
      <c r="P3589">
        <v>11953</v>
      </c>
      <c r="Q3589" t="s">
        <v>46</v>
      </c>
      <c r="R3589" t="s">
        <v>51</v>
      </c>
      <c r="S3589" t="s">
        <v>54</v>
      </c>
      <c r="T3589">
        <v>1</v>
      </c>
    </row>
    <row r="3590" spans="1:20" x14ac:dyDescent="0.2">
      <c r="A3590" s="4">
        <f t="shared" si="55"/>
        <v>45957</v>
      </c>
      <c r="B3590" t="s">
        <v>22</v>
      </c>
      <c r="C3590" t="s">
        <v>27</v>
      </c>
      <c r="D3590" t="s">
        <v>31</v>
      </c>
      <c r="E3590" t="s">
        <v>35</v>
      </c>
      <c r="F3590" t="s">
        <v>39</v>
      </c>
      <c r="G3590">
        <v>87664</v>
      </c>
      <c r="H3590" t="s">
        <v>41</v>
      </c>
      <c r="I3590" t="s">
        <v>43</v>
      </c>
      <c r="J3590">
        <v>690974</v>
      </c>
      <c r="K3590">
        <v>8</v>
      </c>
      <c r="L3590">
        <v>4438</v>
      </c>
      <c r="M3590">
        <v>15</v>
      </c>
      <c r="N3590">
        <v>37371</v>
      </c>
      <c r="O3590">
        <v>15482</v>
      </c>
      <c r="P3590">
        <v>10691</v>
      </c>
      <c r="Q3590" t="s">
        <v>47</v>
      </c>
      <c r="R3590" t="s">
        <v>50</v>
      </c>
      <c r="S3590" t="s">
        <v>56</v>
      </c>
      <c r="T3590">
        <v>2</v>
      </c>
    </row>
    <row r="3591" spans="1:20" x14ac:dyDescent="0.2">
      <c r="A3591" s="4">
        <f t="shared" si="55"/>
        <v>45957</v>
      </c>
      <c r="B3591" t="s">
        <v>21</v>
      </c>
      <c r="C3591" t="s">
        <v>25</v>
      </c>
      <c r="D3591" t="s">
        <v>28</v>
      </c>
      <c r="E3591" t="s">
        <v>35</v>
      </c>
      <c r="F3591" t="s">
        <v>37</v>
      </c>
      <c r="G3591">
        <v>50194</v>
      </c>
      <c r="H3591" t="s">
        <v>41</v>
      </c>
      <c r="I3591" t="s">
        <v>43</v>
      </c>
      <c r="J3591">
        <v>310909</v>
      </c>
      <c r="K3591">
        <v>2</v>
      </c>
      <c r="L3591">
        <v>558</v>
      </c>
      <c r="M3591">
        <v>5</v>
      </c>
      <c r="N3591">
        <v>4480</v>
      </c>
      <c r="O3591">
        <v>5888</v>
      </c>
      <c r="P3591">
        <v>3037</v>
      </c>
      <c r="Q3591" t="s">
        <v>46</v>
      </c>
      <c r="R3591" t="s">
        <v>50</v>
      </c>
      <c r="S3591" t="s">
        <v>56</v>
      </c>
      <c r="T3591">
        <v>5</v>
      </c>
    </row>
    <row r="3592" spans="1:20" x14ac:dyDescent="0.2">
      <c r="A3592" s="4">
        <f t="shared" si="55"/>
        <v>45957</v>
      </c>
      <c r="B3592" t="s">
        <v>22</v>
      </c>
      <c r="C3592" t="s">
        <v>25</v>
      </c>
      <c r="D3592" t="s">
        <v>33</v>
      </c>
      <c r="E3592" t="s">
        <v>35</v>
      </c>
      <c r="F3592" t="s">
        <v>38</v>
      </c>
      <c r="G3592">
        <v>95873</v>
      </c>
      <c r="H3592" t="s">
        <v>41</v>
      </c>
      <c r="I3592" t="s">
        <v>45</v>
      </c>
      <c r="J3592">
        <v>259506</v>
      </c>
      <c r="K3592">
        <v>1</v>
      </c>
      <c r="L3592">
        <v>3753</v>
      </c>
      <c r="M3592">
        <v>5</v>
      </c>
      <c r="N3592">
        <v>11038</v>
      </c>
      <c r="O3592">
        <v>29229</v>
      </c>
      <c r="P3592">
        <v>19726</v>
      </c>
      <c r="Q3592" t="s">
        <v>49</v>
      </c>
      <c r="R3592" t="s">
        <v>50</v>
      </c>
      <c r="S3592" t="s">
        <v>53</v>
      </c>
      <c r="T3592">
        <v>4</v>
      </c>
    </row>
    <row r="3593" spans="1:20" x14ac:dyDescent="0.2">
      <c r="A3593" s="4">
        <f t="shared" si="55"/>
        <v>45957</v>
      </c>
      <c r="B3593" t="s">
        <v>20</v>
      </c>
      <c r="C3593" t="s">
        <v>26</v>
      </c>
      <c r="D3593" t="s">
        <v>28</v>
      </c>
      <c r="E3593" t="s">
        <v>35</v>
      </c>
      <c r="F3593" t="s">
        <v>37</v>
      </c>
      <c r="G3593">
        <v>72661</v>
      </c>
      <c r="H3593" t="s">
        <v>42</v>
      </c>
      <c r="I3593" t="s">
        <v>43</v>
      </c>
      <c r="J3593">
        <v>857801</v>
      </c>
      <c r="K3593">
        <v>9</v>
      </c>
      <c r="L3593">
        <v>742</v>
      </c>
      <c r="M3593">
        <v>10</v>
      </c>
      <c r="N3593">
        <v>26782</v>
      </c>
      <c r="O3593">
        <v>24520</v>
      </c>
      <c r="P3593">
        <v>17150</v>
      </c>
      <c r="Q3593" t="s">
        <v>47</v>
      </c>
      <c r="R3593" t="s">
        <v>51</v>
      </c>
      <c r="S3593" t="s">
        <v>56</v>
      </c>
      <c r="T3593">
        <v>4</v>
      </c>
    </row>
    <row r="3594" spans="1:20" x14ac:dyDescent="0.2">
      <c r="A3594" s="4">
        <f t="shared" si="55"/>
        <v>45957</v>
      </c>
      <c r="B3594" t="s">
        <v>20</v>
      </c>
      <c r="C3594" t="s">
        <v>25</v>
      </c>
      <c r="D3594" t="s">
        <v>31</v>
      </c>
      <c r="E3594" t="s">
        <v>35</v>
      </c>
      <c r="F3594" t="s">
        <v>40</v>
      </c>
      <c r="G3594">
        <v>97738</v>
      </c>
      <c r="H3594" t="s">
        <v>41</v>
      </c>
      <c r="I3594" t="s">
        <v>44</v>
      </c>
      <c r="J3594">
        <v>644808</v>
      </c>
      <c r="K3594">
        <v>2</v>
      </c>
      <c r="L3594">
        <v>727</v>
      </c>
      <c r="M3594">
        <v>5</v>
      </c>
      <c r="N3594">
        <v>21514</v>
      </c>
      <c r="O3594">
        <v>12224</v>
      </c>
      <c r="P3594">
        <v>2468</v>
      </c>
      <c r="Q3594" t="s">
        <v>47</v>
      </c>
      <c r="R3594" t="s">
        <v>51</v>
      </c>
      <c r="S3594" t="s">
        <v>55</v>
      </c>
      <c r="T3594">
        <v>2</v>
      </c>
    </row>
    <row r="3595" spans="1:20" x14ac:dyDescent="0.2">
      <c r="A3595" s="4">
        <f t="shared" si="55"/>
        <v>45957</v>
      </c>
      <c r="B3595" t="s">
        <v>22</v>
      </c>
      <c r="C3595" t="s">
        <v>24</v>
      </c>
      <c r="D3595" t="s">
        <v>29</v>
      </c>
      <c r="E3595" t="s">
        <v>34</v>
      </c>
      <c r="F3595" t="s">
        <v>38</v>
      </c>
      <c r="G3595">
        <v>82307</v>
      </c>
      <c r="H3595" t="s">
        <v>41</v>
      </c>
      <c r="I3595" t="s">
        <v>43</v>
      </c>
      <c r="J3595">
        <v>419025</v>
      </c>
      <c r="K3595">
        <v>8</v>
      </c>
      <c r="L3595">
        <v>3102</v>
      </c>
      <c r="M3595">
        <v>20</v>
      </c>
      <c r="N3595">
        <v>11421</v>
      </c>
      <c r="O3595">
        <v>18878</v>
      </c>
      <c r="P3595">
        <v>16357</v>
      </c>
      <c r="Q3595" t="s">
        <v>49</v>
      </c>
      <c r="R3595" t="s">
        <v>51</v>
      </c>
      <c r="S3595" t="s">
        <v>55</v>
      </c>
      <c r="T3595">
        <v>5</v>
      </c>
    </row>
    <row r="3596" spans="1:20" x14ac:dyDescent="0.2">
      <c r="A3596" s="4">
        <f t="shared" si="55"/>
        <v>45957</v>
      </c>
      <c r="B3596" t="s">
        <v>22</v>
      </c>
      <c r="C3596" t="s">
        <v>24</v>
      </c>
      <c r="D3596" t="s">
        <v>29</v>
      </c>
      <c r="E3596" t="s">
        <v>34</v>
      </c>
      <c r="F3596" t="s">
        <v>40</v>
      </c>
      <c r="G3596">
        <v>53452</v>
      </c>
      <c r="H3596" t="s">
        <v>42</v>
      </c>
      <c r="I3596" t="s">
        <v>44</v>
      </c>
      <c r="J3596">
        <v>390690</v>
      </c>
      <c r="K3596">
        <v>5</v>
      </c>
      <c r="L3596">
        <v>626</v>
      </c>
      <c r="M3596">
        <v>15</v>
      </c>
      <c r="N3596">
        <v>24858</v>
      </c>
      <c r="O3596">
        <v>26648</v>
      </c>
      <c r="P3596">
        <v>11728</v>
      </c>
      <c r="Q3596" t="s">
        <v>46</v>
      </c>
      <c r="R3596" t="s">
        <v>51</v>
      </c>
      <c r="S3596" t="s">
        <v>55</v>
      </c>
      <c r="T3596">
        <v>5</v>
      </c>
    </row>
    <row r="3597" spans="1:20" x14ac:dyDescent="0.2">
      <c r="A3597" s="4">
        <f t="shared" si="55"/>
        <v>45957</v>
      </c>
      <c r="B3597" t="s">
        <v>20</v>
      </c>
      <c r="C3597" t="s">
        <v>24</v>
      </c>
      <c r="D3597" t="s">
        <v>32</v>
      </c>
      <c r="E3597" t="s">
        <v>35</v>
      </c>
      <c r="F3597" t="s">
        <v>37</v>
      </c>
      <c r="G3597">
        <v>22857</v>
      </c>
      <c r="H3597" t="s">
        <v>41</v>
      </c>
      <c r="I3597" t="s">
        <v>45</v>
      </c>
      <c r="J3597">
        <v>376126</v>
      </c>
      <c r="K3597">
        <v>2</v>
      </c>
      <c r="L3597">
        <v>4930</v>
      </c>
      <c r="M3597">
        <v>20</v>
      </c>
      <c r="N3597">
        <v>23075</v>
      </c>
      <c r="O3597">
        <v>13304</v>
      </c>
      <c r="P3597">
        <v>18862</v>
      </c>
      <c r="Q3597" t="s">
        <v>48</v>
      </c>
      <c r="R3597" t="s">
        <v>52</v>
      </c>
      <c r="S3597" t="s">
        <v>54</v>
      </c>
      <c r="T3597">
        <v>4</v>
      </c>
    </row>
    <row r="3598" spans="1:20" x14ac:dyDescent="0.2">
      <c r="A3598" s="4">
        <f t="shared" si="55"/>
        <v>45957</v>
      </c>
      <c r="B3598" t="s">
        <v>21</v>
      </c>
      <c r="C3598" t="s">
        <v>24</v>
      </c>
      <c r="D3598" t="s">
        <v>31</v>
      </c>
      <c r="E3598" t="s">
        <v>35</v>
      </c>
      <c r="F3598" t="s">
        <v>38</v>
      </c>
      <c r="G3598">
        <v>41301</v>
      </c>
      <c r="H3598" t="s">
        <v>42</v>
      </c>
      <c r="I3598" t="s">
        <v>43</v>
      </c>
      <c r="J3598">
        <v>693739</v>
      </c>
      <c r="K3598">
        <v>5</v>
      </c>
      <c r="L3598">
        <v>1931</v>
      </c>
      <c r="M3598">
        <v>0</v>
      </c>
      <c r="N3598">
        <v>25052</v>
      </c>
      <c r="O3598">
        <v>29820</v>
      </c>
      <c r="P3598">
        <v>-3341</v>
      </c>
      <c r="Q3598" t="s">
        <v>48</v>
      </c>
      <c r="R3598" t="s">
        <v>50</v>
      </c>
      <c r="S3598" t="s">
        <v>55</v>
      </c>
      <c r="T3598">
        <v>3</v>
      </c>
    </row>
    <row r="3599" spans="1:20" x14ac:dyDescent="0.2">
      <c r="A3599" s="4">
        <f t="shared" ref="A3599:A3662" si="56">A3587+1</f>
        <v>45957</v>
      </c>
      <c r="B3599" t="s">
        <v>20</v>
      </c>
      <c r="C3599" t="s">
        <v>24</v>
      </c>
      <c r="D3599" t="s">
        <v>32</v>
      </c>
      <c r="E3599" t="s">
        <v>35</v>
      </c>
      <c r="F3599" t="s">
        <v>38</v>
      </c>
      <c r="G3599">
        <v>65900</v>
      </c>
      <c r="H3599" t="s">
        <v>42</v>
      </c>
      <c r="I3599" t="s">
        <v>43</v>
      </c>
      <c r="J3599">
        <v>643924</v>
      </c>
      <c r="K3599">
        <v>9</v>
      </c>
      <c r="L3599">
        <v>2668</v>
      </c>
      <c r="M3599">
        <v>15</v>
      </c>
      <c r="N3599">
        <v>4796</v>
      </c>
      <c r="O3599">
        <v>2578</v>
      </c>
      <c r="P3599">
        <v>19268</v>
      </c>
      <c r="Q3599" t="s">
        <v>46</v>
      </c>
      <c r="R3599" t="s">
        <v>51</v>
      </c>
      <c r="S3599" t="s">
        <v>56</v>
      </c>
      <c r="T3599">
        <v>3</v>
      </c>
    </row>
    <row r="3600" spans="1:20" x14ac:dyDescent="0.2">
      <c r="A3600" s="4">
        <f t="shared" si="56"/>
        <v>45957</v>
      </c>
      <c r="B3600" t="s">
        <v>21</v>
      </c>
      <c r="C3600" t="s">
        <v>25</v>
      </c>
      <c r="D3600" t="s">
        <v>32</v>
      </c>
      <c r="E3600" t="s">
        <v>35</v>
      </c>
      <c r="F3600" t="s">
        <v>37</v>
      </c>
      <c r="G3600">
        <v>41460</v>
      </c>
      <c r="H3600" t="s">
        <v>42</v>
      </c>
      <c r="I3600" t="s">
        <v>43</v>
      </c>
      <c r="J3600">
        <v>329292</v>
      </c>
      <c r="K3600">
        <v>6</v>
      </c>
      <c r="L3600">
        <v>4459</v>
      </c>
      <c r="M3600">
        <v>0</v>
      </c>
      <c r="N3600">
        <v>35895</v>
      </c>
      <c r="O3600">
        <v>18619</v>
      </c>
      <c r="P3600">
        <v>-4067</v>
      </c>
      <c r="Q3600" t="s">
        <v>46</v>
      </c>
      <c r="R3600" t="s">
        <v>51</v>
      </c>
      <c r="S3600" t="s">
        <v>53</v>
      </c>
      <c r="T3600">
        <v>5</v>
      </c>
    </row>
    <row r="3601" spans="1:20" x14ac:dyDescent="0.2">
      <c r="A3601" s="4">
        <f t="shared" si="56"/>
        <v>45957</v>
      </c>
      <c r="B3601" t="s">
        <v>22</v>
      </c>
      <c r="C3601" t="s">
        <v>26</v>
      </c>
      <c r="D3601" t="s">
        <v>32</v>
      </c>
      <c r="E3601" t="s">
        <v>36</v>
      </c>
      <c r="F3601" t="s">
        <v>38</v>
      </c>
      <c r="G3601">
        <v>96923</v>
      </c>
      <c r="H3601" t="s">
        <v>41</v>
      </c>
      <c r="I3601" t="s">
        <v>45</v>
      </c>
      <c r="J3601">
        <v>357701</v>
      </c>
      <c r="K3601">
        <v>3</v>
      </c>
      <c r="L3601">
        <v>3248</v>
      </c>
      <c r="M3601">
        <v>0</v>
      </c>
      <c r="N3601">
        <v>8502</v>
      </c>
      <c r="O3601">
        <v>27315</v>
      </c>
      <c r="P3601">
        <v>-284</v>
      </c>
      <c r="Q3601" t="s">
        <v>48</v>
      </c>
      <c r="R3601" t="s">
        <v>51</v>
      </c>
      <c r="S3601" t="s">
        <v>55</v>
      </c>
      <c r="T3601">
        <v>1</v>
      </c>
    </row>
    <row r="3602" spans="1:20" x14ac:dyDescent="0.2">
      <c r="A3602" s="4">
        <f t="shared" si="56"/>
        <v>45958</v>
      </c>
      <c r="B3602" t="s">
        <v>22</v>
      </c>
      <c r="C3602" t="s">
        <v>26</v>
      </c>
      <c r="D3602" t="s">
        <v>28</v>
      </c>
      <c r="E3602" t="s">
        <v>36</v>
      </c>
      <c r="F3602" t="s">
        <v>39</v>
      </c>
      <c r="G3602">
        <v>59800</v>
      </c>
      <c r="H3602" t="s">
        <v>41</v>
      </c>
      <c r="I3602" t="s">
        <v>45</v>
      </c>
      <c r="J3602">
        <v>813447</v>
      </c>
      <c r="K3602">
        <v>8</v>
      </c>
      <c r="L3602">
        <v>1808</v>
      </c>
      <c r="M3602">
        <v>10</v>
      </c>
      <c r="N3602">
        <v>47907</v>
      </c>
      <c r="O3602">
        <v>10207</v>
      </c>
      <c r="P3602">
        <v>15629</v>
      </c>
      <c r="Q3602" t="s">
        <v>47</v>
      </c>
      <c r="R3602" t="s">
        <v>51</v>
      </c>
      <c r="S3602" t="s">
        <v>54</v>
      </c>
      <c r="T3602">
        <v>1</v>
      </c>
    </row>
    <row r="3603" spans="1:20" x14ac:dyDescent="0.2">
      <c r="A3603" s="4">
        <f t="shared" si="56"/>
        <v>45958</v>
      </c>
      <c r="B3603" t="s">
        <v>21</v>
      </c>
      <c r="C3603" t="s">
        <v>24</v>
      </c>
      <c r="D3603" t="s">
        <v>33</v>
      </c>
      <c r="E3603" t="s">
        <v>36</v>
      </c>
      <c r="F3603" t="s">
        <v>38</v>
      </c>
      <c r="G3603">
        <v>19832</v>
      </c>
      <c r="H3603" t="s">
        <v>42</v>
      </c>
      <c r="I3603" t="s">
        <v>43</v>
      </c>
      <c r="J3603">
        <v>242029</v>
      </c>
      <c r="K3603">
        <v>1</v>
      </c>
      <c r="L3603">
        <v>2625</v>
      </c>
      <c r="M3603">
        <v>0</v>
      </c>
      <c r="N3603">
        <v>47610</v>
      </c>
      <c r="O3603">
        <v>14004</v>
      </c>
      <c r="P3603">
        <v>8032</v>
      </c>
      <c r="Q3603" t="s">
        <v>49</v>
      </c>
      <c r="R3603" t="s">
        <v>50</v>
      </c>
      <c r="S3603" t="s">
        <v>56</v>
      </c>
      <c r="T3603">
        <v>1</v>
      </c>
    </row>
    <row r="3604" spans="1:20" x14ac:dyDescent="0.2">
      <c r="A3604" s="4">
        <f t="shared" si="56"/>
        <v>45958</v>
      </c>
      <c r="B3604" t="s">
        <v>22</v>
      </c>
      <c r="C3604" t="s">
        <v>25</v>
      </c>
      <c r="D3604" t="s">
        <v>29</v>
      </c>
      <c r="E3604" t="s">
        <v>34</v>
      </c>
      <c r="F3604" t="s">
        <v>38</v>
      </c>
      <c r="G3604">
        <v>57408</v>
      </c>
      <c r="H3604" t="s">
        <v>41</v>
      </c>
      <c r="I3604" t="s">
        <v>45</v>
      </c>
      <c r="J3604">
        <v>398850</v>
      </c>
      <c r="K3604">
        <v>9</v>
      </c>
      <c r="L3604">
        <v>2093</v>
      </c>
      <c r="M3604">
        <v>5</v>
      </c>
      <c r="N3604">
        <v>45365</v>
      </c>
      <c r="O3604">
        <v>24377</v>
      </c>
      <c r="P3604">
        <v>7554</v>
      </c>
      <c r="Q3604" t="s">
        <v>48</v>
      </c>
      <c r="R3604" t="s">
        <v>52</v>
      </c>
      <c r="S3604" t="s">
        <v>56</v>
      </c>
      <c r="T3604">
        <v>1</v>
      </c>
    </row>
    <row r="3605" spans="1:20" x14ac:dyDescent="0.2">
      <c r="A3605" s="4">
        <f t="shared" si="56"/>
        <v>45958</v>
      </c>
      <c r="B3605" t="s">
        <v>21</v>
      </c>
      <c r="C3605" t="s">
        <v>27</v>
      </c>
      <c r="D3605" t="s">
        <v>28</v>
      </c>
      <c r="E3605" t="s">
        <v>35</v>
      </c>
      <c r="F3605" t="s">
        <v>39</v>
      </c>
      <c r="G3605">
        <v>22626</v>
      </c>
      <c r="H3605" t="s">
        <v>42</v>
      </c>
      <c r="I3605" t="s">
        <v>44</v>
      </c>
      <c r="J3605">
        <v>741487</v>
      </c>
      <c r="K3605">
        <v>9</v>
      </c>
      <c r="L3605">
        <v>4579</v>
      </c>
      <c r="M3605">
        <v>5</v>
      </c>
      <c r="N3605">
        <v>3287</v>
      </c>
      <c r="O3605">
        <v>28541</v>
      </c>
      <c r="P3605">
        <v>609</v>
      </c>
      <c r="Q3605" t="s">
        <v>46</v>
      </c>
      <c r="R3605" t="s">
        <v>52</v>
      </c>
      <c r="S3605" t="s">
        <v>54</v>
      </c>
      <c r="T3605">
        <v>1</v>
      </c>
    </row>
    <row r="3606" spans="1:20" x14ac:dyDescent="0.2">
      <c r="A3606" s="4">
        <f t="shared" si="56"/>
        <v>45958</v>
      </c>
      <c r="B3606" t="s">
        <v>23</v>
      </c>
      <c r="C3606" t="s">
        <v>27</v>
      </c>
      <c r="D3606" t="s">
        <v>33</v>
      </c>
      <c r="E3606" t="s">
        <v>36</v>
      </c>
      <c r="F3606" t="s">
        <v>40</v>
      </c>
      <c r="G3606">
        <v>67872</v>
      </c>
      <c r="H3606" t="s">
        <v>41</v>
      </c>
      <c r="I3606" t="s">
        <v>45</v>
      </c>
      <c r="J3606">
        <v>461521</v>
      </c>
      <c r="K3606">
        <v>4</v>
      </c>
      <c r="L3606">
        <v>1993</v>
      </c>
      <c r="M3606">
        <v>0</v>
      </c>
      <c r="N3606">
        <v>23234</v>
      </c>
      <c r="O3606">
        <v>18943</v>
      </c>
      <c r="P3606">
        <v>17658</v>
      </c>
      <c r="Q3606" t="s">
        <v>47</v>
      </c>
      <c r="R3606" t="s">
        <v>51</v>
      </c>
      <c r="S3606" t="s">
        <v>53</v>
      </c>
      <c r="T3606">
        <v>4</v>
      </c>
    </row>
    <row r="3607" spans="1:20" x14ac:dyDescent="0.2">
      <c r="A3607" s="4">
        <f t="shared" si="56"/>
        <v>45958</v>
      </c>
      <c r="B3607" t="s">
        <v>20</v>
      </c>
      <c r="C3607" t="s">
        <v>25</v>
      </c>
      <c r="D3607" t="s">
        <v>29</v>
      </c>
      <c r="E3607" t="s">
        <v>35</v>
      </c>
      <c r="F3607" t="s">
        <v>40</v>
      </c>
      <c r="G3607">
        <v>94021</v>
      </c>
      <c r="H3607" t="s">
        <v>41</v>
      </c>
      <c r="I3607" t="s">
        <v>43</v>
      </c>
      <c r="J3607">
        <v>687159</v>
      </c>
      <c r="K3607">
        <v>8</v>
      </c>
      <c r="L3607">
        <v>2530</v>
      </c>
      <c r="M3607">
        <v>10</v>
      </c>
      <c r="N3607">
        <v>27124</v>
      </c>
      <c r="O3607">
        <v>10760</v>
      </c>
      <c r="P3607">
        <v>7434</v>
      </c>
      <c r="Q3607" t="s">
        <v>46</v>
      </c>
      <c r="R3607" t="s">
        <v>52</v>
      </c>
      <c r="S3607" t="s">
        <v>54</v>
      </c>
      <c r="T3607">
        <v>5</v>
      </c>
    </row>
    <row r="3608" spans="1:20" x14ac:dyDescent="0.2">
      <c r="A3608" s="4">
        <f t="shared" si="56"/>
        <v>45958</v>
      </c>
      <c r="B3608" t="s">
        <v>23</v>
      </c>
      <c r="C3608" t="s">
        <v>24</v>
      </c>
      <c r="D3608" t="s">
        <v>31</v>
      </c>
      <c r="E3608" t="s">
        <v>35</v>
      </c>
      <c r="F3608" t="s">
        <v>39</v>
      </c>
      <c r="G3608">
        <v>88959</v>
      </c>
      <c r="H3608" t="s">
        <v>41</v>
      </c>
      <c r="I3608" t="s">
        <v>44</v>
      </c>
      <c r="J3608">
        <v>230448</v>
      </c>
      <c r="K3608">
        <v>3</v>
      </c>
      <c r="L3608">
        <v>3752</v>
      </c>
      <c r="M3608">
        <v>0</v>
      </c>
      <c r="N3608">
        <v>22329</v>
      </c>
      <c r="O3608">
        <v>11178</v>
      </c>
      <c r="P3608">
        <v>1746</v>
      </c>
      <c r="Q3608" t="s">
        <v>48</v>
      </c>
      <c r="R3608" t="s">
        <v>51</v>
      </c>
      <c r="S3608" t="s">
        <v>53</v>
      </c>
      <c r="T3608">
        <v>2</v>
      </c>
    </row>
    <row r="3609" spans="1:20" x14ac:dyDescent="0.2">
      <c r="A3609" s="4">
        <f t="shared" si="56"/>
        <v>45958</v>
      </c>
      <c r="B3609" t="s">
        <v>21</v>
      </c>
      <c r="C3609" t="s">
        <v>26</v>
      </c>
      <c r="D3609" t="s">
        <v>29</v>
      </c>
      <c r="E3609" t="s">
        <v>34</v>
      </c>
      <c r="F3609" t="s">
        <v>38</v>
      </c>
      <c r="G3609">
        <v>26802</v>
      </c>
      <c r="H3609" t="s">
        <v>41</v>
      </c>
      <c r="I3609" t="s">
        <v>43</v>
      </c>
      <c r="J3609">
        <v>686025</v>
      </c>
      <c r="K3609">
        <v>6</v>
      </c>
      <c r="L3609">
        <v>4860</v>
      </c>
      <c r="M3609">
        <v>15</v>
      </c>
      <c r="N3609">
        <v>48432</v>
      </c>
      <c r="O3609">
        <v>8888</v>
      </c>
      <c r="P3609">
        <v>9710</v>
      </c>
      <c r="Q3609" t="s">
        <v>49</v>
      </c>
      <c r="R3609" t="s">
        <v>51</v>
      </c>
      <c r="S3609" t="s">
        <v>54</v>
      </c>
      <c r="T3609">
        <v>4</v>
      </c>
    </row>
    <row r="3610" spans="1:20" x14ac:dyDescent="0.2">
      <c r="A3610" s="4">
        <f t="shared" si="56"/>
        <v>45958</v>
      </c>
      <c r="B3610" t="s">
        <v>20</v>
      </c>
      <c r="C3610" t="s">
        <v>25</v>
      </c>
      <c r="D3610" t="s">
        <v>29</v>
      </c>
      <c r="E3610" t="s">
        <v>34</v>
      </c>
      <c r="F3610" t="s">
        <v>37</v>
      </c>
      <c r="G3610">
        <v>26333</v>
      </c>
      <c r="H3610" t="s">
        <v>41</v>
      </c>
      <c r="I3610" t="s">
        <v>43</v>
      </c>
      <c r="J3610">
        <v>331568</v>
      </c>
      <c r="K3610">
        <v>8</v>
      </c>
      <c r="L3610">
        <v>746</v>
      </c>
      <c r="M3610">
        <v>15</v>
      </c>
      <c r="N3610">
        <v>38697</v>
      </c>
      <c r="O3610">
        <v>27086</v>
      </c>
      <c r="P3610">
        <v>-1425</v>
      </c>
      <c r="Q3610" t="s">
        <v>49</v>
      </c>
      <c r="R3610" t="s">
        <v>50</v>
      </c>
      <c r="S3610" t="s">
        <v>56</v>
      </c>
      <c r="T3610">
        <v>4</v>
      </c>
    </row>
    <row r="3611" spans="1:20" x14ac:dyDescent="0.2">
      <c r="A3611" s="4">
        <f t="shared" si="56"/>
        <v>45958</v>
      </c>
      <c r="B3611" t="s">
        <v>21</v>
      </c>
      <c r="C3611" t="s">
        <v>27</v>
      </c>
      <c r="D3611" t="s">
        <v>29</v>
      </c>
      <c r="E3611" t="s">
        <v>36</v>
      </c>
      <c r="F3611" t="s">
        <v>39</v>
      </c>
      <c r="G3611">
        <v>45120</v>
      </c>
      <c r="H3611" t="s">
        <v>42</v>
      </c>
      <c r="I3611" t="s">
        <v>43</v>
      </c>
      <c r="J3611">
        <v>665263</v>
      </c>
      <c r="K3611">
        <v>9</v>
      </c>
      <c r="L3611">
        <v>1582</v>
      </c>
      <c r="M3611">
        <v>15</v>
      </c>
      <c r="N3611">
        <v>38031</v>
      </c>
      <c r="O3611">
        <v>5575</v>
      </c>
      <c r="P3611">
        <v>-2449</v>
      </c>
      <c r="Q3611" t="s">
        <v>47</v>
      </c>
      <c r="R3611" t="s">
        <v>52</v>
      </c>
      <c r="S3611" t="s">
        <v>55</v>
      </c>
      <c r="T3611">
        <v>5</v>
      </c>
    </row>
    <row r="3612" spans="1:20" x14ac:dyDescent="0.2">
      <c r="A3612" s="4">
        <f t="shared" si="56"/>
        <v>45958</v>
      </c>
      <c r="B3612" t="s">
        <v>20</v>
      </c>
      <c r="C3612" t="s">
        <v>27</v>
      </c>
      <c r="D3612" t="s">
        <v>30</v>
      </c>
      <c r="E3612" t="s">
        <v>36</v>
      </c>
      <c r="F3612" t="s">
        <v>37</v>
      </c>
      <c r="G3612">
        <v>32159</v>
      </c>
      <c r="H3612" t="s">
        <v>41</v>
      </c>
      <c r="I3612" t="s">
        <v>45</v>
      </c>
      <c r="J3612">
        <v>983796</v>
      </c>
      <c r="K3612">
        <v>8</v>
      </c>
      <c r="L3612">
        <v>1981</v>
      </c>
      <c r="M3612">
        <v>15</v>
      </c>
      <c r="N3612">
        <v>27382</v>
      </c>
      <c r="O3612">
        <v>4856</v>
      </c>
      <c r="P3612">
        <v>19570</v>
      </c>
      <c r="Q3612" t="s">
        <v>49</v>
      </c>
      <c r="R3612" t="s">
        <v>52</v>
      </c>
      <c r="S3612" t="s">
        <v>55</v>
      </c>
      <c r="T3612">
        <v>3</v>
      </c>
    </row>
    <row r="3613" spans="1:20" x14ac:dyDescent="0.2">
      <c r="A3613" s="4">
        <f t="shared" si="56"/>
        <v>45958</v>
      </c>
      <c r="B3613" t="s">
        <v>20</v>
      </c>
      <c r="C3613" t="s">
        <v>27</v>
      </c>
      <c r="D3613" t="s">
        <v>31</v>
      </c>
      <c r="E3613" t="s">
        <v>34</v>
      </c>
      <c r="F3613" t="s">
        <v>40</v>
      </c>
      <c r="G3613">
        <v>34660</v>
      </c>
      <c r="H3613" t="s">
        <v>41</v>
      </c>
      <c r="I3613" t="s">
        <v>43</v>
      </c>
      <c r="J3613">
        <v>205687</v>
      </c>
      <c r="K3613">
        <v>9</v>
      </c>
      <c r="L3613">
        <v>510</v>
      </c>
      <c r="M3613">
        <v>0</v>
      </c>
      <c r="N3613">
        <v>3927</v>
      </c>
      <c r="O3613">
        <v>27287</v>
      </c>
      <c r="P3613">
        <v>17049</v>
      </c>
      <c r="Q3613" t="s">
        <v>48</v>
      </c>
      <c r="R3613" t="s">
        <v>51</v>
      </c>
      <c r="S3613" t="s">
        <v>53</v>
      </c>
      <c r="T3613">
        <v>4</v>
      </c>
    </row>
    <row r="3614" spans="1:20" x14ac:dyDescent="0.2">
      <c r="A3614" s="4">
        <f t="shared" si="56"/>
        <v>45959</v>
      </c>
      <c r="B3614" t="s">
        <v>20</v>
      </c>
      <c r="C3614" t="s">
        <v>24</v>
      </c>
      <c r="D3614" t="s">
        <v>28</v>
      </c>
      <c r="E3614" t="s">
        <v>34</v>
      </c>
      <c r="F3614" t="s">
        <v>39</v>
      </c>
      <c r="G3614">
        <v>66843</v>
      </c>
      <c r="H3614" t="s">
        <v>41</v>
      </c>
      <c r="I3614" t="s">
        <v>44</v>
      </c>
      <c r="J3614">
        <v>662227</v>
      </c>
      <c r="K3614">
        <v>4</v>
      </c>
      <c r="L3614">
        <v>2506</v>
      </c>
      <c r="M3614">
        <v>20</v>
      </c>
      <c r="N3614">
        <v>29709</v>
      </c>
      <c r="O3614">
        <v>5139</v>
      </c>
      <c r="P3614">
        <v>18562</v>
      </c>
      <c r="Q3614" t="s">
        <v>48</v>
      </c>
      <c r="R3614" t="s">
        <v>50</v>
      </c>
      <c r="S3614" t="s">
        <v>56</v>
      </c>
      <c r="T3614">
        <v>4</v>
      </c>
    </row>
    <row r="3615" spans="1:20" x14ac:dyDescent="0.2">
      <c r="A3615" s="4">
        <f t="shared" si="56"/>
        <v>45959</v>
      </c>
      <c r="B3615" t="s">
        <v>20</v>
      </c>
      <c r="C3615" t="s">
        <v>27</v>
      </c>
      <c r="D3615" t="s">
        <v>28</v>
      </c>
      <c r="E3615" t="s">
        <v>35</v>
      </c>
      <c r="F3615" t="s">
        <v>37</v>
      </c>
      <c r="G3615">
        <v>44519</v>
      </c>
      <c r="H3615" t="s">
        <v>41</v>
      </c>
      <c r="I3615" t="s">
        <v>44</v>
      </c>
      <c r="J3615">
        <v>951491</v>
      </c>
      <c r="K3615">
        <v>1</v>
      </c>
      <c r="L3615">
        <v>3941</v>
      </c>
      <c r="M3615">
        <v>20</v>
      </c>
      <c r="N3615">
        <v>31905</v>
      </c>
      <c r="O3615">
        <v>25216</v>
      </c>
      <c r="P3615">
        <v>19549</v>
      </c>
      <c r="Q3615" t="s">
        <v>48</v>
      </c>
      <c r="R3615" t="s">
        <v>51</v>
      </c>
      <c r="S3615" t="s">
        <v>55</v>
      </c>
      <c r="T3615">
        <v>2</v>
      </c>
    </row>
    <row r="3616" spans="1:20" x14ac:dyDescent="0.2">
      <c r="A3616" s="4">
        <f t="shared" si="56"/>
        <v>45959</v>
      </c>
      <c r="B3616" t="s">
        <v>21</v>
      </c>
      <c r="C3616" t="s">
        <v>25</v>
      </c>
      <c r="D3616" t="s">
        <v>33</v>
      </c>
      <c r="E3616" t="s">
        <v>35</v>
      </c>
      <c r="F3616" t="s">
        <v>38</v>
      </c>
      <c r="G3616">
        <v>94577</v>
      </c>
      <c r="H3616" t="s">
        <v>41</v>
      </c>
      <c r="I3616" t="s">
        <v>44</v>
      </c>
      <c r="J3616">
        <v>632586</v>
      </c>
      <c r="K3616">
        <v>7</v>
      </c>
      <c r="L3616">
        <v>4029</v>
      </c>
      <c r="M3616">
        <v>15</v>
      </c>
      <c r="N3616">
        <v>26358</v>
      </c>
      <c r="O3616">
        <v>4527</v>
      </c>
      <c r="P3616">
        <v>380</v>
      </c>
      <c r="Q3616" t="s">
        <v>47</v>
      </c>
      <c r="R3616" t="s">
        <v>50</v>
      </c>
      <c r="S3616" t="s">
        <v>54</v>
      </c>
      <c r="T3616">
        <v>1</v>
      </c>
    </row>
    <row r="3617" spans="1:20" x14ac:dyDescent="0.2">
      <c r="A3617" s="4">
        <f t="shared" si="56"/>
        <v>45959</v>
      </c>
      <c r="B3617" t="s">
        <v>20</v>
      </c>
      <c r="C3617" t="s">
        <v>25</v>
      </c>
      <c r="D3617" t="s">
        <v>28</v>
      </c>
      <c r="E3617" t="s">
        <v>36</v>
      </c>
      <c r="F3617" t="s">
        <v>39</v>
      </c>
      <c r="G3617">
        <v>54935</v>
      </c>
      <c r="H3617" t="s">
        <v>42</v>
      </c>
      <c r="I3617" t="s">
        <v>43</v>
      </c>
      <c r="J3617">
        <v>743290</v>
      </c>
      <c r="K3617">
        <v>4</v>
      </c>
      <c r="L3617">
        <v>2792</v>
      </c>
      <c r="M3617">
        <v>10</v>
      </c>
      <c r="N3617">
        <v>22365</v>
      </c>
      <c r="O3617">
        <v>16870</v>
      </c>
      <c r="P3617">
        <v>12395</v>
      </c>
      <c r="Q3617" t="s">
        <v>48</v>
      </c>
      <c r="R3617" t="s">
        <v>52</v>
      </c>
      <c r="S3617" t="s">
        <v>56</v>
      </c>
      <c r="T3617">
        <v>4</v>
      </c>
    </row>
    <row r="3618" spans="1:20" x14ac:dyDescent="0.2">
      <c r="A3618" s="4">
        <f t="shared" si="56"/>
        <v>45959</v>
      </c>
      <c r="B3618" t="s">
        <v>20</v>
      </c>
      <c r="C3618" t="s">
        <v>27</v>
      </c>
      <c r="D3618" t="s">
        <v>32</v>
      </c>
      <c r="E3618" t="s">
        <v>36</v>
      </c>
      <c r="F3618" t="s">
        <v>37</v>
      </c>
      <c r="G3618">
        <v>32507</v>
      </c>
      <c r="H3618" t="s">
        <v>42</v>
      </c>
      <c r="I3618" t="s">
        <v>44</v>
      </c>
      <c r="J3618">
        <v>819782</v>
      </c>
      <c r="K3618">
        <v>1</v>
      </c>
      <c r="L3618">
        <v>1444</v>
      </c>
      <c r="M3618">
        <v>10</v>
      </c>
      <c r="N3618">
        <v>45059</v>
      </c>
      <c r="O3618">
        <v>14162</v>
      </c>
      <c r="P3618">
        <v>15550</v>
      </c>
      <c r="Q3618" t="s">
        <v>49</v>
      </c>
      <c r="R3618" t="s">
        <v>50</v>
      </c>
      <c r="S3618" t="s">
        <v>56</v>
      </c>
      <c r="T3618">
        <v>1</v>
      </c>
    </row>
    <row r="3619" spans="1:20" x14ac:dyDescent="0.2">
      <c r="A3619" s="4">
        <f t="shared" si="56"/>
        <v>45959</v>
      </c>
      <c r="B3619" t="s">
        <v>23</v>
      </c>
      <c r="C3619" t="s">
        <v>25</v>
      </c>
      <c r="D3619" t="s">
        <v>29</v>
      </c>
      <c r="E3619" t="s">
        <v>34</v>
      </c>
      <c r="F3619" t="s">
        <v>39</v>
      </c>
      <c r="G3619">
        <v>81060</v>
      </c>
      <c r="H3619" t="s">
        <v>42</v>
      </c>
      <c r="I3619" t="s">
        <v>44</v>
      </c>
      <c r="J3619">
        <v>106480</v>
      </c>
      <c r="K3619">
        <v>3</v>
      </c>
      <c r="L3619">
        <v>934</v>
      </c>
      <c r="M3619">
        <v>0</v>
      </c>
      <c r="N3619">
        <v>20129</v>
      </c>
      <c r="O3619">
        <v>23882</v>
      </c>
      <c r="P3619">
        <v>18715</v>
      </c>
      <c r="Q3619" t="s">
        <v>47</v>
      </c>
      <c r="R3619" t="s">
        <v>52</v>
      </c>
      <c r="S3619" t="s">
        <v>55</v>
      </c>
      <c r="T3619">
        <v>5</v>
      </c>
    </row>
    <row r="3620" spans="1:20" x14ac:dyDescent="0.2">
      <c r="A3620" s="4">
        <f t="shared" si="56"/>
        <v>45959</v>
      </c>
      <c r="B3620" t="s">
        <v>22</v>
      </c>
      <c r="C3620" t="s">
        <v>27</v>
      </c>
      <c r="D3620" t="s">
        <v>28</v>
      </c>
      <c r="E3620" t="s">
        <v>36</v>
      </c>
      <c r="F3620" t="s">
        <v>39</v>
      </c>
      <c r="G3620">
        <v>94271</v>
      </c>
      <c r="H3620" t="s">
        <v>41</v>
      </c>
      <c r="I3620" t="s">
        <v>44</v>
      </c>
      <c r="J3620">
        <v>866322</v>
      </c>
      <c r="K3620">
        <v>7</v>
      </c>
      <c r="L3620">
        <v>3991</v>
      </c>
      <c r="M3620">
        <v>20</v>
      </c>
      <c r="N3620">
        <v>30984</v>
      </c>
      <c r="O3620">
        <v>6819</v>
      </c>
      <c r="P3620">
        <v>5500</v>
      </c>
      <c r="Q3620" t="s">
        <v>48</v>
      </c>
      <c r="R3620" t="s">
        <v>52</v>
      </c>
      <c r="S3620" t="s">
        <v>54</v>
      </c>
      <c r="T3620">
        <v>4</v>
      </c>
    </row>
    <row r="3621" spans="1:20" x14ac:dyDescent="0.2">
      <c r="A3621" s="4">
        <f t="shared" si="56"/>
        <v>45959</v>
      </c>
      <c r="B3621" t="s">
        <v>22</v>
      </c>
      <c r="C3621" t="s">
        <v>27</v>
      </c>
      <c r="D3621" t="s">
        <v>33</v>
      </c>
      <c r="E3621" t="s">
        <v>35</v>
      </c>
      <c r="F3621" t="s">
        <v>40</v>
      </c>
      <c r="G3621">
        <v>67223</v>
      </c>
      <c r="H3621" t="s">
        <v>41</v>
      </c>
      <c r="I3621" t="s">
        <v>44</v>
      </c>
      <c r="J3621">
        <v>954825</v>
      </c>
      <c r="K3621">
        <v>3</v>
      </c>
      <c r="L3621">
        <v>2789</v>
      </c>
      <c r="M3621">
        <v>0</v>
      </c>
      <c r="N3621">
        <v>48358</v>
      </c>
      <c r="O3621">
        <v>4868</v>
      </c>
      <c r="P3621">
        <v>7983</v>
      </c>
      <c r="Q3621" t="s">
        <v>48</v>
      </c>
      <c r="R3621" t="s">
        <v>52</v>
      </c>
      <c r="S3621" t="s">
        <v>54</v>
      </c>
      <c r="T3621">
        <v>2</v>
      </c>
    </row>
    <row r="3622" spans="1:20" x14ac:dyDescent="0.2">
      <c r="A3622" s="4">
        <f t="shared" si="56"/>
        <v>45959</v>
      </c>
      <c r="B3622" t="s">
        <v>23</v>
      </c>
      <c r="C3622" t="s">
        <v>26</v>
      </c>
      <c r="D3622" t="s">
        <v>33</v>
      </c>
      <c r="E3622" t="s">
        <v>34</v>
      </c>
      <c r="F3622" t="s">
        <v>40</v>
      </c>
      <c r="G3622">
        <v>37675</v>
      </c>
      <c r="H3622" t="s">
        <v>42</v>
      </c>
      <c r="I3622" t="s">
        <v>45</v>
      </c>
      <c r="J3622">
        <v>104349</v>
      </c>
      <c r="K3622">
        <v>1</v>
      </c>
      <c r="L3622">
        <v>3843</v>
      </c>
      <c r="M3622">
        <v>5</v>
      </c>
      <c r="N3622">
        <v>14675</v>
      </c>
      <c r="O3622">
        <v>21835</v>
      </c>
      <c r="P3622">
        <v>17298</v>
      </c>
      <c r="Q3622" t="s">
        <v>46</v>
      </c>
      <c r="R3622" t="s">
        <v>51</v>
      </c>
      <c r="S3622" t="s">
        <v>55</v>
      </c>
      <c r="T3622">
        <v>2</v>
      </c>
    </row>
    <row r="3623" spans="1:20" x14ac:dyDescent="0.2">
      <c r="A3623" s="4">
        <f t="shared" si="56"/>
        <v>45959</v>
      </c>
      <c r="B3623" t="s">
        <v>23</v>
      </c>
      <c r="C3623" t="s">
        <v>24</v>
      </c>
      <c r="D3623" t="s">
        <v>32</v>
      </c>
      <c r="E3623" t="s">
        <v>35</v>
      </c>
      <c r="F3623" t="s">
        <v>38</v>
      </c>
      <c r="G3623">
        <v>27673</v>
      </c>
      <c r="H3623" t="s">
        <v>42</v>
      </c>
      <c r="I3623" t="s">
        <v>43</v>
      </c>
      <c r="J3623">
        <v>166964</v>
      </c>
      <c r="K3623">
        <v>7</v>
      </c>
      <c r="L3623">
        <v>3066</v>
      </c>
      <c r="M3623">
        <v>15</v>
      </c>
      <c r="N3623">
        <v>26490</v>
      </c>
      <c r="O3623">
        <v>16230</v>
      </c>
      <c r="P3623">
        <v>-4140</v>
      </c>
      <c r="Q3623" t="s">
        <v>48</v>
      </c>
      <c r="R3623" t="s">
        <v>51</v>
      </c>
      <c r="S3623" t="s">
        <v>54</v>
      </c>
      <c r="T3623">
        <v>5</v>
      </c>
    </row>
    <row r="3624" spans="1:20" x14ac:dyDescent="0.2">
      <c r="A3624" s="4">
        <f t="shared" si="56"/>
        <v>45959</v>
      </c>
      <c r="B3624" t="s">
        <v>21</v>
      </c>
      <c r="C3624" t="s">
        <v>24</v>
      </c>
      <c r="D3624" t="s">
        <v>33</v>
      </c>
      <c r="E3624" t="s">
        <v>34</v>
      </c>
      <c r="F3624" t="s">
        <v>40</v>
      </c>
      <c r="G3624">
        <v>45470</v>
      </c>
      <c r="H3624" t="s">
        <v>42</v>
      </c>
      <c r="I3624" t="s">
        <v>43</v>
      </c>
      <c r="J3624">
        <v>663779</v>
      </c>
      <c r="K3624">
        <v>8</v>
      </c>
      <c r="L3624">
        <v>2259</v>
      </c>
      <c r="M3624">
        <v>5</v>
      </c>
      <c r="N3624">
        <v>7971</v>
      </c>
      <c r="O3624">
        <v>8304</v>
      </c>
      <c r="P3624">
        <v>-3561</v>
      </c>
      <c r="Q3624" t="s">
        <v>47</v>
      </c>
      <c r="R3624" t="s">
        <v>50</v>
      </c>
      <c r="S3624" t="s">
        <v>55</v>
      </c>
      <c r="T3624">
        <v>1</v>
      </c>
    </row>
    <row r="3625" spans="1:20" x14ac:dyDescent="0.2">
      <c r="A3625" s="4">
        <f t="shared" si="56"/>
        <v>45959</v>
      </c>
      <c r="B3625" t="s">
        <v>21</v>
      </c>
      <c r="C3625" t="s">
        <v>26</v>
      </c>
      <c r="D3625" t="s">
        <v>30</v>
      </c>
      <c r="E3625" t="s">
        <v>34</v>
      </c>
      <c r="F3625" t="s">
        <v>40</v>
      </c>
      <c r="G3625">
        <v>51603</v>
      </c>
      <c r="H3625" t="s">
        <v>42</v>
      </c>
      <c r="I3625" t="s">
        <v>44</v>
      </c>
      <c r="J3625">
        <v>487032</v>
      </c>
      <c r="K3625">
        <v>5</v>
      </c>
      <c r="L3625">
        <v>4375</v>
      </c>
      <c r="M3625">
        <v>5</v>
      </c>
      <c r="N3625">
        <v>20450</v>
      </c>
      <c r="O3625">
        <v>13761</v>
      </c>
      <c r="P3625">
        <v>-1584</v>
      </c>
      <c r="Q3625" t="s">
        <v>46</v>
      </c>
      <c r="R3625" t="s">
        <v>51</v>
      </c>
      <c r="S3625" t="s">
        <v>53</v>
      </c>
      <c r="T3625">
        <v>3</v>
      </c>
    </row>
    <row r="3626" spans="1:20" x14ac:dyDescent="0.2">
      <c r="A3626" s="4">
        <f t="shared" si="56"/>
        <v>45960</v>
      </c>
      <c r="B3626" t="s">
        <v>21</v>
      </c>
      <c r="C3626" t="s">
        <v>26</v>
      </c>
      <c r="D3626" t="s">
        <v>29</v>
      </c>
      <c r="E3626" t="s">
        <v>35</v>
      </c>
      <c r="F3626" t="s">
        <v>40</v>
      </c>
      <c r="G3626">
        <v>94825</v>
      </c>
      <c r="H3626" t="s">
        <v>41</v>
      </c>
      <c r="I3626" t="s">
        <v>43</v>
      </c>
      <c r="J3626">
        <v>802138</v>
      </c>
      <c r="K3626">
        <v>6</v>
      </c>
      <c r="L3626">
        <v>2728</v>
      </c>
      <c r="M3626">
        <v>10</v>
      </c>
      <c r="N3626">
        <v>16656</v>
      </c>
      <c r="O3626">
        <v>29245</v>
      </c>
      <c r="P3626">
        <v>-1047</v>
      </c>
      <c r="Q3626" t="s">
        <v>47</v>
      </c>
      <c r="R3626" t="s">
        <v>51</v>
      </c>
      <c r="S3626" t="s">
        <v>53</v>
      </c>
      <c r="T3626">
        <v>5</v>
      </c>
    </row>
    <row r="3627" spans="1:20" x14ac:dyDescent="0.2">
      <c r="A3627" s="4">
        <f t="shared" si="56"/>
        <v>45960</v>
      </c>
      <c r="B3627" t="s">
        <v>23</v>
      </c>
      <c r="C3627" t="s">
        <v>24</v>
      </c>
      <c r="D3627" t="s">
        <v>29</v>
      </c>
      <c r="E3627" t="s">
        <v>36</v>
      </c>
      <c r="F3627" t="s">
        <v>37</v>
      </c>
      <c r="G3627">
        <v>41230</v>
      </c>
      <c r="H3627" t="s">
        <v>42</v>
      </c>
      <c r="I3627" t="s">
        <v>44</v>
      </c>
      <c r="J3627">
        <v>975131</v>
      </c>
      <c r="K3627">
        <v>3</v>
      </c>
      <c r="L3627">
        <v>767</v>
      </c>
      <c r="M3627">
        <v>20</v>
      </c>
      <c r="N3627">
        <v>43054</v>
      </c>
      <c r="O3627">
        <v>29220</v>
      </c>
      <c r="P3627">
        <v>1760</v>
      </c>
      <c r="Q3627" t="s">
        <v>48</v>
      </c>
      <c r="R3627" t="s">
        <v>50</v>
      </c>
      <c r="S3627" t="s">
        <v>56</v>
      </c>
      <c r="T3627">
        <v>3</v>
      </c>
    </row>
    <row r="3628" spans="1:20" x14ac:dyDescent="0.2">
      <c r="A3628" s="4">
        <f t="shared" si="56"/>
        <v>45960</v>
      </c>
      <c r="B3628" t="s">
        <v>23</v>
      </c>
      <c r="C3628" t="s">
        <v>27</v>
      </c>
      <c r="D3628" t="s">
        <v>29</v>
      </c>
      <c r="E3628" t="s">
        <v>36</v>
      </c>
      <c r="F3628" t="s">
        <v>39</v>
      </c>
      <c r="G3628">
        <v>24542</v>
      </c>
      <c r="H3628" t="s">
        <v>41</v>
      </c>
      <c r="I3628" t="s">
        <v>44</v>
      </c>
      <c r="J3628">
        <v>783037</v>
      </c>
      <c r="K3628">
        <v>5</v>
      </c>
      <c r="L3628">
        <v>2698</v>
      </c>
      <c r="M3628">
        <v>15</v>
      </c>
      <c r="N3628">
        <v>34897</v>
      </c>
      <c r="O3628">
        <v>25478</v>
      </c>
      <c r="P3628">
        <v>8665</v>
      </c>
      <c r="Q3628" t="s">
        <v>49</v>
      </c>
      <c r="R3628" t="s">
        <v>52</v>
      </c>
      <c r="S3628" t="s">
        <v>55</v>
      </c>
      <c r="T3628">
        <v>2</v>
      </c>
    </row>
    <row r="3629" spans="1:20" x14ac:dyDescent="0.2">
      <c r="A3629" s="4">
        <f t="shared" si="56"/>
        <v>45960</v>
      </c>
      <c r="B3629" t="s">
        <v>20</v>
      </c>
      <c r="C3629" t="s">
        <v>27</v>
      </c>
      <c r="D3629" t="s">
        <v>31</v>
      </c>
      <c r="E3629" t="s">
        <v>36</v>
      </c>
      <c r="F3629" t="s">
        <v>40</v>
      </c>
      <c r="G3629">
        <v>71407</v>
      </c>
      <c r="H3629" t="s">
        <v>42</v>
      </c>
      <c r="I3629" t="s">
        <v>44</v>
      </c>
      <c r="J3629">
        <v>720728</v>
      </c>
      <c r="K3629">
        <v>3</v>
      </c>
      <c r="L3629">
        <v>4187</v>
      </c>
      <c r="M3629">
        <v>0</v>
      </c>
      <c r="N3629">
        <v>9272</v>
      </c>
      <c r="O3629">
        <v>27736</v>
      </c>
      <c r="P3629">
        <v>4653</v>
      </c>
      <c r="Q3629" t="s">
        <v>46</v>
      </c>
      <c r="R3629" t="s">
        <v>50</v>
      </c>
      <c r="S3629" t="s">
        <v>54</v>
      </c>
      <c r="T3629">
        <v>2</v>
      </c>
    </row>
    <row r="3630" spans="1:20" x14ac:dyDescent="0.2">
      <c r="A3630" s="4">
        <f t="shared" si="56"/>
        <v>45960</v>
      </c>
      <c r="B3630" t="s">
        <v>21</v>
      </c>
      <c r="C3630" t="s">
        <v>24</v>
      </c>
      <c r="D3630" t="s">
        <v>28</v>
      </c>
      <c r="E3630" t="s">
        <v>36</v>
      </c>
      <c r="F3630" t="s">
        <v>37</v>
      </c>
      <c r="G3630">
        <v>63821</v>
      </c>
      <c r="H3630" t="s">
        <v>41</v>
      </c>
      <c r="I3630" t="s">
        <v>43</v>
      </c>
      <c r="J3630">
        <v>359360</v>
      </c>
      <c r="K3630">
        <v>2</v>
      </c>
      <c r="L3630">
        <v>4977</v>
      </c>
      <c r="M3630">
        <v>15</v>
      </c>
      <c r="N3630">
        <v>41856</v>
      </c>
      <c r="O3630">
        <v>15127</v>
      </c>
      <c r="P3630">
        <v>8331</v>
      </c>
      <c r="Q3630" t="s">
        <v>46</v>
      </c>
      <c r="R3630" t="s">
        <v>51</v>
      </c>
      <c r="S3630" t="s">
        <v>54</v>
      </c>
      <c r="T3630">
        <v>4</v>
      </c>
    </row>
    <row r="3631" spans="1:20" x14ac:dyDescent="0.2">
      <c r="A3631" s="4">
        <f t="shared" si="56"/>
        <v>45960</v>
      </c>
      <c r="B3631" t="s">
        <v>21</v>
      </c>
      <c r="C3631" t="s">
        <v>27</v>
      </c>
      <c r="D3631" t="s">
        <v>30</v>
      </c>
      <c r="E3631" t="s">
        <v>35</v>
      </c>
      <c r="F3631" t="s">
        <v>39</v>
      </c>
      <c r="G3631">
        <v>45690</v>
      </c>
      <c r="H3631" t="s">
        <v>41</v>
      </c>
      <c r="I3631" t="s">
        <v>45</v>
      </c>
      <c r="J3631">
        <v>967686</v>
      </c>
      <c r="K3631">
        <v>7</v>
      </c>
      <c r="L3631">
        <v>1014</v>
      </c>
      <c r="M3631">
        <v>0</v>
      </c>
      <c r="N3631">
        <v>5268</v>
      </c>
      <c r="O3631">
        <v>23123</v>
      </c>
      <c r="P3631">
        <v>18287</v>
      </c>
      <c r="Q3631" t="s">
        <v>46</v>
      </c>
      <c r="R3631" t="s">
        <v>52</v>
      </c>
      <c r="S3631" t="s">
        <v>55</v>
      </c>
      <c r="T3631">
        <v>2</v>
      </c>
    </row>
    <row r="3632" spans="1:20" x14ac:dyDescent="0.2">
      <c r="A3632" s="4">
        <f t="shared" si="56"/>
        <v>45960</v>
      </c>
      <c r="B3632" t="s">
        <v>21</v>
      </c>
      <c r="C3632" t="s">
        <v>26</v>
      </c>
      <c r="D3632" t="s">
        <v>28</v>
      </c>
      <c r="E3632" t="s">
        <v>34</v>
      </c>
      <c r="F3632" t="s">
        <v>40</v>
      </c>
      <c r="G3632">
        <v>16654</v>
      </c>
      <c r="H3632" t="s">
        <v>41</v>
      </c>
      <c r="I3632" t="s">
        <v>43</v>
      </c>
      <c r="J3632">
        <v>704633</v>
      </c>
      <c r="K3632">
        <v>7</v>
      </c>
      <c r="L3632">
        <v>2243</v>
      </c>
      <c r="M3632">
        <v>0</v>
      </c>
      <c r="N3632">
        <v>28529</v>
      </c>
      <c r="O3632">
        <v>10693</v>
      </c>
      <c r="P3632">
        <v>1615</v>
      </c>
      <c r="Q3632" t="s">
        <v>47</v>
      </c>
      <c r="R3632" t="s">
        <v>50</v>
      </c>
      <c r="S3632" t="s">
        <v>56</v>
      </c>
      <c r="T3632">
        <v>1</v>
      </c>
    </row>
    <row r="3633" spans="1:20" x14ac:dyDescent="0.2">
      <c r="A3633" s="4">
        <f t="shared" si="56"/>
        <v>45960</v>
      </c>
      <c r="B3633" t="s">
        <v>22</v>
      </c>
      <c r="C3633" t="s">
        <v>27</v>
      </c>
      <c r="D3633" t="s">
        <v>30</v>
      </c>
      <c r="E3633" t="s">
        <v>35</v>
      </c>
      <c r="F3633" t="s">
        <v>40</v>
      </c>
      <c r="G3633">
        <v>77557</v>
      </c>
      <c r="H3633" t="s">
        <v>42</v>
      </c>
      <c r="I3633" t="s">
        <v>43</v>
      </c>
      <c r="J3633">
        <v>244344</v>
      </c>
      <c r="K3633">
        <v>8</v>
      </c>
      <c r="L3633">
        <v>1429</v>
      </c>
      <c r="M3633">
        <v>20</v>
      </c>
      <c r="N3633">
        <v>45267</v>
      </c>
      <c r="O3633">
        <v>1814</v>
      </c>
      <c r="P3633">
        <v>11545</v>
      </c>
      <c r="Q3633" t="s">
        <v>46</v>
      </c>
      <c r="R3633" t="s">
        <v>52</v>
      </c>
      <c r="S3633" t="s">
        <v>55</v>
      </c>
      <c r="T3633">
        <v>2</v>
      </c>
    </row>
    <row r="3634" spans="1:20" x14ac:dyDescent="0.2">
      <c r="A3634" s="4">
        <f t="shared" si="56"/>
        <v>45960</v>
      </c>
      <c r="B3634" t="s">
        <v>20</v>
      </c>
      <c r="C3634" t="s">
        <v>27</v>
      </c>
      <c r="D3634" t="s">
        <v>28</v>
      </c>
      <c r="E3634" t="s">
        <v>36</v>
      </c>
      <c r="F3634" t="s">
        <v>39</v>
      </c>
      <c r="G3634">
        <v>95544</v>
      </c>
      <c r="H3634" t="s">
        <v>41</v>
      </c>
      <c r="I3634" t="s">
        <v>45</v>
      </c>
      <c r="J3634">
        <v>242900</v>
      </c>
      <c r="K3634">
        <v>1</v>
      </c>
      <c r="L3634">
        <v>4431</v>
      </c>
      <c r="M3634">
        <v>5</v>
      </c>
      <c r="N3634">
        <v>35754</v>
      </c>
      <c r="O3634">
        <v>8584</v>
      </c>
      <c r="P3634">
        <v>12441</v>
      </c>
      <c r="Q3634" t="s">
        <v>49</v>
      </c>
      <c r="R3634" t="s">
        <v>51</v>
      </c>
      <c r="S3634" t="s">
        <v>54</v>
      </c>
      <c r="T3634">
        <v>4</v>
      </c>
    </row>
    <row r="3635" spans="1:20" x14ac:dyDescent="0.2">
      <c r="A3635" s="4">
        <f t="shared" si="56"/>
        <v>45960</v>
      </c>
      <c r="B3635" t="s">
        <v>21</v>
      </c>
      <c r="C3635" t="s">
        <v>25</v>
      </c>
      <c r="D3635" t="s">
        <v>32</v>
      </c>
      <c r="E3635" t="s">
        <v>36</v>
      </c>
      <c r="F3635" t="s">
        <v>37</v>
      </c>
      <c r="G3635">
        <v>98264</v>
      </c>
      <c r="H3635" t="s">
        <v>41</v>
      </c>
      <c r="I3635" t="s">
        <v>43</v>
      </c>
      <c r="J3635">
        <v>144431</v>
      </c>
      <c r="K3635">
        <v>2</v>
      </c>
      <c r="L3635">
        <v>1948</v>
      </c>
      <c r="M3635">
        <v>0</v>
      </c>
      <c r="N3635">
        <v>37878</v>
      </c>
      <c r="O3635">
        <v>14378</v>
      </c>
      <c r="P3635">
        <v>12837</v>
      </c>
      <c r="Q3635" t="s">
        <v>49</v>
      </c>
      <c r="R3635" t="s">
        <v>51</v>
      </c>
      <c r="S3635" t="s">
        <v>55</v>
      </c>
      <c r="T3635">
        <v>5</v>
      </c>
    </row>
    <row r="3636" spans="1:20" x14ac:dyDescent="0.2">
      <c r="A3636" s="4">
        <f t="shared" si="56"/>
        <v>45960</v>
      </c>
      <c r="B3636" t="s">
        <v>21</v>
      </c>
      <c r="C3636" t="s">
        <v>25</v>
      </c>
      <c r="D3636" t="s">
        <v>33</v>
      </c>
      <c r="E3636" t="s">
        <v>35</v>
      </c>
      <c r="F3636" t="s">
        <v>37</v>
      </c>
      <c r="G3636">
        <v>99698</v>
      </c>
      <c r="H3636" t="s">
        <v>42</v>
      </c>
      <c r="I3636" t="s">
        <v>45</v>
      </c>
      <c r="J3636">
        <v>501072</v>
      </c>
      <c r="K3636">
        <v>2</v>
      </c>
      <c r="L3636">
        <v>4387</v>
      </c>
      <c r="M3636">
        <v>20</v>
      </c>
      <c r="N3636">
        <v>21956</v>
      </c>
      <c r="O3636">
        <v>21449</v>
      </c>
      <c r="P3636">
        <v>-174</v>
      </c>
      <c r="Q3636" t="s">
        <v>46</v>
      </c>
      <c r="R3636" t="s">
        <v>50</v>
      </c>
      <c r="S3636" t="s">
        <v>54</v>
      </c>
      <c r="T3636">
        <v>4</v>
      </c>
    </row>
    <row r="3637" spans="1:20" x14ac:dyDescent="0.2">
      <c r="A3637" s="4">
        <f t="shared" si="56"/>
        <v>45960</v>
      </c>
      <c r="B3637" t="s">
        <v>21</v>
      </c>
      <c r="C3637" t="s">
        <v>25</v>
      </c>
      <c r="D3637" t="s">
        <v>33</v>
      </c>
      <c r="E3637" t="s">
        <v>34</v>
      </c>
      <c r="F3637" t="s">
        <v>38</v>
      </c>
      <c r="G3637">
        <v>37446</v>
      </c>
      <c r="H3637" t="s">
        <v>42</v>
      </c>
      <c r="I3637" t="s">
        <v>44</v>
      </c>
      <c r="J3637">
        <v>635511</v>
      </c>
      <c r="K3637">
        <v>3</v>
      </c>
      <c r="L3637">
        <v>698</v>
      </c>
      <c r="M3637">
        <v>5</v>
      </c>
      <c r="N3637">
        <v>25682</v>
      </c>
      <c r="O3637">
        <v>15655</v>
      </c>
      <c r="P3637">
        <v>18281</v>
      </c>
      <c r="Q3637" t="s">
        <v>47</v>
      </c>
      <c r="R3637" t="s">
        <v>52</v>
      </c>
      <c r="S3637" t="s">
        <v>54</v>
      </c>
      <c r="T3637">
        <v>5</v>
      </c>
    </row>
    <row r="3638" spans="1:20" x14ac:dyDescent="0.2">
      <c r="A3638" s="4">
        <f t="shared" si="56"/>
        <v>45961</v>
      </c>
      <c r="B3638" t="s">
        <v>22</v>
      </c>
      <c r="C3638" t="s">
        <v>27</v>
      </c>
      <c r="D3638" t="s">
        <v>32</v>
      </c>
      <c r="E3638" t="s">
        <v>35</v>
      </c>
      <c r="F3638" t="s">
        <v>39</v>
      </c>
      <c r="G3638">
        <v>58484</v>
      </c>
      <c r="H3638" t="s">
        <v>42</v>
      </c>
      <c r="I3638" t="s">
        <v>45</v>
      </c>
      <c r="J3638">
        <v>925845</v>
      </c>
      <c r="K3638">
        <v>7</v>
      </c>
      <c r="L3638">
        <v>2555</v>
      </c>
      <c r="M3638">
        <v>5</v>
      </c>
      <c r="N3638">
        <v>32873</v>
      </c>
      <c r="O3638">
        <v>12517</v>
      </c>
      <c r="P3638">
        <v>8332</v>
      </c>
      <c r="Q3638" t="s">
        <v>47</v>
      </c>
      <c r="R3638" t="s">
        <v>51</v>
      </c>
      <c r="S3638" t="s">
        <v>55</v>
      </c>
      <c r="T3638">
        <v>4</v>
      </c>
    </row>
    <row r="3639" spans="1:20" x14ac:dyDescent="0.2">
      <c r="A3639" s="4">
        <f t="shared" si="56"/>
        <v>45961</v>
      </c>
      <c r="B3639" t="s">
        <v>22</v>
      </c>
      <c r="C3639" t="s">
        <v>24</v>
      </c>
      <c r="D3639" t="s">
        <v>30</v>
      </c>
      <c r="E3639" t="s">
        <v>35</v>
      </c>
      <c r="F3639" t="s">
        <v>38</v>
      </c>
      <c r="G3639">
        <v>54078</v>
      </c>
      <c r="H3639" t="s">
        <v>42</v>
      </c>
      <c r="I3639" t="s">
        <v>44</v>
      </c>
      <c r="J3639">
        <v>156822</v>
      </c>
      <c r="K3639">
        <v>7</v>
      </c>
      <c r="L3639">
        <v>2280</v>
      </c>
      <c r="M3639">
        <v>15</v>
      </c>
      <c r="N3639">
        <v>37368</v>
      </c>
      <c r="O3639">
        <v>2323</v>
      </c>
      <c r="P3639">
        <v>14168</v>
      </c>
      <c r="Q3639" t="s">
        <v>47</v>
      </c>
      <c r="R3639" t="s">
        <v>52</v>
      </c>
      <c r="S3639" t="s">
        <v>53</v>
      </c>
      <c r="T3639">
        <v>2</v>
      </c>
    </row>
    <row r="3640" spans="1:20" x14ac:dyDescent="0.2">
      <c r="A3640" s="4">
        <f t="shared" si="56"/>
        <v>45961</v>
      </c>
      <c r="B3640" t="s">
        <v>23</v>
      </c>
      <c r="C3640" t="s">
        <v>26</v>
      </c>
      <c r="D3640" t="s">
        <v>31</v>
      </c>
      <c r="E3640" t="s">
        <v>35</v>
      </c>
      <c r="F3640" t="s">
        <v>37</v>
      </c>
      <c r="G3640">
        <v>14225</v>
      </c>
      <c r="H3640" t="s">
        <v>42</v>
      </c>
      <c r="I3640" t="s">
        <v>45</v>
      </c>
      <c r="J3640">
        <v>659977</v>
      </c>
      <c r="K3640">
        <v>7</v>
      </c>
      <c r="L3640">
        <v>4922</v>
      </c>
      <c r="M3640">
        <v>15</v>
      </c>
      <c r="N3640">
        <v>36937</v>
      </c>
      <c r="O3640">
        <v>25580</v>
      </c>
      <c r="P3640">
        <v>17694</v>
      </c>
      <c r="Q3640" t="s">
        <v>48</v>
      </c>
      <c r="R3640" t="s">
        <v>50</v>
      </c>
      <c r="S3640" t="s">
        <v>54</v>
      </c>
      <c r="T3640">
        <v>3</v>
      </c>
    </row>
    <row r="3641" spans="1:20" x14ac:dyDescent="0.2">
      <c r="A3641" s="4">
        <f t="shared" si="56"/>
        <v>45961</v>
      </c>
      <c r="B3641" t="s">
        <v>20</v>
      </c>
      <c r="C3641" t="s">
        <v>27</v>
      </c>
      <c r="D3641" t="s">
        <v>30</v>
      </c>
      <c r="E3641" t="s">
        <v>34</v>
      </c>
      <c r="F3641" t="s">
        <v>40</v>
      </c>
      <c r="G3641">
        <v>84745</v>
      </c>
      <c r="H3641" t="s">
        <v>42</v>
      </c>
      <c r="I3641" t="s">
        <v>44</v>
      </c>
      <c r="J3641">
        <v>566918</v>
      </c>
      <c r="K3641">
        <v>1</v>
      </c>
      <c r="L3641">
        <v>2213</v>
      </c>
      <c r="M3641">
        <v>15</v>
      </c>
      <c r="N3641">
        <v>20163</v>
      </c>
      <c r="O3641">
        <v>17221</v>
      </c>
      <c r="P3641">
        <v>-1633</v>
      </c>
      <c r="Q3641" t="s">
        <v>47</v>
      </c>
      <c r="R3641" t="s">
        <v>50</v>
      </c>
      <c r="S3641" t="s">
        <v>54</v>
      </c>
      <c r="T3641">
        <v>1</v>
      </c>
    </row>
    <row r="3642" spans="1:20" x14ac:dyDescent="0.2">
      <c r="A3642" s="4">
        <f t="shared" si="56"/>
        <v>45961</v>
      </c>
      <c r="B3642" t="s">
        <v>23</v>
      </c>
      <c r="C3642" t="s">
        <v>24</v>
      </c>
      <c r="D3642" t="s">
        <v>33</v>
      </c>
      <c r="E3642" t="s">
        <v>35</v>
      </c>
      <c r="F3642" t="s">
        <v>38</v>
      </c>
      <c r="G3642">
        <v>91259</v>
      </c>
      <c r="H3642" t="s">
        <v>41</v>
      </c>
      <c r="I3642" t="s">
        <v>43</v>
      </c>
      <c r="J3642">
        <v>899069</v>
      </c>
      <c r="K3642">
        <v>2</v>
      </c>
      <c r="L3642">
        <v>3592</v>
      </c>
      <c r="M3642">
        <v>10</v>
      </c>
      <c r="N3642">
        <v>19140</v>
      </c>
      <c r="O3642">
        <v>29093</v>
      </c>
      <c r="P3642">
        <v>15651</v>
      </c>
      <c r="Q3642" t="s">
        <v>47</v>
      </c>
      <c r="R3642" t="s">
        <v>50</v>
      </c>
      <c r="S3642" t="s">
        <v>56</v>
      </c>
      <c r="T3642">
        <v>3</v>
      </c>
    </row>
    <row r="3643" spans="1:20" x14ac:dyDescent="0.2">
      <c r="A3643" s="4">
        <f t="shared" si="56"/>
        <v>45961</v>
      </c>
      <c r="B3643" t="s">
        <v>20</v>
      </c>
      <c r="C3643" t="s">
        <v>27</v>
      </c>
      <c r="D3643" t="s">
        <v>31</v>
      </c>
      <c r="E3643" t="s">
        <v>35</v>
      </c>
      <c r="F3643" t="s">
        <v>37</v>
      </c>
      <c r="G3643">
        <v>55487</v>
      </c>
      <c r="H3643" t="s">
        <v>41</v>
      </c>
      <c r="I3643" t="s">
        <v>45</v>
      </c>
      <c r="J3643">
        <v>622299</v>
      </c>
      <c r="K3643">
        <v>8</v>
      </c>
      <c r="L3643">
        <v>4004</v>
      </c>
      <c r="M3643">
        <v>5</v>
      </c>
      <c r="N3643">
        <v>35935</v>
      </c>
      <c r="O3643">
        <v>10450</v>
      </c>
      <c r="P3643">
        <v>6427</v>
      </c>
      <c r="Q3643" t="s">
        <v>46</v>
      </c>
      <c r="R3643" t="s">
        <v>51</v>
      </c>
      <c r="S3643" t="s">
        <v>54</v>
      </c>
      <c r="T3643">
        <v>1</v>
      </c>
    </row>
    <row r="3644" spans="1:20" x14ac:dyDescent="0.2">
      <c r="A3644" s="4">
        <f t="shared" si="56"/>
        <v>45961</v>
      </c>
      <c r="B3644" t="s">
        <v>22</v>
      </c>
      <c r="C3644" t="s">
        <v>26</v>
      </c>
      <c r="D3644" t="s">
        <v>28</v>
      </c>
      <c r="E3644" t="s">
        <v>36</v>
      </c>
      <c r="F3644" t="s">
        <v>37</v>
      </c>
      <c r="G3644">
        <v>78676</v>
      </c>
      <c r="H3644" t="s">
        <v>42</v>
      </c>
      <c r="I3644" t="s">
        <v>43</v>
      </c>
      <c r="J3644">
        <v>801894</v>
      </c>
      <c r="K3644">
        <v>9</v>
      </c>
      <c r="L3644">
        <v>3067</v>
      </c>
      <c r="M3644">
        <v>10</v>
      </c>
      <c r="N3644">
        <v>25737</v>
      </c>
      <c r="O3644">
        <v>3034</v>
      </c>
      <c r="P3644">
        <v>1966</v>
      </c>
      <c r="Q3644" t="s">
        <v>48</v>
      </c>
      <c r="R3644" t="s">
        <v>51</v>
      </c>
      <c r="S3644" t="s">
        <v>55</v>
      </c>
      <c r="T3644">
        <v>2</v>
      </c>
    </row>
    <row r="3645" spans="1:20" x14ac:dyDescent="0.2">
      <c r="A3645" s="4">
        <f t="shared" si="56"/>
        <v>45961</v>
      </c>
      <c r="B3645" t="s">
        <v>21</v>
      </c>
      <c r="C3645" t="s">
        <v>27</v>
      </c>
      <c r="D3645" t="s">
        <v>31</v>
      </c>
      <c r="E3645" t="s">
        <v>35</v>
      </c>
      <c r="F3645" t="s">
        <v>40</v>
      </c>
      <c r="G3645">
        <v>21721</v>
      </c>
      <c r="H3645" t="s">
        <v>42</v>
      </c>
      <c r="I3645" t="s">
        <v>44</v>
      </c>
      <c r="J3645">
        <v>569456</v>
      </c>
      <c r="K3645">
        <v>7</v>
      </c>
      <c r="L3645">
        <v>1429</v>
      </c>
      <c r="M3645">
        <v>15</v>
      </c>
      <c r="N3645">
        <v>37362</v>
      </c>
      <c r="O3645">
        <v>23974</v>
      </c>
      <c r="P3645">
        <v>18768</v>
      </c>
      <c r="Q3645" t="s">
        <v>46</v>
      </c>
      <c r="R3645" t="s">
        <v>51</v>
      </c>
      <c r="S3645" t="s">
        <v>53</v>
      </c>
      <c r="T3645">
        <v>4</v>
      </c>
    </row>
    <row r="3646" spans="1:20" x14ac:dyDescent="0.2">
      <c r="A3646" s="4">
        <f t="shared" si="56"/>
        <v>45961</v>
      </c>
      <c r="B3646" t="s">
        <v>23</v>
      </c>
      <c r="C3646" t="s">
        <v>26</v>
      </c>
      <c r="D3646" t="s">
        <v>30</v>
      </c>
      <c r="E3646" t="s">
        <v>36</v>
      </c>
      <c r="F3646" t="s">
        <v>39</v>
      </c>
      <c r="G3646">
        <v>12587</v>
      </c>
      <c r="H3646" t="s">
        <v>41</v>
      </c>
      <c r="I3646" t="s">
        <v>45</v>
      </c>
      <c r="J3646">
        <v>960470</v>
      </c>
      <c r="K3646">
        <v>1</v>
      </c>
      <c r="L3646">
        <v>1919</v>
      </c>
      <c r="M3646">
        <v>20</v>
      </c>
      <c r="N3646">
        <v>23714</v>
      </c>
      <c r="O3646">
        <v>6966</v>
      </c>
      <c r="P3646">
        <v>-706</v>
      </c>
      <c r="Q3646" t="s">
        <v>47</v>
      </c>
      <c r="R3646" t="s">
        <v>51</v>
      </c>
      <c r="S3646" t="s">
        <v>54</v>
      </c>
      <c r="T3646">
        <v>4</v>
      </c>
    </row>
    <row r="3647" spans="1:20" x14ac:dyDescent="0.2">
      <c r="A3647" s="4">
        <f t="shared" si="56"/>
        <v>45961</v>
      </c>
      <c r="B3647" t="s">
        <v>21</v>
      </c>
      <c r="C3647" t="s">
        <v>27</v>
      </c>
      <c r="D3647" t="s">
        <v>32</v>
      </c>
      <c r="E3647" t="s">
        <v>36</v>
      </c>
      <c r="F3647" t="s">
        <v>37</v>
      </c>
      <c r="G3647">
        <v>49437</v>
      </c>
      <c r="H3647" t="s">
        <v>41</v>
      </c>
      <c r="I3647" t="s">
        <v>45</v>
      </c>
      <c r="J3647">
        <v>901698</v>
      </c>
      <c r="K3647">
        <v>4</v>
      </c>
      <c r="L3647">
        <v>2505</v>
      </c>
      <c r="M3647">
        <v>15</v>
      </c>
      <c r="N3647">
        <v>49503</v>
      </c>
      <c r="O3647">
        <v>17583</v>
      </c>
      <c r="P3647">
        <v>13481</v>
      </c>
      <c r="Q3647" t="s">
        <v>47</v>
      </c>
      <c r="R3647" t="s">
        <v>50</v>
      </c>
      <c r="S3647" t="s">
        <v>53</v>
      </c>
      <c r="T3647">
        <v>5</v>
      </c>
    </row>
    <row r="3648" spans="1:20" x14ac:dyDescent="0.2">
      <c r="A3648" s="4">
        <f t="shared" si="56"/>
        <v>45961</v>
      </c>
      <c r="B3648" t="s">
        <v>23</v>
      </c>
      <c r="C3648" t="s">
        <v>26</v>
      </c>
      <c r="D3648" t="s">
        <v>28</v>
      </c>
      <c r="E3648" t="s">
        <v>36</v>
      </c>
      <c r="F3648" t="s">
        <v>38</v>
      </c>
      <c r="G3648">
        <v>28989</v>
      </c>
      <c r="H3648" t="s">
        <v>41</v>
      </c>
      <c r="I3648" t="s">
        <v>45</v>
      </c>
      <c r="J3648">
        <v>148068</v>
      </c>
      <c r="K3648">
        <v>8</v>
      </c>
      <c r="L3648">
        <v>1830</v>
      </c>
      <c r="M3648">
        <v>0</v>
      </c>
      <c r="N3648">
        <v>5104</v>
      </c>
      <c r="O3648">
        <v>2705</v>
      </c>
      <c r="P3648">
        <v>4657</v>
      </c>
      <c r="Q3648" t="s">
        <v>46</v>
      </c>
      <c r="R3648" t="s">
        <v>51</v>
      </c>
      <c r="S3648" t="s">
        <v>56</v>
      </c>
      <c r="T3648">
        <v>3</v>
      </c>
    </row>
    <row r="3649" spans="1:20" x14ac:dyDescent="0.2">
      <c r="A3649" s="4">
        <f t="shared" si="56"/>
        <v>45961</v>
      </c>
      <c r="B3649" t="s">
        <v>22</v>
      </c>
      <c r="C3649" t="s">
        <v>27</v>
      </c>
      <c r="D3649" t="s">
        <v>30</v>
      </c>
      <c r="E3649" t="s">
        <v>34</v>
      </c>
      <c r="F3649" t="s">
        <v>40</v>
      </c>
      <c r="G3649">
        <v>42726</v>
      </c>
      <c r="H3649" t="s">
        <v>42</v>
      </c>
      <c r="I3649" t="s">
        <v>43</v>
      </c>
      <c r="J3649">
        <v>461769</v>
      </c>
      <c r="K3649">
        <v>5</v>
      </c>
      <c r="L3649">
        <v>3057</v>
      </c>
      <c r="M3649">
        <v>20</v>
      </c>
      <c r="N3649">
        <v>42094</v>
      </c>
      <c r="O3649">
        <v>29517</v>
      </c>
      <c r="P3649">
        <v>15809</v>
      </c>
      <c r="Q3649" t="s">
        <v>48</v>
      </c>
      <c r="R3649" t="s">
        <v>51</v>
      </c>
      <c r="S3649" t="s">
        <v>55</v>
      </c>
      <c r="T3649">
        <v>1</v>
      </c>
    </row>
    <row r="3650" spans="1:20" x14ac:dyDescent="0.2">
      <c r="A3650" s="4">
        <f t="shared" si="56"/>
        <v>45962</v>
      </c>
      <c r="B3650" t="s">
        <v>22</v>
      </c>
      <c r="C3650" t="s">
        <v>26</v>
      </c>
      <c r="D3650" t="s">
        <v>28</v>
      </c>
      <c r="E3650" t="s">
        <v>36</v>
      </c>
      <c r="F3650" t="s">
        <v>39</v>
      </c>
      <c r="G3650">
        <v>80540</v>
      </c>
      <c r="H3650" t="s">
        <v>41</v>
      </c>
      <c r="I3650" t="s">
        <v>44</v>
      </c>
      <c r="J3650">
        <v>275428</v>
      </c>
      <c r="K3650">
        <v>1</v>
      </c>
      <c r="L3650">
        <v>923</v>
      </c>
      <c r="M3650">
        <v>20</v>
      </c>
      <c r="N3650">
        <v>35173</v>
      </c>
      <c r="O3650">
        <v>21315</v>
      </c>
      <c r="P3650">
        <v>18881</v>
      </c>
      <c r="Q3650" t="s">
        <v>48</v>
      </c>
      <c r="R3650" t="s">
        <v>51</v>
      </c>
      <c r="S3650" t="s">
        <v>54</v>
      </c>
      <c r="T3650">
        <v>4</v>
      </c>
    </row>
    <row r="3651" spans="1:20" x14ac:dyDescent="0.2">
      <c r="A3651" s="4">
        <f t="shared" si="56"/>
        <v>45962</v>
      </c>
      <c r="B3651" t="s">
        <v>22</v>
      </c>
      <c r="C3651" t="s">
        <v>25</v>
      </c>
      <c r="D3651" t="s">
        <v>31</v>
      </c>
      <c r="E3651" t="s">
        <v>35</v>
      </c>
      <c r="F3651" t="s">
        <v>39</v>
      </c>
      <c r="G3651">
        <v>89837</v>
      </c>
      <c r="H3651" t="s">
        <v>41</v>
      </c>
      <c r="I3651" t="s">
        <v>43</v>
      </c>
      <c r="J3651">
        <v>448439</v>
      </c>
      <c r="K3651">
        <v>7</v>
      </c>
      <c r="L3651">
        <v>649</v>
      </c>
      <c r="M3651">
        <v>5</v>
      </c>
      <c r="N3651">
        <v>4411</v>
      </c>
      <c r="O3651">
        <v>19452</v>
      </c>
      <c r="P3651">
        <v>15773</v>
      </c>
      <c r="Q3651" t="s">
        <v>46</v>
      </c>
      <c r="R3651" t="s">
        <v>50</v>
      </c>
      <c r="S3651" t="s">
        <v>53</v>
      </c>
      <c r="T3651">
        <v>2</v>
      </c>
    </row>
    <row r="3652" spans="1:20" x14ac:dyDescent="0.2">
      <c r="A3652" s="4">
        <f t="shared" si="56"/>
        <v>45962</v>
      </c>
      <c r="B3652" t="s">
        <v>23</v>
      </c>
      <c r="C3652" t="s">
        <v>27</v>
      </c>
      <c r="D3652" t="s">
        <v>33</v>
      </c>
      <c r="E3652" t="s">
        <v>35</v>
      </c>
      <c r="F3652" t="s">
        <v>39</v>
      </c>
      <c r="G3652">
        <v>51168</v>
      </c>
      <c r="H3652" t="s">
        <v>42</v>
      </c>
      <c r="I3652" t="s">
        <v>45</v>
      </c>
      <c r="J3652">
        <v>770406</v>
      </c>
      <c r="K3652">
        <v>6</v>
      </c>
      <c r="L3652">
        <v>3963</v>
      </c>
      <c r="M3652">
        <v>10</v>
      </c>
      <c r="N3652">
        <v>29603</v>
      </c>
      <c r="O3652">
        <v>4758</v>
      </c>
      <c r="P3652">
        <v>-2673</v>
      </c>
      <c r="Q3652" t="s">
        <v>47</v>
      </c>
      <c r="R3652" t="s">
        <v>50</v>
      </c>
      <c r="S3652" t="s">
        <v>54</v>
      </c>
      <c r="T3652">
        <v>4</v>
      </c>
    </row>
    <row r="3653" spans="1:20" x14ac:dyDescent="0.2">
      <c r="A3653" s="4">
        <f t="shared" si="56"/>
        <v>45962</v>
      </c>
      <c r="B3653" t="s">
        <v>20</v>
      </c>
      <c r="C3653" t="s">
        <v>27</v>
      </c>
      <c r="D3653" t="s">
        <v>30</v>
      </c>
      <c r="E3653" t="s">
        <v>36</v>
      </c>
      <c r="F3653" t="s">
        <v>37</v>
      </c>
      <c r="G3653">
        <v>74669</v>
      </c>
      <c r="H3653" t="s">
        <v>42</v>
      </c>
      <c r="I3653" t="s">
        <v>44</v>
      </c>
      <c r="J3653">
        <v>617062</v>
      </c>
      <c r="K3653">
        <v>9</v>
      </c>
      <c r="L3653">
        <v>2013</v>
      </c>
      <c r="M3653">
        <v>0</v>
      </c>
      <c r="N3653">
        <v>34447</v>
      </c>
      <c r="O3653">
        <v>28721</v>
      </c>
      <c r="P3653">
        <v>15843</v>
      </c>
      <c r="Q3653" t="s">
        <v>48</v>
      </c>
      <c r="R3653" t="s">
        <v>51</v>
      </c>
      <c r="S3653" t="s">
        <v>53</v>
      </c>
      <c r="T3653">
        <v>5</v>
      </c>
    </row>
    <row r="3654" spans="1:20" x14ac:dyDescent="0.2">
      <c r="A3654" s="4">
        <f t="shared" si="56"/>
        <v>45962</v>
      </c>
      <c r="B3654" t="s">
        <v>23</v>
      </c>
      <c r="C3654" t="s">
        <v>24</v>
      </c>
      <c r="D3654" t="s">
        <v>32</v>
      </c>
      <c r="E3654" t="s">
        <v>36</v>
      </c>
      <c r="F3654" t="s">
        <v>39</v>
      </c>
      <c r="G3654">
        <v>83040</v>
      </c>
      <c r="H3654" t="s">
        <v>42</v>
      </c>
      <c r="I3654" t="s">
        <v>44</v>
      </c>
      <c r="J3654">
        <v>649558</v>
      </c>
      <c r="K3654">
        <v>4</v>
      </c>
      <c r="L3654">
        <v>3215</v>
      </c>
      <c r="M3654">
        <v>20</v>
      </c>
      <c r="N3654">
        <v>26738</v>
      </c>
      <c r="O3654">
        <v>20227</v>
      </c>
      <c r="P3654">
        <v>-959</v>
      </c>
      <c r="Q3654" t="s">
        <v>48</v>
      </c>
      <c r="R3654" t="s">
        <v>52</v>
      </c>
      <c r="S3654" t="s">
        <v>56</v>
      </c>
      <c r="T3654">
        <v>4</v>
      </c>
    </row>
    <row r="3655" spans="1:20" x14ac:dyDescent="0.2">
      <c r="A3655" s="4">
        <f t="shared" si="56"/>
        <v>45962</v>
      </c>
      <c r="B3655" t="s">
        <v>20</v>
      </c>
      <c r="C3655" t="s">
        <v>24</v>
      </c>
      <c r="D3655" t="s">
        <v>31</v>
      </c>
      <c r="E3655" t="s">
        <v>35</v>
      </c>
      <c r="F3655" t="s">
        <v>37</v>
      </c>
      <c r="G3655">
        <v>81616</v>
      </c>
      <c r="H3655" t="s">
        <v>41</v>
      </c>
      <c r="I3655" t="s">
        <v>43</v>
      </c>
      <c r="J3655">
        <v>743981</v>
      </c>
      <c r="K3655">
        <v>4</v>
      </c>
      <c r="L3655">
        <v>3493</v>
      </c>
      <c r="M3655">
        <v>10</v>
      </c>
      <c r="N3655">
        <v>13003</v>
      </c>
      <c r="O3655">
        <v>3196</v>
      </c>
      <c r="P3655">
        <v>-2382</v>
      </c>
      <c r="Q3655" t="s">
        <v>49</v>
      </c>
      <c r="R3655" t="s">
        <v>52</v>
      </c>
      <c r="S3655" t="s">
        <v>53</v>
      </c>
      <c r="T3655">
        <v>2</v>
      </c>
    </row>
    <row r="3656" spans="1:20" x14ac:dyDescent="0.2">
      <c r="A3656" s="4">
        <f t="shared" si="56"/>
        <v>45962</v>
      </c>
      <c r="B3656" t="s">
        <v>23</v>
      </c>
      <c r="C3656" t="s">
        <v>26</v>
      </c>
      <c r="D3656" t="s">
        <v>30</v>
      </c>
      <c r="E3656" t="s">
        <v>36</v>
      </c>
      <c r="F3656" t="s">
        <v>40</v>
      </c>
      <c r="G3656">
        <v>17408</v>
      </c>
      <c r="H3656" t="s">
        <v>42</v>
      </c>
      <c r="I3656" t="s">
        <v>43</v>
      </c>
      <c r="J3656">
        <v>176342</v>
      </c>
      <c r="K3656">
        <v>8</v>
      </c>
      <c r="L3656">
        <v>638</v>
      </c>
      <c r="M3656">
        <v>10</v>
      </c>
      <c r="N3656">
        <v>14838</v>
      </c>
      <c r="O3656">
        <v>26200</v>
      </c>
      <c r="P3656">
        <v>10532</v>
      </c>
      <c r="Q3656" t="s">
        <v>46</v>
      </c>
      <c r="R3656" t="s">
        <v>51</v>
      </c>
      <c r="S3656" t="s">
        <v>54</v>
      </c>
      <c r="T3656">
        <v>4</v>
      </c>
    </row>
    <row r="3657" spans="1:20" x14ac:dyDescent="0.2">
      <c r="A3657" s="4">
        <f t="shared" si="56"/>
        <v>45962</v>
      </c>
      <c r="B3657" t="s">
        <v>23</v>
      </c>
      <c r="C3657" t="s">
        <v>27</v>
      </c>
      <c r="D3657" t="s">
        <v>32</v>
      </c>
      <c r="E3657" t="s">
        <v>34</v>
      </c>
      <c r="F3657" t="s">
        <v>40</v>
      </c>
      <c r="G3657">
        <v>14153</v>
      </c>
      <c r="H3657" t="s">
        <v>41</v>
      </c>
      <c r="I3657" t="s">
        <v>45</v>
      </c>
      <c r="J3657">
        <v>337838</v>
      </c>
      <c r="K3657">
        <v>4</v>
      </c>
      <c r="L3657">
        <v>4225</v>
      </c>
      <c r="M3657">
        <v>0</v>
      </c>
      <c r="N3657">
        <v>10322</v>
      </c>
      <c r="O3657">
        <v>3133</v>
      </c>
      <c r="P3657">
        <v>7441</v>
      </c>
      <c r="Q3657" t="s">
        <v>48</v>
      </c>
      <c r="R3657" t="s">
        <v>51</v>
      </c>
      <c r="S3657" t="s">
        <v>55</v>
      </c>
      <c r="T3657">
        <v>1</v>
      </c>
    </row>
    <row r="3658" spans="1:20" x14ac:dyDescent="0.2">
      <c r="A3658" s="4">
        <f t="shared" si="56"/>
        <v>45962</v>
      </c>
      <c r="B3658" t="s">
        <v>22</v>
      </c>
      <c r="C3658" t="s">
        <v>26</v>
      </c>
      <c r="D3658" t="s">
        <v>30</v>
      </c>
      <c r="E3658" t="s">
        <v>36</v>
      </c>
      <c r="F3658" t="s">
        <v>39</v>
      </c>
      <c r="G3658">
        <v>21055</v>
      </c>
      <c r="H3658" t="s">
        <v>41</v>
      </c>
      <c r="I3658" t="s">
        <v>45</v>
      </c>
      <c r="J3658">
        <v>482468</v>
      </c>
      <c r="K3658">
        <v>3</v>
      </c>
      <c r="L3658">
        <v>2370</v>
      </c>
      <c r="M3658">
        <v>0</v>
      </c>
      <c r="N3658">
        <v>21551</v>
      </c>
      <c r="O3658">
        <v>14413</v>
      </c>
      <c r="P3658">
        <v>11093</v>
      </c>
      <c r="Q3658" t="s">
        <v>49</v>
      </c>
      <c r="R3658" t="s">
        <v>51</v>
      </c>
      <c r="S3658" t="s">
        <v>53</v>
      </c>
      <c r="T3658">
        <v>1</v>
      </c>
    </row>
    <row r="3659" spans="1:20" x14ac:dyDescent="0.2">
      <c r="A3659" s="4">
        <f t="shared" si="56"/>
        <v>45962</v>
      </c>
      <c r="B3659" t="s">
        <v>21</v>
      </c>
      <c r="C3659" t="s">
        <v>25</v>
      </c>
      <c r="D3659" t="s">
        <v>31</v>
      </c>
      <c r="E3659" t="s">
        <v>34</v>
      </c>
      <c r="F3659" t="s">
        <v>40</v>
      </c>
      <c r="G3659">
        <v>29760</v>
      </c>
      <c r="H3659" t="s">
        <v>42</v>
      </c>
      <c r="I3659" t="s">
        <v>45</v>
      </c>
      <c r="J3659">
        <v>662276</v>
      </c>
      <c r="K3659">
        <v>7</v>
      </c>
      <c r="L3659">
        <v>2561</v>
      </c>
      <c r="M3659">
        <v>15</v>
      </c>
      <c r="N3659">
        <v>46015</v>
      </c>
      <c r="O3659">
        <v>3578</v>
      </c>
      <c r="P3659">
        <v>-3246</v>
      </c>
      <c r="Q3659" t="s">
        <v>49</v>
      </c>
      <c r="R3659" t="s">
        <v>50</v>
      </c>
      <c r="S3659" t="s">
        <v>53</v>
      </c>
      <c r="T3659">
        <v>4</v>
      </c>
    </row>
    <row r="3660" spans="1:20" x14ac:dyDescent="0.2">
      <c r="A3660" s="4">
        <f t="shared" si="56"/>
        <v>45962</v>
      </c>
      <c r="B3660" t="s">
        <v>21</v>
      </c>
      <c r="C3660" t="s">
        <v>24</v>
      </c>
      <c r="D3660" t="s">
        <v>30</v>
      </c>
      <c r="E3660" t="s">
        <v>34</v>
      </c>
      <c r="F3660" t="s">
        <v>38</v>
      </c>
      <c r="G3660">
        <v>27752</v>
      </c>
      <c r="H3660" t="s">
        <v>41</v>
      </c>
      <c r="I3660" t="s">
        <v>45</v>
      </c>
      <c r="J3660">
        <v>224291</v>
      </c>
      <c r="K3660">
        <v>5</v>
      </c>
      <c r="L3660">
        <v>2495</v>
      </c>
      <c r="M3660">
        <v>15</v>
      </c>
      <c r="N3660">
        <v>12509</v>
      </c>
      <c r="O3660">
        <v>23590</v>
      </c>
      <c r="P3660">
        <v>2659</v>
      </c>
      <c r="Q3660" t="s">
        <v>49</v>
      </c>
      <c r="R3660" t="s">
        <v>52</v>
      </c>
      <c r="S3660" t="s">
        <v>55</v>
      </c>
      <c r="T3660">
        <v>2</v>
      </c>
    </row>
    <row r="3661" spans="1:20" x14ac:dyDescent="0.2">
      <c r="A3661" s="4">
        <f t="shared" si="56"/>
        <v>45962</v>
      </c>
      <c r="B3661" t="s">
        <v>20</v>
      </c>
      <c r="C3661" t="s">
        <v>26</v>
      </c>
      <c r="D3661" t="s">
        <v>28</v>
      </c>
      <c r="E3661" t="s">
        <v>34</v>
      </c>
      <c r="F3661" t="s">
        <v>38</v>
      </c>
      <c r="G3661">
        <v>99729</v>
      </c>
      <c r="H3661" t="s">
        <v>42</v>
      </c>
      <c r="I3661" t="s">
        <v>44</v>
      </c>
      <c r="J3661">
        <v>359357</v>
      </c>
      <c r="K3661">
        <v>9</v>
      </c>
      <c r="L3661">
        <v>3318</v>
      </c>
      <c r="M3661">
        <v>20</v>
      </c>
      <c r="N3661">
        <v>40568</v>
      </c>
      <c r="O3661">
        <v>14939</v>
      </c>
      <c r="P3661">
        <v>10954</v>
      </c>
      <c r="Q3661" t="s">
        <v>47</v>
      </c>
      <c r="R3661" t="s">
        <v>50</v>
      </c>
      <c r="S3661" t="s">
        <v>54</v>
      </c>
      <c r="T3661">
        <v>2</v>
      </c>
    </row>
    <row r="3662" spans="1:20" x14ac:dyDescent="0.2">
      <c r="A3662" s="4">
        <f t="shared" si="56"/>
        <v>45963</v>
      </c>
      <c r="B3662" t="s">
        <v>21</v>
      </c>
      <c r="C3662" t="s">
        <v>26</v>
      </c>
      <c r="D3662" t="s">
        <v>31</v>
      </c>
      <c r="E3662" t="s">
        <v>36</v>
      </c>
      <c r="F3662" t="s">
        <v>37</v>
      </c>
      <c r="G3662">
        <v>13800</v>
      </c>
      <c r="H3662" t="s">
        <v>42</v>
      </c>
      <c r="I3662" t="s">
        <v>45</v>
      </c>
      <c r="J3662">
        <v>938611</v>
      </c>
      <c r="K3662">
        <v>5</v>
      </c>
      <c r="L3662">
        <v>2413</v>
      </c>
      <c r="M3662">
        <v>20</v>
      </c>
      <c r="N3662">
        <v>45911</v>
      </c>
      <c r="O3662">
        <v>26267</v>
      </c>
      <c r="P3662">
        <v>3128</v>
      </c>
      <c r="Q3662" t="s">
        <v>46</v>
      </c>
      <c r="R3662" t="s">
        <v>52</v>
      </c>
      <c r="S3662" t="s">
        <v>53</v>
      </c>
      <c r="T3662">
        <v>4</v>
      </c>
    </row>
    <row r="3663" spans="1:20" x14ac:dyDescent="0.2">
      <c r="A3663" s="4">
        <f t="shared" ref="A3663:A3726" si="57">A3651+1</f>
        <v>45963</v>
      </c>
      <c r="B3663" t="s">
        <v>23</v>
      </c>
      <c r="C3663" t="s">
        <v>24</v>
      </c>
      <c r="D3663" t="s">
        <v>30</v>
      </c>
      <c r="E3663" t="s">
        <v>34</v>
      </c>
      <c r="F3663" t="s">
        <v>39</v>
      </c>
      <c r="G3663">
        <v>76573</v>
      </c>
      <c r="H3663" t="s">
        <v>42</v>
      </c>
      <c r="I3663" t="s">
        <v>45</v>
      </c>
      <c r="J3663">
        <v>660180</v>
      </c>
      <c r="K3663">
        <v>9</v>
      </c>
      <c r="L3663">
        <v>4780</v>
      </c>
      <c r="M3663">
        <v>20</v>
      </c>
      <c r="N3663">
        <v>39650</v>
      </c>
      <c r="O3663">
        <v>19981</v>
      </c>
      <c r="P3663">
        <v>2089</v>
      </c>
      <c r="Q3663" t="s">
        <v>48</v>
      </c>
      <c r="R3663" t="s">
        <v>50</v>
      </c>
      <c r="S3663" t="s">
        <v>56</v>
      </c>
      <c r="T3663">
        <v>2</v>
      </c>
    </row>
    <row r="3664" spans="1:20" x14ac:dyDescent="0.2">
      <c r="A3664" s="4">
        <f t="shared" si="57"/>
        <v>45963</v>
      </c>
      <c r="B3664" t="s">
        <v>23</v>
      </c>
      <c r="C3664" t="s">
        <v>27</v>
      </c>
      <c r="D3664" t="s">
        <v>33</v>
      </c>
      <c r="E3664" t="s">
        <v>34</v>
      </c>
      <c r="F3664" t="s">
        <v>37</v>
      </c>
      <c r="G3664">
        <v>40054</v>
      </c>
      <c r="H3664" t="s">
        <v>42</v>
      </c>
      <c r="I3664" t="s">
        <v>45</v>
      </c>
      <c r="J3664">
        <v>216441</v>
      </c>
      <c r="K3664">
        <v>6</v>
      </c>
      <c r="L3664">
        <v>1242</v>
      </c>
      <c r="M3664">
        <v>15</v>
      </c>
      <c r="N3664">
        <v>28988</v>
      </c>
      <c r="O3664">
        <v>1813</v>
      </c>
      <c r="P3664">
        <v>17143</v>
      </c>
      <c r="Q3664" t="s">
        <v>49</v>
      </c>
      <c r="R3664" t="s">
        <v>50</v>
      </c>
      <c r="S3664" t="s">
        <v>54</v>
      </c>
      <c r="T3664">
        <v>1</v>
      </c>
    </row>
    <row r="3665" spans="1:20" x14ac:dyDescent="0.2">
      <c r="A3665" s="4">
        <f t="shared" si="57"/>
        <v>45963</v>
      </c>
      <c r="B3665" t="s">
        <v>22</v>
      </c>
      <c r="C3665" t="s">
        <v>26</v>
      </c>
      <c r="D3665" t="s">
        <v>30</v>
      </c>
      <c r="E3665" t="s">
        <v>36</v>
      </c>
      <c r="F3665" t="s">
        <v>40</v>
      </c>
      <c r="G3665">
        <v>71816</v>
      </c>
      <c r="H3665" t="s">
        <v>41</v>
      </c>
      <c r="I3665" t="s">
        <v>43</v>
      </c>
      <c r="J3665">
        <v>522728</v>
      </c>
      <c r="K3665">
        <v>6</v>
      </c>
      <c r="L3665">
        <v>4681</v>
      </c>
      <c r="M3665">
        <v>20</v>
      </c>
      <c r="N3665">
        <v>36701</v>
      </c>
      <c r="O3665">
        <v>7551</v>
      </c>
      <c r="P3665">
        <v>12081</v>
      </c>
      <c r="Q3665" t="s">
        <v>47</v>
      </c>
      <c r="R3665" t="s">
        <v>51</v>
      </c>
      <c r="S3665" t="s">
        <v>53</v>
      </c>
      <c r="T3665">
        <v>1</v>
      </c>
    </row>
    <row r="3666" spans="1:20" x14ac:dyDescent="0.2">
      <c r="A3666" s="4">
        <f t="shared" si="57"/>
        <v>45963</v>
      </c>
      <c r="B3666" t="s">
        <v>22</v>
      </c>
      <c r="C3666" t="s">
        <v>24</v>
      </c>
      <c r="D3666" t="s">
        <v>28</v>
      </c>
      <c r="E3666" t="s">
        <v>34</v>
      </c>
      <c r="F3666" t="s">
        <v>39</v>
      </c>
      <c r="G3666">
        <v>36866</v>
      </c>
      <c r="H3666" t="s">
        <v>42</v>
      </c>
      <c r="I3666" t="s">
        <v>43</v>
      </c>
      <c r="J3666">
        <v>290237</v>
      </c>
      <c r="K3666">
        <v>6</v>
      </c>
      <c r="L3666">
        <v>4733</v>
      </c>
      <c r="M3666">
        <v>20</v>
      </c>
      <c r="N3666">
        <v>21889</v>
      </c>
      <c r="O3666">
        <v>2627</v>
      </c>
      <c r="P3666">
        <v>15341</v>
      </c>
      <c r="Q3666" t="s">
        <v>47</v>
      </c>
      <c r="R3666" t="s">
        <v>51</v>
      </c>
      <c r="S3666" t="s">
        <v>56</v>
      </c>
      <c r="T3666">
        <v>1</v>
      </c>
    </row>
    <row r="3667" spans="1:20" x14ac:dyDescent="0.2">
      <c r="A3667" s="4">
        <f t="shared" si="57"/>
        <v>45963</v>
      </c>
      <c r="B3667" t="s">
        <v>21</v>
      </c>
      <c r="C3667" t="s">
        <v>27</v>
      </c>
      <c r="D3667" t="s">
        <v>32</v>
      </c>
      <c r="E3667" t="s">
        <v>36</v>
      </c>
      <c r="F3667" t="s">
        <v>37</v>
      </c>
      <c r="G3667">
        <v>10992</v>
      </c>
      <c r="H3667" t="s">
        <v>41</v>
      </c>
      <c r="I3667" t="s">
        <v>43</v>
      </c>
      <c r="J3667">
        <v>468634</v>
      </c>
      <c r="K3667">
        <v>7</v>
      </c>
      <c r="L3667">
        <v>4037</v>
      </c>
      <c r="M3667">
        <v>15</v>
      </c>
      <c r="N3667">
        <v>4979</v>
      </c>
      <c r="O3667">
        <v>22000</v>
      </c>
      <c r="P3667">
        <v>8729</v>
      </c>
      <c r="Q3667" t="s">
        <v>46</v>
      </c>
      <c r="R3667" t="s">
        <v>51</v>
      </c>
      <c r="S3667" t="s">
        <v>56</v>
      </c>
      <c r="T3667">
        <v>5</v>
      </c>
    </row>
    <row r="3668" spans="1:20" x14ac:dyDescent="0.2">
      <c r="A3668" s="4">
        <f t="shared" si="57"/>
        <v>45963</v>
      </c>
      <c r="B3668" t="s">
        <v>20</v>
      </c>
      <c r="C3668" t="s">
        <v>25</v>
      </c>
      <c r="D3668" t="s">
        <v>32</v>
      </c>
      <c r="E3668" t="s">
        <v>35</v>
      </c>
      <c r="F3668" t="s">
        <v>39</v>
      </c>
      <c r="G3668">
        <v>33696</v>
      </c>
      <c r="H3668" t="s">
        <v>41</v>
      </c>
      <c r="I3668" t="s">
        <v>45</v>
      </c>
      <c r="J3668">
        <v>236171</v>
      </c>
      <c r="K3668">
        <v>4</v>
      </c>
      <c r="L3668">
        <v>576</v>
      </c>
      <c r="M3668">
        <v>15</v>
      </c>
      <c r="N3668">
        <v>3346</v>
      </c>
      <c r="O3668">
        <v>4592</v>
      </c>
      <c r="P3668">
        <v>19293</v>
      </c>
      <c r="Q3668" t="s">
        <v>46</v>
      </c>
      <c r="R3668" t="s">
        <v>50</v>
      </c>
      <c r="S3668" t="s">
        <v>55</v>
      </c>
      <c r="T3668">
        <v>3</v>
      </c>
    </row>
    <row r="3669" spans="1:20" x14ac:dyDescent="0.2">
      <c r="A3669" s="4">
        <f t="shared" si="57"/>
        <v>45963</v>
      </c>
      <c r="B3669" t="s">
        <v>21</v>
      </c>
      <c r="C3669" t="s">
        <v>24</v>
      </c>
      <c r="D3669" t="s">
        <v>32</v>
      </c>
      <c r="E3669" t="s">
        <v>34</v>
      </c>
      <c r="F3669" t="s">
        <v>39</v>
      </c>
      <c r="G3669">
        <v>70282</v>
      </c>
      <c r="H3669" t="s">
        <v>42</v>
      </c>
      <c r="I3669" t="s">
        <v>44</v>
      </c>
      <c r="J3669">
        <v>415631</v>
      </c>
      <c r="K3669">
        <v>4</v>
      </c>
      <c r="L3669">
        <v>2491</v>
      </c>
      <c r="M3669">
        <v>20</v>
      </c>
      <c r="N3669">
        <v>13992</v>
      </c>
      <c r="O3669">
        <v>3580</v>
      </c>
      <c r="P3669">
        <v>7559</v>
      </c>
      <c r="Q3669" t="s">
        <v>47</v>
      </c>
      <c r="R3669" t="s">
        <v>51</v>
      </c>
      <c r="S3669" t="s">
        <v>54</v>
      </c>
      <c r="T3669">
        <v>1</v>
      </c>
    </row>
    <row r="3670" spans="1:20" x14ac:dyDescent="0.2">
      <c r="A3670" s="4">
        <f t="shared" si="57"/>
        <v>45963</v>
      </c>
      <c r="B3670" t="s">
        <v>21</v>
      </c>
      <c r="C3670" t="s">
        <v>26</v>
      </c>
      <c r="D3670" t="s">
        <v>33</v>
      </c>
      <c r="E3670" t="s">
        <v>36</v>
      </c>
      <c r="F3670" t="s">
        <v>37</v>
      </c>
      <c r="G3670">
        <v>83541</v>
      </c>
      <c r="H3670" t="s">
        <v>41</v>
      </c>
      <c r="I3670" t="s">
        <v>45</v>
      </c>
      <c r="J3670">
        <v>195847</v>
      </c>
      <c r="K3670">
        <v>9</v>
      </c>
      <c r="L3670">
        <v>4205</v>
      </c>
      <c r="M3670">
        <v>20</v>
      </c>
      <c r="N3670">
        <v>4636</v>
      </c>
      <c r="O3670">
        <v>23622</v>
      </c>
      <c r="P3670">
        <v>5682</v>
      </c>
      <c r="Q3670" t="s">
        <v>47</v>
      </c>
      <c r="R3670" t="s">
        <v>50</v>
      </c>
      <c r="S3670" t="s">
        <v>56</v>
      </c>
      <c r="T3670">
        <v>4</v>
      </c>
    </row>
    <row r="3671" spans="1:20" x14ac:dyDescent="0.2">
      <c r="A3671" s="4">
        <f t="shared" si="57"/>
        <v>45963</v>
      </c>
      <c r="B3671" t="s">
        <v>21</v>
      </c>
      <c r="C3671" t="s">
        <v>25</v>
      </c>
      <c r="D3671" t="s">
        <v>28</v>
      </c>
      <c r="E3671" t="s">
        <v>35</v>
      </c>
      <c r="F3671" t="s">
        <v>39</v>
      </c>
      <c r="G3671">
        <v>62838</v>
      </c>
      <c r="H3671" t="s">
        <v>42</v>
      </c>
      <c r="I3671" t="s">
        <v>43</v>
      </c>
      <c r="J3671">
        <v>305160</v>
      </c>
      <c r="K3671">
        <v>7</v>
      </c>
      <c r="L3671">
        <v>3522</v>
      </c>
      <c r="M3671">
        <v>10</v>
      </c>
      <c r="N3671">
        <v>32927</v>
      </c>
      <c r="O3671">
        <v>4932</v>
      </c>
      <c r="P3671">
        <v>3704</v>
      </c>
      <c r="Q3671" t="s">
        <v>49</v>
      </c>
      <c r="R3671" t="s">
        <v>50</v>
      </c>
      <c r="S3671" t="s">
        <v>53</v>
      </c>
      <c r="T3671">
        <v>5</v>
      </c>
    </row>
    <row r="3672" spans="1:20" x14ac:dyDescent="0.2">
      <c r="A3672" s="4">
        <f t="shared" si="57"/>
        <v>45963</v>
      </c>
      <c r="B3672" t="s">
        <v>21</v>
      </c>
      <c r="C3672" t="s">
        <v>27</v>
      </c>
      <c r="D3672" t="s">
        <v>31</v>
      </c>
      <c r="E3672" t="s">
        <v>34</v>
      </c>
      <c r="F3672" t="s">
        <v>40</v>
      </c>
      <c r="G3672">
        <v>39400</v>
      </c>
      <c r="H3672" t="s">
        <v>42</v>
      </c>
      <c r="I3672" t="s">
        <v>43</v>
      </c>
      <c r="J3672">
        <v>190845</v>
      </c>
      <c r="K3672">
        <v>6</v>
      </c>
      <c r="L3672">
        <v>1516</v>
      </c>
      <c r="M3672">
        <v>5</v>
      </c>
      <c r="N3672">
        <v>26620</v>
      </c>
      <c r="O3672">
        <v>9487</v>
      </c>
      <c r="P3672">
        <v>12192</v>
      </c>
      <c r="Q3672" t="s">
        <v>49</v>
      </c>
      <c r="R3672" t="s">
        <v>51</v>
      </c>
      <c r="S3672" t="s">
        <v>54</v>
      </c>
      <c r="T3672">
        <v>4</v>
      </c>
    </row>
    <row r="3673" spans="1:20" x14ac:dyDescent="0.2">
      <c r="A3673" s="4">
        <f t="shared" si="57"/>
        <v>45963</v>
      </c>
      <c r="B3673" t="s">
        <v>23</v>
      </c>
      <c r="C3673" t="s">
        <v>27</v>
      </c>
      <c r="D3673" t="s">
        <v>32</v>
      </c>
      <c r="E3673" t="s">
        <v>34</v>
      </c>
      <c r="F3673" t="s">
        <v>38</v>
      </c>
      <c r="G3673">
        <v>92277</v>
      </c>
      <c r="H3673" t="s">
        <v>42</v>
      </c>
      <c r="I3673" t="s">
        <v>45</v>
      </c>
      <c r="J3673">
        <v>412147</v>
      </c>
      <c r="K3673">
        <v>1</v>
      </c>
      <c r="L3673">
        <v>596</v>
      </c>
      <c r="M3673">
        <v>15</v>
      </c>
      <c r="N3673">
        <v>2346</v>
      </c>
      <c r="O3673">
        <v>8113</v>
      </c>
      <c r="P3673">
        <v>1555</v>
      </c>
      <c r="Q3673" t="s">
        <v>48</v>
      </c>
      <c r="R3673" t="s">
        <v>51</v>
      </c>
      <c r="S3673" t="s">
        <v>55</v>
      </c>
      <c r="T3673">
        <v>2</v>
      </c>
    </row>
    <row r="3674" spans="1:20" x14ac:dyDescent="0.2">
      <c r="A3674" s="4">
        <f t="shared" si="57"/>
        <v>45964</v>
      </c>
      <c r="B3674" t="s">
        <v>20</v>
      </c>
      <c r="C3674" t="s">
        <v>24</v>
      </c>
      <c r="D3674" t="s">
        <v>28</v>
      </c>
      <c r="E3674" t="s">
        <v>36</v>
      </c>
      <c r="F3674" t="s">
        <v>38</v>
      </c>
      <c r="G3674">
        <v>27565</v>
      </c>
      <c r="H3674" t="s">
        <v>41</v>
      </c>
      <c r="I3674" t="s">
        <v>44</v>
      </c>
      <c r="J3674">
        <v>870907</v>
      </c>
      <c r="K3674">
        <v>7</v>
      </c>
      <c r="L3674">
        <v>1494</v>
      </c>
      <c r="M3674">
        <v>5</v>
      </c>
      <c r="N3674">
        <v>47769</v>
      </c>
      <c r="O3674">
        <v>4251</v>
      </c>
      <c r="P3674">
        <v>-3962</v>
      </c>
      <c r="Q3674" t="s">
        <v>49</v>
      </c>
      <c r="R3674" t="s">
        <v>50</v>
      </c>
      <c r="S3674" t="s">
        <v>56</v>
      </c>
      <c r="T3674">
        <v>3</v>
      </c>
    </row>
    <row r="3675" spans="1:20" x14ac:dyDescent="0.2">
      <c r="A3675" s="4">
        <f t="shared" si="57"/>
        <v>45964</v>
      </c>
      <c r="B3675" t="s">
        <v>23</v>
      </c>
      <c r="C3675" t="s">
        <v>24</v>
      </c>
      <c r="D3675" t="s">
        <v>30</v>
      </c>
      <c r="E3675" t="s">
        <v>35</v>
      </c>
      <c r="F3675" t="s">
        <v>39</v>
      </c>
      <c r="G3675">
        <v>49585</v>
      </c>
      <c r="H3675" t="s">
        <v>42</v>
      </c>
      <c r="I3675" t="s">
        <v>44</v>
      </c>
      <c r="J3675">
        <v>997724</v>
      </c>
      <c r="K3675">
        <v>6</v>
      </c>
      <c r="L3675">
        <v>2054</v>
      </c>
      <c r="M3675">
        <v>15</v>
      </c>
      <c r="N3675">
        <v>22177</v>
      </c>
      <c r="O3675">
        <v>17259</v>
      </c>
      <c r="P3675">
        <v>3735</v>
      </c>
      <c r="Q3675" t="s">
        <v>49</v>
      </c>
      <c r="R3675" t="s">
        <v>52</v>
      </c>
      <c r="S3675" t="s">
        <v>56</v>
      </c>
      <c r="T3675">
        <v>5</v>
      </c>
    </row>
    <row r="3676" spans="1:20" x14ac:dyDescent="0.2">
      <c r="A3676" s="4">
        <f t="shared" si="57"/>
        <v>45964</v>
      </c>
      <c r="B3676" t="s">
        <v>20</v>
      </c>
      <c r="C3676" t="s">
        <v>24</v>
      </c>
      <c r="D3676" t="s">
        <v>33</v>
      </c>
      <c r="E3676" t="s">
        <v>36</v>
      </c>
      <c r="F3676" t="s">
        <v>38</v>
      </c>
      <c r="G3676">
        <v>44833</v>
      </c>
      <c r="H3676" t="s">
        <v>42</v>
      </c>
      <c r="I3676" t="s">
        <v>44</v>
      </c>
      <c r="J3676">
        <v>953318</v>
      </c>
      <c r="K3676">
        <v>4</v>
      </c>
      <c r="L3676">
        <v>1532</v>
      </c>
      <c r="M3676">
        <v>10</v>
      </c>
      <c r="N3676">
        <v>18199</v>
      </c>
      <c r="O3676">
        <v>18538</v>
      </c>
      <c r="P3676">
        <v>6968</v>
      </c>
      <c r="Q3676" t="s">
        <v>49</v>
      </c>
      <c r="R3676" t="s">
        <v>52</v>
      </c>
      <c r="S3676" t="s">
        <v>56</v>
      </c>
      <c r="T3676">
        <v>2</v>
      </c>
    </row>
    <row r="3677" spans="1:20" x14ac:dyDescent="0.2">
      <c r="A3677" s="4">
        <f t="shared" si="57"/>
        <v>45964</v>
      </c>
      <c r="B3677" t="s">
        <v>22</v>
      </c>
      <c r="C3677" t="s">
        <v>27</v>
      </c>
      <c r="D3677" t="s">
        <v>28</v>
      </c>
      <c r="E3677" t="s">
        <v>34</v>
      </c>
      <c r="F3677" t="s">
        <v>39</v>
      </c>
      <c r="G3677">
        <v>22094</v>
      </c>
      <c r="H3677" t="s">
        <v>41</v>
      </c>
      <c r="I3677" t="s">
        <v>43</v>
      </c>
      <c r="J3677">
        <v>308884</v>
      </c>
      <c r="K3677">
        <v>8</v>
      </c>
      <c r="L3677">
        <v>582</v>
      </c>
      <c r="M3677">
        <v>5</v>
      </c>
      <c r="N3677">
        <v>14934</v>
      </c>
      <c r="O3677">
        <v>29556</v>
      </c>
      <c r="P3677">
        <v>10599</v>
      </c>
      <c r="Q3677" t="s">
        <v>48</v>
      </c>
      <c r="R3677" t="s">
        <v>50</v>
      </c>
      <c r="S3677" t="s">
        <v>53</v>
      </c>
      <c r="T3677">
        <v>2</v>
      </c>
    </row>
    <row r="3678" spans="1:20" x14ac:dyDescent="0.2">
      <c r="A3678" s="4">
        <f t="shared" si="57"/>
        <v>45964</v>
      </c>
      <c r="B3678" t="s">
        <v>21</v>
      </c>
      <c r="C3678" t="s">
        <v>25</v>
      </c>
      <c r="D3678" t="s">
        <v>28</v>
      </c>
      <c r="E3678" t="s">
        <v>34</v>
      </c>
      <c r="F3678" t="s">
        <v>37</v>
      </c>
      <c r="G3678">
        <v>41280</v>
      </c>
      <c r="H3678" t="s">
        <v>42</v>
      </c>
      <c r="I3678" t="s">
        <v>43</v>
      </c>
      <c r="J3678">
        <v>618979</v>
      </c>
      <c r="K3678">
        <v>7</v>
      </c>
      <c r="L3678">
        <v>2035</v>
      </c>
      <c r="M3678">
        <v>10</v>
      </c>
      <c r="N3678">
        <v>45376</v>
      </c>
      <c r="O3678">
        <v>17916</v>
      </c>
      <c r="P3678">
        <v>10964</v>
      </c>
      <c r="Q3678" t="s">
        <v>48</v>
      </c>
      <c r="R3678" t="s">
        <v>51</v>
      </c>
      <c r="S3678" t="s">
        <v>54</v>
      </c>
      <c r="T3678">
        <v>1</v>
      </c>
    </row>
    <row r="3679" spans="1:20" x14ac:dyDescent="0.2">
      <c r="A3679" s="4">
        <f t="shared" si="57"/>
        <v>45964</v>
      </c>
      <c r="B3679" t="s">
        <v>23</v>
      </c>
      <c r="C3679" t="s">
        <v>27</v>
      </c>
      <c r="D3679" t="s">
        <v>31</v>
      </c>
      <c r="E3679" t="s">
        <v>34</v>
      </c>
      <c r="F3679" t="s">
        <v>40</v>
      </c>
      <c r="G3679">
        <v>56647</v>
      </c>
      <c r="H3679" t="s">
        <v>42</v>
      </c>
      <c r="I3679" t="s">
        <v>44</v>
      </c>
      <c r="J3679">
        <v>636027</v>
      </c>
      <c r="K3679">
        <v>8</v>
      </c>
      <c r="L3679">
        <v>1012</v>
      </c>
      <c r="M3679">
        <v>0</v>
      </c>
      <c r="N3679">
        <v>31029</v>
      </c>
      <c r="O3679">
        <v>6127</v>
      </c>
      <c r="P3679">
        <v>17616</v>
      </c>
      <c r="Q3679" t="s">
        <v>48</v>
      </c>
      <c r="R3679" t="s">
        <v>51</v>
      </c>
      <c r="S3679" t="s">
        <v>53</v>
      </c>
      <c r="T3679">
        <v>4</v>
      </c>
    </row>
    <row r="3680" spans="1:20" x14ac:dyDescent="0.2">
      <c r="A3680" s="4">
        <f t="shared" si="57"/>
        <v>45964</v>
      </c>
      <c r="B3680" t="s">
        <v>20</v>
      </c>
      <c r="C3680" t="s">
        <v>26</v>
      </c>
      <c r="D3680" t="s">
        <v>28</v>
      </c>
      <c r="E3680" t="s">
        <v>34</v>
      </c>
      <c r="F3680" t="s">
        <v>38</v>
      </c>
      <c r="G3680">
        <v>54378</v>
      </c>
      <c r="H3680" t="s">
        <v>42</v>
      </c>
      <c r="I3680" t="s">
        <v>45</v>
      </c>
      <c r="J3680">
        <v>973270</v>
      </c>
      <c r="K3680">
        <v>9</v>
      </c>
      <c r="L3680">
        <v>2422</v>
      </c>
      <c r="M3680">
        <v>5</v>
      </c>
      <c r="N3680">
        <v>7000</v>
      </c>
      <c r="O3680">
        <v>1887</v>
      </c>
      <c r="P3680">
        <v>16450</v>
      </c>
      <c r="Q3680" t="s">
        <v>48</v>
      </c>
      <c r="R3680" t="s">
        <v>51</v>
      </c>
      <c r="S3680" t="s">
        <v>56</v>
      </c>
      <c r="T3680">
        <v>2</v>
      </c>
    </row>
    <row r="3681" spans="1:20" x14ac:dyDescent="0.2">
      <c r="A3681" s="4">
        <f t="shared" si="57"/>
        <v>45964</v>
      </c>
      <c r="B3681" t="s">
        <v>22</v>
      </c>
      <c r="C3681" t="s">
        <v>27</v>
      </c>
      <c r="D3681" t="s">
        <v>31</v>
      </c>
      <c r="E3681" t="s">
        <v>35</v>
      </c>
      <c r="F3681" t="s">
        <v>37</v>
      </c>
      <c r="G3681">
        <v>29513</v>
      </c>
      <c r="H3681" t="s">
        <v>42</v>
      </c>
      <c r="I3681" t="s">
        <v>44</v>
      </c>
      <c r="J3681">
        <v>728322</v>
      </c>
      <c r="K3681">
        <v>1</v>
      </c>
      <c r="L3681">
        <v>2197</v>
      </c>
      <c r="M3681">
        <v>5</v>
      </c>
      <c r="N3681">
        <v>43019</v>
      </c>
      <c r="O3681">
        <v>20656</v>
      </c>
      <c r="P3681">
        <v>16225</v>
      </c>
      <c r="Q3681" t="s">
        <v>49</v>
      </c>
      <c r="R3681" t="s">
        <v>50</v>
      </c>
      <c r="S3681" t="s">
        <v>55</v>
      </c>
      <c r="T3681">
        <v>2</v>
      </c>
    </row>
    <row r="3682" spans="1:20" x14ac:dyDescent="0.2">
      <c r="A3682" s="4">
        <f t="shared" si="57"/>
        <v>45964</v>
      </c>
      <c r="B3682" t="s">
        <v>22</v>
      </c>
      <c r="C3682" t="s">
        <v>26</v>
      </c>
      <c r="D3682" t="s">
        <v>33</v>
      </c>
      <c r="E3682" t="s">
        <v>35</v>
      </c>
      <c r="F3682" t="s">
        <v>40</v>
      </c>
      <c r="G3682">
        <v>10154</v>
      </c>
      <c r="H3682" t="s">
        <v>42</v>
      </c>
      <c r="I3682" t="s">
        <v>45</v>
      </c>
      <c r="J3682">
        <v>374528</v>
      </c>
      <c r="K3682">
        <v>3</v>
      </c>
      <c r="L3682">
        <v>3985</v>
      </c>
      <c r="M3682">
        <v>5</v>
      </c>
      <c r="N3682">
        <v>20729</v>
      </c>
      <c r="O3682">
        <v>20309</v>
      </c>
      <c r="P3682">
        <v>1282</v>
      </c>
      <c r="Q3682" t="s">
        <v>46</v>
      </c>
      <c r="R3682" t="s">
        <v>51</v>
      </c>
      <c r="S3682" t="s">
        <v>53</v>
      </c>
      <c r="T3682">
        <v>2</v>
      </c>
    </row>
    <row r="3683" spans="1:20" x14ac:dyDescent="0.2">
      <c r="A3683" s="4">
        <f t="shared" si="57"/>
        <v>45964</v>
      </c>
      <c r="B3683" t="s">
        <v>21</v>
      </c>
      <c r="C3683" t="s">
        <v>25</v>
      </c>
      <c r="D3683" t="s">
        <v>33</v>
      </c>
      <c r="E3683" t="s">
        <v>36</v>
      </c>
      <c r="F3683" t="s">
        <v>38</v>
      </c>
      <c r="G3683">
        <v>38134</v>
      </c>
      <c r="H3683" t="s">
        <v>42</v>
      </c>
      <c r="I3683" t="s">
        <v>43</v>
      </c>
      <c r="J3683">
        <v>264166</v>
      </c>
      <c r="K3683">
        <v>2</v>
      </c>
      <c r="L3683">
        <v>3060</v>
      </c>
      <c r="M3683">
        <v>0</v>
      </c>
      <c r="N3683">
        <v>49162</v>
      </c>
      <c r="O3683">
        <v>19816</v>
      </c>
      <c r="P3683">
        <v>3901</v>
      </c>
      <c r="Q3683" t="s">
        <v>48</v>
      </c>
      <c r="R3683" t="s">
        <v>52</v>
      </c>
      <c r="S3683" t="s">
        <v>55</v>
      </c>
      <c r="T3683">
        <v>3</v>
      </c>
    </row>
    <row r="3684" spans="1:20" x14ac:dyDescent="0.2">
      <c r="A3684" s="4">
        <f t="shared" si="57"/>
        <v>45964</v>
      </c>
      <c r="B3684" t="s">
        <v>20</v>
      </c>
      <c r="C3684" t="s">
        <v>24</v>
      </c>
      <c r="D3684" t="s">
        <v>30</v>
      </c>
      <c r="E3684" t="s">
        <v>36</v>
      </c>
      <c r="F3684" t="s">
        <v>38</v>
      </c>
      <c r="G3684">
        <v>18678</v>
      </c>
      <c r="H3684" t="s">
        <v>41</v>
      </c>
      <c r="I3684" t="s">
        <v>43</v>
      </c>
      <c r="J3684">
        <v>757480</v>
      </c>
      <c r="K3684">
        <v>3</v>
      </c>
      <c r="L3684">
        <v>2414</v>
      </c>
      <c r="M3684">
        <v>0</v>
      </c>
      <c r="N3684">
        <v>17783</v>
      </c>
      <c r="O3684">
        <v>4597</v>
      </c>
      <c r="P3684">
        <v>12697</v>
      </c>
      <c r="Q3684" t="s">
        <v>48</v>
      </c>
      <c r="R3684" t="s">
        <v>52</v>
      </c>
      <c r="S3684" t="s">
        <v>53</v>
      </c>
      <c r="T3684">
        <v>5</v>
      </c>
    </row>
    <row r="3685" spans="1:20" x14ac:dyDescent="0.2">
      <c r="A3685" s="4">
        <f t="shared" si="57"/>
        <v>45964</v>
      </c>
      <c r="B3685" t="s">
        <v>23</v>
      </c>
      <c r="C3685" t="s">
        <v>24</v>
      </c>
      <c r="D3685" t="s">
        <v>31</v>
      </c>
      <c r="E3685" t="s">
        <v>36</v>
      </c>
      <c r="F3685" t="s">
        <v>40</v>
      </c>
      <c r="G3685">
        <v>16294</v>
      </c>
      <c r="H3685" t="s">
        <v>42</v>
      </c>
      <c r="I3685" t="s">
        <v>43</v>
      </c>
      <c r="J3685">
        <v>494209</v>
      </c>
      <c r="K3685">
        <v>2</v>
      </c>
      <c r="L3685">
        <v>4476</v>
      </c>
      <c r="M3685">
        <v>10</v>
      </c>
      <c r="N3685">
        <v>39094</v>
      </c>
      <c r="O3685">
        <v>25395</v>
      </c>
      <c r="P3685">
        <v>-599</v>
      </c>
      <c r="Q3685" t="s">
        <v>48</v>
      </c>
      <c r="R3685" t="s">
        <v>51</v>
      </c>
      <c r="S3685" t="s">
        <v>55</v>
      </c>
      <c r="T3685">
        <v>1</v>
      </c>
    </row>
    <row r="3686" spans="1:20" x14ac:dyDescent="0.2">
      <c r="A3686" s="4">
        <f t="shared" si="57"/>
        <v>45965</v>
      </c>
      <c r="B3686" t="s">
        <v>21</v>
      </c>
      <c r="C3686" t="s">
        <v>27</v>
      </c>
      <c r="D3686" t="s">
        <v>31</v>
      </c>
      <c r="E3686" t="s">
        <v>34</v>
      </c>
      <c r="F3686" t="s">
        <v>37</v>
      </c>
      <c r="G3686">
        <v>19574</v>
      </c>
      <c r="H3686" t="s">
        <v>42</v>
      </c>
      <c r="I3686" t="s">
        <v>44</v>
      </c>
      <c r="J3686">
        <v>187295</v>
      </c>
      <c r="K3686">
        <v>6</v>
      </c>
      <c r="L3686">
        <v>1146</v>
      </c>
      <c r="M3686">
        <v>0</v>
      </c>
      <c r="N3686">
        <v>5766</v>
      </c>
      <c r="O3686">
        <v>15883</v>
      </c>
      <c r="P3686">
        <v>7459</v>
      </c>
      <c r="Q3686" t="s">
        <v>49</v>
      </c>
      <c r="R3686" t="s">
        <v>50</v>
      </c>
      <c r="S3686" t="s">
        <v>55</v>
      </c>
      <c r="T3686">
        <v>5</v>
      </c>
    </row>
    <row r="3687" spans="1:20" x14ac:dyDescent="0.2">
      <c r="A3687" s="4">
        <f t="shared" si="57"/>
        <v>45965</v>
      </c>
      <c r="B3687" t="s">
        <v>23</v>
      </c>
      <c r="C3687" t="s">
        <v>24</v>
      </c>
      <c r="D3687" t="s">
        <v>32</v>
      </c>
      <c r="E3687" t="s">
        <v>36</v>
      </c>
      <c r="F3687" t="s">
        <v>37</v>
      </c>
      <c r="G3687">
        <v>45183</v>
      </c>
      <c r="H3687" t="s">
        <v>42</v>
      </c>
      <c r="I3687" t="s">
        <v>44</v>
      </c>
      <c r="J3687">
        <v>904582</v>
      </c>
      <c r="K3687">
        <v>9</v>
      </c>
      <c r="L3687">
        <v>1297</v>
      </c>
      <c r="M3687">
        <v>15</v>
      </c>
      <c r="N3687">
        <v>35215</v>
      </c>
      <c r="O3687">
        <v>6525</v>
      </c>
      <c r="P3687">
        <v>18053</v>
      </c>
      <c r="Q3687" t="s">
        <v>47</v>
      </c>
      <c r="R3687" t="s">
        <v>52</v>
      </c>
      <c r="S3687" t="s">
        <v>56</v>
      </c>
      <c r="T3687">
        <v>2</v>
      </c>
    </row>
    <row r="3688" spans="1:20" x14ac:dyDescent="0.2">
      <c r="A3688" s="4">
        <f t="shared" si="57"/>
        <v>45965</v>
      </c>
      <c r="B3688" t="s">
        <v>22</v>
      </c>
      <c r="C3688" t="s">
        <v>25</v>
      </c>
      <c r="D3688" t="s">
        <v>32</v>
      </c>
      <c r="E3688" t="s">
        <v>35</v>
      </c>
      <c r="F3688" t="s">
        <v>38</v>
      </c>
      <c r="G3688">
        <v>58747</v>
      </c>
      <c r="H3688" t="s">
        <v>42</v>
      </c>
      <c r="I3688" t="s">
        <v>43</v>
      </c>
      <c r="J3688">
        <v>951113</v>
      </c>
      <c r="K3688">
        <v>2</v>
      </c>
      <c r="L3688">
        <v>576</v>
      </c>
      <c r="M3688">
        <v>20</v>
      </c>
      <c r="N3688">
        <v>33332</v>
      </c>
      <c r="O3688">
        <v>11612</v>
      </c>
      <c r="P3688">
        <v>2345</v>
      </c>
      <c r="Q3688" t="s">
        <v>49</v>
      </c>
      <c r="R3688" t="s">
        <v>51</v>
      </c>
      <c r="S3688" t="s">
        <v>56</v>
      </c>
      <c r="T3688">
        <v>3</v>
      </c>
    </row>
    <row r="3689" spans="1:20" x14ac:dyDescent="0.2">
      <c r="A3689" s="4">
        <f t="shared" si="57"/>
        <v>45965</v>
      </c>
      <c r="B3689" t="s">
        <v>23</v>
      </c>
      <c r="C3689" t="s">
        <v>24</v>
      </c>
      <c r="D3689" t="s">
        <v>30</v>
      </c>
      <c r="E3689" t="s">
        <v>36</v>
      </c>
      <c r="F3689" t="s">
        <v>40</v>
      </c>
      <c r="G3689">
        <v>76606</v>
      </c>
      <c r="H3689" t="s">
        <v>41</v>
      </c>
      <c r="I3689" t="s">
        <v>43</v>
      </c>
      <c r="J3689">
        <v>883329</v>
      </c>
      <c r="K3689">
        <v>4</v>
      </c>
      <c r="L3689">
        <v>3183</v>
      </c>
      <c r="M3689">
        <v>5</v>
      </c>
      <c r="N3689">
        <v>42561</v>
      </c>
      <c r="O3689">
        <v>28811</v>
      </c>
      <c r="P3689">
        <v>7894</v>
      </c>
      <c r="Q3689" t="s">
        <v>48</v>
      </c>
      <c r="R3689" t="s">
        <v>51</v>
      </c>
      <c r="S3689" t="s">
        <v>54</v>
      </c>
      <c r="T3689">
        <v>2</v>
      </c>
    </row>
    <row r="3690" spans="1:20" x14ac:dyDescent="0.2">
      <c r="A3690" s="4">
        <f t="shared" si="57"/>
        <v>45965</v>
      </c>
      <c r="B3690" t="s">
        <v>23</v>
      </c>
      <c r="C3690" t="s">
        <v>27</v>
      </c>
      <c r="D3690" t="s">
        <v>33</v>
      </c>
      <c r="E3690" t="s">
        <v>36</v>
      </c>
      <c r="F3690" t="s">
        <v>37</v>
      </c>
      <c r="G3690">
        <v>28638</v>
      </c>
      <c r="H3690" t="s">
        <v>42</v>
      </c>
      <c r="I3690" t="s">
        <v>43</v>
      </c>
      <c r="J3690">
        <v>407532</v>
      </c>
      <c r="K3690">
        <v>5</v>
      </c>
      <c r="L3690">
        <v>1241</v>
      </c>
      <c r="M3690">
        <v>10</v>
      </c>
      <c r="N3690">
        <v>37183</v>
      </c>
      <c r="O3690">
        <v>22002</v>
      </c>
      <c r="P3690">
        <v>18380</v>
      </c>
      <c r="Q3690" t="s">
        <v>49</v>
      </c>
      <c r="R3690" t="s">
        <v>52</v>
      </c>
      <c r="S3690" t="s">
        <v>56</v>
      </c>
      <c r="T3690">
        <v>4</v>
      </c>
    </row>
    <row r="3691" spans="1:20" x14ac:dyDescent="0.2">
      <c r="A3691" s="4">
        <f t="shared" si="57"/>
        <v>45965</v>
      </c>
      <c r="B3691" t="s">
        <v>21</v>
      </c>
      <c r="C3691" t="s">
        <v>25</v>
      </c>
      <c r="D3691" t="s">
        <v>29</v>
      </c>
      <c r="E3691" t="s">
        <v>35</v>
      </c>
      <c r="F3691" t="s">
        <v>40</v>
      </c>
      <c r="G3691">
        <v>67194</v>
      </c>
      <c r="H3691" t="s">
        <v>41</v>
      </c>
      <c r="I3691" t="s">
        <v>44</v>
      </c>
      <c r="J3691">
        <v>413260</v>
      </c>
      <c r="K3691">
        <v>5</v>
      </c>
      <c r="L3691">
        <v>1725</v>
      </c>
      <c r="M3691">
        <v>10</v>
      </c>
      <c r="N3691">
        <v>38846</v>
      </c>
      <c r="O3691">
        <v>26410</v>
      </c>
      <c r="P3691">
        <v>4964</v>
      </c>
      <c r="Q3691" t="s">
        <v>46</v>
      </c>
      <c r="R3691" t="s">
        <v>50</v>
      </c>
      <c r="S3691" t="s">
        <v>54</v>
      </c>
      <c r="T3691">
        <v>5</v>
      </c>
    </row>
    <row r="3692" spans="1:20" x14ac:dyDescent="0.2">
      <c r="A3692" s="4">
        <f t="shared" si="57"/>
        <v>45965</v>
      </c>
      <c r="B3692" t="s">
        <v>23</v>
      </c>
      <c r="C3692" t="s">
        <v>26</v>
      </c>
      <c r="D3692" t="s">
        <v>32</v>
      </c>
      <c r="E3692" t="s">
        <v>35</v>
      </c>
      <c r="F3692" t="s">
        <v>40</v>
      </c>
      <c r="G3692">
        <v>57553</v>
      </c>
      <c r="H3692" t="s">
        <v>42</v>
      </c>
      <c r="I3692" t="s">
        <v>44</v>
      </c>
      <c r="J3692">
        <v>286825</v>
      </c>
      <c r="K3692">
        <v>1</v>
      </c>
      <c r="L3692">
        <v>4702</v>
      </c>
      <c r="M3692">
        <v>10</v>
      </c>
      <c r="N3692">
        <v>47609</v>
      </c>
      <c r="O3692">
        <v>26953</v>
      </c>
      <c r="P3692">
        <v>18117</v>
      </c>
      <c r="Q3692" t="s">
        <v>49</v>
      </c>
      <c r="R3692" t="s">
        <v>50</v>
      </c>
      <c r="S3692" t="s">
        <v>56</v>
      </c>
      <c r="T3692">
        <v>1</v>
      </c>
    </row>
    <row r="3693" spans="1:20" x14ac:dyDescent="0.2">
      <c r="A3693" s="4">
        <f t="shared" si="57"/>
        <v>45965</v>
      </c>
      <c r="B3693" t="s">
        <v>21</v>
      </c>
      <c r="C3693" t="s">
        <v>27</v>
      </c>
      <c r="D3693" t="s">
        <v>28</v>
      </c>
      <c r="E3693" t="s">
        <v>34</v>
      </c>
      <c r="F3693" t="s">
        <v>38</v>
      </c>
      <c r="G3693">
        <v>36082</v>
      </c>
      <c r="H3693" t="s">
        <v>42</v>
      </c>
      <c r="I3693" t="s">
        <v>43</v>
      </c>
      <c r="J3693">
        <v>987517</v>
      </c>
      <c r="K3693">
        <v>6</v>
      </c>
      <c r="L3693">
        <v>1464</v>
      </c>
      <c r="M3693">
        <v>10</v>
      </c>
      <c r="N3693">
        <v>39916</v>
      </c>
      <c r="O3693">
        <v>4480</v>
      </c>
      <c r="P3693">
        <v>14699</v>
      </c>
      <c r="Q3693" t="s">
        <v>47</v>
      </c>
      <c r="R3693" t="s">
        <v>52</v>
      </c>
      <c r="S3693" t="s">
        <v>55</v>
      </c>
      <c r="T3693">
        <v>3</v>
      </c>
    </row>
    <row r="3694" spans="1:20" x14ac:dyDescent="0.2">
      <c r="A3694" s="4">
        <f t="shared" si="57"/>
        <v>45965</v>
      </c>
      <c r="B3694" t="s">
        <v>22</v>
      </c>
      <c r="C3694" t="s">
        <v>26</v>
      </c>
      <c r="D3694" t="s">
        <v>33</v>
      </c>
      <c r="E3694" t="s">
        <v>35</v>
      </c>
      <c r="F3694" t="s">
        <v>40</v>
      </c>
      <c r="G3694">
        <v>26306</v>
      </c>
      <c r="H3694" t="s">
        <v>41</v>
      </c>
      <c r="I3694" t="s">
        <v>44</v>
      </c>
      <c r="J3694">
        <v>135673</v>
      </c>
      <c r="K3694">
        <v>5</v>
      </c>
      <c r="L3694">
        <v>811</v>
      </c>
      <c r="M3694">
        <v>5</v>
      </c>
      <c r="N3694">
        <v>5035</v>
      </c>
      <c r="O3694">
        <v>21990</v>
      </c>
      <c r="P3694">
        <v>19984</v>
      </c>
      <c r="Q3694" t="s">
        <v>47</v>
      </c>
      <c r="R3694" t="s">
        <v>50</v>
      </c>
      <c r="S3694" t="s">
        <v>54</v>
      </c>
      <c r="T3694">
        <v>5</v>
      </c>
    </row>
    <row r="3695" spans="1:20" x14ac:dyDescent="0.2">
      <c r="A3695" s="4">
        <f t="shared" si="57"/>
        <v>45965</v>
      </c>
      <c r="B3695" t="s">
        <v>21</v>
      </c>
      <c r="C3695" t="s">
        <v>25</v>
      </c>
      <c r="D3695" t="s">
        <v>29</v>
      </c>
      <c r="E3695" t="s">
        <v>35</v>
      </c>
      <c r="F3695" t="s">
        <v>40</v>
      </c>
      <c r="G3695">
        <v>17807</v>
      </c>
      <c r="H3695" t="s">
        <v>41</v>
      </c>
      <c r="I3695" t="s">
        <v>44</v>
      </c>
      <c r="J3695">
        <v>763650</v>
      </c>
      <c r="K3695">
        <v>6</v>
      </c>
      <c r="L3695">
        <v>3146</v>
      </c>
      <c r="M3695">
        <v>10</v>
      </c>
      <c r="N3695">
        <v>4324</v>
      </c>
      <c r="O3695">
        <v>16298</v>
      </c>
      <c r="P3695">
        <v>10579</v>
      </c>
      <c r="Q3695" t="s">
        <v>48</v>
      </c>
      <c r="R3695" t="s">
        <v>51</v>
      </c>
      <c r="S3695" t="s">
        <v>56</v>
      </c>
      <c r="T3695">
        <v>2</v>
      </c>
    </row>
    <row r="3696" spans="1:20" x14ac:dyDescent="0.2">
      <c r="A3696" s="4">
        <f t="shared" si="57"/>
        <v>45965</v>
      </c>
      <c r="B3696" t="s">
        <v>21</v>
      </c>
      <c r="C3696" t="s">
        <v>27</v>
      </c>
      <c r="D3696" t="s">
        <v>28</v>
      </c>
      <c r="E3696" t="s">
        <v>36</v>
      </c>
      <c r="F3696" t="s">
        <v>39</v>
      </c>
      <c r="G3696">
        <v>98760</v>
      </c>
      <c r="H3696" t="s">
        <v>42</v>
      </c>
      <c r="I3696" t="s">
        <v>44</v>
      </c>
      <c r="J3696">
        <v>160123</v>
      </c>
      <c r="K3696">
        <v>4</v>
      </c>
      <c r="L3696">
        <v>3231</v>
      </c>
      <c r="M3696">
        <v>5</v>
      </c>
      <c r="N3696">
        <v>25136</v>
      </c>
      <c r="O3696">
        <v>9403</v>
      </c>
      <c r="P3696">
        <v>-186</v>
      </c>
      <c r="Q3696" t="s">
        <v>47</v>
      </c>
      <c r="R3696" t="s">
        <v>50</v>
      </c>
      <c r="S3696" t="s">
        <v>53</v>
      </c>
      <c r="T3696">
        <v>1</v>
      </c>
    </row>
    <row r="3697" spans="1:20" x14ac:dyDescent="0.2">
      <c r="A3697" s="4">
        <f t="shared" si="57"/>
        <v>45965</v>
      </c>
      <c r="B3697" t="s">
        <v>20</v>
      </c>
      <c r="C3697" t="s">
        <v>27</v>
      </c>
      <c r="D3697" t="s">
        <v>31</v>
      </c>
      <c r="E3697" t="s">
        <v>35</v>
      </c>
      <c r="F3697" t="s">
        <v>40</v>
      </c>
      <c r="G3697">
        <v>61342</v>
      </c>
      <c r="H3697" t="s">
        <v>42</v>
      </c>
      <c r="I3697" t="s">
        <v>44</v>
      </c>
      <c r="J3697">
        <v>344636</v>
      </c>
      <c r="K3697">
        <v>6</v>
      </c>
      <c r="L3697">
        <v>1132</v>
      </c>
      <c r="M3697">
        <v>10</v>
      </c>
      <c r="N3697">
        <v>33422</v>
      </c>
      <c r="O3697">
        <v>26502</v>
      </c>
      <c r="P3697">
        <v>16106</v>
      </c>
      <c r="Q3697" t="s">
        <v>48</v>
      </c>
      <c r="R3697" t="s">
        <v>52</v>
      </c>
      <c r="S3697" t="s">
        <v>56</v>
      </c>
      <c r="T3697">
        <v>3</v>
      </c>
    </row>
    <row r="3698" spans="1:20" x14ac:dyDescent="0.2">
      <c r="A3698" s="4">
        <f t="shared" si="57"/>
        <v>45966</v>
      </c>
      <c r="B3698" t="s">
        <v>23</v>
      </c>
      <c r="C3698" t="s">
        <v>25</v>
      </c>
      <c r="D3698" t="s">
        <v>33</v>
      </c>
      <c r="E3698" t="s">
        <v>34</v>
      </c>
      <c r="F3698" t="s">
        <v>37</v>
      </c>
      <c r="G3698">
        <v>42143</v>
      </c>
      <c r="H3698" t="s">
        <v>42</v>
      </c>
      <c r="I3698" t="s">
        <v>43</v>
      </c>
      <c r="J3698">
        <v>903059</v>
      </c>
      <c r="K3698">
        <v>9</v>
      </c>
      <c r="L3698">
        <v>4181</v>
      </c>
      <c r="M3698">
        <v>10</v>
      </c>
      <c r="N3698">
        <v>32074</v>
      </c>
      <c r="O3698">
        <v>20056</v>
      </c>
      <c r="P3698">
        <v>243</v>
      </c>
      <c r="Q3698" t="s">
        <v>49</v>
      </c>
      <c r="R3698" t="s">
        <v>52</v>
      </c>
      <c r="S3698" t="s">
        <v>56</v>
      </c>
      <c r="T3698">
        <v>2</v>
      </c>
    </row>
    <row r="3699" spans="1:20" x14ac:dyDescent="0.2">
      <c r="A3699" s="4">
        <f t="shared" si="57"/>
        <v>45966</v>
      </c>
      <c r="B3699" t="s">
        <v>22</v>
      </c>
      <c r="C3699" t="s">
        <v>24</v>
      </c>
      <c r="D3699" t="s">
        <v>30</v>
      </c>
      <c r="E3699" t="s">
        <v>36</v>
      </c>
      <c r="F3699" t="s">
        <v>38</v>
      </c>
      <c r="G3699">
        <v>68414</v>
      </c>
      <c r="H3699" t="s">
        <v>42</v>
      </c>
      <c r="I3699" t="s">
        <v>43</v>
      </c>
      <c r="J3699">
        <v>611941</v>
      </c>
      <c r="K3699">
        <v>1</v>
      </c>
      <c r="L3699">
        <v>914</v>
      </c>
      <c r="M3699">
        <v>20</v>
      </c>
      <c r="N3699">
        <v>23310</v>
      </c>
      <c r="O3699">
        <v>5032</v>
      </c>
      <c r="P3699">
        <v>15717</v>
      </c>
      <c r="Q3699" t="s">
        <v>49</v>
      </c>
      <c r="R3699" t="s">
        <v>52</v>
      </c>
      <c r="S3699" t="s">
        <v>53</v>
      </c>
      <c r="T3699">
        <v>2</v>
      </c>
    </row>
    <row r="3700" spans="1:20" x14ac:dyDescent="0.2">
      <c r="A3700" s="4">
        <f t="shared" si="57"/>
        <v>45966</v>
      </c>
      <c r="B3700" t="s">
        <v>21</v>
      </c>
      <c r="C3700" t="s">
        <v>27</v>
      </c>
      <c r="D3700" t="s">
        <v>31</v>
      </c>
      <c r="E3700" t="s">
        <v>34</v>
      </c>
      <c r="F3700" t="s">
        <v>38</v>
      </c>
      <c r="G3700">
        <v>34715</v>
      </c>
      <c r="H3700" t="s">
        <v>42</v>
      </c>
      <c r="I3700" t="s">
        <v>44</v>
      </c>
      <c r="J3700">
        <v>173474</v>
      </c>
      <c r="K3700">
        <v>6</v>
      </c>
      <c r="L3700">
        <v>3706</v>
      </c>
      <c r="M3700">
        <v>15</v>
      </c>
      <c r="N3700">
        <v>26613</v>
      </c>
      <c r="O3700">
        <v>25920</v>
      </c>
      <c r="P3700">
        <v>-2547</v>
      </c>
      <c r="Q3700" t="s">
        <v>48</v>
      </c>
      <c r="R3700" t="s">
        <v>51</v>
      </c>
      <c r="S3700" t="s">
        <v>56</v>
      </c>
      <c r="T3700">
        <v>5</v>
      </c>
    </row>
    <row r="3701" spans="1:20" x14ac:dyDescent="0.2">
      <c r="A3701" s="4">
        <f t="shared" si="57"/>
        <v>45966</v>
      </c>
      <c r="B3701" t="s">
        <v>22</v>
      </c>
      <c r="C3701" t="s">
        <v>27</v>
      </c>
      <c r="D3701" t="s">
        <v>31</v>
      </c>
      <c r="E3701" t="s">
        <v>35</v>
      </c>
      <c r="F3701" t="s">
        <v>40</v>
      </c>
      <c r="G3701">
        <v>72054</v>
      </c>
      <c r="H3701" t="s">
        <v>42</v>
      </c>
      <c r="I3701" t="s">
        <v>43</v>
      </c>
      <c r="J3701">
        <v>814204</v>
      </c>
      <c r="K3701">
        <v>1</v>
      </c>
      <c r="L3701">
        <v>2042</v>
      </c>
      <c r="M3701">
        <v>0</v>
      </c>
      <c r="N3701">
        <v>7825</v>
      </c>
      <c r="O3701">
        <v>12274</v>
      </c>
      <c r="P3701">
        <v>11946</v>
      </c>
      <c r="Q3701" t="s">
        <v>48</v>
      </c>
      <c r="R3701" t="s">
        <v>51</v>
      </c>
      <c r="S3701" t="s">
        <v>54</v>
      </c>
      <c r="T3701">
        <v>2</v>
      </c>
    </row>
    <row r="3702" spans="1:20" x14ac:dyDescent="0.2">
      <c r="A3702" s="4">
        <f t="shared" si="57"/>
        <v>45966</v>
      </c>
      <c r="B3702" t="s">
        <v>20</v>
      </c>
      <c r="C3702" t="s">
        <v>26</v>
      </c>
      <c r="D3702" t="s">
        <v>28</v>
      </c>
      <c r="E3702" t="s">
        <v>34</v>
      </c>
      <c r="F3702" t="s">
        <v>40</v>
      </c>
      <c r="G3702">
        <v>82934</v>
      </c>
      <c r="H3702" t="s">
        <v>41</v>
      </c>
      <c r="I3702" t="s">
        <v>43</v>
      </c>
      <c r="J3702">
        <v>687192</v>
      </c>
      <c r="K3702">
        <v>7</v>
      </c>
      <c r="L3702">
        <v>1271</v>
      </c>
      <c r="M3702">
        <v>0</v>
      </c>
      <c r="N3702">
        <v>42587</v>
      </c>
      <c r="O3702">
        <v>13623</v>
      </c>
      <c r="P3702">
        <v>6969</v>
      </c>
      <c r="Q3702" t="s">
        <v>49</v>
      </c>
      <c r="R3702" t="s">
        <v>51</v>
      </c>
      <c r="S3702" t="s">
        <v>56</v>
      </c>
      <c r="T3702">
        <v>2</v>
      </c>
    </row>
    <row r="3703" spans="1:20" x14ac:dyDescent="0.2">
      <c r="A3703" s="4">
        <f t="shared" si="57"/>
        <v>45966</v>
      </c>
      <c r="B3703" t="s">
        <v>23</v>
      </c>
      <c r="C3703" t="s">
        <v>24</v>
      </c>
      <c r="D3703" t="s">
        <v>31</v>
      </c>
      <c r="E3703" t="s">
        <v>34</v>
      </c>
      <c r="F3703" t="s">
        <v>37</v>
      </c>
      <c r="G3703">
        <v>22202</v>
      </c>
      <c r="H3703" t="s">
        <v>42</v>
      </c>
      <c r="I3703" t="s">
        <v>43</v>
      </c>
      <c r="J3703">
        <v>820065</v>
      </c>
      <c r="K3703">
        <v>4</v>
      </c>
      <c r="L3703">
        <v>4979</v>
      </c>
      <c r="M3703">
        <v>0</v>
      </c>
      <c r="N3703">
        <v>43248</v>
      </c>
      <c r="O3703">
        <v>14651</v>
      </c>
      <c r="P3703">
        <v>9917</v>
      </c>
      <c r="Q3703" t="s">
        <v>46</v>
      </c>
      <c r="R3703" t="s">
        <v>52</v>
      </c>
      <c r="S3703" t="s">
        <v>56</v>
      </c>
      <c r="T3703">
        <v>3</v>
      </c>
    </row>
    <row r="3704" spans="1:20" x14ac:dyDescent="0.2">
      <c r="A3704" s="4">
        <f t="shared" si="57"/>
        <v>45966</v>
      </c>
      <c r="B3704" t="s">
        <v>21</v>
      </c>
      <c r="C3704" t="s">
        <v>26</v>
      </c>
      <c r="D3704" t="s">
        <v>32</v>
      </c>
      <c r="E3704" t="s">
        <v>35</v>
      </c>
      <c r="F3704" t="s">
        <v>39</v>
      </c>
      <c r="G3704">
        <v>37987</v>
      </c>
      <c r="H3704" t="s">
        <v>42</v>
      </c>
      <c r="I3704" t="s">
        <v>45</v>
      </c>
      <c r="J3704">
        <v>203798</v>
      </c>
      <c r="K3704">
        <v>6</v>
      </c>
      <c r="L3704">
        <v>3087</v>
      </c>
      <c r="M3704">
        <v>15</v>
      </c>
      <c r="N3704">
        <v>25502</v>
      </c>
      <c r="O3704">
        <v>23377</v>
      </c>
      <c r="P3704">
        <v>3054</v>
      </c>
      <c r="Q3704" t="s">
        <v>47</v>
      </c>
      <c r="R3704" t="s">
        <v>50</v>
      </c>
      <c r="S3704" t="s">
        <v>53</v>
      </c>
      <c r="T3704">
        <v>2</v>
      </c>
    </row>
    <row r="3705" spans="1:20" x14ac:dyDescent="0.2">
      <c r="A3705" s="4">
        <f t="shared" si="57"/>
        <v>45966</v>
      </c>
      <c r="B3705" t="s">
        <v>23</v>
      </c>
      <c r="C3705" t="s">
        <v>26</v>
      </c>
      <c r="D3705" t="s">
        <v>33</v>
      </c>
      <c r="E3705" t="s">
        <v>35</v>
      </c>
      <c r="F3705" t="s">
        <v>38</v>
      </c>
      <c r="G3705">
        <v>45740</v>
      </c>
      <c r="H3705" t="s">
        <v>42</v>
      </c>
      <c r="I3705" t="s">
        <v>43</v>
      </c>
      <c r="J3705">
        <v>168245</v>
      </c>
      <c r="K3705">
        <v>7</v>
      </c>
      <c r="L3705">
        <v>986</v>
      </c>
      <c r="M3705">
        <v>5</v>
      </c>
      <c r="N3705">
        <v>23996</v>
      </c>
      <c r="O3705">
        <v>23387</v>
      </c>
      <c r="P3705">
        <v>15566</v>
      </c>
      <c r="Q3705" t="s">
        <v>47</v>
      </c>
      <c r="R3705" t="s">
        <v>51</v>
      </c>
      <c r="S3705" t="s">
        <v>53</v>
      </c>
      <c r="T3705">
        <v>4</v>
      </c>
    </row>
    <row r="3706" spans="1:20" x14ac:dyDescent="0.2">
      <c r="A3706" s="4">
        <f t="shared" si="57"/>
        <v>45966</v>
      </c>
      <c r="B3706" t="s">
        <v>20</v>
      </c>
      <c r="C3706" t="s">
        <v>24</v>
      </c>
      <c r="D3706" t="s">
        <v>32</v>
      </c>
      <c r="E3706" t="s">
        <v>36</v>
      </c>
      <c r="F3706" t="s">
        <v>39</v>
      </c>
      <c r="G3706">
        <v>86848</v>
      </c>
      <c r="H3706" t="s">
        <v>41</v>
      </c>
      <c r="I3706" t="s">
        <v>43</v>
      </c>
      <c r="J3706">
        <v>258701</v>
      </c>
      <c r="K3706">
        <v>5</v>
      </c>
      <c r="L3706">
        <v>2279</v>
      </c>
      <c r="M3706">
        <v>0</v>
      </c>
      <c r="N3706">
        <v>42704</v>
      </c>
      <c r="O3706">
        <v>27277</v>
      </c>
      <c r="P3706">
        <v>11345</v>
      </c>
      <c r="Q3706" t="s">
        <v>47</v>
      </c>
      <c r="R3706" t="s">
        <v>52</v>
      </c>
      <c r="S3706" t="s">
        <v>56</v>
      </c>
      <c r="T3706">
        <v>4</v>
      </c>
    </row>
    <row r="3707" spans="1:20" x14ac:dyDescent="0.2">
      <c r="A3707" s="4">
        <f t="shared" si="57"/>
        <v>45966</v>
      </c>
      <c r="B3707" t="s">
        <v>20</v>
      </c>
      <c r="C3707" t="s">
        <v>24</v>
      </c>
      <c r="D3707" t="s">
        <v>28</v>
      </c>
      <c r="E3707" t="s">
        <v>36</v>
      </c>
      <c r="F3707" t="s">
        <v>37</v>
      </c>
      <c r="G3707">
        <v>95890</v>
      </c>
      <c r="H3707" t="s">
        <v>41</v>
      </c>
      <c r="I3707" t="s">
        <v>44</v>
      </c>
      <c r="J3707">
        <v>473102</v>
      </c>
      <c r="K3707">
        <v>9</v>
      </c>
      <c r="L3707">
        <v>529</v>
      </c>
      <c r="M3707">
        <v>0</v>
      </c>
      <c r="N3707">
        <v>41363</v>
      </c>
      <c r="O3707">
        <v>8425</v>
      </c>
      <c r="P3707">
        <v>4947</v>
      </c>
      <c r="Q3707" t="s">
        <v>47</v>
      </c>
      <c r="R3707" t="s">
        <v>52</v>
      </c>
      <c r="S3707" t="s">
        <v>53</v>
      </c>
      <c r="T3707">
        <v>1</v>
      </c>
    </row>
    <row r="3708" spans="1:20" x14ac:dyDescent="0.2">
      <c r="A3708" s="4">
        <f t="shared" si="57"/>
        <v>45966</v>
      </c>
      <c r="B3708" t="s">
        <v>22</v>
      </c>
      <c r="C3708" t="s">
        <v>25</v>
      </c>
      <c r="D3708" t="s">
        <v>29</v>
      </c>
      <c r="E3708" t="s">
        <v>36</v>
      </c>
      <c r="F3708" t="s">
        <v>38</v>
      </c>
      <c r="G3708">
        <v>63871</v>
      </c>
      <c r="H3708" t="s">
        <v>41</v>
      </c>
      <c r="I3708" t="s">
        <v>44</v>
      </c>
      <c r="J3708">
        <v>406330</v>
      </c>
      <c r="K3708">
        <v>8</v>
      </c>
      <c r="L3708">
        <v>629</v>
      </c>
      <c r="M3708">
        <v>0</v>
      </c>
      <c r="N3708">
        <v>16363</v>
      </c>
      <c r="O3708">
        <v>13892</v>
      </c>
      <c r="P3708">
        <v>6029</v>
      </c>
      <c r="Q3708" t="s">
        <v>49</v>
      </c>
      <c r="R3708" t="s">
        <v>51</v>
      </c>
      <c r="S3708" t="s">
        <v>55</v>
      </c>
      <c r="T3708">
        <v>4</v>
      </c>
    </row>
    <row r="3709" spans="1:20" x14ac:dyDescent="0.2">
      <c r="A3709" s="4">
        <f t="shared" si="57"/>
        <v>45966</v>
      </c>
      <c r="B3709" t="s">
        <v>21</v>
      </c>
      <c r="C3709" t="s">
        <v>24</v>
      </c>
      <c r="D3709" t="s">
        <v>28</v>
      </c>
      <c r="E3709" t="s">
        <v>35</v>
      </c>
      <c r="F3709" t="s">
        <v>37</v>
      </c>
      <c r="G3709">
        <v>23627</v>
      </c>
      <c r="H3709" t="s">
        <v>42</v>
      </c>
      <c r="I3709" t="s">
        <v>45</v>
      </c>
      <c r="J3709">
        <v>320693</v>
      </c>
      <c r="K3709">
        <v>3</v>
      </c>
      <c r="L3709">
        <v>4714</v>
      </c>
      <c r="M3709">
        <v>5</v>
      </c>
      <c r="N3709">
        <v>14989</v>
      </c>
      <c r="O3709">
        <v>21230</v>
      </c>
      <c r="P3709">
        <v>19488</v>
      </c>
      <c r="Q3709" t="s">
        <v>47</v>
      </c>
      <c r="R3709" t="s">
        <v>50</v>
      </c>
      <c r="S3709" t="s">
        <v>53</v>
      </c>
      <c r="T3709">
        <v>4</v>
      </c>
    </row>
    <row r="3710" spans="1:20" x14ac:dyDescent="0.2">
      <c r="A3710" s="4">
        <f t="shared" si="57"/>
        <v>45967</v>
      </c>
      <c r="B3710" t="s">
        <v>22</v>
      </c>
      <c r="C3710" t="s">
        <v>27</v>
      </c>
      <c r="D3710" t="s">
        <v>33</v>
      </c>
      <c r="E3710" t="s">
        <v>34</v>
      </c>
      <c r="F3710" t="s">
        <v>40</v>
      </c>
      <c r="G3710">
        <v>61069</v>
      </c>
      <c r="H3710" t="s">
        <v>41</v>
      </c>
      <c r="I3710" t="s">
        <v>45</v>
      </c>
      <c r="J3710">
        <v>146537</v>
      </c>
      <c r="K3710">
        <v>1</v>
      </c>
      <c r="L3710">
        <v>2874</v>
      </c>
      <c r="M3710">
        <v>15</v>
      </c>
      <c r="N3710">
        <v>49860</v>
      </c>
      <c r="O3710">
        <v>21400</v>
      </c>
      <c r="P3710">
        <v>2500</v>
      </c>
      <c r="Q3710" t="s">
        <v>49</v>
      </c>
      <c r="R3710" t="s">
        <v>51</v>
      </c>
      <c r="S3710" t="s">
        <v>54</v>
      </c>
      <c r="T3710">
        <v>5</v>
      </c>
    </row>
    <row r="3711" spans="1:20" x14ac:dyDescent="0.2">
      <c r="A3711" s="4">
        <f t="shared" si="57"/>
        <v>45967</v>
      </c>
      <c r="B3711" t="s">
        <v>20</v>
      </c>
      <c r="C3711" t="s">
        <v>24</v>
      </c>
      <c r="D3711" t="s">
        <v>31</v>
      </c>
      <c r="E3711" t="s">
        <v>34</v>
      </c>
      <c r="F3711" t="s">
        <v>37</v>
      </c>
      <c r="G3711">
        <v>50409</v>
      </c>
      <c r="H3711" t="s">
        <v>42</v>
      </c>
      <c r="I3711" t="s">
        <v>43</v>
      </c>
      <c r="J3711">
        <v>392976</v>
      </c>
      <c r="K3711">
        <v>8</v>
      </c>
      <c r="L3711">
        <v>4483</v>
      </c>
      <c r="M3711">
        <v>15</v>
      </c>
      <c r="N3711">
        <v>40260</v>
      </c>
      <c r="O3711">
        <v>17679</v>
      </c>
      <c r="P3711">
        <v>3936</v>
      </c>
      <c r="Q3711" t="s">
        <v>48</v>
      </c>
      <c r="R3711" t="s">
        <v>50</v>
      </c>
      <c r="S3711" t="s">
        <v>56</v>
      </c>
      <c r="T3711">
        <v>4</v>
      </c>
    </row>
    <row r="3712" spans="1:20" x14ac:dyDescent="0.2">
      <c r="A3712" s="4">
        <f t="shared" si="57"/>
        <v>45967</v>
      </c>
      <c r="B3712" t="s">
        <v>23</v>
      </c>
      <c r="C3712" t="s">
        <v>25</v>
      </c>
      <c r="D3712" t="s">
        <v>30</v>
      </c>
      <c r="E3712" t="s">
        <v>36</v>
      </c>
      <c r="F3712" t="s">
        <v>40</v>
      </c>
      <c r="G3712">
        <v>90635</v>
      </c>
      <c r="H3712" t="s">
        <v>42</v>
      </c>
      <c r="I3712" t="s">
        <v>43</v>
      </c>
      <c r="J3712">
        <v>123472</v>
      </c>
      <c r="K3712">
        <v>4</v>
      </c>
      <c r="L3712">
        <v>3641</v>
      </c>
      <c r="M3712">
        <v>5</v>
      </c>
      <c r="N3712">
        <v>16138</v>
      </c>
      <c r="O3712">
        <v>8724</v>
      </c>
      <c r="P3712">
        <v>10790</v>
      </c>
      <c r="Q3712" t="s">
        <v>49</v>
      </c>
      <c r="R3712" t="s">
        <v>52</v>
      </c>
      <c r="S3712" t="s">
        <v>53</v>
      </c>
      <c r="T3712">
        <v>2</v>
      </c>
    </row>
    <row r="3713" spans="1:20" x14ac:dyDescent="0.2">
      <c r="A3713" s="4">
        <f t="shared" si="57"/>
        <v>45967</v>
      </c>
      <c r="B3713" t="s">
        <v>22</v>
      </c>
      <c r="C3713" t="s">
        <v>25</v>
      </c>
      <c r="D3713" t="s">
        <v>28</v>
      </c>
      <c r="E3713" t="s">
        <v>36</v>
      </c>
      <c r="F3713" t="s">
        <v>39</v>
      </c>
      <c r="G3713">
        <v>71486</v>
      </c>
      <c r="H3713" t="s">
        <v>42</v>
      </c>
      <c r="I3713" t="s">
        <v>44</v>
      </c>
      <c r="J3713">
        <v>279922</v>
      </c>
      <c r="K3713">
        <v>7</v>
      </c>
      <c r="L3713">
        <v>707</v>
      </c>
      <c r="M3713">
        <v>20</v>
      </c>
      <c r="N3713">
        <v>41472</v>
      </c>
      <c r="O3713">
        <v>17309</v>
      </c>
      <c r="P3713">
        <v>3561</v>
      </c>
      <c r="Q3713" t="s">
        <v>48</v>
      </c>
      <c r="R3713" t="s">
        <v>52</v>
      </c>
      <c r="S3713" t="s">
        <v>56</v>
      </c>
      <c r="T3713">
        <v>5</v>
      </c>
    </row>
    <row r="3714" spans="1:20" x14ac:dyDescent="0.2">
      <c r="A3714" s="4">
        <f t="shared" si="57"/>
        <v>45967</v>
      </c>
      <c r="B3714" t="s">
        <v>22</v>
      </c>
      <c r="C3714" t="s">
        <v>25</v>
      </c>
      <c r="D3714" t="s">
        <v>33</v>
      </c>
      <c r="E3714" t="s">
        <v>35</v>
      </c>
      <c r="F3714" t="s">
        <v>38</v>
      </c>
      <c r="G3714">
        <v>11611</v>
      </c>
      <c r="H3714" t="s">
        <v>42</v>
      </c>
      <c r="I3714" t="s">
        <v>43</v>
      </c>
      <c r="J3714">
        <v>215735</v>
      </c>
      <c r="K3714">
        <v>4</v>
      </c>
      <c r="L3714">
        <v>4686</v>
      </c>
      <c r="M3714">
        <v>10</v>
      </c>
      <c r="N3714">
        <v>25852</v>
      </c>
      <c r="O3714">
        <v>24768</v>
      </c>
      <c r="P3714">
        <v>17243</v>
      </c>
      <c r="Q3714" t="s">
        <v>48</v>
      </c>
      <c r="R3714" t="s">
        <v>52</v>
      </c>
      <c r="S3714" t="s">
        <v>54</v>
      </c>
      <c r="T3714">
        <v>4</v>
      </c>
    </row>
    <row r="3715" spans="1:20" x14ac:dyDescent="0.2">
      <c r="A3715" s="4">
        <f t="shared" si="57"/>
        <v>45967</v>
      </c>
      <c r="B3715" t="s">
        <v>23</v>
      </c>
      <c r="C3715" t="s">
        <v>24</v>
      </c>
      <c r="D3715" t="s">
        <v>30</v>
      </c>
      <c r="E3715" t="s">
        <v>34</v>
      </c>
      <c r="F3715" t="s">
        <v>38</v>
      </c>
      <c r="G3715">
        <v>41657</v>
      </c>
      <c r="H3715" t="s">
        <v>42</v>
      </c>
      <c r="I3715" t="s">
        <v>43</v>
      </c>
      <c r="J3715">
        <v>186298</v>
      </c>
      <c r="K3715">
        <v>7</v>
      </c>
      <c r="L3715">
        <v>4715</v>
      </c>
      <c r="M3715">
        <v>5</v>
      </c>
      <c r="N3715">
        <v>34971</v>
      </c>
      <c r="O3715">
        <v>28324</v>
      </c>
      <c r="P3715">
        <v>9229</v>
      </c>
      <c r="Q3715" t="s">
        <v>46</v>
      </c>
      <c r="R3715" t="s">
        <v>50</v>
      </c>
      <c r="S3715" t="s">
        <v>55</v>
      </c>
      <c r="T3715">
        <v>2</v>
      </c>
    </row>
    <row r="3716" spans="1:20" x14ac:dyDescent="0.2">
      <c r="A3716" s="4">
        <f t="shared" si="57"/>
        <v>45967</v>
      </c>
      <c r="B3716" t="s">
        <v>22</v>
      </c>
      <c r="C3716" t="s">
        <v>24</v>
      </c>
      <c r="D3716" t="s">
        <v>31</v>
      </c>
      <c r="E3716" t="s">
        <v>36</v>
      </c>
      <c r="F3716" t="s">
        <v>39</v>
      </c>
      <c r="G3716">
        <v>28462</v>
      </c>
      <c r="H3716" t="s">
        <v>42</v>
      </c>
      <c r="I3716" t="s">
        <v>43</v>
      </c>
      <c r="J3716">
        <v>633795</v>
      </c>
      <c r="K3716">
        <v>1</v>
      </c>
      <c r="L3716">
        <v>1481</v>
      </c>
      <c r="M3716">
        <v>10</v>
      </c>
      <c r="N3716">
        <v>41290</v>
      </c>
      <c r="O3716">
        <v>5483</v>
      </c>
      <c r="P3716">
        <v>13475</v>
      </c>
      <c r="Q3716" t="s">
        <v>46</v>
      </c>
      <c r="R3716" t="s">
        <v>51</v>
      </c>
      <c r="S3716" t="s">
        <v>55</v>
      </c>
      <c r="T3716">
        <v>1</v>
      </c>
    </row>
    <row r="3717" spans="1:20" x14ac:dyDescent="0.2">
      <c r="A3717" s="4">
        <f t="shared" si="57"/>
        <v>45967</v>
      </c>
      <c r="B3717" t="s">
        <v>23</v>
      </c>
      <c r="C3717" t="s">
        <v>26</v>
      </c>
      <c r="D3717" t="s">
        <v>29</v>
      </c>
      <c r="E3717" t="s">
        <v>35</v>
      </c>
      <c r="F3717" t="s">
        <v>40</v>
      </c>
      <c r="G3717">
        <v>86309</v>
      </c>
      <c r="H3717" t="s">
        <v>42</v>
      </c>
      <c r="I3717" t="s">
        <v>43</v>
      </c>
      <c r="J3717">
        <v>306186</v>
      </c>
      <c r="K3717">
        <v>1</v>
      </c>
      <c r="L3717">
        <v>4802</v>
      </c>
      <c r="M3717">
        <v>15</v>
      </c>
      <c r="N3717">
        <v>33621</v>
      </c>
      <c r="O3717">
        <v>15113</v>
      </c>
      <c r="P3717">
        <v>12704</v>
      </c>
      <c r="Q3717" t="s">
        <v>46</v>
      </c>
      <c r="R3717" t="s">
        <v>51</v>
      </c>
      <c r="S3717" t="s">
        <v>56</v>
      </c>
      <c r="T3717">
        <v>5</v>
      </c>
    </row>
    <row r="3718" spans="1:20" x14ac:dyDescent="0.2">
      <c r="A3718" s="4">
        <f t="shared" si="57"/>
        <v>45967</v>
      </c>
      <c r="B3718" t="s">
        <v>21</v>
      </c>
      <c r="C3718" t="s">
        <v>26</v>
      </c>
      <c r="D3718" t="s">
        <v>28</v>
      </c>
      <c r="E3718" t="s">
        <v>36</v>
      </c>
      <c r="F3718" t="s">
        <v>38</v>
      </c>
      <c r="G3718">
        <v>99299</v>
      </c>
      <c r="H3718" t="s">
        <v>41</v>
      </c>
      <c r="I3718" t="s">
        <v>43</v>
      </c>
      <c r="J3718">
        <v>679984</v>
      </c>
      <c r="K3718">
        <v>2</v>
      </c>
      <c r="L3718">
        <v>2671</v>
      </c>
      <c r="M3718">
        <v>10</v>
      </c>
      <c r="N3718">
        <v>23618</v>
      </c>
      <c r="O3718">
        <v>2496</v>
      </c>
      <c r="P3718">
        <v>886</v>
      </c>
      <c r="Q3718" t="s">
        <v>46</v>
      </c>
      <c r="R3718" t="s">
        <v>50</v>
      </c>
      <c r="S3718" t="s">
        <v>53</v>
      </c>
      <c r="T3718">
        <v>2</v>
      </c>
    </row>
    <row r="3719" spans="1:20" x14ac:dyDescent="0.2">
      <c r="A3719" s="4">
        <f t="shared" si="57"/>
        <v>45967</v>
      </c>
      <c r="B3719" t="s">
        <v>23</v>
      </c>
      <c r="C3719" t="s">
        <v>27</v>
      </c>
      <c r="D3719" t="s">
        <v>29</v>
      </c>
      <c r="E3719" t="s">
        <v>35</v>
      </c>
      <c r="F3719" t="s">
        <v>37</v>
      </c>
      <c r="G3719">
        <v>48547</v>
      </c>
      <c r="H3719" t="s">
        <v>41</v>
      </c>
      <c r="I3719" t="s">
        <v>43</v>
      </c>
      <c r="J3719">
        <v>565463</v>
      </c>
      <c r="K3719">
        <v>5</v>
      </c>
      <c r="L3719">
        <v>611</v>
      </c>
      <c r="M3719">
        <v>0</v>
      </c>
      <c r="N3719">
        <v>27619</v>
      </c>
      <c r="O3719">
        <v>12271</v>
      </c>
      <c r="P3719">
        <v>3657</v>
      </c>
      <c r="Q3719" t="s">
        <v>47</v>
      </c>
      <c r="R3719" t="s">
        <v>51</v>
      </c>
      <c r="S3719" t="s">
        <v>55</v>
      </c>
      <c r="T3719">
        <v>5</v>
      </c>
    </row>
    <row r="3720" spans="1:20" x14ac:dyDescent="0.2">
      <c r="A3720" s="4">
        <f t="shared" si="57"/>
        <v>45967</v>
      </c>
      <c r="B3720" t="s">
        <v>21</v>
      </c>
      <c r="C3720" t="s">
        <v>26</v>
      </c>
      <c r="D3720" t="s">
        <v>33</v>
      </c>
      <c r="E3720" t="s">
        <v>34</v>
      </c>
      <c r="F3720" t="s">
        <v>40</v>
      </c>
      <c r="G3720">
        <v>39063</v>
      </c>
      <c r="H3720" t="s">
        <v>41</v>
      </c>
      <c r="I3720" t="s">
        <v>43</v>
      </c>
      <c r="J3720">
        <v>156373</v>
      </c>
      <c r="K3720">
        <v>6</v>
      </c>
      <c r="L3720">
        <v>1909</v>
      </c>
      <c r="M3720">
        <v>10</v>
      </c>
      <c r="N3720">
        <v>48063</v>
      </c>
      <c r="O3720">
        <v>18951</v>
      </c>
      <c r="P3720">
        <v>-4528</v>
      </c>
      <c r="Q3720" t="s">
        <v>46</v>
      </c>
      <c r="R3720" t="s">
        <v>50</v>
      </c>
      <c r="S3720" t="s">
        <v>56</v>
      </c>
      <c r="T3720">
        <v>1</v>
      </c>
    </row>
    <row r="3721" spans="1:20" x14ac:dyDescent="0.2">
      <c r="A3721" s="4">
        <f t="shared" si="57"/>
        <v>45967</v>
      </c>
      <c r="B3721" t="s">
        <v>23</v>
      </c>
      <c r="C3721" t="s">
        <v>27</v>
      </c>
      <c r="D3721" t="s">
        <v>29</v>
      </c>
      <c r="E3721" t="s">
        <v>35</v>
      </c>
      <c r="F3721" t="s">
        <v>38</v>
      </c>
      <c r="G3721">
        <v>92273</v>
      </c>
      <c r="H3721" t="s">
        <v>42</v>
      </c>
      <c r="I3721" t="s">
        <v>43</v>
      </c>
      <c r="J3721">
        <v>640267</v>
      </c>
      <c r="K3721">
        <v>2</v>
      </c>
      <c r="L3721">
        <v>1205</v>
      </c>
      <c r="M3721">
        <v>10</v>
      </c>
      <c r="N3721">
        <v>20004</v>
      </c>
      <c r="O3721">
        <v>23417</v>
      </c>
      <c r="P3721">
        <v>4488</v>
      </c>
      <c r="Q3721" t="s">
        <v>47</v>
      </c>
      <c r="R3721" t="s">
        <v>51</v>
      </c>
      <c r="S3721" t="s">
        <v>56</v>
      </c>
      <c r="T3721">
        <v>1</v>
      </c>
    </row>
    <row r="3722" spans="1:20" x14ac:dyDescent="0.2">
      <c r="A3722" s="4">
        <f t="shared" si="57"/>
        <v>45968</v>
      </c>
      <c r="B3722" t="s">
        <v>20</v>
      </c>
      <c r="C3722" t="s">
        <v>25</v>
      </c>
      <c r="D3722" t="s">
        <v>29</v>
      </c>
      <c r="E3722" t="s">
        <v>36</v>
      </c>
      <c r="F3722" t="s">
        <v>37</v>
      </c>
      <c r="G3722">
        <v>89397</v>
      </c>
      <c r="H3722" t="s">
        <v>41</v>
      </c>
      <c r="I3722" t="s">
        <v>44</v>
      </c>
      <c r="J3722">
        <v>508265</v>
      </c>
      <c r="K3722">
        <v>1</v>
      </c>
      <c r="L3722">
        <v>3279</v>
      </c>
      <c r="M3722">
        <v>15</v>
      </c>
      <c r="N3722">
        <v>22220</v>
      </c>
      <c r="O3722">
        <v>22834</v>
      </c>
      <c r="P3722">
        <v>18516</v>
      </c>
      <c r="Q3722" t="s">
        <v>47</v>
      </c>
      <c r="R3722" t="s">
        <v>51</v>
      </c>
      <c r="S3722" t="s">
        <v>55</v>
      </c>
      <c r="T3722">
        <v>5</v>
      </c>
    </row>
    <row r="3723" spans="1:20" x14ac:dyDescent="0.2">
      <c r="A3723" s="4">
        <f t="shared" si="57"/>
        <v>45968</v>
      </c>
      <c r="B3723" t="s">
        <v>20</v>
      </c>
      <c r="C3723" t="s">
        <v>26</v>
      </c>
      <c r="D3723" t="s">
        <v>33</v>
      </c>
      <c r="E3723" t="s">
        <v>36</v>
      </c>
      <c r="F3723" t="s">
        <v>37</v>
      </c>
      <c r="G3723">
        <v>62788</v>
      </c>
      <c r="H3723" t="s">
        <v>42</v>
      </c>
      <c r="I3723" t="s">
        <v>45</v>
      </c>
      <c r="J3723">
        <v>945513</v>
      </c>
      <c r="K3723">
        <v>9</v>
      </c>
      <c r="L3723">
        <v>4699</v>
      </c>
      <c r="M3723">
        <v>20</v>
      </c>
      <c r="N3723">
        <v>38025</v>
      </c>
      <c r="O3723">
        <v>2975</v>
      </c>
      <c r="P3723">
        <v>7460</v>
      </c>
      <c r="Q3723" t="s">
        <v>47</v>
      </c>
      <c r="R3723" t="s">
        <v>50</v>
      </c>
      <c r="S3723" t="s">
        <v>56</v>
      </c>
      <c r="T3723">
        <v>2</v>
      </c>
    </row>
    <row r="3724" spans="1:20" x14ac:dyDescent="0.2">
      <c r="A3724" s="4">
        <f t="shared" si="57"/>
        <v>45968</v>
      </c>
      <c r="B3724" t="s">
        <v>21</v>
      </c>
      <c r="C3724" t="s">
        <v>24</v>
      </c>
      <c r="D3724" t="s">
        <v>33</v>
      </c>
      <c r="E3724" t="s">
        <v>34</v>
      </c>
      <c r="F3724" t="s">
        <v>38</v>
      </c>
      <c r="G3724">
        <v>52523</v>
      </c>
      <c r="H3724" t="s">
        <v>41</v>
      </c>
      <c r="I3724" t="s">
        <v>43</v>
      </c>
      <c r="J3724">
        <v>124997</v>
      </c>
      <c r="K3724">
        <v>7</v>
      </c>
      <c r="L3724">
        <v>3100</v>
      </c>
      <c r="M3724">
        <v>10</v>
      </c>
      <c r="N3724">
        <v>31024</v>
      </c>
      <c r="O3724">
        <v>5132</v>
      </c>
      <c r="P3724">
        <v>11619</v>
      </c>
      <c r="Q3724" t="s">
        <v>48</v>
      </c>
      <c r="R3724" t="s">
        <v>51</v>
      </c>
      <c r="S3724" t="s">
        <v>55</v>
      </c>
      <c r="T3724">
        <v>3</v>
      </c>
    </row>
    <row r="3725" spans="1:20" x14ac:dyDescent="0.2">
      <c r="A3725" s="4">
        <f t="shared" si="57"/>
        <v>45968</v>
      </c>
      <c r="B3725" t="s">
        <v>21</v>
      </c>
      <c r="C3725" t="s">
        <v>26</v>
      </c>
      <c r="D3725" t="s">
        <v>28</v>
      </c>
      <c r="E3725" t="s">
        <v>34</v>
      </c>
      <c r="F3725" t="s">
        <v>39</v>
      </c>
      <c r="G3725">
        <v>40284</v>
      </c>
      <c r="H3725" t="s">
        <v>41</v>
      </c>
      <c r="I3725" t="s">
        <v>44</v>
      </c>
      <c r="J3725">
        <v>811504</v>
      </c>
      <c r="K3725">
        <v>8</v>
      </c>
      <c r="L3725">
        <v>3115</v>
      </c>
      <c r="M3725">
        <v>15</v>
      </c>
      <c r="N3725">
        <v>19521</v>
      </c>
      <c r="O3725">
        <v>8398</v>
      </c>
      <c r="P3725">
        <v>165</v>
      </c>
      <c r="Q3725" t="s">
        <v>48</v>
      </c>
      <c r="R3725" t="s">
        <v>52</v>
      </c>
      <c r="S3725" t="s">
        <v>55</v>
      </c>
      <c r="T3725">
        <v>5</v>
      </c>
    </row>
    <row r="3726" spans="1:20" x14ac:dyDescent="0.2">
      <c r="A3726" s="4">
        <f t="shared" si="57"/>
        <v>45968</v>
      </c>
      <c r="B3726" t="s">
        <v>20</v>
      </c>
      <c r="C3726" t="s">
        <v>27</v>
      </c>
      <c r="D3726" t="s">
        <v>29</v>
      </c>
      <c r="E3726" t="s">
        <v>36</v>
      </c>
      <c r="F3726" t="s">
        <v>39</v>
      </c>
      <c r="G3726">
        <v>97964</v>
      </c>
      <c r="H3726" t="s">
        <v>42</v>
      </c>
      <c r="I3726" t="s">
        <v>43</v>
      </c>
      <c r="J3726">
        <v>312441</v>
      </c>
      <c r="K3726">
        <v>6</v>
      </c>
      <c r="L3726">
        <v>3474</v>
      </c>
      <c r="M3726">
        <v>0</v>
      </c>
      <c r="N3726">
        <v>12753</v>
      </c>
      <c r="O3726">
        <v>5278</v>
      </c>
      <c r="P3726">
        <v>19284</v>
      </c>
      <c r="Q3726" t="s">
        <v>47</v>
      </c>
      <c r="R3726" t="s">
        <v>52</v>
      </c>
      <c r="S3726" t="s">
        <v>53</v>
      </c>
      <c r="T3726">
        <v>3</v>
      </c>
    </row>
    <row r="3727" spans="1:20" x14ac:dyDescent="0.2">
      <c r="A3727" s="4">
        <f t="shared" ref="A3727:A3790" si="58">A3715+1</f>
        <v>45968</v>
      </c>
      <c r="B3727" t="s">
        <v>21</v>
      </c>
      <c r="C3727" t="s">
        <v>26</v>
      </c>
      <c r="D3727" t="s">
        <v>30</v>
      </c>
      <c r="E3727" t="s">
        <v>36</v>
      </c>
      <c r="F3727" t="s">
        <v>38</v>
      </c>
      <c r="G3727">
        <v>73996</v>
      </c>
      <c r="H3727" t="s">
        <v>41</v>
      </c>
      <c r="I3727" t="s">
        <v>43</v>
      </c>
      <c r="J3727">
        <v>710009</v>
      </c>
      <c r="K3727">
        <v>9</v>
      </c>
      <c r="L3727">
        <v>1347</v>
      </c>
      <c r="M3727">
        <v>10</v>
      </c>
      <c r="N3727">
        <v>10737</v>
      </c>
      <c r="O3727">
        <v>15627</v>
      </c>
      <c r="P3727">
        <v>-3322</v>
      </c>
      <c r="Q3727" t="s">
        <v>46</v>
      </c>
      <c r="R3727" t="s">
        <v>50</v>
      </c>
      <c r="S3727" t="s">
        <v>56</v>
      </c>
      <c r="T3727">
        <v>2</v>
      </c>
    </row>
    <row r="3728" spans="1:20" x14ac:dyDescent="0.2">
      <c r="A3728" s="4">
        <f t="shared" si="58"/>
        <v>45968</v>
      </c>
      <c r="B3728" t="s">
        <v>23</v>
      </c>
      <c r="C3728" t="s">
        <v>25</v>
      </c>
      <c r="D3728" t="s">
        <v>33</v>
      </c>
      <c r="E3728" t="s">
        <v>36</v>
      </c>
      <c r="F3728" t="s">
        <v>37</v>
      </c>
      <c r="G3728">
        <v>76247</v>
      </c>
      <c r="H3728" t="s">
        <v>42</v>
      </c>
      <c r="I3728" t="s">
        <v>45</v>
      </c>
      <c r="J3728">
        <v>646034</v>
      </c>
      <c r="K3728">
        <v>8</v>
      </c>
      <c r="L3728">
        <v>3443</v>
      </c>
      <c r="M3728">
        <v>10</v>
      </c>
      <c r="N3728">
        <v>47337</v>
      </c>
      <c r="O3728">
        <v>8925</v>
      </c>
      <c r="P3728">
        <v>15712</v>
      </c>
      <c r="Q3728" t="s">
        <v>47</v>
      </c>
      <c r="R3728" t="s">
        <v>51</v>
      </c>
      <c r="S3728" t="s">
        <v>55</v>
      </c>
      <c r="T3728">
        <v>4</v>
      </c>
    </row>
    <row r="3729" spans="1:20" x14ac:dyDescent="0.2">
      <c r="A3729" s="4">
        <f t="shared" si="58"/>
        <v>45968</v>
      </c>
      <c r="B3729" t="s">
        <v>23</v>
      </c>
      <c r="C3729" t="s">
        <v>24</v>
      </c>
      <c r="D3729" t="s">
        <v>31</v>
      </c>
      <c r="E3729" t="s">
        <v>34</v>
      </c>
      <c r="F3729" t="s">
        <v>39</v>
      </c>
      <c r="G3729">
        <v>23706</v>
      </c>
      <c r="H3729" t="s">
        <v>41</v>
      </c>
      <c r="I3729" t="s">
        <v>44</v>
      </c>
      <c r="J3729">
        <v>842753</v>
      </c>
      <c r="K3729">
        <v>4</v>
      </c>
      <c r="L3729">
        <v>3720</v>
      </c>
      <c r="M3729">
        <v>0</v>
      </c>
      <c r="N3729">
        <v>27248</v>
      </c>
      <c r="O3729">
        <v>14833</v>
      </c>
      <c r="P3729">
        <v>17944</v>
      </c>
      <c r="Q3729" t="s">
        <v>48</v>
      </c>
      <c r="R3729" t="s">
        <v>50</v>
      </c>
      <c r="S3729" t="s">
        <v>55</v>
      </c>
      <c r="T3729">
        <v>5</v>
      </c>
    </row>
    <row r="3730" spans="1:20" x14ac:dyDescent="0.2">
      <c r="A3730" s="4">
        <f t="shared" si="58"/>
        <v>45968</v>
      </c>
      <c r="B3730" t="s">
        <v>20</v>
      </c>
      <c r="C3730" t="s">
        <v>27</v>
      </c>
      <c r="D3730" t="s">
        <v>29</v>
      </c>
      <c r="E3730" t="s">
        <v>36</v>
      </c>
      <c r="F3730" t="s">
        <v>39</v>
      </c>
      <c r="G3730">
        <v>20924</v>
      </c>
      <c r="H3730" t="s">
        <v>41</v>
      </c>
      <c r="I3730" t="s">
        <v>43</v>
      </c>
      <c r="J3730">
        <v>371747</v>
      </c>
      <c r="K3730">
        <v>5</v>
      </c>
      <c r="L3730">
        <v>668</v>
      </c>
      <c r="M3730">
        <v>5</v>
      </c>
      <c r="N3730">
        <v>33325</v>
      </c>
      <c r="O3730">
        <v>5165</v>
      </c>
      <c r="P3730">
        <v>1064</v>
      </c>
      <c r="Q3730" t="s">
        <v>46</v>
      </c>
      <c r="R3730" t="s">
        <v>50</v>
      </c>
      <c r="S3730" t="s">
        <v>53</v>
      </c>
      <c r="T3730">
        <v>1</v>
      </c>
    </row>
    <row r="3731" spans="1:20" x14ac:dyDescent="0.2">
      <c r="A3731" s="4">
        <f t="shared" si="58"/>
        <v>45968</v>
      </c>
      <c r="B3731" t="s">
        <v>22</v>
      </c>
      <c r="C3731" t="s">
        <v>24</v>
      </c>
      <c r="D3731" t="s">
        <v>33</v>
      </c>
      <c r="E3731" t="s">
        <v>34</v>
      </c>
      <c r="F3731" t="s">
        <v>39</v>
      </c>
      <c r="G3731">
        <v>25921</v>
      </c>
      <c r="H3731" t="s">
        <v>41</v>
      </c>
      <c r="I3731" t="s">
        <v>45</v>
      </c>
      <c r="J3731">
        <v>439121</v>
      </c>
      <c r="K3731">
        <v>2</v>
      </c>
      <c r="L3731">
        <v>1484</v>
      </c>
      <c r="M3731">
        <v>20</v>
      </c>
      <c r="N3731">
        <v>27335</v>
      </c>
      <c r="O3731">
        <v>25812</v>
      </c>
      <c r="P3731">
        <v>11649</v>
      </c>
      <c r="Q3731" t="s">
        <v>48</v>
      </c>
      <c r="R3731" t="s">
        <v>51</v>
      </c>
      <c r="S3731" t="s">
        <v>55</v>
      </c>
      <c r="T3731">
        <v>4</v>
      </c>
    </row>
    <row r="3732" spans="1:20" x14ac:dyDescent="0.2">
      <c r="A3732" s="4">
        <f t="shared" si="58"/>
        <v>45968</v>
      </c>
      <c r="B3732" t="s">
        <v>23</v>
      </c>
      <c r="C3732" t="s">
        <v>24</v>
      </c>
      <c r="D3732" t="s">
        <v>30</v>
      </c>
      <c r="E3732" t="s">
        <v>36</v>
      </c>
      <c r="F3732" t="s">
        <v>40</v>
      </c>
      <c r="G3732">
        <v>35432</v>
      </c>
      <c r="H3732" t="s">
        <v>42</v>
      </c>
      <c r="I3732" t="s">
        <v>45</v>
      </c>
      <c r="J3732">
        <v>104570</v>
      </c>
      <c r="K3732">
        <v>1</v>
      </c>
      <c r="L3732">
        <v>1607</v>
      </c>
      <c r="M3732">
        <v>0</v>
      </c>
      <c r="N3732">
        <v>11536</v>
      </c>
      <c r="O3732">
        <v>17847</v>
      </c>
      <c r="P3732">
        <v>1333</v>
      </c>
      <c r="Q3732" t="s">
        <v>46</v>
      </c>
      <c r="R3732" t="s">
        <v>52</v>
      </c>
      <c r="S3732" t="s">
        <v>53</v>
      </c>
      <c r="T3732">
        <v>2</v>
      </c>
    </row>
    <row r="3733" spans="1:20" x14ac:dyDescent="0.2">
      <c r="A3733" s="4">
        <f t="shared" si="58"/>
        <v>45968</v>
      </c>
      <c r="B3733" t="s">
        <v>21</v>
      </c>
      <c r="C3733" t="s">
        <v>27</v>
      </c>
      <c r="D3733" t="s">
        <v>28</v>
      </c>
      <c r="E3733" t="s">
        <v>35</v>
      </c>
      <c r="F3733" t="s">
        <v>39</v>
      </c>
      <c r="G3733">
        <v>27813</v>
      </c>
      <c r="H3733" t="s">
        <v>42</v>
      </c>
      <c r="I3733" t="s">
        <v>43</v>
      </c>
      <c r="J3733">
        <v>787676</v>
      </c>
      <c r="K3733">
        <v>6</v>
      </c>
      <c r="L3733">
        <v>3067</v>
      </c>
      <c r="M3733">
        <v>0</v>
      </c>
      <c r="N3733">
        <v>33085</v>
      </c>
      <c r="O3733">
        <v>22621</v>
      </c>
      <c r="P3733">
        <v>-2596</v>
      </c>
      <c r="Q3733" t="s">
        <v>48</v>
      </c>
      <c r="R3733" t="s">
        <v>52</v>
      </c>
      <c r="S3733" t="s">
        <v>55</v>
      </c>
      <c r="T3733">
        <v>1</v>
      </c>
    </row>
    <row r="3734" spans="1:20" x14ac:dyDescent="0.2">
      <c r="A3734" s="4">
        <f t="shared" si="58"/>
        <v>45969</v>
      </c>
      <c r="B3734" t="s">
        <v>22</v>
      </c>
      <c r="C3734" t="s">
        <v>24</v>
      </c>
      <c r="D3734" t="s">
        <v>29</v>
      </c>
      <c r="E3734" t="s">
        <v>35</v>
      </c>
      <c r="F3734" t="s">
        <v>38</v>
      </c>
      <c r="G3734">
        <v>75250</v>
      </c>
      <c r="H3734" t="s">
        <v>41</v>
      </c>
      <c r="I3734" t="s">
        <v>43</v>
      </c>
      <c r="J3734">
        <v>151604</v>
      </c>
      <c r="K3734">
        <v>3</v>
      </c>
      <c r="L3734">
        <v>606</v>
      </c>
      <c r="M3734">
        <v>0</v>
      </c>
      <c r="N3734">
        <v>35287</v>
      </c>
      <c r="O3734">
        <v>13478</v>
      </c>
      <c r="P3734">
        <v>3330</v>
      </c>
      <c r="Q3734" t="s">
        <v>47</v>
      </c>
      <c r="R3734" t="s">
        <v>51</v>
      </c>
      <c r="S3734" t="s">
        <v>56</v>
      </c>
      <c r="T3734">
        <v>5</v>
      </c>
    </row>
    <row r="3735" spans="1:20" x14ac:dyDescent="0.2">
      <c r="A3735" s="4">
        <f t="shared" si="58"/>
        <v>45969</v>
      </c>
      <c r="B3735" t="s">
        <v>22</v>
      </c>
      <c r="C3735" t="s">
        <v>24</v>
      </c>
      <c r="D3735" t="s">
        <v>33</v>
      </c>
      <c r="E3735" t="s">
        <v>36</v>
      </c>
      <c r="F3735" t="s">
        <v>38</v>
      </c>
      <c r="G3735">
        <v>78956</v>
      </c>
      <c r="H3735" t="s">
        <v>41</v>
      </c>
      <c r="I3735" t="s">
        <v>44</v>
      </c>
      <c r="J3735">
        <v>118467</v>
      </c>
      <c r="K3735">
        <v>4</v>
      </c>
      <c r="L3735">
        <v>3205</v>
      </c>
      <c r="M3735">
        <v>5</v>
      </c>
      <c r="N3735">
        <v>10000</v>
      </c>
      <c r="O3735">
        <v>1929</v>
      </c>
      <c r="P3735">
        <v>8816</v>
      </c>
      <c r="Q3735" t="s">
        <v>49</v>
      </c>
      <c r="R3735" t="s">
        <v>52</v>
      </c>
      <c r="S3735" t="s">
        <v>56</v>
      </c>
      <c r="T3735">
        <v>2</v>
      </c>
    </row>
    <row r="3736" spans="1:20" x14ac:dyDescent="0.2">
      <c r="A3736" s="4">
        <f t="shared" si="58"/>
        <v>45969</v>
      </c>
      <c r="B3736" t="s">
        <v>23</v>
      </c>
      <c r="C3736" t="s">
        <v>26</v>
      </c>
      <c r="D3736" t="s">
        <v>33</v>
      </c>
      <c r="E3736" t="s">
        <v>35</v>
      </c>
      <c r="F3736" t="s">
        <v>40</v>
      </c>
      <c r="G3736">
        <v>12068</v>
      </c>
      <c r="H3736" t="s">
        <v>42</v>
      </c>
      <c r="I3736" t="s">
        <v>44</v>
      </c>
      <c r="J3736">
        <v>882693</v>
      </c>
      <c r="K3736">
        <v>1</v>
      </c>
      <c r="L3736">
        <v>2578</v>
      </c>
      <c r="M3736">
        <v>0</v>
      </c>
      <c r="N3736">
        <v>22589</v>
      </c>
      <c r="O3736">
        <v>19270</v>
      </c>
      <c r="P3736">
        <v>10711</v>
      </c>
      <c r="Q3736" t="s">
        <v>49</v>
      </c>
      <c r="R3736" t="s">
        <v>50</v>
      </c>
      <c r="S3736" t="s">
        <v>56</v>
      </c>
      <c r="T3736">
        <v>5</v>
      </c>
    </row>
    <row r="3737" spans="1:20" x14ac:dyDescent="0.2">
      <c r="A3737" s="4">
        <f t="shared" si="58"/>
        <v>45969</v>
      </c>
      <c r="B3737" t="s">
        <v>23</v>
      </c>
      <c r="C3737" t="s">
        <v>24</v>
      </c>
      <c r="D3737" t="s">
        <v>31</v>
      </c>
      <c r="E3737" t="s">
        <v>34</v>
      </c>
      <c r="F3737" t="s">
        <v>40</v>
      </c>
      <c r="G3737">
        <v>49927</v>
      </c>
      <c r="H3737" t="s">
        <v>41</v>
      </c>
      <c r="I3737" t="s">
        <v>43</v>
      </c>
      <c r="J3737">
        <v>964813</v>
      </c>
      <c r="K3737">
        <v>6</v>
      </c>
      <c r="L3737">
        <v>4118</v>
      </c>
      <c r="M3737">
        <v>5</v>
      </c>
      <c r="N3737">
        <v>17241</v>
      </c>
      <c r="O3737">
        <v>8673</v>
      </c>
      <c r="P3737">
        <v>4557</v>
      </c>
      <c r="Q3737" t="s">
        <v>48</v>
      </c>
      <c r="R3737" t="s">
        <v>50</v>
      </c>
      <c r="S3737" t="s">
        <v>53</v>
      </c>
      <c r="T3737">
        <v>4</v>
      </c>
    </row>
    <row r="3738" spans="1:20" x14ac:dyDescent="0.2">
      <c r="A3738" s="4">
        <f t="shared" si="58"/>
        <v>45969</v>
      </c>
      <c r="B3738" t="s">
        <v>22</v>
      </c>
      <c r="C3738" t="s">
        <v>24</v>
      </c>
      <c r="D3738" t="s">
        <v>31</v>
      </c>
      <c r="E3738" t="s">
        <v>35</v>
      </c>
      <c r="F3738" t="s">
        <v>38</v>
      </c>
      <c r="G3738">
        <v>80342</v>
      </c>
      <c r="H3738" t="s">
        <v>41</v>
      </c>
      <c r="I3738" t="s">
        <v>43</v>
      </c>
      <c r="J3738">
        <v>601062</v>
      </c>
      <c r="K3738">
        <v>8</v>
      </c>
      <c r="L3738">
        <v>4842</v>
      </c>
      <c r="M3738">
        <v>20</v>
      </c>
      <c r="N3738">
        <v>30191</v>
      </c>
      <c r="O3738">
        <v>8671</v>
      </c>
      <c r="P3738">
        <v>11003</v>
      </c>
      <c r="Q3738" t="s">
        <v>46</v>
      </c>
      <c r="R3738" t="s">
        <v>50</v>
      </c>
      <c r="S3738" t="s">
        <v>56</v>
      </c>
      <c r="T3738">
        <v>5</v>
      </c>
    </row>
    <row r="3739" spans="1:20" x14ac:dyDescent="0.2">
      <c r="A3739" s="4">
        <f t="shared" si="58"/>
        <v>45969</v>
      </c>
      <c r="B3739" t="s">
        <v>22</v>
      </c>
      <c r="C3739" t="s">
        <v>24</v>
      </c>
      <c r="D3739" t="s">
        <v>29</v>
      </c>
      <c r="E3739" t="s">
        <v>35</v>
      </c>
      <c r="F3739" t="s">
        <v>40</v>
      </c>
      <c r="G3739">
        <v>40539</v>
      </c>
      <c r="H3739" t="s">
        <v>42</v>
      </c>
      <c r="I3739" t="s">
        <v>45</v>
      </c>
      <c r="J3739">
        <v>520159</v>
      </c>
      <c r="K3739">
        <v>4</v>
      </c>
      <c r="L3739">
        <v>3473</v>
      </c>
      <c r="M3739">
        <v>5</v>
      </c>
      <c r="N3739">
        <v>34306</v>
      </c>
      <c r="O3739">
        <v>8918</v>
      </c>
      <c r="P3739">
        <v>10220</v>
      </c>
      <c r="Q3739" t="s">
        <v>48</v>
      </c>
      <c r="R3739" t="s">
        <v>52</v>
      </c>
      <c r="S3739" t="s">
        <v>53</v>
      </c>
      <c r="T3739">
        <v>1</v>
      </c>
    </row>
    <row r="3740" spans="1:20" x14ac:dyDescent="0.2">
      <c r="A3740" s="4">
        <f t="shared" si="58"/>
        <v>45969</v>
      </c>
      <c r="B3740" t="s">
        <v>20</v>
      </c>
      <c r="C3740" t="s">
        <v>24</v>
      </c>
      <c r="D3740" t="s">
        <v>33</v>
      </c>
      <c r="E3740" t="s">
        <v>34</v>
      </c>
      <c r="F3740" t="s">
        <v>39</v>
      </c>
      <c r="G3740">
        <v>21683</v>
      </c>
      <c r="H3740" t="s">
        <v>41</v>
      </c>
      <c r="I3740" t="s">
        <v>44</v>
      </c>
      <c r="J3740">
        <v>301441</v>
      </c>
      <c r="K3740">
        <v>8</v>
      </c>
      <c r="L3740">
        <v>2053</v>
      </c>
      <c r="M3740">
        <v>20</v>
      </c>
      <c r="N3740">
        <v>31624</v>
      </c>
      <c r="O3740">
        <v>4911</v>
      </c>
      <c r="P3740">
        <v>13336</v>
      </c>
      <c r="Q3740" t="s">
        <v>49</v>
      </c>
      <c r="R3740" t="s">
        <v>51</v>
      </c>
      <c r="S3740" t="s">
        <v>54</v>
      </c>
      <c r="T3740">
        <v>5</v>
      </c>
    </row>
    <row r="3741" spans="1:20" x14ac:dyDescent="0.2">
      <c r="A3741" s="4">
        <f t="shared" si="58"/>
        <v>45969</v>
      </c>
      <c r="B3741" t="s">
        <v>21</v>
      </c>
      <c r="C3741" t="s">
        <v>27</v>
      </c>
      <c r="D3741" t="s">
        <v>29</v>
      </c>
      <c r="E3741" t="s">
        <v>35</v>
      </c>
      <c r="F3741" t="s">
        <v>37</v>
      </c>
      <c r="G3741">
        <v>95151</v>
      </c>
      <c r="H3741" t="s">
        <v>41</v>
      </c>
      <c r="I3741" t="s">
        <v>43</v>
      </c>
      <c r="J3741">
        <v>336177</v>
      </c>
      <c r="K3741">
        <v>3</v>
      </c>
      <c r="L3741">
        <v>2502</v>
      </c>
      <c r="M3741">
        <v>20</v>
      </c>
      <c r="N3741">
        <v>14967</v>
      </c>
      <c r="O3741">
        <v>23928</v>
      </c>
      <c r="P3741">
        <v>3264</v>
      </c>
      <c r="Q3741" t="s">
        <v>46</v>
      </c>
      <c r="R3741" t="s">
        <v>51</v>
      </c>
      <c r="S3741" t="s">
        <v>53</v>
      </c>
      <c r="T3741">
        <v>4</v>
      </c>
    </row>
    <row r="3742" spans="1:20" x14ac:dyDescent="0.2">
      <c r="A3742" s="4">
        <f t="shared" si="58"/>
        <v>45969</v>
      </c>
      <c r="B3742" t="s">
        <v>20</v>
      </c>
      <c r="C3742" t="s">
        <v>25</v>
      </c>
      <c r="D3742" t="s">
        <v>33</v>
      </c>
      <c r="E3742" t="s">
        <v>35</v>
      </c>
      <c r="F3742" t="s">
        <v>37</v>
      </c>
      <c r="G3742">
        <v>45674</v>
      </c>
      <c r="H3742" t="s">
        <v>42</v>
      </c>
      <c r="I3742" t="s">
        <v>43</v>
      </c>
      <c r="J3742">
        <v>884855</v>
      </c>
      <c r="K3742">
        <v>7</v>
      </c>
      <c r="L3742">
        <v>997</v>
      </c>
      <c r="M3742">
        <v>20</v>
      </c>
      <c r="N3742">
        <v>46574</v>
      </c>
      <c r="O3742">
        <v>15202</v>
      </c>
      <c r="P3742">
        <v>11546</v>
      </c>
      <c r="Q3742" t="s">
        <v>48</v>
      </c>
      <c r="R3742" t="s">
        <v>50</v>
      </c>
      <c r="S3742" t="s">
        <v>54</v>
      </c>
      <c r="T3742">
        <v>4</v>
      </c>
    </row>
    <row r="3743" spans="1:20" x14ac:dyDescent="0.2">
      <c r="A3743" s="4">
        <f t="shared" si="58"/>
        <v>45969</v>
      </c>
      <c r="B3743" t="s">
        <v>23</v>
      </c>
      <c r="C3743" t="s">
        <v>26</v>
      </c>
      <c r="D3743" t="s">
        <v>31</v>
      </c>
      <c r="E3743" t="s">
        <v>36</v>
      </c>
      <c r="F3743" t="s">
        <v>37</v>
      </c>
      <c r="G3743">
        <v>62703</v>
      </c>
      <c r="H3743" t="s">
        <v>42</v>
      </c>
      <c r="I3743" t="s">
        <v>44</v>
      </c>
      <c r="J3743">
        <v>103340</v>
      </c>
      <c r="K3743">
        <v>3</v>
      </c>
      <c r="L3743">
        <v>4899</v>
      </c>
      <c r="M3743">
        <v>15</v>
      </c>
      <c r="N3743">
        <v>15246</v>
      </c>
      <c r="O3743">
        <v>5412</v>
      </c>
      <c r="P3743">
        <v>2973</v>
      </c>
      <c r="Q3743" t="s">
        <v>49</v>
      </c>
      <c r="R3743" t="s">
        <v>50</v>
      </c>
      <c r="S3743" t="s">
        <v>53</v>
      </c>
      <c r="T3743">
        <v>1</v>
      </c>
    </row>
    <row r="3744" spans="1:20" x14ac:dyDescent="0.2">
      <c r="A3744" s="4">
        <f t="shared" si="58"/>
        <v>45969</v>
      </c>
      <c r="B3744" t="s">
        <v>20</v>
      </c>
      <c r="C3744" t="s">
        <v>24</v>
      </c>
      <c r="D3744" t="s">
        <v>30</v>
      </c>
      <c r="E3744" t="s">
        <v>34</v>
      </c>
      <c r="F3744" t="s">
        <v>38</v>
      </c>
      <c r="G3744">
        <v>68810</v>
      </c>
      <c r="H3744" t="s">
        <v>42</v>
      </c>
      <c r="I3744" t="s">
        <v>43</v>
      </c>
      <c r="J3744">
        <v>929964</v>
      </c>
      <c r="K3744">
        <v>6</v>
      </c>
      <c r="L3744">
        <v>1921</v>
      </c>
      <c r="M3744">
        <v>20</v>
      </c>
      <c r="N3744">
        <v>8467</v>
      </c>
      <c r="O3744">
        <v>1717</v>
      </c>
      <c r="P3744">
        <v>11606</v>
      </c>
      <c r="Q3744" t="s">
        <v>48</v>
      </c>
      <c r="R3744" t="s">
        <v>50</v>
      </c>
      <c r="S3744" t="s">
        <v>55</v>
      </c>
      <c r="T3744">
        <v>3</v>
      </c>
    </row>
    <row r="3745" spans="1:20" x14ac:dyDescent="0.2">
      <c r="A3745" s="4">
        <f t="shared" si="58"/>
        <v>45969</v>
      </c>
      <c r="B3745" t="s">
        <v>20</v>
      </c>
      <c r="C3745" t="s">
        <v>24</v>
      </c>
      <c r="D3745" t="s">
        <v>32</v>
      </c>
      <c r="E3745" t="s">
        <v>34</v>
      </c>
      <c r="F3745" t="s">
        <v>40</v>
      </c>
      <c r="G3745">
        <v>96111</v>
      </c>
      <c r="H3745" t="s">
        <v>42</v>
      </c>
      <c r="I3745" t="s">
        <v>45</v>
      </c>
      <c r="J3745">
        <v>833208</v>
      </c>
      <c r="K3745">
        <v>4</v>
      </c>
      <c r="L3745">
        <v>3974</v>
      </c>
      <c r="M3745">
        <v>5</v>
      </c>
      <c r="N3745">
        <v>40839</v>
      </c>
      <c r="O3745">
        <v>7365</v>
      </c>
      <c r="P3745">
        <v>17477</v>
      </c>
      <c r="Q3745" t="s">
        <v>47</v>
      </c>
      <c r="R3745" t="s">
        <v>52</v>
      </c>
      <c r="S3745" t="s">
        <v>53</v>
      </c>
      <c r="T3745">
        <v>3</v>
      </c>
    </row>
    <row r="3746" spans="1:20" x14ac:dyDescent="0.2">
      <c r="A3746" s="4">
        <f t="shared" si="58"/>
        <v>45970</v>
      </c>
      <c r="B3746" t="s">
        <v>20</v>
      </c>
      <c r="C3746" t="s">
        <v>27</v>
      </c>
      <c r="D3746" t="s">
        <v>32</v>
      </c>
      <c r="E3746" t="s">
        <v>36</v>
      </c>
      <c r="F3746" t="s">
        <v>37</v>
      </c>
      <c r="G3746">
        <v>95343</v>
      </c>
      <c r="H3746" t="s">
        <v>41</v>
      </c>
      <c r="I3746" t="s">
        <v>45</v>
      </c>
      <c r="J3746">
        <v>857508</v>
      </c>
      <c r="K3746">
        <v>6</v>
      </c>
      <c r="L3746">
        <v>4911</v>
      </c>
      <c r="M3746">
        <v>15</v>
      </c>
      <c r="N3746">
        <v>16347</v>
      </c>
      <c r="O3746">
        <v>18041</v>
      </c>
      <c r="P3746">
        <v>11568</v>
      </c>
      <c r="Q3746" t="s">
        <v>46</v>
      </c>
      <c r="R3746" t="s">
        <v>51</v>
      </c>
      <c r="S3746" t="s">
        <v>55</v>
      </c>
      <c r="T3746">
        <v>5</v>
      </c>
    </row>
    <row r="3747" spans="1:20" x14ac:dyDescent="0.2">
      <c r="A3747" s="4">
        <f t="shared" si="58"/>
        <v>45970</v>
      </c>
      <c r="B3747" t="s">
        <v>20</v>
      </c>
      <c r="C3747" t="s">
        <v>25</v>
      </c>
      <c r="D3747" t="s">
        <v>33</v>
      </c>
      <c r="E3747" t="s">
        <v>36</v>
      </c>
      <c r="F3747" t="s">
        <v>39</v>
      </c>
      <c r="G3747">
        <v>95977</v>
      </c>
      <c r="H3747" t="s">
        <v>42</v>
      </c>
      <c r="I3747" t="s">
        <v>43</v>
      </c>
      <c r="J3747">
        <v>821535</v>
      </c>
      <c r="K3747">
        <v>7</v>
      </c>
      <c r="L3747">
        <v>4873</v>
      </c>
      <c r="M3747">
        <v>0</v>
      </c>
      <c r="N3747">
        <v>3822</v>
      </c>
      <c r="O3747">
        <v>2212</v>
      </c>
      <c r="P3747">
        <v>11478</v>
      </c>
      <c r="Q3747" t="s">
        <v>46</v>
      </c>
      <c r="R3747" t="s">
        <v>51</v>
      </c>
      <c r="S3747" t="s">
        <v>53</v>
      </c>
      <c r="T3747">
        <v>4</v>
      </c>
    </row>
    <row r="3748" spans="1:20" x14ac:dyDescent="0.2">
      <c r="A3748" s="4">
        <f t="shared" si="58"/>
        <v>45970</v>
      </c>
      <c r="B3748" t="s">
        <v>21</v>
      </c>
      <c r="C3748" t="s">
        <v>24</v>
      </c>
      <c r="D3748" t="s">
        <v>31</v>
      </c>
      <c r="E3748" t="s">
        <v>35</v>
      </c>
      <c r="F3748" t="s">
        <v>39</v>
      </c>
      <c r="G3748">
        <v>97114</v>
      </c>
      <c r="H3748" t="s">
        <v>42</v>
      </c>
      <c r="I3748" t="s">
        <v>44</v>
      </c>
      <c r="J3748">
        <v>289990</v>
      </c>
      <c r="K3748">
        <v>8</v>
      </c>
      <c r="L3748">
        <v>1041</v>
      </c>
      <c r="M3748">
        <v>0</v>
      </c>
      <c r="N3748">
        <v>20408</v>
      </c>
      <c r="O3748">
        <v>29397</v>
      </c>
      <c r="P3748">
        <v>15256</v>
      </c>
      <c r="Q3748" t="s">
        <v>47</v>
      </c>
      <c r="R3748" t="s">
        <v>52</v>
      </c>
      <c r="S3748" t="s">
        <v>53</v>
      </c>
      <c r="T3748">
        <v>2</v>
      </c>
    </row>
    <row r="3749" spans="1:20" x14ac:dyDescent="0.2">
      <c r="A3749" s="4">
        <f t="shared" si="58"/>
        <v>45970</v>
      </c>
      <c r="B3749" t="s">
        <v>21</v>
      </c>
      <c r="C3749" t="s">
        <v>27</v>
      </c>
      <c r="D3749" t="s">
        <v>28</v>
      </c>
      <c r="E3749" t="s">
        <v>35</v>
      </c>
      <c r="F3749" t="s">
        <v>39</v>
      </c>
      <c r="G3749">
        <v>21117</v>
      </c>
      <c r="H3749" t="s">
        <v>41</v>
      </c>
      <c r="I3749" t="s">
        <v>45</v>
      </c>
      <c r="J3749">
        <v>144188</v>
      </c>
      <c r="K3749">
        <v>6</v>
      </c>
      <c r="L3749">
        <v>1288</v>
      </c>
      <c r="M3749">
        <v>10</v>
      </c>
      <c r="N3749">
        <v>17382</v>
      </c>
      <c r="O3749">
        <v>7435</v>
      </c>
      <c r="P3749">
        <v>-4317</v>
      </c>
      <c r="Q3749" t="s">
        <v>49</v>
      </c>
      <c r="R3749" t="s">
        <v>51</v>
      </c>
      <c r="S3749" t="s">
        <v>54</v>
      </c>
      <c r="T3749">
        <v>2</v>
      </c>
    </row>
    <row r="3750" spans="1:20" x14ac:dyDescent="0.2">
      <c r="A3750" s="4">
        <f t="shared" si="58"/>
        <v>45970</v>
      </c>
      <c r="B3750" t="s">
        <v>22</v>
      </c>
      <c r="C3750" t="s">
        <v>26</v>
      </c>
      <c r="D3750" t="s">
        <v>28</v>
      </c>
      <c r="E3750" t="s">
        <v>35</v>
      </c>
      <c r="F3750" t="s">
        <v>40</v>
      </c>
      <c r="G3750">
        <v>13665</v>
      </c>
      <c r="H3750" t="s">
        <v>42</v>
      </c>
      <c r="I3750" t="s">
        <v>44</v>
      </c>
      <c r="J3750">
        <v>639499</v>
      </c>
      <c r="K3750">
        <v>4</v>
      </c>
      <c r="L3750">
        <v>855</v>
      </c>
      <c r="M3750">
        <v>20</v>
      </c>
      <c r="N3750">
        <v>3184</v>
      </c>
      <c r="O3750">
        <v>29628</v>
      </c>
      <c r="P3750">
        <v>6572</v>
      </c>
      <c r="Q3750" t="s">
        <v>48</v>
      </c>
      <c r="R3750" t="s">
        <v>50</v>
      </c>
      <c r="S3750" t="s">
        <v>54</v>
      </c>
      <c r="T3750">
        <v>4</v>
      </c>
    </row>
    <row r="3751" spans="1:20" x14ac:dyDescent="0.2">
      <c r="A3751" s="4">
        <f t="shared" si="58"/>
        <v>45970</v>
      </c>
      <c r="B3751" t="s">
        <v>23</v>
      </c>
      <c r="C3751" t="s">
        <v>26</v>
      </c>
      <c r="D3751" t="s">
        <v>32</v>
      </c>
      <c r="E3751" t="s">
        <v>36</v>
      </c>
      <c r="F3751" t="s">
        <v>37</v>
      </c>
      <c r="G3751">
        <v>54390</v>
      </c>
      <c r="H3751" t="s">
        <v>42</v>
      </c>
      <c r="I3751" t="s">
        <v>44</v>
      </c>
      <c r="J3751">
        <v>375640</v>
      </c>
      <c r="K3751">
        <v>9</v>
      </c>
      <c r="L3751">
        <v>4474</v>
      </c>
      <c r="M3751">
        <v>10</v>
      </c>
      <c r="N3751">
        <v>16599</v>
      </c>
      <c r="O3751">
        <v>16284</v>
      </c>
      <c r="P3751">
        <v>-4025</v>
      </c>
      <c r="Q3751" t="s">
        <v>49</v>
      </c>
      <c r="R3751" t="s">
        <v>51</v>
      </c>
      <c r="S3751" t="s">
        <v>55</v>
      </c>
      <c r="T3751">
        <v>2</v>
      </c>
    </row>
    <row r="3752" spans="1:20" x14ac:dyDescent="0.2">
      <c r="A3752" s="4">
        <f t="shared" si="58"/>
        <v>45970</v>
      </c>
      <c r="B3752" t="s">
        <v>20</v>
      </c>
      <c r="C3752" t="s">
        <v>24</v>
      </c>
      <c r="D3752" t="s">
        <v>30</v>
      </c>
      <c r="E3752" t="s">
        <v>34</v>
      </c>
      <c r="F3752" t="s">
        <v>39</v>
      </c>
      <c r="G3752">
        <v>84884</v>
      </c>
      <c r="H3752" t="s">
        <v>41</v>
      </c>
      <c r="I3752" t="s">
        <v>44</v>
      </c>
      <c r="J3752">
        <v>980813</v>
      </c>
      <c r="K3752">
        <v>7</v>
      </c>
      <c r="L3752">
        <v>1726</v>
      </c>
      <c r="M3752">
        <v>20</v>
      </c>
      <c r="N3752">
        <v>18763</v>
      </c>
      <c r="O3752">
        <v>27846</v>
      </c>
      <c r="P3752">
        <v>6411</v>
      </c>
      <c r="Q3752" t="s">
        <v>46</v>
      </c>
      <c r="R3752" t="s">
        <v>51</v>
      </c>
      <c r="S3752" t="s">
        <v>55</v>
      </c>
      <c r="T3752">
        <v>1</v>
      </c>
    </row>
    <row r="3753" spans="1:20" x14ac:dyDescent="0.2">
      <c r="A3753" s="4">
        <f t="shared" si="58"/>
        <v>45970</v>
      </c>
      <c r="B3753" t="s">
        <v>22</v>
      </c>
      <c r="C3753" t="s">
        <v>24</v>
      </c>
      <c r="D3753" t="s">
        <v>32</v>
      </c>
      <c r="E3753" t="s">
        <v>35</v>
      </c>
      <c r="F3753" t="s">
        <v>40</v>
      </c>
      <c r="G3753">
        <v>73887</v>
      </c>
      <c r="H3753" t="s">
        <v>42</v>
      </c>
      <c r="I3753" t="s">
        <v>45</v>
      </c>
      <c r="J3753">
        <v>812608</v>
      </c>
      <c r="K3753">
        <v>9</v>
      </c>
      <c r="L3753">
        <v>749</v>
      </c>
      <c r="M3753">
        <v>20</v>
      </c>
      <c r="N3753">
        <v>34496</v>
      </c>
      <c r="O3753">
        <v>1757</v>
      </c>
      <c r="P3753">
        <v>10678</v>
      </c>
      <c r="Q3753" t="s">
        <v>49</v>
      </c>
      <c r="R3753" t="s">
        <v>52</v>
      </c>
      <c r="S3753" t="s">
        <v>56</v>
      </c>
      <c r="T3753">
        <v>5</v>
      </c>
    </row>
    <row r="3754" spans="1:20" x14ac:dyDescent="0.2">
      <c r="A3754" s="4">
        <f t="shared" si="58"/>
        <v>45970</v>
      </c>
      <c r="B3754" t="s">
        <v>22</v>
      </c>
      <c r="C3754" t="s">
        <v>25</v>
      </c>
      <c r="D3754" t="s">
        <v>33</v>
      </c>
      <c r="E3754" t="s">
        <v>36</v>
      </c>
      <c r="F3754" t="s">
        <v>39</v>
      </c>
      <c r="G3754">
        <v>58266</v>
      </c>
      <c r="H3754" t="s">
        <v>42</v>
      </c>
      <c r="I3754" t="s">
        <v>45</v>
      </c>
      <c r="J3754">
        <v>599671</v>
      </c>
      <c r="K3754">
        <v>3</v>
      </c>
      <c r="L3754">
        <v>4698</v>
      </c>
      <c r="M3754">
        <v>5</v>
      </c>
      <c r="N3754">
        <v>16760</v>
      </c>
      <c r="O3754">
        <v>7902</v>
      </c>
      <c r="P3754">
        <v>18730</v>
      </c>
      <c r="Q3754" t="s">
        <v>46</v>
      </c>
      <c r="R3754" t="s">
        <v>51</v>
      </c>
      <c r="S3754" t="s">
        <v>56</v>
      </c>
      <c r="T3754">
        <v>4</v>
      </c>
    </row>
    <row r="3755" spans="1:20" x14ac:dyDescent="0.2">
      <c r="A3755" s="4">
        <f t="shared" si="58"/>
        <v>45970</v>
      </c>
      <c r="B3755" t="s">
        <v>22</v>
      </c>
      <c r="C3755" t="s">
        <v>25</v>
      </c>
      <c r="D3755" t="s">
        <v>30</v>
      </c>
      <c r="E3755" t="s">
        <v>34</v>
      </c>
      <c r="F3755" t="s">
        <v>37</v>
      </c>
      <c r="G3755">
        <v>65541</v>
      </c>
      <c r="H3755" t="s">
        <v>41</v>
      </c>
      <c r="I3755" t="s">
        <v>43</v>
      </c>
      <c r="J3755">
        <v>850985</v>
      </c>
      <c r="K3755">
        <v>5</v>
      </c>
      <c r="L3755">
        <v>3895</v>
      </c>
      <c r="M3755">
        <v>5</v>
      </c>
      <c r="N3755">
        <v>10807</v>
      </c>
      <c r="O3755">
        <v>6536</v>
      </c>
      <c r="P3755">
        <v>19433</v>
      </c>
      <c r="Q3755" t="s">
        <v>46</v>
      </c>
      <c r="R3755" t="s">
        <v>50</v>
      </c>
      <c r="S3755" t="s">
        <v>54</v>
      </c>
      <c r="T3755">
        <v>5</v>
      </c>
    </row>
    <row r="3756" spans="1:20" x14ac:dyDescent="0.2">
      <c r="A3756" s="4">
        <f t="shared" si="58"/>
        <v>45970</v>
      </c>
      <c r="B3756" t="s">
        <v>21</v>
      </c>
      <c r="C3756" t="s">
        <v>24</v>
      </c>
      <c r="D3756" t="s">
        <v>28</v>
      </c>
      <c r="E3756" t="s">
        <v>36</v>
      </c>
      <c r="F3756" t="s">
        <v>37</v>
      </c>
      <c r="G3756">
        <v>74802</v>
      </c>
      <c r="H3756" t="s">
        <v>42</v>
      </c>
      <c r="I3756" t="s">
        <v>44</v>
      </c>
      <c r="J3756">
        <v>534361</v>
      </c>
      <c r="K3756">
        <v>1</v>
      </c>
      <c r="L3756">
        <v>4469</v>
      </c>
      <c r="M3756">
        <v>0</v>
      </c>
      <c r="N3756">
        <v>35203</v>
      </c>
      <c r="O3756">
        <v>20862</v>
      </c>
      <c r="P3756">
        <v>18852</v>
      </c>
      <c r="Q3756" t="s">
        <v>47</v>
      </c>
      <c r="R3756" t="s">
        <v>52</v>
      </c>
      <c r="S3756" t="s">
        <v>55</v>
      </c>
      <c r="T3756">
        <v>1</v>
      </c>
    </row>
    <row r="3757" spans="1:20" x14ac:dyDescent="0.2">
      <c r="A3757" s="4">
        <f t="shared" si="58"/>
        <v>45970</v>
      </c>
      <c r="B3757" t="s">
        <v>20</v>
      </c>
      <c r="C3757" t="s">
        <v>27</v>
      </c>
      <c r="D3757" t="s">
        <v>31</v>
      </c>
      <c r="E3757" t="s">
        <v>35</v>
      </c>
      <c r="F3757" t="s">
        <v>37</v>
      </c>
      <c r="G3757">
        <v>17882</v>
      </c>
      <c r="H3757" t="s">
        <v>42</v>
      </c>
      <c r="I3757" t="s">
        <v>45</v>
      </c>
      <c r="J3757">
        <v>990136</v>
      </c>
      <c r="K3757">
        <v>8</v>
      </c>
      <c r="L3757">
        <v>1031</v>
      </c>
      <c r="M3757">
        <v>15</v>
      </c>
      <c r="N3757">
        <v>39785</v>
      </c>
      <c r="O3757">
        <v>15271</v>
      </c>
      <c r="P3757">
        <v>6424</v>
      </c>
      <c r="Q3757" t="s">
        <v>47</v>
      </c>
      <c r="R3757" t="s">
        <v>52</v>
      </c>
      <c r="S3757" t="s">
        <v>56</v>
      </c>
      <c r="T3757">
        <v>2</v>
      </c>
    </row>
    <row r="3758" spans="1:20" x14ac:dyDescent="0.2">
      <c r="A3758" s="4">
        <f t="shared" si="58"/>
        <v>45971</v>
      </c>
      <c r="B3758" t="s">
        <v>20</v>
      </c>
      <c r="C3758" t="s">
        <v>25</v>
      </c>
      <c r="D3758" t="s">
        <v>31</v>
      </c>
      <c r="E3758" t="s">
        <v>36</v>
      </c>
      <c r="F3758" t="s">
        <v>37</v>
      </c>
      <c r="G3758">
        <v>80825</v>
      </c>
      <c r="H3758" t="s">
        <v>41</v>
      </c>
      <c r="I3758" t="s">
        <v>45</v>
      </c>
      <c r="J3758">
        <v>129672</v>
      </c>
      <c r="K3758">
        <v>1</v>
      </c>
      <c r="L3758">
        <v>1058</v>
      </c>
      <c r="M3758">
        <v>0</v>
      </c>
      <c r="N3758">
        <v>3547</v>
      </c>
      <c r="O3758">
        <v>6572</v>
      </c>
      <c r="P3758">
        <v>-4940</v>
      </c>
      <c r="Q3758" t="s">
        <v>46</v>
      </c>
      <c r="R3758" t="s">
        <v>52</v>
      </c>
      <c r="S3758" t="s">
        <v>55</v>
      </c>
      <c r="T3758">
        <v>4</v>
      </c>
    </row>
    <row r="3759" spans="1:20" x14ac:dyDescent="0.2">
      <c r="A3759" s="4">
        <f t="shared" si="58"/>
        <v>45971</v>
      </c>
      <c r="B3759" t="s">
        <v>23</v>
      </c>
      <c r="C3759" t="s">
        <v>24</v>
      </c>
      <c r="D3759" t="s">
        <v>33</v>
      </c>
      <c r="E3759" t="s">
        <v>36</v>
      </c>
      <c r="F3759" t="s">
        <v>37</v>
      </c>
      <c r="G3759">
        <v>23910</v>
      </c>
      <c r="H3759" t="s">
        <v>41</v>
      </c>
      <c r="I3759" t="s">
        <v>43</v>
      </c>
      <c r="J3759">
        <v>181481</v>
      </c>
      <c r="K3759">
        <v>1</v>
      </c>
      <c r="L3759">
        <v>2119</v>
      </c>
      <c r="M3759">
        <v>20</v>
      </c>
      <c r="N3759">
        <v>27710</v>
      </c>
      <c r="O3759">
        <v>26806</v>
      </c>
      <c r="P3759">
        <v>10196</v>
      </c>
      <c r="Q3759" t="s">
        <v>48</v>
      </c>
      <c r="R3759" t="s">
        <v>50</v>
      </c>
      <c r="S3759" t="s">
        <v>54</v>
      </c>
      <c r="T3759">
        <v>1</v>
      </c>
    </row>
    <row r="3760" spans="1:20" x14ac:dyDescent="0.2">
      <c r="A3760" s="4">
        <f t="shared" si="58"/>
        <v>45971</v>
      </c>
      <c r="B3760" t="s">
        <v>20</v>
      </c>
      <c r="C3760" t="s">
        <v>25</v>
      </c>
      <c r="D3760" t="s">
        <v>32</v>
      </c>
      <c r="E3760" t="s">
        <v>36</v>
      </c>
      <c r="F3760" t="s">
        <v>39</v>
      </c>
      <c r="G3760">
        <v>50566</v>
      </c>
      <c r="H3760" t="s">
        <v>42</v>
      </c>
      <c r="I3760" t="s">
        <v>45</v>
      </c>
      <c r="J3760">
        <v>576454</v>
      </c>
      <c r="K3760">
        <v>7</v>
      </c>
      <c r="L3760">
        <v>1791</v>
      </c>
      <c r="M3760">
        <v>15</v>
      </c>
      <c r="N3760">
        <v>43411</v>
      </c>
      <c r="O3760">
        <v>28549</v>
      </c>
      <c r="P3760">
        <v>1215</v>
      </c>
      <c r="Q3760" t="s">
        <v>48</v>
      </c>
      <c r="R3760" t="s">
        <v>51</v>
      </c>
      <c r="S3760" t="s">
        <v>55</v>
      </c>
      <c r="T3760">
        <v>1</v>
      </c>
    </row>
    <row r="3761" spans="1:20" x14ac:dyDescent="0.2">
      <c r="A3761" s="4">
        <f t="shared" si="58"/>
        <v>45971</v>
      </c>
      <c r="B3761" t="s">
        <v>20</v>
      </c>
      <c r="C3761" t="s">
        <v>24</v>
      </c>
      <c r="D3761" t="s">
        <v>33</v>
      </c>
      <c r="E3761" t="s">
        <v>36</v>
      </c>
      <c r="F3761" t="s">
        <v>37</v>
      </c>
      <c r="G3761">
        <v>73073</v>
      </c>
      <c r="H3761" t="s">
        <v>42</v>
      </c>
      <c r="I3761" t="s">
        <v>45</v>
      </c>
      <c r="J3761">
        <v>305327</v>
      </c>
      <c r="K3761">
        <v>8</v>
      </c>
      <c r="L3761">
        <v>3624</v>
      </c>
      <c r="M3761">
        <v>10</v>
      </c>
      <c r="N3761">
        <v>17773</v>
      </c>
      <c r="O3761">
        <v>28023</v>
      </c>
      <c r="P3761">
        <v>-3540</v>
      </c>
      <c r="Q3761" t="s">
        <v>47</v>
      </c>
      <c r="R3761" t="s">
        <v>52</v>
      </c>
      <c r="S3761" t="s">
        <v>54</v>
      </c>
      <c r="T3761">
        <v>5</v>
      </c>
    </row>
    <row r="3762" spans="1:20" x14ac:dyDescent="0.2">
      <c r="A3762" s="4">
        <f t="shared" si="58"/>
        <v>45971</v>
      </c>
      <c r="B3762" t="s">
        <v>22</v>
      </c>
      <c r="C3762" t="s">
        <v>26</v>
      </c>
      <c r="D3762" t="s">
        <v>31</v>
      </c>
      <c r="E3762" t="s">
        <v>34</v>
      </c>
      <c r="F3762" t="s">
        <v>39</v>
      </c>
      <c r="G3762">
        <v>46176</v>
      </c>
      <c r="H3762" t="s">
        <v>42</v>
      </c>
      <c r="I3762" t="s">
        <v>45</v>
      </c>
      <c r="J3762">
        <v>791387</v>
      </c>
      <c r="K3762">
        <v>3</v>
      </c>
      <c r="L3762">
        <v>4613</v>
      </c>
      <c r="M3762">
        <v>20</v>
      </c>
      <c r="N3762">
        <v>6355</v>
      </c>
      <c r="O3762">
        <v>23453</v>
      </c>
      <c r="P3762">
        <v>15462</v>
      </c>
      <c r="Q3762" t="s">
        <v>48</v>
      </c>
      <c r="R3762" t="s">
        <v>50</v>
      </c>
      <c r="S3762" t="s">
        <v>56</v>
      </c>
      <c r="T3762">
        <v>4</v>
      </c>
    </row>
    <row r="3763" spans="1:20" x14ac:dyDescent="0.2">
      <c r="A3763" s="4">
        <f t="shared" si="58"/>
        <v>45971</v>
      </c>
      <c r="B3763" t="s">
        <v>23</v>
      </c>
      <c r="C3763" t="s">
        <v>24</v>
      </c>
      <c r="D3763" t="s">
        <v>28</v>
      </c>
      <c r="E3763" t="s">
        <v>35</v>
      </c>
      <c r="F3763" t="s">
        <v>37</v>
      </c>
      <c r="G3763">
        <v>93081</v>
      </c>
      <c r="H3763" t="s">
        <v>41</v>
      </c>
      <c r="I3763" t="s">
        <v>43</v>
      </c>
      <c r="J3763">
        <v>529467</v>
      </c>
      <c r="K3763">
        <v>2</v>
      </c>
      <c r="L3763">
        <v>1627</v>
      </c>
      <c r="M3763">
        <v>5</v>
      </c>
      <c r="N3763">
        <v>17157</v>
      </c>
      <c r="O3763">
        <v>28834</v>
      </c>
      <c r="P3763">
        <v>325</v>
      </c>
      <c r="Q3763" t="s">
        <v>47</v>
      </c>
      <c r="R3763" t="s">
        <v>50</v>
      </c>
      <c r="S3763" t="s">
        <v>55</v>
      </c>
      <c r="T3763">
        <v>5</v>
      </c>
    </row>
    <row r="3764" spans="1:20" x14ac:dyDescent="0.2">
      <c r="A3764" s="4">
        <f t="shared" si="58"/>
        <v>45971</v>
      </c>
      <c r="B3764" t="s">
        <v>20</v>
      </c>
      <c r="C3764" t="s">
        <v>26</v>
      </c>
      <c r="D3764" t="s">
        <v>31</v>
      </c>
      <c r="E3764" t="s">
        <v>34</v>
      </c>
      <c r="F3764" t="s">
        <v>39</v>
      </c>
      <c r="G3764">
        <v>40289</v>
      </c>
      <c r="H3764" t="s">
        <v>42</v>
      </c>
      <c r="I3764" t="s">
        <v>43</v>
      </c>
      <c r="J3764">
        <v>512619</v>
      </c>
      <c r="K3764">
        <v>7</v>
      </c>
      <c r="L3764">
        <v>4747</v>
      </c>
      <c r="M3764">
        <v>0</v>
      </c>
      <c r="N3764">
        <v>17710</v>
      </c>
      <c r="O3764">
        <v>22863</v>
      </c>
      <c r="P3764">
        <v>10693</v>
      </c>
      <c r="Q3764" t="s">
        <v>46</v>
      </c>
      <c r="R3764" t="s">
        <v>50</v>
      </c>
      <c r="S3764" t="s">
        <v>55</v>
      </c>
      <c r="T3764">
        <v>5</v>
      </c>
    </row>
    <row r="3765" spans="1:20" x14ac:dyDescent="0.2">
      <c r="A3765" s="4">
        <f t="shared" si="58"/>
        <v>45971</v>
      </c>
      <c r="B3765" t="s">
        <v>21</v>
      </c>
      <c r="C3765" t="s">
        <v>25</v>
      </c>
      <c r="D3765" t="s">
        <v>30</v>
      </c>
      <c r="E3765" t="s">
        <v>36</v>
      </c>
      <c r="F3765" t="s">
        <v>37</v>
      </c>
      <c r="G3765">
        <v>60411</v>
      </c>
      <c r="H3765" t="s">
        <v>42</v>
      </c>
      <c r="I3765" t="s">
        <v>44</v>
      </c>
      <c r="J3765">
        <v>863423</v>
      </c>
      <c r="K3765">
        <v>5</v>
      </c>
      <c r="L3765">
        <v>4411</v>
      </c>
      <c r="M3765">
        <v>0</v>
      </c>
      <c r="N3765">
        <v>33571</v>
      </c>
      <c r="O3765">
        <v>27588</v>
      </c>
      <c r="P3765">
        <v>10665</v>
      </c>
      <c r="Q3765" t="s">
        <v>46</v>
      </c>
      <c r="R3765" t="s">
        <v>51</v>
      </c>
      <c r="S3765" t="s">
        <v>56</v>
      </c>
      <c r="T3765">
        <v>1</v>
      </c>
    </row>
    <row r="3766" spans="1:20" x14ac:dyDescent="0.2">
      <c r="A3766" s="4">
        <f t="shared" si="58"/>
        <v>45971</v>
      </c>
      <c r="B3766" t="s">
        <v>20</v>
      </c>
      <c r="C3766" t="s">
        <v>24</v>
      </c>
      <c r="D3766" t="s">
        <v>29</v>
      </c>
      <c r="E3766" t="s">
        <v>36</v>
      </c>
      <c r="F3766" t="s">
        <v>39</v>
      </c>
      <c r="G3766">
        <v>79626</v>
      </c>
      <c r="H3766" t="s">
        <v>41</v>
      </c>
      <c r="I3766" t="s">
        <v>45</v>
      </c>
      <c r="J3766">
        <v>911582</v>
      </c>
      <c r="K3766">
        <v>1</v>
      </c>
      <c r="L3766">
        <v>1607</v>
      </c>
      <c r="M3766">
        <v>10</v>
      </c>
      <c r="N3766">
        <v>31879</v>
      </c>
      <c r="O3766">
        <v>12867</v>
      </c>
      <c r="P3766">
        <v>7841</v>
      </c>
      <c r="Q3766" t="s">
        <v>46</v>
      </c>
      <c r="R3766" t="s">
        <v>50</v>
      </c>
      <c r="S3766" t="s">
        <v>53</v>
      </c>
      <c r="T3766">
        <v>5</v>
      </c>
    </row>
    <row r="3767" spans="1:20" x14ac:dyDescent="0.2">
      <c r="A3767" s="4">
        <f t="shared" si="58"/>
        <v>45971</v>
      </c>
      <c r="B3767" t="s">
        <v>22</v>
      </c>
      <c r="C3767" t="s">
        <v>25</v>
      </c>
      <c r="D3767" t="s">
        <v>31</v>
      </c>
      <c r="E3767" t="s">
        <v>35</v>
      </c>
      <c r="F3767" t="s">
        <v>37</v>
      </c>
      <c r="G3767">
        <v>25362</v>
      </c>
      <c r="H3767" t="s">
        <v>42</v>
      </c>
      <c r="I3767" t="s">
        <v>43</v>
      </c>
      <c r="J3767">
        <v>700050</v>
      </c>
      <c r="K3767">
        <v>2</v>
      </c>
      <c r="L3767">
        <v>2187</v>
      </c>
      <c r="M3767">
        <v>0</v>
      </c>
      <c r="N3767">
        <v>24702</v>
      </c>
      <c r="O3767">
        <v>6125</v>
      </c>
      <c r="P3767">
        <v>1001</v>
      </c>
      <c r="Q3767" t="s">
        <v>47</v>
      </c>
      <c r="R3767" t="s">
        <v>51</v>
      </c>
      <c r="S3767" t="s">
        <v>53</v>
      </c>
      <c r="T3767">
        <v>2</v>
      </c>
    </row>
    <row r="3768" spans="1:20" x14ac:dyDescent="0.2">
      <c r="A3768" s="4">
        <f t="shared" si="58"/>
        <v>45971</v>
      </c>
      <c r="B3768" t="s">
        <v>21</v>
      </c>
      <c r="C3768" t="s">
        <v>26</v>
      </c>
      <c r="D3768" t="s">
        <v>31</v>
      </c>
      <c r="E3768" t="s">
        <v>35</v>
      </c>
      <c r="F3768" t="s">
        <v>40</v>
      </c>
      <c r="G3768">
        <v>97610</v>
      </c>
      <c r="H3768" t="s">
        <v>42</v>
      </c>
      <c r="I3768" t="s">
        <v>43</v>
      </c>
      <c r="J3768">
        <v>278012</v>
      </c>
      <c r="K3768">
        <v>3</v>
      </c>
      <c r="L3768">
        <v>4971</v>
      </c>
      <c r="M3768">
        <v>0</v>
      </c>
      <c r="N3768">
        <v>2711</v>
      </c>
      <c r="O3768">
        <v>16492</v>
      </c>
      <c r="P3768">
        <v>17035</v>
      </c>
      <c r="Q3768" t="s">
        <v>48</v>
      </c>
      <c r="R3768" t="s">
        <v>52</v>
      </c>
      <c r="S3768" t="s">
        <v>54</v>
      </c>
      <c r="T3768">
        <v>2</v>
      </c>
    </row>
    <row r="3769" spans="1:20" x14ac:dyDescent="0.2">
      <c r="A3769" s="4">
        <f t="shared" si="58"/>
        <v>45971</v>
      </c>
      <c r="B3769" t="s">
        <v>22</v>
      </c>
      <c r="C3769" t="s">
        <v>24</v>
      </c>
      <c r="D3769" t="s">
        <v>29</v>
      </c>
      <c r="E3769" t="s">
        <v>34</v>
      </c>
      <c r="F3769" t="s">
        <v>39</v>
      </c>
      <c r="G3769">
        <v>23783</v>
      </c>
      <c r="H3769" t="s">
        <v>42</v>
      </c>
      <c r="I3769" t="s">
        <v>43</v>
      </c>
      <c r="J3769">
        <v>936908</v>
      </c>
      <c r="K3769">
        <v>6</v>
      </c>
      <c r="L3769">
        <v>4803</v>
      </c>
      <c r="M3769">
        <v>15</v>
      </c>
      <c r="N3769">
        <v>46649</v>
      </c>
      <c r="O3769">
        <v>6093</v>
      </c>
      <c r="P3769">
        <v>-1349</v>
      </c>
      <c r="Q3769" t="s">
        <v>46</v>
      </c>
      <c r="R3769" t="s">
        <v>52</v>
      </c>
      <c r="S3769" t="s">
        <v>55</v>
      </c>
      <c r="T3769">
        <v>1</v>
      </c>
    </row>
    <row r="3770" spans="1:20" x14ac:dyDescent="0.2">
      <c r="A3770" s="4">
        <f t="shared" si="58"/>
        <v>45972</v>
      </c>
      <c r="B3770" t="s">
        <v>20</v>
      </c>
      <c r="C3770" t="s">
        <v>25</v>
      </c>
      <c r="D3770" t="s">
        <v>30</v>
      </c>
      <c r="E3770" t="s">
        <v>34</v>
      </c>
      <c r="F3770" t="s">
        <v>40</v>
      </c>
      <c r="G3770">
        <v>54162</v>
      </c>
      <c r="H3770" t="s">
        <v>41</v>
      </c>
      <c r="I3770" t="s">
        <v>44</v>
      </c>
      <c r="J3770">
        <v>989140</v>
      </c>
      <c r="K3770">
        <v>1</v>
      </c>
      <c r="L3770">
        <v>3975</v>
      </c>
      <c r="M3770">
        <v>20</v>
      </c>
      <c r="N3770">
        <v>23889</v>
      </c>
      <c r="O3770">
        <v>22976</v>
      </c>
      <c r="P3770">
        <v>19129</v>
      </c>
      <c r="Q3770" t="s">
        <v>49</v>
      </c>
      <c r="R3770" t="s">
        <v>51</v>
      </c>
      <c r="S3770" t="s">
        <v>56</v>
      </c>
      <c r="T3770">
        <v>5</v>
      </c>
    </row>
    <row r="3771" spans="1:20" x14ac:dyDescent="0.2">
      <c r="A3771" s="4">
        <f t="shared" si="58"/>
        <v>45972</v>
      </c>
      <c r="B3771" t="s">
        <v>21</v>
      </c>
      <c r="C3771" t="s">
        <v>26</v>
      </c>
      <c r="D3771" t="s">
        <v>32</v>
      </c>
      <c r="E3771" t="s">
        <v>35</v>
      </c>
      <c r="F3771" t="s">
        <v>39</v>
      </c>
      <c r="G3771">
        <v>45749</v>
      </c>
      <c r="H3771" t="s">
        <v>41</v>
      </c>
      <c r="I3771" t="s">
        <v>44</v>
      </c>
      <c r="J3771">
        <v>338780</v>
      </c>
      <c r="K3771">
        <v>8</v>
      </c>
      <c r="L3771">
        <v>3077</v>
      </c>
      <c r="M3771">
        <v>15</v>
      </c>
      <c r="N3771">
        <v>33304</v>
      </c>
      <c r="O3771">
        <v>15848</v>
      </c>
      <c r="P3771">
        <v>3008</v>
      </c>
      <c r="Q3771" t="s">
        <v>48</v>
      </c>
      <c r="R3771" t="s">
        <v>50</v>
      </c>
      <c r="S3771" t="s">
        <v>54</v>
      </c>
      <c r="T3771">
        <v>2</v>
      </c>
    </row>
    <row r="3772" spans="1:20" x14ac:dyDescent="0.2">
      <c r="A3772" s="4">
        <f t="shared" si="58"/>
        <v>45972</v>
      </c>
      <c r="B3772" t="s">
        <v>23</v>
      </c>
      <c r="C3772" t="s">
        <v>25</v>
      </c>
      <c r="D3772" t="s">
        <v>31</v>
      </c>
      <c r="E3772" t="s">
        <v>34</v>
      </c>
      <c r="F3772" t="s">
        <v>39</v>
      </c>
      <c r="G3772">
        <v>13554</v>
      </c>
      <c r="H3772" t="s">
        <v>42</v>
      </c>
      <c r="I3772" t="s">
        <v>44</v>
      </c>
      <c r="J3772">
        <v>597457</v>
      </c>
      <c r="K3772">
        <v>2</v>
      </c>
      <c r="L3772">
        <v>3032</v>
      </c>
      <c r="M3772">
        <v>15</v>
      </c>
      <c r="N3772">
        <v>9439</v>
      </c>
      <c r="O3772">
        <v>1082</v>
      </c>
      <c r="P3772">
        <v>4366</v>
      </c>
      <c r="Q3772" t="s">
        <v>48</v>
      </c>
      <c r="R3772" t="s">
        <v>52</v>
      </c>
      <c r="S3772" t="s">
        <v>56</v>
      </c>
      <c r="T3772">
        <v>3</v>
      </c>
    </row>
    <row r="3773" spans="1:20" x14ac:dyDescent="0.2">
      <c r="A3773" s="4">
        <f t="shared" si="58"/>
        <v>45972</v>
      </c>
      <c r="B3773" t="s">
        <v>23</v>
      </c>
      <c r="C3773" t="s">
        <v>27</v>
      </c>
      <c r="D3773" t="s">
        <v>33</v>
      </c>
      <c r="E3773" t="s">
        <v>36</v>
      </c>
      <c r="F3773" t="s">
        <v>39</v>
      </c>
      <c r="G3773">
        <v>68568</v>
      </c>
      <c r="H3773" t="s">
        <v>42</v>
      </c>
      <c r="I3773" t="s">
        <v>44</v>
      </c>
      <c r="J3773">
        <v>396346</v>
      </c>
      <c r="K3773">
        <v>5</v>
      </c>
      <c r="L3773">
        <v>4717</v>
      </c>
      <c r="M3773">
        <v>0</v>
      </c>
      <c r="N3773">
        <v>30373</v>
      </c>
      <c r="O3773">
        <v>8966</v>
      </c>
      <c r="P3773">
        <v>5787</v>
      </c>
      <c r="Q3773" t="s">
        <v>47</v>
      </c>
      <c r="R3773" t="s">
        <v>51</v>
      </c>
      <c r="S3773" t="s">
        <v>53</v>
      </c>
      <c r="T3773">
        <v>3</v>
      </c>
    </row>
    <row r="3774" spans="1:20" x14ac:dyDescent="0.2">
      <c r="A3774" s="4">
        <f t="shared" si="58"/>
        <v>45972</v>
      </c>
      <c r="B3774" t="s">
        <v>21</v>
      </c>
      <c r="C3774" t="s">
        <v>26</v>
      </c>
      <c r="D3774" t="s">
        <v>31</v>
      </c>
      <c r="E3774" t="s">
        <v>36</v>
      </c>
      <c r="F3774" t="s">
        <v>38</v>
      </c>
      <c r="G3774">
        <v>28773</v>
      </c>
      <c r="H3774" t="s">
        <v>41</v>
      </c>
      <c r="I3774" t="s">
        <v>44</v>
      </c>
      <c r="J3774">
        <v>370873</v>
      </c>
      <c r="K3774">
        <v>8</v>
      </c>
      <c r="L3774">
        <v>2529</v>
      </c>
      <c r="M3774">
        <v>20</v>
      </c>
      <c r="N3774">
        <v>49289</v>
      </c>
      <c r="O3774">
        <v>21146</v>
      </c>
      <c r="P3774">
        <v>7427</v>
      </c>
      <c r="Q3774" t="s">
        <v>47</v>
      </c>
      <c r="R3774" t="s">
        <v>50</v>
      </c>
      <c r="S3774" t="s">
        <v>55</v>
      </c>
      <c r="T3774">
        <v>5</v>
      </c>
    </row>
    <row r="3775" spans="1:20" x14ac:dyDescent="0.2">
      <c r="A3775" s="4">
        <f t="shared" si="58"/>
        <v>45972</v>
      </c>
      <c r="B3775" t="s">
        <v>21</v>
      </c>
      <c r="C3775" t="s">
        <v>26</v>
      </c>
      <c r="D3775" t="s">
        <v>33</v>
      </c>
      <c r="E3775" t="s">
        <v>35</v>
      </c>
      <c r="F3775" t="s">
        <v>37</v>
      </c>
      <c r="G3775">
        <v>83694</v>
      </c>
      <c r="H3775" t="s">
        <v>42</v>
      </c>
      <c r="I3775" t="s">
        <v>45</v>
      </c>
      <c r="J3775">
        <v>648226</v>
      </c>
      <c r="K3775">
        <v>5</v>
      </c>
      <c r="L3775">
        <v>1643</v>
      </c>
      <c r="M3775">
        <v>0</v>
      </c>
      <c r="N3775">
        <v>29275</v>
      </c>
      <c r="O3775">
        <v>18784</v>
      </c>
      <c r="P3775">
        <v>1550</v>
      </c>
      <c r="Q3775" t="s">
        <v>48</v>
      </c>
      <c r="R3775" t="s">
        <v>52</v>
      </c>
      <c r="S3775" t="s">
        <v>54</v>
      </c>
      <c r="T3775">
        <v>1</v>
      </c>
    </row>
    <row r="3776" spans="1:20" x14ac:dyDescent="0.2">
      <c r="A3776" s="4">
        <f t="shared" si="58"/>
        <v>45972</v>
      </c>
      <c r="B3776" t="s">
        <v>22</v>
      </c>
      <c r="C3776" t="s">
        <v>26</v>
      </c>
      <c r="D3776" t="s">
        <v>30</v>
      </c>
      <c r="E3776" t="s">
        <v>34</v>
      </c>
      <c r="F3776" t="s">
        <v>40</v>
      </c>
      <c r="G3776">
        <v>76550</v>
      </c>
      <c r="H3776" t="s">
        <v>41</v>
      </c>
      <c r="I3776" t="s">
        <v>45</v>
      </c>
      <c r="J3776">
        <v>858617</v>
      </c>
      <c r="K3776">
        <v>8</v>
      </c>
      <c r="L3776">
        <v>4846</v>
      </c>
      <c r="M3776">
        <v>0</v>
      </c>
      <c r="N3776">
        <v>40788</v>
      </c>
      <c r="O3776">
        <v>18042</v>
      </c>
      <c r="P3776">
        <v>15190</v>
      </c>
      <c r="Q3776" t="s">
        <v>48</v>
      </c>
      <c r="R3776" t="s">
        <v>51</v>
      </c>
      <c r="S3776" t="s">
        <v>53</v>
      </c>
      <c r="T3776">
        <v>2</v>
      </c>
    </row>
    <row r="3777" spans="1:20" x14ac:dyDescent="0.2">
      <c r="A3777" s="4">
        <f t="shared" si="58"/>
        <v>45972</v>
      </c>
      <c r="B3777" t="s">
        <v>21</v>
      </c>
      <c r="C3777" t="s">
        <v>24</v>
      </c>
      <c r="D3777" t="s">
        <v>31</v>
      </c>
      <c r="E3777" t="s">
        <v>36</v>
      </c>
      <c r="F3777" t="s">
        <v>40</v>
      </c>
      <c r="G3777">
        <v>56295</v>
      </c>
      <c r="H3777" t="s">
        <v>41</v>
      </c>
      <c r="I3777" t="s">
        <v>43</v>
      </c>
      <c r="J3777">
        <v>175302</v>
      </c>
      <c r="K3777">
        <v>6</v>
      </c>
      <c r="L3777">
        <v>4243</v>
      </c>
      <c r="M3777">
        <v>15</v>
      </c>
      <c r="N3777">
        <v>43126</v>
      </c>
      <c r="O3777">
        <v>23629</v>
      </c>
      <c r="P3777">
        <v>-4104</v>
      </c>
      <c r="Q3777" t="s">
        <v>46</v>
      </c>
      <c r="R3777" t="s">
        <v>50</v>
      </c>
      <c r="S3777" t="s">
        <v>53</v>
      </c>
      <c r="T3777">
        <v>4</v>
      </c>
    </row>
    <row r="3778" spans="1:20" x14ac:dyDescent="0.2">
      <c r="A3778" s="4">
        <f t="shared" si="58"/>
        <v>45972</v>
      </c>
      <c r="B3778" t="s">
        <v>22</v>
      </c>
      <c r="C3778" t="s">
        <v>24</v>
      </c>
      <c r="D3778" t="s">
        <v>30</v>
      </c>
      <c r="E3778" t="s">
        <v>35</v>
      </c>
      <c r="F3778" t="s">
        <v>39</v>
      </c>
      <c r="G3778">
        <v>40331</v>
      </c>
      <c r="H3778" t="s">
        <v>41</v>
      </c>
      <c r="I3778" t="s">
        <v>44</v>
      </c>
      <c r="J3778">
        <v>436064</v>
      </c>
      <c r="K3778">
        <v>7</v>
      </c>
      <c r="L3778">
        <v>4090</v>
      </c>
      <c r="M3778">
        <v>5</v>
      </c>
      <c r="N3778">
        <v>41054</v>
      </c>
      <c r="O3778">
        <v>14599</v>
      </c>
      <c r="P3778">
        <v>-700</v>
      </c>
      <c r="Q3778" t="s">
        <v>46</v>
      </c>
      <c r="R3778" t="s">
        <v>50</v>
      </c>
      <c r="S3778" t="s">
        <v>55</v>
      </c>
      <c r="T3778">
        <v>4</v>
      </c>
    </row>
    <row r="3779" spans="1:20" x14ac:dyDescent="0.2">
      <c r="A3779" s="4">
        <f t="shared" si="58"/>
        <v>45972</v>
      </c>
      <c r="B3779" t="s">
        <v>20</v>
      </c>
      <c r="C3779" t="s">
        <v>24</v>
      </c>
      <c r="D3779" t="s">
        <v>30</v>
      </c>
      <c r="E3779" t="s">
        <v>34</v>
      </c>
      <c r="F3779" t="s">
        <v>40</v>
      </c>
      <c r="G3779">
        <v>55640</v>
      </c>
      <c r="H3779" t="s">
        <v>41</v>
      </c>
      <c r="I3779" t="s">
        <v>44</v>
      </c>
      <c r="J3779">
        <v>650050</v>
      </c>
      <c r="K3779">
        <v>8</v>
      </c>
      <c r="L3779">
        <v>4298</v>
      </c>
      <c r="M3779">
        <v>5</v>
      </c>
      <c r="N3779">
        <v>6588</v>
      </c>
      <c r="O3779">
        <v>12064</v>
      </c>
      <c r="P3779">
        <v>5534</v>
      </c>
      <c r="Q3779" t="s">
        <v>49</v>
      </c>
      <c r="R3779" t="s">
        <v>50</v>
      </c>
      <c r="S3779" t="s">
        <v>55</v>
      </c>
      <c r="T3779">
        <v>2</v>
      </c>
    </row>
    <row r="3780" spans="1:20" x14ac:dyDescent="0.2">
      <c r="A3780" s="4">
        <f t="shared" si="58"/>
        <v>45972</v>
      </c>
      <c r="B3780" t="s">
        <v>22</v>
      </c>
      <c r="C3780" t="s">
        <v>27</v>
      </c>
      <c r="D3780" t="s">
        <v>32</v>
      </c>
      <c r="E3780" t="s">
        <v>36</v>
      </c>
      <c r="F3780" t="s">
        <v>40</v>
      </c>
      <c r="G3780">
        <v>74877</v>
      </c>
      <c r="H3780" t="s">
        <v>41</v>
      </c>
      <c r="I3780" t="s">
        <v>43</v>
      </c>
      <c r="J3780">
        <v>784084</v>
      </c>
      <c r="K3780">
        <v>3</v>
      </c>
      <c r="L3780">
        <v>2247</v>
      </c>
      <c r="M3780">
        <v>15</v>
      </c>
      <c r="N3780">
        <v>20503</v>
      </c>
      <c r="O3780">
        <v>22534</v>
      </c>
      <c r="P3780">
        <v>9917</v>
      </c>
      <c r="Q3780" t="s">
        <v>46</v>
      </c>
      <c r="R3780" t="s">
        <v>51</v>
      </c>
      <c r="S3780" t="s">
        <v>55</v>
      </c>
      <c r="T3780">
        <v>5</v>
      </c>
    </row>
    <row r="3781" spans="1:20" x14ac:dyDescent="0.2">
      <c r="A3781" s="4">
        <f t="shared" si="58"/>
        <v>45972</v>
      </c>
      <c r="B3781" t="s">
        <v>21</v>
      </c>
      <c r="C3781" t="s">
        <v>27</v>
      </c>
      <c r="D3781" t="s">
        <v>31</v>
      </c>
      <c r="E3781" t="s">
        <v>34</v>
      </c>
      <c r="F3781" t="s">
        <v>40</v>
      </c>
      <c r="G3781">
        <v>56969</v>
      </c>
      <c r="H3781" t="s">
        <v>42</v>
      </c>
      <c r="I3781" t="s">
        <v>45</v>
      </c>
      <c r="J3781">
        <v>714874</v>
      </c>
      <c r="K3781">
        <v>5</v>
      </c>
      <c r="L3781">
        <v>717</v>
      </c>
      <c r="M3781">
        <v>15</v>
      </c>
      <c r="N3781">
        <v>9511</v>
      </c>
      <c r="O3781">
        <v>18721</v>
      </c>
      <c r="P3781">
        <v>-2282</v>
      </c>
      <c r="Q3781" t="s">
        <v>48</v>
      </c>
      <c r="R3781" t="s">
        <v>51</v>
      </c>
      <c r="S3781" t="s">
        <v>55</v>
      </c>
      <c r="T3781">
        <v>3</v>
      </c>
    </row>
    <row r="3782" spans="1:20" x14ac:dyDescent="0.2">
      <c r="A3782" s="4">
        <f t="shared" si="58"/>
        <v>45973</v>
      </c>
      <c r="B3782" t="s">
        <v>21</v>
      </c>
      <c r="C3782" t="s">
        <v>26</v>
      </c>
      <c r="D3782" t="s">
        <v>33</v>
      </c>
      <c r="E3782" t="s">
        <v>34</v>
      </c>
      <c r="F3782" t="s">
        <v>40</v>
      </c>
      <c r="G3782">
        <v>52986</v>
      </c>
      <c r="H3782" t="s">
        <v>41</v>
      </c>
      <c r="I3782" t="s">
        <v>44</v>
      </c>
      <c r="J3782">
        <v>120653</v>
      </c>
      <c r="K3782">
        <v>7</v>
      </c>
      <c r="L3782">
        <v>3310</v>
      </c>
      <c r="M3782">
        <v>0</v>
      </c>
      <c r="N3782">
        <v>24674</v>
      </c>
      <c r="O3782">
        <v>24524</v>
      </c>
      <c r="P3782">
        <v>16384</v>
      </c>
      <c r="Q3782" t="s">
        <v>47</v>
      </c>
      <c r="R3782" t="s">
        <v>50</v>
      </c>
      <c r="S3782" t="s">
        <v>54</v>
      </c>
      <c r="T3782">
        <v>3</v>
      </c>
    </row>
    <row r="3783" spans="1:20" x14ac:dyDescent="0.2">
      <c r="A3783" s="4">
        <f t="shared" si="58"/>
        <v>45973</v>
      </c>
      <c r="B3783" t="s">
        <v>20</v>
      </c>
      <c r="C3783" t="s">
        <v>27</v>
      </c>
      <c r="D3783" t="s">
        <v>33</v>
      </c>
      <c r="E3783" t="s">
        <v>34</v>
      </c>
      <c r="F3783" t="s">
        <v>38</v>
      </c>
      <c r="G3783">
        <v>17585</v>
      </c>
      <c r="H3783" t="s">
        <v>42</v>
      </c>
      <c r="I3783" t="s">
        <v>44</v>
      </c>
      <c r="J3783">
        <v>768867</v>
      </c>
      <c r="K3783">
        <v>9</v>
      </c>
      <c r="L3783">
        <v>3915</v>
      </c>
      <c r="M3783">
        <v>20</v>
      </c>
      <c r="N3783">
        <v>40225</v>
      </c>
      <c r="O3783">
        <v>15489</v>
      </c>
      <c r="P3783">
        <v>3209</v>
      </c>
      <c r="Q3783" t="s">
        <v>49</v>
      </c>
      <c r="R3783" t="s">
        <v>50</v>
      </c>
      <c r="S3783" t="s">
        <v>55</v>
      </c>
      <c r="T3783">
        <v>2</v>
      </c>
    </row>
    <row r="3784" spans="1:20" x14ac:dyDescent="0.2">
      <c r="A3784" s="4">
        <f t="shared" si="58"/>
        <v>45973</v>
      </c>
      <c r="B3784" t="s">
        <v>21</v>
      </c>
      <c r="C3784" t="s">
        <v>25</v>
      </c>
      <c r="D3784" t="s">
        <v>31</v>
      </c>
      <c r="E3784" t="s">
        <v>35</v>
      </c>
      <c r="F3784" t="s">
        <v>39</v>
      </c>
      <c r="G3784">
        <v>14122</v>
      </c>
      <c r="H3784" t="s">
        <v>42</v>
      </c>
      <c r="I3784" t="s">
        <v>44</v>
      </c>
      <c r="J3784">
        <v>435058</v>
      </c>
      <c r="K3784">
        <v>6</v>
      </c>
      <c r="L3784">
        <v>2216</v>
      </c>
      <c r="M3784">
        <v>0</v>
      </c>
      <c r="N3784">
        <v>35876</v>
      </c>
      <c r="O3784">
        <v>15895</v>
      </c>
      <c r="P3784">
        <v>2550</v>
      </c>
      <c r="Q3784" t="s">
        <v>48</v>
      </c>
      <c r="R3784" t="s">
        <v>50</v>
      </c>
      <c r="S3784" t="s">
        <v>54</v>
      </c>
      <c r="T3784">
        <v>3</v>
      </c>
    </row>
    <row r="3785" spans="1:20" x14ac:dyDescent="0.2">
      <c r="A3785" s="4">
        <f t="shared" si="58"/>
        <v>45973</v>
      </c>
      <c r="B3785" t="s">
        <v>21</v>
      </c>
      <c r="C3785" t="s">
        <v>26</v>
      </c>
      <c r="D3785" t="s">
        <v>29</v>
      </c>
      <c r="E3785" t="s">
        <v>36</v>
      </c>
      <c r="F3785" t="s">
        <v>40</v>
      </c>
      <c r="G3785">
        <v>26838</v>
      </c>
      <c r="H3785" t="s">
        <v>42</v>
      </c>
      <c r="I3785" t="s">
        <v>45</v>
      </c>
      <c r="J3785">
        <v>273845</v>
      </c>
      <c r="K3785">
        <v>1</v>
      </c>
      <c r="L3785">
        <v>789</v>
      </c>
      <c r="M3785">
        <v>0</v>
      </c>
      <c r="N3785">
        <v>13130</v>
      </c>
      <c r="O3785">
        <v>12416</v>
      </c>
      <c r="P3785">
        <v>10930</v>
      </c>
      <c r="Q3785" t="s">
        <v>49</v>
      </c>
      <c r="R3785" t="s">
        <v>50</v>
      </c>
      <c r="S3785" t="s">
        <v>55</v>
      </c>
      <c r="T3785">
        <v>2</v>
      </c>
    </row>
    <row r="3786" spans="1:20" x14ac:dyDescent="0.2">
      <c r="A3786" s="4">
        <f t="shared" si="58"/>
        <v>45973</v>
      </c>
      <c r="B3786" t="s">
        <v>23</v>
      </c>
      <c r="C3786" t="s">
        <v>26</v>
      </c>
      <c r="D3786" t="s">
        <v>32</v>
      </c>
      <c r="E3786" t="s">
        <v>35</v>
      </c>
      <c r="F3786" t="s">
        <v>38</v>
      </c>
      <c r="G3786">
        <v>27301</v>
      </c>
      <c r="H3786" t="s">
        <v>41</v>
      </c>
      <c r="I3786" t="s">
        <v>45</v>
      </c>
      <c r="J3786">
        <v>473435</v>
      </c>
      <c r="K3786">
        <v>8</v>
      </c>
      <c r="L3786">
        <v>3768</v>
      </c>
      <c r="M3786">
        <v>10</v>
      </c>
      <c r="N3786">
        <v>21238</v>
      </c>
      <c r="O3786">
        <v>9885</v>
      </c>
      <c r="P3786">
        <v>1879</v>
      </c>
      <c r="Q3786" t="s">
        <v>49</v>
      </c>
      <c r="R3786" t="s">
        <v>50</v>
      </c>
      <c r="S3786" t="s">
        <v>54</v>
      </c>
      <c r="T3786">
        <v>1</v>
      </c>
    </row>
    <row r="3787" spans="1:20" x14ac:dyDescent="0.2">
      <c r="A3787" s="4">
        <f t="shared" si="58"/>
        <v>45973</v>
      </c>
      <c r="B3787" t="s">
        <v>23</v>
      </c>
      <c r="C3787" t="s">
        <v>25</v>
      </c>
      <c r="D3787" t="s">
        <v>32</v>
      </c>
      <c r="E3787" t="s">
        <v>36</v>
      </c>
      <c r="F3787" t="s">
        <v>38</v>
      </c>
      <c r="G3787">
        <v>33107</v>
      </c>
      <c r="H3787" t="s">
        <v>42</v>
      </c>
      <c r="I3787" t="s">
        <v>44</v>
      </c>
      <c r="J3787">
        <v>135205</v>
      </c>
      <c r="K3787">
        <v>6</v>
      </c>
      <c r="L3787">
        <v>3243</v>
      </c>
      <c r="M3787">
        <v>0</v>
      </c>
      <c r="N3787">
        <v>21598</v>
      </c>
      <c r="O3787">
        <v>5327</v>
      </c>
      <c r="P3787">
        <v>16122</v>
      </c>
      <c r="Q3787" t="s">
        <v>49</v>
      </c>
      <c r="R3787" t="s">
        <v>50</v>
      </c>
      <c r="S3787" t="s">
        <v>54</v>
      </c>
      <c r="T3787">
        <v>3</v>
      </c>
    </row>
    <row r="3788" spans="1:20" x14ac:dyDescent="0.2">
      <c r="A3788" s="4">
        <f t="shared" si="58"/>
        <v>45973</v>
      </c>
      <c r="B3788" t="s">
        <v>20</v>
      </c>
      <c r="C3788" t="s">
        <v>26</v>
      </c>
      <c r="D3788" t="s">
        <v>32</v>
      </c>
      <c r="E3788" t="s">
        <v>36</v>
      </c>
      <c r="F3788" t="s">
        <v>39</v>
      </c>
      <c r="G3788">
        <v>67357</v>
      </c>
      <c r="H3788" t="s">
        <v>42</v>
      </c>
      <c r="I3788" t="s">
        <v>44</v>
      </c>
      <c r="J3788">
        <v>898003</v>
      </c>
      <c r="K3788">
        <v>1</v>
      </c>
      <c r="L3788">
        <v>1109</v>
      </c>
      <c r="M3788">
        <v>20</v>
      </c>
      <c r="N3788">
        <v>44294</v>
      </c>
      <c r="O3788">
        <v>26720</v>
      </c>
      <c r="P3788">
        <v>15460</v>
      </c>
      <c r="Q3788" t="s">
        <v>46</v>
      </c>
      <c r="R3788" t="s">
        <v>52</v>
      </c>
      <c r="S3788" t="s">
        <v>55</v>
      </c>
      <c r="T3788">
        <v>5</v>
      </c>
    </row>
    <row r="3789" spans="1:20" x14ac:dyDescent="0.2">
      <c r="A3789" s="4">
        <f t="shared" si="58"/>
        <v>45973</v>
      </c>
      <c r="B3789" t="s">
        <v>22</v>
      </c>
      <c r="C3789" t="s">
        <v>27</v>
      </c>
      <c r="D3789" t="s">
        <v>33</v>
      </c>
      <c r="E3789" t="s">
        <v>35</v>
      </c>
      <c r="F3789" t="s">
        <v>37</v>
      </c>
      <c r="G3789">
        <v>98161</v>
      </c>
      <c r="H3789" t="s">
        <v>42</v>
      </c>
      <c r="I3789" t="s">
        <v>43</v>
      </c>
      <c r="J3789">
        <v>268392</v>
      </c>
      <c r="K3789">
        <v>4</v>
      </c>
      <c r="L3789">
        <v>2853</v>
      </c>
      <c r="M3789">
        <v>0</v>
      </c>
      <c r="N3789">
        <v>21824</v>
      </c>
      <c r="O3789">
        <v>20640</v>
      </c>
      <c r="P3789">
        <v>3733</v>
      </c>
      <c r="Q3789" t="s">
        <v>46</v>
      </c>
      <c r="R3789" t="s">
        <v>50</v>
      </c>
      <c r="S3789" t="s">
        <v>56</v>
      </c>
      <c r="T3789">
        <v>3</v>
      </c>
    </row>
    <row r="3790" spans="1:20" x14ac:dyDescent="0.2">
      <c r="A3790" s="4">
        <f t="shared" si="58"/>
        <v>45973</v>
      </c>
      <c r="B3790" t="s">
        <v>23</v>
      </c>
      <c r="C3790" t="s">
        <v>24</v>
      </c>
      <c r="D3790" t="s">
        <v>30</v>
      </c>
      <c r="E3790" t="s">
        <v>35</v>
      </c>
      <c r="F3790" t="s">
        <v>37</v>
      </c>
      <c r="G3790">
        <v>65211</v>
      </c>
      <c r="H3790" t="s">
        <v>41</v>
      </c>
      <c r="I3790" t="s">
        <v>43</v>
      </c>
      <c r="J3790">
        <v>216042</v>
      </c>
      <c r="K3790">
        <v>6</v>
      </c>
      <c r="L3790">
        <v>1035</v>
      </c>
      <c r="M3790">
        <v>15</v>
      </c>
      <c r="N3790">
        <v>7826</v>
      </c>
      <c r="O3790">
        <v>12719</v>
      </c>
      <c r="P3790">
        <v>2675</v>
      </c>
      <c r="Q3790" t="s">
        <v>47</v>
      </c>
      <c r="R3790" t="s">
        <v>51</v>
      </c>
      <c r="S3790" t="s">
        <v>54</v>
      </c>
      <c r="T3790">
        <v>2</v>
      </c>
    </row>
    <row r="3791" spans="1:20" x14ac:dyDescent="0.2">
      <c r="A3791" s="4">
        <f t="shared" ref="A3791:A3854" si="59">A3779+1</f>
        <v>45973</v>
      </c>
      <c r="B3791" t="s">
        <v>22</v>
      </c>
      <c r="C3791" t="s">
        <v>25</v>
      </c>
      <c r="D3791" t="s">
        <v>29</v>
      </c>
      <c r="E3791" t="s">
        <v>36</v>
      </c>
      <c r="F3791" t="s">
        <v>37</v>
      </c>
      <c r="G3791">
        <v>76025</v>
      </c>
      <c r="H3791" t="s">
        <v>42</v>
      </c>
      <c r="I3791" t="s">
        <v>45</v>
      </c>
      <c r="J3791">
        <v>673141</v>
      </c>
      <c r="K3791">
        <v>1</v>
      </c>
      <c r="L3791">
        <v>3791</v>
      </c>
      <c r="M3791">
        <v>20</v>
      </c>
      <c r="N3791">
        <v>36487</v>
      </c>
      <c r="O3791">
        <v>27428</v>
      </c>
      <c r="P3791">
        <v>11581</v>
      </c>
      <c r="Q3791" t="s">
        <v>48</v>
      </c>
      <c r="R3791" t="s">
        <v>51</v>
      </c>
      <c r="S3791" t="s">
        <v>54</v>
      </c>
      <c r="T3791">
        <v>4</v>
      </c>
    </row>
    <row r="3792" spans="1:20" x14ac:dyDescent="0.2">
      <c r="A3792" s="4">
        <f t="shared" si="59"/>
        <v>45973</v>
      </c>
      <c r="B3792" t="s">
        <v>21</v>
      </c>
      <c r="C3792" t="s">
        <v>27</v>
      </c>
      <c r="D3792" t="s">
        <v>32</v>
      </c>
      <c r="E3792" t="s">
        <v>36</v>
      </c>
      <c r="F3792" t="s">
        <v>40</v>
      </c>
      <c r="G3792">
        <v>76520</v>
      </c>
      <c r="H3792" t="s">
        <v>41</v>
      </c>
      <c r="I3792" t="s">
        <v>43</v>
      </c>
      <c r="J3792">
        <v>261262</v>
      </c>
      <c r="K3792">
        <v>5</v>
      </c>
      <c r="L3792">
        <v>4257</v>
      </c>
      <c r="M3792">
        <v>15</v>
      </c>
      <c r="N3792">
        <v>4860</v>
      </c>
      <c r="O3792">
        <v>15238</v>
      </c>
      <c r="P3792">
        <v>12649</v>
      </c>
      <c r="Q3792" t="s">
        <v>49</v>
      </c>
      <c r="R3792" t="s">
        <v>51</v>
      </c>
      <c r="S3792" t="s">
        <v>56</v>
      </c>
      <c r="T3792">
        <v>3</v>
      </c>
    </row>
    <row r="3793" spans="1:20" x14ac:dyDescent="0.2">
      <c r="A3793" s="4">
        <f t="shared" si="59"/>
        <v>45973</v>
      </c>
      <c r="B3793" t="s">
        <v>23</v>
      </c>
      <c r="C3793" t="s">
        <v>25</v>
      </c>
      <c r="D3793" t="s">
        <v>33</v>
      </c>
      <c r="E3793" t="s">
        <v>36</v>
      </c>
      <c r="F3793" t="s">
        <v>39</v>
      </c>
      <c r="G3793">
        <v>27344</v>
      </c>
      <c r="H3793" t="s">
        <v>41</v>
      </c>
      <c r="I3793" t="s">
        <v>44</v>
      </c>
      <c r="J3793">
        <v>218088</v>
      </c>
      <c r="K3793">
        <v>3</v>
      </c>
      <c r="L3793">
        <v>1256</v>
      </c>
      <c r="M3793">
        <v>10</v>
      </c>
      <c r="N3793">
        <v>43930</v>
      </c>
      <c r="O3793">
        <v>11871</v>
      </c>
      <c r="P3793">
        <v>121</v>
      </c>
      <c r="Q3793" t="s">
        <v>46</v>
      </c>
      <c r="R3793" t="s">
        <v>51</v>
      </c>
      <c r="S3793" t="s">
        <v>54</v>
      </c>
      <c r="T3793">
        <v>2</v>
      </c>
    </row>
    <row r="3794" spans="1:20" x14ac:dyDescent="0.2">
      <c r="A3794" s="4">
        <f t="shared" si="59"/>
        <v>45974</v>
      </c>
      <c r="B3794" t="s">
        <v>20</v>
      </c>
      <c r="C3794" t="s">
        <v>25</v>
      </c>
      <c r="D3794" t="s">
        <v>33</v>
      </c>
      <c r="E3794" t="s">
        <v>34</v>
      </c>
      <c r="F3794" t="s">
        <v>37</v>
      </c>
      <c r="G3794">
        <v>67202</v>
      </c>
      <c r="H3794" t="s">
        <v>42</v>
      </c>
      <c r="I3794" t="s">
        <v>45</v>
      </c>
      <c r="J3794">
        <v>713404</v>
      </c>
      <c r="K3794">
        <v>7</v>
      </c>
      <c r="L3794">
        <v>4349</v>
      </c>
      <c r="M3794">
        <v>10</v>
      </c>
      <c r="N3794">
        <v>46472</v>
      </c>
      <c r="O3794">
        <v>1863</v>
      </c>
      <c r="P3794">
        <v>8075</v>
      </c>
      <c r="Q3794" t="s">
        <v>47</v>
      </c>
      <c r="R3794" t="s">
        <v>52</v>
      </c>
      <c r="S3794" t="s">
        <v>53</v>
      </c>
      <c r="T3794">
        <v>3</v>
      </c>
    </row>
    <row r="3795" spans="1:20" x14ac:dyDescent="0.2">
      <c r="A3795" s="4">
        <f t="shared" si="59"/>
        <v>45974</v>
      </c>
      <c r="B3795" t="s">
        <v>20</v>
      </c>
      <c r="C3795" t="s">
        <v>26</v>
      </c>
      <c r="D3795" t="s">
        <v>30</v>
      </c>
      <c r="E3795" t="s">
        <v>36</v>
      </c>
      <c r="F3795" t="s">
        <v>40</v>
      </c>
      <c r="G3795">
        <v>24959</v>
      </c>
      <c r="H3795" t="s">
        <v>42</v>
      </c>
      <c r="I3795" t="s">
        <v>43</v>
      </c>
      <c r="J3795">
        <v>529738</v>
      </c>
      <c r="K3795">
        <v>8</v>
      </c>
      <c r="L3795">
        <v>853</v>
      </c>
      <c r="M3795">
        <v>20</v>
      </c>
      <c r="N3795">
        <v>2066</v>
      </c>
      <c r="O3795">
        <v>18633</v>
      </c>
      <c r="P3795">
        <v>12360</v>
      </c>
      <c r="Q3795" t="s">
        <v>46</v>
      </c>
      <c r="R3795" t="s">
        <v>52</v>
      </c>
      <c r="S3795" t="s">
        <v>53</v>
      </c>
      <c r="T3795">
        <v>3</v>
      </c>
    </row>
    <row r="3796" spans="1:20" x14ac:dyDescent="0.2">
      <c r="A3796" s="4">
        <f t="shared" si="59"/>
        <v>45974</v>
      </c>
      <c r="B3796" t="s">
        <v>20</v>
      </c>
      <c r="C3796" t="s">
        <v>26</v>
      </c>
      <c r="D3796" t="s">
        <v>31</v>
      </c>
      <c r="E3796" t="s">
        <v>35</v>
      </c>
      <c r="F3796" t="s">
        <v>39</v>
      </c>
      <c r="G3796">
        <v>48751</v>
      </c>
      <c r="H3796" t="s">
        <v>41</v>
      </c>
      <c r="I3796" t="s">
        <v>45</v>
      </c>
      <c r="J3796">
        <v>565017</v>
      </c>
      <c r="K3796">
        <v>3</v>
      </c>
      <c r="L3796">
        <v>4391</v>
      </c>
      <c r="M3796">
        <v>5</v>
      </c>
      <c r="N3796">
        <v>26285</v>
      </c>
      <c r="O3796">
        <v>14935</v>
      </c>
      <c r="P3796">
        <v>11992</v>
      </c>
      <c r="Q3796" t="s">
        <v>47</v>
      </c>
      <c r="R3796" t="s">
        <v>51</v>
      </c>
      <c r="S3796" t="s">
        <v>56</v>
      </c>
      <c r="T3796">
        <v>3</v>
      </c>
    </row>
    <row r="3797" spans="1:20" x14ac:dyDescent="0.2">
      <c r="A3797" s="4">
        <f t="shared" si="59"/>
        <v>45974</v>
      </c>
      <c r="B3797" t="s">
        <v>23</v>
      </c>
      <c r="C3797" t="s">
        <v>27</v>
      </c>
      <c r="D3797" t="s">
        <v>31</v>
      </c>
      <c r="E3797" t="s">
        <v>35</v>
      </c>
      <c r="F3797" t="s">
        <v>40</v>
      </c>
      <c r="G3797">
        <v>11869</v>
      </c>
      <c r="H3797" t="s">
        <v>41</v>
      </c>
      <c r="I3797" t="s">
        <v>44</v>
      </c>
      <c r="J3797">
        <v>144489</v>
      </c>
      <c r="K3797">
        <v>3</v>
      </c>
      <c r="L3797">
        <v>4830</v>
      </c>
      <c r="M3797">
        <v>5</v>
      </c>
      <c r="N3797">
        <v>22229</v>
      </c>
      <c r="O3797">
        <v>10410</v>
      </c>
      <c r="P3797">
        <v>11848</v>
      </c>
      <c r="Q3797" t="s">
        <v>48</v>
      </c>
      <c r="R3797" t="s">
        <v>51</v>
      </c>
      <c r="S3797" t="s">
        <v>56</v>
      </c>
      <c r="T3797">
        <v>4</v>
      </c>
    </row>
    <row r="3798" spans="1:20" x14ac:dyDescent="0.2">
      <c r="A3798" s="4">
        <f t="shared" si="59"/>
        <v>45974</v>
      </c>
      <c r="B3798" t="s">
        <v>22</v>
      </c>
      <c r="C3798" t="s">
        <v>25</v>
      </c>
      <c r="D3798" t="s">
        <v>32</v>
      </c>
      <c r="E3798" t="s">
        <v>35</v>
      </c>
      <c r="F3798" t="s">
        <v>37</v>
      </c>
      <c r="G3798">
        <v>54264</v>
      </c>
      <c r="H3798" t="s">
        <v>42</v>
      </c>
      <c r="I3798" t="s">
        <v>43</v>
      </c>
      <c r="J3798">
        <v>360513</v>
      </c>
      <c r="K3798">
        <v>3</v>
      </c>
      <c r="L3798">
        <v>805</v>
      </c>
      <c r="M3798">
        <v>20</v>
      </c>
      <c r="N3798">
        <v>27413</v>
      </c>
      <c r="O3798">
        <v>22288</v>
      </c>
      <c r="P3798">
        <v>9308</v>
      </c>
      <c r="Q3798" t="s">
        <v>49</v>
      </c>
      <c r="R3798" t="s">
        <v>51</v>
      </c>
      <c r="S3798" t="s">
        <v>55</v>
      </c>
      <c r="T3798">
        <v>2</v>
      </c>
    </row>
    <row r="3799" spans="1:20" x14ac:dyDescent="0.2">
      <c r="A3799" s="4">
        <f t="shared" si="59"/>
        <v>45974</v>
      </c>
      <c r="B3799" t="s">
        <v>21</v>
      </c>
      <c r="C3799" t="s">
        <v>26</v>
      </c>
      <c r="D3799" t="s">
        <v>32</v>
      </c>
      <c r="E3799" t="s">
        <v>36</v>
      </c>
      <c r="F3799" t="s">
        <v>37</v>
      </c>
      <c r="G3799">
        <v>40268</v>
      </c>
      <c r="H3799" t="s">
        <v>42</v>
      </c>
      <c r="I3799" t="s">
        <v>43</v>
      </c>
      <c r="J3799">
        <v>608062</v>
      </c>
      <c r="K3799">
        <v>6</v>
      </c>
      <c r="L3799">
        <v>3495</v>
      </c>
      <c r="M3799">
        <v>20</v>
      </c>
      <c r="N3799">
        <v>19310</v>
      </c>
      <c r="O3799">
        <v>26625</v>
      </c>
      <c r="P3799">
        <v>10112</v>
      </c>
      <c r="Q3799" t="s">
        <v>47</v>
      </c>
      <c r="R3799" t="s">
        <v>51</v>
      </c>
      <c r="S3799" t="s">
        <v>54</v>
      </c>
      <c r="T3799">
        <v>1</v>
      </c>
    </row>
    <row r="3800" spans="1:20" x14ac:dyDescent="0.2">
      <c r="A3800" s="4">
        <f t="shared" si="59"/>
        <v>45974</v>
      </c>
      <c r="B3800" t="s">
        <v>22</v>
      </c>
      <c r="C3800" t="s">
        <v>26</v>
      </c>
      <c r="D3800" t="s">
        <v>29</v>
      </c>
      <c r="E3800" t="s">
        <v>36</v>
      </c>
      <c r="F3800" t="s">
        <v>38</v>
      </c>
      <c r="G3800">
        <v>94564</v>
      </c>
      <c r="H3800" t="s">
        <v>42</v>
      </c>
      <c r="I3800" t="s">
        <v>43</v>
      </c>
      <c r="J3800">
        <v>757197</v>
      </c>
      <c r="K3800">
        <v>6</v>
      </c>
      <c r="L3800">
        <v>4208</v>
      </c>
      <c r="M3800">
        <v>15</v>
      </c>
      <c r="N3800">
        <v>5605</v>
      </c>
      <c r="O3800">
        <v>8361</v>
      </c>
      <c r="P3800">
        <v>12645</v>
      </c>
      <c r="Q3800" t="s">
        <v>49</v>
      </c>
      <c r="R3800" t="s">
        <v>51</v>
      </c>
      <c r="S3800" t="s">
        <v>53</v>
      </c>
      <c r="T3800">
        <v>5</v>
      </c>
    </row>
    <row r="3801" spans="1:20" x14ac:dyDescent="0.2">
      <c r="A3801" s="4">
        <f t="shared" si="59"/>
        <v>45974</v>
      </c>
      <c r="B3801" t="s">
        <v>22</v>
      </c>
      <c r="C3801" t="s">
        <v>25</v>
      </c>
      <c r="D3801" t="s">
        <v>30</v>
      </c>
      <c r="E3801" t="s">
        <v>34</v>
      </c>
      <c r="F3801" t="s">
        <v>38</v>
      </c>
      <c r="G3801">
        <v>49606</v>
      </c>
      <c r="H3801" t="s">
        <v>42</v>
      </c>
      <c r="I3801" t="s">
        <v>44</v>
      </c>
      <c r="J3801">
        <v>940195</v>
      </c>
      <c r="K3801">
        <v>3</v>
      </c>
      <c r="L3801">
        <v>2714</v>
      </c>
      <c r="M3801">
        <v>10</v>
      </c>
      <c r="N3801">
        <v>13577</v>
      </c>
      <c r="O3801">
        <v>16378</v>
      </c>
      <c r="P3801">
        <v>18941</v>
      </c>
      <c r="Q3801" t="s">
        <v>48</v>
      </c>
      <c r="R3801" t="s">
        <v>52</v>
      </c>
      <c r="S3801" t="s">
        <v>56</v>
      </c>
      <c r="T3801">
        <v>4</v>
      </c>
    </row>
    <row r="3802" spans="1:20" x14ac:dyDescent="0.2">
      <c r="A3802" s="4">
        <f t="shared" si="59"/>
        <v>45974</v>
      </c>
      <c r="B3802" t="s">
        <v>21</v>
      </c>
      <c r="C3802" t="s">
        <v>27</v>
      </c>
      <c r="D3802" t="s">
        <v>32</v>
      </c>
      <c r="E3802" t="s">
        <v>34</v>
      </c>
      <c r="F3802" t="s">
        <v>39</v>
      </c>
      <c r="G3802">
        <v>23550</v>
      </c>
      <c r="H3802" t="s">
        <v>42</v>
      </c>
      <c r="I3802" t="s">
        <v>45</v>
      </c>
      <c r="J3802">
        <v>182945</v>
      </c>
      <c r="K3802">
        <v>6</v>
      </c>
      <c r="L3802">
        <v>4648</v>
      </c>
      <c r="M3802">
        <v>20</v>
      </c>
      <c r="N3802">
        <v>26517</v>
      </c>
      <c r="O3802">
        <v>20286</v>
      </c>
      <c r="P3802">
        <v>13413</v>
      </c>
      <c r="Q3802" t="s">
        <v>48</v>
      </c>
      <c r="R3802" t="s">
        <v>52</v>
      </c>
      <c r="S3802" t="s">
        <v>55</v>
      </c>
      <c r="T3802">
        <v>5</v>
      </c>
    </row>
    <row r="3803" spans="1:20" x14ac:dyDescent="0.2">
      <c r="A3803" s="4">
        <f t="shared" si="59"/>
        <v>45974</v>
      </c>
      <c r="B3803" t="s">
        <v>21</v>
      </c>
      <c r="C3803" t="s">
        <v>27</v>
      </c>
      <c r="D3803" t="s">
        <v>30</v>
      </c>
      <c r="E3803" t="s">
        <v>35</v>
      </c>
      <c r="F3803" t="s">
        <v>40</v>
      </c>
      <c r="G3803">
        <v>15702</v>
      </c>
      <c r="H3803" t="s">
        <v>41</v>
      </c>
      <c r="I3803" t="s">
        <v>43</v>
      </c>
      <c r="J3803">
        <v>681252</v>
      </c>
      <c r="K3803">
        <v>9</v>
      </c>
      <c r="L3803">
        <v>1709</v>
      </c>
      <c r="M3803">
        <v>0</v>
      </c>
      <c r="N3803">
        <v>15239</v>
      </c>
      <c r="O3803">
        <v>5806</v>
      </c>
      <c r="P3803">
        <v>6592</v>
      </c>
      <c r="Q3803" t="s">
        <v>46</v>
      </c>
      <c r="R3803" t="s">
        <v>52</v>
      </c>
      <c r="S3803" t="s">
        <v>56</v>
      </c>
      <c r="T3803">
        <v>5</v>
      </c>
    </row>
    <row r="3804" spans="1:20" x14ac:dyDescent="0.2">
      <c r="A3804" s="4">
        <f t="shared" si="59"/>
        <v>45974</v>
      </c>
      <c r="B3804" t="s">
        <v>23</v>
      </c>
      <c r="C3804" t="s">
        <v>25</v>
      </c>
      <c r="D3804" t="s">
        <v>33</v>
      </c>
      <c r="E3804" t="s">
        <v>34</v>
      </c>
      <c r="F3804" t="s">
        <v>40</v>
      </c>
      <c r="G3804">
        <v>88563</v>
      </c>
      <c r="H3804" t="s">
        <v>41</v>
      </c>
      <c r="I3804" t="s">
        <v>45</v>
      </c>
      <c r="J3804">
        <v>230349</v>
      </c>
      <c r="K3804">
        <v>8</v>
      </c>
      <c r="L3804">
        <v>775</v>
      </c>
      <c r="M3804">
        <v>15</v>
      </c>
      <c r="N3804">
        <v>35901</v>
      </c>
      <c r="O3804">
        <v>6383</v>
      </c>
      <c r="P3804">
        <v>-3183</v>
      </c>
      <c r="Q3804" t="s">
        <v>48</v>
      </c>
      <c r="R3804" t="s">
        <v>50</v>
      </c>
      <c r="S3804" t="s">
        <v>53</v>
      </c>
      <c r="T3804">
        <v>1</v>
      </c>
    </row>
    <row r="3805" spans="1:20" x14ac:dyDescent="0.2">
      <c r="A3805" s="4">
        <f t="shared" si="59"/>
        <v>45974</v>
      </c>
      <c r="B3805" t="s">
        <v>23</v>
      </c>
      <c r="C3805" t="s">
        <v>27</v>
      </c>
      <c r="D3805" t="s">
        <v>32</v>
      </c>
      <c r="E3805" t="s">
        <v>34</v>
      </c>
      <c r="F3805" t="s">
        <v>37</v>
      </c>
      <c r="G3805">
        <v>71745</v>
      </c>
      <c r="H3805" t="s">
        <v>41</v>
      </c>
      <c r="I3805" t="s">
        <v>45</v>
      </c>
      <c r="J3805">
        <v>680686</v>
      </c>
      <c r="K3805">
        <v>7</v>
      </c>
      <c r="L3805">
        <v>646</v>
      </c>
      <c r="M3805">
        <v>10</v>
      </c>
      <c r="N3805">
        <v>23386</v>
      </c>
      <c r="O3805">
        <v>14826</v>
      </c>
      <c r="P3805">
        <v>11624</v>
      </c>
      <c r="Q3805" t="s">
        <v>49</v>
      </c>
      <c r="R3805" t="s">
        <v>51</v>
      </c>
      <c r="S3805" t="s">
        <v>56</v>
      </c>
      <c r="T3805">
        <v>3</v>
      </c>
    </row>
    <row r="3806" spans="1:20" x14ac:dyDescent="0.2">
      <c r="A3806" s="4">
        <f t="shared" si="59"/>
        <v>45975</v>
      </c>
      <c r="B3806" t="s">
        <v>23</v>
      </c>
      <c r="C3806" t="s">
        <v>26</v>
      </c>
      <c r="D3806" t="s">
        <v>33</v>
      </c>
      <c r="E3806" t="s">
        <v>35</v>
      </c>
      <c r="F3806" t="s">
        <v>37</v>
      </c>
      <c r="G3806">
        <v>34459</v>
      </c>
      <c r="H3806" t="s">
        <v>41</v>
      </c>
      <c r="I3806" t="s">
        <v>45</v>
      </c>
      <c r="J3806">
        <v>969029</v>
      </c>
      <c r="K3806">
        <v>7</v>
      </c>
      <c r="L3806">
        <v>4048</v>
      </c>
      <c r="M3806">
        <v>15</v>
      </c>
      <c r="N3806">
        <v>48511</v>
      </c>
      <c r="O3806">
        <v>10686</v>
      </c>
      <c r="P3806">
        <v>734</v>
      </c>
      <c r="Q3806" t="s">
        <v>46</v>
      </c>
      <c r="R3806" t="s">
        <v>51</v>
      </c>
      <c r="S3806" t="s">
        <v>56</v>
      </c>
      <c r="T3806">
        <v>1</v>
      </c>
    </row>
    <row r="3807" spans="1:20" x14ac:dyDescent="0.2">
      <c r="A3807" s="4">
        <f t="shared" si="59"/>
        <v>45975</v>
      </c>
      <c r="B3807" t="s">
        <v>23</v>
      </c>
      <c r="C3807" t="s">
        <v>25</v>
      </c>
      <c r="D3807" t="s">
        <v>28</v>
      </c>
      <c r="E3807" t="s">
        <v>36</v>
      </c>
      <c r="F3807" t="s">
        <v>39</v>
      </c>
      <c r="G3807">
        <v>66782</v>
      </c>
      <c r="H3807" t="s">
        <v>41</v>
      </c>
      <c r="I3807" t="s">
        <v>44</v>
      </c>
      <c r="J3807">
        <v>980954</v>
      </c>
      <c r="K3807">
        <v>8</v>
      </c>
      <c r="L3807">
        <v>2453</v>
      </c>
      <c r="M3807">
        <v>10</v>
      </c>
      <c r="N3807">
        <v>28965</v>
      </c>
      <c r="O3807">
        <v>15574</v>
      </c>
      <c r="P3807">
        <v>14240</v>
      </c>
      <c r="Q3807" t="s">
        <v>49</v>
      </c>
      <c r="R3807" t="s">
        <v>50</v>
      </c>
      <c r="S3807" t="s">
        <v>54</v>
      </c>
      <c r="T3807">
        <v>5</v>
      </c>
    </row>
    <row r="3808" spans="1:20" x14ac:dyDescent="0.2">
      <c r="A3808" s="4">
        <f t="shared" si="59"/>
        <v>45975</v>
      </c>
      <c r="B3808" t="s">
        <v>23</v>
      </c>
      <c r="C3808" t="s">
        <v>26</v>
      </c>
      <c r="D3808" t="s">
        <v>30</v>
      </c>
      <c r="E3808" t="s">
        <v>34</v>
      </c>
      <c r="F3808" t="s">
        <v>38</v>
      </c>
      <c r="G3808">
        <v>97822</v>
      </c>
      <c r="H3808" t="s">
        <v>42</v>
      </c>
      <c r="I3808" t="s">
        <v>44</v>
      </c>
      <c r="J3808">
        <v>677486</v>
      </c>
      <c r="K3808">
        <v>7</v>
      </c>
      <c r="L3808">
        <v>1351</v>
      </c>
      <c r="M3808">
        <v>0</v>
      </c>
      <c r="N3808">
        <v>19211</v>
      </c>
      <c r="O3808">
        <v>3336</v>
      </c>
      <c r="P3808">
        <v>16998</v>
      </c>
      <c r="Q3808" t="s">
        <v>46</v>
      </c>
      <c r="R3808" t="s">
        <v>51</v>
      </c>
      <c r="S3808" t="s">
        <v>53</v>
      </c>
      <c r="T3808">
        <v>4</v>
      </c>
    </row>
    <row r="3809" spans="1:20" x14ac:dyDescent="0.2">
      <c r="A3809" s="4">
        <f t="shared" si="59"/>
        <v>45975</v>
      </c>
      <c r="B3809" t="s">
        <v>21</v>
      </c>
      <c r="C3809" t="s">
        <v>24</v>
      </c>
      <c r="D3809" t="s">
        <v>28</v>
      </c>
      <c r="E3809" t="s">
        <v>36</v>
      </c>
      <c r="F3809" t="s">
        <v>37</v>
      </c>
      <c r="G3809">
        <v>16032</v>
      </c>
      <c r="H3809" t="s">
        <v>41</v>
      </c>
      <c r="I3809" t="s">
        <v>43</v>
      </c>
      <c r="J3809">
        <v>447885</v>
      </c>
      <c r="K3809">
        <v>3</v>
      </c>
      <c r="L3809">
        <v>987</v>
      </c>
      <c r="M3809">
        <v>10</v>
      </c>
      <c r="N3809">
        <v>12918</v>
      </c>
      <c r="O3809">
        <v>17751</v>
      </c>
      <c r="P3809">
        <v>10231</v>
      </c>
      <c r="Q3809" t="s">
        <v>49</v>
      </c>
      <c r="R3809" t="s">
        <v>50</v>
      </c>
      <c r="S3809" t="s">
        <v>54</v>
      </c>
      <c r="T3809">
        <v>5</v>
      </c>
    </row>
    <row r="3810" spans="1:20" x14ac:dyDescent="0.2">
      <c r="A3810" s="4">
        <f t="shared" si="59"/>
        <v>45975</v>
      </c>
      <c r="B3810" t="s">
        <v>22</v>
      </c>
      <c r="C3810" t="s">
        <v>24</v>
      </c>
      <c r="D3810" t="s">
        <v>32</v>
      </c>
      <c r="E3810" t="s">
        <v>35</v>
      </c>
      <c r="F3810" t="s">
        <v>40</v>
      </c>
      <c r="G3810">
        <v>11825</v>
      </c>
      <c r="H3810" t="s">
        <v>42</v>
      </c>
      <c r="I3810" t="s">
        <v>43</v>
      </c>
      <c r="J3810">
        <v>149427</v>
      </c>
      <c r="K3810">
        <v>8</v>
      </c>
      <c r="L3810">
        <v>2053</v>
      </c>
      <c r="M3810">
        <v>15</v>
      </c>
      <c r="N3810">
        <v>39917</v>
      </c>
      <c r="O3810">
        <v>17795</v>
      </c>
      <c r="P3810">
        <v>11333</v>
      </c>
      <c r="Q3810" t="s">
        <v>48</v>
      </c>
      <c r="R3810" t="s">
        <v>50</v>
      </c>
      <c r="S3810" t="s">
        <v>56</v>
      </c>
      <c r="T3810">
        <v>5</v>
      </c>
    </row>
    <row r="3811" spans="1:20" x14ac:dyDescent="0.2">
      <c r="A3811" s="4">
        <f t="shared" si="59"/>
        <v>45975</v>
      </c>
      <c r="B3811" t="s">
        <v>23</v>
      </c>
      <c r="C3811" t="s">
        <v>27</v>
      </c>
      <c r="D3811" t="s">
        <v>33</v>
      </c>
      <c r="E3811" t="s">
        <v>35</v>
      </c>
      <c r="F3811" t="s">
        <v>37</v>
      </c>
      <c r="G3811">
        <v>87090</v>
      </c>
      <c r="H3811" t="s">
        <v>41</v>
      </c>
      <c r="I3811" t="s">
        <v>45</v>
      </c>
      <c r="J3811">
        <v>762219</v>
      </c>
      <c r="K3811">
        <v>8</v>
      </c>
      <c r="L3811">
        <v>2261</v>
      </c>
      <c r="M3811">
        <v>10</v>
      </c>
      <c r="N3811">
        <v>7091</v>
      </c>
      <c r="O3811">
        <v>20477</v>
      </c>
      <c r="P3811">
        <v>2228</v>
      </c>
      <c r="Q3811" t="s">
        <v>47</v>
      </c>
      <c r="R3811" t="s">
        <v>50</v>
      </c>
      <c r="S3811" t="s">
        <v>53</v>
      </c>
      <c r="T3811">
        <v>1</v>
      </c>
    </row>
    <row r="3812" spans="1:20" x14ac:dyDescent="0.2">
      <c r="A3812" s="4">
        <f t="shared" si="59"/>
        <v>45975</v>
      </c>
      <c r="B3812" t="s">
        <v>23</v>
      </c>
      <c r="C3812" t="s">
        <v>24</v>
      </c>
      <c r="D3812" t="s">
        <v>32</v>
      </c>
      <c r="E3812" t="s">
        <v>34</v>
      </c>
      <c r="F3812" t="s">
        <v>38</v>
      </c>
      <c r="G3812">
        <v>58101</v>
      </c>
      <c r="H3812" t="s">
        <v>41</v>
      </c>
      <c r="I3812" t="s">
        <v>45</v>
      </c>
      <c r="J3812">
        <v>407651</v>
      </c>
      <c r="K3812">
        <v>1</v>
      </c>
      <c r="L3812">
        <v>3683</v>
      </c>
      <c r="M3812">
        <v>15</v>
      </c>
      <c r="N3812">
        <v>34776</v>
      </c>
      <c r="O3812">
        <v>9034</v>
      </c>
      <c r="P3812">
        <v>10421</v>
      </c>
      <c r="Q3812" t="s">
        <v>48</v>
      </c>
      <c r="R3812" t="s">
        <v>50</v>
      </c>
      <c r="S3812" t="s">
        <v>55</v>
      </c>
      <c r="T3812">
        <v>2</v>
      </c>
    </row>
    <row r="3813" spans="1:20" x14ac:dyDescent="0.2">
      <c r="A3813" s="4">
        <f t="shared" si="59"/>
        <v>45975</v>
      </c>
      <c r="B3813" t="s">
        <v>22</v>
      </c>
      <c r="C3813" t="s">
        <v>26</v>
      </c>
      <c r="D3813" t="s">
        <v>28</v>
      </c>
      <c r="E3813" t="s">
        <v>35</v>
      </c>
      <c r="F3813" t="s">
        <v>40</v>
      </c>
      <c r="G3813">
        <v>70109</v>
      </c>
      <c r="H3813" t="s">
        <v>42</v>
      </c>
      <c r="I3813" t="s">
        <v>45</v>
      </c>
      <c r="J3813">
        <v>972933</v>
      </c>
      <c r="K3813">
        <v>5</v>
      </c>
      <c r="L3813">
        <v>1083</v>
      </c>
      <c r="M3813">
        <v>20</v>
      </c>
      <c r="N3813">
        <v>15263</v>
      </c>
      <c r="O3813">
        <v>17737</v>
      </c>
      <c r="P3813">
        <v>13145</v>
      </c>
      <c r="Q3813" t="s">
        <v>49</v>
      </c>
      <c r="R3813" t="s">
        <v>51</v>
      </c>
      <c r="S3813" t="s">
        <v>54</v>
      </c>
      <c r="T3813">
        <v>5</v>
      </c>
    </row>
    <row r="3814" spans="1:20" x14ac:dyDescent="0.2">
      <c r="A3814" s="4">
        <f t="shared" si="59"/>
        <v>45975</v>
      </c>
      <c r="B3814" t="s">
        <v>23</v>
      </c>
      <c r="C3814" t="s">
        <v>24</v>
      </c>
      <c r="D3814" t="s">
        <v>32</v>
      </c>
      <c r="E3814" t="s">
        <v>35</v>
      </c>
      <c r="F3814" t="s">
        <v>38</v>
      </c>
      <c r="G3814">
        <v>22470</v>
      </c>
      <c r="H3814" t="s">
        <v>41</v>
      </c>
      <c r="I3814" t="s">
        <v>44</v>
      </c>
      <c r="J3814">
        <v>686858</v>
      </c>
      <c r="K3814">
        <v>5</v>
      </c>
      <c r="L3814">
        <v>4810</v>
      </c>
      <c r="M3814">
        <v>0</v>
      </c>
      <c r="N3814">
        <v>2978</v>
      </c>
      <c r="O3814">
        <v>27141</v>
      </c>
      <c r="P3814">
        <v>18294</v>
      </c>
      <c r="Q3814" t="s">
        <v>48</v>
      </c>
      <c r="R3814" t="s">
        <v>50</v>
      </c>
      <c r="S3814" t="s">
        <v>54</v>
      </c>
      <c r="T3814">
        <v>2</v>
      </c>
    </row>
    <row r="3815" spans="1:20" x14ac:dyDescent="0.2">
      <c r="A3815" s="4">
        <f t="shared" si="59"/>
        <v>45975</v>
      </c>
      <c r="B3815" t="s">
        <v>22</v>
      </c>
      <c r="C3815" t="s">
        <v>26</v>
      </c>
      <c r="D3815" t="s">
        <v>29</v>
      </c>
      <c r="E3815" t="s">
        <v>35</v>
      </c>
      <c r="F3815" t="s">
        <v>39</v>
      </c>
      <c r="G3815">
        <v>13770</v>
      </c>
      <c r="H3815" t="s">
        <v>41</v>
      </c>
      <c r="I3815" t="s">
        <v>44</v>
      </c>
      <c r="J3815">
        <v>506070</v>
      </c>
      <c r="K3815">
        <v>1</v>
      </c>
      <c r="L3815">
        <v>1010</v>
      </c>
      <c r="M3815">
        <v>15</v>
      </c>
      <c r="N3815">
        <v>22107</v>
      </c>
      <c r="O3815">
        <v>23062</v>
      </c>
      <c r="P3815">
        <v>9076</v>
      </c>
      <c r="Q3815" t="s">
        <v>47</v>
      </c>
      <c r="R3815" t="s">
        <v>51</v>
      </c>
      <c r="S3815" t="s">
        <v>55</v>
      </c>
      <c r="T3815">
        <v>3</v>
      </c>
    </row>
    <row r="3816" spans="1:20" x14ac:dyDescent="0.2">
      <c r="A3816" s="4">
        <f t="shared" si="59"/>
        <v>45975</v>
      </c>
      <c r="B3816" t="s">
        <v>22</v>
      </c>
      <c r="C3816" t="s">
        <v>27</v>
      </c>
      <c r="D3816" t="s">
        <v>31</v>
      </c>
      <c r="E3816" t="s">
        <v>34</v>
      </c>
      <c r="F3816" t="s">
        <v>39</v>
      </c>
      <c r="G3816">
        <v>37268</v>
      </c>
      <c r="H3816" t="s">
        <v>41</v>
      </c>
      <c r="I3816" t="s">
        <v>43</v>
      </c>
      <c r="J3816">
        <v>788373</v>
      </c>
      <c r="K3816">
        <v>6</v>
      </c>
      <c r="L3816">
        <v>4621</v>
      </c>
      <c r="M3816">
        <v>5</v>
      </c>
      <c r="N3816">
        <v>20474</v>
      </c>
      <c r="O3816">
        <v>18722</v>
      </c>
      <c r="P3816">
        <v>571</v>
      </c>
      <c r="Q3816" t="s">
        <v>49</v>
      </c>
      <c r="R3816" t="s">
        <v>50</v>
      </c>
      <c r="S3816" t="s">
        <v>56</v>
      </c>
      <c r="T3816">
        <v>5</v>
      </c>
    </row>
    <row r="3817" spans="1:20" x14ac:dyDescent="0.2">
      <c r="A3817" s="4">
        <f t="shared" si="59"/>
        <v>45975</v>
      </c>
      <c r="B3817" t="s">
        <v>21</v>
      </c>
      <c r="C3817" t="s">
        <v>27</v>
      </c>
      <c r="D3817" t="s">
        <v>28</v>
      </c>
      <c r="E3817" t="s">
        <v>34</v>
      </c>
      <c r="F3817" t="s">
        <v>38</v>
      </c>
      <c r="G3817">
        <v>10029</v>
      </c>
      <c r="H3817" t="s">
        <v>41</v>
      </c>
      <c r="I3817" t="s">
        <v>45</v>
      </c>
      <c r="J3817">
        <v>393798</v>
      </c>
      <c r="K3817">
        <v>6</v>
      </c>
      <c r="L3817">
        <v>4313</v>
      </c>
      <c r="M3817">
        <v>5</v>
      </c>
      <c r="N3817">
        <v>13368</v>
      </c>
      <c r="O3817">
        <v>22261</v>
      </c>
      <c r="P3817">
        <v>18828</v>
      </c>
      <c r="Q3817" t="s">
        <v>49</v>
      </c>
      <c r="R3817" t="s">
        <v>52</v>
      </c>
      <c r="S3817" t="s">
        <v>55</v>
      </c>
      <c r="T3817">
        <v>1</v>
      </c>
    </row>
    <row r="3818" spans="1:20" x14ac:dyDescent="0.2">
      <c r="A3818" s="4">
        <f t="shared" si="59"/>
        <v>45976</v>
      </c>
      <c r="B3818" t="s">
        <v>20</v>
      </c>
      <c r="C3818" t="s">
        <v>26</v>
      </c>
      <c r="D3818" t="s">
        <v>32</v>
      </c>
      <c r="E3818" t="s">
        <v>34</v>
      </c>
      <c r="F3818" t="s">
        <v>40</v>
      </c>
      <c r="G3818">
        <v>40083</v>
      </c>
      <c r="H3818" t="s">
        <v>42</v>
      </c>
      <c r="I3818" t="s">
        <v>45</v>
      </c>
      <c r="J3818">
        <v>862744</v>
      </c>
      <c r="K3818">
        <v>4</v>
      </c>
      <c r="L3818">
        <v>2740</v>
      </c>
      <c r="M3818">
        <v>10</v>
      </c>
      <c r="N3818">
        <v>28423</v>
      </c>
      <c r="O3818">
        <v>17712</v>
      </c>
      <c r="P3818">
        <v>4374</v>
      </c>
      <c r="Q3818" t="s">
        <v>46</v>
      </c>
      <c r="R3818" t="s">
        <v>51</v>
      </c>
      <c r="S3818" t="s">
        <v>53</v>
      </c>
      <c r="T3818">
        <v>3</v>
      </c>
    </row>
    <row r="3819" spans="1:20" x14ac:dyDescent="0.2">
      <c r="A3819" s="4">
        <f t="shared" si="59"/>
        <v>45976</v>
      </c>
      <c r="B3819" t="s">
        <v>21</v>
      </c>
      <c r="C3819" t="s">
        <v>24</v>
      </c>
      <c r="D3819" t="s">
        <v>33</v>
      </c>
      <c r="E3819" t="s">
        <v>35</v>
      </c>
      <c r="F3819" t="s">
        <v>38</v>
      </c>
      <c r="G3819">
        <v>18958</v>
      </c>
      <c r="H3819" t="s">
        <v>41</v>
      </c>
      <c r="I3819" t="s">
        <v>44</v>
      </c>
      <c r="J3819">
        <v>339779</v>
      </c>
      <c r="K3819">
        <v>6</v>
      </c>
      <c r="L3819">
        <v>2650</v>
      </c>
      <c r="M3819">
        <v>20</v>
      </c>
      <c r="N3819">
        <v>21486</v>
      </c>
      <c r="O3819">
        <v>10685</v>
      </c>
      <c r="P3819">
        <v>18790</v>
      </c>
      <c r="Q3819" t="s">
        <v>46</v>
      </c>
      <c r="R3819" t="s">
        <v>50</v>
      </c>
      <c r="S3819" t="s">
        <v>54</v>
      </c>
      <c r="T3819">
        <v>4</v>
      </c>
    </row>
    <row r="3820" spans="1:20" x14ac:dyDescent="0.2">
      <c r="A3820" s="4">
        <f t="shared" si="59"/>
        <v>45976</v>
      </c>
      <c r="B3820" t="s">
        <v>20</v>
      </c>
      <c r="C3820" t="s">
        <v>27</v>
      </c>
      <c r="D3820" t="s">
        <v>32</v>
      </c>
      <c r="E3820" t="s">
        <v>36</v>
      </c>
      <c r="F3820" t="s">
        <v>37</v>
      </c>
      <c r="G3820">
        <v>18806</v>
      </c>
      <c r="H3820" t="s">
        <v>41</v>
      </c>
      <c r="I3820" t="s">
        <v>43</v>
      </c>
      <c r="J3820">
        <v>778414</v>
      </c>
      <c r="K3820">
        <v>6</v>
      </c>
      <c r="L3820">
        <v>3702</v>
      </c>
      <c r="M3820">
        <v>20</v>
      </c>
      <c r="N3820">
        <v>22137</v>
      </c>
      <c r="O3820">
        <v>9155</v>
      </c>
      <c r="P3820">
        <v>-3060</v>
      </c>
      <c r="Q3820" t="s">
        <v>48</v>
      </c>
      <c r="R3820" t="s">
        <v>50</v>
      </c>
      <c r="S3820" t="s">
        <v>53</v>
      </c>
      <c r="T3820">
        <v>5</v>
      </c>
    </row>
    <row r="3821" spans="1:20" x14ac:dyDescent="0.2">
      <c r="A3821" s="4">
        <f t="shared" si="59"/>
        <v>45976</v>
      </c>
      <c r="B3821" t="s">
        <v>20</v>
      </c>
      <c r="C3821" t="s">
        <v>25</v>
      </c>
      <c r="D3821" t="s">
        <v>33</v>
      </c>
      <c r="E3821" t="s">
        <v>35</v>
      </c>
      <c r="F3821" t="s">
        <v>37</v>
      </c>
      <c r="G3821">
        <v>42162</v>
      </c>
      <c r="H3821" t="s">
        <v>41</v>
      </c>
      <c r="I3821" t="s">
        <v>45</v>
      </c>
      <c r="J3821">
        <v>435872</v>
      </c>
      <c r="K3821">
        <v>1</v>
      </c>
      <c r="L3821">
        <v>842</v>
      </c>
      <c r="M3821">
        <v>5</v>
      </c>
      <c r="N3821">
        <v>38512</v>
      </c>
      <c r="O3821">
        <v>24400</v>
      </c>
      <c r="P3821">
        <v>14306</v>
      </c>
      <c r="Q3821" t="s">
        <v>47</v>
      </c>
      <c r="R3821" t="s">
        <v>50</v>
      </c>
      <c r="S3821" t="s">
        <v>56</v>
      </c>
      <c r="T3821">
        <v>1</v>
      </c>
    </row>
    <row r="3822" spans="1:20" x14ac:dyDescent="0.2">
      <c r="A3822" s="4">
        <f t="shared" si="59"/>
        <v>45976</v>
      </c>
      <c r="B3822" t="s">
        <v>20</v>
      </c>
      <c r="C3822" t="s">
        <v>27</v>
      </c>
      <c r="D3822" t="s">
        <v>31</v>
      </c>
      <c r="E3822" t="s">
        <v>34</v>
      </c>
      <c r="F3822" t="s">
        <v>38</v>
      </c>
      <c r="G3822">
        <v>84732</v>
      </c>
      <c r="H3822" t="s">
        <v>41</v>
      </c>
      <c r="I3822" t="s">
        <v>45</v>
      </c>
      <c r="J3822">
        <v>160254</v>
      </c>
      <c r="K3822">
        <v>5</v>
      </c>
      <c r="L3822">
        <v>1923</v>
      </c>
      <c r="M3822">
        <v>10</v>
      </c>
      <c r="N3822">
        <v>8930</v>
      </c>
      <c r="O3822">
        <v>12021</v>
      </c>
      <c r="P3822">
        <v>-4588</v>
      </c>
      <c r="Q3822" t="s">
        <v>47</v>
      </c>
      <c r="R3822" t="s">
        <v>52</v>
      </c>
      <c r="S3822" t="s">
        <v>55</v>
      </c>
      <c r="T3822">
        <v>5</v>
      </c>
    </row>
    <row r="3823" spans="1:20" x14ac:dyDescent="0.2">
      <c r="A3823" s="4">
        <f t="shared" si="59"/>
        <v>45976</v>
      </c>
      <c r="B3823" t="s">
        <v>23</v>
      </c>
      <c r="C3823" t="s">
        <v>24</v>
      </c>
      <c r="D3823" t="s">
        <v>32</v>
      </c>
      <c r="E3823" t="s">
        <v>36</v>
      </c>
      <c r="F3823" t="s">
        <v>37</v>
      </c>
      <c r="G3823">
        <v>44889</v>
      </c>
      <c r="H3823" t="s">
        <v>41</v>
      </c>
      <c r="I3823" t="s">
        <v>43</v>
      </c>
      <c r="J3823">
        <v>560936</v>
      </c>
      <c r="K3823">
        <v>2</v>
      </c>
      <c r="L3823">
        <v>4367</v>
      </c>
      <c r="M3823">
        <v>20</v>
      </c>
      <c r="N3823">
        <v>36556</v>
      </c>
      <c r="O3823">
        <v>2486</v>
      </c>
      <c r="P3823">
        <v>2606</v>
      </c>
      <c r="Q3823" t="s">
        <v>47</v>
      </c>
      <c r="R3823" t="s">
        <v>51</v>
      </c>
      <c r="S3823" t="s">
        <v>53</v>
      </c>
      <c r="T3823">
        <v>1</v>
      </c>
    </row>
    <row r="3824" spans="1:20" x14ac:dyDescent="0.2">
      <c r="A3824" s="4">
        <f t="shared" si="59"/>
        <v>45976</v>
      </c>
      <c r="B3824" t="s">
        <v>21</v>
      </c>
      <c r="C3824" t="s">
        <v>25</v>
      </c>
      <c r="D3824" t="s">
        <v>31</v>
      </c>
      <c r="E3824" t="s">
        <v>36</v>
      </c>
      <c r="F3824" t="s">
        <v>38</v>
      </c>
      <c r="G3824">
        <v>37702</v>
      </c>
      <c r="H3824" t="s">
        <v>41</v>
      </c>
      <c r="I3824" t="s">
        <v>45</v>
      </c>
      <c r="J3824">
        <v>800566</v>
      </c>
      <c r="K3824">
        <v>7</v>
      </c>
      <c r="L3824">
        <v>4895</v>
      </c>
      <c r="M3824">
        <v>20</v>
      </c>
      <c r="N3824">
        <v>19626</v>
      </c>
      <c r="O3824">
        <v>8607</v>
      </c>
      <c r="P3824">
        <v>8625</v>
      </c>
      <c r="Q3824" t="s">
        <v>47</v>
      </c>
      <c r="R3824" t="s">
        <v>52</v>
      </c>
      <c r="S3824" t="s">
        <v>54</v>
      </c>
      <c r="T3824">
        <v>1</v>
      </c>
    </row>
    <row r="3825" spans="1:20" x14ac:dyDescent="0.2">
      <c r="A3825" s="4">
        <f t="shared" si="59"/>
        <v>45976</v>
      </c>
      <c r="B3825" t="s">
        <v>20</v>
      </c>
      <c r="C3825" t="s">
        <v>24</v>
      </c>
      <c r="D3825" t="s">
        <v>28</v>
      </c>
      <c r="E3825" t="s">
        <v>34</v>
      </c>
      <c r="F3825" t="s">
        <v>37</v>
      </c>
      <c r="G3825">
        <v>45777</v>
      </c>
      <c r="H3825" t="s">
        <v>41</v>
      </c>
      <c r="I3825" t="s">
        <v>44</v>
      </c>
      <c r="J3825">
        <v>902713</v>
      </c>
      <c r="K3825">
        <v>9</v>
      </c>
      <c r="L3825">
        <v>645</v>
      </c>
      <c r="M3825">
        <v>10</v>
      </c>
      <c r="N3825">
        <v>12199</v>
      </c>
      <c r="O3825">
        <v>21119</v>
      </c>
      <c r="P3825">
        <v>14607</v>
      </c>
      <c r="Q3825" t="s">
        <v>49</v>
      </c>
      <c r="R3825" t="s">
        <v>52</v>
      </c>
      <c r="S3825" t="s">
        <v>53</v>
      </c>
      <c r="T3825">
        <v>2</v>
      </c>
    </row>
    <row r="3826" spans="1:20" x14ac:dyDescent="0.2">
      <c r="A3826" s="4">
        <f t="shared" si="59"/>
        <v>45976</v>
      </c>
      <c r="B3826" t="s">
        <v>22</v>
      </c>
      <c r="C3826" t="s">
        <v>26</v>
      </c>
      <c r="D3826" t="s">
        <v>33</v>
      </c>
      <c r="E3826" t="s">
        <v>36</v>
      </c>
      <c r="F3826" t="s">
        <v>38</v>
      </c>
      <c r="G3826">
        <v>62971</v>
      </c>
      <c r="H3826" t="s">
        <v>41</v>
      </c>
      <c r="I3826" t="s">
        <v>43</v>
      </c>
      <c r="J3826">
        <v>892295</v>
      </c>
      <c r="K3826">
        <v>9</v>
      </c>
      <c r="L3826">
        <v>3317</v>
      </c>
      <c r="M3826">
        <v>15</v>
      </c>
      <c r="N3826">
        <v>43072</v>
      </c>
      <c r="O3826">
        <v>18121</v>
      </c>
      <c r="P3826">
        <v>11172</v>
      </c>
      <c r="Q3826" t="s">
        <v>48</v>
      </c>
      <c r="R3826" t="s">
        <v>52</v>
      </c>
      <c r="S3826" t="s">
        <v>54</v>
      </c>
      <c r="T3826">
        <v>5</v>
      </c>
    </row>
    <row r="3827" spans="1:20" x14ac:dyDescent="0.2">
      <c r="A3827" s="4">
        <f t="shared" si="59"/>
        <v>45976</v>
      </c>
      <c r="B3827" t="s">
        <v>23</v>
      </c>
      <c r="C3827" t="s">
        <v>25</v>
      </c>
      <c r="D3827" t="s">
        <v>29</v>
      </c>
      <c r="E3827" t="s">
        <v>36</v>
      </c>
      <c r="F3827" t="s">
        <v>37</v>
      </c>
      <c r="G3827">
        <v>17739</v>
      </c>
      <c r="H3827" t="s">
        <v>42</v>
      </c>
      <c r="I3827" t="s">
        <v>45</v>
      </c>
      <c r="J3827">
        <v>414347</v>
      </c>
      <c r="K3827">
        <v>9</v>
      </c>
      <c r="L3827">
        <v>1415</v>
      </c>
      <c r="M3827">
        <v>5</v>
      </c>
      <c r="N3827">
        <v>49835</v>
      </c>
      <c r="O3827">
        <v>6367</v>
      </c>
      <c r="P3827">
        <v>12487</v>
      </c>
      <c r="Q3827" t="s">
        <v>49</v>
      </c>
      <c r="R3827" t="s">
        <v>51</v>
      </c>
      <c r="S3827" t="s">
        <v>56</v>
      </c>
      <c r="T3827">
        <v>1</v>
      </c>
    </row>
    <row r="3828" spans="1:20" x14ac:dyDescent="0.2">
      <c r="A3828" s="4">
        <f t="shared" si="59"/>
        <v>45976</v>
      </c>
      <c r="B3828" t="s">
        <v>21</v>
      </c>
      <c r="C3828" t="s">
        <v>24</v>
      </c>
      <c r="D3828" t="s">
        <v>28</v>
      </c>
      <c r="E3828" t="s">
        <v>34</v>
      </c>
      <c r="F3828" t="s">
        <v>40</v>
      </c>
      <c r="G3828">
        <v>34599</v>
      </c>
      <c r="H3828" t="s">
        <v>42</v>
      </c>
      <c r="I3828" t="s">
        <v>45</v>
      </c>
      <c r="J3828">
        <v>568454</v>
      </c>
      <c r="K3828">
        <v>7</v>
      </c>
      <c r="L3828">
        <v>2411</v>
      </c>
      <c r="M3828">
        <v>20</v>
      </c>
      <c r="N3828">
        <v>38534</v>
      </c>
      <c r="O3828">
        <v>4888</v>
      </c>
      <c r="P3828">
        <v>6400</v>
      </c>
      <c r="Q3828" t="s">
        <v>48</v>
      </c>
      <c r="R3828" t="s">
        <v>52</v>
      </c>
      <c r="S3828" t="s">
        <v>55</v>
      </c>
      <c r="T3828">
        <v>1</v>
      </c>
    </row>
    <row r="3829" spans="1:20" x14ac:dyDescent="0.2">
      <c r="A3829" s="4">
        <f t="shared" si="59"/>
        <v>45976</v>
      </c>
      <c r="B3829" t="s">
        <v>20</v>
      </c>
      <c r="C3829" t="s">
        <v>25</v>
      </c>
      <c r="D3829" t="s">
        <v>33</v>
      </c>
      <c r="E3829" t="s">
        <v>36</v>
      </c>
      <c r="F3829" t="s">
        <v>40</v>
      </c>
      <c r="G3829">
        <v>46827</v>
      </c>
      <c r="H3829" t="s">
        <v>42</v>
      </c>
      <c r="I3829" t="s">
        <v>44</v>
      </c>
      <c r="J3829">
        <v>398683</v>
      </c>
      <c r="K3829">
        <v>7</v>
      </c>
      <c r="L3829">
        <v>4201</v>
      </c>
      <c r="M3829">
        <v>15</v>
      </c>
      <c r="N3829">
        <v>8155</v>
      </c>
      <c r="O3829">
        <v>14482</v>
      </c>
      <c r="P3829">
        <v>9036</v>
      </c>
      <c r="Q3829" t="s">
        <v>46</v>
      </c>
      <c r="R3829" t="s">
        <v>51</v>
      </c>
      <c r="S3829" t="s">
        <v>53</v>
      </c>
      <c r="T3829">
        <v>3</v>
      </c>
    </row>
    <row r="3830" spans="1:20" x14ac:dyDescent="0.2">
      <c r="A3830" s="4">
        <f t="shared" si="59"/>
        <v>45977</v>
      </c>
      <c r="B3830" t="s">
        <v>22</v>
      </c>
      <c r="C3830" t="s">
        <v>24</v>
      </c>
      <c r="D3830" t="s">
        <v>31</v>
      </c>
      <c r="E3830" t="s">
        <v>36</v>
      </c>
      <c r="F3830" t="s">
        <v>37</v>
      </c>
      <c r="G3830">
        <v>86821</v>
      </c>
      <c r="H3830" t="s">
        <v>41</v>
      </c>
      <c r="I3830" t="s">
        <v>44</v>
      </c>
      <c r="J3830">
        <v>361137</v>
      </c>
      <c r="K3830">
        <v>1</v>
      </c>
      <c r="L3830">
        <v>1839</v>
      </c>
      <c r="M3830">
        <v>15</v>
      </c>
      <c r="N3830">
        <v>13734</v>
      </c>
      <c r="O3830">
        <v>7892</v>
      </c>
      <c r="P3830">
        <v>569</v>
      </c>
      <c r="Q3830" t="s">
        <v>47</v>
      </c>
      <c r="R3830" t="s">
        <v>51</v>
      </c>
      <c r="S3830" t="s">
        <v>56</v>
      </c>
      <c r="T3830">
        <v>5</v>
      </c>
    </row>
    <row r="3831" spans="1:20" x14ac:dyDescent="0.2">
      <c r="A3831" s="4">
        <f t="shared" si="59"/>
        <v>45977</v>
      </c>
      <c r="B3831" t="s">
        <v>21</v>
      </c>
      <c r="C3831" t="s">
        <v>25</v>
      </c>
      <c r="D3831" t="s">
        <v>30</v>
      </c>
      <c r="E3831" t="s">
        <v>34</v>
      </c>
      <c r="F3831" t="s">
        <v>38</v>
      </c>
      <c r="G3831">
        <v>78446</v>
      </c>
      <c r="H3831" t="s">
        <v>41</v>
      </c>
      <c r="I3831" t="s">
        <v>44</v>
      </c>
      <c r="J3831">
        <v>310144</v>
      </c>
      <c r="K3831">
        <v>6</v>
      </c>
      <c r="L3831">
        <v>2746</v>
      </c>
      <c r="M3831">
        <v>15</v>
      </c>
      <c r="N3831">
        <v>3363</v>
      </c>
      <c r="O3831">
        <v>5843</v>
      </c>
      <c r="P3831">
        <v>4601</v>
      </c>
      <c r="Q3831" t="s">
        <v>48</v>
      </c>
      <c r="R3831" t="s">
        <v>50</v>
      </c>
      <c r="S3831" t="s">
        <v>56</v>
      </c>
      <c r="T3831">
        <v>3</v>
      </c>
    </row>
    <row r="3832" spans="1:20" x14ac:dyDescent="0.2">
      <c r="A3832" s="4">
        <f t="shared" si="59"/>
        <v>45977</v>
      </c>
      <c r="B3832" t="s">
        <v>21</v>
      </c>
      <c r="C3832" t="s">
        <v>24</v>
      </c>
      <c r="D3832" t="s">
        <v>32</v>
      </c>
      <c r="E3832" t="s">
        <v>36</v>
      </c>
      <c r="F3832" t="s">
        <v>37</v>
      </c>
      <c r="G3832">
        <v>90210</v>
      </c>
      <c r="H3832" t="s">
        <v>42</v>
      </c>
      <c r="I3832" t="s">
        <v>45</v>
      </c>
      <c r="J3832">
        <v>424582</v>
      </c>
      <c r="K3832">
        <v>5</v>
      </c>
      <c r="L3832">
        <v>4417</v>
      </c>
      <c r="M3832">
        <v>15</v>
      </c>
      <c r="N3832">
        <v>13111</v>
      </c>
      <c r="O3832">
        <v>27370</v>
      </c>
      <c r="P3832">
        <v>17180</v>
      </c>
      <c r="Q3832" t="s">
        <v>49</v>
      </c>
      <c r="R3832" t="s">
        <v>52</v>
      </c>
      <c r="S3832" t="s">
        <v>53</v>
      </c>
      <c r="T3832">
        <v>2</v>
      </c>
    </row>
    <row r="3833" spans="1:20" x14ac:dyDescent="0.2">
      <c r="A3833" s="4">
        <f t="shared" si="59"/>
        <v>45977</v>
      </c>
      <c r="B3833" t="s">
        <v>23</v>
      </c>
      <c r="C3833" t="s">
        <v>26</v>
      </c>
      <c r="D3833" t="s">
        <v>31</v>
      </c>
      <c r="E3833" t="s">
        <v>36</v>
      </c>
      <c r="F3833" t="s">
        <v>39</v>
      </c>
      <c r="G3833">
        <v>93890</v>
      </c>
      <c r="H3833" t="s">
        <v>42</v>
      </c>
      <c r="I3833" t="s">
        <v>45</v>
      </c>
      <c r="J3833">
        <v>116077</v>
      </c>
      <c r="K3833">
        <v>8</v>
      </c>
      <c r="L3833">
        <v>3451</v>
      </c>
      <c r="M3833">
        <v>0</v>
      </c>
      <c r="N3833">
        <v>30571</v>
      </c>
      <c r="O3833">
        <v>26878</v>
      </c>
      <c r="P3833">
        <v>17910</v>
      </c>
      <c r="Q3833" t="s">
        <v>49</v>
      </c>
      <c r="R3833" t="s">
        <v>52</v>
      </c>
      <c r="S3833" t="s">
        <v>53</v>
      </c>
      <c r="T3833">
        <v>2</v>
      </c>
    </row>
    <row r="3834" spans="1:20" x14ac:dyDescent="0.2">
      <c r="A3834" s="4">
        <f t="shared" si="59"/>
        <v>45977</v>
      </c>
      <c r="B3834" t="s">
        <v>21</v>
      </c>
      <c r="C3834" t="s">
        <v>25</v>
      </c>
      <c r="D3834" t="s">
        <v>33</v>
      </c>
      <c r="E3834" t="s">
        <v>36</v>
      </c>
      <c r="F3834" t="s">
        <v>39</v>
      </c>
      <c r="G3834">
        <v>33039</v>
      </c>
      <c r="H3834" t="s">
        <v>42</v>
      </c>
      <c r="I3834" t="s">
        <v>45</v>
      </c>
      <c r="J3834">
        <v>486112</v>
      </c>
      <c r="K3834">
        <v>8</v>
      </c>
      <c r="L3834">
        <v>997</v>
      </c>
      <c r="M3834">
        <v>0</v>
      </c>
      <c r="N3834">
        <v>45253</v>
      </c>
      <c r="O3834">
        <v>7291</v>
      </c>
      <c r="P3834">
        <v>19740</v>
      </c>
      <c r="Q3834" t="s">
        <v>49</v>
      </c>
      <c r="R3834" t="s">
        <v>52</v>
      </c>
      <c r="S3834" t="s">
        <v>54</v>
      </c>
      <c r="T3834">
        <v>1</v>
      </c>
    </row>
    <row r="3835" spans="1:20" x14ac:dyDescent="0.2">
      <c r="A3835" s="4">
        <f t="shared" si="59"/>
        <v>45977</v>
      </c>
      <c r="B3835" t="s">
        <v>23</v>
      </c>
      <c r="C3835" t="s">
        <v>25</v>
      </c>
      <c r="D3835" t="s">
        <v>33</v>
      </c>
      <c r="E3835" t="s">
        <v>36</v>
      </c>
      <c r="F3835" t="s">
        <v>38</v>
      </c>
      <c r="G3835">
        <v>54929</v>
      </c>
      <c r="H3835" t="s">
        <v>42</v>
      </c>
      <c r="I3835" t="s">
        <v>43</v>
      </c>
      <c r="J3835">
        <v>655340</v>
      </c>
      <c r="K3835">
        <v>4</v>
      </c>
      <c r="L3835">
        <v>3448</v>
      </c>
      <c r="M3835">
        <v>10</v>
      </c>
      <c r="N3835">
        <v>41420</v>
      </c>
      <c r="O3835">
        <v>3668</v>
      </c>
      <c r="P3835">
        <v>16188</v>
      </c>
      <c r="Q3835" t="s">
        <v>49</v>
      </c>
      <c r="R3835" t="s">
        <v>51</v>
      </c>
      <c r="S3835" t="s">
        <v>56</v>
      </c>
      <c r="T3835">
        <v>1</v>
      </c>
    </row>
    <row r="3836" spans="1:20" x14ac:dyDescent="0.2">
      <c r="A3836" s="4">
        <f t="shared" si="59"/>
        <v>45977</v>
      </c>
      <c r="B3836" t="s">
        <v>20</v>
      </c>
      <c r="C3836" t="s">
        <v>25</v>
      </c>
      <c r="D3836" t="s">
        <v>33</v>
      </c>
      <c r="E3836" t="s">
        <v>34</v>
      </c>
      <c r="F3836" t="s">
        <v>37</v>
      </c>
      <c r="G3836">
        <v>53884</v>
      </c>
      <c r="H3836" t="s">
        <v>41</v>
      </c>
      <c r="I3836" t="s">
        <v>44</v>
      </c>
      <c r="J3836">
        <v>430099</v>
      </c>
      <c r="K3836">
        <v>1</v>
      </c>
      <c r="L3836">
        <v>1290</v>
      </c>
      <c r="M3836">
        <v>5</v>
      </c>
      <c r="N3836">
        <v>38143</v>
      </c>
      <c r="O3836">
        <v>5238</v>
      </c>
      <c r="P3836">
        <v>9637</v>
      </c>
      <c r="Q3836" t="s">
        <v>48</v>
      </c>
      <c r="R3836" t="s">
        <v>51</v>
      </c>
      <c r="S3836" t="s">
        <v>55</v>
      </c>
      <c r="T3836">
        <v>1</v>
      </c>
    </row>
    <row r="3837" spans="1:20" x14ac:dyDescent="0.2">
      <c r="A3837" s="4">
        <f t="shared" si="59"/>
        <v>45977</v>
      </c>
      <c r="B3837" t="s">
        <v>23</v>
      </c>
      <c r="C3837" t="s">
        <v>25</v>
      </c>
      <c r="D3837" t="s">
        <v>33</v>
      </c>
      <c r="E3837" t="s">
        <v>35</v>
      </c>
      <c r="F3837" t="s">
        <v>37</v>
      </c>
      <c r="G3837">
        <v>35146</v>
      </c>
      <c r="H3837" t="s">
        <v>42</v>
      </c>
      <c r="I3837" t="s">
        <v>43</v>
      </c>
      <c r="J3837">
        <v>768878</v>
      </c>
      <c r="K3837">
        <v>6</v>
      </c>
      <c r="L3837">
        <v>4700</v>
      </c>
      <c r="M3837">
        <v>10</v>
      </c>
      <c r="N3837">
        <v>14151</v>
      </c>
      <c r="O3837">
        <v>29458</v>
      </c>
      <c r="P3837">
        <v>8061</v>
      </c>
      <c r="Q3837" t="s">
        <v>47</v>
      </c>
      <c r="R3837" t="s">
        <v>51</v>
      </c>
      <c r="S3837" t="s">
        <v>56</v>
      </c>
      <c r="T3837">
        <v>5</v>
      </c>
    </row>
    <row r="3838" spans="1:20" x14ac:dyDescent="0.2">
      <c r="A3838" s="4">
        <f t="shared" si="59"/>
        <v>45977</v>
      </c>
      <c r="B3838" t="s">
        <v>22</v>
      </c>
      <c r="C3838" t="s">
        <v>26</v>
      </c>
      <c r="D3838" t="s">
        <v>32</v>
      </c>
      <c r="E3838" t="s">
        <v>35</v>
      </c>
      <c r="F3838" t="s">
        <v>40</v>
      </c>
      <c r="G3838">
        <v>55819</v>
      </c>
      <c r="H3838" t="s">
        <v>41</v>
      </c>
      <c r="I3838" t="s">
        <v>44</v>
      </c>
      <c r="J3838">
        <v>762756</v>
      </c>
      <c r="K3838">
        <v>1</v>
      </c>
      <c r="L3838">
        <v>509</v>
      </c>
      <c r="M3838">
        <v>0</v>
      </c>
      <c r="N3838">
        <v>18251</v>
      </c>
      <c r="O3838">
        <v>22455</v>
      </c>
      <c r="P3838">
        <v>11379</v>
      </c>
      <c r="Q3838" t="s">
        <v>49</v>
      </c>
      <c r="R3838" t="s">
        <v>52</v>
      </c>
      <c r="S3838" t="s">
        <v>55</v>
      </c>
      <c r="T3838">
        <v>5</v>
      </c>
    </row>
    <row r="3839" spans="1:20" x14ac:dyDescent="0.2">
      <c r="A3839" s="4">
        <f t="shared" si="59"/>
        <v>45977</v>
      </c>
      <c r="B3839" t="s">
        <v>23</v>
      </c>
      <c r="C3839" t="s">
        <v>25</v>
      </c>
      <c r="D3839" t="s">
        <v>28</v>
      </c>
      <c r="E3839" t="s">
        <v>36</v>
      </c>
      <c r="F3839" t="s">
        <v>38</v>
      </c>
      <c r="G3839">
        <v>93162</v>
      </c>
      <c r="H3839" t="s">
        <v>42</v>
      </c>
      <c r="I3839" t="s">
        <v>45</v>
      </c>
      <c r="J3839">
        <v>184548</v>
      </c>
      <c r="K3839">
        <v>5</v>
      </c>
      <c r="L3839">
        <v>3598</v>
      </c>
      <c r="M3839">
        <v>10</v>
      </c>
      <c r="N3839">
        <v>7632</v>
      </c>
      <c r="O3839">
        <v>5166</v>
      </c>
      <c r="P3839">
        <v>12455</v>
      </c>
      <c r="Q3839" t="s">
        <v>47</v>
      </c>
      <c r="R3839" t="s">
        <v>51</v>
      </c>
      <c r="S3839" t="s">
        <v>53</v>
      </c>
      <c r="T3839">
        <v>4</v>
      </c>
    </row>
    <row r="3840" spans="1:20" x14ac:dyDescent="0.2">
      <c r="A3840" s="4">
        <f t="shared" si="59"/>
        <v>45977</v>
      </c>
      <c r="B3840" t="s">
        <v>22</v>
      </c>
      <c r="C3840" t="s">
        <v>27</v>
      </c>
      <c r="D3840" t="s">
        <v>29</v>
      </c>
      <c r="E3840" t="s">
        <v>34</v>
      </c>
      <c r="F3840" t="s">
        <v>39</v>
      </c>
      <c r="G3840">
        <v>92632</v>
      </c>
      <c r="H3840" t="s">
        <v>41</v>
      </c>
      <c r="I3840" t="s">
        <v>43</v>
      </c>
      <c r="J3840">
        <v>271149</v>
      </c>
      <c r="K3840">
        <v>5</v>
      </c>
      <c r="L3840">
        <v>3316</v>
      </c>
      <c r="M3840">
        <v>10</v>
      </c>
      <c r="N3840">
        <v>5432</v>
      </c>
      <c r="O3840">
        <v>15240</v>
      </c>
      <c r="P3840">
        <v>19943</v>
      </c>
      <c r="Q3840" t="s">
        <v>46</v>
      </c>
      <c r="R3840" t="s">
        <v>51</v>
      </c>
      <c r="S3840" t="s">
        <v>54</v>
      </c>
      <c r="T3840">
        <v>1</v>
      </c>
    </row>
    <row r="3841" spans="1:20" x14ac:dyDescent="0.2">
      <c r="A3841" s="4">
        <f t="shared" si="59"/>
        <v>45977</v>
      </c>
      <c r="B3841" t="s">
        <v>23</v>
      </c>
      <c r="C3841" t="s">
        <v>26</v>
      </c>
      <c r="D3841" t="s">
        <v>30</v>
      </c>
      <c r="E3841" t="s">
        <v>34</v>
      </c>
      <c r="F3841" t="s">
        <v>39</v>
      </c>
      <c r="G3841">
        <v>41308</v>
      </c>
      <c r="H3841" t="s">
        <v>41</v>
      </c>
      <c r="I3841" t="s">
        <v>43</v>
      </c>
      <c r="J3841">
        <v>111981</v>
      </c>
      <c r="K3841">
        <v>3</v>
      </c>
      <c r="L3841">
        <v>826</v>
      </c>
      <c r="M3841">
        <v>15</v>
      </c>
      <c r="N3841">
        <v>18074</v>
      </c>
      <c r="O3841">
        <v>1637</v>
      </c>
      <c r="P3841">
        <v>1791</v>
      </c>
      <c r="Q3841" t="s">
        <v>47</v>
      </c>
      <c r="R3841" t="s">
        <v>51</v>
      </c>
      <c r="S3841" t="s">
        <v>54</v>
      </c>
      <c r="T3841">
        <v>3</v>
      </c>
    </row>
    <row r="3842" spans="1:20" x14ac:dyDescent="0.2">
      <c r="A3842" s="4">
        <f t="shared" si="59"/>
        <v>45978</v>
      </c>
      <c r="B3842" t="s">
        <v>21</v>
      </c>
      <c r="C3842" t="s">
        <v>27</v>
      </c>
      <c r="D3842" t="s">
        <v>32</v>
      </c>
      <c r="E3842" t="s">
        <v>36</v>
      </c>
      <c r="F3842" t="s">
        <v>38</v>
      </c>
      <c r="G3842">
        <v>23054</v>
      </c>
      <c r="H3842" t="s">
        <v>41</v>
      </c>
      <c r="I3842" t="s">
        <v>44</v>
      </c>
      <c r="J3842">
        <v>723277</v>
      </c>
      <c r="K3842">
        <v>5</v>
      </c>
      <c r="L3842">
        <v>4066</v>
      </c>
      <c r="M3842">
        <v>20</v>
      </c>
      <c r="N3842">
        <v>32763</v>
      </c>
      <c r="O3842">
        <v>21946</v>
      </c>
      <c r="P3842">
        <v>2199</v>
      </c>
      <c r="Q3842" t="s">
        <v>46</v>
      </c>
      <c r="R3842" t="s">
        <v>50</v>
      </c>
      <c r="S3842" t="s">
        <v>53</v>
      </c>
      <c r="T3842">
        <v>4</v>
      </c>
    </row>
    <row r="3843" spans="1:20" x14ac:dyDescent="0.2">
      <c r="A3843" s="4">
        <f t="shared" si="59"/>
        <v>45978</v>
      </c>
      <c r="B3843" t="s">
        <v>20</v>
      </c>
      <c r="C3843" t="s">
        <v>25</v>
      </c>
      <c r="D3843" t="s">
        <v>33</v>
      </c>
      <c r="E3843" t="s">
        <v>35</v>
      </c>
      <c r="F3843" t="s">
        <v>39</v>
      </c>
      <c r="G3843">
        <v>89606</v>
      </c>
      <c r="H3843" t="s">
        <v>41</v>
      </c>
      <c r="I3843" t="s">
        <v>43</v>
      </c>
      <c r="J3843">
        <v>692580</v>
      </c>
      <c r="K3843">
        <v>6</v>
      </c>
      <c r="L3843">
        <v>1382</v>
      </c>
      <c r="M3843">
        <v>0</v>
      </c>
      <c r="N3843">
        <v>40206</v>
      </c>
      <c r="O3843">
        <v>3641</v>
      </c>
      <c r="P3843">
        <v>-2446</v>
      </c>
      <c r="Q3843" t="s">
        <v>46</v>
      </c>
      <c r="R3843" t="s">
        <v>51</v>
      </c>
      <c r="S3843" t="s">
        <v>54</v>
      </c>
      <c r="T3843">
        <v>5</v>
      </c>
    </row>
    <row r="3844" spans="1:20" x14ac:dyDescent="0.2">
      <c r="A3844" s="4">
        <f t="shared" si="59"/>
        <v>45978</v>
      </c>
      <c r="B3844" t="s">
        <v>22</v>
      </c>
      <c r="C3844" t="s">
        <v>24</v>
      </c>
      <c r="D3844" t="s">
        <v>32</v>
      </c>
      <c r="E3844" t="s">
        <v>36</v>
      </c>
      <c r="F3844" t="s">
        <v>38</v>
      </c>
      <c r="G3844">
        <v>62018</v>
      </c>
      <c r="H3844" t="s">
        <v>42</v>
      </c>
      <c r="I3844" t="s">
        <v>43</v>
      </c>
      <c r="J3844">
        <v>426986</v>
      </c>
      <c r="K3844">
        <v>5</v>
      </c>
      <c r="L3844">
        <v>2171</v>
      </c>
      <c r="M3844">
        <v>0</v>
      </c>
      <c r="N3844">
        <v>16942</v>
      </c>
      <c r="O3844">
        <v>25616</v>
      </c>
      <c r="P3844">
        <v>-4388</v>
      </c>
      <c r="Q3844" t="s">
        <v>47</v>
      </c>
      <c r="R3844" t="s">
        <v>52</v>
      </c>
      <c r="S3844" t="s">
        <v>53</v>
      </c>
      <c r="T3844">
        <v>5</v>
      </c>
    </row>
    <row r="3845" spans="1:20" x14ac:dyDescent="0.2">
      <c r="A3845" s="4">
        <f t="shared" si="59"/>
        <v>45978</v>
      </c>
      <c r="B3845" t="s">
        <v>23</v>
      </c>
      <c r="C3845" t="s">
        <v>27</v>
      </c>
      <c r="D3845" t="s">
        <v>31</v>
      </c>
      <c r="E3845" t="s">
        <v>34</v>
      </c>
      <c r="F3845" t="s">
        <v>39</v>
      </c>
      <c r="G3845">
        <v>36250</v>
      </c>
      <c r="H3845" t="s">
        <v>41</v>
      </c>
      <c r="I3845" t="s">
        <v>45</v>
      </c>
      <c r="J3845">
        <v>847314</v>
      </c>
      <c r="K3845">
        <v>1</v>
      </c>
      <c r="L3845">
        <v>1237</v>
      </c>
      <c r="M3845">
        <v>10</v>
      </c>
      <c r="N3845">
        <v>17653</v>
      </c>
      <c r="O3845">
        <v>13177</v>
      </c>
      <c r="P3845">
        <v>3268</v>
      </c>
      <c r="Q3845" t="s">
        <v>47</v>
      </c>
      <c r="R3845" t="s">
        <v>51</v>
      </c>
      <c r="S3845" t="s">
        <v>54</v>
      </c>
      <c r="T3845">
        <v>1</v>
      </c>
    </row>
    <row r="3846" spans="1:20" x14ac:dyDescent="0.2">
      <c r="A3846" s="4">
        <f t="shared" si="59"/>
        <v>45978</v>
      </c>
      <c r="B3846" t="s">
        <v>23</v>
      </c>
      <c r="C3846" t="s">
        <v>25</v>
      </c>
      <c r="D3846" t="s">
        <v>29</v>
      </c>
      <c r="E3846" t="s">
        <v>34</v>
      </c>
      <c r="F3846" t="s">
        <v>39</v>
      </c>
      <c r="G3846">
        <v>24413</v>
      </c>
      <c r="H3846" t="s">
        <v>41</v>
      </c>
      <c r="I3846" t="s">
        <v>44</v>
      </c>
      <c r="J3846">
        <v>383363</v>
      </c>
      <c r="K3846">
        <v>7</v>
      </c>
      <c r="L3846">
        <v>2674</v>
      </c>
      <c r="M3846">
        <v>20</v>
      </c>
      <c r="N3846">
        <v>25036</v>
      </c>
      <c r="O3846">
        <v>12138</v>
      </c>
      <c r="P3846">
        <v>5946</v>
      </c>
      <c r="Q3846" t="s">
        <v>48</v>
      </c>
      <c r="R3846" t="s">
        <v>50</v>
      </c>
      <c r="S3846" t="s">
        <v>56</v>
      </c>
      <c r="T3846">
        <v>3</v>
      </c>
    </row>
    <row r="3847" spans="1:20" x14ac:dyDescent="0.2">
      <c r="A3847" s="4">
        <f t="shared" si="59"/>
        <v>45978</v>
      </c>
      <c r="B3847" t="s">
        <v>23</v>
      </c>
      <c r="C3847" t="s">
        <v>27</v>
      </c>
      <c r="D3847" t="s">
        <v>33</v>
      </c>
      <c r="E3847" t="s">
        <v>35</v>
      </c>
      <c r="F3847" t="s">
        <v>38</v>
      </c>
      <c r="G3847">
        <v>87391</v>
      </c>
      <c r="H3847" t="s">
        <v>42</v>
      </c>
      <c r="I3847" t="s">
        <v>43</v>
      </c>
      <c r="J3847">
        <v>997294</v>
      </c>
      <c r="K3847">
        <v>3</v>
      </c>
      <c r="L3847">
        <v>1423</v>
      </c>
      <c r="M3847">
        <v>10</v>
      </c>
      <c r="N3847">
        <v>42456</v>
      </c>
      <c r="O3847">
        <v>9962</v>
      </c>
      <c r="P3847">
        <v>6464</v>
      </c>
      <c r="Q3847" t="s">
        <v>49</v>
      </c>
      <c r="R3847" t="s">
        <v>51</v>
      </c>
      <c r="S3847" t="s">
        <v>54</v>
      </c>
      <c r="T3847">
        <v>3</v>
      </c>
    </row>
    <row r="3848" spans="1:20" x14ac:dyDescent="0.2">
      <c r="A3848" s="4">
        <f t="shared" si="59"/>
        <v>45978</v>
      </c>
      <c r="B3848" t="s">
        <v>21</v>
      </c>
      <c r="C3848" t="s">
        <v>25</v>
      </c>
      <c r="D3848" t="s">
        <v>30</v>
      </c>
      <c r="E3848" t="s">
        <v>34</v>
      </c>
      <c r="F3848" t="s">
        <v>38</v>
      </c>
      <c r="G3848">
        <v>48921</v>
      </c>
      <c r="H3848" t="s">
        <v>42</v>
      </c>
      <c r="I3848" t="s">
        <v>45</v>
      </c>
      <c r="J3848">
        <v>137853</v>
      </c>
      <c r="K3848">
        <v>7</v>
      </c>
      <c r="L3848">
        <v>4766</v>
      </c>
      <c r="M3848">
        <v>5</v>
      </c>
      <c r="N3848">
        <v>7893</v>
      </c>
      <c r="O3848">
        <v>6802</v>
      </c>
      <c r="P3848">
        <v>7355</v>
      </c>
      <c r="Q3848" t="s">
        <v>47</v>
      </c>
      <c r="R3848" t="s">
        <v>51</v>
      </c>
      <c r="S3848" t="s">
        <v>55</v>
      </c>
      <c r="T3848">
        <v>2</v>
      </c>
    </row>
    <row r="3849" spans="1:20" x14ac:dyDescent="0.2">
      <c r="A3849" s="4">
        <f t="shared" si="59"/>
        <v>45978</v>
      </c>
      <c r="B3849" t="s">
        <v>21</v>
      </c>
      <c r="C3849" t="s">
        <v>25</v>
      </c>
      <c r="D3849" t="s">
        <v>33</v>
      </c>
      <c r="E3849" t="s">
        <v>34</v>
      </c>
      <c r="F3849" t="s">
        <v>39</v>
      </c>
      <c r="G3849">
        <v>81123</v>
      </c>
      <c r="H3849" t="s">
        <v>42</v>
      </c>
      <c r="I3849" t="s">
        <v>43</v>
      </c>
      <c r="J3849">
        <v>236718</v>
      </c>
      <c r="K3849">
        <v>5</v>
      </c>
      <c r="L3849">
        <v>4982</v>
      </c>
      <c r="M3849">
        <v>0</v>
      </c>
      <c r="N3849">
        <v>19733</v>
      </c>
      <c r="O3849">
        <v>21758</v>
      </c>
      <c r="P3849">
        <v>-3949</v>
      </c>
      <c r="Q3849" t="s">
        <v>47</v>
      </c>
      <c r="R3849" t="s">
        <v>50</v>
      </c>
      <c r="S3849" t="s">
        <v>56</v>
      </c>
      <c r="T3849">
        <v>1</v>
      </c>
    </row>
    <row r="3850" spans="1:20" x14ac:dyDescent="0.2">
      <c r="A3850" s="4">
        <f t="shared" si="59"/>
        <v>45978</v>
      </c>
      <c r="B3850" t="s">
        <v>22</v>
      </c>
      <c r="C3850" t="s">
        <v>25</v>
      </c>
      <c r="D3850" t="s">
        <v>29</v>
      </c>
      <c r="E3850" t="s">
        <v>34</v>
      </c>
      <c r="F3850" t="s">
        <v>39</v>
      </c>
      <c r="G3850">
        <v>84363</v>
      </c>
      <c r="H3850" t="s">
        <v>42</v>
      </c>
      <c r="I3850" t="s">
        <v>45</v>
      </c>
      <c r="J3850">
        <v>809405</v>
      </c>
      <c r="K3850">
        <v>3</v>
      </c>
      <c r="L3850">
        <v>3324</v>
      </c>
      <c r="M3850">
        <v>15</v>
      </c>
      <c r="N3850">
        <v>31948</v>
      </c>
      <c r="O3850">
        <v>8638</v>
      </c>
      <c r="P3850">
        <v>-2017</v>
      </c>
      <c r="Q3850" t="s">
        <v>46</v>
      </c>
      <c r="R3850" t="s">
        <v>52</v>
      </c>
      <c r="S3850" t="s">
        <v>54</v>
      </c>
      <c r="T3850">
        <v>5</v>
      </c>
    </row>
    <row r="3851" spans="1:20" x14ac:dyDescent="0.2">
      <c r="A3851" s="4">
        <f t="shared" si="59"/>
        <v>45978</v>
      </c>
      <c r="B3851" t="s">
        <v>22</v>
      </c>
      <c r="C3851" t="s">
        <v>24</v>
      </c>
      <c r="D3851" t="s">
        <v>30</v>
      </c>
      <c r="E3851" t="s">
        <v>35</v>
      </c>
      <c r="F3851" t="s">
        <v>40</v>
      </c>
      <c r="G3851">
        <v>35785</v>
      </c>
      <c r="H3851" t="s">
        <v>41</v>
      </c>
      <c r="I3851" t="s">
        <v>43</v>
      </c>
      <c r="J3851">
        <v>277997</v>
      </c>
      <c r="K3851">
        <v>6</v>
      </c>
      <c r="L3851">
        <v>1653</v>
      </c>
      <c r="M3851">
        <v>15</v>
      </c>
      <c r="N3851">
        <v>2307</v>
      </c>
      <c r="O3851">
        <v>15990</v>
      </c>
      <c r="P3851">
        <v>17927</v>
      </c>
      <c r="Q3851" t="s">
        <v>47</v>
      </c>
      <c r="R3851" t="s">
        <v>50</v>
      </c>
      <c r="S3851" t="s">
        <v>56</v>
      </c>
      <c r="T3851">
        <v>1</v>
      </c>
    </row>
    <row r="3852" spans="1:20" x14ac:dyDescent="0.2">
      <c r="A3852" s="4">
        <f t="shared" si="59"/>
        <v>45978</v>
      </c>
      <c r="B3852" t="s">
        <v>21</v>
      </c>
      <c r="C3852" t="s">
        <v>27</v>
      </c>
      <c r="D3852" t="s">
        <v>29</v>
      </c>
      <c r="E3852" t="s">
        <v>34</v>
      </c>
      <c r="F3852" t="s">
        <v>37</v>
      </c>
      <c r="G3852">
        <v>66865</v>
      </c>
      <c r="H3852" t="s">
        <v>42</v>
      </c>
      <c r="I3852" t="s">
        <v>45</v>
      </c>
      <c r="J3852">
        <v>274999</v>
      </c>
      <c r="K3852">
        <v>1</v>
      </c>
      <c r="L3852">
        <v>2570</v>
      </c>
      <c r="M3852">
        <v>15</v>
      </c>
      <c r="N3852">
        <v>11538</v>
      </c>
      <c r="O3852">
        <v>20400</v>
      </c>
      <c r="P3852">
        <v>5296</v>
      </c>
      <c r="Q3852" t="s">
        <v>49</v>
      </c>
      <c r="R3852" t="s">
        <v>51</v>
      </c>
      <c r="S3852" t="s">
        <v>56</v>
      </c>
      <c r="T3852">
        <v>1</v>
      </c>
    </row>
    <row r="3853" spans="1:20" x14ac:dyDescent="0.2">
      <c r="A3853" s="4">
        <f t="shared" si="59"/>
        <v>45978</v>
      </c>
      <c r="B3853" t="s">
        <v>22</v>
      </c>
      <c r="C3853" t="s">
        <v>26</v>
      </c>
      <c r="D3853" t="s">
        <v>30</v>
      </c>
      <c r="E3853" t="s">
        <v>36</v>
      </c>
      <c r="F3853" t="s">
        <v>38</v>
      </c>
      <c r="G3853">
        <v>16861</v>
      </c>
      <c r="H3853" t="s">
        <v>41</v>
      </c>
      <c r="I3853" t="s">
        <v>45</v>
      </c>
      <c r="J3853">
        <v>243063</v>
      </c>
      <c r="K3853">
        <v>6</v>
      </c>
      <c r="L3853">
        <v>1420</v>
      </c>
      <c r="M3853">
        <v>0</v>
      </c>
      <c r="N3853">
        <v>15919</v>
      </c>
      <c r="O3853">
        <v>4710</v>
      </c>
      <c r="P3853">
        <v>-3774</v>
      </c>
      <c r="Q3853" t="s">
        <v>48</v>
      </c>
      <c r="R3853" t="s">
        <v>51</v>
      </c>
      <c r="S3853" t="s">
        <v>55</v>
      </c>
      <c r="T3853">
        <v>2</v>
      </c>
    </row>
    <row r="3854" spans="1:20" x14ac:dyDescent="0.2">
      <c r="A3854" s="4">
        <f t="shared" si="59"/>
        <v>45979</v>
      </c>
      <c r="B3854" t="s">
        <v>20</v>
      </c>
      <c r="C3854" t="s">
        <v>26</v>
      </c>
      <c r="D3854" t="s">
        <v>28</v>
      </c>
      <c r="E3854" t="s">
        <v>35</v>
      </c>
      <c r="F3854" t="s">
        <v>38</v>
      </c>
      <c r="G3854">
        <v>86340</v>
      </c>
      <c r="H3854" t="s">
        <v>42</v>
      </c>
      <c r="I3854" t="s">
        <v>44</v>
      </c>
      <c r="J3854">
        <v>576228</v>
      </c>
      <c r="K3854">
        <v>4</v>
      </c>
      <c r="L3854">
        <v>3982</v>
      </c>
      <c r="M3854">
        <v>0</v>
      </c>
      <c r="N3854">
        <v>27442</v>
      </c>
      <c r="O3854">
        <v>17441</v>
      </c>
      <c r="P3854">
        <v>16046</v>
      </c>
      <c r="Q3854" t="s">
        <v>49</v>
      </c>
      <c r="R3854" t="s">
        <v>51</v>
      </c>
      <c r="S3854" t="s">
        <v>55</v>
      </c>
      <c r="T3854">
        <v>2</v>
      </c>
    </row>
    <row r="3855" spans="1:20" x14ac:dyDescent="0.2">
      <c r="A3855" s="4">
        <f t="shared" ref="A3855:A3918" si="60">A3843+1</f>
        <v>45979</v>
      </c>
      <c r="B3855" t="s">
        <v>20</v>
      </c>
      <c r="C3855" t="s">
        <v>26</v>
      </c>
      <c r="D3855" t="s">
        <v>28</v>
      </c>
      <c r="E3855" t="s">
        <v>36</v>
      </c>
      <c r="F3855" t="s">
        <v>37</v>
      </c>
      <c r="G3855">
        <v>23979</v>
      </c>
      <c r="H3855" t="s">
        <v>41</v>
      </c>
      <c r="I3855" t="s">
        <v>45</v>
      </c>
      <c r="J3855">
        <v>135723</v>
      </c>
      <c r="K3855">
        <v>4</v>
      </c>
      <c r="L3855">
        <v>1943</v>
      </c>
      <c r="M3855">
        <v>15</v>
      </c>
      <c r="N3855">
        <v>9809</v>
      </c>
      <c r="O3855">
        <v>29839</v>
      </c>
      <c r="P3855">
        <v>-1846</v>
      </c>
      <c r="Q3855" t="s">
        <v>49</v>
      </c>
      <c r="R3855" t="s">
        <v>51</v>
      </c>
      <c r="S3855" t="s">
        <v>53</v>
      </c>
      <c r="T3855">
        <v>4</v>
      </c>
    </row>
    <row r="3856" spans="1:20" x14ac:dyDescent="0.2">
      <c r="A3856" s="4">
        <f t="shared" si="60"/>
        <v>45979</v>
      </c>
      <c r="B3856" t="s">
        <v>21</v>
      </c>
      <c r="C3856" t="s">
        <v>26</v>
      </c>
      <c r="D3856" t="s">
        <v>32</v>
      </c>
      <c r="E3856" t="s">
        <v>36</v>
      </c>
      <c r="F3856" t="s">
        <v>40</v>
      </c>
      <c r="G3856">
        <v>76833</v>
      </c>
      <c r="H3856" t="s">
        <v>42</v>
      </c>
      <c r="I3856" t="s">
        <v>43</v>
      </c>
      <c r="J3856">
        <v>780147</v>
      </c>
      <c r="K3856">
        <v>5</v>
      </c>
      <c r="L3856">
        <v>3301</v>
      </c>
      <c r="M3856">
        <v>0</v>
      </c>
      <c r="N3856">
        <v>40504</v>
      </c>
      <c r="O3856">
        <v>27229</v>
      </c>
      <c r="P3856">
        <v>-3726</v>
      </c>
      <c r="Q3856" t="s">
        <v>48</v>
      </c>
      <c r="R3856" t="s">
        <v>52</v>
      </c>
      <c r="S3856" t="s">
        <v>56</v>
      </c>
      <c r="T3856">
        <v>1</v>
      </c>
    </row>
    <row r="3857" spans="1:20" x14ac:dyDescent="0.2">
      <c r="A3857" s="4">
        <f t="shared" si="60"/>
        <v>45979</v>
      </c>
      <c r="B3857" t="s">
        <v>22</v>
      </c>
      <c r="C3857" t="s">
        <v>25</v>
      </c>
      <c r="D3857" t="s">
        <v>32</v>
      </c>
      <c r="E3857" t="s">
        <v>35</v>
      </c>
      <c r="F3857" t="s">
        <v>39</v>
      </c>
      <c r="G3857">
        <v>10357</v>
      </c>
      <c r="H3857" t="s">
        <v>42</v>
      </c>
      <c r="I3857" t="s">
        <v>45</v>
      </c>
      <c r="J3857">
        <v>453837</v>
      </c>
      <c r="K3857">
        <v>9</v>
      </c>
      <c r="L3857">
        <v>2275</v>
      </c>
      <c r="M3857">
        <v>15</v>
      </c>
      <c r="N3857">
        <v>47766</v>
      </c>
      <c r="O3857">
        <v>20621</v>
      </c>
      <c r="P3857">
        <v>13773</v>
      </c>
      <c r="Q3857" t="s">
        <v>47</v>
      </c>
      <c r="R3857" t="s">
        <v>51</v>
      </c>
      <c r="S3857" t="s">
        <v>54</v>
      </c>
      <c r="T3857">
        <v>5</v>
      </c>
    </row>
    <row r="3858" spans="1:20" x14ac:dyDescent="0.2">
      <c r="A3858" s="4">
        <f t="shared" si="60"/>
        <v>45979</v>
      </c>
      <c r="B3858" t="s">
        <v>23</v>
      </c>
      <c r="C3858" t="s">
        <v>27</v>
      </c>
      <c r="D3858" t="s">
        <v>30</v>
      </c>
      <c r="E3858" t="s">
        <v>36</v>
      </c>
      <c r="F3858" t="s">
        <v>39</v>
      </c>
      <c r="G3858">
        <v>57201</v>
      </c>
      <c r="H3858" t="s">
        <v>42</v>
      </c>
      <c r="I3858" t="s">
        <v>45</v>
      </c>
      <c r="J3858">
        <v>406935</v>
      </c>
      <c r="K3858">
        <v>1</v>
      </c>
      <c r="L3858">
        <v>528</v>
      </c>
      <c r="M3858">
        <v>5</v>
      </c>
      <c r="N3858">
        <v>31986</v>
      </c>
      <c r="O3858">
        <v>23900</v>
      </c>
      <c r="P3858">
        <v>7726</v>
      </c>
      <c r="Q3858" t="s">
        <v>47</v>
      </c>
      <c r="R3858" t="s">
        <v>51</v>
      </c>
      <c r="S3858" t="s">
        <v>55</v>
      </c>
      <c r="T3858">
        <v>2</v>
      </c>
    </row>
    <row r="3859" spans="1:20" x14ac:dyDescent="0.2">
      <c r="A3859" s="4">
        <f t="shared" si="60"/>
        <v>45979</v>
      </c>
      <c r="B3859" t="s">
        <v>20</v>
      </c>
      <c r="C3859" t="s">
        <v>27</v>
      </c>
      <c r="D3859" t="s">
        <v>33</v>
      </c>
      <c r="E3859" t="s">
        <v>35</v>
      </c>
      <c r="F3859" t="s">
        <v>40</v>
      </c>
      <c r="G3859">
        <v>64254</v>
      </c>
      <c r="H3859" t="s">
        <v>42</v>
      </c>
      <c r="I3859" t="s">
        <v>43</v>
      </c>
      <c r="J3859">
        <v>175171</v>
      </c>
      <c r="K3859">
        <v>3</v>
      </c>
      <c r="L3859">
        <v>2792</v>
      </c>
      <c r="M3859">
        <v>5</v>
      </c>
      <c r="N3859">
        <v>42823</v>
      </c>
      <c r="O3859">
        <v>17465</v>
      </c>
      <c r="P3859">
        <v>1557</v>
      </c>
      <c r="Q3859" t="s">
        <v>46</v>
      </c>
      <c r="R3859" t="s">
        <v>50</v>
      </c>
      <c r="S3859" t="s">
        <v>56</v>
      </c>
      <c r="T3859">
        <v>4</v>
      </c>
    </row>
    <row r="3860" spans="1:20" x14ac:dyDescent="0.2">
      <c r="A3860" s="4">
        <f t="shared" si="60"/>
        <v>45979</v>
      </c>
      <c r="B3860" t="s">
        <v>21</v>
      </c>
      <c r="C3860" t="s">
        <v>24</v>
      </c>
      <c r="D3860" t="s">
        <v>31</v>
      </c>
      <c r="E3860" t="s">
        <v>36</v>
      </c>
      <c r="F3860" t="s">
        <v>40</v>
      </c>
      <c r="G3860">
        <v>92160</v>
      </c>
      <c r="H3860" t="s">
        <v>41</v>
      </c>
      <c r="I3860" t="s">
        <v>43</v>
      </c>
      <c r="J3860">
        <v>508148</v>
      </c>
      <c r="K3860">
        <v>4</v>
      </c>
      <c r="L3860">
        <v>4203</v>
      </c>
      <c r="M3860">
        <v>5</v>
      </c>
      <c r="N3860">
        <v>26093</v>
      </c>
      <c r="O3860">
        <v>6989</v>
      </c>
      <c r="P3860">
        <v>12255</v>
      </c>
      <c r="Q3860" t="s">
        <v>47</v>
      </c>
      <c r="R3860" t="s">
        <v>52</v>
      </c>
      <c r="S3860" t="s">
        <v>53</v>
      </c>
      <c r="T3860">
        <v>4</v>
      </c>
    </row>
    <row r="3861" spans="1:20" x14ac:dyDescent="0.2">
      <c r="A3861" s="4">
        <f t="shared" si="60"/>
        <v>45979</v>
      </c>
      <c r="B3861" t="s">
        <v>22</v>
      </c>
      <c r="C3861" t="s">
        <v>27</v>
      </c>
      <c r="D3861" t="s">
        <v>31</v>
      </c>
      <c r="E3861" t="s">
        <v>35</v>
      </c>
      <c r="F3861" t="s">
        <v>37</v>
      </c>
      <c r="G3861">
        <v>20796</v>
      </c>
      <c r="H3861" t="s">
        <v>42</v>
      </c>
      <c r="I3861" t="s">
        <v>45</v>
      </c>
      <c r="J3861">
        <v>923343</v>
      </c>
      <c r="K3861">
        <v>2</v>
      </c>
      <c r="L3861">
        <v>1325</v>
      </c>
      <c r="M3861">
        <v>10</v>
      </c>
      <c r="N3861">
        <v>33660</v>
      </c>
      <c r="O3861">
        <v>29805</v>
      </c>
      <c r="P3861">
        <v>13345</v>
      </c>
      <c r="Q3861" t="s">
        <v>46</v>
      </c>
      <c r="R3861" t="s">
        <v>50</v>
      </c>
      <c r="S3861" t="s">
        <v>53</v>
      </c>
      <c r="T3861">
        <v>4</v>
      </c>
    </row>
    <row r="3862" spans="1:20" x14ac:dyDescent="0.2">
      <c r="A3862" s="4">
        <f t="shared" si="60"/>
        <v>45979</v>
      </c>
      <c r="B3862" t="s">
        <v>21</v>
      </c>
      <c r="C3862" t="s">
        <v>27</v>
      </c>
      <c r="D3862" t="s">
        <v>33</v>
      </c>
      <c r="E3862" t="s">
        <v>34</v>
      </c>
      <c r="F3862" t="s">
        <v>37</v>
      </c>
      <c r="G3862">
        <v>33238</v>
      </c>
      <c r="H3862" t="s">
        <v>41</v>
      </c>
      <c r="I3862" t="s">
        <v>43</v>
      </c>
      <c r="J3862">
        <v>620422</v>
      </c>
      <c r="K3862">
        <v>9</v>
      </c>
      <c r="L3862">
        <v>4241</v>
      </c>
      <c r="M3862">
        <v>10</v>
      </c>
      <c r="N3862">
        <v>42877</v>
      </c>
      <c r="O3862">
        <v>7507</v>
      </c>
      <c r="P3862">
        <v>7132</v>
      </c>
      <c r="Q3862" t="s">
        <v>47</v>
      </c>
      <c r="R3862" t="s">
        <v>51</v>
      </c>
      <c r="S3862" t="s">
        <v>56</v>
      </c>
      <c r="T3862">
        <v>5</v>
      </c>
    </row>
    <row r="3863" spans="1:20" x14ac:dyDescent="0.2">
      <c r="A3863" s="4">
        <f t="shared" si="60"/>
        <v>45979</v>
      </c>
      <c r="B3863" t="s">
        <v>23</v>
      </c>
      <c r="C3863" t="s">
        <v>27</v>
      </c>
      <c r="D3863" t="s">
        <v>33</v>
      </c>
      <c r="E3863" t="s">
        <v>34</v>
      </c>
      <c r="F3863" t="s">
        <v>39</v>
      </c>
      <c r="G3863">
        <v>60978</v>
      </c>
      <c r="H3863" t="s">
        <v>41</v>
      </c>
      <c r="I3863" t="s">
        <v>45</v>
      </c>
      <c r="J3863">
        <v>485602</v>
      </c>
      <c r="K3863">
        <v>7</v>
      </c>
      <c r="L3863">
        <v>638</v>
      </c>
      <c r="M3863">
        <v>20</v>
      </c>
      <c r="N3863">
        <v>48684</v>
      </c>
      <c r="O3863">
        <v>18892</v>
      </c>
      <c r="P3863">
        <v>5668</v>
      </c>
      <c r="Q3863" t="s">
        <v>46</v>
      </c>
      <c r="R3863" t="s">
        <v>51</v>
      </c>
      <c r="S3863" t="s">
        <v>53</v>
      </c>
      <c r="T3863">
        <v>2</v>
      </c>
    </row>
    <row r="3864" spans="1:20" x14ac:dyDescent="0.2">
      <c r="A3864" s="4">
        <f t="shared" si="60"/>
        <v>45979</v>
      </c>
      <c r="B3864" t="s">
        <v>20</v>
      </c>
      <c r="C3864" t="s">
        <v>24</v>
      </c>
      <c r="D3864" t="s">
        <v>28</v>
      </c>
      <c r="E3864" t="s">
        <v>36</v>
      </c>
      <c r="F3864" t="s">
        <v>40</v>
      </c>
      <c r="G3864">
        <v>50883</v>
      </c>
      <c r="H3864" t="s">
        <v>42</v>
      </c>
      <c r="I3864" t="s">
        <v>45</v>
      </c>
      <c r="J3864">
        <v>468092</v>
      </c>
      <c r="K3864">
        <v>1</v>
      </c>
      <c r="L3864">
        <v>4952</v>
      </c>
      <c r="M3864">
        <v>20</v>
      </c>
      <c r="N3864">
        <v>44472</v>
      </c>
      <c r="O3864">
        <v>6165</v>
      </c>
      <c r="P3864">
        <v>13538</v>
      </c>
      <c r="Q3864" t="s">
        <v>48</v>
      </c>
      <c r="R3864" t="s">
        <v>51</v>
      </c>
      <c r="S3864" t="s">
        <v>54</v>
      </c>
      <c r="T3864">
        <v>3</v>
      </c>
    </row>
    <row r="3865" spans="1:20" x14ac:dyDescent="0.2">
      <c r="A3865" s="4">
        <f t="shared" si="60"/>
        <v>45979</v>
      </c>
      <c r="B3865" t="s">
        <v>21</v>
      </c>
      <c r="C3865" t="s">
        <v>26</v>
      </c>
      <c r="D3865" t="s">
        <v>31</v>
      </c>
      <c r="E3865" t="s">
        <v>34</v>
      </c>
      <c r="F3865" t="s">
        <v>40</v>
      </c>
      <c r="G3865">
        <v>95478</v>
      </c>
      <c r="H3865" t="s">
        <v>42</v>
      </c>
      <c r="I3865" t="s">
        <v>45</v>
      </c>
      <c r="J3865">
        <v>987733</v>
      </c>
      <c r="K3865">
        <v>9</v>
      </c>
      <c r="L3865">
        <v>2759</v>
      </c>
      <c r="M3865">
        <v>20</v>
      </c>
      <c r="N3865">
        <v>17296</v>
      </c>
      <c r="O3865">
        <v>25837</v>
      </c>
      <c r="P3865">
        <v>-839</v>
      </c>
      <c r="Q3865" t="s">
        <v>47</v>
      </c>
      <c r="R3865" t="s">
        <v>52</v>
      </c>
      <c r="S3865" t="s">
        <v>54</v>
      </c>
      <c r="T3865">
        <v>5</v>
      </c>
    </row>
    <row r="3866" spans="1:20" x14ac:dyDescent="0.2">
      <c r="A3866" s="4">
        <f t="shared" si="60"/>
        <v>45980</v>
      </c>
      <c r="B3866" t="s">
        <v>21</v>
      </c>
      <c r="C3866" t="s">
        <v>27</v>
      </c>
      <c r="D3866" t="s">
        <v>30</v>
      </c>
      <c r="E3866" t="s">
        <v>35</v>
      </c>
      <c r="F3866" t="s">
        <v>39</v>
      </c>
      <c r="G3866">
        <v>79396</v>
      </c>
      <c r="H3866" t="s">
        <v>41</v>
      </c>
      <c r="I3866" t="s">
        <v>43</v>
      </c>
      <c r="J3866">
        <v>465656</v>
      </c>
      <c r="K3866">
        <v>6</v>
      </c>
      <c r="L3866">
        <v>1662</v>
      </c>
      <c r="M3866">
        <v>5</v>
      </c>
      <c r="N3866">
        <v>4283</v>
      </c>
      <c r="O3866">
        <v>15804</v>
      </c>
      <c r="P3866">
        <v>-3925</v>
      </c>
      <c r="Q3866" t="s">
        <v>47</v>
      </c>
      <c r="R3866" t="s">
        <v>51</v>
      </c>
      <c r="S3866" t="s">
        <v>54</v>
      </c>
      <c r="T3866">
        <v>1</v>
      </c>
    </row>
    <row r="3867" spans="1:20" x14ac:dyDescent="0.2">
      <c r="A3867" s="4">
        <f t="shared" si="60"/>
        <v>45980</v>
      </c>
      <c r="B3867" t="s">
        <v>21</v>
      </c>
      <c r="C3867" t="s">
        <v>24</v>
      </c>
      <c r="D3867" t="s">
        <v>29</v>
      </c>
      <c r="E3867" t="s">
        <v>36</v>
      </c>
      <c r="F3867" t="s">
        <v>39</v>
      </c>
      <c r="G3867">
        <v>14447</v>
      </c>
      <c r="H3867" t="s">
        <v>41</v>
      </c>
      <c r="I3867" t="s">
        <v>44</v>
      </c>
      <c r="J3867">
        <v>503162</v>
      </c>
      <c r="K3867">
        <v>2</v>
      </c>
      <c r="L3867">
        <v>3939</v>
      </c>
      <c r="M3867">
        <v>5</v>
      </c>
      <c r="N3867">
        <v>42320</v>
      </c>
      <c r="O3867">
        <v>4706</v>
      </c>
      <c r="P3867">
        <v>10046</v>
      </c>
      <c r="Q3867" t="s">
        <v>49</v>
      </c>
      <c r="R3867" t="s">
        <v>50</v>
      </c>
      <c r="S3867" t="s">
        <v>54</v>
      </c>
      <c r="T3867">
        <v>3</v>
      </c>
    </row>
    <row r="3868" spans="1:20" x14ac:dyDescent="0.2">
      <c r="A3868" s="4">
        <f t="shared" si="60"/>
        <v>45980</v>
      </c>
      <c r="B3868" t="s">
        <v>23</v>
      </c>
      <c r="C3868" t="s">
        <v>24</v>
      </c>
      <c r="D3868" t="s">
        <v>32</v>
      </c>
      <c r="E3868" t="s">
        <v>34</v>
      </c>
      <c r="F3868" t="s">
        <v>39</v>
      </c>
      <c r="G3868">
        <v>30523</v>
      </c>
      <c r="H3868" t="s">
        <v>41</v>
      </c>
      <c r="I3868" t="s">
        <v>44</v>
      </c>
      <c r="J3868">
        <v>447043</v>
      </c>
      <c r="K3868">
        <v>1</v>
      </c>
      <c r="L3868">
        <v>3033</v>
      </c>
      <c r="M3868">
        <v>5</v>
      </c>
      <c r="N3868">
        <v>33080</v>
      </c>
      <c r="O3868">
        <v>23619</v>
      </c>
      <c r="P3868">
        <v>2330</v>
      </c>
      <c r="Q3868" t="s">
        <v>46</v>
      </c>
      <c r="R3868" t="s">
        <v>50</v>
      </c>
      <c r="S3868" t="s">
        <v>55</v>
      </c>
      <c r="T3868">
        <v>5</v>
      </c>
    </row>
    <row r="3869" spans="1:20" x14ac:dyDescent="0.2">
      <c r="A3869" s="4">
        <f t="shared" si="60"/>
        <v>45980</v>
      </c>
      <c r="B3869" t="s">
        <v>21</v>
      </c>
      <c r="C3869" t="s">
        <v>25</v>
      </c>
      <c r="D3869" t="s">
        <v>29</v>
      </c>
      <c r="E3869" t="s">
        <v>34</v>
      </c>
      <c r="F3869" t="s">
        <v>39</v>
      </c>
      <c r="G3869">
        <v>74079</v>
      </c>
      <c r="H3869" t="s">
        <v>41</v>
      </c>
      <c r="I3869" t="s">
        <v>45</v>
      </c>
      <c r="J3869">
        <v>245459</v>
      </c>
      <c r="K3869">
        <v>6</v>
      </c>
      <c r="L3869">
        <v>1859</v>
      </c>
      <c r="M3869">
        <v>0</v>
      </c>
      <c r="N3869">
        <v>46984</v>
      </c>
      <c r="O3869">
        <v>5114</v>
      </c>
      <c r="P3869">
        <v>360</v>
      </c>
      <c r="Q3869" t="s">
        <v>46</v>
      </c>
      <c r="R3869" t="s">
        <v>52</v>
      </c>
      <c r="S3869" t="s">
        <v>54</v>
      </c>
      <c r="T3869">
        <v>2</v>
      </c>
    </row>
    <row r="3870" spans="1:20" x14ac:dyDescent="0.2">
      <c r="A3870" s="4">
        <f t="shared" si="60"/>
        <v>45980</v>
      </c>
      <c r="B3870" t="s">
        <v>23</v>
      </c>
      <c r="C3870" t="s">
        <v>24</v>
      </c>
      <c r="D3870" t="s">
        <v>28</v>
      </c>
      <c r="E3870" t="s">
        <v>36</v>
      </c>
      <c r="F3870" t="s">
        <v>39</v>
      </c>
      <c r="G3870">
        <v>74823</v>
      </c>
      <c r="H3870" t="s">
        <v>41</v>
      </c>
      <c r="I3870" t="s">
        <v>45</v>
      </c>
      <c r="J3870">
        <v>562357</v>
      </c>
      <c r="K3870">
        <v>7</v>
      </c>
      <c r="L3870">
        <v>2725</v>
      </c>
      <c r="M3870">
        <v>0</v>
      </c>
      <c r="N3870">
        <v>26518</v>
      </c>
      <c r="O3870">
        <v>3317</v>
      </c>
      <c r="P3870">
        <v>13419</v>
      </c>
      <c r="Q3870" t="s">
        <v>49</v>
      </c>
      <c r="R3870" t="s">
        <v>51</v>
      </c>
      <c r="S3870" t="s">
        <v>55</v>
      </c>
      <c r="T3870">
        <v>4</v>
      </c>
    </row>
    <row r="3871" spans="1:20" x14ac:dyDescent="0.2">
      <c r="A3871" s="4">
        <f t="shared" si="60"/>
        <v>45980</v>
      </c>
      <c r="B3871" t="s">
        <v>23</v>
      </c>
      <c r="C3871" t="s">
        <v>26</v>
      </c>
      <c r="D3871" t="s">
        <v>31</v>
      </c>
      <c r="E3871" t="s">
        <v>34</v>
      </c>
      <c r="F3871" t="s">
        <v>37</v>
      </c>
      <c r="G3871">
        <v>59289</v>
      </c>
      <c r="H3871" t="s">
        <v>42</v>
      </c>
      <c r="I3871" t="s">
        <v>43</v>
      </c>
      <c r="J3871">
        <v>936005</v>
      </c>
      <c r="K3871">
        <v>6</v>
      </c>
      <c r="L3871">
        <v>3060</v>
      </c>
      <c r="M3871">
        <v>5</v>
      </c>
      <c r="N3871">
        <v>22162</v>
      </c>
      <c r="O3871">
        <v>5672</v>
      </c>
      <c r="P3871">
        <v>-4611</v>
      </c>
      <c r="Q3871" t="s">
        <v>47</v>
      </c>
      <c r="R3871" t="s">
        <v>51</v>
      </c>
      <c r="S3871" t="s">
        <v>55</v>
      </c>
      <c r="T3871">
        <v>5</v>
      </c>
    </row>
    <row r="3872" spans="1:20" x14ac:dyDescent="0.2">
      <c r="A3872" s="4">
        <f t="shared" si="60"/>
        <v>45980</v>
      </c>
      <c r="B3872" t="s">
        <v>23</v>
      </c>
      <c r="C3872" t="s">
        <v>27</v>
      </c>
      <c r="D3872" t="s">
        <v>33</v>
      </c>
      <c r="E3872" t="s">
        <v>34</v>
      </c>
      <c r="F3872" t="s">
        <v>39</v>
      </c>
      <c r="G3872">
        <v>14849</v>
      </c>
      <c r="H3872" t="s">
        <v>42</v>
      </c>
      <c r="I3872" t="s">
        <v>44</v>
      </c>
      <c r="J3872">
        <v>739586</v>
      </c>
      <c r="K3872">
        <v>7</v>
      </c>
      <c r="L3872">
        <v>4172</v>
      </c>
      <c r="M3872">
        <v>15</v>
      </c>
      <c r="N3872">
        <v>27443</v>
      </c>
      <c r="O3872">
        <v>29378</v>
      </c>
      <c r="P3872">
        <v>16525</v>
      </c>
      <c r="Q3872" t="s">
        <v>46</v>
      </c>
      <c r="R3872" t="s">
        <v>51</v>
      </c>
      <c r="S3872" t="s">
        <v>55</v>
      </c>
      <c r="T3872">
        <v>1</v>
      </c>
    </row>
    <row r="3873" spans="1:20" x14ac:dyDescent="0.2">
      <c r="A3873" s="4">
        <f t="shared" si="60"/>
        <v>45980</v>
      </c>
      <c r="B3873" t="s">
        <v>20</v>
      </c>
      <c r="C3873" t="s">
        <v>24</v>
      </c>
      <c r="D3873" t="s">
        <v>31</v>
      </c>
      <c r="E3873" t="s">
        <v>36</v>
      </c>
      <c r="F3873" t="s">
        <v>40</v>
      </c>
      <c r="G3873">
        <v>34718</v>
      </c>
      <c r="H3873" t="s">
        <v>41</v>
      </c>
      <c r="I3873" t="s">
        <v>44</v>
      </c>
      <c r="J3873">
        <v>665693</v>
      </c>
      <c r="K3873">
        <v>6</v>
      </c>
      <c r="L3873">
        <v>2660</v>
      </c>
      <c r="M3873">
        <v>20</v>
      </c>
      <c r="N3873">
        <v>3382</v>
      </c>
      <c r="O3873">
        <v>15323</v>
      </c>
      <c r="P3873">
        <v>6148</v>
      </c>
      <c r="Q3873" t="s">
        <v>47</v>
      </c>
      <c r="R3873" t="s">
        <v>52</v>
      </c>
      <c r="S3873" t="s">
        <v>53</v>
      </c>
      <c r="T3873">
        <v>1</v>
      </c>
    </row>
    <row r="3874" spans="1:20" x14ac:dyDescent="0.2">
      <c r="A3874" s="4">
        <f t="shared" si="60"/>
        <v>45980</v>
      </c>
      <c r="B3874" t="s">
        <v>20</v>
      </c>
      <c r="C3874" t="s">
        <v>26</v>
      </c>
      <c r="D3874" t="s">
        <v>30</v>
      </c>
      <c r="E3874" t="s">
        <v>34</v>
      </c>
      <c r="F3874" t="s">
        <v>38</v>
      </c>
      <c r="G3874">
        <v>97862</v>
      </c>
      <c r="H3874" t="s">
        <v>42</v>
      </c>
      <c r="I3874" t="s">
        <v>44</v>
      </c>
      <c r="J3874">
        <v>633440</v>
      </c>
      <c r="K3874">
        <v>8</v>
      </c>
      <c r="L3874">
        <v>782</v>
      </c>
      <c r="M3874">
        <v>10</v>
      </c>
      <c r="N3874">
        <v>21998</v>
      </c>
      <c r="O3874">
        <v>12103</v>
      </c>
      <c r="P3874">
        <v>15246</v>
      </c>
      <c r="Q3874" t="s">
        <v>48</v>
      </c>
      <c r="R3874" t="s">
        <v>52</v>
      </c>
      <c r="S3874" t="s">
        <v>55</v>
      </c>
      <c r="T3874">
        <v>1</v>
      </c>
    </row>
    <row r="3875" spans="1:20" x14ac:dyDescent="0.2">
      <c r="A3875" s="4">
        <f t="shared" si="60"/>
        <v>45980</v>
      </c>
      <c r="B3875" t="s">
        <v>21</v>
      </c>
      <c r="C3875" t="s">
        <v>24</v>
      </c>
      <c r="D3875" t="s">
        <v>28</v>
      </c>
      <c r="E3875" t="s">
        <v>34</v>
      </c>
      <c r="F3875" t="s">
        <v>37</v>
      </c>
      <c r="G3875">
        <v>83002</v>
      </c>
      <c r="H3875" t="s">
        <v>41</v>
      </c>
      <c r="I3875" t="s">
        <v>43</v>
      </c>
      <c r="J3875">
        <v>329506</v>
      </c>
      <c r="K3875">
        <v>2</v>
      </c>
      <c r="L3875">
        <v>1639</v>
      </c>
      <c r="M3875">
        <v>20</v>
      </c>
      <c r="N3875">
        <v>29438</v>
      </c>
      <c r="O3875">
        <v>26244</v>
      </c>
      <c r="P3875">
        <v>6756</v>
      </c>
      <c r="Q3875" t="s">
        <v>46</v>
      </c>
      <c r="R3875" t="s">
        <v>51</v>
      </c>
      <c r="S3875" t="s">
        <v>53</v>
      </c>
      <c r="T3875">
        <v>3</v>
      </c>
    </row>
    <row r="3876" spans="1:20" x14ac:dyDescent="0.2">
      <c r="A3876" s="4">
        <f t="shared" si="60"/>
        <v>45980</v>
      </c>
      <c r="B3876" t="s">
        <v>21</v>
      </c>
      <c r="C3876" t="s">
        <v>24</v>
      </c>
      <c r="D3876" t="s">
        <v>33</v>
      </c>
      <c r="E3876" t="s">
        <v>34</v>
      </c>
      <c r="F3876" t="s">
        <v>40</v>
      </c>
      <c r="G3876">
        <v>70977</v>
      </c>
      <c r="H3876" t="s">
        <v>42</v>
      </c>
      <c r="I3876" t="s">
        <v>43</v>
      </c>
      <c r="J3876">
        <v>528631</v>
      </c>
      <c r="K3876">
        <v>9</v>
      </c>
      <c r="L3876">
        <v>2297</v>
      </c>
      <c r="M3876">
        <v>15</v>
      </c>
      <c r="N3876">
        <v>25479</v>
      </c>
      <c r="O3876">
        <v>15750</v>
      </c>
      <c r="P3876">
        <v>17187</v>
      </c>
      <c r="Q3876" t="s">
        <v>47</v>
      </c>
      <c r="R3876" t="s">
        <v>50</v>
      </c>
      <c r="S3876" t="s">
        <v>54</v>
      </c>
      <c r="T3876">
        <v>4</v>
      </c>
    </row>
    <row r="3877" spans="1:20" x14ac:dyDescent="0.2">
      <c r="A3877" s="4">
        <f t="shared" si="60"/>
        <v>45980</v>
      </c>
      <c r="B3877" t="s">
        <v>20</v>
      </c>
      <c r="C3877" t="s">
        <v>24</v>
      </c>
      <c r="D3877" t="s">
        <v>29</v>
      </c>
      <c r="E3877" t="s">
        <v>34</v>
      </c>
      <c r="F3877" t="s">
        <v>38</v>
      </c>
      <c r="G3877">
        <v>98325</v>
      </c>
      <c r="H3877" t="s">
        <v>41</v>
      </c>
      <c r="I3877" t="s">
        <v>43</v>
      </c>
      <c r="J3877">
        <v>589095</v>
      </c>
      <c r="K3877">
        <v>9</v>
      </c>
      <c r="L3877">
        <v>4636</v>
      </c>
      <c r="M3877">
        <v>0</v>
      </c>
      <c r="N3877">
        <v>11175</v>
      </c>
      <c r="O3877">
        <v>14976</v>
      </c>
      <c r="P3877">
        <v>-923</v>
      </c>
      <c r="Q3877" t="s">
        <v>48</v>
      </c>
      <c r="R3877" t="s">
        <v>52</v>
      </c>
      <c r="S3877" t="s">
        <v>53</v>
      </c>
      <c r="T3877">
        <v>5</v>
      </c>
    </row>
    <row r="3878" spans="1:20" x14ac:dyDescent="0.2">
      <c r="A3878" s="4">
        <f t="shared" si="60"/>
        <v>45981</v>
      </c>
      <c r="B3878" t="s">
        <v>22</v>
      </c>
      <c r="C3878" t="s">
        <v>24</v>
      </c>
      <c r="D3878" t="s">
        <v>30</v>
      </c>
      <c r="E3878" t="s">
        <v>36</v>
      </c>
      <c r="F3878" t="s">
        <v>37</v>
      </c>
      <c r="G3878">
        <v>37135</v>
      </c>
      <c r="H3878" t="s">
        <v>42</v>
      </c>
      <c r="I3878" t="s">
        <v>45</v>
      </c>
      <c r="J3878">
        <v>997007</v>
      </c>
      <c r="K3878">
        <v>9</v>
      </c>
      <c r="L3878">
        <v>3479</v>
      </c>
      <c r="M3878">
        <v>5</v>
      </c>
      <c r="N3878">
        <v>26693</v>
      </c>
      <c r="O3878">
        <v>18654</v>
      </c>
      <c r="P3878">
        <v>5760</v>
      </c>
      <c r="Q3878" t="s">
        <v>47</v>
      </c>
      <c r="R3878" t="s">
        <v>52</v>
      </c>
      <c r="S3878" t="s">
        <v>56</v>
      </c>
      <c r="T3878">
        <v>3</v>
      </c>
    </row>
    <row r="3879" spans="1:20" x14ac:dyDescent="0.2">
      <c r="A3879" s="4">
        <f t="shared" si="60"/>
        <v>45981</v>
      </c>
      <c r="B3879" t="s">
        <v>20</v>
      </c>
      <c r="C3879" t="s">
        <v>24</v>
      </c>
      <c r="D3879" t="s">
        <v>29</v>
      </c>
      <c r="E3879" t="s">
        <v>35</v>
      </c>
      <c r="F3879" t="s">
        <v>39</v>
      </c>
      <c r="G3879">
        <v>40262</v>
      </c>
      <c r="H3879" t="s">
        <v>42</v>
      </c>
      <c r="I3879" t="s">
        <v>43</v>
      </c>
      <c r="J3879">
        <v>344085</v>
      </c>
      <c r="K3879">
        <v>7</v>
      </c>
      <c r="L3879">
        <v>1690</v>
      </c>
      <c r="M3879">
        <v>0</v>
      </c>
      <c r="N3879">
        <v>37294</v>
      </c>
      <c r="O3879">
        <v>27310</v>
      </c>
      <c r="P3879">
        <v>19937</v>
      </c>
      <c r="Q3879" t="s">
        <v>47</v>
      </c>
      <c r="R3879" t="s">
        <v>50</v>
      </c>
      <c r="S3879" t="s">
        <v>53</v>
      </c>
      <c r="T3879">
        <v>5</v>
      </c>
    </row>
    <row r="3880" spans="1:20" x14ac:dyDescent="0.2">
      <c r="A3880" s="4">
        <f t="shared" si="60"/>
        <v>45981</v>
      </c>
      <c r="B3880" t="s">
        <v>23</v>
      </c>
      <c r="C3880" t="s">
        <v>26</v>
      </c>
      <c r="D3880" t="s">
        <v>32</v>
      </c>
      <c r="E3880" t="s">
        <v>35</v>
      </c>
      <c r="F3880" t="s">
        <v>37</v>
      </c>
      <c r="G3880">
        <v>99971</v>
      </c>
      <c r="H3880" t="s">
        <v>41</v>
      </c>
      <c r="I3880" t="s">
        <v>45</v>
      </c>
      <c r="J3880">
        <v>999622</v>
      </c>
      <c r="K3880">
        <v>9</v>
      </c>
      <c r="L3880">
        <v>1744</v>
      </c>
      <c r="M3880">
        <v>0</v>
      </c>
      <c r="N3880">
        <v>49780</v>
      </c>
      <c r="O3880">
        <v>4814</v>
      </c>
      <c r="P3880">
        <v>3250</v>
      </c>
      <c r="Q3880" t="s">
        <v>48</v>
      </c>
      <c r="R3880" t="s">
        <v>50</v>
      </c>
      <c r="S3880" t="s">
        <v>56</v>
      </c>
      <c r="T3880">
        <v>2</v>
      </c>
    </row>
    <row r="3881" spans="1:20" x14ac:dyDescent="0.2">
      <c r="A3881" s="4">
        <f t="shared" si="60"/>
        <v>45981</v>
      </c>
      <c r="B3881" t="s">
        <v>20</v>
      </c>
      <c r="C3881" t="s">
        <v>27</v>
      </c>
      <c r="D3881" t="s">
        <v>28</v>
      </c>
      <c r="E3881" t="s">
        <v>34</v>
      </c>
      <c r="F3881" t="s">
        <v>39</v>
      </c>
      <c r="G3881">
        <v>44787</v>
      </c>
      <c r="H3881" t="s">
        <v>42</v>
      </c>
      <c r="I3881" t="s">
        <v>45</v>
      </c>
      <c r="J3881">
        <v>729265</v>
      </c>
      <c r="K3881">
        <v>1</v>
      </c>
      <c r="L3881">
        <v>4908</v>
      </c>
      <c r="M3881">
        <v>15</v>
      </c>
      <c r="N3881">
        <v>27794</v>
      </c>
      <c r="O3881">
        <v>21403</v>
      </c>
      <c r="P3881">
        <v>15964</v>
      </c>
      <c r="Q3881" t="s">
        <v>46</v>
      </c>
      <c r="R3881" t="s">
        <v>51</v>
      </c>
      <c r="S3881" t="s">
        <v>53</v>
      </c>
      <c r="T3881">
        <v>2</v>
      </c>
    </row>
    <row r="3882" spans="1:20" x14ac:dyDescent="0.2">
      <c r="A3882" s="4">
        <f t="shared" si="60"/>
        <v>45981</v>
      </c>
      <c r="B3882" t="s">
        <v>23</v>
      </c>
      <c r="C3882" t="s">
        <v>27</v>
      </c>
      <c r="D3882" t="s">
        <v>30</v>
      </c>
      <c r="E3882" t="s">
        <v>34</v>
      </c>
      <c r="F3882" t="s">
        <v>39</v>
      </c>
      <c r="G3882">
        <v>25689</v>
      </c>
      <c r="H3882" t="s">
        <v>41</v>
      </c>
      <c r="I3882" t="s">
        <v>45</v>
      </c>
      <c r="J3882">
        <v>525064</v>
      </c>
      <c r="K3882">
        <v>3</v>
      </c>
      <c r="L3882">
        <v>2430</v>
      </c>
      <c r="M3882">
        <v>0</v>
      </c>
      <c r="N3882">
        <v>26203</v>
      </c>
      <c r="O3882">
        <v>15351</v>
      </c>
      <c r="P3882">
        <v>10988</v>
      </c>
      <c r="Q3882" t="s">
        <v>49</v>
      </c>
      <c r="R3882" t="s">
        <v>51</v>
      </c>
      <c r="S3882" t="s">
        <v>55</v>
      </c>
      <c r="T3882">
        <v>5</v>
      </c>
    </row>
    <row r="3883" spans="1:20" x14ac:dyDescent="0.2">
      <c r="A3883" s="4">
        <f t="shared" si="60"/>
        <v>45981</v>
      </c>
      <c r="B3883" t="s">
        <v>21</v>
      </c>
      <c r="C3883" t="s">
        <v>27</v>
      </c>
      <c r="D3883" t="s">
        <v>30</v>
      </c>
      <c r="E3883" t="s">
        <v>35</v>
      </c>
      <c r="F3883" t="s">
        <v>39</v>
      </c>
      <c r="G3883">
        <v>49860</v>
      </c>
      <c r="H3883" t="s">
        <v>41</v>
      </c>
      <c r="I3883" t="s">
        <v>45</v>
      </c>
      <c r="J3883">
        <v>536610</v>
      </c>
      <c r="K3883">
        <v>2</v>
      </c>
      <c r="L3883">
        <v>3018</v>
      </c>
      <c r="M3883">
        <v>0</v>
      </c>
      <c r="N3883">
        <v>19427</v>
      </c>
      <c r="O3883">
        <v>5715</v>
      </c>
      <c r="P3883">
        <v>1941</v>
      </c>
      <c r="Q3883" t="s">
        <v>49</v>
      </c>
      <c r="R3883" t="s">
        <v>51</v>
      </c>
      <c r="S3883" t="s">
        <v>56</v>
      </c>
      <c r="T3883">
        <v>3</v>
      </c>
    </row>
    <row r="3884" spans="1:20" x14ac:dyDescent="0.2">
      <c r="A3884" s="4">
        <f t="shared" si="60"/>
        <v>45981</v>
      </c>
      <c r="B3884" t="s">
        <v>22</v>
      </c>
      <c r="C3884" t="s">
        <v>27</v>
      </c>
      <c r="D3884" t="s">
        <v>29</v>
      </c>
      <c r="E3884" t="s">
        <v>34</v>
      </c>
      <c r="F3884" t="s">
        <v>38</v>
      </c>
      <c r="G3884">
        <v>60344</v>
      </c>
      <c r="H3884" t="s">
        <v>42</v>
      </c>
      <c r="I3884" t="s">
        <v>43</v>
      </c>
      <c r="J3884">
        <v>824625</v>
      </c>
      <c r="K3884">
        <v>1</v>
      </c>
      <c r="L3884">
        <v>547</v>
      </c>
      <c r="M3884">
        <v>20</v>
      </c>
      <c r="N3884">
        <v>34029</v>
      </c>
      <c r="O3884">
        <v>7646</v>
      </c>
      <c r="P3884">
        <v>19915</v>
      </c>
      <c r="Q3884" t="s">
        <v>48</v>
      </c>
      <c r="R3884" t="s">
        <v>51</v>
      </c>
      <c r="S3884" t="s">
        <v>53</v>
      </c>
      <c r="T3884">
        <v>1</v>
      </c>
    </row>
    <row r="3885" spans="1:20" x14ac:dyDescent="0.2">
      <c r="A3885" s="4">
        <f t="shared" si="60"/>
        <v>45981</v>
      </c>
      <c r="B3885" t="s">
        <v>21</v>
      </c>
      <c r="C3885" t="s">
        <v>26</v>
      </c>
      <c r="D3885" t="s">
        <v>33</v>
      </c>
      <c r="E3885" t="s">
        <v>35</v>
      </c>
      <c r="F3885" t="s">
        <v>37</v>
      </c>
      <c r="G3885">
        <v>77891</v>
      </c>
      <c r="H3885" t="s">
        <v>41</v>
      </c>
      <c r="I3885" t="s">
        <v>43</v>
      </c>
      <c r="J3885">
        <v>131455</v>
      </c>
      <c r="K3885">
        <v>5</v>
      </c>
      <c r="L3885">
        <v>633</v>
      </c>
      <c r="M3885">
        <v>20</v>
      </c>
      <c r="N3885">
        <v>20889</v>
      </c>
      <c r="O3885">
        <v>16754</v>
      </c>
      <c r="P3885">
        <v>-419</v>
      </c>
      <c r="Q3885" t="s">
        <v>47</v>
      </c>
      <c r="R3885" t="s">
        <v>52</v>
      </c>
      <c r="S3885" t="s">
        <v>54</v>
      </c>
      <c r="T3885">
        <v>3</v>
      </c>
    </row>
    <row r="3886" spans="1:20" x14ac:dyDescent="0.2">
      <c r="A3886" s="4">
        <f t="shared" si="60"/>
        <v>45981</v>
      </c>
      <c r="B3886" t="s">
        <v>23</v>
      </c>
      <c r="C3886" t="s">
        <v>25</v>
      </c>
      <c r="D3886" t="s">
        <v>32</v>
      </c>
      <c r="E3886" t="s">
        <v>36</v>
      </c>
      <c r="F3886" t="s">
        <v>39</v>
      </c>
      <c r="G3886">
        <v>61658</v>
      </c>
      <c r="H3886" t="s">
        <v>42</v>
      </c>
      <c r="I3886" t="s">
        <v>44</v>
      </c>
      <c r="J3886">
        <v>850708</v>
      </c>
      <c r="K3886">
        <v>1</v>
      </c>
      <c r="L3886">
        <v>3546</v>
      </c>
      <c r="M3886">
        <v>15</v>
      </c>
      <c r="N3886">
        <v>46774</v>
      </c>
      <c r="O3886">
        <v>29433</v>
      </c>
      <c r="P3886">
        <v>9123</v>
      </c>
      <c r="Q3886" t="s">
        <v>49</v>
      </c>
      <c r="R3886" t="s">
        <v>50</v>
      </c>
      <c r="S3886" t="s">
        <v>53</v>
      </c>
      <c r="T3886">
        <v>3</v>
      </c>
    </row>
    <row r="3887" spans="1:20" x14ac:dyDescent="0.2">
      <c r="A3887" s="4">
        <f t="shared" si="60"/>
        <v>45981</v>
      </c>
      <c r="B3887" t="s">
        <v>23</v>
      </c>
      <c r="C3887" t="s">
        <v>25</v>
      </c>
      <c r="D3887" t="s">
        <v>29</v>
      </c>
      <c r="E3887" t="s">
        <v>36</v>
      </c>
      <c r="F3887" t="s">
        <v>40</v>
      </c>
      <c r="G3887">
        <v>75869</v>
      </c>
      <c r="H3887" t="s">
        <v>42</v>
      </c>
      <c r="I3887" t="s">
        <v>44</v>
      </c>
      <c r="J3887">
        <v>428704</v>
      </c>
      <c r="K3887">
        <v>3</v>
      </c>
      <c r="L3887">
        <v>2864</v>
      </c>
      <c r="M3887">
        <v>5</v>
      </c>
      <c r="N3887">
        <v>13711</v>
      </c>
      <c r="O3887">
        <v>11091</v>
      </c>
      <c r="P3887">
        <v>14120</v>
      </c>
      <c r="Q3887" t="s">
        <v>48</v>
      </c>
      <c r="R3887" t="s">
        <v>51</v>
      </c>
      <c r="S3887" t="s">
        <v>56</v>
      </c>
      <c r="T3887">
        <v>5</v>
      </c>
    </row>
    <row r="3888" spans="1:20" x14ac:dyDescent="0.2">
      <c r="A3888" s="4">
        <f t="shared" si="60"/>
        <v>45981</v>
      </c>
      <c r="B3888" t="s">
        <v>23</v>
      </c>
      <c r="C3888" t="s">
        <v>26</v>
      </c>
      <c r="D3888" t="s">
        <v>30</v>
      </c>
      <c r="E3888" t="s">
        <v>36</v>
      </c>
      <c r="F3888" t="s">
        <v>37</v>
      </c>
      <c r="G3888">
        <v>45330</v>
      </c>
      <c r="H3888" t="s">
        <v>41</v>
      </c>
      <c r="I3888" t="s">
        <v>45</v>
      </c>
      <c r="J3888">
        <v>978196</v>
      </c>
      <c r="K3888">
        <v>6</v>
      </c>
      <c r="L3888">
        <v>4009</v>
      </c>
      <c r="M3888">
        <v>20</v>
      </c>
      <c r="N3888">
        <v>26142</v>
      </c>
      <c r="O3888">
        <v>24223</v>
      </c>
      <c r="P3888">
        <v>-3961</v>
      </c>
      <c r="Q3888" t="s">
        <v>49</v>
      </c>
      <c r="R3888" t="s">
        <v>50</v>
      </c>
      <c r="S3888" t="s">
        <v>54</v>
      </c>
      <c r="T3888">
        <v>3</v>
      </c>
    </row>
    <row r="3889" spans="1:20" x14ac:dyDescent="0.2">
      <c r="A3889" s="4">
        <f t="shared" si="60"/>
        <v>45981</v>
      </c>
      <c r="B3889" t="s">
        <v>22</v>
      </c>
      <c r="C3889" t="s">
        <v>26</v>
      </c>
      <c r="D3889" t="s">
        <v>28</v>
      </c>
      <c r="E3889" t="s">
        <v>36</v>
      </c>
      <c r="F3889" t="s">
        <v>40</v>
      </c>
      <c r="G3889">
        <v>90312</v>
      </c>
      <c r="H3889" t="s">
        <v>42</v>
      </c>
      <c r="I3889" t="s">
        <v>44</v>
      </c>
      <c r="J3889">
        <v>598559</v>
      </c>
      <c r="K3889">
        <v>6</v>
      </c>
      <c r="L3889">
        <v>4006</v>
      </c>
      <c r="M3889">
        <v>0</v>
      </c>
      <c r="N3889">
        <v>37455</v>
      </c>
      <c r="O3889">
        <v>19615</v>
      </c>
      <c r="P3889">
        <v>2665</v>
      </c>
      <c r="Q3889" t="s">
        <v>47</v>
      </c>
      <c r="R3889" t="s">
        <v>51</v>
      </c>
      <c r="S3889" t="s">
        <v>56</v>
      </c>
      <c r="T3889">
        <v>2</v>
      </c>
    </row>
    <row r="3890" spans="1:20" x14ac:dyDescent="0.2">
      <c r="A3890" s="4">
        <f t="shared" si="60"/>
        <v>45982</v>
      </c>
      <c r="B3890" t="s">
        <v>20</v>
      </c>
      <c r="C3890" t="s">
        <v>24</v>
      </c>
      <c r="D3890" t="s">
        <v>30</v>
      </c>
      <c r="E3890" t="s">
        <v>36</v>
      </c>
      <c r="F3890" t="s">
        <v>38</v>
      </c>
      <c r="G3890">
        <v>70064</v>
      </c>
      <c r="H3890" t="s">
        <v>41</v>
      </c>
      <c r="I3890" t="s">
        <v>44</v>
      </c>
      <c r="J3890">
        <v>247993</v>
      </c>
      <c r="K3890">
        <v>3</v>
      </c>
      <c r="L3890">
        <v>2633</v>
      </c>
      <c r="M3890">
        <v>10</v>
      </c>
      <c r="N3890">
        <v>5156</v>
      </c>
      <c r="O3890">
        <v>9632</v>
      </c>
      <c r="P3890">
        <v>3312</v>
      </c>
      <c r="Q3890" t="s">
        <v>48</v>
      </c>
      <c r="R3890" t="s">
        <v>50</v>
      </c>
      <c r="S3890" t="s">
        <v>55</v>
      </c>
      <c r="T3890">
        <v>5</v>
      </c>
    </row>
    <row r="3891" spans="1:20" x14ac:dyDescent="0.2">
      <c r="A3891" s="4">
        <f t="shared" si="60"/>
        <v>45982</v>
      </c>
      <c r="B3891" t="s">
        <v>21</v>
      </c>
      <c r="C3891" t="s">
        <v>24</v>
      </c>
      <c r="D3891" t="s">
        <v>31</v>
      </c>
      <c r="E3891" t="s">
        <v>36</v>
      </c>
      <c r="F3891" t="s">
        <v>38</v>
      </c>
      <c r="G3891">
        <v>37014</v>
      </c>
      <c r="H3891" t="s">
        <v>41</v>
      </c>
      <c r="I3891" t="s">
        <v>44</v>
      </c>
      <c r="J3891">
        <v>525395</v>
      </c>
      <c r="K3891">
        <v>4</v>
      </c>
      <c r="L3891">
        <v>4594</v>
      </c>
      <c r="M3891">
        <v>20</v>
      </c>
      <c r="N3891">
        <v>18959</v>
      </c>
      <c r="O3891">
        <v>17964</v>
      </c>
      <c r="P3891">
        <v>10573</v>
      </c>
      <c r="Q3891" t="s">
        <v>46</v>
      </c>
      <c r="R3891" t="s">
        <v>51</v>
      </c>
      <c r="S3891" t="s">
        <v>55</v>
      </c>
      <c r="T3891">
        <v>5</v>
      </c>
    </row>
    <row r="3892" spans="1:20" x14ac:dyDescent="0.2">
      <c r="A3892" s="4">
        <f t="shared" si="60"/>
        <v>45982</v>
      </c>
      <c r="B3892" t="s">
        <v>21</v>
      </c>
      <c r="C3892" t="s">
        <v>24</v>
      </c>
      <c r="D3892" t="s">
        <v>28</v>
      </c>
      <c r="E3892" t="s">
        <v>35</v>
      </c>
      <c r="F3892" t="s">
        <v>37</v>
      </c>
      <c r="G3892">
        <v>44563</v>
      </c>
      <c r="H3892" t="s">
        <v>42</v>
      </c>
      <c r="I3892" t="s">
        <v>45</v>
      </c>
      <c r="J3892">
        <v>202895</v>
      </c>
      <c r="K3892">
        <v>7</v>
      </c>
      <c r="L3892">
        <v>3037</v>
      </c>
      <c r="M3892">
        <v>10</v>
      </c>
      <c r="N3892">
        <v>29921</v>
      </c>
      <c r="O3892">
        <v>20705</v>
      </c>
      <c r="P3892">
        <v>-1187</v>
      </c>
      <c r="Q3892" t="s">
        <v>48</v>
      </c>
      <c r="R3892" t="s">
        <v>50</v>
      </c>
      <c r="S3892" t="s">
        <v>53</v>
      </c>
      <c r="T3892">
        <v>5</v>
      </c>
    </row>
    <row r="3893" spans="1:20" x14ac:dyDescent="0.2">
      <c r="A3893" s="4">
        <f t="shared" si="60"/>
        <v>45982</v>
      </c>
      <c r="B3893" t="s">
        <v>20</v>
      </c>
      <c r="C3893" t="s">
        <v>27</v>
      </c>
      <c r="D3893" t="s">
        <v>28</v>
      </c>
      <c r="E3893" t="s">
        <v>34</v>
      </c>
      <c r="F3893" t="s">
        <v>38</v>
      </c>
      <c r="G3893">
        <v>25270</v>
      </c>
      <c r="H3893" t="s">
        <v>41</v>
      </c>
      <c r="I3893" t="s">
        <v>44</v>
      </c>
      <c r="J3893">
        <v>807595</v>
      </c>
      <c r="K3893">
        <v>6</v>
      </c>
      <c r="L3893">
        <v>2971</v>
      </c>
      <c r="M3893">
        <v>5</v>
      </c>
      <c r="N3893">
        <v>13039</v>
      </c>
      <c r="O3893">
        <v>1375</v>
      </c>
      <c r="P3893">
        <v>17857</v>
      </c>
      <c r="Q3893" t="s">
        <v>48</v>
      </c>
      <c r="R3893" t="s">
        <v>51</v>
      </c>
      <c r="S3893" t="s">
        <v>53</v>
      </c>
      <c r="T3893">
        <v>3</v>
      </c>
    </row>
    <row r="3894" spans="1:20" x14ac:dyDescent="0.2">
      <c r="A3894" s="4">
        <f t="shared" si="60"/>
        <v>45982</v>
      </c>
      <c r="B3894" t="s">
        <v>21</v>
      </c>
      <c r="C3894" t="s">
        <v>24</v>
      </c>
      <c r="D3894" t="s">
        <v>30</v>
      </c>
      <c r="E3894" t="s">
        <v>35</v>
      </c>
      <c r="F3894" t="s">
        <v>38</v>
      </c>
      <c r="G3894">
        <v>41279</v>
      </c>
      <c r="H3894" t="s">
        <v>42</v>
      </c>
      <c r="I3894" t="s">
        <v>43</v>
      </c>
      <c r="J3894">
        <v>787397</v>
      </c>
      <c r="K3894">
        <v>2</v>
      </c>
      <c r="L3894">
        <v>2934</v>
      </c>
      <c r="M3894">
        <v>0</v>
      </c>
      <c r="N3894">
        <v>35170</v>
      </c>
      <c r="O3894">
        <v>23465</v>
      </c>
      <c r="P3894">
        <v>17611</v>
      </c>
      <c r="Q3894" t="s">
        <v>49</v>
      </c>
      <c r="R3894" t="s">
        <v>52</v>
      </c>
      <c r="S3894" t="s">
        <v>53</v>
      </c>
      <c r="T3894">
        <v>4</v>
      </c>
    </row>
    <row r="3895" spans="1:20" x14ac:dyDescent="0.2">
      <c r="A3895" s="4">
        <f t="shared" si="60"/>
        <v>45982</v>
      </c>
      <c r="B3895" t="s">
        <v>22</v>
      </c>
      <c r="C3895" t="s">
        <v>25</v>
      </c>
      <c r="D3895" t="s">
        <v>33</v>
      </c>
      <c r="E3895" t="s">
        <v>36</v>
      </c>
      <c r="F3895" t="s">
        <v>37</v>
      </c>
      <c r="G3895">
        <v>13657</v>
      </c>
      <c r="H3895" t="s">
        <v>42</v>
      </c>
      <c r="I3895" t="s">
        <v>45</v>
      </c>
      <c r="J3895">
        <v>133275</v>
      </c>
      <c r="K3895">
        <v>9</v>
      </c>
      <c r="L3895">
        <v>4835</v>
      </c>
      <c r="M3895">
        <v>20</v>
      </c>
      <c r="N3895">
        <v>10444</v>
      </c>
      <c r="O3895">
        <v>6577</v>
      </c>
      <c r="P3895">
        <v>10540</v>
      </c>
      <c r="Q3895" t="s">
        <v>49</v>
      </c>
      <c r="R3895" t="s">
        <v>51</v>
      </c>
      <c r="S3895" t="s">
        <v>53</v>
      </c>
      <c r="T3895">
        <v>1</v>
      </c>
    </row>
    <row r="3896" spans="1:20" x14ac:dyDescent="0.2">
      <c r="A3896" s="4">
        <f t="shared" si="60"/>
        <v>45982</v>
      </c>
      <c r="B3896" t="s">
        <v>21</v>
      </c>
      <c r="C3896" t="s">
        <v>27</v>
      </c>
      <c r="D3896" t="s">
        <v>28</v>
      </c>
      <c r="E3896" t="s">
        <v>34</v>
      </c>
      <c r="F3896" t="s">
        <v>40</v>
      </c>
      <c r="G3896">
        <v>99422</v>
      </c>
      <c r="H3896" t="s">
        <v>41</v>
      </c>
      <c r="I3896" t="s">
        <v>43</v>
      </c>
      <c r="J3896">
        <v>923124</v>
      </c>
      <c r="K3896">
        <v>6</v>
      </c>
      <c r="L3896">
        <v>4022</v>
      </c>
      <c r="M3896">
        <v>5</v>
      </c>
      <c r="N3896">
        <v>3629</v>
      </c>
      <c r="O3896">
        <v>4801</v>
      </c>
      <c r="P3896">
        <v>3936</v>
      </c>
      <c r="Q3896" t="s">
        <v>46</v>
      </c>
      <c r="R3896" t="s">
        <v>50</v>
      </c>
      <c r="S3896" t="s">
        <v>56</v>
      </c>
      <c r="T3896">
        <v>1</v>
      </c>
    </row>
    <row r="3897" spans="1:20" x14ac:dyDescent="0.2">
      <c r="A3897" s="4">
        <f t="shared" si="60"/>
        <v>45982</v>
      </c>
      <c r="B3897" t="s">
        <v>23</v>
      </c>
      <c r="C3897" t="s">
        <v>24</v>
      </c>
      <c r="D3897" t="s">
        <v>31</v>
      </c>
      <c r="E3897" t="s">
        <v>34</v>
      </c>
      <c r="F3897" t="s">
        <v>39</v>
      </c>
      <c r="G3897">
        <v>78773</v>
      </c>
      <c r="H3897" t="s">
        <v>42</v>
      </c>
      <c r="I3897" t="s">
        <v>45</v>
      </c>
      <c r="J3897">
        <v>895304</v>
      </c>
      <c r="K3897">
        <v>2</v>
      </c>
      <c r="L3897">
        <v>2805</v>
      </c>
      <c r="M3897">
        <v>15</v>
      </c>
      <c r="N3897">
        <v>26352</v>
      </c>
      <c r="O3897">
        <v>16447</v>
      </c>
      <c r="P3897">
        <v>-519</v>
      </c>
      <c r="Q3897" t="s">
        <v>49</v>
      </c>
      <c r="R3897" t="s">
        <v>51</v>
      </c>
      <c r="S3897" t="s">
        <v>56</v>
      </c>
      <c r="T3897">
        <v>2</v>
      </c>
    </row>
    <row r="3898" spans="1:20" x14ac:dyDescent="0.2">
      <c r="A3898" s="4">
        <f t="shared" si="60"/>
        <v>45982</v>
      </c>
      <c r="B3898" t="s">
        <v>20</v>
      </c>
      <c r="C3898" t="s">
        <v>27</v>
      </c>
      <c r="D3898" t="s">
        <v>29</v>
      </c>
      <c r="E3898" t="s">
        <v>36</v>
      </c>
      <c r="F3898" t="s">
        <v>37</v>
      </c>
      <c r="G3898">
        <v>11027</v>
      </c>
      <c r="H3898" t="s">
        <v>41</v>
      </c>
      <c r="I3898" t="s">
        <v>43</v>
      </c>
      <c r="J3898">
        <v>676052</v>
      </c>
      <c r="K3898">
        <v>7</v>
      </c>
      <c r="L3898">
        <v>4639</v>
      </c>
      <c r="M3898">
        <v>5</v>
      </c>
      <c r="N3898">
        <v>37477</v>
      </c>
      <c r="O3898">
        <v>7489</v>
      </c>
      <c r="P3898">
        <v>9658</v>
      </c>
      <c r="Q3898" t="s">
        <v>49</v>
      </c>
      <c r="R3898" t="s">
        <v>52</v>
      </c>
      <c r="S3898" t="s">
        <v>53</v>
      </c>
      <c r="T3898">
        <v>5</v>
      </c>
    </row>
    <row r="3899" spans="1:20" x14ac:dyDescent="0.2">
      <c r="A3899" s="4">
        <f t="shared" si="60"/>
        <v>45982</v>
      </c>
      <c r="B3899" t="s">
        <v>22</v>
      </c>
      <c r="C3899" t="s">
        <v>25</v>
      </c>
      <c r="D3899" t="s">
        <v>33</v>
      </c>
      <c r="E3899" t="s">
        <v>36</v>
      </c>
      <c r="F3899" t="s">
        <v>37</v>
      </c>
      <c r="G3899">
        <v>24199</v>
      </c>
      <c r="H3899" t="s">
        <v>41</v>
      </c>
      <c r="I3899" t="s">
        <v>44</v>
      </c>
      <c r="J3899">
        <v>219564</v>
      </c>
      <c r="K3899">
        <v>4</v>
      </c>
      <c r="L3899">
        <v>2310</v>
      </c>
      <c r="M3899">
        <v>15</v>
      </c>
      <c r="N3899">
        <v>47724</v>
      </c>
      <c r="O3899">
        <v>27383</v>
      </c>
      <c r="P3899">
        <v>10913</v>
      </c>
      <c r="Q3899" t="s">
        <v>49</v>
      </c>
      <c r="R3899" t="s">
        <v>52</v>
      </c>
      <c r="S3899" t="s">
        <v>53</v>
      </c>
      <c r="T3899">
        <v>1</v>
      </c>
    </row>
    <row r="3900" spans="1:20" x14ac:dyDescent="0.2">
      <c r="A3900" s="4">
        <f t="shared" si="60"/>
        <v>45982</v>
      </c>
      <c r="B3900" t="s">
        <v>20</v>
      </c>
      <c r="C3900" t="s">
        <v>24</v>
      </c>
      <c r="D3900" t="s">
        <v>33</v>
      </c>
      <c r="E3900" t="s">
        <v>36</v>
      </c>
      <c r="F3900" t="s">
        <v>39</v>
      </c>
      <c r="G3900">
        <v>54954</v>
      </c>
      <c r="H3900" t="s">
        <v>41</v>
      </c>
      <c r="I3900" t="s">
        <v>45</v>
      </c>
      <c r="J3900">
        <v>715159</v>
      </c>
      <c r="K3900">
        <v>1</v>
      </c>
      <c r="L3900">
        <v>1163</v>
      </c>
      <c r="M3900">
        <v>15</v>
      </c>
      <c r="N3900">
        <v>23207</v>
      </c>
      <c r="O3900">
        <v>1728</v>
      </c>
      <c r="P3900">
        <v>-457</v>
      </c>
      <c r="Q3900" t="s">
        <v>47</v>
      </c>
      <c r="R3900" t="s">
        <v>51</v>
      </c>
      <c r="S3900" t="s">
        <v>55</v>
      </c>
      <c r="T3900">
        <v>3</v>
      </c>
    </row>
    <row r="3901" spans="1:20" x14ac:dyDescent="0.2">
      <c r="A3901" s="4">
        <f t="shared" si="60"/>
        <v>45982</v>
      </c>
      <c r="B3901" t="s">
        <v>22</v>
      </c>
      <c r="C3901" t="s">
        <v>25</v>
      </c>
      <c r="D3901" t="s">
        <v>33</v>
      </c>
      <c r="E3901" t="s">
        <v>36</v>
      </c>
      <c r="F3901" t="s">
        <v>40</v>
      </c>
      <c r="G3901">
        <v>89317</v>
      </c>
      <c r="H3901" t="s">
        <v>41</v>
      </c>
      <c r="I3901" t="s">
        <v>43</v>
      </c>
      <c r="J3901">
        <v>710431</v>
      </c>
      <c r="K3901">
        <v>9</v>
      </c>
      <c r="L3901">
        <v>3554</v>
      </c>
      <c r="M3901">
        <v>20</v>
      </c>
      <c r="N3901">
        <v>13523</v>
      </c>
      <c r="O3901">
        <v>11629</v>
      </c>
      <c r="P3901">
        <v>6143</v>
      </c>
      <c r="Q3901" t="s">
        <v>48</v>
      </c>
      <c r="R3901" t="s">
        <v>50</v>
      </c>
      <c r="S3901" t="s">
        <v>53</v>
      </c>
      <c r="T3901">
        <v>3</v>
      </c>
    </row>
    <row r="3902" spans="1:20" x14ac:dyDescent="0.2">
      <c r="A3902" s="4">
        <f t="shared" si="60"/>
        <v>45983</v>
      </c>
      <c r="B3902" t="s">
        <v>23</v>
      </c>
      <c r="C3902" t="s">
        <v>25</v>
      </c>
      <c r="D3902" t="s">
        <v>28</v>
      </c>
      <c r="E3902" t="s">
        <v>36</v>
      </c>
      <c r="F3902" t="s">
        <v>39</v>
      </c>
      <c r="G3902">
        <v>25120</v>
      </c>
      <c r="H3902" t="s">
        <v>42</v>
      </c>
      <c r="I3902" t="s">
        <v>45</v>
      </c>
      <c r="J3902">
        <v>266033</v>
      </c>
      <c r="K3902">
        <v>8</v>
      </c>
      <c r="L3902">
        <v>4700</v>
      </c>
      <c r="M3902">
        <v>10</v>
      </c>
      <c r="N3902">
        <v>32129</v>
      </c>
      <c r="O3902">
        <v>5275</v>
      </c>
      <c r="P3902">
        <v>17600</v>
      </c>
      <c r="Q3902" t="s">
        <v>49</v>
      </c>
      <c r="R3902" t="s">
        <v>50</v>
      </c>
      <c r="S3902" t="s">
        <v>55</v>
      </c>
      <c r="T3902">
        <v>3</v>
      </c>
    </row>
    <row r="3903" spans="1:20" x14ac:dyDescent="0.2">
      <c r="A3903" s="4">
        <f t="shared" si="60"/>
        <v>45983</v>
      </c>
      <c r="B3903" t="s">
        <v>20</v>
      </c>
      <c r="C3903" t="s">
        <v>25</v>
      </c>
      <c r="D3903" t="s">
        <v>33</v>
      </c>
      <c r="E3903" t="s">
        <v>36</v>
      </c>
      <c r="F3903" t="s">
        <v>39</v>
      </c>
      <c r="G3903">
        <v>66812</v>
      </c>
      <c r="H3903" t="s">
        <v>41</v>
      </c>
      <c r="I3903" t="s">
        <v>43</v>
      </c>
      <c r="J3903">
        <v>648754</v>
      </c>
      <c r="K3903">
        <v>5</v>
      </c>
      <c r="L3903">
        <v>3992</v>
      </c>
      <c r="M3903">
        <v>15</v>
      </c>
      <c r="N3903">
        <v>6043</v>
      </c>
      <c r="O3903">
        <v>24164</v>
      </c>
      <c r="P3903">
        <v>9590</v>
      </c>
      <c r="Q3903" t="s">
        <v>47</v>
      </c>
      <c r="R3903" t="s">
        <v>50</v>
      </c>
      <c r="S3903" t="s">
        <v>55</v>
      </c>
      <c r="T3903">
        <v>2</v>
      </c>
    </row>
    <row r="3904" spans="1:20" x14ac:dyDescent="0.2">
      <c r="A3904" s="4">
        <f t="shared" si="60"/>
        <v>45983</v>
      </c>
      <c r="B3904" t="s">
        <v>21</v>
      </c>
      <c r="C3904" t="s">
        <v>24</v>
      </c>
      <c r="D3904" t="s">
        <v>30</v>
      </c>
      <c r="E3904" t="s">
        <v>34</v>
      </c>
      <c r="F3904" t="s">
        <v>40</v>
      </c>
      <c r="G3904">
        <v>99825</v>
      </c>
      <c r="H3904" t="s">
        <v>41</v>
      </c>
      <c r="I3904" t="s">
        <v>44</v>
      </c>
      <c r="J3904">
        <v>508978</v>
      </c>
      <c r="K3904">
        <v>3</v>
      </c>
      <c r="L3904">
        <v>1453</v>
      </c>
      <c r="M3904">
        <v>0</v>
      </c>
      <c r="N3904">
        <v>37427</v>
      </c>
      <c r="O3904">
        <v>3423</v>
      </c>
      <c r="P3904">
        <v>2003</v>
      </c>
      <c r="Q3904" t="s">
        <v>48</v>
      </c>
      <c r="R3904" t="s">
        <v>50</v>
      </c>
      <c r="S3904" t="s">
        <v>53</v>
      </c>
      <c r="T3904">
        <v>5</v>
      </c>
    </row>
    <row r="3905" spans="1:20" x14ac:dyDescent="0.2">
      <c r="A3905" s="4">
        <f t="shared" si="60"/>
        <v>45983</v>
      </c>
      <c r="B3905" t="s">
        <v>22</v>
      </c>
      <c r="C3905" t="s">
        <v>26</v>
      </c>
      <c r="D3905" t="s">
        <v>33</v>
      </c>
      <c r="E3905" t="s">
        <v>36</v>
      </c>
      <c r="F3905" t="s">
        <v>40</v>
      </c>
      <c r="G3905">
        <v>15983</v>
      </c>
      <c r="H3905" t="s">
        <v>41</v>
      </c>
      <c r="I3905" t="s">
        <v>45</v>
      </c>
      <c r="J3905">
        <v>774290</v>
      </c>
      <c r="K3905">
        <v>4</v>
      </c>
      <c r="L3905">
        <v>2173</v>
      </c>
      <c r="M3905">
        <v>20</v>
      </c>
      <c r="N3905">
        <v>7241</v>
      </c>
      <c r="O3905">
        <v>23710</v>
      </c>
      <c r="P3905">
        <v>18444</v>
      </c>
      <c r="Q3905" t="s">
        <v>46</v>
      </c>
      <c r="R3905" t="s">
        <v>52</v>
      </c>
      <c r="S3905" t="s">
        <v>56</v>
      </c>
      <c r="T3905">
        <v>1</v>
      </c>
    </row>
    <row r="3906" spans="1:20" x14ac:dyDescent="0.2">
      <c r="A3906" s="4">
        <f t="shared" si="60"/>
        <v>45983</v>
      </c>
      <c r="B3906" t="s">
        <v>20</v>
      </c>
      <c r="C3906" t="s">
        <v>24</v>
      </c>
      <c r="D3906" t="s">
        <v>31</v>
      </c>
      <c r="E3906" t="s">
        <v>36</v>
      </c>
      <c r="F3906" t="s">
        <v>39</v>
      </c>
      <c r="G3906">
        <v>76629</v>
      </c>
      <c r="H3906" t="s">
        <v>42</v>
      </c>
      <c r="I3906" t="s">
        <v>45</v>
      </c>
      <c r="J3906">
        <v>285285</v>
      </c>
      <c r="K3906">
        <v>3</v>
      </c>
      <c r="L3906">
        <v>1842</v>
      </c>
      <c r="M3906">
        <v>15</v>
      </c>
      <c r="N3906">
        <v>18003</v>
      </c>
      <c r="O3906">
        <v>28467</v>
      </c>
      <c r="P3906">
        <v>-40</v>
      </c>
      <c r="Q3906" t="s">
        <v>48</v>
      </c>
      <c r="R3906" t="s">
        <v>52</v>
      </c>
      <c r="S3906" t="s">
        <v>55</v>
      </c>
      <c r="T3906">
        <v>5</v>
      </c>
    </row>
    <row r="3907" spans="1:20" x14ac:dyDescent="0.2">
      <c r="A3907" s="4">
        <f t="shared" si="60"/>
        <v>45983</v>
      </c>
      <c r="B3907" t="s">
        <v>21</v>
      </c>
      <c r="C3907" t="s">
        <v>25</v>
      </c>
      <c r="D3907" t="s">
        <v>32</v>
      </c>
      <c r="E3907" t="s">
        <v>34</v>
      </c>
      <c r="F3907" t="s">
        <v>39</v>
      </c>
      <c r="G3907">
        <v>80325</v>
      </c>
      <c r="H3907" t="s">
        <v>42</v>
      </c>
      <c r="I3907" t="s">
        <v>43</v>
      </c>
      <c r="J3907">
        <v>956623</v>
      </c>
      <c r="K3907">
        <v>8</v>
      </c>
      <c r="L3907">
        <v>3991</v>
      </c>
      <c r="M3907">
        <v>20</v>
      </c>
      <c r="N3907">
        <v>48596</v>
      </c>
      <c r="O3907">
        <v>19760</v>
      </c>
      <c r="P3907">
        <v>2867</v>
      </c>
      <c r="Q3907" t="s">
        <v>47</v>
      </c>
      <c r="R3907" t="s">
        <v>51</v>
      </c>
      <c r="S3907" t="s">
        <v>55</v>
      </c>
      <c r="T3907">
        <v>5</v>
      </c>
    </row>
    <row r="3908" spans="1:20" x14ac:dyDescent="0.2">
      <c r="A3908" s="4">
        <f t="shared" si="60"/>
        <v>45983</v>
      </c>
      <c r="B3908" t="s">
        <v>20</v>
      </c>
      <c r="C3908" t="s">
        <v>24</v>
      </c>
      <c r="D3908" t="s">
        <v>31</v>
      </c>
      <c r="E3908" t="s">
        <v>35</v>
      </c>
      <c r="F3908" t="s">
        <v>37</v>
      </c>
      <c r="G3908">
        <v>12912</v>
      </c>
      <c r="H3908" t="s">
        <v>41</v>
      </c>
      <c r="I3908" t="s">
        <v>43</v>
      </c>
      <c r="J3908">
        <v>805734</v>
      </c>
      <c r="K3908">
        <v>5</v>
      </c>
      <c r="L3908">
        <v>3242</v>
      </c>
      <c r="M3908">
        <v>0</v>
      </c>
      <c r="N3908">
        <v>43938</v>
      </c>
      <c r="O3908">
        <v>11160</v>
      </c>
      <c r="P3908">
        <v>10859</v>
      </c>
      <c r="Q3908" t="s">
        <v>47</v>
      </c>
      <c r="R3908" t="s">
        <v>50</v>
      </c>
      <c r="S3908" t="s">
        <v>53</v>
      </c>
      <c r="T3908">
        <v>3</v>
      </c>
    </row>
    <row r="3909" spans="1:20" x14ac:dyDescent="0.2">
      <c r="A3909" s="4">
        <f t="shared" si="60"/>
        <v>45983</v>
      </c>
      <c r="B3909" t="s">
        <v>20</v>
      </c>
      <c r="C3909" t="s">
        <v>25</v>
      </c>
      <c r="D3909" t="s">
        <v>28</v>
      </c>
      <c r="E3909" t="s">
        <v>36</v>
      </c>
      <c r="F3909" t="s">
        <v>40</v>
      </c>
      <c r="G3909">
        <v>57879</v>
      </c>
      <c r="H3909" t="s">
        <v>42</v>
      </c>
      <c r="I3909" t="s">
        <v>44</v>
      </c>
      <c r="J3909">
        <v>287974</v>
      </c>
      <c r="K3909">
        <v>8</v>
      </c>
      <c r="L3909">
        <v>2604</v>
      </c>
      <c r="M3909">
        <v>20</v>
      </c>
      <c r="N3909">
        <v>5816</v>
      </c>
      <c r="O3909">
        <v>7633</v>
      </c>
      <c r="P3909">
        <v>2043</v>
      </c>
      <c r="Q3909" t="s">
        <v>46</v>
      </c>
      <c r="R3909" t="s">
        <v>51</v>
      </c>
      <c r="S3909" t="s">
        <v>56</v>
      </c>
      <c r="T3909">
        <v>1</v>
      </c>
    </row>
    <row r="3910" spans="1:20" x14ac:dyDescent="0.2">
      <c r="A3910" s="4">
        <f t="shared" si="60"/>
        <v>45983</v>
      </c>
      <c r="B3910" t="s">
        <v>20</v>
      </c>
      <c r="C3910" t="s">
        <v>26</v>
      </c>
      <c r="D3910" t="s">
        <v>33</v>
      </c>
      <c r="E3910" t="s">
        <v>34</v>
      </c>
      <c r="F3910" t="s">
        <v>38</v>
      </c>
      <c r="G3910">
        <v>31873</v>
      </c>
      <c r="H3910" t="s">
        <v>42</v>
      </c>
      <c r="I3910" t="s">
        <v>43</v>
      </c>
      <c r="J3910">
        <v>694843</v>
      </c>
      <c r="K3910">
        <v>1</v>
      </c>
      <c r="L3910">
        <v>739</v>
      </c>
      <c r="M3910">
        <v>20</v>
      </c>
      <c r="N3910">
        <v>21110</v>
      </c>
      <c r="O3910">
        <v>3247</v>
      </c>
      <c r="P3910">
        <v>-3225</v>
      </c>
      <c r="Q3910" t="s">
        <v>47</v>
      </c>
      <c r="R3910" t="s">
        <v>52</v>
      </c>
      <c r="S3910" t="s">
        <v>54</v>
      </c>
      <c r="T3910">
        <v>2</v>
      </c>
    </row>
    <row r="3911" spans="1:20" x14ac:dyDescent="0.2">
      <c r="A3911" s="4">
        <f t="shared" si="60"/>
        <v>45983</v>
      </c>
      <c r="B3911" t="s">
        <v>22</v>
      </c>
      <c r="C3911" t="s">
        <v>27</v>
      </c>
      <c r="D3911" t="s">
        <v>33</v>
      </c>
      <c r="E3911" t="s">
        <v>34</v>
      </c>
      <c r="F3911" t="s">
        <v>40</v>
      </c>
      <c r="G3911">
        <v>24332</v>
      </c>
      <c r="H3911" t="s">
        <v>41</v>
      </c>
      <c r="I3911" t="s">
        <v>43</v>
      </c>
      <c r="J3911">
        <v>726166</v>
      </c>
      <c r="K3911">
        <v>9</v>
      </c>
      <c r="L3911">
        <v>3124</v>
      </c>
      <c r="M3911">
        <v>15</v>
      </c>
      <c r="N3911">
        <v>2568</v>
      </c>
      <c r="O3911">
        <v>28319</v>
      </c>
      <c r="P3911">
        <v>-3092</v>
      </c>
      <c r="Q3911" t="s">
        <v>46</v>
      </c>
      <c r="R3911" t="s">
        <v>51</v>
      </c>
      <c r="S3911" t="s">
        <v>55</v>
      </c>
      <c r="T3911">
        <v>5</v>
      </c>
    </row>
    <row r="3912" spans="1:20" x14ac:dyDescent="0.2">
      <c r="A3912" s="4">
        <f t="shared" si="60"/>
        <v>45983</v>
      </c>
      <c r="B3912" t="s">
        <v>21</v>
      </c>
      <c r="C3912" t="s">
        <v>26</v>
      </c>
      <c r="D3912" t="s">
        <v>30</v>
      </c>
      <c r="E3912" t="s">
        <v>35</v>
      </c>
      <c r="F3912" t="s">
        <v>39</v>
      </c>
      <c r="G3912">
        <v>26564</v>
      </c>
      <c r="H3912" t="s">
        <v>41</v>
      </c>
      <c r="I3912" t="s">
        <v>43</v>
      </c>
      <c r="J3912">
        <v>941307</v>
      </c>
      <c r="K3912">
        <v>3</v>
      </c>
      <c r="L3912">
        <v>3549</v>
      </c>
      <c r="M3912">
        <v>5</v>
      </c>
      <c r="N3912">
        <v>47598</v>
      </c>
      <c r="O3912">
        <v>24006</v>
      </c>
      <c r="P3912">
        <v>11971</v>
      </c>
      <c r="Q3912" t="s">
        <v>46</v>
      </c>
      <c r="R3912" t="s">
        <v>51</v>
      </c>
      <c r="S3912" t="s">
        <v>53</v>
      </c>
      <c r="T3912">
        <v>4</v>
      </c>
    </row>
    <row r="3913" spans="1:20" x14ac:dyDescent="0.2">
      <c r="A3913" s="4">
        <f t="shared" si="60"/>
        <v>45983</v>
      </c>
      <c r="B3913" t="s">
        <v>23</v>
      </c>
      <c r="C3913" t="s">
        <v>26</v>
      </c>
      <c r="D3913" t="s">
        <v>29</v>
      </c>
      <c r="E3913" t="s">
        <v>36</v>
      </c>
      <c r="F3913" t="s">
        <v>39</v>
      </c>
      <c r="G3913">
        <v>87795</v>
      </c>
      <c r="H3913" t="s">
        <v>42</v>
      </c>
      <c r="I3913" t="s">
        <v>44</v>
      </c>
      <c r="J3913">
        <v>532530</v>
      </c>
      <c r="K3913">
        <v>1</v>
      </c>
      <c r="L3913">
        <v>2609</v>
      </c>
      <c r="M3913">
        <v>20</v>
      </c>
      <c r="N3913">
        <v>6105</v>
      </c>
      <c r="O3913">
        <v>12048</v>
      </c>
      <c r="P3913">
        <v>1145</v>
      </c>
      <c r="Q3913" t="s">
        <v>47</v>
      </c>
      <c r="R3913" t="s">
        <v>50</v>
      </c>
      <c r="S3913" t="s">
        <v>56</v>
      </c>
      <c r="T3913">
        <v>3</v>
      </c>
    </row>
    <row r="3914" spans="1:20" x14ac:dyDescent="0.2">
      <c r="A3914" s="4">
        <f t="shared" si="60"/>
        <v>45984</v>
      </c>
      <c r="B3914" t="s">
        <v>22</v>
      </c>
      <c r="C3914" t="s">
        <v>27</v>
      </c>
      <c r="D3914" t="s">
        <v>33</v>
      </c>
      <c r="E3914" t="s">
        <v>36</v>
      </c>
      <c r="F3914" t="s">
        <v>39</v>
      </c>
      <c r="G3914">
        <v>30526</v>
      </c>
      <c r="H3914" t="s">
        <v>42</v>
      </c>
      <c r="I3914" t="s">
        <v>44</v>
      </c>
      <c r="J3914">
        <v>807535</v>
      </c>
      <c r="K3914">
        <v>3</v>
      </c>
      <c r="L3914">
        <v>4747</v>
      </c>
      <c r="M3914">
        <v>15</v>
      </c>
      <c r="N3914">
        <v>47212</v>
      </c>
      <c r="O3914">
        <v>27335</v>
      </c>
      <c r="P3914">
        <v>11766</v>
      </c>
      <c r="Q3914" t="s">
        <v>47</v>
      </c>
      <c r="R3914" t="s">
        <v>52</v>
      </c>
      <c r="S3914" t="s">
        <v>56</v>
      </c>
      <c r="T3914">
        <v>4</v>
      </c>
    </row>
    <row r="3915" spans="1:20" x14ac:dyDescent="0.2">
      <c r="A3915" s="4">
        <f t="shared" si="60"/>
        <v>45984</v>
      </c>
      <c r="B3915" t="s">
        <v>22</v>
      </c>
      <c r="C3915" t="s">
        <v>24</v>
      </c>
      <c r="D3915" t="s">
        <v>31</v>
      </c>
      <c r="E3915" t="s">
        <v>36</v>
      </c>
      <c r="F3915" t="s">
        <v>39</v>
      </c>
      <c r="G3915">
        <v>75481</v>
      </c>
      <c r="H3915" t="s">
        <v>42</v>
      </c>
      <c r="I3915" t="s">
        <v>45</v>
      </c>
      <c r="J3915">
        <v>316272</v>
      </c>
      <c r="K3915">
        <v>2</v>
      </c>
      <c r="L3915">
        <v>4725</v>
      </c>
      <c r="M3915">
        <v>0</v>
      </c>
      <c r="N3915">
        <v>37540</v>
      </c>
      <c r="O3915">
        <v>6574</v>
      </c>
      <c r="P3915">
        <v>3881</v>
      </c>
      <c r="Q3915" t="s">
        <v>49</v>
      </c>
      <c r="R3915" t="s">
        <v>52</v>
      </c>
      <c r="S3915" t="s">
        <v>56</v>
      </c>
      <c r="T3915">
        <v>2</v>
      </c>
    </row>
    <row r="3916" spans="1:20" x14ac:dyDescent="0.2">
      <c r="A3916" s="4">
        <f t="shared" si="60"/>
        <v>45984</v>
      </c>
      <c r="B3916" t="s">
        <v>22</v>
      </c>
      <c r="C3916" t="s">
        <v>27</v>
      </c>
      <c r="D3916" t="s">
        <v>28</v>
      </c>
      <c r="E3916" t="s">
        <v>34</v>
      </c>
      <c r="F3916" t="s">
        <v>38</v>
      </c>
      <c r="G3916">
        <v>62775</v>
      </c>
      <c r="H3916" t="s">
        <v>41</v>
      </c>
      <c r="I3916" t="s">
        <v>44</v>
      </c>
      <c r="J3916">
        <v>551631</v>
      </c>
      <c r="K3916">
        <v>7</v>
      </c>
      <c r="L3916">
        <v>1963</v>
      </c>
      <c r="M3916">
        <v>0</v>
      </c>
      <c r="N3916">
        <v>47196</v>
      </c>
      <c r="O3916">
        <v>24544</v>
      </c>
      <c r="P3916">
        <v>231</v>
      </c>
      <c r="Q3916" t="s">
        <v>49</v>
      </c>
      <c r="R3916" t="s">
        <v>51</v>
      </c>
      <c r="S3916" t="s">
        <v>55</v>
      </c>
      <c r="T3916">
        <v>2</v>
      </c>
    </row>
    <row r="3917" spans="1:20" x14ac:dyDescent="0.2">
      <c r="A3917" s="4">
        <f t="shared" si="60"/>
        <v>45984</v>
      </c>
      <c r="B3917" t="s">
        <v>23</v>
      </c>
      <c r="C3917" t="s">
        <v>24</v>
      </c>
      <c r="D3917" t="s">
        <v>32</v>
      </c>
      <c r="E3917" t="s">
        <v>36</v>
      </c>
      <c r="F3917" t="s">
        <v>40</v>
      </c>
      <c r="G3917">
        <v>96649</v>
      </c>
      <c r="H3917" t="s">
        <v>42</v>
      </c>
      <c r="I3917" t="s">
        <v>43</v>
      </c>
      <c r="J3917">
        <v>444604</v>
      </c>
      <c r="K3917">
        <v>4</v>
      </c>
      <c r="L3917">
        <v>899</v>
      </c>
      <c r="M3917">
        <v>5</v>
      </c>
      <c r="N3917">
        <v>6054</v>
      </c>
      <c r="O3917">
        <v>6993</v>
      </c>
      <c r="P3917">
        <v>1004</v>
      </c>
      <c r="Q3917" t="s">
        <v>46</v>
      </c>
      <c r="R3917" t="s">
        <v>52</v>
      </c>
      <c r="S3917" t="s">
        <v>54</v>
      </c>
      <c r="T3917">
        <v>2</v>
      </c>
    </row>
    <row r="3918" spans="1:20" x14ac:dyDescent="0.2">
      <c r="A3918" s="4">
        <f t="shared" si="60"/>
        <v>45984</v>
      </c>
      <c r="B3918" t="s">
        <v>21</v>
      </c>
      <c r="C3918" t="s">
        <v>24</v>
      </c>
      <c r="D3918" t="s">
        <v>33</v>
      </c>
      <c r="E3918" t="s">
        <v>36</v>
      </c>
      <c r="F3918" t="s">
        <v>38</v>
      </c>
      <c r="G3918">
        <v>26006</v>
      </c>
      <c r="H3918" t="s">
        <v>42</v>
      </c>
      <c r="I3918" t="s">
        <v>45</v>
      </c>
      <c r="J3918">
        <v>670543</v>
      </c>
      <c r="K3918">
        <v>7</v>
      </c>
      <c r="L3918">
        <v>3221</v>
      </c>
      <c r="M3918">
        <v>0</v>
      </c>
      <c r="N3918">
        <v>29262</v>
      </c>
      <c r="O3918">
        <v>22943</v>
      </c>
      <c r="P3918">
        <v>3395</v>
      </c>
      <c r="Q3918" t="s">
        <v>47</v>
      </c>
      <c r="R3918" t="s">
        <v>50</v>
      </c>
      <c r="S3918" t="s">
        <v>56</v>
      </c>
      <c r="T3918">
        <v>2</v>
      </c>
    </row>
    <row r="3919" spans="1:20" x14ac:dyDescent="0.2">
      <c r="A3919" s="4">
        <f t="shared" ref="A3919:A3982" si="61">A3907+1</f>
        <v>45984</v>
      </c>
      <c r="B3919" t="s">
        <v>21</v>
      </c>
      <c r="C3919" t="s">
        <v>25</v>
      </c>
      <c r="D3919" t="s">
        <v>32</v>
      </c>
      <c r="E3919" t="s">
        <v>36</v>
      </c>
      <c r="F3919" t="s">
        <v>38</v>
      </c>
      <c r="G3919">
        <v>31643</v>
      </c>
      <c r="H3919" t="s">
        <v>42</v>
      </c>
      <c r="I3919" t="s">
        <v>44</v>
      </c>
      <c r="J3919">
        <v>411806</v>
      </c>
      <c r="K3919">
        <v>3</v>
      </c>
      <c r="L3919">
        <v>2437</v>
      </c>
      <c r="M3919">
        <v>15</v>
      </c>
      <c r="N3919">
        <v>26261</v>
      </c>
      <c r="O3919">
        <v>2912</v>
      </c>
      <c r="P3919">
        <v>7273</v>
      </c>
      <c r="Q3919" t="s">
        <v>49</v>
      </c>
      <c r="R3919" t="s">
        <v>51</v>
      </c>
      <c r="S3919" t="s">
        <v>55</v>
      </c>
      <c r="T3919">
        <v>1</v>
      </c>
    </row>
    <row r="3920" spans="1:20" x14ac:dyDescent="0.2">
      <c r="A3920" s="4">
        <f t="shared" si="61"/>
        <v>45984</v>
      </c>
      <c r="B3920" t="s">
        <v>21</v>
      </c>
      <c r="C3920" t="s">
        <v>25</v>
      </c>
      <c r="D3920" t="s">
        <v>33</v>
      </c>
      <c r="E3920" t="s">
        <v>36</v>
      </c>
      <c r="F3920" t="s">
        <v>39</v>
      </c>
      <c r="G3920">
        <v>99949</v>
      </c>
      <c r="H3920" t="s">
        <v>42</v>
      </c>
      <c r="I3920" t="s">
        <v>44</v>
      </c>
      <c r="J3920">
        <v>450226</v>
      </c>
      <c r="K3920">
        <v>6</v>
      </c>
      <c r="L3920">
        <v>681</v>
      </c>
      <c r="M3920">
        <v>5</v>
      </c>
      <c r="N3920">
        <v>22382</v>
      </c>
      <c r="O3920">
        <v>29248</v>
      </c>
      <c r="P3920">
        <v>9061</v>
      </c>
      <c r="Q3920" t="s">
        <v>49</v>
      </c>
      <c r="R3920" t="s">
        <v>52</v>
      </c>
      <c r="S3920" t="s">
        <v>53</v>
      </c>
      <c r="T3920">
        <v>4</v>
      </c>
    </row>
    <row r="3921" spans="1:20" x14ac:dyDescent="0.2">
      <c r="A3921" s="4">
        <f t="shared" si="61"/>
        <v>45984</v>
      </c>
      <c r="B3921" t="s">
        <v>20</v>
      </c>
      <c r="C3921" t="s">
        <v>27</v>
      </c>
      <c r="D3921" t="s">
        <v>28</v>
      </c>
      <c r="E3921" t="s">
        <v>35</v>
      </c>
      <c r="F3921" t="s">
        <v>38</v>
      </c>
      <c r="G3921">
        <v>73128</v>
      </c>
      <c r="H3921" t="s">
        <v>41</v>
      </c>
      <c r="I3921" t="s">
        <v>43</v>
      </c>
      <c r="J3921">
        <v>704654</v>
      </c>
      <c r="K3921">
        <v>7</v>
      </c>
      <c r="L3921">
        <v>1574</v>
      </c>
      <c r="M3921">
        <v>15</v>
      </c>
      <c r="N3921">
        <v>34904</v>
      </c>
      <c r="O3921">
        <v>21192</v>
      </c>
      <c r="P3921">
        <v>-879</v>
      </c>
      <c r="Q3921" t="s">
        <v>49</v>
      </c>
      <c r="R3921" t="s">
        <v>50</v>
      </c>
      <c r="S3921" t="s">
        <v>56</v>
      </c>
      <c r="T3921">
        <v>3</v>
      </c>
    </row>
    <row r="3922" spans="1:20" x14ac:dyDescent="0.2">
      <c r="A3922" s="4">
        <f t="shared" si="61"/>
        <v>45984</v>
      </c>
      <c r="B3922" t="s">
        <v>20</v>
      </c>
      <c r="C3922" t="s">
        <v>26</v>
      </c>
      <c r="D3922" t="s">
        <v>29</v>
      </c>
      <c r="E3922" t="s">
        <v>35</v>
      </c>
      <c r="F3922" t="s">
        <v>39</v>
      </c>
      <c r="G3922">
        <v>52523</v>
      </c>
      <c r="H3922" t="s">
        <v>41</v>
      </c>
      <c r="I3922" t="s">
        <v>43</v>
      </c>
      <c r="J3922">
        <v>571394</v>
      </c>
      <c r="K3922">
        <v>7</v>
      </c>
      <c r="L3922">
        <v>3073</v>
      </c>
      <c r="M3922">
        <v>5</v>
      </c>
      <c r="N3922">
        <v>23170</v>
      </c>
      <c r="O3922">
        <v>27558</v>
      </c>
      <c r="P3922">
        <v>-3124</v>
      </c>
      <c r="Q3922" t="s">
        <v>49</v>
      </c>
      <c r="R3922" t="s">
        <v>52</v>
      </c>
      <c r="S3922" t="s">
        <v>55</v>
      </c>
      <c r="T3922">
        <v>4</v>
      </c>
    </row>
    <row r="3923" spans="1:20" x14ac:dyDescent="0.2">
      <c r="A3923" s="4">
        <f t="shared" si="61"/>
        <v>45984</v>
      </c>
      <c r="B3923" t="s">
        <v>20</v>
      </c>
      <c r="C3923" t="s">
        <v>27</v>
      </c>
      <c r="D3923" t="s">
        <v>31</v>
      </c>
      <c r="E3923" t="s">
        <v>35</v>
      </c>
      <c r="F3923" t="s">
        <v>39</v>
      </c>
      <c r="G3923">
        <v>80220</v>
      </c>
      <c r="H3923" t="s">
        <v>41</v>
      </c>
      <c r="I3923" t="s">
        <v>44</v>
      </c>
      <c r="J3923">
        <v>843982</v>
      </c>
      <c r="K3923">
        <v>5</v>
      </c>
      <c r="L3923">
        <v>2897</v>
      </c>
      <c r="M3923">
        <v>5</v>
      </c>
      <c r="N3923">
        <v>32295</v>
      </c>
      <c r="O3923">
        <v>20061</v>
      </c>
      <c r="P3923">
        <v>1251</v>
      </c>
      <c r="Q3923" t="s">
        <v>46</v>
      </c>
      <c r="R3923" t="s">
        <v>50</v>
      </c>
      <c r="S3923" t="s">
        <v>54</v>
      </c>
      <c r="T3923">
        <v>1</v>
      </c>
    </row>
    <row r="3924" spans="1:20" x14ac:dyDescent="0.2">
      <c r="A3924" s="4">
        <f t="shared" si="61"/>
        <v>45984</v>
      </c>
      <c r="B3924" t="s">
        <v>23</v>
      </c>
      <c r="C3924" t="s">
        <v>24</v>
      </c>
      <c r="D3924" t="s">
        <v>28</v>
      </c>
      <c r="E3924" t="s">
        <v>36</v>
      </c>
      <c r="F3924" t="s">
        <v>39</v>
      </c>
      <c r="G3924">
        <v>83390</v>
      </c>
      <c r="H3924" t="s">
        <v>42</v>
      </c>
      <c r="I3924" t="s">
        <v>45</v>
      </c>
      <c r="J3924">
        <v>149496</v>
      </c>
      <c r="K3924">
        <v>6</v>
      </c>
      <c r="L3924">
        <v>1581</v>
      </c>
      <c r="M3924">
        <v>15</v>
      </c>
      <c r="N3924">
        <v>27999</v>
      </c>
      <c r="O3924">
        <v>22962</v>
      </c>
      <c r="P3924">
        <v>-3300</v>
      </c>
      <c r="Q3924" t="s">
        <v>48</v>
      </c>
      <c r="R3924" t="s">
        <v>51</v>
      </c>
      <c r="S3924" t="s">
        <v>56</v>
      </c>
      <c r="T3924">
        <v>5</v>
      </c>
    </row>
    <row r="3925" spans="1:20" x14ac:dyDescent="0.2">
      <c r="A3925" s="4">
        <f t="shared" si="61"/>
        <v>45984</v>
      </c>
      <c r="B3925" t="s">
        <v>20</v>
      </c>
      <c r="C3925" t="s">
        <v>25</v>
      </c>
      <c r="D3925" t="s">
        <v>32</v>
      </c>
      <c r="E3925" t="s">
        <v>36</v>
      </c>
      <c r="F3925" t="s">
        <v>38</v>
      </c>
      <c r="G3925">
        <v>62784</v>
      </c>
      <c r="H3925" t="s">
        <v>41</v>
      </c>
      <c r="I3925" t="s">
        <v>43</v>
      </c>
      <c r="J3925">
        <v>465627</v>
      </c>
      <c r="K3925">
        <v>3</v>
      </c>
      <c r="L3925">
        <v>918</v>
      </c>
      <c r="M3925">
        <v>5</v>
      </c>
      <c r="N3925">
        <v>33162</v>
      </c>
      <c r="O3925">
        <v>10886</v>
      </c>
      <c r="P3925">
        <v>-3410</v>
      </c>
      <c r="Q3925" t="s">
        <v>47</v>
      </c>
      <c r="R3925" t="s">
        <v>50</v>
      </c>
      <c r="S3925" t="s">
        <v>54</v>
      </c>
      <c r="T3925">
        <v>2</v>
      </c>
    </row>
    <row r="3926" spans="1:20" x14ac:dyDescent="0.2">
      <c r="A3926" s="4">
        <f t="shared" si="61"/>
        <v>45985</v>
      </c>
      <c r="B3926" t="s">
        <v>23</v>
      </c>
      <c r="C3926" t="s">
        <v>27</v>
      </c>
      <c r="D3926" t="s">
        <v>33</v>
      </c>
      <c r="E3926" t="s">
        <v>34</v>
      </c>
      <c r="F3926" t="s">
        <v>39</v>
      </c>
      <c r="G3926">
        <v>97893</v>
      </c>
      <c r="H3926" t="s">
        <v>42</v>
      </c>
      <c r="I3926" t="s">
        <v>44</v>
      </c>
      <c r="J3926">
        <v>409935</v>
      </c>
      <c r="K3926">
        <v>4</v>
      </c>
      <c r="L3926">
        <v>1660</v>
      </c>
      <c r="M3926">
        <v>15</v>
      </c>
      <c r="N3926">
        <v>39539</v>
      </c>
      <c r="O3926">
        <v>5531</v>
      </c>
      <c r="P3926">
        <v>12251</v>
      </c>
      <c r="Q3926" t="s">
        <v>47</v>
      </c>
      <c r="R3926" t="s">
        <v>52</v>
      </c>
      <c r="S3926" t="s">
        <v>55</v>
      </c>
      <c r="T3926">
        <v>5</v>
      </c>
    </row>
    <row r="3927" spans="1:20" x14ac:dyDescent="0.2">
      <c r="A3927" s="4">
        <f t="shared" si="61"/>
        <v>45985</v>
      </c>
      <c r="B3927" t="s">
        <v>21</v>
      </c>
      <c r="C3927" t="s">
        <v>27</v>
      </c>
      <c r="D3927" t="s">
        <v>32</v>
      </c>
      <c r="E3927" t="s">
        <v>34</v>
      </c>
      <c r="F3927" t="s">
        <v>38</v>
      </c>
      <c r="G3927">
        <v>69701</v>
      </c>
      <c r="H3927" t="s">
        <v>42</v>
      </c>
      <c r="I3927" t="s">
        <v>44</v>
      </c>
      <c r="J3927">
        <v>589214</v>
      </c>
      <c r="K3927">
        <v>6</v>
      </c>
      <c r="L3927">
        <v>1139</v>
      </c>
      <c r="M3927">
        <v>0</v>
      </c>
      <c r="N3927">
        <v>19920</v>
      </c>
      <c r="O3927">
        <v>2737</v>
      </c>
      <c r="P3927">
        <v>17045</v>
      </c>
      <c r="Q3927" t="s">
        <v>49</v>
      </c>
      <c r="R3927" t="s">
        <v>51</v>
      </c>
      <c r="S3927" t="s">
        <v>53</v>
      </c>
      <c r="T3927">
        <v>2</v>
      </c>
    </row>
    <row r="3928" spans="1:20" x14ac:dyDescent="0.2">
      <c r="A3928" s="4">
        <f t="shared" si="61"/>
        <v>45985</v>
      </c>
      <c r="B3928" t="s">
        <v>20</v>
      </c>
      <c r="C3928" t="s">
        <v>25</v>
      </c>
      <c r="D3928" t="s">
        <v>31</v>
      </c>
      <c r="E3928" t="s">
        <v>34</v>
      </c>
      <c r="F3928" t="s">
        <v>40</v>
      </c>
      <c r="G3928">
        <v>27946</v>
      </c>
      <c r="H3928" t="s">
        <v>41</v>
      </c>
      <c r="I3928" t="s">
        <v>43</v>
      </c>
      <c r="J3928">
        <v>288307</v>
      </c>
      <c r="K3928">
        <v>3</v>
      </c>
      <c r="L3928">
        <v>2584</v>
      </c>
      <c r="M3928">
        <v>0</v>
      </c>
      <c r="N3928">
        <v>37092</v>
      </c>
      <c r="O3928">
        <v>6697</v>
      </c>
      <c r="P3928">
        <v>-2936</v>
      </c>
      <c r="Q3928" t="s">
        <v>46</v>
      </c>
      <c r="R3928" t="s">
        <v>52</v>
      </c>
      <c r="S3928" t="s">
        <v>55</v>
      </c>
      <c r="T3928">
        <v>3</v>
      </c>
    </row>
    <row r="3929" spans="1:20" x14ac:dyDescent="0.2">
      <c r="A3929" s="4">
        <f t="shared" si="61"/>
        <v>45985</v>
      </c>
      <c r="B3929" t="s">
        <v>20</v>
      </c>
      <c r="C3929" t="s">
        <v>25</v>
      </c>
      <c r="D3929" t="s">
        <v>28</v>
      </c>
      <c r="E3929" t="s">
        <v>36</v>
      </c>
      <c r="F3929" t="s">
        <v>39</v>
      </c>
      <c r="G3929">
        <v>23127</v>
      </c>
      <c r="H3929" t="s">
        <v>42</v>
      </c>
      <c r="I3929" t="s">
        <v>45</v>
      </c>
      <c r="J3929">
        <v>925572</v>
      </c>
      <c r="K3929">
        <v>7</v>
      </c>
      <c r="L3929">
        <v>858</v>
      </c>
      <c r="M3929">
        <v>20</v>
      </c>
      <c r="N3929">
        <v>46715</v>
      </c>
      <c r="O3929">
        <v>1045</v>
      </c>
      <c r="P3929">
        <v>4679</v>
      </c>
      <c r="Q3929" t="s">
        <v>48</v>
      </c>
      <c r="R3929" t="s">
        <v>51</v>
      </c>
      <c r="S3929" t="s">
        <v>54</v>
      </c>
      <c r="T3929">
        <v>2</v>
      </c>
    </row>
    <row r="3930" spans="1:20" x14ac:dyDescent="0.2">
      <c r="A3930" s="4">
        <f t="shared" si="61"/>
        <v>45985</v>
      </c>
      <c r="B3930" t="s">
        <v>22</v>
      </c>
      <c r="C3930" t="s">
        <v>25</v>
      </c>
      <c r="D3930" t="s">
        <v>32</v>
      </c>
      <c r="E3930" t="s">
        <v>35</v>
      </c>
      <c r="F3930" t="s">
        <v>37</v>
      </c>
      <c r="G3930">
        <v>39404</v>
      </c>
      <c r="H3930" t="s">
        <v>42</v>
      </c>
      <c r="I3930" t="s">
        <v>45</v>
      </c>
      <c r="J3930">
        <v>603954</v>
      </c>
      <c r="K3930">
        <v>3</v>
      </c>
      <c r="L3930">
        <v>2303</v>
      </c>
      <c r="M3930">
        <v>10</v>
      </c>
      <c r="N3930">
        <v>44339</v>
      </c>
      <c r="O3930">
        <v>8019</v>
      </c>
      <c r="P3930">
        <v>-2655</v>
      </c>
      <c r="Q3930" t="s">
        <v>48</v>
      </c>
      <c r="R3930" t="s">
        <v>52</v>
      </c>
      <c r="S3930" t="s">
        <v>54</v>
      </c>
      <c r="T3930">
        <v>2</v>
      </c>
    </row>
    <row r="3931" spans="1:20" x14ac:dyDescent="0.2">
      <c r="A3931" s="4">
        <f t="shared" si="61"/>
        <v>45985</v>
      </c>
      <c r="B3931" t="s">
        <v>23</v>
      </c>
      <c r="C3931" t="s">
        <v>24</v>
      </c>
      <c r="D3931" t="s">
        <v>32</v>
      </c>
      <c r="E3931" t="s">
        <v>35</v>
      </c>
      <c r="F3931" t="s">
        <v>37</v>
      </c>
      <c r="G3931">
        <v>98424</v>
      </c>
      <c r="H3931" t="s">
        <v>42</v>
      </c>
      <c r="I3931" t="s">
        <v>45</v>
      </c>
      <c r="J3931">
        <v>472009</v>
      </c>
      <c r="K3931">
        <v>9</v>
      </c>
      <c r="L3931">
        <v>1038</v>
      </c>
      <c r="M3931">
        <v>10</v>
      </c>
      <c r="N3931">
        <v>11124</v>
      </c>
      <c r="O3931">
        <v>6891</v>
      </c>
      <c r="P3931">
        <v>-2360</v>
      </c>
      <c r="Q3931" t="s">
        <v>47</v>
      </c>
      <c r="R3931" t="s">
        <v>51</v>
      </c>
      <c r="S3931" t="s">
        <v>53</v>
      </c>
      <c r="T3931">
        <v>5</v>
      </c>
    </row>
    <row r="3932" spans="1:20" x14ac:dyDescent="0.2">
      <c r="A3932" s="4">
        <f t="shared" si="61"/>
        <v>45985</v>
      </c>
      <c r="B3932" t="s">
        <v>21</v>
      </c>
      <c r="C3932" t="s">
        <v>25</v>
      </c>
      <c r="D3932" t="s">
        <v>31</v>
      </c>
      <c r="E3932" t="s">
        <v>35</v>
      </c>
      <c r="F3932" t="s">
        <v>37</v>
      </c>
      <c r="G3932">
        <v>27401</v>
      </c>
      <c r="H3932" t="s">
        <v>41</v>
      </c>
      <c r="I3932" t="s">
        <v>43</v>
      </c>
      <c r="J3932">
        <v>787436</v>
      </c>
      <c r="K3932">
        <v>4</v>
      </c>
      <c r="L3932">
        <v>4939</v>
      </c>
      <c r="M3932">
        <v>0</v>
      </c>
      <c r="N3932">
        <v>14037</v>
      </c>
      <c r="O3932">
        <v>2941</v>
      </c>
      <c r="P3932">
        <v>18403</v>
      </c>
      <c r="Q3932" t="s">
        <v>46</v>
      </c>
      <c r="R3932" t="s">
        <v>51</v>
      </c>
      <c r="S3932" t="s">
        <v>56</v>
      </c>
      <c r="T3932">
        <v>5</v>
      </c>
    </row>
    <row r="3933" spans="1:20" x14ac:dyDescent="0.2">
      <c r="A3933" s="4">
        <f t="shared" si="61"/>
        <v>45985</v>
      </c>
      <c r="B3933" t="s">
        <v>22</v>
      </c>
      <c r="C3933" t="s">
        <v>26</v>
      </c>
      <c r="D3933" t="s">
        <v>33</v>
      </c>
      <c r="E3933" t="s">
        <v>36</v>
      </c>
      <c r="F3933" t="s">
        <v>37</v>
      </c>
      <c r="G3933">
        <v>25428</v>
      </c>
      <c r="H3933" t="s">
        <v>41</v>
      </c>
      <c r="I3933" t="s">
        <v>43</v>
      </c>
      <c r="J3933">
        <v>733163</v>
      </c>
      <c r="K3933">
        <v>2</v>
      </c>
      <c r="L3933">
        <v>2718</v>
      </c>
      <c r="M3933">
        <v>20</v>
      </c>
      <c r="N3933">
        <v>9260</v>
      </c>
      <c r="O3933">
        <v>23444</v>
      </c>
      <c r="P3933">
        <v>-3950</v>
      </c>
      <c r="Q3933" t="s">
        <v>46</v>
      </c>
      <c r="R3933" t="s">
        <v>50</v>
      </c>
      <c r="S3933" t="s">
        <v>55</v>
      </c>
      <c r="T3933">
        <v>5</v>
      </c>
    </row>
    <row r="3934" spans="1:20" x14ac:dyDescent="0.2">
      <c r="A3934" s="4">
        <f t="shared" si="61"/>
        <v>45985</v>
      </c>
      <c r="B3934" t="s">
        <v>22</v>
      </c>
      <c r="C3934" t="s">
        <v>27</v>
      </c>
      <c r="D3934" t="s">
        <v>32</v>
      </c>
      <c r="E3934" t="s">
        <v>35</v>
      </c>
      <c r="F3934" t="s">
        <v>37</v>
      </c>
      <c r="G3934">
        <v>74372</v>
      </c>
      <c r="H3934" t="s">
        <v>41</v>
      </c>
      <c r="I3934" t="s">
        <v>43</v>
      </c>
      <c r="J3934">
        <v>675920</v>
      </c>
      <c r="K3934">
        <v>6</v>
      </c>
      <c r="L3934">
        <v>2213</v>
      </c>
      <c r="M3934">
        <v>10</v>
      </c>
      <c r="N3934">
        <v>41552</v>
      </c>
      <c r="O3934">
        <v>29915</v>
      </c>
      <c r="P3934">
        <v>7470</v>
      </c>
      <c r="Q3934" t="s">
        <v>47</v>
      </c>
      <c r="R3934" t="s">
        <v>51</v>
      </c>
      <c r="S3934" t="s">
        <v>53</v>
      </c>
      <c r="T3934">
        <v>1</v>
      </c>
    </row>
    <row r="3935" spans="1:20" x14ac:dyDescent="0.2">
      <c r="A3935" s="4">
        <f t="shared" si="61"/>
        <v>45985</v>
      </c>
      <c r="B3935" t="s">
        <v>21</v>
      </c>
      <c r="C3935" t="s">
        <v>25</v>
      </c>
      <c r="D3935" t="s">
        <v>31</v>
      </c>
      <c r="E3935" t="s">
        <v>34</v>
      </c>
      <c r="F3935" t="s">
        <v>38</v>
      </c>
      <c r="G3935">
        <v>21971</v>
      </c>
      <c r="H3935" t="s">
        <v>41</v>
      </c>
      <c r="I3935" t="s">
        <v>45</v>
      </c>
      <c r="J3935">
        <v>600110</v>
      </c>
      <c r="K3935">
        <v>9</v>
      </c>
      <c r="L3935">
        <v>1365</v>
      </c>
      <c r="M3935">
        <v>15</v>
      </c>
      <c r="N3935">
        <v>42071</v>
      </c>
      <c r="O3935">
        <v>25731</v>
      </c>
      <c r="P3935">
        <v>14971</v>
      </c>
      <c r="Q3935" t="s">
        <v>48</v>
      </c>
      <c r="R3935" t="s">
        <v>51</v>
      </c>
      <c r="S3935" t="s">
        <v>56</v>
      </c>
      <c r="T3935">
        <v>2</v>
      </c>
    </row>
    <row r="3936" spans="1:20" x14ac:dyDescent="0.2">
      <c r="A3936" s="4">
        <f t="shared" si="61"/>
        <v>45985</v>
      </c>
      <c r="B3936" t="s">
        <v>22</v>
      </c>
      <c r="C3936" t="s">
        <v>25</v>
      </c>
      <c r="D3936" t="s">
        <v>33</v>
      </c>
      <c r="E3936" t="s">
        <v>34</v>
      </c>
      <c r="F3936" t="s">
        <v>40</v>
      </c>
      <c r="G3936">
        <v>98018</v>
      </c>
      <c r="H3936" t="s">
        <v>41</v>
      </c>
      <c r="I3936" t="s">
        <v>45</v>
      </c>
      <c r="J3936">
        <v>908635</v>
      </c>
      <c r="K3936">
        <v>2</v>
      </c>
      <c r="L3936">
        <v>2567</v>
      </c>
      <c r="M3936">
        <v>15</v>
      </c>
      <c r="N3936">
        <v>16446</v>
      </c>
      <c r="O3936">
        <v>12657</v>
      </c>
      <c r="P3936">
        <v>18202</v>
      </c>
      <c r="Q3936" t="s">
        <v>46</v>
      </c>
      <c r="R3936" t="s">
        <v>50</v>
      </c>
      <c r="S3936" t="s">
        <v>53</v>
      </c>
      <c r="T3936">
        <v>5</v>
      </c>
    </row>
    <row r="3937" spans="1:20" x14ac:dyDescent="0.2">
      <c r="A3937" s="4">
        <f t="shared" si="61"/>
        <v>45985</v>
      </c>
      <c r="B3937" t="s">
        <v>23</v>
      </c>
      <c r="C3937" t="s">
        <v>24</v>
      </c>
      <c r="D3937" t="s">
        <v>29</v>
      </c>
      <c r="E3937" t="s">
        <v>35</v>
      </c>
      <c r="F3937" t="s">
        <v>38</v>
      </c>
      <c r="G3937">
        <v>95504</v>
      </c>
      <c r="H3937" t="s">
        <v>41</v>
      </c>
      <c r="I3937" t="s">
        <v>43</v>
      </c>
      <c r="J3937">
        <v>606691</v>
      </c>
      <c r="K3937">
        <v>4</v>
      </c>
      <c r="L3937">
        <v>2850</v>
      </c>
      <c r="M3937">
        <v>5</v>
      </c>
      <c r="N3937">
        <v>11259</v>
      </c>
      <c r="O3937">
        <v>18345</v>
      </c>
      <c r="P3937">
        <v>1592</v>
      </c>
      <c r="Q3937" t="s">
        <v>49</v>
      </c>
      <c r="R3937" t="s">
        <v>51</v>
      </c>
      <c r="S3937" t="s">
        <v>54</v>
      </c>
      <c r="T3937">
        <v>1</v>
      </c>
    </row>
    <row r="3938" spans="1:20" x14ac:dyDescent="0.2">
      <c r="A3938" s="4">
        <f t="shared" si="61"/>
        <v>45986</v>
      </c>
      <c r="B3938" t="s">
        <v>23</v>
      </c>
      <c r="C3938" t="s">
        <v>24</v>
      </c>
      <c r="D3938" t="s">
        <v>33</v>
      </c>
      <c r="E3938" t="s">
        <v>34</v>
      </c>
      <c r="F3938" t="s">
        <v>39</v>
      </c>
      <c r="G3938">
        <v>26565</v>
      </c>
      <c r="H3938" t="s">
        <v>41</v>
      </c>
      <c r="I3938" t="s">
        <v>43</v>
      </c>
      <c r="J3938">
        <v>979824</v>
      </c>
      <c r="K3938">
        <v>5</v>
      </c>
      <c r="L3938">
        <v>1275</v>
      </c>
      <c r="M3938">
        <v>10</v>
      </c>
      <c r="N3938">
        <v>29514</v>
      </c>
      <c r="O3938">
        <v>18328</v>
      </c>
      <c r="P3938">
        <v>9236</v>
      </c>
      <c r="Q3938" t="s">
        <v>46</v>
      </c>
      <c r="R3938" t="s">
        <v>52</v>
      </c>
      <c r="S3938" t="s">
        <v>56</v>
      </c>
      <c r="T3938">
        <v>3</v>
      </c>
    </row>
    <row r="3939" spans="1:20" x14ac:dyDescent="0.2">
      <c r="A3939" s="4">
        <f t="shared" si="61"/>
        <v>45986</v>
      </c>
      <c r="B3939" t="s">
        <v>20</v>
      </c>
      <c r="C3939" t="s">
        <v>27</v>
      </c>
      <c r="D3939" t="s">
        <v>29</v>
      </c>
      <c r="E3939" t="s">
        <v>35</v>
      </c>
      <c r="F3939" t="s">
        <v>40</v>
      </c>
      <c r="G3939">
        <v>16829</v>
      </c>
      <c r="H3939" t="s">
        <v>41</v>
      </c>
      <c r="I3939" t="s">
        <v>43</v>
      </c>
      <c r="J3939">
        <v>998458</v>
      </c>
      <c r="K3939">
        <v>9</v>
      </c>
      <c r="L3939">
        <v>3768</v>
      </c>
      <c r="M3939">
        <v>15</v>
      </c>
      <c r="N3939">
        <v>18594</v>
      </c>
      <c r="O3939">
        <v>25158</v>
      </c>
      <c r="P3939">
        <v>8767</v>
      </c>
      <c r="Q3939" t="s">
        <v>47</v>
      </c>
      <c r="R3939" t="s">
        <v>50</v>
      </c>
      <c r="S3939" t="s">
        <v>53</v>
      </c>
      <c r="T3939">
        <v>3</v>
      </c>
    </row>
    <row r="3940" spans="1:20" x14ac:dyDescent="0.2">
      <c r="A3940" s="4">
        <f t="shared" si="61"/>
        <v>45986</v>
      </c>
      <c r="B3940" t="s">
        <v>22</v>
      </c>
      <c r="C3940" t="s">
        <v>26</v>
      </c>
      <c r="D3940" t="s">
        <v>28</v>
      </c>
      <c r="E3940" t="s">
        <v>35</v>
      </c>
      <c r="F3940" t="s">
        <v>40</v>
      </c>
      <c r="G3940">
        <v>86023</v>
      </c>
      <c r="H3940" t="s">
        <v>41</v>
      </c>
      <c r="I3940" t="s">
        <v>45</v>
      </c>
      <c r="J3940">
        <v>669930</v>
      </c>
      <c r="K3940">
        <v>7</v>
      </c>
      <c r="L3940">
        <v>4127</v>
      </c>
      <c r="M3940">
        <v>10</v>
      </c>
      <c r="N3940">
        <v>12582</v>
      </c>
      <c r="O3940">
        <v>10470</v>
      </c>
      <c r="P3940">
        <v>1731</v>
      </c>
      <c r="Q3940" t="s">
        <v>47</v>
      </c>
      <c r="R3940" t="s">
        <v>50</v>
      </c>
      <c r="S3940" t="s">
        <v>55</v>
      </c>
      <c r="T3940">
        <v>2</v>
      </c>
    </row>
    <row r="3941" spans="1:20" x14ac:dyDescent="0.2">
      <c r="A3941" s="4">
        <f t="shared" si="61"/>
        <v>45986</v>
      </c>
      <c r="B3941" t="s">
        <v>20</v>
      </c>
      <c r="C3941" t="s">
        <v>27</v>
      </c>
      <c r="D3941" t="s">
        <v>31</v>
      </c>
      <c r="E3941" t="s">
        <v>34</v>
      </c>
      <c r="F3941" t="s">
        <v>40</v>
      </c>
      <c r="G3941">
        <v>45435</v>
      </c>
      <c r="H3941" t="s">
        <v>41</v>
      </c>
      <c r="I3941" t="s">
        <v>44</v>
      </c>
      <c r="J3941">
        <v>488790</v>
      </c>
      <c r="K3941">
        <v>5</v>
      </c>
      <c r="L3941">
        <v>1535</v>
      </c>
      <c r="M3941">
        <v>5</v>
      </c>
      <c r="N3941">
        <v>41272</v>
      </c>
      <c r="O3941">
        <v>26961</v>
      </c>
      <c r="P3941">
        <v>7707</v>
      </c>
      <c r="Q3941" t="s">
        <v>49</v>
      </c>
      <c r="R3941" t="s">
        <v>51</v>
      </c>
      <c r="S3941" t="s">
        <v>53</v>
      </c>
      <c r="T3941">
        <v>5</v>
      </c>
    </row>
    <row r="3942" spans="1:20" x14ac:dyDescent="0.2">
      <c r="A3942" s="4">
        <f t="shared" si="61"/>
        <v>45986</v>
      </c>
      <c r="B3942" t="s">
        <v>22</v>
      </c>
      <c r="C3942" t="s">
        <v>25</v>
      </c>
      <c r="D3942" t="s">
        <v>33</v>
      </c>
      <c r="E3942" t="s">
        <v>34</v>
      </c>
      <c r="F3942" t="s">
        <v>40</v>
      </c>
      <c r="G3942">
        <v>91823</v>
      </c>
      <c r="H3942" t="s">
        <v>42</v>
      </c>
      <c r="I3942" t="s">
        <v>44</v>
      </c>
      <c r="J3942">
        <v>483574</v>
      </c>
      <c r="K3942">
        <v>6</v>
      </c>
      <c r="L3942">
        <v>860</v>
      </c>
      <c r="M3942">
        <v>0</v>
      </c>
      <c r="N3942">
        <v>29382</v>
      </c>
      <c r="O3942">
        <v>29630</v>
      </c>
      <c r="P3942">
        <v>1383</v>
      </c>
      <c r="Q3942" t="s">
        <v>48</v>
      </c>
      <c r="R3942" t="s">
        <v>50</v>
      </c>
      <c r="S3942" t="s">
        <v>56</v>
      </c>
      <c r="T3942">
        <v>2</v>
      </c>
    </row>
    <row r="3943" spans="1:20" x14ac:dyDescent="0.2">
      <c r="A3943" s="4">
        <f t="shared" si="61"/>
        <v>45986</v>
      </c>
      <c r="B3943" t="s">
        <v>23</v>
      </c>
      <c r="C3943" t="s">
        <v>26</v>
      </c>
      <c r="D3943" t="s">
        <v>29</v>
      </c>
      <c r="E3943" t="s">
        <v>34</v>
      </c>
      <c r="F3943" t="s">
        <v>37</v>
      </c>
      <c r="G3943">
        <v>48941</v>
      </c>
      <c r="H3943" t="s">
        <v>41</v>
      </c>
      <c r="I3943" t="s">
        <v>45</v>
      </c>
      <c r="J3943">
        <v>895918</v>
      </c>
      <c r="K3943">
        <v>9</v>
      </c>
      <c r="L3943">
        <v>3319</v>
      </c>
      <c r="M3943">
        <v>20</v>
      </c>
      <c r="N3943">
        <v>47563</v>
      </c>
      <c r="O3943">
        <v>4919</v>
      </c>
      <c r="P3943">
        <v>9847</v>
      </c>
      <c r="Q3943" t="s">
        <v>48</v>
      </c>
      <c r="R3943" t="s">
        <v>52</v>
      </c>
      <c r="S3943" t="s">
        <v>53</v>
      </c>
      <c r="T3943">
        <v>2</v>
      </c>
    </row>
    <row r="3944" spans="1:20" x14ac:dyDescent="0.2">
      <c r="A3944" s="4">
        <f t="shared" si="61"/>
        <v>45986</v>
      </c>
      <c r="B3944" t="s">
        <v>23</v>
      </c>
      <c r="C3944" t="s">
        <v>26</v>
      </c>
      <c r="D3944" t="s">
        <v>29</v>
      </c>
      <c r="E3944" t="s">
        <v>34</v>
      </c>
      <c r="F3944" t="s">
        <v>39</v>
      </c>
      <c r="G3944">
        <v>52459</v>
      </c>
      <c r="H3944" t="s">
        <v>42</v>
      </c>
      <c r="I3944" t="s">
        <v>43</v>
      </c>
      <c r="J3944">
        <v>291667</v>
      </c>
      <c r="K3944">
        <v>4</v>
      </c>
      <c r="L3944">
        <v>795</v>
      </c>
      <c r="M3944">
        <v>5</v>
      </c>
      <c r="N3944">
        <v>26807</v>
      </c>
      <c r="O3944">
        <v>27312</v>
      </c>
      <c r="P3944">
        <v>10649</v>
      </c>
      <c r="Q3944" t="s">
        <v>49</v>
      </c>
      <c r="R3944" t="s">
        <v>51</v>
      </c>
      <c r="S3944" t="s">
        <v>53</v>
      </c>
      <c r="T3944">
        <v>2</v>
      </c>
    </row>
    <row r="3945" spans="1:20" x14ac:dyDescent="0.2">
      <c r="A3945" s="4">
        <f t="shared" si="61"/>
        <v>45986</v>
      </c>
      <c r="B3945" t="s">
        <v>23</v>
      </c>
      <c r="C3945" t="s">
        <v>26</v>
      </c>
      <c r="D3945" t="s">
        <v>28</v>
      </c>
      <c r="E3945" t="s">
        <v>35</v>
      </c>
      <c r="F3945" t="s">
        <v>40</v>
      </c>
      <c r="G3945">
        <v>57976</v>
      </c>
      <c r="H3945" t="s">
        <v>42</v>
      </c>
      <c r="I3945" t="s">
        <v>43</v>
      </c>
      <c r="J3945">
        <v>263230</v>
      </c>
      <c r="K3945">
        <v>2</v>
      </c>
      <c r="L3945">
        <v>1926</v>
      </c>
      <c r="M3945">
        <v>5</v>
      </c>
      <c r="N3945">
        <v>19187</v>
      </c>
      <c r="O3945">
        <v>28442</v>
      </c>
      <c r="P3945">
        <v>-101</v>
      </c>
      <c r="Q3945" t="s">
        <v>46</v>
      </c>
      <c r="R3945" t="s">
        <v>51</v>
      </c>
      <c r="S3945" t="s">
        <v>55</v>
      </c>
      <c r="T3945">
        <v>1</v>
      </c>
    </row>
    <row r="3946" spans="1:20" x14ac:dyDescent="0.2">
      <c r="A3946" s="4">
        <f t="shared" si="61"/>
        <v>45986</v>
      </c>
      <c r="B3946" t="s">
        <v>22</v>
      </c>
      <c r="C3946" t="s">
        <v>26</v>
      </c>
      <c r="D3946" t="s">
        <v>30</v>
      </c>
      <c r="E3946" t="s">
        <v>34</v>
      </c>
      <c r="F3946" t="s">
        <v>40</v>
      </c>
      <c r="G3946">
        <v>89199</v>
      </c>
      <c r="H3946" t="s">
        <v>41</v>
      </c>
      <c r="I3946" t="s">
        <v>43</v>
      </c>
      <c r="J3946">
        <v>352660</v>
      </c>
      <c r="K3946">
        <v>5</v>
      </c>
      <c r="L3946">
        <v>4009</v>
      </c>
      <c r="M3946">
        <v>5</v>
      </c>
      <c r="N3946">
        <v>20951</v>
      </c>
      <c r="O3946">
        <v>7058</v>
      </c>
      <c r="P3946">
        <v>-466</v>
      </c>
      <c r="Q3946" t="s">
        <v>47</v>
      </c>
      <c r="R3946" t="s">
        <v>51</v>
      </c>
      <c r="S3946" t="s">
        <v>56</v>
      </c>
      <c r="T3946">
        <v>2</v>
      </c>
    </row>
    <row r="3947" spans="1:20" x14ac:dyDescent="0.2">
      <c r="A3947" s="4">
        <f t="shared" si="61"/>
        <v>45986</v>
      </c>
      <c r="B3947" t="s">
        <v>23</v>
      </c>
      <c r="C3947" t="s">
        <v>27</v>
      </c>
      <c r="D3947" t="s">
        <v>31</v>
      </c>
      <c r="E3947" t="s">
        <v>34</v>
      </c>
      <c r="F3947" t="s">
        <v>37</v>
      </c>
      <c r="G3947">
        <v>19176</v>
      </c>
      <c r="H3947" t="s">
        <v>41</v>
      </c>
      <c r="I3947" t="s">
        <v>43</v>
      </c>
      <c r="J3947">
        <v>901113</v>
      </c>
      <c r="K3947">
        <v>7</v>
      </c>
      <c r="L3947">
        <v>3316</v>
      </c>
      <c r="M3947">
        <v>20</v>
      </c>
      <c r="N3947">
        <v>20531</v>
      </c>
      <c r="O3947">
        <v>15981</v>
      </c>
      <c r="P3947">
        <v>-4478</v>
      </c>
      <c r="Q3947" t="s">
        <v>49</v>
      </c>
      <c r="R3947" t="s">
        <v>52</v>
      </c>
      <c r="S3947" t="s">
        <v>56</v>
      </c>
      <c r="T3947">
        <v>3</v>
      </c>
    </row>
    <row r="3948" spans="1:20" x14ac:dyDescent="0.2">
      <c r="A3948" s="4">
        <f t="shared" si="61"/>
        <v>45986</v>
      </c>
      <c r="B3948" t="s">
        <v>22</v>
      </c>
      <c r="C3948" t="s">
        <v>24</v>
      </c>
      <c r="D3948" t="s">
        <v>30</v>
      </c>
      <c r="E3948" t="s">
        <v>36</v>
      </c>
      <c r="F3948" t="s">
        <v>38</v>
      </c>
      <c r="G3948">
        <v>61516</v>
      </c>
      <c r="H3948" t="s">
        <v>42</v>
      </c>
      <c r="I3948" t="s">
        <v>45</v>
      </c>
      <c r="J3948">
        <v>679078</v>
      </c>
      <c r="K3948">
        <v>4</v>
      </c>
      <c r="L3948">
        <v>3365</v>
      </c>
      <c r="M3948">
        <v>15</v>
      </c>
      <c r="N3948">
        <v>41164</v>
      </c>
      <c r="O3948">
        <v>28000</v>
      </c>
      <c r="P3948">
        <v>3762</v>
      </c>
      <c r="Q3948" t="s">
        <v>47</v>
      </c>
      <c r="R3948" t="s">
        <v>52</v>
      </c>
      <c r="S3948" t="s">
        <v>54</v>
      </c>
      <c r="T3948">
        <v>5</v>
      </c>
    </row>
    <row r="3949" spans="1:20" x14ac:dyDescent="0.2">
      <c r="A3949" s="4">
        <f t="shared" si="61"/>
        <v>45986</v>
      </c>
      <c r="B3949" t="s">
        <v>20</v>
      </c>
      <c r="C3949" t="s">
        <v>24</v>
      </c>
      <c r="D3949" t="s">
        <v>33</v>
      </c>
      <c r="E3949" t="s">
        <v>34</v>
      </c>
      <c r="F3949" t="s">
        <v>38</v>
      </c>
      <c r="G3949">
        <v>25072</v>
      </c>
      <c r="H3949" t="s">
        <v>41</v>
      </c>
      <c r="I3949" t="s">
        <v>44</v>
      </c>
      <c r="J3949">
        <v>941484</v>
      </c>
      <c r="K3949">
        <v>1</v>
      </c>
      <c r="L3949">
        <v>1192</v>
      </c>
      <c r="M3949">
        <v>10</v>
      </c>
      <c r="N3949">
        <v>17129</v>
      </c>
      <c r="O3949">
        <v>13440</v>
      </c>
      <c r="P3949">
        <v>14723</v>
      </c>
      <c r="Q3949" t="s">
        <v>47</v>
      </c>
      <c r="R3949" t="s">
        <v>52</v>
      </c>
      <c r="S3949" t="s">
        <v>53</v>
      </c>
      <c r="T3949">
        <v>4</v>
      </c>
    </row>
    <row r="3950" spans="1:20" x14ac:dyDescent="0.2">
      <c r="A3950" s="4">
        <f t="shared" si="61"/>
        <v>45987</v>
      </c>
      <c r="B3950" t="s">
        <v>22</v>
      </c>
      <c r="C3950" t="s">
        <v>25</v>
      </c>
      <c r="D3950" t="s">
        <v>31</v>
      </c>
      <c r="E3950" t="s">
        <v>34</v>
      </c>
      <c r="F3950" t="s">
        <v>38</v>
      </c>
      <c r="G3950">
        <v>81052</v>
      </c>
      <c r="H3950" t="s">
        <v>41</v>
      </c>
      <c r="I3950" t="s">
        <v>44</v>
      </c>
      <c r="J3950">
        <v>439381</v>
      </c>
      <c r="K3950">
        <v>8</v>
      </c>
      <c r="L3950">
        <v>1567</v>
      </c>
      <c r="M3950">
        <v>0</v>
      </c>
      <c r="N3950">
        <v>13042</v>
      </c>
      <c r="O3950">
        <v>4838</v>
      </c>
      <c r="P3950">
        <v>-792</v>
      </c>
      <c r="Q3950" t="s">
        <v>49</v>
      </c>
      <c r="R3950" t="s">
        <v>50</v>
      </c>
      <c r="S3950" t="s">
        <v>56</v>
      </c>
      <c r="T3950">
        <v>4</v>
      </c>
    </row>
    <row r="3951" spans="1:20" x14ac:dyDescent="0.2">
      <c r="A3951" s="4">
        <f t="shared" si="61"/>
        <v>45987</v>
      </c>
      <c r="B3951" t="s">
        <v>20</v>
      </c>
      <c r="C3951" t="s">
        <v>24</v>
      </c>
      <c r="D3951" t="s">
        <v>28</v>
      </c>
      <c r="E3951" t="s">
        <v>35</v>
      </c>
      <c r="F3951" t="s">
        <v>39</v>
      </c>
      <c r="G3951">
        <v>29689</v>
      </c>
      <c r="H3951" t="s">
        <v>42</v>
      </c>
      <c r="I3951" t="s">
        <v>45</v>
      </c>
      <c r="J3951">
        <v>901804</v>
      </c>
      <c r="K3951">
        <v>5</v>
      </c>
      <c r="L3951">
        <v>1632</v>
      </c>
      <c r="M3951">
        <v>0</v>
      </c>
      <c r="N3951">
        <v>3723</v>
      </c>
      <c r="O3951">
        <v>12011</v>
      </c>
      <c r="P3951">
        <v>13836</v>
      </c>
      <c r="Q3951" t="s">
        <v>48</v>
      </c>
      <c r="R3951" t="s">
        <v>50</v>
      </c>
      <c r="S3951" t="s">
        <v>56</v>
      </c>
      <c r="T3951">
        <v>4</v>
      </c>
    </row>
    <row r="3952" spans="1:20" x14ac:dyDescent="0.2">
      <c r="A3952" s="4">
        <f t="shared" si="61"/>
        <v>45987</v>
      </c>
      <c r="B3952" t="s">
        <v>22</v>
      </c>
      <c r="C3952" t="s">
        <v>24</v>
      </c>
      <c r="D3952" t="s">
        <v>33</v>
      </c>
      <c r="E3952" t="s">
        <v>35</v>
      </c>
      <c r="F3952" t="s">
        <v>38</v>
      </c>
      <c r="G3952">
        <v>28599</v>
      </c>
      <c r="H3952" t="s">
        <v>41</v>
      </c>
      <c r="I3952" t="s">
        <v>43</v>
      </c>
      <c r="J3952">
        <v>126611</v>
      </c>
      <c r="K3952">
        <v>2</v>
      </c>
      <c r="L3952">
        <v>1621</v>
      </c>
      <c r="M3952">
        <v>20</v>
      </c>
      <c r="N3952">
        <v>43091</v>
      </c>
      <c r="O3952">
        <v>15575</v>
      </c>
      <c r="P3952">
        <v>14857</v>
      </c>
      <c r="Q3952" t="s">
        <v>48</v>
      </c>
      <c r="R3952" t="s">
        <v>51</v>
      </c>
      <c r="S3952" t="s">
        <v>56</v>
      </c>
      <c r="T3952">
        <v>5</v>
      </c>
    </row>
    <row r="3953" spans="1:20" x14ac:dyDescent="0.2">
      <c r="A3953" s="4">
        <f t="shared" si="61"/>
        <v>45987</v>
      </c>
      <c r="B3953" t="s">
        <v>20</v>
      </c>
      <c r="C3953" t="s">
        <v>24</v>
      </c>
      <c r="D3953" t="s">
        <v>31</v>
      </c>
      <c r="E3953" t="s">
        <v>36</v>
      </c>
      <c r="F3953" t="s">
        <v>40</v>
      </c>
      <c r="G3953">
        <v>92045</v>
      </c>
      <c r="H3953" t="s">
        <v>41</v>
      </c>
      <c r="I3953" t="s">
        <v>44</v>
      </c>
      <c r="J3953">
        <v>891955</v>
      </c>
      <c r="K3953">
        <v>3</v>
      </c>
      <c r="L3953">
        <v>1741</v>
      </c>
      <c r="M3953">
        <v>0</v>
      </c>
      <c r="N3953">
        <v>17595</v>
      </c>
      <c r="O3953">
        <v>16819</v>
      </c>
      <c r="P3953">
        <v>125</v>
      </c>
      <c r="Q3953" t="s">
        <v>49</v>
      </c>
      <c r="R3953" t="s">
        <v>51</v>
      </c>
      <c r="S3953" t="s">
        <v>55</v>
      </c>
      <c r="T3953">
        <v>2</v>
      </c>
    </row>
    <row r="3954" spans="1:20" x14ac:dyDescent="0.2">
      <c r="A3954" s="4">
        <f t="shared" si="61"/>
        <v>45987</v>
      </c>
      <c r="B3954" t="s">
        <v>23</v>
      </c>
      <c r="C3954" t="s">
        <v>24</v>
      </c>
      <c r="D3954" t="s">
        <v>31</v>
      </c>
      <c r="E3954" t="s">
        <v>34</v>
      </c>
      <c r="F3954" t="s">
        <v>37</v>
      </c>
      <c r="G3954">
        <v>45388</v>
      </c>
      <c r="H3954" t="s">
        <v>42</v>
      </c>
      <c r="I3954" t="s">
        <v>45</v>
      </c>
      <c r="J3954">
        <v>407937</v>
      </c>
      <c r="K3954">
        <v>5</v>
      </c>
      <c r="L3954">
        <v>1446</v>
      </c>
      <c r="M3954">
        <v>20</v>
      </c>
      <c r="N3954">
        <v>24748</v>
      </c>
      <c r="O3954">
        <v>28799</v>
      </c>
      <c r="P3954">
        <v>19152</v>
      </c>
      <c r="Q3954" t="s">
        <v>49</v>
      </c>
      <c r="R3954" t="s">
        <v>51</v>
      </c>
      <c r="S3954" t="s">
        <v>55</v>
      </c>
      <c r="T3954">
        <v>5</v>
      </c>
    </row>
    <row r="3955" spans="1:20" x14ac:dyDescent="0.2">
      <c r="A3955" s="4">
        <f t="shared" si="61"/>
        <v>45987</v>
      </c>
      <c r="B3955" t="s">
        <v>20</v>
      </c>
      <c r="C3955" t="s">
        <v>25</v>
      </c>
      <c r="D3955" t="s">
        <v>30</v>
      </c>
      <c r="E3955" t="s">
        <v>34</v>
      </c>
      <c r="F3955" t="s">
        <v>37</v>
      </c>
      <c r="G3955">
        <v>60603</v>
      </c>
      <c r="H3955" t="s">
        <v>42</v>
      </c>
      <c r="I3955" t="s">
        <v>43</v>
      </c>
      <c r="J3955">
        <v>775593</v>
      </c>
      <c r="K3955">
        <v>4</v>
      </c>
      <c r="L3955">
        <v>3647</v>
      </c>
      <c r="M3955">
        <v>20</v>
      </c>
      <c r="N3955">
        <v>45069</v>
      </c>
      <c r="O3955">
        <v>22943</v>
      </c>
      <c r="P3955">
        <v>-1815</v>
      </c>
      <c r="Q3955" t="s">
        <v>46</v>
      </c>
      <c r="R3955" t="s">
        <v>50</v>
      </c>
      <c r="S3955" t="s">
        <v>55</v>
      </c>
      <c r="T3955">
        <v>5</v>
      </c>
    </row>
    <row r="3956" spans="1:20" x14ac:dyDescent="0.2">
      <c r="A3956" s="4">
        <f t="shared" si="61"/>
        <v>45987</v>
      </c>
      <c r="B3956" t="s">
        <v>23</v>
      </c>
      <c r="C3956" t="s">
        <v>27</v>
      </c>
      <c r="D3956" t="s">
        <v>33</v>
      </c>
      <c r="E3956" t="s">
        <v>34</v>
      </c>
      <c r="F3956" t="s">
        <v>38</v>
      </c>
      <c r="G3956">
        <v>84736</v>
      </c>
      <c r="H3956" t="s">
        <v>42</v>
      </c>
      <c r="I3956" t="s">
        <v>44</v>
      </c>
      <c r="J3956">
        <v>740753</v>
      </c>
      <c r="K3956">
        <v>9</v>
      </c>
      <c r="L3956">
        <v>2115</v>
      </c>
      <c r="M3956">
        <v>10</v>
      </c>
      <c r="N3956">
        <v>27407</v>
      </c>
      <c r="O3956">
        <v>3650</v>
      </c>
      <c r="P3956">
        <v>9700</v>
      </c>
      <c r="Q3956" t="s">
        <v>49</v>
      </c>
      <c r="R3956" t="s">
        <v>52</v>
      </c>
      <c r="S3956" t="s">
        <v>56</v>
      </c>
      <c r="T3956">
        <v>1</v>
      </c>
    </row>
    <row r="3957" spans="1:20" x14ac:dyDescent="0.2">
      <c r="A3957" s="4">
        <f t="shared" si="61"/>
        <v>45987</v>
      </c>
      <c r="B3957" t="s">
        <v>23</v>
      </c>
      <c r="C3957" t="s">
        <v>26</v>
      </c>
      <c r="D3957" t="s">
        <v>28</v>
      </c>
      <c r="E3957" t="s">
        <v>34</v>
      </c>
      <c r="F3957" t="s">
        <v>37</v>
      </c>
      <c r="G3957">
        <v>35789</v>
      </c>
      <c r="H3957" t="s">
        <v>41</v>
      </c>
      <c r="I3957" t="s">
        <v>45</v>
      </c>
      <c r="J3957">
        <v>256027</v>
      </c>
      <c r="K3957">
        <v>9</v>
      </c>
      <c r="L3957">
        <v>562</v>
      </c>
      <c r="M3957">
        <v>10</v>
      </c>
      <c r="N3957">
        <v>30337</v>
      </c>
      <c r="O3957">
        <v>9431</v>
      </c>
      <c r="P3957">
        <v>4038</v>
      </c>
      <c r="Q3957" t="s">
        <v>47</v>
      </c>
      <c r="R3957" t="s">
        <v>52</v>
      </c>
      <c r="S3957" t="s">
        <v>55</v>
      </c>
      <c r="T3957">
        <v>5</v>
      </c>
    </row>
    <row r="3958" spans="1:20" x14ac:dyDescent="0.2">
      <c r="A3958" s="4">
        <f t="shared" si="61"/>
        <v>45987</v>
      </c>
      <c r="B3958" t="s">
        <v>20</v>
      </c>
      <c r="C3958" t="s">
        <v>24</v>
      </c>
      <c r="D3958" t="s">
        <v>28</v>
      </c>
      <c r="E3958" t="s">
        <v>34</v>
      </c>
      <c r="F3958" t="s">
        <v>40</v>
      </c>
      <c r="G3958">
        <v>87432</v>
      </c>
      <c r="H3958" t="s">
        <v>42</v>
      </c>
      <c r="I3958" t="s">
        <v>44</v>
      </c>
      <c r="J3958">
        <v>824659</v>
      </c>
      <c r="K3958">
        <v>8</v>
      </c>
      <c r="L3958">
        <v>893</v>
      </c>
      <c r="M3958">
        <v>20</v>
      </c>
      <c r="N3958">
        <v>10594</v>
      </c>
      <c r="O3958">
        <v>4254</v>
      </c>
      <c r="P3958">
        <v>12718</v>
      </c>
      <c r="Q3958" t="s">
        <v>48</v>
      </c>
      <c r="R3958" t="s">
        <v>51</v>
      </c>
      <c r="S3958" t="s">
        <v>56</v>
      </c>
      <c r="T3958">
        <v>1</v>
      </c>
    </row>
    <row r="3959" spans="1:20" x14ac:dyDescent="0.2">
      <c r="A3959" s="4">
        <f t="shared" si="61"/>
        <v>45987</v>
      </c>
      <c r="B3959" t="s">
        <v>22</v>
      </c>
      <c r="C3959" t="s">
        <v>27</v>
      </c>
      <c r="D3959" t="s">
        <v>33</v>
      </c>
      <c r="E3959" t="s">
        <v>34</v>
      </c>
      <c r="F3959" t="s">
        <v>38</v>
      </c>
      <c r="G3959">
        <v>97467</v>
      </c>
      <c r="H3959" t="s">
        <v>41</v>
      </c>
      <c r="I3959" t="s">
        <v>44</v>
      </c>
      <c r="J3959">
        <v>933956</v>
      </c>
      <c r="K3959">
        <v>2</v>
      </c>
      <c r="L3959">
        <v>2026</v>
      </c>
      <c r="M3959">
        <v>10</v>
      </c>
      <c r="N3959">
        <v>24698</v>
      </c>
      <c r="O3959">
        <v>7402</v>
      </c>
      <c r="P3959">
        <v>10527</v>
      </c>
      <c r="Q3959" t="s">
        <v>47</v>
      </c>
      <c r="R3959" t="s">
        <v>52</v>
      </c>
      <c r="S3959" t="s">
        <v>55</v>
      </c>
      <c r="T3959">
        <v>3</v>
      </c>
    </row>
    <row r="3960" spans="1:20" x14ac:dyDescent="0.2">
      <c r="A3960" s="4">
        <f t="shared" si="61"/>
        <v>45987</v>
      </c>
      <c r="B3960" t="s">
        <v>22</v>
      </c>
      <c r="C3960" t="s">
        <v>24</v>
      </c>
      <c r="D3960" t="s">
        <v>33</v>
      </c>
      <c r="E3960" t="s">
        <v>36</v>
      </c>
      <c r="F3960" t="s">
        <v>40</v>
      </c>
      <c r="G3960">
        <v>98623</v>
      </c>
      <c r="H3960" t="s">
        <v>41</v>
      </c>
      <c r="I3960" t="s">
        <v>45</v>
      </c>
      <c r="J3960">
        <v>867155</v>
      </c>
      <c r="K3960">
        <v>5</v>
      </c>
      <c r="L3960">
        <v>2001</v>
      </c>
      <c r="M3960">
        <v>15</v>
      </c>
      <c r="N3960">
        <v>40363</v>
      </c>
      <c r="O3960">
        <v>25011</v>
      </c>
      <c r="P3960">
        <v>6089</v>
      </c>
      <c r="Q3960" t="s">
        <v>48</v>
      </c>
      <c r="R3960" t="s">
        <v>50</v>
      </c>
      <c r="S3960" t="s">
        <v>53</v>
      </c>
      <c r="T3960">
        <v>1</v>
      </c>
    </row>
    <row r="3961" spans="1:20" x14ac:dyDescent="0.2">
      <c r="A3961" s="4">
        <f t="shared" si="61"/>
        <v>45987</v>
      </c>
      <c r="B3961" t="s">
        <v>21</v>
      </c>
      <c r="C3961" t="s">
        <v>24</v>
      </c>
      <c r="D3961" t="s">
        <v>29</v>
      </c>
      <c r="E3961" t="s">
        <v>34</v>
      </c>
      <c r="F3961" t="s">
        <v>39</v>
      </c>
      <c r="G3961">
        <v>99289</v>
      </c>
      <c r="H3961" t="s">
        <v>41</v>
      </c>
      <c r="I3961" t="s">
        <v>45</v>
      </c>
      <c r="J3961">
        <v>404765</v>
      </c>
      <c r="K3961">
        <v>8</v>
      </c>
      <c r="L3961">
        <v>1019</v>
      </c>
      <c r="M3961">
        <v>5</v>
      </c>
      <c r="N3961">
        <v>11809</v>
      </c>
      <c r="O3961">
        <v>9691</v>
      </c>
      <c r="P3961">
        <v>1195</v>
      </c>
      <c r="Q3961" t="s">
        <v>47</v>
      </c>
      <c r="R3961" t="s">
        <v>52</v>
      </c>
      <c r="S3961" t="s">
        <v>56</v>
      </c>
      <c r="T3961">
        <v>4</v>
      </c>
    </row>
    <row r="3962" spans="1:20" x14ac:dyDescent="0.2">
      <c r="A3962" s="4">
        <f t="shared" si="61"/>
        <v>45988</v>
      </c>
      <c r="B3962" t="s">
        <v>22</v>
      </c>
      <c r="C3962" t="s">
        <v>26</v>
      </c>
      <c r="D3962" t="s">
        <v>32</v>
      </c>
      <c r="E3962" t="s">
        <v>34</v>
      </c>
      <c r="F3962" t="s">
        <v>40</v>
      </c>
      <c r="G3962">
        <v>62282</v>
      </c>
      <c r="H3962" t="s">
        <v>42</v>
      </c>
      <c r="I3962" t="s">
        <v>44</v>
      </c>
      <c r="J3962">
        <v>316050</v>
      </c>
      <c r="K3962">
        <v>8</v>
      </c>
      <c r="L3962">
        <v>888</v>
      </c>
      <c r="M3962">
        <v>0</v>
      </c>
      <c r="N3962">
        <v>30685</v>
      </c>
      <c r="O3962">
        <v>13061</v>
      </c>
      <c r="P3962">
        <v>5103</v>
      </c>
      <c r="Q3962" t="s">
        <v>49</v>
      </c>
      <c r="R3962" t="s">
        <v>51</v>
      </c>
      <c r="S3962" t="s">
        <v>54</v>
      </c>
      <c r="T3962">
        <v>1</v>
      </c>
    </row>
    <row r="3963" spans="1:20" x14ac:dyDescent="0.2">
      <c r="A3963" s="4">
        <f t="shared" si="61"/>
        <v>45988</v>
      </c>
      <c r="B3963" t="s">
        <v>21</v>
      </c>
      <c r="C3963" t="s">
        <v>26</v>
      </c>
      <c r="D3963" t="s">
        <v>30</v>
      </c>
      <c r="E3963" t="s">
        <v>34</v>
      </c>
      <c r="F3963" t="s">
        <v>40</v>
      </c>
      <c r="G3963">
        <v>43464</v>
      </c>
      <c r="H3963" t="s">
        <v>41</v>
      </c>
      <c r="I3963" t="s">
        <v>44</v>
      </c>
      <c r="J3963">
        <v>191418</v>
      </c>
      <c r="K3963">
        <v>7</v>
      </c>
      <c r="L3963">
        <v>1087</v>
      </c>
      <c r="M3963">
        <v>0</v>
      </c>
      <c r="N3963">
        <v>2269</v>
      </c>
      <c r="O3963">
        <v>23603</v>
      </c>
      <c r="P3963">
        <v>11683</v>
      </c>
      <c r="Q3963" t="s">
        <v>49</v>
      </c>
      <c r="R3963" t="s">
        <v>51</v>
      </c>
      <c r="S3963" t="s">
        <v>53</v>
      </c>
      <c r="T3963">
        <v>3</v>
      </c>
    </row>
    <row r="3964" spans="1:20" x14ac:dyDescent="0.2">
      <c r="A3964" s="4">
        <f t="shared" si="61"/>
        <v>45988</v>
      </c>
      <c r="B3964" t="s">
        <v>22</v>
      </c>
      <c r="C3964" t="s">
        <v>26</v>
      </c>
      <c r="D3964" t="s">
        <v>33</v>
      </c>
      <c r="E3964" t="s">
        <v>36</v>
      </c>
      <c r="F3964" t="s">
        <v>40</v>
      </c>
      <c r="G3964">
        <v>77806</v>
      </c>
      <c r="H3964" t="s">
        <v>41</v>
      </c>
      <c r="I3964" t="s">
        <v>45</v>
      </c>
      <c r="J3964">
        <v>823361</v>
      </c>
      <c r="K3964">
        <v>4</v>
      </c>
      <c r="L3964">
        <v>3997</v>
      </c>
      <c r="M3964">
        <v>0</v>
      </c>
      <c r="N3964">
        <v>15365</v>
      </c>
      <c r="O3964">
        <v>5392</v>
      </c>
      <c r="P3964">
        <v>-42</v>
      </c>
      <c r="Q3964" t="s">
        <v>46</v>
      </c>
      <c r="R3964" t="s">
        <v>52</v>
      </c>
      <c r="S3964" t="s">
        <v>53</v>
      </c>
      <c r="T3964">
        <v>5</v>
      </c>
    </row>
    <row r="3965" spans="1:20" x14ac:dyDescent="0.2">
      <c r="A3965" s="4">
        <f t="shared" si="61"/>
        <v>45988</v>
      </c>
      <c r="B3965" t="s">
        <v>22</v>
      </c>
      <c r="C3965" t="s">
        <v>24</v>
      </c>
      <c r="D3965" t="s">
        <v>33</v>
      </c>
      <c r="E3965" t="s">
        <v>34</v>
      </c>
      <c r="F3965" t="s">
        <v>40</v>
      </c>
      <c r="G3965">
        <v>51994</v>
      </c>
      <c r="H3965" t="s">
        <v>42</v>
      </c>
      <c r="I3965" t="s">
        <v>43</v>
      </c>
      <c r="J3965">
        <v>825347</v>
      </c>
      <c r="K3965">
        <v>3</v>
      </c>
      <c r="L3965">
        <v>3561</v>
      </c>
      <c r="M3965">
        <v>0</v>
      </c>
      <c r="N3965">
        <v>19538</v>
      </c>
      <c r="O3965">
        <v>27806</v>
      </c>
      <c r="P3965">
        <v>12469</v>
      </c>
      <c r="Q3965" t="s">
        <v>48</v>
      </c>
      <c r="R3965" t="s">
        <v>51</v>
      </c>
      <c r="S3965" t="s">
        <v>53</v>
      </c>
      <c r="T3965">
        <v>4</v>
      </c>
    </row>
    <row r="3966" spans="1:20" x14ac:dyDescent="0.2">
      <c r="A3966" s="4">
        <f t="shared" si="61"/>
        <v>45988</v>
      </c>
      <c r="B3966" t="s">
        <v>23</v>
      </c>
      <c r="C3966" t="s">
        <v>24</v>
      </c>
      <c r="D3966" t="s">
        <v>32</v>
      </c>
      <c r="E3966" t="s">
        <v>36</v>
      </c>
      <c r="F3966" t="s">
        <v>39</v>
      </c>
      <c r="G3966">
        <v>91596</v>
      </c>
      <c r="H3966" t="s">
        <v>42</v>
      </c>
      <c r="I3966" t="s">
        <v>43</v>
      </c>
      <c r="J3966">
        <v>968029</v>
      </c>
      <c r="K3966">
        <v>8</v>
      </c>
      <c r="L3966">
        <v>3071</v>
      </c>
      <c r="M3966">
        <v>15</v>
      </c>
      <c r="N3966">
        <v>32468</v>
      </c>
      <c r="O3966">
        <v>14370</v>
      </c>
      <c r="P3966">
        <v>-4917</v>
      </c>
      <c r="Q3966" t="s">
        <v>49</v>
      </c>
      <c r="R3966" t="s">
        <v>51</v>
      </c>
      <c r="S3966" t="s">
        <v>54</v>
      </c>
      <c r="T3966">
        <v>1</v>
      </c>
    </row>
    <row r="3967" spans="1:20" x14ac:dyDescent="0.2">
      <c r="A3967" s="4">
        <f t="shared" si="61"/>
        <v>45988</v>
      </c>
      <c r="B3967" t="s">
        <v>21</v>
      </c>
      <c r="C3967" t="s">
        <v>24</v>
      </c>
      <c r="D3967" t="s">
        <v>32</v>
      </c>
      <c r="E3967" t="s">
        <v>35</v>
      </c>
      <c r="F3967" t="s">
        <v>38</v>
      </c>
      <c r="G3967">
        <v>35594</v>
      </c>
      <c r="H3967" t="s">
        <v>41</v>
      </c>
      <c r="I3967" t="s">
        <v>43</v>
      </c>
      <c r="J3967">
        <v>886447</v>
      </c>
      <c r="K3967">
        <v>8</v>
      </c>
      <c r="L3967">
        <v>779</v>
      </c>
      <c r="M3967">
        <v>15</v>
      </c>
      <c r="N3967">
        <v>26284</v>
      </c>
      <c r="O3967">
        <v>8719</v>
      </c>
      <c r="P3967">
        <v>2915</v>
      </c>
      <c r="Q3967" t="s">
        <v>48</v>
      </c>
      <c r="R3967" t="s">
        <v>50</v>
      </c>
      <c r="S3967" t="s">
        <v>54</v>
      </c>
      <c r="T3967">
        <v>2</v>
      </c>
    </row>
    <row r="3968" spans="1:20" x14ac:dyDescent="0.2">
      <c r="A3968" s="4">
        <f t="shared" si="61"/>
        <v>45988</v>
      </c>
      <c r="B3968" t="s">
        <v>22</v>
      </c>
      <c r="C3968" t="s">
        <v>26</v>
      </c>
      <c r="D3968" t="s">
        <v>31</v>
      </c>
      <c r="E3968" t="s">
        <v>34</v>
      </c>
      <c r="F3968" t="s">
        <v>40</v>
      </c>
      <c r="G3968">
        <v>62563</v>
      </c>
      <c r="H3968" t="s">
        <v>42</v>
      </c>
      <c r="I3968" t="s">
        <v>43</v>
      </c>
      <c r="J3968">
        <v>890842</v>
      </c>
      <c r="K3968">
        <v>5</v>
      </c>
      <c r="L3968">
        <v>3616</v>
      </c>
      <c r="M3968">
        <v>5</v>
      </c>
      <c r="N3968">
        <v>34744</v>
      </c>
      <c r="O3968">
        <v>12820</v>
      </c>
      <c r="P3968">
        <v>15440</v>
      </c>
      <c r="Q3968" t="s">
        <v>49</v>
      </c>
      <c r="R3968" t="s">
        <v>50</v>
      </c>
      <c r="S3968" t="s">
        <v>54</v>
      </c>
      <c r="T3968">
        <v>5</v>
      </c>
    </row>
    <row r="3969" spans="1:20" x14ac:dyDescent="0.2">
      <c r="A3969" s="4">
        <f t="shared" si="61"/>
        <v>45988</v>
      </c>
      <c r="B3969" t="s">
        <v>21</v>
      </c>
      <c r="C3969" t="s">
        <v>25</v>
      </c>
      <c r="D3969" t="s">
        <v>28</v>
      </c>
      <c r="E3969" t="s">
        <v>36</v>
      </c>
      <c r="F3969" t="s">
        <v>38</v>
      </c>
      <c r="G3969">
        <v>90352</v>
      </c>
      <c r="H3969" t="s">
        <v>41</v>
      </c>
      <c r="I3969" t="s">
        <v>45</v>
      </c>
      <c r="J3969">
        <v>643252</v>
      </c>
      <c r="K3969">
        <v>3</v>
      </c>
      <c r="L3969">
        <v>3972</v>
      </c>
      <c r="M3969">
        <v>20</v>
      </c>
      <c r="N3969">
        <v>24020</v>
      </c>
      <c r="O3969">
        <v>10621</v>
      </c>
      <c r="P3969">
        <v>-3624</v>
      </c>
      <c r="Q3969" t="s">
        <v>46</v>
      </c>
      <c r="R3969" t="s">
        <v>52</v>
      </c>
      <c r="S3969" t="s">
        <v>55</v>
      </c>
      <c r="T3969">
        <v>4</v>
      </c>
    </row>
    <row r="3970" spans="1:20" x14ac:dyDescent="0.2">
      <c r="A3970" s="4">
        <f t="shared" si="61"/>
        <v>45988</v>
      </c>
      <c r="B3970" t="s">
        <v>23</v>
      </c>
      <c r="C3970" t="s">
        <v>27</v>
      </c>
      <c r="D3970" t="s">
        <v>30</v>
      </c>
      <c r="E3970" t="s">
        <v>35</v>
      </c>
      <c r="F3970" t="s">
        <v>37</v>
      </c>
      <c r="G3970">
        <v>96840</v>
      </c>
      <c r="H3970" t="s">
        <v>41</v>
      </c>
      <c r="I3970" t="s">
        <v>43</v>
      </c>
      <c r="J3970">
        <v>170671</v>
      </c>
      <c r="K3970">
        <v>5</v>
      </c>
      <c r="L3970">
        <v>2484</v>
      </c>
      <c r="M3970">
        <v>10</v>
      </c>
      <c r="N3970">
        <v>8772</v>
      </c>
      <c r="O3970">
        <v>9718</v>
      </c>
      <c r="P3970">
        <v>13076</v>
      </c>
      <c r="Q3970" t="s">
        <v>49</v>
      </c>
      <c r="R3970" t="s">
        <v>51</v>
      </c>
      <c r="S3970" t="s">
        <v>55</v>
      </c>
      <c r="T3970">
        <v>4</v>
      </c>
    </row>
    <row r="3971" spans="1:20" x14ac:dyDescent="0.2">
      <c r="A3971" s="4">
        <f t="shared" si="61"/>
        <v>45988</v>
      </c>
      <c r="B3971" t="s">
        <v>23</v>
      </c>
      <c r="C3971" t="s">
        <v>25</v>
      </c>
      <c r="D3971" t="s">
        <v>31</v>
      </c>
      <c r="E3971" t="s">
        <v>36</v>
      </c>
      <c r="F3971" t="s">
        <v>40</v>
      </c>
      <c r="G3971">
        <v>38386</v>
      </c>
      <c r="H3971" t="s">
        <v>41</v>
      </c>
      <c r="I3971" t="s">
        <v>44</v>
      </c>
      <c r="J3971">
        <v>214128</v>
      </c>
      <c r="K3971">
        <v>4</v>
      </c>
      <c r="L3971">
        <v>2781</v>
      </c>
      <c r="M3971">
        <v>5</v>
      </c>
      <c r="N3971">
        <v>37116</v>
      </c>
      <c r="O3971">
        <v>23235</v>
      </c>
      <c r="P3971">
        <v>6766</v>
      </c>
      <c r="Q3971" t="s">
        <v>49</v>
      </c>
      <c r="R3971" t="s">
        <v>52</v>
      </c>
      <c r="S3971" t="s">
        <v>53</v>
      </c>
      <c r="T3971">
        <v>1</v>
      </c>
    </row>
    <row r="3972" spans="1:20" x14ac:dyDescent="0.2">
      <c r="A3972" s="4">
        <f t="shared" si="61"/>
        <v>45988</v>
      </c>
      <c r="B3972" t="s">
        <v>21</v>
      </c>
      <c r="C3972" t="s">
        <v>24</v>
      </c>
      <c r="D3972" t="s">
        <v>33</v>
      </c>
      <c r="E3972" t="s">
        <v>36</v>
      </c>
      <c r="F3972" t="s">
        <v>40</v>
      </c>
      <c r="G3972">
        <v>76652</v>
      </c>
      <c r="H3972" t="s">
        <v>42</v>
      </c>
      <c r="I3972" t="s">
        <v>43</v>
      </c>
      <c r="J3972">
        <v>359534</v>
      </c>
      <c r="K3972">
        <v>8</v>
      </c>
      <c r="L3972">
        <v>4781</v>
      </c>
      <c r="M3972">
        <v>0</v>
      </c>
      <c r="N3972">
        <v>44943</v>
      </c>
      <c r="O3972">
        <v>2808</v>
      </c>
      <c r="P3972">
        <v>2826</v>
      </c>
      <c r="Q3972" t="s">
        <v>46</v>
      </c>
      <c r="R3972" t="s">
        <v>50</v>
      </c>
      <c r="S3972" t="s">
        <v>54</v>
      </c>
      <c r="T3972">
        <v>5</v>
      </c>
    </row>
    <row r="3973" spans="1:20" x14ac:dyDescent="0.2">
      <c r="A3973" s="4">
        <f t="shared" si="61"/>
        <v>45988</v>
      </c>
      <c r="B3973" t="s">
        <v>23</v>
      </c>
      <c r="C3973" t="s">
        <v>24</v>
      </c>
      <c r="D3973" t="s">
        <v>32</v>
      </c>
      <c r="E3973" t="s">
        <v>35</v>
      </c>
      <c r="F3973" t="s">
        <v>37</v>
      </c>
      <c r="G3973">
        <v>27540</v>
      </c>
      <c r="H3973" t="s">
        <v>42</v>
      </c>
      <c r="I3973" t="s">
        <v>45</v>
      </c>
      <c r="J3973">
        <v>959916</v>
      </c>
      <c r="K3973">
        <v>2</v>
      </c>
      <c r="L3973">
        <v>1304</v>
      </c>
      <c r="M3973">
        <v>10</v>
      </c>
      <c r="N3973">
        <v>40826</v>
      </c>
      <c r="O3973">
        <v>10402</v>
      </c>
      <c r="P3973">
        <v>8306</v>
      </c>
      <c r="Q3973" t="s">
        <v>47</v>
      </c>
      <c r="R3973" t="s">
        <v>50</v>
      </c>
      <c r="S3973" t="s">
        <v>53</v>
      </c>
      <c r="T3973">
        <v>5</v>
      </c>
    </row>
    <row r="3974" spans="1:20" x14ac:dyDescent="0.2">
      <c r="A3974" s="4">
        <f t="shared" si="61"/>
        <v>45989</v>
      </c>
      <c r="B3974" t="s">
        <v>20</v>
      </c>
      <c r="C3974" t="s">
        <v>25</v>
      </c>
      <c r="D3974" t="s">
        <v>29</v>
      </c>
      <c r="E3974" t="s">
        <v>34</v>
      </c>
      <c r="F3974" t="s">
        <v>38</v>
      </c>
      <c r="G3974">
        <v>43756</v>
      </c>
      <c r="H3974" t="s">
        <v>41</v>
      </c>
      <c r="I3974" t="s">
        <v>43</v>
      </c>
      <c r="J3974">
        <v>872640</v>
      </c>
      <c r="K3974">
        <v>8</v>
      </c>
      <c r="L3974">
        <v>574</v>
      </c>
      <c r="M3974">
        <v>5</v>
      </c>
      <c r="N3974">
        <v>6522</v>
      </c>
      <c r="O3974">
        <v>29523</v>
      </c>
      <c r="P3974">
        <v>12307</v>
      </c>
      <c r="Q3974" t="s">
        <v>48</v>
      </c>
      <c r="R3974" t="s">
        <v>50</v>
      </c>
      <c r="S3974" t="s">
        <v>53</v>
      </c>
      <c r="T3974">
        <v>2</v>
      </c>
    </row>
    <row r="3975" spans="1:20" x14ac:dyDescent="0.2">
      <c r="A3975" s="4">
        <f t="shared" si="61"/>
        <v>45989</v>
      </c>
      <c r="B3975" t="s">
        <v>20</v>
      </c>
      <c r="C3975" t="s">
        <v>24</v>
      </c>
      <c r="D3975" t="s">
        <v>28</v>
      </c>
      <c r="E3975" t="s">
        <v>34</v>
      </c>
      <c r="F3975" t="s">
        <v>39</v>
      </c>
      <c r="G3975">
        <v>53426</v>
      </c>
      <c r="H3975" t="s">
        <v>41</v>
      </c>
      <c r="I3975" t="s">
        <v>43</v>
      </c>
      <c r="J3975">
        <v>239674</v>
      </c>
      <c r="K3975">
        <v>6</v>
      </c>
      <c r="L3975">
        <v>3485</v>
      </c>
      <c r="M3975">
        <v>0</v>
      </c>
      <c r="N3975">
        <v>4163</v>
      </c>
      <c r="O3975">
        <v>9175</v>
      </c>
      <c r="P3975">
        <v>16369</v>
      </c>
      <c r="Q3975" t="s">
        <v>47</v>
      </c>
      <c r="R3975" t="s">
        <v>52</v>
      </c>
      <c r="S3975" t="s">
        <v>54</v>
      </c>
      <c r="T3975">
        <v>2</v>
      </c>
    </row>
    <row r="3976" spans="1:20" x14ac:dyDescent="0.2">
      <c r="A3976" s="4">
        <f t="shared" si="61"/>
        <v>45989</v>
      </c>
      <c r="B3976" t="s">
        <v>23</v>
      </c>
      <c r="C3976" t="s">
        <v>27</v>
      </c>
      <c r="D3976" t="s">
        <v>31</v>
      </c>
      <c r="E3976" t="s">
        <v>36</v>
      </c>
      <c r="F3976" t="s">
        <v>40</v>
      </c>
      <c r="G3976">
        <v>15587</v>
      </c>
      <c r="H3976" t="s">
        <v>41</v>
      </c>
      <c r="I3976" t="s">
        <v>45</v>
      </c>
      <c r="J3976">
        <v>226003</v>
      </c>
      <c r="K3976">
        <v>4</v>
      </c>
      <c r="L3976">
        <v>1209</v>
      </c>
      <c r="M3976">
        <v>5</v>
      </c>
      <c r="N3976">
        <v>48642</v>
      </c>
      <c r="O3976">
        <v>10240</v>
      </c>
      <c r="P3976">
        <v>12882</v>
      </c>
      <c r="Q3976" t="s">
        <v>47</v>
      </c>
      <c r="R3976" t="s">
        <v>50</v>
      </c>
      <c r="S3976" t="s">
        <v>55</v>
      </c>
      <c r="T3976">
        <v>4</v>
      </c>
    </row>
    <row r="3977" spans="1:20" x14ac:dyDescent="0.2">
      <c r="A3977" s="4">
        <f t="shared" si="61"/>
        <v>45989</v>
      </c>
      <c r="B3977" t="s">
        <v>20</v>
      </c>
      <c r="C3977" t="s">
        <v>24</v>
      </c>
      <c r="D3977" t="s">
        <v>29</v>
      </c>
      <c r="E3977" t="s">
        <v>35</v>
      </c>
      <c r="F3977" t="s">
        <v>37</v>
      </c>
      <c r="G3977">
        <v>93748</v>
      </c>
      <c r="H3977" t="s">
        <v>41</v>
      </c>
      <c r="I3977" t="s">
        <v>43</v>
      </c>
      <c r="J3977">
        <v>893664</v>
      </c>
      <c r="K3977">
        <v>3</v>
      </c>
      <c r="L3977">
        <v>4162</v>
      </c>
      <c r="M3977">
        <v>0</v>
      </c>
      <c r="N3977">
        <v>17577</v>
      </c>
      <c r="O3977">
        <v>21778</v>
      </c>
      <c r="P3977">
        <v>8946</v>
      </c>
      <c r="Q3977" t="s">
        <v>47</v>
      </c>
      <c r="R3977" t="s">
        <v>51</v>
      </c>
      <c r="S3977" t="s">
        <v>53</v>
      </c>
      <c r="T3977">
        <v>4</v>
      </c>
    </row>
    <row r="3978" spans="1:20" x14ac:dyDescent="0.2">
      <c r="A3978" s="4">
        <f t="shared" si="61"/>
        <v>45989</v>
      </c>
      <c r="B3978" t="s">
        <v>22</v>
      </c>
      <c r="C3978" t="s">
        <v>27</v>
      </c>
      <c r="D3978" t="s">
        <v>28</v>
      </c>
      <c r="E3978" t="s">
        <v>34</v>
      </c>
      <c r="F3978" t="s">
        <v>37</v>
      </c>
      <c r="G3978">
        <v>91339</v>
      </c>
      <c r="H3978" t="s">
        <v>42</v>
      </c>
      <c r="I3978" t="s">
        <v>45</v>
      </c>
      <c r="J3978">
        <v>602571</v>
      </c>
      <c r="K3978">
        <v>5</v>
      </c>
      <c r="L3978">
        <v>1930</v>
      </c>
      <c r="M3978">
        <v>0</v>
      </c>
      <c r="N3978">
        <v>6163</v>
      </c>
      <c r="O3978">
        <v>16026</v>
      </c>
      <c r="P3978">
        <v>10</v>
      </c>
      <c r="Q3978" t="s">
        <v>48</v>
      </c>
      <c r="R3978" t="s">
        <v>50</v>
      </c>
      <c r="S3978" t="s">
        <v>53</v>
      </c>
      <c r="T3978">
        <v>3</v>
      </c>
    </row>
    <row r="3979" spans="1:20" x14ac:dyDescent="0.2">
      <c r="A3979" s="4">
        <f t="shared" si="61"/>
        <v>45989</v>
      </c>
      <c r="B3979" t="s">
        <v>21</v>
      </c>
      <c r="C3979" t="s">
        <v>25</v>
      </c>
      <c r="D3979" t="s">
        <v>29</v>
      </c>
      <c r="E3979" t="s">
        <v>36</v>
      </c>
      <c r="F3979" t="s">
        <v>40</v>
      </c>
      <c r="G3979">
        <v>99792</v>
      </c>
      <c r="H3979" t="s">
        <v>42</v>
      </c>
      <c r="I3979" t="s">
        <v>43</v>
      </c>
      <c r="J3979">
        <v>288317</v>
      </c>
      <c r="K3979">
        <v>6</v>
      </c>
      <c r="L3979">
        <v>1146</v>
      </c>
      <c r="M3979">
        <v>15</v>
      </c>
      <c r="N3979">
        <v>45750</v>
      </c>
      <c r="O3979">
        <v>5668</v>
      </c>
      <c r="P3979">
        <v>15982</v>
      </c>
      <c r="Q3979" t="s">
        <v>46</v>
      </c>
      <c r="R3979" t="s">
        <v>52</v>
      </c>
      <c r="S3979" t="s">
        <v>56</v>
      </c>
      <c r="T3979">
        <v>4</v>
      </c>
    </row>
    <row r="3980" spans="1:20" x14ac:dyDescent="0.2">
      <c r="A3980" s="4">
        <f t="shared" si="61"/>
        <v>45989</v>
      </c>
      <c r="B3980" t="s">
        <v>22</v>
      </c>
      <c r="C3980" t="s">
        <v>25</v>
      </c>
      <c r="D3980" t="s">
        <v>32</v>
      </c>
      <c r="E3980" t="s">
        <v>35</v>
      </c>
      <c r="F3980" t="s">
        <v>38</v>
      </c>
      <c r="G3980">
        <v>59039</v>
      </c>
      <c r="H3980" t="s">
        <v>42</v>
      </c>
      <c r="I3980" t="s">
        <v>45</v>
      </c>
      <c r="J3980">
        <v>825731</v>
      </c>
      <c r="K3980">
        <v>1</v>
      </c>
      <c r="L3980">
        <v>2538</v>
      </c>
      <c r="M3980">
        <v>0</v>
      </c>
      <c r="N3980">
        <v>17172</v>
      </c>
      <c r="O3980">
        <v>17300</v>
      </c>
      <c r="P3980">
        <v>-1130</v>
      </c>
      <c r="Q3980" t="s">
        <v>49</v>
      </c>
      <c r="R3980" t="s">
        <v>50</v>
      </c>
      <c r="S3980" t="s">
        <v>54</v>
      </c>
      <c r="T3980">
        <v>2</v>
      </c>
    </row>
    <row r="3981" spans="1:20" x14ac:dyDescent="0.2">
      <c r="A3981" s="4">
        <f t="shared" si="61"/>
        <v>45989</v>
      </c>
      <c r="B3981" t="s">
        <v>21</v>
      </c>
      <c r="C3981" t="s">
        <v>24</v>
      </c>
      <c r="D3981" t="s">
        <v>31</v>
      </c>
      <c r="E3981" t="s">
        <v>36</v>
      </c>
      <c r="F3981" t="s">
        <v>38</v>
      </c>
      <c r="G3981">
        <v>20269</v>
      </c>
      <c r="H3981" t="s">
        <v>42</v>
      </c>
      <c r="I3981" t="s">
        <v>43</v>
      </c>
      <c r="J3981">
        <v>191602</v>
      </c>
      <c r="K3981">
        <v>1</v>
      </c>
      <c r="L3981">
        <v>4633</v>
      </c>
      <c r="M3981">
        <v>5</v>
      </c>
      <c r="N3981">
        <v>39254</v>
      </c>
      <c r="O3981">
        <v>10346</v>
      </c>
      <c r="P3981">
        <v>7981</v>
      </c>
      <c r="Q3981" t="s">
        <v>49</v>
      </c>
      <c r="R3981" t="s">
        <v>52</v>
      </c>
      <c r="S3981" t="s">
        <v>53</v>
      </c>
      <c r="T3981">
        <v>1</v>
      </c>
    </row>
    <row r="3982" spans="1:20" x14ac:dyDescent="0.2">
      <c r="A3982" s="4">
        <f t="shared" si="61"/>
        <v>45989</v>
      </c>
      <c r="B3982" t="s">
        <v>23</v>
      </c>
      <c r="C3982" t="s">
        <v>27</v>
      </c>
      <c r="D3982" t="s">
        <v>31</v>
      </c>
      <c r="E3982" t="s">
        <v>35</v>
      </c>
      <c r="F3982" t="s">
        <v>40</v>
      </c>
      <c r="G3982">
        <v>16088</v>
      </c>
      <c r="H3982" t="s">
        <v>42</v>
      </c>
      <c r="I3982" t="s">
        <v>44</v>
      </c>
      <c r="J3982">
        <v>390525</v>
      </c>
      <c r="K3982">
        <v>3</v>
      </c>
      <c r="L3982">
        <v>4438</v>
      </c>
      <c r="M3982">
        <v>10</v>
      </c>
      <c r="N3982">
        <v>16295</v>
      </c>
      <c r="O3982">
        <v>23264</v>
      </c>
      <c r="P3982">
        <v>-3275</v>
      </c>
      <c r="Q3982" t="s">
        <v>47</v>
      </c>
      <c r="R3982" t="s">
        <v>51</v>
      </c>
      <c r="S3982" t="s">
        <v>54</v>
      </c>
      <c r="T3982">
        <v>3</v>
      </c>
    </row>
    <row r="3983" spans="1:20" x14ac:dyDescent="0.2">
      <c r="A3983" s="4">
        <f t="shared" ref="A3983:A4046" si="62">A3971+1</f>
        <v>45989</v>
      </c>
      <c r="B3983" t="s">
        <v>22</v>
      </c>
      <c r="C3983" t="s">
        <v>24</v>
      </c>
      <c r="D3983" t="s">
        <v>28</v>
      </c>
      <c r="E3983" t="s">
        <v>34</v>
      </c>
      <c r="F3983" t="s">
        <v>37</v>
      </c>
      <c r="G3983">
        <v>52044</v>
      </c>
      <c r="H3983" t="s">
        <v>41</v>
      </c>
      <c r="I3983" t="s">
        <v>44</v>
      </c>
      <c r="J3983">
        <v>988079</v>
      </c>
      <c r="K3983">
        <v>2</v>
      </c>
      <c r="L3983">
        <v>2715</v>
      </c>
      <c r="M3983">
        <v>15</v>
      </c>
      <c r="N3983">
        <v>15737</v>
      </c>
      <c r="O3983">
        <v>18059</v>
      </c>
      <c r="P3983">
        <v>8197</v>
      </c>
      <c r="Q3983" t="s">
        <v>48</v>
      </c>
      <c r="R3983" t="s">
        <v>50</v>
      </c>
      <c r="S3983" t="s">
        <v>56</v>
      </c>
      <c r="T3983">
        <v>4</v>
      </c>
    </row>
    <row r="3984" spans="1:20" x14ac:dyDescent="0.2">
      <c r="A3984" s="4">
        <f t="shared" si="62"/>
        <v>45989</v>
      </c>
      <c r="B3984" t="s">
        <v>23</v>
      </c>
      <c r="C3984" t="s">
        <v>26</v>
      </c>
      <c r="D3984" t="s">
        <v>29</v>
      </c>
      <c r="E3984" t="s">
        <v>34</v>
      </c>
      <c r="F3984" t="s">
        <v>40</v>
      </c>
      <c r="G3984">
        <v>37081</v>
      </c>
      <c r="H3984" t="s">
        <v>42</v>
      </c>
      <c r="I3984" t="s">
        <v>45</v>
      </c>
      <c r="J3984">
        <v>217174</v>
      </c>
      <c r="K3984">
        <v>1</v>
      </c>
      <c r="L3984">
        <v>3856</v>
      </c>
      <c r="M3984">
        <v>10</v>
      </c>
      <c r="N3984">
        <v>12853</v>
      </c>
      <c r="O3984">
        <v>12230</v>
      </c>
      <c r="P3984">
        <v>-2190</v>
      </c>
      <c r="Q3984" t="s">
        <v>47</v>
      </c>
      <c r="R3984" t="s">
        <v>52</v>
      </c>
      <c r="S3984" t="s">
        <v>54</v>
      </c>
      <c r="T3984">
        <v>2</v>
      </c>
    </row>
    <row r="3985" spans="1:20" x14ac:dyDescent="0.2">
      <c r="A3985" s="4">
        <f t="shared" si="62"/>
        <v>45989</v>
      </c>
      <c r="B3985" t="s">
        <v>23</v>
      </c>
      <c r="C3985" t="s">
        <v>26</v>
      </c>
      <c r="D3985" t="s">
        <v>32</v>
      </c>
      <c r="E3985" t="s">
        <v>36</v>
      </c>
      <c r="F3985" t="s">
        <v>39</v>
      </c>
      <c r="G3985">
        <v>71388</v>
      </c>
      <c r="H3985" t="s">
        <v>41</v>
      </c>
      <c r="I3985" t="s">
        <v>45</v>
      </c>
      <c r="J3985">
        <v>962737</v>
      </c>
      <c r="K3985">
        <v>8</v>
      </c>
      <c r="L3985">
        <v>602</v>
      </c>
      <c r="M3985">
        <v>20</v>
      </c>
      <c r="N3985">
        <v>44926</v>
      </c>
      <c r="O3985">
        <v>15839</v>
      </c>
      <c r="P3985">
        <v>561</v>
      </c>
      <c r="Q3985" t="s">
        <v>46</v>
      </c>
      <c r="R3985" t="s">
        <v>51</v>
      </c>
      <c r="S3985" t="s">
        <v>56</v>
      </c>
      <c r="T3985">
        <v>3</v>
      </c>
    </row>
    <row r="3986" spans="1:20" x14ac:dyDescent="0.2">
      <c r="A3986" s="4">
        <f t="shared" si="62"/>
        <v>45990</v>
      </c>
      <c r="B3986" t="s">
        <v>21</v>
      </c>
      <c r="C3986" t="s">
        <v>26</v>
      </c>
      <c r="D3986" t="s">
        <v>33</v>
      </c>
      <c r="E3986" t="s">
        <v>34</v>
      </c>
      <c r="F3986" t="s">
        <v>39</v>
      </c>
      <c r="G3986">
        <v>20543</v>
      </c>
      <c r="H3986" t="s">
        <v>41</v>
      </c>
      <c r="I3986" t="s">
        <v>45</v>
      </c>
      <c r="J3986">
        <v>418169</v>
      </c>
      <c r="K3986">
        <v>1</v>
      </c>
      <c r="L3986">
        <v>644</v>
      </c>
      <c r="M3986">
        <v>10</v>
      </c>
      <c r="N3986">
        <v>28927</v>
      </c>
      <c r="O3986">
        <v>20662</v>
      </c>
      <c r="P3986">
        <v>-2706</v>
      </c>
      <c r="Q3986" t="s">
        <v>49</v>
      </c>
      <c r="R3986" t="s">
        <v>51</v>
      </c>
      <c r="S3986" t="s">
        <v>56</v>
      </c>
      <c r="T3986">
        <v>1</v>
      </c>
    </row>
    <row r="3987" spans="1:20" x14ac:dyDescent="0.2">
      <c r="A3987" s="4">
        <f t="shared" si="62"/>
        <v>45990</v>
      </c>
      <c r="B3987" t="s">
        <v>21</v>
      </c>
      <c r="C3987" t="s">
        <v>26</v>
      </c>
      <c r="D3987" t="s">
        <v>31</v>
      </c>
      <c r="E3987" t="s">
        <v>34</v>
      </c>
      <c r="F3987" t="s">
        <v>38</v>
      </c>
      <c r="G3987">
        <v>13005</v>
      </c>
      <c r="H3987" t="s">
        <v>42</v>
      </c>
      <c r="I3987" t="s">
        <v>44</v>
      </c>
      <c r="J3987">
        <v>968624</v>
      </c>
      <c r="K3987">
        <v>8</v>
      </c>
      <c r="L3987">
        <v>1254</v>
      </c>
      <c r="M3987">
        <v>20</v>
      </c>
      <c r="N3987">
        <v>20810</v>
      </c>
      <c r="O3987">
        <v>11477</v>
      </c>
      <c r="P3987">
        <v>5504</v>
      </c>
      <c r="Q3987" t="s">
        <v>49</v>
      </c>
      <c r="R3987" t="s">
        <v>50</v>
      </c>
      <c r="S3987" t="s">
        <v>55</v>
      </c>
      <c r="T3987">
        <v>1</v>
      </c>
    </row>
    <row r="3988" spans="1:20" x14ac:dyDescent="0.2">
      <c r="A3988" s="4">
        <f t="shared" si="62"/>
        <v>45990</v>
      </c>
      <c r="B3988" t="s">
        <v>21</v>
      </c>
      <c r="C3988" t="s">
        <v>24</v>
      </c>
      <c r="D3988" t="s">
        <v>33</v>
      </c>
      <c r="E3988" t="s">
        <v>35</v>
      </c>
      <c r="F3988" t="s">
        <v>39</v>
      </c>
      <c r="G3988">
        <v>47203</v>
      </c>
      <c r="H3988" t="s">
        <v>42</v>
      </c>
      <c r="I3988" t="s">
        <v>45</v>
      </c>
      <c r="J3988">
        <v>809066</v>
      </c>
      <c r="K3988">
        <v>5</v>
      </c>
      <c r="L3988">
        <v>4557</v>
      </c>
      <c r="M3988">
        <v>20</v>
      </c>
      <c r="N3988">
        <v>18097</v>
      </c>
      <c r="O3988">
        <v>3239</v>
      </c>
      <c r="P3988">
        <v>4784</v>
      </c>
      <c r="Q3988" t="s">
        <v>49</v>
      </c>
      <c r="R3988" t="s">
        <v>51</v>
      </c>
      <c r="S3988" t="s">
        <v>53</v>
      </c>
      <c r="T3988">
        <v>2</v>
      </c>
    </row>
    <row r="3989" spans="1:20" x14ac:dyDescent="0.2">
      <c r="A3989" s="4">
        <f t="shared" si="62"/>
        <v>45990</v>
      </c>
      <c r="B3989" t="s">
        <v>22</v>
      </c>
      <c r="C3989" t="s">
        <v>26</v>
      </c>
      <c r="D3989" t="s">
        <v>32</v>
      </c>
      <c r="E3989" t="s">
        <v>34</v>
      </c>
      <c r="F3989" t="s">
        <v>37</v>
      </c>
      <c r="G3989">
        <v>26220</v>
      </c>
      <c r="H3989" t="s">
        <v>41</v>
      </c>
      <c r="I3989" t="s">
        <v>43</v>
      </c>
      <c r="J3989">
        <v>100819</v>
      </c>
      <c r="K3989">
        <v>4</v>
      </c>
      <c r="L3989">
        <v>4961</v>
      </c>
      <c r="M3989">
        <v>15</v>
      </c>
      <c r="N3989">
        <v>23895</v>
      </c>
      <c r="O3989">
        <v>26627</v>
      </c>
      <c r="P3989">
        <v>3616</v>
      </c>
      <c r="Q3989" t="s">
        <v>49</v>
      </c>
      <c r="R3989" t="s">
        <v>51</v>
      </c>
      <c r="S3989" t="s">
        <v>53</v>
      </c>
      <c r="T3989">
        <v>5</v>
      </c>
    </row>
    <row r="3990" spans="1:20" x14ac:dyDescent="0.2">
      <c r="A3990" s="4">
        <f t="shared" si="62"/>
        <v>45990</v>
      </c>
      <c r="B3990" t="s">
        <v>20</v>
      </c>
      <c r="C3990" t="s">
        <v>27</v>
      </c>
      <c r="D3990" t="s">
        <v>31</v>
      </c>
      <c r="E3990" t="s">
        <v>35</v>
      </c>
      <c r="F3990" t="s">
        <v>39</v>
      </c>
      <c r="G3990">
        <v>42696</v>
      </c>
      <c r="H3990" t="s">
        <v>41</v>
      </c>
      <c r="I3990" t="s">
        <v>45</v>
      </c>
      <c r="J3990">
        <v>266455</v>
      </c>
      <c r="K3990">
        <v>8</v>
      </c>
      <c r="L3990">
        <v>2330</v>
      </c>
      <c r="M3990">
        <v>10</v>
      </c>
      <c r="N3990">
        <v>38951</v>
      </c>
      <c r="O3990">
        <v>12370</v>
      </c>
      <c r="P3990">
        <v>-110</v>
      </c>
      <c r="Q3990" t="s">
        <v>46</v>
      </c>
      <c r="R3990" t="s">
        <v>52</v>
      </c>
      <c r="S3990" t="s">
        <v>54</v>
      </c>
      <c r="T3990">
        <v>2</v>
      </c>
    </row>
    <row r="3991" spans="1:20" x14ac:dyDescent="0.2">
      <c r="A3991" s="4">
        <f t="shared" si="62"/>
        <v>45990</v>
      </c>
      <c r="B3991" t="s">
        <v>21</v>
      </c>
      <c r="C3991" t="s">
        <v>25</v>
      </c>
      <c r="D3991" t="s">
        <v>31</v>
      </c>
      <c r="E3991" t="s">
        <v>35</v>
      </c>
      <c r="F3991" t="s">
        <v>40</v>
      </c>
      <c r="G3991">
        <v>89683</v>
      </c>
      <c r="H3991" t="s">
        <v>41</v>
      </c>
      <c r="I3991" t="s">
        <v>45</v>
      </c>
      <c r="J3991">
        <v>571900</v>
      </c>
      <c r="K3991">
        <v>8</v>
      </c>
      <c r="L3991">
        <v>4209</v>
      </c>
      <c r="M3991">
        <v>0</v>
      </c>
      <c r="N3991">
        <v>29253</v>
      </c>
      <c r="O3991">
        <v>28870</v>
      </c>
      <c r="P3991">
        <v>177</v>
      </c>
      <c r="Q3991" t="s">
        <v>48</v>
      </c>
      <c r="R3991" t="s">
        <v>52</v>
      </c>
      <c r="S3991" t="s">
        <v>54</v>
      </c>
      <c r="T3991">
        <v>2</v>
      </c>
    </row>
    <row r="3992" spans="1:20" x14ac:dyDescent="0.2">
      <c r="A3992" s="4">
        <f t="shared" si="62"/>
        <v>45990</v>
      </c>
      <c r="B3992" t="s">
        <v>21</v>
      </c>
      <c r="C3992" t="s">
        <v>25</v>
      </c>
      <c r="D3992" t="s">
        <v>29</v>
      </c>
      <c r="E3992" t="s">
        <v>36</v>
      </c>
      <c r="F3992" t="s">
        <v>37</v>
      </c>
      <c r="G3992">
        <v>56381</v>
      </c>
      <c r="H3992" t="s">
        <v>42</v>
      </c>
      <c r="I3992" t="s">
        <v>43</v>
      </c>
      <c r="J3992">
        <v>171605</v>
      </c>
      <c r="K3992">
        <v>8</v>
      </c>
      <c r="L3992">
        <v>582</v>
      </c>
      <c r="M3992">
        <v>15</v>
      </c>
      <c r="N3992">
        <v>40679</v>
      </c>
      <c r="O3992">
        <v>17812</v>
      </c>
      <c r="P3992">
        <v>19400</v>
      </c>
      <c r="Q3992" t="s">
        <v>48</v>
      </c>
      <c r="R3992" t="s">
        <v>52</v>
      </c>
      <c r="S3992" t="s">
        <v>56</v>
      </c>
      <c r="T3992">
        <v>2</v>
      </c>
    </row>
    <row r="3993" spans="1:20" x14ac:dyDescent="0.2">
      <c r="A3993" s="4">
        <f t="shared" si="62"/>
        <v>45990</v>
      </c>
      <c r="B3993" t="s">
        <v>22</v>
      </c>
      <c r="C3993" t="s">
        <v>26</v>
      </c>
      <c r="D3993" t="s">
        <v>33</v>
      </c>
      <c r="E3993" t="s">
        <v>35</v>
      </c>
      <c r="F3993" t="s">
        <v>38</v>
      </c>
      <c r="G3993">
        <v>57984</v>
      </c>
      <c r="H3993" t="s">
        <v>42</v>
      </c>
      <c r="I3993" t="s">
        <v>43</v>
      </c>
      <c r="J3993">
        <v>367784</v>
      </c>
      <c r="K3993">
        <v>3</v>
      </c>
      <c r="L3993">
        <v>1811</v>
      </c>
      <c r="M3993">
        <v>15</v>
      </c>
      <c r="N3993">
        <v>15964</v>
      </c>
      <c r="O3993">
        <v>19515</v>
      </c>
      <c r="P3993">
        <v>603</v>
      </c>
      <c r="Q3993" t="s">
        <v>46</v>
      </c>
      <c r="R3993" t="s">
        <v>50</v>
      </c>
      <c r="S3993" t="s">
        <v>56</v>
      </c>
      <c r="T3993">
        <v>5</v>
      </c>
    </row>
    <row r="3994" spans="1:20" x14ac:dyDescent="0.2">
      <c r="A3994" s="4">
        <f t="shared" si="62"/>
        <v>45990</v>
      </c>
      <c r="B3994" t="s">
        <v>21</v>
      </c>
      <c r="C3994" t="s">
        <v>26</v>
      </c>
      <c r="D3994" t="s">
        <v>29</v>
      </c>
      <c r="E3994" t="s">
        <v>34</v>
      </c>
      <c r="F3994" t="s">
        <v>38</v>
      </c>
      <c r="G3994">
        <v>10076</v>
      </c>
      <c r="H3994" t="s">
        <v>42</v>
      </c>
      <c r="I3994" t="s">
        <v>44</v>
      </c>
      <c r="J3994">
        <v>684176</v>
      </c>
      <c r="K3994">
        <v>8</v>
      </c>
      <c r="L3994">
        <v>3839</v>
      </c>
      <c r="M3994">
        <v>0</v>
      </c>
      <c r="N3994">
        <v>14912</v>
      </c>
      <c r="O3994">
        <v>26073</v>
      </c>
      <c r="P3994">
        <v>13755</v>
      </c>
      <c r="Q3994" t="s">
        <v>49</v>
      </c>
      <c r="R3994" t="s">
        <v>51</v>
      </c>
      <c r="S3994" t="s">
        <v>54</v>
      </c>
      <c r="T3994">
        <v>4</v>
      </c>
    </row>
    <row r="3995" spans="1:20" x14ac:dyDescent="0.2">
      <c r="A3995" s="4">
        <f t="shared" si="62"/>
        <v>45990</v>
      </c>
      <c r="B3995" t="s">
        <v>22</v>
      </c>
      <c r="C3995" t="s">
        <v>26</v>
      </c>
      <c r="D3995" t="s">
        <v>30</v>
      </c>
      <c r="E3995" t="s">
        <v>35</v>
      </c>
      <c r="F3995" t="s">
        <v>39</v>
      </c>
      <c r="G3995">
        <v>28946</v>
      </c>
      <c r="H3995" t="s">
        <v>42</v>
      </c>
      <c r="I3995" t="s">
        <v>43</v>
      </c>
      <c r="J3995">
        <v>464432</v>
      </c>
      <c r="K3995">
        <v>1</v>
      </c>
      <c r="L3995">
        <v>4194</v>
      </c>
      <c r="M3995">
        <v>10</v>
      </c>
      <c r="N3995">
        <v>39976</v>
      </c>
      <c r="O3995">
        <v>11476</v>
      </c>
      <c r="P3995">
        <v>2353</v>
      </c>
      <c r="Q3995" t="s">
        <v>48</v>
      </c>
      <c r="R3995" t="s">
        <v>50</v>
      </c>
      <c r="S3995" t="s">
        <v>54</v>
      </c>
      <c r="T3995">
        <v>4</v>
      </c>
    </row>
    <row r="3996" spans="1:20" x14ac:dyDescent="0.2">
      <c r="A3996" s="4">
        <f t="shared" si="62"/>
        <v>45990</v>
      </c>
      <c r="B3996" t="s">
        <v>23</v>
      </c>
      <c r="C3996" t="s">
        <v>24</v>
      </c>
      <c r="D3996" t="s">
        <v>33</v>
      </c>
      <c r="E3996" t="s">
        <v>35</v>
      </c>
      <c r="F3996" t="s">
        <v>38</v>
      </c>
      <c r="G3996">
        <v>93492</v>
      </c>
      <c r="H3996" t="s">
        <v>41</v>
      </c>
      <c r="I3996" t="s">
        <v>43</v>
      </c>
      <c r="J3996">
        <v>580026</v>
      </c>
      <c r="K3996">
        <v>4</v>
      </c>
      <c r="L3996">
        <v>4431</v>
      </c>
      <c r="M3996">
        <v>15</v>
      </c>
      <c r="N3996">
        <v>42946</v>
      </c>
      <c r="O3996">
        <v>15484</v>
      </c>
      <c r="P3996">
        <v>618</v>
      </c>
      <c r="Q3996" t="s">
        <v>46</v>
      </c>
      <c r="R3996" t="s">
        <v>50</v>
      </c>
      <c r="S3996" t="s">
        <v>54</v>
      </c>
      <c r="T3996">
        <v>1</v>
      </c>
    </row>
    <row r="3997" spans="1:20" x14ac:dyDescent="0.2">
      <c r="A3997" s="4">
        <f t="shared" si="62"/>
        <v>45990</v>
      </c>
      <c r="B3997" t="s">
        <v>21</v>
      </c>
      <c r="C3997" t="s">
        <v>25</v>
      </c>
      <c r="D3997" t="s">
        <v>33</v>
      </c>
      <c r="E3997" t="s">
        <v>36</v>
      </c>
      <c r="F3997" t="s">
        <v>40</v>
      </c>
      <c r="G3997">
        <v>33471</v>
      </c>
      <c r="H3997" t="s">
        <v>42</v>
      </c>
      <c r="I3997" t="s">
        <v>45</v>
      </c>
      <c r="J3997">
        <v>686532</v>
      </c>
      <c r="K3997">
        <v>5</v>
      </c>
      <c r="L3997">
        <v>3947</v>
      </c>
      <c r="M3997">
        <v>20</v>
      </c>
      <c r="N3997">
        <v>13116</v>
      </c>
      <c r="O3997">
        <v>4866</v>
      </c>
      <c r="P3997">
        <v>19637</v>
      </c>
      <c r="Q3997" t="s">
        <v>47</v>
      </c>
      <c r="R3997" t="s">
        <v>52</v>
      </c>
      <c r="S3997" t="s">
        <v>56</v>
      </c>
      <c r="T3997">
        <v>4</v>
      </c>
    </row>
    <row r="3998" spans="1:20" x14ac:dyDescent="0.2">
      <c r="A3998" s="4">
        <f t="shared" si="62"/>
        <v>45991</v>
      </c>
      <c r="B3998" t="s">
        <v>21</v>
      </c>
      <c r="C3998" t="s">
        <v>26</v>
      </c>
      <c r="D3998" t="s">
        <v>30</v>
      </c>
      <c r="E3998" t="s">
        <v>34</v>
      </c>
      <c r="F3998" t="s">
        <v>37</v>
      </c>
      <c r="G3998">
        <v>71531</v>
      </c>
      <c r="H3998" t="s">
        <v>41</v>
      </c>
      <c r="I3998" t="s">
        <v>44</v>
      </c>
      <c r="J3998">
        <v>304309</v>
      </c>
      <c r="K3998">
        <v>6</v>
      </c>
      <c r="L3998">
        <v>4168</v>
      </c>
      <c r="M3998">
        <v>0</v>
      </c>
      <c r="N3998">
        <v>38660</v>
      </c>
      <c r="O3998">
        <v>1850</v>
      </c>
      <c r="P3998">
        <v>9928</v>
      </c>
      <c r="Q3998" t="s">
        <v>46</v>
      </c>
      <c r="R3998" t="s">
        <v>51</v>
      </c>
      <c r="S3998" t="s">
        <v>54</v>
      </c>
      <c r="T3998">
        <v>2</v>
      </c>
    </row>
    <row r="3999" spans="1:20" x14ac:dyDescent="0.2">
      <c r="A3999" s="4">
        <f t="shared" si="62"/>
        <v>45991</v>
      </c>
      <c r="B3999" t="s">
        <v>23</v>
      </c>
      <c r="C3999" t="s">
        <v>27</v>
      </c>
      <c r="D3999" t="s">
        <v>32</v>
      </c>
      <c r="E3999" t="s">
        <v>34</v>
      </c>
      <c r="F3999" t="s">
        <v>40</v>
      </c>
      <c r="G3999">
        <v>48738</v>
      </c>
      <c r="H3999" t="s">
        <v>42</v>
      </c>
      <c r="I3999" t="s">
        <v>43</v>
      </c>
      <c r="J3999">
        <v>350951</v>
      </c>
      <c r="K3999">
        <v>5</v>
      </c>
      <c r="L3999">
        <v>2115</v>
      </c>
      <c r="M3999">
        <v>5</v>
      </c>
      <c r="N3999">
        <v>48054</v>
      </c>
      <c r="O3999">
        <v>11851</v>
      </c>
      <c r="P3999">
        <v>16442</v>
      </c>
      <c r="Q3999" t="s">
        <v>49</v>
      </c>
      <c r="R3999" t="s">
        <v>50</v>
      </c>
      <c r="S3999" t="s">
        <v>56</v>
      </c>
      <c r="T3999">
        <v>4</v>
      </c>
    </row>
    <row r="4000" spans="1:20" x14ac:dyDescent="0.2">
      <c r="A4000" s="4">
        <f t="shared" si="62"/>
        <v>45991</v>
      </c>
      <c r="B4000" t="s">
        <v>23</v>
      </c>
      <c r="C4000" t="s">
        <v>26</v>
      </c>
      <c r="D4000" t="s">
        <v>32</v>
      </c>
      <c r="E4000" t="s">
        <v>34</v>
      </c>
      <c r="F4000" t="s">
        <v>40</v>
      </c>
      <c r="G4000">
        <v>50720</v>
      </c>
      <c r="H4000" t="s">
        <v>42</v>
      </c>
      <c r="I4000" t="s">
        <v>44</v>
      </c>
      <c r="J4000">
        <v>355842</v>
      </c>
      <c r="K4000">
        <v>5</v>
      </c>
      <c r="L4000">
        <v>4746</v>
      </c>
      <c r="M4000">
        <v>15</v>
      </c>
      <c r="N4000">
        <v>8599</v>
      </c>
      <c r="O4000">
        <v>20275</v>
      </c>
      <c r="P4000">
        <v>14942</v>
      </c>
      <c r="Q4000" t="s">
        <v>49</v>
      </c>
      <c r="R4000" t="s">
        <v>50</v>
      </c>
      <c r="S4000" t="s">
        <v>53</v>
      </c>
      <c r="T4000">
        <v>5</v>
      </c>
    </row>
    <row r="4001" spans="1:20" x14ac:dyDescent="0.2">
      <c r="A4001" s="4">
        <f t="shared" si="62"/>
        <v>45991</v>
      </c>
      <c r="B4001" t="s">
        <v>23</v>
      </c>
      <c r="C4001" t="s">
        <v>25</v>
      </c>
      <c r="D4001" t="s">
        <v>31</v>
      </c>
      <c r="E4001" t="s">
        <v>35</v>
      </c>
      <c r="F4001" t="s">
        <v>40</v>
      </c>
      <c r="G4001">
        <v>34440</v>
      </c>
      <c r="H4001" t="s">
        <v>42</v>
      </c>
      <c r="I4001" t="s">
        <v>43</v>
      </c>
      <c r="J4001">
        <v>823935</v>
      </c>
      <c r="K4001">
        <v>5</v>
      </c>
      <c r="L4001">
        <v>3303</v>
      </c>
      <c r="M4001">
        <v>20</v>
      </c>
      <c r="N4001">
        <v>10646</v>
      </c>
      <c r="O4001">
        <v>26634</v>
      </c>
      <c r="P4001">
        <v>-3216</v>
      </c>
      <c r="Q4001" t="s">
        <v>49</v>
      </c>
      <c r="R4001" t="s">
        <v>50</v>
      </c>
      <c r="S4001" t="s">
        <v>53</v>
      </c>
      <c r="T4001">
        <v>4</v>
      </c>
    </row>
    <row r="4002" spans="1:20" x14ac:dyDescent="0.2">
      <c r="A4002" s="4">
        <f t="shared" si="62"/>
        <v>45991</v>
      </c>
      <c r="B4002" t="s">
        <v>21</v>
      </c>
      <c r="C4002" t="s">
        <v>26</v>
      </c>
      <c r="D4002" t="s">
        <v>28</v>
      </c>
      <c r="E4002" t="s">
        <v>34</v>
      </c>
      <c r="F4002" t="s">
        <v>40</v>
      </c>
      <c r="G4002">
        <v>21862</v>
      </c>
      <c r="H4002" t="s">
        <v>41</v>
      </c>
      <c r="I4002" t="s">
        <v>44</v>
      </c>
      <c r="J4002">
        <v>809447</v>
      </c>
      <c r="K4002">
        <v>9</v>
      </c>
      <c r="L4002">
        <v>2562</v>
      </c>
      <c r="M4002">
        <v>10</v>
      </c>
      <c r="N4002">
        <v>25038</v>
      </c>
      <c r="O4002">
        <v>14231</v>
      </c>
      <c r="P4002">
        <v>-2084</v>
      </c>
      <c r="Q4002" t="s">
        <v>47</v>
      </c>
      <c r="R4002" t="s">
        <v>50</v>
      </c>
      <c r="S4002" t="s">
        <v>56</v>
      </c>
      <c r="T4002">
        <v>2</v>
      </c>
    </row>
    <row r="4003" spans="1:20" x14ac:dyDescent="0.2">
      <c r="A4003" s="4">
        <f t="shared" si="62"/>
        <v>45991</v>
      </c>
      <c r="B4003" t="s">
        <v>20</v>
      </c>
      <c r="C4003" t="s">
        <v>25</v>
      </c>
      <c r="D4003" t="s">
        <v>29</v>
      </c>
      <c r="E4003" t="s">
        <v>34</v>
      </c>
      <c r="F4003" t="s">
        <v>37</v>
      </c>
      <c r="G4003">
        <v>78273</v>
      </c>
      <c r="H4003" t="s">
        <v>41</v>
      </c>
      <c r="I4003" t="s">
        <v>43</v>
      </c>
      <c r="J4003">
        <v>918347</v>
      </c>
      <c r="K4003">
        <v>3</v>
      </c>
      <c r="L4003">
        <v>4696</v>
      </c>
      <c r="M4003">
        <v>10</v>
      </c>
      <c r="N4003">
        <v>21630</v>
      </c>
      <c r="O4003">
        <v>3144</v>
      </c>
      <c r="P4003">
        <v>-1556</v>
      </c>
      <c r="Q4003" t="s">
        <v>48</v>
      </c>
      <c r="R4003" t="s">
        <v>52</v>
      </c>
      <c r="S4003" t="s">
        <v>56</v>
      </c>
      <c r="T4003">
        <v>4</v>
      </c>
    </row>
    <row r="4004" spans="1:20" x14ac:dyDescent="0.2">
      <c r="A4004" s="4">
        <f t="shared" si="62"/>
        <v>45991</v>
      </c>
      <c r="B4004" t="s">
        <v>20</v>
      </c>
      <c r="C4004" t="s">
        <v>26</v>
      </c>
      <c r="D4004" t="s">
        <v>28</v>
      </c>
      <c r="E4004" t="s">
        <v>35</v>
      </c>
      <c r="F4004" t="s">
        <v>37</v>
      </c>
      <c r="G4004">
        <v>31788</v>
      </c>
      <c r="H4004" t="s">
        <v>42</v>
      </c>
      <c r="I4004" t="s">
        <v>45</v>
      </c>
      <c r="J4004">
        <v>667930</v>
      </c>
      <c r="K4004">
        <v>2</v>
      </c>
      <c r="L4004">
        <v>1279</v>
      </c>
      <c r="M4004">
        <v>0</v>
      </c>
      <c r="N4004">
        <v>15222</v>
      </c>
      <c r="O4004">
        <v>25419</v>
      </c>
      <c r="P4004">
        <v>-4486</v>
      </c>
      <c r="Q4004" t="s">
        <v>49</v>
      </c>
      <c r="R4004" t="s">
        <v>50</v>
      </c>
      <c r="S4004" t="s">
        <v>56</v>
      </c>
      <c r="T4004">
        <v>1</v>
      </c>
    </row>
    <row r="4005" spans="1:20" x14ac:dyDescent="0.2">
      <c r="A4005" s="4">
        <f t="shared" si="62"/>
        <v>45991</v>
      </c>
      <c r="B4005" t="s">
        <v>20</v>
      </c>
      <c r="C4005" t="s">
        <v>27</v>
      </c>
      <c r="D4005" t="s">
        <v>31</v>
      </c>
      <c r="E4005" t="s">
        <v>36</v>
      </c>
      <c r="F4005" t="s">
        <v>40</v>
      </c>
      <c r="G4005">
        <v>35522</v>
      </c>
      <c r="H4005" t="s">
        <v>41</v>
      </c>
      <c r="I4005" t="s">
        <v>44</v>
      </c>
      <c r="J4005">
        <v>215290</v>
      </c>
      <c r="K4005">
        <v>2</v>
      </c>
      <c r="L4005">
        <v>1558</v>
      </c>
      <c r="M4005">
        <v>20</v>
      </c>
      <c r="N4005">
        <v>6304</v>
      </c>
      <c r="O4005">
        <v>28880</v>
      </c>
      <c r="P4005">
        <v>17578</v>
      </c>
      <c r="Q4005" t="s">
        <v>47</v>
      </c>
      <c r="R4005" t="s">
        <v>52</v>
      </c>
      <c r="S4005" t="s">
        <v>56</v>
      </c>
      <c r="T4005">
        <v>4</v>
      </c>
    </row>
    <row r="4006" spans="1:20" x14ac:dyDescent="0.2">
      <c r="A4006" s="4">
        <f t="shared" si="62"/>
        <v>45991</v>
      </c>
      <c r="B4006" t="s">
        <v>21</v>
      </c>
      <c r="C4006" t="s">
        <v>26</v>
      </c>
      <c r="D4006" t="s">
        <v>28</v>
      </c>
      <c r="E4006" t="s">
        <v>36</v>
      </c>
      <c r="F4006" t="s">
        <v>40</v>
      </c>
      <c r="G4006">
        <v>80185</v>
      </c>
      <c r="H4006" t="s">
        <v>41</v>
      </c>
      <c r="I4006" t="s">
        <v>44</v>
      </c>
      <c r="J4006">
        <v>868735</v>
      </c>
      <c r="K4006">
        <v>8</v>
      </c>
      <c r="L4006">
        <v>2898</v>
      </c>
      <c r="M4006">
        <v>0</v>
      </c>
      <c r="N4006">
        <v>34689</v>
      </c>
      <c r="O4006">
        <v>7550</v>
      </c>
      <c r="P4006">
        <v>16096</v>
      </c>
      <c r="Q4006" t="s">
        <v>46</v>
      </c>
      <c r="R4006" t="s">
        <v>51</v>
      </c>
      <c r="S4006" t="s">
        <v>55</v>
      </c>
      <c r="T4006">
        <v>1</v>
      </c>
    </row>
    <row r="4007" spans="1:20" x14ac:dyDescent="0.2">
      <c r="A4007" s="4">
        <f t="shared" si="62"/>
        <v>45991</v>
      </c>
      <c r="B4007" t="s">
        <v>23</v>
      </c>
      <c r="C4007" t="s">
        <v>27</v>
      </c>
      <c r="D4007" t="s">
        <v>33</v>
      </c>
      <c r="E4007" t="s">
        <v>35</v>
      </c>
      <c r="F4007" t="s">
        <v>38</v>
      </c>
      <c r="G4007">
        <v>79404</v>
      </c>
      <c r="H4007" t="s">
        <v>42</v>
      </c>
      <c r="I4007" t="s">
        <v>43</v>
      </c>
      <c r="J4007">
        <v>811971</v>
      </c>
      <c r="K4007">
        <v>5</v>
      </c>
      <c r="L4007">
        <v>3504</v>
      </c>
      <c r="M4007">
        <v>15</v>
      </c>
      <c r="N4007">
        <v>40200</v>
      </c>
      <c r="O4007">
        <v>24487</v>
      </c>
      <c r="P4007">
        <v>19674</v>
      </c>
      <c r="Q4007" t="s">
        <v>48</v>
      </c>
      <c r="R4007" t="s">
        <v>50</v>
      </c>
      <c r="S4007" t="s">
        <v>53</v>
      </c>
      <c r="T4007">
        <v>3</v>
      </c>
    </row>
    <row r="4008" spans="1:20" x14ac:dyDescent="0.2">
      <c r="A4008" s="4">
        <f t="shared" si="62"/>
        <v>45991</v>
      </c>
      <c r="B4008" t="s">
        <v>21</v>
      </c>
      <c r="C4008" t="s">
        <v>27</v>
      </c>
      <c r="D4008" t="s">
        <v>33</v>
      </c>
      <c r="E4008" t="s">
        <v>36</v>
      </c>
      <c r="F4008" t="s">
        <v>38</v>
      </c>
      <c r="G4008">
        <v>62289</v>
      </c>
      <c r="H4008" t="s">
        <v>42</v>
      </c>
      <c r="I4008" t="s">
        <v>44</v>
      </c>
      <c r="J4008">
        <v>472577</v>
      </c>
      <c r="K4008">
        <v>5</v>
      </c>
      <c r="L4008">
        <v>2830</v>
      </c>
      <c r="M4008">
        <v>0</v>
      </c>
      <c r="N4008">
        <v>37618</v>
      </c>
      <c r="O4008">
        <v>11764</v>
      </c>
      <c r="P4008">
        <v>19898</v>
      </c>
      <c r="Q4008" t="s">
        <v>48</v>
      </c>
      <c r="R4008" t="s">
        <v>52</v>
      </c>
      <c r="S4008" t="s">
        <v>53</v>
      </c>
      <c r="T4008">
        <v>5</v>
      </c>
    </row>
    <row r="4009" spans="1:20" x14ac:dyDescent="0.2">
      <c r="A4009" s="4">
        <f t="shared" si="62"/>
        <v>45991</v>
      </c>
      <c r="B4009" t="s">
        <v>23</v>
      </c>
      <c r="C4009" t="s">
        <v>26</v>
      </c>
      <c r="D4009" t="s">
        <v>30</v>
      </c>
      <c r="E4009" t="s">
        <v>36</v>
      </c>
      <c r="F4009" t="s">
        <v>37</v>
      </c>
      <c r="G4009">
        <v>17824</v>
      </c>
      <c r="H4009" t="s">
        <v>41</v>
      </c>
      <c r="I4009" t="s">
        <v>43</v>
      </c>
      <c r="J4009">
        <v>615323</v>
      </c>
      <c r="K4009">
        <v>6</v>
      </c>
      <c r="L4009">
        <v>2259</v>
      </c>
      <c r="M4009">
        <v>5</v>
      </c>
      <c r="N4009">
        <v>24007</v>
      </c>
      <c r="O4009">
        <v>27357</v>
      </c>
      <c r="P4009">
        <v>5831</v>
      </c>
      <c r="Q4009" t="s">
        <v>46</v>
      </c>
      <c r="R4009" t="s">
        <v>52</v>
      </c>
      <c r="S4009" t="s">
        <v>55</v>
      </c>
      <c r="T4009">
        <v>1</v>
      </c>
    </row>
    <row r="4010" spans="1:20" x14ac:dyDescent="0.2">
      <c r="A4010" s="4">
        <f t="shared" si="62"/>
        <v>45992</v>
      </c>
      <c r="B4010" t="s">
        <v>21</v>
      </c>
      <c r="C4010" t="s">
        <v>27</v>
      </c>
      <c r="D4010" t="s">
        <v>30</v>
      </c>
      <c r="E4010" t="s">
        <v>36</v>
      </c>
      <c r="F4010" t="s">
        <v>38</v>
      </c>
      <c r="G4010">
        <v>17799</v>
      </c>
      <c r="H4010" t="s">
        <v>42</v>
      </c>
      <c r="I4010" t="s">
        <v>44</v>
      </c>
      <c r="J4010">
        <v>617528</v>
      </c>
      <c r="K4010">
        <v>9</v>
      </c>
      <c r="L4010">
        <v>4760</v>
      </c>
      <c r="M4010">
        <v>0</v>
      </c>
      <c r="N4010">
        <v>46297</v>
      </c>
      <c r="O4010">
        <v>26064</v>
      </c>
      <c r="P4010">
        <v>9739</v>
      </c>
      <c r="Q4010" t="s">
        <v>48</v>
      </c>
      <c r="R4010" t="s">
        <v>50</v>
      </c>
      <c r="S4010" t="s">
        <v>54</v>
      </c>
      <c r="T4010">
        <v>3</v>
      </c>
    </row>
    <row r="4011" spans="1:20" x14ac:dyDescent="0.2">
      <c r="A4011" s="4">
        <f t="shared" si="62"/>
        <v>45992</v>
      </c>
      <c r="B4011" t="s">
        <v>21</v>
      </c>
      <c r="C4011" t="s">
        <v>24</v>
      </c>
      <c r="D4011" t="s">
        <v>31</v>
      </c>
      <c r="E4011" t="s">
        <v>34</v>
      </c>
      <c r="F4011" t="s">
        <v>37</v>
      </c>
      <c r="G4011">
        <v>95406</v>
      </c>
      <c r="H4011" t="s">
        <v>41</v>
      </c>
      <c r="I4011" t="s">
        <v>44</v>
      </c>
      <c r="J4011">
        <v>492158</v>
      </c>
      <c r="K4011">
        <v>7</v>
      </c>
      <c r="L4011">
        <v>927</v>
      </c>
      <c r="M4011">
        <v>0</v>
      </c>
      <c r="N4011">
        <v>16630</v>
      </c>
      <c r="O4011">
        <v>25979</v>
      </c>
      <c r="P4011">
        <v>536</v>
      </c>
      <c r="Q4011" t="s">
        <v>46</v>
      </c>
      <c r="R4011" t="s">
        <v>52</v>
      </c>
      <c r="S4011" t="s">
        <v>56</v>
      </c>
      <c r="T4011">
        <v>3</v>
      </c>
    </row>
    <row r="4012" spans="1:20" x14ac:dyDescent="0.2">
      <c r="A4012" s="4">
        <f t="shared" si="62"/>
        <v>45992</v>
      </c>
      <c r="B4012" t="s">
        <v>23</v>
      </c>
      <c r="C4012" t="s">
        <v>26</v>
      </c>
      <c r="D4012" t="s">
        <v>31</v>
      </c>
      <c r="E4012" t="s">
        <v>36</v>
      </c>
      <c r="F4012" t="s">
        <v>37</v>
      </c>
      <c r="G4012">
        <v>55147</v>
      </c>
      <c r="H4012" t="s">
        <v>41</v>
      </c>
      <c r="I4012" t="s">
        <v>45</v>
      </c>
      <c r="J4012">
        <v>342030</v>
      </c>
      <c r="K4012">
        <v>5</v>
      </c>
      <c r="L4012">
        <v>4376</v>
      </c>
      <c r="M4012">
        <v>15</v>
      </c>
      <c r="N4012">
        <v>36489</v>
      </c>
      <c r="O4012">
        <v>6342</v>
      </c>
      <c r="P4012">
        <v>2850</v>
      </c>
      <c r="Q4012" t="s">
        <v>47</v>
      </c>
      <c r="R4012" t="s">
        <v>50</v>
      </c>
      <c r="S4012" t="s">
        <v>56</v>
      </c>
      <c r="T4012">
        <v>2</v>
      </c>
    </row>
    <row r="4013" spans="1:20" x14ac:dyDescent="0.2">
      <c r="A4013" s="4">
        <f t="shared" si="62"/>
        <v>45992</v>
      </c>
      <c r="B4013" t="s">
        <v>20</v>
      </c>
      <c r="C4013" t="s">
        <v>26</v>
      </c>
      <c r="D4013" t="s">
        <v>31</v>
      </c>
      <c r="E4013" t="s">
        <v>34</v>
      </c>
      <c r="F4013" t="s">
        <v>39</v>
      </c>
      <c r="G4013">
        <v>92922</v>
      </c>
      <c r="H4013" t="s">
        <v>42</v>
      </c>
      <c r="I4013" t="s">
        <v>45</v>
      </c>
      <c r="J4013">
        <v>927647</v>
      </c>
      <c r="K4013">
        <v>5</v>
      </c>
      <c r="L4013">
        <v>2990</v>
      </c>
      <c r="M4013">
        <v>20</v>
      </c>
      <c r="N4013">
        <v>20410</v>
      </c>
      <c r="O4013">
        <v>9594</v>
      </c>
      <c r="P4013">
        <v>3113</v>
      </c>
      <c r="Q4013" t="s">
        <v>49</v>
      </c>
      <c r="R4013" t="s">
        <v>52</v>
      </c>
      <c r="S4013" t="s">
        <v>54</v>
      </c>
      <c r="T4013">
        <v>3</v>
      </c>
    </row>
    <row r="4014" spans="1:20" x14ac:dyDescent="0.2">
      <c r="A4014" s="4">
        <f t="shared" si="62"/>
        <v>45992</v>
      </c>
      <c r="B4014" t="s">
        <v>23</v>
      </c>
      <c r="C4014" t="s">
        <v>27</v>
      </c>
      <c r="D4014" t="s">
        <v>33</v>
      </c>
      <c r="E4014" t="s">
        <v>36</v>
      </c>
      <c r="F4014" t="s">
        <v>37</v>
      </c>
      <c r="G4014">
        <v>18614</v>
      </c>
      <c r="H4014" t="s">
        <v>41</v>
      </c>
      <c r="I4014" t="s">
        <v>44</v>
      </c>
      <c r="J4014">
        <v>877740</v>
      </c>
      <c r="K4014">
        <v>9</v>
      </c>
      <c r="L4014">
        <v>2616</v>
      </c>
      <c r="M4014">
        <v>5</v>
      </c>
      <c r="N4014">
        <v>49068</v>
      </c>
      <c r="O4014">
        <v>4657</v>
      </c>
      <c r="P4014">
        <v>-750</v>
      </c>
      <c r="Q4014" t="s">
        <v>47</v>
      </c>
      <c r="R4014" t="s">
        <v>52</v>
      </c>
      <c r="S4014" t="s">
        <v>53</v>
      </c>
      <c r="T4014">
        <v>5</v>
      </c>
    </row>
    <row r="4015" spans="1:20" x14ac:dyDescent="0.2">
      <c r="A4015" s="4">
        <f t="shared" si="62"/>
        <v>45992</v>
      </c>
      <c r="B4015" t="s">
        <v>22</v>
      </c>
      <c r="C4015" t="s">
        <v>27</v>
      </c>
      <c r="D4015" t="s">
        <v>28</v>
      </c>
      <c r="E4015" t="s">
        <v>34</v>
      </c>
      <c r="F4015" t="s">
        <v>38</v>
      </c>
      <c r="G4015">
        <v>35147</v>
      </c>
      <c r="H4015" t="s">
        <v>42</v>
      </c>
      <c r="I4015" t="s">
        <v>45</v>
      </c>
      <c r="J4015">
        <v>364631</v>
      </c>
      <c r="K4015">
        <v>9</v>
      </c>
      <c r="L4015">
        <v>2821</v>
      </c>
      <c r="M4015">
        <v>0</v>
      </c>
      <c r="N4015">
        <v>19534</v>
      </c>
      <c r="O4015">
        <v>10993</v>
      </c>
      <c r="P4015">
        <v>16021</v>
      </c>
      <c r="Q4015" t="s">
        <v>49</v>
      </c>
      <c r="R4015" t="s">
        <v>51</v>
      </c>
      <c r="S4015" t="s">
        <v>55</v>
      </c>
      <c r="T4015">
        <v>5</v>
      </c>
    </row>
    <row r="4016" spans="1:20" x14ac:dyDescent="0.2">
      <c r="A4016" s="4">
        <f t="shared" si="62"/>
        <v>45992</v>
      </c>
      <c r="B4016" t="s">
        <v>22</v>
      </c>
      <c r="C4016" t="s">
        <v>26</v>
      </c>
      <c r="D4016" t="s">
        <v>29</v>
      </c>
      <c r="E4016" t="s">
        <v>35</v>
      </c>
      <c r="F4016" t="s">
        <v>39</v>
      </c>
      <c r="G4016">
        <v>86637</v>
      </c>
      <c r="H4016" t="s">
        <v>41</v>
      </c>
      <c r="I4016" t="s">
        <v>44</v>
      </c>
      <c r="J4016">
        <v>199662</v>
      </c>
      <c r="K4016">
        <v>2</v>
      </c>
      <c r="L4016">
        <v>1059</v>
      </c>
      <c r="M4016">
        <v>15</v>
      </c>
      <c r="N4016">
        <v>36197</v>
      </c>
      <c r="O4016">
        <v>1183</v>
      </c>
      <c r="P4016">
        <v>-759</v>
      </c>
      <c r="Q4016" t="s">
        <v>48</v>
      </c>
      <c r="R4016" t="s">
        <v>50</v>
      </c>
      <c r="S4016" t="s">
        <v>56</v>
      </c>
      <c r="T4016">
        <v>5</v>
      </c>
    </row>
    <row r="4017" spans="1:20" x14ac:dyDescent="0.2">
      <c r="A4017" s="4">
        <f t="shared" si="62"/>
        <v>45992</v>
      </c>
      <c r="B4017" t="s">
        <v>23</v>
      </c>
      <c r="C4017" t="s">
        <v>24</v>
      </c>
      <c r="D4017" t="s">
        <v>31</v>
      </c>
      <c r="E4017" t="s">
        <v>35</v>
      </c>
      <c r="F4017" t="s">
        <v>38</v>
      </c>
      <c r="G4017">
        <v>30914</v>
      </c>
      <c r="H4017" t="s">
        <v>41</v>
      </c>
      <c r="I4017" t="s">
        <v>43</v>
      </c>
      <c r="J4017">
        <v>161045</v>
      </c>
      <c r="K4017">
        <v>7</v>
      </c>
      <c r="L4017">
        <v>1885</v>
      </c>
      <c r="M4017">
        <v>15</v>
      </c>
      <c r="N4017">
        <v>2648</v>
      </c>
      <c r="O4017">
        <v>23804</v>
      </c>
      <c r="P4017">
        <v>6165</v>
      </c>
      <c r="Q4017" t="s">
        <v>46</v>
      </c>
      <c r="R4017" t="s">
        <v>51</v>
      </c>
      <c r="S4017" t="s">
        <v>53</v>
      </c>
      <c r="T4017">
        <v>5</v>
      </c>
    </row>
    <row r="4018" spans="1:20" x14ac:dyDescent="0.2">
      <c r="A4018" s="4">
        <f t="shared" si="62"/>
        <v>45992</v>
      </c>
      <c r="B4018" t="s">
        <v>21</v>
      </c>
      <c r="C4018" t="s">
        <v>27</v>
      </c>
      <c r="D4018" t="s">
        <v>31</v>
      </c>
      <c r="E4018" t="s">
        <v>36</v>
      </c>
      <c r="F4018" t="s">
        <v>37</v>
      </c>
      <c r="G4018">
        <v>73699</v>
      </c>
      <c r="H4018" t="s">
        <v>41</v>
      </c>
      <c r="I4018" t="s">
        <v>44</v>
      </c>
      <c r="J4018">
        <v>454738</v>
      </c>
      <c r="K4018">
        <v>1</v>
      </c>
      <c r="L4018">
        <v>3117</v>
      </c>
      <c r="M4018">
        <v>15</v>
      </c>
      <c r="N4018">
        <v>35123</v>
      </c>
      <c r="O4018">
        <v>14182</v>
      </c>
      <c r="P4018">
        <v>8546</v>
      </c>
      <c r="Q4018" t="s">
        <v>46</v>
      </c>
      <c r="R4018" t="s">
        <v>52</v>
      </c>
      <c r="S4018" t="s">
        <v>53</v>
      </c>
      <c r="T4018">
        <v>2</v>
      </c>
    </row>
    <row r="4019" spans="1:20" x14ac:dyDescent="0.2">
      <c r="A4019" s="4">
        <f t="shared" si="62"/>
        <v>45992</v>
      </c>
      <c r="B4019" t="s">
        <v>22</v>
      </c>
      <c r="C4019" t="s">
        <v>27</v>
      </c>
      <c r="D4019" t="s">
        <v>33</v>
      </c>
      <c r="E4019" t="s">
        <v>34</v>
      </c>
      <c r="F4019" t="s">
        <v>37</v>
      </c>
      <c r="G4019">
        <v>19615</v>
      </c>
      <c r="H4019" t="s">
        <v>41</v>
      </c>
      <c r="I4019" t="s">
        <v>44</v>
      </c>
      <c r="J4019">
        <v>215377</v>
      </c>
      <c r="K4019">
        <v>4</v>
      </c>
      <c r="L4019">
        <v>2454</v>
      </c>
      <c r="M4019">
        <v>20</v>
      </c>
      <c r="N4019">
        <v>4823</v>
      </c>
      <c r="O4019">
        <v>29215</v>
      </c>
      <c r="P4019">
        <v>518</v>
      </c>
      <c r="Q4019" t="s">
        <v>47</v>
      </c>
      <c r="R4019" t="s">
        <v>50</v>
      </c>
      <c r="S4019" t="s">
        <v>53</v>
      </c>
      <c r="T4019">
        <v>4</v>
      </c>
    </row>
    <row r="4020" spans="1:20" x14ac:dyDescent="0.2">
      <c r="A4020" s="4">
        <f t="shared" si="62"/>
        <v>45992</v>
      </c>
      <c r="B4020" t="s">
        <v>22</v>
      </c>
      <c r="C4020" t="s">
        <v>25</v>
      </c>
      <c r="D4020" t="s">
        <v>29</v>
      </c>
      <c r="E4020" t="s">
        <v>35</v>
      </c>
      <c r="F4020" t="s">
        <v>40</v>
      </c>
      <c r="G4020">
        <v>60785</v>
      </c>
      <c r="H4020" t="s">
        <v>41</v>
      </c>
      <c r="I4020" t="s">
        <v>45</v>
      </c>
      <c r="J4020">
        <v>324716</v>
      </c>
      <c r="K4020">
        <v>2</v>
      </c>
      <c r="L4020">
        <v>1089</v>
      </c>
      <c r="M4020">
        <v>0</v>
      </c>
      <c r="N4020">
        <v>10157</v>
      </c>
      <c r="O4020">
        <v>16745</v>
      </c>
      <c r="P4020">
        <v>17114</v>
      </c>
      <c r="Q4020" t="s">
        <v>47</v>
      </c>
      <c r="R4020" t="s">
        <v>51</v>
      </c>
      <c r="S4020" t="s">
        <v>55</v>
      </c>
      <c r="T4020">
        <v>1</v>
      </c>
    </row>
    <row r="4021" spans="1:20" x14ac:dyDescent="0.2">
      <c r="A4021" s="4">
        <f t="shared" si="62"/>
        <v>45992</v>
      </c>
      <c r="B4021" t="s">
        <v>21</v>
      </c>
      <c r="C4021" t="s">
        <v>24</v>
      </c>
      <c r="D4021" t="s">
        <v>33</v>
      </c>
      <c r="E4021" t="s">
        <v>35</v>
      </c>
      <c r="F4021" t="s">
        <v>37</v>
      </c>
      <c r="G4021">
        <v>98589</v>
      </c>
      <c r="H4021" t="s">
        <v>41</v>
      </c>
      <c r="I4021" t="s">
        <v>45</v>
      </c>
      <c r="J4021">
        <v>305107</v>
      </c>
      <c r="K4021">
        <v>9</v>
      </c>
      <c r="L4021">
        <v>998</v>
      </c>
      <c r="M4021">
        <v>10</v>
      </c>
      <c r="N4021">
        <v>17581</v>
      </c>
      <c r="O4021">
        <v>2516</v>
      </c>
      <c r="P4021">
        <v>14133</v>
      </c>
      <c r="Q4021" t="s">
        <v>48</v>
      </c>
      <c r="R4021" t="s">
        <v>50</v>
      </c>
      <c r="S4021" t="s">
        <v>55</v>
      </c>
      <c r="T4021">
        <v>2</v>
      </c>
    </row>
    <row r="4022" spans="1:20" x14ac:dyDescent="0.2">
      <c r="A4022" s="4">
        <f t="shared" si="62"/>
        <v>45993</v>
      </c>
      <c r="B4022" t="s">
        <v>21</v>
      </c>
      <c r="C4022" t="s">
        <v>24</v>
      </c>
      <c r="D4022" t="s">
        <v>29</v>
      </c>
      <c r="E4022" t="s">
        <v>35</v>
      </c>
      <c r="F4022" t="s">
        <v>39</v>
      </c>
      <c r="G4022">
        <v>67811</v>
      </c>
      <c r="H4022" t="s">
        <v>42</v>
      </c>
      <c r="I4022" t="s">
        <v>43</v>
      </c>
      <c r="J4022">
        <v>683328</v>
      </c>
      <c r="K4022">
        <v>6</v>
      </c>
      <c r="L4022">
        <v>3322</v>
      </c>
      <c r="M4022">
        <v>5</v>
      </c>
      <c r="N4022">
        <v>42311</v>
      </c>
      <c r="O4022">
        <v>24846</v>
      </c>
      <c r="P4022">
        <v>16268</v>
      </c>
      <c r="Q4022" t="s">
        <v>46</v>
      </c>
      <c r="R4022" t="s">
        <v>50</v>
      </c>
      <c r="S4022" t="s">
        <v>55</v>
      </c>
      <c r="T4022">
        <v>2</v>
      </c>
    </row>
    <row r="4023" spans="1:20" x14ac:dyDescent="0.2">
      <c r="A4023" s="4">
        <f t="shared" si="62"/>
        <v>45993</v>
      </c>
      <c r="B4023" t="s">
        <v>20</v>
      </c>
      <c r="C4023" t="s">
        <v>26</v>
      </c>
      <c r="D4023" t="s">
        <v>33</v>
      </c>
      <c r="E4023" t="s">
        <v>35</v>
      </c>
      <c r="F4023" t="s">
        <v>37</v>
      </c>
      <c r="G4023">
        <v>89017</v>
      </c>
      <c r="H4023" t="s">
        <v>41</v>
      </c>
      <c r="I4023" t="s">
        <v>43</v>
      </c>
      <c r="J4023">
        <v>201470</v>
      </c>
      <c r="K4023">
        <v>4</v>
      </c>
      <c r="L4023">
        <v>2029</v>
      </c>
      <c r="M4023">
        <v>10</v>
      </c>
      <c r="N4023">
        <v>29961</v>
      </c>
      <c r="O4023">
        <v>5156</v>
      </c>
      <c r="P4023">
        <v>-3069</v>
      </c>
      <c r="Q4023" t="s">
        <v>49</v>
      </c>
      <c r="R4023" t="s">
        <v>51</v>
      </c>
      <c r="S4023" t="s">
        <v>55</v>
      </c>
      <c r="T4023">
        <v>1</v>
      </c>
    </row>
    <row r="4024" spans="1:20" x14ac:dyDescent="0.2">
      <c r="A4024" s="4">
        <f t="shared" si="62"/>
        <v>45993</v>
      </c>
      <c r="B4024" t="s">
        <v>21</v>
      </c>
      <c r="C4024" t="s">
        <v>24</v>
      </c>
      <c r="D4024" t="s">
        <v>28</v>
      </c>
      <c r="E4024" t="s">
        <v>36</v>
      </c>
      <c r="F4024" t="s">
        <v>40</v>
      </c>
      <c r="G4024">
        <v>56898</v>
      </c>
      <c r="H4024" t="s">
        <v>41</v>
      </c>
      <c r="I4024" t="s">
        <v>43</v>
      </c>
      <c r="J4024">
        <v>976952</v>
      </c>
      <c r="K4024">
        <v>3</v>
      </c>
      <c r="L4024">
        <v>2138</v>
      </c>
      <c r="M4024">
        <v>20</v>
      </c>
      <c r="N4024">
        <v>46894</v>
      </c>
      <c r="O4024">
        <v>27284</v>
      </c>
      <c r="P4024">
        <v>10792</v>
      </c>
      <c r="Q4024" t="s">
        <v>48</v>
      </c>
      <c r="R4024" t="s">
        <v>51</v>
      </c>
      <c r="S4024" t="s">
        <v>55</v>
      </c>
      <c r="T4024">
        <v>1</v>
      </c>
    </row>
    <row r="4025" spans="1:20" x14ac:dyDescent="0.2">
      <c r="A4025" s="4">
        <f t="shared" si="62"/>
        <v>45993</v>
      </c>
      <c r="B4025" t="s">
        <v>23</v>
      </c>
      <c r="C4025" t="s">
        <v>26</v>
      </c>
      <c r="D4025" t="s">
        <v>31</v>
      </c>
      <c r="E4025" t="s">
        <v>34</v>
      </c>
      <c r="F4025" t="s">
        <v>37</v>
      </c>
      <c r="G4025">
        <v>65505</v>
      </c>
      <c r="H4025" t="s">
        <v>41</v>
      </c>
      <c r="I4025" t="s">
        <v>44</v>
      </c>
      <c r="J4025">
        <v>947727</v>
      </c>
      <c r="K4025">
        <v>4</v>
      </c>
      <c r="L4025">
        <v>1632</v>
      </c>
      <c r="M4025">
        <v>0</v>
      </c>
      <c r="N4025">
        <v>40037</v>
      </c>
      <c r="O4025">
        <v>6085</v>
      </c>
      <c r="P4025">
        <v>15736</v>
      </c>
      <c r="Q4025" t="s">
        <v>48</v>
      </c>
      <c r="R4025" t="s">
        <v>51</v>
      </c>
      <c r="S4025" t="s">
        <v>55</v>
      </c>
      <c r="T4025">
        <v>4</v>
      </c>
    </row>
    <row r="4026" spans="1:20" x14ac:dyDescent="0.2">
      <c r="A4026" s="4">
        <f t="shared" si="62"/>
        <v>45993</v>
      </c>
      <c r="B4026" t="s">
        <v>23</v>
      </c>
      <c r="C4026" t="s">
        <v>25</v>
      </c>
      <c r="D4026" t="s">
        <v>32</v>
      </c>
      <c r="E4026" t="s">
        <v>35</v>
      </c>
      <c r="F4026" t="s">
        <v>37</v>
      </c>
      <c r="G4026">
        <v>86031</v>
      </c>
      <c r="H4026" t="s">
        <v>42</v>
      </c>
      <c r="I4026" t="s">
        <v>43</v>
      </c>
      <c r="J4026">
        <v>100825</v>
      </c>
      <c r="K4026">
        <v>2</v>
      </c>
      <c r="L4026">
        <v>4983</v>
      </c>
      <c r="M4026">
        <v>10</v>
      </c>
      <c r="N4026">
        <v>24763</v>
      </c>
      <c r="O4026">
        <v>4693</v>
      </c>
      <c r="P4026">
        <v>-4562</v>
      </c>
      <c r="Q4026" t="s">
        <v>48</v>
      </c>
      <c r="R4026" t="s">
        <v>52</v>
      </c>
      <c r="S4026" t="s">
        <v>54</v>
      </c>
      <c r="T4026">
        <v>4</v>
      </c>
    </row>
    <row r="4027" spans="1:20" x14ac:dyDescent="0.2">
      <c r="A4027" s="4">
        <f t="shared" si="62"/>
        <v>45993</v>
      </c>
      <c r="B4027" t="s">
        <v>20</v>
      </c>
      <c r="C4027" t="s">
        <v>24</v>
      </c>
      <c r="D4027" t="s">
        <v>32</v>
      </c>
      <c r="E4027" t="s">
        <v>36</v>
      </c>
      <c r="F4027" t="s">
        <v>37</v>
      </c>
      <c r="G4027">
        <v>10146</v>
      </c>
      <c r="H4027" t="s">
        <v>41</v>
      </c>
      <c r="I4027" t="s">
        <v>43</v>
      </c>
      <c r="J4027">
        <v>232263</v>
      </c>
      <c r="K4027">
        <v>5</v>
      </c>
      <c r="L4027">
        <v>915</v>
      </c>
      <c r="M4027">
        <v>10</v>
      </c>
      <c r="N4027">
        <v>5934</v>
      </c>
      <c r="O4027">
        <v>27523</v>
      </c>
      <c r="P4027">
        <v>-4464</v>
      </c>
      <c r="Q4027" t="s">
        <v>46</v>
      </c>
      <c r="R4027" t="s">
        <v>51</v>
      </c>
      <c r="S4027" t="s">
        <v>53</v>
      </c>
      <c r="T4027">
        <v>5</v>
      </c>
    </row>
    <row r="4028" spans="1:20" x14ac:dyDescent="0.2">
      <c r="A4028" s="4">
        <f t="shared" si="62"/>
        <v>45993</v>
      </c>
      <c r="B4028" t="s">
        <v>22</v>
      </c>
      <c r="C4028" t="s">
        <v>27</v>
      </c>
      <c r="D4028" t="s">
        <v>31</v>
      </c>
      <c r="E4028" t="s">
        <v>35</v>
      </c>
      <c r="F4028" t="s">
        <v>40</v>
      </c>
      <c r="G4028">
        <v>50275</v>
      </c>
      <c r="H4028" t="s">
        <v>41</v>
      </c>
      <c r="I4028" t="s">
        <v>45</v>
      </c>
      <c r="J4028">
        <v>493125</v>
      </c>
      <c r="K4028">
        <v>9</v>
      </c>
      <c r="L4028">
        <v>2091</v>
      </c>
      <c r="M4028">
        <v>10</v>
      </c>
      <c r="N4028">
        <v>23998</v>
      </c>
      <c r="O4028">
        <v>13433</v>
      </c>
      <c r="P4028">
        <v>5414</v>
      </c>
      <c r="Q4028" t="s">
        <v>47</v>
      </c>
      <c r="R4028" t="s">
        <v>51</v>
      </c>
      <c r="S4028" t="s">
        <v>53</v>
      </c>
      <c r="T4028">
        <v>4</v>
      </c>
    </row>
    <row r="4029" spans="1:20" x14ac:dyDescent="0.2">
      <c r="A4029" s="4">
        <f t="shared" si="62"/>
        <v>45993</v>
      </c>
      <c r="B4029" t="s">
        <v>22</v>
      </c>
      <c r="C4029" t="s">
        <v>25</v>
      </c>
      <c r="D4029" t="s">
        <v>31</v>
      </c>
      <c r="E4029" t="s">
        <v>35</v>
      </c>
      <c r="F4029" t="s">
        <v>38</v>
      </c>
      <c r="G4029">
        <v>25977</v>
      </c>
      <c r="H4029" t="s">
        <v>41</v>
      </c>
      <c r="I4029" t="s">
        <v>45</v>
      </c>
      <c r="J4029">
        <v>294562</v>
      </c>
      <c r="K4029">
        <v>6</v>
      </c>
      <c r="L4029">
        <v>4907</v>
      </c>
      <c r="M4029">
        <v>5</v>
      </c>
      <c r="N4029">
        <v>9085</v>
      </c>
      <c r="O4029">
        <v>27125</v>
      </c>
      <c r="P4029">
        <v>926</v>
      </c>
      <c r="Q4029" t="s">
        <v>46</v>
      </c>
      <c r="R4029" t="s">
        <v>52</v>
      </c>
      <c r="S4029" t="s">
        <v>54</v>
      </c>
      <c r="T4029">
        <v>4</v>
      </c>
    </row>
    <row r="4030" spans="1:20" x14ac:dyDescent="0.2">
      <c r="A4030" s="4">
        <f t="shared" si="62"/>
        <v>45993</v>
      </c>
      <c r="B4030" t="s">
        <v>21</v>
      </c>
      <c r="C4030" t="s">
        <v>26</v>
      </c>
      <c r="D4030" t="s">
        <v>31</v>
      </c>
      <c r="E4030" t="s">
        <v>35</v>
      </c>
      <c r="F4030" t="s">
        <v>37</v>
      </c>
      <c r="G4030">
        <v>51565</v>
      </c>
      <c r="H4030" t="s">
        <v>42</v>
      </c>
      <c r="I4030" t="s">
        <v>43</v>
      </c>
      <c r="J4030">
        <v>573459</v>
      </c>
      <c r="K4030">
        <v>2</v>
      </c>
      <c r="L4030">
        <v>4383</v>
      </c>
      <c r="M4030">
        <v>0</v>
      </c>
      <c r="N4030">
        <v>48800</v>
      </c>
      <c r="O4030">
        <v>13470</v>
      </c>
      <c r="P4030">
        <v>18132</v>
      </c>
      <c r="Q4030" t="s">
        <v>49</v>
      </c>
      <c r="R4030" t="s">
        <v>51</v>
      </c>
      <c r="S4030" t="s">
        <v>56</v>
      </c>
      <c r="T4030">
        <v>1</v>
      </c>
    </row>
    <row r="4031" spans="1:20" x14ac:dyDescent="0.2">
      <c r="A4031" s="4">
        <f t="shared" si="62"/>
        <v>45993</v>
      </c>
      <c r="B4031" t="s">
        <v>23</v>
      </c>
      <c r="C4031" t="s">
        <v>25</v>
      </c>
      <c r="D4031" t="s">
        <v>31</v>
      </c>
      <c r="E4031" t="s">
        <v>35</v>
      </c>
      <c r="F4031" t="s">
        <v>39</v>
      </c>
      <c r="G4031">
        <v>43945</v>
      </c>
      <c r="H4031" t="s">
        <v>42</v>
      </c>
      <c r="I4031" t="s">
        <v>43</v>
      </c>
      <c r="J4031">
        <v>401697</v>
      </c>
      <c r="K4031">
        <v>6</v>
      </c>
      <c r="L4031">
        <v>2107</v>
      </c>
      <c r="M4031">
        <v>15</v>
      </c>
      <c r="N4031">
        <v>18650</v>
      </c>
      <c r="O4031">
        <v>21794</v>
      </c>
      <c r="P4031">
        <v>15698</v>
      </c>
      <c r="Q4031" t="s">
        <v>46</v>
      </c>
      <c r="R4031" t="s">
        <v>50</v>
      </c>
      <c r="S4031" t="s">
        <v>54</v>
      </c>
      <c r="T4031">
        <v>3</v>
      </c>
    </row>
    <row r="4032" spans="1:20" x14ac:dyDescent="0.2">
      <c r="A4032" s="4">
        <f t="shared" si="62"/>
        <v>45993</v>
      </c>
      <c r="B4032" t="s">
        <v>22</v>
      </c>
      <c r="C4032" t="s">
        <v>26</v>
      </c>
      <c r="D4032" t="s">
        <v>29</v>
      </c>
      <c r="E4032" t="s">
        <v>36</v>
      </c>
      <c r="F4032" t="s">
        <v>40</v>
      </c>
      <c r="G4032">
        <v>12594</v>
      </c>
      <c r="H4032" t="s">
        <v>42</v>
      </c>
      <c r="I4032" t="s">
        <v>44</v>
      </c>
      <c r="J4032">
        <v>881334</v>
      </c>
      <c r="K4032">
        <v>9</v>
      </c>
      <c r="L4032">
        <v>4224</v>
      </c>
      <c r="M4032">
        <v>0</v>
      </c>
      <c r="N4032">
        <v>9317</v>
      </c>
      <c r="O4032">
        <v>13140</v>
      </c>
      <c r="P4032">
        <v>19502</v>
      </c>
      <c r="Q4032" t="s">
        <v>49</v>
      </c>
      <c r="R4032" t="s">
        <v>50</v>
      </c>
      <c r="S4032" t="s">
        <v>56</v>
      </c>
      <c r="T4032">
        <v>5</v>
      </c>
    </row>
    <row r="4033" spans="1:20" x14ac:dyDescent="0.2">
      <c r="A4033" s="4">
        <f t="shared" si="62"/>
        <v>45993</v>
      </c>
      <c r="B4033" t="s">
        <v>20</v>
      </c>
      <c r="C4033" t="s">
        <v>25</v>
      </c>
      <c r="D4033" t="s">
        <v>28</v>
      </c>
      <c r="E4033" t="s">
        <v>34</v>
      </c>
      <c r="F4033" t="s">
        <v>39</v>
      </c>
      <c r="G4033">
        <v>86610</v>
      </c>
      <c r="H4033" t="s">
        <v>41</v>
      </c>
      <c r="I4033" t="s">
        <v>44</v>
      </c>
      <c r="J4033">
        <v>456449</v>
      </c>
      <c r="K4033">
        <v>4</v>
      </c>
      <c r="L4033">
        <v>2215</v>
      </c>
      <c r="M4033">
        <v>10</v>
      </c>
      <c r="N4033">
        <v>31486</v>
      </c>
      <c r="O4033">
        <v>13946</v>
      </c>
      <c r="P4033">
        <v>10356</v>
      </c>
      <c r="Q4033" t="s">
        <v>49</v>
      </c>
      <c r="R4033" t="s">
        <v>50</v>
      </c>
      <c r="S4033" t="s">
        <v>56</v>
      </c>
      <c r="T4033">
        <v>5</v>
      </c>
    </row>
    <row r="4034" spans="1:20" x14ac:dyDescent="0.2">
      <c r="A4034" s="4">
        <f t="shared" si="62"/>
        <v>45994</v>
      </c>
      <c r="B4034" t="s">
        <v>20</v>
      </c>
      <c r="C4034" t="s">
        <v>26</v>
      </c>
      <c r="D4034" t="s">
        <v>32</v>
      </c>
      <c r="E4034" t="s">
        <v>36</v>
      </c>
      <c r="F4034" t="s">
        <v>37</v>
      </c>
      <c r="G4034">
        <v>67655</v>
      </c>
      <c r="H4034" t="s">
        <v>41</v>
      </c>
      <c r="I4034" t="s">
        <v>45</v>
      </c>
      <c r="J4034">
        <v>631101</v>
      </c>
      <c r="K4034">
        <v>1</v>
      </c>
      <c r="L4034">
        <v>702</v>
      </c>
      <c r="M4034">
        <v>0</v>
      </c>
      <c r="N4034">
        <v>20264</v>
      </c>
      <c r="O4034">
        <v>3791</v>
      </c>
      <c r="P4034">
        <v>16222</v>
      </c>
      <c r="Q4034" t="s">
        <v>49</v>
      </c>
      <c r="R4034" t="s">
        <v>52</v>
      </c>
      <c r="S4034" t="s">
        <v>54</v>
      </c>
      <c r="T4034">
        <v>2</v>
      </c>
    </row>
    <row r="4035" spans="1:20" x14ac:dyDescent="0.2">
      <c r="A4035" s="4">
        <f t="shared" si="62"/>
        <v>45994</v>
      </c>
      <c r="B4035" t="s">
        <v>23</v>
      </c>
      <c r="C4035" t="s">
        <v>24</v>
      </c>
      <c r="D4035" t="s">
        <v>30</v>
      </c>
      <c r="E4035" t="s">
        <v>36</v>
      </c>
      <c r="F4035" t="s">
        <v>40</v>
      </c>
      <c r="G4035">
        <v>37431</v>
      </c>
      <c r="H4035" t="s">
        <v>41</v>
      </c>
      <c r="I4035" t="s">
        <v>43</v>
      </c>
      <c r="J4035">
        <v>650638</v>
      </c>
      <c r="K4035">
        <v>2</v>
      </c>
      <c r="L4035">
        <v>4354</v>
      </c>
      <c r="M4035">
        <v>15</v>
      </c>
      <c r="N4035">
        <v>19932</v>
      </c>
      <c r="O4035">
        <v>1995</v>
      </c>
      <c r="P4035">
        <v>9673</v>
      </c>
      <c r="Q4035" t="s">
        <v>46</v>
      </c>
      <c r="R4035" t="s">
        <v>51</v>
      </c>
      <c r="S4035" t="s">
        <v>54</v>
      </c>
      <c r="T4035">
        <v>4</v>
      </c>
    </row>
    <row r="4036" spans="1:20" x14ac:dyDescent="0.2">
      <c r="A4036" s="4">
        <f t="shared" si="62"/>
        <v>45994</v>
      </c>
      <c r="B4036" t="s">
        <v>20</v>
      </c>
      <c r="C4036" t="s">
        <v>27</v>
      </c>
      <c r="D4036" t="s">
        <v>32</v>
      </c>
      <c r="E4036" t="s">
        <v>36</v>
      </c>
      <c r="F4036" t="s">
        <v>37</v>
      </c>
      <c r="G4036">
        <v>92684</v>
      </c>
      <c r="H4036" t="s">
        <v>42</v>
      </c>
      <c r="I4036" t="s">
        <v>43</v>
      </c>
      <c r="J4036">
        <v>318633</v>
      </c>
      <c r="K4036">
        <v>5</v>
      </c>
      <c r="L4036">
        <v>4459</v>
      </c>
      <c r="M4036">
        <v>5</v>
      </c>
      <c r="N4036">
        <v>35149</v>
      </c>
      <c r="O4036">
        <v>3856</v>
      </c>
      <c r="P4036">
        <v>-2234</v>
      </c>
      <c r="Q4036" t="s">
        <v>49</v>
      </c>
      <c r="R4036" t="s">
        <v>50</v>
      </c>
      <c r="S4036" t="s">
        <v>55</v>
      </c>
      <c r="T4036">
        <v>4</v>
      </c>
    </row>
    <row r="4037" spans="1:20" x14ac:dyDescent="0.2">
      <c r="A4037" s="4">
        <f t="shared" si="62"/>
        <v>45994</v>
      </c>
      <c r="B4037" t="s">
        <v>20</v>
      </c>
      <c r="C4037" t="s">
        <v>26</v>
      </c>
      <c r="D4037" t="s">
        <v>32</v>
      </c>
      <c r="E4037" t="s">
        <v>35</v>
      </c>
      <c r="F4037" t="s">
        <v>39</v>
      </c>
      <c r="G4037">
        <v>98197</v>
      </c>
      <c r="H4037" t="s">
        <v>41</v>
      </c>
      <c r="I4037" t="s">
        <v>43</v>
      </c>
      <c r="J4037">
        <v>313525</v>
      </c>
      <c r="K4037">
        <v>7</v>
      </c>
      <c r="L4037">
        <v>609</v>
      </c>
      <c r="M4037">
        <v>0</v>
      </c>
      <c r="N4037">
        <v>36403</v>
      </c>
      <c r="O4037">
        <v>26227</v>
      </c>
      <c r="P4037">
        <v>3174</v>
      </c>
      <c r="Q4037" t="s">
        <v>49</v>
      </c>
      <c r="R4037" t="s">
        <v>52</v>
      </c>
      <c r="S4037" t="s">
        <v>54</v>
      </c>
      <c r="T4037">
        <v>1</v>
      </c>
    </row>
    <row r="4038" spans="1:20" x14ac:dyDescent="0.2">
      <c r="A4038" s="4">
        <f t="shared" si="62"/>
        <v>45994</v>
      </c>
      <c r="B4038" t="s">
        <v>23</v>
      </c>
      <c r="C4038" t="s">
        <v>25</v>
      </c>
      <c r="D4038" t="s">
        <v>33</v>
      </c>
      <c r="E4038" t="s">
        <v>34</v>
      </c>
      <c r="F4038" t="s">
        <v>40</v>
      </c>
      <c r="G4038">
        <v>37571</v>
      </c>
      <c r="H4038" t="s">
        <v>42</v>
      </c>
      <c r="I4038" t="s">
        <v>43</v>
      </c>
      <c r="J4038">
        <v>864723</v>
      </c>
      <c r="K4038">
        <v>8</v>
      </c>
      <c r="L4038">
        <v>4677</v>
      </c>
      <c r="M4038">
        <v>0</v>
      </c>
      <c r="N4038">
        <v>47561</v>
      </c>
      <c r="O4038">
        <v>8073</v>
      </c>
      <c r="P4038">
        <v>12373</v>
      </c>
      <c r="Q4038" t="s">
        <v>48</v>
      </c>
      <c r="R4038" t="s">
        <v>52</v>
      </c>
      <c r="S4038" t="s">
        <v>55</v>
      </c>
      <c r="T4038">
        <v>4</v>
      </c>
    </row>
    <row r="4039" spans="1:20" x14ac:dyDescent="0.2">
      <c r="A4039" s="4">
        <f t="shared" si="62"/>
        <v>45994</v>
      </c>
      <c r="B4039" t="s">
        <v>21</v>
      </c>
      <c r="C4039" t="s">
        <v>26</v>
      </c>
      <c r="D4039" t="s">
        <v>31</v>
      </c>
      <c r="E4039" t="s">
        <v>35</v>
      </c>
      <c r="F4039" t="s">
        <v>38</v>
      </c>
      <c r="G4039">
        <v>75971</v>
      </c>
      <c r="H4039" t="s">
        <v>42</v>
      </c>
      <c r="I4039" t="s">
        <v>43</v>
      </c>
      <c r="J4039">
        <v>319502</v>
      </c>
      <c r="K4039">
        <v>3</v>
      </c>
      <c r="L4039">
        <v>1268</v>
      </c>
      <c r="M4039">
        <v>5</v>
      </c>
      <c r="N4039">
        <v>12476</v>
      </c>
      <c r="O4039">
        <v>10084</v>
      </c>
      <c r="P4039">
        <v>10543</v>
      </c>
      <c r="Q4039" t="s">
        <v>48</v>
      </c>
      <c r="R4039" t="s">
        <v>52</v>
      </c>
      <c r="S4039" t="s">
        <v>54</v>
      </c>
      <c r="T4039">
        <v>2</v>
      </c>
    </row>
    <row r="4040" spans="1:20" x14ac:dyDescent="0.2">
      <c r="A4040" s="4">
        <f t="shared" si="62"/>
        <v>45994</v>
      </c>
      <c r="B4040" t="s">
        <v>21</v>
      </c>
      <c r="C4040" t="s">
        <v>26</v>
      </c>
      <c r="D4040" t="s">
        <v>31</v>
      </c>
      <c r="E4040" t="s">
        <v>36</v>
      </c>
      <c r="F4040" t="s">
        <v>38</v>
      </c>
      <c r="G4040">
        <v>71797</v>
      </c>
      <c r="H4040" t="s">
        <v>41</v>
      </c>
      <c r="I4040" t="s">
        <v>44</v>
      </c>
      <c r="J4040">
        <v>265047</v>
      </c>
      <c r="K4040">
        <v>9</v>
      </c>
      <c r="L4040">
        <v>638</v>
      </c>
      <c r="M4040">
        <v>5</v>
      </c>
      <c r="N4040">
        <v>46618</v>
      </c>
      <c r="O4040">
        <v>7179</v>
      </c>
      <c r="P4040">
        <v>10650</v>
      </c>
      <c r="Q4040" t="s">
        <v>46</v>
      </c>
      <c r="R4040" t="s">
        <v>52</v>
      </c>
      <c r="S4040" t="s">
        <v>54</v>
      </c>
      <c r="T4040">
        <v>1</v>
      </c>
    </row>
    <row r="4041" spans="1:20" x14ac:dyDescent="0.2">
      <c r="A4041" s="4">
        <f t="shared" si="62"/>
        <v>45994</v>
      </c>
      <c r="B4041" t="s">
        <v>20</v>
      </c>
      <c r="C4041" t="s">
        <v>26</v>
      </c>
      <c r="D4041" t="s">
        <v>31</v>
      </c>
      <c r="E4041" t="s">
        <v>35</v>
      </c>
      <c r="F4041" t="s">
        <v>38</v>
      </c>
      <c r="G4041">
        <v>53937</v>
      </c>
      <c r="H4041" t="s">
        <v>41</v>
      </c>
      <c r="I4041" t="s">
        <v>44</v>
      </c>
      <c r="J4041">
        <v>518208</v>
      </c>
      <c r="K4041">
        <v>2</v>
      </c>
      <c r="L4041">
        <v>720</v>
      </c>
      <c r="M4041">
        <v>10</v>
      </c>
      <c r="N4041">
        <v>9417</v>
      </c>
      <c r="O4041">
        <v>28412</v>
      </c>
      <c r="P4041">
        <v>-4699</v>
      </c>
      <c r="Q4041" t="s">
        <v>48</v>
      </c>
      <c r="R4041" t="s">
        <v>52</v>
      </c>
      <c r="S4041" t="s">
        <v>56</v>
      </c>
      <c r="T4041">
        <v>5</v>
      </c>
    </row>
    <row r="4042" spans="1:20" x14ac:dyDescent="0.2">
      <c r="A4042" s="4">
        <f t="shared" si="62"/>
        <v>45994</v>
      </c>
      <c r="B4042" t="s">
        <v>21</v>
      </c>
      <c r="C4042" t="s">
        <v>25</v>
      </c>
      <c r="D4042" t="s">
        <v>33</v>
      </c>
      <c r="E4042" t="s">
        <v>34</v>
      </c>
      <c r="F4042" t="s">
        <v>37</v>
      </c>
      <c r="G4042">
        <v>69643</v>
      </c>
      <c r="H4042" t="s">
        <v>42</v>
      </c>
      <c r="I4042" t="s">
        <v>43</v>
      </c>
      <c r="J4042">
        <v>274808</v>
      </c>
      <c r="K4042">
        <v>4</v>
      </c>
      <c r="L4042">
        <v>1360</v>
      </c>
      <c r="M4042">
        <v>10</v>
      </c>
      <c r="N4042">
        <v>4637</v>
      </c>
      <c r="O4042">
        <v>19386</v>
      </c>
      <c r="P4042">
        <v>12396</v>
      </c>
      <c r="Q4042" t="s">
        <v>48</v>
      </c>
      <c r="R4042" t="s">
        <v>50</v>
      </c>
      <c r="S4042" t="s">
        <v>54</v>
      </c>
      <c r="T4042">
        <v>4</v>
      </c>
    </row>
    <row r="4043" spans="1:20" x14ac:dyDescent="0.2">
      <c r="A4043" s="4">
        <f t="shared" si="62"/>
        <v>45994</v>
      </c>
      <c r="B4043" t="s">
        <v>21</v>
      </c>
      <c r="C4043" t="s">
        <v>27</v>
      </c>
      <c r="D4043" t="s">
        <v>28</v>
      </c>
      <c r="E4043" t="s">
        <v>34</v>
      </c>
      <c r="F4043" t="s">
        <v>40</v>
      </c>
      <c r="G4043">
        <v>92054</v>
      </c>
      <c r="H4043" t="s">
        <v>41</v>
      </c>
      <c r="I4043" t="s">
        <v>44</v>
      </c>
      <c r="J4043">
        <v>232309</v>
      </c>
      <c r="K4043">
        <v>4</v>
      </c>
      <c r="L4043">
        <v>4427</v>
      </c>
      <c r="M4043">
        <v>5</v>
      </c>
      <c r="N4043">
        <v>49893</v>
      </c>
      <c r="O4043">
        <v>26640</v>
      </c>
      <c r="P4043">
        <v>-1350</v>
      </c>
      <c r="Q4043" t="s">
        <v>47</v>
      </c>
      <c r="R4043" t="s">
        <v>52</v>
      </c>
      <c r="S4043" t="s">
        <v>56</v>
      </c>
      <c r="T4043">
        <v>4</v>
      </c>
    </row>
    <row r="4044" spans="1:20" x14ac:dyDescent="0.2">
      <c r="A4044" s="4">
        <f t="shared" si="62"/>
        <v>45994</v>
      </c>
      <c r="B4044" t="s">
        <v>20</v>
      </c>
      <c r="C4044" t="s">
        <v>24</v>
      </c>
      <c r="D4044" t="s">
        <v>28</v>
      </c>
      <c r="E4044" t="s">
        <v>35</v>
      </c>
      <c r="F4044" t="s">
        <v>39</v>
      </c>
      <c r="G4044">
        <v>96538</v>
      </c>
      <c r="H4044" t="s">
        <v>42</v>
      </c>
      <c r="I4044" t="s">
        <v>44</v>
      </c>
      <c r="J4044">
        <v>629231</v>
      </c>
      <c r="K4044">
        <v>6</v>
      </c>
      <c r="L4044">
        <v>2887</v>
      </c>
      <c r="M4044">
        <v>15</v>
      </c>
      <c r="N4044">
        <v>7570</v>
      </c>
      <c r="O4044">
        <v>28006</v>
      </c>
      <c r="P4044">
        <v>-4754</v>
      </c>
      <c r="Q4044" t="s">
        <v>46</v>
      </c>
      <c r="R4044" t="s">
        <v>51</v>
      </c>
      <c r="S4044" t="s">
        <v>55</v>
      </c>
      <c r="T4044">
        <v>2</v>
      </c>
    </row>
    <row r="4045" spans="1:20" x14ac:dyDescent="0.2">
      <c r="A4045" s="4">
        <f t="shared" si="62"/>
        <v>45994</v>
      </c>
      <c r="B4045" t="s">
        <v>21</v>
      </c>
      <c r="C4045" t="s">
        <v>27</v>
      </c>
      <c r="D4045" t="s">
        <v>30</v>
      </c>
      <c r="E4045" t="s">
        <v>36</v>
      </c>
      <c r="F4045" t="s">
        <v>39</v>
      </c>
      <c r="G4045">
        <v>70051</v>
      </c>
      <c r="H4045" t="s">
        <v>42</v>
      </c>
      <c r="I4045" t="s">
        <v>43</v>
      </c>
      <c r="J4045">
        <v>284989</v>
      </c>
      <c r="K4045">
        <v>6</v>
      </c>
      <c r="L4045">
        <v>3025</v>
      </c>
      <c r="M4045">
        <v>10</v>
      </c>
      <c r="N4045">
        <v>23233</v>
      </c>
      <c r="O4045">
        <v>25744</v>
      </c>
      <c r="P4045">
        <v>13447</v>
      </c>
      <c r="Q4045" t="s">
        <v>46</v>
      </c>
      <c r="R4045" t="s">
        <v>50</v>
      </c>
      <c r="S4045" t="s">
        <v>54</v>
      </c>
      <c r="T4045">
        <v>2</v>
      </c>
    </row>
    <row r="4046" spans="1:20" x14ac:dyDescent="0.2">
      <c r="A4046" s="4">
        <f t="shared" si="62"/>
        <v>45995</v>
      </c>
      <c r="B4046" t="s">
        <v>20</v>
      </c>
      <c r="C4046" t="s">
        <v>26</v>
      </c>
      <c r="D4046" t="s">
        <v>28</v>
      </c>
      <c r="E4046" t="s">
        <v>35</v>
      </c>
      <c r="F4046" t="s">
        <v>37</v>
      </c>
      <c r="G4046">
        <v>77902</v>
      </c>
      <c r="H4046" t="s">
        <v>41</v>
      </c>
      <c r="I4046" t="s">
        <v>44</v>
      </c>
      <c r="J4046">
        <v>230257</v>
      </c>
      <c r="K4046">
        <v>3</v>
      </c>
      <c r="L4046">
        <v>1945</v>
      </c>
      <c r="M4046">
        <v>15</v>
      </c>
      <c r="N4046">
        <v>40818</v>
      </c>
      <c r="O4046">
        <v>1170</v>
      </c>
      <c r="P4046">
        <v>-3642</v>
      </c>
      <c r="Q4046" t="s">
        <v>48</v>
      </c>
      <c r="R4046" t="s">
        <v>52</v>
      </c>
      <c r="S4046" t="s">
        <v>55</v>
      </c>
      <c r="T4046">
        <v>1</v>
      </c>
    </row>
    <row r="4047" spans="1:20" x14ac:dyDescent="0.2">
      <c r="A4047" s="4">
        <f t="shared" ref="A4047:A4110" si="63">A4035+1</f>
        <v>45995</v>
      </c>
      <c r="B4047" t="s">
        <v>22</v>
      </c>
      <c r="C4047" t="s">
        <v>25</v>
      </c>
      <c r="D4047" t="s">
        <v>28</v>
      </c>
      <c r="E4047" t="s">
        <v>36</v>
      </c>
      <c r="F4047" t="s">
        <v>37</v>
      </c>
      <c r="G4047">
        <v>87903</v>
      </c>
      <c r="H4047" t="s">
        <v>41</v>
      </c>
      <c r="I4047" t="s">
        <v>43</v>
      </c>
      <c r="J4047">
        <v>192055</v>
      </c>
      <c r="K4047">
        <v>9</v>
      </c>
      <c r="L4047">
        <v>2109</v>
      </c>
      <c r="M4047">
        <v>5</v>
      </c>
      <c r="N4047">
        <v>28021</v>
      </c>
      <c r="O4047">
        <v>21073</v>
      </c>
      <c r="P4047">
        <v>19515</v>
      </c>
      <c r="Q4047" t="s">
        <v>46</v>
      </c>
      <c r="R4047" t="s">
        <v>50</v>
      </c>
      <c r="S4047" t="s">
        <v>54</v>
      </c>
      <c r="T4047">
        <v>5</v>
      </c>
    </row>
    <row r="4048" spans="1:20" x14ac:dyDescent="0.2">
      <c r="A4048" s="4">
        <f t="shared" si="63"/>
        <v>45995</v>
      </c>
      <c r="B4048" t="s">
        <v>23</v>
      </c>
      <c r="C4048" t="s">
        <v>27</v>
      </c>
      <c r="D4048" t="s">
        <v>31</v>
      </c>
      <c r="E4048" t="s">
        <v>34</v>
      </c>
      <c r="F4048" t="s">
        <v>39</v>
      </c>
      <c r="G4048">
        <v>86990</v>
      </c>
      <c r="H4048" t="s">
        <v>41</v>
      </c>
      <c r="I4048" t="s">
        <v>44</v>
      </c>
      <c r="J4048">
        <v>192292</v>
      </c>
      <c r="K4048">
        <v>5</v>
      </c>
      <c r="L4048">
        <v>698</v>
      </c>
      <c r="M4048">
        <v>0</v>
      </c>
      <c r="N4048">
        <v>24329</v>
      </c>
      <c r="O4048">
        <v>1738</v>
      </c>
      <c r="P4048">
        <v>8717</v>
      </c>
      <c r="Q4048" t="s">
        <v>46</v>
      </c>
      <c r="R4048" t="s">
        <v>50</v>
      </c>
      <c r="S4048" t="s">
        <v>54</v>
      </c>
      <c r="T4048">
        <v>2</v>
      </c>
    </row>
    <row r="4049" spans="1:20" x14ac:dyDescent="0.2">
      <c r="A4049" s="4">
        <f t="shared" si="63"/>
        <v>45995</v>
      </c>
      <c r="B4049" t="s">
        <v>23</v>
      </c>
      <c r="C4049" t="s">
        <v>26</v>
      </c>
      <c r="D4049" t="s">
        <v>29</v>
      </c>
      <c r="E4049" t="s">
        <v>35</v>
      </c>
      <c r="F4049" t="s">
        <v>40</v>
      </c>
      <c r="G4049">
        <v>85204</v>
      </c>
      <c r="H4049" t="s">
        <v>41</v>
      </c>
      <c r="I4049" t="s">
        <v>43</v>
      </c>
      <c r="J4049">
        <v>514436</v>
      </c>
      <c r="K4049">
        <v>2</v>
      </c>
      <c r="L4049">
        <v>3363</v>
      </c>
      <c r="M4049">
        <v>5</v>
      </c>
      <c r="N4049">
        <v>34679</v>
      </c>
      <c r="O4049">
        <v>29103</v>
      </c>
      <c r="P4049">
        <v>6793</v>
      </c>
      <c r="Q4049" t="s">
        <v>46</v>
      </c>
      <c r="R4049" t="s">
        <v>51</v>
      </c>
      <c r="S4049" t="s">
        <v>53</v>
      </c>
      <c r="T4049">
        <v>2</v>
      </c>
    </row>
    <row r="4050" spans="1:20" x14ac:dyDescent="0.2">
      <c r="A4050" s="4">
        <f t="shared" si="63"/>
        <v>45995</v>
      </c>
      <c r="B4050" t="s">
        <v>21</v>
      </c>
      <c r="C4050" t="s">
        <v>24</v>
      </c>
      <c r="D4050" t="s">
        <v>32</v>
      </c>
      <c r="E4050" t="s">
        <v>34</v>
      </c>
      <c r="F4050" t="s">
        <v>37</v>
      </c>
      <c r="G4050">
        <v>78951</v>
      </c>
      <c r="H4050" t="s">
        <v>41</v>
      </c>
      <c r="I4050" t="s">
        <v>43</v>
      </c>
      <c r="J4050">
        <v>541014</v>
      </c>
      <c r="K4050">
        <v>6</v>
      </c>
      <c r="L4050">
        <v>1660</v>
      </c>
      <c r="M4050">
        <v>5</v>
      </c>
      <c r="N4050">
        <v>14592</v>
      </c>
      <c r="O4050">
        <v>15933</v>
      </c>
      <c r="P4050">
        <v>12429</v>
      </c>
      <c r="Q4050" t="s">
        <v>46</v>
      </c>
      <c r="R4050" t="s">
        <v>52</v>
      </c>
      <c r="S4050" t="s">
        <v>54</v>
      </c>
      <c r="T4050">
        <v>5</v>
      </c>
    </row>
    <row r="4051" spans="1:20" x14ac:dyDescent="0.2">
      <c r="A4051" s="4">
        <f t="shared" si="63"/>
        <v>45995</v>
      </c>
      <c r="B4051" t="s">
        <v>21</v>
      </c>
      <c r="C4051" t="s">
        <v>24</v>
      </c>
      <c r="D4051" t="s">
        <v>28</v>
      </c>
      <c r="E4051" t="s">
        <v>36</v>
      </c>
      <c r="F4051" t="s">
        <v>40</v>
      </c>
      <c r="G4051">
        <v>85768</v>
      </c>
      <c r="H4051" t="s">
        <v>41</v>
      </c>
      <c r="I4051" t="s">
        <v>44</v>
      </c>
      <c r="J4051">
        <v>652982</v>
      </c>
      <c r="K4051">
        <v>3</v>
      </c>
      <c r="L4051">
        <v>1869</v>
      </c>
      <c r="M4051">
        <v>20</v>
      </c>
      <c r="N4051">
        <v>30000</v>
      </c>
      <c r="O4051">
        <v>20946</v>
      </c>
      <c r="P4051">
        <v>1761</v>
      </c>
      <c r="Q4051" t="s">
        <v>48</v>
      </c>
      <c r="R4051" t="s">
        <v>51</v>
      </c>
      <c r="S4051" t="s">
        <v>56</v>
      </c>
      <c r="T4051">
        <v>3</v>
      </c>
    </row>
    <row r="4052" spans="1:20" x14ac:dyDescent="0.2">
      <c r="A4052" s="4">
        <f t="shared" si="63"/>
        <v>45995</v>
      </c>
      <c r="B4052" t="s">
        <v>21</v>
      </c>
      <c r="C4052" t="s">
        <v>24</v>
      </c>
      <c r="D4052" t="s">
        <v>28</v>
      </c>
      <c r="E4052" t="s">
        <v>36</v>
      </c>
      <c r="F4052" t="s">
        <v>39</v>
      </c>
      <c r="G4052">
        <v>39039</v>
      </c>
      <c r="H4052" t="s">
        <v>41</v>
      </c>
      <c r="I4052" t="s">
        <v>44</v>
      </c>
      <c r="J4052">
        <v>783610</v>
      </c>
      <c r="K4052">
        <v>8</v>
      </c>
      <c r="L4052">
        <v>4071</v>
      </c>
      <c r="M4052">
        <v>5</v>
      </c>
      <c r="N4052">
        <v>14891</v>
      </c>
      <c r="O4052">
        <v>18701</v>
      </c>
      <c r="P4052">
        <v>-786</v>
      </c>
      <c r="Q4052" t="s">
        <v>47</v>
      </c>
      <c r="R4052" t="s">
        <v>52</v>
      </c>
      <c r="S4052" t="s">
        <v>55</v>
      </c>
      <c r="T4052">
        <v>1</v>
      </c>
    </row>
    <row r="4053" spans="1:20" x14ac:dyDescent="0.2">
      <c r="A4053" s="4">
        <f t="shared" si="63"/>
        <v>45995</v>
      </c>
      <c r="B4053" t="s">
        <v>23</v>
      </c>
      <c r="C4053" t="s">
        <v>26</v>
      </c>
      <c r="D4053" t="s">
        <v>33</v>
      </c>
      <c r="E4053" t="s">
        <v>35</v>
      </c>
      <c r="F4053" t="s">
        <v>40</v>
      </c>
      <c r="G4053">
        <v>35568</v>
      </c>
      <c r="H4053" t="s">
        <v>42</v>
      </c>
      <c r="I4053" t="s">
        <v>45</v>
      </c>
      <c r="J4053">
        <v>310550</v>
      </c>
      <c r="K4053">
        <v>3</v>
      </c>
      <c r="L4053">
        <v>2722</v>
      </c>
      <c r="M4053">
        <v>10</v>
      </c>
      <c r="N4053">
        <v>49910</v>
      </c>
      <c r="O4053">
        <v>25209</v>
      </c>
      <c r="P4053">
        <v>4707</v>
      </c>
      <c r="Q4053" t="s">
        <v>48</v>
      </c>
      <c r="R4053" t="s">
        <v>52</v>
      </c>
      <c r="S4053" t="s">
        <v>53</v>
      </c>
      <c r="T4053">
        <v>3</v>
      </c>
    </row>
    <row r="4054" spans="1:20" x14ac:dyDescent="0.2">
      <c r="A4054" s="4">
        <f t="shared" si="63"/>
        <v>45995</v>
      </c>
      <c r="B4054" t="s">
        <v>22</v>
      </c>
      <c r="C4054" t="s">
        <v>25</v>
      </c>
      <c r="D4054" t="s">
        <v>30</v>
      </c>
      <c r="E4054" t="s">
        <v>35</v>
      </c>
      <c r="F4054" t="s">
        <v>38</v>
      </c>
      <c r="G4054">
        <v>47459</v>
      </c>
      <c r="H4054" t="s">
        <v>41</v>
      </c>
      <c r="I4054" t="s">
        <v>43</v>
      </c>
      <c r="J4054">
        <v>526443</v>
      </c>
      <c r="K4054">
        <v>5</v>
      </c>
      <c r="L4054">
        <v>988</v>
      </c>
      <c r="M4054">
        <v>0</v>
      </c>
      <c r="N4054">
        <v>35777</v>
      </c>
      <c r="O4054">
        <v>2287</v>
      </c>
      <c r="P4054">
        <v>-399</v>
      </c>
      <c r="Q4054" t="s">
        <v>47</v>
      </c>
      <c r="R4054" t="s">
        <v>50</v>
      </c>
      <c r="S4054" t="s">
        <v>53</v>
      </c>
      <c r="T4054">
        <v>5</v>
      </c>
    </row>
    <row r="4055" spans="1:20" x14ac:dyDescent="0.2">
      <c r="A4055" s="4">
        <f t="shared" si="63"/>
        <v>45995</v>
      </c>
      <c r="B4055" t="s">
        <v>22</v>
      </c>
      <c r="C4055" t="s">
        <v>27</v>
      </c>
      <c r="D4055" t="s">
        <v>29</v>
      </c>
      <c r="E4055" t="s">
        <v>35</v>
      </c>
      <c r="F4055" t="s">
        <v>39</v>
      </c>
      <c r="G4055">
        <v>17669</v>
      </c>
      <c r="H4055" t="s">
        <v>41</v>
      </c>
      <c r="I4055" t="s">
        <v>43</v>
      </c>
      <c r="J4055">
        <v>178305</v>
      </c>
      <c r="K4055">
        <v>4</v>
      </c>
      <c r="L4055">
        <v>4040</v>
      </c>
      <c r="M4055">
        <v>15</v>
      </c>
      <c r="N4055">
        <v>47500</v>
      </c>
      <c r="O4055">
        <v>27870</v>
      </c>
      <c r="P4055">
        <v>6898</v>
      </c>
      <c r="Q4055" t="s">
        <v>46</v>
      </c>
      <c r="R4055" t="s">
        <v>52</v>
      </c>
      <c r="S4055" t="s">
        <v>55</v>
      </c>
      <c r="T4055">
        <v>4</v>
      </c>
    </row>
    <row r="4056" spans="1:20" x14ac:dyDescent="0.2">
      <c r="A4056" s="4">
        <f t="shared" si="63"/>
        <v>45995</v>
      </c>
      <c r="B4056" t="s">
        <v>23</v>
      </c>
      <c r="C4056" t="s">
        <v>24</v>
      </c>
      <c r="D4056" t="s">
        <v>33</v>
      </c>
      <c r="E4056" t="s">
        <v>34</v>
      </c>
      <c r="F4056" t="s">
        <v>38</v>
      </c>
      <c r="G4056">
        <v>99749</v>
      </c>
      <c r="H4056" t="s">
        <v>41</v>
      </c>
      <c r="I4056" t="s">
        <v>43</v>
      </c>
      <c r="J4056">
        <v>575255</v>
      </c>
      <c r="K4056">
        <v>4</v>
      </c>
      <c r="L4056">
        <v>3367</v>
      </c>
      <c r="M4056">
        <v>20</v>
      </c>
      <c r="N4056">
        <v>9779</v>
      </c>
      <c r="O4056">
        <v>7081</v>
      </c>
      <c r="P4056">
        <v>13162</v>
      </c>
      <c r="Q4056" t="s">
        <v>49</v>
      </c>
      <c r="R4056" t="s">
        <v>50</v>
      </c>
      <c r="S4056" t="s">
        <v>55</v>
      </c>
      <c r="T4056">
        <v>1</v>
      </c>
    </row>
    <row r="4057" spans="1:20" x14ac:dyDescent="0.2">
      <c r="A4057" s="4">
        <f t="shared" si="63"/>
        <v>45995</v>
      </c>
      <c r="B4057" t="s">
        <v>22</v>
      </c>
      <c r="C4057" t="s">
        <v>26</v>
      </c>
      <c r="D4057" t="s">
        <v>31</v>
      </c>
      <c r="E4057" t="s">
        <v>36</v>
      </c>
      <c r="F4057" t="s">
        <v>39</v>
      </c>
      <c r="G4057">
        <v>93816</v>
      </c>
      <c r="H4057" t="s">
        <v>41</v>
      </c>
      <c r="I4057" t="s">
        <v>43</v>
      </c>
      <c r="J4057">
        <v>284992</v>
      </c>
      <c r="K4057">
        <v>2</v>
      </c>
      <c r="L4057">
        <v>2927</v>
      </c>
      <c r="M4057">
        <v>10</v>
      </c>
      <c r="N4057">
        <v>49369</v>
      </c>
      <c r="O4057">
        <v>13435</v>
      </c>
      <c r="P4057">
        <v>3628</v>
      </c>
      <c r="Q4057" t="s">
        <v>46</v>
      </c>
      <c r="R4057" t="s">
        <v>51</v>
      </c>
      <c r="S4057" t="s">
        <v>53</v>
      </c>
      <c r="T4057">
        <v>5</v>
      </c>
    </row>
    <row r="4058" spans="1:20" x14ac:dyDescent="0.2">
      <c r="A4058" s="4">
        <f t="shared" si="63"/>
        <v>45996</v>
      </c>
      <c r="B4058" t="s">
        <v>23</v>
      </c>
      <c r="C4058" t="s">
        <v>26</v>
      </c>
      <c r="D4058" t="s">
        <v>32</v>
      </c>
      <c r="E4058" t="s">
        <v>36</v>
      </c>
      <c r="F4058" t="s">
        <v>38</v>
      </c>
      <c r="G4058">
        <v>94985</v>
      </c>
      <c r="H4058" t="s">
        <v>42</v>
      </c>
      <c r="I4058" t="s">
        <v>44</v>
      </c>
      <c r="J4058">
        <v>110447</v>
      </c>
      <c r="K4058">
        <v>8</v>
      </c>
      <c r="L4058">
        <v>2377</v>
      </c>
      <c r="M4058">
        <v>0</v>
      </c>
      <c r="N4058">
        <v>41908</v>
      </c>
      <c r="O4058">
        <v>5036</v>
      </c>
      <c r="P4058">
        <v>18656</v>
      </c>
      <c r="Q4058" t="s">
        <v>46</v>
      </c>
      <c r="R4058" t="s">
        <v>52</v>
      </c>
      <c r="S4058" t="s">
        <v>54</v>
      </c>
      <c r="T4058">
        <v>5</v>
      </c>
    </row>
    <row r="4059" spans="1:20" x14ac:dyDescent="0.2">
      <c r="A4059" s="4">
        <f t="shared" si="63"/>
        <v>45996</v>
      </c>
      <c r="B4059" t="s">
        <v>22</v>
      </c>
      <c r="C4059" t="s">
        <v>27</v>
      </c>
      <c r="D4059" t="s">
        <v>30</v>
      </c>
      <c r="E4059" t="s">
        <v>34</v>
      </c>
      <c r="F4059" t="s">
        <v>40</v>
      </c>
      <c r="G4059">
        <v>45516</v>
      </c>
      <c r="H4059" t="s">
        <v>41</v>
      </c>
      <c r="I4059" t="s">
        <v>44</v>
      </c>
      <c r="J4059">
        <v>351740</v>
      </c>
      <c r="K4059">
        <v>3</v>
      </c>
      <c r="L4059">
        <v>1364</v>
      </c>
      <c r="M4059">
        <v>15</v>
      </c>
      <c r="N4059">
        <v>21032</v>
      </c>
      <c r="O4059">
        <v>5536</v>
      </c>
      <c r="P4059">
        <v>15582</v>
      </c>
      <c r="Q4059" t="s">
        <v>49</v>
      </c>
      <c r="R4059" t="s">
        <v>52</v>
      </c>
      <c r="S4059" t="s">
        <v>53</v>
      </c>
      <c r="T4059">
        <v>1</v>
      </c>
    </row>
    <row r="4060" spans="1:20" x14ac:dyDescent="0.2">
      <c r="A4060" s="4">
        <f t="shared" si="63"/>
        <v>45996</v>
      </c>
      <c r="B4060" t="s">
        <v>20</v>
      </c>
      <c r="C4060" t="s">
        <v>24</v>
      </c>
      <c r="D4060" t="s">
        <v>33</v>
      </c>
      <c r="E4060" t="s">
        <v>35</v>
      </c>
      <c r="F4060" t="s">
        <v>39</v>
      </c>
      <c r="G4060">
        <v>72484</v>
      </c>
      <c r="H4060" t="s">
        <v>42</v>
      </c>
      <c r="I4060" t="s">
        <v>45</v>
      </c>
      <c r="J4060">
        <v>174045</v>
      </c>
      <c r="K4060">
        <v>4</v>
      </c>
      <c r="L4060">
        <v>2680</v>
      </c>
      <c r="M4060">
        <v>0</v>
      </c>
      <c r="N4060">
        <v>9824</v>
      </c>
      <c r="O4060">
        <v>11461</v>
      </c>
      <c r="P4060">
        <v>18759</v>
      </c>
      <c r="Q4060" t="s">
        <v>46</v>
      </c>
      <c r="R4060" t="s">
        <v>51</v>
      </c>
      <c r="S4060" t="s">
        <v>54</v>
      </c>
      <c r="T4060">
        <v>3</v>
      </c>
    </row>
    <row r="4061" spans="1:20" x14ac:dyDescent="0.2">
      <c r="A4061" s="4">
        <f t="shared" si="63"/>
        <v>45996</v>
      </c>
      <c r="B4061" t="s">
        <v>20</v>
      </c>
      <c r="C4061" t="s">
        <v>26</v>
      </c>
      <c r="D4061" t="s">
        <v>28</v>
      </c>
      <c r="E4061" t="s">
        <v>35</v>
      </c>
      <c r="F4061" t="s">
        <v>39</v>
      </c>
      <c r="G4061">
        <v>98612</v>
      </c>
      <c r="H4061" t="s">
        <v>42</v>
      </c>
      <c r="I4061" t="s">
        <v>43</v>
      </c>
      <c r="J4061">
        <v>909297</v>
      </c>
      <c r="K4061">
        <v>6</v>
      </c>
      <c r="L4061">
        <v>3528</v>
      </c>
      <c r="M4061">
        <v>10</v>
      </c>
      <c r="N4061">
        <v>16968</v>
      </c>
      <c r="O4061">
        <v>9849</v>
      </c>
      <c r="P4061">
        <v>17164</v>
      </c>
      <c r="Q4061" t="s">
        <v>46</v>
      </c>
      <c r="R4061" t="s">
        <v>51</v>
      </c>
      <c r="S4061" t="s">
        <v>55</v>
      </c>
      <c r="T4061">
        <v>4</v>
      </c>
    </row>
    <row r="4062" spans="1:20" x14ac:dyDescent="0.2">
      <c r="A4062" s="4">
        <f t="shared" si="63"/>
        <v>45996</v>
      </c>
      <c r="B4062" t="s">
        <v>23</v>
      </c>
      <c r="C4062" t="s">
        <v>27</v>
      </c>
      <c r="D4062" t="s">
        <v>28</v>
      </c>
      <c r="E4062" t="s">
        <v>34</v>
      </c>
      <c r="F4062" t="s">
        <v>38</v>
      </c>
      <c r="G4062">
        <v>78197</v>
      </c>
      <c r="H4062" t="s">
        <v>42</v>
      </c>
      <c r="I4062" t="s">
        <v>45</v>
      </c>
      <c r="J4062">
        <v>941882</v>
      </c>
      <c r="K4062">
        <v>9</v>
      </c>
      <c r="L4062">
        <v>3598</v>
      </c>
      <c r="M4062">
        <v>0</v>
      </c>
      <c r="N4062">
        <v>47379</v>
      </c>
      <c r="O4062">
        <v>21587</v>
      </c>
      <c r="P4062">
        <v>-200</v>
      </c>
      <c r="Q4062" t="s">
        <v>49</v>
      </c>
      <c r="R4062" t="s">
        <v>50</v>
      </c>
      <c r="S4062" t="s">
        <v>54</v>
      </c>
      <c r="T4062">
        <v>3</v>
      </c>
    </row>
    <row r="4063" spans="1:20" x14ac:dyDescent="0.2">
      <c r="A4063" s="4">
        <f t="shared" si="63"/>
        <v>45996</v>
      </c>
      <c r="B4063" t="s">
        <v>22</v>
      </c>
      <c r="C4063" t="s">
        <v>25</v>
      </c>
      <c r="D4063" t="s">
        <v>30</v>
      </c>
      <c r="E4063" t="s">
        <v>36</v>
      </c>
      <c r="F4063" t="s">
        <v>40</v>
      </c>
      <c r="G4063">
        <v>33333</v>
      </c>
      <c r="H4063" t="s">
        <v>42</v>
      </c>
      <c r="I4063" t="s">
        <v>45</v>
      </c>
      <c r="J4063">
        <v>116134</v>
      </c>
      <c r="K4063">
        <v>4</v>
      </c>
      <c r="L4063">
        <v>3828</v>
      </c>
      <c r="M4063">
        <v>5</v>
      </c>
      <c r="N4063">
        <v>40153</v>
      </c>
      <c r="O4063">
        <v>25507</v>
      </c>
      <c r="P4063">
        <v>-4176</v>
      </c>
      <c r="Q4063" t="s">
        <v>46</v>
      </c>
      <c r="R4063" t="s">
        <v>51</v>
      </c>
      <c r="S4063" t="s">
        <v>54</v>
      </c>
      <c r="T4063">
        <v>2</v>
      </c>
    </row>
    <row r="4064" spans="1:20" x14ac:dyDescent="0.2">
      <c r="A4064" s="4">
        <f t="shared" si="63"/>
        <v>45996</v>
      </c>
      <c r="B4064" t="s">
        <v>21</v>
      </c>
      <c r="C4064" t="s">
        <v>25</v>
      </c>
      <c r="D4064" t="s">
        <v>28</v>
      </c>
      <c r="E4064" t="s">
        <v>36</v>
      </c>
      <c r="F4064" t="s">
        <v>39</v>
      </c>
      <c r="G4064">
        <v>98295</v>
      </c>
      <c r="H4064" t="s">
        <v>42</v>
      </c>
      <c r="I4064" t="s">
        <v>45</v>
      </c>
      <c r="J4064">
        <v>354819</v>
      </c>
      <c r="K4064">
        <v>3</v>
      </c>
      <c r="L4064">
        <v>4134</v>
      </c>
      <c r="M4064">
        <v>0</v>
      </c>
      <c r="N4064">
        <v>31757</v>
      </c>
      <c r="O4064">
        <v>6334</v>
      </c>
      <c r="P4064">
        <v>15189</v>
      </c>
      <c r="Q4064" t="s">
        <v>46</v>
      </c>
      <c r="R4064" t="s">
        <v>52</v>
      </c>
      <c r="S4064" t="s">
        <v>54</v>
      </c>
      <c r="T4064">
        <v>3</v>
      </c>
    </row>
    <row r="4065" spans="1:20" x14ac:dyDescent="0.2">
      <c r="A4065" s="4">
        <f t="shared" si="63"/>
        <v>45996</v>
      </c>
      <c r="B4065" t="s">
        <v>22</v>
      </c>
      <c r="C4065" t="s">
        <v>25</v>
      </c>
      <c r="D4065" t="s">
        <v>33</v>
      </c>
      <c r="E4065" t="s">
        <v>36</v>
      </c>
      <c r="F4065" t="s">
        <v>37</v>
      </c>
      <c r="G4065">
        <v>65611</v>
      </c>
      <c r="H4065" t="s">
        <v>41</v>
      </c>
      <c r="I4065" t="s">
        <v>45</v>
      </c>
      <c r="J4065">
        <v>676666</v>
      </c>
      <c r="K4065">
        <v>5</v>
      </c>
      <c r="L4065">
        <v>1155</v>
      </c>
      <c r="M4065">
        <v>5</v>
      </c>
      <c r="N4065">
        <v>49192</v>
      </c>
      <c r="O4065">
        <v>25308</v>
      </c>
      <c r="P4065">
        <v>9241</v>
      </c>
      <c r="Q4065" t="s">
        <v>47</v>
      </c>
      <c r="R4065" t="s">
        <v>50</v>
      </c>
      <c r="S4065" t="s">
        <v>56</v>
      </c>
      <c r="T4065">
        <v>2</v>
      </c>
    </row>
    <row r="4066" spans="1:20" x14ac:dyDescent="0.2">
      <c r="A4066" s="4">
        <f t="shared" si="63"/>
        <v>45996</v>
      </c>
      <c r="B4066" t="s">
        <v>20</v>
      </c>
      <c r="C4066" t="s">
        <v>24</v>
      </c>
      <c r="D4066" t="s">
        <v>33</v>
      </c>
      <c r="E4066" t="s">
        <v>36</v>
      </c>
      <c r="F4066" t="s">
        <v>38</v>
      </c>
      <c r="G4066">
        <v>57941</v>
      </c>
      <c r="H4066" t="s">
        <v>42</v>
      </c>
      <c r="I4066" t="s">
        <v>45</v>
      </c>
      <c r="J4066">
        <v>206889</v>
      </c>
      <c r="K4066">
        <v>9</v>
      </c>
      <c r="L4066">
        <v>1879</v>
      </c>
      <c r="M4066">
        <v>10</v>
      </c>
      <c r="N4066">
        <v>17017</v>
      </c>
      <c r="O4066">
        <v>20585</v>
      </c>
      <c r="P4066">
        <v>3495</v>
      </c>
      <c r="Q4066" t="s">
        <v>48</v>
      </c>
      <c r="R4066" t="s">
        <v>51</v>
      </c>
      <c r="S4066" t="s">
        <v>54</v>
      </c>
      <c r="T4066">
        <v>1</v>
      </c>
    </row>
    <row r="4067" spans="1:20" x14ac:dyDescent="0.2">
      <c r="A4067" s="4">
        <f t="shared" si="63"/>
        <v>45996</v>
      </c>
      <c r="B4067" t="s">
        <v>20</v>
      </c>
      <c r="C4067" t="s">
        <v>27</v>
      </c>
      <c r="D4067" t="s">
        <v>28</v>
      </c>
      <c r="E4067" t="s">
        <v>34</v>
      </c>
      <c r="F4067" t="s">
        <v>39</v>
      </c>
      <c r="G4067">
        <v>48875</v>
      </c>
      <c r="H4067" t="s">
        <v>42</v>
      </c>
      <c r="I4067" t="s">
        <v>44</v>
      </c>
      <c r="J4067">
        <v>512152</v>
      </c>
      <c r="K4067">
        <v>1</v>
      </c>
      <c r="L4067">
        <v>735</v>
      </c>
      <c r="M4067">
        <v>20</v>
      </c>
      <c r="N4067">
        <v>30332</v>
      </c>
      <c r="O4067">
        <v>9767</v>
      </c>
      <c r="P4067">
        <v>1310</v>
      </c>
      <c r="Q4067" t="s">
        <v>46</v>
      </c>
      <c r="R4067" t="s">
        <v>52</v>
      </c>
      <c r="S4067" t="s">
        <v>56</v>
      </c>
      <c r="T4067">
        <v>2</v>
      </c>
    </row>
    <row r="4068" spans="1:20" x14ac:dyDescent="0.2">
      <c r="A4068" s="4">
        <f t="shared" si="63"/>
        <v>45996</v>
      </c>
      <c r="B4068" t="s">
        <v>22</v>
      </c>
      <c r="C4068" t="s">
        <v>27</v>
      </c>
      <c r="D4068" t="s">
        <v>28</v>
      </c>
      <c r="E4068" t="s">
        <v>36</v>
      </c>
      <c r="F4068" t="s">
        <v>40</v>
      </c>
      <c r="G4068">
        <v>22698</v>
      </c>
      <c r="H4068" t="s">
        <v>41</v>
      </c>
      <c r="I4068" t="s">
        <v>44</v>
      </c>
      <c r="J4068">
        <v>309866</v>
      </c>
      <c r="K4068">
        <v>5</v>
      </c>
      <c r="L4068">
        <v>1488</v>
      </c>
      <c r="M4068">
        <v>5</v>
      </c>
      <c r="N4068">
        <v>8508</v>
      </c>
      <c r="O4068">
        <v>9491</v>
      </c>
      <c r="P4068">
        <v>3278</v>
      </c>
      <c r="Q4068" t="s">
        <v>46</v>
      </c>
      <c r="R4068" t="s">
        <v>52</v>
      </c>
      <c r="S4068" t="s">
        <v>54</v>
      </c>
      <c r="T4068">
        <v>5</v>
      </c>
    </row>
    <row r="4069" spans="1:20" x14ac:dyDescent="0.2">
      <c r="A4069" s="4">
        <f t="shared" si="63"/>
        <v>45996</v>
      </c>
      <c r="B4069" t="s">
        <v>22</v>
      </c>
      <c r="C4069" t="s">
        <v>26</v>
      </c>
      <c r="D4069" t="s">
        <v>31</v>
      </c>
      <c r="E4069" t="s">
        <v>34</v>
      </c>
      <c r="F4069" t="s">
        <v>40</v>
      </c>
      <c r="G4069">
        <v>71826</v>
      </c>
      <c r="H4069" t="s">
        <v>42</v>
      </c>
      <c r="I4069" t="s">
        <v>45</v>
      </c>
      <c r="J4069">
        <v>817112</v>
      </c>
      <c r="K4069">
        <v>4</v>
      </c>
      <c r="L4069">
        <v>1882</v>
      </c>
      <c r="M4069">
        <v>0</v>
      </c>
      <c r="N4069">
        <v>46927</v>
      </c>
      <c r="O4069">
        <v>29082</v>
      </c>
      <c r="P4069">
        <v>-1703</v>
      </c>
      <c r="Q4069" t="s">
        <v>46</v>
      </c>
      <c r="R4069" t="s">
        <v>52</v>
      </c>
      <c r="S4069" t="s">
        <v>54</v>
      </c>
      <c r="T4069">
        <v>2</v>
      </c>
    </row>
    <row r="4070" spans="1:20" x14ac:dyDescent="0.2">
      <c r="A4070" s="4">
        <f t="shared" si="63"/>
        <v>45997</v>
      </c>
      <c r="B4070" t="s">
        <v>21</v>
      </c>
      <c r="C4070" t="s">
        <v>26</v>
      </c>
      <c r="D4070" t="s">
        <v>32</v>
      </c>
      <c r="E4070" t="s">
        <v>35</v>
      </c>
      <c r="F4070" t="s">
        <v>40</v>
      </c>
      <c r="G4070">
        <v>41408</v>
      </c>
      <c r="H4070" t="s">
        <v>41</v>
      </c>
      <c r="I4070" t="s">
        <v>44</v>
      </c>
      <c r="J4070">
        <v>820669</v>
      </c>
      <c r="K4070">
        <v>5</v>
      </c>
      <c r="L4070">
        <v>1314</v>
      </c>
      <c r="M4070">
        <v>0</v>
      </c>
      <c r="N4070">
        <v>13933</v>
      </c>
      <c r="O4070">
        <v>2892</v>
      </c>
      <c r="P4070">
        <v>9455</v>
      </c>
      <c r="Q4070" t="s">
        <v>47</v>
      </c>
      <c r="R4070" t="s">
        <v>51</v>
      </c>
      <c r="S4070" t="s">
        <v>56</v>
      </c>
      <c r="T4070">
        <v>5</v>
      </c>
    </row>
    <row r="4071" spans="1:20" x14ac:dyDescent="0.2">
      <c r="A4071" s="4">
        <f t="shared" si="63"/>
        <v>45997</v>
      </c>
      <c r="B4071" t="s">
        <v>21</v>
      </c>
      <c r="C4071" t="s">
        <v>26</v>
      </c>
      <c r="D4071" t="s">
        <v>30</v>
      </c>
      <c r="E4071" t="s">
        <v>34</v>
      </c>
      <c r="F4071" t="s">
        <v>40</v>
      </c>
      <c r="G4071">
        <v>98421</v>
      </c>
      <c r="H4071" t="s">
        <v>41</v>
      </c>
      <c r="I4071" t="s">
        <v>44</v>
      </c>
      <c r="J4071">
        <v>777122</v>
      </c>
      <c r="K4071">
        <v>7</v>
      </c>
      <c r="L4071">
        <v>3466</v>
      </c>
      <c r="M4071">
        <v>0</v>
      </c>
      <c r="N4071">
        <v>14105</v>
      </c>
      <c r="O4071">
        <v>6481</v>
      </c>
      <c r="P4071">
        <v>17429</v>
      </c>
      <c r="Q4071" t="s">
        <v>46</v>
      </c>
      <c r="R4071" t="s">
        <v>50</v>
      </c>
      <c r="S4071" t="s">
        <v>54</v>
      </c>
      <c r="T4071">
        <v>5</v>
      </c>
    </row>
    <row r="4072" spans="1:20" x14ac:dyDescent="0.2">
      <c r="A4072" s="4">
        <f t="shared" si="63"/>
        <v>45997</v>
      </c>
      <c r="B4072" t="s">
        <v>22</v>
      </c>
      <c r="C4072" t="s">
        <v>27</v>
      </c>
      <c r="D4072" t="s">
        <v>33</v>
      </c>
      <c r="E4072" t="s">
        <v>36</v>
      </c>
      <c r="F4072" t="s">
        <v>38</v>
      </c>
      <c r="G4072">
        <v>88845</v>
      </c>
      <c r="H4072" t="s">
        <v>41</v>
      </c>
      <c r="I4072" t="s">
        <v>45</v>
      </c>
      <c r="J4072">
        <v>889660</v>
      </c>
      <c r="K4072">
        <v>7</v>
      </c>
      <c r="L4072">
        <v>2189</v>
      </c>
      <c r="M4072">
        <v>10</v>
      </c>
      <c r="N4072">
        <v>46756</v>
      </c>
      <c r="O4072">
        <v>17607</v>
      </c>
      <c r="P4072">
        <v>6511</v>
      </c>
      <c r="Q4072" t="s">
        <v>48</v>
      </c>
      <c r="R4072" t="s">
        <v>51</v>
      </c>
      <c r="S4072" t="s">
        <v>54</v>
      </c>
      <c r="T4072">
        <v>3</v>
      </c>
    </row>
    <row r="4073" spans="1:20" x14ac:dyDescent="0.2">
      <c r="A4073" s="4">
        <f t="shared" si="63"/>
        <v>45997</v>
      </c>
      <c r="B4073" t="s">
        <v>22</v>
      </c>
      <c r="C4073" t="s">
        <v>26</v>
      </c>
      <c r="D4073" t="s">
        <v>30</v>
      </c>
      <c r="E4073" t="s">
        <v>35</v>
      </c>
      <c r="F4073" t="s">
        <v>39</v>
      </c>
      <c r="G4073">
        <v>25133</v>
      </c>
      <c r="H4073" t="s">
        <v>41</v>
      </c>
      <c r="I4073" t="s">
        <v>44</v>
      </c>
      <c r="J4073">
        <v>159405</v>
      </c>
      <c r="K4073">
        <v>7</v>
      </c>
      <c r="L4073">
        <v>4300</v>
      </c>
      <c r="M4073">
        <v>15</v>
      </c>
      <c r="N4073">
        <v>26960</v>
      </c>
      <c r="O4073">
        <v>7720</v>
      </c>
      <c r="P4073">
        <v>2089</v>
      </c>
      <c r="Q4073" t="s">
        <v>49</v>
      </c>
      <c r="R4073" t="s">
        <v>50</v>
      </c>
      <c r="S4073" t="s">
        <v>56</v>
      </c>
      <c r="T4073">
        <v>4</v>
      </c>
    </row>
    <row r="4074" spans="1:20" x14ac:dyDescent="0.2">
      <c r="A4074" s="4">
        <f t="shared" si="63"/>
        <v>45997</v>
      </c>
      <c r="B4074" t="s">
        <v>22</v>
      </c>
      <c r="C4074" t="s">
        <v>27</v>
      </c>
      <c r="D4074" t="s">
        <v>31</v>
      </c>
      <c r="E4074" t="s">
        <v>34</v>
      </c>
      <c r="F4074" t="s">
        <v>38</v>
      </c>
      <c r="G4074">
        <v>83746</v>
      </c>
      <c r="H4074" t="s">
        <v>42</v>
      </c>
      <c r="I4074" t="s">
        <v>44</v>
      </c>
      <c r="J4074">
        <v>214764</v>
      </c>
      <c r="K4074">
        <v>1</v>
      </c>
      <c r="L4074">
        <v>2986</v>
      </c>
      <c r="M4074">
        <v>0</v>
      </c>
      <c r="N4074">
        <v>45522</v>
      </c>
      <c r="O4074">
        <v>8654</v>
      </c>
      <c r="P4074">
        <v>17880</v>
      </c>
      <c r="Q4074" t="s">
        <v>47</v>
      </c>
      <c r="R4074" t="s">
        <v>51</v>
      </c>
      <c r="S4074" t="s">
        <v>56</v>
      </c>
      <c r="T4074">
        <v>3</v>
      </c>
    </row>
    <row r="4075" spans="1:20" x14ac:dyDescent="0.2">
      <c r="A4075" s="4">
        <f t="shared" si="63"/>
        <v>45997</v>
      </c>
      <c r="B4075" t="s">
        <v>22</v>
      </c>
      <c r="C4075" t="s">
        <v>27</v>
      </c>
      <c r="D4075" t="s">
        <v>33</v>
      </c>
      <c r="E4075" t="s">
        <v>34</v>
      </c>
      <c r="F4075" t="s">
        <v>38</v>
      </c>
      <c r="G4075">
        <v>46126</v>
      </c>
      <c r="H4075" t="s">
        <v>42</v>
      </c>
      <c r="I4075" t="s">
        <v>43</v>
      </c>
      <c r="J4075">
        <v>431090</v>
      </c>
      <c r="K4075">
        <v>9</v>
      </c>
      <c r="L4075">
        <v>2165</v>
      </c>
      <c r="M4075">
        <v>0</v>
      </c>
      <c r="N4075">
        <v>9536</v>
      </c>
      <c r="O4075">
        <v>4648</v>
      </c>
      <c r="P4075">
        <v>10503</v>
      </c>
      <c r="Q4075" t="s">
        <v>49</v>
      </c>
      <c r="R4075" t="s">
        <v>52</v>
      </c>
      <c r="S4075" t="s">
        <v>56</v>
      </c>
      <c r="T4075">
        <v>3</v>
      </c>
    </row>
    <row r="4076" spans="1:20" x14ac:dyDescent="0.2">
      <c r="A4076" s="4">
        <f t="shared" si="63"/>
        <v>45997</v>
      </c>
      <c r="B4076" t="s">
        <v>23</v>
      </c>
      <c r="C4076" t="s">
        <v>25</v>
      </c>
      <c r="D4076" t="s">
        <v>31</v>
      </c>
      <c r="E4076" t="s">
        <v>34</v>
      </c>
      <c r="F4076" t="s">
        <v>40</v>
      </c>
      <c r="G4076">
        <v>43043</v>
      </c>
      <c r="H4076" t="s">
        <v>42</v>
      </c>
      <c r="I4076" t="s">
        <v>45</v>
      </c>
      <c r="J4076">
        <v>755768</v>
      </c>
      <c r="K4076">
        <v>7</v>
      </c>
      <c r="L4076">
        <v>3135</v>
      </c>
      <c r="M4076">
        <v>5</v>
      </c>
      <c r="N4076">
        <v>24836</v>
      </c>
      <c r="O4076">
        <v>14685</v>
      </c>
      <c r="P4076">
        <v>17248</v>
      </c>
      <c r="Q4076" t="s">
        <v>47</v>
      </c>
      <c r="R4076" t="s">
        <v>51</v>
      </c>
      <c r="S4076" t="s">
        <v>56</v>
      </c>
      <c r="T4076">
        <v>5</v>
      </c>
    </row>
    <row r="4077" spans="1:20" x14ac:dyDescent="0.2">
      <c r="A4077" s="4">
        <f t="shared" si="63"/>
        <v>45997</v>
      </c>
      <c r="B4077" t="s">
        <v>22</v>
      </c>
      <c r="C4077" t="s">
        <v>26</v>
      </c>
      <c r="D4077" t="s">
        <v>31</v>
      </c>
      <c r="E4077" t="s">
        <v>35</v>
      </c>
      <c r="F4077" t="s">
        <v>37</v>
      </c>
      <c r="G4077">
        <v>14078</v>
      </c>
      <c r="H4077" t="s">
        <v>41</v>
      </c>
      <c r="I4077" t="s">
        <v>43</v>
      </c>
      <c r="J4077">
        <v>743068</v>
      </c>
      <c r="K4077">
        <v>4</v>
      </c>
      <c r="L4077">
        <v>4486</v>
      </c>
      <c r="M4077">
        <v>20</v>
      </c>
      <c r="N4077">
        <v>4217</v>
      </c>
      <c r="O4077">
        <v>20125</v>
      </c>
      <c r="P4077">
        <v>17877</v>
      </c>
      <c r="Q4077" t="s">
        <v>46</v>
      </c>
      <c r="R4077" t="s">
        <v>50</v>
      </c>
      <c r="S4077" t="s">
        <v>54</v>
      </c>
      <c r="T4077">
        <v>4</v>
      </c>
    </row>
    <row r="4078" spans="1:20" x14ac:dyDescent="0.2">
      <c r="A4078" s="4">
        <f t="shared" si="63"/>
        <v>45997</v>
      </c>
      <c r="B4078" t="s">
        <v>21</v>
      </c>
      <c r="C4078" t="s">
        <v>25</v>
      </c>
      <c r="D4078" t="s">
        <v>29</v>
      </c>
      <c r="E4078" t="s">
        <v>34</v>
      </c>
      <c r="F4078" t="s">
        <v>40</v>
      </c>
      <c r="G4078">
        <v>63906</v>
      </c>
      <c r="H4078" t="s">
        <v>41</v>
      </c>
      <c r="I4078" t="s">
        <v>43</v>
      </c>
      <c r="J4078">
        <v>147497</v>
      </c>
      <c r="K4078">
        <v>4</v>
      </c>
      <c r="L4078">
        <v>2323</v>
      </c>
      <c r="M4078">
        <v>0</v>
      </c>
      <c r="N4078">
        <v>18530</v>
      </c>
      <c r="O4078">
        <v>24536</v>
      </c>
      <c r="P4078">
        <v>634</v>
      </c>
      <c r="Q4078" t="s">
        <v>47</v>
      </c>
      <c r="R4078" t="s">
        <v>51</v>
      </c>
      <c r="S4078" t="s">
        <v>54</v>
      </c>
      <c r="T4078">
        <v>5</v>
      </c>
    </row>
    <row r="4079" spans="1:20" x14ac:dyDescent="0.2">
      <c r="A4079" s="4">
        <f t="shared" si="63"/>
        <v>45997</v>
      </c>
      <c r="B4079" t="s">
        <v>20</v>
      </c>
      <c r="C4079" t="s">
        <v>24</v>
      </c>
      <c r="D4079" t="s">
        <v>28</v>
      </c>
      <c r="E4079" t="s">
        <v>36</v>
      </c>
      <c r="F4079" t="s">
        <v>37</v>
      </c>
      <c r="G4079">
        <v>21137</v>
      </c>
      <c r="H4079" t="s">
        <v>41</v>
      </c>
      <c r="I4079" t="s">
        <v>45</v>
      </c>
      <c r="J4079">
        <v>886254</v>
      </c>
      <c r="K4079">
        <v>2</v>
      </c>
      <c r="L4079">
        <v>4588</v>
      </c>
      <c r="M4079">
        <v>10</v>
      </c>
      <c r="N4079">
        <v>30165</v>
      </c>
      <c r="O4079">
        <v>6227</v>
      </c>
      <c r="P4079">
        <v>8305</v>
      </c>
      <c r="Q4079" t="s">
        <v>46</v>
      </c>
      <c r="R4079" t="s">
        <v>50</v>
      </c>
      <c r="S4079" t="s">
        <v>55</v>
      </c>
      <c r="T4079">
        <v>4</v>
      </c>
    </row>
    <row r="4080" spans="1:20" x14ac:dyDescent="0.2">
      <c r="A4080" s="4">
        <f t="shared" si="63"/>
        <v>45997</v>
      </c>
      <c r="B4080" t="s">
        <v>23</v>
      </c>
      <c r="C4080" t="s">
        <v>24</v>
      </c>
      <c r="D4080" t="s">
        <v>29</v>
      </c>
      <c r="E4080" t="s">
        <v>35</v>
      </c>
      <c r="F4080" t="s">
        <v>38</v>
      </c>
      <c r="G4080">
        <v>39350</v>
      </c>
      <c r="H4080" t="s">
        <v>42</v>
      </c>
      <c r="I4080" t="s">
        <v>43</v>
      </c>
      <c r="J4080">
        <v>151419</v>
      </c>
      <c r="K4080">
        <v>6</v>
      </c>
      <c r="L4080">
        <v>1110</v>
      </c>
      <c r="M4080">
        <v>15</v>
      </c>
      <c r="N4080">
        <v>20310</v>
      </c>
      <c r="O4080">
        <v>15758</v>
      </c>
      <c r="P4080">
        <v>15204</v>
      </c>
      <c r="Q4080" t="s">
        <v>49</v>
      </c>
      <c r="R4080" t="s">
        <v>51</v>
      </c>
      <c r="S4080" t="s">
        <v>54</v>
      </c>
      <c r="T4080">
        <v>2</v>
      </c>
    </row>
    <row r="4081" spans="1:20" x14ac:dyDescent="0.2">
      <c r="A4081" s="4">
        <f t="shared" si="63"/>
        <v>45997</v>
      </c>
      <c r="B4081" t="s">
        <v>22</v>
      </c>
      <c r="C4081" t="s">
        <v>24</v>
      </c>
      <c r="D4081" t="s">
        <v>30</v>
      </c>
      <c r="E4081" t="s">
        <v>35</v>
      </c>
      <c r="F4081" t="s">
        <v>40</v>
      </c>
      <c r="G4081">
        <v>14698</v>
      </c>
      <c r="H4081" t="s">
        <v>41</v>
      </c>
      <c r="I4081" t="s">
        <v>43</v>
      </c>
      <c r="J4081">
        <v>813447</v>
      </c>
      <c r="K4081">
        <v>3</v>
      </c>
      <c r="L4081">
        <v>1835</v>
      </c>
      <c r="M4081">
        <v>15</v>
      </c>
      <c r="N4081">
        <v>5754</v>
      </c>
      <c r="O4081">
        <v>6511</v>
      </c>
      <c r="P4081">
        <v>10676</v>
      </c>
      <c r="Q4081" t="s">
        <v>49</v>
      </c>
      <c r="R4081" t="s">
        <v>50</v>
      </c>
      <c r="S4081" t="s">
        <v>53</v>
      </c>
      <c r="T4081">
        <v>5</v>
      </c>
    </row>
    <row r="4082" spans="1:20" x14ac:dyDescent="0.2">
      <c r="A4082" s="4">
        <f t="shared" si="63"/>
        <v>45998</v>
      </c>
      <c r="B4082" t="s">
        <v>20</v>
      </c>
      <c r="C4082" t="s">
        <v>27</v>
      </c>
      <c r="D4082" t="s">
        <v>30</v>
      </c>
      <c r="E4082" t="s">
        <v>34</v>
      </c>
      <c r="F4082" t="s">
        <v>40</v>
      </c>
      <c r="G4082">
        <v>43132</v>
      </c>
      <c r="H4082" t="s">
        <v>42</v>
      </c>
      <c r="I4082" t="s">
        <v>44</v>
      </c>
      <c r="J4082">
        <v>743504</v>
      </c>
      <c r="K4082">
        <v>1</v>
      </c>
      <c r="L4082">
        <v>4368</v>
      </c>
      <c r="M4082">
        <v>15</v>
      </c>
      <c r="N4082">
        <v>43039</v>
      </c>
      <c r="O4082">
        <v>11050</v>
      </c>
      <c r="P4082">
        <v>18297</v>
      </c>
      <c r="Q4082" t="s">
        <v>48</v>
      </c>
      <c r="R4082" t="s">
        <v>52</v>
      </c>
      <c r="S4082" t="s">
        <v>53</v>
      </c>
      <c r="T4082">
        <v>3</v>
      </c>
    </row>
    <row r="4083" spans="1:20" x14ac:dyDescent="0.2">
      <c r="A4083" s="4">
        <f t="shared" si="63"/>
        <v>45998</v>
      </c>
      <c r="B4083" t="s">
        <v>23</v>
      </c>
      <c r="C4083" t="s">
        <v>27</v>
      </c>
      <c r="D4083" t="s">
        <v>28</v>
      </c>
      <c r="E4083" t="s">
        <v>36</v>
      </c>
      <c r="F4083" t="s">
        <v>38</v>
      </c>
      <c r="G4083">
        <v>20165</v>
      </c>
      <c r="H4083" t="s">
        <v>42</v>
      </c>
      <c r="I4083" t="s">
        <v>43</v>
      </c>
      <c r="J4083">
        <v>482406</v>
      </c>
      <c r="K4083">
        <v>5</v>
      </c>
      <c r="L4083">
        <v>4825</v>
      </c>
      <c r="M4083">
        <v>10</v>
      </c>
      <c r="N4083">
        <v>31475</v>
      </c>
      <c r="O4083">
        <v>29270</v>
      </c>
      <c r="P4083">
        <v>-3951</v>
      </c>
      <c r="Q4083" t="s">
        <v>48</v>
      </c>
      <c r="R4083" t="s">
        <v>52</v>
      </c>
      <c r="S4083" t="s">
        <v>53</v>
      </c>
      <c r="T4083">
        <v>5</v>
      </c>
    </row>
    <row r="4084" spans="1:20" x14ac:dyDescent="0.2">
      <c r="A4084" s="4">
        <f t="shared" si="63"/>
        <v>45998</v>
      </c>
      <c r="B4084" t="s">
        <v>20</v>
      </c>
      <c r="C4084" t="s">
        <v>27</v>
      </c>
      <c r="D4084" t="s">
        <v>29</v>
      </c>
      <c r="E4084" t="s">
        <v>35</v>
      </c>
      <c r="F4084" t="s">
        <v>40</v>
      </c>
      <c r="G4084">
        <v>10794</v>
      </c>
      <c r="H4084" t="s">
        <v>41</v>
      </c>
      <c r="I4084" t="s">
        <v>45</v>
      </c>
      <c r="J4084">
        <v>236845</v>
      </c>
      <c r="K4084">
        <v>6</v>
      </c>
      <c r="L4084">
        <v>4192</v>
      </c>
      <c r="M4084">
        <v>15</v>
      </c>
      <c r="N4084">
        <v>8595</v>
      </c>
      <c r="O4084">
        <v>23603</v>
      </c>
      <c r="P4084">
        <v>-1399</v>
      </c>
      <c r="Q4084" t="s">
        <v>47</v>
      </c>
      <c r="R4084" t="s">
        <v>50</v>
      </c>
      <c r="S4084" t="s">
        <v>54</v>
      </c>
      <c r="T4084">
        <v>1</v>
      </c>
    </row>
    <row r="4085" spans="1:20" x14ac:dyDescent="0.2">
      <c r="A4085" s="4">
        <f t="shared" si="63"/>
        <v>45998</v>
      </c>
      <c r="B4085" t="s">
        <v>22</v>
      </c>
      <c r="C4085" t="s">
        <v>26</v>
      </c>
      <c r="D4085" t="s">
        <v>30</v>
      </c>
      <c r="E4085" t="s">
        <v>34</v>
      </c>
      <c r="F4085" t="s">
        <v>39</v>
      </c>
      <c r="G4085">
        <v>23646</v>
      </c>
      <c r="H4085" t="s">
        <v>41</v>
      </c>
      <c r="I4085" t="s">
        <v>44</v>
      </c>
      <c r="J4085">
        <v>988733</v>
      </c>
      <c r="K4085">
        <v>5</v>
      </c>
      <c r="L4085">
        <v>4935</v>
      </c>
      <c r="M4085">
        <v>15</v>
      </c>
      <c r="N4085">
        <v>30113</v>
      </c>
      <c r="O4085">
        <v>19681</v>
      </c>
      <c r="P4085">
        <v>1465</v>
      </c>
      <c r="Q4085" t="s">
        <v>47</v>
      </c>
      <c r="R4085" t="s">
        <v>52</v>
      </c>
      <c r="S4085" t="s">
        <v>53</v>
      </c>
      <c r="T4085">
        <v>1</v>
      </c>
    </row>
    <row r="4086" spans="1:20" x14ac:dyDescent="0.2">
      <c r="A4086" s="4">
        <f t="shared" si="63"/>
        <v>45998</v>
      </c>
      <c r="B4086" t="s">
        <v>22</v>
      </c>
      <c r="C4086" t="s">
        <v>25</v>
      </c>
      <c r="D4086" t="s">
        <v>29</v>
      </c>
      <c r="E4086" t="s">
        <v>36</v>
      </c>
      <c r="F4086" t="s">
        <v>37</v>
      </c>
      <c r="G4086">
        <v>98715</v>
      </c>
      <c r="H4086" t="s">
        <v>41</v>
      </c>
      <c r="I4086" t="s">
        <v>44</v>
      </c>
      <c r="J4086">
        <v>552391</v>
      </c>
      <c r="K4086">
        <v>5</v>
      </c>
      <c r="L4086">
        <v>4066</v>
      </c>
      <c r="M4086">
        <v>5</v>
      </c>
      <c r="N4086">
        <v>19361</v>
      </c>
      <c r="O4086">
        <v>21720</v>
      </c>
      <c r="P4086">
        <v>17823</v>
      </c>
      <c r="Q4086" t="s">
        <v>46</v>
      </c>
      <c r="R4086" t="s">
        <v>50</v>
      </c>
      <c r="S4086" t="s">
        <v>54</v>
      </c>
      <c r="T4086">
        <v>1</v>
      </c>
    </row>
    <row r="4087" spans="1:20" x14ac:dyDescent="0.2">
      <c r="A4087" s="4">
        <f t="shared" si="63"/>
        <v>45998</v>
      </c>
      <c r="B4087" t="s">
        <v>21</v>
      </c>
      <c r="C4087" t="s">
        <v>27</v>
      </c>
      <c r="D4087" t="s">
        <v>28</v>
      </c>
      <c r="E4087" t="s">
        <v>34</v>
      </c>
      <c r="F4087" t="s">
        <v>37</v>
      </c>
      <c r="G4087">
        <v>15870</v>
      </c>
      <c r="H4087" t="s">
        <v>41</v>
      </c>
      <c r="I4087" t="s">
        <v>44</v>
      </c>
      <c r="J4087">
        <v>561453</v>
      </c>
      <c r="K4087">
        <v>8</v>
      </c>
      <c r="L4087">
        <v>2711</v>
      </c>
      <c r="M4087">
        <v>15</v>
      </c>
      <c r="N4087">
        <v>15866</v>
      </c>
      <c r="O4087">
        <v>8393</v>
      </c>
      <c r="P4087">
        <v>16249</v>
      </c>
      <c r="Q4087" t="s">
        <v>49</v>
      </c>
      <c r="R4087" t="s">
        <v>50</v>
      </c>
      <c r="S4087" t="s">
        <v>56</v>
      </c>
      <c r="T4087">
        <v>3</v>
      </c>
    </row>
    <row r="4088" spans="1:20" x14ac:dyDescent="0.2">
      <c r="A4088" s="4">
        <f t="shared" si="63"/>
        <v>45998</v>
      </c>
      <c r="B4088" t="s">
        <v>22</v>
      </c>
      <c r="C4088" t="s">
        <v>25</v>
      </c>
      <c r="D4088" t="s">
        <v>33</v>
      </c>
      <c r="E4088" t="s">
        <v>34</v>
      </c>
      <c r="F4088" t="s">
        <v>37</v>
      </c>
      <c r="G4088">
        <v>40736</v>
      </c>
      <c r="H4088" t="s">
        <v>41</v>
      </c>
      <c r="I4088" t="s">
        <v>45</v>
      </c>
      <c r="J4088">
        <v>759267</v>
      </c>
      <c r="K4088">
        <v>1</v>
      </c>
      <c r="L4088">
        <v>2663</v>
      </c>
      <c r="M4088">
        <v>5</v>
      </c>
      <c r="N4088">
        <v>40820</v>
      </c>
      <c r="O4088">
        <v>28440</v>
      </c>
      <c r="P4088">
        <v>2749</v>
      </c>
      <c r="Q4088" t="s">
        <v>49</v>
      </c>
      <c r="R4088" t="s">
        <v>52</v>
      </c>
      <c r="S4088" t="s">
        <v>54</v>
      </c>
      <c r="T4088">
        <v>3</v>
      </c>
    </row>
    <row r="4089" spans="1:20" x14ac:dyDescent="0.2">
      <c r="A4089" s="4">
        <f t="shared" si="63"/>
        <v>45998</v>
      </c>
      <c r="B4089" t="s">
        <v>22</v>
      </c>
      <c r="C4089" t="s">
        <v>25</v>
      </c>
      <c r="D4089" t="s">
        <v>31</v>
      </c>
      <c r="E4089" t="s">
        <v>35</v>
      </c>
      <c r="F4089" t="s">
        <v>40</v>
      </c>
      <c r="G4089">
        <v>68084</v>
      </c>
      <c r="H4089" t="s">
        <v>42</v>
      </c>
      <c r="I4089" t="s">
        <v>45</v>
      </c>
      <c r="J4089">
        <v>618960</v>
      </c>
      <c r="K4089">
        <v>8</v>
      </c>
      <c r="L4089">
        <v>570</v>
      </c>
      <c r="M4089">
        <v>5</v>
      </c>
      <c r="N4089">
        <v>21188</v>
      </c>
      <c r="O4089">
        <v>12736</v>
      </c>
      <c r="P4089">
        <v>-2017</v>
      </c>
      <c r="Q4089" t="s">
        <v>47</v>
      </c>
      <c r="R4089" t="s">
        <v>51</v>
      </c>
      <c r="S4089" t="s">
        <v>55</v>
      </c>
      <c r="T4089">
        <v>1</v>
      </c>
    </row>
    <row r="4090" spans="1:20" x14ac:dyDescent="0.2">
      <c r="A4090" s="4">
        <f t="shared" si="63"/>
        <v>45998</v>
      </c>
      <c r="B4090" t="s">
        <v>23</v>
      </c>
      <c r="C4090" t="s">
        <v>25</v>
      </c>
      <c r="D4090" t="s">
        <v>31</v>
      </c>
      <c r="E4090" t="s">
        <v>35</v>
      </c>
      <c r="F4090" t="s">
        <v>39</v>
      </c>
      <c r="G4090">
        <v>26211</v>
      </c>
      <c r="H4090" t="s">
        <v>42</v>
      </c>
      <c r="I4090" t="s">
        <v>45</v>
      </c>
      <c r="J4090">
        <v>900273</v>
      </c>
      <c r="K4090">
        <v>7</v>
      </c>
      <c r="L4090">
        <v>2249</v>
      </c>
      <c r="M4090">
        <v>5</v>
      </c>
      <c r="N4090">
        <v>6390</v>
      </c>
      <c r="O4090">
        <v>27275</v>
      </c>
      <c r="P4090">
        <v>10257</v>
      </c>
      <c r="Q4090" t="s">
        <v>49</v>
      </c>
      <c r="R4090" t="s">
        <v>50</v>
      </c>
      <c r="S4090" t="s">
        <v>54</v>
      </c>
      <c r="T4090">
        <v>3</v>
      </c>
    </row>
    <row r="4091" spans="1:20" x14ac:dyDescent="0.2">
      <c r="A4091" s="4">
        <f t="shared" si="63"/>
        <v>45998</v>
      </c>
      <c r="B4091" t="s">
        <v>21</v>
      </c>
      <c r="C4091" t="s">
        <v>26</v>
      </c>
      <c r="D4091" t="s">
        <v>29</v>
      </c>
      <c r="E4091" t="s">
        <v>34</v>
      </c>
      <c r="F4091" t="s">
        <v>40</v>
      </c>
      <c r="G4091">
        <v>96665</v>
      </c>
      <c r="H4091" t="s">
        <v>41</v>
      </c>
      <c r="I4091" t="s">
        <v>43</v>
      </c>
      <c r="J4091">
        <v>453010</v>
      </c>
      <c r="K4091">
        <v>1</v>
      </c>
      <c r="L4091">
        <v>841</v>
      </c>
      <c r="M4091">
        <v>10</v>
      </c>
      <c r="N4091">
        <v>11345</v>
      </c>
      <c r="O4091">
        <v>20718</v>
      </c>
      <c r="P4091">
        <v>17712</v>
      </c>
      <c r="Q4091" t="s">
        <v>48</v>
      </c>
      <c r="R4091" t="s">
        <v>51</v>
      </c>
      <c r="S4091" t="s">
        <v>53</v>
      </c>
      <c r="T4091">
        <v>3</v>
      </c>
    </row>
    <row r="4092" spans="1:20" x14ac:dyDescent="0.2">
      <c r="A4092" s="4">
        <f t="shared" si="63"/>
        <v>45998</v>
      </c>
      <c r="B4092" t="s">
        <v>23</v>
      </c>
      <c r="C4092" t="s">
        <v>26</v>
      </c>
      <c r="D4092" t="s">
        <v>30</v>
      </c>
      <c r="E4092" t="s">
        <v>35</v>
      </c>
      <c r="F4092" t="s">
        <v>37</v>
      </c>
      <c r="G4092">
        <v>69538</v>
      </c>
      <c r="H4092" t="s">
        <v>41</v>
      </c>
      <c r="I4092" t="s">
        <v>43</v>
      </c>
      <c r="J4092">
        <v>809439</v>
      </c>
      <c r="K4092">
        <v>9</v>
      </c>
      <c r="L4092">
        <v>3326</v>
      </c>
      <c r="M4092">
        <v>0</v>
      </c>
      <c r="N4092">
        <v>8012</v>
      </c>
      <c r="O4092">
        <v>19446</v>
      </c>
      <c r="P4092">
        <v>6312</v>
      </c>
      <c r="Q4092" t="s">
        <v>47</v>
      </c>
      <c r="R4092" t="s">
        <v>51</v>
      </c>
      <c r="S4092" t="s">
        <v>56</v>
      </c>
      <c r="T4092">
        <v>3</v>
      </c>
    </row>
    <row r="4093" spans="1:20" x14ac:dyDescent="0.2">
      <c r="A4093" s="4">
        <f t="shared" si="63"/>
        <v>45998</v>
      </c>
      <c r="B4093" t="s">
        <v>20</v>
      </c>
      <c r="C4093" t="s">
        <v>24</v>
      </c>
      <c r="D4093" t="s">
        <v>29</v>
      </c>
      <c r="E4093" t="s">
        <v>35</v>
      </c>
      <c r="F4093" t="s">
        <v>40</v>
      </c>
      <c r="G4093">
        <v>17377</v>
      </c>
      <c r="H4093" t="s">
        <v>41</v>
      </c>
      <c r="I4093" t="s">
        <v>44</v>
      </c>
      <c r="J4093">
        <v>834303</v>
      </c>
      <c r="K4093">
        <v>4</v>
      </c>
      <c r="L4093">
        <v>4331</v>
      </c>
      <c r="M4093">
        <v>20</v>
      </c>
      <c r="N4093">
        <v>7883</v>
      </c>
      <c r="O4093">
        <v>15676</v>
      </c>
      <c r="P4093">
        <v>9100</v>
      </c>
      <c r="Q4093" t="s">
        <v>48</v>
      </c>
      <c r="R4093" t="s">
        <v>52</v>
      </c>
      <c r="S4093" t="s">
        <v>56</v>
      </c>
      <c r="T4093">
        <v>1</v>
      </c>
    </row>
    <row r="4094" spans="1:20" x14ac:dyDescent="0.2">
      <c r="A4094" s="4">
        <f t="shared" si="63"/>
        <v>45999</v>
      </c>
      <c r="B4094" t="s">
        <v>22</v>
      </c>
      <c r="C4094" t="s">
        <v>24</v>
      </c>
      <c r="D4094" t="s">
        <v>29</v>
      </c>
      <c r="E4094" t="s">
        <v>36</v>
      </c>
      <c r="F4094" t="s">
        <v>37</v>
      </c>
      <c r="G4094">
        <v>18861</v>
      </c>
      <c r="H4094" t="s">
        <v>42</v>
      </c>
      <c r="I4094" t="s">
        <v>44</v>
      </c>
      <c r="J4094">
        <v>554683</v>
      </c>
      <c r="K4094">
        <v>7</v>
      </c>
      <c r="L4094">
        <v>2879</v>
      </c>
      <c r="M4094">
        <v>15</v>
      </c>
      <c r="N4094">
        <v>43572</v>
      </c>
      <c r="O4094">
        <v>26240</v>
      </c>
      <c r="P4094">
        <v>2173</v>
      </c>
      <c r="Q4094" t="s">
        <v>46</v>
      </c>
      <c r="R4094" t="s">
        <v>50</v>
      </c>
      <c r="S4094" t="s">
        <v>56</v>
      </c>
      <c r="T4094">
        <v>2</v>
      </c>
    </row>
    <row r="4095" spans="1:20" x14ac:dyDescent="0.2">
      <c r="A4095" s="4">
        <f t="shared" si="63"/>
        <v>45999</v>
      </c>
      <c r="B4095" t="s">
        <v>20</v>
      </c>
      <c r="C4095" t="s">
        <v>25</v>
      </c>
      <c r="D4095" t="s">
        <v>32</v>
      </c>
      <c r="E4095" t="s">
        <v>36</v>
      </c>
      <c r="F4095" t="s">
        <v>38</v>
      </c>
      <c r="G4095">
        <v>27821</v>
      </c>
      <c r="H4095" t="s">
        <v>42</v>
      </c>
      <c r="I4095" t="s">
        <v>45</v>
      </c>
      <c r="J4095">
        <v>154501</v>
      </c>
      <c r="K4095">
        <v>3</v>
      </c>
      <c r="L4095">
        <v>4369</v>
      </c>
      <c r="M4095">
        <v>20</v>
      </c>
      <c r="N4095">
        <v>29506</v>
      </c>
      <c r="O4095">
        <v>26071</v>
      </c>
      <c r="P4095">
        <v>11417</v>
      </c>
      <c r="Q4095" t="s">
        <v>48</v>
      </c>
      <c r="R4095" t="s">
        <v>51</v>
      </c>
      <c r="S4095" t="s">
        <v>55</v>
      </c>
      <c r="T4095">
        <v>2</v>
      </c>
    </row>
    <row r="4096" spans="1:20" x14ac:dyDescent="0.2">
      <c r="A4096" s="4">
        <f t="shared" si="63"/>
        <v>45999</v>
      </c>
      <c r="B4096" t="s">
        <v>23</v>
      </c>
      <c r="C4096" t="s">
        <v>24</v>
      </c>
      <c r="D4096" t="s">
        <v>31</v>
      </c>
      <c r="E4096" t="s">
        <v>34</v>
      </c>
      <c r="F4096" t="s">
        <v>37</v>
      </c>
      <c r="G4096">
        <v>88488</v>
      </c>
      <c r="H4096" t="s">
        <v>42</v>
      </c>
      <c r="I4096" t="s">
        <v>45</v>
      </c>
      <c r="J4096">
        <v>161855</v>
      </c>
      <c r="K4096">
        <v>8</v>
      </c>
      <c r="L4096">
        <v>4702</v>
      </c>
      <c r="M4096">
        <v>0</v>
      </c>
      <c r="N4096">
        <v>44770</v>
      </c>
      <c r="O4096">
        <v>2464</v>
      </c>
      <c r="P4096">
        <v>16570</v>
      </c>
      <c r="Q4096" t="s">
        <v>47</v>
      </c>
      <c r="R4096" t="s">
        <v>51</v>
      </c>
      <c r="S4096" t="s">
        <v>55</v>
      </c>
      <c r="T4096">
        <v>4</v>
      </c>
    </row>
    <row r="4097" spans="1:20" x14ac:dyDescent="0.2">
      <c r="A4097" s="4">
        <f t="shared" si="63"/>
        <v>45999</v>
      </c>
      <c r="B4097" t="s">
        <v>22</v>
      </c>
      <c r="C4097" t="s">
        <v>25</v>
      </c>
      <c r="D4097" t="s">
        <v>28</v>
      </c>
      <c r="E4097" t="s">
        <v>34</v>
      </c>
      <c r="F4097" t="s">
        <v>38</v>
      </c>
      <c r="G4097">
        <v>84583</v>
      </c>
      <c r="H4097" t="s">
        <v>42</v>
      </c>
      <c r="I4097" t="s">
        <v>43</v>
      </c>
      <c r="J4097">
        <v>197735</v>
      </c>
      <c r="K4097">
        <v>4</v>
      </c>
      <c r="L4097">
        <v>3773</v>
      </c>
      <c r="M4097">
        <v>5</v>
      </c>
      <c r="N4097">
        <v>21962</v>
      </c>
      <c r="O4097">
        <v>13837</v>
      </c>
      <c r="P4097">
        <v>17782</v>
      </c>
      <c r="Q4097" t="s">
        <v>48</v>
      </c>
      <c r="R4097" t="s">
        <v>52</v>
      </c>
      <c r="S4097" t="s">
        <v>55</v>
      </c>
      <c r="T4097">
        <v>5</v>
      </c>
    </row>
    <row r="4098" spans="1:20" x14ac:dyDescent="0.2">
      <c r="A4098" s="4">
        <f t="shared" si="63"/>
        <v>45999</v>
      </c>
      <c r="B4098" t="s">
        <v>22</v>
      </c>
      <c r="C4098" t="s">
        <v>26</v>
      </c>
      <c r="D4098" t="s">
        <v>29</v>
      </c>
      <c r="E4098" t="s">
        <v>34</v>
      </c>
      <c r="F4098" t="s">
        <v>38</v>
      </c>
      <c r="G4098">
        <v>36953</v>
      </c>
      <c r="H4098" t="s">
        <v>41</v>
      </c>
      <c r="I4098" t="s">
        <v>43</v>
      </c>
      <c r="J4098">
        <v>351928</v>
      </c>
      <c r="K4098">
        <v>2</v>
      </c>
      <c r="L4098">
        <v>2939</v>
      </c>
      <c r="M4098">
        <v>5</v>
      </c>
      <c r="N4098">
        <v>22548</v>
      </c>
      <c r="O4098">
        <v>11276</v>
      </c>
      <c r="P4098">
        <v>19360</v>
      </c>
      <c r="Q4098" t="s">
        <v>48</v>
      </c>
      <c r="R4098" t="s">
        <v>52</v>
      </c>
      <c r="S4098" t="s">
        <v>53</v>
      </c>
      <c r="T4098">
        <v>2</v>
      </c>
    </row>
    <row r="4099" spans="1:20" x14ac:dyDescent="0.2">
      <c r="A4099" s="4">
        <f t="shared" si="63"/>
        <v>45999</v>
      </c>
      <c r="B4099" t="s">
        <v>23</v>
      </c>
      <c r="C4099" t="s">
        <v>26</v>
      </c>
      <c r="D4099" t="s">
        <v>32</v>
      </c>
      <c r="E4099" t="s">
        <v>34</v>
      </c>
      <c r="F4099" t="s">
        <v>38</v>
      </c>
      <c r="G4099">
        <v>46801</v>
      </c>
      <c r="H4099" t="s">
        <v>42</v>
      </c>
      <c r="I4099" t="s">
        <v>45</v>
      </c>
      <c r="J4099">
        <v>191822</v>
      </c>
      <c r="K4099">
        <v>2</v>
      </c>
      <c r="L4099">
        <v>4825</v>
      </c>
      <c r="M4099">
        <v>5</v>
      </c>
      <c r="N4099">
        <v>6651</v>
      </c>
      <c r="O4099">
        <v>4705</v>
      </c>
      <c r="P4099">
        <v>1546</v>
      </c>
      <c r="Q4099" t="s">
        <v>47</v>
      </c>
      <c r="R4099" t="s">
        <v>51</v>
      </c>
      <c r="S4099" t="s">
        <v>53</v>
      </c>
      <c r="T4099">
        <v>4</v>
      </c>
    </row>
    <row r="4100" spans="1:20" x14ac:dyDescent="0.2">
      <c r="A4100" s="4">
        <f t="shared" si="63"/>
        <v>45999</v>
      </c>
      <c r="B4100" t="s">
        <v>23</v>
      </c>
      <c r="C4100" t="s">
        <v>26</v>
      </c>
      <c r="D4100" t="s">
        <v>32</v>
      </c>
      <c r="E4100" t="s">
        <v>36</v>
      </c>
      <c r="F4100" t="s">
        <v>37</v>
      </c>
      <c r="G4100">
        <v>28277</v>
      </c>
      <c r="H4100" t="s">
        <v>42</v>
      </c>
      <c r="I4100" t="s">
        <v>45</v>
      </c>
      <c r="J4100">
        <v>775219</v>
      </c>
      <c r="K4100">
        <v>8</v>
      </c>
      <c r="L4100">
        <v>2567</v>
      </c>
      <c r="M4100">
        <v>5</v>
      </c>
      <c r="N4100">
        <v>4956</v>
      </c>
      <c r="O4100">
        <v>15095</v>
      </c>
      <c r="P4100">
        <v>-4991</v>
      </c>
      <c r="Q4100" t="s">
        <v>46</v>
      </c>
      <c r="R4100" t="s">
        <v>51</v>
      </c>
      <c r="S4100" t="s">
        <v>55</v>
      </c>
      <c r="T4100">
        <v>2</v>
      </c>
    </row>
    <row r="4101" spans="1:20" x14ac:dyDescent="0.2">
      <c r="A4101" s="4">
        <f t="shared" si="63"/>
        <v>45999</v>
      </c>
      <c r="B4101" t="s">
        <v>23</v>
      </c>
      <c r="C4101" t="s">
        <v>27</v>
      </c>
      <c r="D4101" t="s">
        <v>31</v>
      </c>
      <c r="E4101" t="s">
        <v>35</v>
      </c>
      <c r="F4101" t="s">
        <v>39</v>
      </c>
      <c r="G4101">
        <v>99439</v>
      </c>
      <c r="H4101" t="s">
        <v>41</v>
      </c>
      <c r="I4101" t="s">
        <v>43</v>
      </c>
      <c r="J4101">
        <v>434496</v>
      </c>
      <c r="K4101">
        <v>8</v>
      </c>
      <c r="L4101">
        <v>4039</v>
      </c>
      <c r="M4101">
        <v>15</v>
      </c>
      <c r="N4101">
        <v>40549</v>
      </c>
      <c r="O4101">
        <v>7912</v>
      </c>
      <c r="P4101">
        <v>-3273</v>
      </c>
      <c r="Q4101" t="s">
        <v>48</v>
      </c>
      <c r="R4101" t="s">
        <v>52</v>
      </c>
      <c r="S4101" t="s">
        <v>54</v>
      </c>
      <c r="T4101">
        <v>1</v>
      </c>
    </row>
    <row r="4102" spans="1:20" x14ac:dyDescent="0.2">
      <c r="A4102" s="4">
        <f t="shared" si="63"/>
        <v>45999</v>
      </c>
      <c r="B4102" t="s">
        <v>23</v>
      </c>
      <c r="C4102" t="s">
        <v>25</v>
      </c>
      <c r="D4102" t="s">
        <v>31</v>
      </c>
      <c r="E4102" t="s">
        <v>36</v>
      </c>
      <c r="F4102" t="s">
        <v>37</v>
      </c>
      <c r="G4102">
        <v>93762</v>
      </c>
      <c r="H4102" t="s">
        <v>41</v>
      </c>
      <c r="I4102" t="s">
        <v>44</v>
      </c>
      <c r="J4102">
        <v>542909</v>
      </c>
      <c r="K4102">
        <v>1</v>
      </c>
      <c r="L4102">
        <v>971</v>
      </c>
      <c r="M4102">
        <v>0</v>
      </c>
      <c r="N4102">
        <v>31171</v>
      </c>
      <c r="O4102">
        <v>1435</v>
      </c>
      <c r="P4102">
        <v>18926</v>
      </c>
      <c r="Q4102" t="s">
        <v>47</v>
      </c>
      <c r="R4102" t="s">
        <v>52</v>
      </c>
      <c r="S4102" t="s">
        <v>55</v>
      </c>
      <c r="T4102">
        <v>4</v>
      </c>
    </row>
    <row r="4103" spans="1:20" x14ac:dyDescent="0.2">
      <c r="A4103" s="4">
        <f t="shared" si="63"/>
        <v>45999</v>
      </c>
      <c r="B4103" t="s">
        <v>23</v>
      </c>
      <c r="C4103" t="s">
        <v>26</v>
      </c>
      <c r="D4103" t="s">
        <v>31</v>
      </c>
      <c r="E4103" t="s">
        <v>34</v>
      </c>
      <c r="F4103" t="s">
        <v>40</v>
      </c>
      <c r="G4103">
        <v>32628</v>
      </c>
      <c r="H4103" t="s">
        <v>42</v>
      </c>
      <c r="I4103" t="s">
        <v>44</v>
      </c>
      <c r="J4103">
        <v>585583</v>
      </c>
      <c r="K4103">
        <v>6</v>
      </c>
      <c r="L4103">
        <v>4265</v>
      </c>
      <c r="M4103">
        <v>0</v>
      </c>
      <c r="N4103">
        <v>37974</v>
      </c>
      <c r="O4103">
        <v>11532</v>
      </c>
      <c r="P4103">
        <v>14162</v>
      </c>
      <c r="Q4103" t="s">
        <v>48</v>
      </c>
      <c r="R4103" t="s">
        <v>52</v>
      </c>
      <c r="S4103" t="s">
        <v>55</v>
      </c>
      <c r="T4103">
        <v>1</v>
      </c>
    </row>
    <row r="4104" spans="1:20" x14ac:dyDescent="0.2">
      <c r="A4104" s="4">
        <f t="shared" si="63"/>
        <v>45999</v>
      </c>
      <c r="B4104" t="s">
        <v>22</v>
      </c>
      <c r="C4104" t="s">
        <v>25</v>
      </c>
      <c r="D4104" t="s">
        <v>28</v>
      </c>
      <c r="E4104" t="s">
        <v>34</v>
      </c>
      <c r="F4104" t="s">
        <v>40</v>
      </c>
      <c r="G4104">
        <v>92246</v>
      </c>
      <c r="H4104" t="s">
        <v>41</v>
      </c>
      <c r="I4104" t="s">
        <v>43</v>
      </c>
      <c r="J4104">
        <v>746068</v>
      </c>
      <c r="K4104">
        <v>9</v>
      </c>
      <c r="L4104">
        <v>4669</v>
      </c>
      <c r="M4104">
        <v>0</v>
      </c>
      <c r="N4104">
        <v>39365</v>
      </c>
      <c r="O4104">
        <v>5396</v>
      </c>
      <c r="P4104">
        <v>1732</v>
      </c>
      <c r="Q4104" t="s">
        <v>48</v>
      </c>
      <c r="R4104" t="s">
        <v>50</v>
      </c>
      <c r="S4104" t="s">
        <v>55</v>
      </c>
      <c r="T4104">
        <v>1</v>
      </c>
    </row>
    <row r="4105" spans="1:20" x14ac:dyDescent="0.2">
      <c r="A4105" s="4">
        <f t="shared" si="63"/>
        <v>45999</v>
      </c>
      <c r="B4105" t="s">
        <v>23</v>
      </c>
      <c r="C4105" t="s">
        <v>24</v>
      </c>
      <c r="D4105" t="s">
        <v>32</v>
      </c>
      <c r="E4105" t="s">
        <v>36</v>
      </c>
      <c r="F4105" t="s">
        <v>39</v>
      </c>
      <c r="G4105">
        <v>37802</v>
      </c>
      <c r="H4105" t="s">
        <v>41</v>
      </c>
      <c r="I4105" t="s">
        <v>43</v>
      </c>
      <c r="J4105">
        <v>576120</v>
      </c>
      <c r="K4105">
        <v>9</v>
      </c>
      <c r="L4105">
        <v>1153</v>
      </c>
      <c r="M4105">
        <v>20</v>
      </c>
      <c r="N4105">
        <v>43933</v>
      </c>
      <c r="O4105">
        <v>17013</v>
      </c>
      <c r="P4105">
        <v>9867</v>
      </c>
      <c r="Q4105" t="s">
        <v>49</v>
      </c>
      <c r="R4105" t="s">
        <v>52</v>
      </c>
      <c r="S4105" t="s">
        <v>56</v>
      </c>
      <c r="T4105">
        <v>4</v>
      </c>
    </row>
    <row r="4106" spans="1:20" x14ac:dyDescent="0.2">
      <c r="A4106" s="4">
        <f t="shared" si="63"/>
        <v>46000</v>
      </c>
      <c r="B4106" t="s">
        <v>22</v>
      </c>
      <c r="C4106" t="s">
        <v>24</v>
      </c>
      <c r="D4106" t="s">
        <v>30</v>
      </c>
      <c r="E4106" t="s">
        <v>36</v>
      </c>
      <c r="F4106" t="s">
        <v>39</v>
      </c>
      <c r="G4106">
        <v>73497</v>
      </c>
      <c r="H4106" t="s">
        <v>41</v>
      </c>
      <c r="I4106" t="s">
        <v>44</v>
      </c>
      <c r="J4106">
        <v>708869</v>
      </c>
      <c r="K4106">
        <v>2</v>
      </c>
      <c r="L4106">
        <v>961</v>
      </c>
      <c r="M4106">
        <v>5</v>
      </c>
      <c r="N4106">
        <v>29992</v>
      </c>
      <c r="O4106">
        <v>24480</v>
      </c>
      <c r="P4106">
        <v>6419</v>
      </c>
      <c r="Q4106" t="s">
        <v>48</v>
      </c>
      <c r="R4106" t="s">
        <v>52</v>
      </c>
      <c r="S4106" t="s">
        <v>53</v>
      </c>
      <c r="T4106">
        <v>4</v>
      </c>
    </row>
    <row r="4107" spans="1:20" x14ac:dyDescent="0.2">
      <c r="A4107" s="4">
        <f t="shared" si="63"/>
        <v>46000</v>
      </c>
      <c r="B4107" t="s">
        <v>22</v>
      </c>
      <c r="C4107" t="s">
        <v>26</v>
      </c>
      <c r="D4107" t="s">
        <v>28</v>
      </c>
      <c r="E4107" t="s">
        <v>34</v>
      </c>
      <c r="F4107" t="s">
        <v>39</v>
      </c>
      <c r="G4107">
        <v>94320</v>
      </c>
      <c r="H4107" t="s">
        <v>42</v>
      </c>
      <c r="I4107" t="s">
        <v>43</v>
      </c>
      <c r="J4107">
        <v>919817</v>
      </c>
      <c r="K4107">
        <v>8</v>
      </c>
      <c r="L4107">
        <v>1673</v>
      </c>
      <c r="M4107">
        <v>10</v>
      </c>
      <c r="N4107">
        <v>27476</v>
      </c>
      <c r="O4107">
        <v>19081</v>
      </c>
      <c r="P4107">
        <v>-1902</v>
      </c>
      <c r="Q4107" t="s">
        <v>46</v>
      </c>
      <c r="R4107" t="s">
        <v>52</v>
      </c>
      <c r="S4107" t="s">
        <v>56</v>
      </c>
      <c r="T4107">
        <v>2</v>
      </c>
    </row>
    <row r="4108" spans="1:20" x14ac:dyDescent="0.2">
      <c r="A4108" s="4">
        <f t="shared" si="63"/>
        <v>46000</v>
      </c>
      <c r="B4108" t="s">
        <v>23</v>
      </c>
      <c r="C4108" t="s">
        <v>25</v>
      </c>
      <c r="D4108" t="s">
        <v>33</v>
      </c>
      <c r="E4108" t="s">
        <v>35</v>
      </c>
      <c r="F4108" t="s">
        <v>38</v>
      </c>
      <c r="G4108">
        <v>79814</v>
      </c>
      <c r="H4108" t="s">
        <v>42</v>
      </c>
      <c r="I4108" t="s">
        <v>44</v>
      </c>
      <c r="J4108">
        <v>308713</v>
      </c>
      <c r="K4108">
        <v>8</v>
      </c>
      <c r="L4108">
        <v>2167</v>
      </c>
      <c r="M4108">
        <v>0</v>
      </c>
      <c r="N4108">
        <v>2659</v>
      </c>
      <c r="O4108">
        <v>25513</v>
      </c>
      <c r="P4108">
        <v>-956</v>
      </c>
      <c r="Q4108" t="s">
        <v>48</v>
      </c>
      <c r="R4108" t="s">
        <v>50</v>
      </c>
      <c r="S4108" t="s">
        <v>54</v>
      </c>
      <c r="T4108">
        <v>2</v>
      </c>
    </row>
    <row r="4109" spans="1:20" x14ac:dyDescent="0.2">
      <c r="A4109" s="4">
        <f t="shared" si="63"/>
        <v>46000</v>
      </c>
      <c r="B4109" t="s">
        <v>23</v>
      </c>
      <c r="C4109" t="s">
        <v>26</v>
      </c>
      <c r="D4109" t="s">
        <v>29</v>
      </c>
      <c r="E4109" t="s">
        <v>34</v>
      </c>
      <c r="F4109" t="s">
        <v>39</v>
      </c>
      <c r="G4109">
        <v>63702</v>
      </c>
      <c r="H4109" t="s">
        <v>41</v>
      </c>
      <c r="I4109" t="s">
        <v>44</v>
      </c>
      <c r="J4109">
        <v>517860</v>
      </c>
      <c r="K4109">
        <v>4</v>
      </c>
      <c r="L4109">
        <v>4245</v>
      </c>
      <c r="M4109">
        <v>20</v>
      </c>
      <c r="N4109">
        <v>9805</v>
      </c>
      <c r="O4109">
        <v>25478</v>
      </c>
      <c r="P4109">
        <v>12560</v>
      </c>
      <c r="Q4109" t="s">
        <v>47</v>
      </c>
      <c r="R4109" t="s">
        <v>50</v>
      </c>
      <c r="S4109" t="s">
        <v>54</v>
      </c>
      <c r="T4109">
        <v>5</v>
      </c>
    </row>
    <row r="4110" spans="1:20" x14ac:dyDescent="0.2">
      <c r="A4110" s="4">
        <f t="shared" si="63"/>
        <v>46000</v>
      </c>
      <c r="B4110" t="s">
        <v>21</v>
      </c>
      <c r="C4110" t="s">
        <v>24</v>
      </c>
      <c r="D4110" t="s">
        <v>31</v>
      </c>
      <c r="E4110" t="s">
        <v>36</v>
      </c>
      <c r="F4110" t="s">
        <v>39</v>
      </c>
      <c r="G4110">
        <v>38677</v>
      </c>
      <c r="H4110" t="s">
        <v>41</v>
      </c>
      <c r="I4110" t="s">
        <v>43</v>
      </c>
      <c r="J4110">
        <v>105639</v>
      </c>
      <c r="K4110">
        <v>4</v>
      </c>
      <c r="L4110">
        <v>3821</v>
      </c>
      <c r="M4110">
        <v>15</v>
      </c>
      <c r="N4110">
        <v>2760</v>
      </c>
      <c r="O4110">
        <v>14650</v>
      </c>
      <c r="P4110">
        <v>10227</v>
      </c>
      <c r="Q4110" t="s">
        <v>47</v>
      </c>
      <c r="R4110" t="s">
        <v>52</v>
      </c>
      <c r="S4110" t="s">
        <v>53</v>
      </c>
      <c r="T4110">
        <v>2</v>
      </c>
    </row>
    <row r="4111" spans="1:20" x14ac:dyDescent="0.2">
      <c r="A4111" s="4">
        <f t="shared" ref="A4111:A4174" si="64">A4099+1</f>
        <v>46000</v>
      </c>
      <c r="B4111" t="s">
        <v>22</v>
      </c>
      <c r="C4111" t="s">
        <v>26</v>
      </c>
      <c r="D4111" t="s">
        <v>32</v>
      </c>
      <c r="E4111" t="s">
        <v>34</v>
      </c>
      <c r="F4111" t="s">
        <v>39</v>
      </c>
      <c r="G4111">
        <v>17500</v>
      </c>
      <c r="H4111" t="s">
        <v>42</v>
      </c>
      <c r="I4111" t="s">
        <v>45</v>
      </c>
      <c r="J4111">
        <v>326938</v>
      </c>
      <c r="K4111">
        <v>5</v>
      </c>
      <c r="L4111">
        <v>1139</v>
      </c>
      <c r="M4111">
        <v>5</v>
      </c>
      <c r="N4111">
        <v>32773</v>
      </c>
      <c r="O4111">
        <v>8122</v>
      </c>
      <c r="P4111">
        <v>16107</v>
      </c>
      <c r="Q4111" t="s">
        <v>49</v>
      </c>
      <c r="R4111" t="s">
        <v>52</v>
      </c>
      <c r="S4111" t="s">
        <v>54</v>
      </c>
      <c r="T4111">
        <v>4</v>
      </c>
    </row>
    <row r="4112" spans="1:20" x14ac:dyDescent="0.2">
      <c r="A4112" s="4">
        <f t="shared" si="64"/>
        <v>46000</v>
      </c>
      <c r="B4112" t="s">
        <v>23</v>
      </c>
      <c r="C4112" t="s">
        <v>25</v>
      </c>
      <c r="D4112" t="s">
        <v>29</v>
      </c>
      <c r="E4112" t="s">
        <v>34</v>
      </c>
      <c r="F4112" t="s">
        <v>37</v>
      </c>
      <c r="G4112">
        <v>14015</v>
      </c>
      <c r="H4112" t="s">
        <v>42</v>
      </c>
      <c r="I4112" t="s">
        <v>45</v>
      </c>
      <c r="J4112">
        <v>963584</v>
      </c>
      <c r="K4112">
        <v>7</v>
      </c>
      <c r="L4112">
        <v>4869</v>
      </c>
      <c r="M4112">
        <v>20</v>
      </c>
      <c r="N4112">
        <v>43291</v>
      </c>
      <c r="O4112">
        <v>13203</v>
      </c>
      <c r="P4112">
        <v>12657</v>
      </c>
      <c r="Q4112" t="s">
        <v>49</v>
      </c>
      <c r="R4112" t="s">
        <v>50</v>
      </c>
      <c r="S4112" t="s">
        <v>56</v>
      </c>
      <c r="T4112">
        <v>2</v>
      </c>
    </row>
    <row r="4113" spans="1:20" x14ac:dyDescent="0.2">
      <c r="A4113" s="4">
        <f t="shared" si="64"/>
        <v>46000</v>
      </c>
      <c r="B4113" t="s">
        <v>23</v>
      </c>
      <c r="C4113" t="s">
        <v>24</v>
      </c>
      <c r="D4113" t="s">
        <v>28</v>
      </c>
      <c r="E4113" t="s">
        <v>35</v>
      </c>
      <c r="F4113" t="s">
        <v>40</v>
      </c>
      <c r="G4113">
        <v>97372</v>
      </c>
      <c r="H4113" t="s">
        <v>41</v>
      </c>
      <c r="I4113" t="s">
        <v>45</v>
      </c>
      <c r="J4113">
        <v>382724</v>
      </c>
      <c r="K4113">
        <v>1</v>
      </c>
      <c r="L4113">
        <v>981</v>
      </c>
      <c r="M4113">
        <v>10</v>
      </c>
      <c r="N4113">
        <v>35726</v>
      </c>
      <c r="O4113">
        <v>10238</v>
      </c>
      <c r="P4113">
        <v>18438</v>
      </c>
      <c r="Q4113" t="s">
        <v>48</v>
      </c>
      <c r="R4113" t="s">
        <v>50</v>
      </c>
      <c r="S4113" t="s">
        <v>56</v>
      </c>
      <c r="T4113">
        <v>4</v>
      </c>
    </row>
    <row r="4114" spans="1:20" x14ac:dyDescent="0.2">
      <c r="A4114" s="4">
        <f t="shared" si="64"/>
        <v>46000</v>
      </c>
      <c r="B4114" t="s">
        <v>23</v>
      </c>
      <c r="C4114" t="s">
        <v>27</v>
      </c>
      <c r="D4114" t="s">
        <v>33</v>
      </c>
      <c r="E4114" t="s">
        <v>34</v>
      </c>
      <c r="F4114" t="s">
        <v>40</v>
      </c>
      <c r="G4114">
        <v>68812</v>
      </c>
      <c r="H4114" t="s">
        <v>41</v>
      </c>
      <c r="I4114" t="s">
        <v>45</v>
      </c>
      <c r="J4114">
        <v>984736</v>
      </c>
      <c r="K4114">
        <v>9</v>
      </c>
      <c r="L4114">
        <v>581</v>
      </c>
      <c r="M4114">
        <v>10</v>
      </c>
      <c r="N4114">
        <v>30067</v>
      </c>
      <c r="O4114">
        <v>27973</v>
      </c>
      <c r="P4114">
        <v>13860</v>
      </c>
      <c r="Q4114" t="s">
        <v>49</v>
      </c>
      <c r="R4114" t="s">
        <v>51</v>
      </c>
      <c r="S4114" t="s">
        <v>56</v>
      </c>
      <c r="T4114">
        <v>5</v>
      </c>
    </row>
    <row r="4115" spans="1:20" x14ac:dyDescent="0.2">
      <c r="A4115" s="4">
        <f t="shared" si="64"/>
        <v>46000</v>
      </c>
      <c r="B4115" t="s">
        <v>21</v>
      </c>
      <c r="C4115" t="s">
        <v>24</v>
      </c>
      <c r="D4115" t="s">
        <v>28</v>
      </c>
      <c r="E4115" t="s">
        <v>34</v>
      </c>
      <c r="F4115" t="s">
        <v>39</v>
      </c>
      <c r="G4115">
        <v>17826</v>
      </c>
      <c r="H4115" t="s">
        <v>42</v>
      </c>
      <c r="I4115" t="s">
        <v>45</v>
      </c>
      <c r="J4115">
        <v>389118</v>
      </c>
      <c r="K4115">
        <v>3</v>
      </c>
      <c r="L4115">
        <v>3803</v>
      </c>
      <c r="M4115">
        <v>15</v>
      </c>
      <c r="N4115">
        <v>44718</v>
      </c>
      <c r="O4115">
        <v>16184</v>
      </c>
      <c r="P4115">
        <v>8597</v>
      </c>
      <c r="Q4115" t="s">
        <v>46</v>
      </c>
      <c r="R4115" t="s">
        <v>50</v>
      </c>
      <c r="S4115" t="s">
        <v>54</v>
      </c>
      <c r="T4115">
        <v>4</v>
      </c>
    </row>
    <row r="4116" spans="1:20" x14ac:dyDescent="0.2">
      <c r="A4116" s="4">
        <f t="shared" si="64"/>
        <v>46000</v>
      </c>
      <c r="B4116" t="s">
        <v>21</v>
      </c>
      <c r="C4116" t="s">
        <v>27</v>
      </c>
      <c r="D4116" t="s">
        <v>28</v>
      </c>
      <c r="E4116" t="s">
        <v>34</v>
      </c>
      <c r="F4116" t="s">
        <v>40</v>
      </c>
      <c r="G4116">
        <v>19201</v>
      </c>
      <c r="H4116" t="s">
        <v>41</v>
      </c>
      <c r="I4116" t="s">
        <v>45</v>
      </c>
      <c r="J4116">
        <v>618150</v>
      </c>
      <c r="K4116">
        <v>4</v>
      </c>
      <c r="L4116">
        <v>4626</v>
      </c>
      <c r="M4116">
        <v>0</v>
      </c>
      <c r="N4116">
        <v>40608</v>
      </c>
      <c r="O4116">
        <v>26665</v>
      </c>
      <c r="P4116">
        <v>6769</v>
      </c>
      <c r="Q4116" t="s">
        <v>49</v>
      </c>
      <c r="R4116" t="s">
        <v>50</v>
      </c>
      <c r="S4116" t="s">
        <v>55</v>
      </c>
      <c r="T4116">
        <v>5</v>
      </c>
    </row>
    <row r="4117" spans="1:20" x14ac:dyDescent="0.2">
      <c r="A4117" s="4">
        <f t="shared" si="64"/>
        <v>46000</v>
      </c>
      <c r="B4117" t="s">
        <v>20</v>
      </c>
      <c r="C4117" t="s">
        <v>26</v>
      </c>
      <c r="D4117" t="s">
        <v>30</v>
      </c>
      <c r="E4117" t="s">
        <v>36</v>
      </c>
      <c r="F4117" t="s">
        <v>37</v>
      </c>
      <c r="G4117">
        <v>39048</v>
      </c>
      <c r="H4117" t="s">
        <v>42</v>
      </c>
      <c r="I4117" t="s">
        <v>45</v>
      </c>
      <c r="J4117">
        <v>538589</v>
      </c>
      <c r="K4117">
        <v>7</v>
      </c>
      <c r="L4117">
        <v>3293</v>
      </c>
      <c r="M4117">
        <v>0</v>
      </c>
      <c r="N4117">
        <v>6408</v>
      </c>
      <c r="O4117">
        <v>2418</v>
      </c>
      <c r="P4117">
        <v>-2659</v>
      </c>
      <c r="Q4117" t="s">
        <v>47</v>
      </c>
      <c r="R4117" t="s">
        <v>52</v>
      </c>
      <c r="S4117" t="s">
        <v>56</v>
      </c>
      <c r="T4117">
        <v>5</v>
      </c>
    </row>
    <row r="4118" spans="1:20" x14ac:dyDescent="0.2">
      <c r="A4118" s="4">
        <f t="shared" si="64"/>
        <v>46001</v>
      </c>
      <c r="B4118" t="s">
        <v>22</v>
      </c>
      <c r="C4118" t="s">
        <v>26</v>
      </c>
      <c r="D4118" t="s">
        <v>29</v>
      </c>
      <c r="E4118" t="s">
        <v>36</v>
      </c>
      <c r="F4118" t="s">
        <v>40</v>
      </c>
      <c r="G4118">
        <v>29941</v>
      </c>
      <c r="H4118" t="s">
        <v>41</v>
      </c>
      <c r="I4118" t="s">
        <v>43</v>
      </c>
      <c r="J4118">
        <v>475406</v>
      </c>
      <c r="K4118">
        <v>5</v>
      </c>
      <c r="L4118">
        <v>1607</v>
      </c>
      <c r="M4118">
        <v>20</v>
      </c>
      <c r="N4118">
        <v>3855</v>
      </c>
      <c r="O4118">
        <v>15768</v>
      </c>
      <c r="P4118">
        <v>-461</v>
      </c>
      <c r="Q4118" t="s">
        <v>49</v>
      </c>
      <c r="R4118" t="s">
        <v>52</v>
      </c>
      <c r="S4118" t="s">
        <v>56</v>
      </c>
      <c r="T4118">
        <v>5</v>
      </c>
    </row>
    <row r="4119" spans="1:20" x14ac:dyDescent="0.2">
      <c r="A4119" s="4">
        <f t="shared" si="64"/>
        <v>46001</v>
      </c>
      <c r="B4119" t="s">
        <v>20</v>
      </c>
      <c r="C4119" t="s">
        <v>25</v>
      </c>
      <c r="D4119" t="s">
        <v>30</v>
      </c>
      <c r="E4119" t="s">
        <v>35</v>
      </c>
      <c r="F4119" t="s">
        <v>38</v>
      </c>
      <c r="G4119">
        <v>90641</v>
      </c>
      <c r="H4119" t="s">
        <v>42</v>
      </c>
      <c r="I4119" t="s">
        <v>43</v>
      </c>
      <c r="J4119">
        <v>327158</v>
      </c>
      <c r="K4119">
        <v>5</v>
      </c>
      <c r="L4119">
        <v>4285</v>
      </c>
      <c r="M4119">
        <v>20</v>
      </c>
      <c r="N4119">
        <v>29785</v>
      </c>
      <c r="O4119">
        <v>12213</v>
      </c>
      <c r="P4119">
        <v>7575</v>
      </c>
      <c r="Q4119" t="s">
        <v>46</v>
      </c>
      <c r="R4119" t="s">
        <v>52</v>
      </c>
      <c r="S4119" t="s">
        <v>55</v>
      </c>
      <c r="T4119">
        <v>1</v>
      </c>
    </row>
    <row r="4120" spans="1:20" x14ac:dyDescent="0.2">
      <c r="A4120" s="4">
        <f t="shared" si="64"/>
        <v>46001</v>
      </c>
      <c r="B4120" t="s">
        <v>23</v>
      </c>
      <c r="C4120" t="s">
        <v>27</v>
      </c>
      <c r="D4120" t="s">
        <v>28</v>
      </c>
      <c r="E4120" t="s">
        <v>34</v>
      </c>
      <c r="F4120" t="s">
        <v>37</v>
      </c>
      <c r="G4120">
        <v>68418</v>
      </c>
      <c r="H4120" t="s">
        <v>41</v>
      </c>
      <c r="I4120" t="s">
        <v>45</v>
      </c>
      <c r="J4120">
        <v>147612</v>
      </c>
      <c r="K4120">
        <v>1</v>
      </c>
      <c r="L4120">
        <v>750</v>
      </c>
      <c r="M4120">
        <v>0</v>
      </c>
      <c r="N4120">
        <v>18738</v>
      </c>
      <c r="O4120">
        <v>20432</v>
      </c>
      <c r="P4120">
        <v>-1858</v>
      </c>
      <c r="Q4120" t="s">
        <v>46</v>
      </c>
      <c r="R4120" t="s">
        <v>50</v>
      </c>
      <c r="S4120" t="s">
        <v>55</v>
      </c>
      <c r="T4120">
        <v>3</v>
      </c>
    </row>
    <row r="4121" spans="1:20" x14ac:dyDescent="0.2">
      <c r="A4121" s="4">
        <f t="shared" si="64"/>
        <v>46001</v>
      </c>
      <c r="B4121" t="s">
        <v>21</v>
      </c>
      <c r="C4121" t="s">
        <v>26</v>
      </c>
      <c r="D4121" t="s">
        <v>33</v>
      </c>
      <c r="E4121" t="s">
        <v>36</v>
      </c>
      <c r="F4121" t="s">
        <v>40</v>
      </c>
      <c r="G4121">
        <v>75689</v>
      </c>
      <c r="H4121" t="s">
        <v>42</v>
      </c>
      <c r="I4121" t="s">
        <v>43</v>
      </c>
      <c r="J4121">
        <v>517977</v>
      </c>
      <c r="K4121">
        <v>2</v>
      </c>
      <c r="L4121">
        <v>2934</v>
      </c>
      <c r="M4121">
        <v>0</v>
      </c>
      <c r="N4121">
        <v>7621</v>
      </c>
      <c r="O4121">
        <v>9761</v>
      </c>
      <c r="P4121">
        <v>13594</v>
      </c>
      <c r="Q4121" t="s">
        <v>49</v>
      </c>
      <c r="R4121" t="s">
        <v>51</v>
      </c>
      <c r="S4121" t="s">
        <v>53</v>
      </c>
      <c r="T4121">
        <v>4</v>
      </c>
    </row>
    <row r="4122" spans="1:20" x14ac:dyDescent="0.2">
      <c r="A4122" s="4">
        <f t="shared" si="64"/>
        <v>46001</v>
      </c>
      <c r="B4122" t="s">
        <v>21</v>
      </c>
      <c r="C4122" t="s">
        <v>27</v>
      </c>
      <c r="D4122" t="s">
        <v>32</v>
      </c>
      <c r="E4122" t="s">
        <v>35</v>
      </c>
      <c r="F4122" t="s">
        <v>40</v>
      </c>
      <c r="G4122">
        <v>51541</v>
      </c>
      <c r="H4122" t="s">
        <v>41</v>
      </c>
      <c r="I4122" t="s">
        <v>44</v>
      </c>
      <c r="J4122">
        <v>358775</v>
      </c>
      <c r="K4122">
        <v>5</v>
      </c>
      <c r="L4122">
        <v>2120</v>
      </c>
      <c r="M4122">
        <v>20</v>
      </c>
      <c r="N4122">
        <v>37040</v>
      </c>
      <c r="O4122">
        <v>8160</v>
      </c>
      <c r="P4122">
        <v>5827</v>
      </c>
      <c r="Q4122" t="s">
        <v>49</v>
      </c>
      <c r="R4122" t="s">
        <v>52</v>
      </c>
      <c r="S4122" t="s">
        <v>54</v>
      </c>
      <c r="T4122">
        <v>2</v>
      </c>
    </row>
    <row r="4123" spans="1:20" x14ac:dyDescent="0.2">
      <c r="A4123" s="4">
        <f t="shared" si="64"/>
        <v>46001</v>
      </c>
      <c r="B4123" t="s">
        <v>20</v>
      </c>
      <c r="C4123" t="s">
        <v>26</v>
      </c>
      <c r="D4123" t="s">
        <v>32</v>
      </c>
      <c r="E4123" t="s">
        <v>34</v>
      </c>
      <c r="F4123" t="s">
        <v>37</v>
      </c>
      <c r="G4123">
        <v>59939</v>
      </c>
      <c r="H4123" t="s">
        <v>41</v>
      </c>
      <c r="I4123" t="s">
        <v>45</v>
      </c>
      <c r="J4123">
        <v>634989</v>
      </c>
      <c r="K4123">
        <v>2</v>
      </c>
      <c r="L4123">
        <v>2218</v>
      </c>
      <c r="M4123">
        <v>5</v>
      </c>
      <c r="N4123">
        <v>49410</v>
      </c>
      <c r="O4123">
        <v>9220</v>
      </c>
      <c r="P4123">
        <v>14798</v>
      </c>
      <c r="Q4123" t="s">
        <v>49</v>
      </c>
      <c r="R4123" t="s">
        <v>51</v>
      </c>
      <c r="S4123" t="s">
        <v>56</v>
      </c>
      <c r="T4123">
        <v>3</v>
      </c>
    </row>
    <row r="4124" spans="1:20" x14ac:dyDescent="0.2">
      <c r="A4124" s="4">
        <f t="shared" si="64"/>
        <v>46001</v>
      </c>
      <c r="B4124" t="s">
        <v>21</v>
      </c>
      <c r="C4124" t="s">
        <v>24</v>
      </c>
      <c r="D4124" t="s">
        <v>29</v>
      </c>
      <c r="E4124" t="s">
        <v>35</v>
      </c>
      <c r="F4124" t="s">
        <v>40</v>
      </c>
      <c r="G4124">
        <v>80422</v>
      </c>
      <c r="H4124" t="s">
        <v>41</v>
      </c>
      <c r="I4124" t="s">
        <v>44</v>
      </c>
      <c r="J4124">
        <v>907254</v>
      </c>
      <c r="K4124">
        <v>1</v>
      </c>
      <c r="L4124">
        <v>765</v>
      </c>
      <c r="M4124">
        <v>10</v>
      </c>
      <c r="N4124">
        <v>39658</v>
      </c>
      <c r="O4124">
        <v>28730</v>
      </c>
      <c r="P4124">
        <v>19068</v>
      </c>
      <c r="Q4124" t="s">
        <v>47</v>
      </c>
      <c r="R4124" t="s">
        <v>51</v>
      </c>
      <c r="S4124" t="s">
        <v>53</v>
      </c>
      <c r="T4124">
        <v>3</v>
      </c>
    </row>
    <row r="4125" spans="1:20" x14ac:dyDescent="0.2">
      <c r="A4125" s="4">
        <f t="shared" si="64"/>
        <v>46001</v>
      </c>
      <c r="B4125" t="s">
        <v>23</v>
      </c>
      <c r="C4125" t="s">
        <v>26</v>
      </c>
      <c r="D4125" t="s">
        <v>31</v>
      </c>
      <c r="E4125" t="s">
        <v>35</v>
      </c>
      <c r="F4125" t="s">
        <v>40</v>
      </c>
      <c r="G4125">
        <v>33950</v>
      </c>
      <c r="H4125" t="s">
        <v>41</v>
      </c>
      <c r="I4125" t="s">
        <v>43</v>
      </c>
      <c r="J4125">
        <v>377114</v>
      </c>
      <c r="K4125">
        <v>3</v>
      </c>
      <c r="L4125">
        <v>521</v>
      </c>
      <c r="M4125">
        <v>10</v>
      </c>
      <c r="N4125">
        <v>29014</v>
      </c>
      <c r="O4125">
        <v>8643</v>
      </c>
      <c r="P4125">
        <v>2274</v>
      </c>
      <c r="Q4125" t="s">
        <v>47</v>
      </c>
      <c r="R4125" t="s">
        <v>50</v>
      </c>
      <c r="S4125" t="s">
        <v>54</v>
      </c>
      <c r="T4125">
        <v>1</v>
      </c>
    </row>
    <row r="4126" spans="1:20" x14ac:dyDescent="0.2">
      <c r="A4126" s="4">
        <f t="shared" si="64"/>
        <v>46001</v>
      </c>
      <c r="B4126" t="s">
        <v>21</v>
      </c>
      <c r="C4126" t="s">
        <v>25</v>
      </c>
      <c r="D4126" t="s">
        <v>31</v>
      </c>
      <c r="E4126" t="s">
        <v>35</v>
      </c>
      <c r="F4126" t="s">
        <v>39</v>
      </c>
      <c r="G4126">
        <v>77803</v>
      </c>
      <c r="H4126" t="s">
        <v>42</v>
      </c>
      <c r="I4126" t="s">
        <v>45</v>
      </c>
      <c r="J4126">
        <v>711016</v>
      </c>
      <c r="K4126">
        <v>1</v>
      </c>
      <c r="L4126">
        <v>2623</v>
      </c>
      <c r="M4126">
        <v>15</v>
      </c>
      <c r="N4126">
        <v>5162</v>
      </c>
      <c r="O4126">
        <v>12698</v>
      </c>
      <c r="P4126">
        <v>-2973</v>
      </c>
      <c r="Q4126" t="s">
        <v>46</v>
      </c>
      <c r="R4126" t="s">
        <v>50</v>
      </c>
      <c r="S4126" t="s">
        <v>53</v>
      </c>
      <c r="T4126">
        <v>4</v>
      </c>
    </row>
    <row r="4127" spans="1:20" x14ac:dyDescent="0.2">
      <c r="A4127" s="4">
        <f t="shared" si="64"/>
        <v>46001</v>
      </c>
      <c r="B4127" t="s">
        <v>20</v>
      </c>
      <c r="C4127" t="s">
        <v>24</v>
      </c>
      <c r="D4127" t="s">
        <v>32</v>
      </c>
      <c r="E4127" t="s">
        <v>35</v>
      </c>
      <c r="F4127" t="s">
        <v>38</v>
      </c>
      <c r="G4127">
        <v>30642</v>
      </c>
      <c r="H4127" t="s">
        <v>41</v>
      </c>
      <c r="I4127" t="s">
        <v>44</v>
      </c>
      <c r="J4127">
        <v>397991</v>
      </c>
      <c r="K4127">
        <v>8</v>
      </c>
      <c r="L4127">
        <v>2010</v>
      </c>
      <c r="M4127">
        <v>10</v>
      </c>
      <c r="N4127">
        <v>22264</v>
      </c>
      <c r="O4127">
        <v>18024</v>
      </c>
      <c r="P4127">
        <v>-274</v>
      </c>
      <c r="Q4127" t="s">
        <v>49</v>
      </c>
      <c r="R4127" t="s">
        <v>52</v>
      </c>
      <c r="S4127" t="s">
        <v>54</v>
      </c>
      <c r="T4127">
        <v>4</v>
      </c>
    </row>
    <row r="4128" spans="1:20" x14ac:dyDescent="0.2">
      <c r="A4128" s="4">
        <f t="shared" si="64"/>
        <v>46001</v>
      </c>
      <c r="B4128" t="s">
        <v>23</v>
      </c>
      <c r="C4128" t="s">
        <v>25</v>
      </c>
      <c r="D4128" t="s">
        <v>28</v>
      </c>
      <c r="E4128" t="s">
        <v>35</v>
      </c>
      <c r="F4128" t="s">
        <v>37</v>
      </c>
      <c r="G4128">
        <v>76506</v>
      </c>
      <c r="H4128" t="s">
        <v>42</v>
      </c>
      <c r="I4128" t="s">
        <v>43</v>
      </c>
      <c r="J4128">
        <v>123103</v>
      </c>
      <c r="K4128">
        <v>8</v>
      </c>
      <c r="L4128">
        <v>4352</v>
      </c>
      <c r="M4128">
        <v>20</v>
      </c>
      <c r="N4128">
        <v>41285</v>
      </c>
      <c r="O4128">
        <v>12396</v>
      </c>
      <c r="P4128">
        <v>16278</v>
      </c>
      <c r="Q4128" t="s">
        <v>48</v>
      </c>
      <c r="R4128" t="s">
        <v>50</v>
      </c>
      <c r="S4128" t="s">
        <v>56</v>
      </c>
      <c r="T4128">
        <v>2</v>
      </c>
    </row>
    <row r="4129" spans="1:20" x14ac:dyDescent="0.2">
      <c r="A4129" s="4">
        <f t="shared" si="64"/>
        <v>46001</v>
      </c>
      <c r="B4129" t="s">
        <v>20</v>
      </c>
      <c r="C4129" t="s">
        <v>24</v>
      </c>
      <c r="D4129" t="s">
        <v>28</v>
      </c>
      <c r="E4129" t="s">
        <v>35</v>
      </c>
      <c r="F4129" t="s">
        <v>39</v>
      </c>
      <c r="G4129">
        <v>51607</v>
      </c>
      <c r="H4129" t="s">
        <v>42</v>
      </c>
      <c r="I4129" t="s">
        <v>45</v>
      </c>
      <c r="J4129">
        <v>550695</v>
      </c>
      <c r="K4129">
        <v>8</v>
      </c>
      <c r="L4129">
        <v>3438</v>
      </c>
      <c r="M4129">
        <v>5</v>
      </c>
      <c r="N4129">
        <v>10395</v>
      </c>
      <c r="O4129">
        <v>13402</v>
      </c>
      <c r="P4129">
        <v>-3001</v>
      </c>
      <c r="Q4129" t="s">
        <v>46</v>
      </c>
      <c r="R4129" t="s">
        <v>51</v>
      </c>
      <c r="S4129" t="s">
        <v>53</v>
      </c>
      <c r="T4129">
        <v>1</v>
      </c>
    </row>
    <row r="4130" spans="1:20" x14ac:dyDescent="0.2">
      <c r="A4130" s="4">
        <f t="shared" si="64"/>
        <v>46002</v>
      </c>
      <c r="B4130" t="s">
        <v>21</v>
      </c>
      <c r="C4130" t="s">
        <v>27</v>
      </c>
      <c r="D4130" t="s">
        <v>30</v>
      </c>
      <c r="E4130" t="s">
        <v>35</v>
      </c>
      <c r="F4130" t="s">
        <v>40</v>
      </c>
      <c r="G4130">
        <v>41288</v>
      </c>
      <c r="H4130" t="s">
        <v>41</v>
      </c>
      <c r="I4130" t="s">
        <v>45</v>
      </c>
      <c r="J4130">
        <v>870430</v>
      </c>
      <c r="K4130">
        <v>7</v>
      </c>
      <c r="L4130">
        <v>3922</v>
      </c>
      <c r="M4130">
        <v>20</v>
      </c>
      <c r="N4130">
        <v>2608</v>
      </c>
      <c r="O4130">
        <v>24585</v>
      </c>
      <c r="P4130">
        <v>-296</v>
      </c>
      <c r="Q4130" t="s">
        <v>47</v>
      </c>
      <c r="R4130" t="s">
        <v>50</v>
      </c>
      <c r="S4130" t="s">
        <v>54</v>
      </c>
      <c r="T4130">
        <v>3</v>
      </c>
    </row>
    <row r="4131" spans="1:20" x14ac:dyDescent="0.2">
      <c r="A4131" s="4">
        <f t="shared" si="64"/>
        <v>46002</v>
      </c>
      <c r="B4131" t="s">
        <v>20</v>
      </c>
      <c r="C4131" t="s">
        <v>25</v>
      </c>
      <c r="D4131" t="s">
        <v>29</v>
      </c>
      <c r="E4131" t="s">
        <v>34</v>
      </c>
      <c r="F4131" t="s">
        <v>37</v>
      </c>
      <c r="G4131">
        <v>92865</v>
      </c>
      <c r="H4131" t="s">
        <v>42</v>
      </c>
      <c r="I4131" t="s">
        <v>44</v>
      </c>
      <c r="J4131">
        <v>325465</v>
      </c>
      <c r="K4131">
        <v>7</v>
      </c>
      <c r="L4131">
        <v>739</v>
      </c>
      <c r="M4131">
        <v>0</v>
      </c>
      <c r="N4131">
        <v>29256</v>
      </c>
      <c r="O4131">
        <v>15972</v>
      </c>
      <c r="P4131">
        <v>10028</v>
      </c>
      <c r="Q4131" t="s">
        <v>46</v>
      </c>
      <c r="R4131" t="s">
        <v>50</v>
      </c>
      <c r="S4131" t="s">
        <v>54</v>
      </c>
      <c r="T4131">
        <v>4</v>
      </c>
    </row>
    <row r="4132" spans="1:20" x14ac:dyDescent="0.2">
      <c r="A4132" s="4">
        <f t="shared" si="64"/>
        <v>46002</v>
      </c>
      <c r="B4132" t="s">
        <v>20</v>
      </c>
      <c r="C4132" t="s">
        <v>26</v>
      </c>
      <c r="D4132" t="s">
        <v>30</v>
      </c>
      <c r="E4132" t="s">
        <v>34</v>
      </c>
      <c r="F4132" t="s">
        <v>37</v>
      </c>
      <c r="G4132">
        <v>24450</v>
      </c>
      <c r="H4132" t="s">
        <v>41</v>
      </c>
      <c r="I4132" t="s">
        <v>44</v>
      </c>
      <c r="J4132">
        <v>602398</v>
      </c>
      <c r="K4132">
        <v>2</v>
      </c>
      <c r="L4132">
        <v>550</v>
      </c>
      <c r="M4132">
        <v>0</v>
      </c>
      <c r="N4132">
        <v>10076</v>
      </c>
      <c r="O4132">
        <v>7418</v>
      </c>
      <c r="P4132">
        <v>617</v>
      </c>
      <c r="Q4132" t="s">
        <v>47</v>
      </c>
      <c r="R4132" t="s">
        <v>51</v>
      </c>
      <c r="S4132" t="s">
        <v>54</v>
      </c>
      <c r="T4132">
        <v>1</v>
      </c>
    </row>
    <row r="4133" spans="1:20" x14ac:dyDescent="0.2">
      <c r="A4133" s="4">
        <f t="shared" si="64"/>
        <v>46002</v>
      </c>
      <c r="B4133" t="s">
        <v>22</v>
      </c>
      <c r="C4133" t="s">
        <v>27</v>
      </c>
      <c r="D4133" t="s">
        <v>31</v>
      </c>
      <c r="E4133" t="s">
        <v>35</v>
      </c>
      <c r="F4133" t="s">
        <v>38</v>
      </c>
      <c r="G4133">
        <v>15618</v>
      </c>
      <c r="H4133" t="s">
        <v>42</v>
      </c>
      <c r="I4133" t="s">
        <v>44</v>
      </c>
      <c r="J4133">
        <v>576063</v>
      </c>
      <c r="K4133">
        <v>9</v>
      </c>
      <c r="L4133">
        <v>3507</v>
      </c>
      <c r="M4133">
        <v>10</v>
      </c>
      <c r="N4133">
        <v>35908</v>
      </c>
      <c r="O4133">
        <v>7487</v>
      </c>
      <c r="P4133">
        <v>4216</v>
      </c>
      <c r="Q4133" t="s">
        <v>48</v>
      </c>
      <c r="R4133" t="s">
        <v>50</v>
      </c>
      <c r="S4133" t="s">
        <v>55</v>
      </c>
      <c r="T4133">
        <v>5</v>
      </c>
    </row>
    <row r="4134" spans="1:20" x14ac:dyDescent="0.2">
      <c r="A4134" s="4">
        <f t="shared" si="64"/>
        <v>46002</v>
      </c>
      <c r="B4134" t="s">
        <v>21</v>
      </c>
      <c r="C4134" t="s">
        <v>26</v>
      </c>
      <c r="D4134" t="s">
        <v>32</v>
      </c>
      <c r="E4134" t="s">
        <v>34</v>
      </c>
      <c r="F4134" t="s">
        <v>38</v>
      </c>
      <c r="G4134">
        <v>44263</v>
      </c>
      <c r="H4134" t="s">
        <v>41</v>
      </c>
      <c r="I4134" t="s">
        <v>43</v>
      </c>
      <c r="J4134">
        <v>422931</v>
      </c>
      <c r="K4134">
        <v>7</v>
      </c>
      <c r="L4134">
        <v>975</v>
      </c>
      <c r="M4134">
        <v>5</v>
      </c>
      <c r="N4134">
        <v>14353</v>
      </c>
      <c r="O4134">
        <v>5775</v>
      </c>
      <c r="P4134">
        <v>13005</v>
      </c>
      <c r="Q4134" t="s">
        <v>49</v>
      </c>
      <c r="R4134" t="s">
        <v>50</v>
      </c>
      <c r="S4134" t="s">
        <v>54</v>
      </c>
      <c r="T4134">
        <v>4</v>
      </c>
    </row>
    <row r="4135" spans="1:20" x14ac:dyDescent="0.2">
      <c r="A4135" s="4">
        <f t="shared" si="64"/>
        <v>46002</v>
      </c>
      <c r="B4135" t="s">
        <v>21</v>
      </c>
      <c r="C4135" t="s">
        <v>24</v>
      </c>
      <c r="D4135" t="s">
        <v>28</v>
      </c>
      <c r="E4135" t="s">
        <v>35</v>
      </c>
      <c r="F4135" t="s">
        <v>37</v>
      </c>
      <c r="G4135">
        <v>77583</v>
      </c>
      <c r="H4135" t="s">
        <v>41</v>
      </c>
      <c r="I4135" t="s">
        <v>44</v>
      </c>
      <c r="J4135">
        <v>248016</v>
      </c>
      <c r="K4135">
        <v>5</v>
      </c>
      <c r="L4135">
        <v>2504</v>
      </c>
      <c r="M4135">
        <v>15</v>
      </c>
      <c r="N4135">
        <v>28754</v>
      </c>
      <c r="O4135">
        <v>29752</v>
      </c>
      <c r="P4135">
        <v>-429</v>
      </c>
      <c r="Q4135" t="s">
        <v>49</v>
      </c>
      <c r="R4135" t="s">
        <v>52</v>
      </c>
      <c r="S4135" t="s">
        <v>55</v>
      </c>
      <c r="T4135">
        <v>3</v>
      </c>
    </row>
    <row r="4136" spans="1:20" x14ac:dyDescent="0.2">
      <c r="A4136" s="4">
        <f t="shared" si="64"/>
        <v>46002</v>
      </c>
      <c r="B4136" t="s">
        <v>20</v>
      </c>
      <c r="C4136" t="s">
        <v>24</v>
      </c>
      <c r="D4136" t="s">
        <v>32</v>
      </c>
      <c r="E4136" t="s">
        <v>34</v>
      </c>
      <c r="F4136" t="s">
        <v>38</v>
      </c>
      <c r="G4136">
        <v>84900</v>
      </c>
      <c r="H4136" t="s">
        <v>42</v>
      </c>
      <c r="I4136" t="s">
        <v>44</v>
      </c>
      <c r="J4136">
        <v>592709</v>
      </c>
      <c r="K4136">
        <v>4</v>
      </c>
      <c r="L4136">
        <v>656</v>
      </c>
      <c r="M4136">
        <v>20</v>
      </c>
      <c r="N4136">
        <v>6874</v>
      </c>
      <c r="O4136">
        <v>2985</v>
      </c>
      <c r="P4136">
        <v>10812</v>
      </c>
      <c r="Q4136" t="s">
        <v>49</v>
      </c>
      <c r="R4136" t="s">
        <v>51</v>
      </c>
      <c r="S4136" t="s">
        <v>56</v>
      </c>
      <c r="T4136">
        <v>5</v>
      </c>
    </row>
    <row r="4137" spans="1:20" x14ac:dyDescent="0.2">
      <c r="A4137" s="4">
        <f t="shared" si="64"/>
        <v>46002</v>
      </c>
      <c r="B4137" t="s">
        <v>22</v>
      </c>
      <c r="C4137" t="s">
        <v>26</v>
      </c>
      <c r="D4137" t="s">
        <v>33</v>
      </c>
      <c r="E4137" t="s">
        <v>36</v>
      </c>
      <c r="F4137" t="s">
        <v>38</v>
      </c>
      <c r="G4137">
        <v>38794</v>
      </c>
      <c r="H4137" t="s">
        <v>42</v>
      </c>
      <c r="I4137" t="s">
        <v>44</v>
      </c>
      <c r="J4137">
        <v>870945</v>
      </c>
      <c r="K4137">
        <v>8</v>
      </c>
      <c r="L4137">
        <v>3283</v>
      </c>
      <c r="M4137">
        <v>15</v>
      </c>
      <c r="N4137">
        <v>6996</v>
      </c>
      <c r="O4137">
        <v>28230</v>
      </c>
      <c r="P4137">
        <v>14395</v>
      </c>
      <c r="Q4137" t="s">
        <v>48</v>
      </c>
      <c r="R4137" t="s">
        <v>50</v>
      </c>
      <c r="S4137" t="s">
        <v>53</v>
      </c>
      <c r="T4137">
        <v>5</v>
      </c>
    </row>
    <row r="4138" spans="1:20" x14ac:dyDescent="0.2">
      <c r="A4138" s="4">
        <f t="shared" si="64"/>
        <v>46002</v>
      </c>
      <c r="B4138" t="s">
        <v>21</v>
      </c>
      <c r="C4138" t="s">
        <v>26</v>
      </c>
      <c r="D4138" t="s">
        <v>32</v>
      </c>
      <c r="E4138" t="s">
        <v>35</v>
      </c>
      <c r="F4138" t="s">
        <v>40</v>
      </c>
      <c r="G4138">
        <v>23091</v>
      </c>
      <c r="H4138" t="s">
        <v>41</v>
      </c>
      <c r="I4138" t="s">
        <v>45</v>
      </c>
      <c r="J4138">
        <v>639262</v>
      </c>
      <c r="K4138">
        <v>5</v>
      </c>
      <c r="L4138">
        <v>2519</v>
      </c>
      <c r="M4138">
        <v>15</v>
      </c>
      <c r="N4138">
        <v>23307</v>
      </c>
      <c r="O4138">
        <v>5816</v>
      </c>
      <c r="P4138">
        <v>17592</v>
      </c>
      <c r="Q4138" t="s">
        <v>48</v>
      </c>
      <c r="R4138" t="s">
        <v>51</v>
      </c>
      <c r="S4138" t="s">
        <v>56</v>
      </c>
      <c r="T4138">
        <v>5</v>
      </c>
    </row>
    <row r="4139" spans="1:20" x14ac:dyDescent="0.2">
      <c r="A4139" s="4">
        <f t="shared" si="64"/>
        <v>46002</v>
      </c>
      <c r="B4139" t="s">
        <v>23</v>
      </c>
      <c r="C4139" t="s">
        <v>27</v>
      </c>
      <c r="D4139" t="s">
        <v>33</v>
      </c>
      <c r="E4139" t="s">
        <v>36</v>
      </c>
      <c r="F4139" t="s">
        <v>38</v>
      </c>
      <c r="G4139">
        <v>78422</v>
      </c>
      <c r="H4139" t="s">
        <v>42</v>
      </c>
      <c r="I4139" t="s">
        <v>44</v>
      </c>
      <c r="J4139">
        <v>409128</v>
      </c>
      <c r="K4139">
        <v>6</v>
      </c>
      <c r="L4139">
        <v>2186</v>
      </c>
      <c r="M4139">
        <v>15</v>
      </c>
      <c r="N4139">
        <v>48465</v>
      </c>
      <c r="O4139">
        <v>13223</v>
      </c>
      <c r="P4139">
        <v>19036</v>
      </c>
      <c r="Q4139" t="s">
        <v>48</v>
      </c>
      <c r="R4139" t="s">
        <v>50</v>
      </c>
      <c r="S4139" t="s">
        <v>55</v>
      </c>
      <c r="T4139">
        <v>3</v>
      </c>
    </row>
    <row r="4140" spans="1:20" x14ac:dyDescent="0.2">
      <c r="A4140" s="4">
        <f t="shared" si="64"/>
        <v>46002</v>
      </c>
      <c r="B4140" t="s">
        <v>20</v>
      </c>
      <c r="C4140" t="s">
        <v>26</v>
      </c>
      <c r="D4140" t="s">
        <v>30</v>
      </c>
      <c r="E4140" t="s">
        <v>35</v>
      </c>
      <c r="F4140" t="s">
        <v>38</v>
      </c>
      <c r="G4140">
        <v>97108</v>
      </c>
      <c r="H4140" t="s">
        <v>41</v>
      </c>
      <c r="I4140" t="s">
        <v>44</v>
      </c>
      <c r="J4140">
        <v>146893</v>
      </c>
      <c r="K4140">
        <v>4</v>
      </c>
      <c r="L4140">
        <v>4670</v>
      </c>
      <c r="M4140">
        <v>15</v>
      </c>
      <c r="N4140">
        <v>10173</v>
      </c>
      <c r="O4140">
        <v>21551</v>
      </c>
      <c r="P4140">
        <v>11998</v>
      </c>
      <c r="Q4140" t="s">
        <v>48</v>
      </c>
      <c r="R4140" t="s">
        <v>52</v>
      </c>
      <c r="S4140" t="s">
        <v>56</v>
      </c>
      <c r="T4140">
        <v>1</v>
      </c>
    </row>
    <row r="4141" spans="1:20" x14ac:dyDescent="0.2">
      <c r="A4141" s="4">
        <f t="shared" si="64"/>
        <v>46002</v>
      </c>
      <c r="B4141" t="s">
        <v>21</v>
      </c>
      <c r="C4141" t="s">
        <v>25</v>
      </c>
      <c r="D4141" t="s">
        <v>30</v>
      </c>
      <c r="E4141" t="s">
        <v>35</v>
      </c>
      <c r="F4141" t="s">
        <v>39</v>
      </c>
      <c r="G4141">
        <v>25161</v>
      </c>
      <c r="H4141" t="s">
        <v>41</v>
      </c>
      <c r="I4141" t="s">
        <v>43</v>
      </c>
      <c r="J4141">
        <v>593888</v>
      </c>
      <c r="K4141">
        <v>2</v>
      </c>
      <c r="L4141">
        <v>4358</v>
      </c>
      <c r="M4141">
        <v>20</v>
      </c>
      <c r="N4141">
        <v>41003</v>
      </c>
      <c r="O4141">
        <v>19413</v>
      </c>
      <c r="P4141">
        <v>-920</v>
      </c>
      <c r="Q4141" t="s">
        <v>47</v>
      </c>
      <c r="R4141" t="s">
        <v>50</v>
      </c>
      <c r="S4141" t="s">
        <v>55</v>
      </c>
      <c r="T4141">
        <v>4</v>
      </c>
    </row>
    <row r="4142" spans="1:20" x14ac:dyDescent="0.2">
      <c r="A4142" s="4">
        <f t="shared" si="64"/>
        <v>46003</v>
      </c>
      <c r="B4142" t="s">
        <v>23</v>
      </c>
      <c r="C4142" t="s">
        <v>25</v>
      </c>
      <c r="D4142" t="s">
        <v>31</v>
      </c>
      <c r="E4142" t="s">
        <v>36</v>
      </c>
      <c r="F4142" t="s">
        <v>40</v>
      </c>
      <c r="G4142">
        <v>14158</v>
      </c>
      <c r="H4142" t="s">
        <v>42</v>
      </c>
      <c r="I4142" t="s">
        <v>43</v>
      </c>
      <c r="J4142">
        <v>621904</v>
      </c>
      <c r="K4142">
        <v>7</v>
      </c>
      <c r="L4142">
        <v>2914</v>
      </c>
      <c r="M4142">
        <v>0</v>
      </c>
      <c r="N4142">
        <v>7196</v>
      </c>
      <c r="O4142">
        <v>24696</v>
      </c>
      <c r="P4142">
        <v>9259</v>
      </c>
      <c r="Q4142" t="s">
        <v>46</v>
      </c>
      <c r="R4142" t="s">
        <v>50</v>
      </c>
      <c r="S4142" t="s">
        <v>55</v>
      </c>
      <c r="T4142">
        <v>1</v>
      </c>
    </row>
    <row r="4143" spans="1:20" x14ac:dyDescent="0.2">
      <c r="A4143" s="4">
        <f t="shared" si="64"/>
        <v>46003</v>
      </c>
      <c r="B4143" t="s">
        <v>21</v>
      </c>
      <c r="C4143" t="s">
        <v>26</v>
      </c>
      <c r="D4143" t="s">
        <v>32</v>
      </c>
      <c r="E4143" t="s">
        <v>36</v>
      </c>
      <c r="F4143" t="s">
        <v>40</v>
      </c>
      <c r="G4143">
        <v>37663</v>
      </c>
      <c r="H4143" t="s">
        <v>41</v>
      </c>
      <c r="I4143" t="s">
        <v>44</v>
      </c>
      <c r="J4143">
        <v>391996</v>
      </c>
      <c r="K4143">
        <v>2</v>
      </c>
      <c r="L4143">
        <v>3303</v>
      </c>
      <c r="M4143">
        <v>20</v>
      </c>
      <c r="N4143">
        <v>9917</v>
      </c>
      <c r="O4143">
        <v>8205</v>
      </c>
      <c r="P4143">
        <v>7709</v>
      </c>
      <c r="Q4143" t="s">
        <v>48</v>
      </c>
      <c r="R4143" t="s">
        <v>51</v>
      </c>
      <c r="S4143" t="s">
        <v>54</v>
      </c>
      <c r="T4143">
        <v>3</v>
      </c>
    </row>
    <row r="4144" spans="1:20" x14ac:dyDescent="0.2">
      <c r="A4144" s="4">
        <f t="shared" si="64"/>
        <v>46003</v>
      </c>
      <c r="B4144" t="s">
        <v>23</v>
      </c>
      <c r="C4144" t="s">
        <v>25</v>
      </c>
      <c r="D4144" t="s">
        <v>32</v>
      </c>
      <c r="E4144" t="s">
        <v>36</v>
      </c>
      <c r="F4144" t="s">
        <v>37</v>
      </c>
      <c r="G4144">
        <v>95381</v>
      </c>
      <c r="H4144" t="s">
        <v>42</v>
      </c>
      <c r="I4144" t="s">
        <v>43</v>
      </c>
      <c r="J4144">
        <v>367097</v>
      </c>
      <c r="K4144">
        <v>7</v>
      </c>
      <c r="L4144">
        <v>3749</v>
      </c>
      <c r="M4144">
        <v>0</v>
      </c>
      <c r="N4144">
        <v>2738</v>
      </c>
      <c r="O4144">
        <v>26049</v>
      </c>
      <c r="P4144">
        <v>12388</v>
      </c>
      <c r="Q4144" t="s">
        <v>47</v>
      </c>
      <c r="R4144" t="s">
        <v>50</v>
      </c>
      <c r="S4144" t="s">
        <v>55</v>
      </c>
      <c r="T4144">
        <v>2</v>
      </c>
    </row>
    <row r="4145" spans="1:20" x14ac:dyDescent="0.2">
      <c r="A4145" s="4">
        <f t="shared" si="64"/>
        <v>46003</v>
      </c>
      <c r="B4145" t="s">
        <v>20</v>
      </c>
      <c r="C4145" t="s">
        <v>26</v>
      </c>
      <c r="D4145" t="s">
        <v>33</v>
      </c>
      <c r="E4145" t="s">
        <v>35</v>
      </c>
      <c r="F4145" t="s">
        <v>38</v>
      </c>
      <c r="G4145">
        <v>16733</v>
      </c>
      <c r="H4145" t="s">
        <v>41</v>
      </c>
      <c r="I4145" t="s">
        <v>43</v>
      </c>
      <c r="J4145">
        <v>845178</v>
      </c>
      <c r="K4145">
        <v>7</v>
      </c>
      <c r="L4145">
        <v>2655</v>
      </c>
      <c r="M4145">
        <v>0</v>
      </c>
      <c r="N4145">
        <v>16183</v>
      </c>
      <c r="O4145">
        <v>22500</v>
      </c>
      <c r="P4145">
        <v>19087</v>
      </c>
      <c r="Q4145" t="s">
        <v>46</v>
      </c>
      <c r="R4145" t="s">
        <v>51</v>
      </c>
      <c r="S4145" t="s">
        <v>54</v>
      </c>
      <c r="T4145">
        <v>4</v>
      </c>
    </row>
    <row r="4146" spans="1:20" x14ac:dyDescent="0.2">
      <c r="A4146" s="4">
        <f t="shared" si="64"/>
        <v>46003</v>
      </c>
      <c r="B4146" t="s">
        <v>21</v>
      </c>
      <c r="C4146" t="s">
        <v>27</v>
      </c>
      <c r="D4146" t="s">
        <v>30</v>
      </c>
      <c r="E4146" t="s">
        <v>36</v>
      </c>
      <c r="F4146" t="s">
        <v>39</v>
      </c>
      <c r="G4146">
        <v>42001</v>
      </c>
      <c r="H4146" t="s">
        <v>41</v>
      </c>
      <c r="I4146" t="s">
        <v>43</v>
      </c>
      <c r="J4146">
        <v>438917</v>
      </c>
      <c r="K4146">
        <v>1</v>
      </c>
      <c r="L4146">
        <v>2326</v>
      </c>
      <c r="M4146">
        <v>20</v>
      </c>
      <c r="N4146">
        <v>25871</v>
      </c>
      <c r="O4146">
        <v>1170</v>
      </c>
      <c r="P4146">
        <v>14606</v>
      </c>
      <c r="Q4146" t="s">
        <v>46</v>
      </c>
      <c r="R4146" t="s">
        <v>52</v>
      </c>
      <c r="S4146" t="s">
        <v>53</v>
      </c>
      <c r="T4146">
        <v>4</v>
      </c>
    </row>
    <row r="4147" spans="1:20" x14ac:dyDescent="0.2">
      <c r="A4147" s="4">
        <f t="shared" si="64"/>
        <v>46003</v>
      </c>
      <c r="B4147" t="s">
        <v>21</v>
      </c>
      <c r="C4147" t="s">
        <v>25</v>
      </c>
      <c r="D4147" t="s">
        <v>33</v>
      </c>
      <c r="E4147" t="s">
        <v>36</v>
      </c>
      <c r="F4147" t="s">
        <v>39</v>
      </c>
      <c r="G4147">
        <v>49128</v>
      </c>
      <c r="H4147" t="s">
        <v>41</v>
      </c>
      <c r="I4147" t="s">
        <v>45</v>
      </c>
      <c r="J4147">
        <v>333756</v>
      </c>
      <c r="K4147">
        <v>3</v>
      </c>
      <c r="L4147">
        <v>4257</v>
      </c>
      <c r="M4147">
        <v>20</v>
      </c>
      <c r="N4147">
        <v>12892</v>
      </c>
      <c r="O4147">
        <v>27663</v>
      </c>
      <c r="P4147">
        <v>10750</v>
      </c>
      <c r="Q4147" t="s">
        <v>48</v>
      </c>
      <c r="R4147" t="s">
        <v>51</v>
      </c>
      <c r="S4147" t="s">
        <v>54</v>
      </c>
      <c r="T4147">
        <v>2</v>
      </c>
    </row>
    <row r="4148" spans="1:20" x14ac:dyDescent="0.2">
      <c r="A4148" s="4">
        <f t="shared" si="64"/>
        <v>46003</v>
      </c>
      <c r="B4148" t="s">
        <v>22</v>
      </c>
      <c r="C4148" t="s">
        <v>25</v>
      </c>
      <c r="D4148" t="s">
        <v>30</v>
      </c>
      <c r="E4148" t="s">
        <v>34</v>
      </c>
      <c r="F4148" t="s">
        <v>40</v>
      </c>
      <c r="G4148">
        <v>59630</v>
      </c>
      <c r="H4148" t="s">
        <v>42</v>
      </c>
      <c r="I4148" t="s">
        <v>44</v>
      </c>
      <c r="J4148">
        <v>914880</v>
      </c>
      <c r="K4148">
        <v>3</v>
      </c>
      <c r="L4148">
        <v>592</v>
      </c>
      <c r="M4148">
        <v>20</v>
      </c>
      <c r="N4148">
        <v>38491</v>
      </c>
      <c r="O4148">
        <v>4244</v>
      </c>
      <c r="P4148">
        <v>1142</v>
      </c>
      <c r="Q4148" t="s">
        <v>48</v>
      </c>
      <c r="R4148" t="s">
        <v>50</v>
      </c>
      <c r="S4148" t="s">
        <v>54</v>
      </c>
      <c r="T4148">
        <v>5</v>
      </c>
    </row>
    <row r="4149" spans="1:20" x14ac:dyDescent="0.2">
      <c r="A4149" s="4">
        <f t="shared" si="64"/>
        <v>46003</v>
      </c>
      <c r="B4149" t="s">
        <v>20</v>
      </c>
      <c r="C4149" t="s">
        <v>26</v>
      </c>
      <c r="D4149" t="s">
        <v>33</v>
      </c>
      <c r="E4149" t="s">
        <v>34</v>
      </c>
      <c r="F4149" t="s">
        <v>38</v>
      </c>
      <c r="G4149">
        <v>19329</v>
      </c>
      <c r="H4149" t="s">
        <v>41</v>
      </c>
      <c r="I4149" t="s">
        <v>44</v>
      </c>
      <c r="J4149">
        <v>656059</v>
      </c>
      <c r="K4149">
        <v>6</v>
      </c>
      <c r="L4149">
        <v>4776</v>
      </c>
      <c r="M4149">
        <v>0</v>
      </c>
      <c r="N4149">
        <v>2657</v>
      </c>
      <c r="O4149">
        <v>19855</v>
      </c>
      <c r="P4149">
        <v>4207</v>
      </c>
      <c r="Q4149" t="s">
        <v>46</v>
      </c>
      <c r="R4149" t="s">
        <v>51</v>
      </c>
      <c r="S4149" t="s">
        <v>54</v>
      </c>
      <c r="T4149">
        <v>4</v>
      </c>
    </row>
    <row r="4150" spans="1:20" x14ac:dyDescent="0.2">
      <c r="A4150" s="4">
        <f t="shared" si="64"/>
        <v>46003</v>
      </c>
      <c r="B4150" t="s">
        <v>23</v>
      </c>
      <c r="C4150" t="s">
        <v>25</v>
      </c>
      <c r="D4150" t="s">
        <v>30</v>
      </c>
      <c r="E4150" t="s">
        <v>36</v>
      </c>
      <c r="F4150" t="s">
        <v>39</v>
      </c>
      <c r="G4150">
        <v>63105</v>
      </c>
      <c r="H4150" t="s">
        <v>41</v>
      </c>
      <c r="I4150" t="s">
        <v>44</v>
      </c>
      <c r="J4150">
        <v>151550</v>
      </c>
      <c r="K4150">
        <v>3</v>
      </c>
      <c r="L4150">
        <v>1170</v>
      </c>
      <c r="M4150">
        <v>20</v>
      </c>
      <c r="N4150">
        <v>25696</v>
      </c>
      <c r="O4150">
        <v>16558</v>
      </c>
      <c r="P4150">
        <v>6678</v>
      </c>
      <c r="Q4150" t="s">
        <v>46</v>
      </c>
      <c r="R4150" t="s">
        <v>52</v>
      </c>
      <c r="S4150" t="s">
        <v>54</v>
      </c>
      <c r="T4150">
        <v>4</v>
      </c>
    </row>
    <row r="4151" spans="1:20" x14ac:dyDescent="0.2">
      <c r="A4151" s="4">
        <f t="shared" si="64"/>
        <v>46003</v>
      </c>
      <c r="B4151" t="s">
        <v>21</v>
      </c>
      <c r="C4151" t="s">
        <v>24</v>
      </c>
      <c r="D4151" t="s">
        <v>33</v>
      </c>
      <c r="E4151" t="s">
        <v>36</v>
      </c>
      <c r="F4151" t="s">
        <v>37</v>
      </c>
      <c r="G4151">
        <v>73436</v>
      </c>
      <c r="H4151" t="s">
        <v>42</v>
      </c>
      <c r="I4151" t="s">
        <v>43</v>
      </c>
      <c r="J4151">
        <v>155378</v>
      </c>
      <c r="K4151">
        <v>9</v>
      </c>
      <c r="L4151">
        <v>2643</v>
      </c>
      <c r="M4151">
        <v>5</v>
      </c>
      <c r="N4151">
        <v>21110</v>
      </c>
      <c r="O4151">
        <v>24415</v>
      </c>
      <c r="P4151">
        <v>19582</v>
      </c>
      <c r="Q4151" t="s">
        <v>47</v>
      </c>
      <c r="R4151" t="s">
        <v>50</v>
      </c>
      <c r="S4151" t="s">
        <v>53</v>
      </c>
      <c r="T4151">
        <v>4</v>
      </c>
    </row>
    <row r="4152" spans="1:20" x14ac:dyDescent="0.2">
      <c r="A4152" s="4">
        <f t="shared" si="64"/>
        <v>46003</v>
      </c>
      <c r="B4152" t="s">
        <v>21</v>
      </c>
      <c r="C4152" t="s">
        <v>27</v>
      </c>
      <c r="D4152" t="s">
        <v>30</v>
      </c>
      <c r="E4152" t="s">
        <v>36</v>
      </c>
      <c r="F4152" t="s">
        <v>38</v>
      </c>
      <c r="G4152">
        <v>79579</v>
      </c>
      <c r="H4152" t="s">
        <v>41</v>
      </c>
      <c r="I4152" t="s">
        <v>43</v>
      </c>
      <c r="J4152">
        <v>285967</v>
      </c>
      <c r="K4152">
        <v>5</v>
      </c>
      <c r="L4152">
        <v>731</v>
      </c>
      <c r="M4152">
        <v>10</v>
      </c>
      <c r="N4152">
        <v>11301</v>
      </c>
      <c r="O4152">
        <v>6975</v>
      </c>
      <c r="P4152">
        <v>19067</v>
      </c>
      <c r="Q4152" t="s">
        <v>48</v>
      </c>
      <c r="R4152" t="s">
        <v>52</v>
      </c>
      <c r="S4152" t="s">
        <v>53</v>
      </c>
      <c r="T4152">
        <v>3</v>
      </c>
    </row>
    <row r="4153" spans="1:20" x14ac:dyDescent="0.2">
      <c r="A4153" s="4">
        <f t="shared" si="64"/>
        <v>46003</v>
      </c>
      <c r="B4153" t="s">
        <v>23</v>
      </c>
      <c r="C4153" t="s">
        <v>27</v>
      </c>
      <c r="D4153" t="s">
        <v>29</v>
      </c>
      <c r="E4153" t="s">
        <v>36</v>
      </c>
      <c r="F4153" t="s">
        <v>38</v>
      </c>
      <c r="G4153">
        <v>24242</v>
      </c>
      <c r="H4153" t="s">
        <v>42</v>
      </c>
      <c r="I4153" t="s">
        <v>43</v>
      </c>
      <c r="J4153">
        <v>342329</v>
      </c>
      <c r="K4153">
        <v>6</v>
      </c>
      <c r="L4153">
        <v>4489</v>
      </c>
      <c r="M4153">
        <v>10</v>
      </c>
      <c r="N4153">
        <v>24572</v>
      </c>
      <c r="O4153">
        <v>18629</v>
      </c>
      <c r="P4153">
        <v>2930</v>
      </c>
      <c r="Q4153" t="s">
        <v>46</v>
      </c>
      <c r="R4153" t="s">
        <v>52</v>
      </c>
      <c r="S4153" t="s">
        <v>53</v>
      </c>
      <c r="T4153">
        <v>2</v>
      </c>
    </row>
    <row r="4154" spans="1:20" x14ac:dyDescent="0.2">
      <c r="A4154" s="4">
        <f t="shared" si="64"/>
        <v>46004</v>
      </c>
      <c r="B4154" t="s">
        <v>20</v>
      </c>
      <c r="C4154" t="s">
        <v>25</v>
      </c>
      <c r="D4154" t="s">
        <v>33</v>
      </c>
      <c r="E4154" t="s">
        <v>34</v>
      </c>
      <c r="F4154" t="s">
        <v>38</v>
      </c>
      <c r="G4154">
        <v>37133</v>
      </c>
      <c r="H4154" t="s">
        <v>42</v>
      </c>
      <c r="I4154" t="s">
        <v>45</v>
      </c>
      <c r="J4154">
        <v>289809</v>
      </c>
      <c r="K4154">
        <v>6</v>
      </c>
      <c r="L4154">
        <v>2102</v>
      </c>
      <c r="M4154">
        <v>5</v>
      </c>
      <c r="N4154">
        <v>32335</v>
      </c>
      <c r="O4154">
        <v>8769</v>
      </c>
      <c r="P4154">
        <v>-1235</v>
      </c>
      <c r="Q4154" t="s">
        <v>46</v>
      </c>
      <c r="R4154" t="s">
        <v>50</v>
      </c>
      <c r="S4154" t="s">
        <v>55</v>
      </c>
      <c r="T4154">
        <v>4</v>
      </c>
    </row>
    <row r="4155" spans="1:20" x14ac:dyDescent="0.2">
      <c r="A4155" s="4">
        <f t="shared" si="64"/>
        <v>46004</v>
      </c>
      <c r="B4155" t="s">
        <v>22</v>
      </c>
      <c r="C4155" t="s">
        <v>25</v>
      </c>
      <c r="D4155" t="s">
        <v>32</v>
      </c>
      <c r="E4155" t="s">
        <v>35</v>
      </c>
      <c r="F4155" t="s">
        <v>39</v>
      </c>
      <c r="G4155">
        <v>34740</v>
      </c>
      <c r="H4155" t="s">
        <v>42</v>
      </c>
      <c r="I4155" t="s">
        <v>43</v>
      </c>
      <c r="J4155">
        <v>692412</v>
      </c>
      <c r="K4155">
        <v>8</v>
      </c>
      <c r="L4155">
        <v>3451</v>
      </c>
      <c r="M4155">
        <v>10</v>
      </c>
      <c r="N4155">
        <v>26421</v>
      </c>
      <c r="O4155">
        <v>9989</v>
      </c>
      <c r="P4155">
        <v>8307</v>
      </c>
      <c r="Q4155" t="s">
        <v>49</v>
      </c>
      <c r="R4155" t="s">
        <v>50</v>
      </c>
      <c r="S4155" t="s">
        <v>55</v>
      </c>
      <c r="T4155">
        <v>2</v>
      </c>
    </row>
    <row r="4156" spans="1:20" x14ac:dyDescent="0.2">
      <c r="A4156" s="4">
        <f t="shared" si="64"/>
        <v>46004</v>
      </c>
      <c r="B4156" t="s">
        <v>22</v>
      </c>
      <c r="C4156" t="s">
        <v>24</v>
      </c>
      <c r="D4156" t="s">
        <v>31</v>
      </c>
      <c r="E4156" t="s">
        <v>36</v>
      </c>
      <c r="F4156" t="s">
        <v>40</v>
      </c>
      <c r="G4156">
        <v>40976</v>
      </c>
      <c r="H4156" t="s">
        <v>41</v>
      </c>
      <c r="I4156" t="s">
        <v>45</v>
      </c>
      <c r="J4156">
        <v>816170</v>
      </c>
      <c r="K4156">
        <v>3</v>
      </c>
      <c r="L4156">
        <v>2272</v>
      </c>
      <c r="M4156">
        <v>0</v>
      </c>
      <c r="N4156">
        <v>4164</v>
      </c>
      <c r="O4156">
        <v>29322</v>
      </c>
      <c r="P4156">
        <v>15434</v>
      </c>
      <c r="Q4156" t="s">
        <v>48</v>
      </c>
      <c r="R4156" t="s">
        <v>51</v>
      </c>
      <c r="S4156" t="s">
        <v>54</v>
      </c>
      <c r="T4156">
        <v>5</v>
      </c>
    </row>
    <row r="4157" spans="1:20" x14ac:dyDescent="0.2">
      <c r="A4157" s="4">
        <f t="shared" si="64"/>
        <v>46004</v>
      </c>
      <c r="B4157" t="s">
        <v>21</v>
      </c>
      <c r="C4157" t="s">
        <v>24</v>
      </c>
      <c r="D4157" t="s">
        <v>29</v>
      </c>
      <c r="E4157" t="s">
        <v>36</v>
      </c>
      <c r="F4157" t="s">
        <v>40</v>
      </c>
      <c r="G4157">
        <v>50067</v>
      </c>
      <c r="H4157" t="s">
        <v>42</v>
      </c>
      <c r="I4157" t="s">
        <v>44</v>
      </c>
      <c r="J4157">
        <v>355976</v>
      </c>
      <c r="K4157">
        <v>9</v>
      </c>
      <c r="L4157">
        <v>2566</v>
      </c>
      <c r="M4157">
        <v>20</v>
      </c>
      <c r="N4157">
        <v>43106</v>
      </c>
      <c r="O4157">
        <v>28073</v>
      </c>
      <c r="P4157">
        <v>13895</v>
      </c>
      <c r="Q4157" t="s">
        <v>47</v>
      </c>
      <c r="R4157" t="s">
        <v>50</v>
      </c>
      <c r="S4157" t="s">
        <v>54</v>
      </c>
      <c r="T4157">
        <v>4</v>
      </c>
    </row>
    <row r="4158" spans="1:20" x14ac:dyDescent="0.2">
      <c r="A4158" s="4">
        <f t="shared" si="64"/>
        <v>46004</v>
      </c>
      <c r="B4158" t="s">
        <v>23</v>
      </c>
      <c r="C4158" t="s">
        <v>25</v>
      </c>
      <c r="D4158" t="s">
        <v>29</v>
      </c>
      <c r="E4158" t="s">
        <v>34</v>
      </c>
      <c r="F4158" t="s">
        <v>37</v>
      </c>
      <c r="G4158">
        <v>21231</v>
      </c>
      <c r="H4158" t="s">
        <v>41</v>
      </c>
      <c r="I4158" t="s">
        <v>43</v>
      </c>
      <c r="J4158">
        <v>311423</v>
      </c>
      <c r="K4158">
        <v>7</v>
      </c>
      <c r="L4158">
        <v>1810</v>
      </c>
      <c r="M4158">
        <v>20</v>
      </c>
      <c r="N4158">
        <v>47015</v>
      </c>
      <c r="O4158">
        <v>14739</v>
      </c>
      <c r="P4158">
        <v>15019</v>
      </c>
      <c r="Q4158" t="s">
        <v>47</v>
      </c>
      <c r="R4158" t="s">
        <v>51</v>
      </c>
      <c r="S4158" t="s">
        <v>55</v>
      </c>
      <c r="T4158">
        <v>1</v>
      </c>
    </row>
    <row r="4159" spans="1:20" x14ac:dyDescent="0.2">
      <c r="A4159" s="4">
        <f t="shared" si="64"/>
        <v>46004</v>
      </c>
      <c r="B4159" t="s">
        <v>21</v>
      </c>
      <c r="C4159" t="s">
        <v>25</v>
      </c>
      <c r="D4159" t="s">
        <v>33</v>
      </c>
      <c r="E4159" t="s">
        <v>36</v>
      </c>
      <c r="F4159" t="s">
        <v>39</v>
      </c>
      <c r="G4159">
        <v>76105</v>
      </c>
      <c r="H4159" t="s">
        <v>42</v>
      </c>
      <c r="I4159" t="s">
        <v>45</v>
      </c>
      <c r="J4159">
        <v>434036</v>
      </c>
      <c r="K4159">
        <v>6</v>
      </c>
      <c r="L4159">
        <v>658</v>
      </c>
      <c r="M4159">
        <v>20</v>
      </c>
      <c r="N4159">
        <v>41570</v>
      </c>
      <c r="O4159">
        <v>7019</v>
      </c>
      <c r="P4159">
        <v>713</v>
      </c>
      <c r="Q4159" t="s">
        <v>49</v>
      </c>
      <c r="R4159" t="s">
        <v>52</v>
      </c>
      <c r="S4159" t="s">
        <v>54</v>
      </c>
      <c r="T4159">
        <v>1</v>
      </c>
    </row>
    <row r="4160" spans="1:20" x14ac:dyDescent="0.2">
      <c r="A4160" s="4">
        <f t="shared" si="64"/>
        <v>46004</v>
      </c>
      <c r="B4160" t="s">
        <v>23</v>
      </c>
      <c r="C4160" t="s">
        <v>24</v>
      </c>
      <c r="D4160" t="s">
        <v>31</v>
      </c>
      <c r="E4160" t="s">
        <v>36</v>
      </c>
      <c r="F4160" t="s">
        <v>38</v>
      </c>
      <c r="G4160">
        <v>13328</v>
      </c>
      <c r="H4160" t="s">
        <v>41</v>
      </c>
      <c r="I4160" t="s">
        <v>45</v>
      </c>
      <c r="J4160">
        <v>862785</v>
      </c>
      <c r="K4160">
        <v>1</v>
      </c>
      <c r="L4160">
        <v>4278</v>
      </c>
      <c r="M4160">
        <v>5</v>
      </c>
      <c r="N4160">
        <v>6631</v>
      </c>
      <c r="O4160">
        <v>22951</v>
      </c>
      <c r="P4160">
        <v>14279</v>
      </c>
      <c r="Q4160" t="s">
        <v>48</v>
      </c>
      <c r="R4160" t="s">
        <v>51</v>
      </c>
      <c r="S4160" t="s">
        <v>53</v>
      </c>
      <c r="T4160">
        <v>1</v>
      </c>
    </row>
    <row r="4161" spans="1:20" x14ac:dyDescent="0.2">
      <c r="A4161" s="4">
        <f t="shared" si="64"/>
        <v>46004</v>
      </c>
      <c r="B4161" t="s">
        <v>22</v>
      </c>
      <c r="C4161" t="s">
        <v>26</v>
      </c>
      <c r="D4161" t="s">
        <v>32</v>
      </c>
      <c r="E4161" t="s">
        <v>34</v>
      </c>
      <c r="F4161" t="s">
        <v>37</v>
      </c>
      <c r="G4161">
        <v>35261</v>
      </c>
      <c r="H4161" t="s">
        <v>42</v>
      </c>
      <c r="I4161" t="s">
        <v>43</v>
      </c>
      <c r="J4161">
        <v>376839</v>
      </c>
      <c r="K4161">
        <v>4</v>
      </c>
      <c r="L4161">
        <v>2086</v>
      </c>
      <c r="M4161">
        <v>5</v>
      </c>
      <c r="N4161">
        <v>37997</v>
      </c>
      <c r="O4161">
        <v>13932</v>
      </c>
      <c r="P4161">
        <v>8871</v>
      </c>
      <c r="Q4161" t="s">
        <v>47</v>
      </c>
      <c r="R4161" t="s">
        <v>50</v>
      </c>
      <c r="S4161" t="s">
        <v>56</v>
      </c>
      <c r="T4161">
        <v>1</v>
      </c>
    </row>
    <row r="4162" spans="1:20" x14ac:dyDescent="0.2">
      <c r="A4162" s="4">
        <f t="shared" si="64"/>
        <v>46004</v>
      </c>
      <c r="B4162" t="s">
        <v>20</v>
      </c>
      <c r="C4162" t="s">
        <v>24</v>
      </c>
      <c r="D4162" t="s">
        <v>29</v>
      </c>
      <c r="E4162" t="s">
        <v>36</v>
      </c>
      <c r="F4162" t="s">
        <v>37</v>
      </c>
      <c r="G4162">
        <v>35262</v>
      </c>
      <c r="H4162" t="s">
        <v>42</v>
      </c>
      <c r="I4162" t="s">
        <v>45</v>
      </c>
      <c r="J4162">
        <v>546677</v>
      </c>
      <c r="K4162">
        <v>5</v>
      </c>
      <c r="L4162">
        <v>877</v>
      </c>
      <c r="M4162">
        <v>0</v>
      </c>
      <c r="N4162">
        <v>22898</v>
      </c>
      <c r="O4162">
        <v>1321</v>
      </c>
      <c r="P4162">
        <v>-1095</v>
      </c>
      <c r="Q4162" t="s">
        <v>49</v>
      </c>
      <c r="R4162" t="s">
        <v>51</v>
      </c>
      <c r="S4162" t="s">
        <v>54</v>
      </c>
      <c r="T4162">
        <v>3</v>
      </c>
    </row>
    <row r="4163" spans="1:20" x14ac:dyDescent="0.2">
      <c r="A4163" s="4">
        <f t="shared" si="64"/>
        <v>46004</v>
      </c>
      <c r="B4163" t="s">
        <v>23</v>
      </c>
      <c r="C4163" t="s">
        <v>26</v>
      </c>
      <c r="D4163" t="s">
        <v>32</v>
      </c>
      <c r="E4163" t="s">
        <v>36</v>
      </c>
      <c r="F4163" t="s">
        <v>40</v>
      </c>
      <c r="G4163">
        <v>13280</v>
      </c>
      <c r="H4163" t="s">
        <v>42</v>
      </c>
      <c r="I4163" t="s">
        <v>43</v>
      </c>
      <c r="J4163">
        <v>363547</v>
      </c>
      <c r="K4163">
        <v>2</v>
      </c>
      <c r="L4163">
        <v>3795</v>
      </c>
      <c r="M4163">
        <v>5</v>
      </c>
      <c r="N4163">
        <v>39997</v>
      </c>
      <c r="O4163">
        <v>21318</v>
      </c>
      <c r="P4163">
        <v>5605</v>
      </c>
      <c r="Q4163" t="s">
        <v>47</v>
      </c>
      <c r="R4163" t="s">
        <v>50</v>
      </c>
      <c r="S4163" t="s">
        <v>56</v>
      </c>
      <c r="T4163">
        <v>5</v>
      </c>
    </row>
    <row r="4164" spans="1:20" x14ac:dyDescent="0.2">
      <c r="A4164" s="4">
        <f t="shared" si="64"/>
        <v>46004</v>
      </c>
      <c r="B4164" t="s">
        <v>22</v>
      </c>
      <c r="C4164" t="s">
        <v>27</v>
      </c>
      <c r="D4164" t="s">
        <v>30</v>
      </c>
      <c r="E4164" t="s">
        <v>34</v>
      </c>
      <c r="F4164" t="s">
        <v>38</v>
      </c>
      <c r="G4164">
        <v>94683</v>
      </c>
      <c r="H4164" t="s">
        <v>41</v>
      </c>
      <c r="I4164" t="s">
        <v>45</v>
      </c>
      <c r="J4164">
        <v>730983</v>
      </c>
      <c r="K4164">
        <v>1</v>
      </c>
      <c r="L4164">
        <v>1213</v>
      </c>
      <c r="M4164">
        <v>20</v>
      </c>
      <c r="N4164">
        <v>33732</v>
      </c>
      <c r="O4164">
        <v>24703</v>
      </c>
      <c r="P4164">
        <v>-3084</v>
      </c>
      <c r="Q4164" t="s">
        <v>47</v>
      </c>
      <c r="R4164" t="s">
        <v>52</v>
      </c>
      <c r="S4164" t="s">
        <v>53</v>
      </c>
      <c r="T4164">
        <v>4</v>
      </c>
    </row>
    <row r="4165" spans="1:20" x14ac:dyDescent="0.2">
      <c r="A4165" s="4">
        <f t="shared" si="64"/>
        <v>46004</v>
      </c>
      <c r="B4165" t="s">
        <v>21</v>
      </c>
      <c r="C4165" t="s">
        <v>27</v>
      </c>
      <c r="D4165" t="s">
        <v>31</v>
      </c>
      <c r="E4165" t="s">
        <v>35</v>
      </c>
      <c r="F4165" t="s">
        <v>38</v>
      </c>
      <c r="G4165">
        <v>41742</v>
      </c>
      <c r="H4165" t="s">
        <v>42</v>
      </c>
      <c r="I4165" t="s">
        <v>44</v>
      </c>
      <c r="J4165">
        <v>783687</v>
      </c>
      <c r="K4165">
        <v>2</v>
      </c>
      <c r="L4165">
        <v>4687</v>
      </c>
      <c r="M4165">
        <v>0</v>
      </c>
      <c r="N4165">
        <v>29951</v>
      </c>
      <c r="O4165">
        <v>21279</v>
      </c>
      <c r="P4165">
        <v>-723</v>
      </c>
      <c r="Q4165" t="s">
        <v>49</v>
      </c>
      <c r="R4165" t="s">
        <v>51</v>
      </c>
      <c r="S4165" t="s">
        <v>54</v>
      </c>
      <c r="T4165">
        <v>5</v>
      </c>
    </row>
    <row r="4166" spans="1:20" x14ac:dyDescent="0.2">
      <c r="A4166" s="4">
        <f t="shared" si="64"/>
        <v>46005</v>
      </c>
      <c r="B4166" t="s">
        <v>23</v>
      </c>
      <c r="C4166" t="s">
        <v>24</v>
      </c>
      <c r="D4166" t="s">
        <v>28</v>
      </c>
      <c r="E4166" t="s">
        <v>36</v>
      </c>
      <c r="F4166" t="s">
        <v>39</v>
      </c>
      <c r="G4166">
        <v>13590</v>
      </c>
      <c r="H4166" t="s">
        <v>41</v>
      </c>
      <c r="I4166" t="s">
        <v>44</v>
      </c>
      <c r="J4166">
        <v>692109</v>
      </c>
      <c r="K4166">
        <v>8</v>
      </c>
      <c r="L4166">
        <v>2723</v>
      </c>
      <c r="M4166">
        <v>0</v>
      </c>
      <c r="N4166">
        <v>25009</v>
      </c>
      <c r="O4166">
        <v>10260</v>
      </c>
      <c r="P4166">
        <v>5482</v>
      </c>
      <c r="Q4166" t="s">
        <v>46</v>
      </c>
      <c r="R4166" t="s">
        <v>51</v>
      </c>
      <c r="S4166" t="s">
        <v>53</v>
      </c>
      <c r="T4166">
        <v>1</v>
      </c>
    </row>
    <row r="4167" spans="1:20" x14ac:dyDescent="0.2">
      <c r="A4167" s="4">
        <f t="shared" si="64"/>
        <v>46005</v>
      </c>
      <c r="B4167" t="s">
        <v>20</v>
      </c>
      <c r="C4167" t="s">
        <v>26</v>
      </c>
      <c r="D4167" t="s">
        <v>30</v>
      </c>
      <c r="E4167" t="s">
        <v>36</v>
      </c>
      <c r="F4167" t="s">
        <v>39</v>
      </c>
      <c r="G4167">
        <v>60226</v>
      </c>
      <c r="H4167" t="s">
        <v>41</v>
      </c>
      <c r="I4167" t="s">
        <v>44</v>
      </c>
      <c r="J4167">
        <v>239934</v>
      </c>
      <c r="K4167">
        <v>6</v>
      </c>
      <c r="L4167">
        <v>4571</v>
      </c>
      <c r="M4167">
        <v>20</v>
      </c>
      <c r="N4167">
        <v>46598</v>
      </c>
      <c r="O4167">
        <v>24547</v>
      </c>
      <c r="P4167">
        <v>7507</v>
      </c>
      <c r="Q4167" t="s">
        <v>46</v>
      </c>
      <c r="R4167" t="s">
        <v>51</v>
      </c>
      <c r="S4167" t="s">
        <v>53</v>
      </c>
      <c r="T4167">
        <v>5</v>
      </c>
    </row>
    <row r="4168" spans="1:20" x14ac:dyDescent="0.2">
      <c r="A4168" s="4">
        <f t="shared" si="64"/>
        <v>46005</v>
      </c>
      <c r="B4168" t="s">
        <v>21</v>
      </c>
      <c r="C4168" t="s">
        <v>24</v>
      </c>
      <c r="D4168" t="s">
        <v>31</v>
      </c>
      <c r="E4168" t="s">
        <v>35</v>
      </c>
      <c r="F4168" t="s">
        <v>39</v>
      </c>
      <c r="G4168">
        <v>97542</v>
      </c>
      <c r="H4168" t="s">
        <v>41</v>
      </c>
      <c r="I4168" t="s">
        <v>43</v>
      </c>
      <c r="J4168">
        <v>298336</v>
      </c>
      <c r="K4168">
        <v>2</v>
      </c>
      <c r="L4168">
        <v>3282</v>
      </c>
      <c r="M4168">
        <v>15</v>
      </c>
      <c r="N4168">
        <v>7196</v>
      </c>
      <c r="O4168">
        <v>9515</v>
      </c>
      <c r="P4168">
        <v>10998</v>
      </c>
      <c r="Q4168" t="s">
        <v>47</v>
      </c>
      <c r="R4168" t="s">
        <v>51</v>
      </c>
      <c r="S4168" t="s">
        <v>53</v>
      </c>
      <c r="T4168">
        <v>5</v>
      </c>
    </row>
    <row r="4169" spans="1:20" x14ac:dyDescent="0.2">
      <c r="A4169" s="4">
        <f t="shared" si="64"/>
        <v>46005</v>
      </c>
      <c r="B4169" t="s">
        <v>21</v>
      </c>
      <c r="C4169" t="s">
        <v>24</v>
      </c>
      <c r="D4169" t="s">
        <v>33</v>
      </c>
      <c r="E4169" t="s">
        <v>34</v>
      </c>
      <c r="F4169" t="s">
        <v>37</v>
      </c>
      <c r="G4169">
        <v>23570</v>
      </c>
      <c r="H4169" t="s">
        <v>41</v>
      </c>
      <c r="I4169" t="s">
        <v>44</v>
      </c>
      <c r="J4169">
        <v>897862</v>
      </c>
      <c r="K4169">
        <v>9</v>
      </c>
      <c r="L4169">
        <v>1237</v>
      </c>
      <c r="M4169">
        <v>20</v>
      </c>
      <c r="N4169">
        <v>35689</v>
      </c>
      <c r="O4169">
        <v>23939</v>
      </c>
      <c r="P4169">
        <v>5083</v>
      </c>
      <c r="Q4169" t="s">
        <v>48</v>
      </c>
      <c r="R4169" t="s">
        <v>52</v>
      </c>
      <c r="S4169" t="s">
        <v>55</v>
      </c>
      <c r="T4169">
        <v>3</v>
      </c>
    </row>
    <row r="4170" spans="1:20" x14ac:dyDescent="0.2">
      <c r="A4170" s="4">
        <f t="shared" si="64"/>
        <v>46005</v>
      </c>
      <c r="B4170" t="s">
        <v>22</v>
      </c>
      <c r="C4170" t="s">
        <v>26</v>
      </c>
      <c r="D4170" t="s">
        <v>33</v>
      </c>
      <c r="E4170" t="s">
        <v>35</v>
      </c>
      <c r="F4170" t="s">
        <v>38</v>
      </c>
      <c r="G4170">
        <v>99443</v>
      </c>
      <c r="H4170" t="s">
        <v>41</v>
      </c>
      <c r="I4170" t="s">
        <v>44</v>
      </c>
      <c r="J4170">
        <v>789377</v>
      </c>
      <c r="K4170">
        <v>8</v>
      </c>
      <c r="L4170">
        <v>3000</v>
      </c>
      <c r="M4170">
        <v>0</v>
      </c>
      <c r="N4170">
        <v>23171</v>
      </c>
      <c r="O4170">
        <v>20716</v>
      </c>
      <c r="P4170">
        <v>1572</v>
      </c>
      <c r="Q4170" t="s">
        <v>48</v>
      </c>
      <c r="R4170" t="s">
        <v>50</v>
      </c>
      <c r="S4170" t="s">
        <v>54</v>
      </c>
      <c r="T4170">
        <v>1</v>
      </c>
    </row>
    <row r="4171" spans="1:20" x14ac:dyDescent="0.2">
      <c r="A4171" s="4">
        <f t="shared" si="64"/>
        <v>46005</v>
      </c>
      <c r="B4171" t="s">
        <v>23</v>
      </c>
      <c r="C4171" t="s">
        <v>24</v>
      </c>
      <c r="D4171" t="s">
        <v>32</v>
      </c>
      <c r="E4171" t="s">
        <v>36</v>
      </c>
      <c r="F4171" t="s">
        <v>40</v>
      </c>
      <c r="G4171">
        <v>19533</v>
      </c>
      <c r="H4171" t="s">
        <v>41</v>
      </c>
      <c r="I4171" t="s">
        <v>44</v>
      </c>
      <c r="J4171">
        <v>264718</v>
      </c>
      <c r="K4171">
        <v>4</v>
      </c>
      <c r="L4171">
        <v>3646</v>
      </c>
      <c r="M4171">
        <v>15</v>
      </c>
      <c r="N4171">
        <v>31483</v>
      </c>
      <c r="O4171">
        <v>6338</v>
      </c>
      <c r="P4171">
        <v>1951</v>
      </c>
      <c r="Q4171" t="s">
        <v>48</v>
      </c>
      <c r="R4171" t="s">
        <v>51</v>
      </c>
      <c r="S4171" t="s">
        <v>53</v>
      </c>
      <c r="T4171">
        <v>2</v>
      </c>
    </row>
    <row r="4172" spans="1:20" x14ac:dyDescent="0.2">
      <c r="A4172" s="4">
        <f t="shared" si="64"/>
        <v>46005</v>
      </c>
      <c r="B4172" t="s">
        <v>21</v>
      </c>
      <c r="C4172" t="s">
        <v>27</v>
      </c>
      <c r="D4172" t="s">
        <v>29</v>
      </c>
      <c r="E4172" t="s">
        <v>35</v>
      </c>
      <c r="F4172" t="s">
        <v>37</v>
      </c>
      <c r="G4172">
        <v>92283</v>
      </c>
      <c r="H4172" t="s">
        <v>42</v>
      </c>
      <c r="I4172" t="s">
        <v>43</v>
      </c>
      <c r="J4172">
        <v>128922</v>
      </c>
      <c r="K4172">
        <v>7</v>
      </c>
      <c r="L4172">
        <v>2363</v>
      </c>
      <c r="M4172">
        <v>20</v>
      </c>
      <c r="N4172">
        <v>30115</v>
      </c>
      <c r="O4172">
        <v>20051</v>
      </c>
      <c r="P4172">
        <v>15514</v>
      </c>
      <c r="Q4172" t="s">
        <v>49</v>
      </c>
      <c r="R4172" t="s">
        <v>52</v>
      </c>
      <c r="S4172" t="s">
        <v>55</v>
      </c>
      <c r="T4172">
        <v>5</v>
      </c>
    </row>
    <row r="4173" spans="1:20" x14ac:dyDescent="0.2">
      <c r="A4173" s="4">
        <f t="shared" si="64"/>
        <v>46005</v>
      </c>
      <c r="B4173" t="s">
        <v>20</v>
      </c>
      <c r="C4173" t="s">
        <v>25</v>
      </c>
      <c r="D4173" t="s">
        <v>28</v>
      </c>
      <c r="E4173" t="s">
        <v>34</v>
      </c>
      <c r="F4173" t="s">
        <v>37</v>
      </c>
      <c r="G4173">
        <v>23366</v>
      </c>
      <c r="H4173" t="s">
        <v>42</v>
      </c>
      <c r="I4173" t="s">
        <v>45</v>
      </c>
      <c r="J4173">
        <v>766903</v>
      </c>
      <c r="K4173">
        <v>3</v>
      </c>
      <c r="L4173">
        <v>991</v>
      </c>
      <c r="M4173">
        <v>20</v>
      </c>
      <c r="N4173">
        <v>24154</v>
      </c>
      <c r="O4173">
        <v>11286</v>
      </c>
      <c r="P4173">
        <v>-1137</v>
      </c>
      <c r="Q4173" t="s">
        <v>47</v>
      </c>
      <c r="R4173" t="s">
        <v>50</v>
      </c>
      <c r="S4173" t="s">
        <v>54</v>
      </c>
      <c r="T4173">
        <v>5</v>
      </c>
    </row>
    <row r="4174" spans="1:20" x14ac:dyDescent="0.2">
      <c r="A4174" s="4">
        <f t="shared" si="64"/>
        <v>46005</v>
      </c>
      <c r="B4174" t="s">
        <v>23</v>
      </c>
      <c r="C4174" t="s">
        <v>25</v>
      </c>
      <c r="D4174" t="s">
        <v>33</v>
      </c>
      <c r="E4174" t="s">
        <v>36</v>
      </c>
      <c r="F4174" t="s">
        <v>40</v>
      </c>
      <c r="G4174">
        <v>86368</v>
      </c>
      <c r="H4174" t="s">
        <v>41</v>
      </c>
      <c r="I4174" t="s">
        <v>43</v>
      </c>
      <c r="J4174">
        <v>805009</v>
      </c>
      <c r="K4174">
        <v>6</v>
      </c>
      <c r="L4174">
        <v>3504</v>
      </c>
      <c r="M4174">
        <v>15</v>
      </c>
      <c r="N4174">
        <v>42617</v>
      </c>
      <c r="O4174">
        <v>9836</v>
      </c>
      <c r="P4174">
        <v>12058</v>
      </c>
      <c r="Q4174" t="s">
        <v>49</v>
      </c>
      <c r="R4174" t="s">
        <v>52</v>
      </c>
      <c r="S4174" t="s">
        <v>53</v>
      </c>
      <c r="T4174">
        <v>1</v>
      </c>
    </row>
    <row r="4175" spans="1:20" x14ac:dyDescent="0.2">
      <c r="A4175" s="4">
        <f t="shared" ref="A4175:A4238" si="65">A4163+1</f>
        <v>46005</v>
      </c>
      <c r="B4175" t="s">
        <v>20</v>
      </c>
      <c r="C4175" t="s">
        <v>24</v>
      </c>
      <c r="D4175" t="s">
        <v>31</v>
      </c>
      <c r="E4175" t="s">
        <v>34</v>
      </c>
      <c r="F4175" t="s">
        <v>40</v>
      </c>
      <c r="G4175">
        <v>38325</v>
      </c>
      <c r="H4175" t="s">
        <v>41</v>
      </c>
      <c r="I4175" t="s">
        <v>43</v>
      </c>
      <c r="J4175">
        <v>192099</v>
      </c>
      <c r="K4175">
        <v>3</v>
      </c>
      <c r="L4175">
        <v>4113</v>
      </c>
      <c r="M4175">
        <v>15</v>
      </c>
      <c r="N4175">
        <v>22413</v>
      </c>
      <c r="O4175">
        <v>4844</v>
      </c>
      <c r="P4175">
        <v>13284</v>
      </c>
      <c r="Q4175" t="s">
        <v>48</v>
      </c>
      <c r="R4175" t="s">
        <v>51</v>
      </c>
      <c r="S4175" t="s">
        <v>54</v>
      </c>
      <c r="T4175">
        <v>3</v>
      </c>
    </row>
    <row r="4176" spans="1:20" x14ac:dyDescent="0.2">
      <c r="A4176" s="4">
        <f t="shared" si="65"/>
        <v>46005</v>
      </c>
      <c r="B4176" t="s">
        <v>21</v>
      </c>
      <c r="C4176" t="s">
        <v>26</v>
      </c>
      <c r="D4176" t="s">
        <v>29</v>
      </c>
      <c r="E4176" t="s">
        <v>34</v>
      </c>
      <c r="F4176" t="s">
        <v>39</v>
      </c>
      <c r="G4176">
        <v>44798</v>
      </c>
      <c r="H4176" t="s">
        <v>42</v>
      </c>
      <c r="I4176" t="s">
        <v>44</v>
      </c>
      <c r="J4176">
        <v>279932</v>
      </c>
      <c r="K4176">
        <v>3</v>
      </c>
      <c r="L4176">
        <v>2029</v>
      </c>
      <c r="M4176">
        <v>10</v>
      </c>
      <c r="N4176">
        <v>37746</v>
      </c>
      <c r="O4176">
        <v>10903</v>
      </c>
      <c r="P4176">
        <v>18713</v>
      </c>
      <c r="Q4176" t="s">
        <v>49</v>
      </c>
      <c r="R4176" t="s">
        <v>51</v>
      </c>
      <c r="S4176" t="s">
        <v>55</v>
      </c>
      <c r="T4176">
        <v>4</v>
      </c>
    </row>
    <row r="4177" spans="1:20" x14ac:dyDescent="0.2">
      <c r="A4177" s="4">
        <f t="shared" si="65"/>
        <v>46005</v>
      </c>
      <c r="B4177" t="s">
        <v>20</v>
      </c>
      <c r="C4177" t="s">
        <v>26</v>
      </c>
      <c r="D4177" t="s">
        <v>29</v>
      </c>
      <c r="E4177" t="s">
        <v>35</v>
      </c>
      <c r="F4177" t="s">
        <v>40</v>
      </c>
      <c r="G4177">
        <v>49453</v>
      </c>
      <c r="H4177" t="s">
        <v>42</v>
      </c>
      <c r="I4177" t="s">
        <v>45</v>
      </c>
      <c r="J4177">
        <v>553604</v>
      </c>
      <c r="K4177">
        <v>9</v>
      </c>
      <c r="L4177">
        <v>1445</v>
      </c>
      <c r="M4177">
        <v>15</v>
      </c>
      <c r="N4177">
        <v>11279</v>
      </c>
      <c r="O4177">
        <v>11872</v>
      </c>
      <c r="P4177">
        <v>19293</v>
      </c>
      <c r="Q4177" t="s">
        <v>46</v>
      </c>
      <c r="R4177" t="s">
        <v>52</v>
      </c>
      <c r="S4177" t="s">
        <v>55</v>
      </c>
      <c r="T4177">
        <v>1</v>
      </c>
    </row>
    <row r="4178" spans="1:20" x14ac:dyDescent="0.2">
      <c r="A4178" s="4">
        <f t="shared" si="65"/>
        <v>46006</v>
      </c>
      <c r="B4178" t="s">
        <v>22</v>
      </c>
      <c r="C4178" t="s">
        <v>27</v>
      </c>
      <c r="D4178" t="s">
        <v>31</v>
      </c>
      <c r="E4178" t="s">
        <v>35</v>
      </c>
      <c r="F4178" t="s">
        <v>40</v>
      </c>
      <c r="G4178">
        <v>32849</v>
      </c>
      <c r="H4178" t="s">
        <v>41</v>
      </c>
      <c r="I4178" t="s">
        <v>44</v>
      </c>
      <c r="J4178">
        <v>422236</v>
      </c>
      <c r="K4178">
        <v>6</v>
      </c>
      <c r="L4178">
        <v>4140</v>
      </c>
      <c r="M4178">
        <v>5</v>
      </c>
      <c r="N4178">
        <v>29742</v>
      </c>
      <c r="O4178">
        <v>26416</v>
      </c>
      <c r="P4178">
        <v>-497</v>
      </c>
      <c r="Q4178" t="s">
        <v>48</v>
      </c>
      <c r="R4178" t="s">
        <v>51</v>
      </c>
      <c r="S4178" t="s">
        <v>54</v>
      </c>
      <c r="T4178">
        <v>4</v>
      </c>
    </row>
    <row r="4179" spans="1:20" x14ac:dyDescent="0.2">
      <c r="A4179" s="4">
        <f t="shared" si="65"/>
        <v>46006</v>
      </c>
      <c r="B4179" t="s">
        <v>20</v>
      </c>
      <c r="C4179" t="s">
        <v>26</v>
      </c>
      <c r="D4179" t="s">
        <v>29</v>
      </c>
      <c r="E4179" t="s">
        <v>34</v>
      </c>
      <c r="F4179" t="s">
        <v>40</v>
      </c>
      <c r="G4179">
        <v>65943</v>
      </c>
      <c r="H4179" t="s">
        <v>42</v>
      </c>
      <c r="I4179" t="s">
        <v>44</v>
      </c>
      <c r="J4179">
        <v>959546</v>
      </c>
      <c r="K4179">
        <v>8</v>
      </c>
      <c r="L4179">
        <v>1201</v>
      </c>
      <c r="M4179">
        <v>15</v>
      </c>
      <c r="N4179">
        <v>40545</v>
      </c>
      <c r="O4179">
        <v>9494</v>
      </c>
      <c r="P4179">
        <v>-901</v>
      </c>
      <c r="Q4179" t="s">
        <v>48</v>
      </c>
      <c r="R4179" t="s">
        <v>51</v>
      </c>
      <c r="S4179" t="s">
        <v>54</v>
      </c>
      <c r="T4179">
        <v>2</v>
      </c>
    </row>
    <row r="4180" spans="1:20" x14ac:dyDescent="0.2">
      <c r="A4180" s="4">
        <f t="shared" si="65"/>
        <v>46006</v>
      </c>
      <c r="B4180" t="s">
        <v>23</v>
      </c>
      <c r="C4180" t="s">
        <v>26</v>
      </c>
      <c r="D4180" t="s">
        <v>33</v>
      </c>
      <c r="E4180" t="s">
        <v>34</v>
      </c>
      <c r="F4180" t="s">
        <v>40</v>
      </c>
      <c r="G4180">
        <v>16157</v>
      </c>
      <c r="H4180" t="s">
        <v>41</v>
      </c>
      <c r="I4180" t="s">
        <v>43</v>
      </c>
      <c r="J4180">
        <v>383407</v>
      </c>
      <c r="K4180">
        <v>4</v>
      </c>
      <c r="L4180">
        <v>4456</v>
      </c>
      <c r="M4180">
        <v>0</v>
      </c>
      <c r="N4180">
        <v>24925</v>
      </c>
      <c r="O4180">
        <v>4261</v>
      </c>
      <c r="P4180">
        <v>15840</v>
      </c>
      <c r="Q4180" t="s">
        <v>46</v>
      </c>
      <c r="R4180" t="s">
        <v>52</v>
      </c>
      <c r="S4180" t="s">
        <v>55</v>
      </c>
      <c r="T4180">
        <v>4</v>
      </c>
    </row>
    <row r="4181" spans="1:20" x14ac:dyDescent="0.2">
      <c r="A4181" s="4">
        <f t="shared" si="65"/>
        <v>46006</v>
      </c>
      <c r="B4181" t="s">
        <v>20</v>
      </c>
      <c r="C4181" t="s">
        <v>27</v>
      </c>
      <c r="D4181" t="s">
        <v>31</v>
      </c>
      <c r="E4181" t="s">
        <v>36</v>
      </c>
      <c r="F4181" t="s">
        <v>39</v>
      </c>
      <c r="G4181">
        <v>40178</v>
      </c>
      <c r="H4181" t="s">
        <v>42</v>
      </c>
      <c r="I4181" t="s">
        <v>43</v>
      </c>
      <c r="J4181">
        <v>176204</v>
      </c>
      <c r="K4181">
        <v>4</v>
      </c>
      <c r="L4181">
        <v>2984</v>
      </c>
      <c r="M4181">
        <v>15</v>
      </c>
      <c r="N4181">
        <v>25415</v>
      </c>
      <c r="O4181">
        <v>15234</v>
      </c>
      <c r="P4181">
        <v>17449</v>
      </c>
      <c r="Q4181" t="s">
        <v>46</v>
      </c>
      <c r="R4181" t="s">
        <v>50</v>
      </c>
      <c r="S4181" t="s">
        <v>53</v>
      </c>
      <c r="T4181">
        <v>5</v>
      </c>
    </row>
    <row r="4182" spans="1:20" x14ac:dyDescent="0.2">
      <c r="A4182" s="4">
        <f t="shared" si="65"/>
        <v>46006</v>
      </c>
      <c r="B4182" t="s">
        <v>20</v>
      </c>
      <c r="C4182" t="s">
        <v>24</v>
      </c>
      <c r="D4182" t="s">
        <v>31</v>
      </c>
      <c r="E4182" t="s">
        <v>34</v>
      </c>
      <c r="F4182" t="s">
        <v>37</v>
      </c>
      <c r="G4182">
        <v>92537</v>
      </c>
      <c r="H4182" t="s">
        <v>42</v>
      </c>
      <c r="I4182" t="s">
        <v>43</v>
      </c>
      <c r="J4182">
        <v>968890</v>
      </c>
      <c r="K4182">
        <v>8</v>
      </c>
      <c r="L4182">
        <v>3255</v>
      </c>
      <c r="M4182">
        <v>20</v>
      </c>
      <c r="N4182">
        <v>4096</v>
      </c>
      <c r="O4182">
        <v>21144</v>
      </c>
      <c r="P4182">
        <v>14421</v>
      </c>
      <c r="Q4182" t="s">
        <v>47</v>
      </c>
      <c r="R4182" t="s">
        <v>52</v>
      </c>
      <c r="S4182" t="s">
        <v>55</v>
      </c>
      <c r="T4182">
        <v>3</v>
      </c>
    </row>
    <row r="4183" spans="1:20" x14ac:dyDescent="0.2">
      <c r="A4183" s="4">
        <f t="shared" si="65"/>
        <v>46006</v>
      </c>
      <c r="B4183" t="s">
        <v>22</v>
      </c>
      <c r="C4183" t="s">
        <v>25</v>
      </c>
      <c r="D4183" t="s">
        <v>32</v>
      </c>
      <c r="E4183" t="s">
        <v>34</v>
      </c>
      <c r="F4183" t="s">
        <v>38</v>
      </c>
      <c r="G4183">
        <v>39030</v>
      </c>
      <c r="H4183" t="s">
        <v>42</v>
      </c>
      <c r="I4183" t="s">
        <v>44</v>
      </c>
      <c r="J4183">
        <v>505448</v>
      </c>
      <c r="K4183">
        <v>7</v>
      </c>
      <c r="L4183">
        <v>3768</v>
      </c>
      <c r="M4183">
        <v>5</v>
      </c>
      <c r="N4183">
        <v>7572</v>
      </c>
      <c r="O4183">
        <v>22463</v>
      </c>
      <c r="P4183">
        <v>-4411</v>
      </c>
      <c r="Q4183" t="s">
        <v>49</v>
      </c>
      <c r="R4183" t="s">
        <v>52</v>
      </c>
      <c r="S4183" t="s">
        <v>53</v>
      </c>
      <c r="T4183">
        <v>2</v>
      </c>
    </row>
    <row r="4184" spans="1:20" x14ac:dyDescent="0.2">
      <c r="A4184" s="4">
        <f t="shared" si="65"/>
        <v>46006</v>
      </c>
      <c r="B4184" t="s">
        <v>20</v>
      </c>
      <c r="C4184" t="s">
        <v>27</v>
      </c>
      <c r="D4184" t="s">
        <v>28</v>
      </c>
      <c r="E4184" t="s">
        <v>35</v>
      </c>
      <c r="F4184" t="s">
        <v>38</v>
      </c>
      <c r="G4184">
        <v>61134</v>
      </c>
      <c r="H4184" t="s">
        <v>42</v>
      </c>
      <c r="I4184" t="s">
        <v>45</v>
      </c>
      <c r="J4184">
        <v>764452</v>
      </c>
      <c r="K4184">
        <v>5</v>
      </c>
      <c r="L4184">
        <v>3602</v>
      </c>
      <c r="M4184">
        <v>15</v>
      </c>
      <c r="N4184">
        <v>20576</v>
      </c>
      <c r="O4184">
        <v>24386</v>
      </c>
      <c r="P4184">
        <v>11023</v>
      </c>
      <c r="Q4184" t="s">
        <v>47</v>
      </c>
      <c r="R4184" t="s">
        <v>51</v>
      </c>
      <c r="S4184" t="s">
        <v>55</v>
      </c>
      <c r="T4184">
        <v>3</v>
      </c>
    </row>
    <row r="4185" spans="1:20" x14ac:dyDescent="0.2">
      <c r="A4185" s="4">
        <f t="shared" si="65"/>
        <v>46006</v>
      </c>
      <c r="B4185" t="s">
        <v>20</v>
      </c>
      <c r="C4185" t="s">
        <v>24</v>
      </c>
      <c r="D4185" t="s">
        <v>32</v>
      </c>
      <c r="E4185" t="s">
        <v>34</v>
      </c>
      <c r="F4185" t="s">
        <v>37</v>
      </c>
      <c r="G4185">
        <v>75729</v>
      </c>
      <c r="H4185" t="s">
        <v>42</v>
      </c>
      <c r="I4185" t="s">
        <v>45</v>
      </c>
      <c r="J4185">
        <v>602727</v>
      </c>
      <c r="K4185">
        <v>2</v>
      </c>
      <c r="L4185">
        <v>2367</v>
      </c>
      <c r="M4185">
        <v>5</v>
      </c>
      <c r="N4185">
        <v>14685</v>
      </c>
      <c r="O4185">
        <v>11816</v>
      </c>
      <c r="P4185">
        <v>16861</v>
      </c>
      <c r="Q4185" t="s">
        <v>47</v>
      </c>
      <c r="R4185" t="s">
        <v>50</v>
      </c>
      <c r="S4185" t="s">
        <v>55</v>
      </c>
      <c r="T4185">
        <v>3</v>
      </c>
    </row>
    <row r="4186" spans="1:20" x14ac:dyDescent="0.2">
      <c r="A4186" s="4">
        <f t="shared" si="65"/>
        <v>46006</v>
      </c>
      <c r="B4186" t="s">
        <v>21</v>
      </c>
      <c r="C4186" t="s">
        <v>27</v>
      </c>
      <c r="D4186" t="s">
        <v>28</v>
      </c>
      <c r="E4186" t="s">
        <v>34</v>
      </c>
      <c r="F4186" t="s">
        <v>38</v>
      </c>
      <c r="G4186">
        <v>18164</v>
      </c>
      <c r="H4186" t="s">
        <v>41</v>
      </c>
      <c r="I4186" t="s">
        <v>44</v>
      </c>
      <c r="J4186">
        <v>358257</v>
      </c>
      <c r="K4186">
        <v>6</v>
      </c>
      <c r="L4186">
        <v>4625</v>
      </c>
      <c r="M4186">
        <v>10</v>
      </c>
      <c r="N4186">
        <v>31442</v>
      </c>
      <c r="O4186">
        <v>14151</v>
      </c>
      <c r="P4186">
        <v>17131</v>
      </c>
      <c r="Q4186" t="s">
        <v>47</v>
      </c>
      <c r="R4186" t="s">
        <v>51</v>
      </c>
      <c r="S4186" t="s">
        <v>53</v>
      </c>
      <c r="T4186">
        <v>4</v>
      </c>
    </row>
    <row r="4187" spans="1:20" x14ac:dyDescent="0.2">
      <c r="A4187" s="4">
        <f t="shared" si="65"/>
        <v>46006</v>
      </c>
      <c r="B4187" t="s">
        <v>21</v>
      </c>
      <c r="C4187" t="s">
        <v>24</v>
      </c>
      <c r="D4187" t="s">
        <v>31</v>
      </c>
      <c r="E4187" t="s">
        <v>35</v>
      </c>
      <c r="F4187" t="s">
        <v>38</v>
      </c>
      <c r="G4187">
        <v>96378</v>
      </c>
      <c r="H4187" t="s">
        <v>41</v>
      </c>
      <c r="I4187" t="s">
        <v>45</v>
      </c>
      <c r="J4187">
        <v>402626</v>
      </c>
      <c r="K4187">
        <v>1</v>
      </c>
      <c r="L4187">
        <v>4305</v>
      </c>
      <c r="M4187">
        <v>5</v>
      </c>
      <c r="N4187">
        <v>23150</v>
      </c>
      <c r="O4187">
        <v>1335</v>
      </c>
      <c r="P4187">
        <v>-3111</v>
      </c>
      <c r="Q4187" t="s">
        <v>47</v>
      </c>
      <c r="R4187" t="s">
        <v>52</v>
      </c>
      <c r="S4187" t="s">
        <v>56</v>
      </c>
      <c r="T4187">
        <v>3</v>
      </c>
    </row>
    <row r="4188" spans="1:20" x14ac:dyDescent="0.2">
      <c r="A4188" s="4">
        <f t="shared" si="65"/>
        <v>46006</v>
      </c>
      <c r="B4188" t="s">
        <v>23</v>
      </c>
      <c r="C4188" t="s">
        <v>27</v>
      </c>
      <c r="D4188" t="s">
        <v>29</v>
      </c>
      <c r="E4188" t="s">
        <v>36</v>
      </c>
      <c r="F4188" t="s">
        <v>37</v>
      </c>
      <c r="G4188">
        <v>11119</v>
      </c>
      <c r="H4188" t="s">
        <v>42</v>
      </c>
      <c r="I4188" t="s">
        <v>44</v>
      </c>
      <c r="J4188">
        <v>264330</v>
      </c>
      <c r="K4188">
        <v>7</v>
      </c>
      <c r="L4188">
        <v>3533</v>
      </c>
      <c r="M4188">
        <v>20</v>
      </c>
      <c r="N4188">
        <v>32424</v>
      </c>
      <c r="O4188">
        <v>19262</v>
      </c>
      <c r="P4188">
        <v>13766</v>
      </c>
      <c r="Q4188" t="s">
        <v>46</v>
      </c>
      <c r="R4188" t="s">
        <v>50</v>
      </c>
      <c r="S4188" t="s">
        <v>53</v>
      </c>
      <c r="T4188">
        <v>2</v>
      </c>
    </row>
    <row r="4189" spans="1:20" x14ac:dyDescent="0.2">
      <c r="A4189" s="4">
        <f t="shared" si="65"/>
        <v>46006</v>
      </c>
      <c r="B4189" t="s">
        <v>21</v>
      </c>
      <c r="C4189" t="s">
        <v>24</v>
      </c>
      <c r="D4189" t="s">
        <v>28</v>
      </c>
      <c r="E4189" t="s">
        <v>35</v>
      </c>
      <c r="F4189" t="s">
        <v>38</v>
      </c>
      <c r="G4189">
        <v>23351</v>
      </c>
      <c r="H4189" t="s">
        <v>41</v>
      </c>
      <c r="I4189" t="s">
        <v>45</v>
      </c>
      <c r="J4189">
        <v>478541</v>
      </c>
      <c r="K4189">
        <v>9</v>
      </c>
      <c r="L4189">
        <v>889</v>
      </c>
      <c r="M4189">
        <v>10</v>
      </c>
      <c r="N4189">
        <v>40190</v>
      </c>
      <c r="O4189">
        <v>28867</v>
      </c>
      <c r="P4189">
        <v>6554</v>
      </c>
      <c r="Q4189" t="s">
        <v>46</v>
      </c>
      <c r="R4189" t="s">
        <v>50</v>
      </c>
      <c r="S4189" t="s">
        <v>56</v>
      </c>
      <c r="T4189">
        <v>3</v>
      </c>
    </row>
    <row r="4190" spans="1:20" x14ac:dyDescent="0.2">
      <c r="A4190" s="4">
        <f t="shared" si="65"/>
        <v>46007</v>
      </c>
      <c r="B4190" t="s">
        <v>21</v>
      </c>
      <c r="C4190" t="s">
        <v>27</v>
      </c>
      <c r="D4190" t="s">
        <v>31</v>
      </c>
      <c r="E4190" t="s">
        <v>35</v>
      </c>
      <c r="F4190" t="s">
        <v>38</v>
      </c>
      <c r="G4190">
        <v>66063</v>
      </c>
      <c r="H4190" t="s">
        <v>41</v>
      </c>
      <c r="I4190" t="s">
        <v>44</v>
      </c>
      <c r="J4190">
        <v>683385</v>
      </c>
      <c r="K4190">
        <v>5</v>
      </c>
      <c r="L4190">
        <v>1743</v>
      </c>
      <c r="M4190">
        <v>15</v>
      </c>
      <c r="N4190">
        <v>27003</v>
      </c>
      <c r="O4190">
        <v>2852</v>
      </c>
      <c r="P4190">
        <v>13716</v>
      </c>
      <c r="Q4190" t="s">
        <v>49</v>
      </c>
      <c r="R4190" t="s">
        <v>51</v>
      </c>
      <c r="S4190" t="s">
        <v>53</v>
      </c>
      <c r="T4190">
        <v>2</v>
      </c>
    </row>
    <row r="4191" spans="1:20" x14ac:dyDescent="0.2">
      <c r="A4191" s="4">
        <f t="shared" si="65"/>
        <v>46007</v>
      </c>
      <c r="B4191" t="s">
        <v>21</v>
      </c>
      <c r="C4191" t="s">
        <v>24</v>
      </c>
      <c r="D4191" t="s">
        <v>31</v>
      </c>
      <c r="E4191" t="s">
        <v>34</v>
      </c>
      <c r="F4191" t="s">
        <v>37</v>
      </c>
      <c r="G4191">
        <v>82076</v>
      </c>
      <c r="H4191" t="s">
        <v>42</v>
      </c>
      <c r="I4191" t="s">
        <v>45</v>
      </c>
      <c r="J4191">
        <v>975063</v>
      </c>
      <c r="K4191">
        <v>5</v>
      </c>
      <c r="L4191">
        <v>3847</v>
      </c>
      <c r="M4191">
        <v>5</v>
      </c>
      <c r="N4191">
        <v>21472</v>
      </c>
      <c r="O4191">
        <v>5755</v>
      </c>
      <c r="P4191">
        <v>-3941</v>
      </c>
      <c r="Q4191" t="s">
        <v>49</v>
      </c>
      <c r="R4191" t="s">
        <v>50</v>
      </c>
      <c r="S4191" t="s">
        <v>55</v>
      </c>
      <c r="T4191">
        <v>5</v>
      </c>
    </row>
    <row r="4192" spans="1:20" x14ac:dyDescent="0.2">
      <c r="A4192" s="4">
        <f t="shared" si="65"/>
        <v>46007</v>
      </c>
      <c r="B4192" t="s">
        <v>21</v>
      </c>
      <c r="C4192" t="s">
        <v>27</v>
      </c>
      <c r="D4192" t="s">
        <v>32</v>
      </c>
      <c r="E4192" t="s">
        <v>34</v>
      </c>
      <c r="F4192" t="s">
        <v>38</v>
      </c>
      <c r="G4192">
        <v>55162</v>
      </c>
      <c r="H4192" t="s">
        <v>41</v>
      </c>
      <c r="I4192" t="s">
        <v>43</v>
      </c>
      <c r="J4192">
        <v>118302</v>
      </c>
      <c r="K4192">
        <v>7</v>
      </c>
      <c r="L4192">
        <v>511</v>
      </c>
      <c r="M4192">
        <v>10</v>
      </c>
      <c r="N4192">
        <v>6176</v>
      </c>
      <c r="O4192">
        <v>3000</v>
      </c>
      <c r="P4192">
        <v>-1605</v>
      </c>
      <c r="Q4192" t="s">
        <v>49</v>
      </c>
      <c r="R4192" t="s">
        <v>52</v>
      </c>
      <c r="S4192" t="s">
        <v>53</v>
      </c>
      <c r="T4192">
        <v>5</v>
      </c>
    </row>
    <row r="4193" spans="1:20" x14ac:dyDescent="0.2">
      <c r="A4193" s="4">
        <f t="shared" si="65"/>
        <v>46007</v>
      </c>
      <c r="B4193" t="s">
        <v>22</v>
      </c>
      <c r="C4193" t="s">
        <v>25</v>
      </c>
      <c r="D4193" t="s">
        <v>32</v>
      </c>
      <c r="E4193" t="s">
        <v>36</v>
      </c>
      <c r="F4193" t="s">
        <v>40</v>
      </c>
      <c r="G4193">
        <v>41760</v>
      </c>
      <c r="H4193" t="s">
        <v>41</v>
      </c>
      <c r="I4193" t="s">
        <v>43</v>
      </c>
      <c r="J4193">
        <v>700050</v>
      </c>
      <c r="K4193">
        <v>5</v>
      </c>
      <c r="L4193">
        <v>2016</v>
      </c>
      <c r="M4193">
        <v>15</v>
      </c>
      <c r="N4193">
        <v>12423</v>
      </c>
      <c r="O4193">
        <v>13899</v>
      </c>
      <c r="P4193">
        <v>19014</v>
      </c>
      <c r="Q4193" t="s">
        <v>46</v>
      </c>
      <c r="R4193" t="s">
        <v>50</v>
      </c>
      <c r="S4193" t="s">
        <v>56</v>
      </c>
      <c r="T4193">
        <v>4</v>
      </c>
    </row>
    <row r="4194" spans="1:20" x14ac:dyDescent="0.2">
      <c r="A4194" s="4">
        <f t="shared" si="65"/>
        <v>46007</v>
      </c>
      <c r="B4194" t="s">
        <v>21</v>
      </c>
      <c r="C4194" t="s">
        <v>25</v>
      </c>
      <c r="D4194" t="s">
        <v>29</v>
      </c>
      <c r="E4194" t="s">
        <v>34</v>
      </c>
      <c r="F4194" t="s">
        <v>37</v>
      </c>
      <c r="G4194">
        <v>59678</v>
      </c>
      <c r="H4194" t="s">
        <v>42</v>
      </c>
      <c r="I4194" t="s">
        <v>43</v>
      </c>
      <c r="J4194">
        <v>403078</v>
      </c>
      <c r="K4194">
        <v>4</v>
      </c>
      <c r="L4194">
        <v>2120</v>
      </c>
      <c r="M4194">
        <v>15</v>
      </c>
      <c r="N4194">
        <v>41378</v>
      </c>
      <c r="O4194">
        <v>6238</v>
      </c>
      <c r="P4194">
        <v>11778</v>
      </c>
      <c r="Q4194" t="s">
        <v>48</v>
      </c>
      <c r="R4194" t="s">
        <v>52</v>
      </c>
      <c r="S4194" t="s">
        <v>55</v>
      </c>
      <c r="T4194">
        <v>1</v>
      </c>
    </row>
    <row r="4195" spans="1:20" x14ac:dyDescent="0.2">
      <c r="A4195" s="4">
        <f t="shared" si="65"/>
        <v>46007</v>
      </c>
      <c r="B4195" t="s">
        <v>22</v>
      </c>
      <c r="C4195" t="s">
        <v>26</v>
      </c>
      <c r="D4195" t="s">
        <v>30</v>
      </c>
      <c r="E4195" t="s">
        <v>36</v>
      </c>
      <c r="F4195" t="s">
        <v>39</v>
      </c>
      <c r="G4195">
        <v>99074</v>
      </c>
      <c r="H4195" t="s">
        <v>41</v>
      </c>
      <c r="I4195" t="s">
        <v>43</v>
      </c>
      <c r="J4195">
        <v>700727</v>
      </c>
      <c r="K4195">
        <v>1</v>
      </c>
      <c r="L4195">
        <v>2257</v>
      </c>
      <c r="M4195">
        <v>5</v>
      </c>
      <c r="N4195">
        <v>42006</v>
      </c>
      <c r="O4195">
        <v>8788</v>
      </c>
      <c r="P4195">
        <v>11950</v>
      </c>
      <c r="Q4195" t="s">
        <v>48</v>
      </c>
      <c r="R4195" t="s">
        <v>52</v>
      </c>
      <c r="S4195" t="s">
        <v>53</v>
      </c>
      <c r="T4195">
        <v>5</v>
      </c>
    </row>
    <row r="4196" spans="1:20" x14ac:dyDescent="0.2">
      <c r="A4196" s="4">
        <f t="shared" si="65"/>
        <v>46007</v>
      </c>
      <c r="B4196" t="s">
        <v>22</v>
      </c>
      <c r="C4196" t="s">
        <v>24</v>
      </c>
      <c r="D4196" t="s">
        <v>33</v>
      </c>
      <c r="E4196" t="s">
        <v>36</v>
      </c>
      <c r="F4196" t="s">
        <v>38</v>
      </c>
      <c r="G4196">
        <v>57628</v>
      </c>
      <c r="H4196" t="s">
        <v>42</v>
      </c>
      <c r="I4196" t="s">
        <v>44</v>
      </c>
      <c r="J4196">
        <v>843305</v>
      </c>
      <c r="K4196">
        <v>6</v>
      </c>
      <c r="L4196">
        <v>548</v>
      </c>
      <c r="M4196">
        <v>5</v>
      </c>
      <c r="N4196">
        <v>24617</v>
      </c>
      <c r="O4196">
        <v>19513</v>
      </c>
      <c r="P4196">
        <v>12456</v>
      </c>
      <c r="Q4196" t="s">
        <v>49</v>
      </c>
      <c r="R4196" t="s">
        <v>52</v>
      </c>
      <c r="S4196" t="s">
        <v>53</v>
      </c>
      <c r="T4196">
        <v>1</v>
      </c>
    </row>
    <row r="4197" spans="1:20" x14ac:dyDescent="0.2">
      <c r="A4197" s="4">
        <f t="shared" si="65"/>
        <v>46007</v>
      </c>
      <c r="B4197" t="s">
        <v>21</v>
      </c>
      <c r="C4197" t="s">
        <v>27</v>
      </c>
      <c r="D4197" t="s">
        <v>30</v>
      </c>
      <c r="E4197" t="s">
        <v>36</v>
      </c>
      <c r="F4197" t="s">
        <v>39</v>
      </c>
      <c r="G4197">
        <v>50739</v>
      </c>
      <c r="H4197" t="s">
        <v>42</v>
      </c>
      <c r="I4197" t="s">
        <v>45</v>
      </c>
      <c r="J4197">
        <v>142446</v>
      </c>
      <c r="K4197">
        <v>9</v>
      </c>
      <c r="L4197">
        <v>2215</v>
      </c>
      <c r="M4197">
        <v>10</v>
      </c>
      <c r="N4197">
        <v>22047</v>
      </c>
      <c r="O4197">
        <v>6132</v>
      </c>
      <c r="P4197">
        <v>-2490</v>
      </c>
      <c r="Q4197" t="s">
        <v>48</v>
      </c>
      <c r="R4197" t="s">
        <v>51</v>
      </c>
      <c r="S4197" t="s">
        <v>55</v>
      </c>
      <c r="T4197">
        <v>2</v>
      </c>
    </row>
    <row r="4198" spans="1:20" x14ac:dyDescent="0.2">
      <c r="A4198" s="4">
        <f t="shared" si="65"/>
        <v>46007</v>
      </c>
      <c r="B4198" t="s">
        <v>20</v>
      </c>
      <c r="C4198" t="s">
        <v>24</v>
      </c>
      <c r="D4198" t="s">
        <v>30</v>
      </c>
      <c r="E4198" t="s">
        <v>36</v>
      </c>
      <c r="F4198" t="s">
        <v>38</v>
      </c>
      <c r="G4198">
        <v>39738</v>
      </c>
      <c r="H4198" t="s">
        <v>41</v>
      </c>
      <c r="I4198" t="s">
        <v>44</v>
      </c>
      <c r="J4198">
        <v>433779</v>
      </c>
      <c r="K4198">
        <v>4</v>
      </c>
      <c r="L4198">
        <v>760</v>
      </c>
      <c r="M4198">
        <v>5</v>
      </c>
      <c r="N4198">
        <v>36749</v>
      </c>
      <c r="O4198">
        <v>18352</v>
      </c>
      <c r="P4198">
        <v>2480</v>
      </c>
      <c r="Q4198" t="s">
        <v>47</v>
      </c>
      <c r="R4198" t="s">
        <v>51</v>
      </c>
      <c r="S4198" t="s">
        <v>56</v>
      </c>
      <c r="T4198">
        <v>1</v>
      </c>
    </row>
    <row r="4199" spans="1:20" x14ac:dyDescent="0.2">
      <c r="A4199" s="4">
        <f t="shared" si="65"/>
        <v>46007</v>
      </c>
      <c r="B4199" t="s">
        <v>22</v>
      </c>
      <c r="C4199" t="s">
        <v>25</v>
      </c>
      <c r="D4199" t="s">
        <v>29</v>
      </c>
      <c r="E4199" t="s">
        <v>34</v>
      </c>
      <c r="F4199" t="s">
        <v>40</v>
      </c>
      <c r="G4199">
        <v>56921</v>
      </c>
      <c r="H4199" t="s">
        <v>42</v>
      </c>
      <c r="I4199" t="s">
        <v>43</v>
      </c>
      <c r="J4199">
        <v>388220</v>
      </c>
      <c r="K4199">
        <v>4</v>
      </c>
      <c r="L4199">
        <v>819</v>
      </c>
      <c r="M4199">
        <v>15</v>
      </c>
      <c r="N4199">
        <v>31270</v>
      </c>
      <c r="O4199">
        <v>27532</v>
      </c>
      <c r="P4199">
        <v>1100</v>
      </c>
      <c r="Q4199" t="s">
        <v>49</v>
      </c>
      <c r="R4199" t="s">
        <v>51</v>
      </c>
      <c r="S4199" t="s">
        <v>53</v>
      </c>
      <c r="T4199">
        <v>3</v>
      </c>
    </row>
    <row r="4200" spans="1:20" x14ac:dyDescent="0.2">
      <c r="A4200" s="4">
        <f t="shared" si="65"/>
        <v>46007</v>
      </c>
      <c r="B4200" t="s">
        <v>20</v>
      </c>
      <c r="C4200" t="s">
        <v>24</v>
      </c>
      <c r="D4200" t="s">
        <v>28</v>
      </c>
      <c r="E4200" t="s">
        <v>35</v>
      </c>
      <c r="F4200" t="s">
        <v>37</v>
      </c>
      <c r="G4200">
        <v>71068</v>
      </c>
      <c r="H4200" t="s">
        <v>41</v>
      </c>
      <c r="I4200" t="s">
        <v>45</v>
      </c>
      <c r="J4200">
        <v>542565</v>
      </c>
      <c r="K4200">
        <v>5</v>
      </c>
      <c r="L4200">
        <v>4781</v>
      </c>
      <c r="M4200">
        <v>20</v>
      </c>
      <c r="N4200">
        <v>45364</v>
      </c>
      <c r="O4200">
        <v>19909</v>
      </c>
      <c r="P4200">
        <v>-2598</v>
      </c>
      <c r="Q4200" t="s">
        <v>48</v>
      </c>
      <c r="R4200" t="s">
        <v>50</v>
      </c>
      <c r="S4200" t="s">
        <v>56</v>
      </c>
      <c r="T4200">
        <v>2</v>
      </c>
    </row>
    <row r="4201" spans="1:20" x14ac:dyDescent="0.2">
      <c r="A4201" s="4">
        <f t="shared" si="65"/>
        <v>46007</v>
      </c>
      <c r="B4201" t="s">
        <v>20</v>
      </c>
      <c r="C4201" t="s">
        <v>27</v>
      </c>
      <c r="D4201" t="s">
        <v>29</v>
      </c>
      <c r="E4201" t="s">
        <v>35</v>
      </c>
      <c r="F4201" t="s">
        <v>39</v>
      </c>
      <c r="G4201">
        <v>33581</v>
      </c>
      <c r="H4201" t="s">
        <v>41</v>
      </c>
      <c r="I4201" t="s">
        <v>44</v>
      </c>
      <c r="J4201">
        <v>208463</v>
      </c>
      <c r="K4201">
        <v>6</v>
      </c>
      <c r="L4201">
        <v>2776</v>
      </c>
      <c r="M4201">
        <v>10</v>
      </c>
      <c r="N4201">
        <v>46480</v>
      </c>
      <c r="O4201">
        <v>19730</v>
      </c>
      <c r="P4201">
        <v>1486</v>
      </c>
      <c r="Q4201" t="s">
        <v>47</v>
      </c>
      <c r="R4201" t="s">
        <v>50</v>
      </c>
      <c r="S4201" t="s">
        <v>53</v>
      </c>
      <c r="T4201">
        <v>3</v>
      </c>
    </row>
    <row r="4202" spans="1:20" x14ac:dyDescent="0.2">
      <c r="A4202" s="4">
        <f t="shared" si="65"/>
        <v>46008</v>
      </c>
      <c r="B4202" t="s">
        <v>21</v>
      </c>
      <c r="C4202" t="s">
        <v>24</v>
      </c>
      <c r="D4202" t="s">
        <v>29</v>
      </c>
      <c r="E4202" t="s">
        <v>34</v>
      </c>
      <c r="F4202" t="s">
        <v>37</v>
      </c>
      <c r="G4202">
        <v>31485</v>
      </c>
      <c r="H4202" t="s">
        <v>42</v>
      </c>
      <c r="I4202" t="s">
        <v>43</v>
      </c>
      <c r="J4202">
        <v>620712</v>
      </c>
      <c r="K4202">
        <v>3</v>
      </c>
      <c r="L4202">
        <v>2427</v>
      </c>
      <c r="M4202">
        <v>20</v>
      </c>
      <c r="N4202">
        <v>5217</v>
      </c>
      <c r="O4202">
        <v>1749</v>
      </c>
      <c r="P4202">
        <v>13486</v>
      </c>
      <c r="Q4202" t="s">
        <v>47</v>
      </c>
      <c r="R4202" t="s">
        <v>50</v>
      </c>
      <c r="S4202" t="s">
        <v>53</v>
      </c>
      <c r="T4202">
        <v>1</v>
      </c>
    </row>
    <row r="4203" spans="1:20" x14ac:dyDescent="0.2">
      <c r="A4203" s="4">
        <f t="shared" si="65"/>
        <v>46008</v>
      </c>
      <c r="B4203" t="s">
        <v>23</v>
      </c>
      <c r="C4203" t="s">
        <v>27</v>
      </c>
      <c r="D4203" t="s">
        <v>31</v>
      </c>
      <c r="E4203" t="s">
        <v>34</v>
      </c>
      <c r="F4203" t="s">
        <v>39</v>
      </c>
      <c r="G4203">
        <v>46294</v>
      </c>
      <c r="H4203" t="s">
        <v>41</v>
      </c>
      <c r="I4203" t="s">
        <v>45</v>
      </c>
      <c r="J4203">
        <v>146578</v>
      </c>
      <c r="K4203">
        <v>9</v>
      </c>
      <c r="L4203">
        <v>3332</v>
      </c>
      <c r="M4203">
        <v>20</v>
      </c>
      <c r="N4203">
        <v>12294</v>
      </c>
      <c r="O4203">
        <v>11935</v>
      </c>
      <c r="P4203">
        <v>6575</v>
      </c>
      <c r="Q4203" t="s">
        <v>47</v>
      </c>
      <c r="R4203" t="s">
        <v>51</v>
      </c>
      <c r="S4203" t="s">
        <v>54</v>
      </c>
      <c r="T4203">
        <v>3</v>
      </c>
    </row>
    <row r="4204" spans="1:20" x14ac:dyDescent="0.2">
      <c r="A4204" s="4">
        <f t="shared" si="65"/>
        <v>46008</v>
      </c>
      <c r="B4204" t="s">
        <v>21</v>
      </c>
      <c r="C4204" t="s">
        <v>25</v>
      </c>
      <c r="D4204" t="s">
        <v>31</v>
      </c>
      <c r="E4204" t="s">
        <v>36</v>
      </c>
      <c r="F4204" t="s">
        <v>38</v>
      </c>
      <c r="G4204">
        <v>63001</v>
      </c>
      <c r="H4204" t="s">
        <v>41</v>
      </c>
      <c r="I4204" t="s">
        <v>45</v>
      </c>
      <c r="J4204">
        <v>765086</v>
      </c>
      <c r="K4204">
        <v>1</v>
      </c>
      <c r="L4204">
        <v>4616</v>
      </c>
      <c r="M4204">
        <v>15</v>
      </c>
      <c r="N4204">
        <v>7816</v>
      </c>
      <c r="O4204">
        <v>17049</v>
      </c>
      <c r="P4204">
        <v>18448</v>
      </c>
      <c r="Q4204" t="s">
        <v>47</v>
      </c>
      <c r="R4204" t="s">
        <v>52</v>
      </c>
      <c r="S4204" t="s">
        <v>54</v>
      </c>
      <c r="T4204">
        <v>2</v>
      </c>
    </row>
    <row r="4205" spans="1:20" x14ac:dyDescent="0.2">
      <c r="A4205" s="4">
        <f t="shared" si="65"/>
        <v>46008</v>
      </c>
      <c r="B4205" t="s">
        <v>23</v>
      </c>
      <c r="C4205" t="s">
        <v>25</v>
      </c>
      <c r="D4205" t="s">
        <v>31</v>
      </c>
      <c r="E4205" t="s">
        <v>34</v>
      </c>
      <c r="F4205" t="s">
        <v>40</v>
      </c>
      <c r="G4205">
        <v>11634</v>
      </c>
      <c r="H4205" t="s">
        <v>41</v>
      </c>
      <c r="I4205" t="s">
        <v>43</v>
      </c>
      <c r="J4205">
        <v>937297</v>
      </c>
      <c r="K4205">
        <v>6</v>
      </c>
      <c r="L4205">
        <v>515</v>
      </c>
      <c r="M4205">
        <v>20</v>
      </c>
      <c r="N4205">
        <v>43106</v>
      </c>
      <c r="O4205">
        <v>10491</v>
      </c>
      <c r="P4205">
        <v>18525</v>
      </c>
      <c r="Q4205" t="s">
        <v>48</v>
      </c>
      <c r="R4205" t="s">
        <v>52</v>
      </c>
      <c r="S4205" t="s">
        <v>53</v>
      </c>
      <c r="T4205">
        <v>3</v>
      </c>
    </row>
    <row r="4206" spans="1:20" x14ac:dyDescent="0.2">
      <c r="A4206" s="4">
        <f t="shared" si="65"/>
        <v>46008</v>
      </c>
      <c r="B4206" t="s">
        <v>23</v>
      </c>
      <c r="C4206" t="s">
        <v>25</v>
      </c>
      <c r="D4206" t="s">
        <v>33</v>
      </c>
      <c r="E4206" t="s">
        <v>35</v>
      </c>
      <c r="F4206" t="s">
        <v>39</v>
      </c>
      <c r="G4206">
        <v>53969</v>
      </c>
      <c r="H4206" t="s">
        <v>41</v>
      </c>
      <c r="I4206" t="s">
        <v>43</v>
      </c>
      <c r="J4206">
        <v>699364</v>
      </c>
      <c r="K4206">
        <v>6</v>
      </c>
      <c r="L4206">
        <v>3027</v>
      </c>
      <c r="M4206">
        <v>0</v>
      </c>
      <c r="N4206">
        <v>39449</v>
      </c>
      <c r="O4206">
        <v>9495</v>
      </c>
      <c r="P4206">
        <v>8191</v>
      </c>
      <c r="Q4206" t="s">
        <v>46</v>
      </c>
      <c r="R4206" t="s">
        <v>51</v>
      </c>
      <c r="S4206" t="s">
        <v>54</v>
      </c>
      <c r="T4206">
        <v>1</v>
      </c>
    </row>
    <row r="4207" spans="1:20" x14ac:dyDescent="0.2">
      <c r="A4207" s="4">
        <f t="shared" si="65"/>
        <v>46008</v>
      </c>
      <c r="B4207" t="s">
        <v>21</v>
      </c>
      <c r="C4207" t="s">
        <v>26</v>
      </c>
      <c r="D4207" t="s">
        <v>28</v>
      </c>
      <c r="E4207" t="s">
        <v>34</v>
      </c>
      <c r="F4207" t="s">
        <v>39</v>
      </c>
      <c r="G4207">
        <v>10093</v>
      </c>
      <c r="H4207" t="s">
        <v>41</v>
      </c>
      <c r="I4207" t="s">
        <v>45</v>
      </c>
      <c r="J4207">
        <v>743759</v>
      </c>
      <c r="K4207">
        <v>8</v>
      </c>
      <c r="L4207">
        <v>4366</v>
      </c>
      <c r="M4207">
        <v>10</v>
      </c>
      <c r="N4207">
        <v>27311</v>
      </c>
      <c r="O4207">
        <v>3915</v>
      </c>
      <c r="P4207">
        <v>439</v>
      </c>
      <c r="Q4207" t="s">
        <v>47</v>
      </c>
      <c r="R4207" t="s">
        <v>52</v>
      </c>
      <c r="S4207" t="s">
        <v>56</v>
      </c>
      <c r="T4207">
        <v>3</v>
      </c>
    </row>
    <row r="4208" spans="1:20" x14ac:dyDescent="0.2">
      <c r="A4208" s="4">
        <f t="shared" si="65"/>
        <v>46008</v>
      </c>
      <c r="B4208" t="s">
        <v>21</v>
      </c>
      <c r="C4208" t="s">
        <v>25</v>
      </c>
      <c r="D4208" t="s">
        <v>28</v>
      </c>
      <c r="E4208" t="s">
        <v>34</v>
      </c>
      <c r="F4208" t="s">
        <v>40</v>
      </c>
      <c r="G4208">
        <v>38370</v>
      </c>
      <c r="H4208" t="s">
        <v>41</v>
      </c>
      <c r="I4208" t="s">
        <v>43</v>
      </c>
      <c r="J4208">
        <v>370246</v>
      </c>
      <c r="K4208">
        <v>5</v>
      </c>
      <c r="L4208">
        <v>4601</v>
      </c>
      <c r="M4208">
        <v>15</v>
      </c>
      <c r="N4208">
        <v>33975</v>
      </c>
      <c r="O4208">
        <v>6956</v>
      </c>
      <c r="P4208">
        <v>14845</v>
      </c>
      <c r="Q4208" t="s">
        <v>49</v>
      </c>
      <c r="R4208" t="s">
        <v>52</v>
      </c>
      <c r="S4208" t="s">
        <v>54</v>
      </c>
      <c r="T4208">
        <v>3</v>
      </c>
    </row>
    <row r="4209" spans="1:20" x14ac:dyDescent="0.2">
      <c r="A4209" s="4">
        <f t="shared" si="65"/>
        <v>46008</v>
      </c>
      <c r="B4209" t="s">
        <v>23</v>
      </c>
      <c r="C4209" t="s">
        <v>24</v>
      </c>
      <c r="D4209" t="s">
        <v>31</v>
      </c>
      <c r="E4209" t="s">
        <v>36</v>
      </c>
      <c r="F4209" t="s">
        <v>40</v>
      </c>
      <c r="G4209">
        <v>29750</v>
      </c>
      <c r="H4209" t="s">
        <v>41</v>
      </c>
      <c r="I4209" t="s">
        <v>44</v>
      </c>
      <c r="J4209">
        <v>112754</v>
      </c>
      <c r="K4209">
        <v>9</v>
      </c>
      <c r="L4209">
        <v>2845</v>
      </c>
      <c r="M4209">
        <v>5</v>
      </c>
      <c r="N4209">
        <v>17827</v>
      </c>
      <c r="O4209">
        <v>29641</v>
      </c>
      <c r="P4209">
        <v>15307</v>
      </c>
      <c r="Q4209" t="s">
        <v>48</v>
      </c>
      <c r="R4209" t="s">
        <v>51</v>
      </c>
      <c r="S4209" t="s">
        <v>55</v>
      </c>
      <c r="T4209">
        <v>4</v>
      </c>
    </row>
    <row r="4210" spans="1:20" x14ac:dyDescent="0.2">
      <c r="A4210" s="4">
        <f t="shared" si="65"/>
        <v>46008</v>
      </c>
      <c r="B4210" t="s">
        <v>21</v>
      </c>
      <c r="C4210" t="s">
        <v>26</v>
      </c>
      <c r="D4210" t="s">
        <v>30</v>
      </c>
      <c r="E4210" t="s">
        <v>36</v>
      </c>
      <c r="F4210" t="s">
        <v>40</v>
      </c>
      <c r="G4210">
        <v>26472</v>
      </c>
      <c r="H4210" t="s">
        <v>42</v>
      </c>
      <c r="I4210" t="s">
        <v>43</v>
      </c>
      <c r="J4210">
        <v>264435</v>
      </c>
      <c r="K4210">
        <v>9</v>
      </c>
      <c r="L4210">
        <v>1440</v>
      </c>
      <c r="M4210">
        <v>15</v>
      </c>
      <c r="N4210">
        <v>27270</v>
      </c>
      <c r="O4210">
        <v>20728</v>
      </c>
      <c r="P4210">
        <v>13701</v>
      </c>
      <c r="Q4210" t="s">
        <v>47</v>
      </c>
      <c r="R4210" t="s">
        <v>52</v>
      </c>
      <c r="S4210" t="s">
        <v>54</v>
      </c>
      <c r="T4210">
        <v>2</v>
      </c>
    </row>
    <row r="4211" spans="1:20" x14ac:dyDescent="0.2">
      <c r="A4211" s="4">
        <f t="shared" si="65"/>
        <v>46008</v>
      </c>
      <c r="B4211" t="s">
        <v>23</v>
      </c>
      <c r="C4211" t="s">
        <v>25</v>
      </c>
      <c r="D4211" t="s">
        <v>33</v>
      </c>
      <c r="E4211" t="s">
        <v>36</v>
      </c>
      <c r="F4211" t="s">
        <v>40</v>
      </c>
      <c r="G4211">
        <v>28934</v>
      </c>
      <c r="H4211" t="s">
        <v>41</v>
      </c>
      <c r="I4211" t="s">
        <v>43</v>
      </c>
      <c r="J4211">
        <v>567082</v>
      </c>
      <c r="K4211">
        <v>2</v>
      </c>
      <c r="L4211">
        <v>758</v>
      </c>
      <c r="M4211">
        <v>5</v>
      </c>
      <c r="N4211">
        <v>48175</v>
      </c>
      <c r="O4211">
        <v>8579</v>
      </c>
      <c r="P4211">
        <v>991</v>
      </c>
      <c r="Q4211" t="s">
        <v>49</v>
      </c>
      <c r="R4211" t="s">
        <v>51</v>
      </c>
      <c r="S4211" t="s">
        <v>53</v>
      </c>
      <c r="T4211">
        <v>4</v>
      </c>
    </row>
    <row r="4212" spans="1:20" x14ac:dyDescent="0.2">
      <c r="A4212" s="4">
        <f t="shared" si="65"/>
        <v>46008</v>
      </c>
      <c r="B4212" t="s">
        <v>20</v>
      </c>
      <c r="C4212" t="s">
        <v>24</v>
      </c>
      <c r="D4212" t="s">
        <v>30</v>
      </c>
      <c r="E4212" t="s">
        <v>36</v>
      </c>
      <c r="F4212" t="s">
        <v>40</v>
      </c>
      <c r="G4212">
        <v>53774</v>
      </c>
      <c r="H4212" t="s">
        <v>42</v>
      </c>
      <c r="I4212" t="s">
        <v>43</v>
      </c>
      <c r="J4212">
        <v>558993</v>
      </c>
      <c r="K4212">
        <v>5</v>
      </c>
      <c r="L4212">
        <v>1563</v>
      </c>
      <c r="M4212">
        <v>15</v>
      </c>
      <c r="N4212">
        <v>9658</v>
      </c>
      <c r="O4212">
        <v>9227</v>
      </c>
      <c r="P4212">
        <v>-4035</v>
      </c>
      <c r="Q4212" t="s">
        <v>47</v>
      </c>
      <c r="R4212" t="s">
        <v>50</v>
      </c>
      <c r="S4212" t="s">
        <v>55</v>
      </c>
      <c r="T4212">
        <v>1</v>
      </c>
    </row>
    <row r="4213" spans="1:20" x14ac:dyDescent="0.2">
      <c r="A4213" s="4">
        <f t="shared" si="65"/>
        <v>46008</v>
      </c>
      <c r="B4213" t="s">
        <v>21</v>
      </c>
      <c r="C4213" t="s">
        <v>24</v>
      </c>
      <c r="D4213" t="s">
        <v>32</v>
      </c>
      <c r="E4213" t="s">
        <v>35</v>
      </c>
      <c r="F4213" t="s">
        <v>37</v>
      </c>
      <c r="G4213">
        <v>98057</v>
      </c>
      <c r="H4213" t="s">
        <v>42</v>
      </c>
      <c r="I4213" t="s">
        <v>45</v>
      </c>
      <c r="J4213">
        <v>774107</v>
      </c>
      <c r="K4213">
        <v>7</v>
      </c>
      <c r="L4213">
        <v>775</v>
      </c>
      <c r="M4213">
        <v>0</v>
      </c>
      <c r="N4213">
        <v>8052</v>
      </c>
      <c r="O4213">
        <v>13709</v>
      </c>
      <c r="P4213">
        <v>6723</v>
      </c>
      <c r="Q4213" t="s">
        <v>46</v>
      </c>
      <c r="R4213" t="s">
        <v>52</v>
      </c>
      <c r="S4213" t="s">
        <v>53</v>
      </c>
      <c r="T4213">
        <v>5</v>
      </c>
    </row>
    <row r="4214" spans="1:20" x14ac:dyDescent="0.2">
      <c r="A4214" s="4">
        <f t="shared" si="65"/>
        <v>46009</v>
      </c>
      <c r="B4214" t="s">
        <v>20</v>
      </c>
      <c r="C4214" t="s">
        <v>24</v>
      </c>
      <c r="D4214" t="s">
        <v>28</v>
      </c>
      <c r="E4214" t="s">
        <v>34</v>
      </c>
      <c r="F4214" t="s">
        <v>38</v>
      </c>
      <c r="G4214">
        <v>49125</v>
      </c>
      <c r="H4214" t="s">
        <v>41</v>
      </c>
      <c r="I4214" t="s">
        <v>45</v>
      </c>
      <c r="J4214">
        <v>280956</v>
      </c>
      <c r="K4214">
        <v>2</v>
      </c>
      <c r="L4214">
        <v>3291</v>
      </c>
      <c r="M4214">
        <v>10</v>
      </c>
      <c r="N4214">
        <v>2853</v>
      </c>
      <c r="O4214">
        <v>20933</v>
      </c>
      <c r="P4214">
        <v>18366</v>
      </c>
      <c r="Q4214" t="s">
        <v>47</v>
      </c>
      <c r="R4214" t="s">
        <v>51</v>
      </c>
      <c r="S4214" t="s">
        <v>54</v>
      </c>
      <c r="T4214">
        <v>1</v>
      </c>
    </row>
    <row r="4215" spans="1:20" x14ac:dyDescent="0.2">
      <c r="A4215" s="4">
        <f t="shared" si="65"/>
        <v>46009</v>
      </c>
      <c r="B4215" t="s">
        <v>22</v>
      </c>
      <c r="C4215" t="s">
        <v>27</v>
      </c>
      <c r="D4215" t="s">
        <v>28</v>
      </c>
      <c r="E4215" t="s">
        <v>34</v>
      </c>
      <c r="F4215" t="s">
        <v>38</v>
      </c>
      <c r="G4215">
        <v>76981</v>
      </c>
      <c r="H4215" t="s">
        <v>42</v>
      </c>
      <c r="I4215" t="s">
        <v>43</v>
      </c>
      <c r="J4215">
        <v>455515</v>
      </c>
      <c r="K4215">
        <v>7</v>
      </c>
      <c r="L4215">
        <v>3066</v>
      </c>
      <c r="M4215">
        <v>20</v>
      </c>
      <c r="N4215">
        <v>2247</v>
      </c>
      <c r="O4215">
        <v>23005</v>
      </c>
      <c r="P4215">
        <v>13616</v>
      </c>
      <c r="Q4215" t="s">
        <v>46</v>
      </c>
      <c r="R4215" t="s">
        <v>50</v>
      </c>
      <c r="S4215" t="s">
        <v>53</v>
      </c>
      <c r="T4215">
        <v>1</v>
      </c>
    </row>
    <row r="4216" spans="1:20" x14ac:dyDescent="0.2">
      <c r="A4216" s="4">
        <f t="shared" si="65"/>
        <v>46009</v>
      </c>
      <c r="B4216" t="s">
        <v>20</v>
      </c>
      <c r="C4216" t="s">
        <v>26</v>
      </c>
      <c r="D4216" t="s">
        <v>30</v>
      </c>
      <c r="E4216" t="s">
        <v>36</v>
      </c>
      <c r="F4216" t="s">
        <v>39</v>
      </c>
      <c r="G4216">
        <v>96541</v>
      </c>
      <c r="H4216" t="s">
        <v>42</v>
      </c>
      <c r="I4216" t="s">
        <v>45</v>
      </c>
      <c r="J4216">
        <v>528610</v>
      </c>
      <c r="K4216">
        <v>9</v>
      </c>
      <c r="L4216">
        <v>2430</v>
      </c>
      <c r="M4216">
        <v>15</v>
      </c>
      <c r="N4216">
        <v>48604</v>
      </c>
      <c r="O4216">
        <v>11577</v>
      </c>
      <c r="P4216">
        <v>3556</v>
      </c>
      <c r="Q4216" t="s">
        <v>49</v>
      </c>
      <c r="R4216" t="s">
        <v>52</v>
      </c>
      <c r="S4216" t="s">
        <v>54</v>
      </c>
      <c r="T4216">
        <v>1</v>
      </c>
    </row>
    <row r="4217" spans="1:20" x14ac:dyDescent="0.2">
      <c r="A4217" s="4">
        <f t="shared" si="65"/>
        <v>46009</v>
      </c>
      <c r="B4217" t="s">
        <v>20</v>
      </c>
      <c r="C4217" t="s">
        <v>24</v>
      </c>
      <c r="D4217" t="s">
        <v>33</v>
      </c>
      <c r="E4217" t="s">
        <v>35</v>
      </c>
      <c r="F4217" t="s">
        <v>40</v>
      </c>
      <c r="G4217">
        <v>49103</v>
      </c>
      <c r="H4217" t="s">
        <v>42</v>
      </c>
      <c r="I4217" t="s">
        <v>43</v>
      </c>
      <c r="J4217">
        <v>422628</v>
      </c>
      <c r="K4217">
        <v>8</v>
      </c>
      <c r="L4217">
        <v>4082</v>
      </c>
      <c r="M4217">
        <v>10</v>
      </c>
      <c r="N4217">
        <v>17429</v>
      </c>
      <c r="O4217">
        <v>24109</v>
      </c>
      <c r="P4217">
        <v>-1387</v>
      </c>
      <c r="Q4217" t="s">
        <v>48</v>
      </c>
      <c r="R4217" t="s">
        <v>50</v>
      </c>
      <c r="S4217" t="s">
        <v>56</v>
      </c>
      <c r="T4217">
        <v>1</v>
      </c>
    </row>
    <row r="4218" spans="1:20" x14ac:dyDescent="0.2">
      <c r="A4218" s="4">
        <f t="shared" si="65"/>
        <v>46009</v>
      </c>
      <c r="B4218" t="s">
        <v>23</v>
      </c>
      <c r="C4218" t="s">
        <v>27</v>
      </c>
      <c r="D4218" t="s">
        <v>28</v>
      </c>
      <c r="E4218" t="s">
        <v>35</v>
      </c>
      <c r="F4218" t="s">
        <v>37</v>
      </c>
      <c r="G4218">
        <v>93750</v>
      </c>
      <c r="H4218" t="s">
        <v>41</v>
      </c>
      <c r="I4218" t="s">
        <v>44</v>
      </c>
      <c r="J4218">
        <v>356438</v>
      </c>
      <c r="K4218">
        <v>9</v>
      </c>
      <c r="L4218">
        <v>1831</v>
      </c>
      <c r="M4218">
        <v>10</v>
      </c>
      <c r="N4218">
        <v>24876</v>
      </c>
      <c r="O4218">
        <v>18817</v>
      </c>
      <c r="P4218">
        <v>8007</v>
      </c>
      <c r="Q4218" t="s">
        <v>47</v>
      </c>
      <c r="R4218" t="s">
        <v>52</v>
      </c>
      <c r="S4218" t="s">
        <v>55</v>
      </c>
      <c r="T4218">
        <v>4</v>
      </c>
    </row>
    <row r="4219" spans="1:20" x14ac:dyDescent="0.2">
      <c r="A4219" s="4">
        <f t="shared" si="65"/>
        <v>46009</v>
      </c>
      <c r="B4219" t="s">
        <v>20</v>
      </c>
      <c r="C4219" t="s">
        <v>25</v>
      </c>
      <c r="D4219" t="s">
        <v>30</v>
      </c>
      <c r="E4219" t="s">
        <v>34</v>
      </c>
      <c r="F4219" t="s">
        <v>37</v>
      </c>
      <c r="G4219">
        <v>70085</v>
      </c>
      <c r="H4219" t="s">
        <v>42</v>
      </c>
      <c r="I4219" t="s">
        <v>45</v>
      </c>
      <c r="J4219">
        <v>929516</v>
      </c>
      <c r="K4219">
        <v>4</v>
      </c>
      <c r="L4219">
        <v>2056</v>
      </c>
      <c r="M4219">
        <v>10</v>
      </c>
      <c r="N4219">
        <v>39305</v>
      </c>
      <c r="O4219">
        <v>16872</v>
      </c>
      <c r="P4219">
        <v>-3969</v>
      </c>
      <c r="Q4219" t="s">
        <v>46</v>
      </c>
      <c r="R4219" t="s">
        <v>50</v>
      </c>
      <c r="S4219" t="s">
        <v>55</v>
      </c>
      <c r="T4219">
        <v>1</v>
      </c>
    </row>
    <row r="4220" spans="1:20" x14ac:dyDescent="0.2">
      <c r="A4220" s="4">
        <f t="shared" si="65"/>
        <v>46009</v>
      </c>
      <c r="B4220" t="s">
        <v>21</v>
      </c>
      <c r="C4220" t="s">
        <v>24</v>
      </c>
      <c r="D4220" t="s">
        <v>29</v>
      </c>
      <c r="E4220" t="s">
        <v>36</v>
      </c>
      <c r="F4220" t="s">
        <v>39</v>
      </c>
      <c r="G4220">
        <v>98705</v>
      </c>
      <c r="H4220" t="s">
        <v>42</v>
      </c>
      <c r="I4220" t="s">
        <v>43</v>
      </c>
      <c r="J4220">
        <v>852015</v>
      </c>
      <c r="K4220">
        <v>8</v>
      </c>
      <c r="L4220">
        <v>979</v>
      </c>
      <c r="M4220">
        <v>10</v>
      </c>
      <c r="N4220">
        <v>12495</v>
      </c>
      <c r="O4220">
        <v>1080</v>
      </c>
      <c r="P4220">
        <v>9127</v>
      </c>
      <c r="Q4220" t="s">
        <v>49</v>
      </c>
      <c r="R4220" t="s">
        <v>50</v>
      </c>
      <c r="S4220" t="s">
        <v>56</v>
      </c>
      <c r="T4220">
        <v>3</v>
      </c>
    </row>
    <row r="4221" spans="1:20" x14ac:dyDescent="0.2">
      <c r="A4221" s="4">
        <f t="shared" si="65"/>
        <v>46009</v>
      </c>
      <c r="B4221" t="s">
        <v>23</v>
      </c>
      <c r="C4221" t="s">
        <v>27</v>
      </c>
      <c r="D4221" t="s">
        <v>29</v>
      </c>
      <c r="E4221" t="s">
        <v>34</v>
      </c>
      <c r="F4221" t="s">
        <v>40</v>
      </c>
      <c r="G4221">
        <v>66543</v>
      </c>
      <c r="H4221" t="s">
        <v>42</v>
      </c>
      <c r="I4221" t="s">
        <v>45</v>
      </c>
      <c r="J4221">
        <v>262165</v>
      </c>
      <c r="K4221">
        <v>9</v>
      </c>
      <c r="L4221">
        <v>3546</v>
      </c>
      <c r="M4221">
        <v>10</v>
      </c>
      <c r="N4221">
        <v>44369</v>
      </c>
      <c r="O4221">
        <v>10694</v>
      </c>
      <c r="P4221">
        <v>15179</v>
      </c>
      <c r="Q4221" t="s">
        <v>47</v>
      </c>
      <c r="R4221" t="s">
        <v>52</v>
      </c>
      <c r="S4221" t="s">
        <v>55</v>
      </c>
      <c r="T4221">
        <v>1</v>
      </c>
    </row>
    <row r="4222" spans="1:20" x14ac:dyDescent="0.2">
      <c r="A4222" s="4">
        <f t="shared" si="65"/>
        <v>46009</v>
      </c>
      <c r="B4222" t="s">
        <v>22</v>
      </c>
      <c r="C4222" t="s">
        <v>24</v>
      </c>
      <c r="D4222" t="s">
        <v>33</v>
      </c>
      <c r="E4222" t="s">
        <v>34</v>
      </c>
      <c r="F4222" t="s">
        <v>38</v>
      </c>
      <c r="G4222">
        <v>26938</v>
      </c>
      <c r="H4222" t="s">
        <v>42</v>
      </c>
      <c r="I4222" t="s">
        <v>44</v>
      </c>
      <c r="J4222">
        <v>631467</v>
      </c>
      <c r="K4222">
        <v>2</v>
      </c>
      <c r="L4222">
        <v>4094</v>
      </c>
      <c r="M4222">
        <v>20</v>
      </c>
      <c r="N4222">
        <v>29128</v>
      </c>
      <c r="O4222">
        <v>22889</v>
      </c>
      <c r="P4222">
        <v>-1133</v>
      </c>
      <c r="Q4222" t="s">
        <v>47</v>
      </c>
      <c r="R4222" t="s">
        <v>51</v>
      </c>
      <c r="S4222" t="s">
        <v>53</v>
      </c>
      <c r="T4222">
        <v>5</v>
      </c>
    </row>
    <row r="4223" spans="1:20" x14ac:dyDescent="0.2">
      <c r="A4223" s="4">
        <f t="shared" si="65"/>
        <v>46009</v>
      </c>
      <c r="B4223" t="s">
        <v>21</v>
      </c>
      <c r="C4223" t="s">
        <v>26</v>
      </c>
      <c r="D4223" t="s">
        <v>30</v>
      </c>
      <c r="E4223" t="s">
        <v>35</v>
      </c>
      <c r="F4223" t="s">
        <v>40</v>
      </c>
      <c r="G4223">
        <v>87492</v>
      </c>
      <c r="H4223" t="s">
        <v>42</v>
      </c>
      <c r="I4223" t="s">
        <v>44</v>
      </c>
      <c r="J4223">
        <v>789638</v>
      </c>
      <c r="K4223">
        <v>3</v>
      </c>
      <c r="L4223">
        <v>1988</v>
      </c>
      <c r="M4223">
        <v>20</v>
      </c>
      <c r="N4223">
        <v>13963</v>
      </c>
      <c r="O4223">
        <v>13707</v>
      </c>
      <c r="P4223">
        <v>10237</v>
      </c>
      <c r="Q4223" t="s">
        <v>47</v>
      </c>
      <c r="R4223" t="s">
        <v>50</v>
      </c>
      <c r="S4223" t="s">
        <v>53</v>
      </c>
      <c r="T4223">
        <v>2</v>
      </c>
    </row>
    <row r="4224" spans="1:20" x14ac:dyDescent="0.2">
      <c r="A4224" s="4">
        <f t="shared" si="65"/>
        <v>46009</v>
      </c>
      <c r="B4224" t="s">
        <v>22</v>
      </c>
      <c r="C4224" t="s">
        <v>26</v>
      </c>
      <c r="D4224" t="s">
        <v>29</v>
      </c>
      <c r="E4224" t="s">
        <v>35</v>
      </c>
      <c r="F4224" t="s">
        <v>37</v>
      </c>
      <c r="G4224">
        <v>61586</v>
      </c>
      <c r="H4224" t="s">
        <v>42</v>
      </c>
      <c r="I4224" t="s">
        <v>43</v>
      </c>
      <c r="J4224">
        <v>407957</v>
      </c>
      <c r="K4224">
        <v>1</v>
      </c>
      <c r="L4224">
        <v>3324</v>
      </c>
      <c r="M4224">
        <v>15</v>
      </c>
      <c r="N4224">
        <v>4463</v>
      </c>
      <c r="O4224">
        <v>20895</v>
      </c>
      <c r="P4224">
        <v>2581</v>
      </c>
      <c r="Q4224" t="s">
        <v>46</v>
      </c>
      <c r="R4224" t="s">
        <v>51</v>
      </c>
      <c r="S4224" t="s">
        <v>54</v>
      </c>
      <c r="T4224">
        <v>4</v>
      </c>
    </row>
    <row r="4225" spans="1:20" x14ac:dyDescent="0.2">
      <c r="A4225" s="4">
        <f t="shared" si="65"/>
        <v>46009</v>
      </c>
      <c r="B4225" t="s">
        <v>20</v>
      </c>
      <c r="C4225" t="s">
        <v>25</v>
      </c>
      <c r="D4225" t="s">
        <v>33</v>
      </c>
      <c r="E4225" t="s">
        <v>34</v>
      </c>
      <c r="F4225" t="s">
        <v>40</v>
      </c>
      <c r="G4225">
        <v>68024</v>
      </c>
      <c r="H4225" t="s">
        <v>41</v>
      </c>
      <c r="I4225" t="s">
        <v>45</v>
      </c>
      <c r="J4225">
        <v>315788</v>
      </c>
      <c r="K4225">
        <v>1</v>
      </c>
      <c r="L4225">
        <v>2592</v>
      </c>
      <c r="M4225">
        <v>5</v>
      </c>
      <c r="N4225">
        <v>16654</v>
      </c>
      <c r="O4225">
        <v>23562</v>
      </c>
      <c r="P4225">
        <v>15470</v>
      </c>
      <c r="Q4225" t="s">
        <v>48</v>
      </c>
      <c r="R4225" t="s">
        <v>50</v>
      </c>
      <c r="S4225" t="s">
        <v>55</v>
      </c>
      <c r="T4225">
        <v>4</v>
      </c>
    </row>
    <row r="4226" spans="1:20" x14ac:dyDescent="0.2">
      <c r="A4226" s="4">
        <f t="shared" si="65"/>
        <v>46010</v>
      </c>
      <c r="B4226" t="s">
        <v>21</v>
      </c>
      <c r="C4226" t="s">
        <v>24</v>
      </c>
      <c r="D4226" t="s">
        <v>31</v>
      </c>
      <c r="E4226" t="s">
        <v>36</v>
      </c>
      <c r="F4226" t="s">
        <v>38</v>
      </c>
      <c r="G4226">
        <v>49687</v>
      </c>
      <c r="H4226" t="s">
        <v>42</v>
      </c>
      <c r="I4226" t="s">
        <v>44</v>
      </c>
      <c r="J4226">
        <v>303515</v>
      </c>
      <c r="K4226">
        <v>6</v>
      </c>
      <c r="L4226">
        <v>1329</v>
      </c>
      <c r="M4226">
        <v>15</v>
      </c>
      <c r="N4226">
        <v>11177</v>
      </c>
      <c r="O4226">
        <v>20326</v>
      </c>
      <c r="P4226">
        <v>-1797</v>
      </c>
      <c r="Q4226" t="s">
        <v>49</v>
      </c>
      <c r="R4226" t="s">
        <v>50</v>
      </c>
      <c r="S4226" t="s">
        <v>55</v>
      </c>
      <c r="T4226">
        <v>4</v>
      </c>
    </row>
    <row r="4227" spans="1:20" x14ac:dyDescent="0.2">
      <c r="A4227" s="4">
        <f t="shared" si="65"/>
        <v>46010</v>
      </c>
      <c r="B4227" t="s">
        <v>21</v>
      </c>
      <c r="C4227" t="s">
        <v>27</v>
      </c>
      <c r="D4227" t="s">
        <v>33</v>
      </c>
      <c r="E4227" t="s">
        <v>36</v>
      </c>
      <c r="F4227" t="s">
        <v>38</v>
      </c>
      <c r="G4227">
        <v>81129</v>
      </c>
      <c r="H4227" t="s">
        <v>42</v>
      </c>
      <c r="I4227" t="s">
        <v>45</v>
      </c>
      <c r="J4227">
        <v>202816</v>
      </c>
      <c r="K4227">
        <v>1</v>
      </c>
      <c r="L4227">
        <v>4870</v>
      </c>
      <c r="M4227">
        <v>10</v>
      </c>
      <c r="N4227">
        <v>8473</v>
      </c>
      <c r="O4227">
        <v>26370</v>
      </c>
      <c r="P4227">
        <v>10353</v>
      </c>
      <c r="Q4227" t="s">
        <v>46</v>
      </c>
      <c r="R4227" t="s">
        <v>52</v>
      </c>
      <c r="S4227" t="s">
        <v>55</v>
      </c>
      <c r="T4227">
        <v>4</v>
      </c>
    </row>
    <row r="4228" spans="1:20" x14ac:dyDescent="0.2">
      <c r="A4228" s="4">
        <f t="shared" si="65"/>
        <v>46010</v>
      </c>
      <c r="B4228" t="s">
        <v>22</v>
      </c>
      <c r="C4228" t="s">
        <v>25</v>
      </c>
      <c r="D4228" t="s">
        <v>32</v>
      </c>
      <c r="E4228" t="s">
        <v>34</v>
      </c>
      <c r="F4228" t="s">
        <v>39</v>
      </c>
      <c r="G4228">
        <v>36207</v>
      </c>
      <c r="H4228" t="s">
        <v>41</v>
      </c>
      <c r="I4228" t="s">
        <v>43</v>
      </c>
      <c r="J4228">
        <v>464750</v>
      </c>
      <c r="K4228">
        <v>5</v>
      </c>
      <c r="L4228">
        <v>2434</v>
      </c>
      <c r="M4228">
        <v>5</v>
      </c>
      <c r="N4228">
        <v>42079</v>
      </c>
      <c r="O4228">
        <v>10922</v>
      </c>
      <c r="P4228">
        <v>15802</v>
      </c>
      <c r="Q4228" t="s">
        <v>48</v>
      </c>
      <c r="R4228" t="s">
        <v>50</v>
      </c>
      <c r="S4228" t="s">
        <v>56</v>
      </c>
      <c r="T4228">
        <v>1</v>
      </c>
    </row>
    <row r="4229" spans="1:20" x14ac:dyDescent="0.2">
      <c r="A4229" s="4">
        <f t="shared" si="65"/>
        <v>46010</v>
      </c>
      <c r="B4229" t="s">
        <v>21</v>
      </c>
      <c r="C4229" t="s">
        <v>24</v>
      </c>
      <c r="D4229" t="s">
        <v>31</v>
      </c>
      <c r="E4229" t="s">
        <v>34</v>
      </c>
      <c r="F4229" t="s">
        <v>37</v>
      </c>
      <c r="G4229">
        <v>59354</v>
      </c>
      <c r="H4229" t="s">
        <v>41</v>
      </c>
      <c r="I4229" t="s">
        <v>44</v>
      </c>
      <c r="J4229">
        <v>294900</v>
      </c>
      <c r="K4229">
        <v>6</v>
      </c>
      <c r="L4229">
        <v>3200</v>
      </c>
      <c r="M4229">
        <v>15</v>
      </c>
      <c r="N4229">
        <v>23750</v>
      </c>
      <c r="O4229">
        <v>25759</v>
      </c>
      <c r="P4229">
        <v>1</v>
      </c>
      <c r="Q4229" t="s">
        <v>49</v>
      </c>
      <c r="R4229" t="s">
        <v>50</v>
      </c>
      <c r="S4229" t="s">
        <v>54</v>
      </c>
      <c r="T4229">
        <v>5</v>
      </c>
    </row>
    <row r="4230" spans="1:20" x14ac:dyDescent="0.2">
      <c r="A4230" s="4">
        <f t="shared" si="65"/>
        <v>46010</v>
      </c>
      <c r="B4230" t="s">
        <v>21</v>
      </c>
      <c r="C4230" t="s">
        <v>25</v>
      </c>
      <c r="D4230" t="s">
        <v>30</v>
      </c>
      <c r="E4230" t="s">
        <v>36</v>
      </c>
      <c r="F4230" t="s">
        <v>40</v>
      </c>
      <c r="G4230">
        <v>47310</v>
      </c>
      <c r="H4230" t="s">
        <v>42</v>
      </c>
      <c r="I4230" t="s">
        <v>44</v>
      </c>
      <c r="J4230">
        <v>216331</v>
      </c>
      <c r="K4230">
        <v>9</v>
      </c>
      <c r="L4230">
        <v>643</v>
      </c>
      <c r="M4230">
        <v>5</v>
      </c>
      <c r="N4230">
        <v>5134</v>
      </c>
      <c r="O4230">
        <v>22037</v>
      </c>
      <c r="P4230">
        <v>13533</v>
      </c>
      <c r="Q4230" t="s">
        <v>46</v>
      </c>
      <c r="R4230" t="s">
        <v>51</v>
      </c>
      <c r="S4230" t="s">
        <v>55</v>
      </c>
      <c r="T4230">
        <v>1</v>
      </c>
    </row>
    <row r="4231" spans="1:20" x14ac:dyDescent="0.2">
      <c r="A4231" s="4">
        <f t="shared" si="65"/>
        <v>46010</v>
      </c>
      <c r="B4231" t="s">
        <v>21</v>
      </c>
      <c r="C4231" t="s">
        <v>27</v>
      </c>
      <c r="D4231" t="s">
        <v>31</v>
      </c>
      <c r="E4231" t="s">
        <v>36</v>
      </c>
      <c r="F4231" t="s">
        <v>40</v>
      </c>
      <c r="G4231">
        <v>58960</v>
      </c>
      <c r="H4231" t="s">
        <v>42</v>
      </c>
      <c r="I4231" t="s">
        <v>45</v>
      </c>
      <c r="J4231">
        <v>733552</v>
      </c>
      <c r="K4231">
        <v>6</v>
      </c>
      <c r="L4231">
        <v>3304</v>
      </c>
      <c r="M4231">
        <v>20</v>
      </c>
      <c r="N4231">
        <v>6000</v>
      </c>
      <c r="O4231">
        <v>26747</v>
      </c>
      <c r="P4231">
        <v>-110</v>
      </c>
      <c r="Q4231" t="s">
        <v>46</v>
      </c>
      <c r="R4231" t="s">
        <v>51</v>
      </c>
      <c r="S4231" t="s">
        <v>55</v>
      </c>
      <c r="T4231">
        <v>2</v>
      </c>
    </row>
    <row r="4232" spans="1:20" x14ac:dyDescent="0.2">
      <c r="A4232" s="4">
        <f t="shared" si="65"/>
        <v>46010</v>
      </c>
      <c r="B4232" t="s">
        <v>20</v>
      </c>
      <c r="C4232" t="s">
        <v>25</v>
      </c>
      <c r="D4232" t="s">
        <v>31</v>
      </c>
      <c r="E4232" t="s">
        <v>36</v>
      </c>
      <c r="F4232" t="s">
        <v>39</v>
      </c>
      <c r="G4232">
        <v>71262</v>
      </c>
      <c r="H4232" t="s">
        <v>41</v>
      </c>
      <c r="I4232" t="s">
        <v>44</v>
      </c>
      <c r="J4232">
        <v>169942</v>
      </c>
      <c r="K4232">
        <v>4</v>
      </c>
      <c r="L4232">
        <v>2386</v>
      </c>
      <c r="M4232">
        <v>10</v>
      </c>
      <c r="N4232">
        <v>18173</v>
      </c>
      <c r="O4232">
        <v>3042</v>
      </c>
      <c r="P4232">
        <v>8740</v>
      </c>
      <c r="Q4232" t="s">
        <v>48</v>
      </c>
      <c r="R4232" t="s">
        <v>51</v>
      </c>
      <c r="S4232" t="s">
        <v>53</v>
      </c>
      <c r="T4232">
        <v>2</v>
      </c>
    </row>
    <row r="4233" spans="1:20" x14ac:dyDescent="0.2">
      <c r="A4233" s="4">
        <f t="shared" si="65"/>
        <v>46010</v>
      </c>
      <c r="B4233" t="s">
        <v>22</v>
      </c>
      <c r="C4233" t="s">
        <v>25</v>
      </c>
      <c r="D4233" t="s">
        <v>30</v>
      </c>
      <c r="E4233" t="s">
        <v>34</v>
      </c>
      <c r="F4233" t="s">
        <v>39</v>
      </c>
      <c r="G4233">
        <v>23403</v>
      </c>
      <c r="H4233" t="s">
        <v>42</v>
      </c>
      <c r="I4233" t="s">
        <v>43</v>
      </c>
      <c r="J4233">
        <v>457683</v>
      </c>
      <c r="K4233">
        <v>1</v>
      </c>
      <c r="L4233">
        <v>3094</v>
      </c>
      <c r="M4233">
        <v>5</v>
      </c>
      <c r="N4233">
        <v>9670</v>
      </c>
      <c r="O4233">
        <v>18671</v>
      </c>
      <c r="P4233">
        <v>17602</v>
      </c>
      <c r="Q4233" t="s">
        <v>49</v>
      </c>
      <c r="R4233" t="s">
        <v>52</v>
      </c>
      <c r="S4233" t="s">
        <v>56</v>
      </c>
      <c r="T4233">
        <v>1</v>
      </c>
    </row>
    <row r="4234" spans="1:20" x14ac:dyDescent="0.2">
      <c r="A4234" s="4">
        <f t="shared" si="65"/>
        <v>46010</v>
      </c>
      <c r="B4234" t="s">
        <v>21</v>
      </c>
      <c r="C4234" t="s">
        <v>25</v>
      </c>
      <c r="D4234" t="s">
        <v>30</v>
      </c>
      <c r="E4234" t="s">
        <v>35</v>
      </c>
      <c r="F4234" t="s">
        <v>39</v>
      </c>
      <c r="G4234">
        <v>23065</v>
      </c>
      <c r="H4234" t="s">
        <v>42</v>
      </c>
      <c r="I4234" t="s">
        <v>43</v>
      </c>
      <c r="J4234">
        <v>906180</v>
      </c>
      <c r="K4234">
        <v>6</v>
      </c>
      <c r="L4234">
        <v>1283</v>
      </c>
      <c r="M4234">
        <v>0</v>
      </c>
      <c r="N4234">
        <v>11612</v>
      </c>
      <c r="O4234">
        <v>12868</v>
      </c>
      <c r="P4234">
        <v>8411</v>
      </c>
      <c r="Q4234" t="s">
        <v>48</v>
      </c>
      <c r="R4234" t="s">
        <v>51</v>
      </c>
      <c r="S4234" t="s">
        <v>55</v>
      </c>
      <c r="T4234">
        <v>1</v>
      </c>
    </row>
    <row r="4235" spans="1:20" x14ac:dyDescent="0.2">
      <c r="A4235" s="4">
        <f t="shared" si="65"/>
        <v>46010</v>
      </c>
      <c r="B4235" t="s">
        <v>23</v>
      </c>
      <c r="C4235" t="s">
        <v>24</v>
      </c>
      <c r="D4235" t="s">
        <v>29</v>
      </c>
      <c r="E4235" t="s">
        <v>36</v>
      </c>
      <c r="F4235" t="s">
        <v>37</v>
      </c>
      <c r="G4235">
        <v>99930</v>
      </c>
      <c r="H4235" t="s">
        <v>41</v>
      </c>
      <c r="I4235" t="s">
        <v>44</v>
      </c>
      <c r="J4235">
        <v>975120</v>
      </c>
      <c r="K4235">
        <v>7</v>
      </c>
      <c r="L4235">
        <v>4773</v>
      </c>
      <c r="M4235">
        <v>10</v>
      </c>
      <c r="N4235">
        <v>23280</v>
      </c>
      <c r="O4235">
        <v>4560</v>
      </c>
      <c r="P4235">
        <v>-161</v>
      </c>
      <c r="Q4235" t="s">
        <v>48</v>
      </c>
      <c r="R4235" t="s">
        <v>52</v>
      </c>
      <c r="S4235" t="s">
        <v>55</v>
      </c>
      <c r="T4235">
        <v>1</v>
      </c>
    </row>
    <row r="4236" spans="1:20" x14ac:dyDescent="0.2">
      <c r="A4236" s="4">
        <f t="shared" si="65"/>
        <v>46010</v>
      </c>
      <c r="B4236" t="s">
        <v>23</v>
      </c>
      <c r="C4236" t="s">
        <v>27</v>
      </c>
      <c r="D4236" t="s">
        <v>32</v>
      </c>
      <c r="E4236" t="s">
        <v>36</v>
      </c>
      <c r="F4236" t="s">
        <v>40</v>
      </c>
      <c r="G4236">
        <v>36801</v>
      </c>
      <c r="H4236" t="s">
        <v>42</v>
      </c>
      <c r="I4236" t="s">
        <v>43</v>
      </c>
      <c r="J4236">
        <v>175127</v>
      </c>
      <c r="K4236">
        <v>5</v>
      </c>
      <c r="L4236">
        <v>3329</v>
      </c>
      <c r="M4236">
        <v>20</v>
      </c>
      <c r="N4236">
        <v>25257</v>
      </c>
      <c r="O4236">
        <v>8793</v>
      </c>
      <c r="P4236">
        <v>1379</v>
      </c>
      <c r="Q4236" t="s">
        <v>46</v>
      </c>
      <c r="R4236" t="s">
        <v>52</v>
      </c>
      <c r="S4236" t="s">
        <v>56</v>
      </c>
      <c r="T4236">
        <v>5</v>
      </c>
    </row>
    <row r="4237" spans="1:20" x14ac:dyDescent="0.2">
      <c r="A4237" s="4">
        <f t="shared" si="65"/>
        <v>46010</v>
      </c>
      <c r="B4237" t="s">
        <v>23</v>
      </c>
      <c r="C4237" t="s">
        <v>26</v>
      </c>
      <c r="D4237" t="s">
        <v>30</v>
      </c>
      <c r="E4237" t="s">
        <v>36</v>
      </c>
      <c r="F4237" t="s">
        <v>39</v>
      </c>
      <c r="G4237">
        <v>39230</v>
      </c>
      <c r="H4237" t="s">
        <v>41</v>
      </c>
      <c r="I4237" t="s">
        <v>44</v>
      </c>
      <c r="J4237">
        <v>371886</v>
      </c>
      <c r="K4237">
        <v>6</v>
      </c>
      <c r="L4237">
        <v>2698</v>
      </c>
      <c r="M4237">
        <v>20</v>
      </c>
      <c r="N4237">
        <v>43645</v>
      </c>
      <c r="O4237">
        <v>11074</v>
      </c>
      <c r="P4237">
        <v>16772</v>
      </c>
      <c r="Q4237" t="s">
        <v>48</v>
      </c>
      <c r="R4237" t="s">
        <v>51</v>
      </c>
      <c r="S4237" t="s">
        <v>53</v>
      </c>
      <c r="T4237">
        <v>4</v>
      </c>
    </row>
    <row r="4238" spans="1:20" x14ac:dyDescent="0.2">
      <c r="A4238" s="4">
        <f t="shared" si="65"/>
        <v>46011</v>
      </c>
      <c r="B4238" t="s">
        <v>23</v>
      </c>
      <c r="C4238" t="s">
        <v>24</v>
      </c>
      <c r="D4238" t="s">
        <v>28</v>
      </c>
      <c r="E4238" t="s">
        <v>34</v>
      </c>
      <c r="F4238" t="s">
        <v>37</v>
      </c>
      <c r="G4238">
        <v>82706</v>
      </c>
      <c r="H4238" t="s">
        <v>42</v>
      </c>
      <c r="I4238" t="s">
        <v>44</v>
      </c>
      <c r="J4238">
        <v>103411</v>
      </c>
      <c r="K4238">
        <v>8</v>
      </c>
      <c r="L4238">
        <v>1110</v>
      </c>
      <c r="M4238">
        <v>15</v>
      </c>
      <c r="N4238">
        <v>3661</v>
      </c>
      <c r="O4238">
        <v>17665</v>
      </c>
      <c r="P4238">
        <v>16367</v>
      </c>
      <c r="Q4238" t="s">
        <v>47</v>
      </c>
      <c r="R4238" t="s">
        <v>50</v>
      </c>
      <c r="S4238" t="s">
        <v>56</v>
      </c>
      <c r="T4238">
        <v>2</v>
      </c>
    </row>
    <row r="4239" spans="1:20" x14ac:dyDescent="0.2">
      <c r="A4239" s="4">
        <f t="shared" ref="A4239:A4302" si="66">A4227+1</f>
        <v>46011</v>
      </c>
      <c r="B4239" t="s">
        <v>20</v>
      </c>
      <c r="C4239" t="s">
        <v>26</v>
      </c>
      <c r="D4239" t="s">
        <v>28</v>
      </c>
      <c r="E4239" t="s">
        <v>35</v>
      </c>
      <c r="F4239" t="s">
        <v>40</v>
      </c>
      <c r="G4239">
        <v>93942</v>
      </c>
      <c r="H4239" t="s">
        <v>42</v>
      </c>
      <c r="I4239" t="s">
        <v>44</v>
      </c>
      <c r="J4239">
        <v>706290</v>
      </c>
      <c r="K4239">
        <v>1</v>
      </c>
      <c r="L4239">
        <v>4018</v>
      </c>
      <c r="M4239">
        <v>0</v>
      </c>
      <c r="N4239">
        <v>9482</v>
      </c>
      <c r="O4239">
        <v>5710</v>
      </c>
      <c r="P4239">
        <v>15022</v>
      </c>
      <c r="Q4239" t="s">
        <v>47</v>
      </c>
      <c r="R4239" t="s">
        <v>50</v>
      </c>
      <c r="S4239" t="s">
        <v>54</v>
      </c>
      <c r="T4239">
        <v>2</v>
      </c>
    </row>
    <row r="4240" spans="1:20" x14ac:dyDescent="0.2">
      <c r="A4240" s="4">
        <f t="shared" si="66"/>
        <v>46011</v>
      </c>
      <c r="B4240" t="s">
        <v>21</v>
      </c>
      <c r="C4240" t="s">
        <v>26</v>
      </c>
      <c r="D4240" t="s">
        <v>32</v>
      </c>
      <c r="E4240" t="s">
        <v>35</v>
      </c>
      <c r="F4240" t="s">
        <v>38</v>
      </c>
      <c r="G4240">
        <v>39968</v>
      </c>
      <c r="H4240" t="s">
        <v>41</v>
      </c>
      <c r="I4240" t="s">
        <v>44</v>
      </c>
      <c r="J4240">
        <v>400608</v>
      </c>
      <c r="K4240">
        <v>8</v>
      </c>
      <c r="L4240">
        <v>1040</v>
      </c>
      <c r="M4240">
        <v>5</v>
      </c>
      <c r="N4240">
        <v>21259</v>
      </c>
      <c r="O4240">
        <v>27825</v>
      </c>
      <c r="P4240">
        <v>16206</v>
      </c>
      <c r="Q4240" t="s">
        <v>47</v>
      </c>
      <c r="R4240" t="s">
        <v>51</v>
      </c>
      <c r="S4240" t="s">
        <v>53</v>
      </c>
      <c r="T4240">
        <v>4</v>
      </c>
    </row>
    <row r="4241" spans="1:20" x14ac:dyDescent="0.2">
      <c r="A4241" s="4">
        <f t="shared" si="66"/>
        <v>46011</v>
      </c>
      <c r="B4241" t="s">
        <v>22</v>
      </c>
      <c r="C4241" t="s">
        <v>24</v>
      </c>
      <c r="D4241" t="s">
        <v>33</v>
      </c>
      <c r="E4241" t="s">
        <v>36</v>
      </c>
      <c r="F4241" t="s">
        <v>39</v>
      </c>
      <c r="G4241">
        <v>52517</v>
      </c>
      <c r="H4241" t="s">
        <v>41</v>
      </c>
      <c r="I4241" t="s">
        <v>45</v>
      </c>
      <c r="J4241">
        <v>736355</v>
      </c>
      <c r="K4241">
        <v>2</v>
      </c>
      <c r="L4241">
        <v>2697</v>
      </c>
      <c r="M4241">
        <v>15</v>
      </c>
      <c r="N4241">
        <v>31007</v>
      </c>
      <c r="O4241">
        <v>13861</v>
      </c>
      <c r="P4241">
        <v>15808</v>
      </c>
      <c r="Q4241" t="s">
        <v>47</v>
      </c>
      <c r="R4241" t="s">
        <v>50</v>
      </c>
      <c r="S4241" t="s">
        <v>55</v>
      </c>
      <c r="T4241">
        <v>4</v>
      </c>
    </row>
    <row r="4242" spans="1:20" x14ac:dyDescent="0.2">
      <c r="A4242" s="4">
        <f t="shared" si="66"/>
        <v>46011</v>
      </c>
      <c r="B4242" t="s">
        <v>21</v>
      </c>
      <c r="C4242" t="s">
        <v>24</v>
      </c>
      <c r="D4242" t="s">
        <v>33</v>
      </c>
      <c r="E4242" t="s">
        <v>34</v>
      </c>
      <c r="F4242" t="s">
        <v>37</v>
      </c>
      <c r="G4242">
        <v>63239</v>
      </c>
      <c r="H4242" t="s">
        <v>42</v>
      </c>
      <c r="I4242" t="s">
        <v>44</v>
      </c>
      <c r="J4242">
        <v>391842</v>
      </c>
      <c r="K4242">
        <v>2</v>
      </c>
      <c r="L4242">
        <v>2809</v>
      </c>
      <c r="M4242">
        <v>20</v>
      </c>
      <c r="N4242">
        <v>25275</v>
      </c>
      <c r="O4242">
        <v>8773</v>
      </c>
      <c r="P4242">
        <v>10171</v>
      </c>
      <c r="Q4242" t="s">
        <v>49</v>
      </c>
      <c r="R4242" t="s">
        <v>52</v>
      </c>
      <c r="S4242" t="s">
        <v>55</v>
      </c>
      <c r="T4242">
        <v>2</v>
      </c>
    </row>
    <row r="4243" spans="1:20" x14ac:dyDescent="0.2">
      <c r="A4243" s="4">
        <f t="shared" si="66"/>
        <v>46011</v>
      </c>
      <c r="B4243" t="s">
        <v>20</v>
      </c>
      <c r="C4243" t="s">
        <v>27</v>
      </c>
      <c r="D4243" t="s">
        <v>28</v>
      </c>
      <c r="E4243" t="s">
        <v>35</v>
      </c>
      <c r="F4243" t="s">
        <v>40</v>
      </c>
      <c r="G4243">
        <v>42655</v>
      </c>
      <c r="H4243" t="s">
        <v>42</v>
      </c>
      <c r="I4243" t="s">
        <v>43</v>
      </c>
      <c r="J4243">
        <v>224359</v>
      </c>
      <c r="K4243">
        <v>8</v>
      </c>
      <c r="L4243">
        <v>912</v>
      </c>
      <c r="M4243">
        <v>5</v>
      </c>
      <c r="N4243">
        <v>31532</v>
      </c>
      <c r="O4243">
        <v>9608</v>
      </c>
      <c r="P4243">
        <v>927</v>
      </c>
      <c r="Q4243" t="s">
        <v>48</v>
      </c>
      <c r="R4243" t="s">
        <v>51</v>
      </c>
      <c r="S4243" t="s">
        <v>54</v>
      </c>
      <c r="T4243">
        <v>2</v>
      </c>
    </row>
    <row r="4244" spans="1:20" x14ac:dyDescent="0.2">
      <c r="A4244" s="4">
        <f t="shared" si="66"/>
        <v>46011</v>
      </c>
      <c r="B4244" t="s">
        <v>23</v>
      </c>
      <c r="C4244" t="s">
        <v>27</v>
      </c>
      <c r="D4244" t="s">
        <v>30</v>
      </c>
      <c r="E4244" t="s">
        <v>34</v>
      </c>
      <c r="F4244" t="s">
        <v>40</v>
      </c>
      <c r="G4244">
        <v>72771</v>
      </c>
      <c r="H4244" t="s">
        <v>42</v>
      </c>
      <c r="I4244" t="s">
        <v>45</v>
      </c>
      <c r="J4244">
        <v>471560</v>
      </c>
      <c r="K4244">
        <v>2</v>
      </c>
      <c r="L4244">
        <v>2283</v>
      </c>
      <c r="M4244">
        <v>20</v>
      </c>
      <c r="N4244">
        <v>14092</v>
      </c>
      <c r="O4244">
        <v>17700</v>
      </c>
      <c r="P4244">
        <v>-2583</v>
      </c>
      <c r="Q4244" t="s">
        <v>48</v>
      </c>
      <c r="R4244" t="s">
        <v>52</v>
      </c>
      <c r="S4244" t="s">
        <v>56</v>
      </c>
      <c r="T4244">
        <v>5</v>
      </c>
    </row>
    <row r="4245" spans="1:20" x14ac:dyDescent="0.2">
      <c r="A4245" s="4">
        <f t="shared" si="66"/>
        <v>46011</v>
      </c>
      <c r="B4245" t="s">
        <v>20</v>
      </c>
      <c r="C4245" t="s">
        <v>25</v>
      </c>
      <c r="D4245" t="s">
        <v>32</v>
      </c>
      <c r="E4245" t="s">
        <v>35</v>
      </c>
      <c r="F4245" t="s">
        <v>39</v>
      </c>
      <c r="G4245">
        <v>55984</v>
      </c>
      <c r="H4245" t="s">
        <v>41</v>
      </c>
      <c r="I4245" t="s">
        <v>43</v>
      </c>
      <c r="J4245">
        <v>962443</v>
      </c>
      <c r="K4245">
        <v>8</v>
      </c>
      <c r="L4245">
        <v>2227</v>
      </c>
      <c r="M4245">
        <v>20</v>
      </c>
      <c r="N4245">
        <v>36931</v>
      </c>
      <c r="O4245">
        <v>12491</v>
      </c>
      <c r="P4245">
        <v>15126</v>
      </c>
      <c r="Q4245" t="s">
        <v>47</v>
      </c>
      <c r="R4245" t="s">
        <v>51</v>
      </c>
      <c r="S4245" t="s">
        <v>55</v>
      </c>
      <c r="T4245">
        <v>2</v>
      </c>
    </row>
    <row r="4246" spans="1:20" x14ac:dyDescent="0.2">
      <c r="A4246" s="4">
        <f t="shared" si="66"/>
        <v>46011</v>
      </c>
      <c r="B4246" t="s">
        <v>21</v>
      </c>
      <c r="C4246" t="s">
        <v>26</v>
      </c>
      <c r="D4246" t="s">
        <v>33</v>
      </c>
      <c r="E4246" t="s">
        <v>36</v>
      </c>
      <c r="F4246" t="s">
        <v>39</v>
      </c>
      <c r="G4246">
        <v>21049</v>
      </c>
      <c r="H4246" t="s">
        <v>41</v>
      </c>
      <c r="I4246" t="s">
        <v>44</v>
      </c>
      <c r="J4246">
        <v>184360</v>
      </c>
      <c r="K4246">
        <v>5</v>
      </c>
      <c r="L4246">
        <v>1927</v>
      </c>
      <c r="M4246">
        <v>0</v>
      </c>
      <c r="N4246">
        <v>21222</v>
      </c>
      <c r="O4246">
        <v>20347</v>
      </c>
      <c r="P4246">
        <v>-4742</v>
      </c>
      <c r="Q4246" t="s">
        <v>49</v>
      </c>
      <c r="R4246" t="s">
        <v>50</v>
      </c>
      <c r="S4246" t="s">
        <v>56</v>
      </c>
      <c r="T4246">
        <v>1</v>
      </c>
    </row>
    <row r="4247" spans="1:20" x14ac:dyDescent="0.2">
      <c r="A4247" s="4">
        <f t="shared" si="66"/>
        <v>46011</v>
      </c>
      <c r="B4247" t="s">
        <v>22</v>
      </c>
      <c r="C4247" t="s">
        <v>27</v>
      </c>
      <c r="D4247" t="s">
        <v>33</v>
      </c>
      <c r="E4247" t="s">
        <v>34</v>
      </c>
      <c r="F4247" t="s">
        <v>40</v>
      </c>
      <c r="G4247">
        <v>82321</v>
      </c>
      <c r="H4247" t="s">
        <v>41</v>
      </c>
      <c r="I4247" t="s">
        <v>43</v>
      </c>
      <c r="J4247">
        <v>433440</v>
      </c>
      <c r="K4247">
        <v>9</v>
      </c>
      <c r="L4247">
        <v>4010</v>
      </c>
      <c r="M4247">
        <v>10</v>
      </c>
      <c r="N4247">
        <v>21844</v>
      </c>
      <c r="O4247">
        <v>2091</v>
      </c>
      <c r="P4247">
        <v>9563</v>
      </c>
      <c r="Q4247" t="s">
        <v>48</v>
      </c>
      <c r="R4247" t="s">
        <v>50</v>
      </c>
      <c r="S4247" t="s">
        <v>56</v>
      </c>
      <c r="T4247">
        <v>1</v>
      </c>
    </row>
    <row r="4248" spans="1:20" x14ac:dyDescent="0.2">
      <c r="A4248" s="4">
        <f t="shared" si="66"/>
        <v>46011</v>
      </c>
      <c r="B4248" t="s">
        <v>20</v>
      </c>
      <c r="C4248" t="s">
        <v>25</v>
      </c>
      <c r="D4248" t="s">
        <v>31</v>
      </c>
      <c r="E4248" t="s">
        <v>36</v>
      </c>
      <c r="F4248" t="s">
        <v>37</v>
      </c>
      <c r="G4248">
        <v>74813</v>
      </c>
      <c r="H4248" t="s">
        <v>41</v>
      </c>
      <c r="I4248" t="s">
        <v>45</v>
      </c>
      <c r="J4248">
        <v>707990</v>
      </c>
      <c r="K4248">
        <v>9</v>
      </c>
      <c r="L4248">
        <v>2137</v>
      </c>
      <c r="M4248">
        <v>5</v>
      </c>
      <c r="N4248">
        <v>42020</v>
      </c>
      <c r="O4248">
        <v>22462</v>
      </c>
      <c r="P4248">
        <v>15856</v>
      </c>
      <c r="Q4248" t="s">
        <v>47</v>
      </c>
      <c r="R4248" t="s">
        <v>52</v>
      </c>
      <c r="S4248" t="s">
        <v>56</v>
      </c>
      <c r="T4248">
        <v>4</v>
      </c>
    </row>
    <row r="4249" spans="1:20" x14ac:dyDescent="0.2">
      <c r="A4249" s="4">
        <f t="shared" si="66"/>
        <v>46011</v>
      </c>
      <c r="B4249" t="s">
        <v>22</v>
      </c>
      <c r="C4249" t="s">
        <v>27</v>
      </c>
      <c r="D4249" t="s">
        <v>28</v>
      </c>
      <c r="E4249" t="s">
        <v>35</v>
      </c>
      <c r="F4249" t="s">
        <v>38</v>
      </c>
      <c r="G4249">
        <v>14655</v>
      </c>
      <c r="H4249" t="s">
        <v>41</v>
      </c>
      <c r="I4249" t="s">
        <v>43</v>
      </c>
      <c r="J4249">
        <v>491914</v>
      </c>
      <c r="K4249">
        <v>8</v>
      </c>
      <c r="L4249">
        <v>679</v>
      </c>
      <c r="M4249">
        <v>0</v>
      </c>
      <c r="N4249">
        <v>42567</v>
      </c>
      <c r="O4249">
        <v>28420</v>
      </c>
      <c r="P4249">
        <v>11528</v>
      </c>
      <c r="Q4249" t="s">
        <v>46</v>
      </c>
      <c r="R4249" t="s">
        <v>50</v>
      </c>
      <c r="S4249" t="s">
        <v>55</v>
      </c>
      <c r="T4249">
        <v>4</v>
      </c>
    </row>
    <row r="4250" spans="1:20" x14ac:dyDescent="0.2">
      <c r="A4250" s="4">
        <f t="shared" si="66"/>
        <v>46012</v>
      </c>
      <c r="B4250" t="s">
        <v>20</v>
      </c>
      <c r="C4250" t="s">
        <v>24</v>
      </c>
      <c r="D4250" t="s">
        <v>30</v>
      </c>
      <c r="E4250" t="s">
        <v>35</v>
      </c>
      <c r="F4250" t="s">
        <v>40</v>
      </c>
      <c r="G4250">
        <v>93994</v>
      </c>
      <c r="H4250" t="s">
        <v>41</v>
      </c>
      <c r="I4250" t="s">
        <v>45</v>
      </c>
      <c r="J4250">
        <v>933565</v>
      </c>
      <c r="K4250">
        <v>9</v>
      </c>
      <c r="L4250">
        <v>3896</v>
      </c>
      <c r="M4250">
        <v>20</v>
      </c>
      <c r="N4250">
        <v>15475</v>
      </c>
      <c r="O4250">
        <v>21269</v>
      </c>
      <c r="P4250">
        <v>17607</v>
      </c>
      <c r="Q4250" t="s">
        <v>48</v>
      </c>
      <c r="R4250" t="s">
        <v>50</v>
      </c>
      <c r="S4250" t="s">
        <v>53</v>
      </c>
      <c r="T4250">
        <v>1</v>
      </c>
    </row>
    <row r="4251" spans="1:20" x14ac:dyDescent="0.2">
      <c r="A4251" s="4">
        <f t="shared" si="66"/>
        <v>46012</v>
      </c>
      <c r="B4251" t="s">
        <v>22</v>
      </c>
      <c r="C4251" t="s">
        <v>27</v>
      </c>
      <c r="D4251" t="s">
        <v>32</v>
      </c>
      <c r="E4251" t="s">
        <v>36</v>
      </c>
      <c r="F4251" t="s">
        <v>37</v>
      </c>
      <c r="G4251">
        <v>82454</v>
      </c>
      <c r="H4251" t="s">
        <v>42</v>
      </c>
      <c r="I4251" t="s">
        <v>44</v>
      </c>
      <c r="J4251">
        <v>277734</v>
      </c>
      <c r="K4251">
        <v>7</v>
      </c>
      <c r="L4251">
        <v>2142</v>
      </c>
      <c r="M4251">
        <v>20</v>
      </c>
      <c r="N4251">
        <v>35322</v>
      </c>
      <c r="O4251">
        <v>22983</v>
      </c>
      <c r="P4251">
        <v>14494</v>
      </c>
      <c r="Q4251" t="s">
        <v>46</v>
      </c>
      <c r="R4251" t="s">
        <v>52</v>
      </c>
      <c r="S4251" t="s">
        <v>55</v>
      </c>
      <c r="T4251">
        <v>4</v>
      </c>
    </row>
    <row r="4252" spans="1:20" x14ac:dyDescent="0.2">
      <c r="A4252" s="4">
        <f t="shared" si="66"/>
        <v>46012</v>
      </c>
      <c r="B4252" t="s">
        <v>22</v>
      </c>
      <c r="C4252" t="s">
        <v>26</v>
      </c>
      <c r="D4252" t="s">
        <v>33</v>
      </c>
      <c r="E4252" t="s">
        <v>35</v>
      </c>
      <c r="F4252" t="s">
        <v>39</v>
      </c>
      <c r="G4252">
        <v>78972</v>
      </c>
      <c r="H4252" t="s">
        <v>41</v>
      </c>
      <c r="I4252" t="s">
        <v>44</v>
      </c>
      <c r="J4252">
        <v>293493</v>
      </c>
      <c r="K4252">
        <v>8</v>
      </c>
      <c r="L4252">
        <v>1794</v>
      </c>
      <c r="M4252">
        <v>0</v>
      </c>
      <c r="N4252">
        <v>13399</v>
      </c>
      <c r="O4252">
        <v>18060</v>
      </c>
      <c r="P4252">
        <v>14137</v>
      </c>
      <c r="Q4252" t="s">
        <v>48</v>
      </c>
      <c r="R4252" t="s">
        <v>52</v>
      </c>
      <c r="S4252" t="s">
        <v>53</v>
      </c>
      <c r="T4252">
        <v>1</v>
      </c>
    </row>
    <row r="4253" spans="1:20" x14ac:dyDescent="0.2">
      <c r="A4253" s="4">
        <f t="shared" si="66"/>
        <v>46012</v>
      </c>
      <c r="B4253" t="s">
        <v>23</v>
      </c>
      <c r="C4253" t="s">
        <v>27</v>
      </c>
      <c r="D4253" t="s">
        <v>31</v>
      </c>
      <c r="E4253" t="s">
        <v>36</v>
      </c>
      <c r="F4253" t="s">
        <v>40</v>
      </c>
      <c r="G4253">
        <v>31432</v>
      </c>
      <c r="H4253" t="s">
        <v>41</v>
      </c>
      <c r="I4253" t="s">
        <v>43</v>
      </c>
      <c r="J4253">
        <v>125180</v>
      </c>
      <c r="K4253">
        <v>6</v>
      </c>
      <c r="L4253">
        <v>2082</v>
      </c>
      <c r="M4253">
        <v>5</v>
      </c>
      <c r="N4253">
        <v>42693</v>
      </c>
      <c r="O4253">
        <v>2124</v>
      </c>
      <c r="P4253">
        <v>12092</v>
      </c>
      <c r="Q4253" t="s">
        <v>48</v>
      </c>
      <c r="R4253" t="s">
        <v>52</v>
      </c>
      <c r="S4253" t="s">
        <v>53</v>
      </c>
      <c r="T4253">
        <v>5</v>
      </c>
    </row>
    <row r="4254" spans="1:20" x14ac:dyDescent="0.2">
      <c r="A4254" s="4">
        <f t="shared" si="66"/>
        <v>46012</v>
      </c>
      <c r="B4254" t="s">
        <v>22</v>
      </c>
      <c r="C4254" t="s">
        <v>26</v>
      </c>
      <c r="D4254" t="s">
        <v>28</v>
      </c>
      <c r="E4254" t="s">
        <v>36</v>
      </c>
      <c r="F4254" t="s">
        <v>39</v>
      </c>
      <c r="G4254">
        <v>75896</v>
      </c>
      <c r="H4254" t="s">
        <v>41</v>
      </c>
      <c r="I4254" t="s">
        <v>43</v>
      </c>
      <c r="J4254">
        <v>532410</v>
      </c>
      <c r="K4254">
        <v>9</v>
      </c>
      <c r="L4254">
        <v>4036</v>
      </c>
      <c r="M4254">
        <v>20</v>
      </c>
      <c r="N4254">
        <v>29865</v>
      </c>
      <c r="O4254">
        <v>11482</v>
      </c>
      <c r="P4254">
        <v>3437</v>
      </c>
      <c r="Q4254" t="s">
        <v>48</v>
      </c>
      <c r="R4254" t="s">
        <v>51</v>
      </c>
      <c r="S4254" t="s">
        <v>53</v>
      </c>
      <c r="T4254">
        <v>4</v>
      </c>
    </row>
    <row r="4255" spans="1:20" x14ac:dyDescent="0.2">
      <c r="A4255" s="4">
        <f t="shared" si="66"/>
        <v>46012</v>
      </c>
      <c r="B4255" t="s">
        <v>23</v>
      </c>
      <c r="C4255" t="s">
        <v>24</v>
      </c>
      <c r="D4255" t="s">
        <v>28</v>
      </c>
      <c r="E4255" t="s">
        <v>36</v>
      </c>
      <c r="F4255" t="s">
        <v>38</v>
      </c>
      <c r="G4255">
        <v>80135</v>
      </c>
      <c r="H4255" t="s">
        <v>41</v>
      </c>
      <c r="I4255" t="s">
        <v>44</v>
      </c>
      <c r="J4255">
        <v>574840</v>
      </c>
      <c r="K4255">
        <v>2</v>
      </c>
      <c r="L4255">
        <v>863</v>
      </c>
      <c r="M4255">
        <v>5</v>
      </c>
      <c r="N4255">
        <v>6008</v>
      </c>
      <c r="O4255">
        <v>2113</v>
      </c>
      <c r="P4255">
        <v>15812</v>
      </c>
      <c r="Q4255" t="s">
        <v>46</v>
      </c>
      <c r="R4255" t="s">
        <v>52</v>
      </c>
      <c r="S4255" t="s">
        <v>55</v>
      </c>
      <c r="T4255">
        <v>3</v>
      </c>
    </row>
    <row r="4256" spans="1:20" x14ac:dyDescent="0.2">
      <c r="A4256" s="4">
        <f t="shared" si="66"/>
        <v>46012</v>
      </c>
      <c r="B4256" t="s">
        <v>21</v>
      </c>
      <c r="C4256" t="s">
        <v>26</v>
      </c>
      <c r="D4256" t="s">
        <v>32</v>
      </c>
      <c r="E4256" t="s">
        <v>35</v>
      </c>
      <c r="F4256" t="s">
        <v>39</v>
      </c>
      <c r="G4256">
        <v>52936</v>
      </c>
      <c r="H4256" t="s">
        <v>42</v>
      </c>
      <c r="I4256" t="s">
        <v>44</v>
      </c>
      <c r="J4256">
        <v>767885</v>
      </c>
      <c r="K4256">
        <v>3</v>
      </c>
      <c r="L4256">
        <v>2616</v>
      </c>
      <c r="M4256">
        <v>0</v>
      </c>
      <c r="N4256">
        <v>3816</v>
      </c>
      <c r="O4256">
        <v>2972</v>
      </c>
      <c r="P4256">
        <v>2570</v>
      </c>
      <c r="Q4256" t="s">
        <v>49</v>
      </c>
      <c r="R4256" t="s">
        <v>51</v>
      </c>
      <c r="S4256" t="s">
        <v>54</v>
      </c>
      <c r="T4256">
        <v>2</v>
      </c>
    </row>
    <row r="4257" spans="1:20" x14ac:dyDescent="0.2">
      <c r="A4257" s="4">
        <f t="shared" si="66"/>
        <v>46012</v>
      </c>
      <c r="B4257" t="s">
        <v>21</v>
      </c>
      <c r="C4257" t="s">
        <v>27</v>
      </c>
      <c r="D4257" t="s">
        <v>33</v>
      </c>
      <c r="E4257" t="s">
        <v>34</v>
      </c>
      <c r="F4257" t="s">
        <v>38</v>
      </c>
      <c r="G4257">
        <v>23750</v>
      </c>
      <c r="H4257" t="s">
        <v>41</v>
      </c>
      <c r="I4257" t="s">
        <v>43</v>
      </c>
      <c r="J4257">
        <v>239994</v>
      </c>
      <c r="K4257">
        <v>2</v>
      </c>
      <c r="L4257">
        <v>2855</v>
      </c>
      <c r="M4257">
        <v>20</v>
      </c>
      <c r="N4257">
        <v>9539</v>
      </c>
      <c r="O4257">
        <v>12140</v>
      </c>
      <c r="P4257">
        <v>14196</v>
      </c>
      <c r="Q4257" t="s">
        <v>46</v>
      </c>
      <c r="R4257" t="s">
        <v>51</v>
      </c>
      <c r="S4257" t="s">
        <v>54</v>
      </c>
      <c r="T4257">
        <v>1</v>
      </c>
    </row>
    <row r="4258" spans="1:20" x14ac:dyDescent="0.2">
      <c r="A4258" s="4">
        <f t="shared" si="66"/>
        <v>46012</v>
      </c>
      <c r="B4258" t="s">
        <v>23</v>
      </c>
      <c r="C4258" t="s">
        <v>25</v>
      </c>
      <c r="D4258" t="s">
        <v>32</v>
      </c>
      <c r="E4258" t="s">
        <v>36</v>
      </c>
      <c r="F4258" t="s">
        <v>39</v>
      </c>
      <c r="G4258">
        <v>37987</v>
      </c>
      <c r="H4258" t="s">
        <v>42</v>
      </c>
      <c r="I4258" t="s">
        <v>44</v>
      </c>
      <c r="J4258">
        <v>293854</v>
      </c>
      <c r="K4258">
        <v>6</v>
      </c>
      <c r="L4258">
        <v>3061</v>
      </c>
      <c r="M4258">
        <v>15</v>
      </c>
      <c r="N4258">
        <v>49337</v>
      </c>
      <c r="O4258">
        <v>8767</v>
      </c>
      <c r="P4258">
        <v>7565</v>
      </c>
      <c r="Q4258" t="s">
        <v>47</v>
      </c>
      <c r="R4258" t="s">
        <v>51</v>
      </c>
      <c r="S4258" t="s">
        <v>53</v>
      </c>
      <c r="T4258">
        <v>2</v>
      </c>
    </row>
    <row r="4259" spans="1:20" x14ac:dyDescent="0.2">
      <c r="A4259" s="4">
        <f t="shared" si="66"/>
        <v>46012</v>
      </c>
      <c r="B4259" t="s">
        <v>23</v>
      </c>
      <c r="C4259" t="s">
        <v>24</v>
      </c>
      <c r="D4259" t="s">
        <v>32</v>
      </c>
      <c r="E4259" t="s">
        <v>34</v>
      </c>
      <c r="F4259" t="s">
        <v>39</v>
      </c>
      <c r="G4259">
        <v>36165</v>
      </c>
      <c r="H4259" t="s">
        <v>41</v>
      </c>
      <c r="I4259" t="s">
        <v>45</v>
      </c>
      <c r="J4259">
        <v>573034</v>
      </c>
      <c r="K4259">
        <v>3</v>
      </c>
      <c r="L4259">
        <v>3616</v>
      </c>
      <c r="M4259">
        <v>15</v>
      </c>
      <c r="N4259">
        <v>17474</v>
      </c>
      <c r="O4259">
        <v>21606</v>
      </c>
      <c r="P4259">
        <v>17503</v>
      </c>
      <c r="Q4259" t="s">
        <v>49</v>
      </c>
      <c r="R4259" t="s">
        <v>52</v>
      </c>
      <c r="S4259" t="s">
        <v>55</v>
      </c>
      <c r="T4259">
        <v>2</v>
      </c>
    </row>
    <row r="4260" spans="1:20" x14ac:dyDescent="0.2">
      <c r="A4260" s="4">
        <f t="shared" si="66"/>
        <v>46012</v>
      </c>
      <c r="B4260" t="s">
        <v>20</v>
      </c>
      <c r="C4260" t="s">
        <v>27</v>
      </c>
      <c r="D4260" t="s">
        <v>29</v>
      </c>
      <c r="E4260" t="s">
        <v>35</v>
      </c>
      <c r="F4260" t="s">
        <v>38</v>
      </c>
      <c r="G4260">
        <v>60541</v>
      </c>
      <c r="H4260" t="s">
        <v>42</v>
      </c>
      <c r="I4260" t="s">
        <v>45</v>
      </c>
      <c r="J4260">
        <v>478192</v>
      </c>
      <c r="K4260">
        <v>1</v>
      </c>
      <c r="L4260">
        <v>3042</v>
      </c>
      <c r="M4260">
        <v>20</v>
      </c>
      <c r="N4260">
        <v>35988</v>
      </c>
      <c r="O4260">
        <v>5714</v>
      </c>
      <c r="P4260">
        <v>2175</v>
      </c>
      <c r="Q4260" t="s">
        <v>46</v>
      </c>
      <c r="R4260" t="s">
        <v>51</v>
      </c>
      <c r="S4260" t="s">
        <v>54</v>
      </c>
      <c r="T4260">
        <v>4</v>
      </c>
    </row>
    <row r="4261" spans="1:20" x14ac:dyDescent="0.2">
      <c r="A4261" s="4">
        <f t="shared" si="66"/>
        <v>46012</v>
      </c>
      <c r="B4261" t="s">
        <v>20</v>
      </c>
      <c r="C4261" t="s">
        <v>24</v>
      </c>
      <c r="D4261" t="s">
        <v>31</v>
      </c>
      <c r="E4261" t="s">
        <v>35</v>
      </c>
      <c r="F4261" t="s">
        <v>39</v>
      </c>
      <c r="G4261">
        <v>34346</v>
      </c>
      <c r="H4261" t="s">
        <v>41</v>
      </c>
      <c r="I4261" t="s">
        <v>43</v>
      </c>
      <c r="J4261">
        <v>528062</v>
      </c>
      <c r="K4261">
        <v>4</v>
      </c>
      <c r="L4261">
        <v>4520</v>
      </c>
      <c r="M4261">
        <v>10</v>
      </c>
      <c r="N4261">
        <v>25051</v>
      </c>
      <c r="O4261">
        <v>22313</v>
      </c>
      <c r="P4261">
        <v>4579</v>
      </c>
      <c r="Q4261" t="s">
        <v>46</v>
      </c>
      <c r="R4261" t="s">
        <v>50</v>
      </c>
      <c r="S4261" t="s">
        <v>54</v>
      </c>
      <c r="T4261">
        <v>2</v>
      </c>
    </row>
    <row r="4262" spans="1:20" x14ac:dyDescent="0.2">
      <c r="A4262" s="4">
        <f t="shared" si="66"/>
        <v>46013</v>
      </c>
      <c r="B4262" t="s">
        <v>20</v>
      </c>
      <c r="C4262" t="s">
        <v>24</v>
      </c>
      <c r="D4262" t="s">
        <v>28</v>
      </c>
      <c r="E4262" t="s">
        <v>34</v>
      </c>
      <c r="F4262" t="s">
        <v>37</v>
      </c>
      <c r="G4262">
        <v>13514</v>
      </c>
      <c r="H4262" t="s">
        <v>41</v>
      </c>
      <c r="I4262" t="s">
        <v>43</v>
      </c>
      <c r="J4262">
        <v>838257</v>
      </c>
      <c r="K4262">
        <v>5</v>
      </c>
      <c r="L4262">
        <v>1383</v>
      </c>
      <c r="M4262">
        <v>20</v>
      </c>
      <c r="N4262">
        <v>15947</v>
      </c>
      <c r="O4262">
        <v>26998</v>
      </c>
      <c r="P4262">
        <v>6715</v>
      </c>
      <c r="Q4262" t="s">
        <v>47</v>
      </c>
      <c r="R4262" t="s">
        <v>52</v>
      </c>
      <c r="S4262" t="s">
        <v>55</v>
      </c>
      <c r="T4262">
        <v>3</v>
      </c>
    </row>
    <row r="4263" spans="1:20" x14ac:dyDescent="0.2">
      <c r="A4263" s="4">
        <f t="shared" si="66"/>
        <v>46013</v>
      </c>
      <c r="B4263" t="s">
        <v>21</v>
      </c>
      <c r="C4263" t="s">
        <v>27</v>
      </c>
      <c r="D4263" t="s">
        <v>29</v>
      </c>
      <c r="E4263" t="s">
        <v>36</v>
      </c>
      <c r="F4263" t="s">
        <v>39</v>
      </c>
      <c r="G4263">
        <v>34838</v>
      </c>
      <c r="H4263" t="s">
        <v>41</v>
      </c>
      <c r="I4263" t="s">
        <v>44</v>
      </c>
      <c r="J4263">
        <v>588338</v>
      </c>
      <c r="K4263">
        <v>4</v>
      </c>
      <c r="L4263">
        <v>1672</v>
      </c>
      <c r="M4263">
        <v>20</v>
      </c>
      <c r="N4263">
        <v>45828</v>
      </c>
      <c r="O4263">
        <v>28949</v>
      </c>
      <c r="P4263">
        <v>4926</v>
      </c>
      <c r="Q4263" t="s">
        <v>46</v>
      </c>
      <c r="R4263" t="s">
        <v>52</v>
      </c>
      <c r="S4263" t="s">
        <v>56</v>
      </c>
      <c r="T4263">
        <v>4</v>
      </c>
    </row>
    <row r="4264" spans="1:20" x14ac:dyDescent="0.2">
      <c r="A4264" s="4">
        <f t="shared" si="66"/>
        <v>46013</v>
      </c>
      <c r="B4264" t="s">
        <v>20</v>
      </c>
      <c r="C4264" t="s">
        <v>27</v>
      </c>
      <c r="D4264" t="s">
        <v>30</v>
      </c>
      <c r="E4264" t="s">
        <v>35</v>
      </c>
      <c r="F4264" t="s">
        <v>40</v>
      </c>
      <c r="G4264">
        <v>37559</v>
      </c>
      <c r="H4264" t="s">
        <v>41</v>
      </c>
      <c r="I4264" t="s">
        <v>44</v>
      </c>
      <c r="J4264">
        <v>468241</v>
      </c>
      <c r="K4264">
        <v>6</v>
      </c>
      <c r="L4264">
        <v>2284</v>
      </c>
      <c r="M4264">
        <v>20</v>
      </c>
      <c r="N4264">
        <v>12253</v>
      </c>
      <c r="O4264">
        <v>8661</v>
      </c>
      <c r="P4264">
        <v>-4749</v>
      </c>
      <c r="Q4264" t="s">
        <v>49</v>
      </c>
      <c r="R4264" t="s">
        <v>51</v>
      </c>
      <c r="S4264" t="s">
        <v>54</v>
      </c>
      <c r="T4264">
        <v>1</v>
      </c>
    </row>
    <row r="4265" spans="1:20" x14ac:dyDescent="0.2">
      <c r="A4265" s="4">
        <f t="shared" si="66"/>
        <v>46013</v>
      </c>
      <c r="B4265" t="s">
        <v>22</v>
      </c>
      <c r="C4265" t="s">
        <v>25</v>
      </c>
      <c r="D4265" t="s">
        <v>28</v>
      </c>
      <c r="E4265" t="s">
        <v>36</v>
      </c>
      <c r="F4265" t="s">
        <v>39</v>
      </c>
      <c r="G4265">
        <v>69207</v>
      </c>
      <c r="H4265" t="s">
        <v>42</v>
      </c>
      <c r="I4265" t="s">
        <v>45</v>
      </c>
      <c r="J4265">
        <v>953605</v>
      </c>
      <c r="K4265">
        <v>3</v>
      </c>
      <c r="L4265">
        <v>4468</v>
      </c>
      <c r="M4265">
        <v>0</v>
      </c>
      <c r="N4265">
        <v>31638</v>
      </c>
      <c r="O4265">
        <v>8143</v>
      </c>
      <c r="P4265">
        <v>14327</v>
      </c>
      <c r="Q4265" t="s">
        <v>46</v>
      </c>
      <c r="R4265" t="s">
        <v>52</v>
      </c>
      <c r="S4265" t="s">
        <v>54</v>
      </c>
      <c r="T4265">
        <v>2</v>
      </c>
    </row>
    <row r="4266" spans="1:20" x14ac:dyDescent="0.2">
      <c r="A4266" s="4">
        <f t="shared" si="66"/>
        <v>46013</v>
      </c>
      <c r="B4266" t="s">
        <v>22</v>
      </c>
      <c r="C4266" t="s">
        <v>24</v>
      </c>
      <c r="D4266" t="s">
        <v>28</v>
      </c>
      <c r="E4266" t="s">
        <v>36</v>
      </c>
      <c r="F4266" t="s">
        <v>37</v>
      </c>
      <c r="G4266">
        <v>26385</v>
      </c>
      <c r="H4266" t="s">
        <v>42</v>
      </c>
      <c r="I4266" t="s">
        <v>43</v>
      </c>
      <c r="J4266">
        <v>113916</v>
      </c>
      <c r="K4266">
        <v>6</v>
      </c>
      <c r="L4266">
        <v>2662</v>
      </c>
      <c r="M4266">
        <v>20</v>
      </c>
      <c r="N4266">
        <v>37675</v>
      </c>
      <c r="O4266">
        <v>9947</v>
      </c>
      <c r="P4266">
        <v>-2995</v>
      </c>
      <c r="Q4266" t="s">
        <v>49</v>
      </c>
      <c r="R4266" t="s">
        <v>51</v>
      </c>
      <c r="S4266" t="s">
        <v>55</v>
      </c>
      <c r="T4266">
        <v>2</v>
      </c>
    </row>
    <row r="4267" spans="1:20" x14ac:dyDescent="0.2">
      <c r="A4267" s="4">
        <f t="shared" si="66"/>
        <v>46013</v>
      </c>
      <c r="B4267" t="s">
        <v>20</v>
      </c>
      <c r="C4267" t="s">
        <v>24</v>
      </c>
      <c r="D4267" t="s">
        <v>31</v>
      </c>
      <c r="E4267" t="s">
        <v>34</v>
      </c>
      <c r="F4267" t="s">
        <v>40</v>
      </c>
      <c r="G4267">
        <v>28317</v>
      </c>
      <c r="H4267" t="s">
        <v>41</v>
      </c>
      <c r="I4267" t="s">
        <v>43</v>
      </c>
      <c r="J4267">
        <v>786286</v>
      </c>
      <c r="K4267">
        <v>1</v>
      </c>
      <c r="L4267">
        <v>3175</v>
      </c>
      <c r="M4267">
        <v>20</v>
      </c>
      <c r="N4267">
        <v>17604</v>
      </c>
      <c r="O4267">
        <v>12960</v>
      </c>
      <c r="P4267">
        <v>1161</v>
      </c>
      <c r="Q4267" t="s">
        <v>47</v>
      </c>
      <c r="R4267" t="s">
        <v>52</v>
      </c>
      <c r="S4267" t="s">
        <v>55</v>
      </c>
      <c r="T4267">
        <v>5</v>
      </c>
    </row>
    <row r="4268" spans="1:20" x14ac:dyDescent="0.2">
      <c r="A4268" s="4">
        <f t="shared" si="66"/>
        <v>46013</v>
      </c>
      <c r="B4268" t="s">
        <v>22</v>
      </c>
      <c r="C4268" t="s">
        <v>27</v>
      </c>
      <c r="D4268" t="s">
        <v>30</v>
      </c>
      <c r="E4268" t="s">
        <v>35</v>
      </c>
      <c r="F4268" t="s">
        <v>37</v>
      </c>
      <c r="G4268">
        <v>10393</v>
      </c>
      <c r="H4268" t="s">
        <v>41</v>
      </c>
      <c r="I4268" t="s">
        <v>43</v>
      </c>
      <c r="J4268">
        <v>142941</v>
      </c>
      <c r="K4268">
        <v>6</v>
      </c>
      <c r="L4268">
        <v>4832</v>
      </c>
      <c r="M4268">
        <v>0</v>
      </c>
      <c r="N4268">
        <v>36483</v>
      </c>
      <c r="O4268">
        <v>22255</v>
      </c>
      <c r="P4268">
        <v>9725</v>
      </c>
      <c r="Q4268" t="s">
        <v>49</v>
      </c>
      <c r="R4268" t="s">
        <v>51</v>
      </c>
      <c r="S4268" t="s">
        <v>55</v>
      </c>
      <c r="T4268">
        <v>1</v>
      </c>
    </row>
    <row r="4269" spans="1:20" x14ac:dyDescent="0.2">
      <c r="A4269" s="4">
        <f t="shared" si="66"/>
        <v>46013</v>
      </c>
      <c r="B4269" t="s">
        <v>21</v>
      </c>
      <c r="C4269" t="s">
        <v>26</v>
      </c>
      <c r="D4269" t="s">
        <v>33</v>
      </c>
      <c r="E4269" t="s">
        <v>34</v>
      </c>
      <c r="F4269" t="s">
        <v>40</v>
      </c>
      <c r="G4269">
        <v>34881</v>
      </c>
      <c r="H4269" t="s">
        <v>42</v>
      </c>
      <c r="I4269" t="s">
        <v>43</v>
      </c>
      <c r="J4269">
        <v>684582</v>
      </c>
      <c r="K4269">
        <v>8</v>
      </c>
      <c r="L4269">
        <v>2594</v>
      </c>
      <c r="M4269">
        <v>20</v>
      </c>
      <c r="N4269">
        <v>17661</v>
      </c>
      <c r="O4269">
        <v>4836</v>
      </c>
      <c r="P4269">
        <v>14697</v>
      </c>
      <c r="Q4269" t="s">
        <v>46</v>
      </c>
      <c r="R4269" t="s">
        <v>52</v>
      </c>
      <c r="S4269" t="s">
        <v>54</v>
      </c>
      <c r="T4269">
        <v>5</v>
      </c>
    </row>
    <row r="4270" spans="1:20" x14ac:dyDescent="0.2">
      <c r="A4270" s="4">
        <f t="shared" si="66"/>
        <v>46013</v>
      </c>
      <c r="B4270" t="s">
        <v>22</v>
      </c>
      <c r="C4270" t="s">
        <v>27</v>
      </c>
      <c r="D4270" t="s">
        <v>30</v>
      </c>
      <c r="E4270" t="s">
        <v>35</v>
      </c>
      <c r="F4270" t="s">
        <v>39</v>
      </c>
      <c r="G4270">
        <v>37955</v>
      </c>
      <c r="H4270" t="s">
        <v>42</v>
      </c>
      <c r="I4270" t="s">
        <v>45</v>
      </c>
      <c r="J4270">
        <v>119684</v>
      </c>
      <c r="K4270">
        <v>8</v>
      </c>
      <c r="L4270">
        <v>2821</v>
      </c>
      <c r="M4270">
        <v>15</v>
      </c>
      <c r="N4270">
        <v>46495</v>
      </c>
      <c r="O4270">
        <v>24693</v>
      </c>
      <c r="P4270">
        <v>-3724</v>
      </c>
      <c r="Q4270" t="s">
        <v>47</v>
      </c>
      <c r="R4270" t="s">
        <v>52</v>
      </c>
      <c r="S4270" t="s">
        <v>55</v>
      </c>
      <c r="T4270">
        <v>1</v>
      </c>
    </row>
    <row r="4271" spans="1:20" x14ac:dyDescent="0.2">
      <c r="A4271" s="4">
        <f t="shared" si="66"/>
        <v>46013</v>
      </c>
      <c r="B4271" t="s">
        <v>21</v>
      </c>
      <c r="C4271" t="s">
        <v>24</v>
      </c>
      <c r="D4271" t="s">
        <v>33</v>
      </c>
      <c r="E4271" t="s">
        <v>34</v>
      </c>
      <c r="F4271" t="s">
        <v>37</v>
      </c>
      <c r="G4271">
        <v>68308</v>
      </c>
      <c r="H4271" t="s">
        <v>42</v>
      </c>
      <c r="I4271" t="s">
        <v>45</v>
      </c>
      <c r="J4271">
        <v>988740</v>
      </c>
      <c r="K4271">
        <v>1</v>
      </c>
      <c r="L4271">
        <v>612</v>
      </c>
      <c r="M4271">
        <v>15</v>
      </c>
      <c r="N4271">
        <v>16248</v>
      </c>
      <c r="O4271">
        <v>13164</v>
      </c>
      <c r="P4271">
        <v>4219</v>
      </c>
      <c r="Q4271" t="s">
        <v>49</v>
      </c>
      <c r="R4271" t="s">
        <v>51</v>
      </c>
      <c r="S4271" t="s">
        <v>53</v>
      </c>
      <c r="T4271">
        <v>2</v>
      </c>
    </row>
    <row r="4272" spans="1:20" x14ac:dyDescent="0.2">
      <c r="A4272" s="4">
        <f t="shared" si="66"/>
        <v>46013</v>
      </c>
      <c r="B4272" t="s">
        <v>23</v>
      </c>
      <c r="C4272" t="s">
        <v>27</v>
      </c>
      <c r="D4272" t="s">
        <v>30</v>
      </c>
      <c r="E4272" t="s">
        <v>35</v>
      </c>
      <c r="F4272" t="s">
        <v>39</v>
      </c>
      <c r="G4272">
        <v>68014</v>
      </c>
      <c r="H4272" t="s">
        <v>41</v>
      </c>
      <c r="I4272" t="s">
        <v>43</v>
      </c>
      <c r="J4272">
        <v>772326</v>
      </c>
      <c r="K4272">
        <v>7</v>
      </c>
      <c r="L4272">
        <v>1291</v>
      </c>
      <c r="M4272">
        <v>20</v>
      </c>
      <c r="N4272">
        <v>42577</v>
      </c>
      <c r="O4272">
        <v>15588</v>
      </c>
      <c r="P4272">
        <v>-3552</v>
      </c>
      <c r="Q4272" t="s">
        <v>49</v>
      </c>
      <c r="R4272" t="s">
        <v>50</v>
      </c>
      <c r="S4272" t="s">
        <v>53</v>
      </c>
      <c r="T4272">
        <v>2</v>
      </c>
    </row>
    <row r="4273" spans="1:20" x14ac:dyDescent="0.2">
      <c r="A4273" s="4">
        <f t="shared" si="66"/>
        <v>46013</v>
      </c>
      <c r="B4273" t="s">
        <v>23</v>
      </c>
      <c r="C4273" t="s">
        <v>25</v>
      </c>
      <c r="D4273" t="s">
        <v>32</v>
      </c>
      <c r="E4273" t="s">
        <v>35</v>
      </c>
      <c r="F4273" t="s">
        <v>40</v>
      </c>
      <c r="G4273">
        <v>75430</v>
      </c>
      <c r="H4273" t="s">
        <v>42</v>
      </c>
      <c r="I4273" t="s">
        <v>45</v>
      </c>
      <c r="J4273">
        <v>345077</v>
      </c>
      <c r="K4273">
        <v>4</v>
      </c>
      <c r="L4273">
        <v>1815</v>
      </c>
      <c r="M4273">
        <v>0</v>
      </c>
      <c r="N4273">
        <v>33152</v>
      </c>
      <c r="O4273">
        <v>29744</v>
      </c>
      <c r="P4273">
        <v>1892</v>
      </c>
      <c r="Q4273" t="s">
        <v>48</v>
      </c>
      <c r="R4273" t="s">
        <v>52</v>
      </c>
      <c r="S4273" t="s">
        <v>55</v>
      </c>
      <c r="T4273">
        <v>3</v>
      </c>
    </row>
    <row r="4274" spans="1:20" x14ac:dyDescent="0.2">
      <c r="A4274" s="4">
        <f t="shared" si="66"/>
        <v>46014</v>
      </c>
      <c r="B4274" t="s">
        <v>23</v>
      </c>
      <c r="C4274" t="s">
        <v>26</v>
      </c>
      <c r="D4274" t="s">
        <v>30</v>
      </c>
      <c r="E4274" t="s">
        <v>35</v>
      </c>
      <c r="F4274" t="s">
        <v>37</v>
      </c>
      <c r="G4274">
        <v>82031</v>
      </c>
      <c r="H4274" t="s">
        <v>41</v>
      </c>
      <c r="I4274" t="s">
        <v>43</v>
      </c>
      <c r="J4274">
        <v>583787</v>
      </c>
      <c r="K4274">
        <v>6</v>
      </c>
      <c r="L4274">
        <v>2863</v>
      </c>
      <c r="M4274">
        <v>20</v>
      </c>
      <c r="N4274">
        <v>40878</v>
      </c>
      <c r="O4274">
        <v>8381</v>
      </c>
      <c r="P4274">
        <v>12586</v>
      </c>
      <c r="Q4274" t="s">
        <v>48</v>
      </c>
      <c r="R4274" t="s">
        <v>50</v>
      </c>
      <c r="S4274" t="s">
        <v>54</v>
      </c>
      <c r="T4274">
        <v>4</v>
      </c>
    </row>
    <row r="4275" spans="1:20" x14ac:dyDescent="0.2">
      <c r="A4275" s="4">
        <f t="shared" si="66"/>
        <v>46014</v>
      </c>
      <c r="B4275" t="s">
        <v>23</v>
      </c>
      <c r="C4275" t="s">
        <v>27</v>
      </c>
      <c r="D4275" t="s">
        <v>29</v>
      </c>
      <c r="E4275" t="s">
        <v>36</v>
      </c>
      <c r="F4275" t="s">
        <v>38</v>
      </c>
      <c r="G4275">
        <v>96973</v>
      </c>
      <c r="H4275" t="s">
        <v>41</v>
      </c>
      <c r="I4275" t="s">
        <v>45</v>
      </c>
      <c r="J4275">
        <v>812839</v>
      </c>
      <c r="K4275">
        <v>6</v>
      </c>
      <c r="L4275">
        <v>3733</v>
      </c>
      <c r="M4275">
        <v>20</v>
      </c>
      <c r="N4275">
        <v>18995</v>
      </c>
      <c r="O4275">
        <v>21858</v>
      </c>
      <c r="P4275">
        <v>19587</v>
      </c>
      <c r="Q4275" t="s">
        <v>46</v>
      </c>
      <c r="R4275" t="s">
        <v>50</v>
      </c>
      <c r="S4275" t="s">
        <v>54</v>
      </c>
      <c r="T4275">
        <v>3</v>
      </c>
    </row>
    <row r="4276" spans="1:20" x14ac:dyDescent="0.2">
      <c r="A4276" s="4">
        <f t="shared" si="66"/>
        <v>46014</v>
      </c>
      <c r="B4276" t="s">
        <v>22</v>
      </c>
      <c r="C4276" t="s">
        <v>25</v>
      </c>
      <c r="D4276" t="s">
        <v>29</v>
      </c>
      <c r="E4276" t="s">
        <v>36</v>
      </c>
      <c r="F4276" t="s">
        <v>37</v>
      </c>
      <c r="G4276">
        <v>69596</v>
      </c>
      <c r="H4276" t="s">
        <v>42</v>
      </c>
      <c r="I4276" t="s">
        <v>44</v>
      </c>
      <c r="J4276">
        <v>306776</v>
      </c>
      <c r="K4276">
        <v>5</v>
      </c>
      <c r="L4276">
        <v>550</v>
      </c>
      <c r="M4276">
        <v>5</v>
      </c>
      <c r="N4276">
        <v>12701</v>
      </c>
      <c r="O4276">
        <v>28568</v>
      </c>
      <c r="P4276">
        <v>999</v>
      </c>
      <c r="Q4276" t="s">
        <v>48</v>
      </c>
      <c r="R4276" t="s">
        <v>52</v>
      </c>
      <c r="S4276" t="s">
        <v>54</v>
      </c>
      <c r="T4276">
        <v>1</v>
      </c>
    </row>
    <row r="4277" spans="1:20" x14ac:dyDescent="0.2">
      <c r="A4277" s="4">
        <f t="shared" si="66"/>
        <v>46014</v>
      </c>
      <c r="B4277" t="s">
        <v>20</v>
      </c>
      <c r="C4277" t="s">
        <v>24</v>
      </c>
      <c r="D4277" t="s">
        <v>31</v>
      </c>
      <c r="E4277" t="s">
        <v>34</v>
      </c>
      <c r="F4277" t="s">
        <v>39</v>
      </c>
      <c r="G4277">
        <v>11713</v>
      </c>
      <c r="H4277" t="s">
        <v>41</v>
      </c>
      <c r="I4277" t="s">
        <v>45</v>
      </c>
      <c r="J4277">
        <v>551537</v>
      </c>
      <c r="K4277">
        <v>9</v>
      </c>
      <c r="L4277">
        <v>3995</v>
      </c>
      <c r="M4277">
        <v>10</v>
      </c>
      <c r="N4277">
        <v>29501</v>
      </c>
      <c r="O4277">
        <v>26067</v>
      </c>
      <c r="P4277">
        <v>3961</v>
      </c>
      <c r="Q4277" t="s">
        <v>46</v>
      </c>
      <c r="R4277" t="s">
        <v>52</v>
      </c>
      <c r="S4277" t="s">
        <v>55</v>
      </c>
      <c r="T4277">
        <v>1</v>
      </c>
    </row>
    <row r="4278" spans="1:20" x14ac:dyDescent="0.2">
      <c r="A4278" s="4">
        <f t="shared" si="66"/>
        <v>46014</v>
      </c>
      <c r="B4278" t="s">
        <v>22</v>
      </c>
      <c r="C4278" t="s">
        <v>27</v>
      </c>
      <c r="D4278" t="s">
        <v>33</v>
      </c>
      <c r="E4278" t="s">
        <v>34</v>
      </c>
      <c r="F4278" t="s">
        <v>38</v>
      </c>
      <c r="G4278">
        <v>30428</v>
      </c>
      <c r="H4278" t="s">
        <v>41</v>
      </c>
      <c r="I4278" t="s">
        <v>43</v>
      </c>
      <c r="J4278">
        <v>960443</v>
      </c>
      <c r="K4278">
        <v>8</v>
      </c>
      <c r="L4278">
        <v>643</v>
      </c>
      <c r="M4278">
        <v>0</v>
      </c>
      <c r="N4278">
        <v>35051</v>
      </c>
      <c r="O4278">
        <v>1683</v>
      </c>
      <c r="P4278">
        <v>5498</v>
      </c>
      <c r="Q4278" t="s">
        <v>47</v>
      </c>
      <c r="R4278" t="s">
        <v>51</v>
      </c>
      <c r="S4278" t="s">
        <v>56</v>
      </c>
      <c r="T4278">
        <v>1</v>
      </c>
    </row>
    <row r="4279" spans="1:20" x14ac:dyDescent="0.2">
      <c r="A4279" s="4">
        <f t="shared" si="66"/>
        <v>46014</v>
      </c>
      <c r="B4279" t="s">
        <v>21</v>
      </c>
      <c r="C4279" t="s">
        <v>24</v>
      </c>
      <c r="D4279" t="s">
        <v>28</v>
      </c>
      <c r="E4279" t="s">
        <v>35</v>
      </c>
      <c r="F4279" t="s">
        <v>38</v>
      </c>
      <c r="G4279">
        <v>72160</v>
      </c>
      <c r="H4279" t="s">
        <v>42</v>
      </c>
      <c r="I4279" t="s">
        <v>44</v>
      </c>
      <c r="J4279">
        <v>717297</v>
      </c>
      <c r="K4279">
        <v>6</v>
      </c>
      <c r="L4279">
        <v>4187</v>
      </c>
      <c r="M4279">
        <v>10</v>
      </c>
      <c r="N4279">
        <v>4670</v>
      </c>
      <c r="O4279">
        <v>2975</v>
      </c>
      <c r="P4279">
        <v>1740</v>
      </c>
      <c r="Q4279" t="s">
        <v>49</v>
      </c>
      <c r="R4279" t="s">
        <v>51</v>
      </c>
      <c r="S4279" t="s">
        <v>53</v>
      </c>
      <c r="T4279">
        <v>1</v>
      </c>
    </row>
    <row r="4280" spans="1:20" x14ac:dyDescent="0.2">
      <c r="A4280" s="4">
        <f t="shared" si="66"/>
        <v>46014</v>
      </c>
      <c r="B4280" t="s">
        <v>22</v>
      </c>
      <c r="C4280" t="s">
        <v>25</v>
      </c>
      <c r="D4280" t="s">
        <v>31</v>
      </c>
      <c r="E4280" t="s">
        <v>35</v>
      </c>
      <c r="F4280" t="s">
        <v>40</v>
      </c>
      <c r="G4280">
        <v>76171</v>
      </c>
      <c r="H4280" t="s">
        <v>41</v>
      </c>
      <c r="I4280" t="s">
        <v>43</v>
      </c>
      <c r="J4280">
        <v>397310</v>
      </c>
      <c r="K4280">
        <v>4</v>
      </c>
      <c r="L4280">
        <v>3075</v>
      </c>
      <c r="M4280">
        <v>5</v>
      </c>
      <c r="N4280">
        <v>17135</v>
      </c>
      <c r="O4280">
        <v>1303</v>
      </c>
      <c r="P4280">
        <v>1438</v>
      </c>
      <c r="Q4280" t="s">
        <v>47</v>
      </c>
      <c r="R4280" t="s">
        <v>50</v>
      </c>
      <c r="S4280" t="s">
        <v>55</v>
      </c>
      <c r="T4280">
        <v>4</v>
      </c>
    </row>
    <row r="4281" spans="1:20" x14ac:dyDescent="0.2">
      <c r="A4281" s="4">
        <f t="shared" si="66"/>
        <v>46014</v>
      </c>
      <c r="B4281" t="s">
        <v>22</v>
      </c>
      <c r="C4281" t="s">
        <v>24</v>
      </c>
      <c r="D4281" t="s">
        <v>29</v>
      </c>
      <c r="E4281" t="s">
        <v>36</v>
      </c>
      <c r="F4281" t="s">
        <v>38</v>
      </c>
      <c r="G4281">
        <v>90729</v>
      </c>
      <c r="H4281" t="s">
        <v>42</v>
      </c>
      <c r="I4281" t="s">
        <v>44</v>
      </c>
      <c r="J4281">
        <v>677552</v>
      </c>
      <c r="K4281">
        <v>4</v>
      </c>
      <c r="L4281">
        <v>4985</v>
      </c>
      <c r="M4281">
        <v>10</v>
      </c>
      <c r="N4281">
        <v>28203</v>
      </c>
      <c r="O4281">
        <v>13189</v>
      </c>
      <c r="P4281">
        <v>4548</v>
      </c>
      <c r="Q4281" t="s">
        <v>47</v>
      </c>
      <c r="R4281" t="s">
        <v>51</v>
      </c>
      <c r="S4281" t="s">
        <v>56</v>
      </c>
      <c r="T4281">
        <v>2</v>
      </c>
    </row>
    <row r="4282" spans="1:20" x14ac:dyDescent="0.2">
      <c r="A4282" s="4">
        <f t="shared" si="66"/>
        <v>46014</v>
      </c>
      <c r="B4282" t="s">
        <v>21</v>
      </c>
      <c r="C4282" t="s">
        <v>25</v>
      </c>
      <c r="D4282" t="s">
        <v>29</v>
      </c>
      <c r="E4282" t="s">
        <v>36</v>
      </c>
      <c r="F4282" t="s">
        <v>38</v>
      </c>
      <c r="G4282">
        <v>70843</v>
      </c>
      <c r="H4282" t="s">
        <v>42</v>
      </c>
      <c r="I4282" t="s">
        <v>44</v>
      </c>
      <c r="J4282">
        <v>330614</v>
      </c>
      <c r="K4282">
        <v>9</v>
      </c>
      <c r="L4282">
        <v>2520</v>
      </c>
      <c r="M4282">
        <v>20</v>
      </c>
      <c r="N4282">
        <v>47589</v>
      </c>
      <c r="O4282">
        <v>19336</v>
      </c>
      <c r="P4282">
        <v>14567</v>
      </c>
      <c r="Q4282" t="s">
        <v>48</v>
      </c>
      <c r="R4282" t="s">
        <v>51</v>
      </c>
      <c r="S4282" t="s">
        <v>56</v>
      </c>
      <c r="T4282">
        <v>3</v>
      </c>
    </row>
    <row r="4283" spans="1:20" x14ac:dyDescent="0.2">
      <c r="A4283" s="4">
        <f t="shared" si="66"/>
        <v>46014</v>
      </c>
      <c r="B4283" t="s">
        <v>23</v>
      </c>
      <c r="C4283" t="s">
        <v>25</v>
      </c>
      <c r="D4283" t="s">
        <v>33</v>
      </c>
      <c r="E4283" t="s">
        <v>36</v>
      </c>
      <c r="F4283" t="s">
        <v>40</v>
      </c>
      <c r="G4283">
        <v>33003</v>
      </c>
      <c r="H4283" t="s">
        <v>42</v>
      </c>
      <c r="I4283" t="s">
        <v>45</v>
      </c>
      <c r="J4283">
        <v>627754</v>
      </c>
      <c r="K4283">
        <v>4</v>
      </c>
      <c r="L4283">
        <v>4230</v>
      </c>
      <c r="M4283">
        <v>15</v>
      </c>
      <c r="N4283">
        <v>43641</v>
      </c>
      <c r="O4283">
        <v>20953</v>
      </c>
      <c r="P4283">
        <v>-3027</v>
      </c>
      <c r="Q4283" t="s">
        <v>49</v>
      </c>
      <c r="R4283" t="s">
        <v>51</v>
      </c>
      <c r="S4283" t="s">
        <v>55</v>
      </c>
      <c r="T4283">
        <v>2</v>
      </c>
    </row>
    <row r="4284" spans="1:20" x14ac:dyDescent="0.2">
      <c r="A4284" s="4">
        <f t="shared" si="66"/>
        <v>46014</v>
      </c>
      <c r="B4284" t="s">
        <v>23</v>
      </c>
      <c r="C4284" t="s">
        <v>25</v>
      </c>
      <c r="D4284" t="s">
        <v>29</v>
      </c>
      <c r="E4284" t="s">
        <v>34</v>
      </c>
      <c r="F4284" t="s">
        <v>37</v>
      </c>
      <c r="G4284">
        <v>90169</v>
      </c>
      <c r="H4284" t="s">
        <v>41</v>
      </c>
      <c r="I4284" t="s">
        <v>45</v>
      </c>
      <c r="J4284">
        <v>908334</v>
      </c>
      <c r="K4284">
        <v>7</v>
      </c>
      <c r="L4284">
        <v>1248</v>
      </c>
      <c r="M4284">
        <v>0</v>
      </c>
      <c r="N4284">
        <v>13631</v>
      </c>
      <c r="O4284">
        <v>8909</v>
      </c>
      <c r="P4284">
        <v>5445</v>
      </c>
      <c r="Q4284" t="s">
        <v>47</v>
      </c>
      <c r="R4284" t="s">
        <v>51</v>
      </c>
      <c r="S4284" t="s">
        <v>56</v>
      </c>
      <c r="T4284">
        <v>5</v>
      </c>
    </row>
    <row r="4285" spans="1:20" x14ac:dyDescent="0.2">
      <c r="A4285" s="4">
        <f t="shared" si="66"/>
        <v>46014</v>
      </c>
      <c r="B4285" t="s">
        <v>23</v>
      </c>
      <c r="C4285" t="s">
        <v>27</v>
      </c>
      <c r="D4285" t="s">
        <v>29</v>
      </c>
      <c r="E4285" t="s">
        <v>36</v>
      </c>
      <c r="F4285" t="s">
        <v>39</v>
      </c>
      <c r="G4285">
        <v>52077</v>
      </c>
      <c r="H4285" t="s">
        <v>42</v>
      </c>
      <c r="I4285" t="s">
        <v>44</v>
      </c>
      <c r="J4285">
        <v>684093</v>
      </c>
      <c r="K4285">
        <v>6</v>
      </c>
      <c r="L4285">
        <v>1374</v>
      </c>
      <c r="M4285">
        <v>0</v>
      </c>
      <c r="N4285">
        <v>41932</v>
      </c>
      <c r="O4285">
        <v>5004</v>
      </c>
      <c r="P4285">
        <v>13653</v>
      </c>
      <c r="Q4285" t="s">
        <v>49</v>
      </c>
      <c r="R4285" t="s">
        <v>52</v>
      </c>
      <c r="S4285" t="s">
        <v>56</v>
      </c>
      <c r="T4285">
        <v>3</v>
      </c>
    </row>
    <row r="4286" spans="1:20" x14ac:dyDescent="0.2">
      <c r="A4286" s="4">
        <f t="shared" si="66"/>
        <v>46015</v>
      </c>
      <c r="B4286" t="s">
        <v>20</v>
      </c>
      <c r="C4286" t="s">
        <v>24</v>
      </c>
      <c r="D4286" t="s">
        <v>33</v>
      </c>
      <c r="E4286" t="s">
        <v>34</v>
      </c>
      <c r="F4286" t="s">
        <v>37</v>
      </c>
      <c r="G4286">
        <v>36730</v>
      </c>
      <c r="H4286" t="s">
        <v>42</v>
      </c>
      <c r="I4286" t="s">
        <v>44</v>
      </c>
      <c r="J4286">
        <v>463614</v>
      </c>
      <c r="K4286">
        <v>2</v>
      </c>
      <c r="L4286">
        <v>3444</v>
      </c>
      <c r="M4286">
        <v>20</v>
      </c>
      <c r="N4286">
        <v>17516</v>
      </c>
      <c r="O4286">
        <v>23449</v>
      </c>
      <c r="P4286">
        <v>8841</v>
      </c>
      <c r="Q4286" t="s">
        <v>49</v>
      </c>
      <c r="R4286" t="s">
        <v>51</v>
      </c>
      <c r="S4286" t="s">
        <v>56</v>
      </c>
      <c r="T4286">
        <v>1</v>
      </c>
    </row>
    <row r="4287" spans="1:20" x14ac:dyDescent="0.2">
      <c r="A4287" s="4">
        <f t="shared" si="66"/>
        <v>46015</v>
      </c>
      <c r="B4287" t="s">
        <v>21</v>
      </c>
      <c r="C4287" t="s">
        <v>24</v>
      </c>
      <c r="D4287" t="s">
        <v>29</v>
      </c>
      <c r="E4287" t="s">
        <v>36</v>
      </c>
      <c r="F4287" t="s">
        <v>38</v>
      </c>
      <c r="G4287">
        <v>82981</v>
      </c>
      <c r="H4287" t="s">
        <v>41</v>
      </c>
      <c r="I4287" t="s">
        <v>44</v>
      </c>
      <c r="J4287">
        <v>357656</v>
      </c>
      <c r="K4287">
        <v>5</v>
      </c>
      <c r="L4287">
        <v>1708</v>
      </c>
      <c r="M4287">
        <v>10</v>
      </c>
      <c r="N4287">
        <v>33453</v>
      </c>
      <c r="O4287">
        <v>10452</v>
      </c>
      <c r="P4287">
        <v>389</v>
      </c>
      <c r="Q4287" t="s">
        <v>47</v>
      </c>
      <c r="R4287" t="s">
        <v>50</v>
      </c>
      <c r="S4287" t="s">
        <v>53</v>
      </c>
      <c r="T4287">
        <v>1</v>
      </c>
    </row>
    <row r="4288" spans="1:20" x14ac:dyDescent="0.2">
      <c r="A4288" s="4">
        <f t="shared" si="66"/>
        <v>46015</v>
      </c>
      <c r="B4288" t="s">
        <v>21</v>
      </c>
      <c r="C4288" t="s">
        <v>26</v>
      </c>
      <c r="D4288" t="s">
        <v>28</v>
      </c>
      <c r="E4288" t="s">
        <v>36</v>
      </c>
      <c r="F4288" t="s">
        <v>39</v>
      </c>
      <c r="G4288">
        <v>89817</v>
      </c>
      <c r="H4288" t="s">
        <v>41</v>
      </c>
      <c r="I4288" t="s">
        <v>43</v>
      </c>
      <c r="J4288">
        <v>159397</v>
      </c>
      <c r="K4288">
        <v>3</v>
      </c>
      <c r="L4288">
        <v>4233</v>
      </c>
      <c r="M4288">
        <v>0</v>
      </c>
      <c r="N4288">
        <v>42398</v>
      </c>
      <c r="O4288">
        <v>8397</v>
      </c>
      <c r="P4288">
        <v>1183</v>
      </c>
      <c r="Q4288" t="s">
        <v>49</v>
      </c>
      <c r="R4288" t="s">
        <v>52</v>
      </c>
      <c r="S4288" t="s">
        <v>56</v>
      </c>
      <c r="T4288">
        <v>5</v>
      </c>
    </row>
    <row r="4289" spans="1:20" x14ac:dyDescent="0.2">
      <c r="A4289" s="4">
        <f t="shared" si="66"/>
        <v>46015</v>
      </c>
      <c r="B4289" t="s">
        <v>22</v>
      </c>
      <c r="C4289" t="s">
        <v>26</v>
      </c>
      <c r="D4289" t="s">
        <v>32</v>
      </c>
      <c r="E4289" t="s">
        <v>35</v>
      </c>
      <c r="F4289" t="s">
        <v>37</v>
      </c>
      <c r="G4289">
        <v>82138</v>
      </c>
      <c r="H4289" t="s">
        <v>42</v>
      </c>
      <c r="I4289" t="s">
        <v>45</v>
      </c>
      <c r="J4289">
        <v>364278</v>
      </c>
      <c r="K4289">
        <v>9</v>
      </c>
      <c r="L4289">
        <v>713</v>
      </c>
      <c r="M4289">
        <v>5</v>
      </c>
      <c r="N4289">
        <v>48659</v>
      </c>
      <c r="O4289">
        <v>18414</v>
      </c>
      <c r="P4289">
        <v>13936</v>
      </c>
      <c r="Q4289" t="s">
        <v>46</v>
      </c>
      <c r="R4289" t="s">
        <v>52</v>
      </c>
      <c r="S4289" t="s">
        <v>56</v>
      </c>
      <c r="T4289">
        <v>3</v>
      </c>
    </row>
    <row r="4290" spans="1:20" x14ac:dyDescent="0.2">
      <c r="A4290" s="4">
        <f t="shared" si="66"/>
        <v>46015</v>
      </c>
      <c r="B4290" t="s">
        <v>20</v>
      </c>
      <c r="C4290" t="s">
        <v>26</v>
      </c>
      <c r="D4290" t="s">
        <v>31</v>
      </c>
      <c r="E4290" t="s">
        <v>34</v>
      </c>
      <c r="F4290" t="s">
        <v>39</v>
      </c>
      <c r="G4290">
        <v>75573</v>
      </c>
      <c r="H4290" t="s">
        <v>41</v>
      </c>
      <c r="I4290" t="s">
        <v>43</v>
      </c>
      <c r="J4290">
        <v>479068</v>
      </c>
      <c r="K4290">
        <v>1</v>
      </c>
      <c r="L4290">
        <v>4608</v>
      </c>
      <c r="M4290">
        <v>5</v>
      </c>
      <c r="N4290">
        <v>39024</v>
      </c>
      <c r="O4290">
        <v>6826</v>
      </c>
      <c r="P4290">
        <v>4946</v>
      </c>
      <c r="Q4290" t="s">
        <v>49</v>
      </c>
      <c r="R4290" t="s">
        <v>50</v>
      </c>
      <c r="S4290" t="s">
        <v>55</v>
      </c>
      <c r="T4290">
        <v>4</v>
      </c>
    </row>
    <row r="4291" spans="1:20" x14ac:dyDescent="0.2">
      <c r="A4291" s="4">
        <f t="shared" si="66"/>
        <v>46015</v>
      </c>
      <c r="B4291" t="s">
        <v>23</v>
      </c>
      <c r="C4291" t="s">
        <v>26</v>
      </c>
      <c r="D4291" t="s">
        <v>28</v>
      </c>
      <c r="E4291" t="s">
        <v>36</v>
      </c>
      <c r="F4291" t="s">
        <v>38</v>
      </c>
      <c r="G4291">
        <v>38869</v>
      </c>
      <c r="H4291" t="s">
        <v>41</v>
      </c>
      <c r="I4291" t="s">
        <v>45</v>
      </c>
      <c r="J4291">
        <v>689414</v>
      </c>
      <c r="K4291">
        <v>4</v>
      </c>
      <c r="L4291">
        <v>2318</v>
      </c>
      <c r="M4291">
        <v>10</v>
      </c>
      <c r="N4291">
        <v>22653</v>
      </c>
      <c r="O4291">
        <v>21735</v>
      </c>
      <c r="P4291">
        <v>7230</v>
      </c>
      <c r="Q4291" t="s">
        <v>46</v>
      </c>
      <c r="R4291" t="s">
        <v>52</v>
      </c>
      <c r="S4291" t="s">
        <v>55</v>
      </c>
      <c r="T4291">
        <v>4</v>
      </c>
    </row>
    <row r="4292" spans="1:20" x14ac:dyDescent="0.2">
      <c r="A4292" s="4">
        <f t="shared" si="66"/>
        <v>46015</v>
      </c>
      <c r="B4292" t="s">
        <v>20</v>
      </c>
      <c r="C4292" t="s">
        <v>24</v>
      </c>
      <c r="D4292" t="s">
        <v>28</v>
      </c>
      <c r="E4292" t="s">
        <v>35</v>
      </c>
      <c r="F4292" t="s">
        <v>37</v>
      </c>
      <c r="G4292">
        <v>41076</v>
      </c>
      <c r="H4292" t="s">
        <v>41</v>
      </c>
      <c r="I4292" t="s">
        <v>43</v>
      </c>
      <c r="J4292">
        <v>927811</v>
      </c>
      <c r="K4292">
        <v>4</v>
      </c>
      <c r="L4292">
        <v>3994</v>
      </c>
      <c r="M4292">
        <v>5</v>
      </c>
      <c r="N4292">
        <v>17909</v>
      </c>
      <c r="O4292">
        <v>10386</v>
      </c>
      <c r="P4292">
        <v>16807</v>
      </c>
      <c r="Q4292" t="s">
        <v>46</v>
      </c>
      <c r="R4292" t="s">
        <v>52</v>
      </c>
      <c r="S4292" t="s">
        <v>53</v>
      </c>
      <c r="T4292">
        <v>1</v>
      </c>
    </row>
    <row r="4293" spans="1:20" x14ac:dyDescent="0.2">
      <c r="A4293" s="4">
        <f t="shared" si="66"/>
        <v>46015</v>
      </c>
      <c r="B4293" t="s">
        <v>21</v>
      </c>
      <c r="C4293" t="s">
        <v>25</v>
      </c>
      <c r="D4293" t="s">
        <v>32</v>
      </c>
      <c r="E4293" t="s">
        <v>34</v>
      </c>
      <c r="F4293" t="s">
        <v>39</v>
      </c>
      <c r="G4293">
        <v>96005</v>
      </c>
      <c r="H4293" t="s">
        <v>41</v>
      </c>
      <c r="I4293" t="s">
        <v>45</v>
      </c>
      <c r="J4293">
        <v>454082</v>
      </c>
      <c r="K4293">
        <v>9</v>
      </c>
      <c r="L4293">
        <v>985</v>
      </c>
      <c r="M4293">
        <v>15</v>
      </c>
      <c r="N4293">
        <v>27935</v>
      </c>
      <c r="O4293">
        <v>8719</v>
      </c>
      <c r="P4293">
        <v>-383</v>
      </c>
      <c r="Q4293" t="s">
        <v>46</v>
      </c>
      <c r="R4293" t="s">
        <v>50</v>
      </c>
      <c r="S4293" t="s">
        <v>55</v>
      </c>
      <c r="T4293">
        <v>1</v>
      </c>
    </row>
    <row r="4294" spans="1:20" x14ac:dyDescent="0.2">
      <c r="A4294" s="4">
        <f t="shared" si="66"/>
        <v>46015</v>
      </c>
      <c r="B4294" t="s">
        <v>21</v>
      </c>
      <c r="C4294" t="s">
        <v>25</v>
      </c>
      <c r="D4294" t="s">
        <v>31</v>
      </c>
      <c r="E4294" t="s">
        <v>34</v>
      </c>
      <c r="F4294" t="s">
        <v>39</v>
      </c>
      <c r="G4294">
        <v>35094</v>
      </c>
      <c r="H4294" t="s">
        <v>41</v>
      </c>
      <c r="I4294" t="s">
        <v>44</v>
      </c>
      <c r="J4294">
        <v>848610</v>
      </c>
      <c r="K4294">
        <v>1</v>
      </c>
      <c r="L4294">
        <v>3515</v>
      </c>
      <c r="M4294">
        <v>20</v>
      </c>
      <c r="N4294">
        <v>4073</v>
      </c>
      <c r="O4294">
        <v>12551</v>
      </c>
      <c r="P4294">
        <v>18861</v>
      </c>
      <c r="Q4294" t="s">
        <v>47</v>
      </c>
      <c r="R4294" t="s">
        <v>51</v>
      </c>
      <c r="S4294" t="s">
        <v>53</v>
      </c>
      <c r="T4294">
        <v>1</v>
      </c>
    </row>
    <row r="4295" spans="1:20" x14ac:dyDescent="0.2">
      <c r="A4295" s="4">
        <f t="shared" si="66"/>
        <v>46015</v>
      </c>
      <c r="B4295" t="s">
        <v>22</v>
      </c>
      <c r="C4295" t="s">
        <v>27</v>
      </c>
      <c r="D4295" t="s">
        <v>28</v>
      </c>
      <c r="E4295" t="s">
        <v>36</v>
      </c>
      <c r="F4295" t="s">
        <v>37</v>
      </c>
      <c r="G4295">
        <v>36817</v>
      </c>
      <c r="H4295" t="s">
        <v>42</v>
      </c>
      <c r="I4295" t="s">
        <v>44</v>
      </c>
      <c r="J4295">
        <v>709897</v>
      </c>
      <c r="K4295">
        <v>2</v>
      </c>
      <c r="L4295">
        <v>4223</v>
      </c>
      <c r="M4295">
        <v>0</v>
      </c>
      <c r="N4295">
        <v>30151</v>
      </c>
      <c r="O4295">
        <v>17099</v>
      </c>
      <c r="P4295">
        <v>-3302</v>
      </c>
      <c r="Q4295" t="s">
        <v>46</v>
      </c>
      <c r="R4295" t="s">
        <v>52</v>
      </c>
      <c r="S4295" t="s">
        <v>56</v>
      </c>
      <c r="T4295">
        <v>5</v>
      </c>
    </row>
    <row r="4296" spans="1:20" x14ac:dyDescent="0.2">
      <c r="A4296" s="4">
        <f t="shared" si="66"/>
        <v>46015</v>
      </c>
      <c r="B4296" t="s">
        <v>22</v>
      </c>
      <c r="C4296" t="s">
        <v>25</v>
      </c>
      <c r="D4296" t="s">
        <v>29</v>
      </c>
      <c r="E4296" t="s">
        <v>34</v>
      </c>
      <c r="F4296" t="s">
        <v>37</v>
      </c>
      <c r="G4296">
        <v>20555</v>
      </c>
      <c r="H4296" t="s">
        <v>42</v>
      </c>
      <c r="I4296" t="s">
        <v>45</v>
      </c>
      <c r="J4296">
        <v>573335</v>
      </c>
      <c r="K4296">
        <v>1</v>
      </c>
      <c r="L4296">
        <v>3979</v>
      </c>
      <c r="M4296">
        <v>20</v>
      </c>
      <c r="N4296">
        <v>38138</v>
      </c>
      <c r="O4296">
        <v>9425</v>
      </c>
      <c r="P4296">
        <v>8975</v>
      </c>
      <c r="Q4296" t="s">
        <v>49</v>
      </c>
      <c r="R4296" t="s">
        <v>51</v>
      </c>
      <c r="S4296" t="s">
        <v>56</v>
      </c>
      <c r="T4296">
        <v>5</v>
      </c>
    </row>
    <row r="4297" spans="1:20" x14ac:dyDescent="0.2">
      <c r="A4297" s="4">
        <f t="shared" si="66"/>
        <v>46015</v>
      </c>
      <c r="B4297" t="s">
        <v>21</v>
      </c>
      <c r="C4297" t="s">
        <v>24</v>
      </c>
      <c r="D4297" t="s">
        <v>32</v>
      </c>
      <c r="E4297" t="s">
        <v>35</v>
      </c>
      <c r="F4297" t="s">
        <v>38</v>
      </c>
      <c r="G4297">
        <v>80656</v>
      </c>
      <c r="H4297" t="s">
        <v>42</v>
      </c>
      <c r="I4297" t="s">
        <v>44</v>
      </c>
      <c r="J4297">
        <v>399867</v>
      </c>
      <c r="K4297">
        <v>1</v>
      </c>
      <c r="L4297">
        <v>4714</v>
      </c>
      <c r="M4297">
        <v>10</v>
      </c>
      <c r="N4297">
        <v>4484</v>
      </c>
      <c r="O4297">
        <v>12112</v>
      </c>
      <c r="P4297">
        <v>-2648</v>
      </c>
      <c r="Q4297" t="s">
        <v>48</v>
      </c>
      <c r="R4297" t="s">
        <v>50</v>
      </c>
      <c r="S4297" t="s">
        <v>56</v>
      </c>
      <c r="T4297">
        <v>2</v>
      </c>
    </row>
    <row r="4298" spans="1:20" x14ac:dyDescent="0.2">
      <c r="A4298" s="4">
        <f t="shared" si="66"/>
        <v>46016</v>
      </c>
      <c r="B4298" t="s">
        <v>23</v>
      </c>
      <c r="C4298" t="s">
        <v>24</v>
      </c>
      <c r="D4298" t="s">
        <v>31</v>
      </c>
      <c r="E4298" t="s">
        <v>35</v>
      </c>
      <c r="F4298" t="s">
        <v>40</v>
      </c>
      <c r="G4298">
        <v>90214</v>
      </c>
      <c r="H4298" t="s">
        <v>41</v>
      </c>
      <c r="I4298" t="s">
        <v>44</v>
      </c>
      <c r="J4298">
        <v>272238</v>
      </c>
      <c r="K4298">
        <v>1</v>
      </c>
      <c r="L4298">
        <v>4527</v>
      </c>
      <c r="M4298">
        <v>20</v>
      </c>
      <c r="N4298">
        <v>44778</v>
      </c>
      <c r="O4298">
        <v>2718</v>
      </c>
      <c r="P4298">
        <v>10785</v>
      </c>
      <c r="Q4298" t="s">
        <v>48</v>
      </c>
      <c r="R4298" t="s">
        <v>52</v>
      </c>
      <c r="S4298" t="s">
        <v>55</v>
      </c>
      <c r="T4298">
        <v>5</v>
      </c>
    </row>
    <row r="4299" spans="1:20" x14ac:dyDescent="0.2">
      <c r="A4299" s="4">
        <f t="shared" si="66"/>
        <v>46016</v>
      </c>
      <c r="B4299" t="s">
        <v>23</v>
      </c>
      <c r="C4299" t="s">
        <v>24</v>
      </c>
      <c r="D4299" t="s">
        <v>30</v>
      </c>
      <c r="E4299" t="s">
        <v>34</v>
      </c>
      <c r="F4299" t="s">
        <v>39</v>
      </c>
      <c r="G4299">
        <v>60193</v>
      </c>
      <c r="H4299" t="s">
        <v>41</v>
      </c>
      <c r="I4299" t="s">
        <v>43</v>
      </c>
      <c r="J4299">
        <v>189292</v>
      </c>
      <c r="K4299">
        <v>3</v>
      </c>
      <c r="L4299">
        <v>3618</v>
      </c>
      <c r="M4299">
        <v>0</v>
      </c>
      <c r="N4299">
        <v>41670</v>
      </c>
      <c r="O4299">
        <v>1492</v>
      </c>
      <c r="P4299">
        <v>16962</v>
      </c>
      <c r="Q4299" t="s">
        <v>48</v>
      </c>
      <c r="R4299" t="s">
        <v>51</v>
      </c>
      <c r="S4299" t="s">
        <v>53</v>
      </c>
      <c r="T4299">
        <v>3</v>
      </c>
    </row>
    <row r="4300" spans="1:20" x14ac:dyDescent="0.2">
      <c r="A4300" s="4">
        <f t="shared" si="66"/>
        <v>46016</v>
      </c>
      <c r="B4300" t="s">
        <v>20</v>
      </c>
      <c r="C4300" t="s">
        <v>27</v>
      </c>
      <c r="D4300" t="s">
        <v>33</v>
      </c>
      <c r="E4300" t="s">
        <v>35</v>
      </c>
      <c r="F4300" t="s">
        <v>37</v>
      </c>
      <c r="G4300">
        <v>14715</v>
      </c>
      <c r="H4300" t="s">
        <v>42</v>
      </c>
      <c r="I4300" t="s">
        <v>45</v>
      </c>
      <c r="J4300">
        <v>709598</v>
      </c>
      <c r="K4300">
        <v>4</v>
      </c>
      <c r="L4300">
        <v>1163</v>
      </c>
      <c r="M4300">
        <v>0</v>
      </c>
      <c r="N4300">
        <v>42173</v>
      </c>
      <c r="O4300">
        <v>12474</v>
      </c>
      <c r="P4300">
        <v>18123</v>
      </c>
      <c r="Q4300" t="s">
        <v>46</v>
      </c>
      <c r="R4300" t="s">
        <v>50</v>
      </c>
      <c r="S4300" t="s">
        <v>55</v>
      </c>
      <c r="T4300">
        <v>5</v>
      </c>
    </row>
    <row r="4301" spans="1:20" x14ac:dyDescent="0.2">
      <c r="A4301" s="4">
        <f t="shared" si="66"/>
        <v>46016</v>
      </c>
      <c r="B4301" t="s">
        <v>21</v>
      </c>
      <c r="C4301" t="s">
        <v>26</v>
      </c>
      <c r="D4301" t="s">
        <v>29</v>
      </c>
      <c r="E4301" t="s">
        <v>34</v>
      </c>
      <c r="F4301" t="s">
        <v>37</v>
      </c>
      <c r="G4301">
        <v>44162</v>
      </c>
      <c r="H4301" t="s">
        <v>42</v>
      </c>
      <c r="I4301" t="s">
        <v>44</v>
      </c>
      <c r="J4301">
        <v>975602</v>
      </c>
      <c r="K4301">
        <v>2</v>
      </c>
      <c r="L4301">
        <v>1523</v>
      </c>
      <c r="M4301">
        <v>10</v>
      </c>
      <c r="N4301">
        <v>37434</v>
      </c>
      <c r="O4301">
        <v>19398</v>
      </c>
      <c r="P4301">
        <v>9537</v>
      </c>
      <c r="Q4301" t="s">
        <v>47</v>
      </c>
      <c r="R4301" t="s">
        <v>52</v>
      </c>
      <c r="S4301" t="s">
        <v>55</v>
      </c>
      <c r="T4301">
        <v>3</v>
      </c>
    </row>
    <row r="4302" spans="1:20" x14ac:dyDescent="0.2">
      <c r="A4302" s="4">
        <f t="shared" si="66"/>
        <v>46016</v>
      </c>
      <c r="B4302" t="s">
        <v>21</v>
      </c>
      <c r="C4302" t="s">
        <v>25</v>
      </c>
      <c r="D4302" t="s">
        <v>32</v>
      </c>
      <c r="E4302" t="s">
        <v>35</v>
      </c>
      <c r="F4302" t="s">
        <v>37</v>
      </c>
      <c r="G4302">
        <v>48458</v>
      </c>
      <c r="H4302" t="s">
        <v>42</v>
      </c>
      <c r="I4302" t="s">
        <v>45</v>
      </c>
      <c r="J4302">
        <v>852039</v>
      </c>
      <c r="K4302">
        <v>1</v>
      </c>
      <c r="L4302">
        <v>4942</v>
      </c>
      <c r="M4302">
        <v>0</v>
      </c>
      <c r="N4302">
        <v>29981</v>
      </c>
      <c r="O4302">
        <v>9029</v>
      </c>
      <c r="P4302">
        <v>1705</v>
      </c>
      <c r="Q4302" t="s">
        <v>46</v>
      </c>
      <c r="R4302" t="s">
        <v>52</v>
      </c>
      <c r="S4302" t="s">
        <v>53</v>
      </c>
      <c r="T4302">
        <v>4</v>
      </c>
    </row>
    <row r="4303" spans="1:20" x14ac:dyDescent="0.2">
      <c r="A4303" s="4">
        <f t="shared" ref="A4303:A4366" si="67">A4291+1</f>
        <v>46016</v>
      </c>
      <c r="B4303" t="s">
        <v>23</v>
      </c>
      <c r="C4303" t="s">
        <v>24</v>
      </c>
      <c r="D4303" t="s">
        <v>33</v>
      </c>
      <c r="E4303" t="s">
        <v>34</v>
      </c>
      <c r="F4303" t="s">
        <v>39</v>
      </c>
      <c r="G4303">
        <v>13140</v>
      </c>
      <c r="H4303" t="s">
        <v>41</v>
      </c>
      <c r="I4303" t="s">
        <v>43</v>
      </c>
      <c r="J4303">
        <v>107249</v>
      </c>
      <c r="K4303">
        <v>5</v>
      </c>
      <c r="L4303">
        <v>736</v>
      </c>
      <c r="M4303">
        <v>5</v>
      </c>
      <c r="N4303">
        <v>5384</v>
      </c>
      <c r="O4303">
        <v>24918</v>
      </c>
      <c r="P4303">
        <v>17939</v>
      </c>
      <c r="Q4303" t="s">
        <v>48</v>
      </c>
      <c r="R4303" t="s">
        <v>51</v>
      </c>
      <c r="S4303" t="s">
        <v>53</v>
      </c>
      <c r="T4303">
        <v>2</v>
      </c>
    </row>
    <row r="4304" spans="1:20" x14ac:dyDescent="0.2">
      <c r="A4304" s="4">
        <f t="shared" si="67"/>
        <v>46016</v>
      </c>
      <c r="B4304" t="s">
        <v>23</v>
      </c>
      <c r="C4304" t="s">
        <v>24</v>
      </c>
      <c r="D4304" t="s">
        <v>30</v>
      </c>
      <c r="E4304" t="s">
        <v>34</v>
      </c>
      <c r="F4304" t="s">
        <v>38</v>
      </c>
      <c r="G4304">
        <v>84174</v>
      </c>
      <c r="H4304" t="s">
        <v>42</v>
      </c>
      <c r="I4304" t="s">
        <v>45</v>
      </c>
      <c r="J4304">
        <v>603582</v>
      </c>
      <c r="K4304">
        <v>6</v>
      </c>
      <c r="L4304">
        <v>3784</v>
      </c>
      <c r="M4304">
        <v>20</v>
      </c>
      <c r="N4304">
        <v>18906</v>
      </c>
      <c r="O4304">
        <v>13516</v>
      </c>
      <c r="P4304">
        <v>3411</v>
      </c>
      <c r="Q4304" t="s">
        <v>49</v>
      </c>
      <c r="R4304" t="s">
        <v>52</v>
      </c>
      <c r="S4304" t="s">
        <v>54</v>
      </c>
      <c r="T4304">
        <v>5</v>
      </c>
    </row>
    <row r="4305" spans="1:20" x14ac:dyDescent="0.2">
      <c r="A4305" s="4">
        <f t="shared" si="67"/>
        <v>46016</v>
      </c>
      <c r="B4305" t="s">
        <v>21</v>
      </c>
      <c r="C4305" t="s">
        <v>26</v>
      </c>
      <c r="D4305" t="s">
        <v>28</v>
      </c>
      <c r="E4305" t="s">
        <v>34</v>
      </c>
      <c r="F4305" t="s">
        <v>40</v>
      </c>
      <c r="G4305">
        <v>27383</v>
      </c>
      <c r="H4305" t="s">
        <v>41</v>
      </c>
      <c r="I4305" t="s">
        <v>43</v>
      </c>
      <c r="J4305">
        <v>590020</v>
      </c>
      <c r="K4305">
        <v>2</v>
      </c>
      <c r="L4305">
        <v>3843</v>
      </c>
      <c r="M4305">
        <v>15</v>
      </c>
      <c r="N4305">
        <v>20077</v>
      </c>
      <c r="O4305">
        <v>9536</v>
      </c>
      <c r="P4305">
        <v>11310</v>
      </c>
      <c r="Q4305" t="s">
        <v>46</v>
      </c>
      <c r="R4305" t="s">
        <v>51</v>
      </c>
      <c r="S4305" t="s">
        <v>54</v>
      </c>
      <c r="T4305">
        <v>4</v>
      </c>
    </row>
    <row r="4306" spans="1:20" x14ac:dyDescent="0.2">
      <c r="A4306" s="4">
        <f t="shared" si="67"/>
        <v>46016</v>
      </c>
      <c r="B4306" t="s">
        <v>22</v>
      </c>
      <c r="C4306" t="s">
        <v>24</v>
      </c>
      <c r="D4306" t="s">
        <v>28</v>
      </c>
      <c r="E4306" t="s">
        <v>35</v>
      </c>
      <c r="F4306" t="s">
        <v>39</v>
      </c>
      <c r="G4306">
        <v>27718</v>
      </c>
      <c r="H4306" t="s">
        <v>42</v>
      </c>
      <c r="I4306" t="s">
        <v>43</v>
      </c>
      <c r="J4306">
        <v>103796</v>
      </c>
      <c r="K4306">
        <v>3</v>
      </c>
      <c r="L4306">
        <v>2625</v>
      </c>
      <c r="M4306">
        <v>15</v>
      </c>
      <c r="N4306">
        <v>6183</v>
      </c>
      <c r="O4306">
        <v>6886</v>
      </c>
      <c r="P4306">
        <v>10514</v>
      </c>
      <c r="Q4306" t="s">
        <v>48</v>
      </c>
      <c r="R4306" t="s">
        <v>51</v>
      </c>
      <c r="S4306" t="s">
        <v>54</v>
      </c>
      <c r="T4306">
        <v>3</v>
      </c>
    </row>
    <row r="4307" spans="1:20" x14ac:dyDescent="0.2">
      <c r="A4307" s="4">
        <f t="shared" si="67"/>
        <v>46016</v>
      </c>
      <c r="B4307" t="s">
        <v>21</v>
      </c>
      <c r="C4307" t="s">
        <v>25</v>
      </c>
      <c r="D4307" t="s">
        <v>31</v>
      </c>
      <c r="E4307" t="s">
        <v>34</v>
      </c>
      <c r="F4307" t="s">
        <v>38</v>
      </c>
      <c r="G4307">
        <v>86160</v>
      </c>
      <c r="H4307" t="s">
        <v>42</v>
      </c>
      <c r="I4307" t="s">
        <v>43</v>
      </c>
      <c r="J4307">
        <v>642852</v>
      </c>
      <c r="K4307">
        <v>3</v>
      </c>
      <c r="L4307">
        <v>3717</v>
      </c>
      <c r="M4307">
        <v>15</v>
      </c>
      <c r="N4307">
        <v>28865</v>
      </c>
      <c r="O4307">
        <v>15412</v>
      </c>
      <c r="P4307">
        <v>13016</v>
      </c>
      <c r="Q4307" t="s">
        <v>49</v>
      </c>
      <c r="R4307" t="s">
        <v>52</v>
      </c>
      <c r="S4307" t="s">
        <v>53</v>
      </c>
      <c r="T4307">
        <v>2</v>
      </c>
    </row>
    <row r="4308" spans="1:20" x14ac:dyDescent="0.2">
      <c r="A4308" s="4">
        <f t="shared" si="67"/>
        <v>46016</v>
      </c>
      <c r="B4308" t="s">
        <v>21</v>
      </c>
      <c r="C4308" t="s">
        <v>27</v>
      </c>
      <c r="D4308" t="s">
        <v>32</v>
      </c>
      <c r="E4308" t="s">
        <v>34</v>
      </c>
      <c r="F4308" t="s">
        <v>39</v>
      </c>
      <c r="G4308">
        <v>67399</v>
      </c>
      <c r="H4308" t="s">
        <v>41</v>
      </c>
      <c r="I4308" t="s">
        <v>44</v>
      </c>
      <c r="J4308">
        <v>589464</v>
      </c>
      <c r="K4308">
        <v>2</v>
      </c>
      <c r="L4308">
        <v>2455</v>
      </c>
      <c r="M4308">
        <v>10</v>
      </c>
      <c r="N4308">
        <v>17344</v>
      </c>
      <c r="O4308">
        <v>25011</v>
      </c>
      <c r="P4308">
        <v>1467</v>
      </c>
      <c r="Q4308" t="s">
        <v>47</v>
      </c>
      <c r="R4308" t="s">
        <v>50</v>
      </c>
      <c r="S4308" t="s">
        <v>56</v>
      </c>
      <c r="T4308">
        <v>4</v>
      </c>
    </row>
    <row r="4309" spans="1:20" x14ac:dyDescent="0.2">
      <c r="A4309" s="4">
        <f t="shared" si="67"/>
        <v>46016</v>
      </c>
      <c r="B4309" t="s">
        <v>23</v>
      </c>
      <c r="C4309" t="s">
        <v>24</v>
      </c>
      <c r="D4309" t="s">
        <v>32</v>
      </c>
      <c r="E4309" t="s">
        <v>36</v>
      </c>
      <c r="F4309" t="s">
        <v>39</v>
      </c>
      <c r="G4309">
        <v>97008</v>
      </c>
      <c r="H4309" t="s">
        <v>41</v>
      </c>
      <c r="I4309" t="s">
        <v>43</v>
      </c>
      <c r="J4309">
        <v>194322</v>
      </c>
      <c r="K4309">
        <v>4</v>
      </c>
      <c r="L4309">
        <v>728</v>
      </c>
      <c r="M4309">
        <v>15</v>
      </c>
      <c r="N4309">
        <v>35365</v>
      </c>
      <c r="O4309">
        <v>9456</v>
      </c>
      <c r="P4309">
        <v>3802</v>
      </c>
      <c r="Q4309" t="s">
        <v>49</v>
      </c>
      <c r="R4309" t="s">
        <v>52</v>
      </c>
      <c r="S4309" t="s">
        <v>55</v>
      </c>
      <c r="T4309">
        <v>3</v>
      </c>
    </row>
    <row r="4310" spans="1:20" x14ac:dyDescent="0.2">
      <c r="A4310" s="4">
        <f t="shared" si="67"/>
        <v>46017</v>
      </c>
      <c r="B4310" t="s">
        <v>23</v>
      </c>
      <c r="C4310" t="s">
        <v>25</v>
      </c>
      <c r="D4310" t="s">
        <v>31</v>
      </c>
      <c r="E4310" t="s">
        <v>36</v>
      </c>
      <c r="F4310" t="s">
        <v>37</v>
      </c>
      <c r="G4310">
        <v>31863</v>
      </c>
      <c r="H4310" t="s">
        <v>42</v>
      </c>
      <c r="I4310" t="s">
        <v>45</v>
      </c>
      <c r="J4310">
        <v>311920</v>
      </c>
      <c r="K4310">
        <v>5</v>
      </c>
      <c r="L4310">
        <v>3912</v>
      </c>
      <c r="M4310">
        <v>20</v>
      </c>
      <c r="N4310">
        <v>32718</v>
      </c>
      <c r="O4310">
        <v>29151</v>
      </c>
      <c r="P4310">
        <v>9675</v>
      </c>
      <c r="Q4310" t="s">
        <v>47</v>
      </c>
      <c r="R4310" t="s">
        <v>50</v>
      </c>
      <c r="S4310" t="s">
        <v>55</v>
      </c>
      <c r="T4310">
        <v>2</v>
      </c>
    </row>
    <row r="4311" spans="1:20" x14ac:dyDescent="0.2">
      <c r="A4311" s="4">
        <f t="shared" si="67"/>
        <v>46017</v>
      </c>
      <c r="B4311" t="s">
        <v>22</v>
      </c>
      <c r="C4311" t="s">
        <v>24</v>
      </c>
      <c r="D4311" t="s">
        <v>33</v>
      </c>
      <c r="E4311" t="s">
        <v>34</v>
      </c>
      <c r="F4311" t="s">
        <v>38</v>
      </c>
      <c r="G4311">
        <v>81626</v>
      </c>
      <c r="H4311" t="s">
        <v>42</v>
      </c>
      <c r="I4311" t="s">
        <v>45</v>
      </c>
      <c r="J4311">
        <v>743203</v>
      </c>
      <c r="K4311">
        <v>8</v>
      </c>
      <c r="L4311">
        <v>3386</v>
      </c>
      <c r="M4311">
        <v>0</v>
      </c>
      <c r="N4311">
        <v>44605</v>
      </c>
      <c r="O4311">
        <v>19056</v>
      </c>
      <c r="P4311">
        <v>2557</v>
      </c>
      <c r="Q4311" t="s">
        <v>49</v>
      </c>
      <c r="R4311" t="s">
        <v>51</v>
      </c>
      <c r="S4311" t="s">
        <v>54</v>
      </c>
      <c r="T4311">
        <v>1</v>
      </c>
    </row>
    <row r="4312" spans="1:20" x14ac:dyDescent="0.2">
      <c r="A4312" s="4">
        <f t="shared" si="67"/>
        <v>46017</v>
      </c>
      <c r="B4312" t="s">
        <v>22</v>
      </c>
      <c r="C4312" t="s">
        <v>26</v>
      </c>
      <c r="D4312" t="s">
        <v>28</v>
      </c>
      <c r="E4312" t="s">
        <v>36</v>
      </c>
      <c r="F4312" t="s">
        <v>37</v>
      </c>
      <c r="G4312">
        <v>21377</v>
      </c>
      <c r="H4312" t="s">
        <v>42</v>
      </c>
      <c r="I4312" t="s">
        <v>44</v>
      </c>
      <c r="J4312">
        <v>715797</v>
      </c>
      <c r="K4312">
        <v>6</v>
      </c>
      <c r="L4312">
        <v>4759</v>
      </c>
      <c r="M4312">
        <v>5</v>
      </c>
      <c r="N4312">
        <v>9495</v>
      </c>
      <c r="O4312">
        <v>21031</v>
      </c>
      <c r="P4312">
        <v>15613</v>
      </c>
      <c r="Q4312" t="s">
        <v>47</v>
      </c>
      <c r="R4312" t="s">
        <v>51</v>
      </c>
      <c r="S4312" t="s">
        <v>56</v>
      </c>
      <c r="T4312">
        <v>5</v>
      </c>
    </row>
    <row r="4313" spans="1:20" x14ac:dyDescent="0.2">
      <c r="A4313" s="4">
        <f t="shared" si="67"/>
        <v>46017</v>
      </c>
      <c r="B4313" t="s">
        <v>20</v>
      </c>
      <c r="C4313" t="s">
        <v>24</v>
      </c>
      <c r="D4313" t="s">
        <v>28</v>
      </c>
      <c r="E4313" t="s">
        <v>34</v>
      </c>
      <c r="F4313" t="s">
        <v>37</v>
      </c>
      <c r="G4313">
        <v>93031</v>
      </c>
      <c r="H4313" t="s">
        <v>41</v>
      </c>
      <c r="I4313" t="s">
        <v>44</v>
      </c>
      <c r="J4313">
        <v>489273</v>
      </c>
      <c r="K4313">
        <v>9</v>
      </c>
      <c r="L4313">
        <v>4977</v>
      </c>
      <c r="M4313">
        <v>15</v>
      </c>
      <c r="N4313">
        <v>28734</v>
      </c>
      <c r="O4313">
        <v>23772</v>
      </c>
      <c r="P4313">
        <v>8115</v>
      </c>
      <c r="Q4313" t="s">
        <v>47</v>
      </c>
      <c r="R4313" t="s">
        <v>52</v>
      </c>
      <c r="S4313" t="s">
        <v>53</v>
      </c>
      <c r="T4313">
        <v>1</v>
      </c>
    </row>
    <row r="4314" spans="1:20" x14ac:dyDescent="0.2">
      <c r="A4314" s="4">
        <f t="shared" si="67"/>
        <v>46017</v>
      </c>
      <c r="B4314" t="s">
        <v>21</v>
      </c>
      <c r="C4314" t="s">
        <v>24</v>
      </c>
      <c r="D4314" t="s">
        <v>32</v>
      </c>
      <c r="E4314" t="s">
        <v>36</v>
      </c>
      <c r="F4314" t="s">
        <v>38</v>
      </c>
      <c r="G4314">
        <v>70523</v>
      </c>
      <c r="H4314" t="s">
        <v>41</v>
      </c>
      <c r="I4314" t="s">
        <v>43</v>
      </c>
      <c r="J4314">
        <v>309815</v>
      </c>
      <c r="K4314">
        <v>3</v>
      </c>
      <c r="L4314">
        <v>3319</v>
      </c>
      <c r="M4314">
        <v>15</v>
      </c>
      <c r="N4314">
        <v>20720</v>
      </c>
      <c r="O4314">
        <v>9620</v>
      </c>
      <c r="P4314">
        <v>16328</v>
      </c>
      <c r="Q4314" t="s">
        <v>47</v>
      </c>
      <c r="R4314" t="s">
        <v>52</v>
      </c>
      <c r="S4314" t="s">
        <v>55</v>
      </c>
      <c r="T4314">
        <v>1</v>
      </c>
    </row>
    <row r="4315" spans="1:20" x14ac:dyDescent="0.2">
      <c r="A4315" s="4">
        <f t="shared" si="67"/>
        <v>46017</v>
      </c>
      <c r="B4315" t="s">
        <v>23</v>
      </c>
      <c r="C4315" t="s">
        <v>27</v>
      </c>
      <c r="D4315" t="s">
        <v>32</v>
      </c>
      <c r="E4315" t="s">
        <v>35</v>
      </c>
      <c r="F4315" t="s">
        <v>37</v>
      </c>
      <c r="G4315">
        <v>24870</v>
      </c>
      <c r="H4315" t="s">
        <v>42</v>
      </c>
      <c r="I4315" t="s">
        <v>43</v>
      </c>
      <c r="J4315">
        <v>297559</v>
      </c>
      <c r="K4315">
        <v>9</v>
      </c>
      <c r="L4315">
        <v>3489</v>
      </c>
      <c r="M4315">
        <v>15</v>
      </c>
      <c r="N4315">
        <v>32827</v>
      </c>
      <c r="O4315">
        <v>20546</v>
      </c>
      <c r="P4315">
        <v>7434</v>
      </c>
      <c r="Q4315" t="s">
        <v>46</v>
      </c>
      <c r="R4315" t="s">
        <v>52</v>
      </c>
      <c r="S4315" t="s">
        <v>56</v>
      </c>
      <c r="T4315">
        <v>1</v>
      </c>
    </row>
    <row r="4316" spans="1:20" x14ac:dyDescent="0.2">
      <c r="A4316" s="4">
        <f t="shared" si="67"/>
        <v>46017</v>
      </c>
      <c r="B4316" t="s">
        <v>22</v>
      </c>
      <c r="C4316" t="s">
        <v>26</v>
      </c>
      <c r="D4316" t="s">
        <v>31</v>
      </c>
      <c r="E4316" t="s">
        <v>35</v>
      </c>
      <c r="F4316" t="s">
        <v>37</v>
      </c>
      <c r="G4316">
        <v>67487</v>
      </c>
      <c r="H4316" t="s">
        <v>42</v>
      </c>
      <c r="I4316" t="s">
        <v>43</v>
      </c>
      <c r="J4316">
        <v>415317</v>
      </c>
      <c r="K4316">
        <v>4</v>
      </c>
      <c r="L4316">
        <v>1586</v>
      </c>
      <c r="M4316">
        <v>5</v>
      </c>
      <c r="N4316">
        <v>26067</v>
      </c>
      <c r="O4316">
        <v>15780</v>
      </c>
      <c r="P4316">
        <v>-1816</v>
      </c>
      <c r="Q4316" t="s">
        <v>49</v>
      </c>
      <c r="R4316" t="s">
        <v>51</v>
      </c>
      <c r="S4316" t="s">
        <v>55</v>
      </c>
      <c r="T4316">
        <v>4</v>
      </c>
    </row>
    <row r="4317" spans="1:20" x14ac:dyDescent="0.2">
      <c r="A4317" s="4">
        <f t="shared" si="67"/>
        <v>46017</v>
      </c>
      <c r="B4317" t="s">
        <v>20</v>
      </c>
      <c r="C4317" t="s">
        <v>26</v>
      </c>
      <c r="D4317" t="s">
        <v>30</v>
      </c>
      <c r="E4317" t="s">
        <v>34</v>
      </c>
      <c r="F4317" t="s">
        <v>40</v>
      </c>
      <c r="G4317">
        <v>29300</v>
      </c>
      <c r="H4317" t="s">
        <v>42</v>
      </c>
      <c r="I4317" t="s">
        <v>44</v>
      </c>
      <c r="J4317">
        <v>491973</v>
      </c>
      <c r="K4317">
        <v>8</v>
      </c>
      <c r="L4317">
        <v>2493</v>
      </c>
      <c r="M4317">
        <v>20</v>
      </c>
      <c r="N4317">
        <v>20098</v>
      </c>
      <c r="O4317">
        <v>20294</v>
      </c>
      <c r="P4317">
        <v>1076</v>
      </c>
      <c r="Q4317" t="s">
        <v>47</v>
      </c>
      <c r="R4317" t="s">
        <v>52</v>
      </c>
      <c r="S4317" t="s">
        <v>55</v>
      </c>
      <c r="T4317">
        <v>1</v>
      </c>
    </row>
    <row r="4318" spans="1:20" x14ac:dyDescent="0.2">
      <c r="A4318" s="4">
        <f t="shared" si="67"/>
        <v>46017</v>
      </c>
      <c r="B4318" t="s">
        <v>20</v>
      </c>
      <c r="C4318" t="s">
        <v>27</v>
      </c>
      <c r="D4318" t="s">
        <v>33</v>
      </c>
      <c r="E4318" t="s">
        <v>34</v>
      </c>
      <c r="F4318" t="s">
        <v>38</v>
      </c>
      <c r="G4318">
        <v>65951</v>
      </c>
      <c r="H4318" t="s">
        <v>41</v>
      </c>
      <c r="I4318" t="s">
        <v>44</v>
      </c>
      <c r="J4318">
        <v>875533</v>
      </c>
      <c r="K4318">
        <v>7</v>
      </c>
      <c r="L4318">
        <v>4841</v>
      </c>
      <c r="M4318">
        <v>15</v>
      </c>
      <c r="N4318">
        <v>30314</v>
      </c>
      <c r="O4318">
        <v>9645</v>
      </c>
      <c r="P4318">
        <v>10888</v>
      </c>
      <c r="Q4318" t="s">
        <v>49</v>
      </c>
      <c r="R4318" t="s">
        <v>50</v>
      </c>
      <c r="S4318" t="s">
        <v>55</v>
      </c>
      <c r="T4318">
        <v>1</v>
      </c>
    </row>
    <row r="4319" spans="1:20" x14ac:dyDescent="0.2">
      <c r="A4319" s="4">
        <f t="shared" si="67"/>
        <v>46017</v>
      </c>
      <c r="B4319" t="s">
        <v>23</v>
      </c>
      <c r="C4319" t="s">
        <v>24</v>
      </c>
      <c r="D4319" t="s">
        <v>29</v>
      </c>
      <c r="E4319" t="s">
        <v>35</v>
      </c>
      <c r="F4319" t="s">
        <v>38</v>
      </c>
      <c r="G4319">
        <v>77639</v>
      </c>
      <c r="H4319" t="s">
        <v>42</v>
      </c>
      <c r="I4319" t="s">
        <v>45</v>
      </c>
      <c r="J4319">
        <v>766750</v>
      </c>
      <c r="K4319">
        <v>7</v>
      </c>
      <c r="L4319">
        <v>3545</v>
      </c>
      <c r="M4319">
        <v>0</v>
      </c>
      <c r="N4319">
        <v>15088</v>
      </c>
      <c r="O4319">
        <v>25924</v>
      </c>
      <c r="P4319">
        <v>1530</v>
      </c>
      <c r="Q4319" t="s">
        <v>46</v>
      </c>
      <c r="R4319" t="s">
        <v>50</v>
      </c>
      <c r="S4319" t="s">
        <v>53</v>
      </c>
      <c r="T4319">
        <v>4</v>
      </c>
    </row>
    <row r="4320" spans="1:20" x14ac:dyDescent="0.2">
      <c r="A4320" s="4">
        <f t="shared" si="67"/>
        <v>46017</v>
      </c>
      <c r="B4320" t="s">
        <v>23</v>
      </c>
      <c r="C4320" t="s">
        <v>25</v>
      </c>
      <c r="D4320" t="s">
        <v>30</v>
      </c>
      <c r="E4320" t="s">
        <v>35</v>
      </c>
      <c r="F4320" t="s">
        <v>37</v>
      </c>
      <c r="G4320">
        <v>82126</v>
      </c>
      <c r="H4320" t="s">
        <v>42</v>
      </c>
      <c r="I4320" t="s">
        <v>43</v>
      </c>
      <c r="J4320">
        <v>156627</v>
      </c>
      <c r="K4320">
        <v>9</v>
      </c>
      <c r="L4320">
        <v>3805</v>
      </c>
      <c r="M4320">
        <v>10</v>
      </c>
      <c r="N4320">
        <v>12976</v>
      </c>
      <c r="O4320">
        <v>16453</v>
      </c>
      <c r="P4320">
        <v>-1563</v>
      </c>
      <c r="Q4320" t="s">
        <v>48</v>
      </c>
      <c r="R4320" t="s">
        <v>51</v>
      </c>
      <c r="S4320" t="s">
        <v>53</v>
      </c>
      <c r="T4320">
        <v>5</v>
      </c>
    </row>
    <row r="4321" spans="1:20" x14ac:dyDescent="0.2">
      <c r="A4321" s="4">
        <f t="shared" si="67"/>
        <v>46017</v>
      </c>
      <c r="B4321" t="s">
        <v>20</v>
      </c>
      <c r="C4321" t="s">
        <v>26</v>
      </c>
      <c r="D4321" t="s">
        <v>30</v>
      </c>
      <c r="E4321" t="s">
        <v>36</v>
      </c>
      <c r="F4321" t="s">
        <v>37</v>
      </c>
      <c r="G4321">
        <v>52980</v>
      </c>
      <c r="H4321" t="s">
        <v>41</v>
      </c>
      <c r="I4321" t="s">
        <v>43</v>
      </c>
      <c r="J4321">
        <v>842090</v>
      </c>
      <c r="K4321">
        <v>2</v>
      </c>
      <c r="L4321">
        <v>2492</v>
      </c>
      <c r="M4321">
        <v>5</v>
      </c>
      <c r="N4321">
        <v>5176</v>
      </c>
      <c r="O4321">
        <v>9613</v>
      </c>
      <c r="P4321">
        <v>14489</v>
      </c>
      <c r="Q4321" t="s">
        <v>48</v>
      </c>
      <c r="R4321" t="s">
        <v>51</v>
      </c>
      <c r="S4321" t="s">
        <v>55</v>
      </c>
      <c r="T4321">
        <v>2</v>
      </c>
    </row>
    <row r="4322" spans="1:20" x14ac:dyDescent="0.2">
      <c r="A4322" s="4">
        <f t="shared" si="67"/>
        <v>46018</v>
      </c>
      <c r="B4322" t="s">
        <v>22</v>
      </c>
      <c r="C4322" t="s">
        <v>26</v>
      </c>
      <c r="D4322" t="s">
        <v>32</v>
      </c>
      <c r="E4322" t="s">
        <v>34</v>
      </c>
      <c r="F4322" t="s">
        <v>38</v>
      </c>
      <c r="G4322">
        <v>42050</v>
      </c>
      <c r="H4322" t="s">
        <v>42</v>
      </c>
      <c r="I4322" t="s">
        <v>45</v>
      </c>
      <c r="J4322">
        <v>262022</v>
      </c>
      <c r="K4322">
        <v>5</v>
      </c>
      <c r="L4322">
        <v>4099</v>
      </c>
      <c r="M4322">
        <v>20</v>
      </c>
      <c r="N4322">
        <v>34125</v>
      </c>
      <c r="O4322">
        <v>28338</v>
      </c>
      <c r="P4322">
        <v>3253</v>
      </c>
      <c r="Q4322" t="s">
        <v>47</v>
      </c>
      <c r="R4322" t="s">
        <v>52</v>
      </c>
      <c r="S4322" t="s">
        <v>53</v>
      </c>
      <c r="T4322">
        <v>2</v>
      </c>
    </row>
    <row r="4323" spans="1:20" x14ac:dyDescent="0.2">
      <c r="A4323" s="4">
        <f t="shared" si="67"/>
        <v>46018</v>
      </c>
      <c r="B4323" t="s">
        <v>20</v>
      </c>
      <c r="C4323" t="s">
        <v>24</v>
      </c>
      <c r="D4323" t="s">
        <v>32</v>
      </c>
      <c r="E4323" t="s">
        <v>35</v>
      </c>
      <c r="F4323" t="s">
        <v>38</v>
      </c>
      <c r="G4323">
        <v>12921</v>
      </c>
      <c r="H4323" t="s">
        <v>42</v>
      </c>
      <c r="I4323" t="s">
        <v>45</v>
      </c>
      <c r="J4323">
        <v>556179</v>
      </c>
      <c r="K4323">
        <v>3</v>
      </c>
      <c r="L4323">
        <v>4087</v>
      </c>
      <c r="M4323">
        <v>0</v>
      </c>
      <c r="N4323">
        <v>32291</v>
      </c>
      <c r="O4323">
        <v>7633</v>
      </c>
      <c r="P4323">
        <v>15566</v>
      </c>
      <c r="Q4323" t="s">
        <v>46</v>
      </c>
      <c r="R4323" t="s">
        <v>52</v>
      </c>
      <c r="S4323" t="s">
        <v>56</v>
      </c>
      <c r="T4323">
        <v>5</v>
      </c>
    </row>
    <row r="4324" spans="1:20" x14ac:dyDescent="0.2">
      <c r="A4324" s="4">
        <f t="shared" si="67"/>
        <v>46018</v>
      </c>
      <c r="B4324" t="s">
        <v>21</v>
      </c>
      <c r="C4324" t="s">
        <v>24</v>
      </c>
      <c r="D4324" t="s">
        <v>32</v>
      </c>
      <c r="E4324" t="s">
        <v>35</v>
      </c>
      <c r="F4324" t="s">
        <v>39</v>
      </c>
      <c r="G4324">
        <v>80270</v>
      </c>
      <c r="H4324" t="s">
        <v>41</v>
      </c>
      <c r="I4324" t="s">
        <v>45</v>
      </c>
      <c r="J4324">
        <v>800053</v>
      </c>
      <c r="K4324">
        <v>7</v>
      </c>
      <c r="L4324">
        <v>1805</v>
      </c>
      <c r="M4324">
        <v>5</v>
      </c>
      <c r="N4324">
        <v>49180</v>
      </c>
      <c r="O4324">
        <v>13973</v>
      </c>
      <c r="P4324">
        <v>-4110</v>
      </c>
      <c r="Q4324" t="s">
        <v>49</v>
      </c>
      <c r="R4324" t="s">
        <v>50</v>
      </c>
      <c r="S4324" t="s">
        <v>56</v>
      </c>
      <c r="T4324">
        <v>4</v>
      </c>
    </row>
    <row r="4325" spans="1:20" x14ac:dyDescent="0.2">
      <c r="A4325" s="4">
        <f t="shared" si="67"/>
        <v>46018</v>
      </c>
      <c r="B4325" t="s">
        <v>21</v>
      </c>
      <c r="C4325" t="s">
        <v>26</v>
      </c>
      <c r="D4325" t="s">
        <v>30</v>
      </c>
      <c r="E4325" t="s">
        <v>34</v>
      </c>
      <c r="F4325" t="s">
        <v>38</v>
      </c>
      <c r="G4325">
        <v>95293</v>
      </c>
      <c r="H4325" t="s">
        <v>41</v>
      </c>
      <c r="I4325" t="s">
        <v>45</v>
      </c>
      <c r="J4325">
        <v>250672</v>
      </c>
      <c r="K4325">
        <v>3</v>
      </c>
      <c r="L4325">
        <v>4959</v>
      </c>
      <c r="M4325">
        <v>5</v>
      </c>
      <c r="N4325">
        <v>26778</v>
      </c>
      <c r="O4325">
        <v>16483</v>
      </c>
      <c r="P4325">
        <v>8565</v>
      </c>
      <c r="Q4325" t="s">
        <v>47</v>
      </c>
      <c r="R4325" t="s">
        <v>50</v>
      </c>
      <c r="S4325" t="s">
        <v>55</v>
      </c>
      <c r="T4325">
        <v>1</v>
      </c>
    </row>
    <row r="4326" spans="1:20" x14ac:dyDescent="0.2">
      <c r="A4326" s="4">
        <f t="shared" si="67"/>
        <v>46018</v>
      </c>
      <c r="B4326" t="s">
        <v>23</v>
      </c>
      <c r="C4326" t="s">
        <v>24</v>
      </c>
      <c r="D4326" t="s">
        <v>33</v>
      </c>
      <c r="E4326" t="s">
        <v>36</v>
      </c>
      <c r="F4326" t="s">
        <v>39</v>
      </c>
      <c r="G4326">
        <v>40328</v>
      </c>
      <c r="H4326" t="s">
        <v>42</v>
      </c>
      <c r="I4326" t="s">
        <v>43</v>
      </c>
      <c r="J4326">
        <v>567850</v>
      </c>
      <c r="K4326">
        <v>5</v>
      </c>
      <c r="L4326">
        <v>1419</v>
      </c>
      <c r="M4326">
        <v>10</v>
      </c>
      <c r="N4326">
        <v>37666</v>
      </c>
      <c r="O4326">
        <v>17965</v>
      </c>
      <c r="P4326">
        <v>246</v>
      </c>
      <c r="Q4326" t="s">
        <v>48</v>
      </c>
      <c r="R4326" t="s">
        <v>51</v>
      </c>
      <c r="S4326" t="s">
        <v>54</v>
      </c>
      <c r="T4326">
        <v>2</v>
      </c>
    </row>
    <row r="4327" spans="1:20" x14ac:dyDescent="0.2">
      <c r="A4327" s="4">
        <f t="shared" si="67"/>
        <v>46018</v>
      </c>
      <c r="B4327" t="s">
        <v>22</v>
      </c>
      <c r="C4327" t="s">
        <v>25</v>
      </c>
      <c r="D4327" t="s">
        <v>32</v>
      </c>
      <c r="E4327" t="s">
        <v>36</v>
      </c>
      <c r="F4327" t="s">
        <v>37</v>
      </c>
      <c r="G4327">
        <v>70820</v>
      </c>
      <c r="H4327" t="s">
        <v>41</v>
      </c>
      <c r="I4327" t="s">
        <v>44</v>
      </c>
      <c r="J4327">
        <v>556302</v>
      </c>
      <c r="K4327">
        <v>5</v>
      </c>
      <c r="L4327">
        <v>541</v>
      </c>
      <c r="M4327">
        <v>10</v>
      </c>
      <c r="N4327">
        <v>30148</v>
      </c>
      <c r="O4327">
        <v>3662</v>
      </c>
      <c r="P4327">
        <v>-1079</v>
      </c>
      <c r="Q4327" t="s">
        <v>46</v>
      </c>
      <c r="R4327" t="s">
        <v>52</v>
      </c>
      <c r="S4327" t="s">
        <v>56</v>
      </c>
      <c r="T4327">
        <v>5</v>
      </c>
    </row>
    <row r="4328" spans="1:20" x14ac:dyDescent="0.2">
      <c r="A4328" s="4">
        <f t="shared" si="67"/>
        <v>46018</v>
      </c>
      <c r="B4328" t="s">
        <v>22</v>
      </c>
      <c r="C4328" t="s">
        <v>26</v>
      </c>
      <c r="D4328" t="s">
        <v>28</v>
      </c>
      <c r="E4328" t="s">
        <v>36</v>
      </c>
      <c r="F4328" t="s">
        <v>40</v>
      </c>
      <c r="G4328">
        <v>33138</v>
      </c>
      <c r="H4328" t="s">
        <v>41</v>
      </c>
      <c r="I4328" t="s">
        <v>43</v>
      </c>
      <c r="J4328">
        <v>701766</v>
      </c>
      <c r="K4328">
        <v>2</v>
      </c>
      <c r="L4328">
        <v>1782</v>
      </c>
      <c r="M4328">
        <v>20</v>
      </c>
      <c r="N4328">
        <v>19648</v>
      </c>
      <c r="O4328">
        <v>22736</v>
      </c>
      <c r="P4328">
        <v>4531</v>
      </c>
      <c r="Q4328" t="s">
        <v>48</v>
      </c>
      <c r="R4328" t="s">
        <v>52</v>
      </c>
      <c r="S4328" t="s">
        <v>53</v>
      </c>
      <c r="T4328">
        <v>5</v>
      </c>
    </row>
    <row r="4329" spans="1:20" x14ac:dyDescent="0.2">
      <c r="A4329" s="4">
        <f t="shared" si="67"/>
        <v>46018</v>
      </c>
      <c r="B4329" t="s">
        <v>21</v>
      </c>
      <c r="C4329" t="s">
        <v>25</v>
      </c>
      <c r="D4329" t="s">
        <v>33</v>
      </c>
      <c r="E4329" t="s">
        <v>36</v>
      </c>
      <c r="F4329" t="s">
        <v>40</v>
      </c>
      <c r="G4329">
        <v>91573</v>
      </c>
      <c r="H4329" t="s">
        <v>41</v>
      </c>
      <c r="I4329" t="s">
        <v>45</v>
      </c>
      <c r="J4329">
        <v>114012</v>
      </c>
      <c r="K4329">
        <v>1</v>
      </c>
      <c r="L4329">
        <v>4065</v>
      </c>
      <c r="M4329">
        <v>15</v>
      </c>
      <c r="N4329">
        <v>8943</v>
      </c>
      <c r="O4329">
        <v>16966</v>
      </c>
      <c r="P4329">
        <v>7686</v>
      </c>
      <c r="Q4329" t="s">
        <v>46</v>
      </c>
      <c r="R4329" t="s">
        <v>52</v>
      </c>
      <c r="S4329" t="s">
        <v>53</v>
      </c>
      <c r="T4329">
        <v>1</v>
      </c>
    </row>
    <row r="4330" spans="1:20" x14ac:dyDescent="0.2">
      <c r="A4330" s="4">
        <f t="shared" si="67"/>
        <v>46018</v>
      </c>
      <c r="B4330" t="s">
        <v>20</v>
      </c>
      <c r="C4330" t="s">
        <v>25</v>
      </c>
      <c r="D4330" t="s">
        <v>28</v>
      </c>
      <c r="E4330" t="s">
        <v>35</v>
      </c>
      <c r="F4330" t="s">
        <v>39</v>
      </c>
      <c r="G4330">
        <v>22094</v>
      </c>
      <c r="H4330" t="s">
        <v>41</v>
      </c>
      <c r="I4330" t="s">
        <v>44</v>
      </c>
      <c r="J4330">
        <v>341626</v>
      </c>
      <c r="K4330">
        <v>6</v>
      </c>
      <c r="L4330">
        <v>2620</v>
      </c>
      <c r="M4330">
        <v>10</v>
      </c>
      <c r="N4330">
        <v>8850</v>
      </c>
      <c r="O4330">
        <v>5258</v>
      </c>
      <c r="P4330">
        <v>14244</v>
      </c>
      <c r="Q4330" t="s">
        <v>48</v>
      </c>
      <c r="R4330" t="s">
        <v>52</v>
      </c>
      <c r="S4330" t="s">
        <v>56</v>
      </c>
      <c r="T4330">
        <v>5</v>
      </c>
    </row>
    <row r="4331" spans="1:20" x14ac:dyDescent="0.2">
      <c r="A4331" s="4">
        <f t="shared" si="67"/>
        <v>46018</v>
      </c>
      <c r="B4331" t="s">
        <v>23</v>
      </c>
      <c r="C4331" t="s">
        <v>24</v>
      </c>
      <c r="D4331" t="s">
        <v>33</v>
      </c>
      <c r="E4331" t="s">
        <v>34</v>
      </c>
      <c r="F4331" t="s">
        <v>37</v>
      </c>
      <c r="G4331">
        <v>75264</v>
      </c>
      <c r="H4331" t="s">
        <v>41</v>
      </c>
      <c r="I4331" t="s">
        <v>43</v>
      </c>
      <c r="J4331">
        <v>934608</v>
      </c>
      <c r="K4331">
        <v>1</v>
      </c>
      <c r="L4331">
        <v>3645</v>
      </c>
      <c r="M4331">
        <v>20</v>
      </c>
      <c r="N4331">
        <v>45419</v>
      </c>
      <c r="O4331">
        <v>7923</v>
      </c>
      <c r="P4331">
        <v>-2622</v>
      </c>
      <c r="Q4331" t="s">
        <v>47</v>
      </c>
      <c r="R4331" t="s">
        <v>50</v>
      </c>
      <c r="S4331" t="s">
        <v>54</v>
      </c>
      <c r="T4331">
        <v>4</v>
      </c>
    </row>
    <row r="4332" spans="1:20" x14ac:dyDescent="0.2">
      <c r="A4332" s="4">
        <f t="shared" si="67"/>
        <v>46018</v>
      </c>
      <c r="B4332" t="s">
        <v>20</v>
      </c>
      <c r="C4332" t="s">
        <v>25</v>
      </c>
      <c r="D4332" t="s">
        <v>32</v>
      </c>
      <c r="E4332" t="s">
        <v>34</v>
      </c>
      <c r="F4332" t="s">
        <v>37</v>
      </c>
      <c r="G4332">
        <v>19028</v>
      </c>
      <c r="H4332" t="s">
        <v>41</v>
      </c>
      <c r="I4332" t="s">
        <v>45</v>
      </c>
      <c r="J4332">
        <v>896778</v>
      </c>
      <c r="K4332">
        <v>9</v>
      </c>
      <c r="L4332">
        <v>3182</v>
      </c>
      <c r="M4332">
        <v>5</v>
      </c>
      <c r="N4332">
        <v>27813</v>
      </c>
      <c r="O4332">
        <v>27927</v>
      </c>
      <c r="P4332">
        <v>17779</v>
      </c>
      <c r="Q4332" t="s">
        <v>47</v>
      </c>
      <c r="R4332" t="s">
        <v>52</v>
      </c>
      <c r="S4332" t="s">
        <v>55</v>
      </c>
      <c r="T4332">
        <v>4</v>
      </c>
    </row>
    <row r="4333" spans="1:20" x14ac:dyDescent="0.2">
      <c r="A4333" s="4">
        <f t="shared" si="67"/>
        <v>46018</v>
      </c>
      <c r="B4333" t="s">
        <v>20</v>
      </c>
      <c r="C4333" t="s">
        <v>24</v>
      </c>
      <c r="D4333" t="s">
        <v>29</v>
      </c>
      <c r="E4333" t="s">
        <v>35</v>
      </c>
      <c r="F4333" t="s">
        <v>37</v>
      </c>
      <c r="G4333">
        <v>25432</v>
      </c>
      <c r="H4333" t="s">
        <v>41</v>
      </c>
      <c r="I4333" t="s">
        <v>44</v>
      </c>
      <c r="J4333">
        <v>507644</v>
      </c>
      <c r="K4333">
        <v>5</v>
      </c>
      <c r="L4333">
        <v>4996</v>
      </c>
      <c r="M4333">
        <v>15</v>
      </c>
      <c r="N4333">
        <v>33160</v>
      </c>
      <c r="O4333">
        <v>11558</v>
      </c>
      <c r="P4333">
        <v>358</v>
      </c>
      <c r="Q4333" t="s">
        <v>47</v>
      </c>
      <c r="R4333" t="s">
        <v>50</v>
      </c>
      <c r="S4333" t="s">
        <v>56</v>
      </c>
      <c r="T4333">
        <v>2</v>
      </c>
    </row>
    <row r="4334" spans="1:20" x14ac:dyDescent="0.2">
      <c r="A4334" s="4">
        <f t="shared" si="67"/>
        <v>46019</v>
      </c>
      <c r="B4334" t="s">
        <v>20</v>
      </c>
      <c r="C4334" t="s">
        <v>27</v>
      </c>
      <c r="D4334" t="s">
        <v>31</v>
      </c>
      <c r="E4334" t="s">
        <v>35</v>
      </c>
      <c r="F4334" t="s">
        <v>38</v>
      </c>
      <c r="G4334">
        <v>53819</v>
      </c>
      <c r="H4334" t="s">
        <v>42</v>
      </c>
      <c r="I4334" t="s">
        <v>44</v>
      </c>
      <c r="J4334">
        <v>892187</v>
      </c>
      <c r="K4334">
        <v>1</v>
      </c>
      <c r="L4334">
        <v>3650</v>
      </c>
      <c r="M4334">
        <v>0</v>
      </c>
      <c r="N4334">
        <v>3554</v>
      </c>
      <c r="O4334">
        <v>24212</v>
      </c>
      <c r="P4334">
        <v>-2918</v>
      </c>
      <c r="Q4334" t="s">
        <v>48</v>
      </c>
      <c r="R4334" t="s">
        <v>51</v>
      </c>
      <c r="S4334" t="s">
        <v>53</v>
      </c>
      <c r="T4334">
        <v>3</v>
      </c>
    </row>
    <row r="4335" spans="1:20" x14ac:dyDescent="0.2">
      <c r="A4335" s="4">
        <f t="shared" si="67"/>
        <v>46019</v>
      </c>
      <c r="B4335" t="s">
        <v>22</v>
      </c>
      <c r="C4335" t="s">
        <v>24</v>
      </c>
      <c r="D4335" t="s">
        <v>32</v>
      </c>
      <c r="E4335" t="s">
        <v>35</v>
      </c>
      <c r="F4335" t="s">
        <v>37</v>
      </c>
      <c r="G4335">
        <v>98627</v>
      </c>
      <c r="H4335" t="s">
        <v>41</v>
      </c>
      <c r="I4335" t="s">
        <v>44</v>
      </c>
      <c r="J4335">
        <v>604636</v>
      </c>
      <c r="K4335">
        <v>8</v>
      </c>
      <c r="L4335">
        <v>4224</v>
      </c>
      <c r="M4335">
        <v>5</v>
      </c>
      <c r="N4335">
        <v>46702</v>
      </c>
      <c r="O4335">
        <v>26605</v>
      </c>
      <c r="P4335">
        <v>19167</v>
      </c>
      <c r="Q4335" t="s">
        <v>49</v>
      </c>
      <c r="R4335" t="s">
        <v>52</v>
      </c>
      <c r="S4335" t="s">
        <v>54</v>
      </c>
      <c r="T4335">
        <v>5</v>
      </c>
    </row>
    <row r="4336" spans="1:20" x14ac:dyDescent="0.2">
      <c r="A4336" s="4">
        <f t="shared" si="67"/>
        <v>46019</v>
      </c>
      <c r="B4336" t="s">
        <v>21</v>
      </c>
      <c r="C4336" t="s">
        <v>25</v>
      </c>
      <c r="D4336" t="s">
        <v>30</v>
      </c>
      <c r="E4336" t="s">
        <v>34</v>
      </c>
      <c r="F4336" t="s">
        <v>38</v>
      </c>
      <c r="G4336">
        <v>91122</v>
      </c>
      <c r="H4336" t="s">
        <v>41</v>
      </c>
      <c r="I4336" t="s">
        <v>43</v>
      </c>
      <c r="J4336">
        <v>630571</v>
      </c>
      <c r="K4336">
        <v>1</v>
      </c>
      <c r="L4336">
        <v>2333</v>
      </c>
      <c r="M4336">
        <v>20</v>
      </c>
      <c r="N4336">
        <v>29735</v>
      </c>
      <c r="O4336">
        <v>2324</v>
      </c>
      <c r="P4336">
        <v>16413</v>
      </c>
      <c r="Q4336" t="s">
        <v>48</v>
      </c>
      <c r="R4336" t="s">
        <v>50</v>
      </c>
      <c r="S4336" t="s">
        <v>55</v>
      </c>
      <c r="T4336">
        <v>4</v>
      </c>
    </row>
    <row r="4337" spans="1:20" x14ac:dyDescent="0.2">
      <c r="A4337" s="4">
        <f t="shared" si="67"/>
        <v>46019</v>
      </c>
      <c r="B4337" t="s">
        <v>22</v>
      </c>
      <c r="C4337" t="s">
        <v>27</v>
      </c>
      <c r="D4337" t="s">
        <v>29</v>
      </c>
      <c r="E4337" t="s">
        <v>34</v>
      </c>
      <c r="F4337" t="s">
        <v>39</v>
      </c>
      <c r="G4337">
        <v>15312</v>
      </c>
      <c r="H4337" t="s">
        <v>41</v>
      </c>
      <c r="I4337" t="s">
        <v>45</v>
      </c>
      <c r="J4337">
        <v>935468</v>
      </c>
      <c r="K4337">
        <v>4</v>
      </c>
      <c r="L4337">
        <v>3017</v>
      </c>
      <c r="M4337">
        <v>0</v>
      </c>
      <c r="N4337">
        <v>2671</v>
      </c>
      <c r="O4337">
        <v>15169</v>
      </c>
      <c r="P4337">
        <v>12790</v>
      </c>
      <c r="Q4337" t="s">
        <v>48</v>
      </c>
      <c r="R4337" t="s">
        <v>50</v>
      </c>
      <c r="S4337" t="s">
        <v>53</v>
      </c>
      <c r="T4337">
        <v>1</v>
      </c>
    </row>
    <row r="4338" spans="1:20" x14ac:dyDescent="0.2">
      <c r="A4338" s="4">
        <f t="shared" si="67"/>
        <v>46019</v>
      </c>
      <c r="B4338" t="s">
        <v>21</v>
      </c>
      <c r="C4338" t="s">
        <v>24</v>
      </c>
      <c r="D4338" t="s">
        <v>30</v>
      </c>
      <c r="E4338" t="s">
        <v>34</v>
      </c>
      <c r="F4338" t="s">
        <v>40</v>
      </c>
      <c r="G4338">
        <v>35973</v>
      </c>
      <c r="H4338" t="s">
        <v>41</v>
      </c>
      <c r="I4338" t="s">
        <v>43</v>
      </c>
      <c r="J4338">
        <v>232409</v>
      </c>
      <c r="K4338">
        <v>7</v>
      </c>
      <c r="L4338">
        <v>4336</v>
      </c>
      <c r="M4338">
        <v>5</v>
      </c>
      <c r="N4338">
        <v>43042</v>
      </c>
      <c r="O4338">
        <v>1100</v>
      </c>
      <c r="P4338">
        <v>10004</v>
      </c>
      <c r="Q4338" t="s">
        <v>49</v>
      </c>
      <c r="R4338" t="s">
        <v>50</v>
      </c>
      <c r="S4338" t="s">
        <v>55</v>
      </c>
      <c r="T4338">
        <v>1</v>
      </c>
    </row>
    <row r="4339" spans="1:20" x14ac:dyDescent="0.2">
      <c r="A4339" s="4">
        <f t="shared" si="67"/>
        <v>46019</v>
      </c>
      <c r="B4339" t="s">
        <v>23</v>
      </c>
      <c r="C4339" t="s">
        <v>25</v>
      </c>
      <c r="D4339" t="s">
        <v>33</v>
      </c>
      <c r="E4339" t="s">
        <v>36</v>
      </c>
      <c r="F4339" t="s">
        <v>39</v>
      </c>
      <c r="G4339">
        <v>65305</v>
      </c>
      <c r="H4339" t="s">
        <v>42</v>
      </c>
      <c r="I4339" t="s">
        <v>43</v>
      </c>
      <c r="J4339">
        <v>489130</v>
      </c>
      <c r="K4339">
        <v>4</v>
      </c>
      <c r="L4339">
        <v>4362</v>
      </c>
      <c r="M4339">
        <v>10</v>
      </c>
      <c r="N4339">
        <v>31720</v>
      </c>
      <c r="O4339">
        <v>17799</v>
      </c>
      <c r="P4339">
        <v>6949</v>
      </c>
      <c r="Q4339" t="s">
        <v>47</v>
      </c>
      <c r="R4339" t="s">
        <v>52</v>
      </c>
      <c r="S4339" t="s">
        <v>55</v>
      </c>
      <c r="T4339">
        <v>3</v>
      </c>
    </row>
    <row r="4340" spans="1:20" x14ac:dyDescent="0.2">
      <c r="A4340" s="4">
        <f t="shared" si="67"/>
        <v>46019</v>
      </c>
      <c r="B4340" t="s">
        <v>23</v>
      </c>
      <c r="C4340" t="s">
        <v>26</v>
      </c>
      <c r="D4340" t="s">
        <v>30</v>
      </c>
      <c r="E4340" t="s">
        <v>35</v>
      </c>
      <c r="F4340" t="s">
        <v>37</v>
      </c>
      <c r="G4340">
        <v>38973</v>
      </c>
      <c r="H4340" t="s">
        <v>42</v>
      </c>
      <c r="I4340" t="s">
        <v>43</v>
      </c>
      <c r="J4340">
        <v>208991</v>
      </c>
      <c r="K4340">
        <v>5</v>
      </c>
      <c r="L4340">
        <v>628</v>
      </c>
      <c r="M4340">
        <v>20</v>
      </c>
      <c r="N4340">
        <v>14512</v>
      </c>
      <c r="O4340">
        <v>22443</v>
      </c>
      <c r="P4340">
        <v>14141</v>
      </c>
      <c r="Q4340" t="s">
        <v>48</v>
      </c>
      <c r="R4340" t="s">
        <v>50</v>
      </c>
      <c r="S4340" t="s">
        <v>54</v>
      </c>
      <c r="T4340">
        <v>3</v>
      </c>
    </row>
    <row r="4341" spans="1:20" x14ac:dyDescent="0.2">
      <c r="A4341" s="4">
        <f t="shared" si="67"/>
        <v>46019</v>
      </c>
      <c r="B4341" t="s">
        <v>20</v>
      </c>
      <c r="C4341" t="s">
        <v>26</v>
      </c>
      <c r="D4341" t="s">
        <v>29</v>
      </c>
      <c r="E4341" t="s">
        <v>35</v>
      </c>
      <c r="F4341" t="s">
        <v>37</v>
      </c>
      <c r="G4341">
        <v>54390</v>
      </c>
      <c r="H4341" t="s">
        <v>41</v>
      </c>
      <c r="I4341" t="s">
        <v>44</v>
      </c>
      <c r="J4341">
        <v>610878</v>
      </c>
      <c r="K4341">
        <v>7</v>
      </c>
      <c r="L4341">
        <v>4974</v>
      </c>
      <c r="M4341">
        <v>0</v>
      </c>
      <c r="N4341">
        <v>45437</v>
      </c>
      <c r="O4341">
        <v>10575</v>
      </c>
      <c r="P4341">
        <v>4938</v>
      </c>
      <c r="Q4341" t="s">
        <v>48</v>
      </c>
      <c r="R4341" t="s">
        <v>50</v>
      </c>
      <c r="S4341" t="s">
        <v>55</v>
      </c>
      <c r="T4341">
        <v>3</v>
      </c>
    </row>
    <row r="4342" spans="1:20" x14ac:dyDescent="0.2">
      <c r="A4342" s="4">
        <f t="shared" si="67"/>
        <v>46019</v>
      </c>
      <c r="B4342" t="s">
        <v>21</v>
      </c>
      <c r="C4342" t="s">
        <v>24</v>
      </c>
      <c r="D4342" t="s">
        <v>29</v>
      </c>
      <c r="E4342" t="s">
        <v>35</v>
      </c>
      <c r="F4342" t="s">
        <v>39</v>
      </c>
      <c r="G4342">
        <v>26099</v>
      </c>
      <c r="H4342" t="s">
        <v>42</v>
      </c>
      <c r="I4342" t="s">
        <v>45</v>
      </c>
      <c r="J4342">
        <v>687256</v>
      </c>
      <c r="K4342">
        <v>4</v>
      </c>
      <c r="L4342">
        <v>3686</v>
      </c>
      <c r="M4342">
        <v>10</v>
      </c>
      <c r="N4342">
        <v>36219</v>
      </c>
      <c r="O4342">
        <v>14442</v>
      </c>
      <c r="P4342">
        <v>2368</v>
      </c>
      <c r="Q4342" t="s">
        <v>47</v>
      </c>
      <c r="R4342" t="s">
        <v>51</v>
      </c>
      <c r="S4342" t="s">
        <v>53</v>
      </c>
      <c r="T4342">
        <v>1</v>
      </c>
    </row>
    <row r="4343" spans="1:20" x14ac:dyDescent="0.2">
      <c r="A4343" s="4">
        <f t="shared" si="67"/>
        <v>46019</v>
      </c>
      <c r="B4343" t="s">
        <v>21</v>
      </c>
      <c r="C4343" t="s">
        <v>24</v>
      </c>
      <c r="D4343" t="s">
        <v>32</v>
      </c>
      <c r="E4343" t="s">
        <v>34</v>
      </c>
      <c r="F4343" t="s">
        <v>38</v>
      </c>
      <c r="G4343">
        <v>59956</v>
      </c>
      <c r="H4343" t="s">
        <v>42</v>
      </c>
      <c r="I4343" t="s">
        <v>43</v>
      </c>
      <c r="J4343">
        <v>514073</v>
      </c>
      <c r="K4343">
        <v>5</v>
      </c>
      <c r="L4343">
        <v>1845</v>
      </c>
      <c r="M4343">
        <v>0</v>
      </c>
      <c r="N4343">
        <v>23697</v>
      </c>
      <c r="O4343">
        <v>16230</v>
      </c>
      <c r="P4343">
        <v>18784</v>
      </c>
      <c r="Q4343" t="s">
        <v>48</v>
      </c>
      <c r="R4343" t="s">
        <v>52</v>
      </c>
      <c r="S4343" t="s">
        <v>55</v>
      </c>
      <c r="T4343">
        <v>5</v>
      </c>
    </row>
    <row r="4344" spans="1:20" x14ac:dyDescent="0.2">
      <c r="A4344" s="4">
        <f t="shared" si="67"/>
        <v>46019</v>
      </c>
      <c r="B4344" t="s">
        <v>21</v>
      </c>
      <c r="C4344" t="s">
        <v>26</v>
      </c>
      <c r="D4344" t="s">
        <v>28</v>
      </c>
      <c r="E4344" t="s">
        <v>35</v>
      </c>
      <c r="F4344" t="s">
        <v>38</v>
      </c>
      <c r="G4344">
        <v>24063</v>
      </c>
      <c r="H4344" t="s">
        <v>42</v>
      </c>
      <c r="I4344" t="s">
        <v>45</v>
      </c>
      <c r="J4344">
        <v>321544</v>
      </c>
      <c r="K4344">
        <v>7</v>
      </c>
      <c r="L4344">
        <v>2936</v>
      </c>
      <c r="M4344">
        <v>15</v>
      </c>
      <c r="N4344">
        <v>7237</v>
      </c>
      <c r="O4344">
        <v>28009</v>
      </c>
      <c r="P4344">
        <v>9963</v>
      </c>
      <c r="Q4344" t="s">
        <v>49</v>
      </c>
      <c r="R4344" t="s">
        <v>50</v>
      </c>
      <c r="S4344" t="s">
        <v>55</v>
      </c>
      <c r="T4344">
        <v>4</v>
      </c>
    </row>
    <row r="4345" spans="1:20" x14ac:dyDescent="0.2">
      <c r="A4345" s="4">
        <f t="shared" si="67"/>
        <v>46019</v>
      </c>
      <c r="B4345" t="s">
        <v>20</v>
      </c>
      <c r="C4345" t="s">
        <v>25</v>
      </c>
      <c r="D4345" t="s">
        <v>32</v>
      </c>
      <c r="E4345" t="s">
        <v>35</v>
      </c>
      <c r="F4345" t="s">
        <v>38</v>
      </c>
      <c r="G4345">
        <v>91919</v>
      </c>
      <c r="H4345" t="s">
        <v>42</v>
      </c>
      <c r="I4345" t="s">
        <v>44</v>
      </c>
      <c r="J4345">
        <v>205130</v>
      </c>
      <c r="K4345">
        <v>1</v>
      </c>
      <c r="L4345">
        <v>3333</v>
      </c>
      <c r="M4345">
        <v>15</v>
      </c>
      <c r="N4345">
        <v>28596</v>
      </c>
      <c r="O4345">
        <v>2043</v>
      </c>
      <c r="P4345">
        <v>-1433</v>
      </c>
      <c r="Q4345" t="s">
        <v>46</v>
      </c>
      <c r="R4345" t="s">
        <v>50</v>
      </c>
      <c r="S4345" t="s">
        <v>56</v>
      </c>
      <c r="T4345">
        <v>1</v>
      </c>
    </row>
    <row r="4346" spans="1:20" x14ac:dyDescent="0.2">
      <c r="A4346" s="4">
        <f t="shared" si="67"/>
        <v>46020</v>
      </c>
      <c r="B4346" t="s">
        <v>20</v>
      </c>
      <c r="C4346" t="s">
        <v>25</v>
      </c>
      <c r="D4346" t="s">
        <v>33</v>
      </c>
      <c r="E4346" t="s">
        <v>36</v>
      </c>
      <c r="F4346" t="s">
        <v>40</v>
      </c>
      <c r="G4346">
        <v>19605</v>
      </c>
      <c r="H4346" t="s">
        <v>42</v>
      </c>
      <c r="I4346" t="s">
        <v>43</v>
      </c>
      <c r="J4346">
        <v>651928</v>
      </c>
      <c r="K4346">
        <v>3</v>
      </c>
      <c r="L4346">
        <v>3723</v>
      </c>
      <c r="M4346">
        <v>20</v>
      </c>
      <c r="N4346">
        <v>25522</v>
      </c>
      <c r="O4346">
        <v>19130</v>
      </c>
      <c r="P4346">
        <v>17316</v>
      </c>
      <c r="Q4346" t="s">
        <v>48</v>
      </c>
      <c r="R4346" t="s">
        <v>52</v>
      </c>
      <c r="S4346" t="s">
        <v>56</v>
      </c>
      <c r="T4346">
        <v>4</v>
      </c>
    </row>
    <row r="4347" spans="1:20" x14ac:dyDescent="0.2">
      <c r="A4347" s="4">
        <f t="shared" si="67"/>
        <v>46020</v>
      </c>
      <c r="B4347" t="s">
        <v>23</v>
      </c>
      <c r="C4347" t="s">
        <v>25</v>
      </c>
      <c r="D4347" t="s">
        <v>30</v>
      </c>
      <c r="E4347" t="s">
        <v>34</v>
      </c>
      <c r="F4347" t="s">
        <v>40</v>
      </c>
      <c r="G4347">
        <v>87904</v>
      </c>
      <c r="H4347" t="s">
        <v>41</v>
      </c>
      <c r="I4347" t="s">
        <v>45</v>
      </c>
      <c r="J4347">
        <v>473377</v>
      </c>
      <c r="K4347">
        <v>1</v>
      </c>
      <c r="L4347">
        <v>3976</v>
      </c>
      <c r="M4347">
        <v>0</v>
      </c>
      <c r="N4347">
        <v>45085</v>
      </c>
      <c r="O4347">
        <v>21875</v>
      </c>
      <c r="P4347">
        <v>13508</v>
      </c>
      <c r="Q4347" t="s">
        <v>49</v>
      </c>
      <c r="R4347" t="s">
        <v>52</v>
      </c>
      <c r="S4347" t="s">
        <v>53</v>
      </c>
      <c r="T4347">
        <v>3</v>
      </c>
    </row>
    <row r="4348" spans="1:20" x14ac:dyDescent="0.2">
      <c r="A4348" s="4">
        <f t="shared" si="67"/>
        <v>46020</v>
      </c>
      <c r="B4348" t="s">
        <v>22</v>
      </c>
      <c r="C4348" t="s">
        <v>24</v>
      </c>
      <c r="D4348" t="s">
        <v>28</v>
      </c>
      <c r="E4348" t="s">
        <v>35</v>
      </c>
      <c r="F4348" t="s">
        <v>37</v>
      </c>
      <c r="G4348">
        <v>82964</v>
      </c>
      <c r="H4348" t="s">
        <v>41</v>
      </c>
      <c r="I4348" t="s">
        <v>44</v>
      </c>
      <c r="J4348">
        <v>640502</v>
      </c>
      <c r="K4348">
        <v>3</v>
      </c>
      <c r="L4348">
        <v>3038</v>
      </c>
      <c r="M4348">
        <v>15</v>
      </c>
      <c r="N4348">
        <v>27751</v>
      </c>
      <c r="O4348">
        <v>15627</v>
      </c>
      <c r="P4348">
        <v>337</v>
      </c>
      <c r="Q4348" t="s">
        <v>47</v>
      </c>
      <c r="R4348" t="s">
        <v>50</v>
      </c>
      <c r="S4348" t="s">
        <v>55</v>
      </c>
      <c r="T4348">
        <v>2</v>
      </c>
    </row>
    <row r="4349" spans="1:20" x14ac:dyDescent="0.2">
      <c r="A4349" s="4">
        <f t="shared" si="67"/>
        <v>46020</v>
      </c>
      <c r="B4349" t="s">
        <v>21</v>
      </c>
      <c r="C4349" t="s">
        <v>27</v>
      </c>
      <c r="D4349" t="s">
        <v>31</v>
      </c>
      <c r="E4349" t="s">
        <v>34</v>
      </c>
      <c r="F4349" t="s">
        <v>39</v>
      </c>
      <c r="G4349">
        <v>61205</v>
      </c>
      <c r="H4349" t="s">
        <v>41</v>
      </c>
      <c r="I4349" t="s">
        <v>43</v>
      </c>
      <c r="J4349">
        <v>272604</v>
      </c>
      <c r="K4349">
        <v>2</v>
      </c>
      <c r="L4349">
        <v>3354</v>
      </c>
      <c r="M4349">
        <v>5</v>
      </c>
      <c r="N4349">
        <v>42753</v>
      </c>
      <c r="O4349">
        <v>25041</v>
      </c>
      <c r="P4349">
        <v>17507</v>
      </c>
      <c r="Q4349" t="s">
        <v>46</v>
      </c>
      <c r="R4349" t="s">
        <v>52</v>
      </c>
      <c r="S4349" t="s">
        <v>56</v>
      </c>
      <c r="T4349">
        <v>5</v>
      </c>
    </row>
    <row r="4350" spans="1:20" x14ac:dyDescent="0.2">
      <c r="A4350" s="4">
        <f t="shared" si="67"/>
        <v>46020</v>
      </c>
      <c r="B4350" t="s">
        <v>21</v>
      </c>
      <c r="C4350" t="s">
        <v>27</v>
      </c>
      <c r="D4350" t="s">
        <v>29</v>
      </c>
      <c r="E4350" t="s">
        <v>34</v>
      </c>
      <c r="F4350" t="s">
        <v>39</v>
      </c>
      <c r="G4350">
        <v>25817</v>
      </c>
      <c r="H4350" t="s">
        <v>42</v>
      </c>
      <c r="I4350" t="s">
        <v>43</v>
      </c>
      <c r="J4350">
        <v>388675</v>
      </c>
      <c r="K4350">
        <v>5</v>
      </c>
      <c r="L4350">
        <v>1935</v>
      </c>
      <c r="M4350">
        <v>5</v>
      </c>
      <c r="N4350">
        <v>28980</v>
      </c>
      <c r="O4350">
        <v>5443</v>
      </c>
      <c r="P4350">
        <v>13805</v>
      </c>
      <c r="Q4350" t="s">
        <v>47</v>
      </c>
      <c r="R4350" t="s">
        <v>52</v>
      </c>
      <c r="S4350" t="s">
        <v>53</v>
      </c>
      <c r="T4350">
        <v>3</v>
      </c>
    </row>
    <row r="4351" spans="1:20" x14ac:dyDescent="0.2">
      <c r="A4351" s="4">
        <f t="shared" si="67"/>
        <v>46020</v>
      </c>
      <c r="B4351" t="s">
        <v>22</v>
      </c>
      <c r="C4351" t="s">
        <v>27</v>
      </c>
      <c r="D4351" t="s">
        <v>28</v>
      </c>
      <c r="E4351" t="s">
        <v>34</v>
      </c>
      <c r="F4351" t="s">
        <v>37</v>
      </c>
      <c r="G4351">
        <v>12420</v>
      </c>
      <c r="H4351" t="s">
        <v>41</v>
      </c>
      <c r="I4351" t="s">
        <v>45</v>
      </c>
      <c r="J4351">
        <v>828909</v>
      </c>
      <c r="K4351">
        <v>5</v>
      </c>
      <c r="L4351">
        <v>755</v>
      </c>
      <c r="M4351">
        <v>15</v>
      </c>
      <c r="N4351">
        <v>11474</v>
      </c>
      <c r="O4351">
        <v>10480</v>
      </c>
      <c r="P4351">
        <v>11436</v>
      </c>
      <c r="Q4351" t="s">
        <v>47</v>
      </c>
      <c r="R4351" t="s">
        <v>52</v>
      </c>
      <c r="S4351" t="s">
        <v>55</v>
      </c>
      <c r="T4351">
        <v>3</v>
      </c>
    </row>
    <row r="4352" spans="1:20" x14ac:dyDescent="0.2">
      <c r="A4352" s="4">
        <f t="shared" si="67"/>
        <v>46020</v>
      </c>
      <c r="B4352" t="s">
        <v>21</v>
      </c>
      <c r="C4352" t="s">
        <v>27</v>
      </c>
      <c r="D4352" t="s">
        <v>28</v>
      </c>
      <c r="E4352" t="s">
        <v>36</v>
      </c>
      <c r="F4352" t="s">
        <v>38</v>
      </c>
      <c r="G4352">
        <v>94448</v>
      </c>
      <c r="H4352" t="s">
        <v>42</v>
      </c>
      <c r="I4352" t="s">
        <v>45</v>
      </c>
      <c r="J4352">
        <v>922244</v>
      </c>
      <c r="K4352">
        <v>9</v>
      </c>
      <c r="L4352">
        <v>2917</v>
      </c>
      <c r="M4352">
        <v>15</v>
      </c>
      <c r="N4352">
        <v>2534</v>
      </c>
      <c r="O4352">
        <v>22244</v>
      </c>
      <c r="P4352">
        <v>17099</v>
      </c>
      <c r="Q4352" t="s">
        <v>47</v>
      </c>
      <c r="R4352" t="s">
        <v>52</v>
      </c>
      <c r="S4352" t="s">
        <v>53</v>
      </c>
      <c r="T4352">
        <v>4</v>
      </c>
    </row>
    <row r="4353" spans="1:20" x14ac:dyDescent="0.2">
      <c r="A4353" s="4">
        <f t="shared" si="67"/>
        <v>46020</v>
      </c>
      <c r="B4353" t="s">
        <v>20</v>
      </c>
      <c r="C4353" t="s">
        <v>27</v>
      </c>
      <c r="D4353" t="s">
        <v>32</v>
      </c>
      <c r="E4353" t="s">
        <v>34</v>
      </c>
      <c r="F4353" t="s">
        <v>40</v>
      </c>
      <c r="G4353">
        <v>79853</v>
      </c>
      <c r="H4353" t="s">
        <v>41</v>
      </c>
      <c r="I4353" t="s">
        <v>43</v>
      </c>
      <c r="J4353">
        <v>421072</v>
      </c>
      <c r="K4353">
        <v>8</v>
      </c>
      <c r="L4353">
        <v>2253</v>
      </c>
      <c r="M4353">
        <v>20</v>
      </c>
      <c r="N4353">
        <v>49777</v>
      </c>
      <c r="O4353">
        <v>29715</v>
      </c>
      <c r="P4353">
        <v>15737</v>
      </c>
      <c r="Q4353" t="s">
        <v>46</v>
      </c>
      <c r="R4353" t="s">
        <v>52</v>
      </c>
      <c r="S4353" t="s">
        <v>55</v>
      </c>
      <c r="T4353">
        <v>1</v>
      </c>
    </row>
    <row r="4354" spans="1:20" x14ac:dyDescent="0.2">
      <c r="A4354" s="4">
        <f t="shared" si="67"/>
        <v>46020</v>
      </c>
      <c r="B4354" t="s">
        <v>20</v>
      </c>
      <c r="C4354" t="s">
        <v>24</v>
      </c>
      <c r="D4354" t="s">
        <v>31</v>
      </c>
      <c r="E4354" t="s">
        <v>34</v>
      </c>
      <c r="F4354" t="s">
        <v>39</v>
      </c>
      <c r="G4354">
        <v>99897</v>
      </c>
      <c r="H4354" t="s">
        <v>41</v>
      </c>
      <c r="I4354" t="s">
        <v>43</v>
      </c>
      <c r="J4354">
        <v>301626</v>
      </c>
      <c r="K4354">
        <v>3</v>
      </c>
      <c r="L4354">
        <v>3911</v>
      </c>
      <c r="M4354">
        <v>20</v>
      </c>
      <c r="N4354">
        <v>14040</v>
      </c>
      <c r="O4354">
        <v>5170</v>
      </c>
      <c r="P4354">
        <v>-3266</v>
      </c>
      <c r="Q4354" t="s">
        <v>49</v>
      </c>
      <c r="R4354" t="s">
        <v>50</v>
      </c>
      <c r="S4354" t="s">
        <v>54</v>
      </c>
      <c r="T4354">
        <v>2</v>
      </c>
    </row>
    <row r="4355" spans="1:20" x14ac:dyDescent="0.2">
      <c r="A4355" s="4">
        <f t="shared" si="67"/>
        <v>46020</v>
      </c>
      <c r="B4355" t="s">
        <v>21</v>
      </c>
      <c r="C4355" t="s">
        <v>24</v>
      </c>
      <c r="D4355" t="s">
        <v>29</v>
      </c>
      <c r="E4355" t="s">
        <v>34</v>
      </c>
      <c r="F4355" t="s">
        <v>37</v>
      </c>
      <c r="G4355">
        <v>37728</v>
      </c>
      <c r="H4355" t="s">
        <v>41</v>
      </c>
      <c r="I4355" t="s">
        <v>44</v>
      </c>
      <c r="J4355">
        <v>950315</v>
      </c>
      <c r="K4355">
        <v>1</v>
      </c>
      <c r="L4355">
        <v>575</v>
      </c>
      <c r="M4355">
        <v>5</v>
      </c>
      <c r="N4355">
        <v>42529</v>
      </c>
      <c r="O4355">
        <v>5148</v>
      </c>
      <c r="P4355">
        <v>9098</v>
      </c>
      <c r="Q4355" t="s">
        <v>49</v>
      </c>
      <c r="R4355" t="s">
        <v>50</v>
      </c>
      <c r="S4355" t="s">
        <v>56</v>
      </c>
      <c r="T4355">
        <v>5</v>
      </c>
    </row>
    <row r="4356" spans="1:20" x14ac:dyDescent="0.2">
      <c r="A4356" s="4">
        <f t="shared" si="67"/>
        <v>46020</v>
      </c>
      <c r="B4356" t="s">
        <v>20</v>
      </c>
      <c r="C4356" t="s">
        <v>27</v>
      </c>
      <c r="D4356" t="s">
        <v>33</v>
      </c>
      <c r="E4356" t="s">
        <v>35</v>
      </c>
      <c r="F4356" t="s">
        <v>38</v>
      </c>
      <c r="G4356">
        <v>67858</v>
      </c>
      <c r="H4356" t="s">
        <v>41</v>
      </c>
      <c r="I4356" t="s">
        <v>44</v>
      </c>
      <c r="J4356">
        <v>708441</v>
      </c>
      <c r="K4356">
        <v>5</v>
      </c>
      <c r="L4356">
        <v>4111</v>
      </c>
      <c r="M4356">
        <v>10</v>
      </c>
      <c r="N4356">
        <v>6666</v>
      </c>
      <c r="O4356">
        <v>24837</v>
      </c>
      <c r="P4356">
        <v>3034</v>
      </c>
      <c r="Q4356" t="s">
        <v>49</v>
      </c>
      <c r="R4356" t="s">
        <v>51</v>
      </c>
      <c r="S4356" t="s">
        <v>54</v>
      </c>
      <c r="T4356">
        <v>2</v>
      </c>
    </row>
    <row r="4357" spans="1:20" x14ac:dyDescent="0.2">
      <c r="A4357" s="4">
        <f t="shared" si="67"/>
        <v>46020</v>
      </c>
      <c r="B4357" t="s">
        <v>20</v>
      </c>
      <c r="C4357" t="s">
        <v>24</v>
      </c>
      <c r="D4357" t="s">
        <v>33</v>
      </c>
      <c r="E4357" t="s">
        <v>36</v>
      </c>
      <c r="F4357" t="s">
        <v>38</v>
      </c>
      <c r="G4357">
        <v>59089</v>
      </c>
      <c r="H4357" t="s">
        <v>42</v>
      </c>
      <c r="I4357" t="s">
        <v>43</v>
      </c>
      <c r="J4357">
        <v>324476</v>
      </c>
      <c r="K4357">
        <v>3</v>
      </c>
      <c r="L4357">
        <v>1004</v>
      </c>
      <c r="M4357">
        <v>0</v>
      </c>
      <c r="N4357">
        <v>39441</v>
      </c>
      <c r="O4357">
        <v>29530</v>
      </c>
      <c r="P4357">
        <v>-1534</v>
      </c>
      <c r="Q4357" t="s">
        <v>49</v>
      </c>
      <c r="R4357" t="s">
        <v>51</v>
      </c>
      <c r="S4357" t="s">
        <v>55</v>
      </c>
      <c r="T4357">
        <v>3</v>
      </c>
    </row>
    <row r="4358" spans="1:20" x14ac:dyDescent="0.2">
      <c r="A4358" s="4">
        <f t="shared" si="67"/>
        <v>46021</v>
      </c>
      <c r="B4358" t="s">
        <v>21</v>
      </c>
      <c r="C4358" t="s">
        <v>24</v>
      </c>
      <c r="D4358" t="s">
        <v>28</v>
      </c>
      <c r="E4358" t="s">
        <v>35</v>
      </c>
      <c r="F4358" t="s">
        <v>40</v>
      </c>
      <c r="G4358">
        <v>94257</v>
      </c>
      <c r="H4358" t="s">
        <v>41</v>
      </c>
      <c r="I4358" t="s">
        <v>45</v>
      </c>
      <c r="J4358">
        <v>220325</v>
      </c>
      <c r="K4358">
        <v>5</v>
      </c>
      <c r="L4358">
        <v>3892</v>
      </c>
      <c r="M4358">
        <v>10</v>
      </c>
      <c r="N4358">
        <v>45413</v>
      </c>
      <c r="O4358">
        <v>23593</v>
      </c>
      <c r="P4358">
        <v>7882</v>
      </c>
      <c r="Q4358" t="s">
        <v>46</v>
      </c>
      <c r="R4358" t="s">
        <v>52</v>
      </c>
      <c r="S4358" t="s">
        <v>54</v>
      </c>
      <c r="T4358">
        <v>2</v>
      </c>
    </row>
    <row r="4359" spans="1:20" x14ac:dyDescent="0.2">
      <c r="A4359" s="4">
        <f t="shared" si="67"/>
        <v>46021</v>
      </c>
      <c r="B4359" t="s">
        <v>23</v>
      </c>
      <c r="C4359" t="s">
        <v>27</v>
      </c>
      <c r="D4359" t="s">
        <v>28</v>
      </c>
      <c r="E4359" t="s">
        <v>36</v>
      </c>
      <c r="F4359" t="s">
        <v>40</v>
      </c>
      <c r="G4359">
        <v>38964</v>
      </c>
      <c r="H4359" t="s">
        <v>41</v>
      </c>
      <c r="I4359" t="s">
        <v>45</v>
      </c>
      <c r="J4359">
        <v>467915</v>
      </c>
      <c r="K4359">
        <v>9</v>
      </c>
      <c r="L4359">
        <v>2492</v>
      </c>
      <c r="M4359">
        <v>20</v>
      </c>
      <c r="N4359">
        <v>4162</v>
      </c>
      <c r="O4359">
        <v>1037</v>
      </c>
      <c r="P4359">
        <v>-4073</v>
      </c>
      <c r="Q4359" t="s">
        <v>47</v>
      </c>
      <c r="R4359" t="s">
        <v>52</v>
      </c>
      <c r="S4359" t="s">
        <v>54</v>
      </c>
      <c r="T4359">
        <v>5</v>
      </c>
    </row>
    <row r="4360" spans="1:20" x14ac:dyDescent="0.2">
      <c r="A4360" s="4">
        <f t="shared" si="67"/>
        <v>46021</v>
      </c>
      <c r="B4360" t="s">
        <v>22</v>
      </c>
      <c r="C4360" t="s">
        <v>25</v>
      </c>
      <c r="D4360" t="s">
        <v>30</v>
      </c>
      <c r="E4360" t="s">
        <v>36</v>
      </c>
      <c r="F4360" t="s">
        <v>37</v>
      </c>
      <c r="G4360">
        <v>86992</v>
      </c>
      <c r="H4360" t="s">
        <v>42</v>
      </c>
      <c r="I4360" t="s">
        <v>43</v>
      </c>
      <c r="J4360">
        <v>807758</v>
      </c>
      <c r="K4360">
        <v>1</v>
      </c>
      <c r="L4360">
        <v>3878</v>
      </c>
      <c r="M4360">
        <v>10</v>
      </c>
      <c r="N4360">
        <v>44786</v>
      </c>
      <c r="O4360">
        <v>9957</v>
      </c>
      <c r="P4360">
        <v>-656</v>
      </c>
      <c r="Q4360" t="s">
        <v>48</v>
      </c>
      <c r="R4360" t="s">
        <v>50</v>
      </c>
      <c r="S4360" t="s">
        <v>56</v>
      </c>
      <c r="T4360">
        <v>3</v>
      </c>
    </row>
    <row r="4361" spans="1:20" x14ac:dyDescent="0.2">
      <c r="A4361" s="4">
        <f t="shared" si="67"/>
        <v>46021</v>
      </c>
      <c r="B4361" t="s">
        <v>20</v>
      </c>
      <c r="C4361" t="s">
        <v>24</v>
      </c>
      <c r="D4361" t="s">
        <v>31</v>
      </c>
      <c r="E4361" t="s">
        <v>34</v>
      </c>
      <c r="F4361" t="s">
        <v>37</v>
      </c>
      <c r="G4361">
        <v>52240</v>
      </c>
      <c r="H4361" t="s">
        <v>42</v>
      </c>
      <c r="I4361" t="s">
        <v>44</v>
      </c>
      <c r="J4361">
        <v>142774</v>
      </c>
      <c r="K4361">
        <v>1</v>
      </c>
      <c r="L4361">
        <v>2894</v>
      </c>
      <c r="M4361">
        <v>20</v>
      </c>
      <c r="N4361">
        <v>38766</v>
      </c>
      <c r="O4361">
        <v>13069</v>
      </c>
      <c r="P4361">
        <v>9733</v>
      </c>
      <c r="Q4361" t="s">
        <v>46</v>
      </c>
      <c r="R4361" t="s">
        <v>51</v>
      </c>
      <c r="S4361" t="s">
        <v>54</v>
      </c>
      <c r="T4361">
        <v>5</v>
      </c>
    </row>
    <row r="4362" spans="1:20" x14ac:dyDescent="0.2">
      <c r="A4362" s="4">
        <f t="shared" si="67"/>
        <v>46021</v>
      </c>
      <c r="B4362" t="s">
        <v>23</v>
      </c>
      <c r="C4362" t="s">
        <v>25</v>
      </c>
      <c r="D4362" t="s">
        <v>29</v>
      </c>
      <c r="E4362" t="s">
        <v>34</v>
      </c>
      <c r="F4362" t="s">
        <v>38</v>
      </c>
      <c r="G4362">
        <v>93449</v>
      </c>
      <c r="H4362" t="s">
        <v>41</v>
      </c>
      <c r="I4362" t="s">
        <v>43</v>
      </c>
      <c r="J4362">
        <v>524306</v>
      </c>
      <c r="K4362">
        <v>9</v>
      </c>
      <c r="L4362">
        <v>1916</v>
      </c>
      <c r="M4362">
        <v>10</v>
      </c>
      <c r="N4362">
        <v>49857</v>
      </c>
      <c r="O4362">
        <v>11656</v>
      </c>
      <c r="P4362">
        <v>17596</v>
      </c>
      <c r="Q4362" t="s">
        <v>47</v>
      </c>
      <c r="R4362" t="s">
        <v>52</v>
      </c>
      <c r="S4362" t="s">
        <v>55</v>
      </c>
      <c r="T4362">
        <v>2</v>
      </c>
    </row>
    <row r="4363" spans="1:20" x14ac:dyDescent="0.2">
      <c r="A4363" s="4">
        <f t="shared" si="67"/>
        <v>46021</v>
      </c>
      <c r="B4363" t="s">
        <v>20</v>
      </c>
      <c r="C4363" t="s">
        <v>24</v>
      </c>
      <c r="D4363" t="s">
        <v>28</v>
      </c>
      <c r="E4363" t="s">
        <v>35</v>
      </c>
      <c r="F4363" t="s">
        <v>38</v>
      </c>
      <c r="G4363">
        <v>22675</v>
      </c>
      <c r="H4363" t="s">
        <v>41</v>
      </c>
      <c r="I4363" t="s">
        <v>45</v>
      </c>
      <c r="J4363">
        <v>661097</v>
      </c>
      <c r="K4363">
        <v>3</v>
      </c>
      <c r="L4363">
        <v>2729</v>
      </c>
      <c r="M4363">
        <v>5</v>
      </c>
      <c r="N4363">
        <v>25885</v>
      </c>
      <c r="O4363">
        <v>5806</v>
      </c>
      <c r="P4363">
        <v>18448</v>
      </c>
      <c r="Q4363" t="s">
        <v>48</v>
      </c>
      <c r="R4363" t="s">
        <v>52</v>
      </c>
      <c r="S4363" t="s">
        <v>55</v>
      </c>
      <c r="T4363">
        <v>3</v>
      </c>
    </row>
    <row r="4364" spans="1:20" x14ac:dyDescent="0.2">
      <c r="A4364" s="4">
        <f t="shared" si="67"/>
        <v>46021</v>
      </c>
      <c r="B4364" t="s">
        <v>20</v>
      </c>
      <c r="C4364" t="s">
        <v>24</v>
      </c>
      <c r="D4364" t="s">
        <v>30</v>
      </c>
      <c r="E4364" t="s">
        <v>36</v>
      </c>
      <c r="F4364" t="s">
        <v>39</v>
      </c>
      <c r="G4364">
        <v>70049</v>
      </c>
      <c r="H4364" t="s">
        <v>42</v>
      </c>
      <c r="I4364" t="s">
        <v>43</v>
      </c>
      <c r="J4364">
        <v>429569</v>
      </c>
      <c r="K4364">
        <v>5</v>
      </c>
      <c r="L4364">
        <v>739</v>
      </c>
      <c r="M4364">
        <v>20</v>
      </c>
      <c r="N4364">
        <v>38460</v>
      </c>
      <c r="O4364">
        <v>5843</v>
      </c>
      <c r="P4364">
        <v>7941</v>
      </c>
      <c r="Q4364" t="s">
        <v>47</v>
      </c>
      <c r="R4364" t="s">
        <v>51</v>
      </c>
      <c r="S4364" t="s">
        <v>54</v>
      </c>
      <c r="T4364">
        <v>3</v>
      </c>
    </row>
    <row r="4365" spans="1:20" x14ac:dyDescent="0.2">
      <c r="A4365" s="4">
        <f t="shared" si="67"/>
        <v>46021</v>
      </c>
      <c r="B4365" t="s">
        <v>22</v>
      </c>
      <c r="C4365" t="s">
        <v>27</v>
      </c>
      <c r="D4365" t="s">
        <v>31</v>
      </c>
      <c r="E4365" t="s">
        <v>34</v>
      </c>
      <c r="F4365" t="s">
        <v>38</v>
      </c>
      <c r="G4365">
        <v>91664</v>
      </c>
      <c r="H4365" t="s">
        <v>42</v>
      </c>
      <c r="I4365" t="s">
        <v>43</v>
      </c>
      <c r="J4365">
        <v>110091</v>
      </c>
      <c r="K4365">
        <v>9</v>
      </c>
      <c r="L4365">
        <v>2277</v>
      </c>
      <c r="M4365">
        <v>5</v>
      </c>
      <c r="N4365">
        <v>28415</v>
      </c>
      <c r="O4365">
        <v>14780</v>
      </c>
      <c r="P4365">
        <v>4638</v>
      </c>
      <c r="Q4365" t="s">
        <v>49</v>
      </c>
      <c r="R4365" t="s">
        <v>51</v>
      </c>
      <c r="S4365" t="s">
        <v>56</v>
      </c>
      <c r="T4365">
        <v>5</v>
      </c>
    </row>
    <row r="4366" spans="1:20" x14ac:dyDescent="0.2">
      <c r="A4366" s="4">
        <f t="shared" si="67"/>
        <v>46021</v>
      </c>
      <c r="B4366" t="s">
        <v>20</v>
      </c>
      <c r="C4366" t="s">
        <v>24</v>
      </c>
      <c r="D4366" t="s">
        <v>29</v>
      </c>
      <c r="E4366" t="s">
        <v>34</v>
      </c>
      <c r="F4366" t="s">
        <v>37</v>
      </c>
      <c r="G4366">
        <v>58436</v>
      </c>
      <c r="H4366" t="s">
        <v>41</v>
      </c>
      <c r="I4366" t="s">
        <v>44</v>
      </c>
      <c r="J4366">
        <v>539499</v>
      </c>
      <c r="K4366">
        <v>5</v>
      </c>
      <c r="L4366">
        <v>4760</v>
      </c>
      <c r="M4366">
        <v>10</v>
      </c>
      <c r="N4366">
        <v>42244</v>
      </c>
      <c r="O4366">
        <v>28467</v>
      </c>
      <c r="P4366">
        <v>-2301</v>
      </c>
      <c r="Q4366" t="s">
        <v>46</v>
      </c>
      <c r="R4366" t="s">
        <v>52</v>
      </c>
      <c r="S4366" t="s">
        <v>56</v>
      </c>
      <c r="T4366">
        <v>1</v>
      </c>
    </row>
    <row r="4367" spans="1:20" x14ac:dyDescent="0.2">
      <c r="A4367" s="4">
        <f t="shared" ref="A4367:A4430" si="68">A4355+1</f>
        <v>46021</v>
      </c>
      <c r="B4367" t="s">
        <v>22</v>
      </c>
      <c r="C4367" t="s">
        <v>26</v>
      </c>
      <c r="D4367" t="s">
        <v>33</v>
      </c>
      <c r="E4367" t="s">
        <v>34</v>
      </c>
      <c r="F4367" t="s">
        <v>40</v>
      </c>
      <c r="G4367">
        <v>50213</v>
      </c>
      <c r="H4367" t="s">
        <v>42</v>
      </c>
      <c r="I4367" t="s">
        <v>45</v>
      </c>
      <c r="J4367">
        <v>667577</v>
      </c>
      <c r="K4367">
        <v>3</v>
      </c>
      <c r="L4367">
        <v>4658</v>
      </c>
      <c r="M4367">
        <v>15</v>
      </c>
      <c r="N4367">
        <v>38827</v>
      </c>
      <c r="O4367">
        <v>1115</v>
      </c>
      <c r="P4367">
        <v>11251</v>
      </c>
      <c r="Q4367" t="s">
        <v>46</v>
      </c>
      <c r="R4367" t="s">
        <v>51</v>
      </c>
      <c r="S4367" t="s">
        <v>54</v>
      </c>
      <c r="T4367">
        <v>3</v>
      </c>
    </row>
    <row r="4368" spans="1:20" x14ac:dyDescent="0.2">
      <c r="A4368" s="4">
        <f t="shared" si="68"/>
        <v>46021</v>
      </c>
      <c r="B4368" t="s">
        <v>22</v>
      </c>
      <c r="C4368" t="s">
        <v>26</v>
      </c>
      <c r="D4368" t="s">
        <v>30</v>
      </c>
      <c r="E4368" t="s">
        <v>34</v>
      </c>
      <c r="F4368" t="s">
        <v>37</v>
      </c>
      <c r="G4368">
        <v>38111</v>
      </c>
      <c r="H4368" t="s">
        <v>42</v>
      </c>
      <c r="I4368" t="s">
        <v>45</v>
      </c>
      <c r="J4368">
        <v>628006</v>
      </c>
      <c r="K4368">
        <v>9</v>
      </c>
      <c r="L4368">
        <v>2902</v>
      </c>
      <c r="M4368">
        <v>15</v>
      </c>
      <c r="N4368">
        <v>43290</v>
      </c>
      <c r="O4368">
        <v>25148</v>
      </c>
      <c r="P4368">
        <v>8232</v>
      </c>
      <c r="Q4368" t="s">
        <v>48</v>
      </c>
      <c r="R4368" t="s">
        <v>51</v>
      </c>
      <c r="S4368" t="s">
        <v>56</v>
      </c>
      <c r="T4368">
        <v>5</v>
      </c>
    </row>
    <row r="4369" spans="1:20" x14ac:dyDescent="0.2">
      <c r="A4369" s="4">
        <f t="shared" si="68"/>
        <v>46021</v>
      </c>
      <c r="B4369" t="s">
        <v>22</v>
      </c>
      <c r="C4369" t="s">
        <v>27</v>
      </c>
      <c r="D4369" t="s">
        <v>31</v>
      </c>
      <c r="E4369" t="s">
        <v>35</v>
      </c>
      <c r="F4369" t="s">
        <v>39</v>
      </c>
      <c r="G4369">
        <v>14284</v>
      </c>
      <c r="H4369" t="s">
        <v>41</v>
      </c>
      <c r="I4369" t="s">
        <v>43</v>
      </c>
      <c r="J4369">
        <v>252991</v>
      </c>
      <c r="K4369">
        <v>7</v>
      </c>
      <c r="L4369">
        <v>4646</v>
      </c>
      <c r="M4369">
        <v>0</v>
      </c>
      <c r="N4369">
        <v>48038</v>
      </c>
      <c r="O4369">
        <v>17662</v>
      </c>
      <c r="P4369">
        <v>-4661</v>
      </c>
      <c r="Q4369" t="s">
        <v>46</v>
      </c>
      <c r="R4369" t="s">
        <v>51</v>
      </c>
      <c r="S4369" t="s">
        <v>54</v>
      </c>
      <c r="T4369">
        <v>5</v>
      </c>
    </row>
    <row r="4370" spans="1:20" x14ac:dyDescent="0.2">
      <c r="A4370" s="4">
        <f t="shared" si="68"/>
        <v>46022</v>
      </c>
      <c r="B4370" t="s">
        <v>23</v>
      </c>
      <c r="C4370" t="s">
        <v>25</v>
      </c>
      <c r="D4370" t="s">
        <v>30</v>
      </c>
      <c r="E4370" t="s">
        <v>35</v>
      </c>
      <c r="F4370" t="s">
        <v>39</v>
      </c>
      <c r="G4370">
        <v>27585</v>
      </c>
      <c r="H4370" t="s">
        <v>41</v>
      </c>
      <c r="I4370" t="s">
        <v>45</v>
      </c>
      <c r="J4370">
        <v>535232</v>
      </c>
      <c r="K4370">
        <v>7</v>
      </c>
      <c r="L4370">
        <v>3131</v>
      </c>
      <c r="M4370">
        <v>15</v>
      </c>
      <c r="N4370">
        <v>36295</v>
      </c>
      <c r="O4370">
        <v>17837</v>
      </c>
      <c r="P4370">
        <v>13805</v>
      </c>
      <c r="Q4370" t="s">
        <v>47</v>
      </c>
      <c r="R4370" t="s">
        <v>50</v>
      </c>
      <c r="S4370" t="s">
        <v>54</v>
      </c>
      <c r="T4370">
        <v>5</v>
      </c>
    </row>
    <row r="4371" spans="1:20" x14ac:dyDescent="0.2">
      <c r="A4371" s="4">
        <f t="shared" si="68"/>
        <v>46022</v>
      </c>
      <c r="B4371" t="s">
        <v>21</v>
      </c>
      <c r="C4371" t="s">
        <v>25</v>
      </c>
      <c r="D4371" t="s">
        <v>28</v>
      </c>
      <c r="E4371" t="s">
        <v>34</v>
      </c>
      <c r="F4371" t="s">
        <v>40</v>
      </c>
      <c r="G4371">
        <v>75039</v>
      </c>
      <c r="H4371" t="s">
        <v>41</v>
      </c>
      <c r="I4371" t="s">
        <v>45</v>
      </c>
      <c r="J4371">
        <v>961666</v>
      </c>
      <c r="K4371">
        <v>8</v>
      </c>
      <c r="L4371">
        <v>4406</v>
      </c>
      <c r="M4371">
        <v>0</v>
      </c>
      <c r="N4371">
        <v>47143</v>
      </c>
      <c r="O4371">
        <v>20597</v>
      </c>
      <c r="P4371">
        <v>-20</v>
      </c>
      <c r="Q4371" t="s">
        <v>47</v>
      </c>
      <c r="R4371" t="s">
        <v>52</v>
      </c>
      <c r="S4371" t="s">
        <v>53</v>
      </c>
      <c r="T4371">
        <v>1</v>
      </c>
    </row>
    <row r="4372" spans="1:20" x14ac:dyDescent="0.2">
      <c r="A4372" s="4">
        <f t="shared" si="68"/>
        <v>46022</v>
      </c>
      <c r="B4372" t="s">
        <v>23</v>
      </c>
      <c r="C4372" t="s">
        <v>25</v>
      </c>
      <c r="D4372" t="s">
        <v>32</v>
      </c>
      <c r="E4372" t="s">
        <v>34</v>
      </c>
      <c r="F4372" t="s">
        <v>37</v>
      </c>
      <c r="G4372">
        <v>17131</v>
      </c>
      <c r="H4372" t="s">
        <v>42</v>
      </c>
      <c r="I4372" t="s">
        <v>45</v>
      </c>
      <c r="J4372">
        <v>343859</v>
      </c>
      <c r="K4372">
        <v>5</v>
      </c>
      <c r="L4372">
        <v>3510</v>
      </c>
      <c r="M4372">
        <v>10</v>
      </c>
      <c r="N4372">
        <v>41819</v>
      </c>
      <c r="O4372">
        <v>22087</v>
      </c>
      <c r="P4372">
        <v>10633</v>
      </c>
      <c r="Q4372" t="s">
        <v>48</v>
      </c>
      <c r="R4372" t="s">
        <v>51</v>
      </c>
      <c r="S4372" t="s">
        <v>54</v>
      </c>
      <c r="T4372">
        <v>4</v>
      </c>
    </row>
    <row r="4373" spans="1:20" x14ac:dyDescent="0.2">
      <c r="A4373" s="4">
        <f t="shared" si="68"/>
        <v>46022</v>
      </c>
      <c r="B4373" t="s">
        <v>21</v>
      </c>
      <c r="C4373" t="s">
        <v>26</v>
      </c>
      <c r="D4373" t="s">
        <v>33</v>
      </c>
      <c r="E4373" t="s">
        <v>34</v>
      </c>
      <c r="F4373" t="s">
        <v>39</v>
      </c>
      <c r="G4373">
        <v>53382</v>
      </c>
      <c r="H4373" t="s">
        <v>41</v>
      </c>
      <c r="I4373" t="s">
        <v>45</v>
      </c>
      <c r="J4373">
        <v>396542</v>
      </c>
      <c r="K4373">
        <v>2</v>
      </c>
      <c r="L4373">
        <v>3889</v>
      </c>
      <c r="M4373">
        <v>0</v>
      </c>
      <c r="N4373">
        <v>40914</v>
      </c>
      <c r="O4373">
        <v>14360</v>
      </c>
      <c r="P4373">
        <v>1400</v>
      </c>
      <c r="Q4373" t="s">
        <v>48</v>
      </c>
      <c r="R4373" t="s">
        <v>51</v>
      </c>
      <c r="S4373" t="s">
        <v>56</v>
      </c>
      <c r="T4373">
        <v>3</v>
      </c>
    </row>
    <row r="4374" spans="1:20" x14ac:dyDescent="0.2">
      <c r="A4374" s="4">
        <f t="shared" si="68"/>
        <v>46022</v>
      </c>
      <c r="B4374" t="s">
        <v>21</v>
      </c>
      <c r="C4374" t="s">
        <v>25</v>
      </c>
      <c r="D4374" t="s">
        <v>28</v>
      </c>
      <c r="E4374" t="s">
        <v>34</v>
      </c>
      <c r="F4374" t="s">
        <v>37</v>
      </c>
      <c r="G4374">
        <v>43527</v>
      </c>
      <c r="H4374" t="s">
        <v>41</v>
      </c>
      <c r="I4374" t="s">
        <v>44</v>
      </c>
      <c r="J4374">
        <v>383588</v>
      </c>
      <c r="K4374">
        <v>9</v>
      </c>
      <c r="L4374">
        <v>4576</v>
      </c>
      <c r="M4374">
        <v>0</v>
      </c>
      <c r="N4374">
        <v>42318</v>
      </c>
      <c r="O4374">
        <v>21848</v>
      </c>
      <c r="P4374">
        <v>13947</v>
      </c>
      <c r="Q4374" t="s">
        <v>48</v>
      </c>
      <c r="R4374" t="s">
        <v>52</v>
      </c>
      <c r="S4374" t="s">
        <v>55</v>
      </c>
      <c r="T4374">
        <v>2</v>
      </c>
    </row>
    <row r="4375" spans="1:20" x14ac:dyDescent="0.2">
      <c r="A4375" s="4">
        <f t="shared" si="68"/>
        <v>46022</v>
      </c>
      <c r="B4375" t="s">
        <v>22</v>
      </c>
      <c r="C4375" t="s">
        <v>25</v>
      </c>
      <c r="D4375" t="s">
        <v>28</v>
      </c>
      <c r="E4375" t="s">
        <v>34</v>
      </c>
      <c r="F4375" t="s">
        <v>39</v>
      </c>
      <c r="G4375">
        <v>97493</v>
      </c>
      <c r="H4375" t="s">
        <v>41</v>
      </c>
      <c r="I4375" t="s">
        <v>44</v>
      </c>
      <c r="J4375">
        <v>838271</v>
      </c>
      <c r="K4375">
        <v>3</v>
      </c>
      <c r="L4375">
        <v>1714</v>
      </c>
      <c r="M4375">
        <v>0</v>
      </c>
      <c r="N4375">
        <v>38463</v>
      </c>
      <c r="O4375">
        <v>17684</v>
      </c>
      <c r="P4375">
        <v>-1661</v>
      </c>
      <c r="Q4375" t="s">
        <v>48</v>
      </c>
      <c r="R4375" t="s">
        <v>50</v>
      </c>
      <c r="S4375" t="s">
        <v>54</v>
      </c>
      <c r="T4375">
        <v>5</v>
      </c>
    </row>
    <row r="4376" spans="1:20" x14ac:dyDescent="0.2">
      <c r="A4376" s="4">
        <f t="shared" si="68"/>
        <v>46022</v>
      </c>
      <c r="B4376" t="s">
        <v>20</v>
      </c>
      <c r="C4376" t="s">
        <v>27</v>
      </c>
      <c r="D4376" t="s">
        <v>31</v>
      </c>
      <c r="E4376" t="s">
        <v>36</v>
      </c>
      <c r="F4376" t="s">
        <v>40</v>
      </c>
      <c r="G4376">
        <v>40936</v>
      </c>
      <c r="H4376" t="s">
        <v>42</v>
      </c>
      <c r="I4376" t="s">
        <v>44</v>
      </c>
      <c r="J4376">
        <v>410195</v>
      </c>
      <c r="K4376">
        <v>2</v>
      </c>
      <c r="L4376">
        <v>1169</v>
      </c>
      <c r="M4376">
        <v>5</v>
      </c>
      <c r="N4376">
        <v>35291</v>
      </c>
      <c r="O4376">
        <v>9908</v>
      </c>
      <c r="P4376">
        <v>9233</v>
      </c>
      <c r="Q4376" t="s">
        <v>49</v>
      </c>
      <c r="R4376" t="s">
        <v>52</v>
      </c>
      <c r="S4376" t="s">
        <v>53</v>
      </c>
      <c r="T4376">
        <v>2</v>
      </c>
    </row>
    <row r="4377" spans="1:20" x14ac:dyDescent="0.2">
      <c r="A4377" s="4">
        <f t="shared" si="68"/>
        <v>46022</v>
      </c>
      <c r="B4377" t="s">
        <v>22</v>
      </c>
      <c r="C4377" t="s">
        <v>25</v>
      </c>
      <c r="D4377" t="s">
        <v>30</v>
      </c>
      <c r="E4377" t="s">
        <v>36</v>
      </c>
      <c r="F4377" t="s">
        <v>39</v>
      </c>
      <c r="G4377">
        <v>97081</v>
      </c>
      <c r="H4377" t="s">
        <v>41</v>
      </c>
      <c r="I4377" t="s">
        <v>44</v>
      </c>
      <c r="J4377">
        <v>333966</v>
      </c>
      <c r="K4377">
        <v>5</v>
      </c>
      <c r="L4377">
        <v>4061</v>
      </c>
      <c r="M4377">
        <v>0</v>
      </c>
      <c r="N4377">
        <v>32260</v>
      </c>
      <c r="O4377">
        <v>7042</v>
      </c>
      <c r="P4377">
        <v>15383</v>
      </c>
      <c r="Q4377" t="s">
        <v>47</v>
      </c>
      <c r="R4377" t="s">
        <v>51</v>
      </c>
      <c r="S4377" t="s">
        <v>53</v>
      </c>
      <c r="T4377">
        <v>5</v>
      </c>
    </row>
    <row r="4378" spans="1:20" x14ac:dyDescent="0.2">
      <c r="A4378" s="4">
        <f t="shared" si="68"/>
        <v>46022</v>
      </c>
      <c r="B4378" t="s">
        <v>20</v>
      </c>
      <c r="C4378" t="s">
        <v>26</v>
      </c>
      <c r="D4378" t="s">
        <v>33</v>
      </c>
      <c r="E4378" t="s">
        <v>36</v>
      </c>
      <c r="F4378" t="s">
        <v>37</v>
      </c>
      <c r="G4378">
        <v>63441</v>
      </c>
      <c r="H4378" t="s">
        <v>41</v>
      </c>
      <c r="I4378" t="s">
        <v>44</v>
      </c>
      <c r="J4378">
        <v>486217</v>
      </c>
      <c r="K4378">
        <v>8</v>
      </c>
      <c r="L4378">
        <v>1115</v>
      </c>
      <c r="M4378">
        <v>20</v>
      </c>
      <c r="N4378">
        <v>44131</v>
      </c>
      <c r="O4378">
        <v>6066</v>
      </c>
      <c r="P4378">
        <v>4572</v>
      </c>
      <c r="Q4378" t="s">
        <v>47</v>
      </c>
      <c r="R4378" t="s">
        <v>51</v>
      </c>
      <c r="S4378" t="s">
        <v>53</v>
      </c>
      <c r="T4378">
        <v>5</v>
      </c>
    </row>
    <row r="4379" spans="1:20" x14ac:dyDescent="0.2">
      <c r="A4379" s="4">
        <f t="shared" si="68"/>
        <v>46022</v>
      </c>
      <c r="B4379" t="s">
        <v>21</v>
      </c>
      <c r="C4379" t="s">
        <v>26</v>
      </c>
      <c r="D4379" t="s">
        <v>28</v>
      </c>
      <c r="E4379" t="s">
        <v>36</v>
      </c>
      <c r="F4379" t="s">
        <v>37</v>
      </c>
      <c r="G4379">
        <v>64598</v>
      </c>
      <c r="H4379" t="s">
        <v>42</v>
      </c>
      <c r="I4379" t="s">
        <v>45</v>
      </c>
      <c r="J4379">
        <v>893298</v>
      </c>
      <c r="K4379">
        <v>3</v>
      </c>
      <c r="L4379">
        <v>1630</v>
      </c>
      <c r="M4379">
        <v>10</v>
      </c>
      <c r="N4379">
        <v>45513</v>
      </c>
      <c r="O4379">
        <v>26951</v>
      </c>
      <c r="P4379">
        <v>-58</v>
      </c>
      <c r="Q4379" t="s">
        <v>47</v>
      </c>
      <c r="R4379" t="s">
        <v>52</v>
      </c>
      <c r="S4379" t="s">
        <v>53</v>
      </c>
      <c r="T4379">
        <v>3</v>
      </c>
    </row>
    <row r="4380" spans="1:20" x14ac:dyDescent="0.2">
      <c r="A4380" s="4">
        <f t="shared" si="68"/>
        <v>46022</v>
      </c>
      <c r="B4380" t="s">
        <v>22</v>
      </c>
      <c r="C4380" t="s">
        <v>26</v>
      </c>
      <c r="D4380" t="s">
        <v>31</v>
      </c>
      <c r="E4380" t="s">
        <v>34</v>
      </c>
      <c r="F4380" t="s">
        <v>39</v>
      </c>
      <c r="G4380">
        <v>89220</v>
      </c>
      <c r="H4380" t="s">
        <v>42</v>
      </c>
      <c r="I4380" t="s">
        <v>43</v>
      </c>
      <c r="J4380">
        <v>600742</v>
      </c>
      <c r="K4380">
        <v>6</v>
      </c>
      <c r="L4380">
        <v>2021</v>
      </c>
      <c r="M4380">
        <v>5</v>
      </c>
      <c r="N4380">
        <v>47139</v>
      </c>
      <c r="O4380">
        <v>1194</v>
      </c>
      <c r="P4380">
        <v>-2645</v>
      </c>
      <c r="Q4380" t="s">
        <v>47</v>
      </c>
      <c r="R4380" t="s">
        <v>50</v>
      </c>
      <c r="S4380" t="s">
        <v>56</v>
      </c>
      <c r="T4380">
        <v>1</v>
      </c>
    </row>
    <row r="4381" spans="1:20" x14ac:dyDescent="0.2">
      <c r="A4381" s="4">
        <f t="shared" si="68"/>
        <v>46022</v>
      </c>
      <c r="B4381" t="s">
        <v>20</v>
      </c>
      <c r="C4381" t="s">
        <v>27</v>
      </c>
      <c r="D4381" t="s">
        <v>33</v>
      </c>
      <c r="E4381" t="s">
        <v>36</v>
      </c>
      <c r="F4381" t="s">
        <v>38</v>
      </c>
      <c r="G4381">
        <v>30642</v>
      </c>
      <c r="H4381" t="s">
        <v>41</v>
      </c>
      <c r="I4381" t="s">
        <v>43</v>
      </c>
      <c r="J4381">
        <v>752667</v>
      </c>
      <c r="K4381">
        <v>9</v>
      </c>
      <c r="L4381">
        <v>4951</v>
      </c>
      <c r="M4381">
        <v>20</v>
      </c>
      <c r="N4381">
        <v>44381</v>
      </c>
      <c r="O4381">
        <v>2328</v>
      </c>
      <c r="P4381">
        <v>7130</v>
      </c>
      <c r="Q4381" t="s">
        <v>49</v>
      </c>
      <c r="R4381" t="s">
        <v>52</v>
      </c>
      <c r="S4381" t="s">
        <v>55</v>
      </c>
      <c r="T4381">
        <v>1</v>
      </c>
    </row>
    <row r="4382" spans="1:20" x14ac:dyDescent="0.2">
      <c r="A4382" s="4">
        <f t="shared" si="68"/>
        <v>46023</v>
      </c>
      <c r="B4382" t="s">
        <v>23</v>
      </c>
      <c r="C4382" t="s">
        <v>27</v>
      </c>
      <c r="D4382" t="s">
        <v>30</v>
      </c>
      <c r="E4382" t="s">
        <v>36</v>
      </c>
      <c r="F4382" t="s">
        <v>40</v>
      </c>
      <c r="G4382">
        <v>79907</v>
      </c>
      <c r="H4382" t="s">
        <v>41</v>
      </c>
      <c r="I4382" t="s">
        <v>44</v>
      </c>
      <c r="J4382">
        <v>615925</v>
      </c>
      <c r="K4382">
        <v>2</v>
      </c>
      <c r="L4382">
        <v>3164</v>
      </c>
      <c r="M4382">
        <v>10</v>
      </c>
      <c r="N4382">
        <v>12423</v>
      </c>
      <c r="O4382">
        <v>7393</v>
      </c>
      <c r="P4382">
        <v>4863</v>
      </c>
      <c r="Q4382" t="s">
        <v>48</v>
      </c>
      <c r="R4382" t="s">
        <v>52</v>
      </c>
      <c r="S4382" t="s">
        <v>54</v>
      </c>
      <c r="T4382">
        <v>2</v>
      </c>
    </row>
    <row r="4383" spans="1:20" x14ac:dyDescent="0.2">
      <c r="A4383" s="4">
        <f t="shared" si="68"/>
        <v>46023</v>
      </c>
      <c r="B4383" t="s">
        <v>20</v>
      </c>
      <c r="C4383" t="s">
        <v>24</v>
      </c>
      <c r="D4383" t="s">
        <v>28</v>
      </c>
      <c r="E4383" t="s">
        <v>35</v>
      </c>
      <c r="F4383" t="s">
        <v>40</v>
      </c>
      <c r="G4383">
        <v>22651</v>
      </c>
      <c r="H4383" t="s">
        <v>41</v>
      </c>
      <c r="I4383" t="s">
        <v>45</v>
      </c>
      <c r="J4383">
        <v>348241</v>
      </c>
      <c r="K4383">
        <v>8</v>
      </c>
      <c r="L4383">
        <v>803</v>
      </c>
      <c r="M4383">
        <v>5</v>
      </c>
      <c r="N4383">
        <v>4216</v>
      </c>
      <c r="O4383">
        <v>21737</v>
      </c>
      <c r="P4383">
        <v>14163</v>
      </c>
      <c r="Q4383" t="s">
        <v>46</v>
      </c>
      <c r="R4383" t="s">
        <v>52</v>
      </c>
      <c r="S4383" t="s">
        <v>54</v>
      </c>
      <c r="T4383">
        <v>4</v>
      </c>
    </row>
    <row r="4384" spans="1:20" x14ac:dyDescent="0.2">
      <c r="A4384" s="4">
        <f t="shared" si="68"/>
        <v>46023</v>
      </c>
      <c r="B4384" t="s">
        <v>22</v>
      </c>
      <c r="C4384" t="s">
        <v>25</v>
      </c>
      <c r="D4384" t="s">
        <v>29</v>
      </c>
      <c r="E4384" t="s">
        <v>36</v>
      </c>
      <c r="F4384" t="s">
        <v>39</v>
      </c>
      <c r="G4384">
        <v>11665</v>
      </c>
      <c r="H4384" t="s">
        <v>42</v>
      </c>
      <c r="I4384" t="s">
        <v>44</v>
      </c>
      <c r="J4384">
        <v>801473</v>
      </c>
      <c r="K4384">
        <v>7</v>
      </c>
      <c r="L4384">
        <v>4479</v>
      </c>
      <c r="M4384">
        <v>10</v>
      </c>
      <c r="N4384">
        <v>34304</v>
      </c>
      <c r="O4384">
        <v>8133</v>
      </c>
      <c r="P4384">
        <v>17301</v>
      </c>
      <c r="Q4384" t="s">
        <v>47</v>
      </c>
      <c r="R4384" t="s">
        <v>50</v>
      </c>
      <c r="S4384" t="s">
        <v>55</v>
      </c>
      <c r="T4384">
        <v>1</v>
      </c>
    </row>
    <row r="4385" spans="1:20" x14ac:dyDescent="0.2">
      <c r="A4385" s="4">
        <f t="shared" si="68"/>
        <v>46023</v>
      </c>
      <c r="B4385" t="s">
        <v>23</v>
      </c>
      <c r="C4385" t="s">
        <v>27</v>
      </c>
      <c r="D4385" t="s">
        <v>28</v>
      </c>
      <c r="E4385" t="s">
        <v>36</v>
      </c>
      <c r="F4385" t="s">
        <v>39</v>
      </c>
      <c r="G4385">
        <v>16918</v>
      </c>
      <c r="H4385" t="s">
        <v>41</v>
      </c>
      <c r="I4385" t="s">
        <v>43</v>
      </c>
      <c r="J4385">
        <v>665810</v>
      </c>
      <c r="K4385">
        <v>3</v>
      </c>
      <c r="L4385">
        <v>2394</v>
      </c>
      <c r="M4385">
        <v>15</v>
      </c>
      <c r="N4385">
        <v>45115</v>
      </c>
      <c r="O4385">
        <v>27555</v>
      </c>
      <c r="P4385">
        <v>6957</v>
      </c>
      <c r="Q4385" t="s">
        <v>46</v>
      </c>
      <c r="R4385" t="s">
        <v>52</v>
      </c>
      <c r="S4385" t="s">
        <v>54</v>
      </c>
      <c r="T4385">
        <v>1</v>
      </c>
    </row>
    <row r="4386" spans="1:20" x14ac:dyDescent="0.2">
      <c r="A4386" s="4">
        <f t="shared" si="68"/>
        <v>46023</v>
      </c>
      <c r="B4386" t="s">
        <v>20</v>
      </c>
      <c r="C4386" t="s">
        <v>26</v>
      </c>
      <c r="D4386" t="s">
        <v>28</v>
      </c>
      <c r="E4386" t="s">
        <v>34</v>
      </c>
      <c r="F4386" t="s">
        <v>38</v>
      </c>
      <c r="G4386">
        <v>33007</v>
      </c>
      <c r="H4386" t="s">
        <v>41</v>
      </c>
      <c r="I4386" t="s">
        <v>45</v>
      </c>
      <c r="J4386">
        <v>427287</v>
      </c>
      <c r="K4386">
        <v>1</v>
      </c>
      <c r="L4386">
        <v>2015</v>
      </c>
      <c r="M4386">
        <v>10</v>
      </c>
      <c r="N4386">
        <v>8336</v>
      </c>
      <c r="O4386">
        <v>14761</v>
      </c>
      <c r="P4386">
        <v>13922</v>
      </c>
      <c r="Q4386" t="s">
        <v>49</v>
      </c>
      <c r="R4386" t="s">
        <v>52</v>
      </c>
      <c r="S4386" t="s">
        <v>54</v>
      </c>
      <c r="T4386">
        <v>4</v>
      </c>
    </row>
    <row r="4387" spans="1:20" x14ac:dyDescent="0.2">
      <c r="A4387" s="4">
        <f t="shared" si="68"/>
        <v>46023</v>
      </c>
      <c r="B4387" t="s">
        <v>20</v>
      </c>
      <c r="C4387" t="s">
        <v>26</v>
      </c>
      <c r="D4387" t="s">
        <v>33</v>
      </c>
      <c r="E4387" t="s">
        <v>36</v>
      </c>
      <c r="F4387" t="s">
        <v>40</v>
      </c>
      <c r="G4387">
        <v>85730</v>
      </c>
      <c r="H4387" t="s">
        <v>42</v>
      </c>
      <c r="I4387" t="s">
        <v>45</v>
      </c>
      <c r="J4387">
        <v>394903</v>
      </c>
      <c r="K4387">
        <v>6</v>
      </c>
      <c r="L4387">
        <v>1083</v>
      </c>
      <c r="M4387">
        <v>15</v>
      </c>
      <c r="N4387">
        <v>43811</v>
      </c>
      <c r="O4387">
        <v>15182</v>
      </c>
      <c r="P4387">
        <v>3830</v>
      </c>
      <c r="Q4387" t="s">
        <v>49</v>
      </c>
      <c r="R4387" t="s">
        <v>52</v>
      </c>
      <c r="S4387" t="s">
        <v>53</v>
      </c>
      <c r="T4387">
        <v>1</v>
      </c>
    </row>
    <row r="4388" spans="1:20" x14ac:dyDescent="0.2">
      <c r="A4388" s="4">
        <f t="shared" si="68"/>
        <v>46023</v>
      </c>
      <c r="B4388" t="s">
        <v>20</v>
      </c>
      <c r="C4388" t="s">
        <v>27</v>
      </c>
      <c r="D4388" t="s">
        <v>33</v>
      </c>
      <c r="E4388" t="s">
        <v>36</v>
      </c>
      <c r="F4388" t="s">
        <v>38</v>
      </c>
      <c r="G4388">
        <v>35035</v>
      </c>
      <c r="H4388" t="s">
        <v>42</v>
      </c>
      <c r="I4388" t="s">
        <v>45</v>
      </c>
      <c r="J4388">
        <v>909097</v>
      </c>
      <c r="K4388">
        <v>2</v>
      </c>
      <c r="L4388">
        <v>866</v>
      </c>
      <c r="M4388">
        <v>15</v>
      </c>
      <c r="N4388">
        <v>17573</v>
      </c>
      <c r="O4388">
        <v>15394</v>
      </c>
      <c r="P4388">
        <v>14069</v>
      </c>
      <c r="Q4388" t="s">
        <v>48</v>
      </c>
      <c r="R4388" t="s">
        <v>51</v>
      </c>
      <c r="S4388" t="s">
        <v>53</v>
      </c>
      <c r="T4388">
        <v>3</v>
      </c>
    </row>
    <row r="4389" spans="1:20" x14ac:dyDescent="0.2">
      <c r="A4389" s="4">
        <f t="shared" si="68"/>
        <v>46023</v>
      </c>
      <c r="B4389" t="s">
        <v>20</v>
      </c>
      <c r="C4389" t="s">
        <v>27</v>
      </c>
      <c r="D4389" t="s">
        <v>33</v>
      </c>
      <c r="E4389" t="s">
        <v>34</v>
      </c>
      <c r="F4389" t="s">
        <v>40</v>
      </c>
      <c r="G4389">
        <v>99352</v>
      </c>
      <c r="H4389" t="s">
        <v>41</v>
      </c>
      <c r="I4389" t="s">
        <v>43</v>
      </c>
      <c r="J4389">
        <v>976910</v>
      </c>
      <c r="K4389">
        <v>3</v>
      </c>
      <c r="L4389">
        <v>2546</v>
      </c>
      <c r="M4389">
        <v>10</v>
      </c>
      <c r="N4389">
        <v>23863</v>
      </c>
      <c r="O4389">
        <v>24772</v>
      </c>
      <c r="P4389">
        <v>-925</v>
      </c>
      <c r="Q4389" t="s">
        <v>49</v>
      </c>
      <c r="R4389" t="s">
        <v>50</v>
      </c>
      <c r="S4389" t="s">
        <v>56</v>
      </c>
      <c r="T4389">
        <v>3</v>
      </c>
    </row>
    <row r="4390" spans="1:20" x14ac:dyDescent="0.2">
      <c r="A4390" s="4">
        <f t="shared" si="68"/>
        <v>46023</v>
      </c>
      <c r="B4390" t="s">
        <v>20</v>
      </c>
      <c r="C4390" t="s">
        <v>27</v>
      </c>
      <c r="D4390" t="s">
        <v>33</v>
      </c>
      <c r="E4390" t="s">
        <v>36</v>
      </c>
      <c r="F4390" t="s">
        <v>39</v>
      </c>
      <c r="G4390">
        <v>98602</v>
      </c>
      <c r="H4390" t="s">
        <v>42</v>
      </c>
      <c r="I4390" t="s">
        <v>43</v>
      </c>
      <c r="J4390">
        <v>827145</v>
      </c>
      <c r="K4390">
        <v>5</v>
      </c>
      <c r="L4390">
        <v>958</v>
      </c>
      <c r="M4390">
        <v>15</v>
      </c>
      <c r="N4390">
        <v>48174</v>
      </c>
      <c r="O4390">
        <v>14883</v>
      </c>
      <c r="P4390">
        <v>16186</v>
      </c>
      <c r="Q4390" t="s">
        <v>48</v>
      </c>
      <c r="R4390" t="s">
        <v>51</v>
      </c>
      <c r="S4390" t="s">
        <v>55</v>
      </c>
      <c r="T4390">
        <v>2</v>
      </c>
    </row>
    <row r="4391" spans="1:20" x14ac:dyDescent="0.2">
      <c r="A4391" s="4">
        <f t="shared" si="68"/>
        <v>46023</v>
      </c>
      <c r="B4391" t="s">
        <v>23</v>
      </c>
      <c r="C4391" t="s">
        <v>24</v>
      </c>
      <c r="D4391" t="s">
        <v>31</v>
      </c>
      <c r="E4391" t="s">
        <v>34</v>
      </c>
      <c r="F4391" t="s">
        <v>40</v>
      </c>
      <c r="G4391">
        <v>86749</v>
      </c>
      <c r="H4391" t="s">
        <v>41</v>
      </c>
      <c r="I4391" t="s">
        <v>44</v>
      </c>
      <c r="J4391">
        <v>559545</v>
      </c>
      <c r="K4391">
        <v>8</v>
      </c>
      <c r="L4391">
        <v>619</v>
      </c>
      <c r="M4391">
        <v>5</v>
      </c>
      <c r="N4391">
        <v>26094</v>
      </c>
      <c r="O4391">
        <v>18941</v>
      </c>
      <c r="P4391">
        <v>9533</v>
      </c>
      <c r="Q4391" t="s">
        <v>46</v>
      </c>
      <c r="R4391" t="s">
        <v>51</v>
      </c>
      <c r="S4391" t="s">
        <v>56</v>
      </c>
      <c r="T4391">
        <v>2</v>
      </c>
    </row>
    <row r="4392" spans="1:20" x14ac:dyDescent="0.2">
      <c r="A4392" s="4">
        <f t="shared" si="68"/>
        <v>46023</v>
      </c>
      <c r="B4392" t="s">
        <v>21</v>
      </c>
      <c r="C4392" t="s">
        <v>26</v>
      </c>
      <c r="D4392" t="s">
        <v>32</v>
      </c>
      <c r="E4392" t="s">
        <v>36</v>
      </c>
      <c r="F4392" t="s">
        <v>40</v>
      </c>
      <c r="G4392">
        <v>98148</v>
      </c>
      <c r="H4392" t="s">
        <v>41</v>
      </c>
      <c r="I4392" t="s">
        <v>44</v>
      </c>
      <c r="J4392">
        <v>127679</v>
      </c>
      <c r="K4392">
        <v>2</v>
      </c>
      <c r="L4392">
        <v>3784</v>
      </c>
      <c r="M4392">
        <v>15</v>
      </c>
      <c r="N4392">
        <v>11371</v>
      </c>
      <c r="O4392">
        <v>23360</v>
      </c>
      <c r="P4392">
        <v>12758</v>
      </c>
      <c r="Q4392" t="s">
        <v>49</v>
      </c>
      <c r="R4392" t="s">
        <v>52</v>
      </c>
      <c r="S4392" t="s">
        <v>54</v>
      </c>
      <c r="T4392">
        <v>2</v>
      </c>
    </row>
    <row r="4393" spans="1:20" x14ac:dyDescent="0.2">
      <c r="A4393" s="4">
        <f t="shared" si="68"/>
        <v>46023</v>
      </c>
      <c r="B4393" t="s">
        <v>23</v>
      </c>
      <c r="C4393" t="s">
        <v>24</v>
      </c>
      <c r="D4393" t="s">
        <v>31</v>
      </c>
      <c r="E4393" t="s">
        <v>35</v>
      </c>
      <c r="F4393" t="s">
        <v>40</v>
      </c>
      <c r="G4393">
        <v>32211</v>
      </c>
      <c r="H4393" t="s">
        <v>42</v>
      </c>
      <c r="I4393" t="s">
        <v>43</v>
      </c>
      <c r="J4393">
        <v>678171</v>
      </c>
      <c r="K4393">
        <v>6</v>
      </c>
      <c r="L4393">
        <v>3754</v>
      </c>
      <c r="M4393">
        <v>0</v>
      </c>
      <c r="N4393">
        <v>38363</v>
      </c>
      <c r="O4393">
        <v>24913</v>
      </c>
      <c r="P4393">
        <v>18559</v>
      </c>
      <c r="Q4393" t="s">
        <v>48</v>
      </c>
      <c r="R4393" t="s">
        <v>51</v>
      </c>
      <c r="S4393" t="s">
        <v>53</v>
      </c>
      <c r="T4393">
        <v>3</v>
      </c>
    </row>
    <row r="4394" spans="1:20" x14ac:dyDescent="0.2">
      <c r="A4394" s="4">
        <f t="shared" si="68"/>
        <v>46024</v>
      </c>
      <c r="B4394" t="s">
        <v>23</v>
      </c>
      <c r="C4394" t="s">
        <v>24</v>
      </c>
      <c r="D4394" t="s">
        <v>28</v>
      </c>
      <c r="E4394" t="s">
        <v>35</v>
      </c>
      <c r="F4394" t="s">
        <v>38</v>
      </c>
      <c r="G4394">
        <v>64587</v>
      </c>
      <c r="H4394" t="s">
        <v>42</v>
      </c>
      <c r="I4394" t="s">
        <v>44</v>
      </c>
      <c r="J4394">
        <v>441673</v>
      </c>
      <c r="K4394">
        <v>1</v>
      </c>
      <c r="L4394">
        <v>4065</v>
      </c>
      <c r="M4394">
        <v>5</v>
      </c>
      <c r="N4394">
        <v>22751</v>
      </c>
      <c r="O4394">
        <v>4124</v>
      </c>
      <c r="P4394">
        <v>350</v>
      </c>
      <c r="Q4394" t="s">
        <v>46</v>
      </c>
      <c r="R4394" t="s">
        <v>52</v>
      </c>
      <c r="S4394" t="s">
        <v>53</v>
      </c>
      <c r="T4394">
        <v>2</v>
      </c>
    </row>
    <row r="4395" spans="1:20" x14ac:dyDescent="0.2">
      <c r="A4395" s="4">
        <f t="shared" si="68"/>
        <v>46024</v>
      </c>
      <c r="B4395" t="s">
        <v>23</v>
      </c>
      <c r="C4395" t="s">
        <v>25</v>
      </c>
      <c r="D4395" t="s">
        <v>31</v>
      </c>
      <c r="E4395" t="s">
        <v>36</v>
      </c>
      <c r="F4395" t="s">
        <v>38</v>
      </c>
      <c r="G4395">
        <v>36866</v>
      </c>
      <c r="H4395" t="s">
        <v>42</v>
      </c>
      <c r="I4395" t="s">
        <v>43</v>
      </c>
      <c r="J4395">
        <v>977501</v>
      </c>
      <c r="K4395">
        <v>7</v>
      </c>
      <c r="L4395">
        <v>3802</v>
      </c>
      <c r="M4395">
        <v>5</v>
      </c>
      <c r="N4395">
        <v>12051</v>
      </c>
      <c r="O4395">
        <v>5882</v>
      </c>
      <c r="P4395">
        <v>13110</v>
      </c>
      <c r="Q4395" t="s">
        <v>47</v>
      </c>
      <c r="R4395" t="s">
        <v>52</v>
      </c>
      <c r="S4395" t="s">
        <v>53</v>
      </c>
      <c r="T4395">
        <v>2</v>
      </c>
    </row>
    <row r="4396" spans="1:20" x14ac:dyDescent="0.2">
      <c r="A4396" s="4">
        <f t="shared" si="68"/>
        <v>46024</v>
      </c>
      <c r="B4396" t="s">
        <v>21</v>
      </c>
      <c r="C4396" t="s">
        <v>26</v>
      </c>
      <c r="D4396" t="s">
        <v>30</v>
      </c>
      <c r="E4396" t="s">
        <v>35</v>
      </c>
      <c r="F4396" t="s">
        <v>40</v>
      </c>
      <c r="G4396">
        <v>17344</v>
      </c>
      <c r="H4396" t="s">
        <v>42</v>
      </c>
      <c r="I4396" t="s">
        <v>45</v>
      </c>
      <c r="J4396">
        <v>169131</v>
      </c>
      <c r="K4396">
        <v>4</v>
      </c>
      <c r="L4396">
        <v>4959</v>
      </c>
      <c r="M4396">
        <v>5</v>
      </c>
      <c r="N4396">
        <v>2737</v>
      </c>
      <c r="O4396">
        <v>24503</v>
      </c>
      <c r="P4396">
        <v>10452</v>
      </c>
      <c r="Q4396" t="s">
        <v>48</v>
      </c>
      <c r="R4396" t="s">
        <v>52</v>
      </c>
      <c r="S4396" t="s">
        <v>55</v>
      </c>
      <c r="T4396">
        <v>3</v>
      </c>
    </row>
    <row r="4397" spans="1:20" x14ac:dyDescent="0.2">
      <c r="A4397" s="4">
        <f t="shared" si="68"/>
        <v>46024</v>
      </c>
      <c r="B4397" t="s">
        <v>22</v>
      </c>
      <c r="C4397" t="s">
        <v>26</v>
      </c>
      <c r="D4397" t="s">
        <v>29</v>
      </c>
      <c r="E4397" t="s">
        <v>34</v>
      </c>
      <c r="F4397" t="s">
        <v>37</v>
      </c>
      <c r="G4397">
        <v>78737</v>
      </c>
      <c r="H4397" t="s">
        <v>41</v>
      </c>
      <c r="I4397" t="s">
        <v>44</v>
      </c>
      <c r="J4397">
        <v>148295</v>
      </c>
      <c r="K4397">
        <v>1</v>
      </c>
      <c r="L4397">
        <v>2468</v>
      </c>
      <c r="M4397">
        <v>0</v>
      </c>
      <c r="N4397">
        <v>45772</v>
      </c>
      <c r="O4397">
        <v>9720</v>
      </c>
      <c r="P4397">
        <v>3848</v>
      </c>
      <c r="Q4397" t="s">
        <v>48</v>
      </c>
      <c r="R4397" t="s">
        <v>51</v>
      </c>
      <c r="S4397" t="s">
        <v>54</v>
      </c>
      <c r="T4397">
        <v>4</v>
      </c>
    </row>
    <row r="4398" spans="1:20" x14ac:dyDescent="0.2">
      <c r="A4398" s="4">
        <f t="shared" si="68"/>
        <v>46024</v>
      </c>
      <c r="B4398" t="s">
        <v>21</v>
      </c>
      <c r="C4398" t="s">
        <v>27</v>
      </c>
      <c r="D4398" t="s">
        <v>33</v>
      </c>
      <c r="E4398" t="s">
        <v>36</v>
      </c>
      <c r="F4398" t="s">
        <v>38</v>
      </c>
      <c r="G4398">
        <v>80288</v>
      </c>
      <c r="H4398" t="s">
        <v>42</v>
      </c>
      <c r="I4398" t="s">
        <v>43</v>
      </c>
      <c r="J4398">
        <v>278253</v>
      </c>
      <c r="K4398">
        <v>9</v>
      </c>
      <c r="L4398">
        <v>3031</v>
      </c>
      <c r="M4398">
        <v>0</v>
      </c>
      <c r="N4398">
        <v>12984</v>
      </c>
      <c r="O4398">
        <v>9689</v>
      </c>
      <c r="P4398">
        <v>9351</v>
      </c>
      <c r="Q4398" t="s">
        <v>46</v>
      </c>
      <c r="R4398" t="s">
        <v>50</v>
      </c>
      <c r="S4398" t="s">
        <v>55</v>
      </c>
      <c r="T4398">
        <v>2</v>
      </c>
    </row>
    <row r="4399" spans="1:20" x14ac:dyDescent="0.2">
      <c r="A4399" s="4">
        <f t="shared" si="68"/>
        <v>46024</v>
      </c>
      <c r="B4399" t="s">
        <v>23</v>
      </c>
      <c r="C4399" t="s">
        <v>27</v>
      </c>
      <c r="D4399" t="s">
        <v>30</v>
      </c>
      <c r="E4399" t="s">
        <v>34</v>
      </c>
      <c r="F4399" t="s">
        <v>39</v>
      </c>
      <c r="G4399">
        <v>72546</v>
      </c>
      <c r="H4399" t="s">
        <v>42</v>
      </c>
      <c r="I4399" t="s">
        <v>43</v>
      </c>
      <c r="J4399">
        <v>281793</v>
      </c>
      <c r="K4399">
        <v>9</v>
      </c>
      <c r="L4399">
        <v>1351</v>
      </c>
      <c r="M4399">
        <v>0</v>
      </c>
      <c r="N4399">
        <v>21202</v>
      </c>
      <c r="O4399">
        <v>7782</v>
      </c>
      <c r="P4399">
        <v>19176</v>
      </c>
      <c r="Q4399" t="s">
        <v>46</v>
      </c>
      <c r="R4399" t="s">
        <v>52</v>
      </c>
      <c r="S4399" t="s">
        <v>53</v>
      </c>
      <c r="T4399">
        <v>1</v>
      </c>
    </row>
    <row r="4400" spans="1:20" x14ac:dyDescent="0.2">
      <c r="A4400" s="4">
        <f t="shared" si="68"/>
        <v>46024</v>
      </c>
      <c r="B4400" t="s">
        <v>20</v>
      </c>
      <c r="C4400" t="s">
        <v>25</v>
      </c>
      <c r="D4400" t="s">
        <v>29</v>
      </c>
      <c r="E4400" t="s">
        <v>35</v>
      </c>
      <c r="F4400" t="s">
        <v>39</v>
      </c>
      <c r="G4400">
        <v>20327</v>
      </c>
      <c r="H4400" t="s">
        <v>41</v>
      </c>
      <c r="I4400" t="s">
        <v>43</v>
      </c>
      <c r="J4400">
        <v>888688</v>
      </c>
      <c r="K4400">
        <v>3</v>
      </c>
      <c r="L4400">
        <v>2429</v>
      </c>
      <c r="M4400">
        <v>0</v>
      </c>
      <c r="N4400">
        <v>15086</v>
      </c>
      <c r="O4400">
        <v>16356</v>
      </c>
      <c r="P4400">
        <v>2980</v>
      </c>
      <c r="Q4400" t="s">
        <v>46</v>
      </c>
      <c r="R4400" t="s">
        <v>50</v>
      </c>
      <c r="S4400" t="s">
        <v>55</v>
      </c>
      <c r="T4400">
        <v>3</v>
      </c>
    </row>
    <row r="4401" spans="1:20" x14ac:dyDescent="0.2">
      <c r="A4401" s="4">
        <f t="shared" si="68"/>
        <v>46024</v>
      </c>
      <c r="B4401" t="s">
        <v>20</v>
      </c>
      <c r="C4401" t="s">
        <v>24</v>
      </c>
      <c r="D4401" t="s">
        <v>30</v>
      </c>
      <c r="E4401" t="s">
        <v>34</v>
      </c>
      <c r="F4401" t="s">
        <v>40</v>
      </c>
      <c r="G4401">
        <v>58659</v>
      </c>
      <c r="H4401" t="s">
        <v>41</v>
      </c>
      <c r="I4401" t="s">
        <v>44</v>
      </c>
      <c r="J4401">
        <v>898533</v>
      </c>
      <c r="K4401">
        <v>6</v>
      </c>
      <c r="L4401">
        <v>2443</v>
      </c>
      <c r="M4401">
        <v>0</v>
      </c>
      <c r="N4401">
        <v>48259</v>
      </c>
      <c r="O4401">
        <v>7298</v>
      </c>
      <c r="P4401">
        <v>315</v>
      </c>
      <c r="Q4401" t="s">
        <v>46</v>
      </c>
      <c r="R4401" t="s">
        <v>50</v>
      </c>
      <c r="S4401" t="s">
        <v>53</v>
      </c>
      <c r="T4401">
        <v>4</v>
      </c>
    </row>
    <row r="4402" spans="1:20" x14ac:dyDescent="0.2">
      <c r="A4402" s="4">
        <f t="shared" si="68"/>
        <v>46024</v>
      </c>
      <c r="B4402" t="s">
        <v>23</v>
      </c>
      <c r="C4402" t="s">
        <v>27</v>
      </c>
      <c r="D4402" t="s">
        <v>28</v>
      </c>
      <c r="E4402" t="s">
        <v>35</v>
      </c>
      <c r="F4402" t="s">
        <v>39</v>
      </c>
      <c r="G4402">
        <v>55797</v>
      </c>
      <c r="H4402" t="s">
        <v>41</v>
      </c>
      <c r="I4402" t="s">
        <v>44</v>
      </c>
      <c r="J4402">
        <v>539706</v>
      </c>
      <c r="K4402">
        <v>7</v>
      </c>
      <c r="L4402">
        <v>1263</v>
      </c>
      <c r="M4402">
        <v>20</v>
      </c>
      <c r="N4402">
        <v>40110</v>
      </c>
      <c r="O4402">
        <v>8146</v>
      </c>
      <c r="P4402">
        <v>2049</v>
      </c>
      <c r="Q4402" t="s">
        <v>46</v>
      </c>
      <c r="R4402" t="s">
        <v>51</v>
      </c>
      <c r="S4402" t="s">
        <v>55</v>
      </c>
      <c r="T4402">
        <v>1</v>
      </c>
    </row>
    <row r="4403" spans="1:20" x14ac:dyDescent="0.2">
      <c r="A4403" s="4">
        <f t="shared" si="68"/>
        <v>46024</v>
      </c>
      <c r="B4403" t="s">
        <v>20</v>
      </c>
      <c r="C4403" t="s">
        <v>27</v>
      </c>
      <c r="D4403" t="s">
        <v>33</v>
      </c>
      <c r="E4403" t="s">
        <v>35</v>
      </c>
      <c r="F4403" t="s">
        <v>38</v>
      </c>
      <c r="G4403">
        <v>81627</v>
      </c>
      <c r="H4403" t="s">
        <v>42</v>
      </c>
      <c r="I4403" t="s">
        <v>45</v>
      </c>
      <c r="J4403">
        <v>677543</v>
      </c>
      <c r="K4403">
        <v>4</v>
      </c>
      <c r="L4403">
        <v>3796</v>
      </c>
      <c r="M4403">
        <v>20</v>
      </c>
      <c r="N4403">
        <v>20547</v>
      </c>
      <c r="O4403">
        <v>2810</v>
      </c>
      <c r="P4403">
        <v>1607</v>
      </c>
      <c r="Q4403" t="s">
        <v>48</v>
      </c>
      <c r="R4403" t="s">
        <v>52</v>
      </c>
      <c r="S4403" t="s">
        <v>55</v>
      </c>
      <c r="T4403">
        <v>1</v>
      </c>
    </row>
    <row r="4404" spans="1:20" x14ac:dyDescent="0.2">
      <c r="A4404" s="4">
        <f t="shared" si="68"/>
        <v>46024</v>
      </c>
      <c r="B4404" t="s">
        <v>23</v>
      </c>
      <c r="C4404" t="s">
        <v>26</v>
      </c>
      <c r="D4404" t="s">
        <v>30</v>
      </c>
      <c r="E4404" t="s">
        <v>35</v>
      </c>
      <c r="F4404" t="s">
        <v>37</v>
      </c>
      <c r="G4404">
        <v>37608</v>
      </c>
      <c r="H4404" t="s">
        <v>41</v>
      </c>
      <c r="I4404" t="s">
        <v>44</v>
      </c>
      <c r="J4404">
        <v>719232</v>
      </c>
      <c r="K4404">
        <v>6</v>
      </c>
      <c r="L4404">
        <v>3178</v>
      </c>
      <c r="M4404">
        <v>0</v>
      </c>
      <c r="N4404">
        <v>15248</v>
      </c>
      <c r="O4404">
        <v>8914</v>
      </c>
      <c r="P4404">
        <v>14346</v>
      </c>
      <c r="Q4404" t="s">
        <v>46</v>
      </c>
      <c r="R4404" t="s">
        <v>51</v>
      </c>
      <c r="S4404" t="s">
        <v>53</v>
      </c>
      <c r="T4404">
        <v>5</v>
      </c>
    </row>
    <row r="4405" spans="1:20" x14ac:dyDescent="0.2">
      <c r="A4405" s="4">
        <f t="shared" si="68"/>
        <v>46024</v>
      </c>
      <c r="B4405" t="s">
        <v>20</v>
      </c>
      <c r="C4405" t="s">
        <v>26</v>
      </c>
      <c r="D4405" t="s">
        <v>28</v>
      </c>
      <c r="E4405" t="s">
        <v>34</v>
      </c>
      <c r="F4405" t="s">
        <v>37</v>
      </c>
      <c r="G4405">
        <v>38285</v>
      </c>
      <c r="H4405" t="s">
        <v>42</v>
      </c>
      <c r="I4405" t="s">
        <v>44</v>
      </c>
      <c r="J4405">
        <v>589698</v>
      </c>
      <c r="K4405">
        <v>9</v>
      </c>
      <c r="L4405">
        <v>4311</v>
      </c>
      <c r="M4405">
        <v>5</v>
      </c>
      <c r="N4405">
        <v>21460</v>
      </c>
      <c r="O4405">
        <v>20229</v>
      </c>
      <c r="P4405">
        <v>19486</v>
      </c>
      <c r="Q4405" t="s">
        <v>47</v>
      </c>
      <c r="R4405" t="s">
        <v>50</v>
      </c>
      <c r="S4405" t="s">
        <v>54</v>
      </c>
      <c r="T4405">
        <v>4</v>
      </c>
    </row>
    <row r="4406" spans="1:20" x14ac:dyDescent="0.2">
      <c r="A4406" s="4">
        <f t="shared" si="68"/>
        <v>46025</v>
      </c>
      <c r="B4406" t="s">
        <v>21</v>
      </c>
      <c r="C4406" t="s">
        <v>27</v>
      </c>
      <c r="D4406" t="s">
        <v>33</v>
      </c>
      <c r="E4406" t="s">
        <v>35</v>
      </c>
      <c r="F4406" t="s">
        <v>37</v>
      </c>
      <c r="G4406">
        <v>98534</v>
      </c>
      <c r="H4406" t="s">
        <v>42</v>
      </c>
      <c r="I4406" t="s">
        <v>44</v>
      </c>
      <c r="J4406">
        <v>470862</v>
      </c>
      <c r="K4406">
        <v>6</v>
      </c>
      <c r="L4406">
        <v>1401</v>
      </c>
      <c r="M4406">
        <v>15</v>
      </c>
      <c r="N4406">
        <v>25300</v>
      </c>
      <c r="O4406">
        <v>19509</v>
      </c>
      <c r="P4406">
        <v>-87</v>
      </c>
      <c r="Q4406" t="s">
        <v>46</v>
      </c>
      <c r="R4406" t="s">
        <v>50</v>
      </c>
      <c r="S4406" t="s">
        <v>54</v>
      </c>
      <c r="T4406">
        <v>5</v>
      </c>
    </row>
    <row r="4407" spans="1:20" x14ac:dyDescent="0.2">
      <c r="A4407" s="4">
        <f t="shared" si="68"/>
        <v>46025</v>
      </c>
      <c r="B4407" t="s">
        <v>22</v>
      </c>
      <c r="C4407" t="s">
        <v>26</v>
      </c>
      <c r="D4407" t="s">
        <v>32</v>
      </c>
      <c r="E4407" t="s">
        <v>36</v>
      </c>
      <c r="F4407" t="s">
        <v>39</v>
      </c>
      <c r="G4407">
        <v>58634</v>
      </c>
      <c r="H4407" t="s">
        <v>42</v>
      </c>
      <c r="I4407" t="s">
        <v>45</v>
      </c>
      <c r="J4407">
        <v>792304</v>
      </c>
      <c r="K4407">
        <v>7</v>
      </c>
      <c r="L4407">
        <v>2018</v>
      </c>
      <c r="M4407">
        <v>15</v>
      </c>
      <c r="N4407">
        <v>30737</v>
      </c>
      <c r="O4407">
        <v>8341</v>
      </c>
      <c r="P4407">
        <v>14259</v>
      </c>
      <c r="Q4407" t="s">
        <v>49</v>
      </c>
      <c r="R4407" t="s">
        <v>50</v>
      </c>
      <c r="S4407" t="s">
        <v>55</v>
      </c>
      <c r="T4407">
        <v>3</v>
      </c>
    </row>
    <row r="4408" spans="1:20" x14ac:dyDescent="0.2">
      <c r="A4408" s="4">
        <f t="shared" si="68"/>
        <v>46025</v>
      </c>
      <c r="B4408" t="s">
        <v>22</v>
      </c>
      <c r="C4408" t="s">
        <v>25</v>
      </c>
      <c r="D4408" t="s">
        <v>28</v>
      </c>
      <c r="E4408" t="s">
        <v>35</v>
      </c>
      <c r="F4408" t="s">
        <v>40</v>
      </c>
      <c r="G4408">
        <v>50289</v>
      </c>
      <c r="H4408" t="s">
        <v>42</v>
      </c>
      <c r="I4408" t="s">
        <v>45</v>
      </c>
      <c r="J4408">
        <v>173497</v>
      </c>
      <c r="K4408">
        <v>6</v>
      </c>
      <c r="L4408">
        <v>3756</v>
      </c>
      <c r="M4408">
        <v>20</v>
      </c>
      <c r="N4408">
        <v>43486</v>
      </c>
      <c r="O4408">
        <v>1319</v>
      </c>
      <c r="P4408">
        <v>11963</v>
      </c>
      <c r="Q4408" t="s">
        <v>48</v>
      </c>
      <c r="R4408" t="s">
        <v>52</v>
      </c>
      <c r="S4408" t="s">
        <v>53</v>
      </c>
      <c r="T4408">
        <v>4</v>
      </c>
    </row>
    <row r="4409" spans="1:20" x14ac:dyDescent="0.2">
      <c r="A4409" s="4">
        <f t="shared" si="68"/>
        <v>46025</v>
      </c>
      <c r="B4409" t="s">
        <v>21</v>
      </c>
      <c r="C4409" t="s">
        <v>27</v>
      </c>
      <c r="D4409" t="s">
        <v>31</v>
      </c>
      <c r="E4409" t="s">
        <v>36</v>
      </c>
      <c r="F4409" t="s">
        <v>39</v>
      </c>
      <c r="G4409">
        <v>98479</v>
      </c>
      <c r="H4409" t="s">
        <v>41</v>
      </c>
      <c r="I4409" t="s">
        <v>45</v>
      </c>
      <c r="J4409">
        <v>377560</v>
      </c>
      <c r="K4409">
        <v>7</v>
      </c>
      <c r="L4409">
        <v>4486</v>
      </c>
      <c r="M4409">
        <v>0</v>
      </c>
      <c r="N4409">
        <v>35216</v>
      </c>
      <c r="O4409">
        <v>16391</v>
      </c>
      <c r="P4409">
        <v>10486</v>
      </c>
      <c r="Q4409" t="s">
        <v>47</v>
      </c>
      <c r="R4409" t="s">
        <v>52</v>
      </c>
      <c r="S4409" t="s">
        <v>56</v>
      </c>
      <c r="T4409">
        <v>5</v>
      </c>
    </row>
    <row r="4410" spans="1:20" x14ac:dyDescent="0.2">
      <c r="A4410" s="4">
        <f t="shared" si="68"/>
        <v>46025</v>
      </c>
      <c r="B4410" t="s">
        <v>21</v>
      </c>
      <c r="C4410" t="s">
        <v>26</v>
      </c>
      <c r="D4410" t="s">
        <v>33</v>
      </c>
      <c r="E4410" t="s">
        <v>36</v>
      </c>
      <c r="F4410" t="s">
        <v>40</v>
      </c>
      <c r="G4410">
        <v>28007</v>
      </c>
      <c r="H4410" t="s">
        <v>41</v>
      </c>
      <c r="I4410" t="s">
        <v>44</v>
      </c>
      <c r="J4410">
        <v>531238</v>
      </c>
      <c r="K4410">
        <v>1</v>
      </c>
      <c r="L4410">
        <v>1241</v>
      </c>
      <c r="M4410">
        <v>10</v>
      </c>
      <c r="N4410">
        <v>46180</v>
      </c>
      <c r="O4410">
        <v>17308</v>
      </c>
      <c r="P4410">
        <v>3351</v>
      </c>
      <c r="Q4410" t="s">
        <v>48</v>
      </c>
      <c r="R4410" t="s">
        <v>51</v>
      </c>
      <c r="S4410" t="s">
        <v>55</v>
      </c>
      <c r="T4410">
        <v>3</v>
      </c>
    </row>
    <row r="4411" spans="1:20" x14ac:dyDescent="0.2">
      <c r="A4411" s="4">
        <f t="shared" si="68"/>
        <v>46025</v>
      </c>
      <c r="B4411" t="s">
        <v>23</v>
      </c>
      <c r="C4411" t="s">
        <v>25</v>
      </c>
      <c r="D4411" t="s">
        <v>30</v>
      </c>
      <c r="E4411" t="s">
        <v>36</v>
      </c>
      <c r="F4411" t="s">
        <v>37</v>
      </c>
      <c r="G4411">
        <v>35257</v>
      </c>
      <c r="H4411" t="s">
        <v>41</v>
      </c>
      <c r="I4411" t="s">
        <v>43</v>
      </c>
      <c r="J4411">
        <v>108429</v>
      </c>
      <c r="K4411">
        <v>6</v>
      </c>
      <c r="L4411">
        <v>4053</v>
      </c>
      <c r="M4411">
        <v>15</v>
      </c>
      <c r="N4411">
        <v>16436</v>
      </c>
      <c r="O4411">
        <v>25470</v>
      </c>
      <c r="P4411">
        <v>-1428</v>
      </c>
      <c r="Q4411" t="s">
        <v>49</v>
      </c>
      <c r="R4411" t="s">
        <v>50</v>
      </c>
      <c r="S4411" t="s">
        <v>56</v>
      </c>
      <c r="T4411">
        <v>2</v>
      </c>
    </row>
    <row r="4412" spans="1:20" x14ac:dyDescent="0.2">
      <c r="A4412" s="4">
        <f t="shared" si="68"/>
        <v>46025</v>
      </c>
      <c r="B4412" t="s">
        <v>23</v>
      </c>
      <c r="C4412" t="s">
        <v>26</v>
      </c>
      <c r="D4412" t="s">
        <v>29</v>
      </c>
      <c r="E4412" t="s">
        <v>36</v>
      </c>
      <c r="F4412" t="s">
        <v>38</v>
      </c>
      <c r="G4412">
        <v>95054</v>
      </c>
      <c r="H4412" t="s">
        <v>41</v>
      </c>
      <c r="I4412" t="s">
        <v>44</v>
      </c>
      <c r="J4412">
        <v>244855</v>
      </c>
      <c r="K4412">
        <v>9</v>
      </c>
      <c r="L4412">
        <v>2193</v>
      </c>
      <c r="M4412">
        <v>15</v>
      </c>
      <c r="N4412">
        <v>25818</v>
      </c>
      <c r="O4412">
        <v>20747</v>
      </c>
      <c r="P4412">
        <v>14279</v>
      </c>
      <c r="Q4412" t="s">
        <v>46</v>
      </c>
      <c r="R4412" t="s">
        <v>52</v>
      </c>
      <c r="S4412" t="s">
        <v>53</v>
      </c>
      <c r="T4412">
        <v>1</v>
      </c>
    </row>
    <row r="4413" spans="1:20" x14ac:dyDescent="0.2">
      <c r="A4413" s="4">
        <f t="shared" si="68"/>
        <v>46025</v>
      </c>
      <c r="B4413" t="s">
        <v>23</v>
      </c>
      <c r="C4413" t="s">
        <v>26</v>
      </c>
      <c r="D4413" t="s">
        <v>30</v>
      </c>
      <c r="E4413" t="s">
        <v>34</v>
      </c>
      <c r="F4413" t="s">
        <v>39</v>
      </c>
      <c r="G4413">
        <v>39784</v>
      </c>
      <c r="H4413" t="s">
        <v>41</v>
      </c>
      <c r="I4413" t="s">
        <v>45</v>
      </c>
      <c r="J4413">
        <v>684920</v>
      </c>
      <c r="K4413">
        <v>3</v>
      </c>
      <c r="L4413">
        <v>2629</v>
      </c>
      <c r="M4413">
        <v>5</v>
      </c>
      <c r="N4413">
        <v>8873</v>
      </c>
      <c r="O4413">
        <v>11761</v>
      </c>
      <c r="P4413">
        <v>5737</v>
      </c>
      <c r="Q4413" t="s">
        <v>48</v>
      </c>
      <c r="R4413" t="s">
        <v>50</v>
      </c>
      <c r="S4413" t="s">
        <v>54</v>
      </c>
      <c r="T4413">
        <v>3</v>
      </c>
    </row>
    <row r="4414" spans="1:20" x14ac:dyDescent="0.2">
      <c r="A4414" s="4">
        <f t="shared" si="68"/>
        <v>46025</v>
      </c>
      <c r="B4414" t="s">
        <v>20</v>
      </c>
      <c r="C4414" t="s">
        <v>26</v>
      </c>
      <c r="D4414" t="s">
        <v>31</v>
      </c>
      <c r="E4414" t="s">
        <v>36</v>
      </c>
      <c r="F4414" t="s">
        <v>38</v>
      </c>
      <c r="G4414">
        <v>48588</v>
      </c>
      <c r="H4414" t="s">
        <v>42</v>
      </c>
      <c r="I4414" t="s">
        <v>44</v>
      </c>
      <c r="J4414">
        <v>910722</v>
      </c>
      <c r="K4414">
        <v>6</v>
      </c>
      <c r="L4414">
        <v>4511</v>
      </c>
      <c r="M4414">
        <v>15</v>
      </c>
      <c r="N4414">
        <v>8697</v>
      </c>
      <c r="O4414">
        <v>4386</v>
      </c>
      <c r="P4414">
        <v>-4537</v>
      </c>
      <c r="Q4414" t="s">
        <v>48</v>
      </c>
      <c r="R4414" t="s">
        <v>52</v>
      </c>
      <c r="S4414" t="s">
        <v>54</v>
      </c>
      <c r="T4414">
        <v>4</v>
      </c>
    </row>
    <row r="4415" spans="1:20" x14ac:dyDescent="0.2">
      <c r="A4415" s="4">
        <f t="shared" si="68"/>
        <v>46025</v>
      </c>
      <c r="B4415" t="s">
        <v>23</v>
      </c>
      <c r="C4415" t="s">
        <v>27</v>
      </c>
      <c r="D4415" t="s">
        <v>31</v>
      </c>
      <c r="E4415" t="s">
        <v>35</v>
      </c>
      <c r="F4415" t="s">
        <v>37</v>
      </c>
      <c r="G4415">
        <v>54221</v>
      </c>
      <c r="H4415" t="s">
        <v>42</v>
      </c>
      <c r="I4415" t="s">
        <v>44</v>
      </c>
      <c r="J4415">
        <v>489306</v>
      </c>
      <c r="K4415">
        <v>4</v>
      </c>
      <c r="L4415">
        <v>3752</v>
      </c>
      <c r="M4415">
        <v>20</v>
      </c>
      <c r="N4415">
        <v>6161</v>
      </c>
      <c r="O4415">
        <v>28292</v>
      </c>
      <c r="P4415">
        <v>17167</v>
      </c>
      <c r="Q4415" t="s">
        <v>46</v>
      </c>
      <c r="R4415" t="s">
        <v>51</v>
      </c>
      <c r="S4415" t="s">
        <v>53</v>
      </c>
      <c r="T4415">
        <v>1</v>
      </c>
    </row>
    <row r="4416" spans="1:20" x14ac:dyDescent="0.2">
      <c r="A4416" s="4">
        <f t="shared" si="68"/>
        <v>46025</v>
      </c>
      <c r="B4416" t="s">
        <v>21</v>
      </c>
      <c r="C4416" t="s">
        <v>24</v>
      </c>
      <c r="D4416" t="s">
        <v>30</v>
      </c>
      <c r="E4416" t="s">
        <v>36</v>
      </c>
      <c r="F4416" t="s">
        <v>40</v>
      </c>
      <c r="G4416">
        <v>31378</v>
      </c>
      <c r="H4416" t="s">
        <v>42</v>
      </c>
      <c r="I4416" t="s">
        <v>43</v>
      </c>
      <c r="J4416">
        <v>941585</v>
      </c>
      <c r="K4416">
        <v>7</v>
      </c>
      <c r="L4416">
        <v>1865</v>
      </c>
      <c r="M4416">
        <v>0</v>
      </c>
      <c r="N4416">
        <v>42764</v>
      </c>
      <c r="O4416">
        <v>4338</v>
      </c>
      <c r="P4416">
        <v>1294</v>
      </c>
      <c r="Q4416" t="s">
        <v>48</v>
      </c>
      <c r="R4416" t="s">
        <v>50</v>
      </c>
      <c r="S4416" t="s">
        <v>55</v>
      </c>
      <c r="T4416">
        <v>1</v>
      </c>
    </row>
    <row r="4417" spans="1:20" x14ac:dyDescent="0.2">
      <c r="A4417" s="4">
        <f t="shared" si="68"/>
        <v>46025</v>
      </c>
      <c r="B4417" t="s">
        <v>22</v>
      </c>
      <c r="C4417" t="s">
        <v>26</v>
      </c>
      <c r="D4417" t="s">
        <v>29</v>
      </c>
      <c r="E4417" t="s">
        <v>35</v>
      </c>
      <c r="F4417" t="s">
        <v>38</v>
      </c>
      <c r="G4417">
        <v>14696</v>
      </c>
      <c r="H4417" t="s">
        <v>42</v>
      </c>
      <c r="I4417" t="s">
        <v>43</v>
      </c>
      <c r="J4417">
        <v>997653</v>
      </c>
      <c r="K4417">
        <v>7</v>
      </c>
      <c r="L4417">
        <v>695</v>
      </c>
      <c r="M4417">
        <v>0</v>
      </c>
      <c r="N4417">
        <v>12043</v>
      </c>
      <c r="O4417">
        <v>25561</v>
      </c>
      <c r="P4417">
        <v>12405</v>
      </c>
      <c r="Q4417" t="s">
        <v>48</v>
      </c>
      <c r="R4417" t="s">
        <v>52</v>
      </c>
      <c r="S4417" t="s">
        <v>54</v>
      </c>
      <c r="T4417">
        <v>3</v>
      </c>
    </row>
    <row r="4418" spans="1:20" x14ac:dyDescent="0.2">
      <c r="A4418" s="4">
        <f t="shared" si="68"/>
        <v>46026</v>
      </c>
      <c r="B4418" t="s">
        <v>20</v>
      </c>
      <c r="C4418" t="s">
        <v>25</v>
      </c>
      <c r="D4418" t="s">
        <v>33</v>
      </c>
      <c r="E4418" t="s">
        <v>34</v>
      </c>
      <c r="F4418" t="s">
        <v>39</v>
      </c>
      <c r="G4418">
        <v>44635</v>
      </c>
      <c r="H4418" t="s">
        <v>41</v>
      </c>
      <c r="I4418" t="s">
        <v>44</v>
      </c>
      <c r="J4418">
        <v>396644</v>
      </c>
      <c r="K4418">
        <v>9</v>
      </c>
      <c r="L4418">
        <v>650</v>
      </c>
      <c r="M4418">
        <v>15</v>
      </c>
      <c r="N4418">
        <v>2119</v>
      </c>
      <c r="O4418">
        <v>25820</v>
      </c>
      <c r="P4418">
        <v>5814</v>
      </c>
      <c r="Q4418" t="s">
        <v>48</v>
      </c>
      <c r="R4418" t="s">
        <v>51</v>
      </c>
      <c r="S4418" t="s">
        <v>55</v>
      </c>
      <c r="T4418">
        <v>2</v>
      </c>
    </row>
    <row r="4419" spans="1:20" x14ac:dyDescent="0.2">
      <c r="A4419" s="4">
        <f t="shared" si="68"/>
        <v>46026</v>
      </c>
      <c r="B4419" t="s">
        <v>23</v>
      </c>
      <c r="C4419" t="s">
        <v>27</v>
      </c>
      <c r="D4419" t="s">
        <v>28</v>
      </c>
      <c r="E4419" t="s">
        <v>36</v>
      </c>
      <c r="F4419" t="s">
        <v>38</v>
      </c>
      <c r="G4419">
        <v>68543</v>
      </c>
      <c r="H4419" t="s">
        <v>42</v>
      </c>
      <c r="I4419" t="s">
        <v>45</v>
      </c>
      <c r="J4419">
        <v>668309</v>
      </c>
      <c r="K4419">
        <v>4</v>
      </c>
      <c r="L4419">
        <v>830</v>
      </c>
      <c r="M4419">
        <v>10</v>
      </c>
      <c r="N4419">
        <v>16580</v>
      </c>
      <c r="O4419">
        <v>7734</v>
      </c>
      <c r="P4419">
        <v>-2067</v>
      </c>
      <c r="Q4419" t="s">
        <v>49</v>
      </c>
      <c r="R4419" t="s">
        <v>51</v>
      </c>
      <c r="S4419" t="s">
        <v>54</v>
      </c>
      <c r="T4419">
        <v>3</v>
      </c>
    </row>
    <row r="4420" spans="1:20" x14ac:dyDescent="0.2">
      <c r="A4420" s="4">
        <f t="shared" si="68"/>
        <v>46026</v>
      </c>
      <c r="B4420" t="s">
        <v>20</v>
      </c>
      <c r="C4420" t="s">
        <v>27</v>
      </c>
      <c r="D4420" t="s">
        <v>31</v>
      </c>
      <c r="E4420" t="s">
        <v>35</v>
      </c>
      <c r="F4420" t="s">
        <v>38</v>
      </c>
      <c r="G4420">
        <v>91259</v>
      </c>
      <c r="H4420" t="s">
        <v>42</v>
      </c>
      <c r="I4420" t="s">
        <v>44</v>
      </c>
      <c r="J4420">
        <v>723406</v>
      </c>
      <c r="K4420">
        <v>8</v>
      </c>
      <c r="L4420">
        <v>3610</v>
      </c>
      <c r="M4420">
        <v>20</v>
      </c>
      <c r="N4420">
        <v>14574</v>
      </c>
      <c r="O4420">
        <v>11911</v>
      </c>
      <c r="P4420">
        <v>-2058</v>
      </c>
      <c r="Q4420" t="s">
        <v>49</v>
      </c>
      <c r="R4420" t="s">
        <v>52</v>
      </c>
      <c r="S4420" t="s">
        <v>54</v>
      </c>
      <c r="T4420">
        <v>5</v>
      </c>
    </row>
    <row r="4421" spans="1:20" x14ac:dyDescent="0.2">
      <c r="A4421" s="4">
        <f t="shared" si="68"/>
        <v>46026</v>
      </c>
      <c r="B4421" t="s">
        <v>20</v>
      </c>
      <c r="C4421" t="s">
        <v>25</v>
      </c>
      <c r="D4421" t="s">
        <v>31</v>
      </c>
      <c r="E4421" t="s">
        <v>34</v>
      </c>
      <c r="F4421" t="s">
        <v>39</v>
      </c>
      <c r="G4421">
        <v>29207</v>
      </c>
      <c r="H4421" t="s">
        <v>42</v>
      </c>
      <c r="I4421" t="s">
        <v>44</v>
      </c>
      <c r="J4421">
        <v>981253</v>
      </c>
      <c r="K4421">
        <v>8</v>
      </c>
      <c r="L4421">
        <v>3824</v>
      </c>
      <c r="M4421">
        <v>15</v>
      </c>
      <c r="N4421">
        <v>33791</v>
      </c>
      <c r="O4421">
        <v>24642</v>
      </c>
      <c r="P4421">
        <v>7983</v>
      </c>
      <c r="Q4421" t="s">
        <v>49</v>
      </c>
      <c r="R4421" t="s">
        <v>51</v>
      </c>
      <c r="S4421" t="s">
        <v>55</v>
      </c>
      <c r="T4421">
        <v>5</v>
      </c>
    </row>
    <row r="4422" spans="1:20" x14ac:dyDescent="0.2">
      <c r="A4422" s="4">
        <f t="shared" si="68"/>
        <v>46026</v>
      </c>
      <c r="B4422" t="s">
        <v>23</v>
      </c>
      <c r="C4422" t="s">
        <v>26</v>
      </c>
      <c r="D4422" t="s">
        <v>31</v>
      </c>
      <c r="E4422" t="s">
        <v>34</v>
      </c>
      <c r="F4422" t="s">
        <v>40</v>
      </c>
      <c r="G4422">
        <v>37524</v>
      </c>
      <c r="H4422" t="s">
        <v>42</v>
      </c>
      <c r="I4422" t="s">
        <v>44</v>
      </c>
      <c r="J4422">
        <v>729627</v>
      </c>
      <c r="K4422">
        <v>8</v>
      </c>
      <c r="L4422">
        <v>1389</v>
      </c>
      <c r="M4422">
        <v>20</v>
      </c>
      <c r="N4422">
        <v>21231</v>
      </c>
      <c r="O4422">
        <v>1869</v>
      </c>
      <c r="P4422">
        <v>1356</v>
      </c>
      <c r="Q4422" t="s">
        <v>47</v>
      </c>
      <c r="R4422" t="s">
        <v>52</v>
      </c>
      <c r="S4422" t="s">
        <v>53</v>
      </c>
      <c r="T4422">
        <v>5</v>
      </c>
    </row>
    <row r="4423" spans="1:20" x14ac:dyDescent="0.2">
      <c r="A4423" s="4">
        <f t="shared" si="68"/>
        <v>46026</v>
      </c>
      <c r="B4423" t="s">
        <v>20</v>
      </c>
      <c r="C4423" t="s">
        <v>24</v>
      </c>
      <c r="D4423" t="s">
        <v>29</v>
      </c>
      <c r="E4423" t="s">
        <v>35</v>
      </c>
      <c r="F4423" t="s">
        <v>39</v>
      </c>
      <c r="G4423">
        <v>38554</v>
      </c>
      <c r="H4423" t="s">
        <v>42</v>
      </c>
      <c r="I4423" t="s">
        <v>45</v>
      </c>
      <c r="J4423">
        <v>156733</v>
      </c>
      <c r="K4423">
        <v>8</v>
      </c>
      <c r="L4423">
        <v>1454</v>
      </c>
      <c r="M4423">
        <v>10</v>
      </c>
      <c r="N4423">
        <v>47473</v>
      </c>
      <c r="O4423">
        <v>18843</v>
      </c>
      <c r="P4423">
        <v>11377</v>
      </c>
      <c r="Q4423" t="s">
        <v>48</v>
      </c>
      <c r="R4423" t="s">
        <v>50</v>
      </c>
      <c r="S4423" t="s">
        <v>55</v>
      </c>
      <c r="T4423">
        <v>4</v>
      </c>
    </row>
    <row r="4424" spans="1:20" x14ac:dyDescent="0.2">
      <c r="A4424" s="4">
        <f t="shared" si="68"/>
        <v>46026</v>
      </c>
      <c r="B4424" t="s">
        <v>22</v>
      </c>
      <c r="C4424" t="s">
        <v>26</v>
      </c>
      <c r="D4424" t="s">
        <v>32</v>
      </c>
      <c r="E4424" t="s">
        <v>36</v>
      </c>
      <c r="F4424" t="s">
        <v>37</v>
      </c>
      <c r="G4424">
        <v>21817</v>
      </c>
      <c r="H4424" t="s">
        <v>42</v>
      </c>
      <c r="I4424" t="s">
        <v>45</v>
      </c>
      <c r="J4424">
        <v>577361</v>
      </c>
      <c r="K4424">
        <v>6</v>
      </c>
      <c r="L4424">
        <v>4189</v>
      </c>
      <c r="M4424">
        <v>20</v>
      </c>
      <c r="N4424">
        <v>12394</v>
      </c>
      <c r="O4424">
        <v>7784</v>
      </c>
      <c r="P4424">
        <v>18112</v>
      </c>
      <c r="Q4424" t="s">
        <v>46</v>
      </c>
      <c r="R4424" t="s">
        <v>51</v>
      </c>
      <c r="S4424" t="s">
        <v>56</v>
      </c>
      <c r="T4424">
        <v>3</v>
      </c>
    </row>
    <row r="4425" spans="1:20" x14ac:dyDescent="0.2">
      <c r="A4425" s="4">
        <f t="shared" si="68"/>
        <v>46026</v>
      </c>
      <c r="B4425" t="s">
        <v>21</v>
      </c>
      <c r="C4425" t="s">
        <v>25</v>
      </c>
      <c r="D4425" t="s">
        <v>29</v>
      </c>
      <c r="E4425" t="s">
        <v>34</v>
      </c>
      <c r="F4425" t="s">
        <v>40</v>
      </c>
      <c r="G4425">
        <v>65258</v>
      </c>
      <c r="H4425" t="s">
        <v>41</v>
      </c>
      <c r="I4425" t="s">
        <v>45</v>
      </c>
      <c r="J4425">
        <v>764536</v>
      </c>
      <c r="K4425">
        <v>8</v>
      </c>
      <c r="L4425">
        <v>4949</v>
      </c>
      <c r="M4425">
        <v>20</v>
      </c>
      <c r="N4425">
        <v>29908</v>
      </c>
      <c r="O4425">
        <v>21493</v>
      </c>
      <c r="P4425">
        <v>14777</v>
      </c>
      <c r="Q4425" t="s">
        <v>46</v>
      </c>
      <c r="R4425" t="s">
        <v>50</v>
      </c>
      <c r="S4425" t="s">
        <v>54</v>
      </c>
      <c r="T4425">
        <v>1</v>
      </c>
    </row>
    <row r="4426" spans="1:20" x14ac:dyDescent="0.2">
      <c r="A4426" s="4">
        <f t="shared" si="68"/>
        <v>46026</v>
      </c>
      <c r="B4426" t="s">
        <v>21</v>
      </c>
      <c r="C4426" t="s">
        <v>27</v>
      </c>
      <c r="D4426" t="s">
        <v>33</v>
      </c>
      <c r="E4426" t="s">
        <v>35</v>
      </c>
      <c r="F4426" t="s">
        <v>38</v>
      </c>
      <c r="G4426">
        <v>72582</v>
      </c>
      <c r="H4426" t="s">
        <v>41</v>
      </c>
      <c r="I4426" t="s">
        <v>45</v>
      </c>
      <c r="J4426">
        <v>614327</v>
      </c>
      <c r="K4426">
        <v>6</v>
      </c>
      <c r="L4426">
        <v>3448</v>
      </c>
      <c r="M4426">
        <v>20</v>
      </c>
      <c r="N4426">
        <v>44512</v>
      </c>
      <c r="O4426">
        <v>8042</v>
      </c>
      <c r="P4426">
        <v>9245</v>
      </c>
      <c r="Q4426" t="s">
        <v>48</v>
      </c>
      <c r="R4426" t="s">
        <v>52</v>
      </c>
      <c r="S4426" t="s">
        <v>54</v>
      </c>
      <c r="T4426">
        <v>4</v>
      </c>
    </row>
    <row r="4427" spans="1:20" x14ac:dyDescent="0.2">
      <c r="A4427" s="4">
        <f t="shared" si="68"/>
        <v>46026</v>
      </c>
      <c r="B4427" t="s">
        <v>22</v>
      </c>
      <c r="C4427" t="s">
        <v>24</v>
      </c>
      <c r="D4427" t="s">
        <v>33</v>
      </c>
      <c r="E4427" t="s">
        <v>36</v>
      </c>
      <c r="F4427" t="s">
        <v>39</v>
      </c>
      <c r="G4427">
        <v>10168</v>
      </c>
      <c r="H4427" t="s">
        <v>42</v>
      </c>
      <c r="I4427" t="s">
        <v>45</v>
      </c>
      <c r="J4427">
        <v>190909</v>
      </c>
      <c r="K4427">
        <v>2</v>
      </c>
      <c r="L4427">
        <v>3741</v>
      </c>
      <c r="M4427">
        <v>0</v>
      </c>
      <c r="N4427">
        <v>4250</v>
      </c>
      <c r="O4427">
        <v>7429</v>
      </c>
      <c r="P4427">
        <v>12049</v>
      </c>
      <c r="Q4427" t="s">
        <v>46</v>
      </c>
      <c r="R4427" t="s">
        <v>50</v>
      </c>
      <c r="S4427" t="s">
        <v>55</v>
      </c>
      <c r="T4427">
        <v>5</v>
      </c>
    </row>
    <row r="4428" spans="1:20" x14ac:dyDescent="0.2">
      <c r="A4428" s="4">
        <f t="shared" si="68"/>
        <v>46026</v>
      </c>
      <c r="B4428" t="s">
        <v>20</v>
      </c>
      <c r="C4428" t="s">
        <v>27</v>
      </c>
      <c r="D4428" t="s">
        <v>33</v>
      </c>
      <c r="E4428" t="s">
        <v>34</v>
      </c>
      <c r="F4428" t="s">
        <v>37</v>
      </c>
      <c r="G4428">
        <v>52981</v>
      </c>
      <c r="H4428" t="s">
        <v>42</v>
      </c>
      <c r="I4428" t="s">
        <v>44</v>
      </c>
      <c r="J4428">
        <v>721779</v>
      </c>
      <c r="K4428">
        <v>3</v>
      </c>
      <c r="L4428">
        <v>2895</v>
      </c>
      <c r="M4428">
        <v>10</v>
      </c>
      <c r="N4428">
        <v>23444</v>
      </c>
      <c r="O4428">
        <v>26246</v>
      </c>
      <c r="P4428">
        <v>1331</v>
      </c>
      <c r="Q4428" t="s">
        <v>47</v>
      </c>
      <c r="R4428" t="s">
        <v>51</v>
      </c>
      <c r="S4428" t="s">
        <v>53</v>
      </c>
      <c r="T4428">
        <v>4</v>
      </c>
    </row>
    <row r="4429" spans="1:20" x14ac:dyDescent="0.2">
      <c r="A4429" s="4">
        <f t="shared" si="68"/>
        <v>46026</v>
      </c>
      <c r="B4429" t="s">
        <v>23</v>
      </c>
      <c r="C4429" t="s">
        <v>25</v>
      </c>
      <c r="D4429" t="s">
        <v>33</v>
      </c>
      <c r="E4429" t="s">
        <v>35</v>
      </c>
      <c r="F4429" t="s">
        <v>39</v>
      </c>
      <c r="G4429">
        <v>75199</v>
      </c>
      <c r="H4429" t="s">
        <v>42</v>
      </c>
      <c r="I4429" t="s">
        <v>45</v>
      </c>
      <c r="J4429">
        <v>980706</v>
      </c>
      <c r="K4429">
        <v>6</v>
      </c>
      <c r="L4429">
        <v>2544</v>
      </c>
      <c r="M4429">
        <v>0</v>
      </c>
      <c r="N4429">
        <v>48964</v>
      </c>
      <c r="O4429">
        <v>1685</v>
      </c>
      <c r="P4429">
        <v>-1357</v>
      </c>
      <c r="Q4429" t="s">
        <v>46</v>
      </c>
      <c r="R4429" t="s">
        <v>51</v>
      </c>
      <c r="S4429" t="s">
        <v>54</v>
      </c>
      <c r="T4429">
        <v>1</v>
      </c>
    </row>
    <row r="4430" spans="1:20" x14ac:dyDescent="0.2">
      <c r="A4430" s="4">
        <f t="shared" si="68"/>
        <v>46027</v>
      </c>
      <c r="B4430" t="s">
        <v>20</v>
      </c>
      <c r="C4430" t="s">
        <v>26</v>
      </c>
      <c r="D4430" t="s">
        <v>33</v>
      </c>
      <c r="E4430" t="s">
        <v>34</v>
      </c>
      <c r="F4430" t="s">
        <v>40</v>
      </c>
      <c r="G4430">
        <v>74948</v>
      </c>
      <c r="H4430" t="s">
        <v>42</v>
      </c>
      <c r="I4430" t="s">
        <v>44</v>
      </c>
      <c r="J4430">
        <v>846015</v>
      </c>
      <c r="K4430">
        <v>7</v>
      </c>
      <c r="L4430">
        <v>4099</v>
      </c>
      <c r="M4430">
        <v>5</v>
      </c>
      <c r="N4430">
        <v>24967</v>
      </c>
      <c r="O4430">
        <v>16757</v>
      </c>
      <c r="P4430">
        <v>-4233</v>
      </c>
      <c r="Q4430" t="s">
        <v>49</v>
      </c>
      <c r="R4430" t="s">
        <v>51</v>
      </c>
      <c r="S4430" t="s">
        <v>56</v>
      </c>
      <c r="T4430">
        <v>4</v>
      </c>
    </row>
    <row r="4431" spans="1:20" x14ac:dyDescent="0.2">
      <c r="A4431" s="4">
        <f t="shared" ref="A4431:A4494" si="69">A4419+1</f>
        <v>46027</v>
      </c>
      <c r="B4431" t="s">
        <v>22</v>
      </c>
      <c r="C4431" t="s">
        <v>24</v>
      </c>
      <c r="D4431" t="s">
        <v>30</v>
      </c>
      <c r="E4431" t="s">
        <v>34</v>
      </c>
      <c r="F4431" t="s">
        <v>37</v>
      </c>
      <c r="G4431">
        <v>67782</v>
      </c>
      <c r="H4431" t="s">
        <v>42</v>
      </c>
      <c r="I4431" t="s">
        <v>44</v>
      </c>
      <c r="J4431">
        <v>182439</v>
      </c>
      <c r="K4431">
        <v>4</v>
      </c>
      <c r="L4431">
        <v>4490</v>
      </c>
      <c r="M4431">
        <v>15</v>
      </c>
      <c r="N4431">
        <v>21621</v>
      </c>
      <c r="O4431">
        <v>6027</v>
      </c>
      <c r="P4431">
        <v>8274</v>
      </c>
      <c r="Q4431" t="s">
        <v>49</v>
      </c>
      <c r="R4431" t="s">
        <v>51</v>
      </c>
      <c r="S4431" t="s">
        <v>56</v>
      </c>
      <c r="T4431">
        <v>2</v>
      </c>
    </row>
    <row r="4432" spans="1:20" x14ac:dyDescent="0.2">
      <c r="A4432" s="4">
        <f t="shared" si="69"/>
        <v>46027</v>
      </c>
      <c r="B4432" t="s">
        <v>20</v>
      </c>
      <c r="C4432" t="s">
        <v>27</v>
      </c>
      <c r="D4432" t="s">
        <v>31</v>
      </c>
      <c r="E4432" t="s">
        <v>35</v>
      </c>
      <c r="F4432" t="s">
        <v>38</v>
      </c>
      <c r="G4432">
        <v>90759</v>
      </c>
      <c r="H4432" t="s">
        <v>41</v>
      </c>
      <c r="I4432" t="s">
        <v>44</v>
      </c>
      <c r="J4432">
        <v>897170</v>
      </c>
      <c r="K4432">
        <v>1</v>
      </c>
      <c r="L4432">
        <v>4514</v>
      </c>
      <c r="M4432">
        <v>0</v>
      </c>
      <c r="N4432">
        <v>24906</v>
      </c>
      <c r="O4432">
        <v>14997</v>
      </c>
      <c r="P4432">
        <v>3575</v>
      </c>
      <c r="Q4432" t="s">
        <v>49</v>
      </c>
      <c r="R4432" t="s">
        <v>52</v>
      </c>
      <c r="S4432" t="s">
        <v>55</v>
      </c>
      <c r="T4432">
        <v>5</v>
      </c>
    </row>
    <row r="4433" spans="1:20" x14ac:dyDescent="0.2">
      <c r="A4433" s="4">
        <f t="shared" si="69"/>
        <v>46027</v>
      </c>
      <c r="B4433" t="s">
        <v>21</v>
      </c>
      <c r="C4433" t="s">
        <v>27</v>
      </c>
      <c r="D4433" t="s">
        <v>29</v>
      </c>
      <c r="E4433" t="s">
        <v>34</v>
      </c>
      <c r="F4433" t="s">
        <v>40</v>
      </c>
      <c r="G4433">
        <v>71599</v>
      </c>
      <c r="H4433" t="s">
        <v>41</v>
      </c>
      <c r="I4433" t="s">
        <v>43</v>
      </c>
      <c r="J4433">
        <v>105041</v>
      </c>
      <c r="K4433">
        <v>4</v>
      </c>
      <c r="L4433">
        <v>2555</v>
      </c>
      <c r="M4433">
        <v>20</v>
      </c>
      <c r="N4433">
        <v>46469</v>
      </c>
      <c r="O4433">
        <v>19358</v>
      </c>
      <c r="P4433">
        <v>7312</v>
      </c>
      <c r="Q4433" t="s">
        <v>49</v>
      </c>
      <c r="R4433" t="s">
        <v>50</v>
      </c>
      <c r="S4433" t="s">
        <v>54</v>
      </c>
      <c r="T4433">
        <v>3</v>
      </c>
    </row>
    <row r="4434" spans="1:20" x14ac:dyDescent="0.2">
      <c r="A4434" s="4">
        <f t="shared" si="69"/>
        <v>46027</v>
      </c>
      <c r="B4434" t="s">
        <v>20</v>
      </c>
      <c r="C4434" t="s">
        <v>27</v>
      </c>
      <c r="D4434" t="s">
        <v>30</v>
      </c>
      <c r="E4434" t="s">
        <v>35</v>
      </c>
      <c r="F4434" t="s">
        <v>37</v>
      </c>
      <c r="G4434">
        <v>83563</v>
      </c>
      <c r="H4434" t="s">
        <v>42</v>
      </c>
      <c r="I4434" t="s">
        <v>45</v>
      </c>
      <c r="J4434">
        <v>674894</v>
      </c>
      <c r="K4434">
        <v>6</v>
      </c>
      <c r="L4434">
        <v>3170</v>
      </c>
      <c r="M4434">
        <v>5</v>
      </c>
      <c r="N4434">
        <v>26623</v>
      </c>
      <c r="O4434">
        <v>14219</v>
      </c>
      <c r="P4434">
        <v>10896</v>
      </c>
      <c r="Q4434" t="s">
        <v>46</v>
      </c>
      <c r="R4434" t="s">
        <v>52</v>
      </c>
      <c r="S4434" t="s">
        <v>53</v>
      </c>
      <c r="T4434">
        <v>5</v>
      </c>
    </row>
    <row r="4435" spans="1:20" x14ac:dyDescent="0.2">
      <c r="A4435" s="4">
        <f t="shared" si="69"/>
        <v>46027</v>
      </c>
      <c r="B4435" t="s">
        <v>22</v>
      </c>
      <c r="C4435" t="s">
        <v>26</v>
      </c>
      <c r="D4435" t="s">
        <v>29</v>
      </c>
      <c r="E4435" t="s">
        <v>36</v>
      </c>
      <c r="F4435" t="s">
        <v>40</v>
      </c>
      <c r="G4435">
        <v>26291</v>
      </c>
      <c r="H4435" t="s">
        <v>41</v>
      </c>
      <c r="I4435" t="s">
        <v>45</v>
      </c>
      <c r="J4435">
        <v>582006</v>
      </c>
      <c r="K4435">
        <v>8</v>
      </c>
      <c r="L4435">
        <v>2075</v>
      </c>
      <c r="M4435">
        <v>10</v>
      </c>
      <c r="N4435">
        <v>28852</v>
      </c>
      <c r="O4435">
        <v>24978</v>
      </c>
      <c r="P4435">
        <v>-3663</v>
      </c>
      <c r="Q4435" t="s">
        <v>48</v>
      </c>
      <c r="R4435" t="s">
        <v>51</v>
      </c>
      <c r="S4435" t="s">
        <v>53</v>
      </c>
      <c r="T4435">
        <v>5</v>
      </c>
    </row>
    <row r="4436" spans="1:20" x14ac:dyDescent="0.2">
      <c r="A4436" s="4">
        <f t="shared" si="69"/>
        <v>46027</v>
      </c>
      <c r="B4436" t="s">
        <v>21</v>
      </c>
      <c r="C4436" t="s">
        <v>24</v>
      </c>
      <c r="D4436" t="s">
        <v>32</v>
      </c>
      <c r="E4436" t="s">
        <v>35</v>
      </c>
      <c r="F4436" t="s">
        <v>38</v>
      </c>
      <c r="G4436">
        <v>63833</v>
      </c>
      <c r="H4436" t="s">
        <v>42</v>
      </c>
      <c r="I4436" t="s">
        <v>44</v>
      </c>
      <c r="J4436">
        <v>287437</v>
      </c>
      <c r="K4436">
        <v>4</v>
      </c>
      <c r="L4436">
        <v>2352</v>
      </c>
      <c r="M4436">
        <v>10</v>
      </c>
      <c r="N4436">
        <v>48045</v>
      </c>
      <c r="O4436">
        <v>26587</v>
      </c>
      <c r="P4436">
        <v>15781</v>
      </c>
      <c r="Q4436" t="s">
        <v>47</v>
      </c>
      <c r="R4436" t="s">
        <v>50</v>
      </c>
      <c r="S4436" t="s">
        <v>55</v>
      </c>
      <c r="T4436">
        <v>3</v>
      </c>
    </row>
    <row r="4437" spans="1:20" x14ac:dyDescent="0.2">
      <c r="A4437" s="4">
        <f t="shared" si="69"/>
        <v>46027</v>
      </c>
      <c r="B4437" t="s">
        <v>20</v>
      </c>
      <c r="C4437" t="s">
        <v>26</v>
      </c>
      <c r="D4437" t="s">
        <v>28</v>
      </c>
      <c r="E4437" t="s">
        <v>36</v>
      </c>
      <c r="F4437" t="s">
        <v>37</v>
      </c>
      <c r="G4437">
        <v>97057</v>
      </c>
      <c r="H4437" t="s">
        <v>42</v>
      </c>
      <c r="I4437" t="s">
        <v>43</v>
      </c>
      <c r="J4437">
        <v>926959</v>
      </c>
      <c r="K4437">
        <v>1</v>
      </c>
      <c r="L4437">
        <v>2713</v>
      </c>
      <c r="M4437">
        <v>0</v>
      </c>
      <c r="N4437">
        <v>32671</v>
      </c>
      <c r="O4437">
        <v>10576</v>
      </c>
      <c r="P4437">
        <v>-941</v>
      </c>
      <c r="Q4437" t="s">
        <v>47</v>
      </c>
      <c r="R4437" t="s">
        <v>51</v>
      </c>
      <c r="S4437" t="s">
        <v>54</v>
      </c>
      <c r="T4437">
        <v>3</v>
      </c>
    </row>
    <row r="4438" spans="1:20" x14ac:dyDescent="0.2">
      <c r="A4438" s="4">
        <f t="shared" si="69"/>
        <v>46027</v>
      </c>
      <c r="B4438" t="s">
        <v>20</v>
      </c>
      <c r="C4438" t="s">
        <v>26</v>
      </c>
      <c r="D4438" t="s">
        <v>31</v>
      </c>
      <c r="E4438" t="s">
        <v>34</v>
      </c>
      <c r="F4438" t="s">
        <v>39</v>
      </c>
      <c r="G4438">
        <v>97154</v>
      </c>
      <c r="H4438" t="s">
        <v>41</v>
      </c>
      <c r="I4438" t="s">
        <v>45</v>
      </c>
      <c r="J4438">
        <v>371394</v>
      </c>
      <c r="K4438">
        <v>5</v>
      </c>
      <c r="L4438">
        <v>1726</v>
      </c>
      <c r="M4438">
        <v>20</v>
      </c>
      <c r="N4438">
        <v>48896</v>
      </c>
      <c r="O4438">
        <v>21522</v>
      </c>
      <c r="P4438">
        <v>4584</v>
      </c>
      <c r="Q4438" t="s">
        <v>46</v>
      </c>
      <c r="R4438" t="s">
        <v>50</v>
      </c>
      <c r="S4438" t="s">
        <v>53</v>
      </c>
      <c r="T4438">
        <v>1</v>
      </c>
    </row>
    <row r="4439" spans="1:20" x14ac:dyDescent="0.2">
      <c r="A4439" s="4">
        <f t="shared" si="69"/>
        <v>46027</v>
      </c>
      <c r="B4439" t="s">
        <v>21</v>
      </c>
      <c r="C4439" t="s">
        <v>26</v>
      </c>
      <c r="D4439" t="s">
        <v>32</v>
      </c>
      <c r="E4439" t="s">
        <v>35</v>
      </c>
      <c r="F4439" t="s">
        <v>39</v>
      </c>
      <c r="G4439">
        <v>42992</v>
      </c>
      <c r="H4439" t="s">
        <v>41</v>
      </c>
      <c r="I4439" t="s">
        <v>44</v>
      </c>
      <c r="J4439">
        <v>978780</v>
      </c>
      <c r="K4439">
        <v>7</v>
      </c>
      <c r="L4439">
        <v>2163</v>
      </c>
      <c r="M4439">
        <v>20</v>
      </c>
      <c r="N4439">
        <v>17016</v>
      </c>
      <c r="O4439">
        <v>26486</v>
      </c>
      <c r="P4439">
        <v>-2853</v>
      </c>
      <c r="Q4439" t="s">
        <v>46</v>
      </c>
      <c r="R4439" t="s">
        <v>50</v>
      </c>
      <c r="S4439" t="s">
        <v>55</v>
      </c>
      <c r="T4439">
        <v>1</v>
      </c>
    </row>
    <row r="4440" spans="1:20" x14ac:dyDescent="0.2">
      <c r="A4440" s="4">
        <f t="shared" si="69"/>
        <v>46027</v>
      </c>
      <c r="B4440" t="s">
        <v>23</v>
      </c>
      <c r="C4440" t="s">
        <v>25</v>
      </c>
      <c r="D4440" t="s">
        <v>30</v>
      </c>
      <c r="E4440" t="s">
        <v>35</v>
      </c>
      <c r="F4440" t="s">
        <v>38</v>
      </c>
      <c r="G4440">
        <v>49350</v>
      </c>
      <c r="H4440" t="s">
        <v>41</v>
      </c>
      <c r="I4440" t="s">
        <v>43</v>
      </c>
      <c r="J4440">
        <v>256760</v>
      </c>
      <c r="K4440">
        <v>6</v>
      </c>
      <c r="L4440">
        <v>863</v>
      </c>
      <c r="M4440">
        <v>10</v>
      </c>
      <c r="N4440">
        <v>17381</v>
      </c>
      <c r="O4440">
        <v>18701</v>
      </c>
      <c r="P4440">
        <v>-3589</v>
      </c>
      <c r="Q4440" t="s">
        <v>49</v>
      </c>
      <c r="R4440" t="s">
        <v>51</v>
      </c>
      <c r="S4440" t="s">
        <v>54</v>
      </c>
      <c r="T4440">
        <v>2</v>
      </c>
    </row>
    <row r="4441" spans="1:20" x14ac:dyDescent="0.2">
      <c r="A4441" s="4">
        <f t="shared" si="69"/>
        <v>46027</v>
      </c>
      <c r="B4441" t="s">
        <v>21</v>
      </c>
      <c r="C4441" t="s">
        <v>25</v>
      </c>
      <c r="D4441" t="s">
        <v>28</v>
      </c>
      <c r="E4441" t="s">
        <v>35</v>
      </c>
      <c r="F4441" t="s">
        <v>37</v>
      </c>
      <c r="G4441">
        <v>11573</v>
      </c>
      <c r="H4441" t="s">
        <v>41</v>
      </c>
      <c r="I4441" t="s">
        <v>44</v>
      </c>
      <c r="J4441">
        <v>775150</v>
      </c>
      <c r="K4441">
        <v>3</v>
      </c>
      <c r="L4441">
        <v>2447</v>
      </c>
      <c r="M4441">
        <v>20</v>
      </c>
      <c r="N4441">
        <v>46984</v>
      </c>
      <c r="O4441">
        <v>6464</v>
      </c>
      <c r="P4441">
        <v>5898</v>
      </c>
      <c r="Q4441" t="s">
        <v>48</v>
      </c>
      <c r="R4441" t="s">
        <v>52</v>
      </c>
      <c r="S4441" t="s">
        <v>53</v>
      </c>
      <c r="T4441">
        <v>4</v>
      </c>
    </row>
    <row r="4442" spans="1:20" x14ac:dyDescent="0.2">
      <c r="A4442" s="4">
        <f t="shared" si="69"/>
        <v>46028</v>
      </c>
      <c r="B4442" t="s">
        <v>23</v>
      </c>
      <c r="C4442" t="s">
        <v>25</v>
      </c>
      <c r="D4442" t="s">
        <v>32</v>
      </c>
      <c r="E4442" t="s">
        <v>35</v>
      </c>
      <c r="F4442" t="s">
        <v>38</v>
      </c>
      <c r="G4442">
        <v>18577</v>
      </c>
      <c r="H4442" t="s">
        <v>42</v>
      </c>
      <c r="I4442" t="s">
        <v>43</v>
      </c>
      <c r="J4442">
        <v>887378</v>
      </c>
      <c r="K4442">
        <v>7</v>
      </c>
      <c r="L4442">
        <v>4132</v>
      </c>
      <c r="M4442">
        <v>15</v>
      </c>
      <c r="N4442">
        <v>18321</v>
      </c>
      <c r="O4442">
        <v>6115</v>
      </c>
      <c r="P4442">
        <v>17973</v>
      </c>
      <c r="Q4442" t="s">
        <v>49</v>
      </c>
      <c r="R4442" t="s">
        <v>51</v>
      </c>
      <c r="S4442" t="s">
        <v>56</v>
      </c>
      <c r="T4442">
        <v>4</v>
      </c>
    </row>
    <row r="4443" spans="1:20" x14ac:dyDescent="0.2">
      <c r="A4443" s="4">
        <f t="shared" si="69"/>
        <v>46028</v>
      </c>
      <c r="B4443" t="s">
        <v>22</v>
      </c>
      <c r="C4443" t="s">
        <v>24</v>
      </c>
      <c r="D4443" t="s">
        <v>29</v>
      </c>
      <c r="E4443" t="s">
        <v>36</v>
      </c>
      <c r="F4443" t="s">
        <v>38</v>
      </c>
      <c r="G4443">
        <v>18712</v>
      </c>
      <c r="H4443" t="s">
        <v>41</v>
      </c>
      <c r="I4443" t="s">
        <v>44</v>
      </c>
      <c r="J4443">
        <v>398942</v>
      </c>
      <c r="K4443">
        <v>4</v>
      </c>
      <c r="L4443">
        <v>3981</v>
      </c>
      <c r="M4443">
        <v>0</v>
      </c>
      <c r="N4443">
        <v>40162</v>
      </c>
      <c r="O4443">
        <v>24793</v>
      </c>
      <c r="P4443">
        <v>5007</v>
      </c>
      <c r="Q4443" t="s">
        <v>48</v>
      </c>
      <c r="R4443" t="s">
        <v>50</v>
      </c>
      <c r="S4443" t="s">
        <v>54</v>
      </c>
      <c r="T4443">
        <v>4</v>
      </c>
    </row>
    <row r="4444" spans="1:20" x14ac:dyDescent="0.2">
      <c r="A4444" s="4">
        <f t="shared" si="69"/>
        <v>46028</v>
      </c>
      <c r="B4444" t="s">
        <v>22</v>
      </c>
      <c r="C4444" t="s">
        <v>26</v>
      </c>
      <c r="D4444" t="s">
        <v>28</v>
      </c>
      <c r="E4444" t="s">
        <v>36</v>
      </c>
      <c r="F4444" t="s">
        <v>40</v>
      </c>
      <c r="G4444">
        <v>39948</v>
      </c>
      <c r="H4444" t="s">
        <v>41</v>
      </c>
      <c r="I4444" t="s">
        <v>45</v>
      </c>
      <c r="J4444">
        <v>960295</v>
      </c>
      <c r="K4444">
        <v>5</v>
      </c>
      <c r="L4444">
        <v>1774</v>
      </c>
      <c r="M4444">
        <v>0</v>
      </c>
      <c r="N4444">
        <v>13376</v>
      </c>
      <c r="O4444">
        <v>28702</v>
      </c>
      <c r="P4444">
        <v>-850</v>
      </c>
      <c r="Q4444" t="s">
        <v>49</v>
      </c>
      <c r="R4444" t="s">
        <v>52</v>
      </c>
      <c r="S4444" t="s">
        <v>55</v>
      </c>
      <c r="T4444">
        <v>5</v>
      </c>
    </row>
    <row r="4445" spans="1:20" x14ac:dyDescent="0.2">
      <c r="A4445" s="4">
        <f t="shared" si="69"/>
        <v>46028</v>
      </c>
      <c r="B4445" t="s">
        <v>21</v>
      </c>
      <c r="C4445" t="s">
        <v>26</v>
      </c>
      <c r="D4445" t="s">
        <v>29</v>
      </c>
      <c r="E4445" t="s">
        <v>34</v>
      </c>
      <c r="F4445" t="s">
        <v>39</v>
      </c>
      <c r="G4445">
        <v>87700</v>
      </c>
      <c r="H4445" t="s">
        <v>41</v>
      </c>
      <c r="I4445" t="s">
        <v>44</v>
      </c>
      <c r="J4445">
        <v>749761</v>
      </c>
      <c r="K4445">
        <v>7</v>
      </c>
      <c r="L4445">
        <v>1945</v>
      </c>
      <c r="M4445">
        <v>20</v>
      </c>
      <c r="N4445">
        <v>20276</v>
      </c>
      <c r="O4445">
        <v>17950</v>
      </c>
      <c r="P4445">
        <v>2663</v>
      </c>
      <c r="Q4445" t="s">
        <v>47</v>
      </c>
      <c r="R4445" t="s">
        <v>52</v>
      </c>
      <c r="S4445" t="s">
        <v>53</v>
      </c>
      <c r="T4445">
        <v>5</v>
      </c>
    </row>
    <row r="4446" spans="1:20" x14ac:dyDescent="0.2">
      <c r="A4446" s="4">
        <f t="shared" si="69"/>
        <v>46028</v>
      </c>
      <c r="B4446" t="s">
        <v>21</v>
      </c>
      <c r="C4446" t="s">
        <v>25</v>
      </c>
      <c r="D4446" t="s">
        <v>32</v>
      </c>
      <c r="E4446" t="s">
        <v>34</v>
      </c>
      <c r="F4446" t="s">
        <v>38</v>
      </c>
      <c r="G4446">
        <v>15217</v>
      </c>
      <c r="H4446" t="s">
        <v>42</v>
      </c>
      <c r="I4446" t="s">
        <v>44</v>
      </c>
      <c r="J4446">
        <v>870840</v>
      </c>
      <c r="K4446">
        <v>2</v>
      </c>
      <c r="L4446">
        <v>3457</v>
      </c>
      <c r="M4446">
        <v>10</v>
      </c>
      <c r="N4446">
        <v>19281</v>
      </c>
      <c r="O4446">
        <v>29493</v>
      </c>
      <c r="P4446">
        <v>5823</v>
      </c>
      <c r="Q4446" t="s">
        <v>48</v>
      </c>
      <c r="R4446" t="s">
        <v>52</v>
      </c>
      <c r="S4446" t="s">
        <v>53</v>
      </c>
      <c r="T4446">
        <v>3</v>
      </c>
    </row>
    <row r="4447" spans="1:20" x14ac:dyDescent="0.2">
      <c r="A4447" s="4">
        <f t="shared" si="69"/>
        <v>46028</v>
      </c>
      <c r="B4447" t="s">
        <v>22</v>
      </c>
      <c r="C4447" t="s">
        <v>26</v>
      </c>
      <c r="D4447" t="s">
        <v>30</v>
      </c>
      <c r="E4447" t="s">
        <v>34</v>
      </c>
      <c r="F4447" t="s">
        <v>40</v>
      </c>
      <c r="G4447">
        <v>70178</v>
      </c>
      <c r="H4447" t="s">
        <v>42</v>
      </c>
      <c r="I4447" t="s">
        <v>43</v>
      </c>
      <c r="J4447">
        <v>232208</v>
      </c>
      <c r="K4447">
        <v>4</v>
      </c>
      <c r="L4447">
        <v>3956</v>
      </c>
      <c r="M4447">
        <v>15</v>
      </c>
      <c r="N4447">
        <v>36506</v>
      </c>
      <c r="O4447">
        <v>25279</v>
      </c>
      <c r="P4447">
        <v>1898</v>
      </c>
      <c r="Q4447" t="s">
        <v>47</v>
      </c>
      <c r="R4447" t="s">
        <v>52</v>
      </c>
      <c r="S4447" t="s">
        <v>55</v>
      </c>
      <c r="T4447">
        <v>2</v>
      </c>
    </row>
    <row r="4448" spans="1:20" x14ac:dyDescent="0.2">
      <c r="A4448" s="4">
        <f t="shared" si="69"/>
        <v>46028</v>
      </c>
      <c r="B4448" t="s">
        <v>23</v>
      </c>
      <c r="C4448" t="s">
        <v>26</v>
      </c>
      <c r="D4448" t="s">
        <v>29</v>
      </c>
      <c r="E4448" t="s">
        <v>34</v>
      </c>
      <c r="F4448" t="s">
        <v>38</v>
      </c>
      <c r="G4448">
        <v>95062</v>
      </c>
      <c r="H4448" t="s">
        <v>42</v>
      </c>
      <c r="I4448" t="s">
        <v>43</v>
      </c>
      <c r="J4448">
        <v>787275</v>
      </c>
      <c r="K4448">
        <v>4</v>
      </c>
      <c r="L4448">
        <v>2665</v>
      </c>
      <c r="M4448">
        <v>15</v>
      </c>
      <c r="N4448">
        <v>15856</v>
      </c>
      <c r="O4448">
        <v>10657</v>
      </c>
      <c r="P4448">
        <v>13558</v>
      </c>
      <c r="Q4448" t="s">
        <v>49</v>
      </c>
      <c r="R4448" t="s">
        <v>50</v>
      </c>
      <c r="S4448" t="s">
        <v>54</v>
      </c>
      <c r="T4448">
        <v>2</v>
      </c>
    </row>
    <row r="4449" spans="1:20" x14ac:dyDescent="0.2">
      <c r="A4449" s="4">
        <f t="shared" si="69"/>
        <v>46028</v>
      </c>
      <c r="B4449" t="s">
        <v>22</v>
      </c>
      <c r="C4449" t="s">
        <v>27</v>
      </c>
      <c r="D4449" t="s">
        <v>28</v>
      </c>
      <c r="E4449" t="s">
        <v>35</v>
      </c>
      <c r="F4449" t="s">
        <v>38</v>
      </c>
      <c r="G4449">
        <v>36409</v>
      </c>
      <c r="H4449" t="s">
        <v>41</v>
      </c>
      <c r="I4449" t="s">
        <v>45</v>
      </c>
      <c r="J4449">
        <v>846834</v>
      </c>
      <c r="K4449">
        <v>6</v>
      </c>
      <c r="L4449">
        <v>1509</v>
      </c>
      <c r="M4449">
        <v>15</v>
      </c>
      <c r="N4449">
        <v>27544</v>
      </c>
      <c r="O4449">
        <v>13394</v>
      </c>
      <c r="P4449">
        <v>-949</v>
      </c>
      <c r="Q4449" t="s">
        <v>47</v>
      </c>
      <c r="R4449" t="s">
        <v>50</v>
      </c>
      <c r="S4449" t="s">
        <v>54</v>
      </c>
      <c r="T4449">
        <v>4</v>
      </c>
    </row>
    <row r="4450" spans="1:20" x14ac:dyDescent="0.2">
      <c r="A4450" s="4">
        <f t="shared" si="69"/>
        <v>46028</v>
      </c>
      <c r="B4450" t="s">
        <v>21</v>
      </c>
      <c r="C4450" t="s">
        <v>26</v>
      </c>
      <c r="D4450" t="s">
        <v>32</v>
      </c>
      <c r="E4450" t="s">
        <v>36</v>
      </c>
      <c r="F4450" t="s">
        <v>38</v>
      </c>
      <c r="G4450">
        <v>59040</v>
      </c>
      <c r="H4450" t="s">
        <v>41</v>
      </c>
      <c r="I4450" t="s">
        <v>44</v>
      </c>
      <c r="J4450">
        <v>952522</v>
      </c>
      <c r="K4450">
        <v>7</v>
      </c>
      <c r="L4450">
        <v>3319</v>
      </c>
      <c r="M4450">
        <v>5</v>
      </c>
      <c r="N4450">
        <v>13194</v>
      </c>
      <c r="O4450">
        <v>14624</v>
      </c>
      <c r="P4450">
        <v>-1608</v>
      </c>
      <c r="Q4450" t="s">
        <v>46</v>
      </c>
      <c r="R4450" t="s">
        <v>51</v>
      </c>
      <c r="S4450" t="s">
        <v>56</v>
      </c>
      <c r="T4450">
        <v>3</v>
      </c>
    </row>
    <row r="4451" spans="1:20" x14ac:dyDescent="0.2">
      <c r="A4451" s="4">
        <f t="shared" si="69"/>
        <v>46028</v>
      </c>
      <c r="B4451" t="s">
        <v>22</v>
      </c>
      <c r="C4451" t="s">
        <v>27</v>
      </c>
      <c r="D4451" t="s">
        <v>29</v>
      </c>
      <c r="E4451" t="s">
        <v>36</v>
      </c>
      <c r="F4451" t="s">
        <v>39</v>
      </c>
      <c r="G4451">
        <v>88270</v>
      </c>
      <c r="H4451" t="s">
        <v>41</v>
      </c>
      <c r="I4451" t="s">
        <v>43</v>
      </c>
      <c r="J4451">
        <v>516637</v>
      </c>
      <c r="K4451">
        <v>4</v>
      </c>
      <c r="L4451">
        <v>2228</v>
      </c>
      <c r="M4451">
        <v>20</v>
      </c>
      <c r="N4451">
        <v>47701</v>
      </c>
      <c r="O4451">
        <v>26783</v>
      </c>
      <c r="P4451">
        <v>11125</v>
      </c>
      <c r="Q4451" t="s">
        <v>47</v>
      </c>
      <c r="R4451" t="s">
        <v>50</v>
      </c>
      <c r="S4451" t="s">
        <v>53</v>
      </c>
      <c r="T4451">
        <v>4</v>
      </c>
    </row>
    <row r="4452" spans="1:20" x14ac:dyDescent="0.2">
      <c r="A4452" s="4">
        <f t="shared" si="69"/>
        <v>46028</v>
      </c>
      <c r="B4452" t="s">
        <v>21</v>
      </c>
      <c r="C4452" t="s">
        <v>26</v>
      </c>
      <c r="D4452" t="s">
        <v>30</v>
      </c>
      <c r="E4452" t="s">
        <v>36</v>
      </c>
      <c r="F4452" t="s">
        <v>37</v>
      </c>
      <c r="G4452">
        <v>89066</v>
      </c>
      <c r="H4452" t="s">
        <v>42</v>
      </c>
      <c r="I4452" t="s">
        <v>45</v>
      </c>
      <c r="J4452">
        <v>553132</v>
      </c>
      <c r="K4452">
        <v>1</v>
      </c>
      <c r="L4452">
        <v>1195</v>
      </c>
      <c r="M4452">
        <v>15</v>
      </c>
      <c r="N4452">
        <v>46058</v>
      </c>
      <c r="O4452">
        <v>24681</v>
      </c>
      <c r="P4452">
        <v>-1533</v>
      </c>
      <c r="Q4452" t="s">
        <v>47</v>
      </c>
      <c r="R4452" t="s">
        <v>51</v>
      </c>
      <c r="S4452" t="s">
        <v>55</v>
      </c>
      <c r="T4452">
        <v>5</v>
      </c>
    </row>
    <row r="4453" spans="1:20" x14ac:dyDescent="0.2">
      <c r="A4453" s="4">
        <f t="shared" si="69"/>
        <v>46028</v>
      </c>
      <c r="B4453" t="s">
        <v>21</v>
      </c>
      <c r="C4453" t="s">
        <v>24</v>
      </c>
      <c r="D4453" t="s">
        <v>31</v>
      </c>
      <c r="E4453" t="s">
        <v>36</v>
      </c>
      <c r="F4453" t="s">
        <v>39</v>
      </c>
      <c r="G4453">
        <v>87930</v>
      </c>
      <c r="H4453" t="s">
        <v>41</v>
      </c>
      <c r="I4453" t="s">
        <v>45</v>
      </c>
      <c r="J4453">
        <v>130893</v>
      </c>
      <c r="K4453">
        <v>1</v>
      </c>
      <c r="L4453">
        <v>2884</v>
      </c>
      <c r="M4453">
        <v>20</v>
      </c>
      <c r="N4453">
        <v>37271</v>
      </c>
      <c r="O4453">
        <v>29146</v>
      </c>
      <c r="P4453">
        <v>4364</v>
      </c>
      <c r="Q4453" t="s">
        <v>49</v>
      </c>
      <c r="R4453" t="s">
        <v>50</v>
      </c>
      <c r="S4453" t="s">
        <v>56</v>
      </c>
      <c r="T4453">
        <v>3</v>
      </c>
    </row>
    <row r="4454" spans="1:20" x14ac:dyDescent="0.2">
      <c r="A4454" s="4">
        <f t="shared" si="69"/>
        <v>46029</v>
      </c>
      <c r="B4454" t="s">
        <v>22</v>
      </c>
      <c r="C4454" t="s">
        <v>25</v>
      </c>
      <c r="D4454" t="s">
        <v>30</v>
      </c>
      <c r="E4454" t="s">
        <v>34</v>
      </c>
      <c r="F4454" t="s">
        <v>40</v>
      </c>
      <c r="G4454">
        <v>77035</v>
      </c>
      <c r="H4454" t="s">
        <v>41</v>
      </c>
      <c r="I4454" t="s">
        <v>43</v>
      </c>
      <c r="J4454">
        <v>164124</v>
      </c>
      <c r="K4454">
        <v>5</v>
      </c>
      <c r="L4454">
        <v>1882</v>
      </c>
      <c r="M4454">
        <v>10</v>
      </c>
      <c r="N4454">
        <v>24444</v>
      </c>
      <c r="O4454">
        <v>3465</v>
      </c>
      <c r="P4454">
        <v>2570</v>
      </c>
      <c r="Q4454" t="s">
        <v>47</v>
      </c>
      <c r="R4454" t="s">
        <v>51</v>
      </c>
      <c r="S4454" t="s">
        <v>53</v>
      </c>
      <c r="T4454">
        <v>4</v>
      </c>
    </row>
    <row r="4455" spans="1:20" x14ac:dyDescent="0.2">
      <c r="A4455" s="4">
        <f t="shared" si="69"/>
        <v>46029</v>
      </c>
      <c r="B4455" t="s">
        <v>23</v>
      </c>
      <c r="C4455" t="s">
        <v>27</v>
      </c>
      <c r="D4455" t="s">
        <v>30</v>
      </c>
      <c r="E4455" t="s">
        <v>35</v>
      </c>
      <c r="F4455" t="s">
        <v>37</v>
      </c>
      <c r="G4455">
        <v>19669</v>
      </c>
      <c r="H4455" t="s">
        <v>42</v>
      </c>
      <c r="I4455" t="s">
        <v>43</v>
      </c>
      <c r="J4455">
        <v>136171</v>
      </c>
      <c r="K4455">
        <v>1</v>
      </c>
      <c r="L4455">
        <v>2995</v>
      </c>
      <c r="M4455">
        <v>10</v>
      </c>
      <c r="N4455">
        <v>23534</v>
      </c>
      <c r="O4455">
        <v>21528</v>
      </c>
      <c r="P4455">
        <v>3417</v>
      </c>
      <c r="Q4455" t="s">
        <v>47</v>
      </c>
      <c r="R4455" t="s">
        <v>52</v>
      </c>
      <c r="S4455" t="s">
        <v>53</v>
      </c>
      <c r="T4455">
        <v>2</v>
      </c>
    </row>
    <row r="4456" spans="1:20" x14ac:dyDescent="0.2">
      <c r="A4456" s="4">
        <f t="shared" si="69"/>
        <v>46029</v>
      </c>
      <c r="B4456" t="s">
        <v>20</v>
      </c>
      <c r="C4456" t="s">
        <v>25</v>
      </c>
      <c r="D4456" t="s">
        <v>31</v>
      </c>
      <c r="E4456" t="s">
        <v>36</v>
      </c>
      <c r="F4456" t="s">
        <v>40</v>
      </c>
      <c r="G4456">
        <v>68247</v>
      </c>
      <c r="H4456" t="s">
        <v>41</v>
      </c>
      <c r="I4456" t="s">
        <v>44</v>
      </c>
      <c r="J4456">
        <v>773998</v>
      </c>
      <c r="K4456">
        <v>3</v>
      </c>
      <c r="L4456">
        <v>4105</v>
      </c>
      <c r="M4456">
        <v>10</v>
      </c>
      <c r="N4456">
        <v>25130</v>
      </c>
      <c r="O4456">
        <v>5348</v>
      </c>
      <c r="P4456">
        <v>8125</v>
      </c>
      <c r="Q4456" t="s">
        <v>46</v>
      </c>
      <c r="R4456" t="s">
        <v>52</v>
      </c>
      <c r="S4456" t="s">
        <v>53</v>
      </c>
      <c r="T4456">
        <v>1</v>
      </c>
    </row>
    <row r="4457" spans="1:20" x14ac:dyDescent="0.2">
      <c r="A4457" s="4">
        <f t="shared" si="69"/>
        <v>46029</v>
      </c>
      <c r="B4457" t="s">
        <v>22</v>
      </c>
      <c r="C4457" t="s">
        <v>27</v>
      </c>
      <c r="D4457" t="s">
        <v>30</v>
      </c>
      <c r="E4457" t="s">
        <v>35</v>
      </c>
      <c r="F4457" t="s">
        <v>38</v>
      </c>
      <c r="G4457">
        <v>68975</v>
      </c>
      <c r="H4457" t="s">
        <v>41</v>
      </c>
      <c r="I4457" t="s">
        <v>45</v>
      </c>
      <c r="J4457">
        <v>478198</v>
      </c>
      <c r="K4457">
        <v>9</v>
      </c>
      <c r="L4457">
        <v>2347</v>
      </c>
      <c r="M4457">
        <v>5</v>
      </c>
      <c r="N4457">
        <v>11662</v>
      </c>
      <c r="O4457">
        <v>4926</v>
      </c>
      <c r="P4457">
        <v>5931</v>
      </c>
      <c r="Q4457" t="s">
        <v>48</v>
      </c>
      <c r="R4457" t="s">
        <v>50</v>
      </c>
      <c r="S4457" t="s">
        <v>55</v>
      </c>
      <c r="T4457">
        <v>5</v>
      </c>
    </row>
    <row r="4458" spans="1:20" x14ac:dyDescent="0.2">
      <c r="A4458" s="4">
        <f t="shared" si="69"/>
        <v>46029</v>
      </c>
      <c r="B4458" t="s">
        <v>20</v>
      </c>
      <c r="C4458" t="s">
        <v>27</v>
      </c>
      <c r="D4458" t="s">
        <v>31</v>
      </c>
      <c r="E4458" t="s">
        <v>35</v>
      </c>
      <c r="F4458" t="s">
        <v>37</v>
      </c>
      <c r="G4458">
        <v>38562</v>
      </c>
      <c r="H4458" t="s">
        <v>41</v>
      </c>
      <c r="I4458" t="s">
        <v>43</v>
      </c>
      <c r="J4458">
        <v>297556</v>
      </c>
      <c r="K4458">
        <v>3</v>
      </c>
      <c r="L4458">
        <v>2228</v>
      </c>
      <c r="M4458">
        <v>10</v>
      </c>
      <c r="N4458">
        <v>46712</v>
      </c>
      <c r="O4458">
        <v>24943</v>
      </c>
      <c r="P4458">
        <v>-3667</v>
      </c>
      <c r="Q4458" t="s">
        <v>48</v>
      </c>
      <c r="R4458" t="s">
        <v>52</v>
      </c>
      <c r="S4458" t="s">
        <v>55</v>
      </c>
      <c r="T4458">
        <v>4</v>
      </c>
    </row>
    <row r="4459" spans="1:20" x14ac:dyDescent="0.2">
      <c r="A4459" s="4">
        <f t="shared" si="69"/>
        <v>46029</v>
      </c>
      <c r="B4459" t="s">
        <v>22</v>
      </c>
      <c r="C4459" t="s">
        <v>27</v>
      </c>
      <c r="D4459" t="s">
        <v>31</v>
      </c>
      <c r="E4459" t="s">
        <v>35</v>
      </c>
      <c r="F4459" t="s">
        <v>40</v>
      </c>
      <c r="G4459">
        <v>31629</v>
      </c>
      <c r="H4459" t="s">
        <v>41</v>
      </c>
      <c r="I4459" t="s">
        <v>45</v>
      </c>
      <c r="J4459">
        <v>853598</v>
      </c>
      <c r="K4459">
        <v>3</v>
      </c>
      <c r="L4459">
        <v>1152</v>
      </c>
      <c r="M4459">
        <v>20</v>
      </c>
      <c r="N4459">
        <v>13822</v>
      </c>
      <c r="O4459">
        <v>28716</v>
      </c>
      <c r="P4459">
        <v>11802</v>
      </c>
      <c r="Q4459" t="s">
        <v>47</v>
      </c>
      <c r="R4459" t="s">
        <v>51</v>
      </c>
      <c r="S4459" t="s">
        <v>55</v>
      </c>
      <c r="T4459">
        <v>3</v>
      </c>
    </row>
    <row r="4460" spans="1:20" x14ac:dyDescent="0.2">
      <c r="A4460" s="4">
        <f t="shared" si="69"/>
        <v>46029</v>
      </c>
      <c r="B4460" t="s">
        <v>20</v>
      </c>
      <c r="C4460" t="s">
        <v>24</v>
      </c>
      <c r="D4460" t="s">
        <v>29</v>
      </c>
      <c r="E4460" t="s">
        <v>35</v>
      </c>
      <c r="F4460" t="s">
        <v>38</v>
      </c>
      <c r="G4460">
        <v>71463</v>
      </c>
      <c r="H4460" t="s">
        <v>42</v>
      </c>
      <c r="I4460" t="s">
        <v>44</v>
      </c>
      <c r="J4460">
        <v>534279</v>
      </c>
      <c r="K4460">
        <v>9</v>
      </c>
      <c r="L4460">
        <v>1258</v>
      </c>
      <c r="M4460">
        <v>0</v>
      </c>
      <c r="N4460">
        <v>15252</v>
      </c>
      <c r="O4460">
        <v>12705</v>
      </c>
      <c r="P4460">
        <v>7802</v>
      </c>
      <c r="Q4460" t="s">
        <v>48</v>
      </c>
      <c r="R4460" t="s">
        <v>51</v>
      </c>
      <c r="S4460" t="s">
        <v>56</v>
      </c>
      <c r="T4460">
        <v>3</v>
      </c>
    </row>
    <row r="4461" spans="1:20" x14ac:dyDescent="0.2">
      <c r="A4461" s="4">
        <f t="shared" si="69"/>
        <v>46029</v>
      </c>
      <c r="B4461" t="s">
        <v>23</v>
      </c>
      <c r="C4461" t="s">
        <v>26</v>
      </c>
      <c r="D4461" t="s">
        <v>29</v>
      </c>
      <c r="E4461" t="s">
        <v>36</v>
      </c>
      <c r="F4461" t="s">
        <v>40</v>
      </c>
      <c r="G4461">
        <v>56007</v>
      </c>
      <c r="H4461" t="s">
        <v>42</v>
      </c>
      <c r="I4461" t="s">
        <v>43</v>
      </c>
      <c r="J4461">
        <v>124193</v>
      </c>
      <c r="K4461">
        <v>5</v>
      </c>
      <c r="L4461">
        <v>1779</v>
      </c>
      <c r="M4461">
        <v>0</v>
      </c>
      <c r="N4461">
        <v>29214</v>
      </c>
      <c r="O4461">
        <v>15812</v>
      </c>
      <c r="P4461">
        <v>15768</v>
      </c>
      <c r="Q4461" t="s">
        <v>48</v>
      </c>
      <c r="R4461" t="s">
        <v>52</v>
      </c>
      <c r="S4461" t="s">
        <v>53</v>
      </c>
      <c r="T4461">
        <v>4</v>
      </c>
    </row>
    <row r="4462" spans="1:20" x14ac:dyDescent="0.2">
      <c r="A4462" s="4">
        <f t="shared" si="69"/>
        <v>46029</v>
      </c>
      <c r="B4462" t="s">
        <v>23</v>
      </c>
      <c r="C4462" t="s">
        <v>27</v>
      </c>
      <c r="D4462" t="s">
        <v>31</v>
      </c>
      <c r="E4462" t="s">
        <v>36</v>
      </c>
      <c r="F4462" t="s">
        <v>40</v>
      </c>
      <c r="G4462">
        <v>28128</v>
      </c>
      <c r="H4462" t="s">
        <v>42</v>
      </c>
      <c r="I4462" t="s">
        <v>45</v>
      </c>
      <c r="J4462">
        <v>959175</v>
      </c>
      <c r="K4462">
        <v>8</v>
      </c>
      <c r="L4462">
        <v>941</v>
      </c>
      <c r="M4462">
        <v>20</v>
      </c>
      <c r="N4462">
        <v>37329</v>
      </c>
      <c r="O4462">
        <v>5010</v>
      </c>
      <c r="P4462">
        <v>17022</v>
      </c>
      <c r="Q4462" t="s">
        <v>47</v>
      </c>
      <c r="R4462" t="s">
        <v>52</v>
      </c>
      <c r="S4462" t="s">
        <v>53</v>
      </c>
      <c r="T4462">
        <v>2</v>
      </c>
    </row>
    <row r="4463" spans="1:20" x14ac:dyDescent="0.2">
      <c r="A4463" s="4">
        <f t="shared" si="69"/>
        <v>46029</v>
      </c>
      <c r="B4463" t="s">
        <v>22</v>
      </c>
      <c r="C4463" t="s">
        <v>24</v>
      </c>
      <c r="D4463" t="s">
        <v>32</v>
      </c>
      <c r="E4463" t="s">
        <v>36</v>
      </c>
      <c r="F4463" t="s">
        <v>39</v>
      </c>
      <c r="G4463">
        <v>12039</v>
      </c>
      <c r="H4463" t="s">
        <v>41</v>
      </c>
      <c r="I4463" t="s">
        <v>43</v>
      </c>
      <c r="J4463">
        <v>371382</v>
      </c>
      <c r="K4463">
        <v>9</v>
      </c>
      <c r="L4463">
        <v>3988</v>
      </c>
      <c r="M4463">
        <v>0</v>
      </c>
      <c r="N4463">
        <v>39262</v>
      </c>
      <c r="O4463">
        <v>20261</v>
      </c>
      <c r="P4463">
        <v>-32</v>
      </c>
      <c r="Q4463" t="s">
        <v>49</v>
      </c>
      <c r="R4463" t="s">
        <v>52</v>
      </c>
      <c r="S4463" t="s">
        <v>56</v>
      </c>
      <c r="T4463">
        <v>4</v>
      </c>
    </row>
    <row r="4464" spans="1:20" x14ac:dyDescent="0.2">
      <c r="A4464" s="4">
        <f t="shared" si="69"/>
        <v>46029</v>
      </c>
      <c r="B4464" t="s">
        <v>21</v>
      </c>
      <c r="C4464" t="s">
        <v>27</v>
      </c>
      <c r="D4464" t="s">
        <v>28</v>
      </c>
      <c r="E4464" t="s">
        <v>34</v>
      </c>
      <c r="F4464" t="s">
        <v>38</v>
      </c>
      <c r="G4464">
        <v>13857</v>
      </c>
      <c r="H4464" t="s">
        <v>41</v>
      </c>
      <c r="I4464" t="s">
        <v>44</v>
      </c>
      <c r="J4464">
        <v>500635</v>
      </c>
      <c r="K4464">
        <v>6</v>
      </c>
      <c r="L4464">
        <v>4073</v>
      </c>
      <c r="M4464">
        <v>15</v>
      </c>
      <c r="N4464">
        <v>18350</v>
      </c>
      <c r="O4464">
        <v>2400</v>
      </c>
      <c r="P4464">
        <v>5906</v>
      </c>
      <c r="Q4464" t="s">
        <v>47</v>
      </c>
      <c r="R4464" t="s">
        <v>50</v>
      </c>
      <c r="S4464" t="s">
        <v>56</v>
      </c>
      <c r="T4464">
        <v>5</v>
      </c>
    </row>
    <row r="4465" spans="1:20" x14ac:dyDescent="0.2">
      <c r="A4465" s="4">
        <f t="shared" si="69"/>
        <v>46029</v>
      </c>
      <c r="B4465" t="s">
        <v>20</v>
      </c>
      <c r="C4465" t="s">
        <v>26</v>
      </c>
      <c r="D4465" t="s">
        <v>32</v>
      </c>
      <c r="E4465" t="s">
        <v>36</v>
      </c>
      <c r="F4465" t="s">
        <v>39</v>
      </c>
      <c r="G4465">
        <v>69019</v>
      </c>
      <c r="H4465" t="s">
        <v>42</v>
      </c>
      <c r="I4465" t="s">
        <v>44</v>
      </c>
      <c r="J4465">
        <v>120410</v>
      </c>
      <c r="K4465">
        <v>7</v>
      </c>
      <c r="L4465">
        <v>4693</v>
      </c>
      <c r="M4465">
        <v>0</v>
      </c>
      <c r="N4465">
        <v>21987</v>
      </c>
      <c r="O4465">
        <v>7707</v>
      </c>
      <c r="P4465">
        <v>14200</v>
      </c>
      <c r="Q4465" t="s">
        <v>48</v>
      </c>
      <c r="R4465" t="s">
        <v>51</v>
      </c>
      <c r="S4465" t="s">
        <v>55</v>
      </c>
      <c r="T4465">
        <v>3</v>
      </c>
    </row>
    <row r="4466" spans="1:20" x14ac:dyDescent="0.2">
      <c r="A4466" s="4">
        <f t="shared" si="69"/>
        <v>46030</v>
      </c>
      <c r="B4466" t="s">
        <v>21</v>
      </c>
      <c r="C4466" t="s">
        <v>27</v>
      </c>
      <c r="D4466" t="s">
        <v>31</v>
      </c>
      <c r="E4466" t="s">
        <v>34</v>
      </c>
      <c r="F4466" t="s">
        <v>37</v>
      </c>
      <c r="G4466">
        <v>80486</v>
      </c>
      <c r="H4466" t="s">
        <v>41</v>
      </c>
      <c r="I4466" t="s">
        <v>44</v>
      </c>
      <c r="J4466">
        <v>237028</v>
      </c>
      <c r="K4466">
        <v>7</v>
      </c>
      <c r="L4466">
        <v>4470</v>
      </c>
      <c r="M4466">
        <v>5</v>
      </c>
      <c r="N4466">
        <v>8761</v>
      </c>
      <c r="O4466">
        <v>27144</v>
      </c>
      <c r="P4466">
        <v>11551</v>
      </c>
      <c r="Q4466" t="s">
        <v>46</v>
      </c>
      <c r="R4466" t="s">
        <v>50</v>
      </c>
      <c r="S4466" t="s">
        <v>53</v>
      </c>
      <c r="T4466">
        <v>5</v>
      </c>
    </row>
    <row r="4467" spans="1:20" x14ac:dyDescent="0.2">
      <c r="A4467" s="4">
        <f t="shared" si="69"/>
        <v>46030</v>
      </c>
      <c r="B4467" t="s">
        <v>21</v>
      </c>
      <c r="C4467" t="s">
        <v>24</v>
      </c>
      <c r="D4467" t="s">
        <v>28</v>
      </c>
      <c r="E4467" t="s">
        <v>34</v>
      </c>
      <c r="F4467" t="s">
        <v>38</v>
      </c>
      <c r="G4467">
        <v>99007</v>
      </c>
      <c r="H4467" t="s">
        <v>42</v>
      </c>
      <c r="I4467" t="s">
        <v>44</v>
      </c>
      <c r="J4467">
        <v>966593</v>
      </c>
      <c r="K4467">
        <v>7</v>
      </c>
      <c r="L4467">
        <v>2026</v>
      </c>
      <c r="M4467">
        <v>10</v>
      </c>
      <c r="N4467">
        <v>26358</v>
      </c>
      <c r="O4467">
        <v>18124</v>
      </c>
      <c r="P4467">
        <v>16393</v>
      </c>
      <c r="Q4467" t="s">
        <v>48</v>
      </c>
      <c r="R4467" t="s">
        <v>50</v>
      </c>
      <c r="S4467" t="s">
        <v>54</v>
      </c>
      <c r="T4467">
        <v>1</v>
      </c>
    </row>
    <row r="4468" spans="1:20" x14ac:dyDescent="0.2">
      <c r="A4468" s="4">
        <f t="shared" si="69"/>
        <v>46030</v>
      </c>
      <c r="B4468" t="s">
        <v>21</v>
      </c>
      <c r="C4468" t="s">
        <v>26</v>
      </c>
      <c r="D4468" t="s">
        <v>29</v>
      </c>
      <c r="E4468" t="s">
        <v>34</v>
      </c>
      <c r="F4468" t="s">
        <v>39</v>
      </c>
      <c r="G4468">
        <v>90977</v>
      </c>
      <c r="H4468" t="s">
        <v>42</v>
      </c>
      <c r="I4468" t="s">
        <v>43</v>
      </c>
      <c r="J4468">
        <v>123753</v>
      </c>
      <c r="K4468">
        <v>4</v>
      </c>
      <c r="L4468">
        <v>690</v>
      </c>
      <c r="M4468">
        <v>0</v>
      </c>
      <c r="N4468">
        <v>26713</v>
      </c>
      <c r="O4468">
        <v>23714</v>
      </c>
      <c r="P4468">
        <v>10696</v>
      </c>
      <c r="Q4468" t="s">
        <v>49</v>
      </c>
      <c r="R4468" t="s">
        <v>51</v>
      </c>
      <c r="S4468" t="s">
        <v>54</v>
      </c>
      <c r="T4468">
        <v>2</v>
      </c>
    </row>
    <row r="4469" spans="1:20" x14ac:dyDescent="0.2">
      <c r="A4469" s="4">
        <f t="shared" si="69"/>
        <v>46030</v>
      </c>
      <c r="B4469" t="s">
        <v>23</v>
      </c>
      <c r="C4469" t="s">
        <v>24</v>
      </c>
      <c r="D4469" t="s">
        <v>28</v>
      </c>
      <c r="E4469" t="s">
        <v>36</v>
      </c>
      <c r="F4469" t="s">
        <v>39</v>
      </c>
      <c r="G4469">
        <v>22735</v>
      </c>
      <c r="H4469" t="s">
        <v>41</v>
      </c>
      <c r="I4469" t="s">
        <v>43</v>
      </c>
      <c r="J4469">
        <v>172858</v>
      </c>
      <c r="K4469">
        <v>2</v>
      </c>
      <c r="L4469">
        <v>2373</v>
      </c>
      <c r="M4469">
        <v>0</v>
      </c>
      <c r="N4469">
        <v>5751</v>
      </c>
      <c r="O4469">
        <v>26275</v>
      </c>
      <c r="P4469">
        <v>4510</v>
      </c>
      <c r="Q4469" t="s">
        <v>47</v>
      </c>
      <c r="R4469" t="s">
        <v>51</v>
      </c>
      <c r="S4469" t="s">
        <v>56</v>
      </c>
      <c r="T4469">
        <v>4</v>
      </c>
    </row>
    <row r="4470" spans="1:20" x14ac:dyDescent="0.2">
      <c r="A4470" s="4">
        <f t="shared" si="69"/>
        <v>46030</v>
      </c>
      <c r="B4470" t="s">
        <v>22</v>
      </c>
      <c r="C4470" t="s">
        <v>26</v>
      </c>
      <c r="D4470" t="s">
        <v>31</v>
      </c>
      <c r="E4470" t="s">
        <v>36</v>
      </c>
      <c r="F4470" t="s">
        <v>37</v>
      </c>
      <c r="G4470">
        <v>97951</v>
      </c>
      <c r="H4470" t="s">
        <v>42</v>
      </c>
      <c r="I4470" t="s">
        <v>45</v>
      </c>
      <c r="J4470">
        <v>954582</v>
      </c>
      <c r="K4470">
        <v>2</v>
      </c>
      <c r="L4470">
        <v>3515</v>
      </c>
      <c r="M4470">
        <v>5</v>
      </c>
      <c r="N4470">
        <v>37468</v>
      </c>
      <c r="O4470">
        <v>18086</v>
      </c>
      <c r="P4470">
        <v>-1918</v>
      </c>
      <c r="Q4470" t="s">
        <v>48</v>
      </c>
      <c r="R4470" t="s">
        <v>51</v>
      </c>
      <c r="S4470" t="s">
        <v>56</v>
      </c>
      <c r="T4470">
        <v>4</v>
      </c>
    </row>
    <row r="4471" spans="1:20" x14ac:dyDescent="0.2">
      <c r="A4471" s="4">
        <f t="shared" si="69"/>
        <v>46030</v>
      </c>
      <c r="B4471" t="s">
        <v>22</v>
      </c>
      <c r="C4471" t="s">
        <v>26</v>
      </c>
      <c r="D4471" t="s">
        <v>29</v>
      </c>
      <c r="E4471" t="s">
        <v>36</v>
      </c>
      <c r="F4471" t="s">
        <v>40</v>
      </c>
      <c r="G4471">
        <v>44511</v>
      </c>
      <c r="H4471" t="s">
        <v>42</v>
      </c>
      <c r="I4471" t="s">
        <v>45</v>
      </c>
      <c r="J4471">
        <v>340899</v>
      </c>
      <c r="K4471">
        <v>7</v>
      </c>
      <c r="L4471">
        <v>757</v>
      </c>
      <c r="M4471">
        <v>5</v>
      </c>
      <c r="N4471">
        <v>7844</v>
      </c>
      <c r="O4471">
        <v>7255</v>
      </c>
      <c r="P4471">
        <v>-2596</v>
      </c>
      <c r="Q4471" t="s">
        <v>48</v>
      </c>
      <c r="R4471" t="s">
        <v>50</v>
      </c>
      <c r="S4471" t="s">
        <v>56</v>
      </c>
      <c r="T4471">
        <v>2</v>
      </c>
    </row>
    <row r="4472" spans="1:20" x14ac:dyDescent="0.2">
      <c r="A4472" s="4">
        <f t="shared" si="69"/>
        <v>46030</v>
      </c>
      <c r="B4472" t="s">
        <v>23</v>
      </c>
      <c r="C4472" t="s">
        <v>25</v>
      </c>
      <c r="D4472" t="s">
        <v>28</v>
      </c>
      <c r="E4472" t="s">
        <v>34</v>
      </c>
      <c r="F4472" t="s">
        <v>40</v>
      </c>
      <c r="G4472">
        <v>56051</v>
      </c>
      <c r="H4472" t="s">
        <v>42</v>
      </c>
      <c r="I4472" t="s">
        <v>43</v>
      </c>
      <c r="J4472">
        <v>299879</v>
      </c>
      <c r="K4472">
        <v>7</v>
      </c>
      <c r="L4472">
        <v>654</v>
      </c>
      <c r="M4472">
        <v>0</v>
      </c>
      <c r="N4472">
        <v>31153</v>
      </c>
      <c r="O4472">
        <v>5388</v>
      </c>
      <c r="P4472">
        <v>10148</v>
      </c>
      <c r="Q4472" t="s">
        <v>46</v>
      </c>
      <c r="R4472" t="s">
        <v>51</v>
      </c>
      <c r="S4472" t="s">
        <v>54</v>
      </c>
      <c r="T4472">
        <v>3</v>
      </c>
    </row>
    <row r="4473" spans="1:20" x14ac:dyDescent="0.2">
      <c r="A4473" s="4">
        <f t="shared" si="69"/>
        <v>46030</v>
      </c>
      <c r="B4473" t="s">
        <v>23</v>
      </c>
      <c r="C4473" t="s">
        <v>25</v>
      </c>
      <c r="D4473" t="s">
        <v>28</v>
      </c>
      <c r="E4473" t="s">
        <v>34</v>
      </c>
      <c r="F4473" t="s">
        <v>40</v>
      </c>
      <c r="G4473">
        <v>62693</v>
      </c>
      <c r="H4473" t="s">
        <v>42</v>
      </c>
      <c r="I4473" t="s">
        <v>43</v>
      </c>
      <c r="J4473">
        <v>633317</v>
      </c>
      <c r="K4473">
        <v>7</v>
      </c>
      <c r="L4473">
        <v>3491</v>
      </c>
      <c r="M4473">
        <v>15</v>
      </c>
      <c r="N4473">
        <v>10491</v>
      </c>
      <c r="O4473">
        <v>10147</v>
      </c>
      <c r="P4473">
        <v>13562</v>
      </c>
      <c r="Q4473" t="s">
        <v>49</v>
      </c>
      <c r="R4473" t="s">
        <v>52</v>
      </c>
      <c r="S4473" t="s">
        <v>54</v>
      </c>
      <c r="T4473">
        <v>4</v>
      </c>
    </row>
    <row r="4474" spans="1:20" x14ac:dyDescent="0.2">
      <c r="A4474" s="4">
        <f t="shared" si="69"/>
        <v>46030</v>
      </c>
      <c r="B4474" t="s">
        <v>22</v>
      </c>
      <c r="C4474" t="s">
        <v>25</v>
      </c>
      <c r="D4474" t="s">
        <v>32</v>
      </c>
      <c r="E4474" t="s">
        <v>35</v>
      </c>
      <c r="F4474" t="s">
        <v>37</v>
      </c>
      <c r="G4474">
        <v>79152</v>
      </c>
      <c r="H4474" t="s">
        <v>42</v>
      </c>
      <c r="I4474" t="s">
        <v>45</v>
      </c>
      <c r="J4474">
        <v>156536</v>
      </c>
      <c r="K4474">
        <v>8</v>
      </c>
      <c r="L4474">
        <v>4593</v>
      </c>
      <c r="M4474">
        <v>0</v>
      </c>
      <c r="N4474">
        <v>18415</v>
      </c>
      <c r="O4474">
        <v>26449</v>
      </c>
      <c r="P4474">
        <v>9540</v>
      </c>
      <c r="Q4474" t="s">
        <v>48</v>
      </c>
      <c r="R4474" t="s">
        <v>51</v>
      </c>
      <c r="S4474" t="s">
        <v>55</v>
      </c>
      <c r="T4474">
        <v>2</v>
      </c>
    </row>
    <row r="4475" spans="1:20" x14ac:dyDescent="0.2">
      <c r="A4475" s="4">
        <f t="shared" si="69"/>
        <v>46030</v>
      </c>
      <c r="B4475" t="s">
        <v>21</v>
      </c>
      <c r="C4475" t="s">
        <v>26</v>
      </c>
      <c r="D4475" t="s">
        <v>28</v>
      </c>
      <c r="E4475" t="s">
        <v>34</v>
      </c>
      <c r="F4475" t="s">
        <v>39</v>
      </c>
      <c r="G4475">
        <v>90919</v>
      </c>
      <c r="H4475" t="s">
        <v>42</v>
      </c>
      <c r="I4475" t="s">
        <v>43</v>
      </c>
      <c r="J4475">
        <v>957646</v>
      </c>
      <c r="K4475">
        <v>3</v>
      </c>
      <c r="L4475">
        <v>4402</v>
      </c>
      <c r="M4475">
        <v>15</v>
      </c>
      <c r="N4475">
        <v>10733</v>
      </c>
      <c r="O4475">
        <v>27984</v>
      </c>
      <c r="P4475">
        <v>17843</v>
      </c>
      <c r="Q4475" t="s">
        <v>48</v>
      </c>
      <c r="R4475" t="s">
        <v>50</v>
      </c>
      <c r="S4475" t="s">
        <v>55</v>
      </c>
      <c r="T4475">
        <v>4</v>
      </c>
    </row>
    <row r="4476" spans="1:20" x14ac:dyDescent="0.2">
      <c r="A4476" s="4">
        <f t="shared" si="69"/>
        <v>46030</v>
      </c>
      <c r="B4476" t="s">
        <v>20</v>
      </c>
      <c r="C4476" t="s">
        <v>27</v>
      </c>
      <c r="D4476" t="s">
        <v>31</v>
      </c>
      <c r="E4476" t="s">
        <v>34</v>
      </c>
      <c r="F4476" t="s">
        <v>38</v>
      </c>
      <c r="G4476">
        <v>39756</v>
      </c>
      <c r="H4476" t="s">
        <v>41</v>
      </c>
      <c r="I4476" t="s">
        <v>44</v>
      </c>
      <c r="J4476">
        <v>346641</v>
      </c>
      <c r="K4476">
        <v>5</v>
      </c>
      <c r="L4476">
        <v>2775</v>
      </c>
      <c r="M4476">
        <v>10</v>
      </c>
      <c r="N4476">
        <v>32516</v>
      </c>
      <c r="O4476">
        <v>8127</v>
      </c>
      <c r="P4476">
        <v>-301</v>
      </c>
      <c r="Q4476" t="s">
        <v>47</v>
      </c>
      <c r="R4476" t="s">
        <v>52</v>
      </c>
      <c r="S4476" t="s">
        <v>53</v>
      </c>
      <c r="T4476">
        <v>3</v>
      </c>
    </row>
    <row r="4477" spans="1:20" x14ac:dyDescent="0.2">
      <c r="A4477" s="4">
        <f t="shared" si="69"/>
        <v>46030</v>
      </c>
      <c r="B4477" t="s">
        <v>20</v>
      </c>
      <c r="C4477" t="s">
        <v>24</v>
      </c>
      <c r="D4477" t="s">
        <v>33</v>
      </c>
      <c r="E4477" t="s">
        <v>36</v>
      </c>
      <c r="F4477" t="s">
        <v>37</v>
      </c>
      <c r="G4477">
        <v>13894</v>
      </c>
      <c r="H4477" t="s">
        <v>42</v>
      </c>
      <c r="I4477" t="s">
        <v>44</v>
      </c>
      <c r="J4477">
        <v>934421</v>
      </c>
      <c r="K4477">
        <v>6</v>
      </c>
      <c r="L4477">
        <v>4082</v>
      </c>
      <c r="M4477">
        <v>20</v>
      </c>
      <c r="N4477">
        <v>16759</v>
      </c>
      <c r="O4477">
        <v>28954</v>
      </c>
      <c r="P4477">
        <v>-1615</v>
      </c>
      <c r="Q4477" t="s">
        <v>49</v>
      </c>
      <c r="R4477" t="s">
        <v>52</v>
      </c>
      <c r="S4477" t="s">
        <v>55</v>
      </c>
      <c r="T4477">
        <v>2</v>
      </c>
    </row>
    <row r="4478" spans="1:20" x14ac:dyDescent="0.2">
      <c r="A4478" s="4">
        <f t="shared" si="69"/>
        <v>46031</v>
      </c>
      <c r="B4478" t="s">
        <v>20</v>
      </c>
      <c r="C4478" t="s">
        <v>24</v>
      </c>
      <c r="D4478" t="s">
        <v>33</v>
      </c>
      <c r="E4478" t="s">
        <v>35</v>
      </c>
      <c r="F4478" t="s">
        <v>40</v>
      </c>
      <c r="G4478">
        <v>53232</v>
      </c>
      <c r="H4478" t="s">
        <v>42</v>
      </c>
      <c r="I4478" t="s">
        <v>44</v>
      </c>
      <c r="J4478">
        <v>981063</v>
      </c>
      <c r="K4478">
        <v>8</v>
      </c>
      <c r="L4478">
        <v>4669</v>
      </c>
      <c r="M4478">
        <v>10</v>
      </c>
      <c r="N4478">
        <v>22524</v>
      </c>
      <c r="O4478">
        <v>2820</v>
      </c>
      <c r="P4478">
        <v>1629</v>
      </c>
      <c r="Q4478" t="s">
        <v>46</v>
      </c>
      <c r="R4478" t="s">
        <v>50</v>
      </c>
      <c r="S4478" t="s">
        <v>53</v>
      </c>
      <c r="T4478">
        <v>3</v>
      </c>
    </row>
    <row r="4479" spans="1:20" x14ac:dyDescent="0.2">
      <c r="A4479" s="4">
        <f t="shared" si="69"/>
        <v>46031</v>
      </c>
      <c r="B4479" t="s">
        <v>21</v>
      </c>
      <c r="C4479" t="s">
        <v>24</v>
      </c>
      <c r="D4479" t="s">
        <v>33</v>
      </c>
      <c r="E4479" t="s">
        <v>35</v>
      </c>
      <c r="F4479" t="s">
        <v>40</v>
      </c>
      <c r="G4479">
        <v>63214</v>
      </c>
      <c r="H4479" t="s">
        <v>41</v>
      </c>
      <c r="I4479" t="s">
        <v>45</v>
      </c>
      <c r="J4479">
        <v>181107</v>
      </c>
      <c r="K4479">
        <v>8</v>
      </c>
      <c r="L4479">
        <v>2912</v>
      </c>
      <c r="M4479">
        <v>0</v>
      </c>
      <c r="N4479">
        <v>49035</v>
      </c>
      <c r="O4479">
        <v>25290</v>
      </c>
      <c r="P4479">
        <v>11494</v>
      </c>
      <c r="Q4479" t="s">
        <v>48</v>
      </c>
      <c r="R4479" t="s">
        <v>50</v>
      </c>
      <c r="S4479" t="s">
        <v>55</v>
      </c>
      <c r="T4479">
        <v>4</v>
      </c>
    </row>
    <row r="4480" spans="1:20" x14ac:dyDescent="0.2">
      <c r="A4480" s="4">
        <f t="shared" si="69"/>
        <v>46031</v>
      </c>
      <c r="B4480" t="s">
        <v>22</v>
      </c>
      <c r="C4480" t="s">
        <v>25</v>
      </c>
      <c r="D4480" t="s">
        <v>31</v>
      </c>
      <c r="E4480" t="s">
        <v>35</v>
      </c>
      <c r="F4480" t="s">
        <v>38</v>
      </c>
      <c r="G4480">
        <v>79817</v>
      </c>
      <c r="H4480" t="s">
        <v>41</v>
      </c>
      <c r="I4480" t="s">
        <v>43</v>
      </c>
      <c r="J4480">
        <v>274234</v>
      </c>
      <c r="K4480">
        <v>3</v>
      </c>
      <c r="L4480">
        <v>523</v>
      </c>
      <c r="M4480">
        <v>0</v>
      </c>
      <c r="N4480">
        <v>26955</v>
      </c>
      <c r="O4480">
        <v>22128</v>
      </c>
      <c r="P4480">
        <v>409</v>
      </c>
      <c r="Q4480" t="s">
        <v>49</v>
      </c>
      <c r="R4480" t="s">
        <v>51</v>
      </c>
      <c r="S4480" t="s">
        <v>55</v>
      </c>
      <c r="T4480">
        <v>2</v>
      </c>
    </row>
    <row r="4481" spans="1:20" x14ac:dyDescent="0.2">
      <c r="A4481" s="4">
        <f t="shared" si="69"/>
        <v>46031</v>
      </c>
      <c r="B4481" t="s">
        <v>23</v>
      </c>
      <c r="C4481" t="s">
        <v>26</v>
      </c>
      <c r="D4481" t="s">
        <v>33</v>
      </c>
      <c r="E4481" t="s">
        <v>36</v>
      </c>
      <c r="F4481" t="s">
        <v>37</v>
      </c>
      <c r="G4481">
        <v>73862</v>
      </c>
      <c r="H4481" t="s">
        <v>42</v>
      </c>
      <c r="I4481" t="s">
        <v>45</v>
      </c>
      <c r="J4481">
        <v>775078</v>
      </c>
      <c r="K4481">
        <v>4</v>
      </c>
      <c r="L4481">
        <v>2241</v>
      </c>
      <c r="M4481">
        <v>15</v>
      </c>
      <c r="N4481">
        <v>20299</v>
      </c>
      <c r="O4481">
        <v>29757</v>
      </c>
      <c r="P4481">
        <v>19822</v>
      </c>
      <c r="Q4481" t="s">
        <v>49</v>
      </c>
      <c r="R4481" t="s">
        <v>52</v>
      </c>
      <c r="S4481" t="s">
        <v>55</v>
      </c>
      <c r="T4481">
        <v>1</v>
      </c>
    </row>
    <row r="4482" spans="1:20" x14ac:dyDescent="0.2">
      <c r="A4482" s="4">
        <f t="shared" si="69"/>
        <v>46031</v>
      </c>
      <c r="B4482" t="s">
        <v>22</v>
      </c>
      <c r="C4482" t="s">
        <v>25</v>
      </c>
      <c r="D4482" t="s">
        <v>32</v>
      </c>
      <c r="E4482" t="s">
        <v>35</v>
      </c>
      <c r="F4482" t="s">
        <v>40</v>
      </c>
      <c r="G4482">
        <v>40036</v>
      </c>
      <c r="H4482" t="s">
        <v>41</v>
      </c>
      <c r="I4482" t="s">
        <v>45</v>
      </c>
      <c r="J4482">
        <v>967834</v>
      </c>
      <c r="K4482">
        <v>6</v>
      </c>
      <c r="L4482">
        <v>3660</v>
      </c>
      <c r="M4482">
        <v>5</v>
      </c>
      <c r="N4482">
        <v>28761</v>
      </c>
      <c r="O4482">
        <v>21775</v>
      </c>
      <c r="P4482">
        <v>7699</v>
      </c>
      <c r="Q4482" t="s">
        <v>49</v>
      </c>
      <c r="R4482" t="s">
        <v>51</v>
      </c>
      <c r="S4482" t="s">
        <v>54</v>
      </c>
      <c r="T4482">
        <v>4</v>
      </c>
    </row>
    <row r="4483" spans="1:20" x14ac:dyDescent="0.2">
      <c r="A4483" s="4">
        <f t="shared" si="69"/>
        <v>46031</v>
      </c>
      <c r="B4483" t="s">
        <v>21</v>
      </c>
      <c r="C4483" t="s">
        <v>27</v>
      </c>
      <c r="D4483" t="s">
        <v>31</v>
      </c>
      <c r="E4483" t="s">
        <v>35</v>
      </c>
      <c r="F4483" t="s">
        <v>37</v>
      </c>
      <c r="G4483">
        <v>28584</v>
      </c>
      <c r="H4483" t="s">
        <v>41</v>
      </c>
      <c r="I4483" t="s">
        <v>43</v>
      </c>
      <c r="J4483">
        <v>495414</v>
      </c>
      <c r="K4483">
        <v>4</v>
      </c>
      <c r="L4483">
        <v>4105</v>
      </c>
      <c r="M4483">
        <v>15</v>
      </c>
      <c r="N4483">
        <v>26110</v>
      </c>
      <c r="O4483">
        <v>16811</v>
      </c>
      <c r="P4483">
        <v>5812</v>
      </c>
      <c r="Q4483" t="s">
        <v>49</v>
      </c>
      <c r="R4483" t="s">
        <v>52</v>
      </c>
      <c r="S4483" t="s">
        <v>54</v>
      </c>
      <c r="T4483">
        <v>2</v>
      </c>
    </row>
    <row r="4484" spans="1:20" x14ac:dyDescent="0.2">
      <c r="A4484" s="4">
        <f t="shared" si="69"/>
        <v>46031</v>
      </c>
      <c r="B4484" t="s">
        <v>23</v>
      </c>
      <c r="C4484" t="s">
        <v>26</v>
      </c>
      <c r="D4484" t="s">
        <v>29</v>
      </c>
      <c r="E4484" t="s">
        <v>36</v>
      </c>
      <c r="F4484" t="s">
        <v>39</v>
      </c>
      <c r="G4484">
        <v>42308</v>
      </c>
      <c r="H4484" t="s">
        <v>42</v>
      </c>
      <c r="I4484" t="s">
        <v>45</v>
      </c>
      <c r="J4484">
        <v>616307</v>
      </c>
      <c r="K4484">
        <v>4</v>
      </c>
      <c r="L4484">
        <v>3871</v>
      </c>
      <c r="M4484">
        <v>5</v>
      </c>
      <c r="N4484">
        <v>14695</v>
      </c>
      <c r="O4484">
        <v>28818</v>
      </c>
      <c r="P4484">
        <v>7737</v>
      </c>
      <c r="Q4484" t="s">
        <v>48</v>
      </c>
      <c r="R4484" t="s">
        <v>50</v>
      </c>
      <c r="S4484" t="s">
        <v>56</v>
      </c>
      <c r="T4484">
        <v>1</v>
      </c>
    </row>
    <row r="4485" spans="1:20" x14ac:dyDescent="0.2">
      <c r="A4485" s="4">
        <f t="shared" si="69"/>
        <v>46031</v>
      </c>
      <c r="B4485" t="s">
        <v>21</v>
      </c>
      <c r="C4485" t="s">
        <v>24</v>
      </c>
      <c r="D4485" t="s">
        <v>31</v>
      </c>
      <c r="E4485" t="s">
        <v>35</v>
      </c>
      <c r="F4485" t="s">
        <v>37</v>
      </c>
      <c r="G4485">
        <v>38333</v>
      </c>
      <c r="H4485" t="s">
        <v>41</v>
      </c>
      <c r="I4485" t="s">
        <v>44</v>
      </c>
      <c r="J4485">
        <v>895839</v>
      </c>
      <c r="K4485">
        <v>5</v>
      </c>
      <c r="L4485">
        <v>2591</v>
      </c>
      <c r="M4485">
        <v>5</v>
      </c>
      <c r="N4485">
        <v>26760</v>
      </c>
      <c r="O4485">
        <v>18763</v>
      </c>
      <c r="P4485">
        <v>10224</v>
      </c>
      <c r="Q4485" t="s">
        <v>49</v>
      </c>
      <c r="R4485" t="s">
        <v>52</v>
      </c>
      <c r="S4485" t="s">
        <v>55</v>
      </c>
      <c r="T4485">
        <v>2</v>
      </c>
    </row>
    <row r="4486" spans="1:20" x14ac:dyDescent="0.2">
      <c r="A4486" s="4">
        <f t="shared" si="69"/>
        <v>46031</v>
      </c>
      <c r="B4486" t="s">
        <v>20</v>
      </c>
      <c r="C4486" t="s">
        <v>25</v>
      </c>
      <c r="D4486" t="s">
        <v>31</v>
      </c>
      <c r="E4486" t="s">
        <v>34</v>
      </c>
      <c r="F4486" t="s">
        <v>39</v>
      </c>
      <c r="G4486">
        <v>45949</v>
      </c>
      <c r="H4486" t="s">
        <v>42</v>
      </c>
      <c r="I4486" t="s">
        <v>43</v>
      </c>
      <c r="J4486">
        <v>305680</v>
      </c>
      <c r="K4486">
        <v>7</v>
      </c>
      <c r="L4486">
        <v>1560</v>
      </c>
      <c r="M4486">
        <v>5</v>
      </c>
      <c r="N4486">
        <v>12257</v>
      </c>
      <c r="O4486">
        <v>25854</v>
      </c>
      <c r="P4486">
        <v>741</v>
      </c>
      <c r="Q4486" t="s">
        <v>47</v>
      </c>
      <c r="R4486" t="s">
        <v>52</v>
      </c>
      <c r="S4486" t="s">
        <v>54</v>
      </c>
      <c r="T4486">
        <v>5</v>
      </c>
    </row>
    <row r="4487" spans="1:20" x14ac:dyDescent="0.2">
      <c r="A4487" s="4">
        <f t="shared" si="69"/>
        <v>46031</v>
      </c>
      <c r="B4487" t="s">
        <v>20</v>
      </c>
      <c r="C4487" t="s">
        <v>25</v>
      </c>
      <c r="D4487" t="s">
        <v>28</v>
      </c>
      <c r="E4487" t="s">
        <v>34</v>
      </c>
      <c r="F4487" t="s">
        <v>38</v>
      </c>
      <c r="G4487">
        <v>94795</v>
      </c>
      <c r="H4487" t="s">
        <v>42</v>
      </c>
      <c r="I4487" t="s">
        <v>44</v>
      </c>
      <c r="J4487">
        <v>838034</v>
      </c>
      <c r="K4487">
        <v>2</v>
      </c>
      <c r="L4487">
        <v>3851</v>
      </c>
      <c r="M4487">
        <v>5</v>
      </c>
      <c r="N4487">
        <v>48151</v>
      </c>
      <c r="O4487">
        <v>25422</v>
      </c>
      <c r="P4487">
        <v>5177</v>
      </c>
      <c r="Q4487" t="s">
        <v>47</v>
      </c>
      <c r="R4487" t="s">
        <v>52</v>
      </c>
      <c r="S4487" t="s">
        <v>53</v>
      </c>
      <c r="T4487">
        <v>5</v>
      </c>
    </row>
    <row r="4488" spans="1:20" x14ac:dyDescent="0.2">
      <c r="A4488" s="4">
        <f t="shared" si="69"/>
        <v>46031</v>
      </c>
      <c r="B4488" t="s">
        <v>21</v>
      </c>
      <c r="C4488" t="s">
        <v>27</v>
      </c>
      <c r="D4488" t="s">
        <v>28</v>
      </c>
      <c r="E4488" t="s">
        <v>34</v>
      </c>
      <c r="F4488" t="s">
        <v>39</v>
      </c>
      <c r="G4488">
        <v>49288</v>
      </c>
      <c r="H4488" t="s">
        <v>42</v>
      </c>
      <c r="I4488" t="s">
        <v>44</v>
      </c>
      <c r="J4488">
        <v>236289</v>
      </c>
      <c r="K4488">
        <v>2</v>
      </c>
      <c r="L4488">
        <v>960</v>
      </c>
      <c r="M4488">
        <v>0</v>
      </c>
      <c r="N4488">
        <v>41546</v>
      </c>
      <c r="O4488">
        <v>5347</v>
      </c>
      <c r="P4488">
        <v>12828</v>
      </c>
      <c r="Q4488" t="s">
        <v>46</v>
      </c>
      <c r="R4488" t="s">
        <v>51</v>
      </c>
      <c r="S4488" t="s">
        <v>55</v>
      </c>
      <c r="T4488">
        <v>2</v>
      </c>
    </row>
    <row r="4489" spans="1:20" x14ac:dyDescent="0.2">
      <c r="A4489" s="4">
        <f t="shared" si="69"/>
        <v>46031</v>
      </c>
      <c r="B4489" t="s">
        <v>23</v>
      </c>
      <c r="C4489" t="s">
        <v>27</v>
      </c>
      <c r="D4489" t="s">
        <v>28</v>
      </c>
      <c r="E4489" t="s">
        <v>34</v>
      </c>
      <c r="F4489" t="s">
        <v>39</v>
      </c>
      <c r="G4489">
        <v>88588</v>
      </c>
      <c r="H4489" t="s">
        <v>42</v>
      </c>
      <c r="I4489" t="s">
        <v>43</v>
      </c>
      <c r="J4489">
        <v>590012</v>
      </c>
      <c r="K4489">
        <v>9</v>
      </c>
      <c r="L4489">
        <v>2617</v>
      </c>
      <c r="M4489">
        <v>20</v>
      </c>
      <c r="N4489">
        <v>34938</v>
      </c>
      <c r="O4489">
        <v>26607</v>
      </c>
      <c r="P4489">
        <v>4671</v>
      </c>
      <c r="Q4489" t="s">
        <v>46</v>
      </c>
      <c r="R4489" t="s">
        <v>52</v>
      </c>
      <c r="S4489" t="s">
        <v>54</v>
      </c>
      <c r="T4489">
        <v>2</v>
      </c>
    </row>
    <row r="4490" spans="1:20" x14ac:dyDescent="0.2">
      <c r="A4490" s="4">
        <f t="shared" si="69"/>
        <v>46032</v>
      </c>
      <c r="B4490" t="s">
        <v>23</v>
      </c>
      <c r="C4490" t="s">
        <v>25</v>
      </c>
      <c r="D4490" t="s">
        <v>30</v>
      </c>
      <c r="E4490" t="s">
        <v>34</v>
      </c>
      <c r="F4490" t="s">
        <v>38</v>
      </c>
      <c r="G4490">
        <v>87807</v>
      </c>
      <c r="H4490" t="s">
        <v>41</v>
      </c>
      <c r="I4490" t="s">
        <v>44</v>
      </c>
      <c r="J4490">
        <v>993628</v>
      </c>
      <c r="K4490">
        <v>4</v>
      </c>
      <c r="L4490">
        <v>2106</v>
      </c>
      <c r="M4490">
        <v>20</v>
      </c>
      <c r="N4490">
        <v>33820</v>
      </c>
      <c r="O4490">
        <v>18727</v>
      </c>
      <c r="P4490">
        <v>5983</v>
      </c>
      <c r="Q4490" t="s">
        <v>49</v>
      </c>
      <c r="R4490" t="s">
        <v>51</v>
      </c>
      <c r="S4490" t="s">
        <v>56</v>
      </c>
      <c r="T4490">
        <v>5</v>
      </c>
    </row>
    <row r="4491" spans="1:20" x14ac:dyDescent="0.2">
      <c r="A4491" s="4">
        <f t="shared" si="69"/>
        <v>46032</v>
      </c>
      <c r="B4491" t="s">
        <v>22</v>
      </c>
      <c r="C4491" t="s">
        <v>27</v>
      </c>
      <c r="D4491" t="s">
        <v>32</v>
      </c>
      <c r="E4491" t="s">
        <v>34</v>
      </c>
      <c r="F4491" t="s">
        <v>40</v>
      </c>
      <c r="G4491">
        <v>55267</v>
      </c>
      <c r="H4491" t="s">
        <v>42</v>
      </c>
      <c r="I4491" t="s">
        <v>44</v>
      </c>
      <c r="J4491">
        <v>175947</v>
      </c>
      <c r="K4491">
        <v>5</v>
      </c>
      <c r="L4491">
        <v>571</v>
      </c>
      <c r="M4491">
        <v>10</v>
      </c>
      <c r="N4491">
        <v>10591</v>
      </c>
      <c r="O4491">
        <v>22654</v>
      </c>
      <c r="P4491">
        <v>-780</v>
      </c>
      <c r="Q4491" t="s">
        <v>46</v>
      </c>
      <c r="R4491" t="s">
        <v>52</v>
      </c>
      <c r="S4491" t="s">
        <v>56</v>
      </c>
      <c r="T4491">
        <v>4</v>
      </c>
    </row>
    <row r="4492" spans="1:20" x14ac:dyDescent="0.2">
      <c r="A4492" s="4">
        <f t="shared" si="69"/>
        <v>46032</v>
      </c>
      <c r="B4492" t="s">
        <v>20</v>
      </c>
      <c r="C4492" t="s">
        <v>24</v>
      </c>
      <c r="D4492" t="s">
        <v>31</v>
      </c>
      <c r="E4492" t="s">
        <v>34</v>
      </c>
      <c r="F4492" t="s">
        <v>38</v>
      </c>
      <c r="G4492">
        <v>42175</v>
      </c>
      <c r="H4492" t="s">
        <v>41</v>
      </c>
      <c r="I4492" t="s">
        <v>44</v>
      </c>
      <c r="J4492">
        <v>395282</v>
      </c>
      <c r="K4492">
        <v>3</v>
      </c>
      <c r="L4492">
        <v>4772</v>
      </c>
      <c r="M4492">
        <v>10</v>
      </c>
      <c r="N4492">
        <v>13784</v>
      </c>
      <c r="O4492">
        <v>17988</v>
      </c>
      <c r="P4492">
        <v>17218</v>
      </c>
      <c r="Q4492" t="s">
        <v>49</v>
      </c>
      <c r="R4492" t="s">
        <v>51</v>
      </c>
      <c r="S4492" t="s">
        <v>53</v>
      </c>
      <c r="T4492">
        <v>5</v>
      </c>
    </row>
    <row r="4493" spans="1:20" x14ac:dyDescent="0.2">
      <c r="A4493" s="4">
        <f t="shared" si="69"/>
        <v>46032</v>
      </c>
      <c r="B4493" t="s">
        <v>22</v>
      </c>
      <c r="C4493" t="s">
        <v>27</v>
      </c>
      <c r="D4493" t="s">
        <v>31</v>
      </c>
      <c r="E4493" t="s">
        <v>34</v>
      </c>
      <c r="F4493" t="s">
        <v>37</v>
      </c>
      <c r="G4493">
        <v>18915</v>
      </c>
      <c r="H4493" t="s">
        <v>41</v>
      </c>
      <c r="I4493" t="s">
        <v>43</v>
      </c>
      <c r="J4493">
        <v>658788</v>
      </c>
      <c r="K4493">
        <v>2</v>
      </c>
      <c r="L4493">
        <v>1206</v>
      </c>
      <c r="M4493">
        <v>10</v>
      </c>
      <c r="N4493">
        <v>48834</v>
      </c>
      <c r="O4493">
        <v>23903</v>
      </c>
      <c r="P4493">
        <v>13691</v>
      </c>
      <c r="Q4493" t="s">
        <v>47</v>
      </c>
      <c r="R4493" t="s">
        <v>51</v>
      </c>
      <c r="S4493" t="s">
        <v>53</v>
      </c>
      <c r="T4493">
        <v>5</v>
      </c>
    </row>
    <row r="4494" spans="1:20" x14ac:dyDescent="0.2">
      <c r="A4494" s="4">
        <f t="shared" si="69"/>
        <v>46032</v>
      </c>
      <c r="B4494" t="s">
        <v>22</v>
      </c>
      <c r="C4494" t="s">
        <v>27</v>
      </c>
      <c r="D4494" t="s">
        <v>28</v>
      </c>
      <c r="E4494" t="s">
        <v>34</v>
      </c>
      <c r="F4494" t="s">
        <v>38</v>
      </c>
      <c r="G4494">
        <v>91658</v>
      </c>
      <c r="H4494" t="s">
        <v>42</v>
      </c>
      <c r="I4494" t="s">
        <v>43</v>
      </c>
      <c r="J4494">
        <v>607034</v>
      </c>
      <c r="K4494">
        <v>8</v>
      </c>
      <c r="L4494">
        <v>2428</v>
      </c>
      <c r="M4494">
        <v>15</v>
      </c>
      <c r="N4494">
        <v>30228</v>
      </c>
      <c r="O4494">
        <v>24916</v>
      </c>
      <c r="P4494">
        <v>11918</v>
      </c>
      <c r="Q4494" t="s">
        <v>47</v>
      </c>
      <c r="R4494" t="s">
        <v>52</v>
      </c>
      <c r="S4494" t="s">
        <v>54</v>
      </c>
      <c r="T4494">
        <v>5</v>
      </c>
    </row>
    <row r="4495" spans="1:20" x14ac:dyDescent="0.2">
      <c r="A4495" s="4">
        <f t="shared" ref="A4495:A4558" si="70">A4483+1</f>
        <v>46032</v>
      </c>
      <c r="B4495" t="s">
        <v>21</v>
      </c>
      <c r="C4495" t="s">
        <v>25</v>
      </c>
      <c r="D4495" t="s">
        <v>31</v>
      </c>
      <c r="E4495" t="s">
        <v>36</v>
      </c>
      <c r="F4495" t="s">
        <v>37</v>
      </c>
      <c r="G4495">
        <v>82454</v>
      </c>
      <c r="H4495" t="s">
        <v>42</v>
      </c>
      <c r="I4495" t="s">
        <v>43</v>
      </c>
      <c r="J4495">
        <v>629547</v>
      </c>
      <c r="K4495">
        <v>4</v>
      </c>
      <c r="L4495">
        <v>3298</v>
      </c>
      <c r="M4495">
        <v>10</v>
      </c>
      <c r="N4495">
        <v>19724</v>
      </c>
      <c r="O4495">
        <v>11847</v>
      </c>
      <c r="P4495">
        <v>9023</v>
      </c>
      <c r="Q4495" t="s">
        <v>47</v>
      </c>
      <c r="R4495" t="s">
        <v>50</v>
      </c>
      <c r="S4495" t="s">
        <v>56</v>
      </c>
      <c r="T4495">
        <v>3</v>
      </c>
    </row>
    <row r="4496" spans="1:20" x14ac:dyDescent="0.2">
      <c r="A4496" s="4">
        <f t="shared" si="70"/>
        <v>46032</v>
      </c>
      <c r="B4496" t="s">
        <v>21</v>
      </c>
      <c r="C4496" t="s">
        <v>25</v>
      </c>
      <c r="D4496" t="s">
        <v>29</v>
      </c>
      <c r="E4496" t="s">
        <v>36</v>
      </c>
      <c r="F4496" t="s">
        <v>40</v>
      </c>
      <c r="G4496">
        <v>69722</v>
      </c>
      <c r="H4496" t="s">
        <v>41</v>
      </c>
      <c r="I4496" t="s">
        <v>45</v>
      </c>
      <c r="J4496">
        <v>703940</v>
      </c>
      <c r="K4496">
        <v>1</v>
      </c>
      <c r="L4496">
        <v>1677</v>
      </c>
      <c r="M4496">
        <v>10</v>
      </c>
      <c r="N4496">
        <v>26466</v>
      </c>
      <c r="O4496">
        <v>23967</v>
      </c>
      <c r="P4496">
        <v>3271</v>
      </c>
      <c r="Q4496" t="s">
        <v>47</v>
      </c>
      <c r="R4496" t="s">
        <v>50</v>
      </c>
      <c r="S4496" t="s">
        <v>54</v>
      </c>
      <c r="T4496">
        <v>4</v>
      </c>
    </row>
    <row r="4497" spans="1:20" x14ac:dyDescent="0.2">
      <c r="A4497" s="4">
        <f t="shared" si="70"/>
        <v>46032</v>
      </c>
      <c r="B4497" t="s">
        <v>22</v>
      </c>
      <c r="C4497" t="s">
        <v>26</v>
      </c>
      <c r="D4497" t="s">
        <v>31</v>
      </c>
      <c r="E4497" t="s">
        <v>34</v>
      </c>
      <c r="F4497" t="s">
        <v>37</v>
      </c>
      <c r="G4497">
        <v>75298</v>
      </c>
      <c r="H4497" t="s">
        <v>42</v>
      </c>
      <c r="I4497" t="s">
        <v>44</v>
      </c>
      <c r="J4497">
        <v>674241</v>
      </c>
      <c r="K4497">
        <v>6</v>
      </c>
      <c r="L4497">
        <v>653</v>
      </c>
      <c r="M4497">
        <v>10</v>
      </c>
      <c r="N4497">
        <v>39183</v>
      </c>
      <c r="O4497">
        <v>15477</v>
      </c>
      <c r="P4497">
        <v>15751</v>
      </c>
      <c r="Q4497" t="s">
        <v>46</v>
      </c>
      <c r="R4497" t="s">
        <v>52</v>
      </c>
      <c r="S4497" t="s">
        <v>55</v>
      </c>
      <c r="T4497">
        <v>3</v>
      </c>
    </row>
    <row r="4498" spans="1:20" x14ac:dyDescent="0.2">
      <c r="A4498" s="4">
        <f t="shared" si="70"/>
        <v>46032</v>
      </c>
      <c r="B4498" t="s">
        <v>20</v>
      </c>
      <c r="C4498" t="s">
        <v>26</v>
      </c>
      <c r="D4498" t="s">
        <v>33</v>
      </c>
      <c r="E4498" t="s">
        <v>36</v>
      </c>
      <c r="F4498" t="s">
        <v>38</v>
      </c>
      <c r="G4498">
        <v>23805</v>
      </c>
      <c r="H4498" t="s">
        <v>42</v>
      </c>
      <c r="I4498" t="s">
        <v>45</v>
      </c>
      <c r="J4498">
        <v>122783</v>
      </c>
      <c r="K4498">
        <v>6</v>
      </c>
      <c r="L4498">
        <v>529</v>
      </c>
      <c r="M4498">
        <v>0</v>
      </c>
      <c r="N4498">
        <v>13813</v>
      </c>
      <c r="O4498">
        <v>1591</v>
      </c>
      <c r="P4498">
        <v>17359</v>
      </c>
      <c r="Q4498" t="s">
        <v>46</v>
      </c>
      <c r="R4498" t="s">
        <v>52</v>
      </c>
      <c r="S4498" t="s">
        <v>53</v>
      </c>
      <c r="T4498">
        <v>4</v>
      </c>
    </row>
    <row r="4499" spans="1:20" x14ac:dyDescent="0.2">
      <c r="A4499" s="4">
        <f t="shared" si="70"/>
        <v>46032</v>
      </c>
      <c r="B4499" t="s">
        <v>21</v>
      </c>
      <c r="C4499" t="s">
        <v>25</v>
      </c>
      <c r="D4499" t="s">
        <v>29</v>
      </c>
      <c r="E4499" t="s">
        <v>36</v>
      </c>
      <c r="F4499" t="s">
        <v>38</v>
      </c>
      <c r="G4499">
        <v>95134</v>
      </c>
      <c r="H4499" t="s">
        <v>42</v>
      </c>
      <c r="I4499" t="s">
        <v>45</v>
      </c>
      <c r="J4499">
        <v>141949</v>
      </c>
      <c r="K4499">
        <v>2</v>
      </c>
      <c r="L4499">
        <v>3811</v>
      </c>
      <c r="M4499">
        <v>10</v>
      </c>
      <c r="N4499">
        <v>29151</v>
      </c>
      <c r="O4499">
        <v>25422</v>
      </c>
      <c r="P4499">
        <v>-1364</v>
      </c>
      <c r="Q4499" t="s">
        <v>49</v>
      </c>
      <c r="R4499" t="s">
        <v>50</v>
      </c>
      <c r="S4499" t="s">
        <v>53</v>
      </c>
      <c r="T4499">
        <v>3</v>
      </c>
    </row>
    <row r="4500" spans="1:20" x14ac:dyDescent="0.2">
      <c r="A4500" s="4">
        <f t="shared" si="70"/>
        <v>46032</v>
      </c>
      <c r="B4500" t="s">
        <v>22</v>
      </c>
      <c r="C4500" t="s">
        <v>27</v>
      </c>
      <c r="D4500" t="s">
        <v>29</v>
      </c>
      <c r="E4500" t="s">
        <v>34</v>
      </c>
      <c r="F4500" t="s">
        <v>40</v>
      </c>
      <c r="G4500">
        <v>50517</v>
      </c>
      <c r="H4500" t="s">
        <v>41</v>
      </c>
      <c r="I4500" t="s">
        <v>44</v>
      </c>
      <c r="J4500">
        <v>132389</v>
      </c>
      <c r="K4500">
        <v>2</v>
      </c>
      <c r="L4500">
        <v>4326</v>
      </c>
      <c r="M4500">
        <v>20</v>
      </c>
      <c r="N4500">
        <v>8620</v>
      </c>
      <c r="O4500">
        <v>23547</v>
      </c>
      <c r="P4500">
        <v>8729</v>
      </c>
      <c r="Q4500" t="s">
        <v>46</v>
      </c>
      <c r="R4500" t="s">
        <v>51</v>
      </c>
      <c r="S4500" t="s">
        <v>55</v>
      </c>
      <c r="T4500">
        <v>3</v>
      </c>
    </row>
    <row r="4501" spans="1:20" x14ac:dyDescent="0.2">
      <c r="A4501" s="4">
        <f t="shared" si="70"/>
        <v>46032</v>
      </c>
      <c r="B4501" t="s">
        <v>22</v>
      </c>
      <c r="C4501" t="s">
        <v>27</v>
      </c>
      <c r="D4501" t="s">
        <v>31</v>
      </c>
      <c r="E4501" t="s">
        <v>34</v>
      </c>
      <c r="F4501" t="s">
        <v>38</v>
      </c>
      <c r="G4501">
        <v>64716</v>
      </c>
      <c r="H4501" t="s">
        <v>41</v>
      </c>
      <c r="I4501" t="s">
        <v>43</v>
      </c>
      <c r="J4501">
        <v>287231</v>
      </c>
      <c r="K4501">
        <v>8</v>
      </c>
      <c r="L4501">
        <v>2374</v>
      </c>
      <c r="M4501">
        <v>0</v>
      </c>
      <c r="N4501">
        <v>27924</v>
      </c>
      <c r="O4501">
        <v>21338</v>
      </c>
      <c r="P4501">
        <v>19977</v>
      </c>
      <c r="Q4501" t="s">
        <v>47</v>
      </c>
      <c r="R4501" t="s">
        <v>50</v>
      </c>
      <c r="S4501" t="s">
        <v>55</v>
      </c>
      <c r="T4501">
        <v>2</v>
      </c>
    </row>
    <row r="4502" spans="1:20" x14ac:dyDescent="0.2">
      <c r="A4502" s="4">
        <f t="shared" si="70"/>
        <v>46033</v>
      </c>
      <c r="B4502" t="s">
        <v>22</v>
      </c>
      <c r="C4502" t="s">
        <v>26</v>
      </c>
      <c r="D4502" t="s">
        <v>30</v>
      </c>
      <c r="E4502" t="s">
        <v>36</v>
      </c>
      <c r="F4502" t="s">
        <v>40</v>
      </c>
      <c r="G4502">
        <v>12871</v>
      </c>
      <c r="H4502" t="s">
        <v>41</v>
      </c>
      <c r="I4502" t="s">
        <v>45</v>
      </c>
      <c r="J4502">
        <v>393192</v>
      </c>
      <c r="K4502">
        <v>7</v>
      </c>
      <c r="L4502">
        <v>736</v>
      </c>
      <c r="M4502">
        <v>5</v>
      </c>
      <c r="N4502">
        <v>48545</v>
      </c>
      <c r="O4502">
        <v>25587</v>
      </c>
      <c r="P4502">
        <v>14508</v>
      </c>
      <c r="Q4502" t="s">
        <v>47</v>
      </c>
      <c r="R4502" t="s">
        <v>50</v>
      </c>
      <c r="S4502" t="s">
        <v>55</v>
      </c>
      <c r="T4502">
        <v>5</v>
      </c>
    </row>
    <row r="4503" spans="1:20" x14ac:dyDescent="0.2">
      <c r="A4503" s="4">
        <f t="shared" si="70"/>
        <v>46033</v>
      </c>
      <c r="B4503" t="s">
        <v>22</v>
      </c>
      <c r="C4503" t="s">
        <v>26</v>
      </c>
      <c r="D4503" t="s">
        <v>28</v>
      </c>
      <c r="E4503" t="s">
        <v>34</v>
      </c>
      <c r="F4503" t="s">
        <v>40</v>
      </c>
      <c r="G4503">
        <v>47375</v>
      </c>
      <c r="H4503" t="s">
        <v>41</v>
      </c>
      <c r="I4503" t="s">
        <v>43</v>
      </c>
      <c r="J4503">
        <v>525337</v>
      </c>
      <c r="K4503">
        <v>2</v>
      </c>
      <c r="L4503">
        <v>2685</v>
      </c>
      <c r="M4503">
        <v>15</v>
      </c>
      <c r="N4503">
        <v>9922</v>
      </c>
      <c r="O4503">
        <v>15280</v>
      </c>
      <c r="P4503">
        <v>7559</v>
      </c>
      <c r="Q4503" t="s">
        <v>49</v>
      </c>
      <c r="R4503" t="s">
        <v>50</v>
      </c>
      <c r="S4503" t="s">
        <v>56</v>
      </c>
      <c r="T4503">
        <v>2</v>
      </c>
    </row>
    <row r="4504" spans="1:20" x14ac:dyDescent="0.2">
      <c r="A4504" s="4">
        <f t="shared" si="70"/>
        <v>46033</v>
      </c>
      <c r="B4504" t="s">
        <v>22</v>
      </c>
      <c r="C4504" t="s">
        <v>26</v>
      </c>
      <c r="D4504" t="s">
        <v>32</v>
      </c>
      <c r="E4504" t="s">
        <v>34</v>
      </c>
      <c r="F4504" t="s">
        <v>38</v>
      </c>
      <c r="G4504">
        <v>55741</v>
      </c>
      <c r="H4504" t="s">
        <v>42</v>
      </c>
      <c r="I4504" t="s">
        <v>43</v>
      </c>
      <c r="J4504">
        <v>913973</v>
      </c>
      <c r="K4504">
        <v>1</v>
      </c>
      <c r="L4504">
        <v>1117</v>
      </c>
      <c r="M4504">
        <v>0</v>
      </c>
      <c r="N4504">
        <v>36857</v>
      </c>
      <c r="O4504">
        <v>7779</v>
      </c>
      <c r="P4504">
        <v>-4105</v>
      </c>
      <c r="Q4504" t="s">
        <v>47</v>
      </c>
      <c r="R4504" t="s">
        <v>51</v>
      </c>
      <c r="S4504" t="s">
        <v>56</v>
      </c>
      <c r="T4504">
        <v>2</v>
      </c>
    </row>
    <row r="4505" spans="1:20" x14ac:dyDescent="0.2">
      <c r="A4505" s="4">
        <f t="shared" si="70"/>
        <v>46033</v>
      </c>
      <c r="B4505" t="s">
        <v>22</v>
      </c>
      <c r="C4505" t="s">
        <v>24</v>
      </c>
      <c r="D4505" t="s">
        <v>32</v>
      </c>
      <c r="E4505" t="s">
        <v>34</v>
      </c>
      <c r="F4505" t="s">
        <v>39</v>
      </c>
      <c r="G4505">
        <v>33148</v>
      </c>
      <c r="H4505" t="s">
        <v>42</v>
      </c>
      <c r="I4505" t="s">
        <v>44</v>
      </c>
      <c r="J4505">
        <v>660393</v>
      </c>
      <c r="K4505">
        <v>8</v>
      </c>
      <c r="L4505">
        <v>2071</v>
      </c>
      <c r="M4505">
        <v>0</v>
      </c>
      <c r="N4505">
        <v>35001</v>
      </c>
      <c r="O4505">
        <v>1121</v>
      </c>
      <c r="P4505">
        <v>1371</v>
      </c>
      <c r="Q4505" t="s">
        <v>47</v>
      </c>
      <c r="R4505" t="s">
        <v>50</v>
      </c>
      <c r="S4505" t="s">
        <v>55</v>
      </c>
      <c r="T4505">
        <v>2</v>
      </c>
    </row>
    <row r="4506" spans="1:20" x14ac:dyDescent="0.2">
      <c r="A4506" s="4">
        <f t="shared" si="70"/>
        <v>46033</v>
      </c>
      <c r="B4506" t="s">
        <v>21</v>
      </c>
      <c r="C4506" t="s">
        <v>24</v>
      </c>
      <c r="D4506" t="s">
        <v>33</v>
      </c>
      <c r="E4506" t="s">
        <v>34</v>
      </c>
      <c r="F4506" t="s">
        <v>37</v>
      </c>
      <c r="G4506">
        <v>15834</v>
      </c>
      <c r="H4506" t="s">
        <v>41</v>
      </c>
      <c r="I4506" t="s">
        <v>45</v>
      </c>
      <c r="J4506">
        <v>226492</v>
      </c>
      <c r="K4506">
        <v>2</v>
      </c>
      <c r="L4506">
        <v>2937</v>
      </c>
      <c r="M4506">
        <v>20</v>
      </c>
      <c r="N4506">
        <v>18939</v>
      </c>
      <c r="O4506">
        <v>17199</v>
      </c>
      <c r="P4506">
        <v>1077</v>
      </c>
      <c r="Q4506" t="s">
        <v>49</v>
      </c>
      <c r="R4506" t="s">
        <v>52</v>
      </c>
      <c r="S4506" t="s">
        <v>53</v>
      </c>
      <c r="T4506">
        <v>1</v>
      </c>
    </row>
    <row r="4507" spans="1:20" x14ac:dyDescent="0.2">
      <c r="A4507" s="4">
        <f t="shared" si="70"/>
        <v>46033</v>
      </c>
      <c r="B4507" t="s">
        <v>20</v>
      </c>
      <c r="C4507" t="s">
        <v>26</v>
      </c>
      <c r="D4507" t="s">
        <v>32</v>
      </c>
      <c r="E4507" t="s">
        <v>36</v>
      </c>
      <c r="F4507" t="s">
        <v>39</v>
      </c>
      <c r="G4507">
        <v>52680</v>
      </c>
      <c r="H4507" t="s">
        <v>41</v>
      </c>
      <c r="I4507" t="s">
        <v>45</v>
      </c>
      <c r="J4507">
        <v>514858</v>
      </c>
      <c r="K4507">
        <v>5</v>
      </c>
      <c r="L4507">
        <v>4955</v>
      </c>
      <c r="M4507">
        <v>10</v>
      </c>
      <c r="N4507">
        <v>29060</v>
      </c>
      <c r="O4507">
        <v>3276</v>
      </c>
      <c r="P4507">
        <v>-1237</v>
      </c>
      <c r="Q4507" t="s">
        <v>49</v>
      </c>
      <c r="R4507" t="s">
        <v>52</v>
      </c>
      <c r="S4507" t="s">
        <v>53</v>
      </c>
      <c r="T4507">
        <v>4</v>
      </c>
    </row>
    <row r="4508" spans="1:20" x14ac:dyDescent="0.2">
      <c r="A4508" s="4">
        <f t="shared" si="70"/>
        <v>46033</v>
      </c>
      <c r="B4508" t="s">
        <v>22</v>
      </c>
      <c r="C4508" t="s">
        <v>27</v>
      </c>
      <c r="D4508" t="s">
        <v>32</v>
      </c>
      <c r="E4508" t="s">
        <v>35</v>
      </c>
      <c r="F4508" t="s">
        <v>40</v>
      </c>
      <c r="G4508">
        <v>13399</v>
      </c>
      <c r="H4508" t="s">
        <v>41</v>
      </c>
      <c r="I4508" t="s">
        <v>43</v>
      </c>
      <c r="J4508">
        <v>206331</v>
      </c>
      <c r="K4508">
        <v>6</v>
      </c>
      <c r="L4508">
        <v>1081</v>
      </c>
      <c r="M4508">
        <v>5</v>
      </c>
      <c r="N4508">
        <v>12146</v>
      </c>
      <c r="O4508">
        <v>28220</v>
      </c>
      <c r="P4508">
        <v>15280</v>
      </c>
      <c r="Q4508" t="s">
        <v>48</v>
      </c>
      <c r="R4508" t="s">
        <v>51</v>
      </c>
      <c r="S4508" t="s">
        <v>56</v>
      </c>
      <c r="T4508">
        <v>2</v>
      </c>
    </row>
    <row r="4509" spans="1:20" x14ac:dyDescent="0.2">
      <c r="A4509" s="4">
        <f t="shared" si="70"/>
        <v>46033</v>
      </c>
      <c r="B4509" t="s">
        <v>23</v>
      </c>
      <c r="C4509" t="s">
        <v>26</v>
      </c>
      <c r="D4509" t="s">
        <v>28</v>
      </c>
      <c r="E4509" t="s">
        <v>36</v>
      </c>
      <c r="F4509" t="s">
        <v>37</v>
      </c>
      <c r="G4509">
        <v>74091</v>
      </c>
      <c r="H4509" t="s">
        <v>41</v>
      </c>
      <c r="I4509" t="s">
        <v>44</v>
      </c>
      <c r="J4509">
        <v>991703</v>
      </c>
      <c r="K4509">
        <v>1</v>
      </c>
      <c r="L4509">
        <v>2754</v>
      </c>
      <c r="M4509">
        <v>20</v>
      </c>
      <c r="N4509">
        <v>38501</v>
      </c>
      <c r="O4509">
        <v>29649</v>
      </c>
      <c r="P4509">
        <v>14143</v>
      </c>
      <c r="Q4509" t="s">
        <v>46</v>
      </c>
      <c r="R4509" t="s">
        <v>52</v>
      </c>
      <c r="S4509" t="s">
        <v>56</v>
      </c>
      <c r="T4509">
        <v>2</v>
      </c>
    </row>
    <row r="4510" spans="1:20" x14ac:dyDescent="0.2">
      <c r="A4510" s="4">
        <f t="shared" si="70"/>
        <v>46033</v>
      </c>
      <c r="B4510" t="s">
        <v>21</v>
      </c>
      <c r="C4510" t="s">
        <v>24</v>
      </c>
      <c r="D4510" t="s">
        <v>28</v>
      </c>
      <c r="E4510" t="s">
        <v>35</v>
      </c>
      <c r="F4510" t="s">
        <v>39</v>
      </c>
      <c r="G4510">
        <v>31762</v>
      </c>
      <c r="H4510" t="s">
        <v>41</v>
      </c>
      <c r="I4510" t="s">
        <v>45</v>
      </c>
      <c r="J4510">
        <v>330996</v>
      </c>
      <c r="K4510">
        <v>2</v>
      </c>
      <c r="L4510">
        <v>1100</v>
      </c>
      <c r="M4510">
        <v>20</v>
      </c>
      <c r="N4510">
        <v>5275</v>
      </c>
      <c r="O4510">
        <v>9095</v>
      </c>
      <c r="P4510">
        <v>13623</v>
      </c>
      <c r="Q4510" t="s">
        <v>46</v>
      </c>
      <c r="R4510" t="s">
        <v>51</v>
      </c>
      <c r="S4510" t="s">
        <v>53</v>
      </c>
      <c r="T4510">
        <v>1</v>
      </c>
    </row>
    <row r="4511" spans="1:20" x14ac:dyDescent="0.2">
      <c r="A4511" s="4">
        <f t="shared" si="70"/>
        <v>46033</v>
      </c>
      <c r="B4511" t="s">
        <v>21</v>
      </c>
      <c r="C4511" t="s">
        <v>27</v>
      </c>
      <c r="D4511" t="s">
        <v>30</v>
      </c>
      <c r="E4511" t="s">
        <v>35</v>
      </c>
      <c r="F4511" t="s">
        <v>38</v>
      </c>
      <c r="G4511">
        <v>61009</v>
      </c>
      <c r="H4511" t="s">
        <v>42</v>
      </c>
      <c r="I4511" t="s">
        <v>43</v>
      </c>
      <c r="J4511">
        <v>522136</v>
      </c>
      <c r="K4511">
        <v>4</v>
      </c>
      <c r="L4511">
        <v>1478</v>
      </c>
      <c r="M4511">
        <v>0</v>
      </c>
      <c r="N4511">
        <v>17078</v>
      </c>
      <c r="O4511">
        <v>8076</v>
      </c>
      <c r="P4511">
        <v>14478</v>
      </c>
      <c r="Q4511" t="s">
        <v>49</v>
      </c>
      <c r="R4511" t="s">
        <v>50</v>
      </c>
      <c r="S4511" t="s">
        <v>54</v>
      </c>
      <c r="T4511">
        <v>1</v>
      </c>
    </row>
    <row r="4512" spans="1:20" x14ac:dyDescent="0.2">
      <c r="A4512" s="4">
        <f t="shared" si="70"/>
        <v>46033</v>
      </c>
      <c r="B4512" t="s">
        <v>22</v>
      </c>
      <c r="C4512" t="s">
        <v>24</v>
      </c>
      <c r="D4512" t="s">
        <v>33</v>
      </c>
      <c r="E4512" t="s">
        <v>35</v>
      </c>
      <c r="F4512" t="s">
        <v>39</v>
      </c>
      <c r="G4512">
        <v>86493</v>
      </c>
      <c r="H4512" t="s">
        <v>41</v>
      </c>
      <c r="I4512" t="s">
        <v>43</v>
      </c>
      <c r="J4512">
        <v>286206</v>
      </c>
      <c r="K4512">
        <v>2</v>
      </c>
      <c r="L4512">
        <v>1014</v>
      </c>
      <c r="M4512">
        <v>5</v>
      </c>
      <c r="N4512">
        <v>42241</v>
      </c>
      <c r="O4512">
        <v>1877</v>
      </c>
      <c r="P4512">
        <v>4767</v>
      </c>
      <c r="Q4512" t="s">
        <v>48</v>
      </c>
      <c r="R4512" t="s">
        <v>50</v>
      </c>
      <c r="S4512" t="s">
        <v>56</v>
      </c>
      <c r="T4512">
        <v>5</v>
      </c>
    </row>
    <row r="4513" spans="1:20" x14ac:dyDescent="0.2">
      <c r="A4513" s="4">
        <f t="shared" si="70"/>
        <v>46033</v>
      </c>
      <c r="B4513" t="s">
        <v>21</v>
      </c>
      <c r="C4513" t="s">
        <v>27</v>
      </c>
      <c r="D4513" t="s">
        <v>32</v>
      </c>
      <c r="E4513" t="s">
        <v>36</v>
      </c>
      <c r="F4513" t="s">
        <v>37</v>
      </c>
      <c r="G4513">
        <v>61548</v>
      </c>
      <c r="H4513" t="s">
        <v>41</v>
      </c>
      <c r="I4513" t="s">
        <v>43</v>
      </c>
      <c r="J4513">
        <v>271833</v>
      </c>
      <c r="K4513">
        <v>6</v>
      </c>
      <c r="L4513">
        <v>1309</v>
      </c>
      <c r="M4513">
        <v>20</v>
      </c>
      <c r="N4513">
        <v>39714</v>
      </c>
      <c r="O4513">
        <v>1785</v>
      </c>
      <c r="P4513">
        <v>12743</v>
      </c>
      <c r="Q4513" t="s">
        <v>46</v>
      </c>
      <c r="R4513" t="s">
        <v>52</v>
      </c>
      <c r="S4513" t="s">
        <v>56</v>
      </c>
      <c r="T4513">
        <v>2</v>
      </c>
    </row>
    <row r="4514" spans="1:20" x14ac:dyDescent="0.2">
      <c r="A4514" s="4">
        <f t="shared" si="70"/>
        <v>46034</v>
      </c>
      <c r="B4514" t="s">
        <v>22</v>
      </c>
      <c r="C4514" t="s">
        <v>24</v>
      </c>
      <c r="D4514" t="s">
        <v>30</v>
      </c>
      <c r="E4514" t="s">
        <v>36</v>
      </c>
      <c r="F4514" t="s">
        <v>37</v>
      </c>
      <c r="G4514">
        <v>38340</v>
      </c>
      <c r="H4514" t="s">
        <v>42</v>
      </c>
      <c r="I4514" t="s">
        <v>44</v>
      </c>
      <c r="J4514">
        <v>151944</v>
      </c>
      <c r="K4514">
        <v>4</v>
      </c>
      <c r="L4514">
        <v>2985</v>
      </c>
      <c r="M4514">
        <v>15</v>
      </c>
      <c r="N4514">
        <v>2845</v>
      </c>
      <c r="O4514">
        <v>19460</v>
      </c>
      <c r="P4514">
        <v>10589</v>
      </c>
      <c r="Q4514" t="s">
        <v>47</v>
      </c>
      <c r="R4514" t="s">
        <v>52</v>
      </c>
      <c r="S4514" t="s">
        <v>53</v>
      </c>
      <c r="T4514">
        <v>4</v>
      </c>
    </row>
    <row r="4515" spans="1:20" x14ac:dyDescent="0.2">
      <c r="A4515" s="4">
        <f t="shared" si="70"/>
        <v>46034</v>
      </c>
      <c r="B4515" t="s">
        <v>20</v>
      </c>
      <c r="C4515" t="s">
        <v>27</v>
      </c>
      <c r="D4515" t="s">
        <v>33</v>
      </c>
      <c r="E4515" t="s">
        <v>36</v>
      </c>
      <c r="F4515" t="s">
        <v>37</v>
      </c>
      <c r="G4515">
        <v>71365</v>
      </c>
      <c r="H4515" t="s">
        <v>42</v>
      </c>
      <c r="I4515" t="s">
        <v>44</v>
      </c>
      <c r="J4515">
        <v>131027</v>
      </c>
      <c r="K4515">
        <v>3</v>
      </c>
      <c r="L4515">
        <v>1946</v>
      </c>
      <c r="M4515">
        <v>15</v>
      </c>
      <c r="N4515">
        <v>32678</v>
      </c>
      <c r="O4515">
        <v>15470</v>
      </c>
      <c r="P4515">
        <v>-3447</v>
      </c>
      <c r="Q4515" t="s">
        <v>49</v>
      </c>
      <c r="R4515" t="s">
        <v>50</v>
      </c>
      <c r="S4515" t="s">
        <v>55</v>
      </c>
      <c r="T4515">
        <v>2</v>
      </c>
    </row>
    <row r="4516" spans="1:20" x14ac:dyDescent="0.2">
      <c r="A4516" s="4">
        <f t="shared" si="70"/>
        <v>46034</v>
      </c>
      <c r="B4516" t="s">
        <v>20</v>
      </c>
      <c r="C4516" t="s">
        <v>27</v>
      </c>
      <c r="D4516" t="s">
        <v>29</v>
      </c>
      <c r="E4516" t="s">
        <v>36</v>
      </c>
      <c r="F4516" t="s">
        <v>37</v>
      </c>
      <c r="G4516">
        <v>91344</v>
      </c>
      <c r="H4516" t="s">
        <v>42</v>
      </c>
      <c r="I4516" t="s">
        <v>43</v>
      </c>
      <c r="J4516">
        <v>223452</v>
      </c>
      <c r="K4516">
        <v>6</v>
      </c>
      <c r="L4516">
        <v>968</v>
      </c>
      <c r="M4516">
        <v>20</v>
      </c>
      <c r="N4516">
        <v>8653</v>
      </c>
      <c r="O4516">
        <v>23055</v>
      </c>
      <c r="P4516">
        <v>13919</v>
      </c>
      <c r="Q4516" t="s">
        <v>49</v>
      </c>
      <c r="R4516" t="s">
        <v>50</v>
      </c>
      <c r="S4516" t="s">
        <v>53</v>
      </c>
      <c r="T4516">
        <v>5</v>
      </c>
    </row>
    <row r="4517" spans="1:20" x14ac:dyDescent="0.2">
      <c r="A4517" s="4">
        <f t="shared" si="70"/>
        <v>46034</v>
      </c>
      <c r="B4517" t="s">
        <v>21</v>
      </c>
      <c r="C4517" t="s">
        <v>27</v>
      </c>
      <c r="D4517" t="s">
        <v>32</v>
      </c>
      <c r="E4517" t="s">
        <v>36</v>
      </c>
      <c r="F4517" t="s">
        <v>39</v>
      </c>
      <c r="G4517">
        <v>69790</v>
      </c>
      <c r="H4517" t="s">
        <v>41</v>
      </c>
      <c r="I4517" t="s">
        <v>43</v>
      </c>
      <c r="J4517">
        <v>589232</v>
      </c>
      <c r="K4517">
        <v>9</v>
      </c>
      <c r="L4517">
        <v>1129</v>
      </c>
      <c r="M4517">
        <v>0</v>
      </c>
      <c r="N4517">
        <v>3319</v>
      </c>
      <c r="O4517">
        <v>1100</v>
      </c>
      <c r="P4517">
        <v>19562</v>
      </c>
      <c r="Q4517" t="s">
        <v>46</v>
      </c>
      <c r="R4517" t="s">
        <v>52</v>
      </c>
      <c r="S4517" t="s">
        <v>56</v>
      </c>
      <c r="T4517">
        <v>2</v>
      </c>
    </row>
    <row r="4518" spans="1:20" x14ac:dyDescent="0.2">
      <c r="A4518" s="4">
        <f t="shared" si="70"/>
        <v>46034</v>
      </c>
      <c r="B4518" t="s">
        <v>21</v>
      </c>
      <c r="C4518" t="s">
        <v>27</v>
      </c>
      <c r="D4518" t="s">
        <v>32</v>
      </c>
      <c r="E4518" t="s">
        <v>35</v>
      </c>
      <c r="F4518" t="s">
        <v>38</v>
      </c>
      <c r="G4518">
        <v>77797</v>
      </c>
      <c r="H4518" t="s">
        <v>42</v>
      </c>
      <c r="I4518" t="s">
        <v>44</v>
      </c>
      <c r="J4518">
        <v>828282</v>
      </c>
      <c r="K4518">
        <v>8</v>
      </c>
      <c r="L4518">
        <v>3882</v>
      </c>
      <c r="M4518">
        <v>15</v>
      </c>
      <c r="N4518">
        <v>22501</v>
      </c>
      <c r="O4518">
        <v>9567</v>
      </c>
      <c r="P4518">
        <v>10069</v>
      </c>
      <c r="Q4518" t="s">
        <v>47</v>
      </c>
      <c r="R4518" t="s">
        <v>51</v>
      </c>
      <c r="S4518" t="s">
        <v>55</v>
      </c>
      <c r="T4518">
        <v>1</v>
      </c>
    </row>
    <row r="4519" spans="1:20" x14ac:dyDescent="0.2">
      <c r="A4519" s="4">
        <f t="shared" si="70"/>
        <v>46034</v>
      </c>
      <c r="B4519" t="s">
        <v>23</v>
      </c>
      <c r="C4519" t="s">
        <v>25</v>
      </c>
      <c r="D4519" t="s">
        <v>28</v>
      </c>
      <c r="E4519" t="s">
        <v>36</v>
      </c>
      <c r="F4519" t="s">
        <v>38</v>
      </c>
      <c r="G4519">
        <v>21809</v>
      </c>
      <c r="H4519" t="s">
        <v>41</v>
      </c>
      <c r="I4519" t="s">
        <v>43</v>
      </c>
      <c r="J4519">
        <v>989629</v>
      </c>
      <c r="K4519">
        <v>2</v>
      </c>
      <c r="L4519">
        <v>613</v>
      </c>
      <c r="M4519">
        <v>0</v>
      </c>
      <c r="N4519">
        <v>44670</v>
      </c>
      <c r="O4519">
        <v>9837</v>
      </c>
      <c r="P4519">
        <v>15451</v>
      </c>
      <c r="Q4519" t="s">
        <v>47</v>
      </c>
      <c r="R4519" t="s">
        <v>51</v>
      </c>
      <c r="S4519" t="s">
        <v>54</v>
      </c>
      <c r="T4519">
        <v>1</v>
      </c>
    </row>
    <row r="4520" spans="1:20" x14ac:dyDescent="0.2">
      <c r="A4520" s="4">
        <f t="shared" si="70"/>
        <v>46034</v>
      </c>
      <c r="B4520" t="s">
        <v>21</v>
      </c>
      <c r="C4520" t="s">
        <v>24</v>
      </c>
      <c r="D4520" t="s">
        <v>31</v>
      </c>
      <c r="E4520" t="s">
        <v>35</v>
      </c>
      <c r="F4520" t="s">
        <v>37</v>
      </c>
      <c r="G4520">
        <v>27696</v>
      </c>
      <c r="H4520" t="s">
        <v>41</v>
      </c>
      <c r="I4520" t="s">
        <v>43</v>
      </c>
      <c r="J4520">
        <v>776840</v>
      </c>
      <c r="K4520">
        <v>3</v>
      </c>
      <c r="L4520">
        <v>1725</v>
      </c>
      <c r="M4520">
        <v>10</v>
      </c>
      <c r="N4520">
        <v>23487</v>
      </c>
      <c r="O4520">
        <v>4382</v>
      </c>
      <c r="P4520">
        <v>8734</v>
      </c>
      <c r="Q4520" t="s">
        <v>49</v>
      </c>
      <c r="R4520" t="s">
        <v>51</v>
      </c>
      <c r="S4520" t="s">
        <v>55</v>
      </c>
      <c r="T4520">
        <v>5</v>
      </c>
    </row>
    <row r="4521" spans="1:20" x14ac:dyDescent="0.2">
      <c r="A4521" s="4">
        <f t="shared" si="70"/>
        <v>46034</v>
      </c>
      <c r="B4521" t="s">
        <v>23</v>
      </c>
      <c r="C4521" t="s">
        <v>24</v>
      </c>
      <c r="D4521" t="s">
        <v>33</v>
      </c>
      <c r="E4521" t="s">
        <v>36</v>
      </c>
      <c r="F4521" t="s">
        <v>38</v>
      </c>
      <c r="G4521">
        <v>61457</v>
      </c>
      <c r="H4521" t="s">
        <v>42</v>
      </c>
      <c r="I4521" t="s">
        <v>44</v>
      </c>
      <c r="J4521">
        <v>792984</v>
      </c>
      <c r="K4521">
        <v>2</v>
      </c>
      <c r="L4521">
        <v>4842</v>
      </c>
      <c r="M4521">
        <v>10</v>
      </c>
      <c r="N4521">
        <v>16332</v>
      </c>
      <c r="O4521">
        <v>29087</v>
      </c>
      <c r="P4521">
        <v>12767</v>
      </c>
      <c r="Q4521" t="s">
        <v>49</v>
      </c>
      <c r="R4521" t="s">
        <v>52</v>
      </c>
      <c r="S4521" t="s">
        <v>54</v>
      </c>
      <c r="T4521">
        <v>5</v>
      </c>
    </row>
    <row r="4522" spans="1:20" x14ac:dyDescent="0.2">
      <c r="A4522" s="4">
        <f t="shared" si="70"/>
        <v>46034</v>
      </c>
      <c r="B4522" t="s">
        <v>20</v>
      </c>
      <c r="C4522" t="s">
        <v>25</v>
      </c>
      <c r="D4522" t="s">
        <v>32</v>
      </c>
      <c r="E4522" t="s">
        <v>36</v>
      </c>
      <c r="F4522" t="s">
        <v>39</v>
      </c>
      <c r="G4522">
        <v>31891</v>
      </c>
      <c r="H4522" t="s">
        <v>41</v>
      </c>
      <c r="I4522" t="s">
        <v>43</v>
      </c>
      <c r="J4522">
        <v>169191</v>
      </c>
      <c r="K4522">
        <v>7</v>
      </c>
      <c r="L4522">
        <v>2116</v>
      </c>
      <c r="M4522">
        <v>0</v>
      </c>
      <c r="N4522">
        <v>26817</v>
      </c>
      <c r="O4522">
        <v>23344</v>
      </c>
      <c r="P4522">
        <v>6432</v>
      </c>
      <c r="Q4522" t="s">
        <v>47</v>
      </c>
      <c r="R4522" t="s">
        <v>51</v>
      </c>
      <c r="S4522" t="s">
        <v>53</v>
      </c>
      <c r="T4522">
        <v>1</v>
      </c>
    </row>
    <row r="4523" spans="1:20" x14ac:dyDescent="0.2">
      <c r="A4523" s="4">
        <f t="shared" si="70"/>
        <v>46034</v>
      </c>
      <c r="B4523" t="s">
        <v>20</v>
      </c>
      <c r="C4523" t="s">
        <v>27</v>
      </c>
      <c r="D4523" t="s">
        <v>33</v>
      </c>
      <c r="E4523" t="s">
        <v>34</v>
      </c>
      <c r="F4523" t="s">
        <v>38</v>
      </c>
      <c r="G4523">
        <v>69151</v>
      </c>
      <c r="H4523" t="s">
        <v>41</v>
      </c>
      <c r="I4523" t="s">
        <v>43</v>
      </c>
      <c r="J4523">
        <v>976836</v>
      </c>
      <c r="K4523">
        <v>9</v>
      </c>
      <c r="L4523">
        <v>3817</v>
      </c>
      <c r="M4523">
        <v>20</v>
      </c>
      <c r="N4523">
        <v>4890</v>
      </c>
      <c r="O4523">
        <v>11932</v>
      </c>
      <c r="P4523">
        <v>2680</v>
      </c>
      <c r="Q4523" t="s">
        <v>49</v>
      </c>
      <c r="R4523" t="s">
        <v>51</v>
      </c>
      <c r="S4523" t="s">
        <v>55</v>
      </c>
      <c r="T4523">
        <v>1</v>
      </c>
    </row>
    <row r="4524" spans="1:20" x14ac:dyDescent="0.2">
      <c r="A4524" s="4">
        <f t="shared" si="70"/>
        <v>46034</v>
      </c>
      <c r="B4524" t="s">
        <v>22</v>
      </c>
      <c r="C4524" t="s">
        <v>27</v>
      </c>
      <c r="D4524" t="s">
        <v>30</v>
      </c>
      <c r="E4524" t="s">
        <v>35</v>
      </c>
      <c r="F4524" t="s">
        <v>40</v>
      </c>
      <c r="G4524">
        <v>94661</v>
      </c>
      <c r="H4524" t="s">
        <v>42</v>
      </c>
      <c r="I4524" t="s">
        <v>43</v>
      </c>
      <c r="J4524">
        <v>149028</v>
      </c>
      <c r="K4524">
        <v>1</v>
      </c>
      <c r="L4524">
        <v>3170</v>
      </c>
      <c r="M4524">
        <v>10</v>
      </c>
      <c r="N4524">
        <v>37393</v>
      </c>
      <c r="O4524">
        <v>29104</v>
      </c>
      <c r="P4524">
        <v>10184</v>
      </c>
      <c r="Q4524" t="s">
        <v>48</v>
      </c>
      <c r="R4524" t="s">
        <v>50</v>
      </c>
      <c r="S4524" t="s">
        <v>55</v>
      </c>
      <c r="T4524">
        <v>2</v>
      </c>
    </row>
    <row r="4525" spans="1:20" x14ac:dyDescent="0.2">
      <c r="A4525" s="4">
        <f t="shared" si="70"/>
        <v>46034</v>
      </c>
      <c r="B4525" t="s">
        <v>20</v>
      </c>
      <c r="C4525" t="s">
        <v>24</v>
      </c>
      <c r="D4525" t="s">
        <v>30</v>
      </c>
      <c r="E4525" t="s">
        <v>36</v>
      </c>
      <c r="F4525" t="s">
        <v>38</v>
      </c>
      <c r="G4525">
        <v>73008</v>
      </c>
      <c r="H4525" t="s">
        <v>42</v>
      </c>
      <c r="I4525" t="s">
        <v>44</v>
      </c>
      <c r="J4525">
        <v>153445</v>
      </c>
      <c r="K4525">
        <v>3</v>
      </c>
      <c r="L4525">
        <v>3568</v>
      </c>
      <c r="M4525">
        <v>10</v>
      </c>
      <c r="N4525">
        <v>7513</v>
      </c>
      <c r="O4525">
        <v>23727</v>
      </c>
      <c r="P4525">
        <v>-2605</v>
      </c>
      <c r="Q4525" t="s">
        <v>46</v>
      </c>
      <c r="R4525" t="s">
        <v>50</v>
      </c>
      <c r="S4525" t="s">
        <v>53</v>
      </c>
      <c r="T4525">
        <v>5</v>
      </c>
    </row>
    <row r="4526" spans="1:20" x14ac:dyDescent="0.2">
      <c r="A4526" s="4">
        <f t="shared" si="70"/>
        <v>46035</v>
      </c>
      <c r="B4526" t="s">
        <v>23</v>
      </c>
      <c r="C4526" t="s">
        <v>25</v>
      </c>
      <c r="D4526" t="s">
        <v>31</v>
      </c>
      <c r="E4526" t="s">
        <v>36</v>
      </c>
      <c r="F4526" t="s">
        <v>37</v>
      </c>
      <c r="G4526">
        <v>62488</v>
      </c>
      <c r="H4526" t="s">
        <v>42</v>
      </c>
      <c r="I4526" t="s">
        <v>44</v>
      </c>
      <c r="J4526">
        <v>706287</v>
      </c>
      <c r="K4526">
        <v>6</v>
      </c>
      <c r="L4526">
        <v>3037</v>
      </c>
      <c r="M4526">
        <v>15</v>
      </c>
      <c r="N4526">
        <v>10644</v>
      </c>
      <c r="O4526">
        <v>22200</v>
      </c>
      <c r="P4526">
        <v>16245</v>
      </c>
      <c r="Q4526" t="s">
        <v>47</v>
      </c>
      <c r="R4526" t="s">
        <v>50</v>
      </c>
      <c r="S4526" t="s">
        <v>54</v>
      </c>
      <c r="T4526">
        <v>2</v>
      </c>
    </row>
    <row r="4527" spans="1:20" x14ac:dyDescent="0.2">
      <c r="A4527" s="4">
        <f t="shared" si="70"/>
        <v>46035</v>
      </c>
      <c r="B4527" t="s">
        <v>21</v>
      </c>
      <c r="C4527" t="s">
        <v>27</v>
      </c>
      <c r="D4527" t="s">
        <v>32</v>
      </c>
      <c r="E4527" t="s">
        <v>36</v>
      </c>
      <c r="F4527" t="s">
        <v>38</v>
      </c>
      <c r="G4527">
        <v>66632</v>
      </c>
      <c r="H4527" t="s">
        <v>42</v>
      </c>
      <c r="I4527" t="s">
        <v>44</v>
      </c>
      <c r="J4527">
        <v>407336</v>
      </c>
      <c r="K4527">
        <v>4</v>
      </c>
      <c r="L4527">
        <v>3674</v>
      </c>
      <c r="M4527">
        <v>20</v>
      </c>
      <c r="N4527">
        <v>33226</v>
      </c>
      <c r="O4527">
        <v>14911</v>
      </c>
      <c r="P4527">
        <v>8510</v>
      </c>
      <c r="Q4527" t="s">
        <v>46</v>
      </c>
      <c r="R4527" t="s">
        <v>50</v>
      </c>
      <c r="S4527" t="s">
        <v>54</v>
      </c>
      <c r="T4527">
        <v>1</v>
      </c>
    </row>
    <row r="4528" spans="1:20" x14ac:dyDescent="0.2">
      <c r="A4528" s="4">
        <f t="shared" si="70"/>
        <v>46035</v>
      </c>
      <c r="B4528" t="s">
        <v>22</v>
      </c>
      <c r="C4528" t="s">
        <v>27</v>
      </c>
      <c r="D4528" t="s">
        <v>28</v>
      </c>
      <c r="E4528" t="s">
        <v>34</v>
      </c>
      <c r="F4528" t="s">
        <v>38</v>
      </c>
      <c r="G4528">
        <v>76533</v>
      </c>
      <c r="H4528" t="s">
        <v>42</v>
      </c>
      <c r="I4528" t="s">
        <v>45</v>
      </c>
      <c r="J4528">
        <v>431988</v>
      </c>
      <c r="K4528">
        <v>1</v>
      </c>
      <c r="L4528">
        <v>3137</v>
      </c>
      <c r="M4528">
        <v>0</v>
      </c>
      <c r="N4528">
        <v>36397</v>
      </c>
      <c r="O4528">
        <v>19407</v>
      </c>
      <c r="P4528">
        <v>-1717</v>
      </c>
      <c r="Q4528" t="s">
        <v>48</v>
      </c>
      <c r="R4528" t="s">
        <v>50</v>
      </c>
      <c r="S4528" t="s">
        <v>54</v>
      </c>
      <c r="T4528">
        <v>4</v>
      </c>
    </row>
    <row r="4529" spans="1:20" x14ac:dyDescent="0.2">
      <c r="A4529" s="4">
        <f t="shared" si="70"/>
        <v>46035</v>
      </c>
      <c r="B4529" t="s">
        <v>23</v>
      </c>
      <c r="C4529" t="s">
        <v>27</v>
      </c>
      <c r="D4529" t="s">
        <v>32</v>
      </c>
      <c r="E4529" t="s">
        <v>35</v>
      </c>
      <c r="F4529" t="s">
        <v>38</v>
      </c>
      <c r="G4529">
        <v>81889</v>
      </c>
      <c r="H4529" t="s">
        <v>42</v>
      </c>
      <c r="I4529" t="s">
        <v>45</v>
      </c>
      <c r="J4529">
        <v>773606</v>
      </c>
      <c r="K4529">
        <v>9</v>
      </c>
      <c r="L4529">
        <v>2722</v>
      </c>
      <c r="M4529">
        <v>10</v>
      </c>
      <c r="N4529">
        <v>45220</v>
      </c>
      <c r="O4529">
        <v>8292</v>
      </c>
      <c r="P4529">
        <v>8463</v>
      </c>
      <c r="Q4529" t="s">
        <v>49</v>
      </c>
      <c r="R4529" t="s">
        <v>52</v>
      </c>
      <c r="S4529" t="s">
        <v>55</v>
      </c>
      <c r="T4529">
        <v>5</v>
      </c>
    </row>
    <row r="4530" spans="1:20" x14ac:dyDescent="0.2">
      <c r="A4530" s="4">
        <f t="shared" si="70"/>
        <v>46035</v>
      </c>
      <c r="B4530" t="s">
        <v>21</v>
      </c>
      <c r="C4530" t="s">
        <v>26</v>
      </c>
      <c r="D4530" t="s">
        <v>33</v>
      </c>
      <c r="E4530" t="s">
        <v>36</v>
      </c>
      <c r="F4530" t="s">
        <v>38</v>
      </c>
      <c r="G4530">
        <v>94239</v>
      </c>
      <c r="H4530" t="s">
        <v>42</v>
      </c>
      <c r="I4530" t="s">
        <v>45</v>
      </c>
      <c r="J4530">
        <v>526602</v>
      </c>
      <c r="K4530">
        <v>7</v>
      </c>
      <c r="L4530">
        <v>551</v>
      </c>
      <c r="M4530">
        <v>20</v>
      </c>
      <c r="N4530">
        <v>25520</v>
      </c>
      <c r="O4530">
        <v>27528</v>
      </c>
      <c r="P4530">
        <v>13292</v>
      </c>
      <c r="Q4530" t="s">
        <v>46</v>
      </c>
      <c r="R4530" t="s">
        <v>51</v>
      </c>
      <c r="S4530" t="s">
        <v>55</v>
      </c>
      <c r="T4530">
        <v>2</v>
      </c>
    </row>
    <row r="4531" spans="1:20" x14ac:dyDescent="0.2">
      <c r="A4531" s="4">
        <f t="shared" si="70"/>
        <v>46035</v>
      </c>
      <c r="B4531" t="s">
        <v>22</v>
      </c>
      <c r="C4531" t="s">
        <v>25</v>
      </c>
      <c r="D4531" t="s">
        <v>29</v>
      </c>
      <c r="E4531" t="s">
        <v>36</v>
      </c>
      <c r="F4531" t="s">
        <v>40</v>
      </c>
      <c r="G4531">
        <v>67942</v>
      </c>
      <c r="H4531" t="s">
        <v>42</v>
      </c>
      <c r="I4531" t="s">
        <v>45</v>
      </c>
      <c r="J4531">
        <v>150111</v>
      </c>
      <c r="K4531">
        <v>7</v>
      </c>
      <c r="L4531">
        <v>2844</v>
      </c>
      <c r="M4531">
        <v>10</v>
      </c>
      <c r="N4531">
        <v>49512</v>
      </c>
      <c r="O4531">
        <v>18429</v>
      </c>
      <c r="P4531">
        <v>5769</v>
      </c>
      <c r="Q4531" t="s">
        <v>46</v>
      </c>
      <c r="R4531" t="s">
        <v>51</v>
      </c>
      <c r="S4531" t="s">
        <v>54</v>
      </c>
      <c r="T4531">
        <v>5</v>
      </c>
    </row>
    <row r="4532" spans="1:20" x14ac:dyDescent="0.2">
      <c r="A4532" s="4">
        <f t="shared" si="70"/>
        <v>46035</v>
      </c>
      <c r="B4532" t="s">
        <v>20</v>
      </c>
      <c r="C4532" t="s">
        <v>27</v>
      </c>
      <c r="D4532" t="s">
        <v>30</v>
      </c>
      <c r="E4532" t="s">
        <v>36</v>
      </c>
      <c r="F4532" t="s">
        <v>39</v>
      </c>
      <c r="G4532">
        <v>19275</v>
      </c>
      <c r="H4532" t="s">
        <v>42</v>
      </c>
      <c r="I4532" t="s">
        <v>44</v>
      </c>
      <c r="J4532">
        <v>308078</v>
      </c>
      <c r="K4532">
        <v>1</v>
      </c>
      <c r="L4532">
        <v>2722</v>
      </c>
      <c r="M4532">
        <v>15</v>
      </c>
      <c r="N4532">
        <v>35326</v>
      </c>
      <c r="O4532">
        <v>19481</v>
      </c>
      <c r="P4532">
        <v>-1839</v>
      </c>
      <c r="Q4532" t="s">
        <v>49</v>
      </c>
      <c r="R4532" t="s">
        <v>52</v>
      </c>
      <c r="S4532" t="s">
        <v>54</v>
      </c>
      <c r="T4532">
        <v>4</v>
      </c>
    </row>
    <row r="4533" spans="1:20" x14ac:dyDescent="0.2">
      <c r="A4533" s="4">
        <f t="shared" si="70"/>
        <v>46035</v>
      </c>
      <c r="B4533" t="s">
        <v>23</v>
      </c>
      <c r="C4533" t="s">
        <v>26</v>
      </c>
      <c r="D4533" t="s">
        <v>33</v>
      </c>
      <c r="E4533" t="s">
        <v>34</v>
      </c>
      <c r="F4533" t="s">
        <v>37</v>
      </c>
      <c r="G4533">
        <v>29965</v>
      </c>
      <c r="H4533" t="s">
        <v>42</v>
      </c>
      <c r="I4533" t="s">
        <v>43</v>
      </c>
      <c r="J4533">
        <v>218423</v>
      </c>
      <c r="K4533">
        <v>9</v>
      </c>
      <c r="L4533">
        <v>4766</v>
      </c>
      <c r="M4533">
        <v>20</v>
      </c>
      <c r="N4533">
        <v>42838</v>
      </c>
      <c r="O4533">
        <v>21206</v>
      </c>
      <c r="P4533">
        <v>11402</v>
      </c>
      <c r="Q4533" t="s">
        <v>46</v>
      </c>
      <c r="R4533" t="s">
        <v>51</v>
      </c>
      <c r="S4533" t="s">
        <v>53</v>
      </c>
      <c r="T4533">
        <v>3</v>
      </c>
    </row>
    <row r="4534" spans="1:20" x14ac:dyDescent="0.2">
      <c r="A4534" s="4">
        <f t="shared" si="70"/>
        <v>46035</v>
      </c>
      <c r="B4534" t="s">
        <v>21</v>
      </c>
      <c r="C4534" t="s">
        <v>25</v>
      </c>
      <c r="D4534" t="s">
        <v>31</v>
      </c>
      <c r="E4534" t="s">
        <v>36</v>
      </c>
      <c r="F4534" t="s">
        <v>37</v>
      </c>
      <c r="G4534">
        <v>45854</v>
      </c>
      <c r="H4534" t="s">
        <v>41</v>
      </c>
      <c r="I4534" t="s">
        <v>44</v>
      </c>
      <c r="J4534">
        <v>271954</v>
      </c>
      <c r="K4534">
        <v>8</v>
      </c>
      <c r="L4534">
        <v>3608</v>
      </c>
      <c r="M4534">
        <v>5</v>
      </c>
      <c r="N4534">
        <v>45675</v>
      </c>
      <c r="O4534">
        <v>22205</v>
      </c>
      <c r="P4534">
        <v>16585</v>
      </c>
      <c r="Q4534" t="s">
        <v>46</v>
      </c>
      <c r="R4534" t="s">
        <v>51</v>
      </c>
      <c r="S4534" t="s">
        <v>54</v>
      </c>
      <c r="T4534">
        <v>1</v>
      </c>
    </row>
    <row r="4535" spans="1:20" x14ac:dyDescent="0.2">
      <c r="A4535" s="4">
        <f t="shared" si="70"/>
        <v>46035</v>
      </c>
      <c r="B4535" t="s">
        <v>22</v>
      </c>
      <c r="C4535" t="s">
        <v>27</v>
      </c>
      <c r="D4535" t="s">
        <v>30</v>
      </c>
      <c r="E4535" t="s">
        <v>35</v>
      </c>
      <c r="F4535" t="s">
        <v>38</v>
      </c>
      <c r="G4535">
        <v>25973</v>
      </c>
      <c r="H4535" t="s">
        <v>41</v>
      </c>
      <c r="I4535" t="s">
        <v>45</v>
      </c>
      <c r="J4535">
        <v>683845</v>
      </c>
      <c r="K4535">
        <v>5</v>
      </c>
      <c r="L4535">
        <v>2158</v>
      </c>
      <c r="M4535">
        <v>15</v>
      </c>
      <c r="N4535">
        <v>3068</v>
      </c>
      <c r="O4535">
        <v>21250</v>
      </c>
      <c r="P4535">
        <v>17264</v>
      </c>
      <c r="Q4535" t="s">
        <v>48</v>
      </c>
      <c r="R4535" t="s">
        <v>51</v>
      </c>
      <c r="S4535" t="s">
        <v>53</v>
      </c>
      <c r="T4535">
        <v>4</v>
      </c>
    </row>
    <row r="4536" spans="1:20" x14ac:dyDescent="0.2">
      <c r="A4536" s="4">
        <f t="shared" si="70"/>
        <v>46035</v>
      </c>
      <c r="B4536" t="s">
        <v>22</v>
      </c>
      <c r="C4536" t="s">
        <v>24</v>
      </c>
      <c r="D4536" t="s">
        <v>28</v>
      </c>
      <c r="E4536" t="s">
        <v>35</v>
      </c>
      <c r="F4536" t="s">
        <v>39</v>
      </c>
      <c r="G4536">
        <v>99086</v>
      </c>
      <c r="H4536" t="s">
        <v>41</v>
      </c>
      <c r="I4536" t="s">
        <v>44</v>
      </c>
      <c r="J4536">
        <v>554134</v>
      </c>
      <c r="K4536">
        <v>4</v>
      </c>
      <c r="L4536">
        <v>4057</v>
      </c>
      <c r="M4536">
        <v>0</v>
      </c>
      <c r="N4536">
        <v>45714</v>
      </c>
      <c r="O4536">
        <v>29207</v>
      </c>
      <c r="P4536">
        <v>2686</v>
      </c>
      <c r="Q4536" t="s">
        <v>46</v>
      </c>
      <c r="R4536" t="s">
        <v>50</v>
      </c>
      <c r="S4536" t="s">
        <v>54</v>
      </c>
      <c r="T4536">
        <v>3</v>
      </c>
    </row>
    <row r="4537" spans="1:20" x14ac:dyDescent="0.2">
      <c r="A4537" s="4">
        <f t="shared" si="70"/>
        <v>46035</v>
      </c>
      <c r="B4537" t="s">
        <v>20</v>
      </c>
      <c r="C4537" t="s">
        <v>26</v>
      </c>
      <c r="D4537" t="s">
        <v>30</v>
      </c>
      <c r="E4537" t="s">
        <v>35</v>
      </c>
      <c r="F4537" t="s">
        <v>38</v>
      </c>
      <c r="G4537">
        <v>36878</v>
      </c>
      <c r="H4537" t="s">
        <v>42</v>
      </c>
      <c r="I4537" t="s">
        <v>43</v>
      </c>
      <c r="J4537">
        <v>243260</v>
      </c>
      <c r="K4537">
        <v>1</v>
      </c>
      <c r="L4537">
        <v>1386</v>
      </c>
      <c r="M4537">
        <v>20</v>
      </c>
      <c r="N4537">
        <v>44220</v>
      </c>
      <c r="O4537">
        <v>23593</v>
      </c>
      <c r="P4537">
        <v>951</v>
      </c>
      <c r="Q4537" t="s">
        <v>49</v>
      </c>
      <c r="R4537" t="s">
        <v>50</v>
      </c>
      <c r="S4537" t="s">
        <v>54</v>
      </c>
      <c r="T4537">
        <v>2</v>
      </c>
    </row>
    <row r="4538" spans="1:20" x14ac:dyDescent="0.2">
      <c r="A4538" s="4">
        <f t="shared" si="70"/>
        <v>46036</v>
      </c>
      <c r="B4538" t="s">
        <v>21</v>
      </c>
      <c r="C4538" t="s">
        <v>26</v>
      </c>
      <c r="D4538" t="s">
        <v>29</v>
      </c>
      <c r="E4538" t="s">
        <v>35</v>
      </c>
      <c r="F4538" t="s">
        <v>40</v>
      </c>
      <c r="G4538">
        <v>27105</v>
      </c>
      <c r="H4538" t="s">
        <v>41</v>
      </c>
      <c r="I4538" t="s">
        <v>45</v>
      </c>
      <c r="J4538">
        <v>897101</v>
      </c>
      <c r="K4538">
        <v>9</v>
      </c>
      <c r="L4538">
        <v>3553</v>
      </c>
      <c r="M4538">
        <v>10</v>
      </c>
      <c r="N4538">
        <v>12962</v>
      </c>
      <c r="O4538">
        <v>27590</v>
      </c>
      <c r="P4538">
        <v>382</v>
      </c>
      <c r="Q4538" t="s">
        <v>49</v>
      </c>
      <c r="R4538" t="s">
        <v>52</v>
      </c>
      <c r="S4538" t="s">
        <v>54</v>
      </c>
      <c r="T4538">
        <v>4</v>
      </c>
    </row>
    <row r="4539" spans="1:20" x14ac:dyDescent="0.2">
      <c r="A4539" s="4">
        <f t="shared" si="70"/>
        <v>46036</v>
      </c>
      <c r="B4539" t="s">
        <v>20</v>
      </c>
      <c r="C4539" t="s">
        <v>27</v>
      </c>
      <c r="D4539" t="s">
        <v>32</v>
      </c>
      <c r="E4539" t="s">
        <v>36</v>
      </c>
      <c r="F4539" t="s">
        <v>39</v>
      </c>
      <c r="G4539">
        <v>74746</v>
      </c>
      <c r="H4539" t="s">
        <v>41</v>
      </c>
      <c r="I4539" t="s">
        <v>43</v>
      </c>
      <c r="J4539">
        <v>504659</v>
      </c>
      <c r="K4539">
        <v>8</v>
      </c>
      <c r="L4539">
        <v>3302</v>
      </c>
      <c r="M4539">
        <v>20</v>
      </c>
      <c r="N4539">
        <v>17472</v>
      </c>
      <c r="O4539">
        <v>9076</v>
      </c>
      <c r="P4539">
        <v>7123</v>
      </c>
      <c r="Q4539" t="s">
        <v>49</v>
      </c>
      <c r="R4539" t="s">
        <v>50</v>
      </c>
      <c r="S4539" t="s">
        <v>56</v>
      </c>
      <c r="T4539">
        <v>3</v>
      </c>
    </row>
    <row r="4540" spans="1:20" x14ac:dyDescent="0.2">
      <c r="A4540" s="4">
        <f t="shared" si="70"/>
        <v>46036</v>
      </c>
      <c r="B4540" t="s">
        <v>20</v>
      </c>
      <c r="C4540" t="s">
        <v>27</v>
      </c>
      <c r="D4540" t="s">
        <v>29</v>
      </c>
      <c r="E4540" t="s">
        <v>34</v>
      </c>
      <c r="F4540" t="s">
        <v>39</v>
      </c>
      <c r="G4540">
        <v>91565</v>
      </c>
      <c r="H4540" t="s">
        <v>41</v>
      </c>
      <c r="I4540" t="s">
        <v>43</v>
      </c>
      <c r="J4540">
        <v>741144</v>
      </c>
      <c r="K4540">
        <v>2</v>
      </c>
      <c r="L4540">
        <v>2697</v>
      </c>
      <c r="M4540">
        <v>0</v>
      </c>
      <c r="N4540">
        <v>40666</v>
      </c>
      <c r="O4540">
        <v>3349</v>
      </c>
      <c r="P4540">
        <v>13768</v>
      </c>
      <c r="Q4540" t="s">
        <v>47</v>
      </c>
      <c r="R4540" t="s">
        <v>51</v>
      </c>
      <c r="S4540" t="s">
        <v>56</v>
      </c>
      <c r="T4540">
        <v>4</v>
      </c>
    </row>
    <row r="4541" spans="1:20" x14ac:dyDescent="0.2">
      <c r="A4541" s="4">
        <f t="shared" si="70"/>
        <v>46036</v>
      </c>
      <c r="B4541" t="s">
        <v>21</v>
      </c>
      <c r="C4541" t="s">
        <v>26</v>
      </c>
      <c r="D4541" t="s">
        <v>29</v>
      </c>
      <c r="E4541" t="s">
        <v>34</v>
      </c>
      <c r="F4541" t="s">
        <v>39</v>
      </c>
      <c r="G4541">
        <v>49935</v>
      </c>
      <c r="H4541" t="s">
        <v>41</v>
      </c>
      <c r="I4541" t="s">
        <v>43</v>
      </c>
      <c r="J4541">
        <v>381773</v>
      </c>
      <c r="K4541">
        <v>4</v>
      </c>
      <c r="L4541">
        <v>4510</v>
      </c>
      <c r="M4541">
        <v>20</v>
      </c>
      <c r="N4541">
        <v>22986</v>
      </c>
      <c r="O4541">
        <v>28974</v>
      </c>
      <c r="P4541">
        <v>-2667</v>
      </c>
      <c r="Q4541" t="s">
        <v>48</v>
      </c>
      <c r="R4541" t="s">
        <v>52</v>
      </c>
      <c r="S4541" t="s">
        <v>53</v>
      </c>
      <c r="T4541">
        <v>3</v>
      </c>
    </row>
    <row r="4542" spans="1:20" x14ac:dyDescent="0.2">
      <c r="A4542" s="4">
        <f t="shared" si="70"/>
        <v>46036</v>
      </c>
      <c r="B4542" t="s">
        <v>21</v>
      </c>
      <c r="C4542" t="s">
        <v>24</v>
      </c>
      <c r="D4542" t="s">
        <v>32</v>
      </c>
      <c r="E4542" t="s">
        <v>34</v>
      </c>
      <c r="F4542" t="s">
        <v>39</v>
      </c>
      <c r="G4542">
        <v>42784</v>
      </c>
      <c r="H4542" t="s">
        <v>41</v>
      </c>
      <c r="I4542" t="s">
        <v>45</v>
      </c>
      <c r="J4542">
        <v>893667</v>
      </c>
      <c r="K4542">
        <v>4</v>
      </c>
      <c r="L4542">
        <v>1135</v>
      </c>
      <c r="M4542">
        <v>10</v>
      </c>
      <c r="N4542">
        <v>9810</v>
      </c>
      <c r="O4542">
        <v>17767</v>
      </c>
      <c r="P4542">
        <v>-651</v>
      </c>
      <c r="Q4542" t="s">
        <v>46</v>
      </c>
      <c r="R4542" t="s">
        <v>51</v>
      </c>
      <c r="S4542" t="s">
        <v>54</v>
      </c>
      <c r="T4542">
        <v>2</v>
      </c>
    </row>
    <row r="4543" spans="1:20" x14ac:dyDescent="0.2">
      <c r="A4543" s="4">
        <f t="shared" si="70"/>
        <v>46036</v>
      </c>
      <c r="B4543" t="s">
        <v>21</v>
      </c>
      <c r="C4543" t="s">
        <v>24</v>
      </c>
      <c r="D4543" t="s">
        <v>30</v>
      </c>
      <c r="E4543" t="s">
        <v>36</v>
      </c>
      <c r="F4543" t="s">
        <v>38</v>
      </c>
      <c r="G4543">
        <v>41601</v>
      </c>
      <c r="H4543" t="s">
        <v>42</v>
      </c>
      <c r="I4543" t="s">
        <v>44</v>
      </c>
      <c r="J4543">
        <v>175450</v>
      </c>
      <c r="K4543">
        <v>7</v>
      </c>
      <c r="L4543">
        <v>3514</v>
      </c>
      <c r="M4543">
        <v>15</v>
      </c>
      <c r="N4543">
        <v>9996</v>
      </c>
      <c r="O4543">
        <v>17138</v>
      </c>
      <c r="P4543">
        <v>14028</v>
      </c>
      <c r="Q4543" t="s">
        <v>46</v>
      </c>
      <c r="R4543" t="s">
        <v>51</v>
      </c>
      <c r="S4543" t="s">
        <v>56</v>
      </c>
      <c r="T4543">
        <v>2</v>
      </c>
    </row>
    <row r="4544" spans="1:20" x14ac:dyDescent="0.2">
      <c r="A4544" s="4">
        <f t="shared" si="70"/>
        <v>46036</v>
      </c>
      <c r="B4544" t="s">
        <v>23</v>
      </c>
      <c r="C4544" t="s">
        <v>25</v>
      </c>
      <c r="D4544" t="s">
        <v>31</v>
      </c>
      <c r="E4544" t="s">
        <v>34</v>
      </c>
      <c r="F4544" t="s">
        <v>40</v>
      </c>
      <c r="G4544">
        <v>49865</v>
      </c>
      <c r="H4544" t="s">
        <v>42</v>
      </c>
      <c r="I4544" t="s">
        <v>45</v>
      </c>
      <c r="J4544">
        <v>281385</v>
      </c>
      <c r="K4544">
        <v>3</v>
      </c>
      <c r="L4544">
        <v>4385</v>
      </c>
      <c r="M4544">
        <v>15</v>
      </c>
      <c r="N4544">
        <v>18833</v>
      </c>
      <c r="O4544">
        <v>3585</v>
      </c>
      <c r="P4544">
        <v>2368</v>
      </c>
      <c r="Q4544" t="s">
        <v>49</v>
      </c>
      <c r="R4544" t="s">
        <v>52</v>
      </c>
      <c r="S4544" t="s">
        <v>54</v>
      </c>
      <c r="T4544">
        <v>2</v>
      </c>
    </row>
    <row r="4545" spans="1:20" x14ac:dyDescent="0.2">
      <c r="A4545" s="4">
        <f t="shared" si="70"/>
        <v>46036</v>
      </c>
      <c r="B4545" t="s">
        <v>21</v>
      </c>
      <c r="C4545" t="s">
        <v>27</v>
      </c>
      <c r="D4545" t="s">
        <v>32</v>
      </c>
      <c r="E4545" t="s">
        <v>35</v>
      </c>
      <c r="F4545" t="s">
        <v>39</v>
      </c>
      <c r="G4545">
        <v>88701</v>
      </c>
      <c r="H4545" t="s">
        <v>42</v>
      </c>
      <c r="I4545" t="s">
        <v>45</v>
      </c>
      <c r="J4545">
        <v>667137</v>
      </c>
      <c r="K4545">
        <v>8</v>
      </c>
      <c r="L4545">
        <v>2582</v>
      </c>
      <c r="M4545">
        <v>10</v>
      </c>
      <c r="N4545">
        <v>5639</v>
      </c>
      <c r="O4545">
        <v>18086</v>
      </c>
      <c r="P4545">
        <v>11243</v>
      </c>
      <c r="Q4545" t="s">
        <v>49</v>
      </c>
      <c r="R4545" t="s">
        <v>51</v>
      </c>
      <c r="S4545" t="s">
        <v>53</v>
      </c>
      <c r="T4545">
        <v>2</v>
      </c>
    </row>
    <row r="4546" spans="1:20" x14ac:dyDescent="0.2">
      <c r="A4546" s="4">
        <f t="shared" si="70"/>
        <v>46036</v>
      </c>
      <c r="B4546" t="s">
        <v>22</v>
      </c>
      <c r="C4546" t="s">
        <v>24</v>
      </c>
      <c r="D4546" t="s">
        <v>32</v>
      </c>
      <c r="E4546" t="s">
        <v>36</v>
      </c>
      <c r="F4546" t="s">
        <v>37</v>
      </c>
      <c r="G4546">
        <v>28616</v>
      </c>
      <c r="H4546" t="s">
        <v>41</v>
      </c>
      <c r="I4546" t="s">
        <v>44</v>
      </c>
      <c r="J4546">
        <v>937624</v>
      </c>
      <c r="K4546">
        <v>7</v>
      </c>
      <c r="L4546">
        <v>674</v>
      </c>
      <c r="M4546">
        <v>5</v>
      </c>
      <c r="N4546">
        <v>3913</v>
      </c>
      <c r="O4546">
        <v>3096</v>
      </c>
      <c r="P4546">
        <v>10949</v>
      </c>
      <c r="Q4546" t="s">
        <v>49</v>
      </c>
      <c r="R4546" t="s">
        <v>52</v>
      </c>
      <c r="S4546" t="s">
        <v>54</v>
      </c>
      <c r="T4546">
        <v>2</v>
      </c>
    </row>
    <row r="4547" spans="1:20" x14ac:dyDescent="0.2">
      <c r="A4547" s="4">
        <f t="shared" si="70"/>
        <v>46036</v>
      </c>
      <c r="B4547" t="s">
        <v>20</v>
      </c>
      <c r="C4547" t="s">
        <v>25</v>
      </c>
      <c r="D4547" t="s">
        <v>28</v>
      </c>
      <c r="E4547" t="s">
        <v>34</v>
      </c>
      <c r="F4547" t="s">
        <v>37</v>
      </c>
      <c r="G4547">
        <v>21654</v>
      </c>
      <c r="H4547" t="s">
        <v>41</v>
      </c>
      <c r="I4547" t="s">
        <v>44</v>
      </c>
      <c r="J4547">
        <v>325155</v>
      </c>
      <c r="K4547">
        <v>4</v>
      </c>
      <c r="L4547">
        <v>1556</v>
      </c>
      <c r="M4547">
        <v>5</v>
      </c>
      <c r="N4547">
        <v>45757</v>
      </c>
      <c r="O4547">
        <v>1318</v>
      </c>
      <c r="P4547">
        <v>6473</v>
      </c>
      <c r="Q4547" t="s">
        <v>49</v>
      </c>
      <c r="R4547" t="s">
        <v>52</v>
      </c>
      <c r="S4547" t="s">
        <v>54</v>
      </c>
      <c r="T4547">
        <v>3</v>
      </c>
    </row>
    <row r="4548" spans="1:20" x14ac:dyDescent="0.2">
      <c r="A4548" s="4">
        <f t="shared" si="70"/>
        <v>46036</v>
      </c>
      <c r="B4548" t="s">
        <v>23</v>
      </c>
      <c r="C4548" t="s">
        <v>24</v>
      </c>
      <c r="D4548" t="s">
        <v>30</v>
      </c>
      <c r="E4548" t="s">
        <v>35</v>
      </c>
      <c r="F4548" t="s">
        <v>40</v>
      </c>
      <c r="G4548">
        <v>27830</v>
      </c>
      <c r="H4548" t="s">
        <v>42</v>
      </c>
      <c r="I4548" t="s">
        <v>44</v>
      </c>
      <c r="J4548">
        <v>111593</v>
      </c>
      <c r="K4548">
        <v>9</v>
      </c>
      <c r="L4548">
        <v>2248</v>
      </c>
      <c r="M4548">
        <v>15</v>
      </c>
      <c r="N4548">
        <v>39401</v>
      </c>
      <c r="O4548">
        <v>9212</v>
      </c>
      <c r="P4548">
        <v>-3737</v>
      </c>
      <c r="Q4548" t="s">
        <v>47</v>
      </c>
      <c r="R4548" t="s">
        <v>51</v>
      </c>
      <c r="S4548" t="s">
        <v>56</v>
      </c>
      <c r="T4548">
        <v>2</v>
      </c>
    </row>
    <row r="4549" spans="1:20" x14ac:dyDescent="0.2">
      <c r="A4549" s="4">
        <f t="shared" si="70"/>
        <v>46036</v>
      </c>
      <c r="B4549" t="s">
        <v>21</v>
      </c>
      <c r="C4549" t="s">
        <v>27</v>
      </c>
      <c r="D4549" t="s">
        <v>32</v>
      </c>
      <c r="E4549" t="s">
        <v>35</v>
      </c>
      <c r="F4549" t="s">
        <v>37</v>
      </c>
      <c r="G4549">
        <v>26205</v>
      </c>
      <c r="H4549" t="s">
        <v>42</v>
      </c>
      <c r="I4549" t="s">
        <v>44</v>
      </c>
      <c r="J4549">
        <v>665216</v>
      </c>
      <c r="K4549">
        <v>6</v>
      </c>
      <c r="L4549">
        <v>3262</v>
      </c>
      <c r="M4549">
        <v>0</v>
      </c>
      <c r="N4549">
        <v>7328</v>
      </c>
      <c r="O4549">
        <v>29080</v>
      </c>
      <c r="P4549">
        <v>-4082</v>
      </c>
      <c r="Q4549" t="s">
        <v>48</v>
      </c>
      <c r="R4549" t="s">
        <v>51</v>
      </c>
      <c r="S4549" t="s">
        <v>54</v>
      </c>
      <c r="T4549">
        <v>4</v>
      </c>
    </row>
    <row r="4550" spans="1:20" x14ac:dyDescent="0.2">
      <c r="A4550" s="4">
        <f t="shared" si="70"/>
        <v>46037</v>
      </c>
      <c r="B4550" t="s">
        <v>23</v>
      </c>
      <c r="C4550" t="s">
        <v>25</v>
      </c>
      <c r="D4550" t="s">
        <v>31</v>
      </c>
      <c r="E4550" t="s">
        <v>36</v>
      </c>
      <c r="F4550" t="s">
        <v>38</v>
      </c>
      <c r="G4550">
        <v>52425</v>
      </c>
      <c r="H4550" t="s">
        <v>42</v>
      </c>
      <c r="I4550" t="s">
        <v>43</v>
      </c>
      <c r="J4550">
        <v>127885</v>
      </c>
      <c r="K4550">
        <v>3</v>
      </c>
      <c r="L4550">
        <v>3968</v>
      </c>
      <c r="M4550">
        <v>20</v>
      </c>
      <c r="N4550">
        <v>40177</v>
      </c>
      <c r="O4550">
        <v>17975</v>
      </c>
      <c r="P4550">
        <v>-85</v>
      </c>
      <c r="Q4550" t="s">
        <v>48</v>
      </c>
      <c r="R4550" t="s">
        <v>51</v>
      </c>
      <c r="S4550" t="s">
        <v>56</v>
      </c>
      <c r="T4550">
        <v>4</v>
      </c>
    </row>
    <row r="4551" spans="1:20" x14ac:dyDescent="0.2">
      <c r="A4551" s="4">
        <f t="shared" si="70"/>
        <v>46037</v>
      </c>
      <c r="B4551" t="s">
        <v>21</v>
      </c>
      <c r="C4551" t="s">
        <v>25</v>
      </c>
      <c r="D4551" t="s">
        <v>33</v>
      </c>
      <c r="E4551" t="s">
        <v>36</v>
      </c>
      <c r="F4551" t="s">
        <v>38</v>
      </c>
      <c r="G4551">
        <v>87495</v>
      </c>
      <c r="H4551" t="s">
        <v>41</v>
      </c>
      <c r="I4551" t="s">
        <v>45</v>
      </c>
      <c r="J4551">
        <v>679089</v>
      </c>
      <c r="K4551">
        <v>7</v>
      </c>
      <c r="L4551">
        <v>2801</v>
      </c>
      <c r="M4551">
        <v>10</v>
      </c>
      <c r="N4551">
        <v>29830</v>
      </c>
      <c r="O4551">
        <v>5104</v>
      </c>
      <c r="P4551">
        <v>12064</v>
      </c>
      <c r="Q4551" t="s">
        <v>47</v>
      </c>
      <c r="R4551" t="s">
        <v>51</v>
      </c>
      <c r="S4551" t="s">
        <v>55</v>
      </c>
      <c r="T4551">
        <v>2</v>
      </c>
    </row>
    <row r="4552" spans="1:20" x14ac:dyDescent="0.2">
      <c r="A4552" s="4">
        <f t="shared" si="70"/>
        <v>46037</v>
      </c>
      <c r="B4552" t="s">
        <v>23</v>
      </c>
      <c r="C4552" t="s">
        <v>25</v>
      </c>
      <c r="D4552" t="s">
        <v>30</v>
      </c>
      <c r="E4552" t="s">
        <v>34</v>
      </c>
      <c r="F4552" t="s">
        <v>40</v>
      </c>
      <c r="G4552">
        <v>97694</v>
      </c>
      <c r="H4552" t="s">
        <v>42</v>
      </c>
      <c r="I4552" t="s">
        <v>45</v>
      </c>
      <c r="J4552">
        <v>502507</v>
      </c>
      <c r="K4552">
        <v>6</v>
      </c>
      <c r="L4552">
        <v>1067</v>
      </c>
      <c r="M4552">
        <v>0</v>
      </c>
      <c r="N4552">
        <v>39579</v>
      </c>
      <c r="O4552">
        <v>27772</v>
      </c>
      <c r="P4552">
        <v>8124</v>
      </c>
      <c r="Q4552" t="s">
        <v>46</v>
      </c>
      <c r="R4552" t="s">
        <v>52</v>
      </c>
      <c r="S4552" t="s">
        <v>56</v>
      </c>
      <c r="T4552">
        <v>4</v>
      </c>
    </row>
    <row r="4553" spans="1:20" x14ac:dyDescent="0.2">
      <c r="A4553" s="4">
        <f t="shared" si="70"/>
        <v>46037</v>
      </c>
      <c r="B4553" t="s">
        <v>20</v>
      </c>
      <c r="C4553" t="s">
        <v>24</v>
      </c>
      <c r="D4553" t="s">
        <v>28</v>
      </c>
      <c r="E4553" t="s">
        <v>34</v>
      </c>
      <c r="F4553" t="s">
        <v>39</v>
      </c>
      <c r="G4553">
        <v>87355</v>
      </c>
      <c r="H4553" t="s">
        <v>42</v>
      </c>
      <c r="I4553" t="s">
        <v>45</v>
      </c>
      <c r="J4553">
        <v>276050</v>
      </c>
      <c r="K4553">
        <v>8</v>
      </c>
      <c r="L4553">
        <v>4918</v>
      </c>
      <c r="M4553">
        <v>20</v>
      </c>
      <c r="N4553">
        <v>7327</v>
      </c>
      <c r="O4553">
        <v>18844</v>
      </c>
      <c r="P4553">
        <v>11381</v>
      </c>
      <c r="Q4553" t="s">
        <v>46</v>
      </c>
      <c r="R4553" t="s">
        <v>50</v>
      </c>
      <c r="S4553" t="s">
        <v>55</v>
      </c>
      <c r="T4553">
        <v>2</v>
      </c>
    </row>
    <row r="4554" spans="1:20" x14ac:dyDescent="0.2">
      <c r="A4554" s="4">
        <f t="shared" si="70"/>
        <v>46037</v>
      </c>
      <c r="B4554" t="s">
        <v>20</v>
      </c>
      <c r="C4554" t="s">
        <v>27</v>
      </c>
      <c r="D4554" t="s">
        <v>29</v>
      </c>
      <c r="E4554" t="s">
        <v>34</v>
      </c>
      <c r="F4554" t="s">
        <v>37</v>
      </c>
      <c r="G4554">
        <v>45851</v>
      </c>
      <c r="H4554" t="s">
        <v>42</v>
      </c>
      <c r="I4554" t="s">
        <v>44</v>
      </c>
      <c r="J4554">
        <v>287542</v>
      </c>
      <c r="K4554">
        <v>5</v>
      </c>
      <c r="L4554">
        <v>2283</v>
      </c>
      <c r="M4554">
        <v>15</v>
      </c>
      <c r="N4554">
        <v>32118</v>
      </c>
      <c r="O4554">
        <v>28122</v>
      </c>
      <c r="P4554">
        <v>8234</v>
      </c>
      <c r="Q4554" t="s">
        <v>48</v>
      </c>
      <c r="R4554" t="s">
        <v>51</v>
      </c>
      <c r="S4554" t="s">
        <v>56</v>
      </c>
      <c r="T4554">
        <v>4</v>
      </c>
    </row>
    <row r="4555" spans="1:20" x14ac:dyDescent="0.2">
      <c r="A4555" s="4">
        <f t="shared" si="70"/>
        <v>46037</v>
      </c>
      <c r="B4555" t="s">
        <v>22</v>
      </c>
      <c r="C4555" t="s">
        <v>25</v>
      </c>
      <c r="D4555" t="s">
        <v>32</v>
      </c>
      <c r="E4555" t="s">
        <v>36</v>
      </c>
      <c r="F4555" t="s">
        <v>37</v>
      </c>
      <c r="G4555">
        <v>16952</v>
      </c>
      <c r="H4555" t="s">
        <v>42</v>
      </c>
      <c r="I4555" t="s">
        <v>45</v>
      </c>
      <c r="J4555">
        <v>557323</v>
      </c>
      <c r="K4555">
        <v>6</v>
      </c>
      <c r="L4555">
        <v>2643</v>
      </c>
      <c r="M4555">
        <v>10</v>
      </c>
      <c r="N4555">
        <v>38229</v>
      </c>
      <c r="O4555">
        <v>19295</v>
      </c>
      <c r="P4555">
        <v>-4528</v>
      </c>
      <c r="Q4555" t="s">
        <v>48</v>
      </c>
      <c r="R4555" t="s">
        <v>52</v>
      </c>
      <c r="S4555" t="s">
        <v>55</v>
      </c>
      <c r="T4555">
        <v>5</v>
      </c>
    </row>
    <row r="4556" spans="1:20" x14ac:dyDescent="0.2">
      <c r="A4556" s="4">
        <f t="shared" si="70"/>
        <v>46037</v>
      </c>
      <c r="B4556" t="s">
        <v>22</v>
      </c>
      <c r="C4556" t="s">
        <v>26</v>
      </c>
      <c r="D4556" t="s">
        <v>31</v>
      </c>
      <c r="E4556" t="s">
        <v>34</v>
      </c>
      <c r="F4556" t="s">
        <v>40</v>
      </c>
      <c r="G4556">
        <v>99761</v>
      </c>
      <c r="H4556" t="s">
        <v>42</v>
      </c>
      <c r="I4556" t="s">
        <v>43</v>
      </c>
      <c r="J4556">
        <v>486712</v>
      </c>
      <c r="K4556">
        <v>1</v>
      </c>
      <c r="L4556">
        <v>4938</v>
      </c>
      <c r="M4556">
        <v>0</v>
      </c>
      <c r="N4556">
        <v>9533</v>
      </c>
      <c r="O4556">
        <v>4126</v>
      </c>
      <c r="P4556">
        <v>3032</v>
      </c>
      <c r="Q4556" t="s">
        <v>46</v>
      </c>
      <c r="R4556" t="s">
        <v>50</v>
      </c>
      <c r="S4556" t="s">
        <v>56</v>
      </c>
      <c r="T4556">
        <v>1</v>
      </c>
    </row>
    <row r="4557" spans="1:20" x14ac:dyDescent="0.2">
      <c r="A4557" s="4">
        <f t="shared" si="70"/>
        <v>46037</v>
      </c>
      <c r="B4557" t="s">
        <v>21</v>
      </c>
      <c r="C4557" t="s">
        <v>27</v>
      </c>
      <c r="D4557" t="s">
        <v>30</v>
      </c>
      <c r="E4557" t="s">
        <v>34</v>
      </c>
      <c r="F4557" t="s">
        <v>40</v>
      </c>
      <c r="G4557">
        <v>57405</v>
      </c>
      <c r="H4557" t="s">
        <v>41</v>
      </c>
      <c r="I4557" t="s">
        <v>45</v>
      </c>
      <c r="J4557">
        <v>484315</v>
      </c>
      <c r="K4557">
        <v>8</v>
      </c>
      <c r="L4557">
        <v>2740</v>
      </c>
      <c r="M4557">
        <v>20</v>
      </c>
      <c r="N4557">
        <v>3459</v>
      </c>
      <c r="O4557">
        <v>29968</v>
      </c>
      <c r="P4557">
        <v>19313</v>
      </c>
      <c r="Q4557" t="s">
        <v>47</v>
      </c>
      <c r="R4557" t="s">
        <v>52</v>
      </c>
      <c r="S4557" t="s">
        <v>54</v>
      </c>
      <c r="T4557">
        <v>4</v>
      </c>
    </row>
    <row r="4558" spans="1:20" x14ac:dyDescent="0.2">
      <c r="A4558" s="4">
        <f t="shared" si="70"/>
        <v>46037</v>
      </c>
      <c r="B4558" t="s">
        <v>20</v>
      </c>
      <c r="C4558" t="s">
        <v>26</v>
      </c>
      <c r="D4558" t="s">
        <v>31</v>
      </c>
      <c r="E4558" t="s">
        <v>35</v>
      </c>
      <c r="F4558" t="s">
        <v>37</v>
      </c>
      <c r="G4558">
        <v>15391</v>
      </c>
      <c r="H4558" t="s">
        <v>41</v>
      </c>
      <c r="I4558" t="s">
        <v>45</v>
      </c>
      <c r="J4558">
        <v>169668</v>
      </c>
      <c r="K4558">
        <v>1</v>
      </c>
      <c r="L4558">
        <v>3058</v>
      </c>
      <c r="M4558">
        <v>15</v>
      </c>
      <c r="N4558">
        <v>24866</v>
      </c>
      <c r="O4558">
        <v>11757</v>
      </c>
      <c r="P4558">
        <v>5935</v>
      </c>
      <c r="Q4558" t="s">
        <v>47</v>
      </c>
      <c r="R4558" t="s">
        <v>50</v>
      </c>
      <c r="S4558" t="s">
        <v>56</v>
      </c>
      <c r="T4558">
        <v>4</v>
      </c>
    </row>
    <row r="4559" spans="1:20" x14ac:dyDescent="0.2">
      <c r="A4559" s="4">
        <f t="shared" ref="A4559:A4622" si="71">A4547+1</f>
        <v>46037</v>
      </c>
      <c r="B4559" t="s">
        <v>23</v>
      </c>
      <c r="C4559" t="s">
        <v>26</v>
      </c>
      <c r="D4559" t="s">
        <v>31</v>
      </c>
      <c r="E4559" t="s">
        <v>35</v>
      </c>
      <c r="F4559" t="s">
        <v>39</v>
      </c>
      <c r="G4559">
        <v>90004</v>
      </c>
      <c r="H4559" t="s">
        <v>42</v>
      </c>
      <c r="I4559" t="s">
        <v>43</v>
      </c>
      <c r="J4559">
        <v>852579</v>
      </c>
      <c r="K4559">
        <v>3</v>
      </c>
      <c r="L4559">
        <v>1974</v>
      </c>
      <c r="M4559">
        <v>15</v>
      </c>
      <c r="N4559">
        <v>46178</v>
      </c>
      <c r="O4559">
        <v>7912</v>
      </c>
      <c r="P4559">
        <v>-676</v>
      </c>
      <c r="Q4559" t="s">
        <v>46</v>
      </c>
      <c r="R4559" t="s">
        <v>50</v>
      </c>
      <c r="S4559" t="s">
        <v>55</v>
      </c>
      <c r="T4559">
        <v>1</v>
      </c>
    </row>
    <row r="4560" spans="1:20" x14ac:dyDescent="0.2">
      <c r="A4560" s="4">
        <f t="shared" si="71"/>
        <v>46037</v>
      </c>
      <c r="B4560" t="s">
        <v>23</v>
      </c>
      <c r="C4560" t="s">
        <v>25</v>
      </c>
      <c r="D4560" t="s">
        <v>29</v>
      </c>
      <c r="E4560" t="s">
        <v>35</v>
      </c>
      <c r="F4560" t="s">
        <v>40</v>
      </c>
      <c r="G4560">
        <v>72468</v>
      </c>
      <c r="H4560" t="s">
        <v>41</v>
      </c>
      <c r="I4560" t="s">
        <v>43</v>
      </c>
      <c r="J4560">
        <v>231916</v>
      </c>
      <c r="K4560">
        <v>2</v>
      </c>
      <c r="L4560">
        <v>4602</v>
      </c>
      <c r="M4560">
        <v>20</v>
      </c>
      <c r="N4560">
        <v>49099</v>
      </c>
      <c r="O4560">
        <v>24231</v>
      </c>
      <c r="P4560">
        <v>958</v>
      </c>
      <c r="Q4560" t="s">
        <v>47</v>
      </c>
      <c r="R4560" t="s">
        <v>50</v>
      </c>
      <c r="S4560" t="s">
        <v>55</v>
      </c>
      <c r="T4560">
        <v>5</v>
      </c>
    </row>
    <row r="4561" spans="1:20" x14ac:dyDescent="0.2">
      <c r="A4561" s="4">
        <f t="shared" si="71"/>
        <v>46037</v>
      </c>
      <c r="B4561" t="s">
        <v>23</v>
      </c>
      <c r="C4561" t="s">
        <v>25</v>
      </c>
      <c r="D4561" t="s">
        <v>28</v>
      </c>
      <c r="E4561" t="s">
        <v>34</v>
      </c>
      <c r="F4561" t="s">
        <v>38</v>
      </c>
      <c r="G4561">
        <v>25091</v>
      </c>
      <c r="H4561" t="s">
        <v>42</v>
      </c>
      <c r="I4561" t="s">
        <v>45</v>
      </c>
      <c r="J4561">
        <v>154929</v>
      </c>
      <c r="K4561">
        <v>6</v>
      </c>
      <c r="L4561">
        <v>829</v>
      </c>
      <c r="M4561">
        <v>5</v>
      </c>
      <c r="N4561">
        <v>32411</v>
      </c>
      <c r="O4561">
        <v>24428</v>
      </c>
      <c r="P4561">
        <v>6671</v>
      </c>
      <c r="Q4561" t="s">
        <v>49</v>
      </c>
      <c r="R4561" t="s">
        <v>51</v>
      </c>
      <c r="S4561" t="s">
        <v>53</v>
      </c>
      <c r="T4561">
        <v>1</v>
      </c>
    </row>
    <row r="4562" spans="1:20" x14ac:dyDescent="0.2">
      <c r="A4562" s="4">
        <f t="shared" si="71"/>
        <v>46038</v>
      </c>
      <c r="B4562" t="s">
        <v>22</v>
      </c>
      <c r="C4562" t="s">
        <v>24</v>
      </c>
      <c r="D4562" t="s">
        <v>30</v>
      </c>
      <c r="E4562" t="s">
        <v>36</v>
      </c>
      <c r="F4562" t="s">
        <v>37</v>
      </c>
      <c r="G4562">
        <v>40237</v>
      </c>
      <c r="H4562" t="s">
        <v>42</v>
      </c>
      <c r="I4562" t="s">
        <v>44</v>
      </c>
      <c r="J4562">
        <v>918301</v>
      </c>
      <c r="K4562">
        <v>8</v>
      </c>
      <c r="L4562">
        <v>4678</v>
      </c>
      <c r="M4562">
        <v>5</v>
      </c>
      <c r="N4562">
        <v>18840</v>
      </c>
      <c r="O4562">
        <v>6348</v>
      </c>
      <c r="P4562">
        <v>14854</v>
      </c>
      <c r="Q4562" t="s">
        <v>48</v>
      </c>
      <c r="R4562" t="s">
        <v>50</v>
      </c>
      <c r="S4562" t="s">
        <v>54</v>
      </c>
      <c r="T4562">
        <v>4</v>
      </c>
    </row>
    <row r="4563" spans="1:20" x14ac:dyDescent="0.2">
      <c r="A4563" s="4">
        <f t="shared" si="71"/>
        <v>46038</v>
      </c>
      <c r="B4563" t="s">
        <v>23</v>
      </c>
      <c r="C4563" t="s">
        <v>24</v>
      </c>
      <c r="D4563" t="s">
        <v>32</v>
      </c>
      <c r="E4563" t="s">
        <v>35</v>
      </c>
      <c r="F4563" t="s">
        <v>40</v>
      </c>
      <c r="G4563">
        <v>68353</v>
      </c>
      <c r="H4563" t="s">
        <v>41</v>
      </c>
      <c r="I4563" t="s">
        <v>44</v>
      </c>
      <c r="J4563">
        <v>852412</v>
      </c>
      <c r="K4563">
        <v>8</v>
      </c>
      <c r="L4563">
        <v>3173</v>
      </c>
      <c r="M4563">
        <v>20</v>
      </c>
      <c r="N4563">
        <v>10168</v>
      </c>
      <c r="O4563">
        <v>2270</v>
      </c>
      <c r="P4563">
        <v>18754</v>
      </c>
      <c r="Q4563" t="s">
        <v>46</v>
      </c>
      <c r="R4563" t="s">
        <v>50</v>
      </c>
      <c r="S4563" t="s">
        <v>54</v>
      </c>
      <c r="T4563">
        <v>2</v>
      </c>
    </row>
    <row r="4564" spans="1:20" x14ac:dyDescent="0.2">
      <c r="A4564" s="4">
        <f t="shared" si="71"/>
        <v>46038</v>
      </c>
      <c r="B4564" t="s">
        <v>22</v>
      </c>
      <c r="C4564" t="s">
        <v>24</v>
      </c>
      <c r="D4564" t="s">
        <v>28</v>
      </c>
      <c r="E4564" t="s">
        <v>36</v>
      </c>
      <c r="F4564" t="s">
        <v>40</v>
      </c>
      <c r="G4564">
        <v>84500</v>
      </c>
      <c r="H4564" t="s">
        <v>41</v>
      </c>
      <c r="I4564" t="s">
        <v>45</v>
      </c>
      <c r="J4564">
        <v>920843</v>
      </c>
      <c r="K4564">
        <v>7</v>
      </c>
      <c r="L4564">
        <v>1389</v>
      </c>
      <c r="M4564">
        <v>20</v>
      </c>
      <c r="N4564">
        <v>40298</v>
      </c>
      <c r="O4564">
        <v>24550</v>
      </c>
      <c r="P4564">
        <v>15528</v>
      </c>
      <c r="Q4564" t="s">
        <v>49</v>
      </c>
      <c r="R4564" t="s">
        <v>52</v>
      </c>
      <c r="S4564" t="s">
        <v>53</v>
      </c>
      <c r="T4564">
        <v>5</v>
      </c>
    </row>
    <row r="4565" spans="1:20" x14ac:dyDescent="0.2">
      <c r="A4565" s="4">
        <f t="shared" si="71"/>
        <v>46038</v>
      </c>
      <c r="B4565" t="s">
        <v>22</v>
      </c>
      <c r="C4565" t="s">
        <v>27</v>
      </c>
      <c r="D4565" t="s">
        <v>32</v>
      </c>
      <c r="E4565" t="s">
        <v>34</v>
      </c>
      <c r="F4565" t="s">
        <v>40</v>
      </c>
      <c r="G4565">
        <v>50682</v>
      </c>
      <c r="H4565" t="s">
        <v>41</v>
      </c>
      <c r="I4565" t="s">
        <v>45</v>
      </c>
      <c r="J4565">
        <v>421821</v>
      </c>
      <c r="K4565">
        <v>7</v>
      </c>
      <c r="L4565">
        <v>1261</v>
      </c>
      <c r="M4565">
        <v>20</v>
      </c>
      <c r="N4565">
        <v>2644</v>
      </c>
      <c r="O4565">
        <v>1281</v>
      </c>
      <c r="P4565">
        <v>-178</v>
      </c>
      <c r="Q4565" t="s">
        <v>49</v>
      </c>
      <c r="R4565" t="s">
        <v>51</v>
      </c>
      <c r="S4565" t="s">
        <v>55</v>
      </c>
      <c r="T4565">
        <v>4</v>
      </c>
    </row>
    <row r="4566" spans="1:20" x14ac:dyDescent="0.2">
      <c r="A4566" s="4">
        <f t="shared" si="71"/>
        <v>46038</v>
      </c>
      <c r="B4566" t="s">
        <v>21</v>
      </c>
      <c r="C4566" t="s">
        <v>24</v>
      </c>
      <c r="D4566" t="s">
        <v>33</v>
      </c>
      <c r="E4566" t="s">
        <v>34</v>
      </c>
      <c r="F4566" t="s">
        <v>37</v>
      </c>
      <c r="G4566">
        <v>59634</v>
      </c>
      <c r="H4566" t="s">
        <v>41</v>
      </c>
      <c r="I4566" t="s">
        <v>45</v>
      </c>
      <c r="J4566">
        <v>789391</v>
      </c>
      <c r="K4566">
        <v>8</v>
      </c>
      <c r="L4566">
        <v>1523</v>
      </c>
      <c r="M4566">
        <v>15</v>
      </c>
      <c r="N4566">
        <v>12521</v>
      </c>
      <c r="O4566">
        <v>28392</v>
      </c>
      <c r="P4566">
        <v>808</v>
      </c>
      <c r="Q4566" t="s">
        <v>47</v>
      </c>
      <c r="R4566" t="s">
        <v>52</v>
      </c>
      <c r="S4566" t="s">
        <v>56</v>
      </c>
      <c r="T4566">
        <v>2</v>
      </c>
    </row>
    <row r="4567" spans="1:20" x14ac:dyDescent="0.2">
      <c r="A4567" s="4">
        <f t="shared" si="71"/>
        <v>46038</v>
      </c>
      <c r="B4567" t="s">
        <v>23</v>
      </c>
      <c r="C4567" t="s">
        <v>26</v>
      </c>
      <c r="D4567" t="s">
        <v>31</v>
      </c>
      <c r="E4567" t="s">
        <v>35</v>
      </c>
      <c r="F4567" t="s">
        <v>38</v>
      </c>
      <c r="G4567">
        <v>36968</v>
      </c>
      <c r="H4567" t="s">
        <v>42</v>
      </c>
      <c r="I4567" t="s">
        <v>45</v>
      </c>
      <c r="J4567">
        <v>922134</v>
      </c>
      <c r="K4567">
        <v>5</v>
      </c>
      <c r="L4567">
        <v>2180</v>
      </c>
      <c r="M4567">
        <v>10</v>
      </c>
      <c r="N4567">
        <v>14701</v>
      </c>
      <c r="O4567">
        <v>13544</v>
      </c>
      <c r="P4567">
        <v>14395</v>
      </c>
      <c r="Q4567" t="s">
        <v>47</v>
      </c>
      <c r="R4567" t="s">
        <v>51</v>
      </c>
      <c r="S4567" t="s">
        <v>53</v>
      </c>
      <c r="T4567">
        <v>2</v>
      </c>
    </row>
    <row r="4568" spans="1:20" x14ac:dyDescent="0.2">
      <c r="A4568" s="4">
        <f t="shared" si="71"/>
        <v>46038</v>
      </c>
      <c r="B4568" t="s">
        <v>23</v>
      </c>
      <c r="C4568" t="s">
        <v>24</v>
      </c>
      <c r="D4568" t="s">
        <v>33</v>
      </c>
      <c r="E4568" t="s">
        <v>36</v>
      </c>
      <c r="F4568" t="s">
        <v>38</v>
      </c>
      <c r="G4568">
        <v>64833</v>
      </c>
      <c r="H4568" t="s">
        <v>41</v>
      </c>
      <c r="I4568" t="s">
        <v>44</v>
      </c>
      <c r="J4568">
        <v>622459</v>
      </c>
      <c r="K4568">
        <v>3</v>
      </c>
      <c r="L4568">
        <v>3756</v>
      </c>
      <c r="M4568">
        <v>15</v>
      </c>
      <c r="N4568">
        <v>9264</v>
      </c>
      <c r="O4568">
        <v>22596</v>
      </c>
      <c r="P4568">
        <v>5357</v>
      </c>
      <c r="Q4568" t="s">
        <v>48</v>
      </c>
      <c r="R4568" t="s">
        <v>51</v>
      </c>
      <c r="S4568" t="s">
        <v>53</v>
      </c>
      <c r="T4568">
        <v>5</v>
      </c>
    </row>
    <row r="4569" spans="1:20" x14ac:dyDescent="0.2">
      <c r="A4569" s="4">
        <f t="shared" si="71"/>
        <v>46038</v>
      </c>
      <c r="B4569" t="s">
        <v>20</v>
      </c>
      <c r="C4569" t="s">
        <v>25</v>
      </c>
      <c r="D4569" t="s">
        <v>31</v>
      </c>
      <c r="E4569" t="s">
        <v>35</v>
      </c>
      <c r="F4569" t="s">
        <v>37</v>
      </c>
      <c r="G4569">
        <v>50205</v>
      </c>
      <c r="H4569" t="s">
        <v>42</v>
      </c>
      <c r="I4569" t="s">
        <v>45</v>
      </c>
      <c r="J4569">
        <v>122523</v>
      </c>
      <c r="K4569">
        <v>2</v>
      </c>
      <c r="L4569">
        <v>1561</v>
      </c>
      <c r="M4569">
        <v>15</v>
      </c>
      <c r="N4569">
        <v>28786</v>
      </c>
      <c r="O4569">
        <v>2829</v>
      </c>
      <c r="P4569">
        <v>12481</v>
      </c>
      <c r="Q4569" t="s">
        <v>48</v>
      </c>
      <c r="R4569" t="s">
        <v>51</v>
      </c>
      <c r="S4569" t="s">
        <v>53</v>
      </c>
      <c r="T4569">
        <v>4</v>
      </c>
    </row>
    <row r="4570" spans="1:20" x14ac:dyDescent="0.2">
      <c r="A4570" s="4">
        <f t="shared" si="71"/>
        <v>46038</v>
      </c>
      <c r="B4570" t="s">
        <v>21</v>
      </c>
      <c r="C4570" t="s">
        <v>24</v>
      </c>
      <c r="D4570" t="s">
        <v>29</v>
      </c>
      <c r="E4570" t="s">
        <v>34</v>
      </c>
      <c r="F4570" t="s">
        <v>40</v>
      </c>
      <c r="G4570">
        <v>86907</v>
      </c>
      <c r="H4570" t="s">
        <v>42</v>
      </c>
      <c r="I4570" t="s">
        <v>43</v>
      </c>
      <c r="J4570">
        <v>991910</v>
      </c>
      <c r="K4570">
        <v>3</v>
      </c>
      <c r="L4570">
        <v>1403</v>
      </c>
      <c r="M4570">
        <v>5</v>
      </c>
      <c r="N4570">
        <v>23322</v>
      </c>
      <c r="O4570">
        <v>26128</v>
      </c>
      <c r="P4570">
        <v>7324</v>
      </c>
      <c r="Q4570" t="s">
        <v>46</v>
      </c>
      <c r="R4570" t="s">
        <v>50</v>
      </c>
      <c r="S4570" t="s">
        <v>53</v>
      </c>
      <c r="T4570">
        <v>3</v>
      </c>
    </row>
    <row r="4571" spans="1:20" x14ac:dyDescent="0.2">
      <c r="A4571" s="4">
        <f t="shared" si="71"/>
        <v>46038</v>
      </c>
      <c r="B4571" t="s">
        <v>20</v>
      </c>
      <c r="C4571" t="s">
        <v>27</v>
      </c>
      <c r="D4571" t="s">
        <v>28</v>
      </c>
      <c r="E4571" t="s">
        <v>36</v>
      </c>
      <c r="F4571" t="s">
        <v>37</v>
      </c>
      <c r="G4571">
        <v>52541</v>
      </c>
      <c r="H4571" t="s">
        <v>42</v>
      </c>
      <c r="I4571" t="s">
        <v>44</v>
      </c>
      <c r="J4571">
        <v>591735</v>
      </c>
      <c r="K4571">
        <v>3</v>
      </c>
      <c r="L4571">
        <v>633</v>
      </c>
      <c r="M4571">
        <v>20</v>
      </c>
      <c r="N4571">
        <v>48516</v>
      </c>
      <c r="O4571">
        <v>17338</v>
      </c>
      <c r="P4571">
        <v>6593</v>
      </c>
      <c r="Q4571" t="s">
        <v>48</v>
      </c>
      <c r="R4571" t="s">
        <v>51</v>
      </c>
      <c r="S4571" t="s">
        <v>53</v>
      </c>
      <c r="T4571">
        <v>2</v>
      </c>
    </row>
    <row r="4572" spans="1:20" x14ac:dyDescent="0.2">
      <c r="A4572" s="4">
        <f t="shared" si="71"/>
        <v>46038</v>
      </c>
      <c r="B4572" t="s">
        <v>21</v>
      </c>
      <c r="C4572" t="s">
        <v>27</v>
      </c>
      <c r="D4572" t="s">
        <v>32</v>
      </c>
      <c r="E4572" t="s">
        <v>35</v>
      </c>
      <c r="F4572" t="s">
        <v>37</v>
      </c>
      <c r="G4572">
        <v>38285</v>
      </c>
      <c r="H4572" t="s">
        <v>42</v>
      </c>
      <c r="I4572" t="s">
        <v>44</v>
      </c>
      <c r="J4572">
        <v>629064</v>
      </c>
      <c r="K4572">
        <v>7</v>
      </c>
      <c r="L4572">
        <v>1625</v>
      </c>
      <c r="M4572">
        <v>15</v>
      </c>
      <c r="N4572">
        <v>7747</v>
      </c>
      <c r="O4572">
        <v>4739</v>
      </c>
      <c r="P4572">
        <v>7474</v>
      </c>
      <c r="Q4572" t="s">
        <v>49</v>
      </c>
      <c r="R4572" t="s">
        <v>51</v>
      </c>
      <c r="S4572" t="s">
        <v>55</v>
      </c>
      <c r="T4572">
        <v>1</v>
      </c>
    </row>
    <row r="4573" spans="1:20" x14ac:dyDescent="0.2">
      <c r="A4573" s="4">
        <f t="shared" si="71"/>
        <v>46038</v>
      </c>
      <c r="B4573" t="s">
        <v>23</v>
      </c>
      <c r="C4573" t="s">
        <v>26</v>
      </c>
      <c r="D4573" t="s">
        <v>29</v>
      </c>
      <c r="E4573" t="s">
        <v>34</v>
      </c>
      <c r="F4573" t="s">
        <v>40</v>
      </c>
      <c r="G4573">
        <v>62513</v>
      </c>
      <c r="H4573" t="s">
        <v>42</v>
      </c>
      <c r="I4573" t="s">
        <v>43</v>
      </c>
      <c r="J4573">
        <v>947433</v>
      </c>
      <c r="K4573">
        <v>1</v>
      </c>
      <c r="L4573">
        <v>2464</v>
      </c>
      <c r="M4573">
        <v>15</v>
      </c>
      <c r="N4573">
        <v>22640</v>
      </c>
      <c r="O4573">
        <v>7276</v>
      </c>
      <c r="P4573">
        <v>2551</v>
      </c>
      <c r="Q4573" t="s">
        <v>48</v>
      </c>
      <c r="R4573" t="s">
        <v>51</v>
      </c>
      <c r="S4573" t="s">
        <v>53</v>
      </c>
      <c r="T4573">
        <v>3</v>
      </c>
    </row>
    <row r="4574" spans="1:20" x14ac:dyDescent="0.2">
      <c r="A4574" s="4">
        <f t="shared" si="71"/>
        <v>46039</v>
      </c>
      <c r="B4574" t="s">
        <v>22</v>
      </c>
      <c r="C4574" t="s">
        <v>27</v>
      </c>
      <c r="D4574" t="s">
        <v>32</v>
      </c>
      <c r="E4574" t="s">
        <v>35</v>
      </c>
      <c r="F4574" t="s">
        <v>37</v>
      </c>
      <c r="G4574">
        <v>25430</v>
      </c>
      <c r="H4574" t="s">
        <v>41</v>
      </c>
      <c r="I4574" t="s">
        <v>45</v>
      </c>
      <c r="J4574">
        <v>511940</v>
      </c>
      <c r="K4574">
        <v>7</v>
      </c>
      <c r="L4574">
        <v>2539</v>
      </c>
      <c r="M4574">
        <v>20</v>
      </c>
      <c r="N4574">
        <v>22734</v>
      </c>
      <c r="O4574">
        <v>20348</v>
      </c>
      <c r="P4574">
        <v>6230</v>
      </c>
      <c r="Q4574" t="s">
        <v>49</v>
      </c>
      <c r="R4574" t="s">
        <v>51</v>
      </c>
      <c r="S4574" t="s">
        <v>55</v>
      </c>
      <c r="T4574">
        <v>1</v>
      </c>
    </row>
    <row r="4575" spans="1:20" x14ac:dyDescent="0.2">
      <c r="A4575" s="4">
        <f t="shared" si="71"/>
        <v>46039</v>
      </c>
      <c r="B4575" t="s">
        <v>22</v>
      </c>
      <c r="C4575" t="s">
        <v>24</v>
      </c>
      <c r="D4575" t="s">
        <v>28</v>
      </c>
      <c r="E4575" t="s">
        <v>36</v>
      </c>
      <c r="F4575" t="s">
        <v>39</v>
      </c>
      <c r="G4575">
        <v>19033</v>
      </c>
      <c r="H4575" t="s">
        <v>42</v>
      </c>
      <c r="I4575" t="s">
        <v>45</v>
      </c>
      <c r="J4575">
        <v>287930</v>
      </c>
      <c r="K4575">
        <v>6</v>
      </c>
      <c r="L4575">
        <v>4688</v>
      </c>
      <c r="M4575">
        <v>10</v>
      </c>
      <c r="N4575">
        <v>27669</v>
      </c>
      <c r="O4575">
        <v>23000</v>
      </c>
      <c r="P4575">
        <v>11106</v>
      </c>
      <c r="Q4575" t="s">
        <v>49</v>
      </c>
      <c r="R4575" t="s">
        <v>52</v>
      </c>
      <c r="S4575" t="s">
        <v>55</v>
      </c>
      <c r="T4575">
        <v>5</v>
      </c>
    </row>
    <row r="4576" spans="1:20" x14ac:dyDescent="0.2">
      <c r="A4576" s="4">
        <f t="shared" si="71"/>
        <v>46039</v>
      </c>
      <c r="B4576" t="s">
        <v>22</v>
      </c>
      <c r="C4576" t="s">
        <v>25</v>
      </c>
      <c r="D4576" t="s">
        <v>30</v>
      </c>
      <c r="E4576" t="s">
        <v>36</v>
      </c>
      <c r="F4576" t="s">
        <v>38</v>
      </c>
      <c r="G4576">
        <v>29918</v>
      </c>
      <c r="H4576" t="s">
        <v>41</v>
      </c>
      <c r="I4576" t="s">
        <v>45</v>
      </c>
      <c r="J4576">
        <v>769460</v>
      </c>
      <c r="K4576">
        <v>2</v>
      </c>
      <c r="L4576">
        <v>3349</v>
      </c>
      <c r="M4576">
        <v>5</v>
      </c>
      <c r="N4576">
        <v>4761</v>
      </c>
      <c r="O4576">
        <v>15421</v>
      </c>
      <c r="P4576">
        <v>10205</v>
      </c>
      <c r="Q4576" t="s">
        <v>46</v>
      </c>
      <c r="R4576" t="s">
        <v>50</v>
      </c>
      <c r="S4576" t="s">
        <v>56</v>
      </c>
      <c r="T4576">
        <v>2</v>
      </c>
    </row>
    <row r="4577" spans="1:20" x14ac:dyDescent="0.2">
      <c r="A4577" s="4">
        <f t="shared" si="71"/>
        <v>46039</v>
      </c>
      <c r="B4577" t="s">
        <v>22</v>
      </c>
      <c r="C4577" t="s">
        <v>27</v>
      </c>
      <c r="D4577" t="s">
        <v>33</v>
      </c>
      <c r="E4577" t="s">
        <v>36</v>
      </c>
      <c r="F4577" t="s">
        <v>39</v>
      </c>
      <c r="G4577">
        <v>28256</v>
      </c>
      <c r="H4577" t="s">
        <v>42</v>
      </c>
      <c r="I4577" t="s">
        <v>45</v>
      </c>
      <c r="J4577">
        <v>666755</v>
      </c>
      <c r="K4577">
        <v>1</v>
      </c>
      <c r="L4577">
        <v>3711</v>
      </c>
      <c r="M4577">
        <v>0</v>
      </c>
      <c r="N4577">
        <v>25257</v>
      </c>
      <c r="O4577">
        <v>8763</v>
      </c>
      <c r="P4577">
        <v>-3551</v>
      </c>
      <c r="Q4577" t="s">
        <v>47</v>
      </c>
      <c r="R4577" t="s">
        <v>51</v>
      </c>
      <c r="S4577" t="s">
        <v>53</v>
      </c>
      <c r="T4577">
        <v>2</v>
      </c>
    </row>
    <row r="4578" spans="1:20" x14ac:dyDescent="0.2">
      <c r="A4578" s="4">
        <f t="shared" si="71"/>
        <v>46039</v>
      </c>
      <c r="B4578" t="s">
        <v>22</v>
      </c>
      <c r="C4578" t="s">
        <v>26</v>
      </c>
      <c r="D4578" t="s">
        <v>33</v>
      </c>
      <c r="E4578" t="s">
        <v>36</v>
      </c>
      <c r="F4578" t="s">
        <v>39</v>
      </c>
      <c r="G4578">
        <v>58522</v>
      </c>
      <c r="H4578" t="s">
        <v>41</v>
      </c>
      <c r="I4578" t="s">
        <v>45</v>
      </c>
      <c r="J4578">
        <v>422866</v>
      </c>
      <c r="K4578">
        <v>9</v>
      </c>
      <c r="L4578">
        <v>3866</v>
      </c>
      <c r="M4578">
        <v>15</v>
      </c>
      <c r="N4578">
        <v>16301</v>
      </c>
      <c r="O4578">
        <v>29043</v>
      </c>
      <c r="P4578">
        <v>6655</v>
      </c>
      <c r="Q4578" t="s">
        <v>48</v>
      </c>
      <c r="R4578" t="s">
        <v>50</v>
      </c>
      <c r="S4578" t="s">
        <v>53</v>
      </c>
      <c r="T4578">
        <v>5</v>
      </c>
    </row>
    <row r="4579" spans="1:20" x14ac:dyDescent="0.2">
      <c r="A4579" s="4">
        <f t="shared" si="71"/>
        <v>46039</v>
      </c>
      <c r="B4579" t="s">
        <v>20</v>
      </c>
      <c r="C4579" t="s">
        <v>24</v>
      </c>
      <c r="D4579" t="s">
        <v>32</v>
      </c>
      <c r="E4579" t="s">
        <v>36</v>
      </c>
      <c r="F4579" t="s">
        <v>39</v>
      </c>
      <c r="G4579">
        <v>74353</v>
      </c>
      <c r="H4579" t="s">
        <v>41</v>
      </c>
      <c r="I4579" t="s">
        <v>43</v>
      </c>
      <c r="J4579">
        <v>199420</v>
      </c>
      <c r="K4579">
        <v>2</v>
      </c>
      <c r="L4579">
        <v>3411</v>
      </c>
      <c r="M4579">
        <v>10</v>
      </c>
      <c r="N4579">
        <v>10500</v>
      </c>
      <c r="O4579">
        <v>16237</v>
      </c>
      <c r="P4579">
        <v>16834</v>
      </c>
      <c r="Q4579" t="s">
        <v>46</v>
      </c>
      <c r="R4579" t="s">
        <v>50</v>
      </c>
      <c r="S4579" t="s">
        <v>56</v>
      </c>
      <c r="T4579">
        <v>2</v>
      </c>
    </row>
    <row r="4580" spans="1:20" x14ac:dyDescent="0.2">
      <c r="A4580" s="4">
        <f t="shared" si="71"/>
        <v>46039</v>
      </c>
      <c r="B4580" t="s">
        <v>21</v>
      </c>
      <c r="C4580" t="s">
        <v>26</v>
      </c>
      <c r="D4580" t="s">
        <v>32</v>
      </c>
      <c r="E4580" t="s">
        <v>35</v>
      </c>
      <c r="F4580" t="s">
        <v>37</v>
      </c>
      <c r="G4580">
        <v>41188</v>
      </c>
      <c r="H4580" t="s">
        <v>42</v>
      </c>
      <c r="I4580" t="s">
        <v>45</v>
      </c>
      <c r="J4580">
        <v>599270</v>
      </c>
      <c r="K4580">
        <v>4</v>
      </c>
      <c r="L4580">
        <v>3091</v>
      </c>
      <c r="M4580">
        <v>0</v>
      </c>
      <c r="N4580">
        <v>8017</v>
      </c>
      <c r="O4580">
        <v>17284</v>
      </c>
      <c r="P4580">
        <v>14283</v>
      </c>
      <c r="Q4580" t="s">
        <v>48</v>
      </c>
      <c r="R4580" t="s">
        <v>51</v>
      </c>
      <c r="S4580" t="s">
        <v>54</v>
      </c>
      <c r="T4580">
        <v>3</v>
      </c>
    </row>
    <row r="4581" spans="1:20" x14ac:dyDescent="0.2">
      <c r="A4581" s="4">
        <f t="shared" si="71"/>
        <v>46039</v>
      </c>
      <c r="B4581" t="s">
        <v>23</v>
      </c>
      <c r="C4581" t="s">
        <v>27</v>
      </c>
      <c r="D4581" t="s">
        <v>32</v>
      </c>
      <c r="E4581" t="s">
        <v>35</v>
      </c>
      <c r="F4581" t="s">
        <v>40</v>
      </c>
      <c r="G4581">
        <v>65134</v>
      </c>
      <c r="H4581" t="s">
        <v>42</v>
      </c>
      <c r="I4581" t="s">
        <v>43</v>
      </c>
      <c r="J4581">
        <v>998316</v>
      </c>
      <c r="K4581">
        <v>9</v>
      </c>
      <c r="L4581">
        <v>4783</v>
      </c>
      <c r="M4581">
        <v>20</v>
      </c>
      <c r="N4581">
        <v>24342</v>
      </c>
      <c r="O4581">
        <v>28500</v>
      </c>
      <c r="P4581">
        <v>-497</v>
      </c>
      <c r="Q4581" t="s">
        <v>49</v>
      </c>
      <c r="R4581" t="s">
        <v>51</v>
      </c>
      <c r="S4581" t="s">
        <v>54</v>
      </c>
      <c r="T4581">
        <v>3</v>
      </c>
    </row>
    <row r="4582" spans="1:20" x14ac:dyDescent="0.2">
      <c r="A4582" s="4">
        <f t="shared" si="71"/>
        <v>46039</v>
      </c>
      <c r="B4582" t="s">
        <v>20</v>
      </c>
      <c r="C4582" t="s">
        <v>27</v>
      </c>
      <c r="D4582" t="s">
        <v>28</v>
      </c>
      <c r="E4582" t="s">
        <v>35</v>
      </c>
      <c r="F4582" t="s">
        <v>37</v>
      </c>
      <c r="G4582">
        <v>62657</v>
      </c>
      <c r="H4582" t="s">
        <v>41</v>
      </c>
      <c r="I4582" t="s">
        <v>43</v>
      </c>
      <c r="J4582">
        <v>703756</v>
      </c>
      <c r="K4582">
        <v>9</v>
      </c>
      <c r="L4582">
        <v>2683</v>
      </c>
      <c r="M4582">
        <v>0</v>
      </c>
      <c r="N4582">
        <v>8847</v>
      </c>
      <c r="O4582">
        <v>3807</v>
      </c>
      <c r="P4582">
        <v>8306</v>
      </c>
      <c r="Q4582" t="s">
        <v>48</v>
      </c>
      <c r="R4582" t="s">
        <v>50</v>
      </c>
      <c r="S4582" t="s">
        <v>53</v>
      </c>
      <c r="T4582">
        <v>5</v>
      </c>
    </row>
    <row r="4583" spans="1:20" x14ac:dyDescent="0.2">
      <c r="A4583" s="4">
        <f t="shared" si="71"/>
        <v>46039</v>
      </c>
      <c r="B4583" t="s">
        <v>21</v>
      </c>
      <c r="C4583" t="s">
        <v>26</v>
      </c>
      <c r="D4583" t="s">
        <v>30</v>
      </c>
      <c r="E4583" t="s">
        <v>35</v>
      </c>
      <c r="F4583" t="s">
        <v>38</v>
      </c>
      <c r="G4583">
        <v>46088</v>
      </c>
      <c r="H4583" t="s">
        <v>42</v>
      </c>
      <c r="I4583" t="s">
        <v>43</v>
      </c>
      <c r="J4583">
        <v>777078</v>
      </c>
      <c r="K4583">
        <v>1</v>
      </c>
      <c r="L4583">
        <v>4761</v>
      </c>
      <c r="M4583">
        <v>20</v>
      </c>
      <c r="N4583">
        <v>10980</v>
      </c>
      <c r="O4583">
        <v>3919</v>
      </c>
      <c r="P4583">
        <v>15550</v>
      </c>
      <c r="Q4583" t="s">
        <v>47</v>
      </c>
      <c r="R4583" t="s">
        <v>50</v>
      </c>
      <c r="S4583" t="s">
        <v>54</v>
      </c>
      <c r="T4583">
        <v>4</v>
      </c>
    </row>
    <row r="4584" spans="1:20" x14ac:dyDescent="0.2">
      <c r="A4584" s="4">
        <f t="shared" si="71"/>
        <v>46039</v>
      </c>
      <c r="B4584" t="s">
        <v>22</v>
      </c>
      <c r="C4584" t="s">
        <v>24</v>
      </c>
      <c r="D4584" t="s">
        <v>33</v>
      </c>
      <c r="E4584" t="s">
        <v>34</v>
      </c>
      <c r="F4584" t="s">
        <v>37</v>
      </c>
      <c r="G4584">
        <v>24979</v>
      </c>
      <c r="H4584" t="s">
        <v>42</v>
      </c>
      <c r="I4584" t="s">
        <v>45</v>
      </c>
      <c r="J4584">
        <v>801374</v>
      </c>
      <c r="K4584">
        <v>2</v>
      </c>
      <c r="L4584">
        <v>4048</v>
      </c>
      <c r="M4584">
        <v>10</v>
      </c>
      <c r="N4584">
        <v>18674</v>
      </c>
      <c r="O4584">
        <v>12196</v>
      </c>
      <c r="P4584">
        <v>16947</v>
      </c>
      <c r="Q4584" t="s">
        <v>48</v>
      </c>
      <c r="R4584" t="s">
        <v>52</v>
      </c>
      <c r="S4584" t="s">
        <v>53</v>
      </c>
      <c r="T4584">
        <v>2</v>
      </c>
    </row>
    <row r="4585" spans="1:20" x14ac:dyDescent="0.2">
      <c r="A4585" s="4">
        <f t="shared" si="71"/>
        <v>46039</v>
      </c>
      <c r="B4585" t="s">
        <v>21</v>
      </c>
      <c r="C4585" t="s">
        <v>27</v>
      </c>
      <c r="D4585" t="s">
        <v>29</v>
      </c>
      <c r="E4585" t="s">
        <v>34</v>
      </c>
      <c r="F4585" t="s">
        <v>37</v>
      </c>
      <c r="G4585">
        <v>78264</v>
      </c>
      <c r="H4585" t="s">
        <v>41</v>
      </c>
      <c r="I4585" t="s">
        <v>45</v>
      </c>
      <c r="J4585">
        <v>775000</v>
      </c>
      <c r="K4585">
        <v>2</v>
      </c>
      <c r="L4585">
        <v>744</v>
      </c>
      <c r="M4585">
        <v>0</v>
      </c>
      <c r="N4585">
        <v>35197</v>
      </c>
      <c r="O4585">
        <v>18954</v>
      </c>
      <c r="P4585">
        <v>5388</v>
      </c>
      <c r="Q4585" t="s">
        <v>48</v>
      </c>
      <c r="R4585" t="s">
        <v>50</v>
      </c>
      <c r="S4585" t="s">
        <v>54</v>
      </c>
      <c r="T4585">
        <v>3</v>
      </c>
    </row>
    <row r="4586" spans="1:20" x14ac:dyDescent="0.2">
      <c r="A4586" s="4">
        <f t="shared" si="71"/>
        <v>46040</v>
      </c>
      <c r="B4586" t="s">
        <v>21</v>
      </c>
      <c r="C4586" t="s">
        <v>25</v>
      </c>
      <c r="D4586" t="s">
        <v>31</v>
      </c>
      <c r="E4586" t="s">
        <v>35</v>
      </c>
      <c r="F4586" t="s">
        <v>37</v>
      </c>
      <c r="G4586">
        <v>60106</v>
      </c>
      <c r="H4586" t="s">
        <v>41</v>
      </c>
      <c r="I4586" t="s">
        <v>44</v>
      </c>
      <c r="J4586">
        <v>946744</v>
      </c>
      <c r="K4586">
        <v>2</v>
      </c>
      <c r="L4586">
        <v>1679</v>
      </c>
      <c r="M4586">
        <v>5</v>
      </c>
      <c r="N4586">
        <v>2597</v>
      </c>
      <c r="O4586">
        <v>27872</v>
      </c>
      <c r="P4586">
        <v>12844</v>
      </c>
      <c r="Q4586" t="s">
        <v>49</v>
      </c>
      <c r="R4586" t="s">
        <v>51</v>
      </c>
      <c r="S4586" t="s">
        <v>55</v>
      </c>
      <c r="T4586">
        <v>1</v>
      </c>
    </row>
    <row r="4587" spans="1:20" x14ac:dyDescent="0.2">
      <c r="A4587" s="4">
        <f t="shared" si="71"/>
        <v>46040</v>
      </c>
      <c r="B4587" t="s">
        <v>22</v>
      </c>
      <c r="C4587" t="s">
        <v>27</v>
      </c>
      <c r="D4587" t="s">
        <v>28</v>
      </c>
      <c r="E4587" t="s">
        <v>34</v>
      </c>
      <c r="F4587" t="s">
        <v>37</v>
      </c>
      <c r="G4587">
        <v>11595</v>
      </c>
      <c r="H4587" t="s">
        <v>42</v>
      </c>
      <c r="I4587" t="s">
        <v>44</v>
      </c>
      <c r="J4587">
        <v>207644</v>
      </c>
      <c r="K4587">
        <v>8</v>
      </c>
      <c r="L4587">
        <v>2278</v>
      </c>
      <c r="M4587">
        <v>10</v>
      </c>
      <c r="N4587">
        <v>42818</v>
      </c>
      <c r="O4587">
        <v>6756</v>
      </c>
      <c r="P4587">
        <v>381</v>
      </c>
      <c r="Q4587" t="s">
        <v>48</v>
      </c>
      <c r="R4587" t="s">
        <v>50</v>
      </c>
      <c r="S4587" t="s">
        <v>54</v>
      </c>
      <c r="T4587">
        <v>2</v>
      </c>
    </row>
    <row r="4588" spans="1:20" x14ac:dyDescent="0.2">
      <c r="A4588" s="4">
        <f t="shared" si="71"/>
        <v>46040</v>
      </c>
      <c r="B4588" t="s">
        <v>22</v>
      </c>
      <c r="C4588" t="s">
        <v>24</v>
      </c>
      <c r="D4588" t="s">
        <v>33</v>
      </c>
      <c r="E4588" t="s">
        <v>34</v>
      </c>
      <c r="F4588" t="s">
        <v>39</v>
      </c>
      <c r="G4588">
        <v>42624</v>
      </c>
      <c r="H4588" t="s">
        <v>42</v>
      </c>
      <c r="I4588" t="s">
        <v>43</v>
      </c>
      <c r="J4588">
        <v>119560</v>
      </c>
      <c r="K4588">
        <v>8</v>
      </c>
      <c r="L4588">
        <v>3035</v>
      </c>
      <c r="M4588">
        <v>0</v>
      </c>
      <c r="N4588">
        <v>39295</v>
      </c>
      <c r="O4588">
        <v>7707</v>
      </c>
      <c r="P4588">
        <v>4572</v>
      </c>
      <c r="Q4588" t="s">
        <v>47</v>
      </c>
      <c r="R4588" t="s">
        <v>51</v>
      </c>
      <c r="S4588" t="s">
        <v>54</v>
      </c>
      <c r="T4588">
        <v>3</v>
      </c>
    </row>
    <row r="4589" spans="1:20" x14ac:dyDescent="0.2">
      <c r="A4589" s="4">
        <f t="shared" si="71"/>
        <v>46040</v>
      </c>
      <c r="B4589" t="s">
        <v>22</v>
      </c>
      <c r="C4589" t="s">
        <v>27</v>
      </c>
      <c r="D4589" t="s">
        <v>30</v>
      </c>
      <c r="E4589" t="s">
        <v>36</v>
      </c>
      <c r="F4589" t="s">
        <v>40</v>
      </c>
      <c r="G4589">
        <v>77824</v>
      </c>
      <c r="H4589" t="s">
        <v>42</v>
      </c>
      <c r="I4589" t="s">
        <v>44</v>
      </c>
      <c r="J4589">
        <v>499596</v>
      </c>
      <c r="K4589">
        <v>8</v>
      </c>
      <c r="L4589">
        <v>936</v>
      </c>
      <c r="M4589">
        <v>15</v>
      </c>
      <c r="N4589">
        <v>36325</v>
      </c>
      <c r="O4589">
        <v>27912</v>
      </c>
      <c r="P4589">
        <v>6148</v>
      </c>
      <c r="Q4589" t="s">
        <v>48</v>
      </c>
      <c r="R4589" t="s">
        <v>52</v>
      </c>
      <c r="S4589" t="s">
        <v>55</v>
      </c>
      <c r="T4589">
        <v>3</v>
      </c>
    </row>
    <row r="4590" spans="1:20" x14ac:dyDescent="0.2">
      <c r="A4590" s="4">
        <f t="shared" si="71"/>
        <v>46040</v>
      </c>
      <c r="B4590" t="s">
        <v>23</v>
      </c>
      <c r="C4590" t="s">
        <v>26</v>
      </c>
      <c r="D4590" t="s">
        <v>28</v>
      </c>
      <c r="E4590" t="s">
        <v>35</v>
      </c>
      <c r="F4590" t="s">
        <v>38</v>
      </c>
      <c r="G4590">
        <v>50431</v>
      </c>
      <c r="H4590" t="s">
        <v>42</v>
      </c>
      <c r="I4590" t="s">
        <v>43</v>
      </c>
      <c r="J4590">
        <v>147756</v>
      </c>
      <c r="K4590">
        <v>4</v>
      </c>
      <c r="L4590">
        <v>2770</v>
      </c>
      <c r="M4590">
        <v>0</v>
      </c>
      <c r="N4590">
        <v>25173</v>
      </c>
      <c r="O4590">
        <v>28032</v>
      </c>
      <c r="P4590">
        <v>2710</v>
      </c>
      <c r="Q4590" t="s">
        <v>49</v>
      </c>
      <c r="R4590" t="s">
        <v>51</v>
      </c>
      <c r="S4590" t="s">
        <v>56</v>
      </c>
      <c r="T4590">
        <v>3</v>
      </c>
    </row>
    <row r="4591" spans="1:20" x14ac:dyDescent="0.2">
      <c r="A4591" s="4">
        <f t="shared" si="71"/>
        <v>46040</v>
      </c>
      <c r="B4591" t="s">
        <v>22</v>
      </c>
      <c r="C4591" t="s">
        <v>27</v>
      </c>
      <c r="D4591" t="s">
        <v>29</v>
      </c>
      <c r="E4591" t="s">
        <v>34</v>
      </c>
      <c r="F4591" t="s">
        <v>38</v>
      </c>
      <c r="G4591">
        <v>27127</v>
      </c>
      <c r="H4591" t="s">
        <v>41</v>
      </c>
      <c r="I4591" t="s">
        <v>44</v>
      </c>
      <c r="J4591">
        <v>359876</v>
      </c>
      <c r="K4591">
        <v>8</v>
      </c>
      <c r="L4591">
        <v>2324</v>
      </c>
      <c r="M4591">
        <v>0</v>
      </c>
      <c r="N4591">
        <v>26439</v>
      </c>
      <c r="O4591">
        <v>25333</v>
      </c>
      <c r="P4591">
        <v>17682</v>
      </c>
      <c r="Q4591" t="s">
        <v>46</v>
      </c>
      <c r="R4591" t="s">
        <v>51</v>
      </c>
      <c r="S4591" t="s">
        <v>55</v>
      </c>
      <c r="T4591">
        <v>4</v>
      </c>
    </row>
    <row r="4592" spans="1:20" x14ac:dyDescent="0.2">
      <c r="A4592" s="4">
        <f t="shared" si="71"/>
        <v>46040</v>
      </c>
      <c r="B4592" t="s">
        <v>23</v>
      </c>
      <c r="C4592" t="s">
        <v>27</v>
      </c>
      <c r="D4592" t="s">
        <v>33</v>
      </c>
      <c r="E4592" t="s">
        <v>34</v>
      </c>
      <c r="F4592" t="s">
        <v>38</v>
      </c>
      <c r="G4592">
        <v>27878</v>
      </c>
      <c r="H4592" t="s">
        <v>41</v>
      </c>
      <c r="I4592" t="s">
        <v>45</v>
      </c>
      <c r="J4592">
        <v>980797</v>
      </c>
      <c r="K4592">
        <v>7</v>
      </c>
      <c r="L4592">
        <v>1293</v>
      </c>
      <c r="M4592">
        <v>5</v>
      </c>
      <c r="N4592">
        <v>35440</v>
      </c>
      <c r="O4592">
        <v>24260</v>
      </c>
      <c r="P4592">
        <v>4331</v>
      </c>
      <c r="Q4592" t="s">
        <v>49</v>
      </c>
      <c r="R4592" t="s">
        <v>50</v>
      </c>
      <c r="S4592" t="s">
        <v>54</v>
      </c>
      <c r="T4592">
        <v>5</v>
      </c>
    </row>
    <row r="4593" spans="1:20" x14ac:dyDescent="0.2">
      <c r="A4593" s="4">
        <f t="shared" si="71"/>
        <v>46040</v>
      </c>
      <c r="B4593" t="s">
        <v>22</v>
      </c>
      <c r="C4593" t="s">
        <v>24</v>
      </c>
      <c r="D4593" t="s">
        <v>28</v>
      </c>
      <c r="E4593" t="s">
        <v>35</v>
      </c>
      <c r="F4593" t="s">
        <v>37</v>
      </c>
      <c r="G4593">
        <v>82480</v>
      </c>
      <c r="H4593" t="s">
        <v>42</v>
      </c>
      <c r="I4593" t="s">
        <v>45</v>
      </c>
      <c r="J4593">
        <v>653867</v>
      </c>
      <c r="K4593">
        <v>8</v>
      </c>
      <c r="L4593">
        <v>4768</v>
      </c>
      <c r="M4593">
        <v>10</v>
      </c>
      <c r="N4593">
        <v>37622</v>
      </c>
      <c r="O4593">
        <v>13596</v>
      </c>
      <c r="P4593">
        <v>2092</v>
      </c>
      <c r="Q4593" t="s">
        <v>49</v>
      </c>
      <c r="R4593" t="s">
        <v>50</v>
      </c>
      <c r="S4593" t="s">
        <v>53</v>
      </c>
      <c r="T4593">
        <v>4</v>
      </c>
    </row>
    <row r="4594" spans="1:20" x14ac:dyDescent="0.2">
      <c r="A4594" s="4">
        <f t="shared" si="71"/>
        <v>46040</v>
      </c>
      <c r="B4594" t="s">
        <v>23</v>
      </c>
      <c r="C4594" t="s">
        <v>26</v>
      </c>
      <c r="D4594" t="s">
        <v>33</v>
      </c>
      <c r="E4594" t="s">
        <v>36</v>
      </c>
      <c r="F4594" t="s">
        <v>38</v>
      </c>
      <c r="G4594">
        <v>70690</v>
      </c>
      <c r="H4594" t="s">
        <v>41</v>
      </c>
      <c r="I4594" t="s">
        <v>43</v>
      </c>
      <c r="J4594">
        <v>195736</v>
      </c>
      <c r="K4594">
        <v>1</v>
      </c>
      <c r="L4594">
        <v>1780</v>
      </c>
      <c r="M4594">
        <v>15</v>
      </c>
      <c r="N4594">
        <v>19962</v>
      </c>
      <c r="O4594">
        <v>25636</v>
      </c>
      <c r="P4594">
        <v>8008</v>
      </c>
      <c r="Q4594" t="s">
        <v>49</v>
      </c>
      <c r="R4594" t="s">
        <v>51</v>
      </c>
      <c r="S4594" t="s">
        <v>53</v>
      </c>
      <c r="T4594">
        <v>1</v>
      </c>
    </row>
    <row r="4595" spans="1:20" x14ac:dyDescent="0.2">
      <c r="A4595" s="4">
        <f t="shared" si="71"/>
        <v>46040</v>
      </c>
      <c r="B4595" t="s">
        <v>21</v>
      </c>
      <c r="C4595" t="s">
        <v>24</v>
      </c>
      <c r="D4595" t="s">
        <v>33</v>
      </c>
      <c r="E4595" t="s">
        <v>35</v>
      </c>
      <c r="F4595" t="s">
        <v>39</v>
      </c>
      <c r="G4595">
        <v>87838</v>
      </c>
      <c r="H4595" t="s">
        <v>41</v>
      </c>
      <c r="I4595" t="s">
        <v>43</v>
      </c>
      <c r="J4595">
        <v>754272</v>
      </c>
      <c r="K4595">
        <v>3</v>
      </c>
      <c r="L4595">
        <v>2238</v>
      </c>
      <c r="M4595">
        <v>10</v>
      </c>
      <c r="N4595">
        <v>19816</v>
      </c>
      <c r="O4595">
        <v>20959</v>
      </c>
      <c r="P4595">
        <v>10986</v>
      </c>
      <c r="Q4595" t="s">
        <v>46</v>
      </c>
      <c r="R4595" t="s">
        <v>52</v>
      </c>
      <c r="S4595" t="s">
        <v>54</v>
      </c>
      <c r="T4595">
        <v>1</v>
      </c>
    </row>
    <row r="4596" spans="1:20" x14ac:dyDescent="0.2">
      <c r="A4596" s="4">
        <f t="shared" si="71"/>
        <v>46040</v>
      </c>
      <c r="B4596" t="s">
        <v>20</v>
      </c>
      <c r="C4596" t="s">
        <v>27</v>
      </c>
      <c r="D4596" t="s">
        <v>30</v>
      </c>
      <c r="E4596" t="s">
        <v>36</v>
      </c>
      <c r="F4596" t="s">
        <v>40</v>
      </c>
      <c r="G4596">
        <v>66360</v>
      </c>
      <c r="H4596" t="s">
        <v>41</v>
      </c>
      <c r="I4596" t="s">
        <v>45</v>
      </c>
      <c r="J4596">
        <v>971697</v>
      </c>
      <c r="K4596">
        <v>6</v>
      </c>
      <c r="L4596">
        <v>949</v>
      </c>
      <c r="M4596">
        <v>10</v>
      </c>
      <c r="N4596">
        <v>40289</v>
      </c>
      <c r="O4596">
        <v>20212</v>
      </c>
      <c r="P4596">
        <v>14506</v>
      </c>
      <c r="Q4596" t="s">
        <v>47</v>
      </c>
      <c r="R4596" t="s">
        <v>51</v>
      </c>
      <c r="S4596" t="s">
        <v>56</v>
      </c>
      <c r="T4596">
        <v>5</v>
      </c>
    </row>
    <row r="4597" spans="1:20" x14ac:dyDescent="0.2">
      <c r="A4597" s="4">
        <f t="shared" si="71"/>
        <v>46040</v>
      </c>
      <c r="B4597" t="s">
        <v>21</v>
      </c>
      <c r="C4597" t="s">
        <v>25</v>
      </c>
      <c r="D4597" t="s">
        <v>31</v>
      </c>
      <c r="E4597" t="s">
        <v>34</v>
      </c>
      <c r="F4597" t="s">
        <v>37</v>
      </c>
      <c r="G4597">
        <v>10207</v>
      </c>
      <c r="H4597" t="s">
        <v>41</v>
      </c>
      <c r="I4597" t="s">
        <v>45</v>
      </c>
      <c r="J4597">
        <v>783897</v>
      </c>
      <c r="K4597">
        <v>1</v>
      </c>
      <c r="L4597">
        <v>2454</v>
      </c>
      <c r="M4597">
        <v>15</v>
      </c>
      <c r="N4597">
        <v>10232</v>
      </c>
      <c r="O4597">
        <v>19958</v>
      </c>
      <c r="P4597">
        <v>-3905</v>
      </c>
      <c r="Q4597" t="s">
        <v>49</v>
      </c>
      <c r="R4597" t="s">
        <v>51</v>
      </c>
      <c r="S4597" t="s">
        <v>53</v>
      </c>
      <c r="T4597">
        <v>5</v>
      </c>
    </row>
    <row r="4598" spans="1:20" x14ac:dyDescent="0.2">
      <c r="A4598" s="4">
        <f t="shared" si="71"/>
        <v>46041</v>
      </c>
      <c r="B4598" t="s">
        <v>21</v>
      </c>
      <c r="C4598" t="s">
        <v>27</v>
      </c>
      <c r="D4598" t="s">
        <v>30</v>
      </c>
      <c r="E4598" t="s">
        <v>36</v>
      </c>
      <c r="F4598" t="s">
        <v>37</v>
      </c>
      <c r="G4598">
        <v>11083</v>
      </c>
      <c r="H4598" t="s">
        <v>41</v>
      </c>
      <c r="I4598" t="s">
        <v>45</v>
      </c>
      <c r="J4598">
        <v>352756</v>
      </c>
      <c r="K4598">
        <v>4</v>
      </c>
      <c r="L4598">
        <v>1114</v>
      </c>
      <c r="M4598">
        <v>15</v>
      </c>
      <c r="N4598">
        <v>6479</v>
      </c>
      <c r="O4598">
        <v>4382</v>
      </c>
      <c r="P4598">
        <v>4855</v>
      </c>
      <c r="Q4598" t="s">
        <v>49</v>
      </c>
      <c r="R4598" t="s">
        <v>51</v>
      </c>
      <c r="S4598" t="s">
        <v>56</v>
      </c>
      <c r="T4598">
        <v>3</v>
      </c>
    </row>
    <row r="4599" spans="1:20" x14ac:dyDescent="0.2">
      <c r="A4599" s="4">
        <f t="shared" si="71"/>
        <v>46041</v>
      </c>
      <c r="B4599" t="s">
        <v>22</v>
      </c>
      <c r="C4599" t="s">
        <v>24</v>
      </c>
      <c r="D4599" t="s">
        <v>33</v>
      </c>
      <c r="E4599" t="s">
        <v>36</v>
      </c>
      <c r="F4599" t="s">
        <v>39</v>
      </c>
      <c r="G4599">
        <v>61564</v>
      </c>
      <c r="H4599" t="s">
        <v>41</v>
      </c>
      <c r="I4599" t="s">
        <v>44</v>
      </c>
      <c r="J4599">
        <v>862996</v>
      </c>
      <c r="K4599">
        <v>9</v>
      </c>
      <c r="L4599">
        <v>4821</v>
      </c>
      <c r="M4599">
        <v>5</v>
      </c>
      <c r="N4599">
        <v>21317</v>
      </c>
      <c r="O4599">
        <v>4764</v>
      </c>
      <c r="P4599">
        <v>16415</v>
      </c>
      <c r="Q4599" t="s">
        <v>47</v>
      </c>
      <c r="R4599" t="s">
        <v>51</v>
      </c>
      <c r="S4599" t="s">
        <v>53</v>
      </c>
      <c r="T4599">
        <v>1</v>
      </c>
    </row>
    <row r="4600" spans="1:20" x14ac:dyDescent="0.2">
      <c r="A4600" s="4">
        <f t="shared" si="71"/>
        <v>46041</v>
      </c>
      <c r="B4600" t="s">
        <v>23</v>
      </c>
      <c r="C4600" t="s">
        <v>25</v>
      </c>
      <c r="D4600" t="s">
        <v>28</v>
      </c>
      <c r="E4600" t="s">
        <v>35</v>
      </c>
      <c r="F4600" t="s">
        <v>38</v>
      </c>
      <c r="G4600">
        <v>13311</v>
      </c>
      <c r="H4600" t="s">
        <v>41</v>
      </c>
      <c r="I4600" t="s">
        <v>44</v>
      </c>
      <c r="J4600">
        <v>479765</v>
      </c>
      <c r="K4600">
        <v>7</v>
      </c>
      <c r="L4600">
        <v>1238</v>
      </c>
      <c r="M4600">
        <v>20</v>
      </c>
      <c r="N4600">
        <v>19698</v>
      </c>
      <c r="O4600">
        <v>11439</v>
      </c>
      <c r="P4600">
        <v>6065</v>
      </c>
      <c r="Q4600" t="s">
        <v>47</v>
      </c>
      <c r="R4600" t="s">
        <v>52</v>
      </c>
      <c r="S4600" t="s">
        <v>56</v>
      </c>
      <c r="T4600">
        <v>3</v>
      </c>
    </row>
    <row r="4601" spans="1:20" x14ac:dyDescent="0.2">
      <c r="A4601" s="4">
        <f t="shared" si="71"/>
        <v>46041</v>
      </c>
      <c r="B4601" t="s">
        <v>20</v>
      </c>
      <c r="C4601" t="s">
        <v>24</v>
      </c>
      <c r="D4601" t="s">
        <v>29</v>
      </c>
      <c r="E4601" t="s">
        <v>34</v>
      </c>
      <c r="F4601" t="s">
        <v>37</v>
      </c>
      <c r="G4601">
        <v>33135</v>
      </c>
      <c r="H4601" t="s">
        <v>42</v>
      </c>
      <c r="I4601" t="s">
        <v>44</v>
      </c>
      <c r="J4601">
        <v>189661</v>
      </c>
      <c r="K4601">
        <v>1</v>
      </c>
      <c r="L4601">
        <v>2131</v>
      </c>
      <c r="M4601">
        <v>5</v>
      </c>
      <c r="N4601">
        <v>39046</v>
      </c>
      <c r="O4601">
        <v>16150</v>
      </c>
      <c r="P4601">
        <v>7430</v>
      </c>
      <c r="Q4601" t="s">
        <v>48</v>
      </c>
      <c r="R4601" t="s">
        <v>51</v>
      </c>
      <c r="S4601" t="s">
        <v>53</v>
      </c>
      <c r="T4601">
        <v>5</v>
      </c>
    </row>
    <row r="4602" spans="1:20" x14ac:dyDescent="0.2">
      <c r="A4602" s="4">
        <f t="shared" si="71"/>
        <v>46041</v>
      </c>
      <c r="B4602" t="s">
        <v>22</v>
      </c>
      <c r="C4602" t="s">
        <v>24</v>
      </c>
      <c r="D4602" t="s">
        <v>30</v>
      </c>
      <c r="E4602" t="s">
        <v>35</v>
      </c>
      <c r="F4602" t="s">
        <v>37</v>
      </c>
      <c r="G4602">
        <v>67109</v>
      </c>
      <c r="H4602" t="s">
        <v>42</v>
      </c>
      <c r="I4602" t="s">
        <v>44</v>
      </c>
      <c r="J4602">
        <v>236727</v>
      </c>
      <c r="K4602">
        <v>6</v>
      </c>
      <c r="L4602">
        <v>4671</v>
      </c>
      <c r="M4602">
        <v>15</v>
      </c>
      <c r="N4602">
        <v>25291</v>
      </c>
      <c r="O4602">
        <v>17300</v>
      </c>
      <c r="P4602">
        <v>14525</v>
      </c>
      <c r="Q4602" t="s">
        <v>47</v>
      </c>
      <c r="R4602" t="s">
        <v>51</v>
      </c>
      <c r="S4602" t="s">
        <v>53</v>
      </c>
      <c r="T4602">
        <v>1</v>
      </c>
    </row>
    <row r="4603" spans="1:20" x14ac:dyDescent="0.2">
      <c r="A4603" s="4">
        <f t="shared" si="71"/>
        <v>46041</v>
      </c>
      <c r="B4603" t="s">
        <v>22</v>
      </c>
      <c r="C4603" t="s">
        <v>26</v>
      </c>
      <c r="D4603" t="s">
        <v>31</v>
      </c>
      <c r="E4603" t="s">
        <v>35</v>
      </c>
      <c r="F4603" t="s">
        <v>39</v>
      </c>
      <c r="G4603">
        <v>71354</v>
      </c>
      <c r="H4603" t="s">
        <v>41</v>
      </c>
      <c r="I4603" t="s">
        <v>43</v>
      </c>
      <c r="J4603">
        <v>823344</v>
      </c>
      <c r="K4603">
        <v>6</v>
      </c>
      <c r="L4603">
        <v>4165</v>
      </c>
      <c r="M4603">
        <v>0</v>
      </c>
      <c r="N4603">
        <v>36663</v>
      </c>
      <c r="O4603">
        <v>4424</v>
      </c>
      <c r="P4603">
        <v>87</v>
      </c>
      <c r="Q4603" t="s">
        <v>46</v>
      </c>
      <c r="R4603" t="s">
        <v>51</v>
      </c>
      <c r="S4603" t="s">
        <v>53</v>
      </c>
      <c r="T4603">
        <v>3</v>
      </c>
    </row>
    <row r="4604" spans="1:20" x14ac:dyDescent="0.2">
      <c r="A4604" s="4">
        <f t="shared" si="71"/>
        <v>46041</v>
      </c>
      <c r="B4604" t="s">
        <v>22</v>
      </c>
      <c r="C4604" t="s">
        <v>25</v>
      </c>
      <c r="D4604" t="s">
        <v>33</v>
      </c>
      <c r="E4604" t="s">
        <v>34</v>
      </c>
      <c r="F4604" t="s">
        <v>39</v>
      </c>
      <c r="G4604">
        <v>73647</v>
      </c>
      <c r="H4604" t="s">
        <v>41</v>
      </c>
      <c r="I4604" t="s">
        <v>43</v>
      </c>
      <c r="J4604">
        <v>441865</v>
      </c>
      <c r="K4604">
        <v>2</v>
      </c>
      <c r="L4604">
        <v>568</v>
      </c>
      <c r="M4604">
        <v>0</v>
      </c>
      <c r="N4604">
        <v>48678</v>
      </c>
      <c r="O4604">
        <v>18482</v>
      </c>
      <c r="P4604">
        <v>117</v>
      </c>
      <c r="Q4604" t="s">
        <v>49</v>
      </c>
      <c r="R4604" t="s">
        <v>50</v>
      </c>
      <c r="S4604" t="s">
        <v>53</v>
      </c>
      <c r="T4604">
        <v>2</v>
      </c>
    </row>
    <row r="4605" spans="1:20" x14ac:dyDescent="0.2">
      <c r="A4605" s="4">
        <f t="shared" si="71"/>
        <v>46041</v>
      </c>
      <c r="B4605" t="s">
        <v>21</v>
      </c>
      <c r="C4605" t="s">
        <v>27</v>
      </c>
      <c r="D4605" t="s">
        <v>29</v>
      </c>
      <c r="E4605" t="s">
        <v>35</v>
      </c>
      <c r="F4605" t="s">
        <v>38</v>
      </c>
      <c r="G4605">
        <v>69301</v>
      </c>
      <c r="H4605" t="s">
        <v>41</v>
      </c>
      <c r="I4605" t="s">
        <v>44</v>
      </c>
      <c r="J4605">
        <v>248283</v>
      </c>
      <c r="K4605">
        <v>6</v>
      </c>
      <c r="L4605">
        <v>2374</v>
      </c>
      <c r="M4605">
        <v>10</v>
      </c>
      <c r="N4605">
        <v>13488</v>
      </c>
      <c r="O4605">
        <v>15271</v>
      </c>
      <c r="P4605">
        <v>6783</v>
      </c>
      <c r="Q4605" t="s">
        <v>49</v>
      </c>
      <c r="R4605" t="s">
        <v>50</v>
      </c>
      <c r="S4605" t="s">
        <v>54</v>
      </c>
      <c r="T4605">
        <v>2</v>
      </c>
    </row>
    <row r="4606" spans="1:20" x14ac:dyDescent="0.2">
      <c r="A4606" s="4">
        <f t="shared" si="71"/>
        <v>46041</v>
      </c>
      <c r="B4606" t="s">
        <v>23</v>
      </c>
      <c r="C4606" t="s">
        <v>24</v>
      </c>
      <c r="D4606" t="s">
        <v>30</v>
      </c>
      <c r="E4606" t="s">
        <v>35</v>
      </c>
      <c r="F4606" t="s">
        <v>40</v>
      </c>
      <c r="G4606">
        <v>72233</v>
      </c>
      <c r="H4606" t="s">
        <v>41</v>
      </c>
      <c r="I4606" t="s">
        <v>43</v>
      </c>
      <c r="J4606">
        <v>777640</v>
      </c>
      <c r="K4606">
        <v>2</v>
      </c>
      <c r="L4606">
        <v>1369</v>
      </c>
      <c r="M4606">
        <v>10</v>
      </c>
      <c r="N4606">
        <v>7404</v>
      </c>
      <c r="O4606">
        <v>11995</v>
      </c>
      <c r="P4606">
        <v>4790</v>
      </c>
      <c r="Q4606" t="s">
        <v>46</v>
      </c>
      <c r="R4606" t="s">
        <v>52</v>
      </c>
      <c r="S4606" t="s">
        <v>53</v>
      </c>
      <c r="T4606">
        <v>3</v>
      </c>
    </row>
    <row r="4607" spans="1:20" x14ac:dyDescent="0.2">
      <c r="A4607" s="4">
        <f t="shared" si="71"/>
        <v>46041</v>
      </c>
      <c r="B4607" t="s">
        <v>23</v>
      </c>
      <c r="C4607" t="s">
        <v>27</v>
      </c>
      <c r="D4607" t="s">
        <v>30</v>
      </c>
      <c r="E4607" t="s">
        <v>36</v>
      </c>
      <c r="F4607" t="s">
        <v>40</v>
      </c>
      <c r="G4607">
        <v>92128</v>
      </c>
      <c r="H4607" t="s">
        <v>41</v>
      </c>
      <c r="I4607" t="s">
        <v>44</v>
      </c>
      <c r="J4607">
        <v>133971</v>
      </c>
      <c r="K4607">
        <v>8</v>
      </c>
      <c r="L4607">
        <v>1893</v>
      </c>
      <c r="M4607">
        <v>20</v>
      </c>
      <c r="N4607">
        <v>43294</v>
      </c>
      <c r="O4607">
        <v>14582</v>
      </c>
      <c r="P4607">
        <v>14742</v>
      </c>
      <c r="Q4607" t="s">
        <v>48</v>
      </c>
      <c r="R4607" t="s">
        <v>52</v>
      </c>
      <c r="S4607" t="s">
        <v>56</v>
      </c>
      <c r="T4607">
        <v>4</v>
      </c>
    </row>
    <row r="4608" spans="1:20" x14ac:dyDescent="0.2">
      <c r="A4608" s="4">
        <f t="shared" si="71"/>
        <v>46041</v>
      </c>
      <c r="B4608" t="s">
        <v>20</v>
      </c>
      <c r="C4608" t="s">
        <v>26</v>
      </c>
      <c r="D4608" t="s">
        <v>30</v>
      </c>
      <c r="E4608" t="s">
        <v>35</v>
      </c>
      <c r="F4608" t="s">
        <v>38</v>
      </c>
      <c r="G4608">
        <v>56212</v>
      </c>
      <c r="H4608" t="s">
        <v>42</v>
      </c>
      <c r="I4608" t="s">
        <v>44</v>
      </c>
      <c r="J4608">
        <v>729211</v>
      </c>
      <c r="K4608">
        <v>7</v>
      </c>
      <c r="L4608">
        <v>3970</v>
      </c>
      <c r="M4608">
        <v>20</v>
      </c>
      <c r="N4608">
        <v>14425</v>
      </c>
      <c r="O4608">
        <v>14332</v>
      </c>
      <c r="P4608">
        <v>11089</v>
      </c>
      <c r="Q4608" t="s">
        <v>49</v>
      </c>
      <c r="R4608" t="s">
        <v>51</v>
      </c>
      <c r="S4608" t="s">
        <v>56</v>
      </c>
      <c r="T4608">
        <v>3</v>
      </c>
    </row>
    <row r="4609" spans="1:20" x14ac:dyDescent="0.2">
      <c r="A4609" s="4">
        <f t="shared" si="71"/>
        <v>46041</v>
      </c>
      <c r="B4609" t="s">
        <v>23</v>
      </c>
      <c r="C4609" t="s">
        <v>26</v>
      </c>
      <c r="D4609" t="s">
        <v>30</v>
      </c>
      <c r="E4609" t="s">
        <v>34</v>
      </c>
      <c r="F4609" t="s">
        <v>40</v>
      </c>
      <c r="G4609">
        <v>99468</v>
      </c>
      <c r="H4609" t="s">
        <v>41</v>
      </c>
      <c r="I4609" t="s">
        <v>45</v>
      </c>
      <c r="J4609">
        <v>106798</v>
      </c>
      <c r="K4609">
        <v>6</v>
      </c>
      <c r="L4609">
        <v>3691</v>
      </c>
      <c r="M4609">
        <v>20</v>
      </c>
      <c r="N4609">
        <v>7593</v>
      </c>
      <c r="O4609">
        <v>12299</v>
      </c>
      <c r="P4609">
        <v>1057</v>
      </c>
      <c r="Q4609" t="s">
        <v>49</v>
      </c>
      <c r="R4609" t="s">
        <v>52</v>
      </c>
      <c r="S4609" t="s">
        <v>55</v>
      </c>
      <c r="T4609">
        <v>1</v>
      </c>
    </row>
    <row r="4610" spans="1:20" x14ac:dyDescent="0.2">
      <c r="A4610" s="4">
        <f t="shared" si="71"/>
        <v>46042</v>
      </c>
      <c r="B4610" t="s">
        <v>23</v>
      </c>
      <c r="C4610" t="s">
        <v>25</v>
      </c>
      <c r="D4610" t="s">
        <v>29</v>
      </c>
      <c r="E4610" t="s">
        <v>35</v>
      </c>
      <c r="F4610" t="s">
        <v>39</v>
      </c>
      <c r="G4610">
        <v>67776</v>
      </c>
      <c r="H4610" t="s">
        <v>42</v>
      </c>
      <c r="I4610" t="s">
        <v>44</v>
      </c>
      <c r="J4610">
        <v>641516</v>
      </c>
      <c r="K4610">
        <v>6</v>
      </c>
      <c r="L4610">
        <v>3619</v>
      </c>
      <c r="M4610">
        <v>20</v>
      </c>
      <c r="N4610">
        <v>47543</v>
      </c>
      <c r="O4610">
        <v>1197</v>
      </c>
      <c r="P4610">
        <v>16847</v>
      </c>
      <c r="Q4610" t="s">
        <v>48</v>
      </c>
      <c r="R4610" t="s">
        <v>51</v>
      </c>
      <c r="S4610" t="s">
        <v>56</v>
      </c>
      <c r="T4610">
        <v>5</v>
      </c>
    </row>
    <row r="4611" spans="1:20" x14ac:dyDescent="0.2">
      <c r="A4611" s="4">
        <f t="shared" si="71"/>
        <v>46042</v>
      </c>
      <c r="B4611" t="s">
        <v>22</v>
      </c>
      <c r="C4611" t="s">
        <v>26</v>
      </c>
      <c r="D4611" t="s">
        <v>28</v>
      </c>
      <c r="E4611" t="s">
        <v>36</v>
      </c>
      <c r="F4611" t="s">
        <v>39</v>
      </c>
      <c r="G4611">
        <v>94576</v>
      </c>
      <c r="H4611" t="s">
        <v>42</v>
      </c>
      <c r="I4611" t="s">
        <v>43</v>
      </c>
      <c r="J4611">
        <v>266811</v>
      </c>
      <c r="K4611">
        <v>9</v>
      </c>
      <c r="L4611">
        <v>2615</v>
      </c>
      <c r="M4611">
        <v>0</v>
      </c>
      <c r="N4611">
        <v>4676</v>
      </c>
      <c r="O4611">
        <v>27667</v>
      </c>
      <c r="P4611">
        <v>11242</v>
      </c>
      <c r="Q4611" t="s">
        <v>48</v>
      </c>
      <c r="R4611" t="s">
        <v>52</v>
      </c>
      <c r="S4611" t="s">
        <v>53</v>
      </c>
      <c r="T4611">
        <v>3</v>
      </c>
    </row>
    <row r="4612" spans="1:20" x14ac:dyDescent="0.2">
      <c r="A4612" s="4">
        <f t="shared" si="71"/>
        <v>46042</v>
      </c>
      <c r="B4612" t="s">
        <v>22</v>
      </c>
      <c r="C4612" t="s">
        <v>26</v>
      </c>
      <c r="D4612" t="s">
        <v>31</v>
      </c>
      <c r="E4612" t="s">
        <v>35</v>
      </c>
      <c r="F4612" t="s">
        <v>39</v>
      </c>
      <c r="G4612">
        <v>81386</v>
      </c>
      <c r="H4612" t="s">
        <v>41</v>
      </c>
      <c r="I4612" t="s">
        <v>44</v>
      </c>
      <c r="J4612">
        <v>854932</v>
      </c>
      <c r="K4612">
        <v>9</v>
      </c>
      <c r="L4612">
        <v>4465</v>
      </c>
      <c r="M4612">
        <v>15</v>
      </c>
      <c r="N4612">
        <v>26476</v>
      </c>
      <c r="O4612">
        <v>3688</v>
      </c>
      <c r="P4612">
        <v>3897</v>
      </c>
      <c r="Q4612" t="s">
        <v>48</v>
      </c>
      <c r="R4612" t="s">
        <v>50</v>
      </c>
      <c r="S4612" t="s">
        <v>56</v>
      </c>
      <c r="T4612">
        <v>1</v>
      </c>
    </row>
    <row r="4613" spans="1:20" x14ac:dyDescent="0.2">
      <c r="A4613" s="4">
        <f t="shared" si="71"/>
        <v>46042</v>
      </c>
      <c r="B4613" t="s">
        <v>21</v>
      </c>
      <c r="C4613" t="s">
        <v>27</v>
      </c>
      <c r="D4613" t="s">
        <v>31</v>
      </c>
      <c r="E4613" t="s">
        <v>35</v>
      </c>
      <c r="F4613" t="s">
        <v>40</v>
      </c>
      <c r="G4613">
        <v>61588</v>
      </c>
      <c r="H4613" t="s">
        <v>41</v>
      </c>
      <c r="I4613" t="s">
        <v>45</v>
      </c>
      <c r="J4613">
        <v>541936</v>
      </c>
      <c r="K4613">
        <v>2</v>
      </c>
      <c r="L4613">
        <v>876</v>
      </c>
      <c r="M4613">
        <v>20</v>
      </c>
      <c r="N4613">
        <v>7265</v>
      </c>
      <c r="O4613">
        <v>15889</v>
      </c>
      <c r="P4613">
        <v>15264</v>
      </c>
      <c r="Q4613" t="s">
        <v>46</v>
      </c>
      <c r="R4613" t="s">
        <v>51</v>
      </c>
      <c r="S4613" t="s">
        <v>53</v>
      </c>
      <c r="T4613">
        <v>1</v>
      </c>
    </row>
    <row r="4614" spans="1:20" x14ac:dyDescent="0.2">
      <c r="A4614" s="4">
        <f t="shared" si="71"/>
        <v>46042</v>
      </c>
      <c r="B4614" t="s">
        <v>22</v>
      </c>
      <c r="C4614" t="s">
        <v>26</v>
      </c>
      <c r="D4614" t="s">
        <v>33</v>
      </c>
      <c r="E4614" t="s">
        <v>35</v>
      </c>
      <c r="F4614" t="s">
        <v>40</v>
      </c>
      <c r="G4614">
        <v>41716</v>
      </c>
      <c r="H4614" t="s">
        <v>41</v>
      </c>
      <c r="I4614" t="s">
        <v>43</v>
      </c>
      <c r="J4614">
        <v>194845</v>
      </c>
      <c r="K4614">
        <v>3</v>
      </c>
      <c r="L4614">
        <v>2823</v>
      </c>
      <c r="M4614">
        <v>5</v>
      </c>
      <c r="N4614">
        <v>31569</v>
      </c>
      <c r="O4614">
        <v>8098</v>
      </c>
      <c r="P4614">
        <v>14273</v>
      </c>
      <c r="Q4614" t="s">
        <v>46</v>
      </c>
      <c r="R4614" t="s">
        <v>51</v>
      </c>
      <c r="S4614" t="s">
        <v>53</v>
      </c>
      <c r="T4614">
        <v>2</v>
      </c>
    </row>
    <row r="4615" spans="1:20" x14ac:dyDescent="0.2">
      <c r="A4615" s="4">
        <f t="shared" si="71"/>
        <v>46042</v>
      </c>
      <c r="B4615" t="s">
        <v>22</v>
      </c>
      <c r="C4615" t="s">
        <v>26</v>
      </c>
      <c r="D4615" t="s">
        <v>32</v>
      </c>
      <c r="E4615" t="s">
        <v>36</v>
      </c>
      <c r="F4615" t="s">
        <v>37</v>
      </c>
      <c r="G4615">
        <v>88255</v>
      </c>
      <c r="H4615" t="s">
        <v>42</v>
      </c>
      <c r="I4615" t="s">
        <v>45</v>
      </c>
      <c r="J4615">
        <v>301352</v>
      </c>
      <c r="K4615">
        <v>7</v>
      </c>
      <c r="L4615">
        <v>3315</v>
      </c>
      <c r="M4615">
        <v>20</v>
      </c>
      <c r="N4615">
        <v>49512</v>
      </c>
      <c r="O4615">
        <v>23513</v>
      </c>
      <c r="P4615">
        <v>4721</v>
      </c>
      <c r="Q4615" t="s">
        <v>47</v>
      </c>
      <c r="R4615" t="s">
        <v>50</v>
      </c>
      <c r="S4615" t="s">
        <v>55</v>
      </c>
      <c r="T4615">
        <v>3</v>
      </c>
    </row>
    <row r="4616" spans="1:20" x14ac:dyDescent="0.2">
      <c r="A4616" s="4">
        <f t="shared" si="71"/>
        <v>46042</v>
      </c>
      <c r="B4616" t="s">
        <v>22</v>
      </c>
      <c r="C4616" t="s">
        <v>24</v>
      </c>
      <c r="D4616" t="s">
        <v>28</v>
      </c>
      <c r="E4616" t="s">
        <v>34</v>
      </c>
      <c r="F4616" t="s">
        <v>37</v>
      </c>
      <c r="G4616">
        <v>31777</v>
      </c>
      <c r="H4616" t="s">
        <v>42</v>
      </c>
      <c r="I4616" t="s">
        <v>44</v>
      </c>
      <c r="J4616">
        <v>140503</v>
      </c>
      <c r="K4616">
        <v>9</v>
      </c>
      <c r="L4616">
        <v>2441</v>
      </c>
      <c r="M4616">
        <v>0</v>
      </c>
      <c r="N4616">
        <v>44493</v>
      </c>
      <c r="O4616">
        <v>10760</v>
      </c>
      <c r="P4616">
        <v>19305</v>
      </c>
      <c r="Q4616" t="s">
        <v>48</v>
      </c>
      <c r="R4616" t="s">
        <v>52</v>
      </c>
      <c r="S4616" t="s">
        <v>54</v>
      </c>
      <c r="T4616">
        <v>4</v>
      </c>
    </row>
    <row r="4617" spans="1:20" x14ac:dyDescent="0.2">
      <c r="A4617" s="4">
        <f t="shared" si="71"/>
        <v>46042</v>
      </c>
      <c r="B4617" t="s">
        <v>22</v>
      </c>
      <c r="C4617" t="s">
        <v>26</v>
      </c>
      <c r="D4617" t="s">
        <v>33</v>
      </c>
      <c r="E4617" t="s">
        <v>34</v>
      </c>
      <c r="F4617" t="s">
        <v>37</v>
      </c>
      <c r="G4617">
        <v>59285</v>
      </c>
      <c r="H4617" t="s">
        <v>42</v>
      </c>
      <c r="I4617" t="s">
        <v>44</v>
      </c>
      <c r="J4617">
        <v>376692</v>
      </c>
      <c r="K4617">
        <v>6</v>
      </c>
      <c r="L4617">
        <v>704</v>
      </c>
      <c r="M4617">
        <v>10</v>
      </c>
      <c r="N4617">
        <v>19492</v>
      </c>
      <c r="O4617">
        <v>10062</v>
      </c>
      <c r="P4617">
        <v>2638</v>
      </c>
      <c r="Q4617" t="s">
        <v>46</v>
      </c>
      <c r="R4617" t="s">
        <v>51</v>
      </c>
      <c r="S4617" t="s">
        <v>56</v>
      </c>
      <c r="T4617">
        <v>4</v>
      </c>
    </row>
    <row r="4618" spans="1:20" x14ac:dyDescent="0.2">
      <c r="A4618" s="4">
        <f t="shared" si="71"/>
        <v>46042</v>
      </c>
      <c r="B4618" t="s">
        <v>21</v>
      </c>
      <c r="C4618" t="s">
        <v>24</v>
      </c>
      <c r="D4618" t="s">
        <v>33</v>
      </c>
      <c r="E4618" t="s">
        <v>36</v>
      </c>
      <c r="F4618" t="s">
        <v>40</v>
      </c>
      <c r="G4618">
        <v>92558</v>
      </c>
      <c r="H4618" t="s">
        <v>41</v>
      </c>
      <c r="I4618" t="s">
        <v>44</v>
      </c>
      <c r="J4618">
        <v>732413</v>
      </c>
      <c r="K4618">
        <v>1</v>
      </c>
      <c r="L4618">
        <v>1244</v>
      </c>
      <c r="M4618">
        <v>5</v>
      </c>
      <c r="N4618">
        <v>38629</v>
      </c>
      <c r="O4618">
        <v>1509</v>
      </c>
      <c r="P4618">
        <v>2456</v>
      </c>
      <c r="Q4618" t="s">
        <v>46</v>
      </c>
      <c r="R4618" t="s">
        <v>50</v>
      </c>
      <c r="S4618" t="s">
        <v>56</v>
      </c>
      <c r="T4618">
        <v>5</v>
      </c>
    </row>
    <row r="4619" spans="1:20" x14ac:dyDescent="0.2">
      <c r="A4619" s="4">
        <f t="shared" si="71"/>
        <v>46042</v>
      </c>
      <c r="B4619" t="s">
        <v>22</v>
      </c>
      <c r="C4619" t="s">
        <v>26</v>
      </c>
      <c r="D4619" t="s">
        <v>30</v>
      </c>
      <c r="E4619" t="s">
        <v>36</v>
      </c>
      <c r="F4619" t="s">
        <v>37</v>
      </c>
      <c r="G4619">
        <v>38788</v>
      </c>
      <c r="H4619" t="s">
        <v>41</v>
      </c>
      <c r="I4619" t="s">
        <v>44</v>
      </c>
      <c r="J4619">
        <v>230942</v>
      </c>
      <c r="K4619">
        <v>7</v>
      </c>
      <c r="L4619">
        <v>3636</v>
      </c>
      <c r="M4619">
        <v>20</v>
      </c>
      <c r="N4619">
        <v>23512</v>
      </c>
      <c r="O4619">
        <v>19847</v>
      </c>
      <c r="P4619">
        <v>7907</v>
      </c>
      <c r="Q4619" t="s">
        <v>47</v>
      </c>
      <c r="R4619" t="s">
        <v>52</v>
      </c>
      <c r="S4619" t="s">
        <v>53</v>
      </c>
      <c r="T4619">
        <v>5</v>
      </c>
    </row>
    <row r="4620" spans="1:20" x14ac:dyDescent="0.2">
      <c r="A4620" s="4">
        <f t="shared" si="71"/>
        <v>46042</v>
      </c>
      <c r="B4620" t="s">
        <v>20</v>
      </c>
      <c r="C4620" t="s">
        <v>26</v>
      </c>
      <c r="D4620" t="s">
        <v>32</v>
      </c>
      <c r="E4620" t="s">
        <v>35</v>
      </c>
      <c r="F4620" t="s">
        <v>39</v>
      </c>
      <c r="G4620">
        <v>14019</v>
      </c>
      <c r="H4620" t="s">
        <v>41</v>
      </c>
      <c r="I4620" t="s">
        <v>43</v>
      </c>
      <c r="J4620">
        <v>268925</v>
      </c>
      <c r="K4620">
        <v>1</v>
      </c>
      <c r="L4620">
        <v>2049</v>
      </c>
      <c r="M4620">
        <v>0</v>
      </c>
      <c r="N4620">
        <v>6954</v>
      </c>
      <c r="O4620">
        <v>13225</v>
      </c>
      <c r="P4620">
        <v>9884</v>
      </c>
      <c r="Q4620" t="s">
        <v>46</v>
      </c>
      <c r="R4620" t="s">
        <v>52</v>
      </c>
      <c r="S4620" t="s">
        <v>56</v>
      </c>
      <c r="T4620">
        <v>2</v>
      </c>
    </row>
    <row r="4621" spans="1:20" x14ac:dyDescent="0.2">
      <c r="A4621" s="4">
        <f t="shared" si="71"/>
        <v>46042</v>
      </c>
      <c r="B4621" t="s">
        <v>20</v>
      </c>
      <c r="C4621" t="s">
        <v>25</v>
      </c>
      <c r="D4621" t="s">
        <v>32</v>
      </c>
      <c r="E4621" t="s">
        <v>34</v>
      </c>
      <c r="F4621" t="s">
        <v>40</v>
      </c>
      <c r="G4621">
        <v>85018</v>
      </c>
      <c r="H4621" t="s">
        <v>41</v>
      </c>
      <c r="I4621" t="s">
        <v>44</v>
      </c>
      <c r="J4621">
        <v>698819</v>
      </c>
      <c r="K4621">
        <v>5</v>
      </c>
      <c r="L4621">
        <v>4920</v>
      </c>
      <c r="M4621">
        <v>10</v>
      </c>
      <c r="N4621">
        <v>3112</v>
      </c>
      <c r="O4621">
        <v>28032</v>
      </c>
      <c r="P4621">
        <v>-3152</v>
      </c>
      <c r="Q4621" t="s">
        <v>49</v>
      </c>
      <c r="R4621" t="s">
        <v>52</v>
      </c>
      <c r="S4621" t="s">
        <v>56</v>
      </c>
      <c r="T4621">
        <v>3</v>
      </c>
    </row>
    <row r="4622" spans="1:20" x14ac:dyDescent="0.2">
      <c r="A4622" s="4">
        <f t="shared" si="71"/>
        <v>46043</v>
      </c>
      <c r="B4622" t="s">
        <v>20</v>
      </c>
      <c r="C4622" t="s">
        <v>25</v>
      </c>
      <c r="D4622" t="s">
        <v>28</v>
      </c>
      <c r="E4622" t="s">
        <v>36</v>
      </c>
      <c r="F4622" t="s">
        <v>38</v>
      </c>
      <c r="G4622">
        <v>56873</v>
      </c>
      <c r="H4622" t="s">
        <v>41</v>
      </c>
      <c r="I4622" t="s">
        <v>45</v>
      </c>
      <c r="J4622">
        <v>386847</v>
      </c>
      <c r="K4622">
        <v>9</v>
      </c>
      <c r="L4622">
        <v>2925</v>
      </c>
      <c r="M4622">
        <v>20</v>
      </c>
      <c r="N4622">
        <v>3112</v>
      </c>
      <c r="O4622">
        <v>29967</v>
      </c>
      <c r="P4622">
        <v>-1424</v>
      </c>
      <c r="Q4622" t="s">
        <v>46</v>
      </c>
      <c r="R4622" t="s">
        <v>51</v>
      </c>
      <c r="S4622" t="s">
        <v>54</v>
      </c>
      <c r="T4622">
        <v>5</v>
      </c>
    </row>
    <row r="4623" spans="1:20" x14ac:dyDescent="0.2">
      <c r="A4623" s="4">
        <f t="shared" ref="A4623:A4686" si="72">A4611+1</f>
        <v>46043</v>
      </c>
      <c r="B4623" t="s">
        <v>20</v>
      </c>
      <c r="C4623" t="s">
        <v>24</v>
      </c>
      <c r="D4623" t="s">
        <v>32</v>
      </c>
      <c r="E4623" t="s">
        <v>34</v>
      </c>
      <c r="F4623" t="s">
        <v>40</v>
      </c>
      <c r="G4623">
        <v>94116</v>
      </c>
      <c r="H4623" t="s">
        <v>41</v>
      </c>
      <c r="I4623" t="s">
        <v>43</v>
      </c>
      <c r="J4623">
        <v>518743</v>
      </c>
      <c r="K4623">
        <v>9</v>
      </c>
      <c r="L4623">
        <v>3364</v>
      </c>
      <c r="M4623">
        <v>0</v>
      </c>
      <c r="N4623">
        <v>45226</v>
      </c>
      <c r="O4623">
        <v>24481</v>
      </c>
      <c r="P4623">
        <v>4738</v>
      </c>
      <c r="Q4623" t="s">
        <v>48</v>
      </c>
      <c r="R4623" t="s">
        <v>50</v>
      </c>
      <c r="S4623" t="s">
        <v>56</v>
      </c>
      <c r="T4623">
        <v>3</v>
      </c>
    </row>
    <row r="4624" spans="1:20" x14ac:dyDescent="0.2">
      <c r="A4624" s="4">
        <f t="shared" si="72"/>
        <v>46043</v>
      </c>
      <c r="B4624" t="s">
        <v>22</v>
      </c>
      <c r="C4624" t="s">
        <v>26</v>
      </c>
      <c r="D4624" t="s">
        <v>33</v>
      </c>
      <c r="E4624" t="s">
        <v>35</v>
      </c>
      <c r="F4624" t="s">
        <v>37</v>
      </c>
      <c r="G4624">
        <v>19895</v>
      </c>
      <c r="H4624" t="s">
        <v>42</v>
      </c>
      <c r="I4624" t="s">
        <v>43</v>
      </c>
      <c r="J4624">
        <v>331640</v>
      </c>
      <c r="K4624">
        <v>1</v>
      </c>
      <c r="L4624">
        <v>4473</v>
      </c>
      <c r="M4624">
        <v>0</v>
      </c>
      <c r="N4624">
        <v>18733</v>
      </c>
      <c r="O4624">
        <v>19272</v>
      </c>
      <c r="P4624">
        <v>15185</v>
      </c>
      <c r="Q4624" t="s">
        <v>47</v>
      </c>
      <c r="R4624" t="s">
        <v>51</v>
      </c>
      <c r="S4624" t="s">
        <v>53</v>
      </c>
      <c r="T4624">
        <v>4</v>
      </c>
    </row>
    <row r="4625" spans="1:20" x14ac:dyDescent="0.2">
      <c r="A4625" s="4">
        <f t="shared" si="72"/>
        <v>46043</v>
      </c>
      <c r="B4625" t="s">
        <v>20</v>
      </c>
      <c r="C4625" t="s">
        <v>27</v>
      </c>
      <c r="D4625" t="s">
        <v>32</v>
      </c>
      <c r="E4625" t="s">
        <v>36</v>
      </c>
      <c r="F4625" t="s">
        <v>40</v>
      </c>
      <c r="G4625">
        <v>89671</v>
      </c>
      <c r="H4625" t="s">
        <v>42</v>
      </c>
      <c r="I4625" t="s">
        <v>43</v>
      </c>
      <c r="J4625">
        <v>196966</v>
      </c>
      <c r="K4625">
        <v>6</v>
      </c>
      <c r="L4625">
        <v>1170</v>
      </c>
      <c r="M4625">
        <v>15</v>
      </c>
      <c r="N4625">
        <v>38730</v>
      </c>
      <c r="O4625">
        <v>3250</v>
      </c>
      <c r="P4625">
        <v>869</v>
      </c>
      <c r="Q4625" t="s">
        <v>48</v>
      </c>
      <c r="R4625" t="s">
        <v>52</v>
      </c>
      <c r="S4625" t="s">
        <v>54</v>
      </c>
      <c r="T4625">
        <v>1</v>
      </c>
    </row>
    <row r="4626" spans="1:20" x14ac:dyDescent="0.2">
      <c r="A4626" s="4">
        <f t="shared" si="72"/>
        <v>46043</v>
      </c>
      <c r="B4626" t="s">
        <v>22</v>
      </c>
      <c r="C4626" t="s">
        <v>25</v>
      </c>
      <c r="D4626" t="s">
        <v>32</v>
      </c>
      <c r="E4626" t="s">
        <v>34</v>
      </c>
      <c r="F4626" t="s">
        <v>37</v>
      </c>
      <c r="G4626">
        <v>59013</v>
      </c>
      <c r="H4626" t="s">
        <v>41</v>
      </c>
      <c r="I4626" t="s">
        <v>45</v>
      </c>
      <c r="J4626">
        <v>165555</v>
      </c>
      <c r="K4626">
        <v>3</v>
      </c>
      <c r="L4626">
        <v>3917</v>
      </c>
      <c r="M4626">
        <v>0</v>
      </c>
      <c r="N4626">
        <v>20307</v>
      </c>
      <c r="O4626">
        <v>5671</v>
      </c>
      <c r="P4626">
        <v>5798</v>
      </c>
      <c r="Q4626" t="s">
        <v>48</v>
      </c>
      <c r="R4626" t="s">
        <v>51</v>
      </c>
      <c r="S4626" t="s">
        <v>56</v>
      </c>
      <c r="T4626">
        <v>4</v>
      </c>
    </row>
    <row r="4627" spans="1:20" x14ac:dyDescent="0.2">
      <c r="A4627" s="4">
        <f t="shared" si="72"/>
        <v>46043</v>
      </c>
      <c r="B4627" t="s">
        <v>21</v>
      </c>
      <c r="C4627" t="s">
        <v>27</v>
      </c>
      <c r="D4627" t="s">
        <v>31</v>
      </c>
      <c r="E4627" t="s">
        <v>34</v>
      </c>
      <c r="F4627" t="s">
        <v>37</v>
      </c>
      <c r="G4627">
        <v>69570</v>
      </c>
      <c r="H4627" t="s">
        <v>41</v>
      </c>
      <c r="I4627" t="s">
        <v>45</v>
      </c>
      <c r="J4627">
        <v>816342</v>
      </c>
      <c r="K4627">
        <v>9</v>
      </c>
      <c r="L4627">
        <v>3565</v>
      </c>
      <c r="M4627">
        <v>20</v>
      </c>
      <c r="N4627">
        <v>47460</v>
      </c>
      <c r="O4627">
        <v>6010</v>
      </c>
      <c r="P4627">
        <v>7225</v>
      </c>
      <c r="Q4627" t="s">
        <v>47</v>
      </c>
      <c r="R4627" t="s">
        <v>52</v>
      </c>
      <c r="S4627" t="s">
        <v>53</v>
      </c>
      <c r="T4627">
        <v>2</v>
      </c>
    </row>
    <row r="4628" spans="1:20" x14ac:dyDescent="0.2">
      <c r="A4628" s="4">
        <f t="shared" si="72"/>
        <v>46043</v>
      </c>
      <c r="B4628" t="s">
        <v>20</v>
      </c>
      <c r="C4628" t="s">
        <v>25</v>
      </c>
      <c r="D4628" t="s">
        <v>33</v>
      </c>
      <c r="E4628" t="s">
        <v>35</v>
      </c>
      <c r="F4628" t="s">
        <v>38</v>
      </c>
      <c r="G4628">
        <v>85923</v>
      </c>
      <c r="H4628" t="s">
        <v>42</v>
      </c>
      <c r="I4628" t="s">
        <v>45</v>
      </c>
      <c r="J4628">
        <v>150933</v>
      </c>
      <c r="K4628">
        <v>3</v>
      </c>
      <c r="L4628">
        <v>2227</v>
      </c>
      <c r="M4628">
        <v>0</v>
      </c>
      <c r="N4628">
        <v>26443</v>
      </c>
      <c r="O4628">
        <v>1984</v>
      </c>
      <c r="P4628">
        <v>-4656</v>
      </c>
      <c r="Q4628" t="s">
        <v>49</v>
      </c>
      <c r="R4628" t="s">
        <v>52</v>
      </c>
      <c r="S4628" t="s">
        <v>53</v>
      </c>
      <c r="T4628">
        <v>3</v>
      </c>
    </row>
    <row r="4629" spans="1:20" x14ac:dyDescent="0.2">
      <c r="A4629" s="4">
        <f t="shared" si="72"/>
        <v>46043</v>
      </c>
      <c r="B4629" t="s">
        <v>23</v>
      </c>
      <c r="C4629" t="s">
        <v>25</v>
      </c>
      <c r="D4629" t="s">
        <v>29</v>
      </c>
      <c r="E4629" t="s">
        <v>36</v>
      </c>
      <c r="F4629" t="s">
        <v>38</v>
      </c>
      <c r="G4629">
        <v>92895</v>
      </c>
      <c r="H4629" t="s">
        <v>42</v>
      </c>
      <c r="I4629" t="s">
        <v>45</v>
      </c>
      <c r="J4629">
        <v>554394</v>
      </c>
      <c r="K4629">
        <v>2</v>
      </c>
      <c r="L4629">
        <v>4526</v>
      </c>
      <c r="M4629">
        <v>5</v>
      </c>
      <c r="N4629">
        <v>25712</v>
      </c>
      <c r="O4629">
        <v>1795</v>
      </c>
      <c r="P4629">
        <v>13810</v>
      </c>
      <c r="Q4629" t="s">
        <v>47</v>
      </c>
      <c r="R4629" t="s">
        <v>50</v>
      </c>
      <c r="S4629" t="s">
        <v>56</v>
      </c>
      <c r="T4629">
        <v>1</v>
      </c>
    </row>
    <row r="4630" spans="1:20" x14ac:dyDescent="0.2">
      <c r="A4630" s="4">
        <f t="shared" si="72"/>
        <v>46043</v>
      </c>
      <c r="B4630" t="s">
        <v>20</v>
      </c>
      <c r="C4630" t="s">
        <v>26</v>
      </c>
      <c r="D4630" t="s">
        <v>32</v>
      </c>
      <c r="E4630" t="s">
        <v>34</v>
      </c>
      <c r="F4630" t="s">
        <v>39</v>
      </c>
      <c r="G4630">
        <v>57672</v>
      </c>
      <c r="H4630" t="s">
        <v>42</v>
      </c>
      <c r="I4630" t="s">
        <v>44</v>
      </c>
      <c r="J4630">
        <v>684763</v>
      </c>
      <c r="K4630">
        <v>8</v>
      </c>
      <c r="L4630">
        <v>3432</v>
      </c>
      <c r="M4630">
        <v>0</v>
      </c>
      <c r="N4630">
        <v>2042</v>
      </c>
      <c r="O4630">
        <v>7089</v>
      </c>
      <c r="P4630">
        <v>-773</v>
      </c>
      <c r="Q4630" t="s">
        <v>49</v>
      </c>
      <c r="R4630" t="s">
        <v>51</v>
      </c>
      <c r="S4630" t="s">
        <v>54</v>
      </c>
      <c r="T4630">
        <v>1</v>
      </c>
    </row>
    <row r="4631" spans="1:20" x14ac:dyDescent="0.2">
      <c r="A4631" s="4">
        <f t="shared" si="72"/>
        <v>46043</v>
      </c>
      <c r="B4631" t="s">
        <v>20</v>
      </c>
      <c r="C4631" t="s">
        <v>25</v>
      </c>
      <c r="D4631" t="s">
        <v>32</v>
      </c>
      <c r="E4631" t="s">
        <v>35</v>
      </c>
      <c r="F4631" t="s">
        <v>37</v>
      </c>
      <c r="G4631">
        <v>16121</v>
      </c>
      <c r="H4631" t="s">
        <v>41</v>
      </c>
      <c r="I4631" t="s">
        <v>44</v>
      </c>
      <c r="J4631">
        <v>538946</v>
      </c>
      <c r="K4631">
        <v>3</v>
      </c>
      <c r="L4631">
        <v>4314</v>
      </c>
      <c r="M4631">
        <v>0</v>
      </c>
      <c r="N4631">
        <v>46505</v>
      </c>
      <c r="O4631">
        <v>15046</v>
      </c>
      <c r="P4631">
        <v>-3766</v>
      </c>
      <c r="Q4631" t="s">
        <v>49</v>
      </c>
      <c r="R4631" t="s">
        <v>50</v>
      </c>
      <c r="S4631" t="s">
        <v>55</v>
      </c>
      <c r="T4631">
        <v>2</v>
      </c>
    </row>
    <row r="4632" spans="1:20" x14ac:dyDescent="0.2">
      <c r="A4632" s="4">
        <f t="shared" si="72"/>
        <v>46043</v>
      </c>
      <c r="B4632" t="s">
        <v>22</v>
      </c>
      <c r="C4632" t="s">
        <v>27</v>
      </c>
      <c r="D4632" t="s">
        <v>30</v>
      </c>
      <c r="E4632" t="s">
        <v>34</v>
      </c>
      <c r="F4632" t="s">
        <v>40</v>
      </c>
      <c r="G4632">
        <v>92445</v>
      </c>
      <c r="H4632" t="s">
        <v>42</v>
      </c>
      <c r="I4632" t="s">
        <v>45</v>
      </c>
      <c r="J4632">
        <v>123241</v>
      </c>
      <c r="K4632">
        <v>5</v>
      </c>
      <c r="L4632">
        <v>2203</v>
      </c>
      <c r="M4632">
        <v>5</v>
      </c>
      <c r="N4632">
        <v>7877</v>
      </c>
      <c r="O4632">
        <v>1847</v>
      </c>
      <c r="P4632">
        <v>-188</v>
      </c>
      <c r="Q4632" t="s">
        <v>48</v>
      </c>
      <c r="R4632" t="s">
        <v>51</v>
      </c>
      <c r="S4632" t="s">
        <v>53</v>
      </c>
      <c r="T4632">
        <v>1</v>
      </c>
    </row>
    <row r="4633" spans="1:20" x14ac:dyDescent="0.2">
      <c r="A4633" s="4">
        <f t="shared" si="72"/>
        <v>46043</v>
      </c>
      <c r="B4633" t="s">
        <v>20</v>
      </c>
      <c r="C4633" t="s">
        <v>25</v>
      </c>
      <c r="D4633" t="s">
        <v>32</v>
      </c>
      <c r="E4633" t="s">
        <v>35</v>
      </c>
      <c r="F4633" t="s">
        <v>38</v>
      </c>
      <c r="G4633">
        <v>77863</v>
      </c>
      <c r="H4633" t="s">
        <v>42</v>
      </c>
      <c r="I4633" t="s">
        <v>45</v>
      </c>
      <c r="J4633">
        <v>481666</v>
      </c>
      <c r="K4633">
        <v>6</v>
      </c>
      <c r="L4633">
        <v>3586</v>
      </c>
      <c r="M4633">
        <v>20</v>
      </c>
      <c r="N4633">
        <v>28881</v>
      </c>
      <c r="O4633">
        <v>18775</v>
      </c>
      <c r="P4633">
        <v>4810</v>
      </c>
      <c r="Q4633" t="s">
        <v>48</v>
      </c>
      <c r="R4633" t="s">
        <v>51</v>
      </c>
      <c r="S4633" t="s">
        <v>56</v>
      </c>
      <c r="T4633">
        <v>3</v>
      </c>
    </row>
    <row r="4634" spans="1:20" x14ac:dyDescent="0.2">
      <c r="A4634" s="4">
        <f t="shared" si="72"/>
        <v>46044</v>
      </c>
      <c r="B4634" t="s">
        <v>23</v>
      </c>
      <c r="C4634" t="s">
        <v>24</v>
      </c>
      <c r="D4634" t="s">
        <v>32</v>
      </c>
      <c r="E4634" t="s">
        <v>34</v>
      </c>
      <c r="F4634" t="s">
        <v>38</v>
      </c>
      <c r="G4634">
        <v>28930</v>
      </c>
      <c r="H4634" t="s">
        <v>42</v>
      </c>
      <c r="I4634" t="s">
        <v>44</v>
      </c>
      <c r="J4634">
        <v>434976</v>
      </c>
      <c r="K4634">
        <v>1</v>
      </c>
      <c r="L4634">
        <v>3764</v>
      </c>
      <c r="M4634">
        <v>10</v>
      </c>
      <c r="N4634">
        <v>7974</v>
      </c>
      <c r="O4634">
        <v>8593</v>
      </c>
      <c r="P4634">
        <v>-828</v>
      </c>
      <c r="Q4634" t="s">
        <v>48</v>
      </c>
      <c r="R4634" t="s">
        <v>51</v>
      </c>
      <c r="S4634" t="s">
        <v>55</v>
      </c>
      <c r="T4634">
        <v>4</v>
      </c>
    </row>
    <row r="4635" spans="1:20" x14ac:dyDescent="0.2">
      <c r="A4635" s="4">
        <f t="shared" si="72"/>
        <v>46044</v>
      </c>
      <c r="B4635" t="s">
        <v>22</v>
      </c>
      <c r="C4635" t="s">
        <v>26</v>
      </c>
      <c r="D4635" t="s">
        <v>31</v>
      </c>
      <c r="E4635" t="s">
        <v>34</v>
      </c>
      <c r="F4635" t="s">
        <v>37</v>
      </c>
      <c r="G4635">
        <v>59987</v>
      </c>
      <c r="H4635" t="s">
        <v>42</v>
      </c>
      <c r="I4635" t="s">
        <v>44</v>
      </c>
      <c r="J4635">
        <v>312941</v>
      </c>
      <c r="K4635">
        <v>7</v>
      </c>
      <c r="L4635">
        <v>553</v>
      </c>
      <c r="M4635">
        <v>15</v>
      </c>
      <c r="N4635">
        <v>17518</v>
      </c>
      <c r="O4635">
        <v>23101</v>
      </c>
      <c r="P4635">
        <v>9262</v>
      </c>
      <c r="Q4635" t="s">
        <v>48</v>
      </c>
      <c r="R4635" t="s">
        <v>52</v>
      </c>
      <c r="S4635" t="s">
        <v>53</v>
      </c>
      <c r="T4635">
        <v>3</v>
      </c>
    </row>
    <row r="4636" spans="1:20" x14ac:dyDescent="0.2">
      <c r="A4636" s="4">
        <f t="shared" si="72"/>
        <v>46044</v>
      </c>
      <c r="B4636" t="s">
        <v>22</v>
      </c>
      <c r="C4636" t="s">
        <v>26</v>
      </c>
      <c r="D4636" t="s">
        <v>33</v>
      </c>
      <c r="E4636" t="s">
        <v>35</v>
      </c>
      <c r="F4636" t="s">
        <v>40</v>
      </c>
      <c r="G4636">
        <v>45502</v>
      </c>
      <c r="H4636" t="s">
        <v>42</v>
      </c>
      <c r="I4636" t="s">
        <v>45</v>
      </c>
      <c r="J4636">
        <v>272588</v>
      </c>
      <c r="K4636">
        <v>7</v>
      </c>
      <c r="L4636">
        <v>1191</v>
      </c>
      <c r="M4636">
        <v>10</v>
      </c>
      <c r="N4636">
        <v>17491</v>
      </c>
      <c r="O4636">
        <v>20377</v>
      </c>
      <c r="P4636">
        <v>4355</v>
      </c>
      <c r="Q4636" t="s">
        <v>47</v>
      </c>
      <c r="R4636" t="s">
        <v>50</v>
      </c>
      <c r="S4636" t="s">
        <v>54</v>
      </c>
      <c r="T4636">
        <v>5</v>
      </c>
    </row>
    <row r="4637" spans="1:20" x14ac:dyDescent="0.2">
      <c r="A4637" s="4">
        <f t="shared" si="72"/>
        <v>46044</v>
      </c>
      <c r="B4637" t="s">
        <v>21</v>
      </c>
      <c r="C4637" t="s">
        <v>24</v>
      </c>
      <c r="D4637" t="s">
        <v>28</v>
      </c>
      <c r="E4637" t="s">
        <v>36</v>
      </c>
      <c r="F4637" t="s">
        <v>38</v>
      </c>
      <c r="G4637">
        <v>41688</v>
      </c>
      <c r="H4637" t="s">
        <v>41</v>
      </c>
      <c r="I4637" t="s">
        <v>43</v>
      </c>
      <c r="J4637">
        <v>905060</v>
      </c>
      <c r="K4637">
        <v>5</v>
      </c>
      <c r="L4637">
        <v>4599</v>
      </c>
      <c r="M4637">
        <v>20</v>
      </c>
      <c r="N4637">
        <v>34344</v>
      </c>
      <c r="O4637">
        <v>16074</v>
      </c>
      <c r="P4637">
        <v>6391</v>
      </c>
      <c r="Q4637" t="s">
        <v>46</v>
      </c>
      <c r="R4637" t="s">
        <v>50</v>
      </c>
      <c r="S4637" t="s">
        <v>55</v>
      </c>
      <c r="T4637">
        <v>1</v>
      </c>
    </row>
    <row r="4638" spans="1:20" x14ac:dyDescent="0.2">
      <c r="A4638" s="4">
        <f t="shared" si="72"/>
        <v>46044</v>
      </c>
      <c r="B4638" t="s">
        <v>21</v>
      </c>
      <c r="C4638" t="s">
        <v>24</v>
      </c>
      <c r="D4638" t="s">
        <v>33</v>
      </c>
      <c r="E4638" t="s">
        <v>35</v>
      </c>
      <c r="F4638" t="s">
        <v>38</v>
      </c>
      <c r="G4638">
        <v>17304</v>
      </c>
      <c r="H4638" t="s">
        <v>41</v>
      </c>
      <c r="I4638" t="s">
        <v>43</v>
      </c>
      <c r="J4638">
        <v>381511</v>
      </c>
      <c r="K4638">
        <v>9</v>
      </c>
      <c r="L4638">
        <v>756</v>
      </c>
      <c r="M4638">
        <v>20</v>
      </c>
      <c r="N4638">
        <v>15356</v>
      </c>
      <c r="O4638">
        <v>8627</v>
      </c>
      <c r="P4638">
        <v>10425</v>
      </c>
      <c r="Q4638" t="s">
        <v>47</v>
      </c>
      <c r="R4638" t="s">
        <v>50</v>
      </c>
      <c r="S4638" t="s">
        <v>56</v>
      </c>
      <c r="T4638">
        <v>1</v>
      </c>
    </row>
    <row r="4639" spans="1:20" x14ac:dyDescent="0.2">
      <c r="A4639" s="4">
        <f t="shared" si="72"/>
        <v>46044</v>
      </c>
      <c r="B4639" t="s">
        <v>20</v>
      </c>
      <c r="C4639" t="s">
        <v>24</v>
      </c>
      <c r="D4639" t="s">
        <v>30</v>
      </c>
      <c r="E4639" t="s">
        <v>36</v>
      </c>
      <c r="F4639" t="s">
        <v>40</v>
      </c>
      <c r="G4639">
        <v>14049</v>
      </c>
      <c r="H4639" t="s">
        <v>42</v>
      </c>
      <c r="I4639" t="s">
        <v>45</v>
      </c>
      <c r="J4639">
        <v>373899</v>
      </c>
      <c r="K4639">
        <v>2</v>
      </c>
      <c r="L4639">
        <v>3932</v>
      </c>
      <c r="M4639">
        <v>5</v>
      </c>
      <c r="N4639">
        <v>46352</v>
      </c>
      <c r="O4639">
        <v>5457</v>
      </c>
      <c r="P4639">
        <v>16412</v>
      </c>
      <c r="Q4639" t="s">
        <v>46</v>
      </c>
      <c r="R4639" t="s">
        <v>52</v>
      </c>
      <c r="S4639" t="s">
        <v>55</v>
      </c>
      <c r="T4639">
        <v>3</v>
      </c>
    </row>
    <row r="4640" spans="1:20" x14ac:dyDescent="0.2">
      <c r="A4640" s="4">
        <f t="shared" si="72"/>
        <v>46044</v>
      </c>
      <c r="B4640" t="s">
        <v>21</v>
      </c>
      <c r="C4640" t="s">
        <v>25</v>
      </c>
      <c r="D4640" t="s">
        <v>33</v>
      </c>
      <c r="E4640" t="s">
        <v>34</v>
      </c>
      <c r="F4640" t="s">
        <v>38</v>
      </c>
      <c r="G4640">
        <v>24947</v>
      </c>
      <c r="H4640" t="s">
        <v>41</v>
      </c>
      <c r="I4640" t="s">
        <v>43</v>
      </c>
      <c r="J4640">
        <v>332101</v>
      </c>
      <c r="K4640">
        <v>5</v>
      </c>
      <c r="L4640">
        <v>1333</v>
      </c>
      <c r="M4640">
        <v>10</v>
      </c>
      <c r="N4640">
        <v>48069</v>
      </c>
      <c r="O4640">
        <v>5571</v>
      </c>
      <c r="P4640">
        <v>3945</v>
      </c>
      <c r="Q4640" t="s">
        <v>47</v>
      </c>
      <c r="R4640" t="s">
        <v>51</v>
      </c>
      <c r="S4640" t="s">
        <v>55</v>
      </c>
      <c r="T4640">
        <v>2</v>
      </c>
    </row>
    <row r="4641" spans="1:20" x14ac:dyDescent="0.2">
      <c r="A4641" s="4">
        <f t="shared" si="72"/>
        <v>46044</v>
      </c>
      <c r="B4641" t="s">
        <v>21</v>
      </c>
      <c r="C4641" t="s">
        <v>26</v>
      </c>
      <c r="D4641" t="s">
        <v>32</v>
      </c>
      <c r="E4641" t="s">
        <v>34</v>
      </c>
      <c r="F4641" t="s">
        <v>40</v>
      </c>
      <c r="G4641">
        <v>19495</v>
      </c>
      <c r="H4641" t="s">
        <v>41</v>
      </c>
      <c r="I4641" t="s">
        <v>44</v>
      </c>
      <c r="J4641">
        <v>842646</v>
      </c>
      <c r="K4641">
        <v>2</v>
      </c>
      <c r="L4641">
        <v>3029</v>
      </c>
      <c r="M4641">
        <v>0</v>
      </c>
      <c r="N4641">
        <v>48273</v>
      </c>
      <c r="O4641">
        <v>13591</v>
      </c>
      <c r="P4641">
        <v>-3410</v>
      </c>
      <c r="Q4641" t="s">
        <v>48</v>
      </c>
      <c r="R4641" t="s">
        <v>51</v>
      </c>
      <c r="S4641" t="s">
        <v>53</v>
      </c>
      <c r="T4641">
        <v>3</v>
      </c>
    </row>
    <row r="4642" spans="1:20" x14ac:dyDescent="0.2">
      <c r="A4642" s="4">
        <f t="shared" si="72"/>
        <v>46044</v>
      </c>
      <c r="B4642" t="s">
        <v>21</v>
      </c>
      <c r="C4642" t="s">
        <v>24</v>
      </c>
      <c r="D4642" t="s">
        <v>30</v>
      </c>
      <c r="E4642" t="s">
        <v>35</v>
      </c>
      <c r="F4642" t="s">
        <v>37</v>
      </c>
      <c r="G4642">
        <v>34707</v>
      </c>
      <c r="H4642" t="s">
        <v>42</v>
      </c>
      <c r="I4642" t="s">
        <v>43</v>
      </c>
      <c r="J4642">
        <v>768385</v>
      </c>
      <c r="K4642">
        <v>2</v>
      </c>
      <c r="L4642">
        <v>3396</v>
      </c>
      <c r="M4642">
        <v>5</v>
      </c>
      <c r="N4642">
        <v>32213</v>
      </c>
      <c r="O4642">
        <v>27808</v>
      </c>
      <c r="P4642">
        <v>7354</v>
      </c>
      <c r="Q4642" t="s">
        <v>46</v>
      </c>
      <c r="R4642" t="s">
        <v>52</v>
      </c>
      <c r="S4642" t="s">
        <v>53</v>
      </c>
      <c r="T4642">
        <v>4</v>
      </c>
    </row>
    <row r="4643" spans="1:20" x14ac:dyDescent="0.2">
      <c r="A4643" s="4">
        <f t="shared" si="72"/>
        <v>46044</v>
      </c>
      <c r="B4643" t="s">
        <v>22</v>
      </c>
      <c r="C4643" t="s">
        <v>25</v>
      </c>
      <c r="D4643" t="s">
        <v>33</v>
      </c>
      <c r="E4643" t="s">
        <v>35</v>
      </c>
      <c r="F4643" t="s">
        <v>38</v>
      </c>
      <c r="G4643">
        <v>71920</v>
      </c>
      <c r="H4643" t="s">
        <v>41</v>
      </c>
      <c r="I4643" t="s">
        <v>45</v>
      </c>
      <c r="J4643">
        <v>760247</v>
      </c>
      <c r="K4643">
        <v>9</v>
      </c>
      <c r="L4643">
        <v>1661</v>
      </c>
      <c r="M4643">
        <v>5</v>
      </c>
      <c r="N4643">
        <v>14817</v>
      </c>
      <c r="O4643">
        <v>27888</v>
      </c>
      <c r="P4643">
        <v>15951</v>
      </c>
      <c r="Q4643" t="s">
        <v>47</v>
      </c>
      <c r="R4643" t="s">
        <v>51</v>
      </c>
      <c r="S4643" t="s">
        <v>56</v>
      </c>
      <c r="T4643">
        <v>2</v>
      </c>
    </row>
    <row r="4644" spans="1:20" x14ac:dyDescent="0.2">
      <c r="A4644" s="4">
        <f t="shared" si="72"/>
        <v>46044</v>
      </c>
      <c r="B4644" t="s">
        <v>22</v>
      </c>
      <c r="C4644" t="s">
        <v>24</v>
      </c>
      <c r="D4644" t="s">
        <v>30</v>
      </c>
      <c r="E4644" t="s">
        <v>36</v>
      </c>
      <c r="F4644" t="s">
        <v>37</v>
      </c>
      <c r="G4644">
        <v>54544</v>
      </c>
      <c r="H4644" t="s">
        <v>41</v>
      </c>
      <c r="I4644" t="s">
        <v>43</v>
      </c>
      <c r="J4644">
        <v>684963</v>
      </c>
      <c r="K4644">
        <v>7</v>
      </c>
      <c r="L4644">
        <v>4022</v>
      </c>
      <c r="M4644">
        <v>15</v>
      </c>
      <c r="N4644">
        <v>13560</v>
      </c>
      <c r="O4644">
        <v>10629</v>
      </c>
      <c r="P4644">
        <v>7438</v>
      </c>
      <c r="Q4644" t="s">
        <v>47</v>
      </c>
      <c r="R4644" t="s">
        <v>51</v>
      </c>
      <c r="S4644" t="s">
        <v>54</v>
      </c>
      <c r="T4644">
        <v>1</v>
      </c>
    </row>
    <row r="4645" spans="1:20" x14ac:dyDescent="0.2">
      <c r="A4645" s="4">
        <f t="shared" si="72"/>
        <v>46044</v>
      </c>
      <c r="B4645" t="s">
        <v>22</v>
      </c>
      <c r="C4645" t="s">
        <v>27</v>
      </c>
      <c r="D4645" t="s">
        <v>28</v>
      </c>
      <c r="E4645" t="s">
        <v>36</v>
      </c>
      <c r="F4645" t="s">
        <v>40</v>
      </c>
      <c r="G4645">
        <v>40706</v>
      </c>
      <c r="H4645" t="s">
        <v>42</v>
      </c>
      <c r="I4645" t="s">
        <v>43</v>
      </c>
      <c r="J4645">
        <v>149348</v>
      </c>
      <c r="K4645">
        <v>4</v>
      </c>
      <c r="L4645">
        <v>972</v>
      </c>
      <c r="M4645">
        <v>5</v>
      </c>
      <c r="N4645">
        <v>17860</v>
      </c>
      <c r="O4645">
        <v>25977</v>
      </c>
      <c r="P4645">
        <v>7291</v>
      </c>
      <c r="Q4645" t="s">
        <v>49</v>
      </c>
      <c r="R4645" t="s">
        <v>50</v>
      </c>
      <c r="S4645" t="s">
        <v>53</v>
      </c>
      <c r="T4645">
        <v>1</v>
      </c>
    </row>
    <row r="4646" spans="1:20" x14ac:dyDescent="0.2">
      <c r="A4646" s="4">
        <f t="shared" si="72"/>
        <v>46045</v>
      </c>
      <c r="B4646" t="s">
        <v>21</v>
      </c>
      <c r="C4646" t="s">
        <v>27</v>
      </c>
      <c r="D4646" t="s">
        <v>33</v>
      </c>
      <c r="E4646" t="s">
        <v>36</v>
      </c>
      <c r="F4646" t="s">
        <v>37</v>
      </c>
      <c r="G4646">
        <v>43993</v>
      </c>
      <c r="H4646" t="s">
        <v>42</v>
      </c>
      <c r="I4646" t="s">
        <v>43</v>
      </c>
      <c r="J4646">
        <v>170762</v>
      </c>
      <c r="K4646">
        <v>8</v>
      </c>
      <c r="L4646">
        <v>2526</v>
      </c>
      <c r="M4646">
        <v>10</v>
      </c>
      <c r="N4646">
        <v>18896</v>
      </c>
      <c r="O4646">
        <v>27796</v>
      </c>
      <c r="P4646">
        <v>-1911</v>
      </c>
      <c r="Q4646" t="s">
        <v>47</v>
      </c>
      <c r="R4646" t="s">
        <v>52</v>
      </c>
      <c r="S4646" t="s">
        <v>55</v>
      </c>
      <c r="T4646">
        <v>2</v>
      </c>
    </row>
    <row r="4647" spans="1:20" x14ac:dyDescent="0.2">
      <c r="A4647" s="4">
        <f t="shared" si="72"/>
        <v>46045</v>
      </c>
      <c r="B4647" t="s">
        <v>22</v>
      </c>
      <c r="C4647" t="s">
        <v>26</v>
      </c>
      <c r="D4647" t="s">
        <v>29</v>
      </c>
      <c r="E4647" t="s">
        <v>35</v>
      </c>
      <c r="F4647" t="s">
        <v>37</v>
      </c>
      <c r="G4647">
        <v>24987</v>
      </c>
      <c r="H4647" t="s">
        <v>41</v>
      </c>
      <c r="I4647" t="s">
        <v>44</v>
      </c>
      <c r="J4647">
        <v>201132</v>
      </c>
      <c r="K4647">
        <v>4</v>
      </c>
      <c r="L4647">
        <v>2137</v>
      </c>
      <c r="M4647">
        <v>20</v>
      </c>
      <c r="N4647">
        <v>24497</v>
      </c>
      <c r="O4647">
        <v>15039</v>
      </c>
      <c r="P4647">
        <v>5763</v>
      </c>
      <c r="Q4647" t="s">
        <v>48</v>
      </c>
      <c r="R4647" t="s">
        <v>51</v>
      </c>
      <c r="S4647" t="s">
        <v>55</v>
      </c>
      <c r="T4647">
        <v>2</v>
      </c>
    </row>
    <row r="4648" spans="1:20" x14ac:dyDescent="0.2">
      <c r="A4648" s="4">
        <f t="shared" si="72"/>
        <v>46045</v>
      </c>
      <c r="B4648" t="s">
        <v>21</v>
      </c>
      <c r="C4648" t="s">
        <v>25</v>
      </c>
      <c r="D4648" t="s">
        <v>32</v>
      </c>
      <c r="E4648" t="s">
        <v>34</v>
      </c>
      <c r="F4648" t="s">
        <v>37</v>
      </c>
      <c r="G4648">
        <v>29089</v>
      </c>
      <c r="H4648" t="s">
        <v>41</v>
      </c>
      <c r="I4648" t="s">
        <v>44</v>
      </c>
      <c r="J4648">
        <v>473479</v>
      </c>
      <c r="K4648">
        <v>1</v>
      </c>
      <c r="L4648">
        <v>4048</v>
      </c>
      <c r="M4648">
        <v>15</v>
      </c>
      <c r="N4648">
        <v>18566</v>
      </c>
      <c r="O4648">
        <v>18261</v>
      </c>
      <c r="P4648">
        <v>15735</v>
      </c>
      <c r="Q4648" t="s">
        <v>47</v>
      </c>
      <c r="R4648" t="s">
        <v>52</v>
      </c>
      <c r="S4648" t="s">
        <v>56</v>
      </c>
      <c r="T4648">
        <v>2</v>
      </c>
    </row>
    <row r="4649" spans="1:20" x14ac:dyDescent="0.2">
      <c r="A4649" s="4">
        <f t="shared" si="72"/>
        <v>46045</v>
      </c>
      <c r="B4649" t="s">
        <v>22</v>
      </c>
      <c r="C4649" t="s">
        <v>27</v>
      </c>
      <c r="D4649" t="s">
        <v>30</v>
      </c>
      <c r="E4649" t="s">
        <v>35</v>
      </c>
      <c r="F4649" t="s">
        <v>39</v>
      </c>
      <c r="G4649">
        <v>75997</v>
      </c>
      <c r="H4649" t="s">
        <v>41</v>
      </c>
      <c r="I4649" t="s">
        <v>44</v>
      </c>
      <c r="J4649">
        <v>300596</v>
      </c>
      <c r="K4649">
        <v>3</v>
      </c>
      <c r="L4649">
        <v>2740</v>
      </c>
      <c r="M4649">
        <v>0</v>
      </c>
      <c r="N4649">
        <v>18258</v>
      </c>
      <c r="O4649">
        <v>20538</v>
      </c>
      <c r="P4649">
        <v>10868</v>
      </c>
      <c r="Q4649" t="s">
        <v>47</v>
      </c>
      <c r="R4649" t="s">
        <v>52</v>
      </c>
      <c r="S4649" t="s">
        <v>53</v>
      </c>
      <c r="T4649">
        <v>1</v>
      </c>
    </row>
    <row r="4650" spans="1:20" x14ac:dyDescent="0.2">
      <c r="A4650" s="4">
        <f t="shared" si="72"/>
        <v>46045</v>
      </c>
      <c r="B4650" t="s">
        <v>22</v>
      </c>
      <c r="C4650" t="s">
        <v>27</v>
      </c>
      <c r="D4650" t="s">
        <v>29</v>
      </c>
      <c r="E4650" t="s">
        <v>34</v>
      </c>
      <c r="F4650" t="s">
        <v>40</v>
      </c>
      <c r="G4650">
        <v>19993</v>
      </c>
      <c r="H4650" t="s">
        <v>42</v>
      </c>
      <c r="I4650" t="s">
        <v>45</v>
      </c>
      <c r="J4650">
        <v>708677</v>
      </c>
      <c r="K4650">
        <v>1</v>
      </c>
      <c r="L4650">
        <v>2854</v>
      </c>
      <c r="M4650">
        <v>10</v>
      </c>
      <c r="N4650">
        <v>36869</v>
      </c>
      <c r="O4650">
        <v>23093</v>
      </c>
      <c r="P4650">
        <v>6298</v>
      </c>
      <c r="Q4650" t="s">
        <v>48</v>
      </c>
      <c r="R4650" t="s">
        <v>51</v>
      </c>
      <c r="S4650" t="s">
        <v>54</v>
      </c>
      <c r="T4650">
        <v>1</v>
      </c>
    </row>
    <row r="4651" spans="1:20" x14ac:dyDescent="0.2">
      <c r="A4651" s="4">
        <f t="shared" si="72"/>
        <v>46045</v>
      </c>
      <c r="B4651" t="s">
        <v>23</v>
      </c>
      <c r="C4651" t="s">
        <v>25</v>
      </c>
      <c r="D4651" t="s">
        <v>29</v>
      </c>
      <c r="E4651" t="s">
        <v>35</v>
      </c>
      <c r="F4651" t="s">
        <v>40</v>
      </c>
      <c r="G4651">
        <v>21465</v>
      </c>
      <c r="H4651" t="s">
        <v>41</v>
      </c>
      <c r="I4651" t="s">
        <v>43</v>
      </c>
      <c r="J4651">
        <v>904446</v>
      </c>
      <c r="K4651">
        <v>2</v>
      </c>
      <c r="L4651">
        <v>1405</v>
      </c>
      <c r="M4651">
        <v>0</v>
      </c>
      <c r="N4651">
        <v>44064</v>
      </c>
      <c r="O4651">
        <v>26482</v>
      </c>
      <c r="P4651">
        <v>7877</v>
      </c>
      <c r="Q4651" t="s">
        <v>46</v>
      </c>
      <c r="R4651" t="s">
        <v>51</v>
      </c>
      <c r="S4651" t="s">
        <v>53</v>
      </c>
      <c r="T4651">
        <v>1</v>
      </c>
    </row>
    <row r="4652" spans="1:20" x14ac:dyDescent="0.2">
      <c r="A4652" s="4">
        <f t="shared" si="72"/>
        <v>46045</v>
      </c>
      <c r="B4652" t="s">
        <v>20</v>
      </c>
      <c r="C4652" t="s">
        <v>24</v>
      </c>
      <c r="D4652" t="s">
        <v>31</v>
      </c>
      <c r="E4652" t="s">
        <v>35</v>
      </c>
      <c r="F4652" t="s">
        <v>40</v>
      </c>
      <c r="G4652">
        <v>92071</v>
      </c>
      <c r="H4652" t="s">
        <v>41</v>
      </c>
      <c r="I4652" t="s">
        <v>44</v>
      </c>
      <c r="J4652">
        <v>638527</v>
      </c>
      <c r="K4652">
        <v>2</v>
      </c>
      <c r="L4652">
        <v>1683</v>
      </c>
      <c r="M4652">
        <v>5</v>
      </c>
      <c r="N4652">
        <v>18543</v>
      </c>
      <c r="O4652">
        <v>21825</v>
      </c>
      <c r="P4652">
        <v>6100</v>
      </c>
      <c r="Q4652" t="s">
        <v>46</v>
      </c>
      <c r="R4652" t="s">
        <v>52</v>
      </c>
      <c r="S4652" t="s">
        <v>56</v>
      </c>
      <c r="T4652">
        <v>1</v>
      </c>
    </row>
    <row r="4653" spans="1:20" x14ac:dyDescent="0.2">
      <c r="A4653" s="4">
        <f t="shared" si="72"/>
        <v>46045</v>
      </c>
      <c r="B4653" t="s">
        <v>21</v>
      </c>
      <c r="C4653" t="s">
        <v>25</v>
      </c>
      <c r="D4653" t="s">
        <v>30</v>
      </c>
      <c r="E4653" t="s">
        <v>36</v>
      </c>
      <c r="F4653" t="s">
        <v>40</v>
      </c>
      <c r="G4653">
        <v>42640</v>
      </c>
      <c r="H4653" t="s">
        <v>42</v>
      </c>
      <c r="I4653" t="s">
        <v>44</v>
      </c>
      <c r="J4653">
        <v>529262</v>
      </c>
      <c r="K4653">
        <v>7</v>
      </c>
      <c r="L4653">
        <v>2719</v>
      </c>
      <c r="M4653">
        <v>10</v>
      </c>
      <c r="N4653">
        <v>32679</v>
      </c>
      <c r="O4653">
        <v>2095</v>
      </c>
      <c r="P4653">
        <v>15838</v>
      </c>
      <c r="Q4653" t="s">
        <v>48</v>
      </c>
      <c r="R4653" t="s">
        <v>52</v>
      </c>
      <c r="S4653" t="s">
        <v>54</v>
      </c>
      <c r="T4653">
        <v>1</v>
      </c>
    </row>
    <row r="4654" spans="1:20" x14ac:dyDescent="0.2">
      <c r="A4654" s="4">
        <f t="shared" si="72"/>
        <v>46045</v>
      </c>
      <c r="B4654" t="s">
        <v>23</v>
      </c>
      <c r="C4654" t="s">
        <v>24</v>
      </c>
      <c r="D4654" t="s">
        <v>29</v>
      </c>
      <c r="E4654" t="s">
        <v>34</v>
      </c>
      <c r="F4654" t="s">
        <v>40</v>
      </c>
      <c r="G4654">
        <v>85997</v>
      </c>
      <c r="H4654" t="s">
        <v>41</v>
      </c>
      <c r="I4654" t="s">
        <v>43</v>
      </c>
      <c r="J4654">
        <v>642710</v>
      </c>
      <c r="K4654">
        <v>4</v>
      </c>
      <c r="L4654">
        <v>4144</v>
      </c>
      <c r="M4654">
        <v>15</v>
      </c>
      <c r="N4654">
        <v>46417</v>
      </c>
      <c r="O4654">
        <v>12714</v>
      </c>
      <c r="P4654">
        <v>17579</v>
      </c>
      <c r="Q4654" t="s">
        <v>46</v>
      </c>
      <c r="R4654" t="s">
        <v>51</v>
      </c>
      <c r="S4654" t="s">
        <v>53</v>
      </c>
      <c r="T4654">
        <v>3</v>
      </c>
    </row>
    <row r="4655" spans="1:20" x14ac:dyDescent="0.2">
      <c r="A4655" s="4">
        <f t="shared" si="72"/>
        <v>46045</v>
      </c>
      <c r="B4655" t="s">
        <v>22</v>
      </c>
      <c r="C4655" t="s">
        <v>27</v>
      </c>
      <c r="D4655" t="s">
        <v>31</v>
      </c>
      <c r="E4655" t="s">
        <v>35</v>
      </c>
      <c r="F4655" t="s">
        <v>38</v>
      </c>
      <c r="G4655">
        <v>22366</v>
      </c>
      <c r="H4655" t="s">
        <v>42</v>
      </c>
      <c r="I4655" t="s">
        <v>45</v>
      </c>
      <c r="J4655">
        <v>389199</v>
      </c>
      <c r="K4655">
        <v>9</v>
      </c>
      <c r="L4655">
        <v>1588</v>
      </c>
      <c r="M4655">
        <v>15</v>
      </c>
      <c r="N4655">
        <v>7568</v>
      </c>
      <c r="O4655">
        <v>2806</v>
      </c>
      <c r="P4655">
        <v>9864</v>
      </c>
      <c r="Q4655" t="s">
        <v>49</v>
      </c>
      <c r="R4655" t="s">
        <v>50</v>
      </c>
      <c r="S4655" t="s">
        <v>55</v>
      </c>
      <c r="T4655">
        <v>3</v>
      </c>
    </row>
    <row r="4656" spans="1:20" x14ac:dyDescent="0.2">
      <c r="A4656" s="4">
        <f t="shared" si="72"/>
        <v>46045</v>
      </c>
      <c r="B4656" t="s">
        <v>21</v>
      </c>
      <c r="C4656" t="s">
        <v>27</v>
      </c>
      <c r="D4656" t="s">
        <v>29</v>
      </c>
      <c r="E4656" t="s">
        <v>35</v>
      </c>
      <c r="F4656" t="s">
        <v>38</v>
      </c>
      <c r="G4656">
        <v>39895</v>
      </c>
      <c r="H4656" t="s">
        <v>41</v>
      </c>
      <c r="I4656" t="s">
        <v>43</v>
      </c>
      <c r="J4656">
        <v>809533</v>
      </c>
      <c r="K4656">
        <v>2</v>
      </c>
      <c r="L4656">
        <v>1692</v>
      </c>
      <c r="M4656">
        <v>0</v>
      </c>
      <c r="N4656">
        <v>43697</v>
      </c>
      <c r="O4656">
        <v>23380</v>
      </c>
      <c r="P4656">
        <v>1866</v>
      </c>
      <c r="Q4656" t="s">
        <v>47</v>
      </c>
      <c r="R4656" t="s">
        <v>51</v>
      </c>
      <c r="S4656" t="s">
        <v>56</v>
      </c>
      <c r="T4656">
        <v>3</v>
      </c>
    </row>
    <row r="4657" spans="1:20" x14ac:dyDescent="0.2">
      <c r="A4657" s="4">
        <f t="shared" si="72"/>
        <v>46045</v>
      </c>
      <c r="B4657" t="s">
        <v>22</v>
      </c>
      <c r="C4657" t="s">
        <v>27</v>
      </c>
      <c r="D4657" t="s">
        <v>32</v>
      </c>
      <c r="E4657" t="s">
        <v>34</v>
      </c>
      <c r="F4657" t="s">
        <v>38</v>
      </c>
      <c r="G4657">
        <v>11785</v>
      </c>
      <c r="H4657" t="s">
        <v>42</v>
      </c>
      <c r="I4657" t="s">
        <v>45</v>
      </c>
      <c r="J4657">
        <v>368614</v>
      </c>
      <c r="K4657">
        <v>9</v>
      </c>
      <c r="L4657">
        <v>2628</v>
      </c>
      <c r="M4657">
        <v>20</v>
      </c>
      <c r="N4657">
        <v>45271</v>
      </c>
      <c r="O4657">
        <v>16143</v>
      </c>
      <c r="P4657">
        <v>858</v>
      </c>
      <c r="Q4657" t="s">
        <v>47</v>
      </c>
      <c r="R4657" t="s">
        <v>52</v>
      </c>
      <c r="S4657" t="s">
        <v>54</v>
      </c>
      <c r="T4657">
        <v>2</v>
      </c>
    </row>
    <row r="4658" spans="1:20" x14ac:dyDescent="0.2">
      <c r="A4658" s="4">
        <f t="shared" si="72"/>
        <v>46046</v>
      </c>
      <c r="B4658" t="s">
        <v>20</v>
      </c>
      <c r="C4658" t="s">
        <v>26</v>
      </c>
      <c r="D4658" t="s">
        <v>28</v>
      </c>
      <c r="E4658" t="s">
        <v>35</v>
      </c>
      <c r="F4658" t="s">
        <v>37</v>
      </c>
      <c r="G4658">
        <v>16242</v>
      </c>
      <c r="H4658" t="s">
        <v>41</v>
      </c>
      <c r="I4658" t="s">
        <v>43</v>
      </c>
      <c r="J4658">
        <v>451141</v>
      </c>
      <c r="K4658">
        <v>6</v>
      </c>
      <c r="L4658">
        <v>3951</v>
      </c>
      <c r="M4658">
        <v>15</v>
      </c>
      <c r="N4658">
        <v>21052</v>
      </c>
      <c r="O4658">
        <v>19060</v>
      </c>
      <c r="P4658">
        <v>-872</v>
      </c>
      <c r="Q4658" t="s">
        <v>46</v>
      </c>
      <c r="R4658" t="s">
        <v>52</v>
      </c>
      <c r="S4658" t="s">
        <v>54</v>
      </c>
      <c r="T4658">
        <v>1</v>
      </c>
    </row>
    <row r="4659" spans="1:20" x14ac:dyDescent="0.2">
      <c r="A4659" s="4">
        <f t="shared" si="72"/>
        <v>46046</v>
      </c>
      <c r="B4659" t="s">
        <v>23</v>
      </c>
      <c r="C4659" t="s">
        <v>26</v>
      </c>
      <c r="D4659" t="s">
        <v>31</v>
      </c>
      <c r="E4659" t="s">
        <v>34</v>
      </c>
      <c r="F4659" t="s">
        <v>37</v>
      </c>
      <c r="G4659">
        <v>34529</v>
      </c>
      <c r="H4659" t="s">
        <v>41</v>
      </c>
      <c r="I4659" t="s">
        <v>44</v>
      </c>
      <c r="J4659">
        <v>800894</v>
      </c>
      <c r="K4659">
        <v>8</v>
      </c>
      <c r="L4659">
        <v>4341</v>
      </c>
      <c r="M4659">
        <v>0</v>
      </c>
      <c r="N4659">
        <v>46013</v>
      </c>
      <c r="O4659">
        <v>9399</v>
      </c>
      <c r="P4659">
        <v>11819</v>
      </c>
      <c r="Q4659" t="s">
        <v>46</v>
      </c>
      <c r="R4659" t="s">
        <v>51</v>
      </c>
      <c r="S4659" t="s">
        <v>53</v>
      </c>
      <c r="T4659">
        <v>3</v>
      </c>
    </row>
    <row r="4660" spans="1:20" x14ac:dyDescent="0.2">
      <c r="A4660" s="4">
        <f t="shared" si="72"/>
        <v>46046</v>
      </c>
      <c r="B4660" t="s">
        <v>20</v>
      </c>
      <c r="C4660" t="s">
        <v>26</v>
      </c>
      <c r="D4660" t="s">
        <v>28</v>
      </c>
      <c r="E4660" t="s">
        <v>36</v>
      </c>
      <c r="F4660" t="s">
        <v>40</v>
      </c>
      <c r="G4660">
        <v>74399</v>
      </c>
      <c r="H4660" t="s">
        <v>42</v>
      </c>
      <c r="I4660" t="s">
        <v>44</v>
      </c>
      <c r="J4660">
        <v>618571</v>
      </c>
      <c r="K4660">
        <v>7</v>
      </c>
      <c r="L4660">
        <v>831</v>
      </c>
      <c r="M4660">
        <v>20</v>
      </c>
      <c r="N4660">
        <v>38148</v>
      </c>
      <c r="O4660">
        <v>10557</v>
      </c>
      <c r="P4660">
        <v>18524</v>
      </c>
      <c r="Q4660" t="s">
        <v>46</v>
      </c>
      <c r="R4660" t="s">
        <v>51</v>
      </c>
      <c r="S4660" t="s">
        <v>54</v>
      </c>
      <c r="T4660">
        <v>2</v>
      </c>
    </row>
    <row r="4661" spans="1:20" x14ac:dyDescent="0.2">
      <c r="A4661" s="4">
        <f t="shared" si="72"/>
        <v>46046</v>
      </c>
      <c r="B4661" t="s">
        <v>23</v>
      </c>
      <c r="C4661" t="s">
        <v>25</v>
      </c>
      <c r="D4661" t="s">
        <v>30</v>
      </c>
      <c r="E4661" t="s">
        <v>36</v>
      </c>
      <c r="F4661" t="s">
        <v>39</v>
      </c>
      <c r="G4661">
        <v>16356</v>
      </c>
      <c r="H4661" t="s">
        <v>42</v>
      </c>
      <c r="I4661" t="s">
        <v>44</v>
      </c>
      <c r="J4661">
        <v>563513</v>
      </c>
      <c r="K4661">
        <v>8</v>
      </c>
      <c r="L4661">
        <v>1711</v>
      </c>
      <c r="M4661">
        <v>10</v>
      </c>
      <c r="N4661">
        <v>21499</v>
      </c>
      <c r="O4661">
        <v>6501</v>
      </c>
      <c r="P4661">
        <v>14874</v>
      </c>
      <c r="Q4661" t="s">
        <v>48</v>
      </c>
      <c r="R4661" t="s">
        <v>52</v>
      </c>
      <c r="S4661" t="s">
        <v>55</v>
      </c>
      <c r="T4661">
        <v>4</v>
      </c>
    </row>
    <row r="4662" spans="1:20" x14ac:dyDescent="0.2">
      <c r="A4662" s="4">
        <f t="shared" si="72"/>
        <v>46046</v>
      </c>
      <c r="B4662" t="s">
        <v>22</v>
      </c>
      <c r="C4662" t="s">
        <v>27</v>
      </c>
      <c r="D4662" t="s">
        <v>32</v>
      </c>
      <c r="E4662" t="s">
        <v>34</v>
      </c>
      <c r="F4662" t="s">
        <v>40</v>
      </c>
      <c r="G4662">
        <v>33229</v>
      </c>
      <c r="H4662" t="s">
        <v>42</v>
      </c>
      <c r="I4662" t="s">
        <v>45</v>
      </c>
      <c r="J4662">
        <v>121603</v>
      </c>
      <c r="K4662">
        <v>9</v>
      </c>
      <c r="L4662">
        <v>1548</v>
      </c>
      <c r="M4662">
        <v>15</v>
      </c>
      <c r="N4662">
        <v>26776</v>
      </c>
      <c r="O4662">
        <v>26985</v>
      </c>
      <c r="P4662">
        <v>16328</v>
      </c>
      <c r="Q4662" t="s">
        <v>49</v>
      </c>
      <c r="R4662" t="s">
        <v>52</v>
      </c>
      <c r="S4662" t="s">
        <v>54</v>
      </c>
      <c r="T4662">
        <v>5</v>
      </c>
    </row>
    <row r="4663" spans="1:20" x14ac:dyDescent="0.2">
      <c r="A4663" s="4">
        <f t="shared" si="72"/>
        <v>46046</v>
      </c>
      <c r="B4663" t="s">
        <v>20</v>
      </c>
      <c r="C4663" t="s">
        <v>27</v>
      </c>
      <c r="D4663" t="s">
        <v>31</v>
      </c>
      <c r="E4663" t="s">
        <v>36</v>
      </c>
      <c r="F4663" t="s">
        <v>38</v>
      </c>
      <c r="G4663">
        <v>95380</v>
      </c>
      <c r="H4663" t="s">
        <v>42</v>
      </c>
      <c r="I4663" t="s">
        <v>43</v>
      </c>
      <c r="J4663">
        <v>357261</v>
      </c>
      <c r="K4663">
        <v>8</v>
      </c>
      <c r="L4663">
        <v>4588</v>
      </c>
      <c r="M4663">
        <v>15</v>
      </c>
      <c r="N4663">
        <v>3307</v>
      </c>
      <c r="O4663">
        <v>8276</v>
      </c>
      <c r="P4663">
        <v>14244</v>
      </c>
      <c r="Q4663" t="s">
        <v>49</v>
      </c>
      <c r="R4663" t="s">
        <v>52</v>
      </c>
      <c r="S4663" t="s">
        <v>56</v>
      </c>
      <c r="T4663">
        <v>4</v>
      </c>
    </row>
    <row r="4664" spans="1:20" x14ac:dyDescent="0.2">
      <c r="A4664" s="4">
        <f t="shared" si="72"/>
        <v>46046</v>
      </c>
      <c r="B4664" t="s">
        <v>20</v>
      </c>
      <c r="C4664" t="s">
        <v>25</v>
      </c>
      <c r="D4664" t="s">
        <v>30</v>
      </c>
      <c r="E4664" t="s">
        <v>34</v>
      </c>
      <c r="F4664" t="s">
        <v>40</v>
      </c>
      <c r="G4664">
        <v>28220</v>
      </c>
      <c r="H4664" t="s">
        <v>42</v>
      </c>
      <c r="I4664" t="s">
        <v>45</v>
      </c>
      <c r="J4664">
        <v>855051</v>
      </c>
      <c r="K4664">
        <v>6</v>
      </c>
      <c r="L4664">
        <v>2775</v>
      </c>
      <c r="M4664">
        <v>0</v>
      </c>
      <c r="N4664">
        <v>12386</v>
      </c>
      <c r="O4664">
        <v>12117</v>
      </c>
      <c r="P4664">
        <v>1723</v>
      </c>
      <c r="Q4664" t="s">
        <v>46</v>
      </c>
      <c r="R4664" t="s">
        <v>50</v>
      </c>
      <c r="S4664" t="s">
        <v>55</v>
      </c>
      <c r="T4664">
        <v>4</v>
      </c>
    </row>
    <row r="4665" spans="1:20" x14ac:dyDescent="0.2">
      <c r="A4665" s="4">
        <f t="shared" si="72"/>
        <v>46046</v>
      </c>
      <c r="B4665" t="s">
        <v>22</v>
      </c>
      <c r="C4665" t="s">
        <v>26</v>
      </c>
      <c r="D4665" t="s">
        <v>29</v>
      </c>
      <c r="E4665" t="s">
        <v>35</v>
      </c>
      <c r="F4665" t="s">
        <v>37</v>
      </c>
      <c r="G4665">
        <v>35651</v>
      </c>
      <c r="H4665" t="s">
        <v>42</v>
      </c>
      <c r="I4665" t="s">
        <v>44</v>
      </c>
      <c r="J4665">
        <v>346401</v>
      </c>
      <c r="K4665">
        <v>8</v>
      </c>
      <c r="L4665">
        <v>2134</v>
      </c>
      <c r="M4665">
        <v>15</v>
      </c>
      <c r="N4665">
        <v>23943</v>
      </c>
      <c r="O4665">
        <v>13449</v>
      </c>
      <c r="P4665">
        <v>-3927</v>
      </c>
      <c r="Q4665" t="s">
        <v>48</v>
      </c>
      <c r="R4665" t="s">
        <v>50</v>
      </c>
      <c r="S4665" t="s">
        <v>55</v>
      </c>
      <c r="T4665">
        <v>5</v>
      </c>
    </row>
    <row r="4666" spans="1:20" x14ac:dyDescent="0.2">
      <c r="A4666" s="4">
        <f t="shared" si="72"/>
        <v>46046</v>
      </c>
      <c r="B4666" t="s">
        <v>20</v>
      </c>
      <c r="C4666" t="s">
        <v>25</v>
      </c>
      <c r="D4666" t="s">
        <v>33</v>
      </c>
      <c r="E4666" t="s">
        <v>35</v>
      </c>
      <c r="F4666" t="s">
        <v>40</v>
      </c>
      <c r="G4666">
        <v>97663</v>
      </c>
      <c r="H4666" t="s">
        <v>42</v>
      </c>
      <c r="I4666" t="s">
        <v>45</v>
      </c>
      <c r="J4666">
        <v>475594</v>
      </c>
      <c r="K4666">
        <v>8</v>
      </c>
      <c r="L4666">
        <v>4105</v>
      </c>
      <c r="M4666">
        <v>0</v>
      </c>
      <c r="N4666">
        <v>13667</v>
      </c>
      <c r="O4666">
        <v>11255</v>
      </c>
      <c r="P4666">
        <v>3861</v>
      </c>
      <c r="Q4666" t="s">
        <v>46</v>
      </c>
      <c r="R4666" t="s">
        <v>52</v>
      </c>
      <c r="S4666" t="s">
        <v>53</v>
      </c>
      <c r="T4666">
        <v>2</v>
      </c>
    </row>
    <row r="4667" spans="1:20" x14ac:dyDescent="0.2">
      <c r="A4667" s="4">
        <f t="shared" si="72"/>
        <v>46046</v>
      </c>
      <c r="B4667" t="s">
        <v>21</v>
      </c>
      <c r="C4667" t="s">
        <v>26</v>
      </c>
      <c r="D4667" t="s">
        <v>30</v>
      </c>
      <c r="E4667" t="s">
        <v>34</v>
      </c>
      <c r="F4667" t="s">
        <v>38</v>
      </c>
      <c r="G4667">
        <v>98198</v>
      </c>
      <c r="H4667" t="s">
        <v>41</v>
      </c>
      <c r="I4667" t="s">
        <v>45</v>
      </c>
      <c r="J4667">
        <v>646284</v>
      </c>
      <c r="K4667">
        <v>2</v>
      </c>
      <c r="L4667">
        <v>1002</v>
      </c>
      <c r="M4667">
        <v>15</v>
      </c>
      <c r="N4667">
        <v>23190</v>
      </c>
      <c r="O4667">
        <v>24565</v>
      </c>
      <c r="P4667">
        <v>16701</v>
      </c>
      <c r="Q4667" t="s">
        <v>48</v>
      </c>
      <c r="R4667" t="s">
        <v>52</v>
      </c>
      <c r="S4667" t="s">
        <v>55</v>
      </c>
      <c r="T4667">
        <v>5</v>
      </c>
    </row>
    <row r="4668" spans="1:20" x14ac:dyDescent="0.2">
      <c r="A4668" s="4">
        <f t="shared" si="72"/>
        <v>46046</v>
      </c>
      <c r="B4668" t="s">
        <v>23</v>
      </c>
      <c r="C4668" t="s">
        <v>27</v>
      </c>
      <c r="D4668" t="s">
        <v>28</v>
      </c>
      <c r="E4668" t="s">
        <v>35</v>
      </c>
      <c r="F4668" t="s">
        <v>40</v>
      </c>
      <c r="G4668">
        <v>71850</v>
      </c>
      <c r="H4668" t="s">
        <v>41</v>
      </c>
      <c r="I4668" t="s">
        <v>45</v>
      </c>
      <c r="J4668">
        <v>926410</v>
      </c>
      <c r="K4668">
        <v>2</v>
      </c>
      <c r="L4668">
        <v>4069</v>
      </c>
      <c r="M4668">
        <v>0</v>
      </c>
      <c r="N4668">
        <v>11961</v>
      </c>
      <c r="O4668">
        <v>28366</v>
      </c>
      <c r="P4668">
        <v>3654</v>
      </c>
      <c r="Q4668" t="s">
        <v>48</v>
      </c>
      <c r="R4668" t="s">
        <v>51</v>
      </c>
      <c r="S4668" t="s">
        <v>54</v>
      </c>
      <c r="T4668">
        <v>2</v>
      </c>
    </row>
    <row r="4669" spans="1:20" x14ac:dyDescent="0.2">
      <c r="A4669" s="4">
        <f t="shared" si="72"/>
        <v>46046</v>
      </c>
      <c r="B4669" t="s">
        <v>23</v>
      </c>
      <c r="C4669" t="s">
        <v>24</v>
      </c>
      <c r="D4669" t="s">
        <v>32</v>
      </c>
      <c r="E4669" t="s">
        <v>36</v>
      </c>
      <c r="F4669" t="s">
        <v>37</v>
      </c>
      <c r="G4669">
        <v>44261</v>
      </c>
      <c r="H4669" t="s">
        <v>41</v>
      </c>
      <c r="I4669" t="s">
        <v>43</v>
      </c>
      <c r="J4669">
        <v>723166</v>
      </c>
      <c r="K4669">
        <v>1</v>
      </c>
      <c r="L4669">
        <v>1579</v>
      </c>
      <c r="M4669">
        <v>15</v>
      </c>
      <c r="N4669">
        <v>21639</v>
      </c>
      <c r="O4669">
        <v>25821</v>
      </c>
      <c r="P4669">
        <v>-4624</v>
      </c>
      <c r="Q4669" t="s">
        <v>47</v>
      </c>
      <c r="R4669" t="s">
        <v>52</v>
      </c>
      <c r="S4669" t="s">
        <v>54</v>
      </c>
      <c r="T4669">
        <v>4</v>
      </c>
    </row>
    <row r="4670" spans="1:20" x14ac:dyDescent="0.2">
      <c r="A4670" s="4">
        <f t="shared" si="72"/>
        <v>46047</v>
      </c>
      <c r="B4670" t="s">
        <v>23</v>
      </c>
      <c r="C4670" t="s">
        <v>26</v>
      </c>
      <c r="D4670" t="s">
        <v>32</v>
      </c>
      <c r="E4670" t="s">
        <v>35</v>
      </c>
      <c r="F4670" t="s">
        <v>39</v>
      </c>
      <c r="G4670">
        <v>68479</v>
      </c>
      <c r="H4670" t="s">
        <v>41</v>
      </c>
      <c r="I4670" t="s">
        <v>45</v>
      </c>
      <c r="J4670">
        <v>881384</v>
      </c>
      <c r="K4670">
        <v>2</v>
      </c>
      <c r="L4670">
        <v>1834</v>
      </c>
      <c r="M4670">
        <v>10</v>
      </c>
      <c r="N4670">
        <v>37362</v>
      </c>
      <c r="O4670">
        <v>25452</v>
      </c>
      <c r="P4670">
        <v>-2407</v>
      </c>
      <c r="Q4670" t="s">
        <v>46</v>
      </c>
      <c r="R4670" t="s">
        <v>50</v>
      </c>
      <c r="S4670" t="s">
        <v>53</v>
      </c>
      <c r="T4670">
        <v>5</v>
      </c>
    </row>
    <row r="4671" spans="1:20" x14ac:dyDescent="0.2">
      <c r="A4671" s="4">
        <f t="shared" si="72"/>
        <v>46047</v>
      </c>
      <c r="B4671" t="s">
        <v>21</v>
      </c>
      <c r="C4671" t="s">
        <v>27</v>
      </c>
      <c r="D4671" t="s">
        <v>30</v>
      </c>
      <c r="E4671" t="s">
        <v>35</v>
      </c>
      <c r="F4671" t="s">
        <v>38</v>
      </c>
      <c r="G4671">
        <v>60700</v>
      </c>
      <c r="H4671" t="s">
        <v>41</v>
      </c>
      <c r="I4671" t="s">
        <v>45</v>
      </c>
      <c r="J4671">
        <v>140564</v>
      </c>
      <c r="K4671">
        <v>7</v>
      </c>
      <c r="L4671">
        <v>4518</v>
      </c>
      <c r="M4671">
        <v>10</v>
      </c>
      <c r="N4671">
        <v>19616</v>
      </c>
      <c r="O4671">
        <v>19986</v>
      </c>
      <c r="P4671">
        <v>11819</v>
      </c>
      <c r="Q4671" t="s">
        <v>47</v>
      </c>
      <c r="R4671" t="s">
        <v>52</v>
      </c>
      <c r="S4671" t="s">
        <v>54</v>
      </c>
      <c r="T4671">
        <v>4</v>
      </c>
    </row>
    <row r="4672" spans="1:20" x14ac:dyDescent="0.2">
      <c r="A4672" s="4">
        <f t="shared" si="72"/>
        <v>46047</v>
      </c>
      <c r="B4672" t="s">
        <v>23</v>
      </c>
      <c r="C4672" t="s">
        <v>27</v>
      </c>
      <c r="D4672" t="s">
        <v>29</v>
      </c>
      <c r="E4672" t="s">
        <v>34</v>
      </c>
      <c r="F4672" t="s">
        <v>40</v>
      </c>
      <c r="G4672">
        <v>52380</v>
      </c>
      <c r="H4672" t="s">
        <v>41</v>
      </c>
      <c r="I4672" t="s">
        <v>45</v>
      </c>
      <c r="J4672">
        <v>656036</v>
      </c>
      <c r="K4672">
        <v>3</v>
      </c>
      <c r="L4672">
        <v>4716</v>
      </c>
      <c r="M4672">
        <v>0</v>
      </c>
      <c r="N4672">
        <v>6967</v>
      </c>
      <c r="O4672">
        <v>16761</v>
      </c>
      <c r="P4672">
        <v>16775</v>
      </c>
      <c r="Q4672" t="s">
        <v>47</v>
      </c>
      <c r="R4672" t="s">
        <v>50</v>
      </c>
      <c r="S4672" t="s">
        <v>54</v>
      </c>
      <c r="T4672">
        <v>5</v>
      </c>
    </row>
    <row r="4673" spans="1:20" x14ac:dyDescent="0.2">
      <c r="A4673" s="4">
        <f t="shared" si="72"/>
        <v>46047</v>
      </c>
      <c r="B4673" t="s">
        <v>22</v>
      </c>
      <c r="C4673" t="s">
        <v>24</v>
      </c>
      <c r="D4673" t="s">
        <v>33</v>
      </c>
      <c r="E4673" t="s">
        <v>36</v>
      </c>
      <c r="F4673" t="s">
        <v>37</v>
      </c>
      <c r="G4673">
        <v>89833</v>
      </c>
      <c r="H4673" t="s">
        <v>41</v>
      </c>
      <c r="I4673" t="s">
        <v>44</v>
      </c>
      <c r="J4673">
        <v>161402</v>
      </c>
      <c r="K4673">
        <v>4</v>
      </c>
      <c r="L4673">
        <v>2573</v>
      </c>
      <c r="M4673">
        <v>10</v>
      </c>
      <c r="N4673">
        <v>43534</v>
      </c>
      <c r="O4673">
        <v>22551</v>
      </c>
      <c r="P4673">
        <v>-2061</v>
      </c>
      <c r="Q4673" t="s">
        <v>49</v>
      </c>
      <c r="R4673" t="s">
        <v>51</v>
      </c>
      <c r="S4673" t="s">
        <v>55</v>
      </c>
      <c r="T4673">
        <v>5</v>
      </c>
    </row>
    <row r="4674" spans="1:20" x14ac:dyDescent="0.2">
      <c r="A4674" s="4">
        <f t="shared" si="72"/>
        <v>46047</v>
      </c>
      <c r="B4674" t="s">
        <v>20</v>
      </c>
      <c r="C4674" t="s">
        <v>27</v>
      </c>
      <c r="D4674" t="s">
        <v>28</v>
      </c>
      <c r="E4674" t="s">
        <v>35</v>
      </c>
      <c r="F4674" t="s">
        <v>38</v>
      </c>
      <c r="G4674">
        <v>98324</v>
      </c>
      <c r="H4674" t="s">
        <v>42</v>
      </c>
      <c r="I4674" t="s">
        <v>44</v>
      </c>
      <c r="J4674">
        <v>263403</v>
      </c>
      <c r="K4674">
        <v>4</v>
      </c>
      <c r="L4674">
        <v>4554</v>
      </c>
      <c r="M4674">
        <v>0</v>
      </c>
      <c r="N4674">
        <v>18465</v>
      </c>
      <c r="O4674">
        <v>15015</v>
      </c>
      <c r="P4674">
        <v>2743</v>
      </c>
      <c r="Q4674" t="s">
        <v>48</v>
      </c>
      <c r="R4674" t="s">
        <v>50</v>
      </c>
      <c r="S4674" t="s">
        <v>53</v>
      </c>
      <c r="T4674">
        <v>1</v>
      </c>
    </row>
    <row r="4675" spans="1:20" x14ac:dyDescent="0.2">
      <c r="A4675" s="4">
        <f t="shared" si="72"/>
        <v>46047</v>
      </c>
      <c r="B4675" t="s">
        <v>21</v>
      </c>
      <c r="C4675" t="s">
        <v>27</v>
      </c>
      <c r="D4675" t="s">
        <v>30</v>
      </c>
      <c r="E4675" t="s">
        <v>35</v>
      </c>
      <c r="F4675" t="s">
        <v>38</v>
      </c>
      <c r="G4675">
        <v>37011</v>
      </c>
      <c r="H4675" t="s">
        <v>41</v>
      </c>
      <c r="I4675" t="s">
        <v>43</v>
      </c>
      <c r="J4675">
        <v>406524</v>
      </c>
      <c r="K4675">
        <v>4</v>
      </c>
      <c r="L4675">
        <v>522</v>
      </c>
      <c r="M4675">
        <v>0</v>
      </c>
      <c r="N4675">
        <v>43245</v>
      </c>
      <c r="O4675">
        <v>20865</v>
      </c>
      <c r="P4675">
        <v>5394</v>
      </c>
      <c r="Q4675" t="s">
        <v>48</v>
      </c>
      <c r="R4675" t="s">
        <v>51</v>
      </c>
      <c r="S4675" t="s">
        <v>53</v>
      </c>
      <c r="T4675">
        <v>3</v>
      </c>
    </row>
    <row r="4676" spans="1:20" x14ac:dyDescent="0.2">
      <c r="A4676" s="4">
        <f t="shared" si="72"/>
        <v>46047</v>
      </c>
      <c r="B4676" t="s">
        <v>23</v>
      </c>
      <c r="C4676" t="s">
        <v>26</v>
      </c>
      <c r="D4676" t="s">
        <v>30</v>
      </c>
      <c r="E4676" t="s">
        <v>34</v>
      </c>
      <c r="F4676" t="s">
        <v>37</v>
      </c>
      <c r="G4676">
        <v>58603</v>
      </c>
      <c r="H4676" t="s">
        <v>42</v>
      </c>
      <c r="I4676" t="s">
        <v>44</v>
      </c>
      <c r="J4676">
        <v>550959</v>
      </c>
      <c r="K4676">
        <v>2</v>
      </c>
      <c r="L4676">
        <v>2349</v>
      </c>
      <c r="M4676">
        <v>5</v>
      </c>
      <c r="N4676">
        <v>14182</v>
      </c>
      <c r="O4676">
        <v>18861</v>
      </c>
      <c r="P4676">
        <v>3182</v>
      </c>
      <c r="Q4676" t="s">
        <v>48</v>
      </c>
      <c r="R4676" t="s">
        <v>50</v>
      </c>
      <c r="S4676" t="s">
        <v>54</v>
      </c>
      <c r="T4676">
        <v>3</v>
      </c>
    </row>
    <row r="4677" spans="1:20" x14ac:dyDescent="0.2">
      <c r="A4677" s="4">
        <f t="shared" si="72"/>
        <v>46047</v>
      </c>
      <c r="B4677" t="s">
        <v>22</v>
      </c>
      <c r="C4677" t="s">
        <v>26</v>
      </c>
      <c r="D4677" t="s">
        <v>32</v>
      </c>
      <c r="E4677" t="s">
        <v>34</v>
      </c>
      <c r="F4677" t="s">
        <v>40</v>
      </c>
      <c r="G4677">
        <v>28447</v>
      </c>
      <c r="H4677" t="s">
        <v>41</v>
      </c>
      <c r="I4677" t="s">
        <v>43</v>
      </c>
      <c r="J4677">
        <v>284914</v>
      </c>
      <c r="K4677">
        <v>6</v>
      </c>
      <c r="L4677">
        <v>2663</v>
      </c>
      <c r="M4677">
        <v>10</v>
      </c>
      <c r="N4677">
        <v>21929</v>
      </c>
      <c r="O4677">
        <v>23669</v>
      </c>
      <c r="P4677">
        <v>8632</v>
      </c>
      <c r="Q4677" t="s">
        <v>48</v>
      </c>
      <c r="R4677" t="s">
        <v>50</v>
      </c>
      <c r="S4677" t="s">
        <v>54</v>
      </c>
      <c r="T4677">
        <v>4</v>
      </c>
    </row>
    <row r="4678" spans="1:20" x14ac:dyDescent="0.2">
      <c r="A4678" s="4">
        <f t="shared" si="72"/>
        <v>46047</v>
      </c>
      <c r="B4678" t="s">
        <v>20</v>
      </c>
      <c r="C4678" t="s">
        <v>24</v>
      </c>
      <c r="D4678" t="s">
        <v>28</v>
      </c>
      <c r="E4678" t="s">
        <v>36</v>
      </c>
      <c r="F4678" t="s">
        <v>40</v>
      </c>
      <c r="G4678">
        <v>93940</v>
      </c>
      <c r="H4678" t="s">
        <v>42</v>
      </c>
      <c r="I4678" t="s">
        <v>44</v>
      </c>
      <c r="J4678">
        <v>461904</v>
      </c>
      <c r="K4678">
        <v>1</v>
      </c>
      <c r="L4678">
        <v>979</v>
      </c>
      <c r="M4678">
        <v>5</v>
      </c>
      <c r="N4678">
        <v>49087</v>
      </c>
      <c r="O4678">
        <v>3497</v>
      </c>
      <c r="P4678">
        <v>15007</v>
      </c>
      <c r="Q4678" t="s">
        <v>47</v>
      </c>
      <c r="R4678" t="s">
        <v>50</v>
      </c>
      <c r="S4678" t="s">
        <v>56</v>
      </c>
      <c r="T4678">
        <v>4</v>
      </c>
    </row>
    <row r="4679" spans="1:20" x14ac:dyDescent="0.2">
      <c r="A4679" s="4">
        <f t="shared" si="72"/>
        <v>46047</v>
      </c>
      <c r="B4679" t="s">
        <v>20</v>
      </c>
      <c r="C4679" t="s">
        <v>24</v>
      </c>
      <c r="D4679" t="s">
        <v>33</v>
      </c>
      <c r="E4679" t="s">
        <v>35</v>
      </c>
      <c r="F4679" t="s">
        <v>40</v>
      </c>
      <c r="G4679">
        <v>96677</v>
      </c>
      <c r="H4679" t="s">
        <v>41</v>
      </c>
      <c r="I4679" t="s">
        <v>43</v>
      </c>
      <c r="J4679">
        <v>199899</v>
      </c>
      <c r="K4679">
        <v>5</v>
      </c>
      <c r="L4679">
        <v>2854</v>
      </c>
      <c r="M4679">
        <v>5</v>
      </c>
      <c r="N4679">
        <v>24830</v>
      </c>
      <c r="O4679">
        <v>6850</v>
      </c>
      <c r="P4679">
        <v>-2793</v>
      </c>
      <c r="Q4679" t="s">
        <v>48</v>
      </c>
      <c r="R4679" t="s">
        <v>50</v>
      </c>
      <c r="S4679" t="s">
        <v>53</v>
      </c>
      <c r="T4679">
        <v>4</v>
      </c>
    </row>
    <row r="4680" spans="1:20" x14ac:dyDescent="0.2">
      <c r="A4680" s="4">
        <f t="shared" si="72"/>
        <v>46047</v>
      </c>
      <c r="B4680" t="s">
        <v>21</v>
      </c>
      <c r="C4680" t="s">
        <v>27</v>
      </c>
      <c r="D4680" t="s">
        <v>32</v>
      </c>
      <c r="E4680" t="s">
        <v>34</v>
      </c>
      <c r="F4680" t="s">
        <v>38</v>
      </c>
      <c r="G4680">
        <v>97843</v>
      </c>
      <c r="H4680" t="s">
        <v>41</v>
      </c>
      <c r="I4680" t="s">
        <v>43</v>
      </c>
      <c r="J4680">
        <v>976660</v>
      </c>
      <c r="K4680">
        <v>2</v>
      </c>
      <c r="L4680">
        <v>3248</v>
      </c>
      <c r="M4680">
        <v>15</v>
      </c>
      <c r="N4680">
        <v>22685</v>
      </c>
      <c r="O4680">
        <v>18864</v>
      </c>
      <c r="P4680">
        <v>9658</v>
      </c>
      <c r="Q4680" t="s">
        <v>49</v>
      </c>
      <c r="R4680" t="s">
        <v>50</v>
      </c>
      <c r="S4680" t="s">
        <v>55</v>
      </c>
      <c r="T4680">
        <v>1</v>
      </c>
    </row>
    <row r="4681" spans="1:20" x14ac:dyDescent="0.2">
      <c r="A4681" s="4">
        <f t="shared" si="72"/>
        <v>46047</v>
      </c>
      <c r="B4681" t="s">
        <v>21</v>
      </c>
      <c r="C4681" t="s">
        <v>26</v>
      </c>
      <c r="D4681" t="s">
        <v>30</v>
      </c>
      <c r="E4681" t="s">
        <v>34</v>
      </c>
      <c r="F4681" t="s">
        <v>39</v>
      </c>
      <c r="G4681">
        <v>85877</v>
      </c>
      <c r="H4681" t="s">
        <v>41</v>
      </c>
      <c r="I4681" t="s">
        <v>43</v>
      </c>
      <c r="J4681">
        <v>632274</v>
      </c>
      <c r="K4681">
        <v>9</v>
      </c>
      <c r="L4681">
        <v>3039</v>
      </c>
      <c r="M4681">
        <v>0</v>
      </c>
      <c r="N4681">
        <v>18478</v>
      </c>
      <c r="O4681">
        <v>2787</v>
      </c>
      <c r="P4681">
        <v>495</v>
      </c>
      <c r="Q4681" t="s">
        <v>49</v>
      </c>
      <c r="R4681" t="s">
        <v>51</v>
      </c>
      <c r="S4681" t="s">
        <v>54</v>
      </c>
      <c r="T4681">
        <v>1</v>
      </c>
    </row>
    <row r="4682" spans="1:20" x14ac:dyDescent="0.2">
      <c r="A4682" s="4">
        <f t="shared" si="72"/>
        <v>46048</v>
      </c>
      <c r="B4682" t="s">
        <v>21</v>
      </c>
      <c r="C4682" t="s">
        <v>24</v>
      </c>
      <c r="D4682" t="s">
        <v>32</v>
      </c>
      <c r="E4682" t="s">
        <v>34</v>
      </c>
      <c r="F4682" t="s">
        <v>38</v>
      </c>
      <c r="G4682">
        <v>84678</v>
      </c>
      <c r="H4682" t="s">
        <v>41</v>
      </c>
      <c r="I4682" t="s">
        <v>44</v>
      </c>
      <c r="J4682">
        <v>485406</v>
      </c>
      <c r="K4682">
        <v>2</v>
      </c>
      <c r="L4682">
        <v>1643</v>
      </c>
      <c r="M4682">
        <v>20</v>
      </c>
      <c r="N4682">
        <v>32071</v>
      </c>
      <c r="O4682">
        <v>19196</v>
      </c>
      <c r="P4682">
        <v>15599</v>
      </c>
      <c r="Q4682" t="s">
        <v>47</v>
      </c>
      <c r="R4682" t="s">
        <v>52</v>
      </c>
      <c r="S4682" t="s">
        <v>56</v>
      </c>
      <c r="T4682">
        <v>4</v>
      </c>
    </row>
    <row r="4683" spans="1:20" x14ac:dyDescent="0.2">
      <c r="A4683" s="4">
        <f t="shared" si="72"/>
        <v>46048</v>
      </c>
      <c r="B4683" t="s">
        <v>22</v>
      </c>
      <c r="C4683" t="s">
        <v>24</v>
      </c>
      <c r="D4683" t="s">
        <v>32</v>
      </c>
      <c r="E4683" t="s">
        <v>36</v>
      </c>
      <c r="F4683" t="s">
        <v>40</v>
      </c>
      <c r="G4683">
        <v>74583</v>
      </c>
      <c r="H4683" t="s">
        <v>42</v>
      </c>
      <c r="I4683" t="s">
        <v>45</v>
      </c>
      <c r="J4683">
        <v>965114</v>
      </c>
      <c r="K4683">
        <v>6</v>
      </c>
      <c r="L4683">
        <v>2833</v>
      </c>
      <c r="M4683">
        <v>5</v>
      </c>
      <c r="N4683">
        <v>34904</v>
      </c>
      <c r="O4683">
        <v>29787</v>
      </c>
      <c r="P4683">
        <v>17875</v>
      </c>
      <c r="Q4683" t="s">
        <v>47</v>
      </c>
      <c r="R4683" t="s">
        <v>51</v>
      </c>
      <c r="S4683" t="s">
        <v>56</v>
      </c>
      <c r="T4683">
        <v>1</v>
      </c>
    </row>
    <row r="4684" spans="1:20" x14ac:dyDescent="0.2">
      <c r="A4684" s="4">
        <f t="shared" si="72"/>
        <v>46048</v>
      </c>
      <c r="B4684" t="s">
        <v>22</v>
      </c>
      <c r="C4684" t="s">
        <v>25</v>
      </c>
      <c r="D4684" t="s">
        <v>31</v>
      </c>
      <c r="E4684" t="s">
        <v>34</v>
      </c>
      <c r="F4684" t="s">
        <v>38</v>
      </c>
      <c r="G4684">
        <v>73056</v>
      </c>
      <c r="H4684" t="s">
        <v>41</v>
      </c>
      <c r="I4684" t="s">
        <v>44</v>
      </c>
      <c r="J4684">
        <v>741105</v>
      </c>
      <c r="K4684">
        <v>4</v>
      </c>
      <c r="L4684">
        <v>3145</v>
      </c>
      <c r="M4684">
        <v>15</v>
      </c>
      <c r="N4684">
        <v>17988</v>
      </c>
      <c r="O4684">
        <v>20307</v>
      </c>
      <c r="P4684">
        <v>13477</v>
      </c>
      <c r="Q4684" t="s">
        <v>46</v>
      </c>
      <c r="R4684" t="s">
        <v>52</v>
      </c>
      <c r="S4684" t="s">
        <v>55</v>
      </c>
      <c r="T4684">
        <v>5</v>
      </c>
    </row>
    <row r="4685" spans="1:20" x14ac:dyDescent="0.2">
      <c r="A4685" s="4">
        <f t="shared" si="72"/>
        <v>46048</v>
      </c>
      <c r="B4685" t="s">
        <v>21</v>
      </c>
      <c r="C4685" t="s">
        <v>24</v>
      </c>
      <c r="D4685" t="s">
        <v>32</v>
      </c>
      <c r="E4685" t="s">
        <v>36</v>
      </c>
      <c r="F4685" t="s">
        <v>39</v>
      </c>
      <c r="G4685">
        <v>91468</v>
      </c>
      <c r="H4685" t="s">
        <v>42</v>
      </c>
      <c r="I4685" t="s">
        <v>45</v>
      </c>
      <c r="J4685">
        <v>929242</v>
      </c>
      <c r="K4685">
        <v>6</v>
      </c>
      <c r="L4685">
        <v>1338</v>
      </c>
      <c r="M4685">
        <v>10</v>
      </c>
      <c r="N4685">
        <v>33422</v>
      </c>
      <c r="O4685">
        <v>3561</v>
      </c>
      <c r="P4685">
        <v>10705</v>
      </c>
      <c r="Q4685" t="s">
        <v>46</v>
      </c>
      <c r="R4685" t="s">
        <v>51</v>
      </c>
      <c r="S4685" t="s">
        <v>54</v>
      </c>
      <c r="T4685">
        <v>5</v>
      </c>
    </row>
    <row r="4686" spans="1:20" x14ac:dyDescent="0.2">
      <c r="A4686" s="4">
        <f t="shared" si="72"/>
        <v>46048</v>
      </c>
      <c r="B4686" t="s">
        <v>23</v>
      </c>
      <c r="C4686" t="s">
        <v>27</v>
      </c>
      <c r="D4686" t="s">
        <v>29</v>
      </c>
      <c r="E4686" t="s">
        <v>36</v>
      </c>
      <c r="F4686" t="s">
        <v>38</v>
      </c>
      <c r="G4686">
        <v>22017</v>
      </c>
      <c r="H4686" t="s">
        <v>41</v>
      </c>
      <c r="I4686" t="s">
        <v>44</v>
      </c>
      <c r="J4686">
        <v>592351</v>
      </c>
      <c r="K4686">
        <v>2</v>
      </c>
      <c r="L4686">
        <v>2349</v>
      </c>
      <c r="M4686">
        <v>20</v>
      </c>
      <c r="N4686">
        <v>12441</v>
      </c>
      <c r="O4686">
        <v>20330</v>
      </c>
      <c r="P4686">
        <v>-2484</v>
      </c>
      <c r="Q4686" t="s">
        <v>48</v>
      </c>
      <c r="R4686" t="s">
        <v>50</v>
      </c>
      <c r="S4686" t="s">
        <v>55</v>
      </c>
      <c r="T4686">
        <v>5</v>
      </c>
    </row>
    <row r="4687" spans="1:20" x14ac:dyDescent="0.2">
      <c r="A4687" s="4">
        <f t="shared" ref="A4687:A4750" si="73">A4675+1</f>
        <v>46048</v>
      </c>
      <c r="B4687" t="s">
        <v>20</v>
      </c>
      <c r="C4687" t="s">
        <v>26</v>
      </c>
      <c r="D4687" t="s">
        <v>32</v>
      </c>
      <c r="E4687" t="s">
        <v>35</v>
      </c>
      <c r="F4687" t="s">
        <v>37</v>
      </c>
      <c r="G4687">
        <v>47880</v>
      </c>
      <c r="H4687" t="s">
        <v>41</v>
      </c>
      <c r="I4687" t="s">
        <v>45</v>
      </c>
      <c r="J4687">
        <v>815404</v>
      </c>
      <c r="K4687">
        <v>2</v>
      </c>
      <c r="L4687">
        <v>3886</v>
      </c>
      <c r="M4687">
        <v>0</v>
      </c>
      <c r="N4687">
        <v>31614</v>
      </c>
      <c r="O4687">
        <v>29684</v>
      </c>
      <c r="P4687">
        <v>6645</v>
      </c>
      <c r="Q4687" t="s">
        <v>47</v>
      </c>
      <c r="R4687" t="s">
        <v>52</v>
      </c>
      <c r="S4687" t="s">
        <v>54</v>
      </c>
      <c r="T4687">
        <v>3</v>
      </c>
    </row>
    <row r="4688" spans="1:20" x14ac:dyDescent="0.2">
      <c r="A4688" s="4">
        <f t="shared" si="73"/>
        <v>46048</v>
      </c>
      <c r="B4688" t="s">
        <v>20</v>
      </c>
      <c r="C4688" t="s">
        <v>24</v>
      </c>
      <c r="D4688" t="s">
        <v>29</v>
      </c>
      <c r="E4688" t="s">
        <v>35</v>
      </c>
      <c r="F4688" t="s">
        <v>40</v>
      </c>
      <c r="G4688">
        <v>11355</v>
      </c>
      <c r="H4688" t="s">
        <v>41</v>
      </c>
      <c r="I4688" t="s">
        <v>44</v>
      </c>
      <c r="J4688">
        <v>380645</v>
      </c>
      <c r="K4688">
        <v>7</v>
      </c>
      <c r="L4688">
        <v>3352</v>
      </c>
      <c r="M4688">
        <v>15</v>
      </c>
      <c r="N4688">
        <v>17609</v>
      </c>
      <c r="O4688">
        <v>27900</v>
      </c>
      <c r="P4688">
        <v>-2331</v>
      </c>
      <c r="Q4688" t="s">
        <v>47</v>
      </c>
      <c r="R4688" t="s">
        <v>52</v>
      </c>
      <c r="S4688" t="s">
        <v>56</v>
      </c>
      <c r="T4688">
        <v>5</v>
      </c>
    </row>
    <row r="4689" spans="1:20" x14ac:dyDescent="0.2">
      <c r="A4689" s="4">
        <f t="shared" si="73"/>
        <v>46048</v>
      </c>
      <c r="B4689" t="s">
        <v>22</v>
      </c>
      <c r="C4689" t="s">
        <v>25</v>
      </c>
      <c r="D4689" t="s">
        <v>28</v>
      </c>
      <c r="E4689" t="s">
        <v>36</v>
      </c>
      <c r="F4689" t="s">
        <v>40</v>
      </c>
      <c r="G4689">
        <v>68936</v>
      </c>
      <c r="H4689" t="s">
        <v>41</v>
      </c>
      <c r="I4689" t="s">
        <v>43</v>
      </c>
      <c r="J4689">
        <v>514082</v>
      </c>
      <c r="K4689">
        <v>3</v>
      </c>
      <c r="L4689">
        <v>2709</v>
      </c>
      <c r="M4689">
        <v>20</v>
      </c>
      <c r="N4689">
        <v>5670</v>
      </c>
      <c r="O4689">
        <v>17288</v>
      </c>
      <c r="P4689">
        <v>16874</v>
      </c>
      <c r="Q4689" t="s">
        <v>49</v>
      </c>
      <c r="R4689" t="s">
        <v>51</v>
      </c>
      <c r="S4689" t="s">
        <v>54</v>
      </c>
      <c r="T4689">
        <v>3</v>
      </c>
    </row>
    <row r="4690" spans="1:20" x14ac:dyDescent="0.2">
      <c r="A4690" s="4">
        <f t="shared" si="73"/>
        <v>46048</v>
      </c>
      <c r="B4690" t="s">
        <v>20</v>
      </c>
      <c r="C4690" t="s">
        <v>26</v>
      </c>
      <c r="D4690" t="s">
        <v>32</v>
      </c>
      <c r="E4690" t="s">
        <v>35</v>
      </c>
      <c r="F4690" t="s">
        <v>40</v>
      </c>
      <c r="G4690">
        <v>74608</v>
      </c>
      <c r="H4690" t="s">
        <v>42</v>
      </c>
      <c r="I4690" t="s">
        <v>43</v>
      </c>
      <c r="J4690">
        <v>249462</v>
      </c>
      <c r="K4690">
        <v>3</v>
      </c>
      <c r="L4690">
        <v>1892</v>
      </c>
      <c r="M4690">
        <v>0</v>
      </c>
      <c r="N4690">
        <v>11537</v>
      </c>
      <c r="O4690">
        <v>1915</v>
      </c>
      <c r="P4690">
        <v>8770</v>
      </c>
      <c r="Q4690" t="s">
        <v>49</v>
      </c>
      <c r="R4690" t="s">
        <v>52</v>
      </c>
      <c r="S4690" t="s">
        <v>56</v>
      </c>
      <c r="T4690">
        <v>5</v>
      </c>
    </row>
    <row r="4691" spans="1:20" x14ac:dyDescent="0.2">
      <c r="A4691" s="4">
        <f t="shared" si="73"/>
        <v>46048</v>
      </c>
      <c r="B4691" t="s">
        <v>23</v>
      </c>
      <c r="C4691" t="s">
        <v>24</v>
      </c>
      <c r="D4691" t="s">
        <v>33</v>
      </c>
      <c r="E4691" t="s">
        <v>35</v>
      </c>
      <c r="F4691" t="s">
        <v>38</v>
      </c>
      <c r="G4691">
        <v>91622</v>
      </c>
      <c r="H4691" t="s">
        <v>42</v>
      </c>
      <c r="I4691" t="s">
        <v>43</v>
      </c>
      <c r="J4691">
        <v>340139</v>
      </c>
      <c r="K4691">
        <v>7</v>
      </c>
      <c r="L4691">
        <v>3756</v>
      </c>
      <c r="M4691">
        <v>0</v>
      </c>
      <c r="N4691">
        <v>23028</v>
      </c>
      <c r="O4691">
        <v>26468</v>
      </c>
      <c r="P4691">
        <v>99</v>
      </c>
      <c r="Q4691" t="s">
        <v>49</v>
      </c>
      <c r="R4691" t="s">
        <v>50</v>
      </c>
      <c r="S4691" t="s">
        <v>53</v>
      </c>
      <c r="T4691">
        <v>4</v>
      </c>
    </row>
    <row r="4692" spans="1:20" x14ac:dyDescent="0.2">
      <c r="A4692" s="4">
        <f t="shared" si="73"/>
        <v>46048</v>
      </c>
      <c r="B4692" t="s">
        <v>20</v>
      </c>
      <c r="C4692" t="s">
        <v>25</v>
      </c>
      <c r="D4692" t="s">
        <v>29</v>
      </c>
      <c r="E4692" t="s">
        <v>34</v>
      </c>
      <c r="F4692" t="s">
        <v>38</v>
      </c>
      <c r="G4692">
        <v>97051</v>
      </c>
      <c r="H4692" t="s">
        <v>42</v>
      </c>
      <c r="I4692" t="s">
        <v>45</v>
      </c>
      <c r="J4692">
        <v>403400</v>
      </c>
      <c r="K4692">
        <v>8</v>
      </c>
      <c r="L4692">
        <v>2459</v>
      </c>
      <c r="M4692">
        <v>20</v>
      </c>
      <c r="N4692">
        <v>11191</v>
      </c>
      <c r="O4692">
        <v>23755</v>
      </c>
      <c r="P4692">
        <v>-3856</v>
      </c>
      <c r="Q4692" t="s">
        <v>47</v>
      </c>
      <c r="R4692" t="s">
        <v>52</v>
      </c>
      <c r="S4692" t="s">
        <v>56</v>
      </c>
      <c r="T4692">
        <v>3</v>
      </c>
    </row>
    <row r="4693" spans="1:20" x14ac:dyDescent="0.2">
      <c r="A4693" s="4">
        <f t="shared" si="73"/>
        <v>46048</v>
      </c>
      <c r="B4693" t="s">
        <v>22</v>
      </c>
      <c r="C4693" t="s">
        <v>24</v>
      </c>
      <c r="D4693" t="s">
        <v>29</v>
      </c>
      <c r="E4693" t="s">
        <v>35</v>
      </c>
      <c r="F4693" t="s">
        <v>38</v>
      </c>
      <c r="G4693">
        <v>89756</v>
      </c>
      <c r="H4693" t="s">
        <v>41</v>
      </c>
      <c r="I4693" t="s">
        <v>45</v>
      </c>
      <c r="J4693">
        <v>401672</v>
      </c>
      <c r="K4693">
        <v>7</v>
      </c>
      <c r="L4693">
        <v>775</v>
      </c>
      <c r="M4693">
        <v>15</v>
      </c>
      <c r="N4693">
        <v>29813</v>
      </c>
      <c r="O4693">
        <v>8313</v>
      </c>
      <c r="P4693">
        <v>-1992</v>
      </c>
      <c r="Q4693" t="s">
        <v>46</v>
      </c>
      <c r="R4693" t="s">
        <v>51</v>
      </c>
      <c r="S4693" t="s">
        <v>55</v>
      </c>
      <c r="T4693">
        <v>1</v>
      </c>
    </row>
    <row r="4694" spans="1:20" x14ac:dyDescent="0.2">
      <c r="A4694" s="4">
        <f t="shared" si="73"/>
        <v>46049</v>
      </c>
      <c r="B4694" t="s">
        <v>22</v>
      </c>
      <c r="C4694" t="s">
        <v>26</v>
      </c>
      <c r="D4694" t="s">
        <v>30</v>
      </c>
      <c r="E4694" t="s">
        <v>36</v>
      </c>
      <c r="F4694" t="s">
        <v>40</v>
      </c>
      <c r="G4694">
        <v>57266</v>
      </c>
      <c r="H4694" t="s">
        <v>41</v>
      </c>
      <c r="I4694" t="s">
        <v>43</v>
      </c>
      <c r="J4694">
        <v>338286</v>
      </c>
      <c r="K4694">
        <v>3</v>
      </c>
      <c r="L4694">
        <v>1959</v>
      </c>
      <c r="M4694">
        <v>20</v>
      </c>
      <c r="N4694">
        <v>11216</v>
      </c>
      <c r="O4694">
        <v>29888</v>
      </c>
      <c r="P4694">
        <v>12696</v>
      </c>
      <c r="Q4694" t="s">
        <v>47</v>
      </c>
      <c r="R4694" t="s">
        <v>52</v>
      </c>
      <c r="S4694" t="s">
        <v>56</v>
      </c>
      <c r="T4694">
        <v>3</v>
      </c>
    </row>
    <row r="4695" spans="1:20" x14ac:dyDescent="0.2">
      <c r="A4695" s="4">
        <f t="shared" si="73"/>
        <v>46049</v>
      </c>
      <c r="B4695" t="s">
        <v>23</v>
      </c>
      <c r="C4695" t="s">
        <v>26</v>
      </c>
      <c r="D4695" t="s">
        <v>28</v>
      </c>
      <c r="E4695" t="s">
        <v>35</v>
      </c>
      <c r="F4695" t="s">
        <v>38</v>
      </c>
      <c r="G4695">
        <v>64554</v>
      </c>
      <c r="H4695" t="s">
        <v>41</v>
      </c>
      <c r="I4695" t="s">
        <v>45</v>
      </c>
      <c r="J4695">
        <v>652000</v>
      </c>
      <c r="K4695">
        <v>3</v>
      </c>
      <c r="L4695">
        <v>3831</v>
      </c>
      <c r="M4695">
        <v>5</v>
      </c>
      <c r="N4695">
        <v>16255</v>
      </c>
      <c r="O4695">
        <v>11988</v>
      </c>
      <c r="P4695">
        <v>5751</v>
      </c>
      <c r="Q4695" t="s">
        <v>47</v>
      </c>
      <c r="R4695" t="s">
        <v>51</v>
      </c>
      <c r="S4695" t="s">
        <v>54</v>
      </c>
      <c r="T4695">
        <v>2</v>
      </c>
    </row>
    <row r="4696" spans="1:20" x14ac:dyDescent="0.2">
      <c r="A4696" s="4">
        <f t="shared" si="73"/>
        <v>46049</v>
      </c>
      <c r="B4696" t="s">
        <v>23</v>
      </c>
      <c r="C4696" t="s">
        <v>26</v>
      </c>
      <c r="D4696" t="s">
        <v>32</v>
      </c>
      <c r="E4696" t="s">
        <v>34</v>
      </c>
      <c r="F4696" t="s">
        <v>40</v>
      </c>
      <c r="G4696">
        <v>68215</v>
      </c>
      <c r="H4696" t="s">
        <v>41</v>
      </c>
      <c r="I4696" t="s">
        <v>43</v>
      </c>
      <c r="J4696">
        <v>629982</v>
      </c>
      <c r="K4696">
        <v>7</v>
      </c>
      <c r="L4696">
        <v>1458</v>
      </c>
      <c r="M4696">
        <v>0</v>
      </c>
      <c r="N4696">
        <v>23841</v>
      </c>
      <c r="O4696">
        <v>29965</v>
      </c>
      <c r="P4696">
        <v>-1371</v>
      </c>
      <c r="Q4696" t="s">
        <v>47</v>
      </c>
      <c r="R4696" t="s">
        <v>50</v>
      </c>
      <c r="S4696" t="s">
        <v>55</v>
      </c>
      <c r="T4696">
        <v>3</v>
      </c>
    </row>
    <row r="4697" spans="1:20" x14ac:dyDescent="0.2">
      <c r="A4697" s="4">
        <f t="shared" si="73"/>
        <v>46049</v>
      </c>
      <c r="B4697" t="s">
        <v>20</v>
      </c>
      <c r="C4697" t="s">
        <v>27</v>
      </c>
      <c r="D4697" t="s">
        <v>33</v>
      </c>
      <c r="E4697" t="s">
        <v>36</v>
      </c>
      <c r="F4697" t="s">
        <v>38</v>
      </c>
      <c r="G4697">
        <v>70656</v>
      </c>
      <c r="H4697" t="s">
        <v>42</v>
      </c>
      <c r="I4697" t="s">
        <v>44</v>
      </c>
      <c r="J4697">
        <v>753489</v>
      </c>
      <c r="K4697">
        <v>3</v>
      </c>
      <c r="L4697">
        <v>2341</v>
      </c>
      <c r="M4697">
        <v>10</v>
      </c>
      <c r="N4697">
        <v>14578</v>
      </c>
      <c r="O4697">
        <v>20199</v>
      </c>
      <c r="P4697">
        <v>18889</v>
      </c>
      <c r="Q4697" t="s">
        <v>46</v>
      </c>
      <c r="R4697" t="s">
        <v>51</v>
      </c>
      <c r="S4697" t="s">
        <v>55</v>
      </c>
      <c r="T4697">
        <v>5</v>
      </c>
    </row>
    <row r="4698" spans="1:20" x14ac:dyDescent="0.2">
      <c r="A4698" s="4">
        <f t="shared" si="73"/>
        <v>46049</v>
      </c>
      <c r="B4698" t="s">
        <v>20</v>
      </c>
      <c r="C4698" t="s">
        <v>24</v>
      </c>
      <c r="D4698" t="s">
        <v>30</v>
      </c>
      <c r="E4698" t="s">
        <v>35</v>
      </c>
      <c r="F4698" t="s">
        <v>40</v>
      </c>
      <c r="G4698">
        <v>64104</v>
      </c>
      <c r="H4698" t="s">
        <v>42</v>
      </c>
      <c r="I4698" t="s">
        <v>45</v>
      </c>
      <c r="J4698">
        <v>810574</v>
      </c>
      <c r="K4698">
        <v>2</v>
      </c>
      <c r="L4698">
        <v>4559</v>
      </c>
      <c r="M4698">
        <v>20</v>
      </c>
      <c r="N4698">
        <v>22550</v>
      </c>
      <c r="O4698">
        <v>15616</v>
      </c>
      <c r="P4698">
        <v>17908</v>
      </c>
      <c r="Q4698" t="s">
        <v>49</v>
      </c>
      <c r="R4698" t="s">
        <v>51</v>
      </c>
      <c r="S4698" t="s">
        <v>53</v>
      </c>
      <c r="T4698">
        <v>5</v>
      </c>
    </row>
    <row r="4699" spans="1:20" x14ac:dyDescent="0.2">
      <c r="A4699" s="4">
        <f t="shared" si="73"/>
        <v>46049</v>
      </c>
      <c r="B4699" t="s">
        <v>22</v>
      </c>
      <c r="C4699" t="s">
        <v>27</v>
      </c>
      <c r="D4699" t="s">
        <v>28</v>
      </c>
      <c r="E4699" t="s">
        <v>36</v>
      </c>
      <c r="F4699" t="s">
        <v>37</v>
      </c>
      <c r="G4699">
        <v>86844</v>
      </c>
      <c r="H4699" t="s">
        <v>42</v>
      </c>
      <c r="I4699" t="s">
        <v>45</v>
      </c>
      <c r="J4699">
        <v>971431</v>
      </c>
      <c r="K4699">
        <v>7</v>
      </c>
      <c r="L4699">
        <v>4645</v>
      </c>
      <c r="M4699">
        <v>20</v>
      </c>
      <c r="N4699">
        <v>6203</v>
      </c>
      <c r="O4699">
        <v>22669</v>
      </c>
      <c r="P4699">
        <v>8817</v>
      </c>
      <c r="Q4699" t="s">
        <v>48</v>
      </c>
      <c r="R4699" t="s">
        <v>52</v>
      </c>
      <c r="S4699" t="s">
        <v>53</v>
      </c>
      <c r="T4699">
        <v>5</v>
      </c>
    </row>
    <row r="4700" spans="1:20" x14ac:dyDescent="0.2">
      <c r="A4700" s="4">
        <f t="shared" si="73"/>
        <v>46049</v>
      </c>
      <c r="B4700" t="s">
        <v>23</v>
      </c>
      <c r="C4700" t="s">
        <v>26</v>
      </c>
      <c r="D4700" t="s">
        <v>29</v>
      </c>
      <c r="E4700" t="s">
        <v>35</v>
      </c>
      <c r="F4700" t="s">
        <v>38</v>
      </c>
      <c r="G4700">
        <v>10969</v>
      </c>
      <c r="H4700" t="s">
        <v>41</v>
      </c>
      <c r="I4700" t="s">
        <v>44</v>
      </c>
      <c r="J4700">
        <v>514878</v>
      </c>
      <c r="K4700">
        <v>3</v>
      </c>
      <c r="L4700">
        <v>3877</v>
      </c>
      <c r="M4700">
        <v>0</v>
      </c>
      <c r="N4700">
        <v>36601</v>
      </c>
      <c r="O4700">
        <v>14454</v>
      </c>
      <c r="P4700">
        <v>11193</v>
      </c>
      <c r="Q4700" t="s">
        <v>48</v>
      </c>
      <c r="R4700" t="s">
        <v>51</v>
      </c>
      <c r="S4700" t="s">
        <v>53</v>
      </c>
      <c r="T4700">
        <v>1</v>
      </c>
    </row>
    <row r="4701" spans="1:20" x14ac:dyDescent="0.2">
      <c r="A4701" s="4">
        <f t="shared" si="73"/>
        <v>46049</v>
      </c>
      <c r="B4701" t="s">
        <v>23</v>
      </c>
      <c r="C4701" t="s">
        <v>25</v>
      </c>
      <c r="D4701" t="s">
        <v>33</v>
      </c>
      <c r="E4701" t="s">
        <v>34</v>
      </c>
      <c r="F4701" t="s">
        <v>40</v>
      </c>
      <c r="G4701">
        <v>10254</v>
      </c>
      <c r="H4701" t="s">
        <v>42</v>
      </c>
      <c r="I4701" t="s">
        <v>45</v>
      </c>
      <c r="J4701">
        <v>886442</v>
      </c>
      <c r="K4701">
        <v>5</v>
      </c>
      <c r="L4701">
        <v>3024</v>
      </c>
      <c r="M4701">
        <v>0</v>
      </c>
      <c r="N4701">
        <v>7384</v>
      </c>
      <c r="O4701">
        <v>5593</v>
      </c>
      <c r="P4701">
        <v>18939</v>
      </c>
      <c r="Q4701" t="s">
        <v>48</v>
      </c>
      <c r="R4701" t="s">
        <v>51</v>
      </c>
      <c r="S4701" t="s">
        <v>55</v>
      </c>
      <c r="T4701">
        <v>4</v>
      </c>
    </row>
    <row r="4702" spans="1:20" x14ac:dyDescent="0.2">
      <c r="A4702" s="4">
        <f t="shared" si="73"/>
        <v>46049</v>
      </c>
      <c r="B4702" t="s">
        <v>23</v>
      </c>
      <c r="C4702" t="s">
        <v>24</v>
      </c>
      <c r="D4702" t="s">
        <v>32</v>
      </c>
      <c r="E4702" t="s">
        <v>35</v>
      </c>
      <c r="F4702" t="s">
        <v>37</v>
      </c>
      <c r="G4702">
        <v>20306</v>
      </c>
      <c r="H4702" t="s">
        <v>41</v>
      </c>
      <c r="I4702" t="s">
        <v>45</v>
      </c>
      <c r="J4702">
        <v>530864</v>
      </c>
      <c r="K4702">
        <v>7</v>
      </c>
      <c r="L4702">
        <v>987</v>
      </c>
      <c r="M4702">
        <v>20</v>
      </c>
      <c r="N4702">
        <v>37018</v>
      </c>
      <c r="O4702">
        <v>1976</v>
      </c>
      <c r="P4702">
        <v>9901</v>
      </c>
      <c r="Q4702" t="s">
        <v>46</v>
      </c>
      <c r="R4702" t="s">
        <v>51</v>
      </c>
      <c r="S4702" t="s">
        <v>55</v>
      </c>
      <c r="T4702">
        <v>3</v>
      </c>
    </row>
    <row r="4703" spans="1:20" x14ac:dyDescent="0.2">
      <c r="A4703" s="4">
        <f t="shared" si="73"/>
        <v>46049</v>
      </c>
      <c r="B4703" t="s">
        <v>20</v>
      </c>
      <c r="C4703" t="s">
        <v>27</v>
      </c>
      <c r="D4703" t="s">
        <v>31</v>
      </c>
      <c r="E4703" t="s">
        <v>36</v>
      </c>
      <c r="F4703" t="s">
        <v>37</v>
      </c>
      <c r="G4703">
        <v>75516</v>
      </c>
      <c r="H4703" t="s">
        <v>42</v>
      </c>
      <c r="I4703" t="s">
        <v>45</v>
      </c>
      <c r="J4703">
        <v>739386</v>
      </c>
      <c r="K4703">
        <v>2</v>
      </c>
      <c r="L4703">
        <v>2627</v>
      </c>
      <c r="M4703">
        <v>10</v>
      </c>
      <c r="N4703">
        <v>22018</v>
      </c>
      <c r="O4703">
        <v>18133</v>
      </c>
      <c r="P4703">
        <v>3049</v>
      </c>
      <c r="Q4703" t="s">
        <v>46</v>
      </c>
      <c r="R4703" t="s">
        <v>51</v>
      </c>
      <c r="S4703" t="s">
        <v>54</v>
      </c>
      <c r="T4703">
        <v>1</v>
      </c>
    </row>
    <row r="4704" spans="1:20" x14ac:dyDescent="0.2">
      <c r="A4704" s="4">
        <f t="shared" si="73"/>
        <v>46049</v>
      </c>
      <c r="B4704" t="s">
        <v>23</v>
      </c>
      <c r="C4704" t="s">
        <v>24</v>
      </c>
      <c r="D4704" t="s">
        <v>31</v>
      </c>
      <c r="E4704" t="s">
        <v>36</v>
      </c>
      <c r="F4704" t="s">
        <v>39</v>
      </c>
      <c r="G4704">
        <v>78197</v>
      </c>
      <c r="H4704" t="s">
        <v>42</v>
      </c>
      <c r="I4704" t="s">
        <v>44</v>
      </c>
      <c r="J4704">
        <v>831742</v>
      </c>
      <c r="K4704">
        <v>8</v>
      </c>
      <c r="L4704">
        <v>2440</v>
      </c>
      <c r="M4704">
        <v>0</v>
      </c>
      <c r="N4704">
        <v>28074</v>
      </c>
      <c r="O4704">
        <v>4555</v>
      </c>
      <c r="P4704">
        <v>4219</v>
      </c>
      <c r="Q4704" t="s">
        <v>48</v>
      </c>
      <c r="R4704" t="s">
        <v>51</v>
      </c>
      <c r="S4704" t="s">
        <v>55</v>
      </c>
      <c r="T4704">
        <v>2</v>
      </c>
    </row>
    <row r="4705" spans="1:20" x14ac:dyDescent="0.2">
      <c r="A4705" s="4">
        <f t="shared" si="73"/>
        <v>46049</v>
      </c>
      <c r="B4705" t="s">
        <v>22</v>
      </c>
      <c r="C4705" t="s">
        <v>25</v>
      </c>
      <c r="D4705" t="s">
        <v>28</v>
      </c>
      <c r="E4705" t="s">
        <v>36</v>
      </c>
      <c r="F4705" t="s">
        <v>38</v>
      </c>
      <c r="G4705">
        <v>90845</v>
      </c>
      <c r="H4705" t="s">
        <v>42</v>
      </c>
      <c r="I4705" t="s">
        <v>43</v>
      </c>
      <c r="J4705">
        <v>540474</v>
      </c>
      <c r="K4705">
        <v>2</v>
      </c>
      <c r="L4705">
        <v>2953</v>
      </c>
      <c r="M4705">
        <v>0</v>
      </c>
      <c r="N4705">
        <v>8119</v>
      </c>
      <c r="O4705">
        <v>24964</v>
      </c>
      <c r="P4705">
        <v>7278</v>
      </c>
      <c r="Q4705" t="s">
        <v>48</v>
      </c>
      <c r="R4705" t="s">
        <v>51</v>
      </c>
      <c r="S4705" t="s">
        <v>53</v>
      </c>
      <c r="T4705">
        <v>3</v>
      </c>
    </row>
    <row r="4706" spans="1:20" x14ac:dyDescent="0.2">
      <c r="A4706" s="4">
        <f t="shared" si="73"/>
        <v>46050</v>
      </c>
      <c r="B4706" t="s">
        <v>22</v>
      </c>
      <c r="C4706" t="s">
        <v>27</v>
      </c>
      <c r="D4706" t="s">
        <v>33</v>
      </c>
      <c r="E4706" t="s">
        <v>35</v>
      </c>
      <c r="F4706" t="s">
        <v>40</v>
      </c>
      <c r="G4706">
        <v>28223</v>
      </c>
      <c r="H4706" t="s">
        <v>42</v>
      </c>
      <c r="I4706" t="s">
        <v>43</v>
      </c>
      <c r="J4706">
        <v>473965</v>
      </c>
      <c r="K4706">
        <v>4</v>
      </c>
      <c r="L4706">
        <v>4514</v>
      </c>
      <c r="M4706">
        <v>5</v>
      </c>
      <c r="N4706">
        <v>18952</v>
      </c>
      <c r="O4706">
        <v>12360</v>
      </c>
      <c r="P4706">
        <v>-3064</v>
      </c>
      <c r="Q4706" t="s">
        <v>46</v>
      </c>
      <c r="R4706" t="s">
        <v>52</v>
      </c>
      <c r="S4706" t="s">
        <v>56</v>
      </c>
      <c r="T4706">
        <v>5</v>
      </c>
    </row>
    <row r="4707" spans="1:20" x14ac:dyDescent="0.2">
      <c r="A4707" s="4">
        <f t="shared" si="73"/>
        <v>46050</v>
      </c>
      <c r="B4707" t="s">
        <v>20</v>
      </c>
      <c r="C4707" t="s">
        <v>26</v>
      </c>
      <c r="D4707" t="s">
        <v>30</v>
      </c>
      <c r="E4707" t="s">
        <v>35</v>
      </c>
      <c r="F4707" t="s">
        <v>39</v>
      </c>
      <c r="G4707">
        <v>81441</v>
      </c>
      <c r="H4707" t="s">
        <v>41</v>
      </c>
      <c r="I4707" t="s">
        <v>44</v>
      </c>
      <c r="J4707">
        <v>553746</v>
      </c>
      <c r="K4707">
        <v>4</v>
      </c>
      <c r="L4707">
        <v>4297</v>
      </c>
      <c r="M4707">
        <v>15</v>
      </c>
      <c r="N4707">
        <v>39969</v>
      </c>
      <c r="O4707">
        <v>22183</v>
      </c>
      <c r="P4707">
        <v>-153</v>
      </c>
      <c r="Q4707" t="s">
        <v>48</v>
      </c>
      <c r="R4707" t="s">
        <v>52</v>
      </c>
      <c r="S4707" t="s">
        <v>54</v>
      </c>
      <c r="T4707">
        <v>1</v>
      </c>
    </row>
    <row r="4708" spans="1:20" x14ac:dyDescent="0.2">
      <c r="A4708" s="4">
        <f t="shared" si="73"/>
        <v>46050</v>
      </c>
      <c r="B4708" t="s">
        <v>21</v>
      </c>
      <c r="C4708" t="s">
        <v>27</v>
      </c>
      <c r="D4708" t="s">
        <v>33</v>
      </c>
      <c r="E4708" t="s">
        <v>35</v>
      </c>
      <c r="F4708" t="s">
        <v>38</v>
      </c>
      <c r="G4708">
        <v>77967</v>
      </c>
      <c r="H4708" t="s">
        <v>41</v>
      </c>
      <c r="I4708" t="s">
        <v>44</v>
      </c>
      <c r="J4708">
        <v>259098</v>
      </c>
      <c r="K4708">
        <v>8</v>
      </c>
      <c r="L4708">
        <v>4850</v>
      </c>
      <c r="M4708">
        <v>5</v>
      </c>
      <c r="N4708">
        <v>30835</v>
      </c>
      <c r="O4708">
        <v>8455</v>
      </c>
      <c r="P4708">
        <v>-3385</v>
      </c>
      <c r="Q4708" t="s">
        <v>47</v>
      </c>
      <c r="R4708" t="s">
        <v>51</v>
      </c>
      <c r="S4708" t="s">
        <v>54</v>
      </c>
      <c r="T4708">
        <v>1</v>
      </c>
    </row>
    <row r="4709" spans="1:20" x14ac:dyDescent="0.2">
      <c r="A4709" s="4">
        <f t="shared" si="73"/>
        <v>46050</v>
      </c>
      <c r="B4709" t="s">
        <v>20</v>
      </c>
      <c r="C4709" t="s">
        <v>24</v>
      </c>
      <c r="D4709" t="s">
        <v>29</v>
      </c>
      <c r="E4709" t="s">
        <v>34</v>
      </c>
      <c r="F4709" t="s">
        <v>37</v>
      </c>
      <c r="G4709">
        <v>83292</v>
      </c>
      <c r="H4709" t="s">
        <v>42</v>
      </c>
      <c r="I4709" t="s">
        <v>44</v>
      </c>
      <c r="J4709">
        <v>641270</v>
      </c>
      <c r="K4709">
        <v>1</v>
      </c>
      <c r="L4709">
        <v>1459</v>
      </c>
      <c r="M4709">
        <v>10</v>
      </c>
      <c r="N4709">
        <v>23409</v>
      </c>
      <c r="O4709">
        <v>20399</v>
      </c>
      <c r="P4709">
        <v>-704</v>
      </c>
      <c r="Q4709" t="s">
        <v>49</v>
      </c>
      <c r="R4709" t="s">
        <v>51</v>
      </c>
      <c r="S4709" t="s">
        <v>56</v>
      </c>
      <c r="T4709">
        <v>3</v>
      </c>
    </row>
    <row r="4710" spans="1:20" x14ac:dyDescent="0.2">
      <c r="A4710" s="4">
        <f t="shared" si="73"/>
        <v>46050</v>
      </c>
      <c r="B4710" t="s">
        <v>21</v>
      </c>
      <c r="C4710" t="s">
        <v>24</v>
      </c>
      <c r="D4710" t="s">
        <v>31</v>
      </c>
      <c r="E4710" t="s">
        <v>34</v>
      </c>
      <c r="F4710" t="s">
        <v>38</v>
      </c>
      <c r="G4710">
        <v>80889</v>
      </c>
      <c r="H4710" t="s">
        <v>42</v>
      </c>
      <c r="I4710" t="s">
        <v>43</v>
      </c>
      <c r="J4710">
        <v>550244</v>
      </c>
      <c r="K4710">
        <v>9</v>
      </c>
      <c r="L4710">
        <v>3063</v>
      </c>
      <c r="M4710">
        <v>15</v>
      </c>
      <c r="N4710">
        <v>19676</v>
      </c>
      <c r="O4710">
        <v>12818</v>
      </c>
      <c r="P4710">
        <v>17489</v>
      </c>
      <c r="Q4710" t="s">
        <v>46</v>
      </c>
      <c r="R4710" t="s">
        <v>51</v>
      </c>
      <c r="S4710" t="s">
        <v>54</v>
      </c>
      <c r="T4710">
        <v>1</v>
      </c>
    </row>
    <row r="4711" spans="1:20" x14ac:dyDescent="0.2">
      <c r="A4711" s="4">
        <f t="shared" si="73"/>
        <v>46050</v>
      </c>
      <c r="B4711" t="s">
        <v>23</v>
      </c>
      <c r="C4711" t="s">
        <v>24</v>
      </c>
      <c r="D4711" t="s">
        <v>28</v>
      </c>
      <c r="E4711" t="s">
        <v>34</v>
      </c>
      <c r="F4711" t="s">
        <v>40</v>
      </c>
      <c r="G4711">
        <v>60117</v>
      </c>
      <c r="H4711" t="s">
        <v>41</v>
      </c>
      <c r="I4711" t="s">
        <v>44</v>
      </c>
      <c r="J4711">
        <v>208893</v>
      </c>
      <c r="K4711">
        <v>6</v>
      </c>
      <c r="L4711">
        <v>963</v>
      </c>
      <c r="M4711">
        <v>20</v>
      </c>
      <c r="N4711">
        <v>31878</v>
      </c>
      <c r="O4711">
        <v>9460</v>
      </c>
      <c r="P4711">
        <v>19774</v>
      </c>
      <c r="Q4711" t="s">
        <v>49</v>
      </c>
      <c r="R4711" t="s">
        <v>50</v>
      </c>
      <c r="S4711" t="s">
        <v>53</v>
      </c>
      <c r="T4711">
        <v>1</v>
      </c>
    </row>
    <row r="4712" spans="1:20" x14ac:dyDescent="0.2">
      <c r="A4712" s="4">
        <f t="shared" si="73"/>
        <v>46050</v>
      </c>
      <c r="B4712" t="s">
        <v>20</v>
      </c>
      <c r="C4712" t="s">
        <v>24</v>
      </c>
      <c r="D4712" t="s">
        <v>32</v>
      </c>
      <c r="E4712" t="s">
        <v>36</v>
      </c>
      <c r="F4712" t="s">
        <v>37</v>
      </c>
      <c r="G4712">
        <v>11737</v>
      </c>
      <c r="H4712" t="s">
        <v>42</v>
      </c>
      <c r="I4712" t="s">
        <v>43</v>
      </c>
      <c r="J4712">
        <v>531201</v>
      </c>
      <c r="K4712">
        <v>4</v>
      </c>
      <c r="L4712">
        <v>2436</v>
      </c>
      <c r="M4712">
        <v>10</v>
      </c>
      <c r="N4712">
        <v>6275</v>
      </c>
      <c r="O4712">
        <v>4028</v>
      </c>
      <c r="P4712">
        <v>13504</v>
      </c>
      <c r="Q4712" t="s">
        <v>48</v>
      </c>
      <c r="R4712" t="s">
        <v>51</v>
      </c>
      <c r="S4712" t="s">
        <v>53</v>
      </c>
      <c r="T4712">
        <v>1</v>
      </c>
    </row>
    <row r="4713" spans="1:20" x14ac:dyDescent="0.2">
      <c r="A4713" s="4">
        <f t="shared" si="73"/>
        <v>46050</v>
      </c>
      <c r="B4713" t="s">
        <v>22</v>
      </c>
      <c r="C4713" t="s">
        <v>26</v>
      </c>
      <c r="D4713" t="s">
        <v>33</v>
      </c>
      <c r="E4713" t="s">
        <v>36</v>
      </c>
      <c r="F4713" t="s">
        <v>39</v>
      </c>
      <c r="G4713">
        <v>92404</v>
      </c>
      <c r="H4713" t="s">
        <v>42</v>
      </c>
      <c r="I4713" t="s">
        <v>44</v>
      </c>
      <c r="J4713">
        <v>401998</v>
      </c>
      <c r="K4713">
        <v>6</v>
      </c>
      <c r="L4713">
        <v>4631</v>
      </c>
      <c r="M4713">
        <v>10</v>
      </c>
      <c r="N4713">
        <v>34733</v>
      </c>
      <c r="O4713">
        <v>23832</v>
      </c>
      <c r="P4713">
        <v>14119</v>
      </c>
      <c r="Q4713" t="s">
        <v>48</v>
      </c>
      <c r="R4713" t="s">
        <v>52</v>
      </c>
      <c r="S4713" t="s">
        <v>54</v>
      </c>
      <c r="T4713">
        <v>3</v>
      </c>
    </row>
    <row r="4714" spans="1:20" x14ac:dyDescent="0.2">
      <c r="A4714" s="4">
        <f t="shared" si="73"/>
        <v>46050</v>
      </c>
      <c r="B4714" t="s">
        <v>23</v>
      </c>
      <c r="C4714" t="s">
        <v>27</v>
      </c>
      <c r="D4714" t="s">
        <v>31</v>
      </c>
      <c r="E4714" t="s">
        <v>36</v>
      </c>
      <c r="F4714" t="s">
        <v>38</v>
      </c>
      <c r="G4714">
        <v>42476</v>
      </c>
      <c r="H4714" t="s">
        <v>42</v>
      </c>
      <c r="I4714" t="s">
        <v>45</v>
      </c>
      <c r="J4714">
        <v>308914</v>
      </c>
      <c r="K4714">
        <v>6</v>
      </c>
      <c r="L4714">
        <v>515</v>
      </c>
      <c r="M4714">
        <v>5</v>
      </c>
      <c r="N4714">
        <v>9963</v>
      </c>
      <c r="O4714">
        <v>26587</v>
      </c>
      <c r="P4714">
        <v>11790</v>
      </c>
      <c r="Q4714" t="s">
        <v>46</v>
      </c>
      <c r="R4714" t="s">
        <v>52</v>
      </c>
      <c r="S4714" t="s">
        <v>54</v>
      </c>
      <c r="T4714">
        <v>5</v>
      </c>
    </row>
    <row r="4715" spans="1:20" x14ac:dyDescent="0.2">
      <c r="A4715" s="4">
        <f t="shared" si="73"/>
        <v>46050</v>
      </c>
      <c r="B4715" t="s">
        <v>22</v>
      </c>
      <c r="C4715" t="s">
        <v>26</v>
      </c>
      <c r="D4715" t="s">
        <v>30</v>
      </c>
      <c r="E4715" t="s">
        <v>36</v>
      </c>
      <c r="F4715" t="s">
        <v>38</v>
      </c>
      <c r="G4715">
        <v>34325</v>
      </c>
      <c r="H4715" t="s">
        <v>41</v>
      </c>
      <c r="I4715" t="s">
        <v>43</v>
      </c>
      <c r="J4715">
        <v>296920</v>
      </c>
      <c r="K4715">
        <v>9</v>
      </c>
      <c r="L4715">
        <v>4570</v>
      </c>
      <c r="M4715">
        <v>15</v>
      </c>
      <c r="N4715">
        <v>4645</v>
      </c>
      <c r="O4715">
        <v>11327</v>
      </c>
      <c r="P4715">
        <v>3986</v>
      </c>
      <c r="Q4715" t="s">
        <v>46</v>
      </c>
      <c r="R4715" t="s">
        <v>51</v>
      </c>
      <c r="S4715" t="s">
        <v>54</v>
      </c>
      <c r="T4715">
        <v>1</v>
      </c>
    </row>
    <row r="4716" spans="1:20" x14ac:dyDescent="0.2">
      <c r="A4716" s="4">
        <f t="shared" si="73"/>
        <v>46050</v>
      </c>
      <c r="B4716" t="s">
        <v>23</v>
      </c>
      <c r="C4716" t="s">
        <v>26</v>
      </c>
      <c r="D4716" t="s">
        <v>28</v>
      </c>
      <c r="E4716" t="s">
        <v>36</v>
      </c>
      <c r="F4716" t="s">
        <v>39</v>
      </c>
      <c r="G4716">
        <v>22326</v>
      </c>
      <c r="H4716" t="s">
        <v>41</v>
      </c>
      <c r="I4716" t="s">
        <v>43</v>
      </c>
      <c r="J4716">
        <v>172207</v>
      </c>
      <c r="K4716">
        <v>4</v>
      </c>
      <c r="L4716">
        <v>1418</v>
      </c>
      <c r="M4716">
        <v>10</v>
      </c>
      <c r="N4716">
        <v>43431</v>
      </c>
      <c r="O4716">
        <v>6239</v>
      </c>
      <c r="P4716">
        <v>-3884</v>
      </c>
      <c r="Q4716" t="s">
        <v>47</v>
      </c>
      <c r="R4716" t="s">
        <v>52</v>
      </c>
      <c r="S4716" t="s">
        <v>55</v>
      </c>
      <c r="T4716">
        <v>1</v>
      </c>
    </row>
    <row r="4717" spans="1:20" x14ac:dyDescent="0.2">
      <c r="A4717" s="4">
        <f t="shared" si="73"/>
        <v>46050</v>
      </c>
      <c r="B4717" t="s">
        <v>20</v>
      </c>
      <c r="C4717" t="s">
        <v>26</v>
      </c>
      <c r="D4717" t="s">
        <v>32</v>
      </c>
      <c r="E4717" t="s">
        <v>35</v>
      </c>
      <c r="F4717" t="s">
        <v>38</v>
      </c>
      <c r="G4717">
        <v>22911</v>
      </c>
      <c r="H4717" t="s">
        <v>42</v>
      </c>
      <c r="I4717" t="s">
        <v>44</v>
      </c>
      <c r="J4717">
        <v>647372</v>
      </c>
      <c r="K4717">
        <v>8</v>
      </c>
      <c r="L4717">
        <v>2113</v>
      </c>
      <c r="M4717">
        <v>15</v>
      </c>
      <c r="N4717">
        <v>9837</v>
      </c>
      <c r="O4717">
        <v>18632</v>
      </c>
      <c r="P4717">
        <v>783</v>
      </c>
      <c r="Q4717" t="s">
        <v>46</v>
      </c>
      <c r="R4717" t="s">
        <v>52</v>
      </c>
      <c r="S4717" t="s">
        <v>55</v>
      </c>
      <c r="T4717">
        <v>4</v>
      </c>
    </row>
    <row r="4718" spans="1:20" x14ac:dyDescent="0.2">
      <c r="A4718" s="4">
        <f t="shared" si="73"/>
        <v>46051</v>
      </c>
      <c r="B4718" t="s">
        <v>21</v>
      </c>
      <c r="C4718" t="s">
        <v>24</v>
      </c>
      <c r="D4718" t="s">
        <v>33</v>
      </c>
      <c r="E4718" t="s">
        <v>36</v>
      </c>
      <c r="F4718" t="s">
        <v>38</v>
      </c>
      <c r="G4718">
        <v>39080</v>
      </c>
      <c r="H4718" t="s">
        <v>42</v>
      </c>
      <c r="I4718" t="s">
        <v>45</v>
      </c>
      <c r="J4718">
        <v>996666</v>
      </c>
      <c r="K4718">
        <v>1</v>
      </c>
      <c r="L4718">
        <v>1322</v>
      </c>
      <c r="M4718">
        <v>20</v>
      </c>
      <c r="N4718">
        <v>17404</v>
      </c>
      <c r="O4718">
        <v>12399</v>
      </c>
      <c r="P4718">
        <v>12487</v>
      </c>
      <c r="Q4718" t="s">
        <v>49</v>
      </c>
      <c r="R4718" t="s">
        <v>50</v>
      </c>
      <c r="S4718" t="s">
        <v>55</v>
      </c>
      <c r="T4718">
        <v>2</v>
      </c>
    </row>
    <row r="4719" spans="1:20" x14ac:dyDescent="0.2">
      <c r="A4719" s="4">
        <f t="shared" si="73"/>
        <v>46051</v>
      </c>
      <c r="B4719" t="s">
        <v>23</v>
      </c>
      <c r="C4719" t="s">
        <v>24</v>
      </c>
      <c r="D4719" t="s">
        <v>30</v>
      </c>
      <c r="E4719" t="s">
        <v>35</v>
      </c>
      <c r="F4719" t="s">
        <v>38</v>
      </c>
      <c r="G4719">
        <v>32635</v>
      </c>
      <c r="H4719" t="s">
        <v>41</v>
      </c>
      <c r="I4719" t="s">
        <v>43</v>
      </c>
      <c r="J4719">
        <v>921692</v>
      </c>
      <c r="K4719">
        <v>6</v>
      </c>
      <c r="L4719">
        <v>2620</v>
      </c>
      <c r="M4719">
        <v>15</v>
      </c>
      <c r="N4719">
        <v>27107</v>
      </c>
      <c r="O4719">
        <v>26338</v>
      </c>
      <c r="P4719">
        <v>17735</v>
      </c>
      <c r="Q4719" t="s">
        <v>46</v>
      </c>
      <c r="R4719" t="s">
        <v>51</v>
      </c>
      <c r="S4719" t="s">
        <v>56</v>
      </c>
      <c r="T4719">
        <v>4</v>
      </c>
    </row>
    <row r="4720" spans="1:20" x14ac:dyDescent="0.2">
      <c r="A4720" s="4">
        <f t="shared" si="73"/>
        <v>46051</v>
      </c>
      <c r="B4720" t="s">
        <v>21</v>
      </c>
      <c r="C4720" t="s">
        <v>24</v>
      </c>
      <c r="D4720" t="s">
        <v>32</v>
      </c>
      <c r="E4720" t="s">
        <v>34</v>
      </c>
      <c r="F4720" t="s">
        <v>37</v>
      </c>
      <c r="G4720">
        <v>61179</v>
      </c>
      <c r="H4720" t="s">
        <v>41</v>
      </c>
      <c r="I4720" t="s">
        <v>44</v>
      </c>
      <c r="J4720">
        <v>405049</v>
      </c>
      <c r="K4720">
        <v>5</v>
      </c>
      <c r="L4720">
        <v>3891</v>
      </c>
      <c r="M4720">
        <v>5</v>
      </c>
      <c r="N4720">
        <v>44949</v>
      </c>
      <c r="O4720">
        <v>28547</v>
      </c>
      <c r="P4720">
        <v>-813</v>
      </c>
      <c r="Q4720" t="s">
        <v>47</v>
      </c>
      <c r="R4720" t="s">
        <v>52</v>
      </c>
      <c r="S4720" t="s">
        <v>56</v>
      </c>
      <c r="T4720">
        <v>5</v>
      </c>
    </row>
    <row r="4721" spans="1:20" x14ac:dyDescent="0.2">
      <c r="A4721" s="4">
        <f t="shared" si="73"/>
        <v>46051</v>
      </c>
      <c r="B4721" t="s">
        <v>23</v>
      </c>
      <c r="C4721" t="s">
        <v>27</v>
      </c>
      <c r="D4721" t="s">
        <v>29</v>
      </c>
      <c r="E4721" t="s">
        <v>34</v>
      </c>
      <c r="F4721" t="s">
        <v>37</v>
      </c>
      <c r="G4721">
        <v>15213</v>
      </c>
      <c r="H4721" t="s">
        <v>41</v>
      </c>
      <c r="I4721" t="s">
        <v>45</v>
      </c>
      <c r="J4721">
        <v>640902</v>
      </c>
      <c r="K4721">
        <v>3</v>
      </c>
      <c r="L4721">
        <v>2466</v>
      </c>
      <c r="M4721">
        <v>5</v>
      </c>
      <c r="N4721">
        <v>33150</v>
      </c>
      <c r="O4721">
        <v>26298</v>
      </c>
      <c r="P4721">
        <v>13963</v>
      </c>
      <c r="Q4721" t="s">
        <v>49</v>
      </c>
      <c r="R4721" t="s">
        <v>52</v>
      </c>
      <c r="S4721" t="s">
        <v>53</v>
      </c>
      <c r="T4721">
        <v>4</v>
      </c>
    </row>
    <row r="4722" spans="1:20" x14ac:dyDescent="0.2">
      <c r="A4722" s="4">
        <f t="shared" si="73"/>
        <v>46051</v>
      </c>
      <c r="B4722" t="s">
        <v>22</v>
      </c>
      <c r="C4722" t="s">
        <v>25</v>
      </c>
      <c r="D4722" t="s">
        <v>31</v>
      </c>
      <c r="E4722" t="s">
        <v>34</v>
      </c>
      <c r="F4722" t="s">
        <v>40</v>
      </c>
      <c r="G4722">
        <v>67142</v>
      </c>
      <c r="H4722" t="s">
        <v>41</v>
      </c>
      <c r="I4722" t="s">
        <v>43</v>
      </c>
      <c r="J4722">
        <v>939324</v>
      </c>
      <c r="K4722">
        <v>4</v>
      </c>
      <c r="L4722">
        <v>2381</v>
      </c>
      <c r="M4722">
        <v>10</v>
      </c>
      <c r="N4722">
        <v>9525</v>
      </c>
      <c r="O4722">
        <v>2405</v>
      </c>
      <c r="P4722">
        <v>8364</v>
      </c>
      <c r="Q4722" t="s">
        <v>48</v>
      </c>
      <c r="R4722" t="s">
        <v>51</v>
      </c>
      <c r="S4722" t="s">
        <v>54</v>
      </c>
      <c r="T4722">
        <v>3</v>
      </c>
    </row>
    <row r="4723" spans="1:20" x14ac:dyDescent="0.2">
      <c r="A4723" s="4">
        <f t="shared" si="73"/>
        <v>46051</v>
      </c>
      <c r="B4723" t="s">
        <v>22</v>
      </c>
      <c r="C4723" t="s">
        <v>24</v>
      </c>
      <c r="D4723" t="s">
        <v>29</v>
      </c>
      <c r="E4723" t="s">
        <v>34</v>
      </c>
      <c r="F4723" t="s">
        <v>38</v>
      </c>
      <c r="G4723">
        <v>73545</v>
      </c>
      <c r="H4723" t="s">
        <v>41</v>
      </c>
      <c r="I4723" t="s">
        <v>44</v>
      </c>
      <c r="J4723">
        <v>639512</v>
      </c>
      <c r="K4723">
        <v>8</v>
      </c>
      <c r="L4723">
        <v>1239</v>
      </c>
      <c r="M4723">
        <v>15</v>
      </c>
      <c r="N4723">
        <v>44042</v>
      </c>
      <c r="O4723">
        <v>23538</v>
      </c>
      <c r="P4723">
        <v>13514</v>
      </c>
      <c r="Q4723" t="s">
        <v>46</v>
      </c>
      <c r="R4723" t="s">
        <v>52</v>
      </c>
      <c r="S4723" t="s">
        <v>54</v>
      </c>
      <c r="T4723">
        <v>4</v>
      </c>
    </row>
    <row r="4724" spans="1:20" x14ac:dyDescent="0.2">
      <c r="A4724" s="4">
        <f t="shared" si="73"/>
        <v>46051</v>
      </c>
      <c r="B4724" t="s">
        <v>23</v>
      </c>
      <c r="C4724" t="s">
        <v>27</v>
      </c>
      <c r="D4724" t="s">
        <v>31</v>
      </c>
      <c r="E4724" t="s">
        <v>34</v>
      </c>
      <c r="F4724" t="s">
        <v>40</v>
      </c>
      <c r="G4724">
        <v>37940</v>
      </c>
      <c r="H4724" t="s">
        <v>41</v>
      </c>
      <c r="I4724" t="s">
        <v>45</v>
      </c>
      <c r="J4724">
        <v>147462</v>
      </c>
      <c r="K4724">
        <v>2</v>
      </c>
      <c r="L4724">
        <v>3566</v>
      </c>
      <c r="M4724">
        <v>5</v>
      </c>
      <c r="N4724">
        <v>27550</v>
      </c>
      <c r="O4724">
        <v>17822</v>
      </c>
      <c r="P4724">
        <v>10433</v>
      </c>
      <c r="Q4724" t="s">
        <v>48</v>
      </c>
      <c r="R4724" t="s">
        <v>50</v>
      </c>
      <c r="S4724" t="s">
        <v>54</v>
      </c>
      <c r="T4724">
        <v>3</v>
      </c>
    </row>
    <row r="4725" spans="1:20" x14ac:dyDescent="0.2">
      <c r="A4725" s="4">
        <f t="shared" si="73"/>
        <v>46051</v>
      </c>
      <c r="B4725" t="s">
        <v>21</v>
      </c>
      <c r="C4725" t="s">
        <v>24</v>
      </c>
      <c r="D4725" t="s">
        <v>30</v>
      </c>
      <c r="E4725" t="s">
        <v>36</v>
      </c>
      <c r="F4725" t="s">
        <v>37</v>
      </c>
      <c r="G4725">
        <v>58604</v>
      </c>
      <c r="H4725" t="s">
        <v>41</v>
      </c>
      <c r="I4725" t="s">
        <v>43</v>
      </c>
      <c r="J4725">
        <v>209950</v>
      </c>
      <c r="K4725">
        <v>8</v>
      </c>
      <c r="L4725">
        <v>4343</v>
      </c>
      <c r="M4725">
        <v>0</v>
      </c>
      <c r="N4725">
        <v>39087</v>
      </c>
      <c r="O4725">
        <v>16369</v>
      </c>
      <c r="P4725">
        <v>5683</v>
      </c>
      <c r="Q4725" t="s">
        <v>47</v>
      </c>
      <c r="R4725" t="s">
        <v>51</v>
      </c>
      <c r="S4725" t="s">
        <v>53</v>
      </c>
      <c r="T4725">
        <v>4</v>
      </c>
    </row>
    <row r="4726" spans="1:20" x14ac:dyDescent="0.2">
      <c r="A4726" s="4">
        <f t="shared" si="73"/>
        <v>46051</v>
      </c>
      <c r="B4726" t="s">
        <v>20</v>
      </c>
      <c r="C4726" t="s">
        <v>24</v>
      </c>
      <c r="D4726" t="s">
        <v>29</v>
      </c>
      <c r="E4726" t="s">
        <v>36</v>
      </c>
      <c r="F4726" t="s">
        <v>38</v>
      </c>
      <c r="G4726">
        <v>98901</v>
      </c>
      <c r="H4726" t="s">
        <v>41</v>
      </c>
      <c r="I4726" t="s">
        <v>43</v>
      </c>
      <c r="J4726">
        <v>472223</v>
      </c>
      <c r="K4726">
        <v>7</v>
      </c>
      <c r="L4726">
        <v>1297</v>
      </c>
      <c r="M4726">
        <v>5</v>
      </c>
      <c r="N4726">
        <v>8953</v>
      </c>
      <c r="O4726">
        <v>17698</v>
      </c>
      <c r="P4726">
        <v>16250</v>
      </c>
      <c r="Q4726" t="s">
        <v>46</v>
      </c>
      <c r="R4726" t="s">
        <v>52</v>
      </c>
      <c r="S4726" t="s">
        <v>55</v>
      </c>
      <c r="T4726">
        <v>4</v>
      </c>
    </row>
    <row r="4727" spans="1:20" x14ac:dyDescent="0.2">
      <c r="A4727" s="4">
        <f t="shared" si="73"/>
        <v>46051</v>
      </c>
      <c r="B4727" t="s">
        <v>20</v>
      </c>
      <c r="C4727" t="s">
        <v>26</v>
      </c>
      <c r="D4727" t="s">
        <v>31</v>
      </c>
      <c r="E4727" t="s">
        <v>36</v>
      </c>
      <c r="F4727" t="s">
        <v>40</v>
      </c>
      <c r="G4727">
        <v>84332</v>
      </c>
      <c r="H4727" t="s">
        <v>42</v>
      </c>
      <c r="I4727" t="s">
        <v>45</v>
      </c>
      <c r="J4727">
        <v>624331</v>
      </c>
      <c r="K4727">
        <v>1</v>
      </c>
      <c r="L4727">
        <v>3710</v>
      </c>
      <c r="M4727">
        <v>20</v>
      </c>
      <c r="N4727">
        <v>30730</v>
      </c>
      <c r="O4727">
        <v>3112</v>
      </c>
      <c r="P4727">
        <v>15326</v>
      </c>
      <c r="Q4727" t="s">
        <v>47</v>
      </c>
      <c r="R4727" t="s">
        <v>51</v>
      </c>
      <c r="S4727" t="s">
        <v>56</v>
      </c>
      <c r="T4727">
        <v>2</v>
      </c>
    </row>
    <row r="4728" spans="1:20" x14ac:dyDescent="0.2">
      <c r="A4728" s="4">
        <f t="shared" si="73"/>
        <v>46051</v>
      </c>
      <c r="B4728" t="s">
        <v>22</v>
      </c>
      <c r="C4728" t="s">
        <v>26</v>
      </c>
      <c r="D4728" t="s">
        <v>28</v>
      </c>
      <c r="E4728" t="s">
        <v>34</v>
      </c>
      <c r="F4728" t="s">
        <v>38</v>
      </c>
      <c r="G4728">
        <v>59119</v>
      </c>
      <c r="H4728" t="s">
        <v>42</v>
      </c>
      <c r="I4728" t="s">
        <v>44</v>
      </c>
      <c r="J4728">
        <v>795660</v>
      </c>
      <c r="K4728">
        <v>2</v>
      </c>
      <c r="L4728">
        <v>2086</v>
      </c>
      <c r="M4728">
        <v>0</v>
      </c>
      <c r="N4728">
        <v>39895</v>
      </c>
      <c r="O4728">
        <v>22380</v>
      </c>
      <c r="P4728">
        <v>15663</v>
      </c>
      <c r="Q4728" t="s">
        <v>48</v>
      </c>
      <c r="R4728" t="s">
        <v>52</v>
      </c>
      <c r="S4728" t="s">
        <v>56</v>
      </c>
      <c r="T4728">
        <v>3</v>
      </c>
    </row>
    <row r="4729" spans="1:20" x14ac:dyDescent="0.2">
      <c r="A4729" s="4">
        <f t="shared" si="73"/>
        <v>46051</v>
      </c>
      <c r="B4729" t="s">
        <v>20</v>
      </c>
      <c r="C4729" t="s">
        <v>26</v>
      </c>
      <c r="D4729" t="s">
        <v>30</v>
      </c>
      <c r="E4729" t="s">
        <v>34</v>
      </c>
      <c r="F4729" t="s">
        <v>38</v>
      </c>
      <c r="G4729">
        <v>92888</v>
      </c>
      <c r="H4729" t="s">
        <v>41</v>
      </c>
      <c r="I4729" t="s">
        <v>44</v>
      </c>
      <c r="J4729">
        <v>517692</v>
      </c>
      <c r="K4729">
        <v>7</v>
      </c>
      <c r="L4729">
        <v>4230</v>
      </c>
      <c r="M4729">
        <v>15</v>
      </c>
      <c r="N4729">
        <v>23304</v>
      </c>
      <c r="O4729">
        <v>17975</v>
      </c>
      <c r="P4729">
        <v>9913</v>
      </c>
      <c r="Q4729" t="s">
        <v>49</v>
      </c>
      <c r="R4729" t="s">
        <v>50</v>
      </c>
      <c r="S4729" t="s">
        <v>53</v>
      </c>
      <c r="T4729">
        <v>5</v>
      </c>
    </row>
    <row r="4730" spans="1:20" x14ac:dyDescent="0.2">
      <c r="A4730" s="4">
        <f t="shared" si="73"/>
        <v>46052</v>
      </c>
      <c r="B4730" t="s">
        <v>22</v>
      </c>
      <c r="C4730" t="s">
        <v>27</v>
      </c>
      <c r="D4730" t="s">
        <v>31</v>
      </c>
      <c r="E4730" t="s">
        <v>35</v>
      </c>
      <c r="F4730" t="s">
        <v>39</v>
      </c>
      <c r="G4730">
        <v>71604</v>
      </c>
      <c r="H4730" t="s">
        <v>42</v>
      </c>
      <c r="I4730" t="s">
        <v>45</v>
      </c>
      <c r="J4730">
        <v>651788</v>
      </c>
      <c r="K4730">
        <v>3</v>
      </c>
      <c r="L4730">
        <v>2277</v>
      </c>
      <c r="M4730">
        <v>10</v>
      </c>
      <c r="N4730">
        <v>31077</v>
      </c>
      <c r="O4730">
        <v>14779</v>
      </c>
      <c r="P4730">
        <v>-2288</v>
      </c>
      <c r="Q4730" t="s">
        <v>47</v>
      </c>
      <c r="R4730" t="s">
        <v>52</v>
      </c>
      <c r="S4730" t="s">
        <v>54</v>
      </c>
      <c r="T4730">
        <v>1</v>
      </c>
    </row>
    <row r="4731" spans="1:20" x14ac:dyDescent="0.2">
      <c r="A4731" s="4">
        <f t="shared" si="73"/>
        <v>46052</v>
      </c>
      <c r="B4731" t="s">
        <v>20</v>
      </c>
      <c r="C4731" t="s">
        <v>25</v>
      </c>
      <c r="D4731" t="s">
        <v>33</v>
      </c>
      <c r="E4731" t="s">
        <v>36</v>
      </c>
      <c r="F4731" t="s">
        <v>40</v>
      </c>
      <c r="G4731">
        <v>26820</v>
      </c>
      <c r="H4731" t="s">
        <v>41</v>
      </c>
      <c r="I4731" t="s">
        <v>43</v>
      </c>
      <c r="J4731">
        <v>849165</v>
      </c>
      <c r="K4731">
        <v>2</v>
      </c>
      <c r="L4731">
        <v>3031</v>
      </c>
      <c r="M4731">
        <v>0</v>
      </c>
      <c r="N4731">
        <v>40739</v>
      </c>
      <c r="O4731">
        <v>13482</v>
      </c>
      <c r="P4731">
        <v>11748</v>
      </c>
      <c r="Q4731" t="s">
        <v>46</v>
      </c>
      <c r="R4731" t="s">
        <v>50</v>
      </c>
      <c r="S4731" t="s">
        <v>54</v>
      </c>
      <c r="T4731">
        <v>5</v>
      </c>
    </row>
    <row r="4732" spans="1:20" x14ac:dyDescent="0.2">
      <c r="A4732" s="4">
        <f t="shared" si="73"/>
        <v>46052</v>
      </c>
      <c r="B4732" t="s">
        <v>23</v>
      </c>
      <c r="C4732" t="s">
        <v>25</v>
      </c>
      <c r="D4732" t="s">
        <v>31</v>
      </c>
      <c r="E4732" t="s">
        <v>34</v>
      </c>
      <c r="F4732" t="s">
        <v>37</v>
      </c>
      <c r="G4732">
        <v>86502</v>
      </c>
      <c r="H4732" t="s">
        <v>42</v>
      </c>
      <c r="I4732" t="s">
        <v>45</v>
      </c>
      <c r="J4732">
        <v>680718</v>
      </c>
      <c r="K4732">
        <v>1</v>
      </c>
      <c r="L4732">
        <v>2934</v>
      </c>
      <c r="M4732">
        <v>5</v>
      </c>
      <c r="N4732">
        <v>30119</v>
      </c>
      <c r="O4732">
        <v>22917</v>
      </c>
      <c r="P4732">
        <v>3387</v>
      </c>
      <c r="Q4732" t="s">
        <v>46</v>
      </c>
      <c r="R4732" t="s">
        <v>51</v>
      </c>
      <c r="S4732" t="s">
        <v>56</v>
      </c>
      <c r="T4732">
        <v>4</v>
      </c>
    </row>
    <row r="4733" spans="1:20" x14ac:dyDescent="0.2">
      <c r="A4733" s="4">
        <f t="shared" si="73"/>
        <v>46052</v>
      </c>
      <c r="B4733" t="s">
        <v>22</v>
      </c>
      <c r="C4733" t="s">
        <v>27</v>
      </c>
      <c r="D4733" t="s">
        <v>29</v>
      </c>
      <c r="E4733" t="s">
        <v>34</v>
      </c>
      <c r="F4733" t="s">
        <v>40</v>
      </c>
      <c r="G4733">
        <v>77345</v>
      </c>
      <c r="H4733" t="s">
        <v>41</v>
      </c>
      <c r="I4733" t="s">
        <v>45</v>
      </c>
      <c r="J4733">
        <v>749438</v>
      </c>
      <c r="K4733">
        <v>7</v>
      </c>
      <c r="L4733">
        <v>4417</v>
      </c>
      <c r="M4733">
        <v>10</v>
      </c>
      <c r="N4733">
        <v>43343</v>
      </c>
      <c r="O4733">
        <v>4670</v>
      </c>
      <c r="P4733">
        <v>10374</v>
      </c>
      <c r="Q4733" t="s">
        <v>48</v>
      </c>
      <c r="R4733" t="s">
        <v>50</v>
      </c>
      <c r="S4733" t="s">
        <v>55</v>
      </c>
      <c r="T4733">
        <v>5</v>
      </c>
    </row>
    <row r="4734" spans="1:20" x14ac:dyDescent="0.2">
      <c r="A4734" s="4">
        <f t="shared" si="73"/>
        <v>46052</v>
      </c>
      <c r="B4734" t="s">
        <v>22</v>
      </c>
      <c r="C4734" t="s">
        <v>24</v>
      </c>
      <c r="D4734" t="s">
        <v>28</v>
      </c>
      <c r="E4734" t="s">
        <v>34</v>
      </c>
      <c r="F4734" t="s">
        <v>40</v>
      </c>
      <c r="G4734">
        <v>49314</v>
      </c>
      <c r="H4734" t="s">
        <v>41</v>
      </c>
      <c r="I4734" t="s">
        <v>45</v>
      </c>
      <c r="J4734">
        <v>119841</v>
      </c>
      <c r="K4734">
        <v>3</v>
      </c>
      <c r="L4734">
        <v>2969</v>
      </c>
      <c r="M4734">
        <v>10</v>
      </c>
      <c r="N4734">
        <v>26987</v>
      </c>
      <c r="O4734">
        <v>17033</v>
      </c>
      <c r="P4734">
        <v>7497</v>
      </c>
      <c r="Q4734" t="s">
        <v>48</v>
      </c>
      <c r="R4734" t="s">
        <v>51</v>
      </c>
      <c r="S4734" t="s">
        <v>56</v>
      </c>
      <c r="T4734">
        <v>4</v>
      </c>
    </row>
    <row r="4735" spans="1:20" x14ac:dyDescent="0.2">
      <c r="A4735" s="4">
        <f t="shared" si="73"/>
        <v>46052</v>
      </c>
      <c r="B4735" t="s">
        <v>23</v>
      </c>
      <c r="C4735" t="s">
        <v>27</v>
      </c>
      <c r="D4735" t="s">
        <v>32</v>
      </c>
      <c r="E4735" t="s">
        <v>35</v>
      </c>
      <c r="F4735" t="s">
        <v>40</v>
      </c>
      <c r="G4735">
        <v>50875</v>
      </c>
      <c r="H4735" t="s">
        <v>42</v>
      </c>
      <c r="I4735" t="s">
        <v>43</v>
      </c>
      <c r="J4735">
        <v>160293</v>
      </c>
      <c r="K4735">
        <v>6</v>
      </c>
      <c r="L4735">
        <v>2779</v>
      </c>
      <c r="M4735">
        <v>10</v>
      </c>
      <c r="N4735">
        <v>8038</v>
      </c>
      <c r="O4735">
        <v>25432</v>
      </c>
      <c r="P4735">
        <v>7422</v>
      </c>
      <c r="Q4735" t="s">
        <v>48</v>
      </c>
      <c r="R4735" t="s">
        <v>52</v>
      </c>
      <c r="S4735" t="s">
        <v>55</v>
      </c>
      <c r="T4735">
        <v>4</v>
      </c>
    </row>
    <row r="4736" spans="1:20" x14ac:dyDescent="0.2">
      <c r="A4736" s="4">
        <f t="shared" si="73"/>
        <v>46052</v>
      </c>
      <c r="B4736" t="s">
        <v>22</v>
      </c>
      <c r="C4736" t="s">
        <v>24</v>
      </c>
      <c r="D4736" t="s">
        <v>32</v>
      </c>
      <c r="E4736" t="s">
        <v>34</v>
      </c>
      <c r="F4736" t="s">
        <v>39</v>
      </c>
      <c r="G4736">
        <v>81041</v>
      </c>
      <c r="H4736" t="s">
        <v>42</v>
      </c>
      <c r="I4736" t="s">
        <v>45</v>
      </c>
      <c r="J4736">
        <v>400296</v>
      </c>
      <c r="K4736">
        <v>8</v>
      </c>
      <c r="L4736">
        <v>1867</v>
      </c>
      <c r="M4736">
        <v>10</v>
      </c>
      <c r="N4736">
        <v>4775</v>
      </c>
      <c r="O4736">
        <v>19293</v>
      </c>
      <c r="P4736">
        <v>503</v>
      </c>
      <c r="Q4736" t="s">
        <v>48</v>
      </c>
      <c r="R4736" t="s">
        <v>52</v>
      </c>
      <c r="S4736" t="s">
        <v>55</v>
      </c>
      <c r="T4736">
        <v>1</v>
      </c>
    </row>
    <row r="4737" spans="1:20" x14ac:dyDescent="0.2">
      <c r="A4737" s="4">
        <f t="shared" si="73"/>
        <v>46052</v>
      </c>
      <c r="B4737" t="s">
        <v>20</v>
      </c>
      <c r="C4737" t="s">
        <v>27</v>
      </c>
      <c r="D4737" t="s">
        <v>31</v>
      </c>
      <c r="E4737" t="s">
        <v>35</v>
      </c>
      <c r="F4737" t="s">
        <v>38</v>
      </c>
      <c r="G4737">
        <v>80793</v>
      </c>
      <c r="H4737" t="s">
        <v>42</v>
      </c>
      <c r="I4737" t="s">
        <v>45</v>
      </c>
      <c r="J4737">
        <v>720755</v>
      </c>
      <c r="K4737">
        <v>6</v>
      </c>
      <c r="L4737">
        <v>3267</v>
      </c>
      <c r="M4737">
        <v>15</v>
      </c>
      <c r="N4737">
        <v>9477</v>
      </c>
      <c r="O4737">
        <v>25411</v>
      </c>
      <c r="P4737">
        <v>7881</v>
      </c>
      <c r="Q4737" t="s">
        <v>46</v>
      </c>
      <c r="R4737" t="s">
        <v>52</v>
      </c>
      <c r="S4737" t="s">
        <v>55</v>
      </c>
      <c r="T4737">
        <v>2</v>
      </c>
    </row>
    <row r="4738" spans="1:20" x14ac:dyDescent="0.2">
      <c r="A4738" s="4">
        <f t="shared" si="73"/>
        <v>46052</v>
      </c>
      <c r="B4738" t="s">
        <v>20</v>
      </c>
      <c r="C4738" t="s">
        <v>27</v>
      </c>
      <c r="D4738" t="s">
        <v>32</v>
      </c>
      <c r="E4738" t="s">
        <v>35</v>
      </c>
      <c r="F4738" t="s">
        <v>37</v>
      </c>
      <c r="G4738">
        <v>90587</v>
      </c>
      <c r="H4738" t="s">
        <v>42</v>
      </c>
      <c r="I4738" t="s">
        <v>43</v>
      </c>
      <c r="J4738">
        <v>586713</v>
      </c>
      <c r="K4738">
        <v>7</v>
      </c>
      <c r="L4738">
        <v>1897</v>
      </c>
      <c r="M4738">
        <v>15</v>
      </c>
      <c r="N4738">
        <v>8374</v>
      </c>
      <c r="O4738">
        <v>13288</v>
      </c>
      <c r="P4738">
        <v>15038</v>
      </c>
      <c r="Q4738" t="s">
        <v>46</v>
      </c>
      <c r="R4738" t="s">
        <v>52</v>
      </c>
      <c r="S4738" t="s">
        <v>55</v>
      </c>
      <c r="T4738">
        <v>2</v>
      </c>
    </row>
    <row r="4739" spans="1:20" x14ac:dyDescent="0.2">
      <c r="A4739" s="4">
        <f t="shared" si="73"/>
        <v>46052</v>
      </c>
      <c r="B4739" t="s">
        <v>22</v>
      </c>
      <c r="C4739" t="s">
        <v>27</v>
      </c>
      <c r="D4739" t="s">
        <v>31</v>
      </c>
      <c r="E4739" t="s">
        <v>36</v>
      </c>
      <c r="F4739" t="s">
        <v>39</v>
      </c>
      <c r="G4739">
        <v>14909</v>
      </c>
      <c r="H4739" t="s">
        <v>42</v>
      </c>
      <c r="I4739" t="s">
        <v>43</v>
      </c>
      <c r="J4739">
        <v>449570</v>
      </c>
      <c r="K4739">
        <v>6</v>
      </c>
      <c r="L4739">
        <v>654</v>
      </c>
      <c r="M4739">
        <v>15</v>
      </c>
      <c r="N4739">
        <v>4283</v>
      </c>
      <c r="O4739">
        <v>5463</v>
      </c>
      <c r="P4739">
        <v>-401</v>
      </c>
      <c r="Q4739" t="s">
        <v>46</v>
      </c>
      <c r="R4739" t="s">
        <v>51</v>
      </c>
      <c r="S4739" t="s">
        <v>54</v>
      </c>
      <c r="T4739">
        <v>1</v>
      </c>
    </row>
    <row r="4740" spans="1:20" x14ac:dyDescent="0.2">
      <c r="A4740" s="4">
        <f t="shared" si="73"/>
        <v>46052</v>
      </c>
      <c r="B4740" t="s">
        <v>20</v>
      </c>
      <c r="C4740" t="s">
        <v>25</v>
      </c>
      <c r="D4740" t="s">
        <v>28</v>
      </c>
      <c r="E4740" t="s">
        <v>34</v>
      </c>
      <c r="F4740" t="s">
        <v>37</v>
      </c>
      <c r="G4740">
        <v>24866</v>
      </c>
      <c r="H4740" t="s">
        <v>41</v>
      </c>
      <c r="I4740" t="s">
        <v>45</v>
      </c>
      <c r="J4740">
        <v>913302</v>
      </c>
      <c r="K4740">
        <v>7</v>
      </c>
      <c r="L4740">
        <v>3686</v>
      </c>
      <c r="M4740">
        <v>5</v>
      </c>
      <c r="N4740">
        <v>19046</v>
      </c>
      <c r="O4740">
        <v>7774</v>
      </c>
      <c r="P4740">
        <v>7764</v>
      </c>
      <c r="Q4740" t="s">
        <v>47</v>
      </c>
      <c r="R4740" t="s">
        <v>51</v>
      </c>
      <c r="S4740" t="s">
        <v>56</v>
      </c>
      <c r="T4740">
        <v>5</v>
      </c>
    </row>
    <row r="4741" spans="1:20" x14ac:dyDescent="0.2">
      <c r="A4741" s="4">
        <f t="shared" si="73"/>
        <v>46052</v>
      </c>
      <c r="B4741" t="s">
        <v>21</v>
      </c>
      <c r="C4741" t="s">
        <v>26</v>
      </c>
      <c r="D4741" t="s">
        <v>32</v>
      </c>
      <c r="E4741" t="s">
        <v>35</v>
      </c>
      <c r="F4741" t="s">
        <v>39</v>
      </c>
      <c r="G4741">
        <v>52789</v>
      </c>
      <c r="H4741" t="s">
        <v>41</v>
      </c>
      <c r="I4741" t="s">
        <v>44</v>
      </c>
      <c r="J4741">
        <v>594515</v>
      </c>
      <c r="K4741">
        <v>5</v>
      </c>
      <c r="L4741">
        <v>1615</v>
      </c>
      <c r="M4741">
        <v>15</v>
      </c>
      <c r="N4741">
        <v>15891</v>
      </c>
      <c r="O4741">
        <v>3423</v>
      </c>
      <c r="P4741">
        <v>416</v>
      </c>
      <c r="Q4741" t="s">
        <v>49</v>
      </c>
      <c r="R4741" t="s">
        <v>52</v>
      </c>
      <c r="S4741" t="s">
        <v>56</v>
      </c>
      <c r="T4741">
        <v>3</v>
      </c>
    </row>
    <row r="4742" spans="1:20" x14ac:dyDescent="0.2">
      <c r="A4742" s="4">
        <f t="shared" si="73"/>
        <v>46053</v>
      </c>
      <c r="B4742" t="s">
        <v>22</v>
      </c>
      <c r="C4742" t="s">
        <v>27</v>
      </c>
      <c r="D4742" t="s">
        <v>29</v>
      </c>
      <c r="E4742" t="s">
        <v>34</v>
      </c>
      <c r="F4742" t="s">
        <v>38</v>
      </c>
      <c r="G4742">
        <v>75997</v>
      </c>
      <c r="H4742" t="s">
        <v>41</v>
      </c>
      <c r="I4742" t="s">
        <v>45</v>
      </c>
      <c r="J4742">
        <v>546006</v>
      </c>
      <c r="K4742">
        <v>9</v>
      </c>
      <c r="L4742">
        <v>4165</v>
      </c>
      <c r="M4742">
        <v>10</v>
      </c>
      <c r="N4742">
        <v>22525</v>
      </c>
      <c r="O4742">
        <v>12454</v>
      </c>
      <c r="P4742">
        <v>8693</v>
      </c>
      <c r="Q4742" t="s">
        <v>49</v>
      </c>
      <c r="R4742" t="s">
        <v>51</v>
      </c>
      <c r="S4742" t="s">
        <v>55</v>
      </c>
      <c r="T4742">
        <v>1</v>
      </c>
    </row>
    <row r="4743" spans="1:20" x14ac:dyDescent="0.2">
      <c r="A4743" s="4">
        <f t="shared" si="73"/>
        <v>46053</v>
      </c>
      <c r="B4743" t="s">
        <v>23</v>
      </c>
      <c r="C4743" t="s">
        <v>25</v>
      </c>
      <c r="D4743" t="s">
        <v>29</v>
      </c>
      <c r="E4743" t="s">
        <v>36</v>
      </c>
      <c r="F4743" t="s">
        <v>37</v>
      </c>
      <c r="G4743">
        <v>38460</v>
      </c>
      <c r="H4743" t="s">
        <v>42</v>
      </c>
      <c r="I4743" t="s">
        <v>43</v>
      </c>
      <c r="J4743">
        <v>145876</v>
      </c>
      <c r="K4743">
        <v>3</v>
      </c>
      <c r="L4743">
        <v>4096</v>
      </c>
      <c r="M4743">
        <v>0</v>
      </c>
      <c r="N4743">
        <v>43181</v>
      </c>
      <c r="O4743">
        <v>29961</v>
      </c>
      <c r="P4743">
        <v>7731</v>
      </c>
      <c r="Q4743" t="s">
        <v>49</v>
      </c>
      <c r="R4743" t="s">
        <v>51</v>
      </c>
      <c r="S4743" t="s">
        <v>53</v>
      </c>
      <c r="T4743">
        <v>4</v>
      </c>
    </row>
    <row r="4744" spans="1:20" x14ac:dyDescent="0.2">
      <c r="A4744" s="4">
        <f t="shared" si="73"/>
        <v>46053</v>
      </c>
      <c r="B4744" t="s">
        <v>21</v>
      </c>
      <c r="C4744" t="s">
        <v>26</v>
      </c>
      <c r="D4744" t="s">
        <v>33</v>
      </c>
      <c r="E4744" t="s">
        <v>36</v>
      </c>
      <c r="F4744" t="s">
        <v>40</v>
      </c>
      <c r="G4744">
        <v>58500</v>
      </c>
      <c r="H4744" t="s">
        <v>41</v>
      </c>
      <c r="I4744" t="s">
        <v>43</v>
      </c>
      <c r="J4744">
        <v>746493</v>
      </c>
      <c r="K4744">
        <v>6</v>
      </c>
      <c r="L4744">
        <v>1614</v>
      </c>
      <c r="M4744">
        <v>0</v>
      </c>
      <c r="N4744">
        <v>2751</v>
      </c>
      <c r="O4744">
        <v>14087</v>
      </c>
      <c r="P4744">
        <v>-3015</v>
      </c>
      <c r="Q4744" t="s">
        <v>47</v>
      </c>
      <c r="R4744" t="s">
        <v>51</v>
      </c>
      <c r="S4744" t="s">
        <v>54</v>
      </c>
      <c r="T4744">
        <v>2</v>
      </c>
    </row>
    <row r="4745" spans="1:20" x14ac:dyDescent="0.2">
      <c r="A4745" s="4">
        <f t="shared" si="73"/>
        <v>46053</v>
      </c>
      <c r="B4745" t="s">
        <v>22</v>
      </c>
      <c r="C4745" t="s">
        <v>26</v>
      </c>
      <c r="D4745" t="s">
        <v>31</v>
      </c>
      <c r="E4745" t="s">
        <v>35</v>
      </c>
      <c r="F4745" t="s">
        <v>39</v>
      </c>
      <c r="G4745">
        <v>78769</v>
      </c>
      <c r="H4745" t="s">
        <v>41</v>
      </c>
      <c r="I4745" t="s">
        <v>43</v>
      </c>
      <c r="J4745">
        <v>868071</v>
      </c>
      <c r="K4745">
        <v>9</v>
      </c>
      <c r="L4745">
        <v>1199</v>
      </c>
      <c r="M4745">
        <v>0</v>
      </c>
      <c r="N4745">
        <v>16491</v>
      </c>
      <c r="O4745">
        <v>20654</v>
      </c>
      <c r="P4745">
        <v>7677</v>
      </c>
      <c r="Q4745" t="s">
        <v>48</v>
      </c>
      <c r="R4745" t="s">
        <v>52</v>
      </c>
      <c r="S4745" t="s">
        <v>53</v>
      </c>
      <c r="T4745">
        <v>2</v>
      </c>
    </row>
    <row r="4746" spans="1:20" x14ac:dyDescent="0.2">
      <c r="A4746" s="4">
        <f t="shared" si="73"/>
        <v>46053</v>
      </c>
      <c r="B4746" t="s">
        <v>23</v>
      </c>
      <c r="C4746" t="s">
        <v>27</v>
      </c>
      <c r="D4746" t="s">
        <v>32</v>
      </c>
      <c r="E4746" t="s">
        <v>36</v>
      </c>
      <c r="F4746" t="s">
        <v>37</v>
      </c>
      <c r="G4746">
        <v>22128</v>
      </c>
      <c r="H4746" t="s">
        <v>42</v>
      </c>
      <c r="I4746" t="s">
        <v>44</v>
      </c>
      <c r="J4746">
        <v>537543</v>
      </c>
      <c r="K4746">
        <v>1</v>
      </c>
      <c r="L4746">
        <v>4700</v>
      </c>
      <c r="M4746">
        <v>0</v>
      </c>
      <c r="N4746">
        <v>29742</v>
      </c>
      <c r="O4746">
        <v>29906</v>
      </c>
      <c r="P4746">
        <v>9250</v>
      </c>
      <c r="Q4746" t="s">
        <v>48</v>
      </c>
      <c r="R4746" t="s">
        <v>50</v>
      </c>
      <c r="S4746" t="s">
        <v>55</v>
      </c>
      <c r="T4746">
        <v>5</v>
      </c>
    </row>
    <row r="4747" spans="1:20" x14ac:dyDescent="0.2">
      <c r="A4747" s="4">
        <f t="shared" si="73"/>
        <v>46053</v>
      </c>
      <c r="B4747" t="s">
        <v>20</v>
      </c>
      <c r="C4747" t="s">
        <v>24</v>
      </c>
      <c r="D4747" t="s">
        <v>29</v>
      </c>
      <c r="E4747" t="s">
        <v>36</v>
      </c>
      <c r="F4747" t="s">
        <v>38</v>
      </c>
      <c r="G4747">
        <v>15202</v>
      </c>
      <c r="H4747" t="s">
        <v>41</v>
      </c>
      <c r="I4747" t="s">
        <v>43</v>
      </c>
      <c r="J4747">
        <v>349044</v>
      </c>
      <c r="K4747">
        <v>5</v>
      </c>
      <c r="L4747">
        <v>1095</v>
      </c>
      <c r="M4747">
        <v>0</v>
      </c>
      <c r="N4747">
        <v>37922</v>
      </c>
      <c r="O4747">
        <v>26829</v>
      </c>
      <c r="P4747">
        <v>-2433</v>
      </c>
      <c r="Q4747" t="s">
        <v>48</v>
      </c>
      <c r="R4747" t="s">
        <v>50</v>
      </c>
      <c r="S4747" t="s">
        <v>55</v>
      </c>
      <c r="T4747">
        <v>3</v>
      </c>
    </row>
    <row r="4748" spans="1:20" x14ac:dyDescent="0.2">
      <c r="A4748" s="4">
        <f t="shared" si="73"/>
        <v>46053</v>
      </c>
      <c r="B4748" t="s">
        <v>23</v>
      </c>
      <c r="C4748" t="s">
        <v>24</v>
      </c>
      <c r="D4748" t="s">
        <v>28</v>
      </c>
      <c r="E4748" t="s">
        <v>36</v>
      </c>
      <c r="F4748" t="s">
        <v>37</v>
      </c>
      <c r="G4748">
        <v>75327</v>
      </c>
      <c r="H4748" t="s">
        <v>42</v>
      </c>
      <c r="I4748" t="s">
        <v>44</v>
      </c>
      <c r="J4748">
        <v>929734</v>
      </c>
      <c r="K4748">
        <v>4</v>
      </c>
      <c r="L4748">
        <v>1513</v>
      </c>
      <c r="M4748">
        <v>20</v>
      </c>
      <c r="N4748">
        <v>41486</v>
      </c>
      <c r="O4748">
        <v>28873</v>
      </c>
      <c r="P4748">
        <v>-660</v>
      </c>
      <c r="Q4748" t="s">
        <v>46</v>
      </c>
      <c r="R4748" t="s">
        <v>51</v>
      </c>
      <c r="S4748" t="s">
        <v>53</v>
      </c>
      <c r="T4748">
        <v>1</v>
      </c>
    </row>
    <row r="4749" spans="1:20" x14ac:dyDescent="0.2">
      <c r="A4749" s="4">
        <f t="shared" si="73"/>
        <v>46053</v>
      </c>
      <c r="B4749" t="s">
        <v>21</v>
      </c>
      <c r="C4749" t="s">
        <v>24</v>
      </c>
      <c r="D4749" t="s">
        <v>28</v>
      </c>
      <c r="E4749" t="s">
        <v>34</v>
      </c>
      <c r="F4749" t="s">
        <v>39</v>
      </c>
      <c r="G4749">
        <v>57965</v>
      </c>
      <c r="H4749" t="s">
        <v>42</v>
      </c>
      <c r="I4749" t="s">
        <v>43</v>
      </c>
      <c r="J4749">
        <v>583498</v>
      </c>
      <c r="K4749">
        <v>9</v>
      </c>
      <c r="L4749">
        <v>1039</v>
      </c>
      <c r="M4749">
        <v>0</v>
      </c>
      <c r="N4749">
        <v>45096</v>
      </c>
      <c r="O4749">
        <v>2453</v>
      </c>
      <c r="P4749">
        <v>17692</v>
      </c>
      <c r="Q4749" t="s">
        <v>47</v>
      </c>
      <c r="R4749" t="s">
        <v>50</v>
      </c>
      <c r="S4749" t="s">
        <v>56</v>
      </c>
      <c r="T4749">
        <v>4</v>
      </c>
    </row>
    <row r="4750" spans="1:20" x14ac:dyDescent="0.2">
      <c r="A4750" s="4">
        <f t="shared" si="73"/>
        <v>46053</v>
      </c>
      <c r="B4750" t="s">
        <v>20</v>
      </c>
      <c r="C4750" t="s">
        <v>27</v>
      </c>
      <c r="D4750" t="s">
        <v>33</v>
      </c>
      <c r="E4750" t="s">
        <v>34</v>
      </c>
      <c r="F4750" t="s">
        <v>38</v>
      </c>
      <c r="G4750">
        <v>41238</v>
      </c>
      <c r="H4750" t="s">
        <v>41</v>
      </c>
      <c r="I4750" t="s">
        <v>43</v>
      </c>
      <c r="J4750">
        <v>858005</v>
      </c>
      <c r="K4750">
        <v>1</v>
      </c>
      <c r="L4750">
        <v>511</v>
      </c>
      <c r="M4750">
        <v>0</v>
      </c>
      <c r="N4750">
        <v>26228</v>
      </c>
      <c r="O4750">
        <v>1195</v>
      </c>
      <c r="P4750">
        <v>3153</v>
      </c>
      <c r="Q4750" t="s">
        <v>49</v>
      </c>
      <c r="R4750" t="s">
        <v>50</v>
      </c>
      <c r="S4750" t="s">
        <v>56</v>
      </c>
      <c r="T4750">
        <v>4</v>
      </c>
    </row>
    <row r="4751" spans="1:20" x14ac:dyDescent="0.2">
      <c r="A4751" s="4">
        <f t="shared" ref="A4751:A4814" si="74">A4739+1</f>
        <v>46053</v>
      </c>
      <c r="B4751" t="s">
        <v>22</v>
      </c>
      <c r="C4751" t="s">
        <v>24</v>
      </c>
      <c r="D4751" t="s">
        <v>28</v>
      </c>
      <c r="E4751" t="s">
        <v>35</v>
      </c>
      <c r="F4751" t="s">
        <v>40</v>
      </c>
      <c r="G4751">
        <v>89258</v>
      </c>
      <c r="H4751" t="s">
        <v>41</v>
      </c>
      <c r="I4751" t="s">
        <v>45</v>
      </c>
      <c r="J4751">
        <v>523052</v>
      </c>
      <c r="K4751">
        <v>4</v>
      </c>
      <c r="L4751">
        <v>2443</v>
      </c>
      <c r="M4751">
        <v>0</v>
      </c>
      <c r="N4751">
        <v>33628</v>
      </c>
      <c r="O4751">
        <v>22970</v>
      </c>
      <c r="P4751">
        <v>15763</v>
      </c>
      <c r="Q4751" t="s">
        <v>48</v>
      </c>
      <c r="R4751" t="s">
        <v>51</v>
      </c>
      <c r="S4751" t="s">
        <v>53</v>
      </c>
      <c r="T4751">
        <v>3</v>
      </c>
    </row>
    <row r="4752" spans="1:20" x14ac:dyDescent="0.2">
      <c r="A4752" s="4">
        <f t="shared" si="74"/>
        <v>46053</v>
      </c>
      <c r="B4752" t="s">
        <v>20</v>
      </c>
      <c r="C4752" t="s">
        <v>25</v>
      </c>
      <c r="D4752" t="s">
        <v>28</v>
      </c>
      <c r="E4752" t="s">
        <v>35</v>
      </c>
      <c r="F4752" t="s">
        <v>39</v>
      </c>
      <c r="G4752">
        <v>59240</v>
      </c>
      <c r="H4752" t="s">
        <v>42</v>
      </c>
      <c r="I4752" t="s">
        <v>44</v>
      </c>
      <c r="J4752">
        <v>634119</v>
      </c>
      <c r="K4752">
        <v>1</v>
      </c>
      <c r="L4752">
        <v>4959</v>
      </c>
      <c r="M4752">
        <v>5</v>
      </c>
      <c r="N4752">
        <v>20757</v>
      </c>
      <c r="O4752">
        <v>9981</v>
      </c>
      <c r="P4752">
        <v>7084</v>
      </c>
      <c r="Q4752" t="s">
        <v>49</v>
      </c>
      <c r="R4752" t="s">
        <v>51</v>
      </c>
      <c r="S4752" t="s">
        <v>55</v>
      </c>
      <c r="T4752">
        <v>5</v>
      </c>
    </row>
    <row r="4753" spans="1:20" x14ac:dyDescent="0.2">
      <c r="A4753" s="4">
        <f t="shared" si="74"/>
        <v>46053</v>
      </c>
      <c r="B4753" t="s">
        <v>22</v>
      </c>
      <c r="C4753" t="s">
        <v>25</v>
      </c>
      <c r="D4753" t="s">
        <v>32</v>
      </c>
      <c r="E4753" t="s">
        <v>36</v>
      </c>
      <c r="F4753" t="s">
        <v>39</v>
      </c>
      <c r="G4753">
        <v>93583</v>
      </c>
      <c r="H4753" t="s">
        <v>42</v>
      </c>
      <c r="I4753" t="s">
        <v>45</v>
      </c>
      <c r="J4753">
        <v>919816</v>
      </c>
      <c r="K4753">
        <v>3</v>
      </c>
      <c r="L4753">
        <v>1161</v>
      </c>
      <c r="M4753">
        <v>20</v>
      </c>
      <c r="N4753">
        <v>12525</v>
      </c>
      <c r="O4753">
        <v>27780</v>
      </c>
      <c r="P4753">
        <v>13295</v>
      </c>
      <c r="Q4753" t="s">
        <v>48</v>
      </c>
      <c r="R4753" t="s">
        <v>51</v>
      </c>
      <c r="S4753" t="s">
        <v>54</v>
      </c>
      <c r="T4753">
        <v>3</v>
      </c>
    </row>
    <row r="4754" spans="1:20" x14ac:dyDescent="0.2">
      <c r="A4754" s="4">
        <f t="shared" si="74"/>
        <v>46054</v>
      </c>
      <c r="B4754" t="s">
        <v>22</v>
      </c>
      <c r="C4754" t="s">
        <v>25</v>
      </c>
      <c r="D4754" t="s">
        <v>31</v>
      </c>
      <c r="E4754" t="s">
        <v>36</v>
      </c>
      <c r="F4754" t="s">
        <v>38</v>
      </c>
      <c r="G4754">
        <v>78837</v>
      </c>
      <c r="H4754" t="s">
        <v>41</v>
      </c>
      <c r="I4754" t="s">
        <v>44</v>
      </c>
      <c r="J4754">
        <v>984975</v>
      </c>
      <c r="K4754">
        <v>4</v>
      </c>
      <c r="L4754">
        <v>4909</v>
      </c>
      <c r="M4754">
        <v>0</v>
      </c>
      <c r="N4754">
        <v>26790</v>
      </c>
      <c r="O4754">
        <v>12259</v>
      </c>
      <c r="P4754">
        <v>12094</v>
      </c>
      <c r="Q4754" t="s">
        <v>49</v>
      </c>
      <c r="R4754" t="s">
        <v>52</v>
      </c>
      <c r="S4754" t="s">
        <v>55</v>
      </c>
      <c r="T4754">
        <v>5</v>
      </c>
    </row>
    <row r="4755" spans="1:20" x14ac:dyDescent="0.2">
      <c r="A4755" s="4">
        <f t="shared" si="74"/>
        <v>46054</v>
      </c>
      <c r="B4755" t="s">
        <v>23</v>
      </c>
      <c r="C4755" t="s">
        <v>25</v>
      </c>
      <c r="D4755" t="s">
        <v>30</v>
      </c>
      <c r="E4755" t="s">
        <v>35</v>
      </c>
      <c r="F4755" t="s">
        <v>39</v>
      </c>
      <c r="G4755">
        <v>64289</v>
      </c>
      <c r="H4755" t="s">
        <v>41</v>
      </c>
      <c r="I4755" t="s">
        <v>43</v>
      </c>
      <c r="J4755">
        <v>335428</v>
      </c>
      <c r="K4755">
        <v>1</v>
      </c>
      <c r="L4755">
        <v>1922</v>
      </c>
      <c r="M4755">
        <v>15</v>
      </c>
      <c r="N4755">
        <v>12063</v>
      </c>
      <c r="O4755">
        <v>4553</v>
      </c>
      <c r="P4755">
        <v>15474</v>
      </c>
      <c r="Q4755" t="s">
        <v>46</v>
      </c>
      <c r="R4755" t="s">
        <v>50</v>
      </c>
      <c r="S4755" t="s">
        <v>56</v>
      </c>
      <c r="T4755">
        <v>5</v>
      </c>
    </row>
    <row r="4756" spans="1:20" x14ac:dyDescent="0.2">
      <c r="A4756" s="4">
        <f t="shared" si="74"/>
        <v>46054</v>
      </c>
      <c r="B4756" t="s">
        <v>23</v>
      </c>
      <c r="C4756" t="s">
        <v>26</v>
      </c>
      <c r="D4756" t="s">
        <v>28</v>
      </c>
      <c r="E4756" t="s">
        <v>36</v>
      </c>
      <c r="F4756" t="s">
        <v>37</v>
      </c>
      <c r="G4756">
        <v>42544</v>
      </c>
      <c r="H4756" t="s">
        <v>41</v>
      </c>
      <c r="I4756" t="s">
        <v>43</v>
      </c>
      <c r="J4756">
        <v>401366</v>
      </c>
      <c r="K4756">
        <v>5</v>
      </c>
      <c r="L4756">
        <v>1745</v>
      </c>
      <c r="M4756">
        <v>5</v>
      </c>
      <c r="N4756">
        <v>31767</v>
      </c>
      <c r="O4756">
        <v>13641</v>
      </c>
      <c r="P4756">
        <v>16627</v>
      </c>
      <c r="Q4756" t="s">
        <v>47</v>
      </c>
      <c r="R4756" t="s">
        <v>50</v>
      </c>
      <c r="S4756" t="s">
        <v>56</v>
      </c>
      <c r="T4756">
        <v>1</v>
      </c>
    </row>
    <row r="4757" spans="1:20" x14ac:dyDescent="0.2">
      <c r="A4757" s="4">
        <f t="shared" si="74"/>
        <v>46054</v>
      </c>
      <c r="B4757" t="s">
        <v>23</v>
      </c>
      <c r="C4757" t="s">
        <v>25</v>
      </c>
      <c r="D4757" t="s">
        <v>28</v>
      </c>
      <c r="E4757" t="s">
        <v>35</v>
      </c>
      <c r="F4757" t="s">
        <v>40</v>
      </c>
      <c r="G4757">
        <v>70064</v>
      </c>
      <c r="H4757" t="s">
        <v>41</v>
      </c>
      <c r="I4757" t="s">
        <v>44</v>
      </c>
      <c r="J4757">
        <v>359487</v>
      </c>
      <c r="K4757">
        <v>6</v>
      </c>
      <c r="L4757">
        <v>1079</v>
      </c>
      <c r="M4757">
        <v>20</v>
      </c>
      <c r="N4757">
        <v>7327</v>
      </c>
      <c r="O4757">
        <v>10004</v>
      </c>
      <c r="P4757">
        <v>-3410</v>
      </c>
      <c r="Q4757" t="s">
        <v>48</v>
      </c>
      <c r="R4757" t="s">
        <v>51</v>
      </c>
      <c r="S4757" t="s">
        <v>55</v>
      </c>
      <c r="T4757">
        <v>1</v>
      </c>
    </row>
    <row r="4758" spans="1:20" x14ac:dyDescent="0.2">
      <c r="A4758" s="4">
        <f t="shared" si="74"/>
        <v>46054</v>
      </c>
      <c r="B4758" t="s">
        <v>21</v>
      </c>
      <c r="C4758" t="s">
        <v>24</v>
      </c>
      <c r="D4758" t="s">
        <v>30</v>
      </c>
      <c r="E4758" t="s">
        <v>34</v>
      </c>
      <c r="F4758" t="s">
        <v>37</v>
      </c>
      <c r="G4758">
        <v>91176</v>
      </c>
      <c r="H4758" t="s">
        <v>41</v>
      </c>
      <c r="I4758" t="s">
        <v>45</v>
      </c>
      <c r="J4758">
        <v>194605</v>
      </c>
      <c r="K4758">
        <v>1</v>
      </c>
      <c r="L4758">
        <v>761</v>
      </c>
      <c r="M4758">
        <v>15</v>
      </c>
      <c r="N4758">
        <v>34501</v>
      </c>
      <c r="O4758">
        <v>5930</v>
      </c>
      <c r="P4758">
        <v>12724</v>
      </c>
      <c r="Q4758" t="s">
        <v>48</v>
      </c>
      <c r="R4758" t="s">
        <v>52</v>
      </c>
      <c r="S4758" t="s">
        <v>56</v>
      </c>
      <c r="T4758">
        <v>4</v>
      </c>
    </row>
    <row r="4759" spans="1:20" x14ac:dyDescent="0.2">
      <c r="A4759" s="4">
        <f t="shared" si="74"/>
        <v>46054</v>
      </c>
      <c r="B4759" t="s">
        <v>21</v>
      </c>
      <c r="C4759" t="s">
        <v>27</v>
      </c>
      <c r="D4759" t="s">
        <v>28</v>
      </c>
      <c r="E4759" t="s">
        <v>36</v>
      </c>
      <c r="F4759" t="s">
        <v>38</v>
      </c>
      <c r="G4759">
        <v>32413</v>
      </c>
      <c r="H4759" t="s">
        <v>42</v>
      </c>
      <c r="I4759" t="s">
        <v>44</v>
      </c>
      <c r="J4759">
        <v>273888</v>
      </c>
      <c r="K4759">
        <v>4</v>
      </c>
      <c r="L4759">
        <v>995</v>
      </c>
      <c r="M4759">
        <v>15</v>
      </c>
      <c r="N4759">
        <v>46410</v>
      </c>
      <c r="O4759">
        <v>3580</v>
      </c>
      <c r="P4759">
        <v>12205</v>
      </c>
      <c r="Q4759" t="s">
        <v>48</v>
      </c>
      <c r="R4759" t="s">
        <v>51</v>
      </c>
      <c r="S4759" t="s">
        <v>53</v>
      </c>
      <c r="T4759">
        <v>2</v>
      </c>
    </row>
    <row r="4760" spans="1:20" x14ac:dyDescent="0.2">
      <c r="A4760" s="4">
        <f t="shared" si="74"/>
        <v>46054</v>
      </c>
      <c r="B4760" t="s">
        <v>23</v>
      </c>
      <c r="C4760" t="s">
        <v>24</v>
      </c>
      <c r="D4760" t="s">
        <v>32</v>
      </c>
      <c r="E4760" t="s">
        <v>36</v>
      </c>
      <c r="F4760" t="s">
        <v>39</v>
      </c>
      <c r="G4760">
        <v>92341</v>
      </c>
      <c r="H4760" t="s">
        <v>42</v>
      </c>
      <c r="I4760" t="s">
        <v>44</v>
      </c>
      <c r="J4760">
        <v>666170</v>
      </c>
      <c r="K4760">
        <v>4</v>
      </c>
      <c r="L4760">
        <v>4725</v>
      </c>
      <c r="M4760">
        <v>5</v>
      </c>
      <c r="N4760">
        <v>36432</v>
      </c>
      <c r="O4760">
        <v>27107</v>
      </c>
      <c r="P4760">
        <v>7572</v>
      </c>
      <c r="Q4760" t="s">
        <v>48</v>
      </c>
      <c r="R4760" t="s">
        <v>52</v>
      </c>
      <c r="S4760" t="s">
        <v>53</v>
      </c>
      <c r="T4760">
        <v>5</v>
      </c>
    </row>
    <row r="4761" spans="1:20" x14ac:dyDescent="0.2">
      <c r="A4761" s="4">
        <f t="shared" si="74"/>
        <v>46054</v>
      </c>
      <c r="B4761" t="s">
        <v>21</v>
      </c>
      <c r="C4761" t="s">
        <v>25</v>
      </c>
      <c r="D4761" t="s">
        <v>32</v>
      </c>
      <c r="E4761" t="s">
        <v>36</v>
      </c>
      <c r="F4761" t="s">
        <v>40</v>
      </c>
      <c r="G4761">
        <v>95669</v>
      </c>
      <c r="H4761" t="s">
        <v>41</v>
      </c>
      <c r="I4761" t="s">
        <v>44</v>
      </c>
      <c r="J4761">
        <v>818706</v>
      </c>
      <c r="K4761">
        <v>1</v>
      </c>
      <c r="L4761">
        <v>2636</v>
      </c>
      <c r="M4761">
        <v>15</v>
      </c>
      <c r="N4761">
        <v>43571</v>
      </c>
      <c r="O4761">
        <v>25549</v>
      </c>
      <c r="P4761">
        <v>-3384</v>
      </c>
      <c r="Q4761" t="s">
        <v>47</v>
      </c>
      <c r="R4761" t="s">
        <v>50</v>
      </c>
      <c r="S4761" t="s">
        <v>56</v>
      </c>
      <c r="T4761">
        <v>4</v>
      </c>
    </row>
    <row r="4762" spans="1:20" x14ac:dyDescent="0.2">
      <c r="A4762" s="4">
        <f t="shared" si="74"/>
        <v>46054</v>
      </c>
      <c r="B4762" t="s">
        <v>20</v>
      </c>
      <c r="C4762" t="s">
        <v>26</v>
      </c>
      <c r="D4762" t="s">
        <v>30</v>
      </c>
      <c r="E4762" t="s">
        <v>34</v>
      </c>
      <c r="F4762" t="s">
        <v>38</v>
      </c>
      <c r="G4762">
        <v>58899</v>
      </c>
      <c r="H4762" t="s">
        <v>41</v>
      </c>
      <c r="I4762" t="s">
        <v>43</v>
      </c>
      <c r="J4762">
        <v>675344</v>
      </c>
      <c r="K4762">
        <v>2</v>
      </c>
      <c r="L4762">
        <v>1129</v>
      </c>
      <c r="M4762">
        <v>10</v>
      </c>
      <c r="N4762">
        <v>14644</v>
      </c>
      <c r="O4762">
        <v>1404</v>
      </c>
      <c r="P4762">
        <v>10568</v>
      </c>
      <c r="Q4762" t="s">
        <v>47</v>
      </c>
      <c r="R4762" t="s">
        <v>51</v>
      </c>
      <c r="S4762" t="s">
        <v>55</v>
      </c>
      <c r="T4762">
        <v>2</v>
      </c>
    </row>
    <row r="4763" spans="1:20" x14ac:dyDescent="0.2">
      <c r="A4763" s="4">
        <f t="shared" si="74"/>
        <v>46054</v>
      </c>
      <c r="B4763" t="s">
        <v>20</v>
      </c>
      <c r="C4763" t="s">
        <v>25</v>
      </c>
      <c r="D4763" t="s">
        <v>29</v>
      </c>
      <c r="E4763" t="s">
        <v>34</v>
      </c>
      <c r="F4763" t="s">
        <v>37</v>
      </c>
      <c r="G4763">
        <v>96891</v>
      </c>
      <c r="H4763" t="s">
        <v>41</v>
      </c>
      <c r="I4763" t="s">
        <v>44</v>
      </c>
      <c r="J4763">
        <v>619245</v>
      </c>
      <c r="K4763">
        <v>5</v>
      </c>
      <c r="L4763">
        <v>1005</v>
      </c>
      <c r="M4763">
        <v>5</v>
      </c>
      <c r="N4763">
        <v>33097</v>
      </c>
      <c r="O4763">
        <v>28323</v>
      </c>
      <c r="P4763">
        <v>7402</v>
      </c>
      <c r="Q4763" t="s">
        <v>48</v>
      </c>
      <c r="R4763" t="s">
        <v>51</v>
      </c>
      <c r="S4763" t="s">
        <v>53</v>
      </c>
      <c r="T4763">
        <v>4</v>
      </c>
    </row>
    <row r="4764" spans="1:20" x14ac:dyDescent="0.2">
      <c r="A4764" s="4">
        <f t="shared" si="74"/>
        <v>46054</v>
      </c>
      <c r="B4764" t="s">
        <v>21</v>
      </c>
      <c r="C4764" t="s">
        <v>27</v>
      </c>
      <c r="D4764" t="s">
        <v>28</v>
      </c>
      <c r="E4764" t="s">
        <v>36</v>
      </c>
      <c r="F4764" t="s">
        <v>39</v>
      </c>
      <c r="G4764">
        <v>98765</v>
      </c>
      <c r="H4764" t="s">
        <v>41</v>
      </c>
      <c r="I4764" t="s">
        <v>43</v>
      </c>
      <c r="J4764">
        <v>510412</v>
      </c>
      <c r="K4764">
        <v>2</v>
      </c>
      <c r="L4764">
        <v>706</v>
      </c>
      <c r="M4764">
        <v>5</v>
      </c>
      <c r="N4764">
        <v>15627</v>
      </c>
      <c r="O4764">
        <v>9144</v>
      </c>
      <c r="P4764">
        <v>8251</v>
      </c>
      <c r="Q4764" t="s">
        <v>49</v>
      </c>
      <c r="R4764" t="s">
        <v>50</v>
      </c>
      <c r="S4764" t="s">
        <v>56</v>
      </c>
      <c r="T4764">
        <v>5</v>
      </c>
    </row>
    <row r="4765" spans="1:20" x14ac:dyDescent="0.2">
      <c r="A4765" s="4">
        <f t="shared" si="74"/>
        <v>46054</v>
      </c>
      <c r="B4765" t="s">
        <v>21</v>
      </c>
      <c r="C4765" t="s">
        <v>24</v>
      </c>
      <c r="D4765" t="s">
        <v>29</v>
      </c>
      <c r="E4765" t="s">
        <v>35</v>
      </c>
      <c r="F4765" t="s">
        <v>39</v>
      </c>
      <c r="G4765">
        <v>79969</v>
      </c>
      <c r="H4765" t="s">
        <v>41</v>
      </c>
      <c r="I4765" t="s">
        <v>45</v>
      </c>
      <c r="J4765">
        <v>104999</v>
      </c>
      <c r="K4765">
        <v>3</v>
      </c>
      <c r="L4765">
        <v>3931</v>
      </c>
      <c r="M4765">
        <v>10</v>
      </c>
      <c r="N4765">
        <v>28481</v>
      </c>
      <c r="O4765">
        <v>20228</v>
      </c>
      <c r="P4765">
        <v>-4248</v>
      </c>
      <c r="Q4765" t="s">
        <v>46</v>
      </c>
      <c r="R4765" t="s">
        <v>52</v>
      </c>
      <c r="S4765" t="s">
        <v>56</v>
      </c>
      <c r="T4765">
        <v>2</v>
      </c>
    </row>
    <row r="4766" spans="1:20" x14ac:dyDescent="0.2">
      <c r="A4766" s="4">
        <f t="shared" si="74"/>
        <v>46055</v>
      </c>
      <c r="B4766" t="s">
        <v>20</v>
      </c>
      <c r="C4766" t="s">
        <v>27</v>
      </c>
      <c r="D4766" t="s">
        <v>28</v>
      </c>
      <c r="E4766" t="s">
        <v>34</v>
      </c>
      <c r="F4766" t="s">
        <v>38</v>
      </c>
      <c r="G4766">
        <v>43033</v>
      </c>
      <c r="H4766" t="s">
        <v>42</v>
      </c>
      <c r="I4766" t="s">
        <v>43</v>
      </c>
      <c r="J4766">
        <v>517242</v>
      </c>
      <c r="K4766">
        <v>9</v>
      </c>
      <c r="L4766">
        <v>3630</v>
      </c>
      <c r="M4766">
        <v>5</v>
      </c>
      <c r="N4766">
        <v>42597</v>
      </c>
      <c r="O4766">
        <v>3336</v>
      </c>
      <c r="P4766">
        <v>18421</v>
      </c>
      <c r="Q4766" t="s">
        <v>48</v>
      </c>
      <c r="R4766" t="s">
        <v>52</v>
      </c>
      <c r="S4766" t="s">
        <v>54</v>
      </c>
      <c r="T4766">
        <v>3</v>
      </c>
    </row>
    <row r="4767" spans="1:20" x14ac:dyDescent="0.2">
      <c r="A4767" s="4">
        <f t="shared" si="74"/>
        <v>46055</v>
      </c>
      <c r="B4767" t="s">
        <v>22</v>
      </c>
      <c r="C4767" t="s">
        <v>27</v>
      </c>
      <c r="D4767" t="s">
        <v>31</v>
      </c>
      <c r="E4767" t="s">
        <v>36</v>
      </c>
      <c r="F4767" t="s">
        <v>37</v>
      </c>
      <c r="G4767">
        <v>11378</v>
      </c>
      <c r="H4767" t="s">
        <v>42</v>
      </c>
      <c r="I4767" t="s">
        <v>45</v>
      </c>
      <c r="J4767">
        <v>888162</v>
      </c>
      <c r="K4767">
        <v>5</v>
      </c>
      <c r="L4767">
        <v>2354</v>
      </c>
      <c r="M4767">
        <v>15</v>
      </c>
      <c r="N4767">
        <v>32794</v>
      </c>
      <c r="O4767">
        <v>8846</v>
      </c>
      <c r="P4767">
        <v>1934</v>
      </c>
      <c r="Q4767" t="s">
        <v>46</v>
      </c>
      <c r="R4767" t="s">
        <v>50</v>
      </c>
      <c r="S4767" t="s">
        <v>55</v>
      </c>
      <c r="T4767">
        <v>1</v>
      </c>
    </row>
    <row r="4768" spans="1:20" x14ac:dyDescent="0.2">
      <c r="A4768" s="4">
        <f t="shared" si="74"/>
        <v>46055</v>
      </c>
      <c r="B4768" t="s">
        <v>20</v>
      </c>
      <c r="C4768" t="s">
        <v>27</v>
      </c>
      <c r="D4768" t="s">
        <v>28</v>
      </c>
      <c r="E4768" t="s">
        <v>36</v>
      </c>
      <c r="F4768" t="s">
        <v>39</v>
      </c>
      <c r="G4768">
        <v>16503</v>
      </c>
      <c r="H4768" t="s">
        <v>41</v>
      </c>
      <c r="I4768" t="s">
        <v>45</v>
      </c>
      <c r="J4768">
        <v>682463</v>
      </c>
      <c r="K4768">
        <v>1</v>
      </c>
      <c r="L4768">
        <v>2160</v>
      </c>
      <c r="M4768">
        <v>15</v>
      </c>
      <c r="N4768">
        <v>31794</v>
      </c>
      <c r="O4768">
        <v>15013</v>
      </c>
      <c r="P4768">
        <v>2985</v>
      </c>
      <c r="Q4768" t="s">
        <v>49</v>
      </c>
      <c r="R4768" t="s">
        <v>52</v>
      </c>
      <c r="S4768" t="s">
        <v>56</v>
      </c>
      <c r="T4768">
        <v>1</v>
      </c>
    </row>
    <row r="4769" spans="1:20" x14ac:dyDescent="0.2">
      <c r="A4769" s="4">
        <f t="shared" si="74"/>
        <v>46055</v>
      </c>
      <c r="B4769" t="s">
        <v>20</v>
      </c>
      <c r="C4769" t="s">
        <v>24</v>
      </c>
      <c r="D4769" t="s">
        <v>32</v>
      </c>
      <c r="E4769" t="s">
        <v>34</v>
      </c>
      <c r="F4769" t="s">
        <v>37</v>
      </c>
      <c r="G4769">
        <v>52774</v>
      </c>
      <c r="H4769" t="s">
        <v>41</v>
      </c>
      <c r="I4769" t="s">
        <v>45</v>
      </c>
      <c r="J4769">
        <v>431104</v>
      </c>
      <c r="K4769">
        <v>5</v>
      </c>
      <c r="L4769">
        <v>3081</v>
      </c>
      <c r="M4769">
        <v>15</v>
      </c>
      <c r="N4769">
        <v>33630</v>
      </c>
      <c r="O4769">
        <v>1089</v>
      </c>
      <c r="P4769">
        <v>19906</v>
      </c>
      <c r="Q4769" t="s">
        <v>48</v>
      </c>
      <c r="R4769" t="s">
        <v>50</v>
      </c>
      <c r="S4769" t="s">
        <v>53</v>
      </c>
      <c r="T4769">
        <v>2</v>
      </c>
    </row>
    <row r="4770" spans="1:20" x14ac:dyDescent="0.2">
      <c r="A4770" s="4">
        <f t="shared" si="74"/>
        <v>46055</v>
      </c>
      <c r="B4770" t="s">
        <v>21</v>
      </c>
      <c r="C4770" t="s">
        <v>25</v>
      </c>
      <c r="D4770" t="s">
        <v>33</v>
      </c>
      <c r="E4770" t="s">
        <v>35</v>
      </c>
      <c r="F4770" t="s">
        <v>40</v>
      </c>
      <c r="G4770">
        <v>69608</v>
      </c>
      <c r="H4770" t="s">
        <v>41</v>
      </c>
      <c r="I4770" t="s">
        <v>43</v>
      </c>
      <c r="J4770">
        <v>556050</v>
      </c>
      <c r="K4770">
        <v>3</v>
      </c>
      <c r="L4770">
        <v>784</v>
      </c>
      <c r="M4770">
        <v>10</v>
      </c>
      <c r="N4770">
        <v>7874</v>
      </c>
      <c r="O4770">
        <v>10597</v>
      </c>
      <c r="P4770">
        <v>-1957</v>
      </c>
      <c r="Q4770" t="s">
        <v>48</v>
      </c>
      <c r="R4770" t="s">
        <v>50</v>
      </c>
      <c r="S4770" t="s">
        <v>56</v>
      </c>
      <c r="T4770">
        <v>2</v>
      </c>
    </row>
    <row r="4771" spans="1:20" x14ac:dyDescent="0.2">
      <c r="A4771" s="4">
        <f t="shared" si="74"/>
        <v>46055</v>
      </c>
      <c r="B4771" t="s">
        <v>20</v>
      </c>
      <c r="C4771" t="s">
        <v>27</v>
      </c>
      <c r="D4771" t="s">
        <v>33</v>
      </c>
      <c r="E4771" t="s">
        <v>36</v>
      </c>
      <c r="F4771" t="s">
        <v>39</v>
      </c>
      <c r="G4771">
        <v>43617</v>
      </c>
      <c r="H4771" t="s">
        <v>42</v>
      </c>
      <c r="I4771" t="s">
        <v>44</v>
      </c>
      <c r="J4771">
        <v>400974</v>
      </c>
      <c r="K4771">
        <v>1</v>
      </c>
      <c r="L4771">
        <v>1218</v>
      </c>
      <c r="M4771">
        <v>15</v>
      </c>
      <c r="N4771">
        <v>3106</v>
      </c>
      <c r="O4771">
        <v>22446</v>
      </c>
      <c r="P4771">
        <v>18755</v>
      </c>
      <c r="Q4771" t="s">
        <v>46</v>
      </c>
      <c r="R4771" t="s">
        <v>50</v>
      </c>
      <c r="S4771" t="s">
        <v>55</v>
      </c>
      <c r="T4771">
        <v>5</v>
      </c>
    </row>
    <row r="4772" spans="1:20" x14ac:dyDescent="0.2">
      <c r="A4772" s="4">
        <f t="shared" si="74"/>
        <v>46055</v>
      </c>
      <c r="B4772" t="s">
        <v>21</v>
      </c>
      <c r="C4772" t="s">
        <v>24</v>
      </c>
      <c r="D4772" t="s">
        <v>33</v>
      </c>
      <c r="E4772" t="s">
        <v>35</v>
      </c>
      <c r="F4772" t="s">
        <v>40</v>
      </c>
      <c r="G4772">
        <v>14814</v>
      </c>
      <c r="H4772" t="s">
        <v>42</v>
      </c>
      <c r="I4772" t="s">
        <v>43</v>
      </c>
      <c r="J4772">
        <v>850612</v>
      </c>
      <c r="K4772">
        <v>3</v>
      </c>
      <c r="L4772">
        <v>4488</v>
      </c>
      <c r="M4772">
        <v>10</v>
      </c>
      <c r="N4772">
        <v>48884</v>
      </c>
      <c r="O4772">
        <v>29149</v>
      </c>
      <c r="P4772">
        <v>19407</v>
      </c>
      <c r="Q4772" t="s">
        <v>48</v>
      </c>
      <c r="R4772" t="s">
        <v>52</v>
      </c>
      <c r="S4772" t="s">
        <v>56</v>
      </c>
      <c r="T4772">
        <v>2</v>
      </c>
    </row>
    <row r="4773" spans="1:20" x14ac:dyDescent="0.2">
      <c r="A4773" s="4">
        <f t="shared" si="74"/>
        <v>46055</v>
      </c>
      <c r="B4773" t="s">
        <v>21</v>
      </c>
      <c r="C4773" t="s">
        <v>26</v>
      </c>
      <c r="D4773" t="s">
        <v>33</v>
      </c>
      <c r="E4773" t="s">
        <v>35</v>
      </c>
      <c r="F4773" t="s">
        <v>39</v>
      </c>
      <c r="G4773">
        <v>68335</v>
      </c>
      <c r="H4773" t="s">
        <v>42</v>
      </c>
      <c r="I4773" t="s">
        <v>45</v>
      </c>
      <c r="J4773">
        <v>721050</v>
      </c>
      <c r="K4773">
        <v>6</v>
      </c>
      <c r="L4773">
        <v>1001</v>
      </c>
      <c r="M4773">
        <v>10</v>
      </c>
      <c r="N4773">
        <v>15893</v>
      </c>
      <c r="O4773">
        <v>24112</v>
      </c>
      <c r="P4773">
        <v>14770</v>
      </c>
      <c r="Q4773" t="s">
        <v>49</v>
      </c>
      <c r="R4773" t="s">
        <v>51</v>
      </c>
      <c r="S4773" t="s">
        <v>53</v>
      </c>
      <c r="T4773">
        <v>1</v>
      </c>
    </row>
    <row r="4774" spans="1:20" x14ac:dyDescent="0.2">
      <c r="A4774" s="4">
        <f t="shared" si="74"/>
        <v>46055</v>
      </c>
      <c r="B4774" t="s">
        <v>23</v>
      </c>
      <c r="C4774" t="s">
        <v>24</v>
      </c>
      <c r="D4774" t="s">
        <v>29</v>
      </c>
      <c r="E4774" t="s">
        <v>34</v>
      </c>
      <c r="F4774" t="s">
        <v>38</v>
      </c>
      <c r="G4774">
        <v>33763</v>
      </c>
      <c r="H4774" t="s">
        <v>41</v>
      </c>
      <c r="I4774" t="s">
        <v>44</v>
      </c>
      <c r="J4774">
        <v>823103</v>
      </c>
      <c r="K4774">
        <v>5</v>
      </c>
      <c r="L4774">
        <v>757</v>
      </c>
      <c r="M4774">
        <v>10</v>
      </c>
      <c r="N4774">
        <v>10419</v>
      </c>
      <c r="O4774">
        <v>10809</v>
      </c>
      <c r="P4774">
        <v>17792</v>
      </c>
      <c r="Q4774" t="s">
        <v>47</v>
      </c>
      <c r="R4774" t="s">
        <v>50</v>
      </c>
      <c r="S4774" t="s">
        <v>53</v>
      </c>
      <c r="T4774">
        <v>5</v>
      </c>
    </row>
    <row r="4775" spans="1:20" x14ac:dyDescent="0.2">
      <c r="A4775" s="4">
        <f t="shared" si="74"/>
        <v>46055</v>
      </c>
      <c r="B4775" t="s">
        <v>20</v>
      </c>
      <c r="C4775" t="s">
        <v>26</v>
      </c>
      <c r="D4775" t="s">
        <v>29</v>
      </c>
      <c r="E4775" t="s">
        <v>36</v>
      </c>
      <c r="F4775" t="s">
        <v>39</v>
      </c>
      <c r="G4775">
        <v>20000</v>
      </c>
      <c r="H4775" t="s">
        <v>41</v>
      </c>
      <c r="I4775" t="s">
        <v>43</v>
      </c>
      <c r="J4775">
        <v>833927</v>
      </c>
      <c r="K4775">
        <v>1</v>
      </c>
      <c r="L4775">
        <v>3097</v>
      </c>
      <c r="M4775">
        <v>5</v>
      </c>
      <c r="N4775">
        <v>34427</v>
      </c>
      <c r="O4775">
        <v>20978</v>
      </c>
      <c r="P4775">
        <v>2456</v>
      </c>
      <c r="Q4775" t="s">
        <v>46</v>
      </c>
      <c r="R4775" t="s">
        <v>52</v>
      </c>
      <c r="S4775" t="s">
        <v>56</v>
      </c>
      <c r="T4775">
        <v>4</v>
      </c>
    </row>
    <row r="4776" spans="1:20" x14ac:dyDescent="0.2">
      <c r="A4776" s="4">
        <f t="shared" si="74"/>
        <v>46055</v>
      </c>
      <c r="B4776" t="s">
        <v>22</v>
      </c>
      <c r="C4776" t="s">
        <v>24</v>
      </c>
      <c r="D4776" t="s">
        <v>28</v>
      </c>
      <c r="E4776" t="s">
        <v>36</v>
      </c>
      <c r="F4776" t="s">
        <v>39</v>
      </c>
      <c r="G4776">
        <v>90824</v>
      </c>
      <c r="H4776" t="s">
        <v>42</v>
      </c>
      <c r="I4776" t="s">
        <v>45</v>
      </c>
      <c r="J4776">
        <v>128008</v>
      </c>
      <c r="K4776">
        <v>2</v>
      </c>
      <c r="L4776">
        <v>2422</v>
      </c>
      <c r="M4776">
        <v>20</v>
      </c>
      <c r="N4776">
        <v>42908</v>
      </c>
      <c r="O4776">
        <v>10717</v>
      </c>
      <c r="P4776">
        <v>16061</v>
      </c>
      <c r="Q4776" t="s">
        <v>47</v>
      </c>
      <c r="R4776" t="s">
        <v>50</v>
      </c>
      <c r="S4776" t="s">
        <v>54</v>
      </c>
      <c r="T4776">
        <v>1</v>
      </c>
    </row>
    <row r="4777" spans="1:20" x14ac:dyDescent="0.2">
      <c r="A4777" s="4">
        <f t="shared" si="74"/>
        <v>46055</v>
      </c>
      <c r="B4777" t="s">
        <v>23</v>
      </c>
      <c r="C4777" t="s">
        <v>25</v>
      </c>
      <c r="D4777" t="s">
        <v>29</v>
      </c>
      <c r="E4777" t="s">
        <v>35</v>
      </c>
      <c r="F4777" t="s">
        <v>37</v>
      </c>
      <c r="G4777">
        <v>13274</v>
      </c>
      <c r="H4777" t="s">
        <v>42</v>
      </c>
      <c r="I4777" t="s">
        <v>45</v>
      </c>
      <c r="J4777">
        <v>326092</v>
      </c>
      <c r="K4777">
        <v>5</v>
      </c>
      <c r="L4777">
        <v>1739</v>
      </c>
      <c r="M4777">
        <v>10</v>
      </c>
      <c r="N4777">
        <v>40787</v>
      </c>
      <c r="O4777">
        <v>16317</v>
      </c>
      <c r="P4777">
        <v>3882</v>
      </c>
      <c r="Q4777" t="s">
        <v>46</v>
      </c>
      <c r="R4777" t="s">
        <v>52</v>
      </c>
      <c r="S4777" t="s">
        <v>55</v>
      </c>
      <c r="T4777">
        <v>3</v>
      </c>
    </row>
    <row r="4778" spans="1:20" x14ac:dyDescent="0.2">
      <c r="A4778" s="4">
        <f t="shared" si="74"/>
        <v>46056</v>
      </c>
      <c r="B4778" t="s">
        <v>21</v>
      </c>
      <c r="C4778" t="s">
        <v>27</v>
      </c>
      <c r="D4778" t="s">
        <v>28</v>
      </c>
      <c r="E4778" t="s">
        <v>34</v>
      </c>
      <c r="F4778" t="s">
        <v>37</v>
      </c>
      <c r="G4778">
        <v>59868</v>
      </c>
      <c r="H4778" t="s">
        <v>41</v>
      </c>
      <c r="I4778" t="s">
        <v>44</v>
      </c>
      <c r="J4778">
        <v>474315</v>
      </c>
      <c r="K4778">
        <v>9</v>
      </c>
      <c r="L4778">
        <v>3794</v>
      </c>
      <c r="M4778">
        <v>15</v>
      </c>
      <c r="N4778">
        <v>23024</v>
      </c>
      <c r="O4778">
        <v>14560</v>
      </c>
      <c r="P4778">
        <v>9816</v>
      </c>
      <c r="Q4778" t="s">
        <v>47</v>
      </c>
      <c r="R4778" t="s">
        <v>50</v>
      </c>
      <c r="S4778" t="s">
        <v>53</v>
      </c>
      <c r="T4778">
        <v>5</v>
      </c>
    </row>
    <row r="4779" spans="1:20" x14ac:dyDescent="0.2">
      <c r="A4779" s="4">
        <f t="shared" si="74"/>
        <v>46056</v>
      </c>
      <c r="B4779" t="s">
        <v>21</v>
      </c>
      <c r="C4779" t="s">
        <v>25</v>
      </c>
      <c r="D4779" t="s">
        <v>31</v>
      </c>
      <c r="E4779" t="s">
        <v>34</v>
      </c>
      <c r="F4779" t="s">
        <v>40</v>
      </c>
      <c r="G4779">
        <v>64232</v>
      </c>
      <c r="H4779" t="s">
        <v>42</v>
      </c>
      <c r="I4779" t="s">
        <v>43</v>
      </c>
      <c r="J4779">
        <v>955336</v>
      </c>
      <c r="K4779">
        <v>5</v>
      </c>
      <c r="L4779">
        <v>3513</v>
      </c>
      <c r="M4779">
        <v>10</v>
      </c>
      <c r="N4779">
        <v>26819</v>
      </c>
      <c r="O4779">
        <v>27271</v>
      </c>
      <c r="P4779">
        <v>13087</v>
      </c>
      <c r="Q4779" t="s">
        <v>49</v>
      </c>
      <c r="R4779" t="s">
        <v>52</v>
      </c>
      <c r="S4779" t="s">
        <v>55</v>
      </c>
      <c r="T4779">
        <v>3</v>
      </c>
    </row>
    <row r="4780" spans="1:20" x14ac:dyDescent="0.2">
      <c r="A4780" s="4">
        <f t="shared" si="74"/>
        <v>46056</v>
      </c>
      <c r="B4780" t="s">
        <v>22</v>
      </c>
      <c r="C4780" t="s">
        <v>24</v>
      </c>
      <c r="D4780" t="s">
        <v>28</v>
      </c>
      <c r="E4780" t="s">
        <v>34</v>
      </c>
      <c r="F4780" t="s">
        <v>40</v>
      </c>
      <c r="G4780">
        <v>24227</v>
      </c>
      <c r="H4780" t="s">
        <v>42</v>
      </c>
      <c r="I4780" t="s">
        <v>44</v>
      </c>
      <c r="J4780">
        <v>580607</v>
      </c>
      <c r="K4780">
        <v>5</v>
      </c>
      <c r="L4780">
        <v>1387</v>
      </c>
      <c r="M4780">
        <v>0</v>
      </c>
      <c r="N4780">
        <v>44209</v>
      </c>
      <c r="O4780">
        <v>29266</v>
      </c>
      <c r="P4780">
        <v>14461</v>
      </c>
      <c r="Q4780" t="s">
        <v>49</v>
      </c>
      <c r="R4780" t="s">
        <v>50</v>
      </c>
      <c r="S4780" t="s">
        <v>55</v>
      </c>
      <c r="T4780">
        <v>2</v>
      </c>
    </row>
    <row r="4781" spans="1:20" x14ac:dyDescent="0.2">
      <c r="A4781" s="4">
        <f t="shared" si="74"/>
        <v>46056</v>
      </c>
      <c r="B4781" t="s">
        <v>21</v>
      </c>
      <c r="C4781" t="s">
        <v>27</v>
      </c>
      <c r="D4781" t="s">
        <v>33</v>
      </c>
      <c r="E4781" t="s">
        <v>35</v>
      </c>
      <c r="F4781" t="s">
        <v>40</v>
      </c>
      <c r="G4781">
        <v>27279</v>
      </c>
      <c r="H4781" t="s">
        <v>42</v>
      </c>
      <c r="I4781" t="s">
        <v>44</v>
      </c>
      <c r="J4781">
        <v>692051</v>
      </c>
      <c r="K4781">
        <v>1</v>
      </c>
      <c r="L4781">
        <v>3954</v>
      </c>
      <c r="M4781">
        <v>5</v>
      </c>
      <c r="N4781">
        <v>24755</v>
      </c>
      <c r="O4781">
        <v>5041</v>
      </c>
      <c r="P4781">
        <v>1787</v>
      </c>
      <c r="Q4781" t="s">
        <v>48</v>
      </c>
      <c r="R4781" t="s">
        <v>50</v>
      </c>
      <c r="S4781" t="s">
        <v>53</v>
      </c>
      <c r="T4781">
        <v>4</v>
      </c>
    </row>
    <row r="4782" spans="1:20" x14ac:dyDescent="0.2">
      <c r="A4782" s="4">
        <f t="shared" si="74"/>
        <v>46056</v>
      </c>
      <c r="B4782" t="s">
        <v>20</v>
      </c>
      <c r="C4782" t="s">
        <v>26</v>
      </c>
      <c r="D4782" t="s">
        <v>30</v>
      </c>
      <c r="E4782" t="s">
        <v>35</v>
      </c>
      <c r="F4782" t="s">
        <v>39</v>
      </c>
      <c r="G4782">
        <v>84904</v>
      </c>
      <c r="H4782" t="s">
        <v>41</v>
      </c>
      <c r="I4782" t="s">
        <v>44</v>
      </c>
      <c r="J4782">
        <v>279594</v>
      </c>
      <c r="K4782">
        <v>5</v>
      </c>
      <c r="L4782">
        <v>1244</v>
      </c>
      <c r="M4782">
        <v>15</v>
      </c>
      <c r="N4782">
        <v>34660</v>
      </c>
      <c r="O4782">
        <v>12354</v>
      </c>
      <c r="P4782">
        <v>8452</v>
      </c>
      <c r="Q4782" t="s">
        <v>49</v>
      </c>
      <c r="R4782" t="s">
        <v>50</v>
      </c>
      <c r="S4782" t="s">
        <v>56</v>
      </c>
      <c r="T4782">
        <v>2</v>
      </c>
    </row>
    <row r="4783" spans="1:20" x14ac:dyDescent="0.2">
      <c r="A4783" s="4">
        <f t="shared" si="74"/>
        <v>46056</v>
      </c>
      <c r="B4783" t="s">
        <v>23</v>
      </c>
      <c r="C4783" t="s">
        <v>24</v>
      </c>
      <c r="D4783" t="s">
        <v>30</v>
      </c>
      <c r="E4783" t="s">
        <v>36</v>
      </c>
      <c r="F4783" t="s">
        <v>39</v>
      </c>
      <c r="G4783">
        <v>74940</v>
      </c>
      <c r="H4783" t="s">
        <v>41</v>
      </c>
      <c r="I4783" t="s">
        <v>44</v>
      </c>
      <c r="J4783">
        <v>296196</v>
      </c>
      <c r="K4783">
        <v>8</v>
      </c>
      <c r="L4783">
        <v>3936</v>
      </c>
      <c r="M4783">
        <v>5</v>
      </c>
      <c r="N4783">
        <v>43574</v>
      </c>
      <c r="O4783">
        <v>26328</v>
      </c>
      <c r="P4783">
        <v>7569</v>
      </c>
      <c r="Q4783" t="s">
        <v>49</v>
      </c>
      <c r="R4783" t="s">
        <v>52</v>
      </c>
      <c r="S4783" t="s">
        <v>55</v>
      </c>
      <c r="T4783">
        <v>1</v>
      </c>
    </row>
    <row r="4784" spans="1:20" x14ac:dyDescent="0.2">
      <c r="A4784" s="4">
        <f t="shared" si="74"/>
        <v>46056</v>
      </c>
      <c r="B4784" t="s">
        <v>21</v>
      </c>
      <c r="C4784" t="s">
        <v>27</v>
      </c>
      <c r="D4784" t="s">
        <v>32</v>
      </c>
      <c r="E4784" t="s">
        <v>34</v>
      </c>
      <c r="F4784" t="s">
        <v>40</v>
      </c>
      <c r="G4784">
        <v>52736</v>
      </c>
      <c r="H4784" t="s">
        <v>42</v>
      </c>
      <c r="I4784" t="s">
        <v>43</v>
      </c>
      <c r="J4784">
        <v>523538</v>
      </c>
      <c r="K4784">
        <v>9</v>
      </c>
      <c r="L4784">
        <v>2204</v>
      </c>
      <c r="M4784">
        <v>5</v>
      </c>
      <c r="N4784">
        <v>30356</v>
      </c>
      <c r="O4784">
        <v>1715</v>
      </c>
      <c r="P4784">
        <v>-2663</v>
      </c>
      <c r="Q4784" t="s">
        <v>48</v>
      </c>
      <c r="R4784" t="s">
        <v>51</v>
      </c>
      <c r="S4784" t="s">
        <v>56</v>
      </c>
      <c r="T4784">
        <v>4</v>
      </c>
    </row>
    <row r="4785" spans="1:20" x14ac:dyDescent="0.2">
      <c r="A4785" s="4">
        <f t="shared" si="74"/>
        <v>46056</v>
      </c>
      <c r="B4785" t="s">
        <v>21</v>
      </c>
      <c r="C4785" t="s">
        <v>26</v>
      </c>
      <c r="D4785" t="s">
        <v>32</v>
      </c>
      <c r="E4785" t="s">
        <v>35</v>
      </c>
      <c r="F4785" t="s">
        <v>38</v>
      </c>
      <c r="G4785">
        <v>19651</v>
      </c>
      <c r="H4785" t="s">
        <v>42</v>
      </c>
      <c r="I4785" t="s">
        <v>44</v>
      </c>
      <c r="J4785">
        <v>995188</v>
      </c>
      <c r="K4785">
        <v>3</v>
      </c>
      <c r="L4785">
        <v>710</v>
      </c>
      <c r="M4785">
        <v>0</v>
      </c>
      <c r="N4785">
        <v>49990</v>
      </c>
      <c r="O4785">
        <v>15237</v>
      </c>
      <c r="P4785">
        <v>13636</v>
      </c>
      <c r="Q4785" t="s">
        <v>46</v>
      </c>
      <c r="R4785" t="s">
        <v>50</v>
      </c>
      <c r="S4785" t="s">
        <v>54</v>
      </c>
      <c r="T4785">
        <v>1</v>
      </c>
    </row>
    <row r="4786" spans="1:20" x14ac:dyDescent="0.2">
      <c r="A4786" s="4">
        <f t="shared" si="74"/>
        <v>46056</v>
      </c>
      <c r="B4786" t="s">
        <v>22</v>
      </c>
      <c r="C4786" t="s">
        <v>26</v>
      </c>
      <c r="D4786" t="s">
        <v>28</v>
      </c>
      <c r="E4786" t="s">
        <v>34</v>
      </c>
      <c r="F4786" t="s">
        <v>38</v>
      </c>
      <c r="G4786">
        <v>89439</v>
      </c>
      <c r="H4786" t="s">
        <v>41</v>
      </c>
      <c r="I4786" t="s">
        <v>45</v>
      </c>
      <c r="J4786">
        <v>506033</v>
      </c>
      <c r="K4786">
        <v>4</v>
      </c>
      <c r="L4786">
        <v>4564</v>
      </c>
      <c r="M4786">
        <v>10</v>
      </c>
      <c r="N4786">
        <v>40700</v>
      </c>
      <c r="O4786">
        <v>16163</v>
      </c>
      <c r="P4786">
        <v>9004</v>
      </c>
      <c r="Q4786" t="s">
        <v>49</v>
      </c>
      <c r="R4786" t="s">
        <v>52</v>
      </c>
      <c r="S4786" t="s">
        <v>54</v>
      </c>
      <c r="T4786">
        <v>4</v>
      </c>
    </row>
    <row r="4787" spans="1:20" x14ac:dyDescent="0.2">
      <c r="A4787" s="4">
        <f t="shared" si="74"/>
        <v>46056</v>
      </c>
      <c r="B4787" t="s">
        <v>20</v>
      </c>
      <c r="C4787" t="s">
        <v>25</v>
      </c>
      <c r="D4787" t="s">
        <v>30</v>
      </c>
      <c r="E4787" t="s">
        <v>35</v>
      </c>
      <c r="F4787" t="s">
        <v>39</v>
      </c>
      <c r="G4787">
        <v>94463</v>
      </c>
      <c r="H4787" t="s">
        <v>41</v>
      </c>
      <c r="I4787" t="s">
        <v>45</v>
      </c>
      <c r="J4787">
        <v>802490</v>
      </c>
      <c r="K4787">
        <v>7</v>
      </c>
      <c r="L4787">
        <v>2456</v>
      </c>
      <c r="M4787">
        <v>15</v>
      </c>
      <c r="N4787">
        <v>13724</v>
      </c>
      <c r="O4787">
        <v>19825</v>
      </c>
      <c r="P4787">
        <v>17062</v>
      </c>
      <c r="Q4787" t="s">
        <v>49</v>
      </c>
      <c r="R4787" t="s">
        <v>52</v>
      </c>
      <c r="S4787" t="s">
        <v>55</v>
      </c>
      <c r="T4787">
        <v>3</v>
      </c>
    </row>
    <row r="4788" spans="1:20" x14ac:dyDescent="0.2">
      <c r="A4788" s="4">
        <f t="shared" si="74"/>
        <v>46056</v>
      </c>
      <c r="B4788" t="s">
        <v>21</v>
      </c>
      <c r="C4788" t="s">
        <v>24</v>
      </c>
      <c r="D4788" t="s">
        <v>33</v>
      </c>
      <c r="E4788" t="s">
        <v>36</v>
      </c>
      <c r="F4788" t="s">
        <v>38</v>
      </c>
      <c r="G4788">
        <v>17771</v>
      </c>
      <c r="H4788" t="s">
        <v>42</v>
      </c>
      <c r="I4788" t="s">
        <v>45</v>
      </c>
      <c r="J4788">
        <v>768586</v>
      </c>
      <c r="K4788">
        <v>7</v>
      </c>
      <c r="L4788">
        <v>3026</v>
      </c>
      <c r="M4788">
        <v>20</v>
      </c>
      <c r="N4788">
        <v>11127</v>
      </c>
      <c r="O4788">
        <v>25523</v>
      </c>
      <c r="P4788">
        <v>14335</v>
      </c>
      <c r="Q4788" t="s">
        <v>47</v>
      </c>
      <c r="R4788" t="s">
        <v>52</v>
      </c>
      <c r="S4788" t="s">
        <v>53</v>
      </c>
      <c r="T4788">
        <v>1</v>
      </c>
    </row>
    <row r="4789" spans="1:20" x14ac:dyDescent="0.2">
      <c r="A4789" s="4">
        <f t="shared" si="74"/>
        <v>46056</v>
      </c>
      <c r="B4789" t="s">
        <v>22</v>
      </c>
      <c r="C4789" t="s">
        <v>26</v>
      </c>
      <c r="D4789" t="s">
        <v>29</v>
      </c>
      <c r="E4789" t="s">
        <v>34</v>
      </c>
      <c r="F4789" t="s">
        <v>38</v>
      </c>
      <c r="G4789">
        <v>88996</v>
      </c>
      <c r="H4789" t="s">
        <v>42</v>
      </c>
      <c r="I4789" t="s">
        <v>44</v>
      </c>
      <c r="J4789">
        <v>734304</v>
      </c>
      <c r="K4789">
        <v>1</v>
      </c>
      <c r="L4789">
        <v>2202</v>
      </c>
      <c r="M4789">
        <v>5</v>
      </c>
      <c r="N4789">
        <v>44704</v>
      </c>
      <c r="O4789">
        <v>20813</v>
      </c>
      <c r="P4789">
        <v>5571</v>
      </c>
      <c r="Q4789" t="s">
        <v>49</v>
      </c>
      <c r="R4789" t="s">
        <v>51</v>
      </c>
      <c r="S4789" t="s">
        <v>55</v>
      </c>
      <c r="T4789">
        <v>1</v>
      </c>
    </row>
    <row r="4790" spans="1:20" x14ac:dyDescent="0.2">
      <c r="A4790" s="4">
        <f t="shared" si="74"/>
        <v>46057</v>
      </c>
      <c r="B4790" t="s">
        <v>21</v>
      </c>
      <c r="C4790" t="s">
        <v>27</v>
      </c>
      <c r="D4790" t="s">
        <v>33</v>
      </c>
      <c r="E4790" t="s">
        <v>35</v>
      </c>
      <c r="F4790" t="s">
        <v>40</v>
      </c>
      <c r="G4790">
        <v>80173</v>
      </c>
      <c r="H4790" t="s">
        <v>42</v>
      </c>
      <c r="I4790" t="s">
        <v>45</v>
      </c>
      <c r="J4790">
        <v>393301</v>
      </c>
      <c r="K4790">
        <v>6</v>
      </c>
      <c r="L4790">
        <v>4714</v>
      </c>
      <c r="M4790">
        <v>20</v>
      </c>
      <c r="N4790">
        <v>14669</v>
      </c>
      <c r="O4790">
        <v>6268</v>
      </c>
      <c r="P4790">
        <v>2815</v>
      </c>
      <c r="Q4790" t="s">
        <v>48</v>
      </c>
      <c r="R4790" t="s">
        <v>51</v>
      </c>
      <c r="S4790" t="s">
        <v>56</v>
      </c>
      <c r="T4790">
        <v>2</v>
      </c>
    </row>
    <row r="4791" spans="1:20" x14ac:dyDescent="0.2">
      <c r="A4791" s="4">
        <f t="shared" si="74"/>
        <v>46057</v>
      </c>
      <c r="B4791" t="s">
        <v>22</v>
      </c>
      <c r="C4791" t="s">
        <v>26</v>
      </c>
      <c r="D4791" t="s">
        <v>33</v>
      </c>
      <c r="E4791" t="s">
        <v>34</v>
      </c>
      <c r="F4791" t="s">
        <v>38</v>
      </c>
      <c r="G4791">
        <v>50834</v>
      </c>
      <c r="H4791" t="s">
        <v>41</v>
      </c>
      <c r="I4791" t="s">
        <v>43</v>
      </c>
      <c r="J4791">
        <v>186300</v>
      </c>
      <c r="K4791">
        <v>9</v>
      </c>
      <c r="L4791">
        <v>985</v>
      </c>
      <c r="M4791">
        <v>20</v>
      </c>
      <c r="N4791">
        <v>33935</v>
      </c>
      <c r="O4791">
        <v>26050</v>
      </c>
      <c r="P4791">
        <v>9738</v>
      </c>
      <c r="Q4791" t="s">
        <v>49</v>
      </c>
      <c r="R4791" t="s">
        <v>51</v>
      </c>
      <c r="S4791" t="s">
        <v>56</v>
      </c>
      <c r="T4791">
        <v>5</v>
      </c>
    </row>
    <row r="4792" spans="1:20" x14ac:dyDescent="0.2">
      <c r="A4792" s="4">
        <f t="shared" si="74"/>
        <v>46057</v>
      </c>
      <c r="B4792" t="s">
        <v>22</v>
      </c>
      <c r="C4792" t="s">
        <v>26</v>
      </c>
      <c r="D4792" t="s">
        <v>28</v>
      </c>
      <c r="E4792" t="s">
        <v>35</v>
      </c>
      <c r="F4792" t="s">
        <v>38</v>
      </c>
      <c r="G4792">
        <v>13553</v>
      </c>
      <c r="H4792" t="s">
        <v>42</v>
      </c>
      <c r="I4792" t="s">
        <v>44</v>
      </c>
      <c r="J4792">
        <v>485672</v>
      </c>
      <c r="K4792">
        <v>5</v>
      </c>
      <c r="L4792">
        <v>2656</v>
      </c>
      <c r="M4792">
        <v>10</v>
      </c>
      <c r="N4792">
        <v>12878</v>
      </c>
      <c r="O4792">
        <v>20205</v>
      </c>
      <c r="P4792">
        <v>17217</v>
      </c>
      <c r="Q4792" t="s">
        <v>47</v>
      </c>
      <c r="R4792" t="s">
        <v>50</v>
      </c>
      <c r="S4792" t="s">
        <v>55</v>
      </c>
      <c r="T4792">
        <v>1</v>
      </c>
    </row>
    <row r="4793" spans="1:20" x14ac:dyDescent="0.2">
      <c r="A4793" s="4">
        <f t="shared" si="74"/>
        <v>46057</v>
      </c>
      <c r="B4793" t="s">
        <v>20</v>
      </c>
      <c r="C4793" t="s">
        <v>25</v>
      </c>
      <c r="D4793" t="s">
        <v>28</v>
      </c>
      <c r="E4793" t="s">
        <v>35</v>
      </c>
      <c r="F4793" t="s">
        <v>39</v>
      </c>
      <c r="G4793">
        <v>44117</v>
      </c>
      <c r="H4793" t="s">
        <v>42</v>
      </c>
      <c r="I4793" t="s">
        <v>44</v>
      </c>
      <c r="J4793">
        <v>100188</v>
      </c>
      <c r="K4793">
        <v>8</v>
      </c>
      <c r="L4793">
        <v>3001</v>
      </c>
      <c r="M4793">
        <v>20</v>
      </c>
      <c r="N4793">
        <v>43481</v>
      </c>
      <c r="O4793">
        <v>17037</v>
      </c>
      <c r="P4793">
        <v>3223</v>
      </c>
      <c r="Q4793" t="s">
        <v>49</v>
      </c>
      <c r="R4793" t="s">
        <v>50</v>
      </c>
      <c r="S4793" t="s">
        <v>55</v>
      </c>
      <c r="T4793">
        <v>4</v>
      </c>
    </row>
    <row r="4794" spans="1:20" x14ac:dyDescent="0.2">
      <c r="A4794" s="4">
        <f t="shared" si="74"/>
        <v>46057</v>
      </c>
      <c r="B4794" t="s">
        <v>21</v>
      </c>
      <c r="C4794" t="s">
        <v>25</v>
      </c>
      <c r="D4794" t="s">
        <v>31</v>
      </c>
      <c r="E4794" t="s">
        <v>35</v>
      </c>
      <c r="F4794" t="s">
        <v>39</v>
      </c>
      <c r="G4794">
        <v>99116</v>
      </c>
      <c r="H4794" t="s">
        <v>42</v>
      </c>
      <c r="I4794" t="s">
        <v>44</v>
      </c>
      <c r="J4794">
        <v>895846</v>
      </c>
      <c r="K4794">
        <v>9</v>
      </c>
      <c r="L4794">
        <v>3810</v>
      </c>
      <c r="M4794">
        <v>15</v>
      </c>
      <c r="N4794">
        <v>39705</v>
      </c>
      <c r="O4794">
        <v>25444</v>
      </c>
      <c r="P4794">
        <v>11148</v>
      </c>
      <c r="Q4794" t="s">
        <v>47</v>
      </c>
      <c r="R4794" t="s">
        <v>52</v>
      </c>
      <c r="S4794" t="s">
        <v>55</v>
      </c>
      <c r="T4794">
        <v>2</v>
      </c>
    </row>
    <row r="4795" spans="1:20" x14ac:dyDescent="0.2">
      <c r="A4795" s="4">
        <f t="shared" si="74"/>
        <v>46057</v>
      </c>
      <c r="B4795" t="s">
        <v>20</v>
      </c>
      <c r="C4795" t="s">
        <v>27</v>
      </c>
      <c r="D4795" t="s">
        <v>33</v>
      </c>
      <c r="E4795" t="s">
        <v>34</v>
      </c>
      <c r="F4795" t="s">
        <v>39</v>
      </c>
      <c r="G4795">
        <v>87058</v>
      </c>
      <c r="H4795" t="s">
        <v>42</v>
      </c>
      <c r="I4795" t="s">
        <v>43</v>
      </c>
      <c r="J4795">
        <v>334597</v>
      </c>
      <c r="K4795">
        <v>3</v>
      </c>
      <c r="L4795">
        <v>1566</v>
      </c>
      <c r="M4795">
        <v>10</v>
      </c>
      <c r="N4795">
        <v>36644</v>
      </c>
      <c r="O4795">
        <v>27227</v>
      </c>
      <c r="P4795">
        <v>19767</v>
      </c>
      <c r="Q4795" t="s">
        <v>49</v>
      </c>
      <c r="R4795" t="s">
        <v>52</v>
      </c>
      <c r="S4795" t="s">
        <v>54</v>
      </c>
      <c r="T4795">
        <v>5</v>
      </c>
    </row>
    <row r="4796" spans="1:20" x14ac:dyDescent="0.2">
      <c r="A4796" s="4">
        <f t="shared" si="74"/>
        <v>46057</v>
      </c>
      <c r="B4796" t="s">
        <v>22</v>
      </c>
      <c r="C4796" t="s">
        <v>25</v>
      </c>
      <c r="D4796" t="s">
        <v>33</v>
      </c>
      <c r="E4796" t="s">
        <v>35</v>
      </c>
      <c r="F4796" t="s">
        <v>38</v>
      </c>
      <c r="G4796">
        <v>72137</v>
      </c>
      <c r="H4796" t="s">
        <v>42</v>
      </c>
      <c r="I4796" t="s">
        <v>44</v>
      </c>
      <c r="J4796">
        <v>338046</v>
      </c>
      <c r="K4796">
        <v>1</v>
      </c>
      <c r="L4796">
        <v>4727</v>
      </c>
      <c r="M4796">
        <v>20</v>
      </c>
      <c r="N4796">
        <v>38800</v>
      </c>
      <c r="O4796">
        <v>23535</v>
      </c>
      <c r="P4796">
        <v>-498</v>
      </c>
      <c r="Q4796" t="s">
        <v>46</v>
      </c>
      <c r="R4796" t="s">
        <v>50</v>
      </c>
      <c r="S4796" t="s">
        <v>53</v>
      </c>
      <c r="T4796">
        <v>1</v>
      </c>
    </row>
    <row r="4797" spans="1:20" x14ac:dyDescent="0.2">
      <c r="A4797" s="4">
        <f t="shared" si="74"/>
        <v>46057</v>
      </c>
      <c r="B4797" t="s">
        <v>23</v>
      </c>
      <c r="C4797" t="s">
        <v>26</v>
      </c>
      <c r="D4797" t="s">
        <v>28</v>
      </c>
      <c r="E4797" t="s">
        <v>36</v>
      </c>
      <c r="F4797" t="s">
        <v>40</v>
      </c>
      <c r="G4797">
        <v>44890</v>
      </c>
      <c r="H4797" t="s">
        <v>41</v>
      </c>
      <c r="I4797" t="s">
        <v>44</v>
      </c>
      <c r="J4797">
        <v>237818</v>
      </c>
      <c r="K4797">
        <v>2</v>
      </c>
      <c r="L4797">
        <v>2315</v>
      </c>
      <c r="M4797">
        <v>10</v>
      </c>
      <c r="N4797">
        <v>4205</v>
      </c>
      <c r="O4797">
        <v>24780</v>
      </c>
      <c r="P4797">
        <v>19408</v>
      </c>
      <c r="Q4797" t="s">
        <v>48</v>
      </c>
      <c r="R4797" t="s">
        <v>52</v>
      </c>
      <c r="S4797" t="s">
        <v>56</v>
      </c>
      <c r="T4797">
        <v>3</v>
      </c>
    </row>
    <row r="4798" spans="1:20" x14ac:dyDescent="0.2">
      <c r="A4798" s="4">
        <f t="shared" si="74"/>
        <v>46057</v>
      </c>
      <c r="B4798" t="s">
        <v>21</v>
      </c>
      <c r="C4798" t="s">
        <v>26</v>
      </c>
      <c r="D4798" t="s">
        <v>28</v>
      </c>
      <c r="E4798" t="s">
        <v>34</v>
      </c>
      <c r="F4798" t="s">
        <v>37</v>
      </c>
      <c r="G4798">
        <v>89428</v>
      </c>
      <c r="H4798" t="s">
        <v>42</v>
      </c>
      <c r="I4798" t="s">
        <v>45</v>
      </c>
      <c r="J4798">
        <v>438934</v>
      </c>
      <c r="K4798">
        <v>5</v>
      </c>
      <c r="L4798">
        <v>3298</v>
      </c>
      <c r="M4798">
        <v>15</v>
      </c>
      <c r="N4798">
        <v>26401</v>
      </c>
      <c r="O4798">
        <v>11309</v>
      </c>
      <c r="P4798">
        <v>17086</v>
      </c>
      <c r="Q4798" t="s">
        <v>49</v>
      </c>
      <c r="R4798" t="s">
        <v>52</v>
      </c>
      <c r="S4798" t="s">
        <v>54</v>
      </c>
      <c r="T4798">
        <v>2</v>
      </c>
    </row>
    <row r="4799" spans="1:20" x14ac:dyDescent="0.2">
      <c r="A4799" s="4">
        <f t="shared" si="74"/>
        <v>46057</v>
      </c>
      <c r="B4799" t="s">
        <v>23</v>
      </c>
      <c r="C4799" t="s">
        <v>25</v>
      </c>
      <c r="D4799" t="s">
        <v>31</v>
      </c>
      <c r="E4799" t="s">
        <v>36</v>
      </c>
      <c r="F4799" t="s">
        <v>39</v>
      </c>
      <c r="G4799">
        <v>18689</v>
      </c>
      <c r="H4799" t="s">
        <v>42</v>
      </c>
      <c r="I4799" t="s">
        <v>45</v>
      </c>
      <c r="J4799">
        <v>962185</v>
      </c>
      <c r="K4799">
        <v>7</v>
      </c>
      <c r="L4799">
        <v>4129</v>
      </c>
      <c r="M4799">
        <v>5</v>
      </c>
      <c r="N4799">
        <v>35314</v>
      </c>
      <c r="O4799">
        <v>13990</v>
      </c>
      <c r="P4799">
        <v>10657</v>
      </c>
      <c r="Q4799" t="s">
        <v>46</v>
      </c>
      <c r="R4799" t="s">
        <v>51</v>
      </c>
      <c r="S4799" t="s">
        <v>54</v>
      </c>
      <c r="T4799">
        <v>3</v>
      </c>
    </row>
    <row r="4800" spans="1:20" x14ac:dyDescent="0.2">
      <c r="A4800" s="4">
        <f t="shared" si="74"/>
        <v>46057</v>
      </c>
      <c r="B4800" t="s">
        <v>21</v>
      </c>
      <c r="C4800" t="s">
        <v>26</v>
      </c>
      <c r="D4800" t="s">
        <v>31</v>
      </c>
      <c r="E4800" t="s">
        <v>36</v>
      </c>
      <c r="F4800" t="s">
        <v>39</v>
      </c>
      <c r="G4800">
        <v>38063</v>
      </c>
      <c r="H4800" t="s">
        <v>41</v>
      </c>
      <c r="I4800" t="s">
        <v>44</v>
      </c>
      <c r="J4800">
        <v>181119</v>
      </c>
      <c r="K4800">
        <v>6</v>
      </c>
      <c r="L4800">
        <v>4556</v>
      </c>
      <c r="M4800">
        <v>0</v>
      </c>
      <c r="N4800">
        <v>45513</v>
      </c>
      <c r="O4800">
        <v>17033</v>
      </c>
      <c r="P4800">
        <v>-2918</v>
      </c>
      <c r="Q4800" t="s">
        <v>46</v>
      </c>
      <c r="R4800" t="s">
        <v>50</v>
      </c>
      <c r="S4800" t="s">
        <v>55</v>
      </c>
      <c r="T4800">
        <v>4</v>
      </c>
    </row>
    <row r="4801" spans="1:20" x14ac:dyDescent="0.2">
      <c r="A4801" s="4">
        <f t="shared" si="74"/>
        <v>46057</v>
      </c>
      <c r="B4801" t="s">
        <v>20</v>
      </c>
      <c r="C4801" t="s">
        <v>26</v>
      </c>
      <c r="D4801" t="s">
        <v>32</v>
      </c>
      <c r="E4801" t="s">
        <v>34</v>
      </c>
      <c r="F4801" t="s">
        <v>39</v>
      </c>
      <c r="G4801">
        <v>67198</v>
      </c>
      <c r="H4801" t="s">
        <v>41</v>
      </c>
      <c r="I4801" t="s">
        <v>43</v>
      </c>
      <c r="J4801">
        <v>268452</v>
      </c>
      <c r="K4801">
        <v>4</v>
      </c>
      <c r="L4801">
        <v>697</v>
      </c>
      <c r="M4801">
        <v>10</v>
      </c>
      <c r="N4801">
        <v>26742</v>
      </c>
      <c r="O4801">
        <v>12952</v>
      </c>
      <c r="P4801">
        <v>-1031</v>
      </c>
      <c r="Q4801" t="s">
        <v>48</v>
      </c>
      <c r="R4801" t="s">
        <v>51</v>
      </c>
      <c r="S4801" t="s">
        <v>56</v>
      </c>
      <c r="T4801">
        <v>2</v>
      </c>
    </row>
    <row r="4802" spans="1:20" x14ac:dyDescent="0.2">
      <c r="A4802" s="4">
        <f t="shared" si="74"/>
        <v>46058</v>
      </c>
      <c r="B4802" t="s">
        <v>20</v>
      </c>
      <c r="C4802" t="s">
        <v>27</v>
      </c>
      <c r="D4802" t="s">
        <v>30</v>
      </c>
      <c r="E4802" t="s">
        <v>35</v>
      </c>
      <c r="F4802" t="s">
        <v>40</v>
      </c>
      <c r="G4802">
        <v>89598</v>
      </c>
      <c r="H4802" t="s">
        <v>42</v>
      </c>
      <c r="I4802" t="s">
        <v>45</v>
      </c>
      <c r="J4802">
        <v>478720</v>
      </c>
      <c r="K4802">
        <v>9</v>
      </c>
      <c r="L4802">
        <v>3871</v>
      </c>
      <c r="M4802">
        <v>0</v>
      </c>
      <c r="N4802">
        <v>4069</v>
      </c>
      <c r="O4802">
        <v>11279</v>
      </c>
      <c r="P4802">
        <v>339</v>
      </c>
      <c r="Q4802" t="s">
        <v>47</v>
      </c>
      <c r="R4802" t="s">
        <v>52</v>
      </c>
      <c r="S4802" t="s">
        <v>56</v>
      </c>
      <c r="T4802">
        <v>2</v>
      </c>
    </row>
    <row r="4803" spans="1:20" x14ac:dyDescent="0.2">
      <c r="A4803" s="4">
        <f t="shared" si="74"/>
        <v>46058</v>
      </c>
      <c r="B4803" t="s">
        <v>20</v>
      </c>
      <c r="C4803" t="s">
        <v>25</v>
      </c>
      <c r="D4803" t="s">
        <v>33</v>
      </c>
      <c r="E4803" t="s">
        <v>36</v>
      </c>
      <c r="F4803" t="s">
        <v>37</v>
      </c>
      <c r="G4803">
        <v>11363</v>
      </c>
      <c r="H4803" t="s">
        <v>42</v>
      </c>
      <c r="I4803" t="s">
        <v>44</v>
      </c>
      <c r="J4803">
        <v>640088</v>
      </c>
      <c r="K4803">
        <v>4</v>
      </c>
      <c r="L4803">
        <v>4815</v>
      </c>
      <c r="M4803">
        <v>5</v>
      </c>
      <c r="N4803">
        <v>33331</v>
      </c>
      <c r="O4803">
        <v>20285</v>
      </c>
      <c r="P4803">
        <v>11070</v>
      </c>
      <c r="Q4803" t="s">
        <v>46</v>
      </c>
      <c r="R4803" t="s">
        <v>50</v>
      </c>
      <c r="S4803" t="s">
        <v>56</v>
      </c>
      <c r="T4803">
        <v>2</v>
      </c>
    </row>
    <row r="4804" spans="1:20" x14ac:dyDescent="0.2">
      <c r="A4804" s="4">
        <f t="shared" si="74"/>
        <v>46058</v>
      </c>
      <c r="B4804" t="s">
        <v>20</v>
      </c>
      <c r="C4804" t="s">
        <v>26</v>
      </c>
      <c r="D4804" t="s">
        <v>33</v>
      </c>
      <c r="E4804" t="s">
        <v>34</v>
      </c>
      <c r="F4804" t="s">
        <v>37</v>
      </c>
      <c r="G4804">
        <v>26691</v>
      </c>
      <c r="H4804" t="s">
        <v>42</v>
      </c>
      <c r="I4804" t="s">
        <v>45</v>
      </c>
      <c r="J4804">
        <v>457892</v>
      </c>
      <c r="K4804">
        <v>3</v>
      </c>
      <c r="L4804">
        <v>1815</v>
      </c>
      <c r="M4804">
        <v>15</v>
      </c>
      <c r="N4804">
        <v>31519</v>
      </c>
      <c r="O4804">
        <v>20484</v>
      </c>
      <c r="P4804">
        <v>17121</v>
      </c>
      <c r="Q4804" t="s">
        <v>48</v>
      </c>
      <c r="R4804" t="s">
        <v>51</v>
      </c>
      <c r="S4804" t="s">
        <v>56</v>
      </c>
      <c r="T4804">
        <v>5</v>
      </c>
    </row>
    <row r="4805" spans="1:20" x14ac:dyDescent="0.2">
      <c r="A4805" s="4">
        <f t="shared" si="74"/>
        <v>46058</v>
      </c>
      <c r="B4805" t="s">
        <v>20</v>
      </c>
      <c r="C4805" t="s">
        <v>25</v>
      </c>
      <c r="D4805" t="s">
        <v>31</v>
      </c>
      <c r="E4805" t="s">
        <v>35</v>
      </c>
      <c r="F4805" t="s">
        <v>39</v>
      </c>
      <c r="G4805">
        <v>12751</v>
      </c>
      <c r="H4805" t="s">
        <v>41</v>
      </c>
      <c r="I4805" t="s">
        <v>45</v>
      </c>
      <c r="J4805">
        <v>221747</v>
      </c>
      <c r="K4805">
        <v>5</v>
      </c>
      <c r="L4805">
        <v>3072</v>
      </c>
      <c r="M4805">
        <v>5</v>
      </c>
      <c r="N4805">
        <v>17971</v>
      </c>
      <c r="O4805">
        <v>20976</v>
      </c>
      <c r="P4805">
        <v>17503</v>
      </c>
      <c r="Q4805" t="s">
        <v>49</v>
      </c>
      <c r="R4805" t="s">
        <v>50</v>
      </c>
      <c r="S4805" t="s">
        <v>55</v>
      </c>
      <c r="T4805">
        <v>5</v>
      </c>
    </row>
    <row r="4806" spans="1:20" x14ac:dyDescent="0.2">
      <c r="A4806" s="4">
        <f t="shared" si="74"/>
        <v>46058</v>
      </c>
      <c r="B4806" t="s">
        <v>23</v>
      </c>
      <c r="C4806" t="s">
        <v>27</v>
      </c>
      <c r="D4806" t="s">
        <v>31</v>
      </c>
      <c r="E4806" t="s">
        <v>34</v>
      </c>
      <c r="F4806" t="s">
        <v>38</v>
      </c>
      <c r="G4806">
        <v>17782</v>
      </c>
      <c r="H4806" t="s">
        <v>41</v>
      </c>
      <c r="I4806" t="s">
        <v>43</v>
      </c>
      <c r="J4806">
        <v>999301</v>
      </c>
      <c r="K4806">
        <v>4</v>
      </c>
      <c r="L4806">
        <v>1681</v>
      </c>
      <c r="M4806">
        <v>0</v>
      </c>
      <c r="N4806">
        <v>25114</v>
      </c>
      <c r="O4806">
        <v>29948</v>
      </c>
      <c r="P4806">
        <v>13763</v>
      </c>
      <c r="Q4806" t="s">
        <v>47</v>
      </c>
      <c r="R4806" t="s">
        <v>52</v>
      </c>
      <c r="S4806" t="s">
        <v>54</v>
      </c>
      <c r="T4806">
        <v>1</v>
      </c>
    </row>
    <row r="4807" spans="1:20" x14ac:dyDescent="0.2">
      <c r="A4807" s="4">
        <f t="shared" si="74"/>
        <v>46058</v>
      </c>
      <c r="B4807" t="s">
        <v>20</v>
      </c>
      <c r="C4807" t="s">
        <v>25</v>
      </c>
      <c r="D4807" t="s">
        <v>32</v>
      </c>
      <c r="E4807" t="s">
        <v>34</v>
      </c>
      <c r="F4807" t="s">
        <v>39</v>
      </c>
      <c r="G4807">
        <v>93184</v>
      </c>
      <c r="H4807" t="s">
        <v>41</v>
      </c>
      <c r="I4807" t="s">
        <v>44</v>
      </c>
      <c r="J4807">
        <v>127492</v>
      </c>
      <c r="K4807">
        <v>2</v>
      </c>
      <c r="L4807">
        <v>3841</v>
      </c>
      <c r="M4807">
        <v>15</v>
      </c>
      <c r="N4807">
        <v>34784</v>
      </c>
      <c r="O4807">
        <v>29231</v>
      </c>
      <c r="P4807">
        <v>18547</v>
      </c>
      <c r="Q4807" t="s">
        <v>47</v>
      </c>
      <c r="R4807" t="s">
        <v>52</v>
      </c>
      <c r="S4807" t="s">
        <v>54</v>
      </c>
      <c r="T4807">
        <v>3</v>
      </c>
    </row>
    <row r="4808" spans="1:20" x14ac:dyDescent="0.2">
      <c r="A4808" s="4">
        <f t="shared" si="74"/>
        <v>46058</v>
      </c>
      <c r="B4808" t="s">
        <v>22</v>
      </c>
      <c r="C4808" t="s">
        <v>26</v>
      </c>
      <c r="D4808" t="s">
        <v>30</v>
      </c>
      <c r="E4808" t="s">
        <v>34</v>
      </c>
      <c r="F4808" t="s">
        <v>39</v>
      </c>
      <c r="G4808">
        <v>22540</v>
      </c>
      <c r="H4808" t="s">
        <v>41</v>
      </c>
      <c r="I4808" t="s">
        <v>45</v>
      </c>
      <c r="J4808">
        <v>329200</v>
      </c>
      <c r="K4808">
        <v>3</v>
      </c>
      <c r="L4808">
        <v>756</v>
      </c>
      <c r="M4808">
        <v>20</v>
      </c>
      <c r="N4808">
        <v>29282</v>
      </c>
      <c r="O4808">
        <v>25758</v>
      </c>
      <c r="P4808">
        <v>8363</v>
      </c>
      <c r="Q4808" t="s">
        <v>47</v>
      </c>
      <c r="R4808" t="s">
        <v>52</v>
      </c>
      <c r="S4808" t="s">
        <v>54</v>
      </c>
      <c r="T4808">
        <v>1</v>
      </c>
    </row>
    <row r="4809" spans="1:20" x14ac:dyDescent="0.2">
      <c r="A4809" s="4">
        <f t="shared" si="74"/>
        <v>46058</v>
      </c>
      <c r="B4809" t="s">
        <v>22</v>
      </c>
      <c r="C4809" t="s">
        <v>25</v>
      </c>
      <c r="D4809" t="s">
        <v>32</v>
      </c>
      <c r="E4809" t="s">
        <v>35</v>
      </c>
      <c r="F4809" t="s">
        <v>38</v>
      </c>
      <c r="G4809">
        <v>55991</v>
      </c>
      <c r="H4809" t="s">
        <v>42</v>
      </c>
      <c r="I4809" t="s">
        <v>44</v>
      </c>
      <c r="J4809">
        <v>367377</v>
      </c>
      <c r="K4809">
        <v>7</v>
      </c>
      <c r="L4809">
        <v>3248</v>
      </c>
      <c r="M4809">
        <v>20</v>
      </c>
      <c r="N4809">
        <v>4809</v>
      </c>
      <c r="O4809">
        <v>24049</v>
      </c>
      <c r="P4809">
        <v>4045</v>
      </c>
      <c r="Q4809" t="s">
        <v>46</v>
      </c>
      <c r="R4809" t="s">
        <v>50</v>
      </c>
      <c r="S4809" t="s">
        <v>54</v>
      </c>
      <c r="T4809">
        <v>3</v>
      </c>
    </row>
    <row r="4810" spans="1:20" x14ac:dyDescent="0.2">
      <c r="A4810" s="4">
        <f t="shared" si="74"/>
        <v>46058</v>
      </c>
      <c r="B4810" t="s">
        <v>23</v>
      </c>
      <c r="C4810" t="s">
        <v>26</v>
      </c>
      <c r="D4810" t="s">
        <v>30</v>
      </c>
      <c r="E4810" t="s">
        <v>36</v>
      </c>
      <c r="F4810" t="s">
        <v>38</v>
      </c>
      <c r="G4810">
        <v>80875</v>
      </c>
      <c r="H4810" t="s">
        <v>41</v>
      </c>
      <c r="I4810" t="s">
        <v>43</v>
      </c>
      <c r="J4810">
        <v>515235</v>
      </c>
      <c r="K4810">
        <v>2</v>
      </c>
      <c r="L4810">
        <v>3062</v>
      </c>
      <c r="M4810">
        <v>10</v>
      </c>
      <c r="N4810">
        <v>47310</v>
      </c>
      <c r="O4810">
        <v>7832</v>
      </c>
      <c r="P4810">
        <v>13440</v>
      </c>
      <c r="Q4810" t="s">
        <v>46</v>
      </c>
      <c r="R4810" t="s">
        <v>50</v>
      </c>
      <c r="S4810" t="s">
        <v>56</v>
      </c>
      <c r="T4810">
        <v>1</v>
      </c>
    </row>
    <row r="4811" spans="1:20" x14ac:dyDescent="0.2">
      <c r="A4811" s="4">
        <f t="shared" si="74"/>
        <v>46058</v>
      </c>
      <c r="B4811" t="s">
        <v>21</v>
      </c>
      <c r="C4811" t="s">
        <v>26</v>
      </c>
      <c r="D4811" t="s">
        <v>29</v>
      </c>
      <c r="E4811" t="s">
        <v>36</v>
      </c>
      <c r="F4811" t="s">
        <v>39</v>
      </c>
      <c r="G4811">
        <v>37609</v>
      </c>
      <c r="H4811" t="s">
        <v>42</v>
      </c>
      <c r="I4811" t="s">
        <v>43</v>
      </c>
      <c r="J4811">
        <v>635735</v>
      </c>
      <c r="K4811">
        <v>1</v>
      </c>
      <c r="L4811">
        <v>2167</v>
      </c>
      <c r="M4811">
        <v>20</v>
      </c>
      <c r="N4811">
        <v>29835</v>
      </c>
      <c r="O4811">
        <v>10814</v>
      </c>
      <c r="P4811">
        <v>1323</v>
      </c>
      <c r="Q4811" t="s">
        <v>48</v>
      </c>
      <c r="R4811" t="s">
        <v>51</v>
      </c>
      <c r="S4811" t="s">
        <v>56</v>
      </c>
      <c r="T4811">
        <v>2</v>
      </c>
    </row>
    <row r="4812" spans="1:20" x14ac:dyDescent="0.2">
      <c r="A4812" s="4">
        <f t="shared" si="74"/>
        <v>46058</v>
      </c>
      <c r="B4812" t="s">
        <v>22</v>
      </c>
      <c r="C4812" t="s">
        <v>26</v>
      </c>
      <c r="D4812" t="s">
        <v>33</v>
      </c>
      <c r="E4812" t="s">
        <v>34</v>
      </c>
      <c r="F4812" t="s">
        <v>40</v>
      </c>
      <c r="G4812">
        <v>66655</v>
      </c>
      <c r="H4812" t="s">
        <v>41</v>
      </c>
      <c r="I4812" t="s">
        <v>45</v>
      </c>
      <c r="J4812">
        <v>310644</v>
      </c>
      <c r="K4812">
        <v>2</v>
      </c>
      <c r="L4812">
        <v>3148</v>
      </c>
      <c r="M4812">
        <v>0</v>
      </c>
      <c r="N4812">
        <v>10519</v>
      </c>
      <c r="O4812">
        <v>1083</v>
      </c>
      <c r="P4812">
        <v>17530</v>
      </c>
      <c r="Q4812" t="s">
        <v>47</v>
      </c>
      <c r="R4812" t="s">
        <v>50</v>
      </c>
      <c r="S4812" t="s">
        <v>53</v>
      </c>
      <c r="T4812">
        <v>2</v>
      </c>
    </row>
    <row r="4813" spans="1:20" x14ac:dyDescent="0.2">
      <c r="A4813" s="4">
        <f t="shared" si="74"/>
        <v>46058</v>
      </c>
      <c r="B4813" t="s">
        <v>21</v>
      </c>
      <c r="C4813" t="s">
        <v>27</v>
      </c>
      <c r="D4813" t="s">
        <v>32</v>
      </c>
      <c r="E4813" t="s">
        <v>34</v>
      </c>
      <c r="F4813" t="s">
        <v>40</v>
      </c>
      <c r="G4813">
        <v>81384</v>
      </c>
      <c r="H4813" t="s">
        <v>42</v>
      </c>
      <c r="I4813" t="s">
        <v>43</v>
      </c>
      <c r="J4813">
        <v>635286</v>
      </c>
      <c r="K4813">
        <v>8</v>
      </c>
      <c r="L4813">
        <v>1136</v>
      </c>
      <c r="M4813">
        <v>20</v>
      </c>
      <c r="N4813">
        <v>44957</v>
      </c>
      <c r="O4813">
        <v>17469</v>
      </c>
      <c r="P4813">
        <v>4493</v>
      </c>
      <c r="Q4813" t="s">
        <v>47</v>
      </c>
      <c r="R4813" t="s">
        <v>51</v>
      </c>
      <c r="S4813" t="s">
        <v>55</v>
      </c>
      <c r="T4813">
        <v>3</v>
      </c>
    </row>
    <row r="4814" spans="1:20" x14ac:dyDescent="0.2">
      <c r="A4814" s="4">
        <f t="shared" si="74"/>
        <v>46059</v>
      </c>
      <c r="B4814" t="s">
        <v>23</v>
      </c>
      <c r="C4814" t="s">
        <v>25</v>
      </c>
      <c r="D4814" t="s">
        <v>31</v>
      </c>
      <c r="E4814" t="s">
        <v>35</v>
      </c>
      <c r="F4814" t="s">
        <v>38</v>
      </c>
      <c r="G4814">
        <v>73177</v>
      </c>
      <c r="H4814" t="s">
        <v>42</v>
      </c>
      <c r="I4814" t="s">
        <v>45</v>
      </c>
      <c r="J4814">
        <v>657089</v>
      </c>
      <c r="K4814">
        <v>8</v>
      </c>
      <c r="L4814">
        <v>3322</v>
      </c>
      <c r="M4814">
        <v>10</v>
      </c>
      <c r="N4814">
        <v>26921</v>
      </c>
      <c r="O4814">
        <v>8464</v>
      </c>
      <c r="P4814">
        <v>-3173</v>
      </c>
      <c r="Q4814" t="s">
        <v>48</v>
      </c>
      <c r="R4814" t="s">
        <v>51</v>
      </c>
      <c r="S4814" t="s">
        <v>56</v>
      </c>
      <c r="T4814">
        <v>2</v>
      </c>
    </row>
    <row r="4815" spans="1:20" x14ac:dyDescent="0.2">
      <c r="A4815" s="4">
        <f t="shared" ref="A4815:A4878" si="75">A4803+1</f>
        <v>46059</v>
      </c>
      <c r="B4815" t="s">
        <v>21</v>
      </c>
      <c r="C4815" t="s">
        <v>27</v>
      </c>
      <c r="D4815" t="s">
        <v>32</v>
      </c>
      <c r="E4815" t="s">
        <v>34</v>
      </c>
      <c r="F4815" t="s">
        <v>39</v>
      </c>
      <c r="G4815">
        <v>68396</v>
      </c>
      <c r="H4815" t="s">
        <v>42</v>
      </c>
      <c r="I4815" t="s">
        <v>44</v>
      </c>
      <c r="J4815">
        <v>913508</v>
      </c>
      <c r="K4815">
        <v>2</v>
      </c>
      <c r="L4815">
        <v>507</v>
      </c>
      <c r="M4815">
        <v>15</v>
      </c>
      <c r="N4815">
        <v>40360</v>
      </c>
      <c r="O4815">
        <v>10934</v>
      </c>
      <c r="P4815">
        <v>15646</v>
      </c>
      <c r="Q4815" t="s">
        <v>49</v>
      </c>
      <c r="R4815" t="s">
        <v>51</v>
      </c>
      <c r="S4815" t="s">
        <v>56</v>
      </c>
      <c r="T4815">
        <v>1</v>
      </c>
    </row>
    <row r="4816" spans="1:20" x14ac:dyDescent="0.2">
      <c r="A4816" s="4">
        <f t="shared" si="75"/>
        <v>46059</v>
      </c>
      <c r="B4816" t="s">
        <v>21</v>
      </c>
      <c r="C4816" t="s">
        <v>25</v>
      </c>
      <c r="D4816" t="s">
        <v>29</v>
      </c>
      <c r="E4816" t="s">
        <v>34</v>
      </c>
      <c r="F4816" t="s">
        <v>40</v>
      </c>
      <c r="G4816">
        <v>26877</v>
      </c>
      <c r="H4816" t="s">
        <v>41</v>
      </c>
      <c r="I4816" t="s">
        <v>45</v>
      </c>
      <c r="J4816">
        <v>734563</v>
      </c>
      <c r="K4816">
        <v>6</v>
      </c>
      <c r="L4816">
        <v>2079</v>
      </c>
      <c r="M4816">
        <v>20</v>
      </c>
      <c r="N4816">
        <v>4354</v>
      </c>
      <c r="O4816">
        <v>18694</v>
      </c>
      <c r="P4816">
        <v>16777</v>
      </c>
      <c r="Q4816" t="s">
        <v>47</v>
      </c>
      <c r="R4816" t="s">
        <v>50</v>
      </c>
      <c r="S4816" t="s">
        <v>55</v>
      </c>
      <c r="T4816">
        <v>5</v>
      </c>
    </row>
    <row r="4817" spans="1:20" x14ac:dyDescent="0.2">
      <c r="A4817" s="4">
        <f t="shared" si="75"/>
        <v>46059</v>
      </c>
      <c r="B4817" t="s">
        <v>21</v>
      </c>
      <c r="C4817" t="s">
        <v>27</v>
      </c>
      <c r="D4817" t="s">
        <v>32</v>
      </c>
      <c r="E4817" t="s">
        <v>34</v>
      </c>
      <c r="F4817" t="s">
        <v>39</v>
      </c>
      <c r="G4817">
        <v>28405</v>
      </c>
      <c r="H4817" t="s">
        <v>42</v>
      </c>
      <c r="I4817" t="s">
        <v>45</v>
      </c>
      <c r="J4817">
        <v>717976</v>
      </c>
      <c r="K4817">
        <v>7</v>
      </c>
      <c r="L4817">
        <v>634</v>
      </c>
      <c r="M4817">
        <v>10</v>
      </c>
      <c r="N4817">
        <v>14463</v>
      </c>
      <c r="O4817">
        <v>16468</v>
      </c>
      <c r="P4817">
        <v>-3384</v>
      </c>
      <c r="Q4817" t="s">
        <v>47</v>
      </c>
      <c r="R4817" t="s">
        <v>50</v>
      </c>
      <c r="S4817" t="s">
        <v>55</v>
      </c>
      <c r="T4817">
        <v>4</v>
      </c>
    </row>
    <row r="4818" spans="1:20" x14ac:dyDescent="0.2">
      <c r="A4818" s="4">
        <f t="shared" si="75"/>
        <v>46059</v>
      </c>
      <c r="B4818" t="s">
        <v>21</v>
      </c>
      <c r="C4818" t="s">
        <v>24</v>
      </c>
      <c r="D4818" t="s">
        <v>33</v>
      </c>
      <c r="E4818" t="s">
        <v>36</v>
      </c>
      <c r="F4818" t="s">
        <v>39</v>
      </c>
      <c r="G4818">
        <v>58629</v>
      </c>
      <c r="H4818" t="s">
        <v>42</v>
      </c>
      <c r="I4818" t="s">
        <v>43</v>
      </c>
      <c r="J4818">
        <v>232501</v>
      </c>
      <c r="K4818">
        <v>1</v>
      </c>
      <c r="L4818">
        <v>4331</v>
      </c>
      <c r="M4818">
        <v>20</v>
      </c>
      <c r="N4818">
        <v>16648</v>
      </c>
      <c r="O4818">
        <v>15879</v>
      </c>
      <c r="P4818">
        <v>19693</v>
      </c>
      <c r="Q4818" t="s">
        <v>48</v>
      </c>
      <c r="R4818" t="s">
        <v>50</v>
      </c>
      <c r="S4818" t="s">
        <v>56</v>
      </c>
      <c r="T4818">
        <v>1</v>
      </c>
    </row>
    <row r="4819" spans="1:20" x14ac:dyDescent="0.2">
      <c r="A4819" s="4">
        <f t="shared" si="75"/>
        <v>46059</v>
      </c>
      <c r="B4819" t="s">
        <v>23</v>
      </c>
      <c r="C4819" t="s">
        <v>26</v>
      </c>
      <c r="D4819" t="s">
        <v>29</v>
      </c>
      <c r="E4819" t="s">
        <v>34</v>
      </c>
      <c r="F4819" t="s">
        <v>39</v>
      </c>
      <c r="G4819">
        <v>56233</v>
      </c>
      <c r="H4819" t="s">
        <v>42</v>
      </c>
      <c r="I4819" t="s">
        <v>44</v>
      </c>
      <c r="J4819">
        <v>351006</v>
      </c>
      <c r="K4819">
        <v>7</v>
      </c>
      <c r="L4819">
        <v>4620</v>
      </c>
      <c r="M4819">
        <v>20</v>
      </c>
      <c r="N4819">
        <v>17241</v>
      </c>
      <c r="O4819">
        <v>10132</v>
      </c>
      <c r="P4819">
        <v>5978</v>
      </c>
      <c r="Q4819" t="s">
        <v>48</v>
      </c>
      <c r="R4819" t="s">
        <v>51</v>
      </c>
      <c r="S4819" t="s">
        <v>54</v>
      </c>
      <c r="T4819">
        <v>3</v>
      </c>
    </row>
    <row r="4820" spans="1:20" x14ac:dyDescent="0.2">
      <c r="A4820" s="4">
        <f t="shared" si="75"/>
        <v>46059</v>
      </c>
      <c r="B4820" t="s">
        <v>22</v>
      </c>
      <c r="C4820" t="s">
        <v>26</v>
      </c>
      <c r="D4820" t="s">
        <v>31</v>
      </c>
      <c r="E4820" t="s">
        <v>36</v>
      </c>
      <c r="F4820" t="s">
        <v>40</v>
      </c>
      <c r="G4820">
        <v>31471</v>
      </c>
      <c r="H4820" t="s">
        <v>41</v>
      </c>
      <c r="I4820" t="s">
        <v>44</v>
      </c>
      <c r="J4820">
        <v>634669</v>
      </c>
      <c r="K4820">
        <v>8</v>
      </c>
      <c r="L4820">
        <v>3012</v>
      </c>
      <c r="M4820">
        <v>0</v>
      </c>
      <c r="N4820">
        <v>43503</v>
      </c>
      <c r="O4820">
        <v>18420</v>
      </c>
      <c r="P4820">
        <v>13783</v>
      </c>
      <c r="Q4820" t="s">
        <v>46</v>
      </c>
      <c r="R4820" t="s">
        <v>52</v>
      </c>
      <c r="S4820" t="s">
        <v>53</v>
      </c>
      <c r="T4820">
        <v>2</v>
      </c>
    </row>
    <row r="4821" spans="1:20" x14ac:dyDescent="0.2">
      <c r="A4821" s="4">
        <f t="shared" si="75"/>
        <v>46059</v>
      </c>
      <c r="B4821" t="s">
        <v>20</v>
      </c>
      <c r="C4821" t="s">
        <v>27</v>
      </c>
      <c r="D4821" t="s">
        <v>31</v>
      </c>
      <c r="E4821" t="s">
        <v>35</v>
      </c>
      <c r="F4821" t="s">
        <v>37</v>
      </c>
      <c r="G4821">
        <v>13302</v>
      </c>
      <c r="H4821" t="s">
        <v>42</v>
      </c>
      <c r="I4821" t="s">
        <v>45</v>
      </c>
      <c r="J4821">
        <v>364131</v>
      </c>
      <c r="K4821">
        <v>9</v>
      </c>
      <c r="L4821">
        <v>4969</v>
      </c>
      <c r="M4821">
        <v>10</v>
      </c>
      <c r="N4821">
        <v>21834</v>
      </c>
      <c r="O4821">
        <v>18784</v>
      </c>
      <c r="P4821">
        <v>9530</v>
      </c>
      <c r="Q4821" t="s">
        <v>49</v>
      </c>
      <c r="R4821" t="s">
        <v>51</v>
      </c>
      <c r="S4821" t="s">
        <v>53</v>
      </c>
      <c r="T4821">
        <v>4</v>
      </c>
    </row>
    <row r="4822" spans="1:20" x14ac:dyDescent="0.2">
      <c r="A4822" s="4">
        <f t="shared" si="75"/>
        <v>46059</v>
      </c>
      <c r="B4822" t="s">
        <v>21</v>
      </c>
      <c r="C4822" t="s">
        <v>24</v>
      </c>
      <c r="D4822" t="s">
        <v>28</v>
      </c>
      <c r="E4822" t="s">
        <v>35</v>
      </c>
      <c r="F4822" t="s">
        <v>39</v>
      </c>
      <c r="G4822">
        <v>89973</v>
      </c>
      <c r="H4822" t="s">
        <v>41</v>
      </c>
      <c r="I4822" t="s">
        <v>44</v>
      </c>
      <c r="J4822">
        <v>588071</v>
      </c>
      <c r="K4822">
        <v>8</v>
      </c>
      <c r="L4822">
        <v>2743</v>
      </c>
      <c r="M4822">
        <v>10</v>
      </c>
      <c r="N4822">
        <v>22089</v>
      </c>
      <c r="O4822">
        <v>4480</v>
      </c>
      <c r="P4822">
        <v>18180</v>
      </c>
      <c r="Q4822" t="s">
        <v>46</v>
      </c>
      <c r="R4822" t="s">
        <v>51</v>
      </c>
      <c r="S4822" t="s">
        <v>55</v>
      </c>
      <c r="T4822">
        <v>4</v>
      </c>
    </row>
    <row r="4823" spans="1:20" x14ac:dyDescent="0.2">
      <c r="A4823" s="4">
        <f t="shared" si="75"/>
        <v>46059</v>
      </c>
      <c r="B4823" t="s">
        <v>22</v>
      </c>
      <c r="C4823" t="s">
        <v>26</v>
      </c>
      <c r="D4823" t="s">
        <v>29</v>
      </c>
      <c r="E4823" t="s">
        <v>36</v>
      </c>
      <c r="F4823" t="s">
        <v>40</v>
      </c>
      <c r="G4823">
        <v>90048</v>
      </c>
      <c r="H4823" t="s">
        <v>42</v>
      </c>
      <c r="I4823" t="s">
        <v>44</v>
      </c>
      <c r="J4823">
        <v>188191</v>
      </c>
      <c r="K4823">
        <v>3</v>
      </c>
      <c r="L4823">
        <v>2669</v>
      </c>
      <c r="M4823">
        <v>5</v>
      </c>
      <c r="N4823">
        <v>49939</v>
      </c>
      <c r="O4823">
        <v>22204</v>
      </c>
      <c r="P4823">
        <v>-4684</v>
      </c>
      <c r="Q4823" t="s">
        <v>46</v>
      </c>
      <c r="R4823" t="s">
        <v>51</v>
      </c>
      <c r="S4823" t="s">
        <v>54</v>
      </c>
      <c r="T4823">
        <v>2</v>
      </c>
    </row>
    <row r="4824" spans="1:20" x14ac:dyDescent="0.2">
      <c r="A4824" s="4">
        <f t="shared" si="75"/>
        <v>46059</v>
      </c>
      <c r="B4824" t="s">
        <v>22</v>
      </c>
      <c r="C4824" t="s">
        <v>25</v>
      </c>
      <c r="D4824" t="s">
        <v>28</v>
      </c>
      <c r="E4824" t="s">
        <v>36</v>
      </c>
      <c r="F4824" t="s">
        <v>37</v>
      </c>
      <c r="G4824">
        <v>33511</v>
      </c>
      <c r="H4824" t="s">
        <v>41</v>
      </c>
      <c r="I4824" t="s">
        <v>45</v>
      </c>
      <c r="J4824">
        <v>905698</v>
      </c>
      <c r="K4824">
        <v>8</v>
      </c>
      <c r="L4824">
        <v>4457</v>
      </c>
      <c r="M4824">
        <v>5</v>
      </c>
      <c r="N4824">
        <v>42475</v>
      </c>
      <c r="O4824">
        <v>28587</v>
      </c>
      <c r="P4824">
        <v>16905</v>
      </c>
      <c r="Q4824" t="s">
        <v>48</v>
      </c>
      <c r="R4824" t="s">
        <v>50</v>
      </c>
      <c r="S4824" t="s">
        <v>55</v>
      </c>
      <c r="T4824">
        <v>1</v>
      </c>
    </row>
    <row r="4825" spans="1:20" x14ac:dyDescent="0.2">
      <c r="A4825" s="4">
        <f t="shared" si="75"/>
        <v>46059</v>
      </c>
      <c r="B4825" t="s">
        <v>23</v>
      </c>
      <c r="C4825" t="s">
        <v>27</v>
      </c>
      <c r="D4825" t="s">
        <v>28</v>
      </c>
      <c r="E4825" t="s">
        <v>36</v>
      </c>
      <c r="F4825" t="s">
        <v>38</v>
      </c>
      <c r="G4825">
        <v>15022</v>
      </c>
      <c r="H4825" t="s">
        <v>42</v>
      </c>
      <c r="I4825" t="s">
        <v>45</v>
      </c>
      <c r="J4825">
        <v>421197</v>
      </c>
      <c r="K4825">
        <v>3</v>
      </c>
      <c r="L4825">
        <v>1732</v>
      </c>
      <c r="M4825">
        <v>10</v>
      </c>
      <c r="N4825">
        <v>41811</v>
      </c>
      <c r="O4825">
        <v>6749</v>
      </c>
      <c r="P4825">
        <v>10090</v>
      </c>
      <c r="Q4825" t="s">
        <v>46</v>
      </c>
      <c r="R4825" t="s">
        <v>51</v>
      </c>
      <c r="S4825" t="s">
        <v>53</v>
      </c>
      <c r="T4825">
        <v>2</v>
      </c>
    </row>
    <row r="4826" spans="1:20" x14ac:dyDescent="0.2">
      <c r="A4826" s="4">
        <f t="shared" si="75"/>
        <v>46060</v>
      </c>
      <c r="B4826" t="s">
        <v>22</v>
      </c>
      <c r="C4826" t="s">
        <v>26</v>
      </c>
      <c r="D4826" t="s">
        <v>33</v>
      </c>
      <c r="E4826" t="s">
        <v>36</v>
      </c>
      <c r="F4826" t="s">
        <v>40</v>
      </c>
      <c r="G4826">
        <v>53239</v>
      </c>
      <c r="H4826" t="s">
        <v>42</v>
      </c>
      <c r="I4826" t="s">
        <v>44</v>
      </c>
      <c r="J4826">
        <v>209273</v>
      </c>
      <c r="K4826">
        <v>6</v>
      </c>
      <c r="L4826">
        <v>3872</v>
      </c>
      <c r="M4826">
        <v>0</v>
      </c>
      <c r="N4826">
        <v>4748</v>
      </c>
      <c r="O4826">
        <v>5713</v>
      </c>
      <c r="P4826">
        <v>13103</v>
      </c>
      <c r="Q4826" t="s">
        <v>49</v>
      </c>
      <c r="R4826" t="s">
        <v>51</v>
      </c>
      <c r="S4826" t="s">
        <v>53</v>
      </c>
      <c r="T4826">
        <v>5</v>
      </c>
    </row>
    <row r="4827" spans="1:20" x14ac:dyDescent="0.2">
      <c r="A4827" s="4">
        <f t="shared" si="75"/>
        <v>46060</v>
      </c>
      <c r="B4827" t="s">
        <v>23</v>
      </c>
      <c r="C4827" t="s">
        <v>26</v>
      </c>
      <c r="D4827" t="s">
        <v>32</v>
      </c>
      <c r="E4827" t="s">
        <v>34</v>
      </c>
      <c r="F4827" t="s">
        <v>37</v>
      </c>
      <c r="G4827">
        <v>81691</v>
      </c>
      <c r="H4827" t="s">
        <v>42</v>
      </c>
      <c r="I4827" t="s">
        <v>45</v>
      </c>
      <c r="J4827">
        <v>177425</v>
      </c>
      <c r="K4827">
        <v>4</v>
      </c>
      <c r="L4827">
        <v>1453</v>
      </c>
      <c r="M4827">
        <v>20</v>
      </c>
      <c r="N4827">
        <v>44316</v>
      </c>
      <c r="O4827">
        <v>23542</v>
      </c>
      <c r="P4827">
        <v>4263</v>
      </c>
      <c r="Q4827" t="s">
        <v>47</v>
      </c>
      <c r="R4827" t="s">
        <v>51</v>
      </c>
      <c r="S4827" t="s">
        <v>54</v>
      </c>
      <c r="T4827">
        <v>3</v>
      </c>
    </row>
    <row r="4828" spans="1:20" x14ac:dyDescent="0.2">
      <c r="A4828" s="4">
        <f t="shared" si="75"/>
        <v>46060</v>
      </c>
      <c r="B4828" t="s">
        <v>21</v>
      </c>
      <c r="C4828" t="s">
        <v>27</v>
      </c>
      <c r="D4828" t="s">
        <v>31</v>
      </c>
      <c r="E4828" t="s">
        <v>36</v>
      </c>
      <c r="F4828" t="s">
        <v>40</v>
      </c>
      <c r="G4828">
        <v>69269</v>
      </c>
      <c r="H4828" t="s">
        <v>42</v>
      </c>
      <c r="I4828" t="s">
        <v>43</v>
      </c>
      <c r="J4828">
        <v>738838</v>
      </c>
      <c r="K4828">
        <v>7</v>
      </c>
      <c r="L4828">
        <v>2038</v>
      </c>
      <c r="M4828">
        <v>15</v>
      </c>
      <c r="N4828">
        <v>23643</v>
      </c>
      <c r="O4828">
        <v>29479</v>
      </c>
      <c r="P4828">
        <v>4685</v>
      </c>
      <c r="Q4828" t="s">
        <v>46</v>
      </c>
      <c r="R4828" t="s">
        <v>52</v>
      </c>
      <c r="S4828" t="s">
        <v>53</v>
      </c>
      <c r="T4828">
        <v>2</v>
      </c>
    </row>
    <row r="4829" spans="1:20" x14ac:dyDescent="0.2">
      <c r="A4829" s="4">
        <f t="shared" si="75"/>
        <v>46060</v>
      </c>
      <c r="B4829" t="s">
        <v>21</v>
      </c>
      <c r="C4829" t="s">
        <v>27</v>
      </c>
      <c r="D4829" t="s">
        <v>31</v>
      </c>
      <c r="E4829" t="s">
        <v>36</v>
      </c>
      <c r="F4829" t="s">
        <v>37</v>
      </c>
      <c r="G4829">
        <v>68398</v>
      </c>
      <c r="H4829" t="s">
        <v>41</v>
      </c>
      <c r="I4829" t="s">
        <v>44</v>
      </c>
      <c r="J4829">
        <v>279549</v>
      </c>
      <c r="K4829">
        <v>8</v>
      </c>
      <c r="L4829">
        <v>1407</v>
      </c>
      <c r="M4829">
        <v>20</v>
      </c>
      <c r="N4829">
        <v>31980</v>
      </c>
      <c r="O4829">
        <v>1724</v>
      </c>
      <c r="P4829">
        <v>-1224</v>
      </c>
      <c r="Q4829" t="s">
        <v>46</v>
      </c>
      <c r="R4829" t="s">
        <v>50</v>
      </c>
      <c r="S4829" t="s">
        <v>53</v>
      </c>
      <c r="T4829">
        <v>1</v>
      </c>
    </row>
    <row r="4830" spans="1:20" x14ac:dyDescent="0.2">
      <c r="A4830" s="4">
        <f t="shared" si="75"/>
        <v>46060</v>
      </c>
      <c r="B4830" t="s">
        <v>20</v>
      </c>
      <c r="C4830" t="s">
        <v>25</v>
      </c>
      <c r="D4830" t="s">
        <v>32</v>
      </c>
      <c r="E4830" t="s">
        <v>36</v>
      </c>
      <c r="F4830" t="s">
        <v>37</v>
      </c>
      <c r="G4830">
        <v>71895</v>
      </c>
      <c r="H4830" t="s">
        <v>42</v>
      </c>
      <c r="I4830" t="s">
        <v>45</v>
      </c>
      <c r="J4830">
        <v>887979</v>
      </c>
      <c r="K4830">
        <v>6</v>
      </c>
      <c r="L4830">
        <v>2180</v>
      </c>
      <c r="M4830">
        <v>15</v>
      </c>
      <c r="N4830">
        <v>44326</v>
      </c>
      <c r="O4830">
        <v>1187</v>
      </c>
      <c r="P4830">
        <v>12690</v>
      </c>
      <c r="Q4830" t="s">
        <v>46</v>
      </c>
      <c r="R4830" t="s">
        <v>51</v>
      </c>
      <c r="S4830" t="s">
        <v>54</v>
      </c>
      <c r="T4830">
        <v>5</v>
      </c>
    </row>
    <row r="4831" spans="1:20" x14ac:dyDescent="0.2">
      <c r="A4831" s="4">
        <f t="shared" si="75"/>
        <v>46060</v>
      </c>
      <c r="B4831" t="s">
        <v>20</v>
      </c>
      <c r="C4831" t="s">
        <v>25</v>
      </c>
      <c r="D4831" t="s">
        <v>31</v>
      </c>
      <c r="E4831" t="s">
        <v>34</v>
      </c>
      <c r="F4831" t="s">
        <v>40</v>
      </c>
      <c r="G4831">
        <v>79890</v>
      </c>
      <c r="H4831" t="s">
        <v>42</v>
      </c>
      <c r="I4831" t="s">
        <v>44</v>
      </c>
      <c r="J4831">
        <v>280686</v>
      </c>
      <c r="K4831">
        <v>4</v>
      </c>
      <c r="L4831">
        <v>2409</v>
      </c>
      <c r="M4831">
        <v>0</v>
      </c>
      <c r="N4831">
        <v>8412</v>
      </c>
      <c r="O4831">
        <v>23761</v>
      </c>
      <c r="P4831">
        <v>-2939</v>
      </c>
      <c r="Q4831" t="s">
        <v>49</v>
      </c>
      <c r="R4831" t="s">
        <v>51</v>
      </c>
      <c r="S4831" t="s">
        <v>53</v>
      </c>
      <c r="T4831">
        <v>5</v>
      </c>
    </row>
    <row r="4832" spans="1:20" x14ac:dyDescent="0.2">
      <c r="A4832" s="4">
        <f t="shared" si="75"/>
        <v>46060</v>
      </c>
      <c r="B4832" t="s">
        <v>20</v>
      </c>
      <c r="C4832" t="s">
        <v>26</v>
      </c>
      <c r="D4832" t="s">
        <v>32</v>
      </c>
      <c r="E4832" t="s">
        <v>34</v>
      </c>
      <c r="F4832" t="s">
        <v>38</v>
      </c>
      <c r="G4832">
        <v>45284</v>
      </c>
      <c r="H4832" t="s">
        <v>42</v>
      </c>
      <c r="I4832" t="s">
        <v>44</v>
      </c>
      <c r="J4832">
        <v>680147</v>
      </c>
      <c r="K4832">
        <v>8</v>
      </c>
      <c r="L4832">
        <v>4589</v>
      </c>
      <c r="M4832">
        <v>5</v>
      </c>
      <c r="N4832">
        <v>29429</v>
      </c>
      <c r="O4832">
        <v>22214</v>
      </c>
      <c r="P4832">
        <v>4563</v>
      </c>
      <c r="Q4832" t="s">
        <v>49</v>
      </c>
      <c r="R4832" t="s">
        <v>52</v>
      </c>
      <c r="S4832" t="s">
        <v>55</v>
      </c>
      <c r="T4832">
        <v>1</v>
      </c>
    </row>
    <row r="4833" spans="1:20" x14ac:dyDescent="0.2">
      <c r="A4833" s="4">
        <f t="shared" si="75"/>
        <v>46060</v>
      </c>
      <c r="B4833" t="s">
        <v>22</v>
      </c>
      <c r="C4833" t="s">
        <v>26</v>
      </c>
      <c r="D4833" t="s">
        <v>29</v>
      </c>
      <c r="E4833" t="s">
        <v>34</v>
      </c>
      <c r="F4833" t="s">
        <v>39</v>
      </c>
      <c r="G4833">
        <v>58640</v>
      </c>
      <c r="H4833" t="s">
        <v>41</v>
      </c>
      <c r="I4833" t="s">
        <v>43</v>
      </c>
      <c r="J4833">
        <v>154457</v>
      </c>
      <c r="K4833">
        <v>7</v>
      </c>
      <c r="L4833">
        <v>1118</v>
      </c>
      <c r="M4833">
        <v>10</v>
      </c>
      <c r="N4833">
        <v>10377</v>
      </c>
      <c r="O4833">
        <v>7601</v>
      </c>
      <c r="P4833">
        <v>3558</v>
      </c>
      <c r="Q4833" t="s">
        <v>49</v>
      </c>
      <c r="R4833" t="s">
        <v>50</v>
      </c>
      <c r="S4833" t="s">
        <v>55</v>
      </c>
      <c r="T4833">
        <v>3</v>
      </c>
    </row>
    <row r="4834" spans="1:20" x14ac:dyDescent="0.2">
      <c r="A4834" s="4">
        <f t="shared" si="75"/>
        <v>46060</v>
      </c>
      <c r="B4834" t="s">
        <v>21</v>
      </c>
      <c r="C4834" t="s">
        <v>27</v>
      </c>
      <c r="D4834" t="s">
        <v>33</v>
      </c>
      <c r="E4834" t="s">
        <v>35</v>
      </c>
      <c r="F4834" t="s">
        <v>37</v>
      </c>
      <c r="G4834">
        <v>85692</v>
      </c>
      <c r="H4834" t="s">
        <v>41</v>
      </c>
      <c r="I4834" t="s">
        <v>43</v>
      </c>
      <c r="J4834">
        <v>592033</v>
      </c>
      <c r="K4834">
        <v>8</v>
      </c>
      <c r="L4834">
        <v>3288</v>
      </c>
      <c r="M4834">
        <v>0</v>
      </c>
      <c r="N4834">
        <v>27342</v>
      </c>
      <c r="O4834">
        <v>3772</v>
      </c>
      <c r="P4834">
        <v>7515</v>
      </c>
      <c r="Q4834" t="s">
        <v>48</v>
      </c>
      <c r="R4834" t="s">
        <v>51</v>
      </c>
      <c r="S4834" t="s">
        <v>55</v>
      </c>
      <c r="T4834">
        <v>4</v>
      </c>
    </row>
    <row r="4835" spans="1:20" x14ac:dyDescent="0.2">
      <c r="A4835" s="4">
        <f t="shared" si="75"/>
        <v>46060</v>
      </c>
      <c r="B4835" t="s">
        <v>23</v>
      </c>
      <c r="C4835" t="s">
        <v>26</v>
      </c>
      <c r="D4835" t="s">
        <v>33</v>
      </c>
      <c r="E4835" t="s">
        <v>34</v>
      </c>
      <c r="F4835" t="s">
        <v>39</v>
      </c>
      <c r="G4835">
        <v>32453</v>
      </c>
      <c r="H4835" t="s">
        <v>41</v>
      </c>
      <c r="I4835" t="s">
        <v>44</v>
      </c>
      <c r="J4835">
        <v>603808</v>
      </c>
      <c r="K4835">
        <v>7</v>
      </c>
      <c r="L4835">
        <v>2409</v>
      </c>
      <c r="M4835">
        <v>15</v>
      </c>
      <c r="N4835">
        <v>42871</v>
      </c>
      <c r="O4835">
        <v>15480</v>
      </c>
      <c r="P4835">
        <v>4843</v>
      </c>
      <c r="Q4835" t="s">
        <v>47</v>
      </c>
      <c r="R4835" t="s">
        <v>50</v>
      </c>
      <c r="S4835" t="s">
        <v>55</v>
      </c>
      <c r="T4835">
        <v>5</v>
      </c>
    </row>
    <row r="4836" spans="1:20" x14ac:dyDescent="0.2">
      <c r="A4836" s="4">
        <f t="shared" si="75"/>
        <v>46060</v>
      </c>
      <c r="B4836" t="s">
        <v>20</v>
      </c>
      <c r="C4836" t="s">
        <v>26</v>
      </c>
      <c r="D4836" t="s">
        <v>33</v>
      </c>
      <c r="E4836" t="s">
        <v>36</v>
      </c>
      <c r="F4836" t="s">
        <v>38</v>
      </c>
      <c r="G4836">
        <v>99294</v>
      </c>
      <c r="H4836" t="s">
        <v>42</v>
      </c>
      <c r="I4836" t="s">
        <v>43</v>
      </c>
      <c r="J4836">
        <v>179086</v>
      </c>
      <c r="K4836">
        <v>3</v>
      </c>
      <c r="L4836">
        <v>3344</v>
      </c>
      <c r="M4836">
        <v>10</v>
      </c>
      <c r="N4836">
        <v>38683</v>
      </c>
      <c r="O4836">
        <v>5612</v>
      </c>
      <c r="P4836">
        <v>6636</v>
      </c>
      <c r="Q4836" t="s">
        <v>48</v>
      </c>
      <c r="R4836" t="s">
        <v>51</v>
      </c>
      <c r="S4836" t="s">
        <v>56</v>
      </c>
      <c r="T4836">
        <v>1</v>
      </c>
    </row>
    <row r="4837" spans="1:20" x14ac:dyDescent="0.2">
      <c r="A4837" s="4">
        <f t="shared" si="75"/>
        <v>46060</v>
      </c>
      <c r="B4837" t="s">
        <v>23</v>
      </c>
      <c r="C4837" t="s">
        <v>27</v>
      </c>
      <c r="D4837" t="s">
        <v>32</v>
      </c>
      <c r="E4837" t="s">
        <v>34</v>
      </c>
      <c r="F4837" t="s">
        <v>39</v>
      </c>
      <c r="G4837">
        <v>84374</v>
      </c>
      <c r="H4837" t="s">
        <v>41</v>
      </c>
      <c r="I4837" t="s">
        <v>45</v>
      </c>
      <c r="J4837">
        <v>891606</v>
      </c>
      <c r="K4837">
        <v>3</v>
      </c>
      <c r="L4837">
        <v>4801</v>
      </c>
      <c r="M4837">
        <v>15</v>
      </c>
      <c r="N4837">
        <v>7341</v>
      </c>
      <c r="O4837">
        <v>3580</v>
      </c>
      <c r="P4837">
        <v>8290</v>
      </c>
      <c r="Q4837" t="s">
        <v>47</v>
      </c>
      <c r="R4837" t="s">
        <v>51</v>
      </c>
      <c r="S4837" t="s">
        <v>53</v>
      </c>
      <c r="T4837">
        <v>5</v>
      </c>
    </row>
    <row r="4838" spans="1:20" x14ac:dyDescent="0.2">
      <c r="A4838" s="4">
        <f t="shared" si="75"/>
        <v>46061</v>
      </c>
      <c r="B4838" t="s">
        <v>23</v>
      </c>
      <c r="C4838" t="s">
        <v>26</v>
      </c>
      <c r="D4838" t="s">
        <v>32</v>
      </c>
      <c r="E4838" t="s">
        <v>34</v>
      </c>
      <c r="F4838" t="s">
        <v>39</v>
      </c>
      <c r="G4838">
        <v>47976</v>
      </c>
      <c r="H4838" t="s">
        <v>41</v>
      </c>
      <c r="I4838" t="s">
        <v>44</v>
      </c>
      <c r="J4838">
        <v>857230</v>
      </c>
      <c r="K4838">
        <v>9</v>
      </c>
      <c r="L4838">
        <v>1196</v>
      </c>
      <c r="M4838">
        <v>20</v>
      </c>
      <c r="N4838">
        <v>42708</v>
      </c>
      <c r="O4838">
        <v>21084</v>
      </c>
      <c r="P4838">
        <v>7081</v>
      </c>
      <c r="Q4838" t="s">
        <v>46</v>
      </c>
      <c r="R4838" t="s">
        <v>50</v>
      </c>
      <c r="S4838" t="s">
        <v>53</v>
      </c>
      <c r="T4838">
        <v>4</v>
      </c>
    </row>
    <row r="4839" spans="1:20" x14ac:dyDescent="0.2">
      <c r="A4839" s="4">
        <f t="shared" si="75"/>
        <v>46061</v>
      </c>
      <c r="B4839" t="s">
        <v>20</v>
      </c>
      <c r="C4839" t="s">
        <v>26</v>
      </c>
      <c r="D4839" t="s">
        <v>30</v>
      </c>
      <c r="E4839" t="s">
        <v>36</v>
      </c>
      <c r="F4839" t="s">
        <v>40</v>
      </c>
      <c r="G4839">
        <v>23725</v>
      </c>
      <c r="H4839" t="s">
        <v>41</v>
      </c>
      <c r="I4839" t="s">
        <v>43</v>
      </c>
      <c r="J4839">
        <v>251259</v>
      </c>
      <c r="K4839">
        <v>7</v>
      </c>
      <c r="L4839">
        <v>3904</v>
      </c>
      <c r="M4839">
        <v>20</v>
      </c>
      <c r="N4839">
        <v>30161</v>
      </c>
      <c r="O4839">
        <v>20323</v>
      </c>
      <c r="P4839">
        <v>-4265</v>
      </c>
      <c r="Q4839" t="s">
        <v>49</v>
      </c>
      <c r="R4839" t="s">
        <v>52</v>
      </c>
      <c r="S4839" t="s">
        <v>55</v>
      </c>
      <c r="T4839">
        <v>1</v>
      </c>
    </row>
    <row r="4840" spans="1:20" x14ac:dyDescent="0.2">
      <c r="A4840" s="4">
        <f t="shared" si="75"/>
        <v>46061</v>
      </c>
      <c r="B4840" t="s">
        <v>21</v>
      </c>
      <c r="C4840" t="s">
        <v>24</v>
      </c>
      <c r="D4840" t="s">
        <v>31</v>
      </c>
      <c r="E4840" t="s">
        <v>34</v>
      </c>
      <c r="F4840" t="s">
        <v>40</v>
      </c>
      <c r="G4840">
        <v>84873</v>
      </c>
      <c r="H4840" t="s">
        <v>42</v>
      </c>
      <c r="I4840" t="s">
        <v>44</v>
      </c>
      <c r="J4840">
        <v>947463</v>
      </c>
      <c r="K4840">
        <v>1</v>
      </c>
      <c r="L4840">
        <v>4803</v>
      </c>
      <c r="M4840">
        <v>20</v>
      </c>
      <c r="N4840">
        <v>40633</v>
      </c>
      <c r="O4840">
        <v>2138</v>
      </c>
      <c r="P4840">
        <v>6804</v>
      </c>
      <c r="Q4840" t="s">
        <v>49</v>
      </c>
      <c r="R4840" t="s">
        <v>51</v>
      </c>
      <c r="S4840" t="s">
        <v>53</v>
      </c>
      <c r="T4840">
        <v>5</v>
      </c>
    </row>
    <row r="4841" spans="1:20" x14ac:dyDescent="0.2">
      <c r="A4841" s="4">
        <f t="shared" si="75"/>
        <v>46061</v>
      </c>
      <c r="B4841" t="s">
        <v>20</v>
      </c>
      <c r="C4841" t="s">
        <v>25</v>
      </c>
      <c r="D4841" t="s">
        <v>31</v>
      </c>
      <c r="E4841" t="s">
        <v>35</v>
      </c>
      <c r="F4841" t="s">
        <v>38</v>
      </c>
      <c r="G4841">
        <v>86237</v>
      </c>
      <c r="H4841" t="s">
        <v>41</v>
      </c>
      <c r="I4841" t="s">
        <v>44</v>
      </c>
      <c r="J4841">
        <v>628226</v>
      </c>
      <c r="K4841">
        <v>3</v>
      </c>
      <c r="L4841">
        <v>904</v>
      </c>
      <c r="M4841">
        <v>10</v>
      </c>
      <c r="N4841">
        <v>19181</v>
      </c>
      <c r="O4841">
        <v>8211</v>
      </c>
      <c r="P4841">
        <v>7240</v>
      </c>
      <c r="Q4841" t="s">
        <v>49</v>
      </c>
      <c r="R4841" t="s">
        <v>50</v>
      </c>
      <c r="S4841" t="s">
        <v>56</v>
      </c>
      <c r="T4841">
        <v>1</v>
      </c>
    </row>
    <row r="4842" spans="1:20" x14ac:dyDescent="0.2">
      <c r="A4842" s="4">
        <f t="shared" si="75"/>
        <v>46061</v>
      </c>
      <c r="B4842" t="s">
        <v>23</v>
      </c>
      <c r="C4842" t="s">
        <v>27</v>
      </c>
      <c r="D4842" t="s">
        <v>30</v>
      </c>
      <c r="E4842" t="s">
        <v>34</v>
      </c>
      <c r="F4842" t="s">
        <v>40</v>
      </c>
      <c r="G4842">
        <v>53043</v>
      </c>
      <c r="H4842" t="s">
        <v>42</v>
      </c>
      <c r="I4842" t="s">
        <v>45</v>
      </c>
      <c r="J4842">
        <v>160833</v>
      </c>
      <c r="K4842">
        <v>1</v>
      </c>
      <c r="L4842">
        <v>2935</v>
      </c>
      <c r="M4842">
        <v>5</v>
      </c>
      <c r="N4842">
        <v>25650</v>
      </c>
      <c r="O4842">
        <v>25779</v>
      </c>
      <c r="P4842">
        <v>11360</v>
      </c>
      <c r="Q4842" t="s">
        <v>46</v>
      </c>
      <c r="R4842" t="s">
        <v>51</v>
      </c>
      <c r="S4842" t="s">
        <v>56</v>
      </c>
      <c r="T4842">
        <v>1</v>
      </c>
    </row>
    <row r="4843" spans="1:20" x14ac:dyDescent="0.2">
      <c r="A4843" s="4">
        <f t="shared" si="75"/>
        <v>46061</v>
      </c>
      <c r="B4843" t="s">
        <v>20</v>
      </c>
      <c r="C4843" t="s">
        <v>24</v>
      </c>
      <c r="D4843" t="s">
        <v>30</v>
      </c>
      <c r="E4843" t="s">
        <v>35</v>
      </c>
      <c r="F4843" t="s">
        <v>37</v>
      </c>
      <c r="G4843">
        <v>87080</v>
      </c>
      <c r="H4843" t="s">
        <v>41</v>
      </c>
      <c r="I4843" t="s">
        <v>45</v>
      </c>
      <c r="J4843">
        <v>157155</v>
      </c>
      <c r="K4843">
        <v>6</v>
      </c>
      <c r="L4843">
        <v>2010</v>
      </c>
      <c r="M4843">
        <v>5</v>
      </c>
      <c r="N4843">
        <v>22040</v>
      </c>
      <c r="O4843">
        <v>25024</v>
      </c>
      <c r="P4843">
        <v>-1524</v>
      </c>
      <c r="Q4843" t="s">
        <v>47</v>
      </c>
      <c r="R4843" t="s">
        <v>51</v>
      </c>
      <c r="S4843" t="s">
        <v>56</v>
      </c>
      <c r="T4843">
        <v>4</v>
      </c>
    </row>
    <row r="4844" spans="1:20" x14ac:dyDescent="0.2">
      <c r="A4844" s="4">
        <f t="shared" si="75"/>
        <v>46061</v>
      </c>
      <c r="B4844" t="s">
        <v>23</v>
      </c>
      <c r="C4844" t="s">
        <v>25</v>
      </c>
      <c r="D4844" t="s">
        <v>33</v>
      </c>
      <c r="E4844" t="s">
        <v>35</v>
      </c>
      <c r="F4844" t="s">
        <v>38</v>
      </c>
      <c r="G4844">
        <v>74990</v>
      </c>
      <c r="H4844" t="s">
        <v>41</v>
      </c>
      <c r="I4844" t="s">
        <v>45</v>
      </c>
      <c r="J4844">
        <v>772081</v>
      </c>
      <c r="K4844">
        <v>2</v>
      </c>
      <c r="L4844">
        <v>2818</v>
      </c>
      <c r="M4844">
        <v>15</v>
      </c>
      <c r="N4844">
        <v>24736</v>
      </c>
      <c r="O4844">
        <v>20764</v>
      </c>
      <c r="P4844">
        <v>9893</v>
      </c>
      <c r="Q4844" t="s">
        <v>48</v>
      </c>
      <c r="R4844" t="s">
        <v>52</v>
      </c>
      <c r="S4844" t="s">
        <v>54</v>
      </c>
      <c r="T4844">
        <v>1</v>
      </c>
    </row>
    <row r="4845" spans="1:20" x14ac:dyDescent="0.2">
      <c r="A4845" s="4">
        <f t="shared" si="75"/>
        <v>46061</v>
      </c>
      <c r="B4845" t="s">
        <v>23</v>
      </c>
      <c r="C4845" t="s">
        <v>25</v>
      </c>
      <c r="D4845" t="s">
        <v>30</v>
      </c>
      <c r="E4845" t="s">
        <v>35</v>
      </c>
      <c r="F4845" t="s">
        <v>40</v>
      </c>
      <c r="G4845">
        <v>97050</v>
      </c>
      <c r="H4845" t="s">
        <v>42</v>
      </c>
      <c r="I4845" t="s">
        <v>43</v>
      </c>
      <c r="J4845">
        <v>565803</v>
      </c>
      <c r="K4845">
        <v>7</v>
      </c>
      <c r="L4845">
        <v>4588</v>
      </c>
      <c r="M4845">
        <v>5</v>
      </c>
      <c r="N4845">
        <v>11851</v>
      </c>
      <c r="O4845">
        <v>15235</v>
      </c>
      <c r="P4845">
        <v>-1869</v>
      </c>
      <c r="Q4845" t="s">
        <v>48</v>
      </c>
      <c r="R4845" t="s">
        <v>52</v>
      </c>
      <c r="S4845" t="s">
        <v>55</v>
      </c>
      <c r="T4845">
        <v>3</v>
      </c>
    </row>
    <row r="4846" spans="1:20" x14ac:dyDescent="0.2">
      <c r="A4846" s="4">
        <f t="shared" si="75"/>
        <v>46061</v>
      </c>
      <c r="B4846" t="s">
        <v>20</v>
      </c>
      <c r="C4846" t="s">
        <v>25</v>
      </c>
      <c r="D4846" t="s">
        <v>32</v>
      </c>
      <c r="E4846" t="s">
        <v>36</v>
      </c>
      <c r="F4846" t="s">
        <v>40</v>
      </c>
      <c r="G4846">
        <v>91863</v>
      </c>
      <c r="H4846" t="s">
        <v>42</v>
      </c>
      <c r="I4846" t="s">
        <v>43</v>
      </c>
      <c r="J4846">
        <v>762804</v>
      </c>
      <c r="K4846">
        <v>8</v>
      </c>
      <c r="L4846">
        <v>2984</v>
      </c>
      <c r="M4846">
        <v>5</v>
      </c>
      <c r="N4846">
        <v>34805</v>
      </c>
      <c r="O4846">
        <v>18729</v>
      </c>
      <c r="P4846">
        <v>12250</v>
      </c>
      <c r="Q4846" t="s">
        <v>46</v>
      </c>
      <c r="R4846" t="s">
        <v>50</v>
      </c>
      <c r="S4846" t="s">
        <v>53</v>
      </c>
      <c r="T4846">
        <v>5</v>
      </c>
    </row>
    <row r="4847" spans="1:20" x14ac:dyDescent="0.2">
      <c r="A4847" s="4">
        <f t="shared" si="75"/>
        <v>46061</v>
      </c>
      <c r="B4847" t="s">
        <v>22</v>
      </c>
      <c r="C4847" t="s">
        <v>24</v>
      </c>
      <c r="D4847" t="s">
        <v>28</v>
      </c>
      <c r="E4847" t="s">
        <v>34</v>
      </c>
      <c r="F4847" t="s">
        <v>38</v>
      </c>
      <c r="G4847">
        <v>56809</v>
      </c>
      <c r="H4847" t="s">
        <v>42</v>
      </c>
      <c r="I4847" t="s">
        <v>43</v>
      </c>
      <c r="J4847">
        <v>717481</v>
      </c>
      <c r="K4847">
        <v>6</v>
      </c>
      <c r="L4847">
        <v>1357</v>
      </c>
      <c r="M4847">
        <v>15</v>
      </c>
      <c r="N4847">
        <v>36746</v>
      </c>
      <c r="O4847">
        <v>25936</v>
      </c>
      <c r="P4847">
        <v>3851</v>
      </c>
      <c r="Q4847" t="s">
        <v>47</v>
      </c>
      <c r="R4847" t="s">
        <v>51</v>
      </c>
      <c r="S4847" t="s">
        <v>56</v>
      </c>
      <c r="T4847">
        <v>2</v>
      </c>
    </row>
    <row r="4848" spans="1:20" x14ac:dyDescent="0.2">
      <c r="A4848" s="4">
        <f t="shared" si="75"/>
        <v>46061</v>
      </c>
      <c r="B4848" t="s">
        <v>20</v>
      </c>
      <c r="C4848" t="s">
        <v>24</v>
      </c>
      <c r="D4848" t="s">
        <v>32</v>
      </c>
      <c r="E4848" t="s">
        <v>35</v>
      </c>
      <c r="F4848" t="s">
        <v>37</v>
      </c>
      <c r="G4848">
        <v>26705</v>
      </c>
      <c r="H4848" t="s">
        <v>41</v>
      </c>
      <c r="I4848" t="s">
        <v>45</v>
      </c>
      <c r="J4848">
        <v>850695</v>
      </c>
      <c r="K4848">
        <v>5</v>
      </c>
      <c r="L4848">
        <v>4229</v>
      </c>
      <c r="M4848">
        <v>15</v>
      </c>
      <c r="N4848">
        <v>16429</v>
      </c>
      <c r="O4848">
        <v>18527</v>
      </c>
      <c r="P4848">
        <v>-1877</v>
      </c>
      <c r="Q4848" t="s">
        <v>49</v>
      </c>
      <c r="R4848" t="s">
        <v>51</v>
      </c>
      <c r="S4848" t="s">
        <v>56</v>
      </c>
      <c r="T4848">
        <v>3</v>
      </c>
    </row>
    <row r="4849" spans="1:20" x14ac:dyDescent="0.2">
      <c r="A4849" s="4">
        <f t="shared" si="75"/>
        <v>46061</v>
      </c>
      <c r="B4849" t="s">
        <v>22</v>
      </c>
      <c r="C4849" t="s">
        <v>25</v>
      </c>
      <c r="D4849" t="s">
        <v>30</v>
      </c>
      <c r="E4849" t="s">
        <v>35</v>
      </c>
      <c r="F4849" t="s">
        <v>38</v>
      </c>
      <c r="G4849">
        <v>73131</v>
      </c>
      <c r="H4849" t="s">
        <v>42</v>
      </c>
      <c r="I4849" t="s">
        <v>44</v>
      </c>
      <c r="J4849">
        <v>430072</v>
      </c>
      <c r="K4849">
        <v>4</v>
      </c>
      <c r="L4849">
        <v>2892</v>
      </c>
      <c r="M4849">
        <v>15</v>
      </c>
      <c r="N4849">
        <v>17592</v>
      </c>
      <c r="O4849">
        <v>1213</v>
      </c>
      <c r="P4849">
        <v>18701</v>
      </c>
      <c r="Q4849" t="s">
        <v>47</v>
      </c>
      <c r="R4849" t="s">
        <v>50</v>
      </c>
      <c r="S4849" t="s">
        <v>53</v>
      </c>
      <c r="T4849">
        <v>3</v>
      </c>
    </row>
    <row r="4850" spans="1:20" x14ac:dyDescent="0.2">
      <c r="A4850" s="4">
        <f t="shared" si="75"/>
        <v>46062</v>
      </c>
      <c r="B4850" t="s">
        <v>23</v>
      </c>
      <c r="C4850" t="s">
        <v>26</v>
      </c>
      <c r="D4850" t="s">
        <v>31</v>
      </c>
      <c r="E4850" t="s">
        <v>34</v>
      </c>
      <c r="F4850" t="s">
        <v>40</v>
      </c>
      <c r="G4850">
        <v>86015</v>
      </c>
      <c r="H4850" t="s">
        <v>42</v>
      </c>
      <c r="I4850" t="s">
        <v>45</v>
      </c>
      <c r="J4850">
        <v>640017</v>
      </c>
      <c r="K4850">
        <v>9</v>
      </c>
      <c r="L4850">
        <v>4568</v>
      </c>
      <c r="M4850">
        <v>10</v>
      </c>
      <c r="N4850">
        <v>33558</v>
      </c>
      <c r="O4850">
        <v>19232</v>
      </c>
      <c r="P4850">
        <v>1799</v>
      </c>
      <c r="Q4850" t="s">
        <v>47</v>
      </c>
      <c r="R4850" t="s">
        <v>51</v>
      </c>
      <c r="S4850" t="s">
        <v>53</v>
      </c>
      <c r="T4850">
        <v>1</v>
      </c>
    </row>
    <row r="4851" spans="1:20" x14ac:dyDescent="0.2">
      <c r="A4851" s="4">
        <f t="shared" si="75"/>
        <v>46062</v>
      </c>
      <c r="B4851" t="s">
        <v>23</v>
      </c>
      <c r="C4851" t="s">
        <v>26</v>
      </c>
      <c r="D4851" t="s">
        <v>32</v>
      </c>
      <c r="E4851" t="s">
        <v>36</v>
      </c>
      <c r="F4851" t="s">
        <v>40</v>
      </c>
      <c r="G4851">
        <v>72456</v>
      </c>
      <c r="H4851" t="s">
        <v>41</v>
      </c>
      <c r="I4851" t="s">
        <v>43</v>
      </c>
      <c r="J4851">
        <v>264816</v>
      </c>
      <c r="K4851">
        <v>8</v>
      </c>
      <c r="L4851">
        <v>4782</v>
      </c>
      <c r="M4851">
        <v>15</v>
      </c>
      <c r="N4851">
        <v>32961</v>
      </c>
      <c r="O4851">
        <v>28958</v>
      </c>
      <c r="P4851">
        <v>17164</v>
      </c>
      <c r="Q4851" t="s">
        <v>49</v>
      </c>
      <c r="R4851" t="s">
        <v>51</v>
      </c>
      <c r="S4851" t="s">
        <v>54</v>
      </c>
      <c r="T4851">
        <v>3</v>
      </c>
    </row>
    <row r="4852" spans="1:20" x14ac:dyDescent="0.2">
      <c r="A4852" s="4">
        <f t="shared" si="75"/>
        <v>46062</v>
      </c>
      <c r="B4852" t="s">
        <v>22</v>
      </c>
      <c r="C4852" t="s">
        <v>24</v>
      </c>
      <c r="D4852" t="s">
        <v>31</v>
      </c>
      <c r="E4852" t="s">
        <v>36</v>
      </c>
      <c r="F4852" t="s">
        <v>38</v>
      </c>
      <c r="G4852">
        <v>86859</v>
      </c>
      <c r="H4852" t="s">
        <v>42</v>
      </c>
      <c r="I4852" t="s">
        <v>43</v>
      </c>
      <c r="J4852">
        <v>809490</v>
      </c>
      <c r="K4852">
        <v>5</v>
      </c>
      <c r="L4852">
        <v>519</v>
      </c>
      <c r="M4852">
        <v>10</v>
      </c>
      <c r="N4852">
        <v>45689</v>
      </c>
      <c r="O4852">
        <v>18025</v>
      </c>
      <c r="P4852">
        <v>9507</v>
      </c>
      <c r="Q4852" t="s">
        <v>47</v>
      </c>
      <c r="R4852" t="s">
        <v>50</v>
      </c>
      <c r="S4852" t="s">
        <v>56</v>
      </c>
      <c r="T4852">
        <v>3</v>
      </c>
    </row>
    <row r="4853" spans="1:20" x14ac:dyDescent="0.2">
      <c r="A4853" s="4">
        <f t="shared" si="75"/>
        <v>46062</v>
      </c>
      <c r="B4853" t="s">
        <v>23</v>
      </c>
      <c r="C4853" t="s">
        <v>24</v>
      </c>
      <c r="D4853" t="s">
        <v>32</v>
      </c>
      <c r="E4853" t="s">
        <v>35</v>
      </c>
      <c r="F4853" t="s">
        <v>37</v>
      </c>
      <c r="G4853">
        <v>88473</v>
      </c>
      <c r="H4853" t="s">
        <v>42</v>
      </c>
      <c r="I4853" t="s">
        <v>43</v>
      </c>
      <c r="J4853">
        <v>470885</v>
      </c>
      <c r="K4853">
        <v>1</v>
      </c>
      <c r="L4853">
        <v>2920</v>
      </c>
      <c r="M4853">
        <v>10</v>
      </c>
      <c r="N4853">
        <v>41009</v>
      </c>
      <c r="O4853">
        <v>1605</v>
      </c>
      <c r="P4853">
        <v>-2635</v>
      </c>
      <c r="Q4853" t="s">
        <v>46</v>
      </c>
      <c r="R4853" t="s">
        <v>52</v>
      </c>
      <c r="S4853" t="s">
        <v>56</v>
      </c>
      <c r="T4853">
        <v>3</v>
      </c>
    </row>
    <row r="4854" spans="1:20" x14ac:dyDescent="0.2">
      <c r="A4854" s="4">
        <f t="shared" si="75"/>
        <v>46062</v>
      </c>
      <c r="B4854" t="s">
        <v>22</v>
      </c>
      <c r="C4854" t="s">
        <v>24</v>
      </c>
      <c r="D4854" t="s">
        <v>31</v>
      </c>
      <c r="E4854" t="s">
        <v>36</v>
      </c>
      <c r="F4854" t="s">
        <v>37</v>
      </c>
      <c r="G4854">
        <v>33089</v>
      </c>
      <c r="H4854" t="s">
        <v>41</v>
      </c>
      <c r="I4854" t="s">
        <v>45</v>
      </c>
      <c r="J4854">
        <v>195245</v>
      </c>
      <c r="K4854">
        <v>8</v>
      </c>
      <c r="L4854">
        <v>3526</v>
      </c>
      <c r="M4854">
        <v>10</v>
      </c>
      <c r="N4854">
        <v>34688</v>
      </c>
      <c r="O4854">
        <v>16424</v>
      </c>
      <c r="P4854">
        <v>15116</v>
      </c>
      <c r="Q4854" t="s">
        <v>48</v>
      </c>
      <c r="R4854" t="s">
        <v>51</v>
      </c>
      <c r="S4854" t="s">
        <v>54</v>
      </c>
      <c r="T4854">
        <v>1</v>
      </c>
    </row>
    <row r="4855" spans="1:20" x14ac:dyDescent="0.2">
      <c r="A4855" s="4">
        <f t="shared" si="75"/>
        <v>46062</v>
      </c>
      <c r="B4855" t="s">
        <v>22</v>
      </c>
      <c r="C4855" t="s">
        <v>25</v>
      </c>
      <c r="D4855" t="s">
        <v>29</v>
      </c>
      <c r="E4855" t="s">
        <v>34</v>
      </c>
      <c r="F4855" t="s">
        <v>39</v>
      </c>
      <c r="G4855">
        <v>77238</v>
      </c>
      <c r="H4855" t="s">
        <v>41</v>
      </c>
      <c r="I4855" t="s">
        <v>43</v>
      </c>
      <c r="J4855">
        <v>437575</v>
      </c>
      <c r="K4855">
        <v>8</v>
      </c>
      <c r="L4855">
        <v>566</v>
      </c>
      <c r="M4855">
        <v>15</v>
      </c>
      <c r="N4855">
        <v>5454</v>
      </c>
      <c r="O4855">
        <v>17749</v>
      </c>
      <c r="P4855">
        <v>-4512</v>
      </c>
      <c r="Q4855" t="s">
        <v>46</v>
      </c>
      <c r="R4855" t="s">
        <v>52</v>
      </c>
      <c r="S4855" t="s">
        <v>54</v>
      </c>
      <c r="T4855">
        <v>3</v>
      </c>
    </row>
    <row r="4856" spans="1:20" x14ac:dyDescent="0.2">
      <c r="A4856" s="4">
        <f t="shared" si="75"/>
        <v>46062</v>
      </c>
      <c r="B4856" t="s">
        <v>23</v>
      </c>
      <c r="C4856" t="s">
        <v>26</v>
      </c>
      <c r="D4856" t="s">
        <v>32</v>
      </c>
      <c r="E4856" t="s">
        <v>36</v>
      </c>
      <c r="F4856" t="s">
        <v>37</v>
      </c>
      <c r="G4856">
        <v>85940</v>
      </c>
      <c r="H4856" t="s">
        <v>41</v>
      </c>
      <c r="I4856" t="s">
        <v>45</v>
      </c>
      <c r="J4856">
        <v>117255</v>
      </c>
      <c r="K4856">
        <v>7</v>
      </c>
      <c r="L4856">
        <v>3633</v>
      </c>
      <c r="M4856">
        <v>5</v>
      </c>
      <c r="N4856">
        <v>39442</v>
      </c>
      <c r="O4856">
        <v>18612</v>
      </c>
      <c r="P4856">
        <v>13363</v>
      </c>
      <c r="Q4856" t="s">
        <v>47</v>
      </c>
      <c r="R4856" t="s">
        <v>52</v>
      </c>
      <c r="S4856" t="s">
        <v>53</v>
      </c>
      <c r="T4856">
        <v>2</v>
      </c>
    </row>
    <row r="4857" spans="1:20" x14ac:dyDescent="0.2">
      <c r="A4857" s="4">
        <f t="shared" si="75"/>
        <v>46062</v>
      </c>
      <c r="B4857" t="s">
        <v>21</v>
      </c>
      <c r="C4857" t="s">
        <v>24</v>
      </c>
      <c r="D4857" t="s">
        <v>31</v>
      </c>
      <c r="E4857" t="s">
        <v>34</v>
      </c>
      <c r="F4857" t="s">
        <v>38</v>
      </c>
      <c r="G4857">
        <v>83916</v>
      </c>
      <c r="H4857" t="s">
        <v>42</v>
      </c>
      <c r="I4857" t="s">
        <v>44</v>
      </c>
      <c r="J4857">
        <v>955377</v>
      </c>
      <c r="K4857">
        <v>7</v>
      </c>
      <c r="L4857">
        <v>4057</v>
      </c>
      <c r="M4857">
        <v>5</v>
      </c>
      <c r="N4857">
        <v>38128</v>
      </c>
      <c r="O4857">
        <v>1898</v>
      </c>
      <c r="P4857">
        <v>8860</v>
      </c>
      <c r="Q4857" t="s">
        <v>49</v>
      </c>
      <c r="R4857" t="s">
        <v>52</v>
      </c>
      <c r="S4857" t="s">
        <v>55</v>
      </c>
      <c r="T4857">
        <v>3</v>
      </c>
    </row>
    <row r="4858" spans="1:20" x14ac:dyDescent="0.2">
      <c r="A4858" s="4">
        <f t="shared" si="75"/>
        <v>46062</v>
      </c>
      <c r="B4858" t="s">
        <v>22</v>
      </c>
      <c r="C4858" t="s">
        <v>24</v>
      </c>
      <c r="D4858" t="s">
        <v>28</v>
      </c>
      <c r="E4858" t="s">
        <v>35</v>
      </c>
      <c r="F4858" t="s">
        <v>37</v>
      </c>
      <c r="G4858">
        <v>97526</v>
      </c>
      <c r="H4858" t="s">
        <v>41</v>
      </c>
      <c r="I4858" t="s">
        <v>45</v>
      </c>
      <c r="J4858">
        <v>872637</v>
      </c>
      <c r="K4858">
        <v>8</v>
      </c>
      <c r="L4858">
        <v>1285</v>
      </c>
      <c r="M4858">
        <v>15</v>
      </c>
      <c r="N4858">
        <v>22620</v>
      </c>
      <c r="O4858">
        <v>29858</v>
      </c>
      <c r="P4858">
        <v>13555</v>
      </c>
      <c r="Q4858" t="s">
        <v>48</v>
      </c>
      <c r="R4858" t="s">
        <v>50</v>
      </c>
      <c r="S4858" t="s">
        <v>53</v>
      </c>
      <c r="T4858">
        <v>1</v>
      </c>
    </row>
    <row r="4859" spans="1:20" x14ac:dyDescent="0.2">
      <c r="A4859" s="4">
        <f t="shared" si="75"/>
        <v>46062</v>
      </c>
      <c r="B4859" t="s">
        <v>20</v>
      </c>
      <c r="C4859" t="s">
        <v>27</v>
      </c>
      <c r="D4859" t="s">
        <v>33</v>
      </c>
      <c r="E4859" t="s">
        <v>34</v>
      </c>
      <c r="F4859" t="s">
        <v>37</v>
      </c>
      <c r="G4859">
        <v>71396</v>
      </c>
      <c r="H4859" t="s">
        <v>42</v>
      </c>
      <c r="I4859" t="s">
        <v>43</v>
      </c>
      <c r="J4859">
        <v>899176</v>
      </c>
      <c r="K4859">
        <v>1</v>
      </c>
      <c r="L4859">
        <v>2632</v>
      </c>
      <c r="M4859">
        <v>5</v>
      </c>
      <c r="N4859">
        <v>39066</v>
      </c>
      <c r="O4859">
        <v>11963</v>
      </c>
      <c r="P4859">
        <v>8523</v>
      </c>
      <c r="Q4859" t="s">
        <v>46</v>
      </c>
      <c r="R4859" t="s">
        <v>50</v>
      </c>
      <c r="S4859" t="s">
        <v>54</v>
      </c>
      <c r="T4859">
        <v>1</v>
      </c>
    </row>
    <row r="4860" spans="1:20" x14ac:dyDescent="0.2">
      <c r="A4860" s="4">
        <f t="shared" si="75"/>
        <v>46062</v>
      </c>
      <c r="B4860" t="s">
        <v>20</v>
      </c>
      <c r="C4860" t="s">
        <v>25</v>
      </c>
      <c r="D4860" t="s">
        <v>32</v>
      </c>
      <c r="E4860" t="s">
        <v>35</v>
      </c>
      <c r="F4860" t="s">
        <v>39</v>
      </c>
      <c r="G4860">
        <v>13877</v>
      </c>
      <c r="H4860" t="s">
        <v>41</v>
      </c>
      <c r="I4860" t="s">
        <v>44</v>
      </c>
      <c r="J4860">
        <v>298157</v>
      </c>
      <c r="K4860">
        <v>3</v>
      </c>
      <c r="L4860">
        <v>1929</v>
      </c>
      <c r="M4860">
        <v>15</v>
      </c>
      <c r="N4860">
        <v>48567</v>
      </c>
      <c r="O4860">
        <v>28640</v>
      </c>
      <c r="P4860">
        <v>3897</v>
      </c>
      <c r="Q4860" t="s">
        <v>47</v>
      </c>
      <c r="R4860" t="s">
        <v>50</v>
      </c>
      <c r="S4860" t="s">
        <v>55</v>
      </c>
      <c r="T4860">
        <v>4</v>
      </c>
    </row>
    <row r="4861" spans="1:20" x14ac:dyDescent="0.2">
      <c r="A4861" s="4">
        <f t="shared" si="75"/>
        <v>46062</v>
      </c>
      <c r="B4861" t="s">
        <v>23</v>
      </c>
      <c r="C4861" t="s">
        <v>27</v>
      </c>
      <c r="D4861" t="s">
        <v>28</v>
      </c>
      <c r="E4861" t="s">
        <v>34</v>
      </c>
      <c r="F4861" t="s">
        <v>37</v>
      </c>
      <c r="G4861">
        <v>94256</v>
      </c>
      <c r="H4861" t="s">
        <v>41</v>
      </c>
      <c r="I4861" t="s">
        <v>43</v>
      </c>
      <c r="J4861">
        <v>442765</v>
      </c>
      <c r="K4861">
        <v>4</v>
      </c>
      <c r="L4861">
        <v>1918</v>
      </c>
      <c r="M4861">
        <v>10</v>
      </c>
      <c r="N4861">
        <v>5475</v>
      </c>
      <c r="O4861">
        <v>20134</v>
      </c>
      <c r="P4861">
        <v>10786</v>
      </c>
      <c r="Q4861" t="s">
        <v>49</v>
      </c>
      <c r="R4861" t="s">
        <v>52</v>
      </c>
      <c r="S4861" t="s">
        <v>54</v>
      </c>
      <c r="T4861">
        <v>4</v>
      </c>
    </row>
    <row r="4862" spans="1:20" x14ac:dyDescent="0.2">
      <c r="A4862" s="4">
        <f t="shared" si="75"/>
        <v>46063</v>
      </c>
      <c r="B4862" t="s">
        <v>21</v>
      </c>
      <c r="C4862" t="s">
        <v>26</v>
      </c>
      <c r="D4862" t="s">
        <v>33</v>
      </c>
      <c r="E4862" t="s">
        <v>34</v>
      </c>
      <c r="F4862" t="s">
        <v>39</v>
      </c>
      <c r="G4862">
        <v>83212</v>
      </c>
      <c r="H4862" t="s">
        <v>41</v>
      </c>
      <c r="I4862" t="s">
        <v>44</v>
      </c>
      <c r="J4862">
        <v>537683</v>
      </c>
      <c r="K4862">
        <v>6</v>
      </c>
      <c r="L4862">
        <v>4190</v>
      </c>
      <c r="M4862">
        <v>20</v>
      </c>
      <c r="N4862">
        <v>41328</v>
      </c>
      <c r="O4862">
        <v>22764</v>
      </c>
      <c r="P4862">
        <v>15938</v>
      </c>
      <c r="Q4862" t="s">
        <v>46</v>
      </c>
      <c r="R4862" t="s">
        <v>52</v>
      </c>
      <c r="S4862" t="s">
        <v>56</v>
      </c>
      <c r="T4862">
        <v>2</v>
      </c>
    </row>
    <row r="4863" spans="1:20" x14ac:dyDescent="0.2">
      <c r="A4863" s="4">
        <f t="shared" si="75"/>
        <v>46063</v>
      </c>
      <c r="B4863" t="s">
        <v>23</v>
      </c>
      <c r="C4863" t="s">
        <v>27</v>
      </c>
      <c r="D4863" t="s">
        <v>32</v>
      </c>
      <c r="E4863" t="s">
        <v>36</v>
      </c>
      <c r="F4863" t="s">
        <v>39</v>
      </c>
      <c r="G4863">
        <v>41818</v>
      </c>
      <c r="H4863" t="s">
        <v>42</v>
      </c>
      <c r="I4863" t="s">
        <v>43</v>
      </c>
      <c r="J4863">
        <v>382989</v>
      </c>
      <c r="K4863">
        <v>9</v>
      </c>
      <c r="L4863">
        <v>2047</v>
      </c>
      <c r="M4863">
        <v>0</v>
      </c>
      <c r="N4863">
        <v>23425</v>
      </c>
      <c r="O4863">
        <v>16169</v>
      </c>
      <c r="P4863">
        <v>19084</v>
      </c>
      <c r="Q4863" t="s">
        <v>47</v>
      </c>
      <c r="R4863" t="s">
        <v>52</v>
      </c>
      <c r="S4863" t="s">
        <v>54</v>
      </c>
      <c r="T4863">
        <v>5</v>
      </c>
    </row>
    <row r="4864" spans="1:20" x14ac:dyDescent="0.2">
      <c r="A4864" s="4">
        <f t="shared" si="75"/>
        <v>46063</v>
      </c>
      <c r="B4864" t="s">
        <v>21</v>
      </c>
      <c r="C4864" t="s">
        <v>27</v>
      </c>
      <c r="D4864" t="s">
        <v>28</v>
      </c>
      <c r="E4864" t="s">
        <v>34</v>
      </c>
      <c r="F4864" t="s">
        <v>37</v>
      </c>
      <c r="G4864">
        <v>58555</v>
      </c>
      <c r="H4864" t="s">
        <v>42</v>
      </c>
      <c r="I4864" t="s">
        <v>45</v>
      </c>
      <c r="J4864">
        <v>364673</v>
      </c>
      <c r="K4864">
        <v>4</v>
      </c>
      <c r="L4864">
        <v>4771</v>
      </c>
      <c r="M4864">
        <v>15</v>
      </c>
      <c r="N4864">
        <v>20568</v>
      </c>
      <c r="O4864">
        <v>17473</v>
      </c>
      <c r="P4864">
        <v>3096</v>
      </c>
      <c r="Q4864" t="s">
        <v>49</v>
      </c>
      <c r="R4864" t="s">
        <v>51</v>
      </c>
      <c r="S4864" t="s">
        <v>55</v>
      </c>
      <c r="T4864">
        <v>4</v>
      </c>
    </row>
    <row r="4865" spans="1:20" x14ac:dyDescent="0.2">
      <c r="A4865" s="4">
        <f t="shared" si="75"/>
        <v>46063</v>
      </c>
      <c r="B4865" t="s">
        <v>22</v>
      </c>
      <c r="C4865" t="s">
        <v>27</v>
      </c>
      <c r="D4865" t="s">
        <v>28</v>
      </c>
      <c r="E4865" t="s">
        <v>35</v>
      </c>
      <c r="F4865" t="s">
        <v>40</v>
      </c>
      <c r="G4865">
        <v>52368</v>
      </c>
      <c r="H4865" t="s">
        <v>42</v>
      </c>
      <c r="I4865" t="s">
        <v>43</v>
      </c>
      <c r="J4865">
        <v>143117</v>
      </c>
      <c r="K4865">
        <v>6</v>
      </c>
      <c r="L4865">
        <v>858</v>
      </c>
      <c r="M4865">
        <v>10</v>
      </c>
      <c r="N4865">
        <v>47830</v>
      </c>
      <c r="O4865">
        <v>18372</v>
      </c>
      <c r="P4865">
        <v>19304</v>
      </c>
      <c r="Q4865" t="s">
        <v>46</v>
      </c>
      <c r="R4865" t="s">
        <v>52</v>
      </c>
      <c r="S4865" t="s">
        <v>55</v>
      </c>
      <c r="T4865">
        <v>3</v>
      </c>
    </row>
    <row r="4866" spans="1:20" x14ac:dyDescent="0.2">
      <c r="A4866" s="4">
        <f t="shared" si="75"/>
        <v>46063</v>
      </c>
      <c r="B4866" t="s">
        <v>22</v>
      </c>
      <c r="C4866" t="s">
        <v>25</v>
      </c>
      <c r="D4866" t="s">
        <v>29</v>
      </c>
      <c r="E4866" t="s">
        <v>34</v>
      </c>
      <c r="F4866" t="s">
        <v>38</v>
      </c>
      <c r="G4866">
        <v>58180</v>
      </c>
      <c r="H4866" t="s">
        <v>42</v>
      </c>
      <c r="I4866" t="s">
        <v>45</v>
      </c>
      <c r="J4866">
        <v>942746</v>
      </c>
      <c r="K4866">
        <v>9</v>
      </c>
      <c r="L4866">
        <v>2062</v>
      </c>
      <c r="M4866">
        <v>20</v>
      </c>
      <c r="N4866">
        <v>47673</v>
      </c>
      <c r="O4866">
        <v>24441</v>
      </c>
      <c r="P4866">
        <v>17160</v>
      </c>
      <c r="Q4866" t="s">
        <v>49</v>
      </c>
      <c r="R4866" t="s">
        <v>51</v>
      </c>
      <c r="S4866" t="s">
        <v>56</v>
      </c>
      <c r="T4866">
        <v>1</v>
      </c>
    </row>
    <row r="4867" spans="1:20" x14ac:dyDescent="0.2">
      <c r="A4867" s="4">
        <f t="shared" si="75"/>
        <v>46063</v>
      </c>
      <c r="B4867" t="s">
        <v>22</v>
      </c>
      <c r="C4867" t="s">
        <v>26</v>
      </c>
      <c r="D4867" t="s">
        <v>28</v>
      </c>
      <c r="E4867" t="s">
        <v>35</v>
      </c>
      <c r="F4867" t="s">
        <v>38</v>
      </c>
      <c r="G4867">
        <v>99666</v>
      </c>
      <c r="H4867" t="s">
        <v>42</v>
      </c>
      <c r="I4867" t="s">
        <v>45</v>
      </c>
      <c r="J4867">
        <v>737333</v>
      </c>
      <c r="K4867">
        <v>9</v>
      </c>
      <c r="L4867">
        <v>4886</v>
      </c>
      <c r="M4867">
        <v>10</v>
      </c>
      <c r="N4867">
        <v>31593</v>
      </c>
      <c r="O4867">
        <v>3440</v>
      </c>
      <c r="P4867">
        <v>2459</v>
      </c>
      <c r="Q4867" t="s">
        <v>46</v>
      </c>
      <c r="R4867" t="s">
        <v>52</v>
      </c>
      <c r="S4867" t="s">
        <v>56</v>
      </c>
      <c r="T4867">
        <v>4</v>
      </c>
    </row>
    <row r="4868" spans="1:20" x14ac:dyDescent="0.2">
      <c r="A4868" s="4">
        <f t="shared" si="75"/>
        <v>46063</v>
      </c>
      <c r="B4868" t="s">
        <v>22</v>
      </c>
      <c r="C4868" t="s">
        <v>27</v>
      </c>
      <c r="D4868" t="s">
        <v>29</v>
      </c>
      <c r="E4868" t="s">
        <v>35</v>
      </c>
      <c r="F4868" t="s">
        <v>37</v>
      </c>
      <c r="G4868">
        <v>59421</v>
      </c>
      <c r="H4868" t="s">
        <v>41</v>
      </c>
      <c r="I4868" t="s">
        <v>44</v>
      </c>
      <c r="J4868">
        <v>258004</v>
      </c>
      <c r="K4868">
        <v>6</v>
      </c>
      <c r="L4868">
        <v>2677</v>
      </c>
      <c r="M4868">
        <v>0</v>
      </c>
      <c r="N4868">
        <v>42065</v>
      </c>
      <c r="O4868">
        <v>14461</v>
      </c>
      <c r="P4868">
        <v>16645</v>
      </c>
      <c r="Q4868" t="s">
        <v>46</v>
      </c>
      <c r="R4868" t="s">
        <v>51</v>
      </c>
      <c r="S4868" t="s">
        <v>55</v>
      </c>
      <c r="T4868">
        <v>1</v>
      </c>
    </row>
    <row r="4869" spans="1:20" x14ac:dyDescent="0.2">
      <c r="A4869" s="4">
        <f t="shared" si="75"/>
        <v>46063</v>
      </c>
      <c r="B4869" t="s">
        <v>20</v>
      </c>
      <c r="C4869" t="s">
        <v>25</v>
      </c>
      <c r="D4869" t="s">
        <v>30</v>
      </c>
      <c r="E4869" t="s">
        <v>34</v>
      </c>
      <c r="F4869" t="s">
        <v>38</v>
      </c>
      <c r="G4869">
        <v>36620</v>
      </c>
      <c r="H4869" t="s">
        <v>41</v>
      </c>
      <c r="I4869" t="s">
        <v>45</v>
      </c>
      <c r="J4869">
        <v>752107</v>
      </c>
      <c r="K4869">
        <v>5</v>
      </c>
      <c r="L4869">
        <v>4310</v>
      </c>
      <c r="M4869">
        <v>5</v>
      </c>
      <c r="N4869">
        <v>48852</v>
      </c>
      <c r="O4869">
        <v>6563</v>
      </c>
      <c r="P4869">
        <v>-228</v>
      </c>
      <c r="Q4869" t="s">
        <v>47</v>
      </c>
      <c r="R4869" t="s">
        <v>51</v>
      </c>
      <c r="S4869" t="s">
        <v>53</v>
      </c>
      <c r="T4869">
        <v>3</v>
      </c>
    </row>
    <row r="4870" spans="1:20" x14ac:dyDescent="0.2">
      <c r="A4870" s="4">
        <f t="shared" si="75"/>
        <v>46063</v>
      </c>
      <c r="B4870" t="s">
        <v>20</v>
      </c>
      <c r="C4870" t="s">
        <v>26</v>
      </c>
      <c r="D4870" t="s">
        <v>31</v>
      </c>
      <c r="E4870" t="s">
        <v>36</v>
      </c>
      <c r="F4870" t="s">
        <v>38</v>
      </c>
      <c r="G4870">
        <v>70539</v>
      </c>
      <c r="H4870" t="s">
        <v>41</v>
      </c>
      <c r="I4870" t="s">
        <v>45</v>
      </c>
      <c r="J4870">
        <v>732886</v>
      </c>
      <c r="K4870">
        <v>3</v>
      </c>
      <c r="L4870">
        <v>978</v>
      </c>
      <c r="M4870">
        <v>5</v>
      </c>
      <c r="N4870">
        <v>29248</v>
      </c>
      <c r="O4870">
        <v>12403</v>
      </c>
      <c r="P4870">
        <v>7190</v>
      </c>
      <c r="Q4870" t="s">
        <v>48</v>
      </c>
      <c r="R4870" t="s">
        <v>50</v>
      </c>
      <c r="S4870" t="s">
        <v>54</v>
      </c>
      <c r="T4870">
        <v>1</v>
      </c>
    </row>
    <row r="4871" spans="1:20" x14ac:dyDescent="0.2">
      <c r="A4871" s="4">
        <f t="shared" si="75"/>
        <v>46063</v>
      </c>
      <c r="B4871" t="s">
        <v>23</v>
      </c>
      <c r="C4871" t="s">
        <v>24</v>
      </c>
      <c r="D4871" t="s">
        <v>33</v>
      </c>
      <c r="E4871" t="s">
        <v>34</v>
      </c>
      <c r="F4871" t="s">
        <v>39</v>
      </c>
      <c r="G4871">
        <v>27077</v>
      </c>
      <c r="H4871" t="s">
        <v>41</v>
      </c>
      <c r="I4871" t="s">
        <v>45</v>
      </c>
      <c r="J4871">
        <v>700824</v>
      </c>
      <c r="K4871">
        <v>5</v>
      </c>
      <c r="L4871">
        <v>1147</v>
      </c>
      <c r="M4871">
        <v>10</v>
      </c>
      <c r="N4871">
        <v>17169</v>
      </c>
      <c r="O4871">
        <v>17676</v>
      </c>
      <c r="P4871">
        <v>4603</v>
      </c>
      <c r="Q4871" t="s">
        <v>48</v>
      </c>
      <c r="R4871" t="s">
        <v>50</v>
      </c>
      <c r="S4871" t="s">
        <v>53</v>
      </c>
      <c r="T4871">
        <v>1</v>
      </c>
    </row>
    <row r="4872" spans="1:20" x14ac:dyDescent="0.2">
      <c r="A4872" s="4">
        <f t="shared" si="75"/>
        <v>46063</v>
      </c>
      <c r="B4872" t="s">
        <v>21</v>
      </c>
      <c r="C4872" t="s">
        <v>27</v>
      </c>
      <c r="D4872" t="s">
        <v>31</v>
      </c>
      <c r="E4872" t="s">
        <v>34</v>
      </c>
      <c r="F4872" t="s">
        <v>40</v>
      </c>
      <c r="G4872">
        <v>22663</v>
      </c>
      <c r="H4872" t="s">
        <v>42</v>
      </c>
      <c r="I4872" t="s">
        <v>44</v>
      </c>
      <c r="J4872">
        <v>274031</v>
      </c>
      <c r="K4872">
        <v>3</v>
      </c>
      <c r="L4872">
        <v>763</v>
      </c>
      <c r="M4872">
        <v>0</v>
      </c>
      <c r="N4872">
        <v>6233</v>
      </c>
      <c r="O4872">
        <v>27065</v>
      </c>
      <c r="P4872">
        <v>-2307</v>
      </c>
      <c r="Q4872" t="s">
        <v>49</v>
      </c>
      <c r="R4872" t="s">
        <v>52</v>
      </c>
      <c r="S4872" t="s">
        <v>56</v>
      </c>
      <c r="T4872">
        <v>4</v>
      </c>
    </row>
    <row r="4873" spans="1:20" x14ac:dyDescent="0.2">
      <c r="A4873" s="4">
        <f t="shared" si="75"/>
        <v>46063</v>
      </c>
      <c r="B4873" t="s">
        <v>22</v>
      </c>
      <c r="C4873" t="s">
        <v>26</v>
      </c>
      <c r="D4873" t="s">
        <v>31</v>
      </c>
      <c r="E4873" t="s">
        <v>36</v>
      </c>
      <c r="F4873" t="s">
        <v>38</v>
      </c>
      <c r="G4873">
        <v>93335</v>
      </c>
      <c r="H4873" t="s">
        <v>42</v>
      </c>
      <c r="I4873" t="s">
        <v>43</v>
      </c>
      <c r="J4873">
        <v>728991</v>
      </c>
      <c r="K4873">
        <v>5</v>
      </c>
      <c r="L4873">
        <v>4242</v>
      </c>
      <c r="M4873">
        <v>10</v>
      </c>
      <c r="N4873">
        <v>4462</v>
      </c>
      <c r="O4873">
        <v>22110</v>
      </c>
      <c r="P4873">
        <v>19753</v>
      </c>
      <c r="Q4873" t="s">
        <v>49</v>
      </c>
      <c r="R4873" t="s">
        <v>50</v>
      </c>
      <c r="S4873" t="s">
        <v>54</v>
      </c>
      <c r="T4873">
        <v>1</v>
      </c>
    </row>
    <row r="4874" spans="1:20" x14ac:dyDescent="0.2">
      <c r="A4874" s="4">
        <f t="shared" si="75"/>
        <v>46064</v>
      </c>
      <c r="B4874" t="s">
        <v>22</v>
      </c>
      <c r="C4874" t="s">
        <v>27</v>
      </c>
      <c r="D4874" t="s">
        <v>29</v>
      </c>
      <c r="E4874" t="s">
        <v>35</v>
      </c>
      <c r="F4874" t="s">
        <v>40</v>
      </c>
      <c r="G4874">
        <v>57285</v>
      </c>
      <c r="H4874" t="s">
        <v>42</v>
      </c>
      <c r="I4874" t="s">
        <v>43</v>
      </c>
      <c r="J4874">
        <v>856245</v>
      </c>
      <c r="K4874">
        <v>1</v>
      </c>
      <c r="L4874">
        <v>3456</v>
      </c>
      <c r="M4874">
        <v>5</v>
      </c>
      <c r="N4874">
        <v>21616</v>
      </c>
      <c r="O4874">
        <v>16606</v>
      </c>
      <c r="P4874">
        <v>8396</v>
      </c>
      <c r="Q4874" t="s">
        <v>49</v>
      </c>
      <c r="R4874" t="s">
        <v>51</v>
      </c>
      <c r="S4874" t="s">
        <v>54</v>
      </c>
      <c r="T4874">
        <v>3</v>
      </c>
    </row>
    <row r="4875" spans="1:20" x14ac:dyDescent="0.2">
      <c r="A4875" s="4">
        <f t="shared" si="75"/>
        <v>46064</v>
      </c>
      <c r="B4875" t="s">
        <v>21</v>
      </c>
      <c r="C4875" t="s">
        <v>24</v>
      </c>
      <c r="D4875" t="s">
        <v>31</v>
      </c>
      <c r="E4875" t="s">
        <v>34</v>
      </c>
      <c r="F4875" t="s">
        <v>38</v>
      </c>
      <c r="G4875">
        <v>61235</v>
      </c>
      <c r="H4875" t="s">
        <v>41</v>
      </c>
      <c r="I4875" t="s">
        <v>45</v>
      </c>
      <c r="J4875">
        <v>516165</v>
      </c>
      <c r="K4875">
        <v>6</v>
      </c>
      <c r="L4875">
        <v>2061</v>
      </c>
      <c r="M4875">
        <v>10</v>
      </c>
      <c r="N4875">
        <v>45627</v>
      </c>
      <c r="O4875">
        <v>12361</v>
      </c>
      <c r="P4875">
        <v>2717</v>
      </c>
      <c r="Q4875" t="s">
        <v>49</v>
      </c>
      <c r="R4875" t="s">
        <v>50</v>
      </c>
      <c r="S4875" t="s">
        <v>56</v>
      </c>
      <c r="T4875">
        <v>2</v>
      </c>
    </row>
    <row r="4876" spans="1:20" x14ac:dyDescent="0.2">
      <c r="A4876" s="4">
        <f t="shared" si="75"/>
        <v>46064</v>
      </c>
      <c r="B4876" t="s">
        <v>21</v>
      </c>
      <c r="C4876" t="s">
        <v>26</v>
      </c>
      <c r="D4876" t="s">
        <v>28</v>
      </c>
      <c r="E4876" t="s">
        <v>36</v>
      </c>
      <c r="F4876" t="s">
        <v>40</v>
      </c>
      <c r="G4876">
        <v>27619</v>
      </c>
      <c r="H4876" t="s">
        <v>41</v>
      </c>
      <c r="I4876" t="s">
        <v>45</v>
      </c>
      <c r="J4876">
        <v>520785</v>
      </c>
      <c r="K4876">
        <v>7</v>
      </c>
      <c r="L4876">
        <v>1936</v>
      </c>
      <c r="M4876">
        <v>20</v>
      </c>
      <c r="N4876">
        <v>26823</v>
      </c>
      <c r="O4876">
        <v>21649</v>
      </c>
      <c r="P4876">
        <v>8477</v>
      </c>
      <c r="Q4876" t="s">
        <v>49</v>
      </c>
      <c r="R4876" t="s">
        <v>50</v>
      </c>
      <c r="S4876" t="s">
        <v>53</v>
      </c>
      <c r="T4876">
        <v>1</v>
      </c>
    </row>
    <row r="4877" spans="1:20" x14ac:dyDescent="0.2">
      <c r="A4877" s="4">
        <f t="shared" si="75"/>
        <v>46064</v>
      </c>
      <c r="B4877" t="s">
        <v>23</v>
      </c>
      <c r="C4877" t="s">
        <v>25</v>
      </c>
      <c r="D4877" t="s">
        <v>29</v>
      </c>
      <c r="E4877" t="s">
        <v>36</v>
      </c>
      <c r="F4877" t="s">
        <v>40</v>
      </c>
      <c r="G4877">
        <v>79503</v>
      </c>
      <c r="H4877" t="s">
        <v>42</v>
      </c>
      <c r="I4877" t="s">
        <v>43</v>
      </c>
      <c r="J4877">
        <v>212230</v>
      </c>
      <c r="K4877">
        <v>2</v>
      </c>
      <c r="L4877">
        <v>2505</v>
      </c>
      <c r="M4877">
        <v>0</v>
      </c>
      <c r="N4877">
        <v>26430</v>
      </c>
      <c r="O4877">
        <v>6429</v>
      </c>
      <c r="P4877">
        <v>16015</v>
      </c>
      <c r="Q4877" t="s">
        <v>47</v>
      </c>
      <c r="R4877" t="s">
        <v>51</v>
      </c>
      <c r="S4877" t="s">
        <v>53</v>
      </c>
      <c r="T4877">
        <v>1</v>
      </c>
    </row>
    <row r="4878" spans="1:20" x14ac:dyDescent="0.2">
      <c r="A4878" s="4">
        <f t="shared" si="75"/>
        <v>46064</v>
      </c>
      <c r="B4878" t="s">
        <v>21</v>
      </c>
      <c r="C4878" t="s">
        <v>26</v>
      </c>
      <c r="D4878" t="s">
        <v>31</v>
      </c>
      <c r="E4878" t="s">
        <v>35</v>
      </c>
      <c r="F4878" t="s">
        <v>38</v>
      </c>
      <c r="G4878">
        <v>67477</v>
      </c>
      <c r="H4878" t="s">
        <v>41</v>
      </c>
      <c r="I4878" t="s">
        <v>45</v>
      </c>
      <c r="J4878">
        <v>483937</v>
      </c>
      <c r="K4878">
        <v>3</v>
      </c>
      <c r="L4878">
        <v>3640</v>
      </c>
      <c r="M4878">
        <v>5</v>
      </c>
      <c r="N4878">
        <v>33877</v>
      </c>
      <c r="O4878">
        <v>27025</v>
      </c>
      <c r="P4878">
        <v>6793</v>
      </c>
      <c r="Q4878" t="s">
        <v>49</v>
      </c>
      <c r="R4878" t="s">
        <v>52</v>
      </c>
      <c r="S4878" t="s">
        <v>56</v>
      </c>
      <c r="T4878">
        <v>3</v>
      </c>
    </row>
    <row r="4879" spans="1:20" x14ac:dyDescent="0.2">
      <c r="A4879" s="4">
        <f t="shared" ref="A4879:A4942" si="76">A4867+1</f>
        <v>46064</v>
      </c>
      <c r="B4879" t="s">
        <v>22</v>
      </c>
      <c r="C4879" t="s">
        <v>25</v>
      </c>
      <c r="D4879" t="s">
        <v>29</v>
      </c>
      <c r="E4879" t="s">
        <v>36</v>
      </c>
      <c r="F4879" t="s">
        <v>39</v>
      </c>
      <c r="G4879">
        <v>37488</v>
      </c>
      <c r="H4879" t="s">
        <v>41</v>
      </c>
      <c r="I4879" t="s">
        <v>43</v>
      </c>
      <c r="J4879">
        <v>643606</v>
      </c>
      <c r="K4879">
        <v>9</v>
      </c>
      <c r="L4879">
        <v>1407</v>
      </c>
      <c r="M4879">
        <v>10</v>
      </c>
      <c r="N4879">
        <v>32285</v>
      </c>
      <c r="O4879">
        <v>22369</v>
      </c>
      <c r="P4879">
        <v>-3305</v>
      </c>
      <c r="Q4879" t="s">
        <v>48</v>
      </c>
      <c r="R4879" t="s">
        <v>52</v>
      </c>
      <c r="S4879" t="s">
        <v>53</v>
      </c>
      <c r="T4879">
        <v>5</v>
      </c>
    </row>
    <row r="4880" spans="1:20" x14ac:dyDescent="0.2">
      <c r="A4880" s="4">
        <f t="shared" si="76"/>
        <v>46064</v>
      </c>
      <c r="B4880" t="s">
        <v>22</v>
      </c>
      <c r="C4880" t="s">
        <v>26</v>
      </c>
      <c r="D4880" t="s">
        <v>30</v>
      </c>
      <c r="E4880" t="s">
        <v>35</v>
      </c>
      <c r="F4880" t="s">
        <v>40</v>
      </c>
      <c r="G4880">
        <v>88747</v>
      </c>
      <c r="H4880" t="s">
        <v>42</v>
      </c>
      <c r="I4880" t="s">
        <v>44</v>
      </c>
      <c r="J4880">
        <v>118695</v>
      </c>
      <c r="K4880">
        <v>8</v>
      </c>
      <c r="L4880">
        <v>629</v>
      </c>
      <c r="M4880">
        <v>0</v>
      </c>
      <c r="N4880">
        <v>34014</v>
      </c>
      <c r="O4880">
        <v>10282</v>
      </c>
      <c r="P4880">
        <v>11198</v>
      </c>
      <c r="Q4880" t="s">
        <v>48</v>
      </c>
      <c r="R4880" t="s">
        <v>51</v>
      </c>
      <c r="S4880" t="s">
        <v>55</v>
      </c>
      <c r="T4880">
        <v>3</v>
      </c>
    </row>
    <row r="4881" spans="1:20" x14ac:dyDescent="0.2">
      <c r="A4881" s="4">
        <f t="shared" si="76"/>
        <v>46064</v>
      </c>
      <c r="B4881" t="s">
        <v>22</v>
      </c>
      <c r="C4881" t="s">
        <v>25</v>
      </c>
      <c r="D4881" t="s">
        <v>29</v>
      </c>
      <c r="E4881" t="s">
        <v>34</v>
      </c>
      <c r="F4881" t="s">
        <v>40</v>
      </c>
      <c r="G4881">
        <v>31169</v>
      </c>
      <c r="H4881" t="s">
        <v>41</v>
      </c>
      <c r="I4881" t="s">
        <v>45</v>
      </c>
      <c r="J4881">
        <v>610699</v>
      </c>
      <c r="K4881">
        <v>4</v>
      </c>
      <c r="L4881">
        <v>1437</v>
      </c>
      <c r="M4881">
        <v>10</v>
      </c>
      <c r="N4881">
        <v>23214</v>
      </c>
      <c r="O4881">
        <v>23583</v>
      </c>
      <c r="P4881">
        <v>-1707</v>
      </c>
      <c r="Q4881" t="s">
        <v>46</v>
      </c>
      <c r="R4881" t="s">
        <v>50</v>
      </c>
      <c r="S4881" t="s">
        <v>56</v>
      </c>
      <c r="T4881">
        <v>4</v>
      </c>
    </row>
    <row r="4882" spans="1:20" x14ac:dyDescent="0.2">
      <c r="A4882" s="4">
        <f t="shared" si="76"/>
        <v>46064</v>
      </c>
      <c r="B4882" t="s">
        <v>22</v>
      </c>
      <c r="C4882" t="s">
        <v>24</v>
      </c>
      <c r="D4882" t="s">
        <v>32</v>
      </c>
      <c r="E4882" t="s">
        <v>36</v>
      </c>
      <c r="F4882" t="s">
        <v>38</v>
      </c>
      <c r="G4882">
        <v>40373</v>
      </c>
      <c r="H4882" t="s">
        <v>42</v>
      </c>
      <c r="I4882" t="s">
        <v>45</v>
      </c>
      <c r="J4882">
        <v>704992</v>
      </c>
      <c r="K4882">
        <v>8</v>
      </c>
      <c r="L4882">
        <v>4218</v>
      </c>
      <c r="M4882">
        <v>5</v>
      </c>
      <c r="N4882">
        <v>31392</v>
      </c>
      <c r="O4882">
        <v>12821</v>
      </c>
      <c r="P4882">
        <v>13021</v>
      </c>
      <c r="Q4882" t="s">
        <v>46</v>
      </c>
      <c r="R4882" t="s">
        <v>52</v>
      </c>
      <c r="S4882" t="s">
        <v>55</v>
      </c>
      <c r="T4882">
        <v>4</v>
      </c>
    </row>
    <row r="4883" spans="1:20" x14ac:dyDescent="0.2">
      <c r="A4883" s="4">
        <f t="shared" si="76"/>
        <v>46064</v>
      </c>
      <c r="B4883" t="s">
        <v>22</v>
      </c>
      <c r="C4883" t="s">
        <v>24</v>
      </c>
      <c r="D4883" t="s">
        <v>28</v>
      </c>
      <c r="E4883" t="s">
        <v>34</v>
      </c>
      <c r="F4883" t="s">
        <v>40</v>
      </c>
      <c r="G4883">
        <v>42669</v>
      </c>
      <c r="H4883" t="s">
        <v>41</v>
      </c>
      <c r="I4883" t="s">
        <v>43</v>
      </c>
      <c r="J4883">
        <v>399240</v>
      </c>
      <c r="K4883">
        <v>8</v>
      </c>
      <c r="L4883">
        <v>1314</v>
      </c>
      <c r="M4883">
        <v>0</v>
      </c>
      <c r="N4883">
        <v>42874</v>
      </c>
      <c r="O4883">
        <v>19999</v>
      </c>
      <c r="P4883">
        <v>14289</v>
      </c>
      <c r="Q4883" t="s">
        <v>47</v>
      </c>
      <c r="R4883" t="s">
        <v>51</v>
      </c>
      <c r="S4883" t="s">
        <v>55</v>
      </c>
      <c r="T4883">
        <v>2</v>
      </c>
    </row>
    <row r="4884" spans="1:20" x14ac:dyDescent="0.2">
      <c r="A4884" s="4">
        <f t="shared" si="76"/>
        <v>46064</v>
      </c>
      <c r="B4884" t="s">
        <v>23</v>
      </c>
      <c r="C4884" t="s">
        <v>24</v>
      </c>
      <c r="D4884" t="s">
        <v>33</v>
      </c>
      <c r="E4884" t="s">
        <v>36</v>
      </c>
      <c r="F4884" t="s">
        <v>40</v>
      </c>
      <c r="G4884">
        <v>65277</v>
      </c>
      <c r="H4884" t="s">
        <v>42</v>
      </c>
      <c r="I4884" t="s">
        <v>43</v>
      </c>
      <c r="J4884">
        <v>860487</v>
      </c>
      <c r="K4884">
        <v>6</v>
      </c>
      <c r="L4884">
        <v>4462</v>
      </c>
      <c r="M4884">
        <v>5</v>
      </c>
      <c r="N4884">
        <v>35230</v>
      </c>
      <c r="O4884">
        <v>9342</v>
      </c>
      <c r="P4884">
        <v>16080</v>
      </c>
      <c r="Q4884" t="s">
        <v>47</v>
      </c>
      <c r="R4884" t="s">
        <v>52</v>
      </c>
      <c r="S4884" t="s">
        <v>55</v>
      </c>
      <c r="T4884">
        <v>1</v>
      </c>
    </row>
    <row r="4885" spans="1:20" x14ac:dyDescent="0.2">
      <c r="A4885" s="4">
        <f t="shared" si="76"/>
        <v>46064</v>
      </c>
      <c r="B4885" t="s">
        <v>22</v>
      </c>
      <c r="C4885" t="s">
        <v>26</v>
      </c>
      <c r="D4885" t="s">
        <v>32</v>
      </c>
      <c r="E4885" t="s">
        <v>36</v>
      </c>
      <c r="F4885" t="s">
        <v>39</v>
      </c>
      <c r="G4885">
        <v>82170</v>
      </c>
      <c r="H4885" t="s">
        <v>41</v>
      </c>
      <c r="I4885" t="s">
        <v>44</v>
      </c>
      <c r="J4885">
        <v>317320</v>
      </c>
      <c r="K4885">
        <v>1</v>
      </c>
      <c r="L4885">
        <v>3881</v>
      </c>
      <c r="M4885">
        <v>20</v>
      </c>
      <c r="N4885">
        <v>21347</v>
      </c>
      <c r="O4885">
        <v>15653</v>
      </c>
      <c r="P4885">
        <v>7957</v>
      </c>
      <c r="Q4885" t="s">
        <v>49</v>
      </c>
      <c r="R4885" t="s">
        <v>51</v>
      </c>
      <c r="S4885" t="s">
        <v>54</v>
      </c>
      <c r="T4885">
        <v>2</v>
      </c>
    </row>
    <row r="4886" spans="1:20" x14ac:dyDescent="0.2">
      <c r="A4886" s="4">
        <f t="shared" si="76"/>
        <v>46065</v>
      </c>
      <c r="B4886" t="s">
        <v>23</v>
      </c>
      <c r="C4886" t="s">
        <v>24</v>
      </c>
      <c r="D4886" t="s">
        <v>32</v>
      </c>
      <c r="E4886" t="s">
        <v>34</v>
      </c>
      <c r="F4886" t="s">
        <v>40</v>
      </c>
      <c r="G4886">
        <v>65120</v>
      </c>
      <c r="H4886" t="s">
        <v>42</v>
      </c>
      <c r="I4886" t="s">
        <v>45</v>
      </c>
      <c r="J4886">
        <v>840396</v>
      </c>
      <c r="K4886">
        <v>2</v>
      </c>
      <c r="L4886">
        <v>514</v>
      </c>
      <c r="M4886">
        <v>20</v>
      </c>
      <c r="N4886">
        <v>47076</v>
      </c>
      <c r="O4886">
        <v>6434</v>
      </c>
      <c r="P4886">
        <v>10959</v>
      </c>
      <c r="Q4886" t="s">
        <v>46</v>
      </c>
      <c r="R4886" t="s">
        <v>50</v>
      </c>
      <c r="S4886" t="s">
        <v>55</v>
      </c>
      <c r="T4886">
        <v>2</v>
      </c>
    </row>
    <row r="4887" spans="1:20" x14ac:dyDescent="0.2">
      <c r="A4887" s="4">
        <f t="shared" si="76"/>
        <v>46065</v>
      </c>
      <c r="B4887" t="s">
        <v>22</v>
      </c>
      <c r="C4887" t="s">
        <v>27</v>
      </c>
      <c r="D4887" t="s">
        <v>32</v>
      </c>
      <c r="E4887" t="s">
        <v>36</v>
      </c>
      <c r="F4887" t="s">
        <v>39</v>
      </c>
      <c r="G4887">
        <v>76376</v>
      </c>
      <c r="H4887" t="s">
        <v>42</v>
      </c>
      <c r="I4887" t="s">
        <v>43</v>
      </c>
      <c r="J4887">
        <v>481485</v>
      </c>
      <c r="K4887">
        <v>4</v>
      </c>
      <c r="L4887">
        <v>2537</v>
      </c>
      <c r="M4887">
        <v>15</v>
      </c>
      <c r="N4887">
        <v>7916</v>
      </c>
      <c r="O4887">
        <v>1983</v>
      </c>
      <c r="P4887">
        <v>-1515</v>
      </c>
      <c r="Q4887" t="s">
        <v>47</v>
      </c>
      <c r="R4887" t="s">
        <v>52</v>
      </c>
      <c r="S4887" t="s">
        <v>53</v>
      </c>
      <c r="T4887">
        <v>1</v>
      </c>
    </row>
    <row r="4888" spans="1:20" x14ac:dyDescent="0.2">
      <c r="A4888" s="4">
        <f t="shared" si="76"/>
        <v>46065</v>
      </c>
      <c r="B4888" t="s">
        <v>20</v>
      </c>
      <c r="C4888" t="s">
        <v>24</v>
      </c>
      <c r="D4888" t="s">
        <v>31</v>
      </c>
      <c r="E4888" t="s">
        <v>34</v>
      </c>
      <c r="F4888" t="s">
        <v>40</v>
      </c>
      <c r="G4888">
        <v>64235</v>
      </c>
      <c r="H4888" t="s">
        <v>41</v>
      </c>
      <c r="I4888" t="s">
        <v>44</v>
      </c>
      <c r="J4888">
        <v>365891</v>
      </c>
      <c r="K4888">
        <v>4</v>
      </c>
      <c r="L4888">
        <v>3988</v>
      </c>
      <c r="M4888">
        <v>0</v>
      </c>
      <c r="N4888">
        <v>12170</v>
      </c>
      <c r="O4888">
        <v>2819</v>
      </c>
      <c r="P4888">
        <v>8444</v>
      </c>
      <c r="Q4888" t="s">
        <v>47</v>
      </c>
      <c r="R4888" t="s">
        <v>51</v>
      </c>
      <c r="S4888" t="s">
        <v>56</v>
      </c>
      <c r="T4888">
        <v>1</v>
      </c>
    </row>
    <row r="4889" spans="1:20" x14ac:dyDescent="0.2">
      <c r="A4889" s="4">
        <f t="shared" si="76"/>
        <v>46065</v>
      </c>
      <c r="B4889" t="s">
        <v>20</v>
      </c>
      <c r="C4889" t="s">
        <v>25</v>
      </c>
      <c r="D4889" t="s">
        <v>29</v>
      </c>
      <c r="E4889" t="s">
        <v>34</v>
      </c>
      <c r="F4889" t="s">
        <v>40</v>
      </c>
      <c r="G4889">
        <v>44229</v>
      </c>
      <c r="H4889" t="s">
        <v>41</v>
      </c>
      <c r="I4889" t="s">
        <v>43</v>
      </c>
      <c r="J4889">
        <v>950832</v>
      </c>
      <c r="K4889">
        <v>2</v>
      </c>
      <c r="L4889">
        <v>1206</v>
      </c>
      <c r="M4889">
        <v>20</v>
      </c>
      <c r="N4889">
        <v>14735</v>
      </c>
      <c r="O4889">
        <v>18360</v>
      </c>
      <c r="P4889">
        <v>6011</v>
      </c>
      <c r="Q4889" t="s">
        <v>48</v>
      </c>
      <c r="R4889" t="s">
        <v>52</v>
      </c>
      <c r="S4889" t="s">
        <v>53</v>
      </c>
      <c r="T4889">
        <v>3</v>
      </c>
    </row>
    <row r="4890" spans="1:20" x14ac:dyDescent="0.2">
      <c r="A4890" s="4">
        <f t="shared" si="76"/>
        <v>46065</v>
      </c>
      <c r="B4890" t="s">
        <v>20</v>
      </c>
      <c r="C4890" t="s">
        <v>25</v>
      </c>
      <c r="D4890" t="s">
        <v>29</v>
      </c>
      <c r="E4890" t="s">
        <v>35</v>
      </c>
      <c r="F4890" t="s">
        <v>39</v>
      </c>
      <c r="G4890">
        <v>96854</v>
      </c>
      <c r="H4890" t="s">
        <v>42</v>
      </c>
      <c r="I4890" t="s">
        <v>43</v>
      </c>
      <c r="J4890">
        <v>188744</v>
      </c>
      <c r="K4890">
        <v>9</v>
      </c>
      <c r="L4890">
        <v>1202</v>
      </c>
      <c r="M4890">
        <v>15</v>
      </c>
      <c r="N4890">
        <v>34348</v>
      </c>
      <c r="O4890">
        <v>23533</v>
      </c>
      <c r="P4890">
        <v>2346</v>
      </c>
      <c r="Q4890" t="s">
        <v>47</v>
      </c>
      <c r="R4890" t="s">
        <v>50</v>
      </c>
      <c r="S4890" t="s">
        <v>55</v>
      </c>
      <c r="T4890">
        <v>2</v>
      </c>
    </row>
    <row r="4891" spans="1:20" x14ac:dyDescent="0.2">
      <c r="A4891" s="4">
        <f t="shared" si="76"/>
        <v>46065</v>
      </c>
      <c r="B4891" t="s">
        <v>20</v>
      </c>
      <c r="C4891" t="s">
        <v>25</v>
      </c>
      <c r="D4891" t="s">
        <v>31</v>
      </c>
      <c r="E4891" t="s">
        <v>34</v>
      </c>
      <c r="F4891" t="s">
        <v>39</v>
      </c>
      <c r="G4891">
        <v>25405</v>
      </c>
      <c r="H4891" t="s">
        <v>42</v>
      </c>
      <c r="I4891" t="s">
        <v>44</v>
      </c>
      <c r="J4891">
        <v>880189</v>
      </c>
      <c r="K4891">
        <v>2</v>
      </c>
      <c r="L4891">
        <v>4631</v>
      </c>
      <c r="M4891">
        <v>0</v>
      </c>
      <c r="N4891">
        <v>28539</v>
      </c>
      <c r="O4891">
        <v>9380</v>
      </c>
      <c r="P4891">
        <v>1121</v>
      </c>
      <c r="Q4891" t="s">
        <v>47</v>
      </c>
      <c r="R4891" t="s">
        <v>52</v>
      </c>
      <c r="S4891" t="s">
        <v>55</v>
      </c>
      <c r="T4891">
        <v>2</v>
      </c>
    </row>
    <row r="4892" spans="1:20" x14ac:dyDescent="0.2">
      <c r="A4892" s="4">
        <f t="shared" si="76"/>
        <v>46065</v>
      </c>
      <c r="B4892" t="s">
        <v>23</v>
      </c>
      <c r="C4892" t="s">
        <v>26</v>
      </c>
      <c r="D4892" t="s">
        <v>28</v>
      </c>
      <c r="E4892" t="s">
        <v>35</v>
      </c>
      <c r="F4892" t="s">
        <v>37</v>
      </c>
      <c r="G4892">
        <v>25847</v>
      </c>
      <c r="H4892" t="s">
        <v>42</v>
      </c>
      <c r="I4892" t="s">
        <v>44</v>
      </c>
      <c r="J4892">
        <v>986195</v>
      </c>
      <c r="K4892">
        <v>6</v>
      </c>
      <c r="L4892">
        <v>3055</v>
      </c>
      <c r="M4892">
        <v>5</v>
      </c>
      <c r="N4892">
        <v>14542</v>
      </c>
      <c r="O4892">
        <v>7460</v>
      </c>
      <c r="P4892">
        <v>19456</v>
      </c>
      <c r="Q4892" t="s">
        <v>46</v>
      </c>
      <c r="R4892" t="s">
        <v>51</v>
      </c>
      <c r="S4892" t="s">
        <v>55</v>
      </c>
      <c r="T4892">
        <v>4</v>
      </c>
    </row>
    <row r="4893" spans="1:20" x14ac:dyDescent="0.2">
      <c r="A4893" s="4">
        <f t="shared" si="76"/>
        <v>46065</v>
      </c>
      <c r="B4893" t="s">
        <v>23</v>
      </c>
      <c r="C4893" t="s">
        <v>27</v>
      </c>
      <c r="D4893" t="s">
        <v>31</v>
      </c>
      <c r="E4893" t="s">
        <v>34</v>
      </c>
      <c r="F4893" t="s">
        <v>40</v>
      </c>
      <c r="G4893">
        <v>33547</v>
      </c>
      <c r="H4893" t="s">
        <v>42</v>
      </c>
      <c r="I4893" t="s">
        <v>44</v>
      </c>
      <c r="J4893">
        <v>104430</v>
      </c>
      <c r="K4893">
        <v>5</v>
      </c>
      <c r="L4893">
        <v>3486</v>
      </c>
      <c r="M4893">
        <v>10</v>
      </c>
      <c r="N4893">
        <v>35070</v>
      </c>
      <c r="O4893">
        <v>3778</v>
      </c>
      <c r="P4893">
        <v>-82</v>
      </c>
      <c r="Q4893" t="s">
        <v>49</v>
      </c>
      <c r="R4893" t="s">
        <v>50</v>
      </c>
      <c r="S4893" t="s">
        <v>55</v>
      </c>
      <c r="T4893">
        <v>2</v>
      </c>
    </row>
    <row r="4894" spans="1:20" x14ac:dyDescent="0.2">
      <c r="A4894" s="4">
        <f t="shared" si="76"/>
        <v>46065</v>
      </c>
      <c r="B4894" t="s">
        <v>21</v>
      </c>
      <c r="C4894" t="s">
        <v>24</v>
      </c>
      <c r="D4894" t="s">
        <v>31</v>
      </c>
      <c r="E4894" t="s">
        <v>36</v>
      </c>
      <c r="F4894" t="s">
        <v>39</v>
      </c>
      <c r="G4894">
        <v>16575</v>
      </c>
      <c r="H4894" t="s">
        <v>42</v>
      </c>
      <c r="I4894" t="s">
        <v>44</v>
      </c>
      <c r="J4894">
        <v>708659</v>
      </c>
      <c r="K4894">
        <v>4</v>
      </c>
      <c r="L4894">
        <v>4439</v>
      </c>
      <c r="M4894">
        <v>10</v>
      </c>
      <c r="N4894">
        <v>24267</v>
      </c>
      <c r="O4894">
        <v>29332</v>
      </c>
      <c r="P4894">
        <v>10986</v>
      </c>
      <c r="Q4894" t="s">
        <v>49</v>
      </c>
      <c r="R4894" t="s">
        <v>51</v>
      </c>
      <c r="S4894" t="s">
        <v>56</v>
      </c>
      <c r="T4894">
        <v>3</v>
      </c>
    </row>
    <row r="4895" spans="1:20" x14ac:dyDescent="0.2">
      <c r="A4895" s="4">
        <f t="shared" si="76"/>
        <v>46065</v>
      </c>
      <c r="B4895" t="s">
        <v>22</v>
      </c>
      <c r="C4895" t="s">
        <v>27</v>
      </c>
      <c r="D4895" t="s">
        <v>31</v>
      </c>
      <c r="E4895" t="s">
        <v>34</v>
      </c>
      <c r="F4895" t="s">
        <v>40</v>
      </c>
      <c r="G4895">
        <v>14843</v>
      </c>
      <c r="H4895" t="s">
        <v>41</v>
      </c>
      <c r="I4895" t="s">
        <v>44</v>
      </c>
      <c r="J4895">
        <v>205635</v>
      </c>
      <c r="K4895">
        <v>6</v>
      </c>
      <c r="L4895">
        <v>3838</v>
      </c>
      <c r="M4895">
        <v>5</v>
      </c>
      <c r="N4895">
        <v>2776</v>
      </c>
      <c r="O4895">
        <v>14916</v>
      </c>
      <c r="P4895">
        <v>6612</v>
      </c>
      <c r="Q4895" t="s">
        <v>47</v>
      </c>
      <c r="R4895" t="s">
        <v>50</v>
      </c>
      <c r="S4895" t="s">
        <v>56</v>
      </c>
      <c r="T4895">
        <v>5</v>
      </c>
    </row>
    <row r="4896" spans="1:20" x14ac:dyDescent="0.2">
      <c r="A4896" s="4">
        <f t="shared" si="76"/>
        <v>46065</v>
      </c>
      <c r="B4896" t="s">
        <v>20</v>
      </c>
      <c r="C4896" t="s">
        <v>27</v>
      </c>
      <c r="D4896" t="s">
        <v>28</v>
      </c>
      <c r="E4896" t="s">
        <v>36</v>
      </c>
      <c r="F4896" t="s">
        <v>40</v>
      </c>
      <c r="G4896">
        <v>17739</v>
      </c>
      <c r="H4896" t="s">
        <v>41</v>
      </c>
      <c r="I4896" t="s">
        <v>44</v>
      </c>
      <c r="J4896">
        <v>653215</v>
      </c>
      <c r="K4896">
        <v>4</v>
      </c>
      <c r="L4896">
        <v>1016</v>
      </c>
      <c r="M4896">
        <v>20</v>
      </c>
      <c r="N4896">
        <v>46219</v>
      </c>
      <c r="O4896">
        <v>19955</v>
      </c>
      <c r="P4896">
        <v>18838</v>
      </c>
      <c r="Q4896" t="s">
        <v>46</v>
      </c>
      <c r="R4896" t="s">
        <v>52</v>
      </c>
      <c r="S4896" t="s">
        <v>54</v>
      </c>
      <c r="T4896">
        <v>2</v>
      </c>
    </row>
    <row r="4897" spans="1:20" x14ac:dyDescent="0.2">
      <c r="A4897" s="4">
        <f t="shared" si="76"/>
        <v>46065</v>
      </c>
      <c r="B4897" t="s">
        <v>23</v>
      </c>
      <c r="C4897" t="s">
        <v>25</v>
      </c>
      <c r="D4897" t="s">
        <v>28</v>
      </c>
      <c r="E4897" t="s">
        <v>35</v>
      </c>
      <c r="F4897" t="s">
        <v>40</v>
      </c>
      <c r="G4897">
        <v>24852</v>
      </c>
      <c r="H4897" t="s">
        <v>41</v>
      </c>
      <c r="I4897" t="s">
        <v>45</v>
      </c>
      <c r="J4897">
        <v>228065</v>
      </c>
      <c r="K4897">
        <v>9</v>
      </c>
      <c r="L4897">
        <v>1297</v>
      </c>
      <c r="M4897">
        <v>10</v>
      </c>
      <c r="N4897">
        <v>2623</v>
      </c>
      <c r="O4897">
        <v>10378</v>
      </c>
      <c r="P4897">
        <v>10442</v>
      </c>
      <c r="Q4897" t="s">
        <v>49</v>
      </c>
      <c r="R4897" t="s">
        <v>50</v>
      </c>
      <c r="S4897" t="s">
        <v>56</v>
      </c>
      <c r="T4897">
        <v>3</v>
      </c>
    </row>
    <row r="4898" spans="1:20" x14ac:dyDescent="0.2">
      <c r="A4898" s="4">
        <f t="shared" si="76"/>
        <v>46066</v>
      </c>
      <c r="B4898" t="s">
        <v>22</v>
      </c>
      <c r="C4898" t="s">
        <v>25</v>
      </c>
      <c r="D4898" t="s">
        <v>30</v>
      </c>
      <c r="E4898" t="s">
        <v>36</v>
      </c>
      <c r="F4898" t="s">
        <v>38</v>
      </c>
      <c r="G4898">
        <v>61661</v>
      </c>
      <c r="H4898" t="s">
        <v>41</v>
      </c>
      <c r="I4898" t="s">
        <v>44</v>
      </c>
      <c r="J4898">
        <v>422555</v>
      </c>
      <c r="K4898">
        <v>7</v>
      </c>
      <c r="L4898">
        <v>984</v>
      </c>
      <c r="M4898">
        <v>5</v>
      </c>
      <c r="N4898">
        <v>36227</v>
      </c>
      <c r="O4898">
        <v>4901</v>
      </c>
      <c r="P4898">
        <v>18790</v>
      </c>
      <c r="Q4898" t="s">
        <v>49</v>
      </c>
      <c r="R4898" t="s">
        <v>50</v>
      </c>
      <c r="S4898" t="s">
        <v>55</v>
      </c>
      <c r="T4898">
        <v>3</v>
      </c>
    </row>
    <row r="4899" spans="1:20" x14ac:dyDescent="0.2">
      <c r="A4899" s="4">
        <f t="shared" si="76"/>
        <v>46066</v>
      </c>
      <c r="B4899" t="s">
        <v>22</v>
      </c>
      <c r="C4899" t="s">
        <v>25</v>
      </c>
      <c r="D4899" t="s">
        <v>30</v>
      </c>
      <c r="E4899" t="s">
        <v>34</v>
      </c>
      <c r="F4899" t="s">
        <v>37</v>
      </c>
      <c r="G4899">
        <v>19157</v>
      </c>
      <c r="H4899" t="s">
        <v>41</v>
      </c>
      <c r="I4899" t="s">
        <v>45</v>
      </c>
      <c r="J4899">
        <v>218778</v>
      </c>
      <c r="K4899">
        <v>3</v>
      </c>
      <c r="L4899">
        <v>4174</v>
      </c>
      <c r="M4899">
        <v>15</v>
      </c>
      <c r="N4899">
        <v>21770</v>
      </c>
      <c r="O4899">
        <v>4439</v>
      </c>
      <c r="P4899">
        <v>9780</v>
      </c>
      <c r="Q4899" t="s">
        <v>47</v>
      </c>
      <c r="R4899" t="s">
        <v>50</v>
      </c>
      <c r="S4899" t="s">
        <v>54</v>
      </c>
      <c r="T4899">
        <v>5</v>
      </c>
    </row>
    <row r="4900" spans="1:20" x14ac:dyDescent="0.2">
      <c r="A4900" s="4">
        <f t="shared" si="76"/>
        <v>46066</v>
      </c>
      <c r="B4900" t="s">
        <v>23</v>
      </c>
      <c r="C4900" t="s">
        <v>26</v>
      </c>
      <c r="D4900" t="s">
        <v>30</v>
      </c>
      <c r="E4900" t="s">
        <v>36</v>
      </c>
      <c r="F4900" t="s">
        <v>38</v>
      </c>
      <c r="G4900">
        <v>97942</v>
      </c>
      <c r="H4900" t="s">
        <v>42</v>
      </c>
      <c r="I4900" t="s">
        <v>43</v>
      </c>
      <c r="J4900">
        <v>240035</v>
      </c>
      <c r="K4900">
        <v>4</v>
      </c>
      <c r="L4900">
        <v>3211</v>
      </c>
      <c r="M4900">
        <v>15</v>
      </c>
      <c r="N4900">
        <v>41798</v>
      </c>
      <c r="O4900">
        <v>28140</v>
      </c>
      <c r="P4900">
        <v>12473</v>
      </c>
      <c r="Q4900" t="s">
        <v>49</v>
      </c>
      <c r="R4900" t="s">
        <v>50</v>
      </c>
      <c r="S4900" t="s">
        <v>55</v>
      </c>
      <c r="T4900">
        <v>3</v>
      </c>
    </row>
    <row r="4901" spans="1:20" x14ac:dyDescent="0.2">
      <c r="A4901" s="4">
        <f t="shared" si="76"/>
        <v>46066</v>
      </c>
      <c r="B4901" t="s">
        <v>20</v>
      </c>
      <c r="C4901" t="s">
        <v>27</v>
      </c>
      <c r="D4901" t="s">
        <v>30</v>
      </c>
      <c r="E4901" t="s">
        <v>35</v>
      </c>
      <c r="F4901" t="s">
        <v>37</v>
      </c>
      <c r="G4901">
        <v>82968</v>
      </c>
      <c r="H4901" t="s">
        <v>41</v>
      </c>
      <c r="I4901" t="s">
        <v>43</v>
      </c>
      <c r="J4901">
        <v>318033</v>
      </c>
      <c r="K4901">
        <v>1</v>
      </c>
      <c r="L4901">
        <v>942</v>
      </c>
      <c r="M4901">
        <v>5</v>
      </c>
      <c r="N4901">
        <v>16723</v>
      </c>
      <c r="O4901">
        <v>24617</v>
      </c>
      <c r="P4901">
        <v>11019</v>
      </c>
      <c r="Q4901" t="s">
        <v>49</v>
      </c>
      <c r="R4901" t="s">
        <v>51</v>
      </c>
      <c r="S4901" t="s">
        <v>54</v>
      </c>
      <c r="T4901">
        <v>4</v>
      </c>
    </row>
    <row r="4902" spans="1:20" x14ac:dyDescent="0.2">
      <c r="A4902" s="4">
        <f t="shared" si="76"/>
        <v>46066</v>
      </c>
      <c r="B4902" t="s">
        <v>21</v>
      </c>
      <c r="C4902" t="s">
        <v>27</v>
      </c>
      <c r="D4902" t="s">
        <v>29</v>
      </c>
      <c r="E4902" t="s">
        <v>36</v>
      </c>
      <c r="F4902" t="s">
        <v>40</v>
      </c>
      <c r="G4902">
        <v>28837</v>
      </c>
      <c r="H4902" t="s">
        <v>41</v>
      </c>
      <c r="I4902" t="s">
        <v>44</v>
      </c>
      <c r="J4902">
        <v>445175</v>
      </c>
      <c r="K4902">
        <v>6</v>
      </c>
      <c r="L4902">
        <v>2153</v>
      </c>
      <c r="M4902">
        <v>0</v>
      </c>
      <c r="N4902">
        <v>39543</v>
      </c>
      <c r="O4902">
        <v>10539</v>
      </c>
      <c r="P4902">
        <v>18243</v>
      </c>
      <c r="Q4902" t="s">
        <v>48</v>
      </c>
      <c r="R4902" t="s">
        <v>50</v>
      </c>
      <c r="S4902" t="s">
        <v>56</v>
      </c>
      <c r="T4902">
        <v>5</v>
      </c>
    </row>
    <row r="4903" spans="1:20" x14ac:dyDescent="0.2">
      <c r="A4903" s="4">
        <f t="shared" si="76"/>
        <v>46066</v>
      </c>
      <c r="B4903" t="s">
        <v>22</v>
      </c>
      <c r="C4903" t="s">
        <v>26</v>
      </c>
      <c r="D4903" t="s">
        <v>32</v>
      </c>
      <c r="E4903" t="s">
        <v>36</v>
      </c>
      <c r="F4903" t="s">
        <v>40</v>
      </c>
      <c r="G4903">
        <v>90684</v>
      </c>
      <c r="H4903" t="s">
        <v>42</v>
      </c>
      <c r="I4903" t="s">
        <v>43</v>
      </c>
      <c r="J4903">
        <v>440278</v>
      </c>
      <c r="K4903">
        <v>2</v>
      </c>
      <c r="L4903">
        <v>1513</v>
      </c>
      <c r="M4903">
        <v>20</v>
      </c>
      <c r="N4903">
        <v>27055</v>
      </c>
      <c r="O4903">
        <v>17213</v>
      </c>
      <c r="P4903">
        <v>5353</v>
      </c>
      <c r="Q4903" t="s">
        <v>46</v>
      </c>
      <c r="R4903" t="s">
        <v>51</v>
      </c>
      <c r="S4903" t="s">
        <v>56</v>
      </c>
      <c r="T4903">
        <v>4</v>
      </c>
    </row>
    <row r="4904" spans="1:20" x14ac:dyDescent="0.2">
      <c r="A4904" s="4">
        <f t="shared" si="76"/>
        <v>46066</v>
      </c>
      <c r="B4904" t="s">
        <v>21</v>
      </c>
      <c r="C4904" t="s">
        <v>26</v>
      </c>
      <c r="D4904" t="s">
        <v>32</v>
      </c>
      <c r="E4904" t="s">
        <v>34</v>
      </c>
      <c r="F4904" t="s">
        <v>39</v>
      </c>
      <c r="G4904">
        <v>86730</v>
      </c>
      <c r="H4904" t="s">
        <v>42</v>
      </c>
      <c r="I4904" t="s">
        <v>44</v>
      </c>
      <c r="J4904">
        <v>307529</v>
      </c>
      <c r="K4904">
        <v>4</v>
      </c>
      <c r="L4904">
        <v>1462</v>
      </c>
      <c r="M4904">
        <v>20</v>
      </c>
      <c r="N4904">
        <v>33327</v>
      </c>
      <c r="O4904">
        <v>6484</v>
      </c>
      <c r="P4904">
        <v>-1076</v>
      </c>
      <c r="Q4904" t="s">
        <v>47</v>
      </c>
      <c r="R4904" t="s">
        <v>51</v>
      </c>
      <c r="S4904" t="s">
        <v>56</v>
      </c>
      <c r="T4904">
        <v>2</v>
      </c>
    </row>
    <row r="4905" spans="1:20" x14ac:dyDescent="0.2">
      <c r="A4905" s="4">
        <f t="shared" si="76"/>
        <v>46066</v>
      </c>
      <c r="B4905" t="s">
        <v>20</v>
      </c>
      <c r="C4905" t="s">
        <v>26</v>
      </c>
      <c r="D4905" t="s">
        <v>30</v>
      </c>
      <c r="E4905" t="s">
        <v>34</v>
      </c>
      <c r="F4905" t="s">
        <v>37</v>
      </c>
      <c r="G4905">
        <v>24819</v>
      </c>
      <c r="H4905" t="s">
        <v>41</v>
      </c>
      <c r="I4905" t="s">
        <v>44</v>
      </c>
      <c r="J4905">
        <v>666529</v>
      </c>
      <c r="K4905">
        <v>5</v>
      </c>
      <c r="L4905">
        <v>1072</v>
      </c>
      <c r="M4905">
        <v>5</v>
      </c>
      <c r="N4905">
        <v>35829</v>
      </c>
      <c r="O4905">
        <v>24921</v>
      </c>
      <c r="P4905">
        <v>1110</v>
      </c>
      <c r="Q4905" t="s">
        <v>47</v>
      </c>
      <c r="R4905" t="s">
        <v>52</v>
      </c>
      <c r="S4905" t="s">
        <v>54</v>
      </c>
      <c r="T4905">
        <v>2</v>
      </c>
    </row>
    <row r="4906" spans="1:20" x14ac:dyDescent="0.2">
      <c r="A4906" s="4">
        <f t="shared" si="76"/>
        <v>46066</v>
      </c>
      <c r="B4906" t="s">
        <v>20</v>
      </c>
      <c r="C4906" t="s">
        <v>27</v>
      </c>
      <c r="D4906" t="s">
        <v>30</v>
      </c>
      <c r="E4906" t="s">
        <v>36</v>
      </c>
      <c r="F4906" t="s">
        <v>37</v>
      </c>
      <c r="G4906">
        <v>82161</v>
      </c>
      <c r="H4906" t="s">
        <v>41</v>
      </c>
      <c r="I4906" t="s">
        <v>45</v>
      </c>
      <c r="J4906">
        <v>851149</v>
      </c>
      <c r="K4906">
        <v>8</v>
      </c>
      <c r="L4906">
        <v>4953</v>
      </c>
      <c r="M4906">
        <v>10</v>
      </c>
      <c r="N4906">
        <v>35055</v>
      </c>
      <c r="O4906">
        <v>4407</v>
      </c>
      <c r="P4906">
        <v>-3173</v>
      </c>
      <c r="Q4906" t="s">
        <v>48</v>
      </c>
      <c r="R4906" t="s">
        <v>52</v>
      </c>
      <c r="S4906" t="s">
        <v>53</v>
      </c>
      <c r="T4906">
        <v>3</v>
      </c>
    </row>
    <row r="4907" spans="1:20" x14ac:dyDescent="0.2">
      <c r="A4907" s="4">
        <f t="shared" si="76"/>
        <v>46066</v>
      </c>
      <c r="B4907" t="s">
        <v>21</v>
      </c>
      <c r="C4907" t="s">
        <v>27</v>
      </c>
      <c r="D4907" t="s">
        <v>33</v>
      </c>
      <c r="E4907" t="s">
        <v>35</v>
      </c>
      <c r="F4907" t="s">
        <v>38</v>
      </c>
      <c r="G4907">
        <v>17404</v>
      </c>
      <c r="H4907" t="s">
        <v>42</v>
      </c>
      <c r="I4907" t="s">
        <v>43</v>
      </c>
      <c r="J4907">
        <v>316577</v>
      </c>
      <c r="K4907">
        <v>3</v>
      </c>
      <c r="L4907">
        <v>2330</v>
      </c>
      <c r="M4907">
        <v>20</v>
      </c>
      <c r="N4907">
        <v>31764</v>
      </c>
      <c r="O4907">
        <v>11817</v>
      </c>
      <c r="P4907">
        <v>4811</v>
      </c>
      <c r="Q4907" t="s">
        <v>47</v>
      </c>
      <c r="R4907" t="s">
        <v>50</v>
      </c>
      <c r="S4907" t="s">
        <v>55</v>
      </c>
      <c r="T4907">
        <v>3</v>
      </c>
    </row>
    <row r="4908" spans="1:20" x14ac:dyDescent="0.2">
      <c r="A4908" s="4">
        <f t="shared" si="76"/>
        <v>46066</v>
      </c>
      <c r="B4908" t="s">
        <v>20</v>
      </c>
      <c r="C4908" t="s">
        <v>25</v>
      </c>
      <c r="D4908" t="s">
        <v>32</v>
      </c>
      <c r="E4908" t="s">
        <v>36</v>
      </c>
      <c r="F4908" t="s">
        <v>37</v>
      </c>
      <c r="G4908">
        <v>24674</v>
      </c>
      <c r="H4908" t="s">
        <v>41</v>
      </c>
      <c r="I4908" t="s">
        <v>44</v>
      </c>
      <c r="J4908">
        <v>320593</v>
      </c>
      <c r="K4908">
        <v>6</v>
      </c>
      <c r="L4908">
        <v>4342</v>
      </c>
      <c r="M4908">
        <v>20</v>
      </c>
      <c r="N4908">
        <v>49849</v>
      </c>
      <c r="O4908">
        <v>29328</v>
      </c>
      <c r="P4908">
        <v>18403</v>
      </c>
      <c r="Q4908" t="s">
        <v>48</v>
      </c>
      <c r="R4908" t="s">
        <v>50</v>
      </c>
      <c r="S4908" t="s">
        <v>56</v>
      </c>
      <c r="T4908">
        <v>5</v>
      </c>
    </row>
    <row r="4909" spans="1:20" x14ac:dyDescent="0.2">
      <c r="A4909" s="4">
        <f t="shared" si="76"/>
        <v>46066</v>
      </c>
      <c r="B4909" t="s">
        <v>22</v>
      </c>
      <c r="C4909" t="s">
        <v>25</v>
      </c>
      <c r="D4909" t="s">
        <v>33</v>
      </c>
      <c r="E4909" t="s">
        <v>35</v>
      </c>
      <c r="F4909" t="s">
        <v>40</v>
      </c>
      <c r="G4909">
        <v>86043</v>
      </c>
      <c r="H4909" t="s">
        <v>42</v>
      </c>
      <c r="I4909" t="s">
        <v>43</v>
      </c>
      <c r="J4909">
        <v>540448</v>
      </c>
      <c r="K4909">
        <v>1</v>
      </c>
      <c r="L4909">
        <v>1315</v>
      </c>
      <c r="M4909">
        <v>15</v>
      </c>
      <c r="N4909">
        <v>25618</v>
      </c>
      <c r="O4909">
        <v>26242</v>
      </c>
      <c r="P4909">
        <v>36</v>
      </c>
      <c r="Q4909" t="s">
        <v>46</v>
      </c>
      <c r="R4909" t="s">
        <v>52</v>
      </c>
      <c r="S4909" t="s">
        <v>56</v>
      </c>
      <c r="T4909">
        <v>2</v>
      </c>
    </row>
    <row r="4910" spans="1:20" x14ac:dyDescent="0.2">
      <c r="A4910" s="4">
        <f t="shared" si="76"/>
        <v>46067</v>
      </c>
      <c r="B4910" t="s">
        <v>21</v>
      </c>
      <c r="C4910" t="s">
        <v>27</v>
      </c>
      <c r="D4910" t="s">
        <v>33</v>
      </c>
      <c r="E4910" t="s">
        <v>35</v>
      </c>
      <c r="F4910" t="s">
        <v>39</v>
      </c>
      <c r="G4910">
        <v>95923</v>
      </c>
      <c r="H4910" t="s">
        <v>41</v>
      </c>
      <c r="I4910" t="s">
        <v>45</v>
      </c>
      <c r="J4910">
        <v>635308</v>
      </c>
      <c r="K4910">
        <v>9</v>
      </c>
      <c r="L4910">
        <v>4171</v>
      </c>
      <c r="M4910">
        <v>15</v>
      </c>
      <c r="N4910">
        <v>42723</v>
      </c>
      <c r="O4910">
        <v>1772</v>
      </c>
      <c r="P4910">
        <v>8923</v>
      </c>
      <c r="Q4910" t="s">
        <v>49</v>
      </c>
      <c r="R4910" t="s">
        <v>52</v>
      </c>
      <c r="S4910" t="s">
        <v>55</v>
      </c>
      <c r="T4910">
        <v>1</v>
      </c>
    </row>
    <row r="4911" spans="1:20" x14ac:dyDescent="0.2">
      <c r="A4911" s="4">
        <f t="shared" si="76"/>
        <v>46067</v>
      </c>
      <c r="B4911" t="s">
        <v>20</v>
      </c>
      <c r="C4911" t="s">
        <v>25</v>
      </c>
      <c r="D4911" t="s">
        <v>31</v>
      </c>
      <c r="E4911" t="s">
        <v>35</v>
      </c>
      <c r="F4911" t="s">
        <v>38</v>
      </c>
      <c r="G4911">
        <v>28697</v>
      </c>
      <c r="H4911" t="s">
        <v>41</v>
      </c>
      <c r="I4911" t="s">
        <v>43</v>
      </c>
      <c r="J4911">
        <v>528357</v>
      </c>
      <c r="K4911">
        <v>1</v>
      </c>
      <c r="L4911">
        <v>3036</v>
      </c>
      <c r="M4911">
        <v>15</v>
      </c>
      <c r="N4911">
        <v>24719</v>
      </c>
      <c r="O4911">
        <v>12396</v>
      </c>
      <c r="P4911">
        <v>421</v>
      </c>
      <c r="Q4911" t="s">
        <v>49</v>
      </c>
      <c r="R4911" t="s">
        <v>51</v>
      </c>
      <c r="S4911" t="s">
        <v>53</v>
      </c>
      <c r="T4911">
        <v>3</v>
      </c>
    </row>
    <row r="4912" spans="1:20" x14ac:dyDescent="0.2">
      <c r="A4912" s="4">
        <f t="shared" si="76"/>
        <v>46067</v>
      </c>
      <c r="B4912" t="s">
        <v>21</v>
      </c>
      <c r="C4912" t="s">
        <v>26</v>
      </c>
      <c r="D4912" t="s">
        <v>29</v>
      </c>
      <c r="E4912" t="s">
        <v>36</v>
      </c>
      <c r="F4912" t="s">
        <v>39</v>
      </c>
      <c r="G4912">
        <v>95083</v>
      </c>
      <c r="H4912" t="s">
        <v>41</v>
      </c>
      <c r="I4912" t="s">
        <v>45</v>
      </c>
      <c r="J4912">
        <v>260533</v>
      </c>
      <c r="K4912">
        <v>2</v>
      </c>
      <c r="L4912">
        <v>1710</v>
      </c>
      <c r="M4912">
        <v>20</v>
      </c>
      <c r="N4912">
        <v>35911</v>
      </c>
      <c r="O4912">
        <v>14141</v>
      </c>
      <c r="P4912">
        <v>6124</v>
      </c>
      <c r="Q4912" t="s">
        <v>46</v>
      </c>
      <c r="R4912" t="s">
        <v>50</v>
      </c>
      <c r="S4912" t="s">
        <v>55</v>
      </c>
      <c r="T4912">
        <v>5</v>
      </c>
    </row>
    <row r="4913" spans="1:20" x14ac:dyDescent="0.2">
      <c r="A4913" s="4">
        <f t="shared" si="76"/>
        <v>46067</v>
      </c>
      <c r="B4913" t="s">
        <v>22</v>
      </c>
      <c r="C4913" t="s">
        <v>24</v>
      </c>
      <c r="D4913" t="s">
        <v>28</v>
      </c>
      <c r="E4913" t="s">
        <v>35</v>
      </c>
      <c r="F4913" t="s">
        <v>37</v>
      </c>
      <c r="G4913">
        <v>70663</v>
      </c>
      <c r="H4913" t="s">
        <v>41</v>
      </c>
      <c r="I4913" t="s">
        <v>45</v>
      </c>
      <c r="J4913">
        <v>418138</v>
      </c>
      <c r="K4913">
        <v>1</v>
      </c>
      <c r="L4913">
        <v>3634</v>
      </c>
      <c r="M4913">
        <v>20</v>
      </c>
      <c r="N4913">
        <v>41312</v>
      </c>
      <c r="O4913">
        <v>26740</v>
      </c>
      <c r="P4913">
        <v>-4215</v>
      </c>
      <c r="Q4913" t="s">
        <v>47</v>
      </c>
      <c r="R4913" t="s">
        <v>52</v>
      </c>
      <c r="S4913" t="s">
        <v>56</v>
      </c>
      <c r="T4913">
        <v>3</v>
      </c>
    </row>
    <row r="4914" spans="1:20" x14ac:dyDescent="0.2">
      <c r="A4914" s="4">
        <f t="shared" si="76"/>
        <v>46067</v>
      </c>
      <c r="B4914" t="s">
        <v>20</v>
      </c>
      <c r="C4914" t="s">
        <v>25</v>
      </c>
      <c r="D4914" t="s">
        <v>32</v>
      </c>
      <c r="E4914" t="s">
        <v>36</v>
      </c>
      <c r="F4914" t="s">
        <v>37</v>
      </c>
      <c r="G4914">
        <v>33570</v>
      </c>
      <c r="H4914" t="s">
        <v>42</v>
      </c>
      <c r="I4914" t="s">
        <v>45</v>
      </c>
      <c r="J4914">
        <v>508560</v>
      </c>
      <c r="K4914">
        <v>8</v>
      </c>
      <c r="L4914">
        <v>1054</v>
      </c>
      <c r="M4914">
        <v>20</v>
      </c>
      <c r="N4914">
        <v>11615</v>
      </c>
      <c r="O4914">
        <v>5953</v>
      </c>
      <c r="P4914">
        <v>1853</v>
      </c>
      <c r="Q4914" t="s">
        <v>46</v>
      </c>
      <c r="R4914" t="s">
        <v>52</v>
      </c>
      <c r="S4914" t="s">
        <v>56</v>
      </c>
      <c r="T4914">
        <v>5</v>
      </c>
    </row>
    <row r="4915" spans="1:20" x14ac:dyDescent="0.2">
      <c r="A4915" s="4">
        <f t="shared" si="76"/>
        <v>46067</v>
      </c>
      <c r="B4915" t="s">
        <v>22</v>
      </c>
      <c r="C4915" t="s">
        <v>27</v>
      </c>
      <c r="D4915" t="s">
        <v>30</v>
      </c>
      <c r="E4915" t="s">
        <v>35</v>
      </c>
      <c r="F4915" t="s">
        <v>38</v>
      </c>
      <c r="G4915">
        <v>38037</v>
      </c>
      <c r="H4915" t="s">
        <v>42</v>
      </c>
      <c r="I4915" t="s">
        <v>44</v>
      </c>
      <c r="J4915">
        <v>731125</v>
      </c>
      <c r="K4915">
        <v>4</v>
      </c>
      <c r="L4915">
        <v>3292</v>
      </c>
      <c r="M4915">
        <v>10</v>
      </c>
      <c r="N4915">
        <v>17882</v>
      </c>
      <c r="O4915">
        <v>5594</v>
      </c>
      <c r="P4915">
        <v>15320</v>
      </c>
      <c r="Q4915" t="s">
        <v>49</v>
      </c>
      <c r="R4915" t="s">
        <v>51</v>
      </c>
      <c r="S4915" t="s">
        <v>53</v>
      </c>
      <c r="T4915">
        <v>2</v>
      </c>
    </row>
    <row r="4916" spans="1:20" x14ac:dyDescent="0.2">
      <c r="A4916" s="4">
        <f t="shared" si="76"/>
        <v>46067</v>
      </c>
      <c r="B4916" t="s">
        <v>20</v>
      </c>
      <c r="C4916" t="s">
        <v>25</v>
      </c>
      <c r="D4916" t="s">
        <v>30</v>
      </c>
      <c r="E4916" t="s">
        <v>35</v>
      </c>
      <c r="F4916" t="s">
        <v>37</v>
      </c>
      <c r="G4916">
        <v>47982</v>
      </c>
      <c r="H4916" t="s">
        <v>41</v>
      </c>
      <c r="I4916" t="s">
        <v>44</v>
      </c>
      <c r="J4916">
        <v>547466</v>
      </c>
      <c r="K4916">
        <v>2</v>
      </c>
      <c r="L4916">
        <v>4562</v>
      </c>
      <c r="M4916">
        <v>10</v>
      </c>
      <c r="N4916">
        <v>15196</v>
      </c>
      <c r="O4916">
        <v>9840</v>
      </c>
      <c r="P4916">
        <v>9281</v>
      </c>
      <c r="Q4916" t="s">
        <v>48</v>
      </c>
      <c r="R4916" t="s">
        <v>51</v>
      </c>
      <c r="S4916" t="s">
        <v>54</v>
      </c>
      <c r="T4916">
        <v>3</v>
      </c>
    </row>
    <row r="4917" spans="1:20" x14ac:dyDescent="0.2">
      <c r="A4917" s="4">
        <f t="shared" si="76"/>
        <v>46067</v>
      </c>
      <c r="B4917" t="s">
        <v>23</v>
      </c>
      <c r="C4917" t="s">
        <v>25</v>
      </c>
      <c r="D4917" t="s">
        <v>28</v>
      </c>
      <c r="E4917" t="s">
        <v>36</v>
      </c>
      <c r="F4917" t="s">
        <v>39</v>
      </c>
      <c r="G4917">
        <v>78524</v>
      </c>
      <c r="H4917" t="s">
        <v>41</v>
      </c>
      <c r="I4917" t="s">
        <v>43</v>
      </c>
      <c r="J4917">
        <v>178661</v>
      </c>
      <c r="K4917">
        <v>7</v>
      </c>
      <c r="L4917">
        <v>4265</v>
      </c>
      <c r="M4917">
        <v>10</v>
      </c>
      <c r="N4917">
        <v>43617</v>
      </c>
      <c r="O4917">
        <v>27799</v>
      </c>
      <c r="P4917">
        <v>6153</v>
      </c>
      <c r="Q4917" t="s">
        <v>48</v>
      </c>
      <c r="R4917" t="s">
        <v>52</v>
      </c>
      <c r="S4917" t="s">
        <v>53</v>
      </c>
      <c r="T4917">
        <v>3</v>
      </c>
    </row>
    <row r="4918" spans="1:20" x14ac:dyDescent="0.2">
      <c r="A4918" s="4">
        <f t="shared" si="76"/>
        <v>46067</v>
      </c>
      <c r="B4918" t="s">
        <v>20</v>
      </c>
      <c r="C4918" t="s">
        <v>25</v>
      </c>
      <c r="D4918" t="s">
        <v>32</v>
      </c>
      <c r="E4918" t="s">
        <v>34</v>
      </c>
      <c r="F4918" t="s">
        <v>40</v>
      </c>
      <c r="G4918">
        <v>15156</v>
      </c>
      <c r="H4918" t="s">
        <v>41</v>
      </c>
      <c r="I4918" t="s">
        <v>44</v>
      </c>
      <c r="J4918">
        <v>465171</v>
      </c>
      <c r="K4918">
        <v>8</v>
      </c>
      <c r="L4918">
        <v>4802</v>
      </c>
      <c r="M4918">
        <v>0</v>
      </c>
      <c r="N4918">
        <v>42481</v>
      </c>
      <c r="O4918">
        <v>14087</v>
      </c>
      <c r="P4918">
        <v>14442</v>
      </c>
      <c r="Q4918" t="s">
        <v>47</v>
      </c>
      <c r="R4918" t="s">
        <v>50</v>
      </c>
      <c r="S4918" t="s">
        <v>55</v>
      </c>
      <c r="T4918">
        <v>1</v>
      </c>
    </row>
    <row r="4919" spans="1:20" x14ac:dyDescent="0.2">
      <c r="A4919" s="4">
        <f t="shared" si="76"/>
        <v>46067</v>
      </c>
      <c r="B4919" t="s">
        <v>21</v>
      </c>
      <c r="C4919" t="s">
        <v>24</v>
      </c>
      <c r="D4919" t="s">
        <v>30</v>
      </c>
      <c r="E4919" t="s">
        <v>34</v>
      </c>
      <c r="F4919" t="s">
        <v>38</v>
      </c>
      <c r="G4919">
        <v>48280</v>
      </c>
      <c r="H4919" t="s">
        <v>41</v>
      </c>
      <c r="I4919" t="s">
        <v>44</v>
      </c>
      <c r="J4919">
        <v>250274</v>
      </c>
      <c r="K4919">
        <v>9</v>
      </c>
      <c r="L4919">
        <v>1764</v>
      </c>
      <c r="M4919">
        <v>20</v>
      </c>
      <c r="N4919">
        <v>15909</v>
      </c>
      <c r="O4919">
        <v>5946</v>
      </c>
      <c r="P4919">
        <v>10295</v>
      </c>
      <c r="Q4919" t="s">
        <v>49</v>
      </c>
      <c r="R4919" t="s">
        <v>51</v>
      </c>
      <c r="S4919" t="s">
        <v>56</v>
      </c>
      <c r="T4919">
        <v>2</v>
      </c>
    </row>
    <row r="4920" spans="1:20" x14ac:dyDescent="0.2">
      <c r="A4920" s="4">
        <f t="shared" si="76"/>
        <v>46067</v>
      </c>
      <c r="B4920" t="s">
        <v>20</v>
      </c>
      <c r="C4920" t="s">
        <v>26</v>
      </c>
      <c r="D4920" t="s">
        <v>30</v>
      </c>
      <c r="E4920" t="s">
        <v>36</v>
      </c>
      <c r="F4920" t="s">
        <v>37</v>
      </c>
      <c r="G4920">
        <v>85324</v>
      </c>
      <c r="H4920" t="s">
        <v>42</v>
      </c>
      <c r="I4920" t="s">
        <v>43</v>
      </c>
      <c r="J4920">
        <v>610829</v>
      </c>
      <c r="K4920">
        <v>5</v>
      </c>
      <c r="L4920">
        <v>1393</v>
      </c>
      <c r="M4920">
        <v>20</v>
      </c>
      <c r="N4920">
        <v>29092</v>
      </c>
      <c r="O4920">
        <v>10251</v>
      </c>
      <c r="P4920">
        <v>17049</v>
      </c>
      <c r="Q4920" t="s">
        <v>48</v>
      </c>
      <c r="R4920" t="s">
        <v>51</v>
      </c>
      <c r="S4920" t="s">
        <v>53</v>
      </c>
      <c r="T4920">
        <v>5</v>
      </c>
    </row>
    <row r="4921" spans="1:20" x14ac:dyDescent="0.2">
      <c r="A4921" s="4">
        <f t="shared" si="76"/>
        <v>46067</v>
      </c>
      <c r="B4921" t="s">
        <v>22</v>
      </c>
      <c r="C4921" t="s">
        <v>27</v>
      </c>
      <c r="D4921" t="s">
        <v>31</v>
      </c>
      <c r="E4921" t="s">
        <v>36</v>
      </c>
      <c r="F4921" t="s">
        <v>39</v>
      </c>
      <c r="G4921">
        <v>70706</v>
      </c>
      <c r="H4921" t="s">
        <v>42</v>
      </c>
      <c r="I4921" t="s">
        <v>45</v>
      </c>
      <c r="J4921">
        <v>666520</v>
      </c>
      <c r="K4921">
        <v>3</v>
      </c>
      <c r="L4921">
        <v>2672</v>
      </c>
      <c r="M4921">
        <v>5</v>
      </c>
      <c r="N4921">
        <v>23673</v>
      </c>
      <c r="O4921">
        <v>1987</v>
      </c>
      <c r="P4921">
        <v>15046</v>
      </c>
      <c r="Q4921" t="s">
        <v>48</v>
      </c>
      <c r="R4921" t="s">
        <v>50</v>
      </c>
      <c r="S4921" t="s">
        <v>56</v>
      </c>
      <c r="T4921">
        <v>1</v>
      </c>
    </row>
    <row r="4922" spans="1:20" x14ac:dyDescent="0.2">
      <c r="A4922" s="4">
        <f t="shared" si="76"/>
        <v>46068</v>
      </c>
      <c r="B4922" t="s">
        <v>22</v>
      </c>
      <c r="C4922" t="s">
        <v>24</v>
      </c>
      <c r="D4922" t="s">
        <v>33</v>
      </c>
      <c r="E4922" t="s">
        <v>34</v>
      </c>
      <c r="F4922" t="s">
        <v>40</v>
      </c>
      <c r="G4922">
        <v>89721</v>
      </c>
      <c r="H4922" t="s">
        <v>41</v>
      </c>
      <c r="I4922" t="s">
        <v>45</v>
      </c>
      <c r="J4922">
        <v>985474</v>
      </c>
      <c r="K4922">
        <v>1</v>
      </c>
      <c r="L4922">
        <v>2804</v>
      </c>
      <c r="M4922">
        <v>5</v>
      </c>
      <c r="N4922">
        <v>43638</v>
      </c>
      <c r="O4922">
        <v>19574</v>
      </c>
      <c r="P4922">
        <v>1727</v>
      </c>
      <c r="Q4922" t="s">
        <v>48</v>
      </c>
      <c r="R4922" t="s">
        <v>52</v>
      </c>
      <c r="S4922" t="s">
        <v>54</v>
      </c>
      <c r="T4922">
        <v>5</v>
      </c>
    </row>
    <row r="4923" spans="1:20" x14ac:dyDescent="0.2">
      <c r="A4923" s="4">
        <f t="shared" si="76"/>
        <v>46068</v>
      </c>
      <c r="B4923" t="s">
        <v>20</v>
      </c>
      <c r="C4923" t="s">
        <v>27</v>
      </c>
      <c r="D4923" t="s">
        <v>30</v>
      </c>
      <c r="E4923" t="s">
        <v>34</v>
      </c>
      <c r="F4923" t="s">
        <v>37</v>
      </c>
      <c r="G4923">
        <v>94270</v>
      </c>
      <c r="H4923" t="s">
        <v>42</v>
      </c>
      <c r="I4923" t="s">
        <v>43</v>
      </c>
      <c r="J4923">
        <v>622416</v>
      </c>
      <c r="K4923">
        <v>8</v>
      </c>
      <c r="L4923">
        <v>3663</v>
      </c>
      <c r="M4923">
        <v>0</v>
      </c>
      <c r="N4923">
        <v>21841</v>
      </c>
      <c r="O4923">
        <v>5623</v>
      </c>
      <c r="P4923">
        <v>-150</v>
      </c>
      <c r="Q4923" t="s">
        <v>47</v>
      </c>
      <c r="R4923" t="s">
        <v>52</v>
      </c>
      <c r="S4923" t="s">
        <v>53</v>
      </c>
      <c r="T4923">
        <v>3</v>
      </c>
    </row>
    <row r="4924" spans="1:20" x14ac:dyDescent="0.2">
      <c r="A4924" s="4">
        <f t="shared" si="76"/>
        <v>46068</v>
      </c>
      <c r="B4924" t="s">
        <v>21</v>
      </c>
      <c r="C4924" t="s">
        <v>27</v>
      </c>
      <c r="D4924" t="s">
        <v>29</v>
      </c>
      <c r="E4924" t="s">
        <v>34</v>
      </c>
      <c r="F4924" t="s">
        <v>38</v>
      </c>
      <c r="G4924">
        <v>19971</v>
      </c>
      <c r="H4924" t="s">
        <v>42</v>
      </c>
      <c r="I4924" t="s">
        <v>44</v>
      </c>
      <c r="J4924">
        <v>126354</v>
      </c>
      <c r="K4924">
        <v>6</v>
      </c>
      <c r="L4924">
        <v>4458</v>
      </c>
      <c r="M4924">
        <v>5</v>
      </c>
      <c r="N4924">
        <v>37512</v>
      </c>
      <c r="O4924">
        <v>19169</v>
      </c>
      <c r="P4924">
        <v>17154</v>
      </c>
      <c r="Q4924" t="s">
        <v>49</v>
      </c>
      <c r="R4924" t="s">
        <v>50</v>
      </c>
      <c r="S4924" t="s">
        <v>53</v>
      </c>
      <c r="T4924">
        <v>4</v>
      </c>
    </row>
    <row r="4925" spans="1:20" x14ac:dyDescent="0.2">
      <c r="A4925" s="4">
        <f t="shared" si="76"/>
        <v>46068</v>
      </c>
      <c r="B4925" t="s">
        <v>23</v>
      </c>
      <c r="C4925" t="s">
        <v>27</v>
      </c>
      <c r="D4925" t="s">
        <v>32</v>
      </c>
      <c r="E4925" t="s">
        <v>36</v>
      </c>
      <c r="F4925" t="s">
        <v>37</v>
      </c>
      <c r="G4925">
        <v>63140</v>
      </c>
      <c r="H4925" t="s">
        <v>41</v>
      </c>
      <c r="I4925" t="s">
        <v>43</v>
      </c>
      <c r="J4925">
        <v>440913</v>
      </c>
      <c r="K4925">
        <v>5</v>
      </c>
      <c r="L4925">
        <v>4883</v>
      </c>
      <c r="M4925">
        <v>10</v>
      </c>
      <c r="N4925">
        <v>20737</v>
      </c>
      <c r="O4925">
        <v>10719</v>
      </c>
      <c r="P4925">
        <v>2853</v>
      </c>
      <c r="Q4925" t="s">
        <v>46</v>
      </c>
      <c r="R4925" t="s">
        <v>50</v>
      </c>
      <c r="S4925" t="s">
        <v>56</v>
      </c>
      <c r="T4925">
        <v>3</v>
      </c>
    </row>
    <row r="4926" spans="1:20" x14ac:dyDescent="0.2">
      <c r="A4926" s="4">
        <f t="shared" si="76"/>
        <v>46068</v>
      </c>
      <c r="B4926" t="s">
        <v>21</v>
      </c>
      <c r="C4926" t="s">
        <v>24</v>
      </c>
      <c r="D4926" t="s">
        <v>29</v>
      </c>
      <c r="E4926" t="s">
        <v>35</v>
      </c>
      <c r="F4926" t="s">
        <v>37</v>
      </c>
      <c r="G4926">
        <v>53408</v>
      </c>
      <c r="H4926" t="s">
        <v>41</v>
      </c>
      <c r="I4926" t="s">
        <v>43</v>
      </c>
      <c r="J4926">
        <v>606212</v>
      </c>
      <c r="K4926">
        <v>7</v>
      </c>
      <c r="L4926">
        <v>1738</v>
      </c>
      <c r="M4926">
        <v>0</v>
      </c>
      <c r="N4926">
        <v>20032</v>
      </c>
      <c r="O4926">
        <v>7149</v>
      </c>
      <c r="P4926">
        <v>3208</v>
      </c>
      <c r="Q4926" t="s">
        <v>48</v>
      </c>
      <c r="R4926" t="s">
        <v>51</v>
      </c>
      <c r="S4926" t="s">
        <v>54</v>
      </c>
      <c r="T4926">
        <v>2</v>
      </c>
    </row>
    <row r="4927" spans="1:20" x14ac:dyDescent="0.2">
      <c r="A4927" s="4">
        <f t="shared" si="76"/>
        <v>46068</v>
      </c>
      <c r="B4927" t="s">
        <v>23</v>
      </c>
      <c r="C4927" t="s">
        <v>26</v>
      </c>
      <c r="D4927" t="s">
        <v>28</v>
      </c>
      <c r="E4927" t="s">
        <v>36</v>
      </c>
      <c r="F4927" t="s">
        <v>37</v>
      </c>
      <c r="G4927">
        <v>62022</v>
      </c>
      <c r="H4927" t="s">
        <v>41</v>
      </c>
      <c r="I4927" t="s">
        <v>44</v>
      </c>
      <c r="J4927">
        <v>235662</v>
      </c>
      <c r="K4927">
        <v>5</v>
      </c>
      <c r="L4927">
        <v>2317</v>
      </c>
      <c r="M4927">
        <v>0</v>
      </c>
      <c r="N4927">
        <v>36447</v>
      </c>
      <c r="O4927">
        <v>24200</v>
      </c>
      <c r="P4927">
        <v>1173</v>
      </c>
      <c r="Q4927" t="s">
        <v>46</v>
      </c>
      <c r="R4927" t="s">
        <v>52</v>
      </c>
      <c r="S4927" t="s">
        <v>56</v>
      </c>
      <c r="T4927">
        <v>5</v>
      </c>
    </row>
    <row r="4928" spans="1:20" x14ac:dyDescent="0.2">
      <c r="A4928" s="4">
        <f t="shared" si="76"/>
        <v>46068</v>
      </c>
      <c r="B4928" t="s">
        <v>22</v>
      </c>
      <c r="C4928" t="s">
        <v>27</v>
      </c>
      <c r="D4928" t="s">
        <v>31</v>
      </c>
      <c r="E4928" t="s">
        <v>34</v>
      </c>
      <c r="F4928" t="s">
        <v>40</v>
      </c>
      <c r="G4928">
        <v>16487</v>
      </c>
      <c r="H4928" t="s">
        <v>42</v>
      </c>
      <c r="I4928" t="s">
        <v>43</v>
      </c>
      <c r="J4928">
        <v>325314</v>
      </c>
      <c r="K4928">
        <v>4</v>
      </c>
      <c r="L4928">
        <v>1266</v>
      </c>
      <c r="M4928">
        <v>0</v>
      </c>
      <c r="N4928">
        <v>34061</v>
      </c>
      <c r="O4928">
        <v>13511</v>
      </c>
      <c r="P4928">
        <v>19490</v>
      </c>
      <c r="Q4928" t="s">
        <v>46</v>
      </c>
      <c r="R4928" t="s">
        <v>52</v>
      </c>
      <c r="S4928" t="s">
        <v>55</v>
      </c>
      <c r="T4928">
        <v>1</v>
      </c>
    </row>
    <row r="4929" spans="1:20" x14ac:dyDescent="0.2">
      <c r="A4929" s="4">
        <f t="shared" si="76"/>
        <v>46068</v>
      </c>
      <c r="B4929" t="s">
        <v>21</v>
      </c>
      <c r="C4929" t="s">
        <v>26</v>
      </c>
      <c r="D4929" t="s">
        <v>32</v>
      </c>
      <c r="E4929" t="s">
        <v>35</v>
      </c>
      <c r="F4929" t="s">
        <v>40</v>
      </c>
      <c r="G4929">
        <v>30997</v>
      </c>
      <c r="H4929" t="s">
        <v>42</v>
      </c>
      <c r="I4929" t="s">
        <v>44</v>
      </c>
      <c r="J4929">
        <v>244790</v>
      </c>
      <c r="K4929">
        <v>5</v>
      </c>
      <c r="L4929">
        <v>3059</v>
      </c>
      <c r="M4929">
        <v>15</v>
      </c>
      <c r="N4929">
        <v>16689</v>
      </c>
      <c r="O4929">
        <v>2901</v>
      </c>
      <c r="P4929">
        <v>7679</v>
      </c>
      <c r="Q4929" t="s">
        <v>47</v>
      </c>
      <c r="R4929" t="s">
        <v>52</v>
      </c>
      <c r="S4929" t="s">
        <v>55</v>
      </c>
      <c r="T4929">
        <v>3</v>
      </c>
    </row>
    <row r="4930" spans="1:20" x14ac:dyDescent="0.2">
      <c r="A4930" s="4">
        <f t="shared" si="76"/>
        <v>46068</v>
      </c>
      <c r="B4930" t="s">
        <v>23</v>
      </c>
      <c r="C4930" t="s">
        <v>26</v>
      </c>
      <c r="D4930" t="s">
        <v>31</v>
      </c>
      <c r="E4930" t="s">
        <v>36</v>
      </c>
      <c r="F4930" t="s">
        <v>37</v>
      </c>
      <c r="G4930">
        <v>56456</v>
      </c>
      <c r="H4930" t="s">
        <v>42</v>
      </c>
      <c r="I4930" t="s">
        <v>44</v>
      </c>
      <c r="J4930">
        <v>333094</v>
      </c>
      <c r="K4930">
        <v>7</v>
      </c>
      <c r="L4930">
        <v>1072</v>
      </c>
      <c r="M4930">
        <v>5</v>
      </c>
      <c r="N4930">
        <v>39770</v>
      </c>
      <c r="O4930">
        <v>19787</v>
      </c>
      <c r="P4930">
        <v>12447</v>
      </c>
      <c r="Q4930" t="s">
        <v>47</v>
      </c>
      <c r="R4930" t="s">
        <v>50</v>
      </c>
      <c r="S4930" t="s">
        <v>54</v>
      </c>
      <c r="T4930">
        <v>5</v>
      </c>
    </row>
    <row r="4931" spans="1:20" x14ac:dyDescent="0.2">
      <c r="A4931" s="4">
        <f t="shared" si="76"/>
        <v>46068</v>
      </c>
      <c r="B4931" t="s">
        <v>20</v>
      </c>
      <c r="C4931" t="s">
        <v>25</v>
      </c>
      <c r="D4931" t="s">
        <v>33</v>
      </c>
      <c r="E4931" t="s">
        <v>34</v>
      </c>
      <c r="F4931" t="s">
        <v>37</v>
      </c>
      <c r="G4931">
        <v>87988</v>
      </c>
      <c r="H4931" t="s">
        <v>42</v>
      </c>
      <c r="I4931" t="s">
        <v>43</v>
      </c>
      <c r="J4931">
        <v>244177</v>
      </c>
      <c r="K4931">
        <v>6</v>
      </c>
      <c r="L4931">
        <v>4963</v>
      </c>
      <c r="M4931">
        <v>20</v>
      </c>
      <c r="N4931">
        <v>23714</v>
      </c>
      <c r="O4931">
        <v>20369</v>
      </c>
      <c r="P4931">
        <v>12299</v>
      </c>
      <c r="Q4931" t="s">
        <v>46</v>
      </c>
      <c r="R4931" t="s">
        <v>50</v>
      </c>
      <c r="S4931" t="s">
        <v>55</v>
      </c>
      <c r="T4931">
        <v>1</v>
      </c>
    </row>
    <row r="4932" spans="1:20" x14ac:dyDescent="0.2">
      <c r="A4932" s="4">
        <f t="shared" si="76"/>
        <v>46068</v>
      </c>
      <c r="B4932" t="s">
        <v>22</v>
      </c>
      <c r="C4932" t="s">
        <v>24</v>
      </c>
      <c r="D4932" t="s">
        <v>30</v>
      </c>
      <c r="E4932" t="s">
        <v>36</v>
      </c>
      <c r="F4932" t="s">
        <v>38</v>
      </c>
      <c r="G4932">
        <v>90908</v>
      </c>
      <c r="H4932" t="s">
        <v>41</v>
      </c>
      <c r="I4932" t="s">
        <v>45</v>
      </c>
      <c r="J4932">
        <v>760441</v>
      </c>
      <c r="K4932">
        <v>9</v>
      </c>
      <c r="L4932">
        <v>2832</v>
      </c>
      <c r="M4932">
        <v>15</v>
      </c>
      <c r="N4932">
        <v>5966</v>
      </c>
      <c r="O4932">
        <v>2850</v>
      </c>
      <c r="P4932">
        <v>9164</v>
      </c>
      <c r="Q4932" t="s">
        <v>47</v>
      </c>
      <c r="R4932" t="s">
        <v>52</v>
      </c>
      <c r="S4932" t="s">
        <v>56</v>
      </c>
      <c r="T4932">
        <v>3</v>
      </c>
    </row>
    <row r="4933" spans="1:20" x14ac:dyDescent="0.2">
      <c r="A4933" s="4">
        <f t="shared" si="76"/>
        <v>46068</v>
      </c>
      <c r="B4933" t="s">
        <v>20</v>
      </c>
      <c r="C4933" t="s">
        <v>24</v>
      </c>
      <c r="D4933" t="s">
        <v>32</v>
      </c>
      <c r="E4933" t="s">
        <v>35</v>
      </c>
      <c r="F4933" t="s">
        <v>37</v>
      </c>
      <c r="G4933">
        <v>69416</v>
      </c>
      <c r="H4933" t="s">
        <v>41</v>
      </c>
      <c r="I4933" t="s">
        <v>44</v>
      </c>
      <c r="J4933">
        <v>345430</v>
      </c>
      <c r="K4933">
        <v>2</v>
      </c>
      <c r="L4933">
        <v>2610</v>
      </c>
      <c r="M4933">
        <v>10</v>
      </c>
      <c r="N4933">
        <v>33517</v>
      </c>
      <c r="O4933">
        <v>26583</v>
      </c>
      <c r="P4933">
        <v>-3309</v>
      </c>
      <c r="Q4933" t="s">
        <v>46</v>
      </c>
      <c r="R4933" t="s">
        <v>50</v>
      </c>
      <c r="S4933" t="s">
        <v>53</v>
      </c>
      <c r="T4933">
        <v>4</v>
      </c>
    </row>
    <row r="4934" spans="1:20" x14ac:dyDescent="0.2">
      <c r="A4934" s="4">
        <f t="shared" si="76"/>
        <v>46069</v>
      </c>
      <c r="B4934" t="s">
        <v>22</v>
      </c>
      <c r="C4934" t="s">
        <v>25</v>
      </c>
      <c r="D4934" t="s">
        <v>28</v>
      </c>
      <c r="E4934" t="s">
        <v>34</v>
      </c>
      <c r="F4934" t="s">
        <v>39</v>
      </c>
      <c r="G4934">
        <v>54767</v>
      </c>
      <c r="H4934" t="s">
        <v>41</v>
      </c>
      <c r="I4934" t="s">
        <v>45</v>
      </c>
      <c r="J4934">
        <v>863593</v>
      </c>
      <c r="K4934">
        <v>7</v>
      </c>
      <c r="L4934">
        <v>1250</v>
      </c>
      <c r="M4934">
        <v>15</v>
      </c>
      <c r="N4934">
        <v>48534</v>
      </c>
      <c r="O4934">
        <v>6155</v>
      </c>
      <c r="P4934">
        <v>3475</v>
      </c>
      <c r="Q4934" t="s">
        <v>48</v>
      </c>
      <c r="R4934" t="s">
        <v>50</v>
      </c>
      <c r="S4934" t="s">
        <v>55</v>
      </c>
      <c r="T4934">
        <v>4</v>
      </c>
    </row>
    <row r="4935" spans="1:20" x14ac:dyDescent="0.2">
      <c r="A4935" s="4">
        <f t="shared" si="76"/>
        <v>46069</v>
      </c>
      <c r="B4935" t="s">
        <v>21</v>
      </c>
      <c r="C4935" t="s">
        <v>25</v>
      </c>
      <c r="D4935" t="s">
        <v>33</v>
      </c>
      <c r="E4935" t="s">
        <v>36</v>
      </c>
      <c r="F4935" t="s">
        <v>39</v>
      </c>
      <c r="G4935">
        <v>88970</v>
      </c>
      <c r="H4935" t="s">
        <v>42</v>
      </c>
      <c r="I4935" t="s">
        <v>44</v>
      </c>
      <c r="J4935">
        <v>217266</v>
      </c>
      <c r="K4935">
        <v>1</v>
      </c>
      <c r="L4935">
        <v>3311</v>
      </c>
      <c r="M4935">
        <v>10</v>
      </c>
      <c r="N4935">
        <v>19237</v>
      </c>
      <c r="O4935">
        <v>26121</v>
      </c>
      <c r="P4935">
        <v>17586</v>
      </c>
      <c r="Q4935" t="s">
        <v>49</v>
      </c>
      <c r="R4935" t="s">
        <v>50</v>
      </c>
      <c r="S4935" t="s">
        <v>54</v>
      </c>
      <c r="T4935">
        <v>3</v>
      </c>
    </row>
    <row r="4936" spans="1:20" x14ac:dyDescent="0.2">
      <c r="A4936" s="4">
        <f t="shared" si="76"/>
        <v>46069</v>
      </c>
      <c r="B4936" t="s">
        <v>21</v>
      </c>
      <c r="C4936" t="s">
        <v>26</v>
      </c>
      <c r="D4936" t="s">
        <v>33</v>
      </c>
      <c r="E4936" t="s">
        <v>35</v>
      </c>
      <c r="F4936" t="s">
        <v>38</v>
      </c>
      <c r="G4936">
        <v>87952</v>
      </c>
      <c r="H4936" t="s">
        <v>41</v>
      </c>
      <c r="I4936" t="s">
        <v>45</v>
      </c>
      <c r="J4936">
        <v>454398</v>
      </c>
      <c r="K4936">
        <v>8</v>
      </c>
      <c r="L4936">
        <v>4956</v>
      </c>
      <c r="M4936">
        <v>20</v>
      </c>
      <c r="N4936">
        <v>8335</v>
      </c>
      <c r="O4936">
        <v>7017</v>
      </c>
      <c r="P4936">
        <v>-1995</v>
      </c>
      <c r="Q4936" t="s">
        <v>46</v>
      </c>
      <c r="R4936" t="s">
        <v>52</v>
      </c>
      <c r="S4936" t="s">
        <v>54</v>
      </c>
      <c r="T4936">
        <v>2</v>
      </c>
    </row>
    <row r="4937" spans="1:20" x14ac:dyDescent="0.2">
      <c r="A4937" s="4">
        <f t="shared" si="76"/>
        <v>46069</v>
      </c>
      <c r="B4937" t="s">
        <v>22</v>
      </c>
      <c r="C4937" t="s">
        <v>27</v>
      </c>
      <c r="D4937" t="s">
        <v>31</v>
      </c>
      <c r="E4937" t="s">
        <v>35</v>
      </c>
      <c r="F4937" t="s">
        <v>40</v>
      </c>
      <c r="G4937">
        <v>94784</v>
      </c>
      <c r="H4937" t="s">
        <v>41</v>
      </c>
      <c r="I4937" t="s">
        <v>43</v>
      </c>
      <c r="J4937">
        <v>815327</v>
      </c>
      <c r="K4937">
        <v>4</v>
      </c>
      <c r="L4937">
        <v>4054</v>
      </c>
      <c r="M4937">
        <v>20</v>
      </c>
      <c r="N4937">
        <v>43552</v>
      </c>
      <c r="O4937">
        <v>26100</v>
      </c>
      <c r="P4937">
        <v>16487</v>
      </c>
      <c r="Q4937" t="s">
        <v>49</v>
      </c>
      <c r="R4937" t="s">
        <v>52</v>
      </c>
      <c r="S4937" t="s">
        <v>56</v>
      </c>
      <c r="T4937">
        <v>4</v>
      </c>
    </row>
    <row r="4938" spans="1:20" x14ac:dyDescent="0.2">
      <c r="A4938" s="4">
        <f t="shared" si="76"/>
        <v>46069</v>
      </c>
      <c r="B4938" t="s">
        <v>22</v>
      </c>
      <c r="C4938" t="s">
        <v>24</v>
      </c>
      <c r="D4938" t="s">
        <v>33</v>
      </c>
      <c r="E4938" t="s">
        <v>36</v>
      </c>
      <c r="F4938" t="s">
        <v>37</v>
      </c>
      <c r="G4938">
        <v>38194</v>
      </c>
      <c r="H4938" t="s">
        <v>42</v>
      </c>
      <c r="I4938" t="s">
        <v>44</v>
      </c>
      <c r="J4938">
        <v>513600</v>
      </c>
      <c r="K4938">
        <v>8</v>
      </c>
      <c r="L4938">
        <v>2918</v>
      </c>
      <c r="M4938">
        <v>5</v>
      </c>
      <c r="N4938">
        <v>21790</v>
      </c>
      <c r="O4938">
        <v>13202</v>
      </c>
      <c r="P4938">
        <v>14785</v>
      </c>
      <c r="Q4938" t="s">
        <v>46</v>
      </c>
      <c r="R4938" t="s">
        <v>52</v>
      </c>
      <c r="S4938" t="s">
        <v>55</v>
      </c>
      <c r="T4938">
        <v>5</v>
      </c>
    </row>
    <row r="4939" spans="1:20" x14ac:dyDescent="0.2">
      <c r="A4939" s="4">
        <f t="shared" si="76"/>
        <v>46069</v>
      </c>
      <c r="B4939" t="s">
        <v>22</v>
      </c>
      <c r="C4939" t="s">
        <v>27</v>
      </c>
      <c r="D4939" t="s">
        <v>32</v>
      </c>
      <c r="E4939" t="s">
        <v>35</v>
      </c>
      <c r="F4939" t="s">
        <v>38</v>
      </c>
      <c r="G4939">
        <v>43785</v>
      </c>
      <c r="H4939" t="s">
        <v>41</v>
      </c>
      <c r="I4939" t="s">
        <v>43</v>
      </c>
      <c r="J4939">
        <v>170081</v>
      </c>
      <c r="K4939">
        <v>8</v>
      </c>
      <c r="L4939">
        <v>3488</v>
      </c>
      <c r="M4939">
        <v>15</v>
      </c>
      <c r="N4939">
        <v>27595</v>
      </c>
      <c r="O4939">
        <v>10929</v>
      </c>
      <c r="P4939">
        <v>-3251</v>
      </c>
      <c r="Q4939" t="s">
        <v>48</v>
      </c>
      <c r="R4939" t="s">
        <v>51</v>
      </c>
      <c r="S4939" t="s">
        <v>55</v>
      </c>
      <c r="T4939">
        <v>2</v>
      </c>
    </row>
    <row r="4940" spans="1:20" x14ac:dyDescent="0.2">
      <c r="A4940" s="4">
        <f t="shared" si="76"/>
        <v>46069</v>
      </c>
      <c r="B4940" t="s">
        <v>21</v>
      </c>
      <c r="C4940" t="s">
        <v>27</v>
      </c>
      <c r="D4940" t="s">
        <v>31</v>
      </c>
      <c r="E4940" t="s">
        <v>34</v>
      </c>
      <c r="F4940" t="s">
        <v>40</v>
      </c>
      <c r="G4940">
        <v>68676</v>
      </c>
      <c r="H4940" t="s">
        <v>42</v>
      </c>
      <c r="I4940" t="s">
        <v>43</v>
      </c>
      <c r="J4940">
        <v>629627</v>
      </c>
      <c r="K4940">
        <v>4</v>
      </c>
      <c r="L4940">
        <v>1354</v>
      </c>
      <c r="M4940">
        <v>20</v>
      </c>
      <c r="N4940">
        <v>15185</v>
      </c>
      <c r="O4940">
        <v>2080</v>
      </c>
      <c r="P4940">
        <v>18814</v>
      </c>
      <c r="Q4940" t="s">
        <v>47</v>
      </c>
      <c r="R4940" t="s">
        <v>52</v>
      </c>
      <c r="S4940" t="s">
        <v>55</v>
      </c>
      <c r="T4940">
        <v>2</v>
      </c>
    </row>
    <row r="4941" spans="1:20" x14ac:dyDescent="0.2">
      <c r="A4941" s="4">
        <f t="shared" si="76"/>
        <v>46069</v>
      </c>
      <c r="B4941" t="s">
        <v>23</v>
      </c>
      <c r="C4941" t="s">
        <v>25</v>
      </c>
      <c r="D4941" t="s">
        <v>33</v>
      </c>
      <c r="E4941" t="s">
        <v>35</v>
      </c>
      <c r="F4941" t="s">
        <v>38</v>
      </c>
      <c r="G4941">
        <v>18373</v>
      </c>
      <c r="H4941" t="s">
        <v>42</v>
      </c>
      <c r="I4941" t="s">
        <v>43</v>
      </c>
      <c r="J4941">
        <v>421631</v>
      </c>
      <c r="K4941">
        <v>4</v>
      </c>
      <c r="L4941">
        <v>3350</v>
      </c>
      <c r="M4941">
        <v>10</v>
      </c>
      <c r="N4941">
        <v>11776</v>
      </c>
      <c r="O4941">
        <v>3021</v>
      </c>
      <c r="P4941">
        <v>10683</v>
      </c>
      <c r="Q4941" t="s">
        <v>46</v>
      </c>
      <c r="R4941" t="s">
        <v>51</v>
      </c>
      <c r="S4941" t="s">
        <v>54</v>
      </c>
      <c r="T4941">
        <v>3</v>
      </c>
    </row>
    <row r="4942" spans="1:20" x14ac:dyDescent="0.2">
      <c r="A4942" s="4">
        <f t="shared" si="76"/>
        <v>46069</v>
      </c>
      <c r="B4942" t="s">
        <v>20</v>
      </c>
      <c r="C4942" t="s">
        <v>27</v>
      </c>
      <c r="D4942" t="s">
        <v>28</v>
      </c>
      <c r="E4942" t="s">
        <v>36</v>
      </c>
      <c r="F4942" t="s">
        <v>40</v>
      </c>
      <c r="G4942">
        <v>40283</v>
      </c>
      <c r="H4942" t="s">
        <v>41</v>
      </c>
      <c r="I4942" t="s">
        <v>44</v>
      </c>
      <c r="J4942">
        <v>616960</v>
      </c>
      <c r="K4942">
        <v>5</v>
      </c>
      <c r="L4942">
        <v>3879</v>
      </c>
      <c r="M4942">
        <v>20</v>
      </c>
      <c r="N4942">
        <v>39679</v>
      </c>
      <c r="O4942">
        <v>24558</v>
      </c>
      <c r="P4942">
        <v>10383</v>
      </c>
      <c r="Q4942" t="s">
        <v>47</v>
      </c>
      <c r="R4942" t="s">
        <v>50</v>
      </c>
      <c r="S4942" t="s">
        <v>54</v>
      </c>
      <c r="T4942">
        <v>5</v>
      </c>
    </row>
    <row r="4943" spans="1:20" x14ac:dyDescent="0.2">
      <c r="A4943" s="4">
        <f t="shared" ref="A4943:A5001" si="77">A4931+1</f>
        <v>46069</v>
      </c>
      <c r="B4943" t="s">
        <v>20</v>
      </c>
      <c r="C4943" t="s">
        <v>26</v>
      </c>
      <c r="D4943" t="s">
        <v>29</v>
      </c>
      <c r="E4943" t="s">
        <v>34</v>
      </c>
      <c r="F4943" t="s">
        <v>37</v>
      </c>
      <c r="G4943">
        <v>65911</v>
      </c>
      <c r="H4943" t="s">
        <v>41</v>
      </c>
      <c r="I4943" t="s">
        <v>43</v>
      </c>
      <c r="J4943">
        <v>519592</v>
      </c>
      <c r="K4943">
        <v>7</v>
      </c>
      <c r="L4943">
        <v>693</v>
      </c>
      <c r="M4943">
        <v>5</v>
      </c>
      <c r="N4943">
        <v>12806</v>
      </c>
      <c r="O4943">
        <v>22946</v>
      </c>
      <c r="P4943">
        <v>12761</v>
      </c>
      <c r="Q4943" t="s">
        <v>48</v>
      </c>
      <c r="R4943" t="s">
        <v>50</v>
      </c>
      <c r="S4943" t="s">
        <v>54</v>
      </c>
      <c r="T4943">
        <v>5</v>
      </c>
    </row>
    <row r="4944" spans="1:20" x14ac:dyDescent="0.2">
      <c r="A4944" s="4">
        <f t="shared" si="77"/>
        <v>46069</v>
      </c>
      <c r="B4944" t="s">
        <v>21</v>
      </c>
      <c r="C4944" t="s">
        <v>25</v>
      </c>
      <c r="D4944" t="s">
        <v>32</v>
      </c>
      <c r="E4944" t="s">
        <v>35</v>
      </c>
      <c r="F4944" t="s">
        <v>38</v>
      </c>
      <c r="G4944">
        <v>36414</v>
      </c>
      <c r="H4944" t="s">
        <v>42</v>
      </c>
      <c r="I4944" t="s">
        <v>43</v>
      </c>
      <c r="J4944">
        <v>848924</v>
      </c>
      <c r="K4944">
        <v>6</v>
      </c>
      <c r="L4944">
        <v>2077</v>
      </c>
      <c r="M4944">
        <v>10</v>
      </c>
      <c r="N4944">
        <v>20255</v>
      </c>
      <c r="O4944">
        <v>10530</v>
      </c>
      <c r="P4944">
        <v>6317</v>
      </c>
      <c r="Q4944" t="s">
        <v>49</v>
      </c>
      <c r="R4944" t="s">
        <v>50</v>
      </c>
      <c r="S4944" t="s">
        <v>53</v>
      </c>
      <c r="T4944">
        <v>1</v>
      </c>
    </row>
    <row r="4945" spans="1:20" x14ac:dyDescent="0.2">
      <c r="A4945" s="4">
        <f t="shared" si="77"/>
        <v>46069</v>
      </c>
      <c r="B4945" t="s">
        <v>20</v>
      </c>
      <c r="C4945" t="s">
        <v>27</v>
      </c>
      <c r="D4945" t="s">
        <v>28</v>
      </c>
      <c r="E4945" t="s">
        <v>35</v>
      </c>
      <c r="F4945" t="s">
        <v>37</v>
      </c>
      <c r="G4945">
        <v>24378</v>
      </c>
      <c r="H4945" t="s">
        <v>41</v>
      </c>
      <c r="I4945" t="s">
        <v>44</v>
      </c>
      <c r="J4945">
        <v>184636</v>
      </c>
      <c r="K4945">
        <v>1</v>
      </c>
      <c r="L4945">
        <v>1980</v>
      </c>
      <c r="M4945">
        <v>0</v>
      </c>
      <c r="N4945">
        <v>19010</v>
      </c>
      <c r="O4945">
        <v>11350</v>
      </c>
      <c r="P4945">
        <v>7045</v>
      </c>
      <c r="Q4945" t="s">
        <v>46</v>
      </c>
      <c r="R4945" t="s">
        <v>52</v>
      </c>
      <c r="S4945" t="s">
        <v>56</v>
      </c>
      <c r="T4945">
        <v>4</v>
      </c>
    </row>
    <row r="4946" spans="1:20" x14ac:dyDescent="0.2">
      <c r="A4946" s="4">
        <f t="shared" si="77"/>
        <v>46070</v>
      </c>
      <c r="B4946" t="s">
        <v>22</v>
      </c>
      <c r="C4946" t="s">
        <v>25</v>
      </c>
      <c r="D4946" t="s">
        <v>28</v>
      </c>
      <c r="E4946" t="s">
        <v>34</v>
      </c>
      <c r="F4946" t="s">
        <v>38</v>
      </c>
      <c r="G4946">
        <v>93872</v>
      </c>
      <c r="H4946" t="s">
        <v>41</v>
      </c>
      <c r="I4946" t="s">
        <v>43</v>
      </c>
      <c r="J4946">
        <v>104302</v>
      </c>
      <c r="K4946">
        <v>6</v>
      </c>
      <c r="L4946">
        <v>4928</v>
      </c>
      <c r="M4946">
        <v>5</v>
      </c>
      <c r="N4946">
        <v>38975</v>
      </c>
      <c r="O4946">
        <v>12379</v>
      </c>
      <c r="P4946">
        <v>2851</v>
      </c>
      <c r="Q4946" t="s">
        <v>46</v>
      </c>
      <c r="R4946" t="s">
        <v>51</v>
      </c>
      <c r="S4946" t="s">
        <v>53</v>
      </c>
      <c r="T4946">
        <v>4</v>
      </c>
    </row>
    <row r="4947" spans="1:20" x14ac:dyDescent="0.2">
      <c r="A4947" s="4">
        <f t="shared" si="77"/>
        <v>46070</v>
      </c>
      <c r="B4947" t="s">
        <v>23</v>
      </c>
      <c r="C4947" t="s">
        <v>26</v>
      </c>
      <c r="D4947" t="s">
        <v>31</v>
      </c>
      <c r="E4947" t="s">
        <v>34</v>
      </c>
      <c r="F4947" t="s">
        <v>40</v>
      </c>
      <c r="G4947">
        <v>14700</v>
      </c>
      <c r="H4947" t="s">
        <v>42</v>
      </c>
      <c r="I4947" t="s">
        <v>44</v>
      </c>
      <c r="J4947">
        <v>495025</v>
      </c>
      <c r="K4947">
        <v>3</v>
      </c>
      <c r="L4947">
        <v>1246</v>
      </c>
      <c r="M4947">
        <v>5</v>
      </c>
      <c r="N4947">
        <v>6766</v>
      </c>
      <c r="O4947">
        <v>10522</v>
      </c>
      <c r="P4947">
        <v>13750</v>
      </c>
      <c r="Q4947" t="s">
        <v>49</v>
      </c>
      <c r="R4947" t="s">
        <v>52</v>
      </c>
      <c r="S4947" t="s">
        <v>54</v>
      </c>
      <c r="T4947">
        <v>2</v>
      </c>
    </row>
    <row r="4948" spans="1:20" x14ac:dyDescent="0.2">
      <c r="A4948" s="4">
        <f t="shared" si="77"/>
        <v>46070</v>
      </c>
      <c r="B4948" t="s">
        <v>20</v>
      </c>
      <c r="C4948" t="s">
        <v>26</v>
      </c>
      <c r="D4948" t="s">
        <v>30</v>
      </c>
      <c r="E4948" t="s">
        <v>35</v>
      </c>
      <c r="F4948" t="s">
        <v>38</v>
      </c>
      <c r="G4948">
        <v>74143</v>
      </c>
      <c r="H4948" t="s">
        <v>41</v>
      </c>
      <c r="I4948" t="s">
        <v>43</v>
      </c>
      <c r="J4948">
        <v>883185</v>
      </c>
      <c r="K4948">
        <v>9</v>
      </c>
      <c r="L4948">
        <v>3587</v>
      </c>
      <c r="M4948">
        <v>0</v>
      </c>
      <c r="N4948">
        <v>29754</v>
      </c>
      <c r="O4948">
        <v>1770</v>
      </c>
      <c r="P4948">
        <v>-184</v>
      </c>
      <c r="Q4948" t="s">
        <v>46</v>
      </c>
      <c r="R4948" t="s">
        <v>52</v>
      </c>
      <c r="S4948" t="s">
        <v>55</v>
      </c>
      <c r="T4948">
        <v>2</v>
      </c>
    </row>
    <row r="4949" spans="1:20" x14ac:dyDescent="0.2">
      <c r="A4949" s="4">
        <f t="shared" si="77"/>
        <v>46070</v>
      </c>
      <c r="B4949" t="s">
        <v>23</v>
      </c>
      <c r="C4949" t="s">
        <v>27</v>
      </c>
      <c r="D4949" t="s">
        <v>31</v>
      </c>
      <c r="E4949" t="s">
        <v>34</v>
      </c>
      <c r="F4949" t="s">
        <v>39</v>
      </c>
      <c r="G4949">
        <v>73229</v>
      </c>
      <c r="H4949" t="s">
        <v>42</v>
      </c>
      <c r="I4949" t="s">
        <v>45</v>
      </c>
      <c r="J4949">
        <v>718741</v>
      </c>
      <c r="K4949">
        <v>3</v>
      </c>
      <c r="L4949">
        <v>649</v>
      </c>
      <c r="M4949">
        <v>20</v>
      </c>
      <c r="N4949">
        <v>10217</v>
      </c>
      <c r="O4949">
        <v>25564</v>
      </c>
      <c r="P4949">
        <v>12452</v>
      </c>
      <c r="Q4949" t="s">
        <v>46</v>
      </c>
      <c r="R4949" t="s">
        <v>50</v>
      </c>
      <c r="S4949" t="s">
        <v>55</v>
      </c>
      <c r="T4949">
        <v>3</v>
      </c>
    </row>
    <row r="4950" spans="1:20" x14ac:dyDescent="0.2">
      <c r="A4950" s="4">
        <f t="shared" si="77"/>
        <v>46070</v>
      </c>
      <c r="B4950" t="s">
        <v>22</v>
      </c>
      <c r="C4950" t="s">
        <v>25</v>
      </c>
      <c r="D4950" t="s">
        <v>32</v>
      </c>
      <c r="E4950" t="s">
        <v>36</v>
      </c>
      <c r="F4950" t="s">
        <v>39</v>
      </c>
      <c r="G4950">
        <v>23901</v>
      </c>
      <c r="H4950" t="s">
        <v>42</v>
      </c>
      <c r="I4950" t="s">
        <v>43</v>
      </c>
      <c r="J4950">
        <v>499046</v>
      </c>
      <c r="K4950">
        <v>9</v>
      </c>
      <c r="L4950">
        <v>4365</v>
      </c>
      <c r="M4950">
        <v>5</v>
      </c>
      <c r="N4950">
        <v>37816</v>
      </c>
      <c r="O4950">
        <v>23170</v>
      </c>
      <c r="P4950">
        <v>19391</v>
      </c>
      <c r="Q4950" t="s">
        <v>49</v>
      </c>
      <c r="R4950" t="s">
        <v>51</v>
      </c>
      <c r="S4950" t="s">
        <v>53</v>
      </c>
      <c r="T4950">
        <v>5</v>
      </c>
    </row>
    <row r="4951" spans="1:20" x14ac:dyDescent="0.2">
      <c r="A4951" s="4">
        <f t="shared" si="77"/>
        <v>46070</v>
      </c>
      <c r="B4951" t="s">
        <v>20</v>
      </c>
      <c r="C4951" t="s">
        <v>27</v>
      </c>
      <c r="D4951" t="s">
        <v>32</v>
      </c>
      <c r="E4951" t="s">
        <v>35</v>
      </c>
      <c r="F4951" t="s">
        <v>38</v>
      </c>
      <c r="G4951">
        <v>32597</v>
      </c>
      <c r="H4951" t="s">
        <v>42</v>
      </c>
      <c r="I4951" t="s">
        <v>45</v>
      </c>
      <c r="J4951">
        <v>773741</v>
      </c>
      <c r="K4951">
        <v>5</v>
      </c>
      <c r="L4951">
        <v>2828</v>
      </c>
      <c r="M4951">
        <v>0</v>
      </c>
      <c r="N4951">
        <v>43581</v>
      </c>
      <c r="O4951">
        <v>10933</v>
      </c>
      <c r="P4951">
        <v>-2591</v>
      </c>
      <c r="Q4951" t="s">
        <v>47</v>
      </c>
      <c r="R4951" t="s">
        <v>52</v>
      </c>
      <c r="S4951" t="s">
        <v>54</v>
      </c>
      <c r="T4951">
        <v>4</v>
      </c>
    </row>
    <row r="4952" spans="1:20" x14ac:dyDescent="0.2">
      <c r="A4952" s="4">
        <f t="shared" si="77"/>
        <v>46070</v>
      </c>
      <c r="B4952" t="s">
        <v>21</v>
      </c>
      <c r="C4952" t="s">
        <v>27</v>
      </c>
      <c r="D4952" t="s">
        <v>31</v>
      </c>
      <c r="E4952" t="s">
        <v>36</v>
      </c>
      <c r="F4952" t="s">
        <v>39</v>
      </c>
      <c r="G4952">
        <v>43428</v>
      </c>
      <c r="H4952" t="s">
        <v>42</v>
      </c>
      <c r="I4952" t="s">
        <v>44</v>
      </c>
      <c r="J4952">
        <v>869820</v>
      </c>
      <c r="K4952">
        <v>8</v>
      </c>
      <c r="L4952">
        <v>2175</v>
      </c>
      <c r="M4952">
        <v>0</v>
      </c>
      <c r="N4952">
        <v>48145</v>
      </c>
      <c r="O4952">
        <v>29981</v>
      </c>
      <c r="P4952">
        <v>1905</v>
      </c>
      <c r="Q4952" t="s">
        <v>47</v>
      </c>
      <c r="R4952" t="s">
        <v>51</v>
      </c>
      <c r="S4952" t="s">
        <v>54</v>
      </c>
      <c r="T4952">
        <v>1</v>
      </c>
    </row>
    <row r="4953" spans="1:20" x14ac:dyDescent="0.2">
      <c r="A4953" s="4">
        <f t="shared" si="77"/>
        <v>46070</v>
      </c>
      <c r="B4953" t="s">
        <v>23</v>
      </c>
      <c r="C4953" t="s">
        <v>25</v>
      </c>
      <c r="D4953" t="s">
        <v>30</v>
      </c>
      <c r="E4953" t="s">
        <v>35</v>
      </c>
      <c r="F4953" t="s">
        <v>37</v>
      </c>
      <c r="G4953">
        <v>45687</v>
      </c>
      <c r="H4953" t="s">
        <v>41</v>
      </c>
      <c r="I4953" t="s">
        <v>45</v>
      </c>
      <c r="J4953">
        <v>231057</v>
      </c>
      <c r="K4953">
        <v>9</v>
      </c>
      <c r="L4953">
        <v>3086</v>
      </c>
      <c r="M4953">
        <v>5</v>
      </c>
      <c r="N4953">
        <v>30061</v>
      </c>
      <c r="O4953">
        <v>13381</v>
      </c>
      <c r="P4953">
        <v>580</v>
      </c>
      <c r="Q4953" t="s">
        <v>49</v>
      </c>
      <c r="R4953" t="s">
        <v>52</v>
      </c>
      <c r="S4953" t="s">
        <v>54</v>
      </c>
      <c r="T4953">
        <v>4</v>
      </c>
    </row>
    <row r="4954" spans="1:20" x14ac:dyDescent="0.2">
      <c r="A4954" s="4">
        <f t="shared" si="77"/>
        <v>46070</v>
      </c>
      <c r="B4954" t="s">
        <v>22</v>
      </c>
      <c r="C4954" t="s">
        <v>27</v>
      </c>
      <c r="D4954" t="s">
        <v>31</v>
      </c>
      <c r="E4954" t="s">
        <v>36</v>
      </c>
      <c r="F4954" t="s">
        <v>39</v>
      </c>
      <c r="G4954">
        <v>39493</v>
      </c>
      <c r="H4954" t="s">
        <v>41</v>
      </c>
      <c r="I4954" t="s">
        <v>44</v>
      </c>
      <c r="J4954">
        <v>935069</v>
      </c>
      <c r="K4954">
        <v>9</v>
      </c>
      <c r="L4954">
        <v>2889</v>
      </c>
      <c r="M4954">
        <v>15</v>
      </c>
      <c r="N4954">
        <v>10908</v>
      </c>
      <c r="O4954">
        <v>8359</v>
      </c>
      <c r="P4954">
        <v>15486</v>
      </c>
      <c r="Q4954" t="s">
        <v>48</v>
      </c>
      <c r="R4954" t="s">
        <v>50</v>
      </c>
      <c r="S4954" t="s">
        <v>55</v>
      </c>
      <c r="T4954">
        <v>4</v>
      </c>
    </row>
    <row r="4955" spans="1:20" x14ac:dyDescent="0.2">
      <c r="A4955" s="4">
        <f t="shared" si="77"/>
        <v>46070</v>
      </c>
      <c r="B4955" t="s">
        <v>23</v>
      </c>
      <c r="C4955" t="s">
        <v>26</v>
      </c>
      <c r="D4955" t="s">
        <v>32</v>
      </c>
      <c r="E4955" t="s">
        <v>36</v>
      </c>
      <c r="F4955" t="s">
        <v>39</v>
      </c>
      <c r="G4955">
        <v>61224</v>
      </c>
      <c r="H4955" t="s">
        <v>41</v>
      </c>
      <c r="I4955" t="s">
        <v>43</v>
      </c>
      <c r="J4955">
        <v>348691</v>
      </c>
      <c r="K4955">
        <v>7</v>
      </c>
      <c r="L4955">
        <v>1173</v>
      </c>
      <c r="M4955">
        <v>5</v>
      </c>
      <c r="N4955">
        <v>9667</v>
      </c>
      <c r="O4955">
        <v>24329</v>
      </c>
      <c r="P4955">
        <v>16762</v>
      </c>
      <c r="Q4955" t="s">
        <v>49</v>
      </c>
      <c r="R4955" t="s">
        <v>52</v>
      </c>
      <c r="S4955" t="s">
        <v>55</v>
      </c>
      <c r="T4955">
        <v>4</v>
      </c>
    </row>
    <row r="4956" spans="1:20" x14ac:dyDescent="0.2">
      <c r="A4956" s="4">
        <f t="shared" si="77"/>
        <v>46070</v>
      </c>
      <c r="B4956" t="s">
        <v>20</v>
      </c>
      <c r="C4956" t="s">
        <v>25</v>
      </c>
      <c r="D4956" t="s">
        <v>30</v>
      </c>
      <c r="E4956" t="s">
        <v>34</v>
      </c>
      <c r="F4956" t="s">
        <v>37</v>
      </c>
      <c r="G4956">
        <v>41852</v>
      </c>
      <c r="H4956" t="s">
        <v>42</v>
      </c>
      <c r="I4956" t="s">
        <v>45</v>
      </c>
      <c r="J4956">
        <v>560882</v>
      </c>
      <c r="K4956">
        <v>1</v>
      </c>
      <c r="L4956">
        <v>4201</v>
      </c>
      <c r="M4956">
        <v>15</v>
      </c>
      <c r="N4956">
        <v>42671</v>
      </c>
      <c r="O4956">
        <v>24830</v>
      </c>
      <c r="P4956">
        <v>17615</v>
      </c>
      <c r="Q4956" t="s">
        <v>49</v>
      </c>
      <c r="R4956" t="s">
        <v>51</v>
      </c>
      <c r="S4956" t="s">
        <v>54</v>
      </c>
      <c r="T4956">
        <v>2</v>
      </c>
    </row>
    <row r="4957" spans="1:20" x14ac:dyDescent="0.2">
      <c r="A4957" s="4">
        <f t="shared" si="77"/>
        <v>46070</v>
      </c>
      <c r="B4957" t="s">
        <v>20</v>
      </c>
      <c r="C4957" t="s">
        <v>25</v>
      </c>
      <c r="D4957" t="s">
        <v>32</v>
      </c>
      <c r="E4957" t="s">
        <v>35</v>
      </c>
      <c r="F4957" t="s">
        <v>37</v>
      </c>
      <c r="G4957">
        <v>20932</v>
      </c>
      <c r="H4957" t="s">
        <v>41</v>
      </c>
      <c r="I4957" t="s">
        <v>43</v>
      </c>
      <c r="J4957">
        <v>497628</v>
      </c>
      <c r="K4957">
        <v>8</v>
      </c>
      <c r="L4957">
        <v>1860</v>
      </c>
      <c r="M4957">
        <v>20</v>
      </c>
      <c r="N4957">
        <v>41493</v>
      </c>
      <c r="O4957">
        <v>15895</v>
      </c>
      <c r="P4957">
        <v>7247</v>
      </c>
      <c r="Q4957" t="s">
        <v>47</v>
      </c>
      <c r="R4957" t="s">
        <v>50</v>
      </c>
      <c r="S4957" t="s">
        <v>53</v>
      </c>
      <c r="T4957">
        <v>5</v>
      </c>
    </row>
    <row r="4958" spans="1:20" x14ac:dyDescent="0.2">
      <c r="A4958" s="4">
        <f t="shared" si="77"/>
        <v>46071</v>
      </c>
      <c r="B4958" t="s">
        <v>21</v>
      </c>
      <c r="C4958" t="s">
        <v>25</v>
      </c>
      <c r="D4958" t="s">
        <v>30</v>
      </c>
      <c r="E4958" t="s">
        <v>34</v>
      </c>
      <c r="F4958" t="s">
        <v>40</v>
      </c>
      <c r="G4958">
        <v>98545</v>
      </c>
      <c r="H4958" t="s">
        <v>42</v>
      </c>
      <c r="I4958" t="s">
        <v>45</v>
      </c>
      <c r="J4958">
        <v>176420</v>
      </c>
      <c r="K4958">
        <v>7</v>
      </c>
      <c r="L4958">
        <v>3566</v>
      </c>
      <c r="M4958">
        <v>0</v>
      </c>
      <c r="N4958">
        <v>22117</v>
      </c>
      <c r="O4958">
        <v>14366</v>
      </c>
      <c r="P4958">
        <v>5694</v>
      </c>
      <c r="Q4958" t="s">
        <v>46</v>
      </c>
      <c r="R4958" t="s">
        <v>52</v>
      </c>
      <c r="S4958" t="s">
        <v>56</v>
      </c>
      <c r="T4958">
        <v>5</v>
      </c>
    </row>
    <row r="4959" spans="1:20" x14ac:dyDescent="0.2">
      <c r="A4959" s="4">
        <f t="shared" si="77"/>
        <v>46071</v>
      </c>
      <c r="B4959" t="s">
        <v>22</v>
      </c>
      <c r="C4959" t="s">
        <v>25</v>
      </c>
      <c r="D4959" t="s">
        <v>30</v>
      </c>
      <c r="E4959" t="s">
        <v>34</v>
      </c>
      <c r="F4959" t="s">
        <v>37</v>
      </c>
      <c r="G4959">
        <v>74202</v>
      </c>
      <c r="H4959" t="s">
        <v>42</v>
      </c>
      <c r="I4959" t="s">
        <v>44</v>
      </c>
      <c r="J4959">
        <v>946952</v>
      </c>
      <c r="K4959">
        <v>4</v>
      </c>
      <c r="L4959">
        <v>3646</v>
      </c>
      <c r="M4959">
        <v>10</v>
      </c>
      <c r="N4959">
        <v>33178</v>
      </c>
      <c r="O4959">
        <v>13304</v>
      </c>
      <c r="P4959">
        <v>-363</v>
      </c>
      <c r="Q4959" t="s">
        <v>48</v>
      </c>
      <c r="R4959" t="s">
        <v>51</v>
      </c>
      <c r="S4959" t="s">
        <v>55</v>
      </c>
      <c r="T4959">
        <v>4</v>
      </c>
    </row>
    <row r="4960" spans="1:20" x14ac:dyDescent="0.2">
      <c r="A4960" s="4">
        <f t="shared" si="77"/>
        <v>46071</v>
      </c>
      <c r="B4960" t="s">
        <v>22</v>
      </c>
      <c r="C4960" t="s">
        <v>27</v>
      </c>
      <c r="D4960" t="s">
        <v>31</v>
      </c>
      <c r="E4960" t="s">
        <v>35</v>
      </c>
      <c r="F4960" t="s">
        <v>38</v>
      </c>
      <c r="G4960">
        <v>43583</v>
      </c>
      <c r="H4960" t="s">
        <v>41</v>
      </c>
      <c r="I4960" t="s">
        <v>44</v>
      </c>
      <c r="J4960">
        <v>286737</v>
      </c>
      <c r="K4960">
        <v>6</v>
      </c>
      <c r="L4960">
        <v>4117</v>
      </c>
      <c r="M4960">
        <v>5</v>
      </c>
      <c r="N4960">
        <v>6464</v>
      </c>
      <c r="O4960">
        <v>26934</v>
      </c>
      <c r="P4960">
        <v>10876</v>
      </c>
      <c r="Q4960" t="s">
        <v>46</v>
      </c>
      <c r="R4960" t="s">
        <v>51</v>
      </c>
      <c r="S4960" t="s">
        <v>55</v>
      </c>
      <c r="T4960">
        <v>5</v>
      </c>
    </row>
    <row r="4961" spans="1:20" x14ac:dyDescent="0.2">
      <c r="A4961" s="4">
        <f t="shared" si="77"/>
        <v>46071</v>
      </c>
      <c r="B4961" t="s">
        <v>21</v>
      </c>
      <c r="C4961" t="s">
        <v>27</v>
      </c>
      <c r="D4961" t="s">
        <v>31</v>
      </c>
      <c r="E4961" t="s">
        <v>36</v>
      </c>
      <c r="F4961" t="s">
        <v>39</v>
      </c>
      <c r="G4961">
        <v>57278</v>
      </c>
      <c r="H4961" t="s">
        <v>41</v>
      </c>
      <c r="I4961" t="s">
        <v>44</v>
      </c>
      <c r="J4961">
        <v>332172</v>
      </c>
      <c r="K4961">
        <v>2</v>
      </c>
      <c r="L4961">
        <v>3567</v>
      </c>
      <c r="M4961">
        <v>10</v>
      </c>
      <c r="N4961">
        <v>3845</v>
      </c>
      <c r="O4961">
        <v>12325</v>
      </c>
      <c r="P4961">
        <v>479</v>
      </c>
      <c r="Q4961" t="s">
        <v>46</v>
      </c>
      <c r="R4961" t="s">
        <v>50</v>
      </c>
      <c r="S4961" t="s">
        <v>56</v>
      </c>
      <c r="T4961">
        <v>3</v>
      </c>
    </row>
    <row r="4962" spans="1:20" x14ac:dyDescent="0.2">
      <c r="A4962" s="4">
        <f t="shared" si="77"/>
        <v>46071</v>
      </c>
      <c r="B4962" t="s">
        <v>21</v>
      </c>
      <c r="C4962" t="s">
        <v>26</v>
      </c>
      <c r="D4962" t="s">
        <v>31</v>
      </c>
      <c r="E4962" t="s">
        <v>35</v>
      </c>
      <c r="F4962" t="s">
        <v>40</v>
      </c>
      <c r="G4962">
        <v>39865</v>
      </c>
      <c r="H4962" t="s">
        <v>42</v>
      </c>
      <c r="I4962" t="s">
        <v>44</v>
      </c>
      <c r="J4962">
        <v>713956</v>
      </c>
      <c r="K4962">
        <v>4</v>
      </c>
      <c r="L4962">
        <v>2662</v>
      </c>
      <c r="M4962">
        <v>20</v>
      </c>
      <c r="N4962">
        <v>14429</v>
      </c>
      <c r="O4962">
        <v>24164</v>
      </c>
      <c r="P4962">
        <v>16460</v>
      </c>
      <c r="Q4962" t="s">
        <v>48</v>
      </c>
      <c r="R4962" t="s">
        <v>50</v>
      </c>
      <c r="S4962" t="s">
        <v>54</v>
      </c>
      <c r="T4962">
        <v>2</v>
      </c>
    </row>
    <row r="4963" spans="1:20" x14ac:dyDescent="0.2">
      <c r="A4963" s="4">
        <f t="shared" si="77"/>
        <v>46071</v>
      </c>
      <c r="B4963" t="s">
        <v>22</v>
      </c>
      <c r="C4963" t="s">
        <v>24</v>
      </c>
      <c r="D4963" t="s">
        <v>30</v>
      </c>
      <c r="E4963" t="s">
        <v>35</v>
      </c>
      <c r="F4963" t="s">
        <v>37</v>
      </c>
      <c r="G4963">
        <v>22289</v>
      </c>
      <c r="H4963" t="s">
        <v>42</v>
      </c>
      <c r="I4963" t="s">
        <v>43</v>
      </c>
      <c r="J4963">
        <v>146775</v>
      </c>
      <c r="K4963">
        <v>8</v>
      </c>
      <c r="L4963">
        <v>1944</v>
      </c>
      <c r="M4963">
        <v>5</v>
      </c>
      <c r="N4963">
        <v>42973</v>
      </c>
      <c r="O4963">
        <v>11988</v>
      </c>
      <c r="P4963">
        <v>11752</v>
      </c>
      <c r="Q4963" t="s">
        <v>49</v>
      </c>
      <c r="R4963" t="s">
        <v>52</v>
      </c>
      <c r="S4963" t="s">
        <v>53</v>
      </c>
      <c r="T4963">
        <v>2</v>
      </c>
    </row>
    <row r="4964" spans="1:20" x14ac:dyDescent="0.2">
      <c r="A4964" s="4">
        <f t="shared" si="77"/>
        <v>46071</v>
      </c>
      <c r="B4964" t="s">
        <v>23</v>
      </c>
      <c r="C4964" t="s">
        <v>24</v>
      </c>
      <c r="D4964" t="s">
        <v>30</v>
      </c>
      <c r="E4964" t="s">
        <v>35</v>
      </c>
      <c r="F4964" t="s">
        <v>39</v>
      </c>
      <c r="G4964">
        <v>80270</v>
      </c>
      <c r="H4964" t="s">
        <v>42</v>
      </c>
      <c r="I4964" t="s">
        <v>43</v>
      </c>
      <c r="J4964">
        <v>278805</v>
      </c>
      <c r="K4964">
        <v>4</v>
      </c>
      <c r="L4964">
        <v>4525</v>
      </c>
      <c r="M4964">
        <v>10</v>
      </c>
      <c r="N4964">
        <v>26019</v>
      </c>
      <c r="O4964">
        <v>2596</v>
      </c>
      <c r="P4964">
        <v>8511</v>
      </c>
      <c r="Q4964" t="s">
        <v>49</v>
      </c>
      <c r="R4964" t="s">
        <v>50</v>
      </c>
      <c r="S4964" t="s">
        <v>53</v>
      </c>
      <c r="T4964">
        <v>5</v>
      </c>
    </row>
    <row r="4965" spans="1:20" x14ac:dyDescent="0.2">
      <c r="A4965" s="4">
        <f t="shared" si="77"/>
        <v>46071</v>
      </c>
      <c r="B4965" t="s">
        <v>23</v>
      </c>
      <c r="C4965" t="s">
        <v>26</v>
      </c>
      <c r="D4965" t="s">
        <v>32</v>
      </c>
      <c r="E4965" t="s">
        <v>34</v>
      </c>
      <c r="F4965" t="s">
        <v>38</v>
      </c>
      <c r="G4965">
        <v>95549</v>
      </c>
      <c r="H4965" t="s">
        <v>42</v>
      </c>
      <c r="I4965" t="s">
        <v>43</v>
      </c>
      <c r="J4965">
        <v>515923</v>
      </c>
      <c r="K4965">
        <v>4</v>
      </c>
      <c r="L4965">
        <v>2660</v>
      </c>
      <c r="M4965">
        <v>20</v>
      </c>
      <c r="N4965">
        <v>37526</v>
      </c>
      <c r="O4965">
        <v>27556</v>
      </c>
      <c r="P4965">
        <v>16510</v>
      </c>
      <c r="Q4965" t="s">
        <v>46</v>
      </c>
      <c r="R4965" t="s">
        <v>52</v>
      </c>
      <c r="S4965" t="s">
        <v>54</v>
      </c>
      <c r="T4965">
        <v>4</v>
      </c>
    </row>
    <row r="4966" spans="1:20" x14ac:dyDescent="0.2">
      <c r="A4966" s="4">
        <f t="shared" si="77"/>
        <v>46071</v>
      </c>
      <c r="B4966" t="s">
        <v>21</v>
      </c>
      <c r="C4966" t="s">
        <v>24</v>
      </c>
      <c r="D4966" t="s">
        <v>28</v>
      </c>
      <c r="E4966" t="s">
        <v>35</v>
      </c>
      <c r="F4966" t="s">
        <v>38</v>
      </c>
      <c r="G4966">
        <v>45521</v>
      </c>
      <c r="H4966" t="s">
        <v>41</v>
      </c>
      <c r="I4966" t="s">
        <v>43</v>
      </c>
      <c r="J4966">
        <v>523694</v>
      </c>
      <c r="K4966">
        <v>4</v>
      </c>
      <c r="L4966">
        <v>3853</v>
      </c>
      <c r="M4966">
        <v>15</v>
      </c>
      <c r="N4966">
        <v>18914</v>
      </c>
      <c r="O4966">
        <v>9747</v>
      </c>
      <c r="P4966">
        <v>-226</v>
      </c>
      <c r="Q4966" t="s">
        <v>46</v>
      </c>
      <c r="R4966" t="s">
        <v>51</v>
      </c>
      <c r="S4966" t="s">
        <v>55</v>
      </c>
      <c r="T4966">
        <v>4</v>
      </c>
    </row>
    <row r="4967" spans="1:20" x14ac:dyDescent="0.2">
      <c r="A4967" s="4">
        <f t="shared" si="77"/>
        <v>46071</v>
      </c>
      <c r="B4967" t="s">
        <v>23</v>
      </c>
      <c r="C4967" t="s">
        <v>26</v>
      </c>
      <c r="D4967" t="s">
        <v>31</v>
      </c>
      <c r="E4967" t="s">
        <v>35</v>
      </c>
      <c r="F4967" t="s">
        <v>40</v>
      </c>
      <c r="G4967">
        <v>16505</v>
      </c>
      <c r="H4967" t="s">
        <v>41</v>
      </c>
      <c r="I4967" t="s">
        <v>43</v>
      </c>
      <c r="J4967">
        <v>368889</v>
      </c>
      <c r="K4967">
        <v>9</v>
      </c>
      <c r="L4967">
        <v>2270</v>
      </c>
      <c r="M4967">
        <v>20</v>
      </c>
      <c r="N4967">
        <v>17162</v>
      </c>
      <c r="O4967">
        <v>22830</v>
      </c>
      <c r="P4967">
        <v>-2567</v>
      </c>
      <c r="Q4967" t="s">
        <v>48</v>
      </c>
      <c r="R4967" t="s">
        <v>50</v>
      </c>
      <c r="S4967" t="s">
        <v>54</v>
      </c>
      <c r="T4967">
        <v>4</v>
      </c>
    </row>
    <row r="4968" spans="1:20" x14ac:dyDescent="0.2">
      <c r="A4968" s="4">
        <f t="shared" si="77"/>
        <v>46071</v>
      </c>
      <c r="B4968" t="s">
        <v>22</v>
      </c>
      <c r="C4968" t="s">
        <v>27</v>
      </c>
      <c r="D4968" t="s">
        <v>29</v>
      </c>
      <c r="E4968" t="s">
        <v>35</v>
      </c>
      <c r="F4968" t="s">
        <v>38</v>
      </c>
      <c r="G4968">
        <v>54327</v>
      </c>
      <c r="H4968" t="s">
        <v>41</v>
      </c>
      <c r="I4968" t="s">
        <v>44</v>
      </c>
      <c r="J4968">
        <v>604407</v>
      </c>
      <c r="K4968">
        <v>2</v>
      </c>
      <c r="L4968">
        <v>2202</v>
      </c>
      <c r="M4968">
        <v>5</v>
      </c>
      <c r="N4968">
        <v>26325</v>
      </c>
      <c r="O4968">
        <v>13156</v>
      </c>
      <c r="P4968">
        <v>16162</v>
      </c>
      <c r="Q4968" t="s">
        <v>47</v>
      </c>
      <c r="R4968" t="s">
        <v>51</v>
      </c>
      <c r="S4968" t="s">
        <v>55</v>
      </c>
      <c r="T4968">
        <v>5</v>
      </c>
    </row>
    <row r="4969" spans="1:20" x14ac:dyDescent="0.2">
      <c r="A4969" s="4">
        <f t="shared" si="77"/>
        <v>46071</v>
      </c>
      <c r="B4969" t="s">
        <v>20</v>
      </c>
      <c r="C4969" t="s">
        <v>25</v>
      </c>
      <c r="D4969" t="s">
        <v>32</v>
      </c>
      <c r="E4969" t="s">
        <v>36</v>
      </c>
      <c r="F4969" t="s">
        <v>39</v>
      </c>
      <c r="G4969">
        <v>75519</v>
      </c>
      <c r="H4969" t="s">
        <v>42</v>
      </c>
      <c r="I4969" t="s">
        <v>43</v>
      </c>
      <c r="J4969">
        <v>269042</v>
      </c>
      <c r="K4969">
        <v>7</v>
      </c>
      <c r="L4969">
        <v>694</v>
      </c>
      <c r="M4969">
        <v>5</v>
      </c>
      <c r="N4969">
        <v>21262</v>
      </c>
      <c r="O4969">
        <v>12763</v>
      </c>
      <c r="P4969">
        <v>-4605</v>
      </c>
      <c r="Q4969" t="s">
        <v>48</v>
      </c>
      <c r="R4969" t="s">
        <v>51</v>
      </c>
      <c r="S4969" t="s">
        <v>53</v>
      </c>
      <c r="T4969">
        <v>4</v>
      </c>
    </row>
    <row r="4970" spans="1:20" x14ac:dyDescent="0.2">
      <c r="A4970" s="4">
        <f t="shared" si="77"/>
        <v>46072</v>
      </c>
      <c r="B4970" t="s">
        <v>20</v>
      </c>
      <c r="C4970" t="s">
        <v>25</v>
      </c>
      <c r="D4970" t="s">
        <v>32</v>
      </c>
      <c r="E4970" t="s">
        <v>36</v>
      </c>
      <c r="F4970" t="s">
        <v>37</v>
      </c>
      <c r="G4970">
        <v>80221</v>
      </c>
      <c r="H4970" t="s">
        <v>42</v>
      </c>
      <c r="I4970" t="s">
        <v>43</v>
      </c>
      <c r="J4970">
        <v>724147</v>
      </c>
      <c r="K4970">
        <v>3</v>
      </c>
      <c r="L4970">
        <v>1074</v>
      </c>
      <c r="M4970">
        <v>5</v>
      </c>
      <c r="N4970">
        <v>5404</v>
      </c>
      <c r="O4970">
        <v>28635</v>
      </c>
      <c r="P4970">
        <v>11923</v>
      </c>
      <c r="Q4970" t="s">
        <v>48</v>
      </c>
      <c r="R4970" t="s">
        <v>52</v>
      </c>
      <c r="S4970" t="s">
        <v>55</v>
      </c>
      <c r="T4970">
        <v>5</v>
      </c>
    </row>
    <row r="4971" spans="1:20" x14ac:dyDescent="0.2">
      <c r="A4971" s="4">
        <f t="shared" si="77"/>
        <v>46072</v>
      </c>
      <c r="B4971" t="s">
        <v>23</v>
      </c>
      <c r="C4971" t="s">
        <v>27</v>
      </c>
      <c r="D4971" t="s">
        <v>33</v>
      </c>
      <c r="E4971" t="s">
        <v>36</v>
      </c>
      <c r="F4971" t="s">
        <v>38</v>
      </c>
      <c r="G4971">
        <v>28409</v>
      </c>
      <c r="H4971" t="s">
        <v>41</v>
      </c>
      <c r="I4971" t="s">
        <v>43</v>
      </c>
      <c r="J4971">
        <v>767242</v>
      </c>
      <c r="K4971">
        <v>4</v>
      </c>
      <c r="L4971">
        <v>3129</v>
      </c>
      <c r="M4971">
        <v>20</v>
      </c>
      <c r="N4971">
        <v>27013</v>
      </c>
      <c r="O4971">
        <v>5354</v>
      </c>
      <c r="P4971">
        <v>-2333</v>
      </c>
      <c r="Q4971" t="s">
        <v>48</v>
      </c>
      <c r="R4971" t="s">
        <v>50</v>
      </c>
      <c r="S4971" t="s">
        <v>53</v>
      </c>
      <c r="T4971">
        <v>1</v>
      </c>
    </row>
    <row r="4972" spans="1:20" x14ac:dyDescent="0.2">
      <c r="A4972" s="4">
        <f t="shared" si="77"/>
        <v>46072</v>
      </c>
      <c r="B4972" t="s">
        <v>21</v>
      </c>
      <c r="C4972" t="s">
        <v>25</v>
      </c>
      <c r="D4972" t="s">
        <v>31</v>
      </c>
      <c r="E4972" t="s">
        <v>36</v>
      </c>
      <c r="F4972" t="s">
        <v>37</v>
      </c>
      <c r="G4972">
        <v>29517</v>
      </c>
      <c r="H4972" t="s">
        <v>41</v>
      </c>
      <c r="I4972" t="s">
        <v>44</v>
      </c>
      <c r="J4972">
        <v>227816</v>
      </c>
      <c r="K4972">
        <v>1</v>
      </c>
      <c r="L4972">
        <v>888</v>
      </c>
      <c r="M4972">
        <v>5</v>
      </c>
      <c r="N4972">
        <v>44249</v>
      </c>
      <c r="O4972">
        <v>28336</v>
      </c>
      <c r="P4972">
        <v>12554</v>
      </c>
      <c r="Q4972" t="s">
        <v>47</v>
      </c>
      <c r="R4972" t="s">
        <v>52</v>
      </c>
      <c r="S4972" t="s">
        <v>53</v>
      </c>
      <c r="T4972">
        <v>5</v>
      </c>
    </row>
    <row r="4973" spans="1:20" x14ac:dyDescent="0.2">
      <c r="A4973" s="4">
        <f t="shared" si="77"/>
        <v>46072</v>
      </c>
      <c r="B4973" t="s">
        <v>21</v>
      </c>
      <c r="C4973" t="s">
        <v>25</v>
      </c>
      <c r="D4973" t="s">
        <v>32</v>
      </c>
      <c r="E4973" t="s">
        <v>34</v>
      </c>
      <c r="F4973" t="s">
        <v>39</v>
      </c>
      <c r="G4973">
        <v>54533</v>
      </c>
      <c r="H4973" t="s">
        <v>41</v>
      </c>
      <c r="I4973" t="s">
        <v>44</v>
      </c>
      <c r="J4973">
        <v>701588</v>
      </c>
      <c r="K4973">
        <v>3</v>
      </c>
      <c r="L4973">
        <v>2252</v>
      </c>
      <c r="M4973">
        <v>20</v>
      </c>
      <c r="N4973">
        <v>29428</v>
      </c>
      <c r="O4973">
        <v>18218</v>
      </c>
      <c r="P4973">
        <v>-3693</v>
      </c>
      <c r="Q4973" t="s">
        <v>49</v>
      </c>
      <c r="R4973" t="s">
        <v>50</v>
      </c>
      <c r="S4973" t="s">
        <v>53</v>
      </c>
      <c r="T4973">
        <v>3</v>
      </c>
    </row>
    <row r="4974" spans="1:20" x14ac:dyDescent="0.2">
      <c r="A4974" s="4">
        <f t="shared" si="77"/>
        <v>46072</v>
      </c>
      <c r="B4974" t="s">
        <v>21</v>
      </c>
      <c r="C4974" t="s">
        <v>24</v>
      </c>
      <c r="D4974" t="s">
        <v>33</v>
      </c>
      <c r="E4974" t="s">
        <v>34</v>
      </c>
      <c r="F4974" t="s">
        <v>39</v>
      </c>
      <c r="G4974">
        <v>40475</v>
      </c>
      <c r="H4974" t="s">
        <v>42</v>
      </c>
      <c r="I4974" t="s">
        <v>44</v>
      </c>
      <c r="J4974">
        <v>845461</v>
      </c>
      <c r="K4974">
        <v>2</v>
      </c>
      <c r="L4974">
        <v>1160</v>
      </c>
      <c r="M4974">
        <v>0</v>
      </c>
      <c r="N4974">
        <v>7068</v>
      </c>
      <c r="O4974">
        <v>10839</v>
      </c>
      <c r="P4974">
        <v>10458</v>
      </c>
      <c r="Q4974" t="s">
        <v>48</v>
      </c>
      <c r="R4974" t="s">
        <v>52</v>
      </c>
      <c r="S4974" t="s">
        <v>55</v>
      </c>
      <c r="T4974">
        <v>4</v>
      </c>
    </row>
    <row r="4975" spans="1:20" x14ac:dyDescent="0.2">
      <c r="A4975" s="4">
        <f t="shared" si="77"/>
        <v>46072</v>
      </c>
      <c r="B4975" t="s">
        <v>21</v>
      </c>
      <c r="C4975" t="s">
        <v>27</v>
      </c>
      <c r="D4975" t="s">
        <v>29</v>
      </c>
      <c r="E4975" t="s">
        <v>35</v>
      </c>
      <c r="F4975" t="s">
        <v>37</v>
      </c>
      <c r="G4975">
        <v>25327</v>
      </c>
      <c r="H4975" t="s">
        <v>42</v>
      </c>
      <c r="I4975" t="s">
        <v>44</v>
      </c>
      <c r="J4975">
        <v>169979</v>
      </c>
      <c r="K4975">
        <v>7</v>
      </c>
      <c r="L4975">
        <v>3332</v>
      </c>
      <c r="M4975">
        <v>0</v>
      </c>
      <c r="N4975">
        <v>48736</v>
      </c>
      <c r="O4975">
        <v>12251</v>
      </c>
      <c r="P4975">
        <v>18115</v>
      </c>
      <c r="Q4975" t="s">
        <v>47</v>
      </c>
      <c r="R4975" t="s">
        <v>52</v>
      </c>
      <c r="S4975" t="s">
        <v>54</v>
      </c>
      <c r="T4975">
        <v>4</v>
      </c>
    </row>
    <row r="4976" spans="1:20" x14ac:dyDescent="0.2">
      <c r="A4976" s="4">
        <f t="shared" si="77"/>
        <v>46072</v>
      </c>
      <c r="B4976" t="s">
        <v>21</v>
      </c>
      <c r="C4976" t="s">
        <v>24</v>
      </c>
      <c r="D4976" t="s">
        <v>29</v>
      </c>
      <c r="E4976" t="s">
        <v>34</v>
      </c>
      <c r="F4976" t="s">
        <v>39</v>
      </c>
      <c r="G4976">
        <v>65344</v>
      </c>
      <c r="H4976" t="s">
        <v>42</v>
      </c>
      <c r="I4976" t="s">
        <v>43</v>
      </c>
      <c r="J4976">
        <v>900015</v>
      </c>
      <c r="K4976">
        <v>6</v>
      </c>
      <c r="L4976">
        <v>796</v>
      </c>
      <c r="M4976">
        <v>0</v>
      </c>
      <c r="N4976">
        <v>12229</v>
      </c>
      <c r="O4976">
        <v>10058</v>
      </c>
      <c r="P4976">
        <v>15059</v>
      </c>
      <c r="Q4976" t="s">
        <v>46</v>
      </c>
      <c r="R4976" t="s">
        <v>52</v>
      </c>
      <c r="S4976" t="s">
        <v>53</v>
      </c>
      <c r="T4976">
        <v>2</v>
      </c>
    </row>
    <row r="4977" spans="1:20" x14ac:dyDescent="0.2">
      <c r="A4977" s="4">
        <f t="shared" si="77"/>
        <v>46072</v>
      </c>
      <c r="B4977" t="s">
        <v>23</v>
      </c>
      <c r="C4977" t="s">
        <v>24</v>
      </c>
      <c r="D4977" t="s">
        <v>31</v>
      </c>
      <c r="E4977" t="s">
        <v>36</v>
      </c>
      <c r="F4977" t="s">
        <v>40</v>
      </c>
      <c r="G4977">
        <v>13671</v>
      </c>
      <c r="H4977" t="s">
        <v>41</v>
      </c>
      <c r="I4977" t="s">
        <v>43</v>
      </c>
      <c r="J4977">
        <v>796650</v>
      </c>
      <c r="K4977">
        <v>1</v>
      </c>
      <c r="L4977">
        <v>830</v>
      </c>
      <c r="M4977">
        <v>10</v>
      </c>
      <c r="N4977">
        <v>25478</v>
      </c>
      <c r="O4977">
        <v>18287</v>
      </c>
      <c r="P4977">
        <v>12914</v>
      </c>
      <c r="Q4977" t="s">
        <v>48</v>
      </c>
      <c r="R4977" t="s">
        <v>51</v>
      </c>
      <c r="S4977" t="s">
        <v>54</v>
      </c>
      <c r="T4977">
        <v>5</v>
      </c>
    </row>
    <row r="4978" spans="1:20" x14ac:dyDescent="0.2">
      <c r="A4978" s="4">
        <f t="shared" si="77"/>
        <v>46072</v>
      </c>
      <c r="B4978" t="s">
        <v>20</v>
      </c>
      <c r="C4978" t="s">
        <v>25</v>
      </c>
      <c r="D4978" t="s">
        <v>30</v>
      </c>
      <c r="E4978" t="s">
        <v>35</v>
      </c>
      <c r="F4978" t="s">
        <v>38</v>
      </c>
      <c r="G4978">
        <v>80477</v>
      </c>
      <c r="H4978" t="s">
        <v>41</v>
      </c>
      <c r="I4978" t="s">
        <v>45</v>
      </c>
      <c r="J4978">
        <v>940289</v>
      </c>
      <c r="K4978">
        <v>8</v>
      </c>
      <c r="L4978">
        <v>4349</v>
      </c>
      <c r="M4978">
        <v>0</v>
      </c>
      <c r="N4978">
        <v>13908</v>
      </c>
      <c r="O4978">
        <v>28033</v>
      </c>
      <c r="P4978">
        <v>12881</v>
      </c>
      <c r="Q4978" t="s">
        <v>46</v>
      </c>
      <c r="R4978" t="s">
        <v>50</v>
      </c>
      <c r="S4978" t="s">
        <v>56</v>
      </c>
      <c r="T4978">
        <v>1</v>
      </c>
    </row>
    <row r="4979" spans="1:20" x14ac:dyDescent="0.2">
      <c r="A4979" s="4">
        <f t="shared" si="77"/>
        <v>46072</v>
      </c>
      <c r="B4979" t="s">
        <v>20</v>
      </c>
      <c r="C4979" t="s">
        <v>25</v>
      </c>
      <c r="D4979" t="s">
        <v>33</v>
      </c>
      <c r="E4979" t="s">
        <v>35</v>
      </c>
      <c r="F4979" t="s">
        <v>40</v>
      </c>
      <c r="G4979">
        <v>88002</v>
      </c>
      <c r="H4979" t="s">
        <v>41</v>
      </c>
      <c r="I4979" t="s">
        <v>43</v>
      </c>
      <c r="J4979">
        <v>437816</v>
      </c>
      <c r="K4979">
        <v>9</v>
      </c>
      <c r="L4979">
        <v>1784</v>
      </c>
      <c r="M4979">
        <v>0</v>
      </c>
      <c r="N4979">
        <v>45412</v>
      </c>
      <c r="O4979">
        <v>14175</v>
      </c>
      <c r="P4979">
        <v>15197</v>
      </c>
      <c r="Q4979" t="s">
        <v>46</v>
      </c>
      <c r="R4979" t="s">
        <v>51</v>
      </c>
      <c r="S4979" t="s">
        <v>56</v>
      </c>
      <c r="T4979">
        <v>4</v>
      </c>
    </row>
    <row r="4980" spans="1:20" x14ac:dyDescent="0.2">
      <c r="A4980" s="4">
        <f t="shared" si="77"/>
        <v>46072</v>
      </c>
      <c r="B4980" t="s">
        <v>23</v>
      </c>
      <c r="C4980" t="s">
        <v>27</v>
      </c>
      <c r="D4980" t="s">
        <v>30</v>
      </c>
      <c r="E4980" t="s">
        <v>36</v>
      </c>
      <c r="F4980" t="s">
        <v>40</v>
      </c>
      <c r="G4980">
        <v>60756</v>
      </c>
      <c r="H4980" t="s">
        <v>41</v>
      </c>
      <c r="I4980" t="s">
        <v>44</v>
      </c>
      <c r="J4980">
        <v>711047</v>
      </c>
      <c r="K4980">
        <v>1</v>
      </c>
      <c r="L4980">
        <v>1578</v>
      </c>
      <c r="M4980">
        <v>20</v>
      </c>
      <c r="N4980">
        <v>25548</v>
      </c>
      <c r="O4980">
        <v>17526</v>
      </c>
      <c r="P4980">
        <v>-2243</v>
      </c>
      <c r="Q4980" t="s">
        <v>47</v>
      </c>
      <c r="R4980" t="s">
        <v>51</v>
      </c>
      <c r="S4980" t="s">
        <v>53</v>
      </c>
      <c r="T4980">
        <v>2</v>
      </c>
    </row>
    <row r="4981" spans="1:20" x14ac:dyDescent="0.2">
      <c r="A4981" s="4">
        <f t="shared" si="77"/>
        <v>46072</v>
      </c>
      <c r="B4981" t="s">
        <v>21</v>
      </c>
      <c r="C4981" t="s">
        <v>25</v>
      </c>
      <c r="D4981" t="s">
        <v>29</v>
      </c>
      <c r="E4981" t="s">
        <v>36</v>
      </c>
      <c r="F4981" t="s">
        <v>40</v>
      </c>
      <c r="G4981">
        <v>93822</v>
      </c>
      <c r="H4981" t="s">
        <v>41</v>
      </c>
      <c r="I4981" t="s">
        <v>44</v>
      </c>
      <c r="J4981">
        <v>120342</v>
      </c>
      <c r="K4981">
        <v>5</v>
      </c>
      <c r="L4981">
        <v>1374</v>
      </c>
      <c r="M4981">
        <v>20</v>
      </c>
      <c r="N4981">
        <v>27461</v>
      </c>
      <c r="O4981">
        <v>23404</v>
      </c>
      <c r="P4981">
        <v>16055</v>
      </c>
      <c r="Q4981" t="s">
        <v>46</v>
      </c>
      <c r="R4981" t="s">
        <v>52</v>
      </c>
      <c r="S4981" t="s">
        <v>56</v>
      </c>
      <c r="T4981">
        <v>5</v>
      </c>
    </row>
    <row r="4982" spans="1:20" x14ac:dyDescent="0.2">
      <c r="A4982" s="4">
        <f t="shared" si="77"/>
        <v>46073</v>
      </c>
      <c r="B4982" t="s">
        <v>23</v>
      </c>
      <c r="C4982" t="s">
        <v>25</v>
      </c>
      <c r="D4982" t="s">
        <v>29</v>
      </c>
      <c r="E4982" t="s">
        <v>36</v>
      </c>
      <c r="F4982" t="s">
        <v>37</v>
      </c>
      <c r="G4982">
        <v>54959</v>
      </c>
      <c r="H4982" t="s">
        <v>41</v>
      </c>
      <c r="I4982" t="s">
        <v>43</v>
      </c>
      <c r="J4982">
        <v>940248</v>
      </c>
      <c r="K4982">
        <v>7</v>
      </c>
      <c r="L4982">
        <v>4366</v>
      </c>
      <c r="M4982">
        <v>5</v>
      </c>
      <c r="N4982">
        <v>46454</v>
      </c>
      <c r="O4982">
        <v>15732</v>
      </c>
      <c r="P4982">
        <v>4076</v>
      </c>
      <c r="Q4982" t="s">
        <v>46</v>
      </c>
      <c r="R4982" t="s">
        <v>52</v>
      </c>
      <c r="S4982" t="s">
        <v>53</v>
      </c>
      <c r="T4982">
        <v>2</v>
      </c>
    </row>
    <row r="4983" spans="1:20" x14ac:dyDescent="0.2">
      <c r="A4983" s="4">
        <f t="shared" si="77"/>
        <v>46073</v>
      </c>
      <c r="B4983" t="s">
        <v>20</v>
      </c>
      <c r="C4983" t="s">
        <v>27</v>
      </c>
      <c r="D4983" t="s">
        <v>28</v>
      </c>
      <c r="E4983" t="s">
        <v>34</v>
      </c>
      <c r="F4983" t="s">
        <v>37</v>
      </c>
      <c r="G4983">
        <v>80124</v>
      </c>
      <c r="H4983" t="s">
        <v>42</v>
      </c>
      <c r="I4983" t="s">
        <v>45</v>
      </c>
      <c r="J4983">
        <v>175412</v>
      </c>
      <c r="K4983">
        <v>2</v>
      </c>
      <c r="L4983">
        <v>3185</v>
      </c>
      <c r="M4983">
        <v>5</v>
      </c>
      <c r="N4983">
        <v>48739</v>
      </c>
      <c r="O4983">
        <v>25270</v>
      </c>
      <c r="P4983">
        <v>0</v>
      </c>
      <c r="Q4983" t="s">
        <v>48</v>
      </c>
      <c r="R4983" t="s">
        <v>51</v>
      </c>
      <c r="S4983" t="s">
        <v>55</v>
      </c>
      <c r="T4983">
        <v>1</v>
      </c>
    </row>
    <row r="4984" spans="1:20" x14ac:dyDescent="0.2">
      <c r="A4984" s="4">
        <f t="shared" si="77"/>
        <v>46073</v>
      </c>
      <c r="B4984" t="s">
        <v>22</v>
      </c>
      <c r="C4984" t="s">
        <v>25</v>
      </c>
      <c r="D4984" t="s">
        <v>28</v>
      </c>
      <c r="E4984" t="s">
        <v>35</v>
      </c>
      <c r="F4984" t="s">
        <v>39</v>
      </c>
      <c r="G4984">
        <v>38080</v>
      </c>
      <c r="H4984" t="s">
        <v>41</v>
      </c>
      <c r="I4984" t="s">
        <v>44</v>
      </c>
      <c r="J4984">
        <v>618532</v>
      </c>
      <c r="K4984">
        <v>6</v>
      </c>
      <c r="L4984">
        <v>2989</v>
      </c>
      <c r="M4984">
        <v>5</v>
      </c>
      <c r="N4984">
        <v>5014</v>
      </c>
      <c r="O4984">
        <v>21107</v>
      </c>
      <c r="P4984">
        <v>3694</v>
      </c>
      <c r="Q4984" t="s">
        <v>46</v>
      </c>
      <c r="R4984" t="s">
        <v>50</v>
      </c>
      <c r="S4984" t="s">
        <v>55</v>
      </c>
      <c r="T4984">
        <v>5</v>
      </c>
    </row>
    <row r="4985" spans="1:20" x14ac:dyDescent="0.2">
      <c r="A4985" s="4">
        <f t="shared" si="77"/>
        <v>46073</v>
      </c>
      <c r="B4985" t="s">
        <v>23</v>
      </c>
      <c r="C4985" t="s">
        <v>24</v>
      </c>
      <c r="D4985" t="s">
        <v>28</v>
      </c>
      <c r="E4985" t="s">
        <v>36</v>
      </c>
      <c r="F4985" t="s">
        <v>37</v>
      </c>
      <c r="G4985">
        <v>34544</v>
      </c>
      <c r="H4985" t="s">
        <v>41</v>
      </c>
      <c r="I4985" t="s">
        <v>45</v>
      </c>
      <c r="J4985">
        <v>682602</v>
      </c>
      <c r="K4985">
        <v>8</v>
      </c>
      <c r="L4985">
        <v>2085</v>
      </c>
      <c r="M4985">
        <v>20</v>
      </c>
      <c r="N4985">
        <v>38942</v>
      </c>
      <c r="O4985">
        <v>3786</v>
      </c>
      <c r="P4985">
        <v>6176</v>
      </c>
      <c r="Q4985" t="s">
        <v>48</v>
      </c>
      <c r="R4985" t="s">
        <v>52</v>
      </c>
      <c r="S4985" t="s">
        <v>55</v>
      </c>
      <c r="T4985">
        <v>4</v>
      </c>
    </row>
    <row r="4986" spans="1:20" x14ac:dyDescent="0.2">
      <c r="A4986" s="4">
        <f t="shared" si="77"/>
        <v>46073</v>
      </c>
      <c r="B4986" t="s">
        <v>21</v>
      </c>
      <c r="C4986" t="s">
        <v>27</v>
      </c>
      <c r="D4986" t="s">
        <v>28</v>
      </c>
      <c r="E4986" t="s">
        <v>35</v>
      </c>
      <c r="F4986" t="s">
        <v>39</v>
      </c>
      <c r="G4986">
        <v>86347</v>
      </c>
      <c r="H4986" t="s">
        <v>42</v>
      </c>
      <c r="I4986" t="s">
        <v>44</v>
      </c>
      <c r="J4986">
        <v>462632</v>
      </c>
      <c r="K4986">
        <v>8</v>
      </c>
      <c r="L4986">
        <v>4307</v>
      </c>
      <c r="M4986">
        <v>20</v>
      </c>
      <c r="N4986">
        <v>26884</v>
      </c>
      <c r="O4986">
        <v>20774</v>
      </c>
      <c r="P4986">
        <v>7337</v>
      </c>
      <c r="Q4986" t="s">
        <v>46</v>
      </c>
      <c r="R4986" t="s">
        <v>51</v>
      </c>
      <c r="S4986" t="s">
        <v>54</v>
      </c>
      <c r="T4986">
        <v>5</v>
      </c>
    </row>
    <row r="4987" spans="1:20" x14ac:dyDescent="0.2">
      <c r="A4987" s="4">
        <f t="shared" si="77"/>
        <v>46073</v>
      </c>
      <c r="B4987" t="s">
        <v>20</v>
      </c>
      <c r="C4987" t="s">
        <v>25</v>
      </c>
      <c r="D4987" t="s">
        <v>32</v>
      </c>
      <c r="E4987" t="s">
        <v>35</v>
      </c>
      <c r="F4987" t="s">
        <v>37</v>
      </c>
      <c r="G4987">
        <v>28733</v>
      </c>
      <c r="H4987" t="s">
        <v>42</v>
      </c>
      <c r="I4987" t="s">
        <v>44</v>
      </c>
      <c r="J4987">
        <v>834948</v>
      </c>
      <c r="K4987">
        <v>8</v>
      </c>
      <c r="L4987">
        <v>3440</v>
      </c>
      <c r="M4987">
        <v>0</v>
      </c>
      <c r="N4987">
        <v>5104</v>
      </c>
      <c r="O4987">
        <v>28271</v>
      </c>
      <c r="P4987">
        <v>13377</v>
      </c>
      <c r="Q4987" t="s">
        <v>49</v>
      </c>
      <c r="R4987" t="s">
        <v>50</v>
      </c>
      <c r="S4987" t="s">
        <v>53</v>
      </c>
      <c r="T4987">
        <v>4</v>
      </c>
    </row>
    <row r="4988" spans="1:20" x14ac:dyDescent="0.2">
      <c r="A4988" s="4">
        <f t="shared" si="77"/>
        <v>46073</v>
      </c>
      <c r="B4988" t="s">
        <v>20</v>
      </c>
      <c r="C4988" t="s">
        <v>26</v>
      </c>
      <c r="D4988" t="s">
        <v>28</v>
      </c>
      <c r="E4988" t="s">
        <v>34</v>
      </c>
      <c r="F4988" t="s">
        <v>39</v>
      </c>
      <c r="G4988">
        <v>64211</v>
      </c>
      <c r="H4988" t="s">
        <v>42</v>
      </c>
      <c r="I4988" t="s">
        <v>43</v>
      </c>
      <c r="J4988">
        <v>722400</v>
      </c>
      <c r="K4988">
        <v>6</v>
      </c>
      <c r="L4988">
        <v>4986</v>
      </c>
      <c r="M4988">
        <v>15</v>
      </c>
      <c r="N4988">
        <v>21321</v>
      </c>
      <c r="O4988">
        <v>7945</v>
      </c>
      <c r="P4988">
        <v>3416</v>
      </c>
      <c r="Q4988" t="s">
        <v>49</v>
      </c>
      <c r="R4988" t="s">
        <v>50</v>
      </c>
      <c r="S4988" t="s">
        <v>53</v>
      </c>
      <c r="T4988">
        <v>3</v>
      </c>
    </row>
    <row r="4989" spans="1:20" x14ac:dyDescent="0.2">
      <c r="A4989" s="4">
        <f t="shared" si="77"/>
        <v>46073</v>
      </c>
      <c r="B4989" t="s">
        <v>20</v>
      </c>
      <c r="C4989" t="s">
        <v>27</v>
      </c>
      <c r="D4989" t="s">
        <v>32</v>
      </c>
      <c r="E4989" t="s">
        <v>35</v>
      </c>
      <c r="F4989" t="s">
        <v>38</v>
      </c>
      <c r="G4989">
        <v>50696</v>
      </c>
      <c r="H4989" t="s">
        <v>42</v>
      </c>
      <c r="I4989" t="s">
        <v>44</v>
      </c>
      <c r="J4989">
        <v>783966</v>
      </c>
      <c r="K4989">
        <v>6</v>
      </c>
      <c r="L4989">
        <v>4968</v>
      </c>
      <c r="M4989">
        <v>20</v>
      </c>
      <c r="N4989">
        <v>16017</v>
      </c>
      <c r="O4989">
        <v>3759</v>
      </c>
      <c r="P4989">
        <v>5421</v>
      </c>
      <c r="Q4989" t="s">
        <v>47</v>
      </c>
      <c r="R4989" t="s">
        <v>51</v>
      </c>
      <c r="S4989" t="s">
        <v>54</v>
      </c>
      <c r="T4989">
        <v>4</v>
      </c>
    </row>
    <row r="4990" spans="1:20" x14ac:dyDescent="0.2">
      <c r="A4990" s="4">
        <f t="shared" si="77"/>
        <v>46073</v>
      </c>
      <c r="B4990" t="s">
        <v>20</v>
      </c>
      <c r="C4990" t="s">
        <v>27</v>
      </c>
      <c r="D4990" t="s">
        <v>32</v>
      </c>
      <c r="E4990" t="s">
        <v>36</v>
      </c>
      <c r="F4990" t="s">
        <v>39</v>
      </c>
      <c r="G4990">
        <v>58093</v>
      </c>
      <c r="H4990" t="s">
        <v>42</v>
      </c>
      <c r="I4990" t="s">
        <v>45</v>
      </c>
      <c r="J4990">
        <v>196537</v>
      </c>
      <c r="K4990">
        <v>3</v>
      </c>
      <c r="L4990">
        <v>2002</v>
      </c>
      <c r="M4990">
        <v>15</v>
      </c>
      <c r="N4990">
        <v>44673</v>
      </c>
      <c r="O4990">
        <v>28925</v>
      </c>
      <c r="P4990">
        <v>11905</v>
      </c>
      <c r="Q4990" t="s">
        <v>46</v>
      </c>
      <c r="R4990" t="s">
        <v>51</v>
      </c>
      <c r="S4990" t="s">
        <v>54</v>
      </c>
      <c r="T4990">
        <v>2</v>
      </c>
    </row>
    <row r="4991" spans="1:20" x14ac:dyDescent="0.2">
      <c r="A4991" s="4">
        <f t="shared" si="77"/>
        <v>46073</v>
      </c>
      <c r="B4991" t="s">
        <v>21</v>
      </c>
      <c r="C4991" t="s">
        <v>26</v>
      </c>
      <c r="D4991" t="s">
        <v>31</v>
      </c>
      <c r="E4991" t="s">
        <v>36</v>
      </c>
      <c r="F4991" t="s">
        <v>38</v>
      </c>
      <c r="G4991">
        <v>57042</v>
      </c>
      <c r="H4991" t="s">
        <v>42</v>
      </c>
      <c r="I4991" t="s">
        <v>45</v>
      </c>
      <c r="J4991">
        <v>285545</v>
      </c>
      <c r="K4991">
        <v>2</v>
      </c>
      <c r="L4991">
        <v>1245</v>
      </c>
      <c r="M4991">
        <v>20</v>
      </c>
      <c r="N4991">
        <v>14063</v>
      </c>
      <c r="O4991">
        <v>13081</v>
      </c>
      <c r="P4991">
        <v>6623</v>
      </c>
      <c r="Q4991" t="s">
        <v>47</v>
      </c>
      <c r="R4991" t="s">
        <v>50</v>
      </c>
      <c r="S4991" t="s">
        <v>56</v>
      </c>
      <c r="T4991">
        <v>1</v>
      </c>
    </row>
    <row r="4992" spans="1:20" x14ac:dyDescent="0.2">
      <c r="A4992" s="4">
        <f t="shared" si="77"/>
        <v>46073</v>
      </c>
      <c r="B4992" t="s">
        <v>22</v>
      </c>
      <c r="C4992" t="s">
        <v>25</v>
      </c>
      <c r="D4992" t="s">
        <v>32</v>
      </c>
      <c r="E4992" t="s">
        <v>35</v>
      </c>
      <c r="F4992" t="s">
        <v>39</v>
      </c>
      <c r="G4992">
        <v>63516</v>
      </c>
      <c r="H4992" t="s">
        <v>41</v>
      </c>
      <c r="I4992" t="s">
        <v>43</v>
      </c>
      <c r="J4992">
        <v>633498</v>
      </c>
      <c r="K4992">
        <v>5</v>
      </c>
      <c r="L4992">
        <v>3112</v>
      </c>
      <c r="M4992">
        <v>20</v>
      </c>
      <c r="N4992">
        <v>19334</v>
      </c>
      <c r="O4992">
        <v>8819</v>
      </c>
      <c r="P4992">
        <v>-2025</v>
      </c>
      <c r="Q4992" t="s">
        <v>48</v>
      </c>
      <c r="R4992" t="s">
        <v>50</v>
      </c>
      <c r="S4992" t="s">
        <v>56</v>
      </c>
      <c r="T4992">
        <v>5</v>
      </c>
    </row>
    <row r="4993" spans="1:20" x14ac:dyDescent="0.2">
      <c r="A4993" s="4">
        <f t="shared" si="77"/>
        <v>46073</v>
      </c>
      <c r="B4993" t="s">
        <v>20</v>
      </c>
      <c r="C4993" t="s">
        <v>25</v>
      </c>
      <c r="D4993" t="s">
        <v>32</v>
      </c>
      <c r="E4993" t="s">
        <v>35</v>
      </c>
      <c r="F4993" t="s">
        <v>37</v>
      </c>
      <c r="G4993">
        <v>47487</v>
      </c>
      <c r="H4993" t="s">
        <v>41</v>
      </c>
      <c r="I4993" t="s">
        <v>44</v>
      </c>
      <c r="J4993">
        <v>704903</v>
      </c>
      <c r="K4993">
        <v>9</v>
      </c>
      <c r="L4993">
        <v>2008</v>
      </c>
      <c r="M4993">
        <v>10</v>
      </c>
      <c r="N4993">
        <v>6565</v>
      </c>
      <c r="O4993">
        <v>29309</v>
      </c>
      <c r="P4993">
        <v>7522</v>
      </c>
      <c r="Q4993" t="s">
        <v>48</v>
      </c>
      <c r="R4993" t="s">
        <v>51</v>
      </c>
      <c r="S4993" t="s">
        <v>55</v>
      </c>
      <c r="T4993">
        <v>3</v>
      </c>
    </row>
    <row r="4994" spans="1:20" x14ac:dyDescent="0.2">
      <c r="A4994" s="4">
        <f t="shared" si="77"/>
        <v>46074</v>
      </c>
      <c r="B4994" t="s">
        <v>23</v>
      </c>
      <c r="C4994" t="s">
        <v>27</v>
      </c>
      <c r="D4994" t="s">
        <v>28</v>
      </c>
      <c r="E4994" t="s">
        <v>34</v>
      </c>
      <c r="F4994" t="s">
        <v>37</v>
      </c>
      <c r="G4994">
        <v>50849</v>
      </c>
      <c r="H4994" t="s">
        <v>41</v>
      </c>
      <c r="I4994" t="s">
        <v>45</v>
      </c>
      <c r="J4994">
        <v>651442</v>
      </c>
      <c r="K4994">
        <v>4</v>
      </c>
      <c r="L4994">
        <v>2270</v>
      </c>
      <c r="M4994">
        <v>15</v>
      </c>
      <c r="N4994">
        <v>36306</v>
      </c>
      <c r="O4994">
        <v>14402</v>
      </c>
      <c r="P4994">
        <v>10157</v>
      </c>
      <c r="Q4994" t="s">
        <v>46</v>
      </c>
      <c r="R4994" t="s">
        <v>51</v>
      </c>
      <c r="S4994" t="s">
        <v>54</v>
      </c>
      <c r="T4994">
        <v>3</v>
      </c>
    </row>
    <row r="4995" spans="1:20" x14ac:dyDescent="0.2">
      <c r="A4995" s="4">
        <f t="shared" si="77"/>
        <v>46074</v>
      </c>
      <c r="B4995" t="s">
        <v>22</v>
      </c>
      <c r="C4995" t="s">
        <v>27</v>
      </c>
      <c r="D4995" t="s">
        <v>32</v>
      </c>
      <c r="E4995" t="s">
        <v>36</v>
      </c>
      <c r="F4995" t="s">
        <v>38</v>
      </c>
      <c r="G4995">
        <v>24550</v>
      </c>
      <c r="H4995" t="s">
        <v>41</v>
      </c>
      <c r="I4995" t="s">
        <v>43</v>
      </c>
      <c r="J4995">
        <v>128687</v>
      </c>
      <c r="K4995">
        <v>5</v>
      </c>
      <c r="L4995">
        <v>4279</v>
      </c>
      <c r="M4995">
        <v>10</v>
      </c>
      <c r="N4995">
        <v>45572</v>
      </c>
      <c r="O4995">
        <v>10913</v>
      </c>
      <c r="P4995">
        <v>2493</v>
      </c>
      <c r="Q4995" t="s">
        <v>46</v>
      </c>
      <c r="R4995" t="s">
        <v>50</v>
      </c>
      <c r="S4995" t="s">
        <v>54</v>
      </c>
      <c r="T4995">
        <v>3</v>
      </c>
    </row>
    <row r="4996" spans="1:20" x14ac:dyDescent="0.2">
      <c r="A4996" s="4">
        <f t="shared" si="77"/>
        <v>46074</v>
      </c>
      <c r="B4996" t="s">
        <v>20</v>
      </c>
      <c r="C4996" t="s">
        <v>25</v>
      </c>
      <c r="D4996" t="s">
        <v>30</v>
      </c>
      <c r="E4996" t="s">
        <v>36</v>
      </c>
      <c r="F4996" t="s">
        <v>40</v>
      </c>
      <c r="G4996">
        <v>86400</v>
      </c>
      <c r="H4996" t="s">
        <v>42</v>
      </c>
      <c r="I4996" t="s">
        <v>45</v>
      </c>
      <c r="J4996">
        <v>434828</v>
      </c>
      <c r="K4996">
        <v>6</v>
      </c>
      <c r="L4996">
        <v>2461</v>
      </c>
      <c r="M4996">
        <v>0</v>
      </c>
      <c r="N4996">
        <v>15225</v>
      </c>
      <c r="O4996">
        <v>4153</v>
      </c>
      <c r="P4996">
        <v>18998</v>
      </c>
      <c r="Q4996" t="s">
        <v>49</v>
      </c>
      <c r="R4996" t="s">
        <v>52</v>
      </c>
      <c r="S4996" t="s">
        <v>54</v>
      </c>
      <c r="T4996">
        <v>2</v>
      </c>
    </row>
    <row r="4997" spans="1:20" x14ac:dyDescent="0.2">
      <c r="A4997" s="4">
        <f t="shared" si="77"/>
        <v>46074</v>
      </c>
      <c r="B4997" t="s">
        <v>22</v>
      </c>
      <c r="C4997" t="s">
        <v>25</v>
      </c>
      <c r="D4997" t="s">
        <v>28</v>
      </c>
      <c r="E4997" t="s">
        <v>35</v>
      </c>
      <c r="F4997" t="s">
        <v>40</v>
      </c>
      <c r="G4997">
        <v>94597</v>
      </c>
      <c r="H4997" t="s">
        <v>42</v>
      </c>
      <c r="I4997" t="s">
        <v>43</v>
      </c>
      <c r="J4997">
        <v>587268</v>
      </c>
      <c r="K4997">
        <v>6</v>
      </c>
      <c r="L4997">
        <v>2095</v>
      </c>
      <c r="M4997">
        <v>10</v>
      </c>
      <c r="N4997">
        <v>26321</v>
      </c>
      <c r="O4997">
        <v>29690</v>
      </c>
      <c r="P4997">
        <v>17248</v>
      </c>
      <c r="Q4997" t="s">
        <v>48</v>
      </c>
      <c r="R4997" t="s">
        <v>50</v>
      </c>
      <c r="S4997" t="s">
        <v>53</v>
      </c>
      <c r="T4997">
        <v>4</v>
      </c>
    </row>
    <row r="4998" spans="1:20" x14ac:dyDescent="0.2">
      <c r="A4998" s="4">
        <f t="shared" si="77"/>
        <v>46074</v>
      </c>
      <c r="B4998" t="s">
        <v>23</v>
      </c>
      <c r="C4998" t="s">
        <v>24</v>
      </c>
      <c r="D4998" t="s">
        <v>33</v>
      </c>
      <c r="E4998" t="s">
        <v>35</v>
      </c>
      <c r="F4998" t="s">
        <v>39</v>
      </c>
      <c r="G4998">
        <v>59699</v>
      </c>
      <c r="H4998" t="s">
        <v>41</v>
      </c>
      <c r="I4998" t="s">
        <v>45</v>
      </c>
      <c r="J4998">
        <v>115473</v>
      </c>
      <c r="K4998">
        <v>4</v>
      </c>
      <c r="L4998">
        <v>3033</v>
      </c>
      <c r="M4998">
        <v>10</v>
      </c>
      <c r="N4998">
        <v>32623</v>
      </c>
      <c r="O4998">
        <v>14690</v>
      </c>
      <c r="P4998">
        <v>16226</v>
      </c>
      <c r="Q4998" t="s">
        <v>48</v>
      </c>
      <c r="R4998" t="s">
        <v>50</v>
      </c>
      <c r="S4998" t="s">
        <v>56</v>
      </c>
      <c r="T4998">
        <v>3</v>
      </c>
    </row>
    <row r="4999" spans="1:20" x14ac:dyDescent="0.2">
      <c r="A4999" s="4">
        <f t="shared" si="77"/>
        <v>46074</v>
      </c>
      <c r="B4999" t="s">
        <v>20</v>
      </c>
      <c r="C4999" t="s">
        <v>27</v>
      </c>
      <c r="D4999" t="s">
        <v>28</v>
      </c>
      <c r="E4999" t="s">
        <v>35</v>
      </c>
      <c r="F4999" t="s">
        <v>37</v>
      </c>
      <c r="G4999">
        <v>88160</v>
      </c>
      <c r="H4999" t="s">
        <v>42</v>
      </c>
      <c r="I4999" t="s">
        <v>44</v>
      </c>
      <c r="J4999">
        <v>937608</v>
      </c>
      <c r="K4999">
        <v>4</v>
      </c>
      <c r="L4999">
        <v>4158</v>
      </c>
      <c r="M4999">
        <v>0</v>
      </c>
      <c r="N4999">
        <v>29627</v>
      </c>
      <c r="O4999">
        <v>13932</v>
      </c>
      <c r="P4999">
        <v>5785</v>
      </c>
      <c r="Q4999" t="s">
        <v>48</v>
      </c>
      <c r="R4999" t="s">
        <v>50</v>
      </c>
      <c r="S4999" t="s">
        <v>54</v>
      </c>
      <c r="T4999">
        <v>1</v>
      </c>
    </row>
    <row r="5000" spans="1:20" x14ac:dyDescent="0.2">
      <c r="A5000" s="4">
        <f t="shared" si="77"/>
        <v>46074</v>
      </c>
      <c r="B5000" t="s">
        <v>23</v>
      </c>
      <c r="C5000" t="s">
        <v>27</v>
      </c>
      <c r="D5000" t="s">
        <v>32</v>
      </c>
      <c r="E5000" t="s">
        <v>36</v>
      </c>
      <c r="F5000" t="s">
        <v>40</v>
      </c>
      <c r="G5000">
        <v>78897</v>
      </c>
      <c r="H5000" t="s">
        <v>42</v>
      </c>
      <c r="I5000" t="s">
        <v>45</v>
      </c>
      <c r="J5000">
        <v>295651</v>
      </c>
      <c r="K5000">
        <v>8</v>
      </c>
      <c r="L5000">
        <v>965</v>
      </c>
      <c r="M5000">
        <v>15</v>
      </c>
      <c r="N5000">
        <v>47629</v>
      </c>
      <c r="O5000">
        <v>3831</v>
      </c>
      <c r="P5000">
        <v>-3844</v>
      </c>
      <c r="Q5000" t="s">
        <v>47</v>
      </c>
      <c r="R5000" t="s">
        <v>50</v>
      </c>
      <c r="S5000" t="s">
        <v>55</v>
      </c>
      <c r="T5000">
        <v>1</v>
      </c>
    </row>
    <row r="5001" spans="1:20" x14ac:dyDescent="0.2">
      <c r="A5001" s="4">
        <f t="shared" si="77"/>
        <v>46074</v>
      </c>
      <c r="B5001" t="s">
        <v>21</v>
      </c>
      <c r="C5001" t="s">
        <v>26</v>
      </c>
      <c r="D5001" t="s">
        <v>30</v>
      </c>
      <c r="E5001" t="s">
        <v>35</v>
      </c>
      <c r="F5001" t="s">
        <v>37</v>
      </c>
      <c r="G5001">
        <v>23707</v>
      </c>
      <c r="H5001" t="s">
        <v>41</v>
      </c>
      <c r="I5001" t="s">
        <v>45</v>
      </c>
      <c r="J5001">
        <v>392429</v>
      </c>
      <c r="K5001">
        <v>5</v>
      </c>
      <c r="L5001">
        <v>2569</v>
      </c>
      <c r="M5001">
        <v>5</v>
      </c>
      <c r="N5001">
        <v>29710</v>
      </c>
      <c r="O5001">
        <v>23896</v>
      </c>
      <c r="P5001">
        <v>2792</v>
      </c>
      <c r="Q5001" t="s">
        <v>46</v>
      </c>
      <c r="R5001" t="s">
        <v>52</v>
      </c>
      <c r="S5001" t="s">
        <v>53</v>
      </c>
      <c r="T500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035F4-E07D-E745-B99F-70417A77AA50}">
  <dimension ref="A1:W5001"/>
  <sheetViews>
    <sheetView zoomScale="137" workbookViewId="0">
      <selection activeCell="V2" sqref="V2"/>
    </sheetView>
  </sheetViews>
  <sheetFormatPr baseColWidth="10" defaultRowHeight="15" x14ac:dyDescent="0.2"/>
  <cols>
    <col min="5" max="5" width="17.33203125" customWidth="1"/>
    <col min="6" max="6" width="15" customWidth="1"/>
    <col min="7" max="7" width="13.5" customWidth="1"/>
    <col min="8" max="8" width="15.5" customWidth="1"/>
    <col min="9" max="9" width="14.5" customWidth="1"/>
    <col min="12" max="12" width="11.6640625" customWidth="1"/>
    <col min="13" max="13" width="12.5" customWidth="1"/>
    <col min="14" max="14" width="14" customWidth="1"/>
    <col min="15" max="15" width="11.6640625" style="8" customWidth="1"/>
    <col min="16" max="16" width="17" style="8" customWidth="1"/>
    <col min="17" max="17" width="16.33203125" customWidth="1"/>
    <col min="18" max="18" width="13.5" customWidth="1"/>
    <col min="19" max="19" width="11.1640625" customWidth="1"/>
    <col min="20" max="20" width="13.83203125" customWidth="1"/>
    <col min="21" max="21" width="14.5" hidden="1" customWidth="1"/>
    <col min="23" max="23" width="24.33203125" customWidth="1"/>
  </cols>
  <sheetData>
    <row r="1" spans="1:23" ht="32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9" t="s">
        <v>14</v>
      </c>
      <c r="P1" s="9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63</v>
      </c>
      <c r="V1" s="6" t="s">
        <v>71</v>
      </c>
    </row>
    <row r="2" spans="1:23" x14ac:dyDescent="0.2">
      <c r="A2" s="11">
        <v>45658</v>
      </c>
      <c r="B2" s="12" t="s">
        <v>20</v>
      </c>
      <c r="C2" s="12" t="str">
        <f>VLOOKUP(D2, City_Mapping!A:B, 2, FALSE)</f>
        <v>India</v>
      </c>
      <c r="D2" s="12" t="s">
        <v>28</v>
      </c>
      <c r="E2" s="12" t="s">
        <v>34</v>
      </c>
      <c r="F2" s="12" t="s">
        <v>37</v>
      </c>
      <c r="G2" s="12">
        <v>96826</v>
      </c>
      <c r="H2" s="12" t="s">
        <v>41</v>
      </c>
      <c r="I2" s="12" t="s">
        <v>43</v>
      </c>
      <c r="J2" s="12">
        <v>714751</v>
      </c>
      <c r="K2" s="12">
        <v>7</v>
      </c>
      <c r="L2" s="13">
        <v>4705</v>
      </c>
      <c r="M2" s="14">
        <f>Table1[[#This Row],[Column1]]/100</f>
        <v>0.15</v>
      </c>
      <c r="N2" s="13">
        <f>Table1[[#This Row],[Unit_Price]]*Table1[[#This Row],[Quantity]]*(1-Table1[[#This Row],[Discount_%]])</f>
        <v>27994.75</v>
      </c>
      <c r="O2" s="13">
        <v>20748</v>
      </c>
      <c r="P2" s="13">
        <f>Table1[[#This Row],[Revenue]]-Table1[[#This Row],[Cost]]</f>
        <v>7246.75</v>
      </c>
      <c r="Q2" s="12" t="s">
        <v>46</v>
      </c>
      <c r="R2" s="12" t="s">
        <v>50</v>
      </c>
      <c r="S2" s="12" t="s">
        <v>53</v>
      </c>
      <c r="T2" s="12">
        <v>4</v>
      </c>
      <c r="U2" s="12">
        <v>15</v>
      </c>
      <c r="V2" s="20" t="str">
        <f>TEXT(Table1[[#This Row],[Date]],"mmm-yyyy")</f>
        <v>Jan-2025</v>
      </c>
    </row>
    <row r="3" spans="1:23" x14ac:dyDescent="0.2">
      <c r="A3" s="11">
        <v>45658</v>
      </c>
      <c r="B3" s="12" t="s">
        <v>21</v>
      </c>
      <c r="C3" s="12" t="str">
        <f>VLOOKUP(D3, City_Mapping!A:B, 2, FALSE)</f>
        <v>India</v>
      </c>
      <c r="D3" s="12" t="s">
        <v>28</v>
      </c>
      <c r="E3" s="12" t="s">
        <v>34</v>
      </c>
      <c r="F3" s="12" t="s">
        <v>37</v>
      </c>
      <c r="G3" s="12">
        <v>60530</v>
      </c>
      <c r="H3" s="12" t="s">
        <v>42</v>
      </c>
      <c r="I3" s="12" t="s">
        <v>44</v>
      </c>
      <c r="J3" s="12">
        <v>613036</v>
      </c>
      <c r="K3" s="12">
        <v>8</v>
      </c>
      <c r="L3" s="13">
        <v>2654</v>
      </c>
      <c r="M3" s="14">
        <f>Table1[[#This Row],[Column1]]/100</f>
        <v>0</v>
      </c>
      <c r="N3" s="13">
        <f>Table1[[#This Row],[Unit_Price]]*Table1[[#This Row],[Quantity]]*(1-Table1[[#This Row],[Discount_%]])</f>
        <v>21232</v>
      </c>
      <c r="O3" s="13">
        <v>19499</v>
      </c>
      <c r="P3" s="13">
        <f>Table1[[#This Row],[Revenue]]-Table1[[#This Row],[Cost]]</f>
        <v>1733</v>
      </c>
      <c r="Q3" s="12" t="s">
        <v>46</v>
      </c>
      <c r="R3" s="12" t="s">
        <v>50</v>
      </c>
      <c r="S3" s="12" t="s">
        <v>54</v>
      </c>
      <c r="T3" s="12">
        <v>1</v>
      </c>
      <c r="U3" s="12">
        <v>0</v>
      </c>
      <c r="V3" s="20" t="str">
        <f>TEXT(Table1[[#This Row],[Date]],"mmm-yyyy")</f>
        <v>Jan-2025</v>
      </c>
    </row>
    <row r="4" spans="1:23" x14ac:dyDescent="0.2">
      <c r="A4" s="11">
        <v>45658</v>
      </c>
      <c r="B4" s="12" t="s">
        <v>22</v>
      </c>
      <c r="C4" s="12" t="str">
        <f>VLOOKUP(D4, City_Mapping!A:B, 2, FALSE)</f>
        <v>UK</v>
      </c>
      <c r="D4" s="12" t="s">
        <v>29</v>
      </c>
      <c r="E4" s="12" t="s">
        <v>34</v>
      </c>
      <c r="F4" s="12" t="s">
        <v>38</v>
      </c>
      <c r="G4" s="12">
        <v>91099</v>
      </c>
      <c r="H4" s="12" t="s">
        <v>42</v>
      </c>
      <c r="I4" s="12" t="s">
        <v>44</v>
      </c>
      <c r="J4" s="12">
        <v>809244</v>
      </c>
      <c r="K4" s="12">
        <v>7</v>
      </c>
      <c r="L4" s="13">
        <v>2844</v>
      </c>
      <c r="M4" s="14">
        <f>Table1[[#This Row],[Column1]]/100</f>
        <v>0.1</v>
      </c>
      <c r="N4" s="13">
        <f>Table1[[#This Row],[Unit_Price]]*Table1[[#This Row],[Quantity]]*(1-Table1[[#This Row],[Discount_%]])</f>
        <v>17917.2</v>
      </c>
      <c r="O4" s="13">
        <v>9416</v>
      </c>
      <c r="P4" s="13">
        <f>Table1[[#This Row],[Revenue]]-Table1[[#This Row],[Cost]]</f>
        <v>8501.2000000000007</v>
      </c>
      <c r="Q4" s="12" t="s">
        <v>46</v>
      </c>
      <c r="R4" s="12" t="s">
        <v>51</v>
      </c>
      <c r="S4" s="12" t="s">
        <v>55</v>
      </c>
      <c r="T4" s="12">
        <v>5</v>
      </c>
      <c r="U4" s="12">
        <v>10</v>
      </c>
      <c r="V4" s="20" t="str">
        <f>TEXT(Table1[[#This Row],[Date]],"mmm-yyyy")</f>
        <v>Jan-2025</v>
      </c>
    </row>
    <row r="5" spans="1:23" x14ac:dyDescent="0.2">
      <c r="A5" s="11">
        <v>45658</v>
      </c>
      <c r="B5" s="12" t="s">
        <v>20</v>
      </c>
      <c r="C5" s="12" t="str">
        <f>VLOOKUP(D5, City_Mapping!A:B, 2, FALSE)</f>
        <v>UAE</v>
      </c>
      <c r="D5" s="12" t="s">
        <v>30</v>
      </c>
      <c r="E5" s="12" t="s">
        <v>35</v>
      </c>
      <c r="F5" s="12" t="s">
        <v>37</v>
      </c>
      <c r="G5" s="12">
        <v>35888</v>
      </c>
      <c r="H5" s="12" t="s">
        <v>41</v>
      </c>
      <c r="I5" s="12" t="s">
        <v>44</v>
      </c>
      <c r="J5" s="12">
        <v>349668</v>
      </c>
      <c r="K5" s="12">
        <v>6</v>
      </c>
      <c r="L5" s="13">
        <v>4423</v>
      </c>
      <c r="M5" s="14">
        <f>Table1[[#This Row],[Column1]]/100</f>
        <v>0</v>
      </c>
      <c r="N5" s="13">
        <f>Table1[[#This Row],[Unit_Price]]*Table1[[#This Row],[Quantity]]*(1-Table1[[#This Row],[Discount_%]])</f>
        <v>26538</v>
      </c>
      <c r="O5" s="13">
        <v>1846</v>
      </c>
      <c r="P5" s="13">
        <f>Table1[[#This Row],[Revenue]]-Table1[[#This Row],[Cost]]</f>
        <v>24692</v>
      </c>
      <c r="Q5" s="12" t="s">
        <v>46</v>
      </c>
      <c r="R5" s="12" t="s">
        <v>51</v>
      </c>
      <c r="S5" s="12" t="s">
        <v>53</v>
      </c>
      <c r="T5" s="12">
        <v>1</v>
      </c>
      <c r="U5" s="12">
        <v>0</v>
      </c>
      <c r="V5" s="20" t="str">
        <f>TEXT(Table1[[#This Row],[Date]],"mmm-yyyy")</f>
        <v>Jan-2025</v>
      </c>
    </row>
    <row r="6" spans="1:23" x14ac:dyDescent="0.2">
      <c r="A6" s="11">
        <v>45658</v>
      </c>
      <c r="B6" s="12" t="s">
        <v>20</v>
      </c>
      <c r="C6" s="12" t="str">
        <f>VLOOKUP(D6, City_Mapping!A:B, 2, FALSE)</f>
        <v>India</v>
      </c>
      <c r="D6" s="12" t="s">
        <v>28</v>
      </c>
      <c r="E6" s="12" t="s">
        <v>36</v>
      </c>
      <c r="F6" s="12" t="s">
        <v>37</v>
      </c>
      <c r="G6" s="12">
        <v>37491</v>
      </c>
      <c r="H6" s="12" t="s">
        <v>41</v>
      </c>
      <c r="I6" s="12" t="s">
        <v>44</v>
      </c>
      <c r="J6" s="12">
        <v>105291</v>
      </c>
      <c r="K6" s="12">
        <v>7</v>
      </c>
      <c r="L6" s="13">
        <v>2354</v>
      </c>
      <c r="M6" s="14">
        <f>Table1[[#This Row],[Column1]]/100</f>
        <v>0.15</v>
      </c>
      <c r="N6" s="13">
        <f>Table1[[#This Row],[Unit_Price]]*Table1[[#This Row],[Quantity]]*(1-Table1[[#This Row],[Discount_%]])</f>
        <v>14006.3</v>
      </c>
      <c r="O6" s="13">
        <v>24085</v>
      </c>
      <c r="P6" s="13">
        <f>Table1[[#This Row],[Revenue]]-Table1[[#This Row],[Cost]]</f>
        <v>-10078.700000000001</v>
      </c>
      <c r="Q6" s="12" t="s">
        <v>47</v>
      </c>
      <c r="R6" s="12" t="s">
        <v>52</v>
      </c>
      <c r="S6" s="12" t="s">
        <v>53</v>
      </c>
      <c r="T6" s="12">
        <v>1</v>
      </c>
      <c r="U6" s="12">
        <v>15</v>
      </c>
      <c r="V6" s="20" t="str">
        <f>TEXT(Table1[[#This Row],[Date]],"mmm-yyyy")</f>
        <v>Jan-2025</v>
      </c>
    </row>
    <row r="7" spans="1:23" x14ac:dyDescent="0.2">
      <c r="A7" s="11">
        <v>45658</v>
      </c>
      <c r="B7" s="12" t="s">
        <v>21</v>
      </c>
      <c r="C7" s="12" t="str">
        <f>VLOOKUP(D7, City_Mapping!A:B, 2, FALSE)</f>
        <v>USA</v>
      </c>
      <c r="D7" s="12" t="s">
        <v>31</v>
      </c>
      <c r="E7" s="12" t="s">
        <v>35</v>
      </c>
      <c r="F7" s="12" t="s">
        <v>39</v>
      </c>
      <c r="G7" s="12">
        <v>42352</v>
      </c>
      <c r="H7" s="12" t="s">
        <v>42</v>
      </c>
      <c r="I7" s="12" t="s">
        <v>44</v>
      </c>
      <c r="J7" s="12">
        <v>534409</v>
      </c>
      <c r="K7" s="12">
        <v>4</v>
      </c>
      <c r="L7" s="13">
        <v>4368</v>
      </c>
      <c r="M7" s="14">
        <f>Table1[[#This Row],[Column1]]/100</f>
        <v>0.2</v>
      </c>
      <c r="N7" s="13">
        <f>Table1[[#This Row],[Unit_Price]]*Table1[[#This Row],[Quantity]]*(1-Table1[[#This Row],[Discount_%]])</f>
        <v>13977.6</v>
      </c>
      <c r="O7" s="13">
        <v>16211</v>
      </c>
      <c r="P7" s="13">
        <f>Table1[[#This Row],[Revenue]]-Table1[[#This Row],[Cost]]</f>
        <v>-2233.3999999999996</v>
      </c>
      <c r="Q7" s="12" t="s">
        <v>48</v>
      </c>
      <c r="R7" s="12" t="s">
        <v>50</v>
      </c>
      <c r="S7" s="12" t="s">
        <v>53</v>
      </c>
      <c r="T7" s="12">
        <v>5</v>
      </c>
      <c r="U7" s="12">
        <v>20</v>
      </c>
      <c r="V7" s="20" t="str">
        <f>TEXT(Table1[[#This Row],[Date]],"mmm-yyyy")</f>
        <v>Jan-2025</v>
      </c>
    </row>
    <row r="8" spans="1:23" x14ac:dyDescent="0.2">
      <c r="A8" s="11">
        <v>45658</v>
      </c>
      <c r="B8" s="12" t="s">
        <v>22</v>
      </c>
      <c r="C8" s="12" t="str">
        <f>VLOOKUP(D8, City_Mapping!A:B, 2, FALSE)</f>
        <v>India</v>
      </c>
      <c r="D8" s="12" t="s">
        <v>28</v>
      </c>
      <c r="E8" s="12" t="s">
        <v>36</v>
      </c>
      <c r="F8" s="12" t="s">
        <v>37</v>
      </c>
      <c r="G8" s="12">
        <v>31676</v>
      </c>
      <c r="H8" s="12" t="s">
        <v>42</v>
      </c>
      <c r="I8" s="12" t="s">
        <v>44</v>
      </c>
      <c r="J8" s="12">
        <v>738132</v>
      </c>
      <c r="K8" s="12">
        <v>1</v>
      </c>
      <c r="L8" s="13">
        <v>4290</v>
      </c>
      <c r="M8" s="14">
        <f>Table1[[#This Row],[Column1]]/100</f>
        <v>0</v>
      </c>
      <c r="N8" s="13">
        <f>Table1[[#This Row],[Unit_Price]]*Table1[[#This Row],[Quantity]]*(1-Table1[[#This Row],[Discount_%]])</f>
        <v>4290</v>
      </c>
      <c r="O8" s="13">
        <v>15582</v>
      </c>
      <c r="P8" s="13">
        <f>Table1[[#This Row],[Revenue]]-Table1[[#This Row],[Cost]]</f>
        <v>-11292</v>
      </c>
      <c r="Q8" s="12" t="s">
        <v>48</v>
      </c>
      <c r="R8" s="12" t="s">
        <v>51</v>
      </c>
      <c r="S8" s="12" t="s">
        <v>55</v>
      </c>
      <c r="T8" s="12">
        <v>2</v>
      </c>
      <c r="U8" s="12">
        <v>0</v>
      </c>
      <c r="V8" s="20" t="str">
        <f>TEXT(Table1[[#This Row],[Date]],"mmm-yyyy")</f>
        <v>Jan-2025</v>
      </c>
    </row>
    <row r="9" spans="1:23" x14ac:dyDescent="0.2">
      <c r="A9" s="11">
        <v>45658</v>
      </c>
      <c r="B9" s="12" t="s">
        <v>22</v>
      </c>
      <c r="C9" s="12" t="str">
        <f>VLOOKUP(D9, City_Mapping!A:B, 2, FALSE)</f>
        <v>USA</v>
      </c>
      <c r="D9" s="12" t="s">
        <v>31</v>
      </c>
      <c r="E9" s="12" t="s">
        <v>35</v>
      </c>
      <c r="F9" s="12" t="s">
        <v>37</v>
      </c>
      <c r="G9" s="12">
        <v>75836</v>
      </c>
      <c r="H9" s="12" t="s">
        <v>41</v>
      </c>
      <c r="I9" s="12" t="s">
        <v>45</v>
      </c>
      <c r="J9" s="12">
        <v>889554</v>
      </c>
      <c r="K9" s="12">
        <v>5</v>
      </c>
      <c r="L9" s="13">
        <v>3532</v>
      </c>
      <c r="M9" s="14">
        <f>Table1[[#This Row],[Column1]]/100</f>
        <v>0</v>
      </c>
      <c r="N9" s="13">
        <f>Table1[[#This Row],[Unit_Price]]*Table1[[#This Row],[Quantity]]*(1-Table1[[#This Row],[Discount_%]])</f>
        <v>17660</v>
      </c>
      <c r="O9" s="13">
        <v>22819</v>
      </c>
      <c r="P9" s="13">
        <f>Table1[[#This Row],[Revenue]]-Table1[[#This Row],[Cost]]</f>
        <v>-5159</v>
      </c>
      <c r="Q9" s="12" t="s">
        <v>46</v>
      </c>
      <c r="R9" s="12" t="s">
        <v>52</v>
      </c>
      <c r="S9" s="12" t="s">
        <v>54</v>
      </c>
      <c r="T9" s="12">
        <v>4</v>
      </c>
      <c r="U9" s="12">
        <v>0</v>
      </c>
      <c r="V9" s="20" t="str">
        <f>TEXT(Table1[[#This Row],[Date]],"mmm-yyyy")</f>
        <v>Jan-2025</v>
      </c>
    </row>
    <row r="10" spans="1:23" x14ac:dyDescent="0.2">
      <c r="A10" s="11">
        <v>45658</v>
      </c>
      <c r="B10" s="12" t="s">
        <v>20</v>
      </c>
      <c r="C10" s="12" t="str">
        <f>VLOOKUP(D10, City_Mapping!A:B, 2, FALSE)</f>
        <v>India</v>
      </c>
      <c r="D10" s="12" t="s">
        <v>28</v>
      </c>
      <c r="E10" s="12" t="s">
        <v>36</v>
      </c>
      <c r="F10" s="12" t="s">
        <v>37</v>
      </c>
      <c r="G10" s="12">
        <v>47463</v>
      </c>
      <c r="H10" s="12" t="s">
        <v>42</v>
      </c>
      <c r="I10" s="12" t="s">
        <v>43</v>
      </c>
      <c r="J10" s="12">
        <v>629164</v>
      </c>
      <c r="K10" s="12">
        <v>8</v>
      </c>
      <c r="L10" s="13">
        <v>1344</v>
      </c>
      <c r="M10" s="14">
        <f>Table1[[#This Row],[Column1]]/100</f>
        <v>0.1</v>
      </c>
      <c r="N10" s="13">
        <f>Table1[[#This Row],[Unit_Price]]*Table1[[#This Row],[Quantity]]*(1-Table1[[#This Row],[Discount_%]])</f>
        <v>9676.8000000000011</v>
      </c>
      <c r="O10" s="13">
        <v>5069</v>
      </c>
      <c r="P10" s="13">
        <f>Table1[[#This Row],[Revenue]]-Table1[[#This Row],[Cost]]</f>
        <v>4607.8000000000011</v>
      </c>
      <c r="Q10" s="12" t="s">
        <v>46</v>
      </c>
      <c r="R10" s="12" t="s">
        <v>50</v>
      </c>
      <c r="S10" s="12" t="s">
        <v>54</v>
      </c>
      <c r="T10" s="12">
        <v>2</v>
      </c>
      <c r="U10" s="12">
        <v>10</v>
      </c>
      <c r="V10" s="20" t="str">
        <f>TEXT(Table1[[#This Row],[Date]],"mmm-yyyy")</f>
        <v>Jan-2025</v>
      </c>
    </row>
    <row r="11" spans="1:23" x14ac:dyDescent="0.2">
      <c r="A11" s="11">
        <v>45658</v>
      </c>
      <c r="B11" s="12" t="s">
        <v>23</v>
      </c>
      <c r="C11" s="12" t="str">
        <f>VLOOKUP(D11, City_Mapping!A:B, 2, FALSE)</f>
        <v>USA</v>
      </c>
      <c r="D11" s="12" t="s">
        <v>31</v>
      </c>
      <c r="E11" s="12" t="s">
        <v>35</v>
      </c>
      <c r="F11" s="12" t="s">
        <v>40</v>
      </c>
      <c r="G11" s="12">
        <v>58990</v>
      </c>
      <c r="H11" s="12" t="s">
        <v>42</v>
      </c>
      <c r="I11" s="12" t="s">
        <v>44</v>
      </c>
      <c r="J11" s="12">
        <v>343082</v>
      </c>
      <c r="K11" s="12">
        <v>6</v>
      </c>
      <c r="L11" s="13">
        <v>2207</v>
      </c>
      <c r="M11" s="14">
        <f>Table1[[#This Row],[Column1]]/100</f>
        <v>0.15</v>
      </c>
      <c r="N11" s="13">
        <f>Table1[[#This Row],[Unit_Price]]*Table1[[#This Row],[Quantity]]*(1-Table1[[#This Row],[Discount_%]])</f>
        <v>11255.699999999999</v>
      </c>
      <c r="O11" s="13">
        <v>20340</v>
      </c>
      <c r="P11" s="13">
        <f>Table1[[#This Row],[Revenue]]-Table1[[#This Row],[Cost]]</f>
        <v>-9084.3000000000011</v>
      </c>
      <c r="Q11" s="12" t="s">
        <v>47</v>
      </c>
      <c r="R11" s="12" t="s">
        <v>52</v>
      </c>
      <c r="S11" s="12" t="s">
        <v>55</v>
      </c>
      <c r="T11" s="12">
        <v>2</v>
      </c>
      <c r="U11" s="12">
        <v>15</v>
      </c>
      <c r="V11" s="20" t="str">
        <f>TEXT(Table1[[#This Row],[Date]],"mmm-yyyy")</f>
        <v>Jan-2025</v>
      </c>
    </row>
    <row r="12" spans="1:23" x14ac:dyDescent="0.2">
      <c r="A12" s="11">
        <v>45658</v>
      </c>
      <c r="B12" s="12" t="s">
        <v>20</v>
      </c>
      <c r="C12" s="12" t="str">
        <f>VLOOKUP(D12, City_Mapping!A:B, 2, FALSE)</f>
        <v>India</v>
      </c>
      <c r="D12" s="12" t="s">
        <v>28</v>
      </c>
      <c r="E12" s="12" t="s">
        <v>34</v>
      </c>
      <c r="F12" s="12" t="s">
        <v>38</v>
      </c>
      <c r="G12" s="12">
        <v>96544</v>
      </c>
      <c r="H12" s="12" t="s">
        <v>42</v>
      </c>
      <c r="I12" s="12" t="s">
        <v>45</v>
      </c>
      <c r="J12" s="12">
        <v>567876</v>
      </c>
      <c r="K12" s="12">
        <v>5</v>
      </c>
      <c r="L12" s="13">
        <v>2507</v>
      </c>
      <c r="M12" s="14">
        <f>Table1[[#This Row],[Column1]]/100</f>
        <v>0.1</v>
      </c>
      <c r="N12" s="13">
        <f>Table1[[#This Row],[Unit_Price]]*Table1[[#This Row],[Quantity]]*(1-Table1[[#This Row],[Discount_%]])</f>
        <v>11281.5</v>
      </c>
      <c r="O12" s="13">
        <v>21771</v>
      </c>
      <c r="P12" s="13">
        <f>Table1[[#This Row],[Revenue]]-Table1[[#This Row],[Cost]]</f>
        <v>-10489.5</v>
      </c>
      <c r="Q12" s="12" t="s">
        <v>47</v>
      </c>
      <c r="R12" s="12" t="s">
        <v>51</v>
      </c>
      <c r="S12" s="12" t="s">
        <v>55</v>
      </c>
      <c r="T12" s="12">
        <v>4</v>
      </c>
      <c r="U12" s="12">
        <v>10</v>
      </c>
      <c r="V12" s="20" t="str">
        <f>TEXT(Table1[[#This Row],[Date]],"mmm-yyyy")</f>
        <v>Jan-2025</v>
      </c>
    </row>
    <row r="13" spans="1:23" x14ac:dyDescent="0.2">
      <c r="A13" s="11">
        <v>45658</v>
      </c>
      <c r="B13" s="12" t="s">
        <v>20</v>
      </c>
      <c r="C13" s="12" t="str">
        <f>VLOOKUP(D13, City_Mapping!A:B, 2, FALSE)</f>
        <v>India</v>
      </c>
      <c r="D13" s="12" t="s">
        <v>28</v>
      </c>
      <c r="E13" s="12" t="s">
        <v>35</v>
      </c>
      <c r="F13" s="12" t="s">
        <v>39</v>
      </c>
      <c r="G13" s="12">
        <v>73627</v>
      </c>
      <c r="H13" s="12" t="s">
        <v>41</v>
      </c>
      <c r="I13" s="12" t="s">
        <v>43</v>
      </c>
      <c r="J13" s="12">
        <v>157147</v>
      </c>
      <c r="K13" s="12">
        <v>2</v>
      </c>
      <c r="L13" s="13">
        <v>1773</v>
      </c>
      <c r="M13" s="14">
        <f>Table1[[#This Row],[Column1]]/100</f>
        <v>0.2</v>
      </c>
      <c r="N13" s="13">
        <f>Table1[[#This Row],[Unit_Price]]*Table1[[#This Row],[Quantity]]*(1-Table1[[#This Row],[Discount_%]])</f>
        <v>2836.8</v>
      </c>
      <c r="O13" s="13">
        <v>25031</v>
      </c>
      <c r="P13" s="13">
        <f>Table1[[#This Row],[Revenue]]-Table1[[#This Row],[Cost]]</f>
        <v>-22194.2</v>
      </c>
      <c r="Q13" s="12" t="s">
        <v>46</v>
      </c>
      <c r="R13" s="12" t="s">
        <v>52</v>
      </c>
      <c r="S13" s="12" t="s">
        <v>54</v>
      </c>
      <c r="T13" s="12">
        <v>2</v>
      </c>
      <c r="U13" s="12">
        <v>20</v>
      </c>
      <c r="V13" s="20" t="str">
        <f>TEXT(Table1[[#This Row],[Date]],"mmm-yyyy")</f>
        <v>Jan-2025</v>
      </c>
    </row>
    <row r="14" spans="1:23" x14ac:dyDescent="0.2">
      <c r="A14" s="11">
        <f>A2+1</f>
        <v>45659</v>
      </c>
      <c r="B14" s="12" t="s">
        <v>20</v>
      </c>
      <c r="C14" s="12" t="str">
        <f>VLOOKUP(D14, City_Mapping!A:B, 2, FALSE)</f>
        <v>India</v>
      </c>
      <c r="D14" s="12" t="s">
        <v>32</v>
      </c>
      <c r="E14" s="12" t="s">
        <v>35</v>
      </c>
      <c r="F14" s="12" t="s">
        <v>37</v>
      </c>
      <c r="G14" s="12">
        <v>30221</v>
      </c>
      <c r="H14" s="12" t="s">
        <v>42</v>
      </c>
      <c r="I14" s="12" t="s">
        <v>43</v>
      </c>
      <c r="J14" s="12">
        <v>232895</v>
      </c>
      <c r="K14" s="12">
        <v>5</v>
      </c>
      <c r="L14" s="13">
        <v>4934</v>
      </c>
      <c r="M14" s="14">
        <f>Table1[[#This Row],[Column1]]/100</f>
        <v>0.05</v>
      </c>
      <c r="N14" s="13">
        <f>Table1[[#This Row],[Unit_Price]]*Table1[[#This Row],[Quantity]]*(1-Table1[[#This Row],[Discount_%]])</f>
        <v>23436.5</v>
      </c>
      <c r="O14" s="13">
        <v>27837</v>
      </c>
      <c r="P14" s="13">
        <f>Table1[[#This Row],[Revenue]]-Table1[[#This Row],[Cost]]</f>
        <v>-4400.5</v>
      </c>
      <c r="Q14" s="12" t="s">
        <v>46</v>
      </c>
      <c r="R14" s="12" t="s">
        <v>50</v>
      </c>
      <c r="S14" s="12" t="s">
        <v>54</v>
      </c>
      <c r="T14" s="12">
        <v>3</v>
      </c>
      <c r="U14" s="12">
        <v>5</v>
      </c>
      <c r="V14" s="20" t="str">
        <f>TEXT(Table1[[#This Row],[Date]],"mmm-yyyy")</f>
        <v>Jan-2025</v>
      </c>
    </row>
    <row r="15" spans="1:23" x14ac:dyDescent="0.2">
      <c r="A15" s="11">
        <f t="shared" ref="A15:A78" si="0">A3+1</f>
        <v>45659</v>
      </c>
      <c r="B15" s="12" t="s">
        <v>20</v>
      </c>
      <c r="C15" s="12" t="str">
        <f>VLOOKUP(D15, City_Mapping!A:B, 2, FALSE)</f>
        <v>USA</v>
      </c>
      <c r="D15" s="12" t="s">
        <v>31</v>
      </c>
      <c r="E15" s="12" t="s">
        <v>34</v>
      </c>
      <c r="F15" s="12" t="s">
        <v>38</v>
      </c>
      <c r="G15" s="12">
        <v>95837</v>
      </c>
      <c r="H15" s="12" t="s">
        <v>42</v>
      </c>
      <c r="I15" s="12" t="s">
        <v>43</v>
      </c>
      <c r="J15" s="12">
        <v>939084</v>
      </c>
      <c r="K15" s="12">
        <v>3</v>
      </c>
      <c r="L15" s="13">
        <v>2604</v>
      </c>
      <c r="M15" s="14">
        <f>Table1[[#This Row],[Column1]]/100</f>
        <v>0.15</v>
      </c>
      <c r="N15" s="13">
        <f>Table1[[#This Row],[Unit_Price]]*Table1[[#This Row],[Quantity]]*(1-Table1[[#This Row],[Discount_%]])</f>
        <v>6640.2</v>
      </c>
      <c r="O15" s="13">
        <v>7911</v>
      </c>
      <c r="P15" s="13">
        <f>Table1[[#This Row],[Revenue]]-Table1[[#This Row],[Cost]]</f>
        <v>-1270.8000000000002</v>
      </c>
      <c r="Q15" s="12" t="s">
        <v>48</v>
      </c>
      <c r="R15" s="12" t="s">
        <v>51</v>
      </c>
      <c r="S15" s="12" t="s">
        <v>54</v>
      </c>
      <c r="T15" s="12">
        <v>1</v>
      </c>
      <c r="U15" s="12">
        <v>15</v>
      </c>
      <c r="V15" s="20" t="str">
        <f>TEXT(Table1[[#This Row],[Date]],"mmm-yyyy")</f>
        <v>Jan-2025</v>
      </c>
    </row>
    <row r="16" spans="1:23" x14ac:dyDescent="0.2">
      <c r="A16" s="11">
        <f t="shared" si="0"/>
        <v>45659</v>
      </c>
      <c r="B16" s="12" t="s">
        <v>21</v>
      </c>
      <c r="C16" s="12" t="str">
        <f>VLOOKUP(D16, City_Mapping!A:B, 2, FALSE)</f>
        <v>USA</v>
      </c>
      <c r="D16" s="12" t="s">
        <v>31</v>
      </c>
      <c r="E16" s="12" t="s">
        <v>34</v>
      </c>
      <c r="F16" s="12" t="s">
        <v>37</v>
      </c>
      <c r="G16" s="12">
        <v>82843</v>
      </c>
      <c r="H16" s="12" t="s">
        <v>41</v>
      </c>
      <c r="I16" s="12" t="s">
        <v>44</v>
      </c>
      <c r="J16" s="12">
        <v>726665</v>
      </c>
      <c r="K16" s="12">
        <v>2</v>
      </c>
      <c r="L16" s="13">
        <v>3467</v>
      </c>
      <c r="M16" s="14">
        <f>Table1[[#This Row],[Column1]]/100</f>
        <v>0.2</v>
      </c>
      <c r="N16" s="13">
        <f>Table1[[#This Row],[Unit_Price]]*Table1[[#This Row],[Quantity]]*(1-Table1[[#This Row],[Discount_%]])</f>
        <v>5547.2000000000007</v>
      </c>
      <c r="O16" s="13">
        <v>10775</v>
      </c>
      <c r="P16" s="13">
        <f>Table1[[#This Row],[Revenue]]-Table1[[#This Row],[Cost]]</f>
        <v>-5227.7999999999993</v>
      </c>
      <c r="Q16" s="12" t="s">
        <v>48</v>
      </c>
      <c r="R16" s="12" t="s">
        <v>50</v>
      </c>
      <c r="S16" s="12" t="s">
        <v>56</v>
      </c>
      <c r="T16" s="12">
        <v>3</v>
      </c>
      <c r="U16" s="12">
        <v>20</v>
      </c>
      <c r="V16" s="20" t="str">
        <f>TEXT(Table1[[#This Row],[Date]],"mmm-yyyy")</f>
        <v>Jan-2025</v>
      </c>
      <c r="W16" s="8"/>
    </row>
    <row r="17" spans="1:22" x14ac:dyDescent="0.2">
      <c r="A17" s="11">
        <f t="shared" si="0"/>
        <v>45659</v>
      </c>
      <c r="B17" s="12" t="s">
        <v>22</v>
      </c>
      <c r="C17" s="12" t="str">
        <f>VLOOKUP(D17, City_Mapping!A:B, 2, FALSE)</f>
        <v>USA</v>
      </c>
      <c r="D17" s="12" t="s">
        <v>31</v>
      </c>
      <c r="E17" s="12" t="s">
        <v>36</v>
      </c>
      <c r="F17" s="12" t="s">
        <v>40</v>
      </c>
      <c r="G17" s="12">
        <v>61313</v>
      </c>
      <c r="H17" s="12" t="s">
        <v>41</v>
      </c>
      <c r="I17" s="12" t="s">
        <v>44</v>
      </c>
      <c r="J17" s="12">
        <v>813564</v>
      </c>
      <c r="K17" s="12">
        <v>3</v>
      </c>
      <c r="L17" s="13">
        <v>4742</v>
      </c>
      <c r="M17" s="14">
        <f>Table1[[#This Row],[Column1]]/100</f>
        <v>0.2</v>
      </c>
      <c r="N17" s="13">
        <f>Table1[[#This Row],[Unit_Price]]*Table1[[#This Row],[Quantity]]*(1-Table1[[#This Row],[Discount_%]])</f>
        <v>11380.800000000001</v>
      </c>
      <c r="O17" s="13">
        <v>24132</v>
      </c>
      <c r="P17" s="13">
        <f>Table1[[#This Row],[Revenue]]-Table1[[#This Row],[Cost]]</f>
        <v>-12751.199999999999</v>
      </c>
      <c r="Q17" s="12" t="s">
        <v>48</v>
      </c>
      <c r="R17" s="12" t="s">
        <v>52</v>
      </c>
      <c r="S17" s="12" t="s">
        <v>53</v>
      </c>
      <c r="T17" s="12">
        <v>4</v>
      </c>
      <c r="U17" s="12">
        <v>20</v>
      </c>
      <c r="V17" s="20" t="str">
        <f>TEXT(Table1[[#This Row],[Date]],"mmm-yyyy")</f>
        <v>Jan-2025</v>
      </c>
    </row>
    <row r="18" spans="1:22" x14ac:dyDescent="0.2">
      <c r="A18" s="11">
        <f t="shared" si="0"/>
        <v>45659</v>
      </c>
      <c r="B18" s="12" t="s">
        <v>21</v>
      </c>
      <c r="C18" s="12" t="str">
        <f>VLOOKUP(D18, City_Mapping!A:B, 2, FALSE)</f>
        <v>India</v>
      </c>
      <c r="D18" s="12" t="s">
        <v>33</v>
      </c>
      <c r="E18" s="12" t="s">
        <v>36</v>
      </c>
      <c r="F18" s="12" t="s">
        <v>40</v>
      </c>
      <c r="G18" s="12">
        <v>39251</v>
      </c>
      <c r="H18" s="12" t="s">
        <v>42</v>
      </c>
      <c r="I18" s="12" t="s">
        <v>44</v>
      </c>
      <c r="J18" s="12">
        <v>543598</v>
      </c>
      <c r="K18" s="12">
        <v>4</v>
      </c>
      <c r="L18" s="13">
        <v>1712</v>
      </c>
      <c r="M18" s="14">
        <f>Table1[[#This Row],[Column1]]/100</f>
        <v>0</v>
      </c>
      <c r="N18" s="13">
        <f>Table1[[#This Row],[Unit_Price]]*Table1[[#This Row],[Quantity]]*(1-Table1[[#This Row],[Discount_%]])</f>
        <v>6848</v>
      </c>
      <c r="O18" s="13">
        <v>18354</v>
      </c>
      <c r="P18" s="13">
        <f>Table1[[#This Row],[Revenue]]-Table1[[#This Row],[Cost]]</f>
        <v>-11506</v>
      </c>
      <c r="Q18" s="12" t="s">
        <v>46</v>
      </c>
      <c r="R18" s="12" t="s">
        <v>52</v>
      </c>
      <c r="S18" s="12" t="s">
        <v>56</v>
      </c>
      <c r="T18" s="12">
        <v>5</v>
      </c>
      <c r="U18" s="12">
        <v>0</v>
      </c>
      <c r="V18" s="20" t="str">
        <f>TEXT(Table1[[#This Row],[Date]],"mmm-yyyy")</f>
        <v>Jan-2025</v>
      </c>
    </row>
    <row r="19" spans="1:22" x14ac:dyDescent="0.2">
      <c r="A19" s="11">
        <f t="shared" si="0"/>
        <v>45659</v>
      </c>
      <c r="B19" s="12" t="s">
        <v>21</v>
      </c>
      <c r="C19" s="12" t="str">
        <f>VLOOKUP(D19, City_Mapping!A:B, 2, FALSE)</f>
        <v>India</v>
      </c>
      <c r="D19" s="12" t="s">
        <v>28</v>
      </c>
      <c r="E19" s="12" t="s">
        <v>36</v>
      </c>
      <c r="F19" s="12" t="s">
        <v>37</v>
      </c>
      <c r="G19" s="12">
        <v>56586</v>
      </c>
      <c r="H19" s="12" t="s">
        <v>41</v>
      </c>
      <c r="I19" s="12" t="s">
        <v>43</v>
      </c>
      <c r="J19" s="12">
        <v>503603</v>
      </c>
      <c r="K19" s="12">
        <v>2</v>
      </c>
      <c r="L19" s="13">
        <v>2795</v>
      </c>
      <c r="M19" s="14">
        <f>Table1[[#This Row],[Column1]]/100</f>
        <v>0.1</v>
      </c>
      <c r="N19" s="13">
        <f>Table1[[#This Row],[Unit_Price]]*Table1[[#This Row],[Quantity]]*(1-Table1[[#This Row],[Discount_%]])</f>
        <v>5031</v>
      </c>
      <c r="O19" s="13">
        <v>25069</v>
      </c>
      <c r="P19" s="13">
        <f>Table1[[#This Row],[Revenue]]-Table1[[#This Row],[Cost]]</f>
        <v>-20038</v>
      </c>
      <c r="Q19" s="12" t="s">
        <v>49</v>
      </c>
      <c r="R19" s="12" t="s">
        <v>52</v>
      </c>
      <c r="S19" s="12" t="s">
        <v>56</v>
      </c>
      <c r="T19" s="12">
        <v>5</v>
      </c>
      <c r="U19" s="12">
        <v>10</v>
      </c>
      <c r="V19" s="20" t="str">
        <f>TEXT(Table1[[#This Row],[Date]],"mmm-yyyy")</f>
        <v>Jan-2025</v>
      </c>
    </row>
    <row r="20" spans="1:22" x14ac:dyDescent="0.2">
      <c r="A20" s="11">
        <f t="shared" si="0"/>
        <v>45659</v>
      </c>
      <c r="B20" s="12" t="s">
        <v>21</v>
      </c>
      <c r="C20" s="12" t="str">
        <f>VLOOKUP(D20, City_Mapping!A:B, 2, FALSE)</f>
        <v>USA</v>
      </c>
      <c r="D20" s="12" t="s">
        <v>31</v>
      </c>
      <c r="E20" s="12" t="s">
        <v>35</v>
      </c>
      <c r="F20" s="12" t="s">
        <v>37</v>
      </c>
      <c r="G20" s="12">
        <v>84418</v>
      </c>
      <c r="H20" s="12" t="s">
        <v>41</v>
      </c>
      <c r="I20" s="12" t="s">
        <v>43</v>
      </c>
      <c r="J20" s="12">
        <v>726987</v>
      </c>
      <c r="K20" s="12">
        <v>4</v>
      </c>
      <c r="L20" s="13">
        <v>2697</v>
      </c>
      <c r="M20" s="14">
        <f>Table1[[#This Row],[Column1]]/100</f>
        <v>0</v>
      </c>
      <c r="N20" s="13">
        <f>Table1[[#This Row],[Unit_Price]]*Table1[[#This Row],[Quantity]]*(1-Table1[[#This Row],[Discount_%]])</f>
        <v>10788</v>
      </c>
      <c r="O20" s="13">
        <v>29548</v>
      </c>
      <c r="P20" s="13">
        <f>Table1[[#This Row],[Revenue]]-Table1[[#This Row],[Cost]]</f>
        <v>-18760</v>
      </c>
      <c r="Q20" s="12" t="s">
        <v>47</v>
      </c>
      <c r="R20" s="12" t="s">
        <v>51</v>
      </c>
      <c r="S20" s="12" t="s">
        <v>55</v>
      </c>
      <c r="T20" s="12">
        <v>4</v>
      </c>
      <c r="U20" s="12">
        <v>0</v>
      </c>
      <c r="V20" s="20" t="str">
        <f>TEXT(Table1[[#This Row],[Date]],"mmm-yyyy")</f>
        <v>Jan-2025</v>
      </c>
    </row>
    <row r="21" spans="1:22" x14ac:dyDescent="0.2">
      <c r="A21" s="11">
        <f t="shared" si="0"/>
        <v>45659</v>
      </c>
      <c r="B21" s="12" t="s">
        <v>20</v>
      </c>
      <c r="C21" s="12" t="str">
        <f>VLOOKUP(D21, City_Mapping!A:B, 2, FALSE)</f>
        <v>UK</v>
      </c>
      <c r="D21" s="12" t="s">
        <v>29</v>
      </c>
      <c r="E21" s="12" t="s">
        <v>36</v>
      </c>
      <c r="F21" s="12" t="s">
        <v>37</v>
      </c>
      <c r="G21" s="12">
        <v>63884</v>
      </c>
      <c r="H21" s="12" t="s">
        <v>42</v>
      </c>
      <c r="I21" s="12" t="s">
        <v>45</v>
      </c>
      <c r="J21" s="12">
        <v>335427</v>
      </c>
      <c r="K21" s="12">
        <v>4</v>
      </c>
      <c r="L21" s="13">
        <v>3784</v>
      </c>
      <c r="M21" s="14">
        <f>Table1[[#This Row],[Column1]]/100</f>
        <v>0</v>
      </c>
      <c r="N21" s="13">
        <f>Table1[[#This Row],[Unit_Price]]*Table1[[#This Row],[Quantity]]*(1-Table1[[#This Row],[Discount_%]])</f>
        <v>15136</v>
      </c>
      <c r="O21" s="13">
        <v>18600</v>
      </c>
      <c r="P21" s="13">
        <f>Table1[[#This Row],[Revenue]]-Table1[[#This Row],[Cost]]</f>
        <v>-3464</v>
      </c>
      <c r="Q21" s="12" t="s">
        <v>47</v>
      </c>
      <c r="R21" s="12" t="s">
        <v>52</v>
      </c>
      <c r="S21" s="12" t="s">
        <v>53</v>
      </c>
      <c r="T21" s="12">
        <v>4</v>
      </c>
      <c r="U21" s="12">
        <v>0</v>
      </c>
      <c r="V21" s="20" t="str">
        <f>TEXT(Table1[[#This Row],[Date]],"mmm-yyyy")</f>
        <v>Jan-2025</v>
      </c>
    </row>
    <row r="22" spans="1:22" x14ac:dyDescent="0.2">
      <c r="A22" s="11">
        <f t="shared" si="0"/>
        <v>45659</v>
      </c>
      <c r="B22" s="12" t="s">
        <v>23</v>
      </c>
      <c r="C22" s="12" t="str">
        <f>VLOOKUP(D22, City_Mapping!A:B, 2, FALSE)</f>
        <v>India</v>
      </c>
      <c r="D22" s="12" t="s">
        <v>33</v>
      </c>
      <c r="E22" s="12" t="s">
        <v>35</v>
      </c>
      <c r="F22" s="12" t="s">
        <v>40</v>
      </c>
      <c r="G22" s="12">
        <v>62620</v>
      </c>
      <c r="H22" s="12" t="s">
        <v>41</v>
      </c>
      <c r="I22" s="12" t="s">
        <v>45</v>
      </c>
      <c r="J22" s="12">
        <v>855140</v>
      </c>
      <c r="K22" s="12">
        <v>6</v>
      </c>
      <c r="L22" s="13">
        <v>2764</v>
      </c>
      <c r="M22" s="14">
        <f>Table1[[#This Row],[Column1]]/100</f>
        <v>0.05</v>
      </c>
      <c r="N22" s="13">
        <f>Table1[[#This Row],[Unit_Price]]*Table1[[#This Row],[Quantity]]*(1-Table1[[#This Row],[Discount_%]])</f>
        <v>15754.8</v>
      </c>
      <c r="O22" s="13">
        <v>22490</v>
      </c>
      <c r="P22" s="13">
        <f>Table1[[#This Row],[Revenue]]-Table1[[#This Row],[Cost]]</f>
        <v>-6735.2000000000007</v>
      </c>
      <c r="Q22" s="12" t="s">
        <v>47</v>
      </c>
      <c r="R22" s="12" t="s">
        <v>51</v>
      </c>
      <c r="S22" s="12" t="s">
        <v>53</v>
      </c>
      <c r="T22" s="12">
        <v>2</v>
      </c>
      <c r="U22" s="12">
        <v>5</v>
      </c>
      <c r="V22" s="20" t="str">
        <f>TEXT(Table1[[#This Row],[Date]],"mmm-yyyy")</f>
        <v>Jan-2025</v>
      </c>
    </row>
    <row r="23" spans="1:22" x14ac:dyDescent="0.2">
      <c r="A23" s="11">
        <f t="shared" si="0"/>
        <v>45659</v>
      </c>
      <c r="B23" s="12" t="s">
        <v>22</v>
      </c>
      <c r="C23" s="12" t="str">
        <f>VLOOKUP(D23, City_Mapping!A:B, 2, FALSE)</f>
        <v>India</v>
      </c>
      <c r="D23" s="12" t="s">
        <v>32</v>
      </c>
      <c r="E23" s="12" t="s">
        <v>35</v>
      </c>
      <c r="F23" s="12" t="s">
        <v>40</v>
      </c>
      <c r="G23" s="12">
        <v>20040</v>
      </c>
      <c r="H23" s="12" t="s">
        <v>42</v>
      </c>
      <c r="I23" s="12" t="s">
        <v>45</v>
      </c>
      <c r="J23" s="12">
        <v>643268</v>
      </c>
      <c r="K23" s="12">
        <v>5</v>
      </c>
      <c r="L23" s="13">
        <v>2110</v>
      </c>
      <c r="M23" s="14">
        <f>Table1[[#This Row],[Column1]]/100</f>
        <v>0.1</v>
      </c>
      <c r="N23" s="13">
        <f>Table1[[#This Row],[Unit_Price]]*Table1[[#This Row],[Quantity]]*(1-Table1[[#This Row],[Discount_%]])</f>
        <v>9495</v>
      </c>
      <c r="O23" s="13">
        <v>27214</v>
      </c>
      <c r="P23" s="13">
        <f>Table1[[#This Row],[Revenue]]-Table1[[#This Row],[Cost]]</f>
        <v>-17719</v>
      </c>
      <c r="Q23" s="12" t="s">
        <v>46</v>
      </c>
      <c r="R23" s="12" t="s">
        <v>52</v>
      </c>
      <c r="S23" s="12" t="s">
        <v>54</v>
      </c>
      <c r="T23" s="12">
        <v>1</v>
      </c>
      <c r="U23" s="12">
        <v>10</v>
      </c>
      <c r="V23" s="20" t="str">
        <f>TEXT(Table1[[#This Row],[Date]],"mmm-yyyy")</f>
        <v>Jan-2025</v>
      </c>
    </row>
    <row r="24" spans="1:22" x14ac:dyDescent="0.2">
      <c r="A24" s="11">
        <f t="shared" si="0"/>
        <v>45659</v>
      </c>
      <c r="B24" s="12" t="s">
        <v>23</v>
      </c>
      <c r="C24" s="12" t="str">
        <f>VLOOKUP(D24, City_Mapping!A:B, 2, FALSE)</f>
        <v>USA</v>
      </c>
      <c r="D24" s="12" t="s">
        <v>31</v>
      </c>
      <c r="E24" s="12" t="s">
        <v>36</v>
      </c>
      <c r="F24" s="12" t="s">
        <v>38</v>
      </c>
      <c r="G24" s="12">
        <v>81677</v>
      </c>
      <c r="H24" s="12" t="s">
        <v>42</v>
      </c>
      <c r="I24" s="12" t="s">
        <v>45</v>
      </c>
      <c r="J24" s="12">
        <v>517440</v>
      </c>
      <c r="K24" s="12">
        <v>7</v>
      </c>
      <c r="L24" s="13">
        <v>1918</v>
      </c>
      <c r="M24" s="14">
        <f>Table1[[#This Row],[Column1]]/100</f>
        <v>0.05</v>
      </c>
      <c r="N24" s="13">
        <f>Table1[[#This Row],[Unit_Price]]*Table1[[#This Row],[Quantity]]*(1-Table1[[#This Row],[Discount_%]])</f>
        <v>12754.699999999999</v>
      </c>
      <c r="O24" s="13">
        <v>22937</v>
      </c>
      <c r="P24" s="13">
        <f>Table1[[#This Row],[Revenue]]-Table1[[#This Row],[Cost]]</f>
        <v>-10182.300000000001</v>
      </c>
      <c r="Q24" s="12" t="s">
        <v>46</v>
      </c>
      <c r="R24" s="12" t="s">
        <v>52</v>
      </c>
      <c r="S24" s="12" t="s">
        <v>55</v>
      </c>
      <c r="T24" s="12">
        <v>3</v>
      </c>
      <c r="U24" s="12">
        <v>5</v>
      </c>
      <c r="V24" s="20" t="str">
        <f>TEXT(Table1[[#This Row],[Date]],"mmm-yyyy")</f>
        <v>Jan-2025</v>
      </c>
    </row>
    <row r="25" spans="1:22" x14ac:dyDescent="0.2">
      <c r="A25" s="11">
        <f t="shared" si="0"/>
        <v>45659</v>
      </c>
      <c r="B25" s="12" t="s">
        <v>21</v>
      </c>
      <c r="C25" s="12" t="str">
        <f>VLOOKUP(D25, City_Mapping!A:B, 2, FALSE)</f>
        <v>USA</v>
      </c>
      <c r="D25" s="12" t="s">
        <v>31</v>
      </c>
      <c r="E25" s="12" t="s">
        <v>36</v>
      </c>
      <c r="F25" s="12" t="s">
        <v>39</v>
      </c>
      <c r="G25" s="12">
        <v>55878</v>
      </c>
      <c r="H25" s="12" t="s">
        <v>41</v>
      </c>
      <c r="I25" s="12" t="s">
        <v>43</v>
      </c>
      <c r="J25" s="12">
        <v>369265</v>
      </c>
      <c r="K25" s="12">
        <v>7</v>
      </c>
      <c r="L25" s="13">
        <v>2286</v>
      </c>
      <c r="M25" s="14">
        <f>Table1[[#This Row],[Column1]]/100</f>
        <v>0.2</v>
      </c>
      <c r="N25" s="13">
        <f>Table1[[#This Row],[Unit_Price]]*Table1[[#This Row],[Quantity]]*(1-Table1[[#This Row],[Discount_%]])</f>
        <v>12801.6</v>
      </c>
      <c r="O25" s="13">
        <v>27697</v>
      </c>
      <c r="P25" s="13">
        <f>Table1[[#This Row],[Revenue]]-Table1[[#This Row],[Cost]]</f>
        <v>-14895.4</v>
      </c>
      <c r="Q25" s="12" t="s">
        <v>47</v>
      </c>
      <c r="R25" s="12" t="s">
        <v>51</v>
      </c>
      <c r="S25" s="12" t="s">
        <v>55</v>
      </c>
      <c r="T25" s="12">
        <v>4</v>
      </c>
      <c r="U25" s="12">
        <v>20</v>
      </c>
      <c r="V25" s="20" t="str">
        <f>TEXT(Table1[[#This Row],[Date]],"mmm-yyyy")</f>
        <v>Jan-2025</v>
      </c>
    </row>
    <row r="26" spans="1:22" x14ac:dyDescent="0.2">
      <c r="A26" s="11">
        <f t="shared" si="0"/>
        <v>45660</v>
      </c>
      <c r="B26" s="12" t="s">
        <v>21</v>
      </c>
      <c r="C26" s="12" t="str">
        <f>VLOOKUP(D26, City_Mapping!A:B, 2, FALSE)</f>
        <v>India</v>
      </c>
      <c r="D26" s="12" t="s">
        <v>33</v>
      </c>
      <c r="E26" s="12" t="s">
        <v>35</v>
      </c>
      <c r="F26" s="12" t="s">
        <v>39</v>
      </c>
      <c r="G26" s="12">
        <v>15969</v>
      </c>
      <c r="H26" s="12" t="s">
        <v>42</v>
      </c>
      <c r="I26" s="12" t="s">
        <v>44</v>
      </c>
      <c r="J26" s="12">
        <v>304562</v>
      </c>
      <c r="K26" s="12">
        <v>3</v>
      </c>
      <c r="L26" s="13">
        <v>4899</v>
      </c>
      <c r="M26" s="14">
        <f>Table1[[#This Row],[Column1]]/100</f>
        <v>0.05</v>
      </c>
      <c r="N26" s="13">
        <f>Table1[[#This Row],[Unit_Price]]*Table1[[#This Row],[Quantity]]*(1-Table1[[#This Row],[Discount_%]])</f>
        <v>13962.15</v>
      </c>
      <c r="O26" s="13">
        <v>24625</v>
      </c>
      <c r="P26" s="13">
        <f>Table1[[#This Row],[Revenue]]-Table1[[#This Row],[Cost]]</f>
        <v>-10662.85</v>
      </c>
      <c r="Q26" s="12" t="s">
        <v>47</v>
      </c>
      <c r="R26" s="12" t="s">
        <v>51</v>
      </c>
      <c r="S26" s="12" t="s">
        <v>54</v>
      </c>
      <c r="T26" s="12">
        <v>5</v>
      </c>
      <c r="U26" s="12">
        <v>5</v>
      </c>
      <c r="V26" s="20" t="str">
        <f>TEXT(Table1[[#This Row],[Date]],"mmm-yyyy")</f>
        <v>Jan-2025</v>
      </c>
    </row>
    <row r="27" spans="1:22" x14ac:dyDescent="0.2">
      <c r="A27" s="11">
        <f t="shared" si="0"/>
        <v>45660</v>
      </c>
      <c r="B27" s="12" t="s">
        <v>23</v>
      </c>
      <c r="C27" s="12" t="str">
        <f>VLOOKUP(D27, City_Mapping!A:B, 2, FALSE)</f>
        <v>India</v>
      </c>
      <c r="D27" s="12" t="s">
        <v>28</v>
      </c>
      <c r="E27" s="12" t="s">
        <v>34</v>
      </c>
      <c r="F27" s="12" t="s">
        <v>40</v>
      </c>
      <c r="G27" s="12">
        <v>23162</v>
      </c>
      <c r="H27" s="12" t="s">
        <v>42</v>
      </c>
      <c r="I27" s="12" t="s">
        <v>44</v>
      </c>
      <c r="J27" s="12">
        <v>352703</v>
      </c>
      <c r="K27" s="12">
        <v>9</v>
      </c>
      <c r="L27" s="13">
        <v>3982</v>
      </c>
      <c r="M27" s="14">
        <f>Table1[[#This Row],[Column1]]/100</f>
        <v>0.2</v>
      </c>
      <c r="N27" s="13">
        <f>Table1[[#This Row],[Unit_Price]]*Table1[[#This Row],[Quantity]]*(1-Table1[[#This Row],[Discount_%]])</f>
        <v>28670.400000000001</v>
      </c>
      <c r="O27" s="13">
        <v>13912</v>
      </c>
      <c r="P27" s="13">
        <f>Table1[[#This Row],[Revenue]]-Table1[[#This Row],[Cost]]</f>
        <v>14758.400000000001</v>
      </c>
      <c r="Q27" s="12" t="s">
        <v>47</v>
      </c>
      <c r="R27" s="12" t="s">
        <v>51</v>
      </c>
      <c r="S27" s="12" t="s">
        <v>54</v>
      </c>
      <c r="T27" s="12">
        <v>1</v>
      </c>
      <c r="U27" s="12">
        <v>20</v>
      </c>
      <c r="V27" s="20" t="str">
        <f>TEXT(Table1[[#This Row],[Date]],"mmm-yyyy")</f>
        <v>Jan-2025</v>
      </c>
    </row>
    <row r="28" spans="1:22" x14ac:dyDescent="0.2">
      <c r="A28" s="11">
        <f t="shared" si="0"/>
        <v>45660</v>
      </c>
      <c r="B28" s="12" t="s">
        <v>23</v>
      </c>
      <c r="C28" s="12" t="str">
        <f>VLOOKUP(D28, City_Mapping!A:B, 2, FALSE)</f>
        <v>UK</v>
      </c>
      <c r="D28" s="12" t="s">
        <v>29</v>
      </c>
      <c r="E28" s="12" t="s">
        <v>34</v>
      </c>
      <c r="F28" s="12" t="s">
        <v>39</v>
      </c>
      <c r="G28" s="12">
        <v>75435</v>
      </c>
      <c r="H28" s="12" t="s">
        <v>42</v>
      </c>
      <c r="I28" s="12" t="s">
        <v>44</v>
      </c>
      <c r="J28" s="12">
        <v>837813</v>
      </c>
      <c r="K28" s="12">
        <v>7</v>
      </c>
      <c r="L28" s="13">
        <v>2377</v>
      </c>
      <c r="M28" s="14">
        <f>Table1[[#This Row],[Column1]]/100</f>
        <v>0</v>
      </c>
      <c r="N28" s="13">
        <f>Table1[[#This Row],[Unit_Price]]*Table1[[#This Row],[Quantity]]*(1-Table1[[#This Row],[Discount_%]])</f>
        <v>16639</v>
      </c>
      <c r="O28" s="13">
        <v>20095</v>
      </c>
      <c r="P28" s="13">
        <f>Table1[[#This Row],[Revenue]]-Table1[[#This Row],[Cost]]</f>
        <v>-3456</v>
      </c>
      <c r="Q28" s="12" t="s">
        <v>46</v>
      </c>
      <c r="R28" s="12" t="s">
        <v>50</v>
      </c>
      <c r="S28" s="12" t="s">
        <v>56</v>
      </c>
      <c r="T28" s="12">
        <v>1</v>
      </c>
      <c r="U28" s="12">
        <v>0</v>
      </c>
      <c r="V28" s="20" t="str">
        <f>TEXT(Table1[[#This Row],[Date]],"mmm-yyyy")</f>
        <v>Jan-2025</v>
      </c>
    </row>
    <row r="29" spans="1:22" x14ac:dyDescent="0.2">
      <c r="A29" s="11">
        <f t="shared" si="0"/>
        <v>45660</v>
      </c>
      <c r="B29" s="12" t="s">
        <v>23</v>
      </c>
      <c r="C29" s="12" t="str">
        <f>VLOOKUP(D29, City_Mapping!A:B, 2, FALSE)</f>
        <v>India</v>
      </c>
      <c r="D29" s="12" t="s">
        <v>32</v>
      </c>
      <c r="E29" s="12" t="s">
        <v>35</v>
      </c>
      <c r="F29" s="12" t="s">
        <v>37</v>
      </c>
      <c r="G29" s="12">
        <v>84667</v>
      </c>
      <c r="H29" s="12" t="s">
        <v>42</v>
      </c>
      <c r="I29" s="12" t="s">
        <v>44</v>
      </c>
      <c r="J29" s="12">
        <v>183176</v>
      </c>
      <c r="K29" s="12">
        <v>7</v>
      </c>
      <c r="L29" s="13">
        <v>3407</v>
      </c>
      <c r="M29" s="14">
        <f>Table1[[#This Row],[Column1]]/100</f>
        <v>0.05</v>
      </c>
      <c r="N29" s="13">
        <f>Table1[[#This Row],[Unit_Price]]*Table1[[#This Row],[Quantity]]*(1-Table1[[#This Row],[Discount_%]])</f>
        <v>22656.55</v>
      </c>
      <c r="O29" s="13">
        <v>10478</v>
      </c>
      <c r="P29" s="13">
        <f>Table1[[#This Row],[Revenue]]-Table1[[#This Row],[Cost]]</f>
        <v>12178.55</v>
      </c>
      <c r="Q29" s="12" t="s">
        <v>49</v>
      </c>
      <c r="R29" s="12" t="s">
        <v>52</v>
      </c>
      <c r="S29" s="12" t="s">
        <v>54</v>
      </c>
      <c r="T29" s="12">
        <v>2</v>
      </c>
      <c r="U29" s="12">
        <v>5</v>
      </c>
      <c r="V29" s="20" t="str">
        <f>TEXT(Table1[[#This Row],[Date]],"mmm-yyyy")</f>
        <v>Jan-2025</v>
      </c>
    </row>
    <row r="30" spans="1:22" x14ac:dyDescent="0.2">
      <c r="A30" s="11">
        <f t="shared" si="0"/>
        <v>45660</v>
      </c>
      <c r="B30" s="12" t="s">
        <v>21</v>
      </c>
      <c r="C30" s="12" t="str">
        <f>VLOOKUP(D30, City_Mapping!A:B, 2, FALSE)</f>
        <v>USA</v>
      </c>
      <c r="D30" s="12" t="s">
        <v>31</v>
      </c>
      <c r="E30" s="12" t="s">
        <v>36</v>
      </c>
      <c r="F30" s="12" t="s">
        <v>38</v>
      </c>
      <c r="G30" s="12">
        <v>15037</v>
      </c>
      <c r="H30" s="12" t="s">
        <v>42</v>
      </c>
      <c r="I30" s="12" t="s">
        <v>45</v>
      </c>
      <c r="J30" s="12">
        <v>675097</v>
      </c>
      <c r="K30" s="12">
        <v>2</v>
      </c>
      <c r="L30" s="13">
        <v>879</v>
      </c>
      <c r="M30" s="14">
        <f>Table1[[#This Row],[Column1]]/100</f>
        <v>0.1</v>
      </c>
      <c r="N30" s="13">
        <f>Table1[[#This Row],[Unit_Price]]*Table1[[#This Row],[Quantity]]*(1-Table1[[#This Row],[Discount_%]])</f>
        <v>1582.2</v>
      </c>
      <c r="O30" s="13">
        <v>28733</v>
      </c>
      <c r="P30" s="13">
        <f>Table1[[#This Row],[Revenue]]-Table1[[#This Row],[Cost]]</f>
        <v>-27150.799999999999</v>
      </c>
      <c r="Q30" s="12" t="s">
        <v>49</v>
      </c>
      <c r="R30" s="12" t="s">
        <v>50</v>
      </c>
      <c r="S30" s="12" t="s">
        <v>54</v>
      </c>
      <c r="T30" s="12">
        <v>5</v>
      </c>
      <c r="U30" s="12">
        <v>10</v>
      </c>
      <c r="V30" s="20" t="str">
        <f>TEXT(Table1[[#This Row],[Date]],"mmm-yyyy")</f>
        <v>Jan-2025</v>
      </c>
    </row>
    <row r="31" spans="1:22" x14ac:dyDescent="0.2">
      <c r="A31" s="11">
        <f t="shared" si="0"/>
        <v>45660</v>
      </c>
      <c r="B31" s="12" t="s">
        <v>21</v>
      </c>
      <c r="C31" s="12" t="str">
        <f>VLOOKUP(D31, City_Mapping!A:B, 2, FALSE)</f>
        <v>India</v>
      </c>
      <c r="D31" s="12" t="s">
        <v>28</v>
      </c>
      <c r="E31" s="12" t="s">
        <v>35</v>
      </c>
      <c r="F31" s="12" t="s">
        <v>40</v>
      </c>
      <c r="G31" s="12">
        <v>70526</v>
      </c>
      <c r="H31" s="12" t="s">
        <v>41</v>
      </c>
      <c r="I31" s="12" t="s">
        <v>43</v>
      </c>
      <c r="J31" s="12">
        <v>748320</v>
      </c>
      <c r="K31" s="12">
        <v>3</v>
      </c>
      <c r="L31" s="13">
        <v>3800</v>
      </c>
      <c r="M31" s="14">
        <f>Table1[[#This Row],[Column1]]/100</f>
        <v>0.05</v>
      </c>
      <c r="N31" s="13">
        <f>Table1[[#This Row],[Unit_Price]]*Table1[[#This Row],[Quantity]]*(1-Table1[[#This Row],[Discount_%]])</f>
        <v>10830</v>
      </c>
      <c r="O31" s="13">
        <v>1057</v>
      </c>
      <c r="P31" s="13">
        <f>Table1[[#This Row],[Revenue]]-Table1[[#This Row],[Cost]]</f>
        <v>9773</v>
      </c>
      <c r="Q31" s="12" t="s">
        <v>49</v>
      </c>
      <c r="R31" s="12" t="s">
        <v>52</v>
      </c>
      <c r="S31" s="12" t="s">
        <v>55</v>
      </c>
      <c r="T31" s="12">
        <v>1</v>
      </c>
      <c r="U31" s="12">
        <v>5</v>
      </c>
      <c r="V31" s="20" t="str">
        <f>TEXT(Table1[[#This Row],[Date]],"mmm-yyyy")</f>
        <v>Jan-2025</v>
      </c>
    </row>
    <row r="32" spans="1:22" x14ac:dyDescent="0.2">
      <c r="A32" s="11">
        <f t="shared" si="0"/>
        <v>45660</v>
      </c>
      <c r="B32" s="12" t="s">
        <v>22</v>
      </c>
      <c r="C32" s="12" t="str">
        <f>VLOOKUP(D32, City_Mapping!A:B, 2, FALSE)</f>
        <v>UK</v>
      </c>
      <c r="D32" s="12" t="s">
        <v>29</v>
      </c>
      <c r="E32" s="12" t="s">
        <v>35</v>
      </c>
      <c r="F32" s="12" t="s">
        <v>40</v>
      </c>
      <c r="G32" s="12">
        <v>97914</v>
      </c>
      <c r="H32" s="12" t="s">
        <v>41</v>
      </c>
      <c r="I32" s="12" t="s">
        <v>44</v>
      </c>
      <c r="J32" s="12">
        <v>439765</v>
      </c>
      <c r="K32" s="12">
        <v>3</v>
      </c>
      <c r="L32" s="13">
        <v>1193</v>
      </c>
      <c r="M32" s="14">
        <f>Table1[[#This Row],[Column1]]/100</f>
        <v>0.2</v>
      </c>
      <c r="N32" s="13">
        <f>Table1[[#This Row],[Unit_Price]]*Table1[[#This Row],[Quantity]]*(1-Table1[[#This Row],[Discount_%]])</f>
        <v>2863.2000000000003</v>
      </c>
      <c r="O32" s="13">
        <v>10876</v>
      </c>
      <c r="P32" s="13">
        <f>Table1[[#This Row],[Revenue]]-Table1[[#This Row],[Cost]]</f>
        <v>-8012.7999999999993</v>
      </c>
      <c r="Q32" s="12" t="s">
        <v>48</v>
      </c>
      <c r="R32" s="12" t="s">
        <v>52</v>
      </c>
      <c r="S32" s="12" t="s">
        <v>56</v>
      </c>
      <c r="T32" s="12">
        <v>5</v>
      </c>
      <c r="U32" s="12">
        <v>20</v>
      </c>
      <c r="V32" s="20" t="str">
        <f>TEXT(Table1[[#This Row],[Date]],"mmm-yyyy")</f>
        <v>Jan-2025</v>
      </c>
    </row>
    <row r="33" spans="1:22" x14ac:dyDescent="0.2">
      <c r="A33" s="11">
        <f t="shared" si="0"/>
        <v>45660</v>
      </c>
      <c r="B33" s="12" t="s">
        <v>22</v>
      </c>
      <c r="C33" s="12" t="str">
        <f>VLOOKUP(D33, City_Mapping!A:B, 2, FALSE)</f>
        <v>UK</v>
      </c>
      <c r="D33" s="12" t="s">
        <v>29</v>
      </c>
      <c r="E33" s="12" t="s">
        <v>36</v>
      </c>
      <c r="F33" s="12" t="s">
        <v>39</v>
      </c>
      <c r="G33" s="12">
        <v>24693</v>
      </c>
      <c r="H33" s="12" t="s">
        <v>42</v>
      </c>
      <c r="I33" s="12" t="s">
        <v>43</v>
      </c>
      <c r="J33" s="12">
        <v>216440</v>
      </c>
      <c r="K33" s="12">
        <v>6</v>
      </c>
      <c r="L33" s="13">
        <v>4076</v>
      </c>
      <c r="M33" s="14">
        <f>Table1[[#This Row],[Column1]]/100</f>
        <v>0.15</v>
      </c>
      <c r="N33" s="13">
        <f>Table1[[#This Row],[Unit_Price]]*Table1[[#This Row],[Quantity]]*(1-Table1[[#This Row],[Discount_%]])</f>
        <v>20787.599999999999</v>
      </c>
      <c r="O33" s="13">
        <v>7869</v>
      </c>
      <c r="P33" s="13">
        <f>Table1[[#This Row],[Revenue]]-Table1[[#This Row],[Cost]]</f>
        <v>12918.599999999999</v>
      </c>
      <c r="Q33" s="12" t="s">
        <v>48</v>
      </c>
      <c r="R33" s="12" t="s">
        <v>52</v>
      </c>
      <c r="S33" s="12" t="s">
        <v>53</v>
      </c>
      <c r="T33" s="12">
        <v>3</v>
      </c>
      <c r="U33" s="12">
        <v>15</v>
      </c>
      <c r="V33" s="20" t="str">
        <f>TEXT(Table1[[#This Row],[Date]],"mmm-yyyy")</f>
        <v>Jan-2025</v>
      </c>
    </row>
    <row r="34" spans="1:22" x14ac:dyDescent="0.2">
      <c r="A34" s="11">
        <f t="shared" si="0"/>
        <v>45660</v>
      </c>
      <c r="B34" s="12" t="s">
        <v>21</v>
      </c>
      <c r="C34" s="12" t="str">
        <f>VLOOKUP(D34, City_Mapping!A:B, 2, FALSE)</f>
        <v>India</v>
      </c>
      <c r="D34" s="12" t="s">
        <v>32</v>
      </c>
      <c r="E34" s="12" t="s">
        <v>34</v>
      </c>
      <c r="F34" s="12" t="s">
        <v>37</v>
      </c>
      <c r="G34" s="12">
        <v>69090</v>
      </c>
      <c r="H34" s="12" t="s">
        <v>42</v>
      </c>
      <c r="I34" s="12" t="s">
        <v>45</v>
      </c>
      <c r="J34" s="12">
        <v>385241</v>
      </c>
      <c r="K34" s="12">
        <v>4</v>
      </c>
      <c r="L34" s="13">
        <v>4645</v>
      </c>
      <c r="M34" s="14">
        <f>Table1[[#This Row],[Column1]]/100</f>
        <v>0.1</v>
      </c>
      <c r="N34" s="13">
        <f>Table1[[#This Row],[Unit_Price]]*Table1[[#This Row],[Quantity]]*(1-Table1[[#This Row],[Discount_%]])</f>
        <v>16722</v>
      </c>
      <c r="O34" s="13">
        <v>29064</v>
      </c>
      <c r="P34" s="13">
        <f>Table1[[#This Row],[Revenue]]-Table1[[#This Row],[Cost]]</f>
        <v>-12342</v>
      </c>
      <c r="Q34" s="12" t="s">
        <v>46</v>
      </c>
      <c r="R34" s="12" t="s">
        <v>52</v>
      </c>
      <c r="S34" s="12" t="s">
        <v>56</v>
      </c>
      <c r="T34" s="12">
        <v>5</v>
      </c>
      <c r="U34" s="12">
        <v>10</v>
      </c>
      <c r="V34" s="20" t="str">
        <f>TEXT(Table1[[#This Row],[Date]],"mmm-yyyy")</f>
        <v>Jan-2025</v>
      </c>
    </row>
    <row r="35" spans="1:22" x14ac:dyDescent="0.2">
      <c r="A35" s="11">
        <f t="shared" si="0"/>
        <v>45660</v>
      </c>
      <c r="B35" s="12" t="s">
        <v>23</v>
      </c>
      <c r="C35" s="12" t="str">
        <f>VLOOKUP(D35, City_Mapping!A:B, 2, FALSE)</f>
        <v>UAE</v>
      </c>
      <c r="D35" s="12" t="s">
        <v>30</v>
      </c>
      <c r="E35" s="12" t="s">
        <v>35</v>
      </c>
      <c r="F35" s="12" t="s">
        <v>38</v>
      </c>
      <c r="G35" s="12">
        <v>12451</v>
      </c>
      <c r="H35" s="12" t="s">
        <v>41</v>
      </c>
      <c r="I35" s="12" t="s">
        <v>45</v>
      </c>
      <c r="J35" s="12">
        <v>102978</v>
      </c>
      <c r="K35" s="12">
        <v>4</v>
      </c>
      <c r="L35" s="13">
        <v>1947</v>
      </c>
      <c r="M35" s="14">
        <f>Table1[[#This Row],[Column1]]/100</f>
        <v>0.2</v>
      </c>
      <c r="N35" s="13">
        <f>Table1[[#This Row],[Unit_Price]]*Table1[[#This Row],[Quantity]]*(1-Table1[[#This Row],[Discount_%]])</f>
        <v>6230.4000000000005</v>
      </c>
      <c r="O35" s="13">
        <v>17171</v>
      </c>
      <c r="P35" s="13">
        <f>Table1[[#This Row],[Revenue]]-Table1[[#This Row],[Cost]]</f>
        <v>-10940.599999999999</v>
      </c>
      <c r="Q35" s="12" t="s">
        <v>49</v>
      </c>
      <c r="R35" s="12" t="s">
        <v>50</v>
      </c>
      <c r="S35" s="12" t="s">
        <v>55</v>
      </c>
      <c r="T35" s="12">
        <v>1</v>
      </c>
      <c r="U35" s="12">
        <v>20</v>
      </c>
      <c r="V35" s="20" t="str">
        <f>TEXT(Table1[[#This Row],[Date]],"mmm-yyyy")</f>
        <v>Jan-2025</v>
      </c>
    </row>
    <row r="36" spans="1:22" x14ac:dyDescent="0.2">
      <c r="A36" s="11">
        <f t="shared" si="0"/>
        <v>45660</v>
      </c>
      <c r="B36" s="12" t="s">
        <v>23</v>
      </c>
      <c r="C36" s="12" t="str">
        <f>VLOOKUP(D36, City_Mapping!A:B, 2, FALSE)</f>
        <v>UK</v>
      </c>
      <c r="D36" s="12" t="s">
        <v>29</v>
      </c>
      <c r="E36" s="12" t="s">
        <v>34</v>
      </c>
      <c r="F36" s="12" t="s">
        <v>39</v>
      </c>
      <c r="G36" s="12">
        <v>75560</v>
      </c>
      <c r="H36" s="12" t="s">
        <v>42</v>
      </c>
      <c r="I36" s="12" t="s">
        <v>44</v>
      </c>
      <c r="J36" s="12">
        <v>235404</v>
      </c>
      <c r="K36" s="12">
        <v>1</v>
      </c>
      <c r="L36" s="13">
        <v>2890</v>
      </c>
      <c r="M36" s="14">
        <f>Table1[[#This Row],[Column1]]/100</f>
        <v>0.15</v>
      </c>
      <c r="N36" s="13">
        <f>Table1[[#This Row],[Unit_Price]]*Table1[[#This Row],[Quantity]]*(1-Table1[[#This Row],[Discount_%]])</f>
        <v>2456.5</v>
      </c>
      <c r="O36" s="13">
        <v>2304</v>
      </c>
      <c r="P36" s="13">
        <f>Table1[[#This Row],[Revenue]]-Table1[[#This Row],[Cost]]</f>
        <v>152.5</v>
      </c>
      <c r="Q36" s="12" t="s">
        <v>49</v>
      </c>
      <c r="R36" s="12" t="s">
        <v>52</v>
      </c>
      <c r="S36" s="12" t="s">
        <v>53</v>
      </c>
      <c r="T36" s="12">
        <v>5</v>
      </c>
      <c r="U36" s="12">
        <v>15</v>
      </c>
      <c r="V36" s="20" t="str">
        <f>TEXT(Table1[[#This Row],[Date]],"mmm-yyyy")</f>
        <v>Jan-2025</v>
      </c>
    </row>
    <row r="37" spans="1:22" x14ac:dyDescent="0.2">
      <c r="A37" s="11">
        <f t="shared" si="0"/>
        <v>45660</v>
      </c>
      <c r="B37" s="12" t="s">
        <v>22</v>
      </c>
      <c r="C37" s="12" t="str">
        <f>VLOOKUP(D37, City_Mapping!A:B, 2, FALSE)</f>
        <v>UAE</v>
      </c>
      <c r="D37" s="12" t="s">
        <v>30</v>
      </c>
      <c r="E37" s="12" t="s">
        <v>34</v>
      </c>
      <c r="F37" s="12" t="s">
        <v>40</v>
      </c>
      <c r="G37" s="12">
        <v>15962</v>
      </c>
      <c r="H37" s="12" t="s">
        <v>42</v>
      </c>
      <c r="I37" s="12" t="s">
        <v>44</v>
      </c>
      <c r="J37" s="12">
        <v>447717</v>
      </c>
      <c r="K37" s="12">
        <v>6</v>
      </c>
      <c r="L37" s="13">
        <v>2255</v>
      </c>
      <c r="M37" s="14">
        <f>Table1[[#This Row],[Column1]]/100</f>
        <v>0.1</v>
      </c>
      <c r="N37" s="13">
        <f>Table1[[#This Row],[Unit_Price]]*Table1[[#This Row],[Quantity]]*(1-Table1[[#This Row],[Discount_%]])</f>
        <v>12177</v>
      </c>
      <c r="O37" s="13">
        <v>19014</v>
      </c>
      <c r="P37" s="13">
        <f>Table1[[#This Row],[Revenue]]-Table1[[#This Row],[Cost]]</f>
        <v>-6837</v>
      </c>
      <c r="Q37" s="12" t="s">
        <v>48</v>
      </c>
      <c r="R37" s="12" t="s">
        <v>50</v>
      </c>
      <c r="S37" s="12" t="s">
        <v>56</v>
      </c>
      <c r="T37" s="12">
        <v>5</v>
      </c>
      <c r="U37" s="12">
        <v>10</v>
      </c>
      <c r="V37" s="20" t="str">
        <f>TEXT(Table1[[#This Row],[Date]],"mmm-yyyy")</f>
        <v>Jan-2025</v>
      </c>
    </row>
    <row r="38" spans="1:22" x14ac:dyDescent="0.2">
      <c r="A38" s="11">
        <f t="shared" si="0"/>
        <v>45661</v>
      </c>
      <c r="B38" s="12" t="s">
        <v>21</v>
      </c>
      <c r="C38" s="12" t="str">
        <f>VLOOKUP(D38, City_Mapping!A:B, 2, FALSE)</f>
        <v>UK</v>
      </c>
      <c r="D38" s="12" t="s">
        <v>29</v>
      </c>
      <c r="E38" s="12" t="s">
        <v>36</v>
      </c>
      <c r="F38" s="12" t="s">
        <v>40</v>
      </c>
      <c r="G38" s="12">
        <v>99552</v>
      </c>
      <c r="H38" s="12" t="s">
        <v>42</v>
      </c>
      <c r="I38" s="12" t="s">
        <v>45</v>
      </c>
      <c r="J38" s="12">
        <v>332389</v>
      </c>
      <c r="K38" s="12">
        <v>8</v>
      </c>
      <c r="L38" s="13">
        <v>3584</v>
      </c>
      <c r="M38" s="14">
        <f>Table1[[#This Row],[Column1]]/100</f>
        <v>0.15</v>
      </c>
      <c r="N38" s="13">
        <f>Table1[[#This Row],[Unit_Price]]*Table1[[#This Row],[Quantity]]*(1-Table1[[#This Row],[Discount_%]])</f>
        <v>24371.200000000001</v>
      </c>
      <c r="O38" s="13">
        <v>21464</v>
      </c>
      <c r="P38" s="13">
        <f>Table1[[#This Row],[Revenue]]-Table1[[#This Row],[Cost]]</f>
        <v>2907.2000000000007</v>
      </c>
      <c r="Q38" s="12" t="s">
        <v>49</v>
      </c>
      <c r="R38" s="12" t="s">
        <v>51</v>
      </c>
      <c r="S38" s="12" t="s">
        <v>54</v>
      </c>
      <c r="T38" s="12">
        <v>5</v>
      </c>
      <c r="U38" s="12">
        <v>15</v>
      </c>
      <c r="V38" s="20" t="str">
        <f>TEXT(Table1[[#This Row],[Date]],"mmm-yyyy")</f>
        <v>Jan-2025</v>
      </c>
    </row>
    <row r="39" spans="1:22" x14ac:dyDescent="0.2">
      <c r="A39" s="11">
        <f t="shared" si="0"/>
        <v>45661</v>
      </c>
      <c r="B39" s="12" t="s">
        <v>22</v>
      </c>
      <c r="C39" s="12" t="str">
        <f>VLOOKUP(D39, City_Mapping!A:B, 2, FALSE)</f>
        <v>India</v>
      </c>
      <c r="D39" s="12" t="s">
        <v>32</v>
      </c>
      <c r="E39" s="12" t="s">
        <v>35</v>
      </c>
      <c r="F39" s="12" t="s">
        <v>39</v>
      </c>
      <c r="G39" s="12">
        <v>26444</v>
      </c>
      <c r="H39" s="12" t="s">
        <v>41</v>
      </c>
      <c r="I39" s="12" t="s">
        <v>45</v>
      </c>
      <c r="J39" s="12">
        <v>354652</v>
      </c>
      <c r="K39" s="12">
        <v>8</v>
      </c>
      <c r="L39" s="13">
        <v>2379</v>
      </c>
      <c r="M39" s="14">
        <f>Table1[[#This Row],[Column1]]/100</f>
        <v>0</v>
      </c>
      <c r="N39" s="13">
        <f>Table1[[#This Row],[Unit_Price]]*Table1[[#This Row],[Quantity]]*(1-Table1[[#This Row],[Discount_%]])</f>
        <v>19032</v>
      </c>
      <c r="O39" s="13">
        <v>21687</v>
      </c>
      <c r="P39" s="13">
        <f>Table1[[#This Row],[Revenue]]-Table1[[#This Row],[Cost]]</f>
        <v>-2655</v>
      </c>
      <c r="Q39" s="12" t="s">
        <v>47</v>
      </c>
      <c r="R39" s="12" t="s">
        <v>50</v>
      </c>
      <c r="S39" s="12" t="s">
        <v>56</v>
      </c>
      <c r="T39" s="12">
        <v>1</v>
      </c>
      <c r="U39" s="12">
        <v>0</v>
      </c>
      <c r="V39" s="20" t="str">
        <f>TEXT(Table1[[#This Row],[Date]],"mmm-yyyy")</f>
        <v>Jan-2025</v>
      </c>
    </row>
    <row r="40" spans="1:22" x14ac:dyDescent="0.2">
      <c r="A40" s="11">
        <f t="shared" si="0"/>
        <v>45661</v>
      </c>
      <c r="B40" s="12" t="s">
        <v>22</v>
      </c>
      <c r="C40" s="12" t="str">
        <f>VLOOKUP(D40, City_Mapping!A:B, 2, FALSE)</f>
        <v>India</v>
      </c>
      <c r="D40" s="12" t="s">
        <v>33</v>
      </c>
      <c r="E40" s="12" t="s">
        <v>35</v>
      </c>
      <c r="F40" s="12" t="s">
        <v>37</v>
      </c>
      <c r="G40" s="12">
        <v>50443</v>
      </c>
      <c r="H40" s="12" t="s">
        <v>42</v>
      </c>
      <c r="I40" s="12" t="s">
        <v>43</v>
      </c>
      <c r="J40" s="12">
        <v>901521</v>
      </c>
      <c r="K40" s="12">
        <v>8</v>
      </c>
      <c r="L40" s="13">
        <v>3309</v>
      </c>
      <c r="M40" s="14">
        <f>Table1[[#This Row],[Column1]]/100</f>
        <v>0</v>
      </c>
      <c r="N40" s="13">
        <f>Table1[[#This Row],[Unit_Price]]*Table1[[#This Row],[Quantity]]*(1-Table1[[#This Row],[Discount_%]])</f>
        <v>26472</v>
      </c>
      <c r="O40" s="13">
        <v>7003</v>
      </c>
      <c r="P40" s="13">
        <f>Table1[[#This Row],[Revenue]]-Table1[[#This Row],[Cost]]</f>
        <v>19469</v>
      </c>
      <c r="Q40" s="12" t="s">
        <v>48</v>
      </c>
      <c r="R40" s="12" t="s">
        <v>52</v>
      </c>
      <c r="S40" s="12" t="s">
        <v>53</v>
      </c>
      <c r="T40" s="12">
        <v>3</v>
      </c>
      <c r="U40" s="12">
        <v>0</v>
      </c>
      <c r="V40" s="20" t="str">
        <f>TEXT(Table1[[#This Row],[Date]],"mmm-yyyy")</f>
        <v>Jan-2025</v>
      </c>
    </row>
    <row r="41" spans="1:22" x14ac:dyDescent="0.2">
      <c r="A41" s="11">
        <f t="shared" si="0"/>
        <v>45661</v>
      </c>
      <c r="B41" s="12" t="s">
        <v>20</v>
      </c>
      <c r="C41" s="12" t="str">
        <f>VLOOKUP(D41, City_Mapping!A:B, 2, FALSE)</f>
        <v>India</v>
      </c>
      <c r="D41" s="12" t="s">
        <v>32</v>
      </c>
      <c r="E41" s="12" t="s">
        <v>34</v>
      </c>
      <c r="F41" s="12" t="s">
        <v>38</v>
      </c>
      <c r="G41" s="12">
        <v>26506</v>
      </c>
      <c r="H41" s="12" t="s">
        <v>41</v>
      </c>
      <c r="I41" s="12" t="s">
        <v>45</v>
      </c>
      <c r="J41" s="12">
        <v>489694</v>
      </c>
      <c r="K41" s="12">
        <v>5</v>
      </c>
      <c r="L41" s="13">
        <v>1347</v>
      </c>
      <c r="M41" s="14">
        <f>Table1[[#This Row],[Column1]]/100</f>
        <v>0.05</v>
      </c>
      <c r="N41" s="13">
        <f>Table1[[#This Row],[Unit_Price]]*Table1[[#This Row],[Quantity]]*(1-Table1[[#This Row],[Discount_%]])</f>
        <v>6398.25</v>
      </c>
      <c r="O41" s="13">
        <v>26742</v>
      </c>
      <c r="P41" s="13">
        <f>Table1[[#This Row],[Revenue]]-Table1[[#This Row],[Cost]]</f>
        <v>-20343.75</v>
      </c>
      <c r="Q41" s="12" t="s">
        <v>47</v>
      </c>
      <c r="R41" s="12" t="s">
        <v>50</v>
      </c>
      <c r="S41" s="12" t="s">
        <v>56</v>
      </c>
      <c r="T41" s="12">
        <v>5</v>
      </c>
      <c r="U41" s="12">
        <v>5</v>
      </c>
      <c r="V41" s="20" t="str">
        <f>TEXT(Table1[[#This Row],[Date]],"mmm-yyyy")</f>
        <v>Jan-2025</v>
      </c>
    </row>
    <row r="42" spans="1:22" x14ac:dyDescent="0.2">
      <c r="A42" s="11">
        <f t="shared" si="0"/>
        <v>45661</v>
      </c>
      <c r="B42" s="12" t="s">
        <v>20</v>
      </c>
      <c r="C42" s="12" t="str">
        <f>VLOOKUP(D42, City_Mapping!A:B, 2, FALSE)</f>
        <v>India</v>
      </c>
      <c r="D42" s="12" t="s">
        <v>32</v>
      </c>
      <c r="E42" s="12" t="s">
        <v>34</v>
      </c>
      <c r="F42" s="12" t="s">
        <v>38</v>
      </c>
      <c r="G42" s="12">
        <v>48384</v>
      </c>
      <c r="H42" s="12" t="s">
        <v>42</v>
      </c>
      <c r="I42" s="12" t="s">
        <v>43</v>
      </c>
      <c r="J42" s="12">
        <v>418948</v>
      </c>
      <c r="K42" s="12">
        <v>6</v>
      </c>
      <c r="L42" s="13">
        <v>3471</v>
      </c>
      <c r="M42" s="14">
        <f>Table1[[#This Row],[Column1]]/100</f>
        <v>0.05</v>
      </c>
      <c r="N42" s="13">
        <f>Table1[[#This Row],[Unit_Price]]*Table1[[#This Row],[Quantity]]*(1-Table1[[#This Row],[Discount_%]])</f>
        <v>19784.7</v>
      </c>
      <c r="O42" s="13">
        <v>17796</v>
      </c>
      <c r="P42" s="13">
        <f>Table1[[#This Row],[Revenue]]-Table1[[#This Row],[Cost]]</f>
        <v>1988.7000000000007</v>
      </c>
      <c r="Q42" s="12" t="s">
        <v>49</v>
      </c>
      <c r="R42" s="12" t="s">
        <v>50</v>
      </c>
      <c r="S42" s="12" t="s">
        <v>56</v>
      </c>
      <c r="T42" s="12">
        <v>3</v>
      </c>
      <c r="U42" s="12">
        <v>5</v>
      </c>
      <c r="V42" s="20" t="str">
        <f>TEXT(Table1[[#This Row],[Date]],"mmm-yyyy")</f>
        <v>Jan-2025</v>
      </c>
    </row>
    <row r="43" spans="1:22" x14ac:dyDescent="0.2">
      <c r="A43" s="11">
        <f t="shared" si="0"/>
        <v>45661</v>
      </c>
      <c r="B43" s="12" t="s">
        <v>20</v>
      </c>
      <c r="C43" s="12" t="str">
        <f>VLOOKUP(D43, City_Mapping!A:B, 2, FALSE)</f>
        <v>India</v>
      </c>
      <c r="D43" s="12" t="s">
        <v>33</v>
      </c>
      <c r="E43" s="12" t="s">
        <v>36</v>
      </c>
      <c r="F43" s="12" t="s">
        <v>38</v>
      </c>
      <c r="G43" s="12">
        <v>34248</v>
      </c>
      <c r="H43" s="12" t="s">
        <v>42</v>
      </c>
      <c r="I43" s="12" t="s">
        <v>45</v>
      </c>
      <c r="J43" s="12">
        <v>820112</v>
      </c>
      <c r="K43" s="12">
        <v>5</v>
      </c>
      <c r="L43" s="13">
        <v>4561</v>
      </c>
      <c r="M43" s="14">
        <f>Table1[[#This Row],[Column1]]/100</f>
        <v>0.05</v>
      </c>
      <c r="N43" s="13">
        <f>Table1[[#This Row],[Unit_Price]]*Table1[[#This Row],[Quantity]]*(1-Table1[[#This Row],[Discount_%]])</f>
        <v>21664.75</v>
      </c>
      <c r="O43" s="13">
        <v>19002</v>
      </c>
      <c r="P43" s="13">
        <f>Table1[[#This Row],[Revenue]]-Table1[[#This Row],[Cost]]</f>
        <v>2662.75</v>
      </c>
      <c r="Q43" s="12" t="s">
        <v>46</v>
      </c>
      <c r="R43" s="12" t="s">
        <v>51</v>
      </c>
      <c r="S43" s="12" t="s">
        <v>56</v>
      </c>
      <c r="T43" s="12">
        <v>1</v>
      </c>
      <c r="U43" s="12">
        <v>5</v>
      </c>
      <c r="V43" s="20" t="str">
        <f>TEXT(Table1[[#This Row],[Date]],"mmm-yyyy")</f>
        <v>Jan-2025</v>
      </c>
    </row>
    <row r="44" spans="1:22" x14ac:dyDescent="0.2">
      <c r="A44" s="11">
        <f t="shared" si="0"/>
        <v>45661</v>
      </c>
      <c r="B44" s="12" t="s">
        <v>23</v>
      </c>
      <c r="C44" s="12" t="str">
        <f>VLOOKUP(D44, City_Mapping!A:B, 2, FALSE)</f>
        <v>India</v>
      </c>
      <c r="D44" s="12" t="s">
        <v>33</v>
      </c>
      <c r="E44" s="12" t="s">
        <v>34</v>
      </c>
      <c r="F44" s="12" t="s">
        <v>38</v>
      </c>
      <c r="G44" s="12">
        <v>56162</v>
      </c>
      <c r="H44" s="12" t="s">
        <v>41</v>
      </c>
      <c r="I44" s="12" t="s">
        <v>43</v>
      </c>
      <c r="J44" s="12">
        <v>572760</v>
      </c>
      <c r="K44" s="12">
        <v>4</v>
      </c>
      <c r="L44" s="13">
        <v>1695</v>
      </c>
      <c r="M44" s="14">
        <f>Table1[[#This Row],[Column1]]/100</f>
        <v>0.05</v>
      </c>
      <c r="N44" s="13">
        <f>Table1[[#This Row],[Unit_Price]]*Table1[[#This Row],[Quantity]]*(1-Table1[[#This Row],[Discount_%]])</f>
        <v>6441</v>
      </c>
      <c r="O44" s="13">
        <v>22555</v>
      </c>
      <c r="P44" s="13">
        <f>Table1[[#This Row],[Revenue]]-Table1[[#This Row],[Cost]]</f>
        <v>-16114</v>
      </c>
      <c r="Q44" s="12" t="s">
        <v>49</v>
      </c>
      <c r="R44" s="12" t="s">
        <v>51</v>
      </c>
      <c r="S44" s="12" t="s">
        <v>54</v>
      </c>
      <c r="T44" s="12">
        <v>4</v>
      </c>
      <c r="U44" s="12">
        <v>5</v>
      </c>
      <c r="V44" s="20" t="str">
        <f>TEXT(Table1[[#This Row],[Date]],"mmm-yyyy")</f>
        <v>Jan-2025</v>
      </c>
    </row>
    <row r="45" spans="1:22" x14ac:dyDescent="0.2">
      <c r="A45" s="11">
        <f t="shared" si="0"/>
        <v>45661</v>
      </c>
      <c r="B45" s="12" t="s">
        <v>21</v>
      </c>
      <c r="C45" s="12" t="str">
        <f>VLOOKUP(D45, City_Mapping!A:B, 2, FALSE)</f>
        <v>India</v>
      </c>
      <c r="D45" s="12" t="s">
        <v>28</v>
      </c>
      <c r="E45" s="12" t="s">
        <v>36</v>
      </c>
      <c r="F45" s="12" t="s">
        <v>37</v>
      </c>
      <c r="G45" s="12">
        <v>52690</v>
      </c>
      <c r="H45" s="12" t="s">
        <v>41</v>
      </c>
      <c r="I45" s="12" t="s">
        <v>45</v>
      </c>
      <c r="J45" s="12">
        <v>678306</v>
      </c>
      <c r="K45" s="12">
        <v>4</v>
      </c>
      <c r="L45" s="13">
        <v>2012</v>
      </c>
      <c r="M45" s="14">
        <f>Table1[[#This Row],[Column1]]/100</f>
        <v>0.15</v>
      </c>
      <c r="N45" s="13">
        <f>Table1[[#This Row],[Unit_Price]]*Table1[[#This Row],[Quantity]]*(1-Table1[[#This Row],[Discount_%]])</f>
        <v>6840.8</v>
      </c>
      <c r="O45" s="13">
        <v>6136</v>
      </c>
      <c r="P45" s="13">
        <f>Table1[[#This Row],[Revenue]]-Table1[[#This Row],[Cost]]</f>
        <v>704.80000000000018</v>
      </c>
      <c r="Q45" s="12" t="s">
        <v>46</v>
      </c>
      <c r="R45" s="12" t="s">
        <v>51</v>
      </c>
      <c r="S45" s="12" t="s">
        <v>55</v>
      </c>
      <c r="T45" s="12">
        <v>5</v>
      </c>
      <c r="U45" s="12">
        <v>15</v>
      </c>
      <c r="V45" s="20" t="str">
        <f>TEXT(Table1[[#This Row],[Date]],"mmm-yyyy")</f>
        <v>Jan-2025</v>
      </c>
    </row>
    <row r="46" spans="1:22" x14ac:dyDescent="0.2">
      <c r="A46" s="11">
        <f t="shared" si="0"/>
        <v>45661</v>
      </c>
      <c r="B46" s="12" t="s">
        <v>21</v>
      </c>
      <c r="C46" s="12" t="str">
        <f>VLOOKUP(D46, City_Mapping!A:B, 2, FALSE)</f>
        <v>UK</v>
      </c>
      <c r="D46" s="12" t="s">
        <v>29</v>
      </c>
      <c r="E46" s="12" t="s">
        <v>35</v>
      </c>
      <c r="F46" s="12" t="s">
        <v>40</v>
      </c>
      <c r="G46" s="12">
        <v>79625</v>
      </c>
      <c r="H46" s="12" t="s">
        <v>42</v>
      </c>
      <c r="I46" s="12" t="s">
        <v>45</v>
      </c>
      <c r="J46" s="12">
        <v>227198</v>
      </c>
      <c r="K46" s="12">
        <v>4</v>
      </c>
      <c r="L46" s="13">
        <v>4402</v>
      </c>
      <c r="M46" s="14">
        <f>Table1[[#This Row],[Column1]]/100</f>
        <v>0.1</v>
      </c>
      <c r="N46" s="13">
        <f>Table1[[#This Row],[Unit_Price]]*Table1[[#This Row],[Quantity]]*(1-Table1[[#This Row],[Discount_%]])</f>
        <v>15847.2</v>
      </c>
      <c r="O46" s="13">
        <v>3777</v>
      </c>
      <c r="P46" s="13">
        <f>Table1[[#This Row],[Revenue]]-Table1[[#This Row],[Cost]]</f>
        <v>12070.2</v>
      </c>
      <c r="Q46" s="12" t="s">
        <v>47</v>
      </c>
      <c r="R46" s="12" t="s">
        <v>52</v>
      </c>
      <c r="S46" s="12" t="s">
        <v>55</v>
      </c>
      <c r="T46" s="12">
        <v>3</v>
      </c>
      <c r="U46" s="12">
        <v>10</v>
      </c>
      <c r="V46" s="20" t="str">
        <f>TEXT(Table1[[#This Row],[Date]],"mmm-yyyy")</f>
        <v>Jan-2025</v>
      </c>
    </row>
    <row r="47" spans="1:22" x14ac:dyDescent="0.2">
      <c r="A47" s="11">
        <f t="shared" si="0"/>
        <v>45661</v>
      </c>
      <c r="B47" s="12" t="s">
        <v>21</v>
      </c>
      <c r="C47" s="12" t="str">
        <f>VLOOKUP(D47, City_Mapping!A:B, 2, FALSE)</f>
        <v>India</v>
      </c>
      <c r="D47" s="12" t="s">
        <v>28</v>
      </c>
      <c r="E47" s="12" t="s">
        <v>36</v>
      </c>
      <c r="F47" s="12" t="s">
        <v>40</v>
      </c>
      <c r="G47" s="12">
        <v>78008</v>
      </c>
      <c r="H47" s="12" t="s">
        <v>42</v>
      </c>
      <c r="I47" s="12" t="s">
        <v>43</v>
      </c>
      <c r="J47" s="12">
        <v>871170</v>
      </c>
      <c r="K47" s="12">
        <v>4</v>
      </c>
      <c r="L47" s="13">
        <v>3820</v>
      </c>
      <c r="M47" s="14">
        <f>Table1[[#This Row],[Column1]]/100</f>
        <v>0.1</v>
      </c>
      <c r="N47" s="13">
        <f>Table1[[#This Row],[Unit_Price]]*Table1[[#This Row],[Quantity]]*(1-Table1[[#This Row],[Discount_%]])</f>
        <v>13752</v>
      </c>
      <c r="O47" s="13">
        <v>1739</v>
      </c>
      <c r="P47" s="13">
        <f>Table1[[#This Row],[Revenue]]-Table1[[#This Row],[Cost]]</f>
        <v>12013</v>
      </c>
      <c r="Q47" s="12" t="s">
        <v>47</v>
      </c>
      <c r="R47" s="12" t="s">
        <v>50</v>
      </c>
      <c r="S47" s="12" t="s">
        <v>55</v>
      </c>
      <c r="T47" s="12">
        <v>5</v>
      </c>
      <c r="U47" s="12">
        <v>10</v>
      </c>
      <c r="V47" s="20" t="str">
        <f>TEXT(Table1[[#This Row],[Date]],"mmm-yyyy")</f>
        <v>Jan-2025</v>
      </c>
    </row>
    <row r="48" spans="1:22" x14ac:dyDescent="0.2">
      <c r="A48" s="11">
        <f t="shared" si="0"/>
        <v>45661</v>
      </c>
      <c r="B48" s="12" t="s">
        <v>21</v>
      </c>
      <c r="C48" s="12" t="str">
        <f>VLOOKUP(D48, City_Mapping!A:B, 2, FALSE)</f>
        <v>India</v>
      </c>
      <c r="D48" s="12" t="s">
        <v>33</v>
      </c>
      <c r="E48" s="12" t="s">
        <v>34</v>
      </c>
      <c r="F48" s="12" t="s">
        <v>38</v>
      </c>
      <c r="G48" s="12">
        <v>70309</v>
      </c>
      <c r="H48" s="12" t="s">
        <v>42</v>
      </c>
      <c r="I48" s="12" t="s">
        <v>43</v>
      </c>
      <c r="J48" s="12">
        <v>365974</v>
      </c>
      <c r="K48" s="12">
        <v>6</v>
      </c>
      <c r="L48" s="13">
        <v>2957</v>
      </c>
      <c r="M48" s="14">
        <f>Table1[[#This Row],[Column1]]/100</f>
        <v>0.05</v>
      </c>
      <c r="N48" s="13">
        <f>Table1[[#This Row],[Unit_Price]]*Table1[[#This Row],[Quantity]]*(1-Table1[[#This Row],[Discount_%]])</f>
        <v>16854.899999999998</v>
      </c>
      <c r="O48" s="13">
        <v>22283</v>
      </c>
      <c r="P48" s="13">
        <f>Table1[[#This Row],[Revenue]]-Table1[[#This Row],[Cost]]</f>
        <v>-5428.1000000000022</v>
      </c>
      <c r="Q48" s="12" t="s">
        <v>49</v>
      </c>
      <c r="R48" s="12" t="s">
        <v>50</v>
      </c>
      <c r="S48" s="12" t="s">
        <v>56</v>
      </c>
      <c r="T48" s="12">
        <v>2</v>
      </c>
      <c r="U48" s="12">
        <v>5</v>
      </c>
      <c r="V48" s="20" t="str">
        <f>TEXT(Table1[[#This Row],[Date]],"mmm-yyyy")</f>
        <v>Jan-2025</v>
      </c>
    </row>
    <row r="49" spans="1:22" x14ac:dyDescent="0.2">
      <c r="A49" s="11">
        <f t="shared" si="0"/>
        <v>45661</v>
      </c>
      <c r="B49" s="12" t="s">
        <v>20</v>
      </c>
      <c r="C49" s="12" t="str">
        <f>VLOOKUP(D49, City_Mapping!A:B, 2, FALSE)</f>
        <v>UAE</v>
      </c>
      <c r="D49" s="12" t="s">
        <v>30</v>
      </c>
      <c r="E49" s="12" t="s">
        <v>35</v>
      </c>
      <c r="F49" s="12" t="s">
        <v>38</v>
      </c>
      <c r="G49" s="12">
        <v>53237</v>
      </c>
      <c r="H49" s="12" t="s">
        <v>41</v>
      </c>
      <c r="I49" s="12" t="s">
        <v>44</v>
      </c>
      <c r="J49" s="12">
        <v>430638</v>
      </c>
      <c r="K49" s="12">
        <v>6</v>
      </c>
      <c r="L49" s="13">
        <v>3962</v>
      </c>
      <c r="M49" s="14">
        <f>Table1[[#This Row],[Column1]]/100</f>
        <v>0</v>
      </c>
      <c r="N49" s="13">
        <f>Table1[[#This Row],[Unit_Price]]*Table1[[#This Row],[Quantity]]*(1-Table1[[#This Row],[Discount_%]])</f>
        <v>23772</v>
      </c>
      <c r="O49" s="13">
        <v>16783</v>
      </c>
      <c r="P49" s="13">
        <f>Table1[[#This Row],[Revenue]]-Table1[[#This Row],[Cost]]</f>
        <v>6989</v>
      </c>
      <c r="Q49" s="12" t="s">
        <v>48</v>
      </c>
      <c r="R49" s="12" t="s">
        <v>51</v>
      </c>
      <c r="S49" s="12" t="s">
        <v>53</v>
      </c>
      <c r="T49" s="12">
        <v>2</v>
      </c>
      <c r="U49" s="12">
        <v>0</v>
      </c>
      <c r="V49" s="20" t="str">
        <f>TEXT(Table1[[#This Row],[Date]],"mmm-yyyy")</f>
        <v>Jan-2025</v>
      </c>
    </row>
    <row r="50" spans="1:22" x14ac:dyDescent="0.2">
      <c r="A50" s="11">
        <f t="shared" si="0"/>
        <v>45662</v>
      </c>
      <c r="B50" s="12" t="s">
        <v>23</v>
      </c>
      <c r="C50" s="12" t="str">
        <f>VLOOKUP(D50, City_Mapping!A:B, 2, FALSE)</f>
        <v>UAE</v>
      </c>
      <c r="D50" s="12" t="s">
        <v>30</v>
      </c>
      <c r="E50" s="12" t="s">
        <v>36</v>
      </c>
      <c r="F50" s="12" t="s">
        <v>38</v>
      </c>
      <c r="G50" s="12">
        <v>45732</v>
      </c>
      <c r="H50" s="12" t="s">
        <v>42</v>
      </c>
      <c r="I50" s="12" t="s">
        <v>44</v>
      </c>
      <c r="J50" s="12">
        <v>487344</v>
      </c>
      <c r="K50" s="12">
        <v>5</v>
      </c>
      <c r="L50" s="13">
        <v>3950</v>
      </c>
      <c r="M50" s="14">
        <f>Table1[[#This Row],[Column1]]/100</f>
        <v>0.2</v>
      </c>
      <c r="N50" s="13">
        <f>Table1[[#This Row],[Unit_Price]]*Table1[[#This Row],[Quantity]]*(1-Table1[[#This Row],[Discount_%]])</f>
        <v>15800</v>
      </c>
      <c r="O50" s="13">
        <v>18302</v>
      </c>
      <c r="P50" s="13">
        <f>Table1[[#This Row],[Revenue]]-Table1[[#This Row],[Cost]]</f>
        <v>-2502</v>
      </c>
      <c r="Q50" s="12" t="s">
        <v>47</v>
      </c>
      <c r="R50" s="12" t="s">
        <v>52</v>
      </c>
      <c r="S50" s="12" t="s">
        <v>56</v>
      </c>
      <c r="T50" s="12">
        <v>1</v>
      </c>
      <c r="U50" s="12">
        <v>20</v>
      </c>
      <c r="V50" s="20" t="str">
        <f>TEXT(Table1[[#This Row],[Date]],"mmm-yyyy")</f>
        <v>Jan-2025</v>
      </c>
    </row>
    <row r="51" spans="1:22" x14ac:dyDescent="0.2">
      <c r="A51" s="11">
        <f t="shared" si="0"/>
        <v>45662</v>
      </c>
      <c r="B51" s="12" t="s">
        <v>23</v>
      </c>
      <c r="C51" s="12" t="str">
        <f>VLOOKUP(D51, City_Mapping!A:B, 2, FALSE)</f>
        <v>India</v>
      </c>
      <c r="D51" s="12" t="s">
        <v>32</v>
      </c>
      <c r="E51" s="12" t="s">
        <v>35</v>
      </c>
      <c r="F51" s="12" t="s">
        <v>39</v>
      </c>
      <c r="G51" s="12">
        <v>18104</v>
      </c>
      <c r="H51" s="12" t="s">
        <v>41</v>
      </c>
      <c r="I51" s="12" t="s">
        <v>45</v>
      </c>
      <c r="J51" s="12">
        <v>912430</v>
      </c>
      <c r="K51" s="12">
        <v>9</v>
      </c>
      <c r="L51" s="13">
        <v>726</v>
      </c>
      <c r="M51" s="14">
        <f>Table1[[#This Row],[Column1]]/100</f>
        <v>0.05</v>
      </c>
      <c r="N51" s="13">
        <f>Table1[[#This Row],[Unit_Price]]*Table1[[#This Row],[Quantity]]*(1-Table1[[#This Row],[Discount_%]])</f>
        <v>6207.2999999999993</v>
      </c>
      <c r="O51" s="13">
        <v>27824</v>
      </c>
      <c r="P51" s="13">
        <f>Table1[[#This Row],[Revenue]]-Table1[[#This Row],[Cost]]</f>
        <v>-21616.7</v>
      </c>
      <c r="Q51" s="12" t="s">
        <v>46</v>
      </c>
      <c r="R51" s="12" t="s">
        <v>52</v>
      </c>
      <c r="S51" s="12" t="s">
        <v>56</v>
      </c>
      <c r="T51" s="12">
        <v>3</v>
      </c>
      <c r="U51" s="12">
        <v>5</v>
      </c>
      <c r="V51" s="20" t="str">
        <f>TEXT(Table1[[#This Row],[Date]],"mmm-yyyy")</f>
        <v>Jan-2025</v>
      </c>
    </row>
    <row r="52" spans="1:22" x14ac:dyDescent="0.2">
      <c r="A52" s="11">
        <f t="shared" si="0"/>
        <v>45662</v>
      </c>
      <c r="B52" s="12" t="s">
        <v>20</v>
      </c>
      <c r="C52" s="12" t="str">
        <f>VLOOKUP(D52, City_Mapping!A:B, 2, FALSE)</f>
        <v>USA</v>
      </c>
      <c r="D52" s="12" t="s">
        <v>31</v>
      </c>
      <c r="E52" s="12" t="s">
        <v>36</v>
      </c>
      <c r="F52" s="12" t="s">
        <v>39</v>
      </c>
      <c r="G52" s="12">
        <v>93230</v>
      </c>
      <c r="H52" s="12" t="s">
        <v>42</v>
      </c>
      <c r="I52" s="12" t="s">
        <v>45</v>
      </c>
      <c r="J52" s="12">
        <v>953508</v>
      </c>
      <c r="K52" s="12">
        <v>8</v>
      </c>
      <c r="L52" s="13">
        <v>2307</v>
      </c>
      <c r="M52" s="14">
        <f>Table1[[#This Row],[Column1]]/100</f>
        <v>0.05</v>
      </c>
      <c r="N52" s="13">
        <f>Table1[[#This Row],[Unit_Price]]*Table1[[#This Row],[Quantity]]*(1-Table1[[#This Row],[Discount_%]])</f>
        <v>17533.2</v>
      </c>
      <c r="O52" s="13">
        <v>8585</v>
      </c>
      <c r="P52" s="13">
        <f>Table1[[#This Row],[Revenue]]-Table1[[#This Row],[Cost]]</f>
        <v>8948.2000000000007</v>
      </c>
      <c r="Q52" s="12" t="s">
        <v>46</v>
      </c>
      <c r="R52" s="12" t="s">
        <v>52</v>
      </c>
      <c r="S52" s="12" t="s">
        <v>55</v>
      </c>
      <c r="T52" s="12">
        <v>3</v>
      </c>
      <c r="U52" s="12">
        <v>5</v>
      </c>
      <c r="V52" s="20" t="str">
        <f>TEXT(Table1[[#This Row],[Date]],"mmm-yyyy")</f>
        <v>Jan-2025</v>
      </c>
    </row>
    <row r="53" spans="1:22" x14ac:dyDescent="0.2">
      <c r="A53" s="11">
        <f t="shared" si="0"/>
        <v>45662</v>
      </c>
      <c r="B53" s="12" t="s">
        <v>23</v>
      </c>
      <c r="C53" s="12" t="str">
        <f>VLOOKUP(D53, City_Mapping!A:B, 2, FALSE)</f>
        <v>India</v>
      </c>
      <c r="D53" s="12" t="s">
        <v>32</v>
      </c>
      <c r="E53" s="12" t="s">
        <v>34</v>
      </c>
      <c r="F53" s="12" t="s">
        <v>40</v>
      </c>
      <c r="G53" s="12">
        <v>44980</v>
      </c>
      <c r="H53" s="12" t="s">
        <v>42</v>
      </c>
      <c r="I53" s="12" t="s">
        <v>43</v>
      </c>
      <c r="J53" s="12">
        <v>261749</v>
      </c>
      <c r="K53" s="12">
        <v>6</v>
      </c>
      <c r="L53" s="13">
        <v>4808</v>
      </c>
      <c r="M53" s="14">
        <f>Table1[[#This Row],[Column1]]/100</f>
        <v>0</v>
      </c>
      <c r="N53" s="13">
        <f>Table1[[#This Row],[Unit_Price]]*Table1[[#This Row],[Quantity]]*(1-Table1[[#This Row],[Discount_%]])</f>
        <v>28848</v>
      </c>
      <c r="O53" s="13">
        <v>14753</v>
      </c>
      <c r="P53" s="13">
        <f>Table1[[#This Row],[Revenue]]-Table1[[#This Row],[Cost]]</f>
        <v>14095</v>
      </c>
      <c r="Q53" s="12" t="s">
        <v>48</v>
      </c>
      <c r="R53" s="12" t="s">
        <v>51</v>
      </c>
      <c r="S53" s="12" t="s">
        <v>55</v>
      </c>
      <c r="T53" s="12">
        <v>5</v>
      </c>
      <c r="U53" s="12">
        <v>0</v>
      </c>
      <c r="V53" s="20" t="str">
        <f>TEXT(Table1[[#This Row],[Date]],"mmm-yyyy")</f>
        <v>Jan-2025</v>
      </c>
    </row>
    <row r="54" spans="1:22" x14ac:dyDescent="0.2">
      <c r="A54" s="11">
        <f t="shared" si="0"/>
        <v>45662</v>
      </c>
      <c r="B54" s="12" t="s">
        <v>20</v>
      </c>
      <c r="C54" s="12" t="str">
        <f>VLOOKUP(D54, City_Mapping!A:B, 2, FALSE)</f>
        <v>India</v>
      </c>
      <c r="D54" s="12" t="s">
        <v>32</v>
      </c>
      <c r="E54" s="12" t="s">
        <v>34</v>
      </c>
      <c r="F54" s="12" t="s">
        <v>40</v>
      </c>
      <c r="G54" s="12">
        <v>84990</v>
      </c>
      <c r="H54" s="12" t="s">
        <v>42</v>
      </c>
      <c r="I54" s="12" t="s">
        <v>45</v>
      </c>
      <c r="J54" s="12">
        <v>129101</v>
      </c>
      <c r="K54" s="12">
        <v>9</v>
      </c>
      <c r="L54" s="13">
        <v>918</v>
      </c>
      <c r="M54" s="14">
        <f>Table1[[#This Row],[Column1]]/100</f>
        <v>0.2</v>
      </c>
      <c r="N54" s="13">
        <f>Table1[[#This Row],[Unit_Price]]*Table1[[#This Row],[Quantity]]*(1-Table1[[#This Row],[Discount_%]])</f>
        <v>6609.6</v>
      </c>
      <c r="O54" s="13">
        <v>29658</v>
      </c>
      <c r="P54" s="13">
        <f>Table1[[#This Row],[Revenue]]-Table1[[#This Row],[Cost]]</f>
        <v>-23048.400000000001</v>
      </c>
      <c r="Q54" s="12" t="s">
        <v>49</v>
      </c>
      <c r="R54" s="12" t="s">
        <v>52</v>
      </c>
      <c r="S54" s="12" t="s">
        <v>54</v>
      </c>
      <c r="T54" s="12">
        <v>2</v>
      </c>
      <c r="U54" s="12">
        <v>20</v>
      </c>
      <c r="V54" s="20" t="str">
        <f>TEXT(Table1[[#This Row],[Date]],"mmm-yyyy")</f>
        <v>Jan-2025</v>
      </c>
    </row>
    <row r="55" spans="1:22" x14ac:dyDescent="0.2">
      <c r="A55" s="11">
        <f t="shared" si="0"/>
        <v>45662</v>
      </c>
      <c r="B55" s="12" t="s">
        <v>21</v>
      </c>
      <c r="C55" s="12" t="str">
        <f>VLOOKUP(D55, City_Mapping!A:B, 2, FALSE)</f>
        <v>USA</v>
      </c>
      <c r="D55" s="12" t="s">
        <v>31</v>
      </c>
      <c r="E55" s="12" t="s">
        <v>35</v>
      </c>
      <c r="F55" s="12" t="s">
        <v>38</v>
      </c>
      <c r="G55" s="12">
        <v>49560</v>
      </c>
      <c r="H55" s="12" t="s">
        <v>42</v>
      </c>
      <c r="I55" s="12" t="s">
        <v>44</v>
      </c>
      <c r="J55" s="12">
        <v>600234</v>
      </c>
      <c r="K55" s="12">
        <v>5</v>
      </c>
      <c r="L55" s="13">
        <v>2375</v>
      </c>
      <c r="M55" s="14">
        <f>Table1[[#This Row],[Column1]]/100</f>
        <v>0.15</v>
      </c>
      <c r="N55" s="13">
        <f>Table1[[#This Row],[Unit_Price]]*Table1[[#This Row],[Quantity]]*(1-Table1[[#This Row],[Discount_%]])</f>
        <v>10093.75</v>
      </c>
      <c r="O55" s="13">
        <v>6621</v>
      </c>
      <c r="P55" s="13">
        <f>Table1[[#This Row],[Revenue]]-Table1[[#This Row],[Cost]]</f>
        <v>3472.75</v>
      </c>
      <c r="Q55" s="12" t="s">
        <v>47</v>
      </c>
      <c r="R55" s="12" t="s">
        <v>52</v>
      </c>
      <c r="S55" s="12" t="s">
        <v>56</v>
      </c>
      <c r="T55" s="12">
        <v>5</v>
      </c>
      <c r="U55" s="12">
        <v>15</v>
      </c>
      <c r="V55" s="20" t="str">
        <f>TEXT(Table1[[#This Row],[Date]],"mmm-yyyy")</f>
        <v>Jan-2025</v>
      </c>
    </row>
    <row r="56" spans="1:22" x14ac:dyDescent="0.2">
      <c r="A56" s="11">
        <f t="shared" si="0"/>
        <v>45662</v>
      </c>
      <c r="B56" s="12" t="s">
        <v>20</v>
      </c>
      <c r="C56" s="12" t="str">
        <f>VLOOKUP(D56, City_Mapping!A:B, 2, FALSE)</f>
        <v>UK</v>
      </c>
      <c r="D56" s="12" t="s">
        <v>29</v>
      </c>
      <c r="E56" s="12" t="s">
        <v>35</v>
      </c>
      <c r="F56" s="12" t="s">
        <v>39</v>
      </c>
      <c r="G56" s="12">
        <v>19554</v>
      </c>
      <c r="H56" s="12" t="s">
        <v>42</v>
      </c>
      <c r="I56" s="12" t="s">
        <v>43</v>
      </c>
      <c r="J56" s="12">
        <v>340575</v>
      </c>
      <c r="K56" s="12">
        <v>4</v>
      </c>
      <c r="L56" s="13">
        <v>3655</v>
      </c>
      <c r="M56" s="14">
        <f>Table1[[#This Row],[Column1]]/100</f>
        <v>0.15</v>
      </c>
      <c r="N56" s="13">
        <f>Table1[[#This Row],[Unit_Price]]*Table1[[#This Row],[Quantity]]*(1-Table1[[#This Row],[Discount_%]])</f>
        <v>12427</v>
      </c>
      <c r="O56" s="13">
        <v>25191</v>
      </c>
      <c r="P56" s="13">
        <f>Table1[[#This Row],[Revenue]]-Table1[[#This Row],[Cost]]</f>
        <v>-12764</v>
      </c>
      <c r="Q56" s="12" t="s">
        <v>49</v>
      </c>
      <c r="R56" s="12" t="s">
        <v>52</v>
      </c>
      <c r="S56" s="12" t="s">
        <v>54</v>
      </c>
      <c r="T56" s="12">
        <v>5</v>
      </c>
      <c r="U56" s="12">
        <v>15</v>
      </c>
      <c r="V56" s="20" t="str">
        <f>TEXT(Table1[[#This Row],[Date]],"mmm-yyyy")</f>
        <v>Jan-2025</v>
      </c>
    </row>
    <row r="57" spans="1:22" x14ac:dyDescent="0.2">
      <c r="A57" s="11">
        <f t="shared" si="0"/>
        <v>45662</v>
      </c>
      <c r="B57" s="12" t="s">
        <v>21</v>
      </c>
      <c r="C57" s="12" t="str">
        <f>VLOOKUP(D57, City_Mapping!A:B, 2, FALSE)</f>
        <v>India</v>
      </c>
      <c r="D57" s="12" t="s">
        <v>33</v>
      </c>
      <c r="E57" s="12" t="s">
        <v>35</v>
      </c>
      <c r="F57" s="12" t="s">
        <v>37</v>
      </c>
      <c r="G57" s="12">
        <v>55987</v>
      </c>
      <c r="H57" s="12" t="s">
        <v>42</v>
      </c>
      <c r="I57" s="12" t="s">
        <v>45</v>
      </c>
      <c r="J57" s="12">
        <v>482299</v>
      </c>
      <c r="K57" s="12">
        <v>6</v>
      </c>
      <c r="L57" s="13">
        <v>1418</v>
      </c>
      <c r="M57" s="14">
        <f>Table1[[#This Row],[Column1]]/100</f>
        <v>0.2</v>
      </c>
      <c r="N57" s="13">
        <f>Table1[[#This Row],[Unit_Price]]*Table1[[#This Row],[Quantity]]*(1-Table1[[#This Row],[Discount_%]])</f>
        <v>6806.4000000000005</v>
      </c>
      <c r="O57" s="13">
        <v>13367</v>
      </c>
      <c r="P57" s="13">
        <f>Table1[[#This Row],[Revenue]]-Table1[[#This Row],[Cost]]</f>
        <v>-6560.5999999999995</v>
      </c>
      <c r="Q57" s="12" t="s">
        <v>47</v>
      </c>
      <c r="R57" s="12" t="s">
        <v>51</v>
      </c>
      <c r="S57" s="12" t="s">
        <v>54</v>
      </c>
      <c r="T57" s="12">
        <v>1</v>
      </c>
      <c r="U57" s="12">
        <v>20</v>
      </c>
      <c r="V57" s="20" t="str">
        <f>TEXT(Table1[[#This Row],[Date]],"mmm-yyyy")</f>
        <v>Jan-2025</v>
      </c>
    </row>
    <row r="58" spans="1:22" x14ac:dyDescent="0.2">
      <c r="A58" s="11">
        <f t="shared" si="0"/>
        <v>45662</v>
      </c>
      <c r="B58" s="12" t="s">
        <v>21</v>
      </c>
      <c r="C58" s="12" t="str">
        <f>VLOOKUP(D58, City_Mapping!A:B, 2, FALSE)</f>
        <v>UAE</v>
      </c>
      <c r="D58" s="12" t="s">
        <v>30</v>
      </c>
      <c r="E58" s="12" t="s">
        <v>36</v>
      </c>
      <c r="F58" s="12" t="s">
        <v>39</v>
      </c>
      <c r="G58" s="12">
        <v>40985</v>
      </c>
      <c r="H58" s="12" t="s">
        <v>42</v>
      </c>
      <c r="I58" s="12" t="s">
        <v>43</v>
      </c>
      <c r="J58" s="12">
        <v>631341</v>
      </c>
      <c r="K58" s="12">
        <v>4</v>
      </c>
      <c r="L58" s="13">
        <v>4554</v>
      </c>
      <c r="M58" s="14">
        <f>Table1[[#This Row],[Column1]]/100</f>
        <v>0.2</v>
      </c>
      <c r="N58" s="13">
        <f>Table1[[#This Row],[Unit_Price]]*Table1[[#This Row],[Quantity]]*(1-Table1[[#This Row],[Discount_%]])</f>
        <v>14572.800000000001</v>
      </c>
      <c r="O58" s="13">
        <v>23716</v>
      </c>
      <c r="P58" s="13">
        <f>Table1[[#This Row],[Revenue]]-Table1[[#This Row],[Cost]]</f>
        <v>-9143.1999999999989</v>
      </c>
      <c r="Q58" s="12" t="s">
        <v>49</v>
      </c>
      <c r="R58" s="12" t="s">
        <v>51</v>
      </c>
      <c r="S58" s="12" t="s">
        <v>54</v>
      </c>
      <c r="T58" s="12">
        <v>4</v>
      </c>
      <c r="U58" s="12">
        <v>20</v>
      </c>
      <c r="V58" s="20" t="str">
        <f>TEXT(Table1[[#This Row],[Date]],"mmm-yyyy")</f>
        <v>Jan-2025</v>
      </c>
    </row>
    <row r="59" spans="1:22" x14ac:dyDescent="0.2">
      <c r="A59" s="11">
        <f t="shared" si="0"/>
        <v>45662</v>
      </c>
      <c r="B59" s="12" t="s">
        <v>22</v>
      </c>
      <c r="C59" s="12" t="str">
        <f>VLOOKUP(D59, City_Mapping!A:B, 2, FALSE)</f>
        <v>India</v>
      </c>
      <c r="D59" s="12" t="s">
        <v>32</v>
      </c>
      <c r="E59" s="12" t="s">
        <v>34</v>
      </c>
      <c r="F59" s="12" t="s">
        <v>40</v>
      </c>
      <c r="G59" s="12">
        <v>58167</v>
      </c>
      <c r="H59" s="12" t="s">
        <v>41</v>
      </c>
      <c r="I59" s="12" t="s">
        <v>44</v>
      </c>
      <c r="J59" s="12">
        <v>236742</v>
      </c>
      <c r="K59" s="12">
        <v>8</v>
      </c>
      <c r="L59" s="13">
        <v>4318</v>
      </c>
      <c r="M59" s="14">
        <f>Table1[[#This Row],[Column1]]/100</f>
        <v>0.15</v>
      </c>
      <c r="N59" s="13">
        <f>Table1[[#This Row],[Unit_Price]]*Table1[[#This Row],[Quantity]]*(1-Table1[[#This Row],[Discount_%]])</f>
        <v>29362.399999999998</v>
      </c>
      <c r="O59" s="13">
        <v>2503</v>
      </c>
      <c r="P59" s="13">
        <f>Table1[[#This Row],[Revenue]]-Table1[[#This Row],[Cost]]</f>
        <v>26859.399999999998</v>
      </c>
      <c r="Q59" s="12" t="s">
        <v>48</v>
      </c>
      <c r="R59" s="12" t="s">
        <v>50</v>
      </c>
      <c r="S59" s="12" t="s">
        <v>55</v>
      </c>
      <c r="T59" s="12">
        <v>1</v>
      </c>
      <c r="U59" s="12">
        <v>15</v>
      </c>
      <c r="V59" s="20" t="str">
        <f>TEXT(Table1[[#This Row],[Date]],"mmm-yyyy")</f>
        <v>Jan-2025</v>
      </c>
    </row>
    <row r="60" spans="1:22" x14ac:dyDescent="0.2">
      <c r="A60" s="11">
        <f t="shared" si="0"/>
        <v>45662</v>
      </c>
      <c r="B60" s="12" t="s">
        <v>20</v>
      </c>
      <c r="C60" s="12" t="str">
        <f>VLOOKUP(D60, City_Mapping!A:B, 2, FALSE)</f>
        <v>USA</v>
      </c>
      <c r="D60" s="12" t="s">
        <v>31</v>
      </c>
      <c r="E60" s="12" t="s">
        <v>35</v>
      </c>
      <c r="F60" s="12" t="s">
        <v>39</v>
      </c>
      <c r="G60" s="12">
        <v>50428</v>
      </c>
      <c r="H60" s="12" t="s">
        <v>42</v>
      </c>
      <c r="I60" s="12" t="s">
        <v>44</v>
      </c>
      <c r="J60" s="12">
        <v>995426</v>
      </c>
      <c r="K60" s="12">
        <v>7</v>
      </c>
      <c r="L60" s="13">
        <v>4771</v>
      </c>
      <c r="M60" s="14">
        <f>Table1[[#This Row],[Column1]]/100</f>
        <v>0.05</v>
      </c>
      <c r="N60" s="13">
        <f>Table1[[#This Row],[Unit_Price]]*Table1[[#This Row],[Quantity]]*(1-Table1[[#This Row],[Discount_%]])</f>
        <v>31727.149999999998</v>
      </c>
      <c r="O60" s="13">
        <v>20611</v>
      </c>
      <c r="P60" s="13">
        <f>Table1[[#This Row],[Revenue]]-Table1[[#This Row],[Cost]]</f>
        <v>11116.149999999998</v>
      </c>
      <c r="Q60" s="12" t="s">
        <v>46</v>
      </c>
      <c r="R60" s="12" t="s">
        <v>50</v>
      </c>
      <c r="S60" s="12" t="s">
        <v>54</v>
      </c>
      <c r="T60" s="12">
        <v>1</v>
      </c>
      <c r="U60" s="12">
        <v>5</v>
      </c>
      <c r="V60" s="20" t="str">
        <f>TEXT(Table1[[#This Row],[Date]],"mmm-yyyy")</f>
        <v>Jan-2025</v>
      </c>
    </row>
    <row r="61" spans="1:22" x14ac:dyDescent="0.2">
      <c r="A61" s="11">
        <f t="shared" si="0"/>
        <v>45662</v>
      </c>
      <c r="B61" s="12" t="s">
        <v>22</v>
      </c>
      <c r="C61" s="12" t="str">
        <f>VLOOKUP(D61, City_Mapping!A:B, 2, FALSE)</f>
        <v>India</v>
      </c>
      <c r="D61" s="12" t="s">
        <v>28</v>
      </c>
      <c r="E61" s="12" t="s">
        <v>35</v>
      </c>
      <c r="F61" s="12" t="s">
        <v>40</v>
      </c>
      <c r="G61" s="12">
        <v>77238</v>
      </c>
      <c r="H61" s="12" t="s">
        <v>42</v>
      </c>
      <c r="I61" s="12" t="s">
        <v>44</v>
      </c>
      <c r="J61" s="12">
        <v>736854</v>
      </c>
      <c r="K61" s="12">
        <v>5</v>
      </c>
      <c r="L61" s="13">
        <v>3131</v>
      </c>
      <c r="M61" s="14">
        <f>Table1[[#This Row],[Column1]]/100</f>
        <v>0.05</v>
      </c>
      <c r="N61" s="13">
        <f>Table1[[#This Row],[Unit_Price]]*Table1[[#This Row],[Quantity]]*(1-Table1[[#This Row],[Discount_%]])</f>
        <v>14872.25</v>
      </c>
      <c r="O61" s="13">
        <v>1827</v>
      </c>
      <c r="P61" s="13">
        <f>Table1[[#This Row],[Revenue]]-Table1[[#This Row],[Cost]]</f>
        <v>13045.25</v>
      </c>
      <c r="Q61" s="12" t="s">
        <v>49</v>
      </c>
      <c r="R61" s="12" t="s">
        <v>50</v>
      </c>
      <c r="S61" s="12" t="s">
        <v>56</v>
      </c>
      <c r="T61" s="12">
        <v>1</v>
      </c>
      <c r="U61" s="12">
        <v>5</v>
      </c>
      <c r="V61" s="20" t="str">
        <f>TEXT(Table1[[#This Row],[Date]],"mmm-yyyy")</f>
        <v>Jan-2025</v>
      </c>
    </row>
    <row r="62" spans="1:22" x14ac:dyDescent="0.2">
      <c r="A62" s="11">
        <f t="shared" si="0"/>
        <v>45663</v>
      </c>
      <c r="B62" s="12" t="s">
        <v>20</v>
      </c>
      <c r="C62" s="12" t="str">
        <f>VLOOKUP(D62, City_Mapping!A:B, 2, FALSE)</f>
        <v>India</v>
      </c>
      <c r="D62" s="12" t="s">
        <v>32</v>
      </c>
      <c r="E62" s="12" t="s">
        <v>35</v>
      </c>
      <c r="F62" s="12" t="s">
        <v>38</v>
      </c>
      <c r="G62" s="12">
        <v>72723</v>
      </c>
      <c r="H62" s="12" t="s">
        <v>42</v>
      </c>
      <c r="I62" s="12" t="s">
        <v>45</v>
      </c>
      <c r="J62" s="12">
        <v>737939</v>
      </c>
      <c r="K62" s="12">
        <v>6</v>
      </c>
      <c r="L62" s="13">
        <v>4174</v>
      </c>
      <c r="M62" s="14">
        <f>Table1[[#This Row],[Column1]]/100</f>
        <v>0</v>
      </c>
      <c r="N62" s="13">
        <f>Table1[[#This Row],[Unit_Price]]*Table1[[#This Row],[Quantity]]*(1-Table1[[#This Row],[Discount_%]])</f>
        <v>25044</v>
      </c>
      <c r="O62" s="13">
        <v>20615</v>
      </c>
      <c r="P62" s="13">
        <f>Table1[[#This Row],[Revenue]]-Table1[[#This Row],[Cost]]</f>
        <v>4429</v>
      </c>
      <c r="Q62" s="12" t="s">
        <v>49</v>
      </c>
      <c r="R62" s="12" t="s">
        <v>51</v>
      </c>
      <c r="S62" s="12" t="s">
        <v>54</v>
      </c>
      <c r="T62" s="12">
        <v>5</v>
      </c>
      <c r="U62" s="12">
        <v>0</v>
      </c>
      <c r="V62" s="20" t="str">
        <f>TEXT(Table1[[#This Row],[Date]],"mmm-yyyy")</f>
        <v>Jan-2025</v>
      </c>
    </row>
    <row r="63" spans="1:22" x14ac:dyDescent="0.2">
      <c r="A63" s="11">
        <f t="shared" si="0"/>
        <v>45663</v>
      </c>
      <c r="B63" s="12" t="s">
        <v>20</v>
      </c>
      <c r="C63" s="12" t="str">
        <f>VLOOKUP(D63, City_Mapping!A:B, 2, FALSE)</f>
        <v>UAE</v>
      </c>
      <c r="D63" s="12" t="s">
        <v>30</v>
      </c>
      <c r="E63" s="12" t="s">
        <v>36</v>
      </c>
      <c r="F63" s="12" t="s">
        <v>37</v>
      </c>
      <c r="G63" s="12">
        <v>27038</v>
      </c>
      <c r="H63" s="12" t="s">
        <v>42</v>
      </c>
      <c r="I63" s="12" t="s">
        <v>45</v>
      </c>
      <c r="J63" s="12">
        <v>241353</v>
      </c>
      <c r="K63" s="12">
        <v>7</v>
      </c>
      <c r="L63" s="13">
        <v>1845</v>
      </c>
      <c r="M63" s="14">
        <f>Table1[[#This Row],[Column1]]/100</f>
        <v>0.2</v>
      </c>
      <c r="N63" s="13">
        <f>Table1[[#This Row],[Unit_Price]]*Table1[[#This Row],[Quantity]]*(1-Table1[[#This Row],[Discount_%]])</f>
        <v>10332</v>
      </c>
      <c r="O63" s="13">
        <v>16089</v>
      </c>
      <c r="P63" s="13">
        <f>Table1[[#This Row],[Revenue]]-Table1[[#This Row],[Cost]]</f>
        <v>-5757</v>
      </c>
      <c r="Q63" s="12" t="s">
        <v>47</v>
      </c>
      <c r="R63" s="12" t="s">
        <v>50</v>
      </c>
      <c r="S63" s="12" t="s">
        <v>55</v>
      </c>
      <c r="T63" s="12">
        <v>5</v>
      </c>
      <c r="U63" s="12">
        <v>20</v>
      </c>
      <c r="V63" s="20" t="str">
        <f>TEXT(Table1[[#This Row],[Date]],"mmm-yyyy")</f>
        <v>Jan-2025</v>
      </c>
    </row>
    <row r="64" spans="1:22" x14ac:dyDescent="0.2">
      <c r="A64" s="11">
        <f t="shared" si="0"/>
        <v>45663</v>
      </c>
      <c r="B64" s="12" t="s">
        <v>22</v>
      </c>
      <c r="C64" s="12" t="str">
        <f>VLOOKUP(D64, City_Mapping!A:B, 2, FALSE)</f>
        <v>India</v>
      </c>
      <c r="D64" s="12" t="s">
        <v>33</v>
      </c>
      <c r="E64" s="12" t="s">
        <v>35</v>
      </c>
      <c r="F64" s="12" t="s">
        <v>38</v>
      </c>
      <c r="G64" s="12">
        <v>32219</v>
      </c>
      <c r="H64" s="12" t="s">
        <v>41</v>
      </c>
      <c r="I64" s="12" t="s">
        <v>45</v>
      </c>
      <c r="J64" s="12">
        <v>314730</v>
      </c>
      <c r="K64" s="12">
        <v>2</v>
      </c>
      <c r="L64" s="13">
        <v>2329</v>
      </c>
      <c r="M64" s="14">
        <f>Table1[[#This Row],[Column1]]/100</f>
        <v>0.05</v>
      </c>
      <c r="N64" s="13">
        <f>Table1[[#This Row],[Unit_Price]]*Table1[[#This Row],[Quantity]]*(1-Table1[[#This Row],[Discount_%]])</f>
        <v>4425.0999999999995</v>
      </c>
      <c r="O64" s="13">
        <v>20257</v>
      </c>
      <c r="P64" s="13">
        <f>Table1[[#This Row],[Revenue]]-Table1[[#This Row],[Cost]]</f>
        <v>-15831.900000000001</v>
      </c>
      <c r="Q64" s="12" t="s">
        <v>49</v>
      </c>
      <c r="R64" s="12" t="s">
        <v>52</v>
      </c>
      <c r="S64" s="12" t="s">
        <v>56</v>
      </c>
      <c r="T64" s="12">
        <v>5</v>
      </c>
      <c r="U64" s="12">
        <v>5</v>
      </c>
      <c r="V64" s="20" t="str">
        <f>TEXT(Table1[[#This Row],[Date]],"mmm-yyyy")</f>
        <v>Jan-2025</v>
      </c>
    </row>
    <row r="65" spans="1:22" x14ac:dyDescent="0.2">
      <c r="A65" s="11">
        <f t="shared" si="0"/>
        <v>45663</v>
      </c>
      <c r="B65" s="12" t="s">
        <v>22</v>
      </c>
      <c r="C65" s="12" t="str">
        <f>VLOOKUP(D65, City_Mapping!A:B, 2, FALSE)</f>
        <v>India</v>
      </c>
      <c r="D65" s="12" t="s">
        <v>32</v>
      </c>
      <c r="E65" s="12" t="s">
        <v>35</v>
      </c>
      <c r="F65" s="12" t="s">
        <v>38</v>
      </c>
      <c r="G65" s="12">
        <v>14271</v>
      </c>
      <c r="H65" s="12" t="s">
        <v>41</v>
      </c>
      <c r="I65" s="12" t="s">
        <v>45</v>
      </c>
      <c r="J65" s="12">
        <v>153341</v>
      </c>
      <c r="K65" s="12">
        <v>9</v>
      </c>
      <c r="L65" s="13">
        <v>2163</v>
      </c>
      <c r="M65" s="14">
        <f>Table1[[#This Row],[Column1]]/100</f>
        <v>0.05</v>
      </c>
      <c r="N65" s="13">
        <f>Table1[[#This Row],[Unit_Price]]*Table1[[#This Row],[Quantity]]*(1-Table1[[#This Row],[Discount_%]])</f>
        <v>18493.649999999998</v>
      </c>
      <c r="O65" s="13">
        <v>10809</v>
      </c>
      <c r="P65" s="13">
        <f>Table1[[#This Row],[Revenue]]-Table1[[#This Row],[Cost]]</f>
        <v>7684.6499999999978</v>
      </c>
      <c r="Q65" s="12" t="s">
        <v>49</v>
      </c>
      <c r="R65" s="12" t="s">
        <v>51</v>
      </c>
      <c r="S65" s="12" t="s">
        <v>56</v>
      </c>
      <c r="T65" s="12">
        <v>5</v>
      </c>
      <c r="U65" s="12">
        <v>5</v>
      </c>
      <c r="V65" s="20" t="str">
        <f>TEXT(Table1[[#This Row],[Date]],"mmm-yyyy")</f>
        <v>Jan-2025</v>
      </c>
    </row>
    <row r="66" spans="1:22" x14ac:dyDescent="0.2">
      <c r="A66" s="11">
        <f t="shared" si="0"/>
        <v>45663</v>
      </c>
      <c r="B66" s="12" t="s">
        <v>20</v>
      </c>
      <c r="C66" s="12" t="str">
        <f>VLOOKUP(D66, City_Mapping!A:B, 2, FALSE)</f>
        <v>India</v>
      </c>
      <c r="D66" s="12" t="s">
        <v>32</v>
      </c>
      <c r="E66" s="12" t="s">
        <v>36</v>
      </c>
      <c r="F66" s="12" t="s">
        <v>37</v>
      </c>
      <c r="G66" s="12">
        <v>37397</v>
      </c>
      <c r="H66" s="12" t="s">
        <v>42</v>
      </c>
      <c r="I66" s="12" t="s">
        <v>45</v>
      </c>
      <c r="J66" s="12">
        <v>168069</v>
      </c>
      <c r="K66" s="12">
        <v>7</v>
      </c>
      <c r="L66" s="13">
        <v>4919</v>
      </c>
      <c r="M66" s="14">
        <f>Table1[[#This Row],[Column1]]/100</f>
        <v>0</v>
      </c>
      <c r="N66" s="13">
        <f>Table1[[#This Row],[Unit_Price]]*Table1[[#This Row],[Quantity]]*(1-Table1[[#This Row],[Discount_%]])</f>
        <v>34433</v>
      </c>
      <c r="O66" s="13">
        <v>14355</v>
      </c>
      <c r="P66" s="13">
        <f>Table1[[#This Row],[Revenue]]-Table1[[#This Row],[Cost]]</f>
        <v>20078</v>
      </c>
      <c r="Q66" s="12" t="s">
        <v>48</v>
      </c>
      <c r="R66" s="12" t="s">
        <v>51</v>
      </c>
      <c r="S66" s="12" t="s">
        <v>53</v>
      </c>
      <c r="T66" s="12">
        <v>2</v>
      </c>
      <c r="U66" s="12">
        <v>0</v>
      </c>
      <c r="V66" s="20" t="str">
        <f>TEXT(Table1[[#This Row],[Date]],"mmm-yyyy")</f>
        <v>Jan-2025</v>
      </c>
    </row>
    <row r="67" spans="1:22" x14ac:dyDescent="0.2">
      <c r="A67" s="11">
        <f t="shared" si="0"/>
        <v>45663</v>
      </c>
      <c r="B67" s="12" t="s">
        <v>23</v>
      </c>
      <c r="C67" s="12" t="str">
        <f>VLOOKUP(D67, City_Mapping!A:B, 2, FALSE)</f>
        <v>UK</v>
      </c>
      <c r="D67" s="12" t="s">
        <v>29</v>
      </c>
      <c r="E67" s="12" t="s">
        <v>36</v>
      </c>
      <c r="F67" s="12" t="s">
        <v>37</v>
      </c>
      <c r="G67" s="12">
        <v>84491</v>
      </c>
      <c r="H67" s="12" t="s">
        <v>42</v>
      </c>
      <c r="I67" s="12" t="s">
        <v>45</v>
      </c>
      <c r="J67" s="12">
        <v>558291</v>
      </c>
      <c r="K67" s="12">
        <v>8</v>
      </c>
      <c r="L67" s="13">
        <v>584</v>
      </c>
      <c r="M67" s="14">
        <f>Table1[[#This Row],[Column1]]/100</f>
        <v>0.2</v>
      </c>
      <c r="N67" s="13">
        <f>Table1[[#This Row],[Unit_Price]]*Table1[[#This Row],[Quantity]]*(1-Table1[[#This Row],[Discount_%]])</f>
        <v>3737.6000000000004</v>
      </c>
      <c r="O67" s="13">
        <v>26761</v>
      </c>
      <c r="P67" s="13">
        <f>Table1[[#This Row],[Revenue]]-Table1[[#This Row],[Cost]]</f>
        <v>-23023.4</v>
      </c>
      <c r="Q67" s="12" t="s">
        <v>49</v>
      </c>
      <c r="R67" s="12" t="s">
        <v>50</v>
      </c>
      <c r="S67" s="12" t="s">
        <v>55</v>
      </c>
      <c r="T67" s="12">
        <v>3</v>
      </c>
      <c r="U67" s="12">
        <v>20</v>
      </c>
      <c r="V67" s="20" t="str">
        <f>TEXT(Table1[[#This Row],[Date]],"mmm-yyyy")</f>
        <v>Jan-2025</v>
      </c>
    </row>
    <row r="68" spans="1:22" x14ac:dyDescent="0.2">
      <c r="A68" s="11">
        <f t="shared" si="0"/>
        <v>45663</v>
      </c>
      <c r="B68" s="12" t="s">
        <v>21</v>
      </c>
      <c r="C68" s="12" t="str">
        <f>VLOOKUP(D68, City_Mapping!A:B, 2, FALSE)</f>
        <v>USA</v>
      </c>
      <c r="D68" s="12" t="s">
        <v>31</v>
      </c>
      <c r="E68" s="12" t="s">
        <v>35</v>
      </c>
      <c r="F68" s="12" t="s">
        <v>37</v>
      </c>
      <c r="G68" s="12">
        <v>39602</v>
      </c>
      <c r="H68" s="12" t="s">
        <v>41</v>
      </c>
      <c r="I68" s="12" t="s">
        <v>44</v>
      </c>
      <c r="J68" s="12">
        <v>809781</v>
      </c>
      <c r="K68" s="12">
        <v>5</v>
      </c>
      <c r="L68" s="13">
        <v>4312</v>
      </c>
      <c r="M68" s="14">
        <f>Table1[[#This Row],[Column1]]/100</f>
        <v>0</v>
      </c>
      <c r="N68" s="13">
        <f>Table1[[#This Row],[Unit_Price]]*Table1[[#This Row],[Quantity]]*(1-Table1[[#This Row],[Discount_%]])</f>
        <v>21560</v>
      </c>
      <c r="O68" s="13">
        <v>23236</v>
      </c>
      <c r="P68" s="13">
        <f>Table1[[#This Row],[Revenue]]-Table1[[#This Row],[Cost]]</f>
        <v>-1676</v>
      </c>
      <c r="Q68" s="12" t="s">
        <v>48</v>
      </c>
      <c r="R68" s="12" t="s">
        <v>52</v>
      </c>
      <c r="S68" s="12" t="s">
        <v>53</v>
      </c>
      <c r="T68" s="12">
        <v>2</v>
      </c>
      <c r="U68" s="12">
        <v>0</v>
      </c>
      <c r="V68" s="20" t="str">
        <f>TEXT(Table1[[#This Row],[Date]],"mmm-yyyy")</f>
        <v>Jan-2025</v>
      </c>
    </row>
    <row r="69" spans="1:22" x14ac:dyDescent="0.2">
      <c r="A69" s="11">
        <f t="shared" si="0"/>
        <v>45663</v>
      </c>
      <c r="B69" s="12" t="s">
        <v>22</v>
      </c>
      <c r="C69" s="12" t="str">
        <f>VLOOKUP(D69, City_Mapping!A:B, 2, FALSE)</f>
        <v>India</v>
      </c>
      <c r="D69" s="12" t="s">
        <v>28</v>
      </c>
      <c r="E69" s="12" t="s">
        <v>35</v>
      </c>
      <c r="F69" s="12" t="s">
        <v>40</v>
      </c>
      <c r="G69" s="12">
        <v>64471</v>
      </c>
      <c r="H69" s="12" t="s">
        <v>41</v>
      </c>
      <c r="I69" s="12" t="s">
        <v>44</v>
      </c>
      <c r="J69" s="12">
        <v>553324</v>
      </c>
      <c r="K69" s="12">
        <v>3</v>
      </c>
      <c r="L69" s="13">
        <v>1386</v>
      </c>
      <c r="M69" s="14">
        <f>Table1[[#This Row],[Column1]]/100</f>
        <v>0</v>
      </c>
      <c r="N69" s="13">
        <f>Table1[[#This Row],[Unit_Price]]*Table1[[#This Row],[Quantity]]*(1-Table1[[#This Row],[Discount_%]])</f>
        <v>4158</v>
      </c>
      <c r="O69" s="13">
        <v>10876</v>
      </c>
      <c r="P69" s="13">
        <f>Table1[[#This Row],[Revenue]]-Table1[[#This Row],[Cost]]</f>
        <v>-6718</v>
      </c>
      <c r="Q69" s="12" t="s">
        <v>48</v>
      </c>
      <c r="R69" s="12" t="s">
        <v>52</v>
      </c>
      <c r="S69" s="12" t="s">
        <v>55</v>
      </c>
      <c r="T69" s="12">
        <v>3</v>
      </c>
      <c r="U69" s="12">
        <v>0</v>
      </c>
      <c r="V69" s="20" t="str">
        <f>TEXT(Table1[[#This Row],[Date]],"mmm-yyyy")</f>
        <v>Jan-2025</v>
      </c>
    </row>
    <row r="70" spans="1:22" x14ac:dyDescent="0.2">
      <c r="A70" s="11">
        <f t="shared" si="0"/>
        <v>45663</v>
      </c>
      <c r="B70" s="12" t="s">
        <v>21</v>
      </c>
      <c r="C70" s="12" t="str">
        <f>VLOOKUP(D70, City_Mapping!A:B, 2, FALSE)</f>
        <v>India</v>
      </c>
      <c r="D70" s="12" t="s">
        <v>28</v>
      </c>
      <c r="E70" s="12" t="s">
        <v>36</v>
      </c>
      <c r="F70" s="12" t="s">
        <v>38</v>
      </c>
      <c r="G70" s="12">
        <v>72150</v>
      </c>
      <c r="H70" s="12" t="s">
        <v>41</v>
      </c>
      <c r="I70" s="12" t="s">
        <v>45</v>
      </c>
      <c r="J70" s="12">
        <v>427467</v>
      </c>
      <c r="K70" s="12">
        <v>2</v>
      </c>
      <c r="L70" s="13">
        <v>3839</v>
      </c>
      <c r="M70" s="14">
        <f>Table1[[#This Row],[Column1]]/100</f>
        <v>0.15</v>
      </c>
      <c r="N70" s="13">
        <f>Table1[[#This Row],[Unit_Price]]*Table1[[#This Row],[Quantity]]*(1-Table1[[#This Row],[Discount_%]])</f>
        <v>6526.3</v>
      </c>
      <c r="O70" s="13">
        <v>14947</v>
      </c>
      <c r="P70" s="13">
        <f>Table1[[#This Row],[Revenue]]-Table1[[#This Row],[Cost]]</f>
        <v>-8420.7000000000007</v>
      </c>
      <c r="Q70" s="12" t="s">
        <v>48</v>
      </c>
      <c r="R70" s="12" t="s">
        <v>51</v>
      </c>
      <c r="S70" s="12" t="s">
        <v>55</v>
      </c>
      <c r="T70" s="12">
        <v>5</v>
      </c>
      <c r="U70" s="12">
        <v>15</v>
      </c>
      <c r="V70" s="20" t="str">
        <f>TEXT(Table1[[#This Row],[Date]],"mmm-yyyy")</f>
        <v>Jan-2025</v>
      </c>
    </row>
    <row r="71" spans="1:22" x14ac:dyDescent="0.2">
      <c r="A71" s="11">
        <f t="shared" si="0"/>
        <v>45663</v>
      </c>
      <c r="B71" s="12" t="s">
        <v>23</v>
      </c>
      <c r="C71" s="12" t="str">
        <f>VLOOKUP(D71, City_Mapping!A:B, 2, FALSE)</f>
        <v>India</v>
      </c>
      <c r="D71" s="12" t="s">
        <v>33</v>
      </c>
      <c r="E71" s="12" t="s">
        <v>34</v>
      </c>
      <c r="F71" s="12" t="s">
        <v>40</v>
      </c>
      <c r="G71" s="12">
        <v>54227</v>
      </c>
      <c r="H71" s="12" t="s">
        <v>42</v>
      </c>
      <c r="I71" s="12" t="s">
        <v>44</v>
      </c>
      <c r="J71" s="12">
        <v>977042</v>
      </c>
      <c r="K71" s="12">
        <v>2</v>
      </c>
      <c r="L71" s="13">
        <v>4707</v>
      </c>
      <c r="M71" s="14">
        <f>Table1[[#This Row],[Column1]]/100</f>
        <v>0</v>
      </c>
      <c r="N71" s="13">
        <f>Table1[[#This Row],[Unit_Price]]*Table1[[#This Row],[Quantity]]*(1-Table1[[#This Row],[Discount_%]])</f>
        <v>9414</v>
      </c>
      <c r="O71" s="13">
        <v>26085</v>
      </c>
      <c r="P71" s="13">
        <f>Table1[[#This Row],[Revenue]]-Table1[[#This Row],[Cost]]</f>
        <v>-16671</v>
      </c>
      <c r="Q71" s="12" t="s">
        <v>47</v>
      </c>
      <c r="R71" s="12" t="s">
        <v>51</v>
      </c>
      <c r="S71" s="12" t="s">
        <v>55</v>
      </c>
      <c r="T71" s="12">
        <v>2</v>
      </c>
      <c r="U71" s="12">
        <v>0</v>
      </c>
      <c r="V71" s="20" t="str">
        <f>TEXT(Table1[[#This Row],[Date]],"mmm-yyyy")</f>
        <v>Jan-2025</v>
      </c>
    </row>
    <row r="72" spans="1:22" x14ac:dyDescent="0.2">
      <c r="A72" s="11">
        <f t="shared" si="0"/>
        <v>45663</v>
      </c>
      <c r="B72" s="12" t="s">
        <v>23</v>
      </c>
      <c r="C72" s="12" t="str">
        <f>VLOOKUP(D72, City_Mapping!A:B, 2, FALSE)</f>
        <v>UAE</v>
      </c>
      <c r="D72" s="12" t="s">
        <v>30</v>
      </c>
      <c r="E72" s="12" t="s">
        <v>36</v>
      </c>
      <c r="F72" s="12" t="s">
        <v>37</v>
      </c>
      <c r="G72" s="12">
        <v>33116</v>
      </c>
      <c r="H72" s="12" t="s">
        <v>41</v>
      </c>
      <c r="I72" s="12" t="s">
        <v>43</v>
      </c>
      <c r="J72" s="12">
        <v>446482</v>
      </c>
      <c r="K72" s="12">
        <v>3</v>
      </c>
      <c r="L72" s="13">
        <v>3175</v>
      </c>
      <c r="M72" s="14">
        <f>Table1[[#This Row],[Column1]]/100</f>
        <v>0.2</v>
      </c>
      <c r="N72" s="13">
        <f>Table1[[#This Row],[Unit_Price]]*Table1[[#This Row],[Quantity]]*(1-Table1[[#This Row],[Discount_%]])</f>
        <v>7620</v>
      </c>
      <c r="O72" s="13">
        <v>6632</v>
      </c>
      <c r="P72" s="13">
        <f>Table1[[#This Row],[Revenue]]-Table1[[#This Row],[Cost]]</f>
        <v>988</v>
      </c>
      <c r="Q72" s="12" t="s">
        <v>48</v>
      </c>
      <c r="R72" s="12" t="s">
        <v>50</v>
      </c>
      <c r="S72" s="12" t="s">
        <v>53</v>
      </c>
      <c r="T72" s="12">
        <v>3</v>
      </c>
      <c r="U72" s="12">
        <v>20</v>
      </c>
      <c r="V72" s="20" t="str">
        <f>TEXT(Table1[[#This Row],[Date]],"mmm-yyyy")</f>
        <v>Jan-2025</v>
      </c>
    </row>
    <row r="73" spans="1:22" x14ac:dyDescent="0.2">
      <c r="A73" s="11">
        <f t="shared" si="0"/>
        <v>45663</v>
      </c>
      <c r="B73" s="12" t="s">
        <v>23</v>
      </c>
      <c r="C73" s="12" t="str">
        <f>VLOOKUP(D73, City_Mapping!A:B, 2, FALSE)</f>
        <v>India</v>
      </c>
      <c r="D73" s="12" t="s">
        <v>33</v>
      </c>
      <c r="E73" s="12" t="s">
        <v>34</v>
      </c>
      <c r="F73" s="12" t="s">
        <v>40</v>
      </c>
      <c r="G73" s="12">
        <v>16674</v>
      </c>
      <c r="H73" s="12" t="s">
        <v>41</v>
      </c>
      <c r="I73" s="12" t="s">
        <v>45</v>
      </c>
      <c r="J73" s="12">
        <v>858740</v>
      </c>
      <c r="K73" s="12">
        <v>1</v>
      </c>
      <c r="L73" s="13">
        <v>3297</v>
      </c>
      <c r="M73" s="14">
        <f>Table1[[#This Row],[Column1]]/100</f>
        <v>0.05</v>
      </c>
      <c r="N73" s="13">
        <f>Table1[[#This Row],[Unit_Price]]*Table1[[#This Row],[Quantity]]*(1-Table1[[#This Row],[Discount_%]])</f>
        <v>3132.1499999999996</v>
      </c>
      <c r="O73" s="13">
        <v>9886</v>
      </c>
      <c r="P73" s="13">
        <f>Table1[[#This Row],[Revenue]]-Table1[[#This Row],[Cost]]</f>
        <v>-6753.85</v>
      </c>
      <c r="Q73" s="12" t="s">
        <v>47</v>
      </c>
      <c r="R73" s="12" t="s">
        <v>52</v>
      </c>
      <c r="S73" s="12" t="s">
        <v>54</v>
      </c>
      <c r="T73" s="12">
        <v>4</v>
      </c>
      <c r="U73" s="12">
        <v>5</v>
      </c>
      <c r="V73" s="20" t="str">
        <f>TEXT(Table1[[#This Row],[Date]],"mmm-yyyy")</f>
        <v>Jan-2025</v>
      </c>
    </row>
    <row r="74" spans="1:22" x14ac:dyDescent="0.2">
      <c r="A74" s="11">
        <f t="shared" si="0"/>
        <v>45664</v>
      </c>
      <c r="B74" s="12" t="s">
        <v>22</v>
      </c>
      <c r="C74" s="12" t="str">
        <f>VLOOKUP(D74, City_Mapping!A:B, 2, FALSE)</f>
        <v>India</v>
      </c>
      <c r="D74" s="12" t="s">
        <v>32</v>
      </c>
      <c r="E74" s="12" t="s">
        <v>35</v>
      </c>
      <c r="F74" s="12" t="s">
        <v>37</v>
      </c>
      <c r="G74" s="12">
        <v>27469</v>
      </c>
      <c r="H74" s="12" t="s">
        <v>42</v>
      </c>
      <c r="I74" s="12" t="s">
        <v>43</v>
      </c>
      <c r="J74" s="12">
        <v>848218</v>
      </c>
      <c r="K74" s="12">
        <v>1</v>
      </c>
      <c r="L74" s="13">
        <v>4647</v>
      </c>
      <c r="M74" s="14">
        <f>Table1[[#This Row],[Column1]]/100</f>
        <v>0.05</v>
      </c>
      <c r="N74" s="13">
        <f>Table1[[#This Row],[Unit_Price]]*Table1[[#This Row],[Quantity]]*(1-Table1[[#This Row],[Discount_%]])</f>
        <v>4414.6499999999996</v>
      </c>
      <c r="O74" s="13">
        <v>20663</v>
      </c>
      <c r="P74" s="13">
        <f>Table1[[#This Row],[Revenue]]-Table1[[#This Row],[Cost]]</f>
        <v>-16248.35</v>
      </c>
      <c r="Q74" s="12" t="s">
        <v>46</v>
      </c>
      <c r="R74" s="12" t="s">
        <v>51</v>
      </c>
      <c r="S74" s="12" t="s">
        <v>55</v>
      </c>
      <c r="T74" s="12">
        <v>1</v>
      </c>
      <c r="U74" s="12">
        <v>5</v>
      </c>
      <c r="V74" s="20" t="str">
        <f>TEXT(Table1[[#This Row],[Date]],"mmm-yyyy")</f>
        <v>Jan-2025</v>
      </c>
    </row>
    <row r="75" spans="1:22" x14ac:dyDescent="0.2">
      <c r="A75" s="11">
        <f t="shared" si="0"/>
        <v>45664</v>
      </c>
      <c r="B75" s="12" t="s">
        <v>23</v>
      </c>
      <c r="C75" s="12" t="str">
        <f>VLOOKUP(D75, City_Mapping!A:B, 2, FALSE)</f>
        <v>India</v>
      </c>
      <c r="D75" s="12" t="s">
        <v>32</v>
      </c>
      <c r="E75" s="12" t="s">
        <v>35</v>
      </c>
      <c r="F75" s="12" t="s">
        <v>39</v>
      </c>
      <c r="G75" s="12">
        <v>15446</v>
      </c>
      <c r="H75" s="12" t="s">
        <v>42</v>
      </c>
      <c r="I75" s="12" t="s">
        <v>45</v>
      </c>
      <c r="J75" s="12">
        <v>870532</v>
      </c>
      <c r="K75" s="12">
        <v>7</v>
      </c>
      <c r="L75" s="13">
        <v>2631</v>
      </c>
      <c r="M75" s="14">
        <f>Table1[[#This Row],[Column1]]/100</f>
        <v>0.15</v>
      </c>
      <c r="N75" s="13">
        <f>Table1[[#This Row],[Unit_Price]]*Table1[[#This Row],[Quantity]]*(1-Table1[[#This Row],[Discount_%]])</f>
        <v>15654.449999999999</v>
      </c>
      <c r="O75" s="13">
        <v>21400</v>
      </c>
      <c r="P75" s="13">
        <f>Table1[[#This Row],[Revenue]]-Table1[[#This Row],[Cost]]</f>
        <v>-5745.5500000000011</v>
      </c>
      <c r="Q75" s="12" t="s">
        <v>48</v>
      </c>
      <c r="R75" s="12" t="s">
        <v>52</v>
      </c>
      <c r="S75" s="12" t="s">
        <v>56</v>
      </c>
      <c r="T75" s="12">
        <v>3</v>
      </c>
      <c r="U75" s="12">
        <v>15</v>
      </c>
      <c r="V75" s="20" t="str">
        <f>TEXT(Table1[[#This Row],[Date]],"mmm-yyyy")</f>
        <v>Jan-2025</v>
      </c>
    </row>
    <row r="76" spans="1:22" x14ac:dyDescent="0.2">
      <c r="A76" s="11">
        <f t="shared" si="0"/>
        <v>45664</v>
      </c>
      <c r="B76" s="12" t="s">
        <v>22</v>
      </c>
      <c r="C76" s="12" t="str">
        <f>VLOOKUP(D76, City_Mapping!A:B, 2, FALSE)</f>
        <v>India</v>
      </c>
      <c r="D76" s="12" t="s">
        <v>28</v>
      </c>
      <c r="E76" s="12" t="s">
        <v>34</v>
      </c>
      <c r="F76" s="12" t="s">
        <v>37</v>
      </c>
      <c r="G76" s="12">
        <v>30760</v>
      </c>
      <c r="H76" s="12" t="s">
        <v>42</v>
      </c>
      <c r="I76" s="12" t="s">
        <v>45</v>
      </c>
      <c r="J76" s="12">
        <v>510264</v>
      </c>
      <c r="K76" s="12">
        <v>8</v>
      </c>
      <c r="L76" s="13">
        <v>4194</v>
      </c>
      <c r="M76" s="14">
        <f>Table1[[#This Row],[Column1]]/100</f>
        <v>0.2</v>
      </c>
      <c r="N76" s="13">
        <f>Table1[[#This Row],[Unit_Price]]*Table1[[#This Row],[Quantity]]*(1-Table1[[#This Row],[Discount_%]])</f>
        <v>26841.600000000002</v>
      </c>
      <c r="O76" s="13">
        <v>19452</v>
      </c>
      <c r="P76" s="13">
        <f>Table1[[#This Row],[Revenue]]-Table1[[#This Row],[Cost]]</f>
        <v>7389.6000000000022</v>
      </c>
      <c r="Q76" s="12" t="s">
        <v>49</v>
      </c>
      <c r="R76" s="12" t="s">
        <v>51</v>
      </c>
      <c r="S76" s="12" t="s">
        <v>56</v>
      </c>
      <c r="T76" s="12">
        <v>2</v>
      </c>
      <c r="U76" s="12">
        <v>20</v>
      </c>
      <c r="V76" s="20" t="str">
        <f>TEXT(Table1[[#This Row],[Date]],"mmm-yyyy")</f>
        <v>Jan-2025</v>
      </c>
    </row>
    <row r="77" spans="1:22" x14ac:dyDescent="0.2">
      <c r="A77" s="11">
        <f t="shared" si="0"/>
        <v>45664</v>
      </c>
      <c r="B77" s="12" t="s">
        <v>23</v>
      </c>
      <c r="C77" s="12" t="str">
        <f>VLOOKUP(D77, City_Mapping!A:B, 2, FALSE)</f>
        <v>UAE</v>
      </c>
      <c r="D77" s="12" t="s">
        <v>30</v>
      </c>
      <c r="E77" s="12" t="s">
        <v>36</v>
      </c>
      <c r="F77" s="12" t="s">
        <v>38</v>
      </c>
      <c r="G77" s="12">
        <v>11963</v>
      </c>
      <c r="H77" s="12" t="s">
        <v>41</v>
      </c>
      <c r="I77" s="12" t="s">
        <v>44</v>
      </c>
      <c r="J77" s="12">
        <v>807966</v>
      </c>
      <c r="K77" s="12">
        <v>6</v>
      </c>
      <c r="L77" s="13">
        <v>3259</v>
      </c>
      <c r="M77" s="14">
        <f>Table1[[#This Row],[Column1]]/100</f>
        <v>0.05</v>
      </c>
      <c r="N77" s="13">
        <f>Table1[[#This Row],[Unit_Price]]*Table1[[#This Row],[Quantity]]*(1-Table1[[#This Row],[Discount_%]])</f>
        <v>18576.3</v>
      </c>
      <c r="O77" s="13">
        <v>17374</v>
      </c>
      <c r="P77" s="13">
        <f>Table1[[#This Row],[Revenue]]-Table1[[#This Row],[Cost]]</f>
        <v>1202.2999999999993</v>
      </c>
      <c r="Q77" s="12" t="s">
        <v>48</v>
      </c>
      <c r="R77" s="12" t="s">
        <v>50</v>
      </c>
      <c r="S77" s="12" t="s">
        <v>55</v>
      </c>
      <c r="T77" s="12">
        <v>2</v>
      </c>
      <c r="U77" s="12">
        <v>5</v>
      </c>
      <c r="V77" s="20" t="str">
        <f>TEXT(Table1[[#This Row],[Date]],"mmm-yyyy")</f>
        <v>Jan-2025</v>
      </c>
    </row>
    <row r="78" spans="1:22" x14ac:dyDescent="0.2">
      <c r="A78" s="11">
        <f t="shared" si="0"/>
        <v>45664</v>
      </c>
      <c r="B78" s="12" t="s">
        <v>21</v>
      </c>
      <c r="C78" s="12" t="str">
        <f>VLOOKUP(D78, City_Mapping!A:B, 2, FALSE)</f>
        <v>USA</v>
      </c>
      <c r="D78" s="12" t="s">
        <v>31</v>
      </c>
      <c r="E78" s="12" t="s">
        <v>35</v>
      </c>
      <c r="F78" s="12" t="s">
        <v>38</v>
      </c>
      <c r="G78" s="12">
        <v>86002</v>
      </c>
      <c r="H78" s="12" t="s">
        <v>41</v>
      </c>
      <c r="I78" s="12" t="s">
        <v>43</v>
      </c>
      <c r="J78" s="12">
        <v>896308</v>
      </c>
      <c r="K78" s="12">
        <v>7</v>
      </c>
      <c r="L78" s="13">
        <v>3278</v>
      </c>
      <c r="M78" s="14">
        <f>Table1[[#This Row],[Column1]]/100</f>
        <v>0</v>
      </c>
      <c r="N78" s="13">
        <f>Table1[[#This Row],[Unit_Price]]*Table1[[#This Row],[Quantity]]*(1-Table1[[#This Row],[Discount_%]])</f>
        <v>22946</v>
      </c>
      <c r="O78" s="13">
        <v>23008</v>
      </c>
      <c r="P78" s="13">
        <f>Table1[[#This Row],[Revenue]]-Table1[[#This Row],[Cost]]</f>
        <v>-62</v>
      </c>
      <c r="Q78" s="12" t="s">
        <v>46</v>
      </c>
      <c r="R78" s="12" t="s">
        <v>51</v>
      </c>
      <c r="S78" s="12" t="s">
        <v>55</v>
      </c>
      <c r="T78" s="12">
        <v>4</v>
      </c>
      <c r="U78" s="12">
        <v>0</v>
      </c>
      <c r="V78" s="20" t="str">
        <f>TEXT(Table1[[#This Row],[Date]],"mmm-yyyy")</f>
        <v>Jan-2025</v>
      </c>
    </row>
    <row r="79" spans="1:22" x14ac:dyDescent="0.2">
      <c r="A79" s="11">
        <f t="shared" ref="A79:A142" si="1">A67+1</f>
        <v>45664</v>
      </c>
      <c r="B79" s="12" t="s">
        <v>21</v>
      </c>
      <c r="C79" s="12" t="str">
        <f>VLOOKUP(D79, City_Mapping!A:B, 2, FALSE)</f>
        <v>UAE</v>
      </c>
      <c r="D79" s="12" t="s">
        <v>30</v>
      </c>
      <c r="E79" s="12" t="s">
        <v>34</v>
      </c>
      <c r="F79" s="12" t="s">
        <v>38</v>
      </c>
      <c r="G79" s="12">
        <v>37262</v>
      </c>
      <c r="H79" s="12" t="s">
        <v>41</v>
      </c>
      <c r="I79" s="12" t="s">
        <v>44</v>
      </c>
      <c r="J79" s="12">
        <v>551291</v>
      </c>
      <c r="K79" s="12">
        <v>1</v>
      </c>
      <c r="L79" s="13">
        <v>1240</v>
      </c>
      <c r="M79" s="14">
        <f>Table1[[#This Row],[Column1]]/100</f>
        <v>0.1</v>
      </c>
      <c r="N79" s="13">
        <f>Table1[[#This Row],[Unit_Price]]*Table1[[#This Row],[Quantity]]*(1-Table1[[#This Row],[Discount_%]])</f>
        <v>1116</v>
      </c>
      <c r="O79" s="13">
        <v>17282</v>
      </c>
      <c r="P79" s="13">
        <f>Table1[[#This Row],[Revenue]]-Table1[[#This Row],[Cost]]</f>
        <v>-16166</v>
      </c>
      <c r="Q79" s="12" t="s">
        <v>48</v>
      </c>
      <c r="R79" s="12" t="s">
        <v>51</v>
      </c>
      <c r="S79" s="12" t="s">
        <v>55</v>
      </c>
      <c r="T79" s="12">
        <v>3</v>
      </c>
      <c r="U79" s="12">
        <v>10</v>
      </c>
      <c r="V79" s="20" t="str">
        <f>TEXT(Table1[[#This Row],[Date]],"mmm-yyyy")</f>
        <v>Jan-2025</v>
      </c>
    </row>
    <row r="80" spans="1:22" x14ac:dyDescent="0.2">
      <c r="A80" s="11">
        <f t="shared" si="1"/>
        <v>45664</v>
      </c>
      <c r="B80" s="12" t="s">
        <v>20</v>
      </c>
      <c r="C80" s="12" t="str">
        <f>VLOOKUP(D80, City_Mapping!A:B, 2, FALSE)</f>
        <v>India</v>
      </c>
      <c r="D80" s="12" t="s">
        <v>32</v>
      </c>
      <c r="E80" s="12" t="s">
        <v>36</v>
      </c>
      <c r="F80" s="12" t="s">
        <v>40</v>
      </c>
      <c r="G80" s="12">
        <v>15177</v>
      </c>
      <c r="H80" s="12" t="s">
        <v>41</v>
      </c>
      <c r="I80" s="12" t="s">
        <v>45</v>
      </c>
      <c r="J80" s="12">
        <v>202591</v>
      </c>
      <c r="K80" s="12">
        <v>1</v>
      </c>
      <c r="L80" s="13">
        <v>3376</v>
      </c>
      <c r="M80" s="14">
        <f>Table1[[#This Row],[Column1]]/100</f>
        <v>0.1</v>
      </c>
      <c r="N80" s="13">
        <f>Table1[[#This Row],[Unit_Price]]*Table1[[#This Row],[Quantity]]*(1-Table1[[#This Row],[Discount_%]])</f>
        <v>3038.4</v>
      </c>
      <c r="O80" s="13">
        <v>6523</v>
      </c>
      <c r="P80" s="13">
        <f>Table1[[#This Row],[Revenue]]-Table1[[#This Row],[Cost]]</f>
        <v>-3484.6</v>
      </c>
      <c r="Q80" s="12" t="s">
        <v>47</v>
      </c>
      <c r="R80" s="12" t="s">
        <v>51</v>
      </c>
      <c r="S80" s="12" t="s">
        <v>54</v>
      </c>
      <c r="T80" s="12">
        <v>1</v>
      </c>
      <c r="U80" s="12">
        <v>10</v>
      </c>
      <c r="V80" s="20" t="str">
        <f>TEXT(Table1[[#This Row],[Date]],"mmm-yyyy")</f>
        <v>Jan-2025</v>
      </c>
    </row>
    <row r="81" spans="1:22" x14ac:dyDescent="0.2">
      <c r="A81" s="11">
        <f t="shared" si="1"/>
        <v>45664</v>
      </c>
      <c r="B81" s="12" t="s">
        <v>21</v>
      </c>
      <c r="C81" s="12" t="str">
        <f>VLOOKUP(D81, City_Mapping!A:B, 2, FALSE)</f>
        <v>USA</v>
      </c>
      <c r="D81" s="12" t="s">
        <v>31</v>
      </c>
      <c r="E81" s="12" t="s">
        <v>34</v>
      </c>
      <c r="F81" s="12" t="s">
        <v>38</v>
      </c>
      <c r="G81" s="12">
        <v>21160</v>
      </c>
      <c r="H81" s="12" t="s">
        <v>42</v>
      </c>
      <c r="I81" s="12" t="s">
        <v>43</v>
      </c>
      <c r="J81" s="12">
        <v>343432</v>
      </c>
      <c r="K81" s="12">
        <v>9</v>
      </c>
      <c r="L81" s="13">
        <v>2211</v>
      </c>
      <c r="M81" s="14">
        <f>Table1[[#This Row],[Column1]]/100</f>
        <v>0.1</v>
      </c>
      <c r="N81" s="13">
        <f>Table1[[#This Row],[Unit_Price]]*Table1[[#This Row],[Quantity]]*(1-Table1[[#This Row],[Discount_%]])</f>
        <v>17909.100000000002</v>
      </c>
      <c r="O81" s="13">
        <v>10438</v>
      </c>
      <c r="P81" s="13">
        <f>Table1[[#This Row],[Revenue]]-Table1[[#This Row],[Cost]]</f>
        <v>7471.1000000000022</v>
      </c>
      <c r="Q81" s="12" t="s">
        <v>46</v>
      </c>
      <c r="R81" s="12" t="s">
        <v>50</v>
      </c>
      <c r="S81" s="12" t="s">
        <v>55</v>
      </c>
      <c r="T81" s="12">
        <v>2</v>
      </c>
      <c r="U81" s="12">
        <v>10</v>
      </c>
      <c r="V81" s="20" t="str">
        <f>TEXT(Table1[[#This Row],[Date]],"mmm-yyyy")</f>
        <v>Jan-2025</v>
      </c>
    </row>
    <row r="82" spans="1:22" x14ac:dyDescent="0.2">
      <c r="A82" s="11">
        <f t="shared" si="1"/>
        <v>45664</v>
      </c>
      <c r="B82" s="12" t="s">
        <v>20</v>
      </c>
      <c r="C82" s="12" t="str">
        <f>VLOOKUP(D82, City_Mapping!A:B, 2, FALSE)</f>
        <v>UAE</v>
      </c>
      <c r="D82" s="12" t="s">
        <v>30</v>
      </c>
      <c r="E82" s="12" t="s">
        <v>36</v>
      </c>
      <c r="F82" s="12" t="s">
        <v>37</v>
      </c>
      <c r="G82" s="12">
        <v>17543</v>
      </c>
      <c r="H82" s="12" t="s">
        <v>41</v>
      </c>
      <c r="I82" s="12" t="s">
        <v>45</v>
      </c>
      <c r="J82" s="12">
        <v>115171</v>
      </c>
      <c r="K82" s="12">
        <v>5</v>
      </c>
      <c r="L82" s="13">
        <v>555</v>
      </c>
      <c r="M82" s="14">
        <f>Table1[[#This Row],[Column1]]/100</f>
        <v>0.1</v>
      </c>
      <c r="N82" s="13">
        <f>Table1[[#This Row],[Unit_Price]]*Table1[[#This Row],[Quantity]]*(1-Table1[[#This Row],[Discount_%]])</f>
        <v>2497.5</v>
      </c>
      <c r="O82" s="13">
        <v>9591</v>
      </c>
      <c r="P82" s="13">
        <f>Table1[[#This Row],[Revenue]]-Table1[[#This Row],[Cost]]</f>
        <v>-7093.5</v>
      </c>
      <c r="Q82" s="12" t="s">
        <v>46</v>
      </c>
      <c r="R82" s="12" t="s">
        <v>50</v>
      </c>
      <c r="S82" s="12" t="s">
        <v>54</v>
      </c>
      <c r="T82" s="12">
        <v>5</v>
      </c>
      <c r="U82" s="12">
        <v>10</v>
      </c>
      <c r="V82" s="20" t="str">
        <f>TEXT(Table1[[#This Row],[Date]],"mmm-yyyy")</f>
        <v>Jan-2025</v>
      </c>
    </row>
    <row r="83" spans="1:22" x14ac:dyDescent="0.2">
      <c r="A83" s="11">
        <f t="shared" si="1"/>
        <v>45664</v>
      </c>
      <c r="B83" s="12" t="s">
        <v>21</v>
      </c>
      <c r="C83" s="12" t="str">
        <f>VLOOKUP(D83, City_Mapping!A:B, 2, FALSE)</f>
        <v>UAE</v>
      </c>
      <c r="D83" s="12" t="s">
        <v>30</v>
      </c>
      <c r="E83" s="12" t="s">
        <v>36</v>
      </c>
      <c r="F83" s="12" t="s">
        <v>39</v>
      </c>
      <c r="G83" s="12">
        <v>92162</v>
      </c>
      <c r="H83" s="12" t="s">
        <v>42</v>
      </c>
      <c r="I83" s="12" t="s">
        <v>44</v>
      </c>
      <c r="J83" s="12">
        <v>404348</v>
      </c>
      <c r="K83" s="12">
        <v>7</v>
      </c>
      <c r="L83" s="13">
        <v>3862</v>
      </c>
      <c r="M83" s="14">
        <f>Table1[[#This Row],[Column1]]/100</f>
        <v>0</v>
      </c>
      <c r="N83" s="13">
        <f>Table1[[#This Row],[Unit_Price]]*Table1[[#This Row],[Quantity]]*(1-Table1[[#This Row],[Discount_%]])</f>
        <v>27034</v>
      </c>
      <c r="O83" s="13">
        <v>16821</v>
      </c>
      <c r="P83" s="13">
        <f>Table1[[#This Row],[Revenue]]-Table1[[#This Row],[Cost]]</f>
        <v>10213</v>
      </c>
      <c r="Q83" s="12" t="s">
        <v>47</v>
      </c>
      <c r="R83" s="12" t="s">
        <v>50</v>
      </c>
      <c r="S83" s="12" t="s">
        <v>54</v>
      </c>
      <c r="T83" s="12">
        <v>5</v>
      </c>
      <c r="U83" s="12">
        <v>0</v>
      </c>
      <c r="V83" s="20" t="str">
        <f>TEXT(Table1[[#This Row],[Date]],"mmm-yyyy")</f>
        <v>Jan-2025</v>
      </c>
    </row>
    <row r="84" spans="1:22" x14ac:dyDescent="0.2">
      <c r="A84" s="11">
        <f t="shared" si="1"/>
        <v>45664</v>
      </c>
      <c r="B84" s="12" t="s">
        <v>22</v>
      </c>
      <c r="C84" s="12" t="str">
        <f>VLOOKUP(D84, City_Mapping!A:B, 2, FALSE)</f>
        <v>USA</v>
      </c>
      <c r="D84" s="12" t="s">
        <v>31</v>
      </c>
      <c r="E84" s="12" t="s">
        <v>36</v>
      </c>
      <c r="F84" s="12" t="s">
        <v>38</v>
      </c>
      <c r="G84" s="12">
        <v>49278</v>
      </c>
      <c r="H84" s="12" t="s">
        <v>41</v>
      </c>
      <c r="I84" s="12" t="s">
        <v>45</v>
      </c>
      <c r="J84" s="12">
        <v>498382</v>
      </c>
      <c r="K84" s="12">
        <v>6</v>
      </c>
      <c r="L84" s="13">
        <v>3359</v>
      </c>
      <c r="M84" s="14">
        <f>Table1[[#This Row],[Column1]]/100</f>
        <v>0.05</v>
      </c>
      <c r="N84" s="13">
        <f>Table1[[#This Row],[Unit_Price]]*Table1[[#This Row],[Quantity]]*(1-Table1[[#This Row],[Discount_%]])</f>
        <v>19146.3</v>
      </c>
      <c r="O84" s="13">
        <v>19991</v>
      </c>
      <c r="P84" s="13">
        <f>Table1[[#This Row],[Revenue]]-Table1[[#This Row],[Cost]]</f>
        <v>-844.70000000000073</v>
      </c>
      <c r="Q84" s="12" t="s">
        <v>47</v>
      </c>
      <c r="R84" s="12" t="s">
        <v>51</v>
      </c>
      <c r="S84" s="12" t="s">
        <v>55</v>
      </c>
      <c r="T84" s="12">
        <v>3</v>
      </c>
      <c r="U84" s="12">
        <v>5</v>
      </c>
      <c r="V84" s="20" t="str">
        <f>TEXT(Table1[[#This Row],[Date]],"mmm-yyyy")</f>
        <v>Jan-2025</v>
      </c>
    </row>
    <row r="85" spans="1:22" x14ac:dyDescent="0.2">
      <c r="A85" s="11">
        <f t="shared" si="1"/>
        <v>45664</v>
      </c>
      <c r="B85" s="12" t="s">
        <v>21</v>
      </c>
      <c r="C85" s="12" t="str">
        <f>VLOOKUP(D85, City_Mapping!A:B, 2, FALSE)</f>
        <v>India</v>
      </c>
      <c r="D85" s="12" t="s">
        <v>32</v>
      </c>
      <c r="E85" s="12" t="s">
        <v>36</v>
      </c>
      <c r="F85" s="12" t="s">
        <v>40</v>
      </c>
      <c r="G85" s="12">
        <v>39607</v>
      </c>
      <c r="H85" s="12" t="s">
        <v>41</v>
      </c>
      <c r="I85" s="12" t="s">
        <v>45</v>
      </c>
      <c r="J85" s="12">
        <v>569118</v>
      </c>
      <c r="K85" s="12">
        <v>4</v>
      </c>
      <c r="L85" s="13">
        <v>1306</v>
      </c>
      <c r="M85" s="14">
        <f>Table1[[#This Row],[Column1]]/100</f>
        <v>0.15</v>
      </c>
      <c r="N85" s="13">
        <f>Table1[[#This Row],[Unit_Price]]*Table1[[#This Row],[Quantity]]*(1-Table1[[#This Row],[Discount_%]])</f>
        <v>4440.3999999999996</v>
      </c>
      <c r="O85" s="13">
        <v>16391</v>
      </c>
      <c r="P85" s="13">
        <f>Table1[[#This Row],[Revenue]]-Table1[[#This Row],[Cost]]</f>
        <v>-11950.6</v>
      </c>
      <c r="Q85" s="12" t="s">
        <v>49</v>
      </c>
      <c r="R85" s="12" t="s">
        <v>51</v>
      </c>
      <c r="S85" s="12" t="s">
        <v>55</v>
      </c>
      <c r="T85" s="12">
        <v>4</v>
      </c>
      <c r="U85" s="12">
        <v>15</v>
      </c>
      <c r="V85" s="20" t="str">
        <f>TEXT(Table1[[#This Row],[Date]],"mmm-yyyy")</f>
        <v>Jan-2025</v>
      </c>
    </row>
    <row r="86" spans="1:22" x14ac:dyDescent="0.2">
      <c r="A86" s="11">
        <f t="shared" si="1"/>
        <v>45665</v>
      </c>
      <c r="B86" s="12" t="s">
        <v>20</v>
      </c>
      <c r="C86" s="12" t="str">
        <f>VLOOKUP(D86, City_Mapping!A:B, 2, FALSE)</f>
        <v>UAE</v>
      </c>
      <c r="D86" s="12" t="s">
        <v>30</v>
      </c>
      <c r="E86" s="12" t="s">
        <v>34</v>
      </c>
      <c r="F86" s="12" t="s">
        <v>39</v>
      </c>
      <c r="G86" s="12">
        <v>95835</v>
      </c>
      <c r="H86" s="12" t="s">
        <v>41</v>
      </c>
      <c r="I86" s="12" t="s">
        <v>44</v>
      </c>
      <c r="J86" s="12">
        <v>972226</v>
      </c>
      <c r="K86" s="12">
        <v>1</v>
      </c>
      <c r="L86" s="13">
        <v>3556</v>
      </c>
      <c r="M86" s="14">
        <f>Table1[[#This Row],[Column1]]/100</f>
        <v>0</v>
      </c>
      <c r="N86" s="13">
        <f>Table1[[#This Row],[Unit_Price]]*Table1[[#This Row],[Quantity]]*(1-Table1[[#This Row],[Discount_%]])</f>
        <v>3556</v>
      </c>
      <c r="O86" s="13">
        <v>1287</v>
      </c>
      <c r="P86" s="13">
        <f>Table1[[#This Row],[Revenue]]-Table1[[#This Row],[Cost]]</f>
        <v>2269</v>
      </c>
      <c r="Q86" s="12" t="s">
        <v>46</v>
      </c>
      <c r="R86" s="12" t="s">
        <v>52</v>
      </c>
      <c r="S86" s="12" t="s">
        <v>54</v>
      </c>
      <c r="T86" s="12">
        <v>1</v>
      </c>
      <c r="U86" s="12">
        <v>0</v>
      </c>
      <c r="V86" s="20" t="str">
        <f>TEXT(Table1[[#This Row],[Date]],"mmm-yyyy")</f>
        <v>Jan-2025</v>
      </c>
    </row>
    <row r="87" spans="1:22" x14ac:dyDescent="0.2">
      <c r="A87" s="11">
        <f t="shared" si="1"/>
        <v>45665</v>
      </c>
      <c r="B87" s="12" t="s">
        <v>20</v>
      </c>
      <c r="C87" s="12" t="str">
        <f>VLOOKUP(D87, City_Mapping!A:B, 2, FALSE)</f>
        <v>USA</v>
      </c>
      <c r="D87" s="12" t="s">
        <v>31</v>
      </c>
      <c r="E87" s="12" t="s">
        <v>34</v>
      </c>
      <c r="F87" s="12" t="s">
        <v>38</v>
      </c>
      <c r="G87" s="12">
        <v>27221</v>
      </c>
      <c r="H87" s="12" t="s">
        <v>42</v>
      </c>
      <c r="I87" s="12" t="s">
        <v>45</v>
      </c>
      <c r="J87" s="12">
        <v>930166</v>
      </c>
      <c r="K87" s="12">
        <v>4</v>
      </c>
      <c r="L87" s="13">
        <v>1506</v>
      </c>
      <c r="M87" s="14">
        <f>Table1[[#This Row],[Column1]]/100</f>
        <v>0.05</v>
      </c>
      <c r="N87" s="13">
        <f>Table1[[#This Row],[Unit_Price]]*Table1[[#This Row],[Quantity]]*(1-Table1[[#This Row],[Discount_%]])</f>
        <v>5722.8</v>
      </c>
      <c r="O87" s="13">
        <v>16796</v>
      </c>
      <c r="P87" s="13">
        <f>Table1[[#This Row],[Revenue]]-Table1[[#This Row],[Cost]]</f>
        <v>-11073.2</v>
      </c>
      <c r="Q87" s="12" t="s">
        <v>48</v>
      </c>
      <c r="R87" s="12" t="s">
        <v>50</v>
      </c>
      <c r="S87" s="12" t="s">
        <v>53</v>
      </c>
      <c r="T87" s="12">
        <v>3</v>
      </c>
      <c r="U87" s="12">
        <v>5</v>
      </c>
      <c r="V87" s="20" t="str">
        <f>TEXT(Table1[[#This Row],[Date]],"mmm-yyyy")</f>
        <v>Jan-2025</v>
      </c>
    </row>
    <row r="88" spans="1:22" x14ac:dyDescent="0.2">
      <c r="A88" s="11">
        <f t="shared" si="1"/>
        <v>45665</v>
      </c>
      <c r="B88" s="12" t="s">
        <v>23</v>
      </c>
      <c r="C88" s="12" t="str">
        <f>VLOOKUP(D88, City_Mapping!A:B, 2, FALSE)</f>
        <v>UK</v>
      </c>
      <c r="D88" s="12" t="s">
        <v>29</v>
      </c>
      <c r="E88" s="12" t="s">
        <v>34</v>
      </c>
      <c r="F88" s="12" t="s">
        <v>38</v>
      </c>
      <c r="G88" s="12">
        <v>13323</v>
      </c>
      <c r="H88" s="12" t="s">
        <v>41</v>
      </c>
      <c r="I88" s="12" t="s">
        <v>43</v>
      </c>
      <c r="J88" s="12">
        <v>881318</v>
      </c>
      <c r="K88" s="12">
        <v>8</v>
      </c>
      <c r="L88" s="13">
        <v>4603</v>
      </c>
      <c r="M88" s="14">
        <f>Table1[[#This Row],[Column1]]/100</f>
        <v>0.2</v>
      </c>
      <c r="N88" s="13">
        <f>Table1[[#This Row],[Unit_Price]]*Table1[[#This Row],[Quantity]]*(1-Table1[[#This Row],[Discount_%]])</f>
        <v>29459.200000000001</v>
      </c>
      <c r="O88" s="13">
        <v>18787</v>
      </c>
      <c r="P88" s="13">
        <f>Table1[[#This Row],[Revenue]]-Table1[[#This Row],[Cost]]</f>
        <v>10672.2</v>
      </c>
      <c r="Q88" s="12" t="s">
        <v>47</v>
      </c>
      <c r="R88" s="12" t="s">
        <v>50</v>
      </c>
      <c r="S88" s="12" t="s">
        <v>54</v>
      </c>
      <c r="T88" s="12">
        <v>3</v>
      </c>
      <c r="U88" s="12">
        <v>20</v>
      </c>
      <c r="V88" s="20" t="str">
        <f>TEXT(Table1[[#This Row],[Date]],"mmm-yyyy")</f>
        <v>Jan-2025</v>
      </c>
    </row>
    <row r="89" spans="1:22" x14ac:dyDescent="0.2">
      <c r="A89" s="11">
        <f t="shared" si="1"/>
        <v>45665</v>
      </c>
      <c r="B89" s="12" t="s">
        <v>22</v>
      </c>
      <c r="C89" s="12" t="str">
        <f>VLOOKUP(D89, City_Mapping!A:B, 2, FALSE)</f>
        <v>UK</v>
      </c>
      <c r="D89" s="12" t="s">
        <v>29</v>
      </c>
      <c r="E89" s="12" t="s">
        <v>34</v>
      </c>
      <c r="F89" s="12" t="s">
        <v>39</v>
      </c>
      <c r="G89" s="12">
        <v>62105</v>
      </c>
      <c r="H89" s="12" t="s">
        <v>42</v>
      </c>
      <c r="I89" s="12" t="s">
        <v>44</v>
      </c>
      <c r="J89" s="12">
        <v>977683</v>
      </c>
      <c r="K89" s="12">
        <v>1</v>
      </c>
      <c r="L89" s="13">
        <v>2281</v>
      </c>
      <c r="M89" s="14">
        <f>Table1[[#This Row],[Column1]]/100</f>
        <v>0.05</v>
      </c>
      <c r="N89" s="13">
        <f>Table1[[#This Row],[Unit_Price]]*Table1[[#This Row],[Quantity]]*(1-Table1[[#This Row],[Discount_%]])</f>
        <v>2166.9499999999998</v>
      </c>
      <c r="O89" s="13">
        <v>5532</v>
      </c>
      <c r="P89" s="13">
        <f>Table1[[#This Row],[Revenue]]-Table1[[#This Row],[Cost]]</f>
        <v>-3365.05</v>
      </c>
      <c r="Q89" s="12" t="s">
        <v>49</v>
      </c>
      <c r="R89" s="12" t="s">
        <v>51</v>
      </c>
      <c r="S89" s="12" t="s">
        <v>56</v>
      </c>
      <c r="T89" s="12">
        <v>1</v>
      </c>
      <c r="U89" s="12">
        <v>5</v>
      </c>
      <c r="V89" s="20" t="str">
        <f>TEXT(Table1[[#This Row],[Date]],"mmm-yyyy")</f>
        <v>Jan-2025</v>
      </c>
    </row>
    <row r="90" spans="1:22" x14ac:dyDescent="0.2">
      <c r="A90" s="11">
        <f t="shared" si="1"/>
        <v>45665</v>
      </c>
      <c r="B90" s="12" t="s">
        <v>21</v>
      </c>
      <c r="C90" s="12" t="str">
        <f>VLOOKUP(D90, City_Mapping!A:B, 2, FALSE)</f>
        <v>India</v>
      </c>
      <c r="D90" s="12" t="s">
        <v>32</v>
      </c>
      <c r="E90" s="12" t="s">
        <v>34</v>
      </c>
      <c r="F90" s="12" t="s">
        <v>38</v>
      </c>
      <c r="G90" s="12">
        <v>86151</v>
      </c>
      <c r="H90" s="12" t="s">
        <v>42</v>
      </c>
      <c r="I90" s="12" t="s">
        <v>45</v>
      </c>
      <c r="J90" s="12">
        <v>489683</v>
      </c>
      <c r="K90" s="12">
        <v>2</v>
      </c>
      <c r="L90" s="13">
        <v>1489</v>
      </c>
      <c r="M90" s="14">
        <f>Table1[[#This Row],[Column1]]/100</f>
        <v>0.05</v>
      </c>
      <c r="N90" s="13">
        <f>Table1[[#This Row],[Unit_Price]]*Table1[[#This Row],[Quantity]]*(1-Table1[[#This Row],[Discount_%]])</f>
        <v>2829.1</v>
      </c>
      <c r="O90" s="13">
        <v>11369</v>
      </c>
      <c r="P90" s="13">
        <f>Table1[[#This Row],[Revenue]]-Table1[[#This Row],[Cost]]</f>
        <v>-8539.9</v>
      </c>
      <c r="Q90" s="12" t="s">
        <v>47</v>
      </c>
      <c r="R90" s="12" t="s">
        <v>50</v>
      </c>
      <c r="S90" s="12" t="s">
        <v>55</v>
      </c>
      <c r="T90" s="12">
        <v>2</v>
      </c>
      <c r="U90" s="12">
        <v>5</v>
      </c>
      <c r="V90" s="20" t="str">
        <f>TEXT(Table1[[#This Row],[Date]],"mmm-yyyy")</f>
        <v>Jan-2025</v>
      </c>
    </row>
    <row r="91" spans="1:22" x14ac:dyDescent="0.2">
      <c r="A91" s="11">
        <f t="shared" si="1"/>
        <v>45665</v>
      </c>
      <c r="B91" s="12" t="s">
        <v>23</v>
      </c>
      <c r="C91" s="12" t="str">
        <f>VLOOKUP(D91, City_Mapping!A:B, 2, FALSE)</f>
        <v>USA</v>
      </c>
      <c r="D91" s="12" t="s">
        <v>31</v>
      </c>
      <c r="E91" s="12" t="s">
        <v>36</v>
      </c>
      <c r="F91" s="12" t="s">
        <v>40</v>
      </c>
      <c r="G91" s="12">
        <v>76968</v>
      </c>
      <c r="H91" s="12" t="s">
        <v>42</v>
      </c>
      <c r="I91" s="12" t="s">
        <v>44</v>
      </c>
      <c r="J91" s="12">
        <v>720909</v>
      </c>
      <c r="K91" s="12">
        <v>8</v>
      </c>
      <c r="L91" s="13">
        <v>4433</v>
      </c>
      <c r="M91" s="14">
        <f>Table1[[#This Row],[Column1]]/100</f>
        <v>0.05</v>
      </c>
      <c r="N91" s="13">
        <f>Table1[[#This Row],[Unit_Price]]*Table1[[#This Row],[Quantity]]*(1-Table1[[#This Row],[Discount_%]])</f>
        <v>33690.799999999996</v>
      </c>
      <c r="O91" s="13">
        <v>1440</v>
      </c>
      <c r="P91" s="13">
        <f>Table1[[#This Row],[Revenue]]-Table1[[#This Row],[Cost]]</f>
        <v>32250.799999999996</v>
      </c>
      <c r="Q91" s="12" t="s">
        <v>47</v>
      </c>
      <c r="R91" s="12" t="s">
        <v>52</v>
      </c>
      <c r="S91" s="12" t="s">
        <v>53</v>
      </c>
      <c r="T91" s="12">
        <v>5</v>
      </c>
      <c r="U91" s="12">
        <v>5</v>
      </c>
      <c r="V91" s="20" t="str">
        <f>TEXT(Table1[[#This Row],[Date]],"mmm-yyyy")</f>
        <v>Jan-2025</v>
      </c>
    </row>
    <row r="92" spans="1:22" x14ac:dyDescent="0.2">
      <c r="A92" s="11">
        <f t="shared" si="1"/>
        <v>45665</v>
      </c>
      <c r="B92" s="12" t="s">
        <v>21</v>
      </c>
      <c r="C92" s="12" t="str">
        <f>VLOOKUP(D92, City_Mapping!A:B, 2, FALSE)</f>
        <v>UK</v>
      </c>
      <c r="D92" s="12" t="s">
        <v>29</v>
      </c>
      <c r="E92" s="12" t="s">
        <v>35</v>
      </c>
      <c r="F92" s="12" t="s">
        <v>37</v>
      </c>
      <c r="G92" s="12">
        <v>33238</v>
      </c>
      <c r="H92" s="12" t="s">
        <v>42</v>
      </c>
      <c r="I92" s="12" t="s">
        <v>45</v>
      </c>
      <c r="J92" s="12">
        <v>881357</v>
      </c>
      <c r="K92" s="12">
        <v>2</v>
      </c>
      <c r="L92" s="13">
        <v>3664</v>
      </c>
      <c r="M92" s="14">
        <f>Table1[[#This Row],[Column1]]/100</f>
        <v>0</v>
      </c>
      <c r="N92" s="13">
        <f>Table1[[#This Row],[Unit_Price]]*Table1[[#This Row],[Quantity]]*(1-Table1[[#This Row],[Discount_%]])</f>
        <v>7328</v>
      </c>
      <c r="O92" s="13">
        <v>22996</v>
      </c>
      <c r="P92" s="13">
        <f>Table1[[#This Row],[Revenue]]-Table1[[#This Row],[Cost]]</f>
        <v>-15668</v>
      </c>
      <c r="Q92" s="12" t="s">
        <v>49</v>
      </c>
      <c r="R92" s="12" t="s">
        <v>50</v>
      </c>
      <c r="S92" s="12" t="s">
        <v>53</v>
      </c>
      <c r="T92" s="12">
        <v>2</v>
      </c>
      <c r="U92" s="12">
        <v>0</v>
      </c>
      <c r="V92" s="20" t="str">
        <f>TEXT(Table1[[#This Row],[Date]],"mmm-yyyy")</f>
        <v>Jan-2025</v>
      </c>
    </row>
    <row r="93" spans="1:22" x14ac:dyDescent="0.2">
      <c r="A93" s="11">
        <f t="shared" si="1"/>
        <v>45665</v>
      </c>
      <c r="B93" s="12" t="s">
        <v>21</v>
      </c>
      <c r="C93" s="12" t="str">
        <f>VLOOKUP(D93, City_Mapping!A:B, 2, FALSE)</f>
        <v>USA</v>
      </c>
      <c r="D93" s="12" t="s">
        <v>31</v>
      </c>
      <c r="E93" s="12" t="s">
        <v>35</v>
      </c>
      <c r="F93" s="12" t="s">
        <v>37</v>
      </c>
      <c r="G93" s="12">
        <v>73830</v>
      </c>
      <c r="H93" s="12" t="s">
        <v>41</v>
      </c>
      <c r="I93" s="12" t="s">
        <v>44</v>
      </c>
      <c r="J93" s="12">
        <v>880680</v>
      </c>
      <c r="K93" s="12">
        <v>9</v>
      </c>
      <c r="L93" s="13">
        <v>3869</v>
      </c>
      <c r="M93" s="14">
        <f>Table1[[#This Row],[Column1]]/100</f>
        <v>0.05</v>
      </c>
      <c r="N93" s="13">
        <f>Table1[[#This Row],[Unit_Price]]*Table1[[#This Row],[Quantity]]*(1-Table1[[#This Row],[Discount_%]])</f>
        <v>33079.949999999997</v>
      </c>
      <c r="O93" s="13">
        <v>5885</v>
      </c>
      <c r="P93" s="13">
        <f>Table1[[#This Row],[Revenue]]-Table1[[#This Row],[Cost]]</f>
        <v>27194.949999999997</v>
      </c>
      <c r="Q93" s="12" t="s">
        <v>46</v>
      </c>
      <c r="R93" s="12" t="s">
        <v>50</v>
      </c>
      <c r="S93" s="12" t="s">
        <v>55</v>
      </c>
      <c r="T93" s="12">
        <v>4</v>
      </c>
      <c r="U93" s="12">
        <v>5</v>
      </c>
      <c r="V93" s="20" t="str">
        <f>TEXT(Table1[[#This Row],[Date]],"mmm-yyyy")</f>
        <v>Jan-2025</v>
      </c>
    </row>
    <row r="94" spans="1:22" x14ac:dyDescent="0.2">
      <c r="A94" s="11">
        <f t="shared" si="1"/>
        <v>45665</v>
      </c>
      <c r="B94" s="12" t="s">
        <v>23</v>
      </c>
      <c r="C94" s="12" t="str">
        <f>VLOOKUP(D94, City_Mapping!A:B, 2, FALSE)</f>
        <v>UAE</v>
      </c>
      <c r="D94" s="12" t="s">
        <v>30</v>
      </c>
      <c r="E94" s="12" t="s">
        <v>34</v>
      </c>
      <c r="F94" s="12" t="s">
        <v>39</v>
      </c>
      <c r="G94" s="12">
        <v>83967</v>
      </c>
      <c r="H94" s="12" t="s">
        <v>41</v>
      </c>
      <c r="I94" s="12" t="s">
        <v>44</v>
      </c>
      <c r="J94" s="12">
        <v>819801</v>
      </c>
      <c r="K94" s="12">
        <v>3</v>
      </c>
      <c r="L94" s="13">
        <v>2578</v>
      </c>
      <c r="M94" s="14">
        <f>Table1[[#This Row],[Column1]]/100</f>
        <v>0.05</v>
      </c>
      <c r="N94" s="13">
        <f>Table1[[#This Row],[Unit_Price]]*Table1[[#This Row],[Quantity]]*(1-Table1[[#This Row],[Discount_%]])</f>
        <v>7347.2999999999993</v>
      </c>
      <c r="O94" s="13">
        <v>22476</v>
      </c>
      <c r="P94" s="13">
        <f>Table1[[#This Row],[Revenue]]-Table1[[#This Row],[Cost]]</f>
        <v>-15128.7</v>
      </c>
      <c r="Q94" s="12" t="s">
        <v>48</v>
      </c>
      <c r="R94" s="12" t="s">
        <v>50</v>
      </c>
      <c r="S94" s="12" t="s">
        <v>53</v>
      </c>
      <c r="T94" s="12">
        <v>1</v>
      </c>
      <c r="U94" s="12">
        <v>5</v>
      </c>
      <c r="V94" s="20" t="str">
        <f>TEXT(Table1[[#This Row],[Date]],"mmm-yyyy")</f>
        <v>Jan-2025</v>
      </c>
    </row>
    <row r="95" spans="1:22" x14ac:dyDescent="0.2">
      <c r="A95" s="11">
        <f t="shared" si="1"/>
        <v>45665</v>
      </c>
      <c r="B95" s="12" t="s">
        <v>23</v>
      </c>
      <c r="C95" s="12" t="str">
        <f>VLOOKUP(D95, City_Mapping!A:B, 2, FALSE)</f>
        <v>India</v>
      </c>
      <c r="D95" s="12" t="s">
        <v>32</v>
      </c>
      <c r="E95" s="12" t="s">
        <v>34</v>
      </c>
      <c r="F95" s="12" t="s">
        <v>37</v>
      </c>
      <c r="G95" s="12">
        <v>18330</v>
      </c>
      <c r="H95" s="12" t="s">
        <v>42</v>
      </c>
      <c r="I95" s="12" t="s">
        <v>43</v>
      </c>
      <c r="J95" s="12">
        <v>669366</v>
      </c>
      <c r="K95" s="12">
        <v>3</v>
      </c>
      <c r="L95" s="13">
        <v>877</v>
      </c>
      <c r="M95" s="14">
        <f>Table1[[#This Row],[Column1]]/100</f>
        <v>0.2</v>
      </c>
      <c r="N95" s="13">
        <f>Table1[[#This Row],[Unit_Price]]*Table1[[#This Row],[Quantity]]*(1-Table1[[#This Row],[Discount_%]])</f>
        <v>2104.8000000000002</v>
      </c>
      <c r="O95" s="13">
        <v>2268</v>
      </c>
      <c r="P95" s="13">
        <f>Table1[[#This Row],[Revenue]]-Table1[[#This Row],[Cost]]</f>
        <v>-163.19999999999982</v>
      </c>
      <c r="Q95" s="12" t="s">
        <v>47</v>
      </c>
      <c r="R95" s="12" t="s">
        <v>52</v>
      </c>
      <c r="S95" s="12" t="s">
        <v>56</v>
      </c>
      <c r="T95" s="12">
        <v>2</v>
      </c>
      <c r="U95" s="12">
        <v>20</v>
      </c>
      <c r="V95" s="20" t="str">
        <f>TEXT(Table1[[#This Row],[Date]],"mmm-yyyy")</f>
        <v>Jan-2025</v>
      </c>
    </row>
    <row r="96" spans="1:22" x14ac:dyDescent="0.2">
      <c r="A96" s="11">
        <f t="shared" si="1"/>
        <v>45665</v>
      </c>
      <c r="B96" s="12" t="s">
        <v>23</v>
      </c>
      <c r="C96" s="12" t="str">
        <f>VLOOKUP(D96, City_Mapping!A:B, 2, FALSE)</f>
        <v>UK</v>
      </c>
      <c r="D96" s="12" t="s">
        <v>29</v>
      </c>
      <c r="E96" s="12" t="s">
        <v>35</v>
      </c>
      <c r="F96" s="12" t="s">
        <v>38</v>
      </c>
      <c r="G96" s="12">
        <v>54153</v>
      </c>
      <c r="H96" s="12" t="s">
        <v>42</v>
      </c>
      <c r="I96" s="12" t="s">
        <v>44</v>
      </c>
      <c r="J96" s="12">
        <v>914210</v>
      </c>
      <c r="K96" s="12">
        <v>6</v>
      </c>
      <c r="L96" s="13">
        <v>2877</v>
      </c>
      <c r="M96" s="14">
        <f>Table1[[#This Row],[Column1]]/100</f>
        <v>0.2</v>
      </c>
      <c r="N96" s="13">
        <f>Table1[[#This Row],[Unit_Price]]*Table1[[#This Row],[Quantity]]*(1-Table1[[#This Row],[Discount_%]])</f>
        <v>13809.6</v>
      </c>
      <c r="O96" s="13">
        <v>24603</v>
      </c>
      <c r="P96" s="13">
        <f>Table1[[#This Row],[Revenue]]-Table1[[#This Row],[Cost]]</f>
        <v>-10793.4</v>
      </c>
      <c r="Q96" s="12" t="s">
        <v>46</v>
      </c>
      <c r="R96" s="12" t="s">
        <v>52</v>
      </c>
      <c r="S96" s="12" t="s">
        <v>55</v>
      </c>
      <c r="T96" s="12">
        <v>3</v>
      </c>
      <c r="U96" s="12">
        <v>20</v>
      </c>
      <c r="V96" s="20" t="str">
        <f>TEXT(Table1[[#This Row],[Date]],"mmm-yyyy")</f>
        <v>Jan-2025</v>
      </c>
    </row>
    <row r="97" spans="1:22" x14ac:dyDescent="0.2">
      <c r="A97" s="11">
        <f t="shared" si="1"/>
        <v>45665</v>
      </c>
      <c r="B97" s="12" t="s">
        <v>23</v>
      </c>
      <c r="C97" s="12" t="str">
        <f>VLOOKUP(D97, City_Mapping!A:B, 2, FALSE)</f>
        <v>UAE</v>
      </c>
      <c r="D97" s="12" t="s">
        <v>30</v>
      </c>
      <c r="E97" s="12" t="s">
        <v>36</v>
      </c>
      <c r="F97" s="12" t="s">
        <v>38</v>
      </c>
      <c r="G97" s="12">
        <v>18611</v>
      </c>
      <c r="H97" s="12" t="s">
        <v>41</v>
      </c>
      <c r="I97" s="12" t="s">
        <v>43</v>
      </c>
      <c r="J97" s="12">
        <v>832286</v>
      </c>
      <c r="K97" s="12">
        <v>3</v>
      </c>
      <c r="L97" s="13">
        <v>781</v>
      </c>
      <c r="M97" s="14">
        <f>Table1[[#This Row],[Column1]]/100</f>
        <v>0.1</v>
      </c>
      <c r="N97" s="13">
        <f>Table1[[#This Row],[Unit_Price]]*Table1[[#This Row],[Quantity]]*(1-Table1[[#This Row],[Discount_%]])</f>
        <v>2108.7000000000003</v>
      </c>
      <c r="O97" s="13">
        <v>7864</v>
      </c>
      <c r="P97" s="13">
        <f>Table1[[#This Row],[Revenue]]-Table1[[#This Row],[Cost]]</f>
        <v>-5755.2999999999993</v>
      </c>
      <c r="Q97" s="12" t="s">
        <v>49</v>
      </c>
      <c r="R97" s="12" t="s">
        <v>50</v>
      </c>
      <c r="S97" s="12" t="s">
        <v>54</v>
      </c>
      <c r="T97" s="12">
        <v>3</v>
      </c>
      <c r="U97" s="12">
        <v>10</v>
      </c>
      <c r="V97" s="20" t="str">
        <f>TEXT(Table1[[#This Row],[Date]],"mmm-yyyy")</f>
        <v>Jan-2025</v>
      </c>
    </row>
    <row r="98" spans="1:22" x14ac:dyDescent="0.2">
      <c r="A98" s="11">
        <f t="shared" si="1"/>
        <v>45666</v>
      </c>
      <c r="B98" s="12" t="s">
        <v>23</v>
      </c>
      <c r="C98" s="12" t="str">
        <f>VLOOKUP(D98, City_Mapping!A:B, 2, FALSE)</f>
        <v>India</v>
      </c>
      <c r="D98" s="12" t="s">
        <v>33</v>
      </c>
      <c r="E98" s="12" t="s">
        <v>34</v>
      </c>
      <c r="F98" s="12" t="s">
        <v>40</v>
      </c>
      <c r="G98" s="12">
        <v>23872</v>
      </c>
      <c r="H98" s="12" t="s">
        <v>41</v>
      </c>
      <c r="I98" s="12" t="s">
        <v>44</v>
      </c>
      <c r="J98" s="12">
        <v>776284</v>
      </c>
      <c r="K98" s="12">
        <v>9</v>
      </c>
      <c r="L98" s="13">
        <v>3419</v>
      </c>
      <c r="M98" s="14">
        <f>Table1[[#This Row],[Column1]]/100</f>
        <v>0</v>
      </c>
      <c r="N98" s="13">
        <f>Table1[[#This Row],[Unit_Price]]*Table1[[#This Row],[Quantity]]*(1-Table1[[#This Row],[Discount_%]])</f>
        <v>30771</v>
      </c>
      <c r="O98" s="13">
        <v>24391</v>
      </c>
      <c r="P98" s="13">
        <f>Table1[[#This Row],[Revenue]]-Table1[[#This Row],[Cost]]</f>
        <v>6380</v>
      </c>
      <c r="Q98" s="12" t="s">
        <v>49</v>
      </c>
      <c r="R98" s="12" t="s">
        <v>52</v>
      </c>
      <c r="S98" s="12" t="s">
        <v>55</v>
      </c>
      <c r="T98" s="12">
        <v>4</v>
      </c>
      <c r="U98" s="12">
        <v>0</v>
      </c>
      <c r="V98" s="20" t="str">
        <f>TEXT(Table1[[#This Row],[Date]],"mmm-yyyy")</f>
        <v>Jan-2025</v>
      </c>
    </row>
    <row r="99" spans="1:22" x14ac:dyDescent="0.2">
      <c r="A99" s="11">
        <f t="shared" si="1"/>
        <v>45666</v>
      </c>
      <c r="B99" s="12" t="s">
        <v>21</v>
      </c>
      <c r="C99" s="12" t="str">
        <f>VLOOKUP(D99, City_Mapping!A:B, 2, FALSE)</f>
        <v>India</v>
      </c>
      <c r="D99" s="12" t="s">
        <v>33</v>
      </c>
      <c r="E99" s="12" t="s">
        <v>36</v>
      </c>
      <c r="F99" s="12" t="s">
        <v>37</v>
      </c>
      <c r="G99" s="12">
        <v>59455</v>
      </c>
      <c r="H99" s="12" t="s">
        <v>42</v>
      </c>
      <c r="I99" s="12" t="s">
        <v>44</v>
      </c>
      <c r="J99" s="12">
        <v>145832</v>
      </c>
      <c r="K99" s="12">
        <v>8</v>
      </c>
      <c r="L99" s="13">
        <v>4664</v>
      </c>
      <c r="M99" s="14">
        <f>Table1[[#This Row],[Column1]]/100</f>
        <v>0.05</v>
      </c>
      <c r="N99" s="13">
        <f>Table1[[#This Row],[Unit_Price]]*Table1[[#This Row],[Quantity]]*(1-Table1[[#This Row],[Discount_%]])</f>
        <v>35446.400000000001</v>
      </c>
      <c r="O99" s="13">
        <v>15565</v>
      </c>
      <c r="P99" s="13">
        <f>Table1[[#This Row],[Revenue]]-Table1[[#This Row],[Cost]]</f>
        <v>19881.400000000001</v>
      </c>
      <c r="Q99" s="12" t="s">
        <v>49</v>
      </c>
      <c r="R99" s="12" t="s">
        <v>51</v>
      </c>
      <c r="S99" s="12" t="s">
        <v>56</v>
      </c>
      <c r="T99" s="12">
        <v>4</v>
      </c>
      <c r="U99" s="12">
        <v>5</v>
      </c>
      <c r="V99" s="20" t="str">
        <f>TEXT(Table1[[#This Row],[Date]],"mmm-yyyy")</f>
        <v>Jan-2025</v>
      </c>
    </row>
    <row r="100" spans="1:22" x14ac:dyDescent="0.2">
      <c r="A100" s="11">
        <f t="shared" si="1"/>
        <v>45666</v>
      </c>
      <c r="B100" s="12" t="s">
        <v>23</v>
      </c>
      <c r="C100" s="12" t="str">
        <f>VLOOKUP(D100, City_Mapping!A:B, 2, FALSE)</f>
        <v>India</v>
      </c>
      <c r="D100" s="12" t="s">
        <v>32</v>
      </c>
      <c r="E100" s="12" t="s">
        <v>35</v>
      </c>
      <c r="F100" s="12" t="s">
        <v>39</v>
      </c>
      <c r="G100" s="12">
        <v>44930</v>
      </c>
      <c r="H100" s="12" t="s">
        <v>41</v>
      </c>
      <c r="I100" s="12" t="s">
        <v>45</v>
      </c>
      <c r="J100" s="12">
        <v>732828</v>
      </c>
      <c r="K100" s="12">
        <v>4</v>
      </c>
      <c r="L100" s="13">
        <v>4094</v>
      </c>
      <c r="M100" s="14">
        <f>Table1[[#This Row],[Column1]]/100</f>
        <v>0.1</v>
      </c>
      <c r="N100" s="13">
        <f>Table1[[#This Row],[Unit_Price]]*Table1[[#This Row],[Quantity]]*(1-Table1[[#This Row],[Discount_%]])</f>
        <v>14738.4</v>
      </c>
      <c r="O100" s="13">
        <v>28088</v>
      </c>
      <c r="P100" s="13">
        <f>Table1[[#This Row],[Revenue]]-Table1[[#This Row],[Cost]]</f>
        <v>-13349.6</v>
      </c>
      <c r="Q100" s="12" t="s">
        <v>46</v>
      </c>
      <c r="R100" s="12" t="s">
        <v>50</v>
      </c>
      <c r="S100" s="12" t="s">
        <v>53</v>
      </c>
      <c r="T100" s="12">
        <v>1</v>
      </c>
      <c r="U100" s="12">
        <v>10</v>
      </c>
      <c r="V100" s="20" t="str">
        <f>TEXT(Table1[[#This Row],[Date]],"mmm-yyyy")</f>
        <v>Jan-2025</v>
      </c>
    </row>
    <row r="101" spans="1:22" x14ac:dyDescent="0.2">
      <c r="A101" s="11">
        <f t="shared" si="1"/>
        <v>45666</v>
      </c>
      <c r="B101" s="12" t="s">
        <v>22</v>
      </c>
      <c r="C101" s="12" t="str">
        <f>VLOOKUP(D101, City_Mapping!A:B, 2, FALSE)</f>
        <v>UK</v>
      </c>
      <c r="D101" s="12" t="s">
        <v>29</v>
      </c>
      <c r="E101" s="12" t="s">
        <v>35</v>
      </c>
      <c r="F101" s="12" t="s">
        <v>38</v>
      </c>
      <c r="G101" s="12">
        <v>82022</v>
      </c>
      <c r="H101" s="12" t="s">
        <v>41</v>
      </c>
      <c r="I101" s="12" t="s">
        <v>45</v>
      </c>
      <c r="J101" s="12">
        <v>861140</v>
      </c>
      <c r="K101" s="12">
        <v>6</v>
      </c>
      <c r="L101" s="13">
        <v>2338</v>
      </c>
      <c r="M101" s="14">
        <f>Table1[[#This Row],[Column1]]/100</f>
        <v>0.1</v>
      </c>
      <c r="N101" s="13">
        <f>Table1[[#This Row],[Unit_Price]]*Table1[[#This Row],[Quantity]]*(1-Table1[[#This Row],[Discount_%]])</f>
        <v>12625.2</v>
      </c>
      <c r="O101" s="13">
        <v>1185</v>
      </c>
      <c r="P101" s="13">
        <f>Table1[[#This Row],[Revenue]]-Table1[[#This Row],[Cost]]</f>
        <v>11440.2</v>
      </c>
      <c r="Q101" s="12" t="s">
        <v>48</v>
      </c>
      <c r="R101" s="12" t="s">
        <v>52</v>
      </c>
      <c r="S101" s="12" t="s">
        <v>55</v>
      </c>
      <c r="T101" s="12">
        <v>2</v>
      </c>
      <c r="U101" s="12">
        <v>10</v>
      </c>
      <c r="V101" s="20" t="str">
        <f>TEXT(Table1[[#This Row],[Date]],"mmm-yyyy")</f>
        <v>Jan-2025</v>
      </c>
    </row>
    <row r="102" spans="1:22" x14ac:dyDescent="0.2">
      <c r="A102" s="11">
        <f t="shared" si="1"/>
        <v>45666</v>
      </c>
      <c r="B102" s="12" t="s">
        <v>20</v>
      </c>
      <c r="C102" s="12" t="str">
        <f>VLOOKUP(D102, City_Mapping!A:B, 2, FALSE)</f>
        <v>UK</v>
      </c>
      <c r="D102" s="12" t="s">
        <v>29</v>
      </c>
      <c r="E102" s="12" t="s">
        <v>34</v>
      </c>
      <c r="F102" s="12" t="s">
        <v>39</v>
      </c>
      <c r="G102" s="12">
        <v>72714</v>
      </c>
      <c r="H102" s="12" t="s">
        <v>41</v>
      </c>
      <c r="I102" s="12" t="s">
        <v>45</v>
      </c>
      <c r="J102" s="12">
        <v>690531</v>
      </c>
      <c r="K102" s="12">
        <v>8</v>
      </c>
      <c r="L102" s="13">
        <v>4932</v>
      </c>
      <c r="M102" s="14">
        <f>Table1[[#This Row],[Column1]]/100</f>
        <v>0</v>
      </c>
      <c r="N102" s="13">
        <f>Table1[[#This Row],[Unit_Price]]*Table1[[#This Row],[Quantity]]*(1-Table1[[#This Row],[Discount_%]])</f>
        <v>39456</v>
      </c>
      <c r="O102" s="13">
        <v>21641</v>
      </c>
      <c r="P102" s="13">
        <f>Table1[[#This Row],[Revenue]]-Table1[[#This Row],[Cost]]</f>
        <v>17815</v>
      </c>
      <c r="Q102" s="12" t="s">
        <v>46</v>
      </c>
      <c r="R102" s="12" t="s">
        <v>52</v>
      </c>
      <c r="S102" s="12" t="s">
        <v>56</v>
      </c>
      <c r="T102" s="12">
        <v>3</v>
      </c>
      <c r="U102" s="12">
        <v>0</v>
      </c>
      <c r="V102" s="20" t="str">
        <f>TEXT(Table1[[#This Row],[Date]],"mmm-yyyy")</f>
        <v>Jan-2025</v>
      </c>
    </row>
    <row r="103" spans="1:22" x14ac:dyDescent="0.2">
      <c r="A103" s="11">
        <f t="shared" si="1"/>
        <v>45666</v>
      </c>
      <c r="B103" s="12" t="s">
        <v>23</v>
      </c>
      <c r="C103" s="12" t="str">
        <f>VLOOKUP(D103, City_Mapping!A:B, 2, FALSE)</f>
        <v>UK</v>
      </c>
      <c r="D103" s="12" t="s">
        <v>29</v>
      </c>
      <c r="E103" s="12" t="s">
        <v>36</v>
      </c>
      <c r="F103" s="12" t="s">
        <v>38</v>
      </c>
      <c r="G103" s="12">
        <v>98794</v>
      </c>
      <c r="H103" s="12" t="s">
        <v>42</v>
      </c>
      <c r="I103" s="12" t="s">
        <v>44</v>
      </c>
      <c r="J103" s="12">
        <v>600144</v>
      </c>
      <c r="K103" s="12">
        <v>4</v>
      </c>
      <c r="L103" s="13">
        <v>3392</v>
      </c>
      <c r="M103" s="14">
        <f>Table1[[#This Row],[Column1]]/100</f>
        <v>0.1</v>
      </c>
      <c r="N103" s="13">
        <f>Table1[[#This Row],[Unit_Price]]*Table1[[#This Row],[Quantity]]*(1-Table1[[#This Row],[Discount_%]])</f>
        <v>12211.2</v>
      </c>
      <c r="O103" s="13">
        <v>28846</v>
      </c>
      <c r="P103" s="13">
        <f>Table1[[#This Row],[Revenue]]-Table1[[#This Row],[Cost]]</f>
        <v>-16634.8</v>
      </c>
      <c r="Q103" s="12" t="s">
        <v>46</v>
      </c>
      <c r="R103" s="12" t="s">
        <v>52</v>
      </c>
      <c r="S103" s="12" t="s">
        <v>54</v>
      </c>
      <c r="T103" s="12">
        <v>1</v>
      </c>
      <c r="U103" s="12">
        <v>10</v>
      </c>
      <c r="V103" s="20" t="str">
        <f>TEXT(Table1[[#This Row],[Date]],"mmm-yyyy")</f>
        <v>Jan-2025</v>
      </c>
    </row>
    <row r="104" spans="1:22" x14ac:dyDescent="0.2">
      <c r="A104" s="11">
        <f t="shared" si="1"/>
        <v>45666</v>
      </c>
      <c r="B104" s="12" t="s">
        <v>23</v>
      </c>
      <c r="C104" s="12" t="str">
        <f>VLOOKUP(D104, City_Mapping!A:B, 2, FALSE)</f>
        <v>USA</v>
      </c>
      <c r="D104" s="12" t="s">
        <v>31</v>
      </c>
      <c r="E104" s="12" t="s">
        <v>34</v>
      </c>
      <c r="F104" s="12" t="s">
        <v>38</v>
      </c>
      <c r="G104" s="12">
        <v>58716</v>
      </c>
      <c r="H104" s="12" t="s">
        <v>42</v>
      </c>
      <c r="I104" s="12" t="s">
        <v>44</v>
      </c>
      <c r="J104" s="12">
        <v>345701</v>
      </c>
      <c r="K104" s="12">
        <v>5</v>
      </c>
      <c r="L104" s="13">
        <v>714</v>
      </c>
      <c r="M104" s="14">
        <f>Table1[[#This Row],[Column1]]/100</f>
        <v>0.1</v>
      </c>
      <c r="N104" s="13">
        <f>Table1[[#This Row],[Unit_Price]]*Table1[[#This Row],[Quantity]]*(1-Table1[[#This Row],[Discount_%]])</f>
        <v>3213</v>
      </c>
      <c r="O104" s="13">
        <v>17348</v>
      </c>
      <c r="P104" s="13">
        <f>Table1[[#This Row],[Revenue]]-Table1[[#This Row],[Cost]]</f>
        <v>-14135</v>
      </c>
      <c r="Q104" s="12" t="s">
        <v>49</v>
      </c>
      <c r="R104" s="12" t="s">
        <v>51</v>
      </c>
      <c r="S104" s="12" t="s">
        <v>56</v>
      </c>
      <c r="T104" s="12">
        <v>1</v>
      </c>
      <c r="U104" s="12">
        <v>10</v>
      </c>
      <c r="V104" s="20" t="str">
        <f>TEXT(Table1[[#This Row],[Date]],"mmm-yyyy")</f>
        <v>Jan-2025</v>
      </c>
    </row>
    <row r="105" spans="1:22" x14ac:dyDescent="0.2">
      <c r="A105" s="11">
        <f t="shared" si="1"/>
        <v>45666</v>
      </c>
      <c r="B105" s="12" t="s">
        <v>21</v>
      </c>
      <c r="C105" s="12" t="str">
        <f>VLOOKUP(D105, City_Mapping!A:B, 2, FALSE)</f>
        <v>UAE</v>
      </c>
      <c r="D105" s="12" t="s">
        <v>30</v>
      </c>
      <c r="E105" s="12" t="s">
        <v>35</v>
      </c>
      <c r="F105" s="12" t="s">
        <v>40</v>
      </c>
      <c r="G105" s="12">
        <v>76704</v>
      </c>
      <c r="H105" s="12" t="s">
        <v>42</v>
      </c>
      <c r="I105" s="12" t="s">
        <v>43</v>
      </c>
      <c r="J105" s="12">
        <v>657103</v>
      </c>
      <c r="K105" s="12">
        <v>7</v>
      </c>
      <c r="L105" s="13">
        <v>2620</v>
      </c>
      <c r="M105" s="14">
        <f>Table1[[#This Row],[Column1]]/100</f>
        <v>0</v>
      </c>
      <c r="N105" s="13">
        <f>Table1[[#This Row],[Unit_Price]]*Table1[[#This Row],[Quantity]]*(1-Table1[[#This Row],[Discount_%]])</f>
        <v>18340</v>
      </c>
      <c r="O105" s="13">
        <v>11640</v>
      </c>
      <c r="P105" s="13">
        <f>Table1[[#This Row],[Revenue]]-Table1[[#This Row],[Cost]]</f>
        <v>6700</v>
      </c>
      <c r="Q105" s="12" t="s">
        <v>47</v>
      </c>
      <c r="R105" s="12" t="s">
        <v>52</v>
      </c>
      <c r="S105" s="12" t="s">
        <v>55</v>
      </c>
      <c r="T105" s="12">
        <v>3</v>
      </c>
      <c r="U105" s="12">
        <v>0</v>
      </c>
      <c r="V105" s="20" t="str">
        <f>TEXT(Table1[[#This Row],[Date]],"mmm-yyyy")</f>
        <v>Jan-2025</v>
      </c>
    </row>
    <row r="106" spans="1:22" x14ac:dyDescent="0.2">
      <c r="A106" s="11">
        <f t="shared" si="1"/>
        <v>45666</v>
      </c>
      <c r="B106" s="12" t="s">
        <v>23</v>
      </c>
      <c r="C106" s="12" t="str">
        <f>VLOOKUP(D106, City_Mapping!A:B, 2, FALSE)</f>
        <v>UK</v>
      </c>
      <c r="D106" s="12" t="s">
        <v>29</v>
      </c>
      <c r="E106" s="12" t="s">
        <v>36</v>
      </c>
      <c r="F106" s="12" t="s">
        <v>37</v>
      </c>
      <c r="G106" s="12">
        <v>10415</v>
      </c>
      <c r="H106" s="12" t="s">
        <v>42</v>
      </c>
      <c r="I106" s="12" t="s">
        <v>43</v>
      </c>
      <c r="J106" s="12">
        <v>921114</v>
      </c>
      <c r="K106" s="12">
        <v>8</v>
      </c>
      <c r="L106" s="13">
        <v>4293</v>
      </c>
      <c r="M106" s="14">
        <f>Table1[[#This Row],[Column1]]/100</f>
        <v>0.15</v>
      </c>
      <c r="N106" s="13">
        <f>Table1[[#This Row],[Unit_Price]]*Table1[[#This Row],[Quantity]]*(1-Table1[[#This Row],[Discount_%]])</f>
        <v>29192.399999999998</v>
      </c>
      <c r="O106" s="13">
        <v>4543</v>
      </c>
      <c r="P106" s="13">
        <f>Table1[[#This Row],[Revenue]]-Table1[[#This Row],[Cost]]</f>
        <v>24649.399999999998</v>
      </c>
      <c r="Q106" s="12" t="s">
        <v>47</v>
      </c>
      <c r="R106" s="12" t="s">
        <v>51</v>
      </c>
      <c r="S106" s="12" t="s">
        <v>56</v>
      </c>
      <c r="T106" s="12">
        <v>2</v>
      </c>
      <c r="U106" s="12">
        <v>15</v>
      </c>
      <c r="V106" s="20" t="str">
        <f>TEXT(Table1[[#This Row],[Date]],"mmm-yyyy")</f>
        <v>Jan-2025</v>
      </c>
    </row>
    <row r="107" spans="1:22" x14ac:dyDescent="0.2">
      <c r="A107" s="11">
        <f t="shared" si="1"/>
        <v>45666</v>
      </c>
      <c r="B107" s="12" t="s">
        <v>23</v>
      </c>
      <c r="C107" s="12" t="str">
        <f>VLOOKUP(D107, City_Mapping!A:B, 2, FALSE)</f>
        <v>UAE</v>
      </c>
      <c r="D107" s="12" t="s">
        <v>30</v>
      </c>
      <c r="E107" s="12" t="s">
        <v>34</v>
      </c>
      <c r="F107" s="12" t="s">
        <v>40</v>
      </c>
      <c r="G107" s="12">
        <v>86441</v>
      </c>
      <c r="H107" s="12" t="s">
        <v>42</v>
      </c>
      <c r="I107" s="12" t="s">
        <v>43</v>
      </c>
      <c r="J107" s="12">
        <v>641777</v>
      </c>
      <c r="K107" s="12">
        <v>7</v>
      </c>
      <c r="L107" s="13">
        <v>3370</v>
      </c>
      <c r="M107" s="14">
        <f>Table1[[#This Row],[Column1]]/100</f>
        <v>0.1</v>
      </c>
      <c r="N107" s="13">
        <f>Table1[[#This Row],[Unit_Price]]*Table1[[#This Row],[Quantity]]*(1-Table1[[#This Row],[Discount_%]])</f>
        <v>21231</v>
      </c>
      <c r="O107" s="13">
        <v>10671</v>
      </c>
      <c r="P107" s="13">
        <f>Table1[[#This Row],[Revenue]]-Table1[[#This Row],[Cost]]</f>
        <v>10560</v>
      </c>
      <c r="Q107" s="12" t="s">
        <v>49</v>
      </c>
      <c r="R107" s="12" t="s">
        <v>51</v>
      </c>
      <c r="S107" s="12" t="s">
        <v>54</v>
      </c>
      <c r="T107" s="12">
        <v>5</v>
      </c>
      <c r="U107" s="12">
        <v>10</v>
      </c>
      <c r="V107" s="20" t="str">
        <f>TEXT(Table1[[#This Row],[Date]],"mmm-yyyy")</f>
        <v>Jan-2025</v>
      </c>
    </row>
    <row r="108" spans="1:22" x14ac:dyDescent="0.2">
      <c r="A108" s="11">
        <f t="shared" si="1"/>
        <v>45666</v>
      </c>
      <c r="B108" s="12" t="s">
        <v>23</v>
      </c>
      <c r="C108" s="12" t="str">
        <f>VLOOKUP(D108, City_Mapping!A:B, 2, FALSE)</f>
        <v>India</v>
      </c>
      <c r="D108" s="12" t="s">
        <v>32</v>
      </c>
      <c r="E108" s="12" t="s">
        <v>34</v>
      </c>
      <c r="F108" s="12" t="s">
        <v>37</v>
      </c>
      <c r="G108" s="12">
        <v>80779</v>
      </c>
      <c r="H108" s="12" t="s">
        <v>41</v>
      </c>
      <c r="I108" s="12" t="s">
        <v>45</v>
      </c>
      <c r="J108" s="12">
        <v>480012</v>
      </c>
      <c r="K108" s="12">
        <v>8</v>
      </c>
      <c r="L108" s="13">
        <v>1285</v>
      </c>
      <c r="M108" s="14">
        <f>Table1[[#This Row],[Column1]]/100</f>
        <v>0.2</v>
      </c>
      <c r="N108" s="13">
        <f>Table1[[#This Row],[Unit_Price]]*Table1[[#This Row],[Quantity]]*(1-Table1[[#This Row],[Discount_%]])</f>
        <v>8224</v>
      </c>
      <c r="O108" s="13">
        <v>5886</v>
      </c>
      <c r="P108" s="13">
        <f>Table1[[#This Row],[Revenue]]-Table1[[#This Row],[Cost]]</f>
        <v>2338</v>
      </c>
      <c r="Q108" s="12" t="s">
        <v>47</v>
      </c>
      <c r="R108" s="12" t="s">
        <v>52</v>
      </c>
      <c r="S108" s="12" t="s">
        <v>55</v>
      </c>
      <c r="T108" s="12">
        <v>4</v>
      </c>
      <c r="U108" s="12">
        <v>20</v>
      </c>
      <c r="V108" s="20" t="str">
        <f>TEXT(Table1[[#This Row],[Date]],"mmm-yyyy")</f>
        <v>Jan-2025</v>
      </c>
    </row>
    <row r="109" spans="1:22" x14ac:dyDescent="0.2">
      <c r="A109" s="11">
        <f t="shared" si="1"/>
        <v>45666</v>
      </c>
      <c r="B109" s="12" t="s">
        <v>21</v>
      </c>
      <c r="C109" s="12" t="str">
        <f>VLOOKUP(D109, City_Mapping!A:B, 2, FALSE)</f>
        <v>UK</v>
      </c>
      <c r="D109" s="12" t="s">
        <v>29</v>
      </c>
      <c r="E109" s="12" t="s">
        <v>34</v>
      </c>
      <c r="F109" s="12" t="s">
        <v>39</v>
      </c>
      <c r="G109" s="12">
        <v>92069</v>
      </c>
      <c r="H109" s="12" t="s">
        <v>41</v>
      </c>
      <c r="I109" s="12" t="s">
        <v>45</v>
      </c>
      <c r="J109" s="12">
        <v>884646</v>
      </c>
      <c r="K109" s="12">
        <v>4</v>
      </c>
      <c r="L109" s="13">
        <v>1437</v>
      </c>
      <c r="M109" s="14">
        <f>Table1[[#This Row],[Column1]]/100</f>
        <v>0.1</v>
      </c>
      <c r="N109" s="13">
        <f>Table1[[#This Row],[Unit_Price]]*Table1[[#This Row],[Quantity]]*(1-Table1[[#This Row],[Discount_%]])</f>
        <v>5173.2</v>
      </c>
      <c r="O109" s="13">
        <v>28638</v>
      </c>
      <c r="P109" s="13">
        <f>Table1[[#This Row],[Revenue]]-Table1[[#This Row],[Cost]]</f>
        <v>-23464.799999999999</v>
      </c>
      <c r="Q109" s="12" t="s">
        <v>49</v>
      </c>
      <c r="R109" s="12" t="s">
        <v>51</v>
      </c>
      <c r="S109" s="12" t="s">
        <v>53</v>
      </c>
      <c r="T109" s="12">
        <v>2</v>
      </c>
      <c r="U109" s="12">
        <v>10</v>
      </c>
      <c r="V109" s="20" t="str">
        <f>TEXT(Table1[[#This Row],[Date]],"mmm-yyyy")</f>
        <v>Jan-2025</v>
      </c>
    </row>
    <row r="110" spans="1:22" x14ac:dyDescent="0.2">
      <c r="A110" s="11">
        <f t="shared" si="1"/>
        <v>45667</v>
      </c>
      <c r="B110" s="12" t="s">
        <v>23</v>
      </c>
      <c r="C110" s="12" t="str">
        <f>VLOOKUP(D110, City_Mapping!A:B, 2, FALSE)</f>
        <v>India</v>
      </c>
      <c r="D110" s="12" t="s">
        <v>32</v>
      </c>
      <c r="E110" s="12" t="s">
        <v>35</v>
      </c>
      <c r="F110" s="12" t="s">
        <v>37</v>
      </c>
      <c r="G110" s="12">
        <v>98444</v>
      </c>
      <c r="H110" s="12" t="s">
        <v>41</v>
      </c>
      <c r="I110" s="12" t="s">
        <v>43</v>
      </c>
      <c r="J110" s="12">
        <v>419845</v>
      </c>
      <c r="K110" s="12">
        <v>1</v>
      </c>
      <c r="L110" s="13">
        <v>2189</v>
      </c>
      <c r="M110" s="14">
        <f>Table1[[#This Row],[Column1]]/100</f>
        <v>0</v>
      </c>
      <c r="N110" s="13">
        <f>Table1[[#This Row],[Unit_Price]]*Table1[[#This Row],[Quantity]]*(1-Table1[[#This Row],[Discount_%]])</f>
        <v>2189</v>
      </c>
      <c r="O110" s="13">
        <v>5640</v>
      </c>
      <c r="P110" s="13">
        <f>Table1[[#This Row],[Revenue]]-Table1[[#This Row],[Cost]]</f>
        <v>-3451</v>
      </c>
      <c r="Q110" s="12" t="s">
        <v>46</v>
      </c>
      <c r="R110" s="12" t="s">
        <v>52</v>
      </c>
      <c r="S110" s="12" t="s">
        <v>55</v>
      </c>
      <c r="T110" s="12">
        <v>5</v>
      </c>
      <c r="U110" s="12">
        <v>0</v>
      </c>
      <c r="V110" s="20" t="str">
        <f>TEXT(Table1[[#This Row],[Date]],"mmm-yyyy")</f>
        <v>Jan-2025</v>
      </c>
    </row>
    <row r="111" spans="1:22" x14ac:dyDescent="0.2">
      <c r="A111" s="11">
        <f t="shared" si="1"/>
        <v>45667</v>
      </c>
      <c r="B111" s="12" t="s">
        <v>20</v>
      </c>
      <c r="C111" s="12" t="str">
        <f>VLOOKUP(D111, City_Mapping!A:B, 2, FALSE)</f>
        <v>UK</v>
      </c>
      <c r="D111" s="12" t="s">
        <v>29</v>
      </c>
      <c r="E111" s="12" t="s">
        <v>34</v>
      </c>
      <c r="F111" s="12" t="s">
        <v>39</v>
      </c>
      <c r="G111" s="12">
        <v>81435</v>
      </c>
      <c r="H111" s="12" t="s">
        <v>42</v>
      </c>
      <c r="I111" s="12" t="s">
        <v>44</v>
      </c>
      <c r="J111" s="12">
        <v>338047</v>
      </c>
      <c r="K111" s="12">
        <v>6</v>
      </c>
      <c r="L111" s="13">
        <v>4211</v>
      </c>
      <c r="M111" s="14">
        <f>Table1[[#This Row],[Column1]]/100</f>
        <v>0</v>
      </c>
      <c r="N111" s="13">
        <f>Table1[[#This Row],[Unit_Price]]*Table1[[#This Row],[Quantity]]*(1-Table1[[#This Row],[Discount_%]])</f>
        <v>25266</v>
      </c>
      <c r="O111" s="13">
        <v>28036</v>
      </c>
      <c r="P111" s="13">
        <f>Table1[[#This Row],[Revenue]]-Table1[[#This Row],[Cost]]</f>
        <v>-2770</v>
      </c>
      <c r="Q111" s="12" t="s">
        <v>49</v>
      </c>
      <c r="R111" s="12" t="s">
        <v>52</v>
      </c>
      <c r="S111" s="12" t="s">
        <v>54</v>
      </c>
      <c r="T111" s="12">
        <v>5</v>
      </c>
      <c r="U111" s="12">
        <v>0</v>
      </c>
      <c r="V111" s="20" t="str">
        <f>TEXT(Table1[[#This Row],[Date]],"mmm-yyyy")</f>
        <v>Jan-2025</v>
      </c>
    </row>
    <row r="112" spans="1:22" x14ac:dyDescent="0.2">
      <c r="A112" s="11">
        <f t="shared" si="1"/>
        <v>45667</v>
      </c>
      <c r="B112" s="12" t="s">
        <v>21</v>
      </c>
      <c r="C112" s="12" t="str">
        <f>VLOOKUP(D112, City_Mapping!A:B, 2, FALSE)</f>
        <v>India</v>
      </c>
      <c r="D112" s="12" t="s">
        <v>33</v>
      </c>
      <c r="E112" s="12" t="s">
        <v>36</v>
      </c>
      <c r="F112" s="12" t="s">
        <v>38</v>
      </c>
      <c r="G112" s="12">
        <v>19888</v>
      </c>
      <c r="H112" s="12" t="s">
        <v>41</v>
      </c>
      <c r="I112" s="12" t="s">
        <v>45</v>
      </c>
      <c r="J112" s="12">
        <v>805378</v>
      </c>
      <c r="K112" s="12">
        <v>5</v>
      </c>
      <c r="L112" s="13">
        <v>1756</v>
      </c>
      <c r="M112" s="14">
        <f>Table1[[#This Row],[Column1]]/100</f>
        <v>0.15</v>
      </c>
      <c r="N112" s="13">
        <f>Table1[[#This Row],[Unit_Price]]*Table1[[#This Row],[Quantity]]*(1-Table1[[#This Row],[Discount_%]])</f>
        <v>7463</v>
      </c>
      <c r="O112" s="13">
        <v>28154</v>
      </c>
      <c r="P112" s="13">
        <f>Table1[[#This Row],[Revenue]]-Table1[[#This Row],[Cost]]</f>
        <v>-20691</v>
      </c>
      <c r="Q112" s="12" t="s">
        <v>48</v>
      </c>
      <c r="R112" s="12" t="s">
        <v>52</v>
      </c>
      <c r="S112" s="12" t="s">
        <v>54</v>
      </c>
      <c r="T112" s="12">
        <v>3</v>
      </c>
      <c r="U112" s="12">
        <v>15</v>
      </c>
      <c r="V112" s="20" t="str">
        <f>TEXT(Table1[[#This Row],[Date]],"mmm-yyyy")</f>
        <v>Jan-2025</v>
      </c>
    </row>
    <row r="113" spans="1:22" x14ac:dyDescent="0.2">
      <c r="A113" s="11">
        <f t="shared" si="1"/>
        <v>45667</v>
      </c>
      <c r="B113" s="12" t="s">
        <v>20</v>
      </c>
      <c r="C113" s="12" t="str">
        <f>VLOOKUP(D113, City_Mapping!A:B, 2, FALSE)</f>
        <v>India</v>
      </c>
      <c r="D113" s="12" t="s">
        <v>28</v>
      </c>
      <c r="E113" s="12" t="s">
        <v>34</v>
      </c>
      <c r="F113" s="12" t="s">
        <v>39</v>
      </c>
      <c r="G113" s="12">
        <v>55299</v>
      </c>
      <c r="H113" s="12" t="s">
        <v>42</v>
      </c>
      <c r="I113" s="12" t="s">
        <v>45</v>
      </c>
      <c r="J113" s="12">
        <v>242524</v>
      </c>
      <c r="K113" s="12">
        <v>4</v>
      </c>
      <c r="L113" s="13">
        <v>3612</v>
      </c>
      <c r="M113" s="14">
        <f>Table1[[#This Row],[Column1]]/100</f>
        <v>0.15</v>
      </c>
      <c r="N113" s="13">
        <f>Table1[[#This Row],[Unit_Price]]*Table1[[#This Row],[Quantity]]*(1-Table1[[#This Row],[Discount_%]])</f>
        <v>12280.8</v>
      </c>
      <c r="O113" s="13">
        <v>2144</v>
      </c>
      <c r="P113" s="13">
        <f>Table1[[#This Row],[Revenue]]-Table1[[#This Row],[Cost]]</f>
        <v>10136.799999999999</v>
      </c>
      <c r="Q113" s="12" t="s">
        <v>48</v>
      </c>
      <c r="R113" s="12" t="s">
        <v>50</v>
      </c>
      <c r="S113" s="12" t="s">
        <v>55</v>
      </c>
      <c r="T113" s="12">
        <v>5</v>
      </c>
      <c r="U113" s="12">
        <v>15</v>
      </c>
      <c r="V113" s="20" t="str">
        <f>TEXT(Table1[[#This Row],[Date]],"mmm-yyyy")</f>
        <v>Jan-2025</v>
      </c>
    </row>
    <row r="114" spans="1:22" x14ac:dyDescent="0.2">
      <c r="A114" s="11">
        <f t="shared" si="1"/>
        <v>45667</v>
      </c>
      <c r="B114" s="12" t="s">
        <v>21</v>
      </c>
      <c r="C114" s="12" t="str">
        <f>VLOOKUP(D114, City_Mapping!A:B, 2, FALSE)</f>
        <v>India</v>
      </c>
      <c r="D114" s="12" t="s">
        <v>32</v>
      </c>
      <c r="E114" s="12" t="s">
        <v>35</v>
      </c>
      <c r="F114" s="12" t="s">
        <v>39</v>
      </c>
      <c r="G114" s="12">
        <v>68765</v>
      </c>
      <c r="H114" s="12" t="s">
        <v>42</v>
      </c>
      <c r="I114" s="12" t="s">
        <v>43</v>
      </c>
      <c r="J114" s="12">
        <v>915067</v>
      </c>
      <c r="K114" s="12">
        <v>2</v>
      </c>
      <c r="L114" s="13">
        <v>1837</v>
      </c>
      <c r="M114" s="14">
        <f>Table1[[#This Row],[Column1]]/100</f>
        <v>0.2</v>
      </c>
      <c r="N114" s="13">
        <f>Table1[[#This Row],[Unit_Price]]*Table1[[#This Row],[Quantity]]*(1-Table1[[#This Row],[Discount_%]])</f>
        <v>2939.2000000000003</v>
      </c>
      <c r="O114" s="13">
        <v>21548</v>
      </c>
      <c r="P114" s="13">
        <f>Table1[[#This Row],[Revenue]]-Table1[[#This Row],[Cost]]</f>
        <v>-18608.8</v>
      </c>
      <c r="Q114" s="12" t="s">
        <v>48</v>
      </c>
      <c r="R114" s="12" t="s">
        <v>51</v>
      </c>
      <c r="S114" s="12" t="s">
        <v>54</v>
      </c>
      <c r="T114" s="12">
        <v>4</v>
      </c>
      <c r="U114" s="12">
        <v>20</v>
      </c>
      <c r="V114" s="20" t="str">
        <f>TEXT(Table1[[#This Row],[Date]],"mmm-yyyy")</f>
        <v>Jan-2025</v>
      </c>
    </row>
    <row r="115" spans="1:22" x14ac:dyDescent="0.2">
      <c r="A115" s="11">
        <f t="shared" si="1"/>
        <v>45667</v>
      </c>
      <c r="B115" s="12" t="s">
        <v>23</v>
      </c>
      <c r="C115" s="12" t="str">
        <f>VLOOKUP(D115, City_Mapping!A:B, 2, FALSE)</f>
        <v>UK</v>
      </c>
      <c r="D115" s="12" t="s">
        <v>29</v>
      </c>
      <c r="E115" s="12" t="s">
        <v>34</v>
      </c>
      <c r="F115" s="12" t="s">
        <v>38</v>
      </c>
      <c r="G115" s="12">
        <v>72714</v>
      </c>
      <c r="H115" s="12" t="s">
        <v>42</v>
      </c>
      <c r="I115" s="12" t="s">
        <v>45</v>
      </c>
      <c r="J115" s="12">
        <v>329355</v>
      </c>
      <c r="K115" s="12">
        <v>1</v>
      </c>
      <c r="L115" s="13">
        <v>769</v>
      </c>
      <c r="M115" s="14">
        <f>Table1[[#This Row],[Column1]]/100</f>
        <v>0.2</v>
      </c>
      <c r="N115" s="13">
        <f>Table1[[#This Row],[Unit_Price]]*Table1[[#This Row],[Quantity]]*(1-Table1[[#This Row],[Discount_%]])</f>
        <v>615.20000000000005</v>
      </c>
      <c r="O115" s="13">
        <v>1634</v>
      </c>
      <c r="P115" s="13">
        <f>Table1[[#This Row],[Revenue]]-Table1[[#This Row],[Cost]]</f>
        <v>-1018.8</v>
      </c>
      <c r="Q115" s="12" t="s">
        <v>46</v>
      </c>
      <c r="R115" s="12" t="s">
        <v>51</v>
      </c>
      <c r="S115" s="12" t="s">
        <v>56</v>
      </c>
      <c r="T115" s="12">
        <v>1</v>
      </c>
      <c r="U115" s="12">
        <v>20</v>
      </c>
      <c r="V115" s="20" t="str">
        <f>TEXT(Table1[[#This Row],[Date]],"mmm-yyyy")</f>
        <v>Jan-2025</v>
      </c>
    </row>
    <row r="116" spans="1:22" x14ac:dyDescent="0.2">
      <c r="A116" s="11">
        <f t="shared" si="1"/>
        <v>45667</v>
      </c>
      <c r="B116" s="12" t="s">
        <v>20</v>
      </c>
      <c r="C116" s="12" t="str">
        <f>VLOOKUP(D116, City_Mapping!A:B, 2, FALSE)</f>
        <v>India</v>
      </c>
      <c r="D116" s="12" t="s">
        <v>28</v>
      </c>
      <c r="E116" s="12" t="s">
        <v>35</v>
      </c>
      <c r="F116" s="12" t="s">
        <v>39</v>
      </c>
      <c r="G116" s="12">
        <v>25935</v>
      </c>
      <c r="H116" s="12" t="s">
        <v>42</v>
      </c>
      <c r="I116" s="12" t="s">
        <v>43</v>
      </c>
      <c r="J116" s="12">
        <v>199332</v>
      </c>
      <c r="K116" s="12">
        <v>9</v>
      </c>
      <c r="L116" s="13">
        <v>1990</v>
      </c>
      <c r="M116" s="14">
        <f>Table1[[#This Row],[Column1]]/100</f>
        <v>0.1</v>
      </c>
      <c r="N116" s="13">
        <f>Table1[[#This Row],[Unit_Price]]*Table1[[#This Row],[Quantity]]*(1-Table1[[#This Row],[Discount_%]])</f>
        <v>16119</v>
      </c>
      <c r="O116" s="13">
        <v>8577</v>
      </c>
      <c r="P116" s="13">
        <f>Table1[[#This Row],[Revenue]]-Table1[[#This Row],[Cost]]</f>
        <v>7542</v>
      </c>
      <c r="Q116" s="12" t="s">
        <v>47</v>
      </c>
      <c r="R116" s="12" t="s">
        <v>52</v>
      </c>
      <c r="S116" s="12" t="s">
        <v>56</v>
      </c>
      <c r="T116" s="12">
        <v>2</v>
      </c>
      <c r="U116" s="12">
        <v>10</v>
      </c>
      <c r="V116" s="20" t="str">
        <f>TEXT(Table1[[#This Row],[Date]],"mmm-yyyy")</f>
        <v>Jan-2025</v>
      </c>
    </row>
    <row r="117" spans="1:22" x14ac:dyDescent="0.2">
      <c r="A117" s="11">
        <f t="shared" si="1"/>
        <v>45667</v>
      </c>
      <c r="B117" s="12" t="s">
        <v>21</v>
      </c>
      <c r="C117" s="12" t="str">
        <f>VLOOKUP(D117, City_Mapping!A:B, 2, FALSE)</f>
        <v>India</v>
      </c>
      <c r="D117" s="12" t="s">
        <v>32</v>
      </c>
      <c r="E117" s="12" t="s">
        <v>35</v>
      </c>
      <c r="F117" s="12" t="s">
        <v>39</v>
      </c>
      <c r="G117" s="12">
        <v>83002</v>
      </c>
      <c r="H117" s="12" t="s">
        <v>42</v>
      </c>
      <c r="I117" s="12" t="s">
        <v>45</v>
      </c>
      <c r="J117" s="12">
        <v>521149</v>
      </c>
      <c r="K117" s="12">
        <v>2</v>
      </c>
      <c r="L117" s="13">
        <v>2621</v>
      </c>
      <c r="M117" s="14">
        <f>Table1[[#This Row],[Column1]]/100</f>
        <v>0.15</v>
      </c>
      <c r="N117" s="13">
        <f>Table1[[#This Row],[Unit_Price]]*Table1[[#This Row],[Quantity]]*(1-Table1[[#This Row],[Discount_%]])</f>
        <v>4455.7</v>
      </c>
      <c r="O117" s="13">
        <v>18687</v>
      </c>
      <c r="P117" s="13">
        <f>Table1[[#This Row],[Revenue]]-Table1[[#This Row],[Cost]]</f>
        <v>-14231.3</v>
      </c>
      <c r="Q117" s="12" t="s">
        <v>46</v>
      </c>
      <c r="R117" s="12" t="s">
        <v>51</v>
      </c>
      <c r="S117" s="12" t="s">
        <v>53</v>
      </c>
      <c r="T117" s="12">
        <v>4</v>
      </c>
      <c r="U117" s="12">
        <v>15</v>
      </c>
      <c r="V117" s="20" t="str">
        <f>TEXT(Table1[[#This Row],[Date]],"mmm-yyyy")</f>
        <v>Jan-2025</v>
      </c>
    </row>
    <row r="118" spans="1:22" x14ac:dyDescent="0.2">
      <c r="A118" s="11">
        <f t="shared" si="1"/>
        <v>45667</v>
      </c>
      <c r="B118" s="12" t="s">
        <v>22</v>
      </c>
      <c r="C118" s="12" t="str">
        <f>VLOOKUP(D118, City_Mapping!A:B, 2, FALSE)</f>
        <v>USA</v>
      </c>
      <c r="D118" s="12" t="s">
        <v>31</v>
      </c>
      <c r="E118" s="12" t="s">
        <v>36</v>
      </c>
      <c r="F118" s="12" t="s">
        <v>38</v>
      </c>
      <c r="G118" s="12">
        <v>90631</v>
      </c>
      <c r="H118" s="12" t="s">
        <v>42</v>
      </c>
      <c r="I118" s="12" t="s">
        <v>44</v>
      </c>
      <c r="J118" s="12">
        <v>527797</v>
      </c>
      <c r="K118" s="12">
        <v>9</v>
      </c>
      <c r="L118" s="13">
        <v>2180</v>
      </c>
      <c r="M118" s="14">
        <f>Table1[[#This Row],[Column1]]/100</f>
        <v>0.2</v>
      </c>
      <c r="N118" s="13">
        <f>Table1[[#This Row],[Unit_Price]]*Table1[[#This Row],[Quantity]]*(1-Table1[[#This Row],[Discount_%]])</f>
        <v>15696</v>
      </c>
      <c r="O118" s="13">
        <v>13853</v>
      </c>
      <c r="P118" s="13">
        <f>Table1[[#This Row],[Revenue]]-Table1[[#This Row],[Cost]]</f>
        <v>1843</v>
      </c>
      <c r="Q118" s="12" t="s">
        <v>47</v>
      </c>
      <c r="R118" s="12" t="s">
        <v>52</v>
      </c>
      <c r="S118" s="12" t="s">
        <v>55</v>
      </c>
      <c r="T118" s="12">
        <v>5</v>
      </c>
      <c r="U118" s="12">
        <v>20</v>
      </c>
      <c r="V118" s="20" t="str">
        <f>TEXT(Table1[[#This Row],[Date]],"mmm-yyyy")</f>
        <v>Jan-2025</v>
      </c>
    </row>
    <row r="119" spans="1:22" x14ac:dyDescent="0.2">
      <c r="A119" s="11">
        <f t="shared" si="1"/>
        <v>45667</v>
      </c>
      <c r="B119" s="12" t="s">
        <v>23</v>
      </c>
      <c r="C119" s="12" t="str">
        <f>VLOOKUP(D119, City_Mapping!A:B, 2, FALSE)</f>
        <v>UK</v>
      </c>
      <c r="D119" s="12" t="s">
        <v>29</v>
      </c>
      <c r="E119" s="12" t="s">
        <v>36</v>
      </c>
      <c r="F119" s="12" t="s">
        <v>38</v>
      </c>
      <c r="G119" s="12">
        <v>86729</v>
      </c>
      <c r="H119" s="12" t="s">
        <v>41</v>
      </c>
      <c r="I119" s="12" t="s">
        <v>44</v>
      </c>
      <c r="J119" s="12">
        <v>873776</v>
      </c>
      <c r="K119" s="12">
        <v>6</v>
      </c>
      <c r="L119" s="13">
        <v>4353</v>
      </c>
      <c r="M119" s="14">
        <f>Table1[[#This Row],[Column1]]/100</f>
        <v>0.1</v>
      </c>
      <c r="N119" s="13">
        <f>Table1[[#This Row],[Unit_Price]]*Table1[[#This Row],[Quantity]]*(1-Table1[[#This Row],[Discount_%]])</f>
        <v>23506.2</v>
      </c>
      <c r="O119" s="13">
        <v>17916</v>
      </c>
      <c r="P119" s="13">
        <f>Table1[[#This Row],[Revenue]]-Table1[[#This Row],[Cost]]</f>
        <v>5590.2000000000007</v>
      </c>
      <c r="Q119" s="12" t="s">
        <v>46</v>
      </c>
      <c r="R119" s="12" t="s">
        <v>51</v>
      </c>
      <c r="S119" s="12" t="s">
        <v>53</v>
      </c>
      <c r="T119" s="12">
        <v>1</v>
      </c>
      <c r="U119" s="12">
        <v>10</v>
      </c>
      <c r="V119" s="20" t="str">
        <f>TEXT(Table1[[#This Row],[Date]],"mmm-yyyy")</f>
        <v>Jan-2025</v>
      </c>
    </row>
    <row r="120" spans="1:22" x14ac:dyDescent="0.2">
      <c r="A120" s="11">
        <f t="shared" si="1"/>
        <v>45667</v>
      </c>
      <c r="B120" s="12" t="s">
        <v>21</v>
      </c>
      <c r="C120" s="12" t="str">
        <f>VLOOKUP(D120, City_Mapping!A:B, 2, FALSE)</f>
        <v>USA</v>
      </c>
      <c r="D120" s="12" t="s">
        <v>31</v>
      </c>
      <c r="E120" s="12" t="s">
        <v>34</v>
      </c>
      <c r="F120" s="12" t="s">
        <v>38</v>
      </c>
      <c r="G120" s="12">
        <v>11320</v>
      </c>
      <c r="H120" s="12" t="s">
        <v>42</v>
      </c>
      <c r="I120" s="12" t="s">
        <v>45</v>
      </c>
      <c r="J120" s="12">
        <v>531497</v>
      </c>
      <c r="K120" s="12">
        <v>6</v>
      </c>
      <c r="L120" s="13">
        <v>909</v>
      </c>
      <c r="M120" s="14">
        <f>Table1[[#This Row],[Column1]]/100</f>
        <v>0.05</v>
      </c>
      <c r="N120" s="13">
        <f>Table1[[#This Row],[Unit_Price]]*Table1[[#This Row],[Quantity]]*(1-Table1[[#This Row],[Discount_%]])</f>
        <v>5181.3</v>
      </c>
      <c r="O120" s="13">
        <v>27457</v>
      </c>
      <c r="P120" s="13">
        <f>Table1[[#This Row],[Revenue]]-Table1[[#This Row],[Cost]]</f>
        <v>-22275.7</v>
      </c>
      <c r="Q120" s="12" t="s">
        <v>46</v>
      </c>
      <c r="R120" s="12" t="s">
        <v>51</v>
      </c>
      <c r="S120" s="12" t="s">
        <v>56</v>
      </c>
      <c r="T120" s="12">
        <v>1</v>
      </c>
      <c r="U120" s="12">
        <v>5</v>
      </c>
      <c r="V120" s="20" t="str">
        <f>TEXT(Table1[[#This Row],[Date]],"mmm-yyyy")</f>
        <v>Jan-2025</v>
      </c>
    </row>
    <row r="121" spans="1:22" x14ac:dyDescent="0.2">
      <c r="A121" s="11">
        <f t="shared" si="1"/>
        <v>45667</v>
      </c>
      <c r="B121" s="12" t="s">
        <v>22</v>
      </c>
      <c r="C121" s="12" t="str">
        <f>VLOOKUP(D121, City_Mapping!A:B, 2, FALSE)</f>
        <v>India</v>
      </c>
      <c r="D121" s="12" t="s">
        <v>33</v>
      </c>
      <c r="E121" s="12" t="s">
        <v>35</v>
      </c>
      <c r="F121" s="12" t="s">
        <v>37</v>
      </c>
      <c r="G121" s="12">
        <v>56032</v>
      </c>
      <c r="H121" s="12" t="s">
        <v>41</v>
      </c>
      <c r="I121" s="12" t="s">
        <v>43</v>
      </c>
      <c r="J121" s="12">
        <v>776547</v>
      </c>
      <c r="K121" s="12">
        <v>2</v>
      </c>
      <c r="L121" s="13">
        <v>1941</v>
      </c>
      <c r="M121" s="14">
        <f>Table1[[#This Row],[Column1]]/100</f>
        <v>0.1</v>
      </c>
      <c r="N121" s="13">
        <f>Table1[[#This Row],[Unit_Price]]*Table1[[#This Row],[Quantity]]*(1-Table1[[#This Row],[Discount_%]])</f>
        <v>3493.8</v>
      </c>
      <c r="O121" s="13">
        <v>20081</v>
      </c>
      <c r="P121" s="13">
        <f>Table1[[#This Row],[Revenue]]-Table1[[#This Row],[Cost]]</f>
        <v>-16587.2</v>
      </c>
      <c r="Q121" s="12" t="s">
        <v>48</v>
      </c>
      <c r="R121" s="12" t="s">
        <v>52</v>
      </c>
      <c r="S121" s="12" t="s">
        <v>53</v>
      </c>
      <c r="T121" s="12">
        <v>5</v>
      </c>
      <c r="U121" s="12">
        <v>10</v>
      </c>
      <c r="V121" s="20" t="str">
        <f>TEXT(Table1[[#This Row],[Date]],"mmm-yyyy")</f>
        <v>Jan-2025</v>
      </c>
    </row>
    <row r="122" spans="1:22" x14ac:dyDescent="0.2">
      <c r="A122" s="11">
        <f t="shared" si="1"/>
        <v>45668</v>
      </c>
      <c r="B122" s="12" t="s">
        <v>21</v>
      </c>
      <c r="C122" s="12" t="str">
        <f>VLOOKUP(D122, City_Mapping!A:B, 2, FALSE)</f>
        <v>UK</v>
      </c>
      <c r="D122" s="12" t="s">
        <v>29</v>
      </c>
      <c r="E122" s="12" t="s">
        <v>35</v>
      </c>
      <c r="F122" s="12" t="s">
        <v>38</v>
      </c>
      <c r="G122" s="12">
        <v>87763</v>
      </c>
      <c r="H122" s="12" t="s">
        <v>42</v>
      </c>
      <c r="I122" s="12" t="s">
        <v>45</v>
      </c>
      <c r="J122" s="12">
        <v>909385</v>
      </c>
      <c r="K122" s="12">
        <v>6</v>
      </c>
      <c r="L122" s="13">
        <v>2758</v>
      </c>
      <c r="M122" s="14">
        <f>Table1[[#This Row],[Column1]]/100</f>
        <v>0.2</v>
      </c>
      <c r="N122" s="13">
        <f>Table1[[#This Row],[Unit_Price]]*Table1[[#This Row],[Quantity]]*(1-Table1[[#This Row],[Discount_%]])</f>
        <v>13238.400000000001</v>
      </c>
      <c r="O122" s="13">
        <v>13841</v>
      </c>
      <c r="P122" s="13">
        <f>Table1[[#This Row],[Revenue]]-Table1[[#This Row],[Cost]]</f>
        <v>-602.59999999999854</v>
      </c>
      <c r="Q122" s="12" t="s">
        <v>46</v>
      </c>
      <c r="R122" s="12" t="s">
        <v>52</v>
      </c>
      <c r="S122" s="12" t="s">
        <v>54</v>
      </c>
      <c r="T122" s="12">
        <v>4</v>
      </c>
      <c r="U122" s="12">
        <v>20</v>
      </c>
      <c r="V122" s="20" t="str">
        <f>TEXT(Table1[[#This Row],[Date]],"mmm-yyyy")</f>
        <v>Jan-2025</v>
      </c>
    </row>
    <row r="123" spans="1:22" x14ac:dyDescent="0.2">
      <c r="A123" s="11">
        <f t="shared" si="1"/>
        <v>45668</v>
      </c>
      <c r="B123" s="12" t="s">
        <v>22</v>
      </c>
      <c r="C123" s="12" t="str">
        <f>VLOOKUP(D123, City_Mapping!A:B, 2, FALSE)</f>
        <v>India</v>
      </c>
      <c r="D123" s="12" t="s">
        <v>33</v>
      </c>
      <c r="E123" s="12" t="s">
        <v>36</v>
      </c>
      <c r="F123" s="12" t="s">
        <v>38</v>
      </c>
      <c r="G123" s="12">
        <v>27907</v>
      </c>
      <c r="H123" s="12" t="s">
        <v>41</v>
      </c>
      <c r="I123" s="12" t="s">
        <v>43</v>
      </c>
      <c r="J123" s="12">
        <v>517918</v>
      </c>
      <c r="K123" s="12">
        <v>3</v>
      </c>
      <c r="L123" s="13">
        <v>1291</v>
      </c>
      <c r="M123" s="14">
        <f>Table1[[#This Row],[Column1]]/100</f>
        <v>0.1</v>
      </c>
      <c r="N123" s="13">
        <f>Table1[[#This Row],[Unit_Price]]*Table1[[#This Row],[Quantity]]*(1-Table1[[#This Row],[Discount_%]])</f>
        <v>3485.7000000000003</v>
      </c>
      <c r="O123" s="13">
        <v>1952</v>
      </c>
      <c r="P123" s="13">
        <f>Table1[[#This Row],[Revenue]]-Table1[[#This Row],[Cost]]</f>
        <v>1533.7000000000003</v>
      </c>
      <c r="Q123" s="12" t="s">
        <v>48</v>
      </c>
      <c r="R123" s="12" t="s">
        <v>52</v>
      </c>
      <c r="S123" s="12" t="s">
        <v>55</v>
      </c>
      <c r="T123" s="12">
        <v>5</v>
      </c>
      <c r="U123" s="12">
        <v>10</v>
      </c>
      <c r="V123" s="20" t="str">
        <f>TEXT(Table1[[#This Row],[Date]],"mmm-yyyy")</f>
        <v>Jan-2025</v>
      </c>
    </row>
    <row r="124" spans="1:22" x14ac:dyDescent="0.2">
      <c r="A124" s="11">
        <f t="shared" si="1"/>
        <v>45668</v>
      </c>
      <c r="B124" s="12" t="s">
        <v>23</v>
      </c>
      <c r="C124" s="12" t="str">
        <f>VLOOKUP(D124, City_Mapping!A:B, 2, FALSE)</f>
        <v>India</v>
      </c>
      <c r="D124" s="12" t="s">
        <v>28</v>
      </c>
      <c r="E124" s="12" t="s">
        <v>36</v>
      </c>
      <c r="F124" s="12" t="s">
        <v>39</v>
      </c>
      <c r="G124" s="12">
        <v>48002</v>
      </c>
      <c r="H124" s="12" t="s">
        <v>42</v>
      </c>
      <c r="I124" s="12" t="s">
        <v>45</v>
      </c>
      <c r="J124" s="12">
        <v>368422</v>
      </c>
      <c r="K124" s="12">
        <v>7</v>
      </c>
      <c r="L124" s="13">
        <v>859</v>
      </c>
      <c r="M124" s="14">
        <f>Table1[[#This Row],[Column1]]/100</f>
        <v>0.05</v>
      </c>
      <c r="N124" s="13">
        <f>Table1[[#This Row],[Unit_Price]]*Table1[[#This Row],[Quantity]]*(1-Table1[[#This Row],[Discount_%]])</f>
        <v>5712.3499999999995</v>
      </c>
      <c r="O124" s="13">
        <v>3805</v>
      </c>
      <c r="P124" s="13">
        <f>Table1[[#This Row],[Revenue]]-Table1[[#This Row],[Cost]]</f>
        <v>1907.3499999999995</v>
      </c>
      <c r="Q124" s="12" t="s">
        <v>46</v>
      </c>
      <c r="R124" s="12" t="s">
        <v>51</v>
      </c>
      <c r="S124" s="12" t="s">
        <v>55</v>
      </c>
      <c r="T124" s="12">
        <v>2</v>
      </c>
      <c r="U124" s="12">
        <v>5</v>
      </c>
      <c r="V124" s="20" t="str">
        <f>TEXT(Table1[[#This Row],[Date]],"mmm-yyyy")</f>
        <v>Jan-2025</v>
      </c>
    </row>
    <row r="125" spans="1:22" x14ac:dyDescent="0.2">
      <c r="A125" s="11">
        <f t="shared" si="1"/>
        <v>45668</v>
      </c>
      <c r="B125" s="12" t="s">
        <v>20</v>
      </c>
      <c r="C125" s="12" t="str">
        <f>VLOOKUP(D125, City_Mapping!A:B, 2, FALSE)</f>
        <v>India</v>
      </c>
      <c r="D125" s="12" t="s">
        <v>32</v>
      </c>
      <c r="E125" s="12" t="s">
        <v>34</v>
      </c>
      <c r="F125" s="12" t="s">
        <v>40</v>
      </c>
      <c r="G125" s="12">
        <v>54838</v>
      </c>
      <c r="H125" s="12" t="s">
        <v>42</v>
      </c>
      <c r="I125" s="12" t="s">
        <v>44</v>
      </c>
      <c r="J125" s="12">
        <v>275638</v>
      </c>
      <c r="K125" s="12">
        <v>4</v>
      </c>
      <c r="L125" s="13">
        <v>922</v>
      </c>
      <c r="M125" s="14">
        <f>Table1[[#This Row],[Column1]]/100</f>
        <v>0.2</v>
      </c>
      <c r="N125" s="13">
        <f>Table1[[#This Row],[Unit_Price]]*Table1[[#This Row],[Quantity]]*(1-Table1[[#This Row],[Discount_%]])</f>
        <v>2950.4</v>
      </c>
      <c r="O125" s="13">
        <v>24970</v>
      </c>
      <c r="P125" s="13">
        <f>Table1[[#This Row],[Revenue]]-Table1[[#This Row],[Cost]]</f>
        <v>-22019.599999999999</v>
      </c>
      <c r="Q125" s="12" t="s">
        <v>49</v>
      </c>
      <c r="R125" s="12" t="s">
        <v>50</v>
      </c>
      <c r="S125" s="12" t="s">
        <v>55</v>
      </c>
      <c r="T125" s="12">
        <v>1</v>
      </c>
      <c r="U125" s="12">
        <v>20</v>
      </c>
      <c r="V125" s="20" t="str">
        <f>TEXT(Table1[[#This Row],[Date]],"mmm-yyyy")</f>
        <v>Jan-2025</v>
      </c>
    </row>
    <row r="126" spans="1:22" x14ac:dyDescent="0.2">
      <c r="A126" s="11">
        <f t="shared" si="1"/>
        <v>45668</v>
      </c>
      <c r="B126" s="12" t="s">
        <v>22</v>
      </c>
      <c r="C126" s="12" t="str">
        <f>VLOOKUP(D126, City_Mapping!A:B, 2, FALSE)</f>
        <v>UAE</v>
      </c>
      <c r="D126" s="12" t="s">
        <v>30</v>
      </c>
      <c r="E126" s="12" t="s">
        <v>35</v>
      </c>
      <c r="F126" s="12" t="s">
        <v>40</v>
      </c>
      <c r="G126" s="12">
        <v>48912</v>
      </c>
      <c r="H126" s="12" t="s">
        <v>41</v>
      </c>
      <c r="I126" s="12" t="s">
        <v>44</v>
      </c>
      <c r="J126" s="12">
        <v>159722</v>
      </c>
      <c r="K126" s="12">
        <v>9</v>
      </c>
      <c r="L126" s="13">
        <v>620</v>
      </c>
      <c r="M126" s="14">
        <f>Table1[[#This Row],[Column1]]/100</f>
        <v>0.1</v>
      </c>
      <c r="N126" s="13">
        <f>Table1[[#This Row],[Unit_Price]]*Table1[[#This Row],[Quantity]]*(1-Table1[[#This Row],[Discount_%]])</f>
        <v>5022</v>
      </c>
      <c r="O126" s="13">
        <v>15363</v>
      </c>
      <c r="P126" s="13">
        <f>Table1[[#This Row],[Revenue]]-Table1[[#This Row],[Cost]]</f>
        <v>-10341</v>
      </c>
      <c r="Q126" s="12" t="s">
        <v>48</v>
      </c>
      <c r="R126" s="12" t="s">
        <v>50</v>
      </c>
      <c r="S126" s="12" t="s">
        <v>56</v>
      </c>
      <c r="T126" s="12">
        <v>3</v>
      </c>
      <c r="U126" s="12">
        <v>10</v>
      </c>
      <c r="V126" s="20" t="str">
        <f>TEXT(Table1[[#This Row],[Date]],"mmm-yyyy")</f>
        <v>Jan-2025</v>
      </c>
    </row>
    <row r="127" spans="1:22" x14ac:dyDescent="0.2">
      <c r="A127" s="11">
        <f t="shared" si="1"/>
        <v>45668</v>
      </c>
      <c r="B127" s="12" t="s">
        <v>21</v>
      </c>
      <c r="C127" s="12" t="str">
        <f>VLOOKUP(D127, City_Mapping!A:B, 2, FALSE)</f>
        <v>India</v>
      </c>
      <c r="D127" s="12" t="s">
        <v>33</v>
      </c>
      <c r="E127" s="12" t="s">
        <v>36</v>
      </c>
      <c r="F127" s="12" t="s">
        <v>37</v>
      </c>
      <c r="G127" s="12">
        <v>10552</v>
      </c>
      <c r="H127" s="12" t="s">
        <v>42</v>
      </c>
      <c r="I127" s="12" t="s">
        <v>45</v>
      </c>
      <c r="J127" s="12">
        <v>380180</v>
      </c>
      <c r="K127" s="12">
        <v>5</v>
      </c>
      <c r="L127" s="13">
        <v>2720</v>
      </c>
      <c r="M127" s="14">
        <f>Table1[[#This Row],[Column1]]/100</f>
        <v>0.2</v>
      </c>
      <c r="N127" s="13">
        <f>Table1[[#This Row],[Unit_Price]]*Table1[[#This Row],[Quantity]]*(1-Table1[[#This Row],[Discount_%]])</f>
        <v>10880</v>
      </c>
      <c r="O127" s="13">
        <v>26145</v>
      </c>
      <c r="P127" s="13">
        <f>Table1[[#This Row],[Revenue]]-Table1[[#This Row],[Cost]]</f>
        <v>-15265</v>
      </c>
      <c r="Q127" s="12" t="s">
        <v>49</v>
      </c>
      <c r="R127" s="12" t="s">
        <v>51</v>
      </c>
      <c r="S127" s="12" t="s">
        <v>54</v>
      </c>
      <c r="T127" s="12">
        <v>1</v>
      </c>
      <c r="U127" s="12">
        <v>20</v>
      </c>
      <c r="V127" s="20" t="str">
        <f>TEXT(Table1[[#This Row],[Date]],"mmm-yyyy")</f>
        <v>Jan-2025</v>
      </c>
    </row>
    <row r="128" spans="1:22" x14ac:dyDescent="0.2">
      <c r="A128" s="11">
        <f t="shared" si="1"/>
        <v>45668</v>
      </c>
      <c r="B128" s="12" t="s">
        <v>23</v>
      </c>
      <c r="C128" s="12" t="str">
        <f>VLOOKUP(D128, City_Mapping!A:B, 2, FALSE)</f>
        <v>UAE</v>
      </c>
      <c r="D128" s="12" t="s">
        <v>30</v>
      </c>
      <c r="E128" s="12" t="s">
        <v>34</v>
      </c>
      <c r="F128" s="12" t="s">
        <v>37</v>
      </c>
      <c r="G128" s="12">
        <v>30140</v>
      </c>
      <c r="H128" s="12" t="s">
        <v>42</v>
      </c>
      <c r="I128" s="12" t="s">
        <v>45</v>
      </c>
      <c r="J128" s="12">
        <v>213031</v>
      </c>
      <c r="K128" s="12">
        <v>3</v>
      </c>
      <c r="L128" s="13">
        <v>4629</v>
      </c>
      <c r="M128" s="14">
        <f>Table1[[#This Row],[Column1]]/100</f>
        <v>0.1</v>
      </c>
      <c r="N128" s="13">
        <f>Table1[[#This Row],[Unit_Price]]*Table1[[#This Row],[Quantity]]*(1-Table1[[#This Row],[Discount_%]])</f>
        <v>12498.300000000001</v>
      </c>
      <c r="O128" s="13">
        <v>7782</v>
      </c>
      <c r="P128" s="13">
        <f>Table1[[#This Row],[Revenue]]-Table1[[#This Row],[Cost]]</f>
        <v>4716.3000000000011</v>
      </c>
      <c r="Q128" s="12" t="s">
        <v>46</v>
      </c>
      <c r="R128" s="12" t="s">
        <v>51</v>
      </c>
      <c r="S128" s="12" t="s">
        <v>56</v>
      </c>
      <c r="T128" s="12">
        <v>5</v>
      </c>
      <c r="U128" s="12">
        <v>10</v>
      </c>
      <c r="V128" s="20" t="str">
        <f>TEXT(Table1[[#This Row],[Date]],"mmm-yyyy")</f>
        <v>Jan-2025</v>
      </c>
    </row>
    <row r="129" spans="1:22" x14ac:dyDescent="0.2">
      <c r="A129" s="11">
        <f t="shared" si="1"/>
        <v>45668</v>
      </c>
      <c r="B129" s="12" t="s">
        <v>22</v>
      </c>
      <c r="C129" s="12" t="str">
        <f>VLOOKUP(D129, City_Mapping!A:B, 2, FALSE)</f>
        <v>UAE</v>
      </c>
      <c r="D129" s="12" t="s">
        <v>30</v>
      </c>
      <c r="E129" s="12" t="s">
        <v>35</v>
      </c>
      <c r="F129" s="12" t="s">
        <v>40</v>
      </c>
      <c r="G129" s="12">
        <v>95591</v>
      </c>
      <c r="H129" s="12" t="s">
        <v>41</v>
      </c>
      <c r="I129" s="12" t="s">
        <v>45</v>
      </c>
      <c r="J129" s="12">
        <v>779943</v>
      </c>
      <c r="K129" s="12">
        <v>1</v>
      </c>
      <c r="L129" s="13">
        <v>3465</v>
      </c>
      <c r="M129" s="14">
        <f>Table1[[#This Row],[Column1]]/100</f>
        <v>0</v>
      </c>
      <c r="N129" s="13">
        <f>Table1[[#This Row],[Unit_Price]]*Table1[[#This Row],[Quantity]]*(1-Table1[[#This Row],[Discount_%]])</f>
        <v>3465</v>
      </c>
      <c r="O129" s="13">
        <v>28398</v>
      </c>
      <c r="P129" s="13">
        <f>Table1[[#This Row],[Revenue]]-Table1[[#This Row],[Cost]]</f>
        <v>-24933</v>
      </c>
      <c r="Q129" s="12" t="s">
        <v>46</v>
      </c>
      <c r="R129" s="12" t="s">
        <v>52</v>
      </c>
      <c r="S129" s="12" t="s">
        <v>54</v>
      </c>
      <c r="T129" s="12">
        <v>5</v>
      </c>
      <c r="U129" s="12">
        <v>0</v>
      </c>
      <c r="V129" s="20" t="str">
        <f>TEXT(Table1[[#This Row],[Date]],"mmm-yyyy")</f>
        <v>Jan-2025</v>
      </c>
    </row>
    <row r="130" spans="1:22" x14ac:dyDescent="0.2">
      <c r="A130" s="11">
        <f t="shared" si="1"/>
        <v>45668</v>
      </c>
      <c r="B130" s="12" t="s">
        <v>21</v>
      </c>
      <c r="C130" s="12" t="str">
        <f>VLOOKUP(D130, City_Mapping!A:B, 2, FALSE)</f>
        <v>India</v>
      </c>
      <c r="D130" s="12" t="s">
        <v>32</v>
      </c>
      <c r="E130" s="12" t="s">
        <v>35</v>
      </c>
      <c r="F130" s="12" t="s">
        <v>40</v>
      </c>
      <c r="G130" s="12">
        <v>58737</v>
      </c>
      <c r="H130" s="12" t="s">
        <v>41</v>
      </c>
      <c r="I130" s="12" t="s">
        <v>44</v>
      </c>
      <c r="J130" s="12">
        <v>956676</v>
      </c>
      <c r="K130" s="12">
        <v>1</v>
      </c>
      <c r="L130" s="13">
        <v>570</v>
      </c>
      <c r="M130" s="14">
        <f>Table1[[#This Row],[Column1]]/100</f>
        <v>0.2</v>
      </c>
      <c r="N130" s="13">
        <f>Table1[[#This Row],[Unit_Price]]*Table1[[#This Row],[Quantity]]*(1-Table1[[#This Row],[Discount_%]])</f>
        <v>456</v>
      </c>
      <c r="O130" s="13">
        <v>12407</v>
      </c>
      <c r="P130" s="13">
        <f>Table1[[#This Row],[Revenue]]-Table1[[#This Row],[Cost]]</f>
        <v>-11951</v>
      </c>
      <c r="Q130" s="12" t="s">
        <v>49</v>
      </c>
      <c r="R130" s="12" t="s">
        <v>52</v>
      </c>
      <c r="S130" s="12" t="s">
        <v>54</v>
      </c>
      <c r="T130" s="12">
        <v>3</v>
      </c>
      <c r="U130" s="12">
        <v>20</v>
      </c>
      <c r="V130" s="20" t="str">
        <f>TEXT(Table1[[#This Row],[Date]],"mmm-yyyy")</f>
        <v>Jan-2025</v>
      </c>
    </row>
    <row r="131" spans="1:22" x14ac:dyDescent="0.2">
      <c r="A131" s="11">
        <f t="shared" si="1"/>
        <v>45668</v>
      </c>
      <c r="B131" s="12" t="s">
        <v>21</v>
      </c>
      <c r="C131" s="12" t="str">
        <f>VLOOKUP(D131, City_Mapping!A:B, 2, FALSE)</f>
        <v>India</v>
      </c>
      <c r="D131" s="12" t="s">
        <v>28</v>
      </c>
      <c r="E131" s="12" t="s">
        <v>36</v>
      </c>
      <c r="F131" s="12" t="s">
        <v>38</v>
      </c>
      <c r="G131" s="12">
        <v>43367</v>
      </c>
      <c r="H131" s="12" t="s">
        <v>42</v>
      </c>
      <c r="I131" s="12" t="s">
        <v>44</v>
      </c>
      <c r="J131" s="12">
        <v>240548</v>
      </c>
      <c r="K131" s="12">
        <v>4</v>
      </c>
      <c r="L131" s="13">
        <v>4192</v>
      </c>
      <c r="M131" s="14">
        <f>Table1[[#This Row],[Column1]]/100</f>
        <v>0.2</v>
      </c>
      <c r="N131" s="13">
        <f>Table1[[#This Row],[Unit_Price]]*Table1[[#This Row],[Quantity]]*(1-Table1[[#This Row],[Discount_%]])</f>
        <v>13414.400000000001</v>
      </c>
      <c r="O131" s="13">
        <v>26555</v>
      </c>
      <c r="P131" s="13">
        <f>Table1[[#This Row],[Revenue]]-Table1[[#This Row],[Cost]]</f>
        <v>-13140.599999999999</v>
      </c>
      <c r="Q131" s="12" t="s">
        <v>47</v>
      </c>
      <c r="R131" s="12" t="s">
        <v>52</v>
      </c>
      <c r="S131" s="12" t="s">
        <v>55</v>
      </c>
      <c r="T131" s="12">
        <v>3</v>
      </c>
      <c r="U131" s="12">
        <v>20</v>
      </c>
      <c r="V131" s="20" t="str">
        <f>TEXT(Table1[[#This Row],[Date]],"mmm-yyyy")</f>
        <v>Jan-2025</v>
      </c>
    </row>
    <row r="132" spans="1:22" x14ac:dyDescent="0.2">
      <c r="A132" s="11">
        <f t="shared" si="1"/>
        <v>45668</v>
      </c>
      <c r="B132" s="12" t="s">
        <v>21</v>
      </c>
      <c r="C132" s="12" t="str">
        <f>VLOOKUP(D132, City_Mapping!A:B, 2, FALSE)</f>
        <v>India</v>
      </c>
      <c r="D132" s="12" t="s">
        <v>32</v>
      </c>
      <c r="E132" s="12" t="s">
        <v>34</v>
      </c>
      <c r="F132" s="12" t="s">
        <v>39</v>
      </c>
      <c r="G132" s="12">
        <v>90634</v>
      </c>
      <c r="H132" s="12" t="s">
        <v>41</v>
      </c>
      <c r="I132" s="12" t="s">
        <v>43</v>
      </c>
      <c r="J132" s="12">
        <v>695142</v>
      </c>
      <c r="K132" s="12">
        <v>4</v>
      </c>
      <c r="L132" s="13">
        <v>4229</v>
      </c>
      <c r="M132" s="14">
        <f>Table1[[#This Row],[Column1]]/100</f>
        <v>0.2</v>
      </c>
      <c r="N132" s="13">
        <f>Table1[[#This Row],[Unit_Price]]*Table1[[#This Row],[Quantity]]*(1-Table1[[#This Row],[Discount_%]])</f>
        <v>13532.800000000001</v>
      </c>
      <c r="O132" s="13">
        <v>6212</v>
      </c>
      <c r="P132" s="13">
        <f>Table1[[#This Row],[Revenue]]-Table1[[#This Row],[Cost]]</f>
        <v>7320.8000000000011</v>
      </c>
      <c r="Q132" s="12" t="s">
        <v>47</v>
      </c>
      <c r="R132" s="12" t="s">
        <v>51</v>
      </c>
      <c r="S132" s="12" t="s">
        <v>56</v>
      </c>
      <c r="T132" s="12">
        <v>1</v>
      </c>
      <c r="U132" s="12">
        <v>20</v>
      </c>
      <c r="V132" s="20" t="str">
        <f>TEXT(Table1[[#This Row],[Date]],"mmm-yyyy")</f>
        <v>Jan-2025</v>
      </c>
    </row>
    <row r="133" spans="1:22" x14ac:dyDescent="0.2">
      <c r="A133" s="11">
        <f t="shared" si="1"/>
        <v>45668</v>
      </c>
      <c r="B133" s="12" t="s">
        <v>22</v>
      </c>
      <c r="C133" s="12" t="str">
        <f>VLOOKUP(D133, City_Mapping!A:B, 2, FALSE)</f>
        <v>UK</v>
      </c>
      <c r="D133" s="12" t="s">
        <v>29</v>
      </c>
      <c r="E133" s="12" t="s">
        <v>36</v>
      </c>
      <c r="F133" s="12" t="s">
        <v>38</v>
      </c>
      <c r="G133" s="12">
        <v>34061</v>
      </c>
      <c r="H133" s="12" t="s">
        <v>41</v>
      </c>
      <c r="I133" s="12" t="s">
        <v>45</v>
      </c>
      <c r="J133" s="12">
        <v>194805</v>
      </c>
      <c r="K133" s="12">
        <v>9</v>
      </c>
      <c r="L133" s="13">
        <v>513</v>
      </c>
      <c r="M133" s="14">
        <f>Table1[[#This Row],[Column1]]/100</f>
        <v>0.2</v>
      </c>
      <c r="N133" s="13">
        <f>Table1[[#This Row],[Unit_Price]]*Table1[[#This Row],[Quantity]]*(1-Table1[[#This Row],[Discount_%]])</f>
        <v>3693.6000000000004</v>
      </c>
      <c r="O133" s="13">
        <v>5130</v>
      </c>
      <c r="P133" s="13">
        <f>Table1[[#This Row],[Revenue]]-Table1[[#This Row],[Cost]]</f>
        <v>-1436.3999999999996</v>
      </c>
      <c r="Q133" s="12" t="s">
        <v>47</v>
      </c>
      <c r="R133" s="12" t="s">
        <v>52</v>
      </c>
      <c r="S133" s="12" t="s">
        <v>53</v>
      </c>
      <c r="T133" s="12">
        <v>5</v>
      </c>
      <c r="U133" s="12">
        <v>20</v>
      </c>
      <c r="V133" s="20" t="str">
        <f>TEXT(Table1[[#This Row],[Date]],"mmm-yyyy")</f>
        <v>Jan-2025</v>
      </c>
    </row>
    <row r="134" spans="1:22" x14ac:dyDescent="0.2">
      <c r="A134" s="11">
        <f t="shared" si="1"/>
        <v>45669</v>
      </c>
      <c r="B134" s="12" t="s">
        <v>22</v>
      </c>
      <c r="C134" s="12" t="str">
        <f>VLOOKUP(D134, City_Mapping!A:B, 2, FALSE)</f>
        <v>India</v>
      </c>
      <c r="D134" s="12" t="s">
        <v>33</v>
      </c>
      <c r="E134" s="12" t="s">
        <v>34</v>
      </c>
      <c r="F134" s="12" t="s">
        <v>37</v>
      </c>
      <c r="G134" s="12">
        <v>90336</v>
      </c>
      <c r="H134" s="12" t="s">
        <v>42</v>
      </c>
      <c r="I134" s="12" t="s">
        <v>45</v>
      </c>
      <c r="J134" s="12">
        <v>531843</v>
      </c>
      <c r="K134" s="12">
        <v>8</v>
      </c>
      <c r="L134" s="13">
        <v>4400</v>
      </c>
      <c r="M134" s="14">
        <f>Table1[[#This Row],[Column1]]/100</f>
        <v>0.1</v>
      </c>
      <c r="N134" s="13">
        <f>Table1[[#This Row],[Unit_Price]]*Table1[[#This Row],[Quantity]]*(1-Table1[[#This Row],[Discount_%]])</f>
        <v>31680</v>
      </c>
      <c r="O134" s="13">
        <v>25326</v>
      </c>
      <c r="P134" s="13">
        <f>Table1[[#This Row],[Revenue]]-Table1[[#This Row],[Cost]]</f>
        <v>6354</v>
      </c>
      <c r="Q134" s="12" t="s">
        <v>46</v>
      </c>
      <c r="R134" s="12" t="s">
        <v>52</v>
      </c>
      <c r="S134" s="12" t="s">
        <v>53</v>
      </c>
      <c r="T134" s="12">
        <v>1</v>
      </c>
      <c r="U134" s="12">
        <v>10</v>
      </c>
      <c r="V134" s="20" t="str">
        <f>TEXT(Table1[[#This Row],[Date]],"mmm-yyyy")</f>
        <v>Jan-2025</v>
      </c>
    </row>
    <row r="135" spans="1:22" x14ac:dyDescent="0.2">
      <c r="A135" s="11">
        <f t="shared" si="1"/>
        <v>45669</v>
      </c>
      <c r="B135" s="12" t="s">
        <v>22</v>
      </c>
      <c r="C135" s="12" t="str">
        <f>VLOOKUP(D135, City_Mapping!A:B, 2, FALSE)</f>
        <v>UAE</v>
      </c>
      <c r="D135" s="12" t="s">
        <v>30</v>
      </c>
      <c r="E135" s="12" t="s">
        <v>35</v>
      </c>
      <c r="F135" s="12" t="s">
        <v>40</v>
      </c>
      <c r="G135" s="12">
        <v>52124</v>
      </c>
      <c r="H135" s="12" t="s">
        <v>41</v>
      </c>
      <c r="I135" s="12" t="s">
        <v>44</v>
      </c>
      <c r="J135" s="12">
        <v>255826</v>
      </c>
      <c r="K135" s="12">
        <v>4</v>
      </c>
      <c r="L135" s="13">
        <v>4119</v>
      </c>
      <c r="M135" s="14">
        <f>Table1[[#This Row],[Column1]]/100</f>
        <v>0.15</v>
      </c>
      <c r="N135" s="13">
        <f>Table1[[#This Row],[Unit_Price]]*Table1[[#This Row],[Quantity]]*(1-Table1[[#This Row],[Discount_%]])</f>
        <v>14004.6</v>
      </c>
      <c r="O135" s="13">
        <v>20925</v>
      </c>
      <c r="P135" s="13">
        <f>Table1[[#This Row],[Revenue]]-Table1[[#This Row],[Cost]]</f>
        <v>-6920.4</v>
      </c>
      <c r="Q135" s="12" t="s">
        <v>47</v>
      </c>
      <c r="R135" s="12" t="s">
        <v>51</v>
      </c>
      <c r="S135" s="12" t="s">
        <v>55</v>
      </c>
      <c r="T135" s="12">
        <v>4</v>
      </c>
      <c r="U135" s="12">
        <v>15</v>
      </c>
      <c r="V135" s="20" t="str">
        <f>TEXT(Table1[[#This Row],[Date]],"mmm-yyyy")</f>
        <v>Jan-2025</v>
      </c>
    </row>
    <row r="136" spans="1:22" x14ac:dyDescent="0.2">
      <c r="A136" s="11">
        <f t="shared" si="1"/>
        <v>45669</v>
      </c>
      <c r="B136" s="12" t="s">
        <v>20</v>
      </c>
      <c r="C136" s="12" t="str">
        <f>VLOOKUP(D136, City_Mapping!A:B, 2, FALSE)</f>
        <v>India</v>
      </c>
      <c r="D136" s="12" t="s">
        <v>32</v>
      </c>
      <c r="E136" s="12" t="s">
        <v>34</v>
      </c>
      <c r="F136" s="12" t="s">
        <v>37</v>
      </c>
      <c r="G136" s="12">
        <v>55638</v>
      </c>
      <c r="H136" s="12" t="s">
        <v>42</v>
      </c>
      <c r="I136" s="12" t="s">
        <v>45</v>
      </c>
      <c r="J136" s="12">
        <v>598113</v>
      </c>
      <c r="K136" s="12">
        <v>6</v>
      </c>
      <c r="L136" s="13">
        <v>770</v>
      </c>
      <c r="M136" s="14">
        <f>Table1[[#This Row],[Column1]]/100</f>
        <v>0.1</v>
      </c>
      <c r="N136" s="13">
        <f>Table1[[#This Row],[Unit_Price]]*Table1[[#This Row],[Quantity]]*(1-Table1[[#This Row],[Discount_%]])</f>
        <v>4158</v>
      </c>
      <c r="O136" s="13">
        <v>11765</v>
      </c>
      <c r="P136" s="13">
        <f>Table1[[#This Row],[Revenue]]-Table1[[#This Row],[Cost]]</f>
        <v>-7607</v>
      </c>
      <c r="Q136" s="12" t="s">
        <v>47</v>
      </c>
      <c r="R136" s="12" t="s">
        <v>50</v>
      </c>
      <c r="S136" s="12" t="s">
        <v>56</v>
      </c>
      <c r="T136" s="12">
        <v>5</v>
      </c>
      <c r="U136" s="12">
        <v>10</v>
      </c>
      <c r="V136" s="20" t="str">
        <f>TEXT(Table1[[#This Row],[Date]],"mmm-yyyy")</f>
        <v>Jan-2025</v>
      </c>
    </row>
    <row r="137" spans="1:22" x14ac:dyDescent="0.2">
      <c r="A137" s="11">
        <f t="shared" si="1"/>
        <v>45669</v>
      </c>
      <c r="B137" s="12" t="s">
        <v>22</v>
      </c>
      <c r="C137" s="12" t="str">
        <f>VLOOKUP(D137, City_Mapping!A:B, 2, FALSE)</f>
        <v>India</v>
      </c>
      <c r="D137" s="12" t="s">
        <v>32</v>
      </c>
      <c r="E137" s="12" t="s">
        <v>34</v>
      </c>
      <c r="F137" s="12" t="s">
        <v>38</v>
      </c>
      <c r="G137" s="12">
        <v>11982</v>
      </c>
      <c r="H137" s="12" t="s">
        <v>41</v>
      </c>
      <c r="I137" s="12" t="s">
        <v>43</v>
      </c>
      <c r="J137" s="12">
        <v>906411</v>
      </c>
      <c r="K137" s="12">
        <v>7</v>
      </c>
      <c r="L137" s="13">
        <v>3624</v>
      </c>
      <c r="M137" s="14">
        <f>Table1[[#This Row],[Column1]]/100</f>
        <v>0.05</v>
      </c>
      <c r="N137" s="13">
        <f>Table1[[#This Row],[Unit_Price]]*Table1[[#This Row],[Quantity]]*(1-Table1[[#This Row],[Discount_%]])</f>
        <v>24099.599999999999</v>
      </c>
      <c r="O137" s="13">
        <v>4386</v>
      </c>
      <c r="P137" s="13">
        <f>Table1[[#This Row],[Revenue]]-Table1[[#This Row],[Cost]]</f>
        <v>19713.599999999999</v>
      </c>
      <c r="Q137" s="12" t="s">
        <v>46</v>
      </c>
      <c r="R137" s="12" t="s">
        <v>52</v>
      </c>
      <c r="S137" s="12" t="s">
        <v>54</v>
      </c>
      <c r="T137" s="12">
        <v>1</v>
      </c>
      <c r="U137" s="12">
        <v>5</v>
      </c>
      <c r="V137" s="20" t="str">
        <f>TEXT(Table1[[#This Row],[Date]],"mmm-yyyy")</f>
        <v>Jan-2025</v>
      </c>
    </row>
    <row r="138" spans="1:22" x14ac:dyDescent="0.2">
      <c r="A138" s="11">
        <f t="shared" si="1"/>
        <v>45669</v>
      </c>
      <c r="B138" s="12" t="s">
        <v>22</v>
      </c>
      <c r="C138" s="12" t="str">
        <f>VLOOKUP(D138, City_Mapping!A:B, 2, FALSE)</f>
        <v>India</v>
      </c>
      <c r="D138" s="12" t="s">
        <v>32</v>
      </c>
      <c r="E138" s="12" t="s">
        <v>34</v>
      </c>
      <c r="F138" s="12" t="s">
        <v>37</v>
      </c>
      <c r="G138" s="12">
        <v>45765</v>
      </c>
      <c r="H138" s="12" t="s">
        <v>42</v>
      </c>
      <c r="I138" s="12" t="s">
        <v>45</v>
      </c>
      <c r="J138" s="12">
        <v>956878</v>
      </c>
      <c r="K138" s="12">
        <v>8</v>
      </c>
      <c r="L138" s="13">
        <v>2083</v>
      </c>
      <c r="M138" s="14">
        <f>Table1[[#This Row],[Column1]]/100</f>
        <v>0</v>
      </c>
      <c r="N138" s="13">
        <f>Table1[[#This Row],[Unit_Price]]*Table1[[#This Row],[Quantity]]*(1-Table1[[#This Row],[Discount_%]])</f>
        <v>16664</v>
      </c>
      <c r="O138" s="13">
        <v>29131</v>
      </c>
      <c r="P138" s="13">
        <f>Table1[[#This Row],[Revenue]]-Table1[[#This Row],[Cost]]</f>
        <v>-12467</v>
      </c>
      <c r="Q138" s="12" t="s">
        <v>46</v>
      </c>
      <c r="R138" s="12" t="s">
        <v>50</v>
      </c>
      <c r="S138" s="12" t="s">
        <v>55</v>
      </c>
      <c r="T138" s="12">
        <v>5</v>
      </c>
      <c r="U138" s="12">
        <v>0</v>
      </c>
      <c r="V138" s="20" t="str">
        <f>TEXT(Table1[[#This Row],[Date]],"mmm-yyyy")</f>
        <v>Jan-2025</v>
      </c>
    </row>
    <row r="139" spans="1:22" x14ac:dyDescent="0.2">
      <c r="A139" s="11">
        <f t="shared" si="1"/>
        <v>45669</v>
      </c>
      <c r="B139" s="12" t="s">
        <v>22</v>
      </c>
      <c r="C139" s="12" t="str">
        <f>VLOOKUP(D139, City_Mapping!A:B, 2, FALSE)</f>
        <v>India</v>
      </c>
      <c r="D139" s="12" t="s">
        <v>33</v>
      </c>
      <c r="E139" s="12" t="s">
        <v>34</v>
      </c>
      <c r="F139" s="12" t="s">
        <v>37</v>
      </c>
      <c r="G139" s="12">
        <v>92606</v>
      </c>
      <c r="H139" s="12" t="s">
        <v>42</v>
      </c>
      <c r="I139" s="12" t="s">
        <v>44</v>
      </c>
      <c r="J139" s="12">
        <v>292233</v>
      </c>
      <c r="K139" s="12">
        <v>4</v>
      </c>
      <c r="L139" s="13">
        <v>1022</v>
      </c>
      <c r="M139" s="14">
        <f>Table1[[#This Row],[Column1]]/100</f>
        <v>0.1</v>
      </c>
      <c r="N139" s="13">
        <f>Table1[[#This Row],[Unit_Price]]*Table1[[#This Row],[Quantity]]*(1-Table1[[#This Row],[Discount_%]])</f>
        <v>3679.2000000000003</v>
      </c>
      <c r="O139" s="13">
        <v>12069</v>
      </c>
      <c r="P139" s="13">
        <f>Table1[[#This Row],[Revenue]]-Table1[[#This Row],[Cost]]</f>
        <v>-8389.7999999999993</v>
      </c>
      <c r="Q139" s="12" t="s">
        <v>47</v>
      </c>
      <c r="R139" s="12" t="s">
        <v>52</v>
      </c>
      <c r="S139" s="12" t="s">
        <v>53</v>
      </c>
      <c r="T139" s="12">
        <v>5</v>
      </c>
      <c r="U139" s="12">
        <v>10</v>
      </c>
      <c r="V139" s="20" t="str">
        <f>TEXT(Table1[[#This Row],[Date]],"mmm-yyyy")</f>
        <v>Jan-2025</v>
      </c>
    </row>
    <row r="140" spans="1:22" x14ac:dyDescent="0.2">
      <c r="A140" s="11">
        <f t="shared" si="1"/>
        <v>45669</v>
      </c>
      <c r="B140" s="12" t="s">
        <v>20</v>
      </c>
      <c r="C140" s="12" t="str">
        <f>VLOOKUP(D140, City_Mapping!A:B, 2, FALSE)</f>
        <v>India</v>
      </c>
      <c r="D140" s="12" t="s">
        <v>28</v>
      </c>
      <c r="E140" s="12" t="s">
        <v>34</v>
      </c>
      <c r="F140" s="12" t="s">
        <v>39</v>
      </c>
      <c r="G140" s="12">
        <v>64681</v>
      </c>
      <c r="H140" s="12" t="s">
        <v>42</v>
      </c>
      <c r="I140" s="12" t="s">
        <v>45</v>
      </c>
      <c r="J140" s="12">
        <v>398166</v>
      </c>
      <c r="K140" s="12">
        <v>1</v>
      </c>
      <c r="L140" s="13">
        <v>3317</v>
      </c>
      <c r="M140" s="14">
        <f>Table1[[#This Row],[Column1]]/100</f>
        <v>0.1</v>
      </c>
      <c r="N140" s="13">
        <f>Table1[[#This Row],[Unit_Price]]*Table1[[#This Row],[Quantity]]*(1-Table1[[#This Row],[Discount_%]])</f>
        <v>2985.3</v>
      </c>
      <c r="O140" s="13">
        <v>10929</v>
      </c>
      <c r="P140" s="13">
        <f>Table1[[#This Row],[Revenue]]-Table1[[#This Row],[Cost]]</f>
        <v>-7943.7</v>
      </c>
      <c r="Q140" s="12" t="s">
        <v>47</v>
      </c>
      <c r="R140" s="12" t="s">
        <v>52</v>
      </c>
      <c r="S140" s="12" t="s">
        <v>53</v>
      </c>
      <c r="T140" s="12">
        <v>2</v>
      </c>
      <c r="U140" s="12">
        <v>10</v>
      </c>
      <c r="V140" s="20" t="str">
        <f>TEXT(Table1[[#This Row],[Date]],"mmm-yyyy")</f>
        <v>Jan-2025</v>
      </c>
    </row>
    <row r="141" spans="1:22" x14ac:dyDescent="0.2">
      <c r="A141" s="11">
        <f t="shared" si="1"/>
        <v>45669</v>
      </c>
      <c r="B141" s="12" t="s">
        <v>22</v>
      </c>
      <c r="C141" s="12" t="str">
        <f>VLOOKUP(D141, City_Mapping!A:B, 2, FALSE)</f>
        <v>India</v>
      </c>
      <c r="D141" s="12" t="s">
        <v>32</v>
      </c>
      <c r="E141" s="12" t="s">
        <v>36</v>
      </c>
      <c r="F141" s="12" t="s">
        <v>37</v>
      </c>
      <c r="G141" s="12">
        <v>73232</v>
      </c>
      <c r="H141" s="12" t="s">
        <v>41</v>
      </c>
      <c r="I141" s="12" t="s">
        <v>44</v>
      </c>
      <c r="J141" s="12">
        <v>628741</v>
      </c>
      <c r="K141" s="12">
        <v>5</v>
      </c>
      <c r="L141" s="13">
        <v>3339</v>
      </c>
      <c r="M141" s="14">
        <f>Table1[[#This Row],[Column1]]/100</f>
        <v>0.2</v>
      </c>
      <c r="N141" s="13">
        <f>Table1[[#This Row],[Unit_Price]]*Table1[[#This Row],[Quantity]]*(1-Table1[[#This Row],[Discount_%]])</f>
        <v>13356</v>
      </c>
      <c r="O141" s="13">
        <v>27999</v>
      </c>
      <c r="P141" s="13">
        <f>Table1[[#This Row],[Revenue]]-Table1[[#This Row],[Cost]]</f>
        <v>-14643</v>
      </c>
      <c r="Q141" s="12" t="s">
        <v>49</v>
      </c>
      <c r="R141" s="12" t="s">
        <v>52</v>
      </c>
      <c r="S141" s="12" t="s">
        <v>54</v>
      </c>
      <c r="T141" s="12">
        <v>1</v>
      </c>
      <c r="U141" s="12">
        <v>20</v>
      </c>
      <c r="V141" s="20" t="str">
        <f>TEXT(Table1[[#This Row],[Date]],"mmm-yyyy")</f>
        <v>Jan-2025</v>
      </c>
    </row>
    <row r="142" spans="1:22" x14ac:dyDescent="0.2">
      <c r="A142" s="11">
        <f t="shared" si="1"/>
        <v>45669</v>
      </c>
      <c r="B142" s="12" t="s">
        <v>21</v>
      </c>
      <c r="C142" s="12" t="str">
        <f>VLOOKUP(D142, City_Mapping!A:B, 2, FALSE)</f>
        <v>India</v>
      </c>
      <c r="D142" s="12" t="s">
        <v>33</v>
      </c>
      <c r="E142" s="12" t="s">
        <v>34</v>
      </c>
      <c r="F142" s="12" t="s">
        <v>38</v>
      </c>
      <c r="G142" s="12">
        <v>72349</v>
      </c>
      <c r="H142" s="12" t="s">
        <v>42</v>
      </c>
      <c r="I142" s="12" t="s">
        <v>43</v>
      </c>
      <c r="J142" s="12">
        <v>938007</v>
      </c>
      <c r="K142" s="12">
        <v>1</v>
      </c>
      <c r="L142" s="13">
        <v>942</v>
      </c>
      <c r="M142" s="14">
        <f>Table1[[#This Row],[Column1]]/100</f>
        <v>0.05</v>
      </c>
      <c r="N142" s="13">
        <f>Table1[[#This Row],[Unit_Price]]*Table1[[#This Row],[Quantity]]*(1-Table1[[#This Row],[Discount_%]])</f>
        <v>894.9</v>
      </c>
      <c r="O142" s="13">
        <v>12073</v>
      </c>
      <c r="P142" s="13">
        <f>Table1[[#This Row],[Revenue]]-Table1[[#This Row],[Cost]]</f>
        <v>-11178.1</v>
      </c>
      <c r="Q142" s="12" t="s">
        <v>46</v>
      </c>
      <c r="R142" s="12" t="s">
        <v>51</v>
      </c>
      <c r="S142" s="12" t="s">
        <v>56</v>
      </c>
      <c r="T142" s="12">
        <v>5</v>
      </c>
      <c r="U142" s="12">
        <v>5</v>
      </c>
      <c r="V142" s="20" t="str">
        <f>TEXT(Table1[[#This Row],[Date]],"mmm-yyyy")</f>
        <v>Jan-2025</v>
      </c>
    </row>
    <row r="143" spans="1:22" x14ac:dyDescent="0.2">
      <c r="A143" s="11">
        <f t="shared" ref="A143:A206" si="2">A131+1</f>
        <v>45669</v>
      </c>
      <c r="B143" s="12" t="s">
        <v>22</v>
      </c>
      <c r="C143" s="12" t="str">
        <f>VLOOKUP(D143, City_Mapping!A:B, 2, FALSE)</f>
        <v>UAE</v>
      </c>
      <c r="D143" s="12" t="s">
        <v>30</v>
      </c>
      <c r="E143" s="12" t="s">
        <v>34</v>
      </c>
      <c r="F143" s="12" t="s">
        <v>39</v>
      </c>
      <c r="G143" s="12">
        <v>73474</v>
      </c>
      <c r="H143" s="12" t="s">
        <v>41</v>
      </c>
      <c r="I143" s="12" t="s">
        <v>43</v>
      </c>
      <c r="J143" s="12">
        <v>681548</v>
      </c>
      <c r="K143" s="12">
        <v>4</v>
      </c>
      <c r="L143" s="13">
        <v>2583</v>
      </c>
      <c r="M143" s="14">
        <f>Table1[[#This Row],[Column1]]/100</f>
        <v>0.2</v>
      </c>
      <c r="N143" s="13">
        <f>Table1[[#This Row],[Unit_Price]]*Table1[[#This Row],[Quantity]]*(1-Table1[[#This Row],[Discount_%]])</f>
        <v>8265.6</v>
      </c>
      <c r="O143" s="13">
        <v>17149</v>
      </c>
      <c r="P143" s="13">
        <f>Table1[[#This Row],[Revenue]]-Table1[[#This Row],[Cost]]</f>
        <v>-8883.4</v>
      </c>
      <c r="Q143" s="12" t="s">
        <v>46</v>
      </c>
      <c r="R143" s="12" t="s">
        <v>51</v>
      </c>
      <c r="S143" s="12" t="s">
        <v>53</v>
      </c>
      <c r="T143" s="12">
        <v>3</v>
      </c>
      <c r="U143" s="12">
        <v>20</v>
      </c>
      <c r="V143" s="20" t="str">
        <f>TEXT(Table1[[#This Row],[Date]],"mmm-yyyy")</f>
        <v>Jan-2025</v>
      </c>
    </row>
    <row r="144" spans="1:22" x14ac:dyDescent="0.2">
      <c r="A144" s="11">
        <f t="shared" si="2"/>
        <v>45669</v>
      </c>
      <c r="B144" s="12" t="s">
        <v>21</v>
      </c>
      <c r="C144" s="12" t="str">
        <f>VLOOKUP(D144, City_Mapping!A:B, 2, FALSE)</f>
        <v>UK</v>
      </c>
      <c r="D144" s="12" t="s">
        <v>29</v>
      </c>
      <c r="E144" s="12" t="s">
        <v>35</v>
      </c>
      <c r="F144" s="12" t="s">
        <v>37</v>
      </c>
      <c r="G144" s="12">
        <v>39513</v>
      </c>
      <c r="H144" s="12" t="s">
        <v>42</v>
      </c>
      <c r="I144" s="12" t="s">
        <v>45</v>
      </c>
      <c r="J144" s="12">
        <v>842077</v>
      </c>
      <c r="K144" s="12">
        <v>7</v>
      </c>
      <c r="L144" s="13">
        <v>3427</v>
      </c>
      <c r="M144" s="14">
        <f>Table1[[#This Row],[Column1]]/100</f>
        <v>0.2</v>
      </c>
      <c r="N144" s="13">
        <f>Table1[[#This Row],[Unit_Price]]*Table1[[#This Row],[Quantity]]*(1-Table1[[#This Row],[Discount_%]])</f>
        <v>19191.2</v>
      </c>
      <c r="O144" s="13">
        <v>28279</v>
      </c>
      <c r="P144" s="13">
        <f>Table1[[#This Row],[Revenue]]-Table1[[#This Row],[Cost]]</f>
        <v>-9087.7999999999993</v>
      </c>
      <c r="Q144" s="12" t="s">
        <v>49</v>
      </c>
      <c r="R144" s="12" t="s">
        <v>52</v>
      </c>
      <c r="S144" s="12" t="s">
        <v>56</v>
      </c>
      <c r="T144" s="12">
        <v>3</v>
      </c>
      <c r="U144" s="12">
        <v>20</v>
      </c>
      <c r="V144" s="20" t="str">
        <f>TEXT(Table1[[#This Row],[Date]],"mmm-yyyy")</f>
        <v>Jan-2025</v>
      </c>
    </row>
    <row r="145" spans="1:22" x14ac:dyDescent="0.2">
      <c r="A145" s="11">
        <f t="shared" si="2"/>
        <v>45669</v>
      </c>
      <c r="B145" s="12" t="s">
        <v>21</v>
      </c>
      <c r="C145" s="12" t="str">
        <f>VLOOKUP(D145, City_Mapping!A:B, 2, FALSE)</f>
        <v>USA</v>
      </c>
      <c r="D145" s="12" t="s">
        <v>31</v>
      </c>
      <c r="E145" s="12" t="s">
        <v>34</v>
      </c>
      <c r="F145" s="12" t="s">
        <v>38</v>
      </c>
      <c r="G145" s="12">
        <v>32592</v>
      </c>
      <c r="H145" s="12" t="s">
        <v>42</v>
      </c>
      <c r="I145" s="12" t="s">
        <v>45</v>
      </c>
      <c r="J145" s="12">
        <v>319973</v>
      </c>
      <c r="K145" s="12">
        <v>7</v>
      </c>
      <c r="L145" s="13">
        <v>1721</v>
      </c>
      <c r="M145" s="14">
        <f>Table1[[#This Row],[Column1]]/100</f>
        <v>0.15</v>
      </c>
      <c r="N145" s="13">
        <f>Table1[[#This Row],[Unit_Price]]*Table1[[#This Row],[Quantity]]*(1-Table1[[#This Row],[Discount_%]])</f>
        <v>10239.949999999999</v>
      </c>
      <c r="O145" s="13">
        <v>14294</v>
      </c>
      <c r="P145" s="13">
        <f>Table1[[#This Row],[Revenue]]-Table1[[#This Row],[Cost]]</f>
        <v>-4054.0500000000011</v>
      </c>
      <c r="Q145" s="12" t="s">
        <v>48</v>
      </c>
      <c r="R145" s="12" t="s">
        <v>52</v>
      </c>
      <c r="S145" s="12" t="s">
        <v>56</v>
      </c>
      <c r="T145" s="12">
        <v>2</v>
      </c>
      <c r="U145" s="12">
        <v>15</v>
      </c>
      <c r="V145" s="20" t="str">
        <f>TEXT(Table1[[#This Row],[Date]],"mmm-yyyy")</f>
        <v>Jan-2025</v>
      </c>
    </row>
    <row r="146" spans="1:22" x14ac:dyDescent="0.2">
      <c r="A146" s="11">
        <f t="shared" si="2"/>
        <v>45670</v>
      </c>
      <c r="B146" s="12" t="s">
        <v>21</v>
      </c>
      <c r="C146" s="12" t="str">
        <f>VLOOKUP(D146, City_Mapping!A:B, 2, FALSE)</f>
        <v>India</v>
      </c>
      <c r="D146" s="12" t="s">
        <v>33</v>
      </c>
      <c r="E146" s="12" t="s">
        <v>35</v>
      </c>
      <c r="F146" s="12" t="s">
        <v>40</v>
      </c>
      <c r="G146" s="12">
        <v>33618</v>
      </c>
      <c r="H146" s="12" t="s">
        <v>42</v>
      </c>
      <c r="I146" s="12" t="s">
        <v>44</v>
      </c>
      <c r="J146" s="12">
        <v>191862</v>
      </c>
      <c r="K146" s="12">
        <v>1</v>
      </c>
      <c r="L146" s="13">
        <v>3949</v>
      </c>
      <c r="M146" s="14">
        <f>Table1[[#This Row],[Column1]]/100</f>
        <v>0</v>
      </c>
      <c r="N146" s="13">
        <f>Table1[[#This Row],[Unit_Price]]*Table1[[#This Row],[Quantity]]*(1-Table1[[#This Row],[Discount_%]])</f>
        <v>3949</v>
      </c>
      <c r="O146" s="13">
        <v>11727</v>
      </c>
      <c r="P146" s="13">
        <f>Table1[[#This Row],[Revenue]]-Table1[[#This Row],[Cost]]</f>
        <v>-7778</v>
      </c>
      <c r="Q146" s="12" t="s">
        <v>48</v>
      </c>
      <c r="R146" s="12" t="s">
        <v>51</v>
      </c>
      <c r="S146" s="12" t="s">
        <v>53</v>
      </c>
      <c r="T146" s="12">
        <v>5</v>
      </c>
      <c r="U146" s="12">
        <v>0</v>
      </c>
      <c r="V146" s="20" t="str">
        <f>TEXT(Table1[[#This Row],[Date]],"mmm-yyyy")</f>
        <v>Jan-2025</v>
      </c>
    </row>
    <row r="147" spans="1:22" x14ac:dyDescent="0.2">
      <c r="A147" s="11">
        <f t="shared" si="2"/>
        <v>45670</v>
      </c>
      <c r="B147" s="12" t="s">
        <v>20</v>
      </c>
      <c r="C147" s="12" t="str">
        <f>VLOOKUP(D147, City_Mapping!A:B, 2, FALSE)</f>
        <v>USA</v>
      </c>
      <c r="D147" s="12" t="s">
        <v>31</v>
      </c>
      <c r="E147" s="12" t="s">
        <v>36</v>
      </c>
      <c r="F147" s="12" t="s">
        <v>39</v>
      </c>
      <c r="G147" s="12">
        <v>61632</v>
      </c>
      <c r="H147" s="12" t="s">
        <v>41</v>
      </c>
      <c r="I147" s="12" t="s">
        <v>43</v>
      </c>
      <c r="J147" s="12">
        <v>271777</v>
      </c>
      <c r="K147" s="12">
        <v>9</v>
      </c>
      <c r="L147" s="13">
        <v>2940</v>
      </c>
      <c r="M147" s="14">
        <f>Table1[[#This Row],[Column1]]/100</f>
        <v>0.15</v>
      </c>
      <c r="N147" s="13">
        <f>Table1[[#This Row],[Unit_Price]]*Table1[[#This Row],[Quantity]]*(1-Table1[[#This Row],[Discount_%]])</f>
        <v>22491</v>
      </c>
      <c r="O147" s="13">
        <v>29143</v>
      </c>
      <c r="P147" s="13">
        <f>Table1[[#This Row],[Revenue]]-Table1[[#This Row],[Cost]]</f>
        <v>-6652</v>
      </c>
      <c r="Q147" s="12" t="s">
        <v>46</v>
      </c>
      <c r="R147" s="12" t="s">
        <v>51</v>
      </c>
      <c r="S147" s="12" t="s">
        <v>53</v>
      </c>
      <c r="T147" s="12">
        <v>1</v>
      </c>
      <c r="U147" s="12">
        <v>15</v>
      </c>
      <c r="V147" s="20" t="str">
        <f>TEXT(Table1[[#This Row],[Date]],"mmm-yyyy")</f>
        <v>Jan-2025</v>
      </c>
    </row>
    <row r="148" spans="1:22" x14ac:dyDescent="0.2">
      <c r="A148" s="11">
        <f t="shared" si="2"/>
        <v>45670</v>
      </c>
      <c r="B148" s="12" t="s">
        <v>20</v>
      </c>
      <c r="C148" s="12" t="str">
        <f>VLOOKUP(D148, City_Mapping!A:B, 2, FALSE)</f>
        <v>India</v>
      </c>
      <c r="D148" s="12" t="s">
        <v>32</v>
      </c>
      <c r="E148" s="12" t="s">
        <v>36</v>
      </c>
      <c r="F148" s="12" t="s">
        <v>37</v>
      </c>
      <c r="G148" s="12">
        <v>25409</v>
      </c>
      <c r="H148" s="12" t="s">
        <v>42</v>
      </c>
      <c r="I148" s="12" t="s">
        <v>43</v>
      </c>
      <c r="J148" s="12">
        <v>678317</v>
      </c>
      <c r="K148" s="12">
        <v>2</v>
      </c>
      <c r="L148" s="13">
        <v>2862</v>
      </c>
      <c r="M148" s="14">
        <f>Table1[[#This Row],[Column1]]/100</f>
        <v>0.2</v>
      </c>
      <c r="N148" s="13">
        <f>Table1[[#This Row],[Unit_Price]]*Table1[[#This Row],[Quantity]]*(1-Table1[[#This Row],[Discount_%]])</f>
        <v>4579.2</v>
      </c>
      <c r="O148" s="13">
        <v>7090</v>
      </c>
      <c r="P148" s="13">
        <f>Table1[[#This Row],[Revenue]]-Table1[[#This Row],[Cost]]</f>
        <v>-2510.8000000000002</v>
      </c>
      <c r="Q148" s="12" t="s">
        <v>46</v>
      </c>
      <c r="R148" s="12" t="s">
        <v>50</v>
      </c>
      <c r="S148" s="12" t="s">
        <v>55</v>
      </c>
      <c r="T148" s="12">
        <v>1</v>
      </c>
      <c r="U148" s="12">
        <v>20</v>
      </c>
      <c r="V148" s="20" t="str">
        <f>TEXT(Table1[[#This Row],[Date]],"mmm-yyyy")</f>
        <v>Jan-2025</v>
      </c>
    </row>
    <row r="149" spans="1:22" x14ac:dyDescent="0.2">
      <c r="A149" s="11">
        <f t="shared" si="2"/>
        <v>45670</v>
      </c>
      <c r="B149" s="12" t="s">
        <v>20</v>
      </c>
      <c r="C149" s="12" t="str">
        <f>VLOOKUP(D149, City_Mapping!A:B, 2, FALSE)</f>
        <v>India</v>
      </c>
      <c r="D149" s="12" t="s">
        <v>32</v>
      </c>
      <c r="E149" s="12" t="s">
        <v>34</v>
      </c>
      <c r="F149" s="12" t="s">
        <v>37</v>
      </c>
      <c r="G149" s="12">
        <v>19529</v>
      </c>
      <c r="H149" s="12" t="s">
        <v>42</v>
      </c>
      <c r="I149" s="12" t="s">
        <v>43</v>
      </c>
      <c r="J149" s="12">
        <v>497393</v>
      </c>
      <c r="K149" s="12">
        <v>5</v>
      </c>
      <c r="L149" s="13">
        <v>1394</v>
      </c>
      <c r="M149" s="14">
        <f>Table1[[#This Row],[Column1]]/100</f>
        <v>0</v>
      </c>
      <c r="N149" s="13">
        <f>Table1[[#This Row],[Unit_Price]]*Table1[[#This Row],[Quantity]]*(1-Table1[[#This Row],[Discount_%]])</f>
        <v>6970</v>
      </c>
      <c r="O149" s="13">
        <v>6495</v>
      </c>
      <c r="P149" s="13">
        <f>Table1[[#This Row],[Revenue]]-Table1[[#This Row],[Cost]]</f>
        <v>475</v>
      </c>
      <c r="Q149" s="12" t="s">
        <v>47</v>
      </c>
      <c r="R149" s="12" t="s">
        <v>51</v>
      </c>
      <c r="S149" s="12" t="s">
        <v>56</v>
      </c>
      <c r="T149" s="12">
        <v>3</v>
      </c>
      <c r="U149" s="12">
        <v>0</v>
      </c>
      <c r="V149" s="20" t="str">
        <f>TEXT(Table1[[#This Row],[Date]],"mmm-yyyy")</f>
        <v>Jan-2025</v>
      </c>
    </row>
    <row r="150" spans="1:22" x14ac:dyDescent="0.2">
      <c r="A150" s="11">
        <f t="shared" si="2"/>
        <v>45670</v>
      </c>
      <c r="B150" s="12" t="s">
        <v>22</v>
      </c>
      <c r="C150" s="12" t="str">
        <f>VLOOKUP(D150, City_Mapping!A:B, 2, FALSE)</f>
        <v>India</v>
      </c>
      <c r="D150" s="12" t="s">
        <v>33</v>
      </c>
      <c r="E150" s="12" t="s">
        <v>36</v>
      </c>
      <c r="F150" s="12" t="s">
        <v>39</v>
      </c>
      <c r="G150" s="12">
        <v>34154</v>
      </c>
      <c r="H150" s="12" t="s">
        <v>41</v>
      </c>
      <c r="I150" s="12" t="s">
        <v>43</v>
      </c>
      <c r="J150" s="12">
        <v>955397</v>
      </c>
      <c r="K150" s="12">
        <v>6</v>
      </c>
      <c r="L150" s="13">
        <v>4402</v>
      </c>
      <c r="M150" s="14">
        <f>Table1[[#This Row],[Column1]]/100</f>
        <v>0.1</v>
      </c>
      <c r="N150" s="13">
        <f>Table1[[#This Row],[Unit_Price]]*Table1[[#This Row],[Quantity]]*(1-Table1[[#This Row],[Discount_%]])</f>
        <v>23770.799999999999</v>
      </c>
      <c r="O150" s="13">
        <v>25042</v>
      </c>
      <c r="P150" s="13">
        <f>Table1[[#This Row],[Revenue]]-Table1[[#This Row],[Cost]]</f>
        <v>-1271.2000000000007</v>
      </c>
      <c r="Q150" s="12" t="s">
        <v>48</v>
      </c>
      <c r="R150" s="12" t="s">
        <v>52</v>
      </c>
      <c r="S150" s="12" t="s">
        <v>55</v>
      </c>
      <c r="T150" s="12">
        <v>4</v>
      </c>
      <c r="U150" s="12">
        <v>10</v>
      </c>
      <c r="V150" s="20" t="str">
        <f>TEXT(Table1[[#This Row],[Date]],"mmm-yyyy")</f>
        <v>Jan-2025</v>
      </c>
    </row>
    <row r="151" spans="1:22" x14ac:dyDescent="0.2">
      <c r="A151" s="11">
        <f t="shared" si="2"/>
        <v>45670</v>
      </c>
      <c r="B151" s="12" t="s">
        <v>21</v>
      </c>
      <c r="C151" s="12" t="str">
        <f>VLOOKUP(D151, City_Mapping!A:B, 2, FALSE)</f>
        <v>USA</v>
      </c>
      <c r="D151" s="12" t="s">
        <v>31</v>
      </c>
      <c r="E151" s="12" t="s">
        <v>34</v>
      </c>
      <c r="F151" s="12" t="s">
        <v>38</v>
      </c>
      <c r="G151" s="12">
        <v>42882</v>
      </c>
      <c r="H151" s="12" t="s">
        <v>42</v>
      </c>
      <c r="I151" s="12" t="s">
        <v>45</v>
      </c>
      <c r="J151" s="12">
        <v>657240</v>
      </c>
      <c r="K151" s="12">
        <v>1</v>
      </c>
      <c r="L151" s="13">
        <v>2753</v>
      </c>
      <c r="M151" s="14">
        <f>Table1[[#This Row],[Column1]]/100</f>
        <v>0.05</v>
      </c>
      <c r="N151" s="13">
        <f>Table1[[#This Row],[Unit_Price]]*Table1[[#This Row],[Quantity]]*(1-Table1[[#This Row],[Discount_%]])</f>
        <v>2615.35</v>
      </c>
      <c r="O151" s="13">
        <v>19784</v>
      </c>
      <c r="P151" s="13">
        <f>Table1[[#This Row],[Revenue]]-Table1[[#This Row],[Cost]]</f>
        <v>-17168.650000000001</v>
      </c>
      <c r="Q151" s="12" t="s">
        <v>47</v>
      </c>
      <c r="R151" s="12" t="s">
        <v>51</v>
      </c>
      <c r="S151" s="12" t="s">
        <v>56</v>
      </c>
      <c r="T151" s="12">
        <v>5</v>
      </c>
      <c r="U151" s="12">
        <v>5</v>
      </c>
      <c r="V151" s="20" t="str">
        <f>TEXT(Table1[[#This Row],[Date]],"mmm-yyyy")</f>
        <v>Jan-2025</v>
      </c>
    </row>
    <row r="152" spans="1:22" x14ac:dyDescent="0.2">
      <c r="A152" s="11">
        <f t="shared" si="2"/>
        <v>45670</v>
      </c>
      <c r="B152" s="12" t="s">
        <v>20</v>
      </c>
      <c r="C152" s="12" t="str">
        <f>VLOOKUP(D152, City_Mapping!A:B, 2, FALSE)</f>
        <v>India</v>
      </c>
      <c r="D152" s="12" t="s">
        <v>32</v>
      </c>
      <c r="E152" s="12" t="s">
        <v>36</v>
      </c>
      <c r="F152" s="12" t="s">
        <v>37</v>
      </c>
      <c r="G152" s="12">
        <v>54917</v>
      </c>
      <c r="H152" s="12" t="s">
        <v>42</v>
      </c>
      <c r="I152" s="12" t="s">
        <v>45</v>
      </c>
      <c r="J152" s="12">
        <v>618431</v>
      </c>
      <c r="K152" s="12">
        <v>2</v>
      </c>
      <c r="L152" s="13">
        <v>2510</v>
      </c>
      <c r="M152" s="14">
        <f>Table1[[#This Row],[Column1]]/100</f>
        <v>0.15</v>
      </c>
      <c r="N152" s="13">
        <f>Table1[[#This Row],[Unit_Price]]*Table1[[#This Row],[Quantity]]*(1-Table1[[#This Row],[Discount_%]])</f>
        <v>4267</v>
      </c>
      <c r="O152" s="13">
        <v>13147</v>
      </c>
      <c r="P152" s="13">
        <f>Table1[[#This Row],[Revenue]]-Table1[[#This Row],[Cost]]</f>
        <v>-8880</v>
      </c>
      <c r="Q152" s="12" t="s">
        <v>48</v>
      </c>
      <c r="R152" s="12" t="s">
        <v>50</v>
      </c>
      <c r="S152" s="12" t="s">
        <v>53</v>
      </c>
      <c r="T152" s="12">
        <v>2</v>
      </c>
      <c r="U152" s="12">
        <v>15</v>
      </c>
      <c r="V152" s="20" t="str">
        <f>TEXT(Table1[[#This Row],[Date]],"mmm-yyyy")</f>
        <v>Jan-2025</v>
      </c>
    </row>
    <row r="153" spans="1:22" x14ac:dyDescent="0.2">
      <c r="A153" s="11">
        <f t="shared" si="2"/>
        <v>45670</v>
      </c>
      <c r="B153" s="12" t="s">
        <v>20</v>
      </c>
      <c r="C153" s="12" t="str">
        <f>VLOOKUP(D153, City_Mapping!A:B, 2, FALSE)</f>
        <v>UAE</v>
      </c>
      <c r="D153" s="12" t="s">
        <v>30</v>
      </c>
      <c r="E153" s="12" t="s">
        <v>34</v>
      </c>
      <c r="F153" s="12" t="s">
        <v>38</v>
      </c>
      <c r="G153" s="12">
        <v>92488</v>
      </c>
      <c r="H153" s="12" t="s">
        <v>41</v>
      </c>
      <c r="I153" s="12" t="s">
        <v>44</v>
      </c>
      <c r="J153" s="12">
        <v>332509</v>
      </c>
      <c r="K153" s="12">
        <v>7</v>
      </c>
      <c r="L153" s="13">
        <v>4690</v>
      </c>
      <c r="M153" s="14">
        <f>Table1[[#This Row],[Column1]]/100</f>
        <v>0.05</v>
      </c>
      <c r="N153" s="13">
        <f>Table1[[#This Row],[Unit_Price]]*Table1[[#This Row],[Quantity]]*(1-Table1[[#This Row],[Discount_%]])</f>
        <v>31188.5</v>
      </c>
      <c r="O153" s="13">
        <v>4552</v>
      </c>
      <c r="P153" s="13">
        <f>Table1[[#This Row],[Revenue]]-Table1[[#This Row],[Cost]]</f>
        <v>26636.5</v>
      </c>
      <c r="Q153" s="12" t="s">
        <v>49</v>
      </c>
      <c r="R153" s="12" t="s">
        <v>50</v>
      </c>
      <c r="S153" s="12" t="s">
        <v>56</v>
      </c>
      <c r="T153" s="12">
        <v>2</v>
      </c>
      <c r="U153" s="12">
        <v>5</v>
      </c>
      <c r="V153" s="20" t="str">
        <f>TEXT(Table1[[#This Row],[Date]],"mmm-yyyy")</f>
        <v>Jan-2025</v>
      </c>
    </row>
    <row r="154" spans="1:22" x14ac:dyDescent="0.2">
      <c r="A154" s="11">
        <f t="shared" si="2"/>
        <v>45670</v>
      </c>
      <c r="B154" s="12" t="s">
        <v>22</v>
      </c>
      <c r="C154" s="12" t="str">
        <f>VLOOKUP(D154, City_Mapping!A:B, 2, FALSE)</f>
        <v>India</v>
      </c>
      <c r="D154" s="12" t="s">
        <v>28</v>
      </c>
      <c r="E154" s="12" t="s">
        <v>34</v>
      </c>
      <c r="F154" s="12" t="s">
        <v>39</v>
      </c>
      <c r="G154" s="12">
        <v>25701</v>
      </c>
      <c r="H154" s="12" t="s">
        <v>41</v>
      </c>
      <c r="I154" s="12" t="s">
        <v>43</v>
      </c>
      <c r="J154" s="12">
        <v>825874</v>
      </c>
      <c r="K154" s="12">
        <v>6</v>
      </c>
      <c r="L154" s="13">
        <v>3715</v>
      </c>
      <c r="M154" s="14">
        <f>Table1[[#This Row],[Column1]]/100</f>
        <v>0.2</v>
      </c>
      <c r="N154" s="13">
        <f>Table1[[#This Row],[Unit_Price]]*Table1[[#This Row],[Quantity]]*(1-Table1[[#This Row],[Discount_%]])</f>
        <v>17832</v>
      </c>
      <c r="O154" s="13">
        <v>18362</v>
      </c>
      <c r="P154" s="13">
        <f>Table1[[#This Row],[Revenue]]-Table1[[#This Row],[Cost]]</f>
        <v>-530</v>
      </c>
      <c r="Q154" s="12" t="s">
        <v>47</v>
      </c>
      <c r="R154" s="12" t="s">
        <v>52</v>
      </c>
      <c r="S154" s="12" t="s">
        <v>55</v>
      </c>
      <c r="T154" s="12">
        <v>5</v>
      </c>
      <c r="U154" s="12">
        <v>20</v>
      </c>
      <c r="V154" s="20" t="str">
        <f>TEXT(Table1[[#This Row],[Date]],"mmm-yyyy")</f>
        <v>Jan-2025</v>
      </c>
    </row>
    <row r="155" spans="1:22" x14ac:dyDescent="0.2">
      <c r="A155" s="11">
        <f t="shared" si="2"/>
        <v>45670</v>
      </c>
      <c r="B155" s="12" t="s">
        <v>20</v>
      </c>
      <c r="C155" s="12" t="str">
        <f>VLOOKUP(D155, City_Mapping!A:B, 2, FALSE)</f>
        <v>India</v>
      </c>
      <c r="D155" s="12" t="s">
        <v>28</v>
      </c>
      <c r="E155" s="12" t="s">
        <v>35</v>
      </c>
      <c r="F155" s="12" t="s">
        <v>37</v>
      </c>
      <c r="G155" s="12">
        <v>85281</v>
      </c>
      <c r="H155" s="12" t="s">
        <v>41</v>
      </c>
      <c r="I155" s="12" t="s">
        <v>45</v>
      </c>
      <c r="J155" s="12">
        <v>745113</v>
      </c>
      <c r="K155" s="12">
        <v>6</v>
      </c>
      <c r="L155" s="13">
        <v>3060</v>
      </c>
      <c r="M155" s="14">
        <f>Table1[[#This Row],[Column1]]/100</f>
        <v>0</v>
      </c>
      <c r="N155" s="13">
        <f>Table1[[#This Row],[Unit_Price]]*Table1[[#This Row],[Quantity]]*(1-Table1[[#This Row],[Discount_%]])</f>
        <v>18360</v>
      </c>
      <c r="O155" s="13">
        <v>7547</v>
      </c>
      <c r="P155" s="13">
        <f>Table1[[#This Row],[Revenue]]-Table1[[#This Row],[Cost]]</f>
        <v>10813</v>
      </c>
      <c r="Q155" s="12" t="s">
        <v>49</v>
      </c>
      <c r="R155" s="12" t="s">
        <v>51</v>
      </c>
      <c r="S155" s="12" t="s">
        <v>56</v>
      </c>
      <c r="T155" s="12">
        <v>5</v>
      </c>
      <c r="U155" s="12">
        <v>0</v>
      </c>
      <c r="V155" s="20" t="str">
        <f>TEXT(Table1[[#This Row],[Date]],"mmm-yyyy")</f>
        <v>Jan-2025</v>
      </c>
    </row>
    <row r="156" spans="1:22" x14ac:dyDescent="0.2">
      <c r="A156" s="11">
        <f t="shared" si="2"/>
        <v>45670</v>
      </c>
      <c r="B156" s="12" t="s">
        <v>22</v>
      </c>
      <c r="C156" s="12" t="str">
        <f>VLOOKUP(D156, City_Mapping!A:B, 2, FALSE)</f>
        <v>India</v>
      </c>
      <c r="D156" s="12" t="s">
        <v>32</v>
      </c>
      <c r="E156" s="12" t="s">
        <v>35</v>
      </c>
      <c r="F156" s="12" t="s">
        <v>40</v>
      </c>
      <c r="G156" s="12">
        <v>99871</v>
      </c>
      <c r="H156" s="12" t="s">
        <v>42</v>
      </c>
      <c r="I156" s="12" t="s">
        <v>45</v>
      </c>
      <c r="J156" s="12">
        <v>310381</v>
      </c>
      <c r="K156" s="12">
        <v>6</v>
      </c>
      <c r="L156" s="13">
        <v>3346</v>
      </c>
      <c r="M156" s="14">
        <f>Table1[[#This Row],[Column1]]/100</f>
        <v>0.1</v>
      </c>
      <c r="N156" s="13">
        <f>Table1[[#This Row],[Unit_Price]]*Table1[[#This Row],[Quantity]]*(1-Table1[[#This Row],[Discount_%]])</f>
        <v>18068.400000000001</v>
      </c>
      <c r="O156" s="13">
        <v>22897</v>
      </c>
      <c r="P156" s="13">
        <f>Table1[[#This Row],[Revenue]]-Table1[[#This Row],[Cost]]</f>
        <v>-4828.5999999999985</v>
      </c>
      <c r="Q156" s="12" t="s">
        <v>49</v>
      </c>
      <c r="R156" s="12" t="s">
        <v>50</v>
      </c>
      <c r="S156" s="12" t="s">
        <v>53</v>
      </c>
      <c r="T156" s="12">
        <v>2</v>
      </c>
      <c r="U156" s="12">
        <v>10</v>
      </c>
      <c r="V156" s="20" t="str">
        <f>TEXT(Table1[[#This Row],[Date]],"mmm-yyyy")</f>
        <v>Jan-2025</v>
      </c>
    </row>
    <row r="157" spans="1:22" x14ac:dyDescent="0.2">
      <c r="A157" s="11">
        <f t="shared" si="2"/>
        <v>45670</v>
      </c>
      <c r="B157" s="12" t="s">
        <v>23</v>
      </c>
      <c r="C157" s="12" t="str">
        <f>VLOOKUP(D157, City_Mapping!A:B, 2, FALSE)</f>
        <v>USA</v>
      </c>
      <c r="D157" s="12" t="s">
        <v>31</v>
      </c>
      <c r="E157" s="12" t="s">
        <v>35</v>
      </c>
      <c r="F157" s="12" t="s">
        <v>40</v>
      </c>
      <c r="G157" s="12">
        <v>78225</v>
      </c>
      <c r="H157" s="12" t="s">
        <v>41</v>
      </c>
      <c r="I157" s="12" t="s">
        <v>43</v>
      </c>
      <c r="J157" s="12">
        <v>489149</v>
      </c>
      <c r="K157" s="12">
        <v>7</v>
      </c>
      <c r="L157" s="13">
        <v>1545</v>
      </c>
      <c r="M157" s="14">
        <f>Table1[[#This Row],[Column1]]/100</f>
        <v>0</v>
      </c>
      <c r="N157" s="13">
        <f>Table1[[#This Row],[Unit_Price]]*Table1[[#This Row],[Quantity]]*(1-Table1[[#This Row],[Discount_%]])</f>
        <v>10815</v>
      </c>
      <c r="O157" s="13">
        <v>25978</v>
      </c>
      <c r="P157" s="13">
        <f>Table1[[#This Row],[Revenue]]-Table1[[#This Row],[Cost]]</f>
        <v>-15163</v>
      </c>
      <c r="Q157" s="12" t="s">
        <v>48</v>
      </c>
      <c r="R157" s="12" t="s">
        <v>50</v>
      </c>
      <c r="S157" s="12" t="s">
        <v>55</v>
      </c>
      <c r="T157" s="12">
        <v>2</v>
      </c>
      <c r="U157" s="12">
        <v>0</v>
      </c>
      <c r="V157" s="20" t="str">
        <f>TEXT(Table1[[#This Row],[Date]],"mmm-yyyy")</f>
        <v>Jan-2025</v>
      </c>
    </row>
    <row r="158" spans="1:22" x14ac:dyDescent="0.2">
      <c r="A158" s="11">
        <f t="shared" si="2"/>
        <v>45671</v>
      </c>
      <c r="B158" s="12" t="s">
        <v>20</v>
      </c>
      <c r="C158" s="12" t="str">
        <f>VLOOKUP(D158, City_Mapping!A:B, 2, FALSE)</f>
        <v>UK</v>
      </c>
      <c r="D158" s="12" t="s">
        <v>29</v>
      </c>
      <c r="E158" s="12" t="s">
        <v>35</v>
      </c>
      <c r="F158" s="12" t="s">
        <v>40</v>
      </c>
      <c r="G158" s="12">
        <v>62492</v>
      </c>
      <c r="H158" s="12" t="s">
        <v>42</v>
      </c>
      <c r="I158" s="12" t="s">
        <v>45</v>
      </c>
      <c r="J158" s="12">
        <v>754247</v>
      </c>
      <c r="K158" s="12">
        <v>9</v>
      </c>
      <c r="L158" s="13">
        <v>3434</v>
      </c>
      <c r="M158" s="14">
        <f>Table1[[#This Row],[Column1]]/100</f>
        <v>0.05</v>
      </c>
      <c r="N158" s="13">
        <f>Table1[[#This Row],[Unit_Price]]*Table1[[#This Row],[Quantity]]*(1-Table1[[#This Row],[Discount_%]])</f>
        <v>29360.699999999997</v>
      </c>
      <c r="O158" s="13">
        <v>11996</v>
      </c>
      <c r="P158" s="13">
        <f>Table1[[#This Row],[Revenue]]-Table1[[#This Row],[Cost]]</f>
        <v>17364.699999999997</v>
      </c>
      <c r="Q158" s="12" t="s">
        <v>46</v>
      </c>
      <c r="R158" s="12" t="s">
        <v>50</v>
      </c>
      <c r="S158" s="12" t="s">
        <v>56</v>
      </c>
      <c r="T158" s="12">
        <v>1</v>
      </c>
      <c r="U158" s="12">
        <v>5</v>
      </c>
      <c r="V158" s="20" t="str">
        <f>TEXT(Table1[[#This Row],[Date]],"mmm-yyyy")</f>
        <v>Jan-2025</v>
      </c>
    </row>
    <row r="159" spans="1:22" x14ac:dyDescent="0.2">
      <c r="A159" s="11">
        <f t="shared" si="2"/>
        <v>45671</v>
      </c>
      <c r="B159" s="12" t="s">
        <v>23</v>
      </c>
      <c r="C159" s="12" t="str">
        <f>VLOOKUP(D159, City_Mapping!A:B, 2, FALSE)</f>
        <v>India</v>
      </c>
      <c r="D159" s="12" t="s">
        <v>32</v>
      </c>
      <c r="E159" s="12" t="s">
        <v>34</v>
      </c>
      <c r="F159" s="12" t="s">
        <v>39</v>
      </c>
      <c r="G159" s="12">
        <v>12988</v>
      </c>
      <c r="H159" s="12" t="s">
        <v>42</v>
      </c>
      <c r="I159" s="12" t="s">
        <v>44</v>
      </c>
      <c r="J159" s="12">
        <v>958142</v>
      </c>
      <c r="K159" s="12">
        <v>9</v>
      </c>
      <c r="L159" s="13">
        <v>970</v>
      </c>
      <c r="M159" s="14">
        <f>Table1[[#This Row],[Column1]]/100</f>
        <v>0.05</v>
      </c>
      <c r="N159" s="13">
        <f>Table1[[#This Row],[Unit_Price]]*Table1[[#This Row],[Quantity]]*(1-Table1[[#This Row],[Discount_%]])</f>
        <v>8293.5</v>
      </c>
      <c r="O159" s="13">
        <v>18898</v>
      </c>
      <c r="P159" s="13">
        <f>Table1[[#This Row],[Revenue]]-Table1[[#This Row],[Cost]]</f>
        <v>-10604.5</v>
      </c>
      <c r="Q159" s="12" t="s">
        <v>46</v>
      </c>
      <c r="R159" s="12" t="s">
        <v>52</v>
      </c>
      <c r="S159" s="12" t="s">
        <v>56</v>
      </c>
      <c r="T159" s="12">
        <v>2</v>
      </c>
      <c r="U159" s="12">
        <v>5</v>
      </c>
      <c r="V159" s="20" t="str">
        <f>TEXT(Table1[[#This Row],[Date]],"mmm-yyyy")</f>
        <v>Jan-2025</v>
      </c>
    </row>
    <row r="160" spans="1:22" x14ac:dyDescent="0.2">
      <c r="A160" s="11">
        <f t="shared" si="2"/>
        <v>45671</v>
      </c>
      <c r="B160" s="12" t="s">
        <v>22</v>
      </c>
      <c r="C160" s="12" t="str">
        <f>VLOOKUP(D160, City_Mapping!A:B, 2, FALSE)</f>
        <v>UK</v>
      </c>
      <c r="D160" s="12" t="s">
        <v>29</v>
      </c>
      <c r="E160" s="12" t="s">
        <v>36</v>
      </c>
      <c r="F160" s="12" t="s">
        <v>37</v>
      </c>
      <c r="G160" s="12">
        <v>45919</v>
      </c>
      <c r="H160" s="12" t="s">
        <v>41</v>
      </c>
      <c r="I160" s="12" t="s">
        <v>44</v>
      </c>
      <c r="J160" s="12">
        <v>121796</v>
      </c>
      <c r="K160" s="12">
        <v>2</v>
      </c>
      <c r="L160" s="13">
        <v>4879</v>
      </c>
      <c r="M160" s="14">
        <f>Table1[[#This Row],[Column1]]/100</f>
        <v>0.1</v>
      </c>
      <c r="N160" s="13">
        <f>Table1[[#This Row],[Unit_Price]]*Table1[[#This Row],[Quantity]]*(1-Table1[[#This Row],[Discount_%]])</f>
        <v>8782.2000000000007</v>
      </c>
      <c r="O160" s="13">
        <v>10739</v>
      </c>
      <c r="P160" s="13">
        <f>Table1[[#This Row],[Revenue]]-Table1[[#This Row],[Cost]]</f>
        <v>-1956.7999999999993</v>
      </c>
      <c r="Q160" s="12" t="s">
        <v>49</v>
      </c>
      <c r="R160" s="12" t="s">
        <v>50</v>
      </c>
      <c r="S160" s="12" t="s">
        <v>56</v>
      </c>
      <c r="T160" s="12">
        <v>3</v>
      </c>
      <c r="U160" s="12">
        <v>10</v>
      </c>
      <c r="V160" s="20" t="str">
        <f>TEXT(Table1[[#This Row],[Date]],"mmm-yyyy")</f>
        <v>Jan-2025</v>
      </c>
    </row>
    <row r="161" spans="1:22" x14ac:dyDescent="0.2">
      <c r="A161" s="11">
        <f t="shared" si="2"/>
        <v>45671</v>
      </c>
      <c r="B161" s="12" t="s">
        <v>21</v>
      </c>
      <c r="C161" s="12" t="str">
        <f>VLOOKUP(D161, City_Mapping!A:B, 2, FALSE)</f>
        <v>UK</v>
      </c>
      <c r="D161" s="12" t="s">
        <v>29</v>
      </c>
      <c r="E161" s="12" t="s">
        <v>34</v>
      </c>
      <c r="F161" s="12" t="s">
        <v>39</v>
      </c>
      <c r="G161" s="12">
        <v>58426</v>
      </c>
      <c r="H161" s="12" t="s">
        <v>41</v>
      </c>
      <c r="I161" s="12" t="s">
        <v>43</v>
      </c>
      <c r="J161" s="12">
        <v>281420</v>
      </c>
      <c r="K161" s="12">
        <v>2</v>
      </c>
      <c r="L161" s="13">
        <v>871</v>
      </c>
      <c r="M161" s="14">
        <f>Table1[[#This Row],[Column1]]/100</f>
        <v>0.1</v>
      </c>
      <c r="N161" s="13">
        <f>Table1[[#This Row],[Unit_Price]]*Table1[[#This Row],[Quantity]]*(1-Table1[[#This Row],[Discount_%]])</f>
        <v>1567.8</v>
      </c>
      <c r="O161" s="13">
        <v>17777</v>
      </c>
      <c r="P161" s="13">
        <f>Table1[[#This Row],[Revenue]]-Table1[[#This Row],[Cost]]</f>
        <v>-16209.2</v>
      </c>
      <c r="Q161" s="12" t="s">
        <v>46</v>
      </c>
      <c r="R161" s="12" t="s">
        <v>51</v>
      </c>
      <c r="S161" s="12" t="s">
        <v>56</v>
      </c>
      <c r="T161" s="12">
        <v>2</v>
      </c>
      <c r="U161" s="12">
        <v>10</v>
      </c>
      <c r="V161" s="20" t="str">
        <f>TEXT(Table1[[#This Row],[Date]],"mmm-yyyy")</f>
        <v>Jan-2025</v>
      </c>
    </row>
    <row r="162" spans="1:22" x14ac:dyDescent="0.2">
      <c r="A162" s="11">
        <f t="shared" si="2"/>
        <v>45671</v>
      </c>
      <c r="B162" s="12" t="s">
        <v>20</v>
      </c>
      <c r="C162" s="12" t="str">
        <f>VLOOKUP(D162, City_Mapping!A:B, 2, FALSE)</f>
        <v>USA</v>
      </c>
      <c r="D162" s="12" t="s">
        <v>31</v>
      </c>
      <c r="E162" s="12" t="s">
        <v>35</v>
      </c>
      <c r="F162" s="12" t="s">
        <v>37</v>
      </c>
      <c r="G162" s="12">
        <v>62167</v>
      </c>
      <c r="H162" s="12" t="s">
        <v>42</v>
      </c>
      <c r="I162" s="12" t="s">
        <v>44</v>
      </c>
      <c r="J162" s="12">
        <v>439557</v>
      </c>
      <c r="K162" s="12">
        <v>5</v>
      </c>
      <c r="L162" s="13">
        <v>3903</v>
      </c>
      <c r="M162" s="14">
        <f>Table1[[#This Row],[Column1]]/100</f>
        <v>0</v>
      </c>
      <c r="N162" s="13">
        <f>Table1[[#This Row],[Unit_Price]]*Table1[[#This Row],[Quantity]]*(1-Table1[[#This Row],[Discount_%]])</f>
        <v>19515</v>
      </c>
      <c r="O162" s="13">
        <v>20014</v>
      </c>
      <c r="P162" s="13">
        <f>Table1[[#This Row],[Revenue]]-Table1[[#This Row],[Cost]]</f>
        <v>-499</v>
      </c>
      <c r="Q162" s="12" t="s">
        <v>47</v>
      </c>
      <c r="R162" s="12" t="s">
        <v>52</v>
      </c>
      <c r="S162" s="12" t="s">
        <v>54</v>
      </c>
      <c r="T162" s="12">
        <v>2</v>
      </c>
      <c r="U162" s="12">
        <v>0</v>
      </c>
      <c r="V162" s="20" t="str">
        <f>TEXT(Table1[[#This Row],[Date]],"mmm-yyyy")</f>
        <v>Jan-2025</v>
      </c>
    </row>
    <row r="163" spans="1:22" x14ac:dyDescent="0.2">
      <c r="A163" s="11">
        <f t="shared" si="2"/>
        <v>45671</v>
      </c>
      <c r="B163" s="12" t="s">
        <v>22</v>
      </c>
      <c r="C163" s="12" t="str">
        <f>VLOOKUP(D163, City_Mapping!A:B, 2, FALSE)</f>
        <v>UK</v>
      </c>
      <c r="D163" s="12" t="s">
        <v>29</v>
      </c>
      <c r="E163" s="12" t="s">
        <v>35</v>
      </c>
      <c r="F163" s="12" t="s">
        <v>40</v>
      </c>
      <c r="G163" s="12">
        <v>19013</v>
      </c>
      <c r="H163" s="12" t="s">
        <v>41</v>
      </c>
      <c r="I163" s="12" t="s">
        <v>45</v>
      </c>
      <c r="J163" s="12">
        <v>613151</v>
      </c>
      <c r="K163" s="12">
        <v>7</v>
      </c>
      <c r="L163" s="13">
        <v>1903</v>
      </c>
      <c r="M163" s="14">
        <f>Table1[[#This Row],[Column1]]/100</f>
        <v>0.15</v>
      </c>
      <c r="N163" s="13">
        <f>Table1[[#This Row],[Unit_Price]]*Table1[[#This Row],[Quantity]]*(1-Table1[[#This Row],[Discount_%]])</f>
        <v>11322.85</v>
      </c>
      <c r="O163" s="13">
        <v>23199</v>
      </c>
      <c r="P163" s="13">
        <f>Table1[[#This Row],[Revenue]]-Table1[[#This Row],[Cost]]</f>
        <v>-11876.15</v>
      </c>
      <c r="Q163" s="12" t="s">
        <v>48</v>
      </c>
      <c r="R163" s="12" t="s">
        <v>51</v>
      </c>
      <c r="S163" s="12" t="s">
        <v>56</v>
      </c>
      <c r="T163" s="12">
        <v>3</v>
      </c>
      <c r="U163" s="12">
        <v>15</v>
      </c>
      <c r="V163" s="20" t="str">
        <f>TEXT(Table1[[#This Row],[Date]],"mmm-yyyy")</f>
        <v>Jan-2025</v>
      </c>
    </row>
    <row r="164" spans="1:22" x14ac:dyDescent="0.2">
      <c r="A164" s="11">
        <f t="shared" si="2"/>
        <v>45671</v>
      </c>
      <c r="B164" s="12" t="s">
        <v>21</v>
      </c>
      <c r="C164" s="12" t="str">
        <f>VLOOKUP(D164, City_Mapping!A:B, 2, FALSE)</f>
        <v>UAE</v>
      </c>
      <c r="D164" s="12" t="s">
        <v>30</v>
      </c>
      <c r="E164" s="12" t="s">
        <v>36</v>
      </c>
      <c r="F164" s="12" t="s">
        <v>40</v>
      </c>
      <c r="G164" s="12">
        <v>49113</v>
      </c>
      <c r="H164" s="12" t="s">
        <v>41</v>
      </c>
      <c r="I164" s="12" t="s">
        <v>44</v>
      </c>
      <c r="J164" s="12">
        <v>284405</v>
      </c>
      <c r="K164" s="12">
        <v>3</v>
      </c>
      <c r="L164" s="13">
        <v>4446</v>
      </c>
      <c r="M164" s="14">
        <f>Table1[[#This Row],[Column1]]/100</f>
        <v>0</v>
      </c>
      <c r="N164" s="13">
        <f>Table1[[#This Row],[Unit_Price]]*Table1[[#This Row],[Quantity]]*(1-Table1[[#This Row],[Discount_%]])</f>
        <v>13338</v>
      </c>
      <c r="O164" s="13">
        <v>17487</v>
      </c>
      <c r="P164" s="13">
        <f>Table1[[#This Row],[Revenue]]-Table1[[#This Row],[Cost]]</f>
        <v>-4149</v>
      </c>
      <c r="Q164" s="12" t="s">
        <v>47</v>
      </c>
      <c r="R164" s="12" t="s">
        <v>51</v>
      </c>
      <c r="S164" s="12" t="s">
        <v>53</v>
      </c>
      <c r="T164" s="12">
        <v>3</v>
      </c>
      <c r="U164" s="12">
        <v>0</v>
      </c>
      <c r="V164" s="20" t="str">
        <f>TEXT(Table1[[#This Row],[Date]],"mmm-yyyy")</f>
        <v>Jan-2025</v>
      </c>
    </row>
    <row r="165" spans="1:22" x14ac:dyDescent="0.2">
      <c r="A165" s="11">
        <f t="shared" si="2"/>
        <v>45671</v>
      </c>
      <c r="B165" s="12" t="s">
        <v>21</v>
      </c>
      <c r="C165" s="12" t="str">
        <f>VLOOKUP(D165, City_Mapping!A:B, 2, FALSE)</f>
        <v>USA</v>
      </c>
      <c r="D165" s="12" t="s">
        <v>31</v>
      </c>
      <c r="E165" s="12" t="s">
        <v>35</v>
      </c>
      <c r="F165" s="12" t="s">
        <v>38</v>
      </c>
      <c r="G165" s="12">
        <v>13574</v>
      </c>
      <c r="H165" s="12" t="s">
        <v>42</v>
      </c>
      <c r="I165" s="12" t="s">
        <v>45</v>
      </c>
      <c r="J165" s="12">
        <v>379866</v>
      </c>
      <c r="K165" s="12">
        <v>3</v>
      </c>
      <c r="L165" s="13">
        <v>4575</v>
      </c>
      <c r="M165" s="14">
        <f>Table1[[#This Row],[Column1]]/100</f>
        <v>0.05</v>
      </c>
      <c r="N165" s="13">
        <f>Table1[[#This Row],[Unit_Price]]*Table1[[#This Row],[Quantity]]*(1-Table1[[#This Row],[Discount_%]])</f>
        <v>13038.75</v>
      </c>
      <c r="O165" s="13">
        <v>14297</v>
      </c>
      <c r="P165" s="13">
        <f>Table1[[#This Row],[Revenue]]-Table1[[#This Row],[Cost]]</f>
        <v>-1258.25</v>
      </c>
      <c r="Q165" s="12" t="s">
        <v>46</v>
      </c>
      <c r="R165" s="12" t="s">
        <v>50</v>
      </c>
      <c r="S165" s="12" t="s">
        <v>53</v>
      </c>
      <c r="T165" s="12">
        <v>5</v>
      </c>
      <c r="U165" s="12">
        <v>5</v>
      </c>
      <c r="V165" s="20" t="str">
        <f>TEXT(Table1[[#This Row],[Date]],"mmm-yyyy")</f>
        <v>Jan-2025</v>
      </c>
    </row>
    <row r="166" spans="1:22" x14ac:dyDescent="0.2">
      <c r="A166" s="11">
        <f t="shared" si="2"/>
        <v>45671</v>
      </c>
      <c r="B166" s="12" t="s">
        <v>23</v>
      </c>
      <c r="C166" s="12" t="str">
        <f>VLOOKUP(D166, City_Mapping!A:B, 2, FALSE)</f>
        <v>India</v>
      </c>
      <c r="D166" s="12" t="s">
        <v>32</v>
      </c>
      <c r="E166" s="12" t="s">
        <v>34</v>
      </c>
      <c r="F166" s="12" t="s">
        <v>39</v>
      </c>
      <c r="G166" s="12">
        <v>17838</v>
      </c>
      <c r="H166" s="12" t="s">
        <v>41</v>
      </c>
      <c r="I166" s="12" t="s">
        <v>43</v>
      </c>
      <c r="J166" s="12">
        <v>843451</v>
      </c>
      <c r="K166" s="12">
        <v>4</v>
      </c>
      <c r="L166" s="13">
        <v>3020</v>
      </c>
      <c r="M166" s="14">
        <f>Table1[[#This Row],[Column1]]/100</f>
        <v>0</v>
      </c>
      <c r="N166" s="13">
        <f>Table1[[#This Row],[Unit_Price]]*Table1[[#This Row],[Quantity]]*(1-Table1[[#This Row],[Discount_%]])</f>
        <v>12080</v>
      </c>
      <c r="O166" s="13">
        <v>2743</v>
      </c>
      <c r="P166" s="13">
        <f>Table1[[#This Row],[Revenue]]-Table1[[#This Row],[Cost]]</f>
        <v>9337</v>
      </c>
      <c r="Q166" s="12" t="s">
        <v>49</v>
      </c>
      <c r="R166" s="12" t="s">
        <v>52</v>
      </c>
      <c r="S166" s="12" t="s">
        <v>55</v>
      </c>
      <c r="T166" s="12">
        <v>2</v>
      </c>
      <c r="U166" s="12">
        <v>0</v>
      </c>
      <c r="V166" s="20" t="str">
        <f>TEXT(Table1[[#This Row],[Date]],"mmm-yyyy")</f>
        <v>Jan-2025</v>
      </c>
    </row>
    <row r="167" spans="1:22" x14ac:dyDescent="0.2">
      <c r="A167" s="11">
        <f t="shared" si="2"/>
        <v>45671</v>
      </c>
      <c r="B167" s="12" t="s">
        <v>22</v>
      </c>
      <c r="C167" s="12" t="str">
        <f>VLOOKUP(D167, City_Mapping!A:B, 2, FALSE)</f>
        <v>UAE</v>
      </c>
      <c r="D167" s="12" t="s">
        <v>30</v>
      </c>
      <c r="E167" s="12" t="s">
        <v>34</v>
      </c>
      <c r="F167" s="12" t="s">
        <v>39</v>
      </c>
      <c r="G167" s="12">
        <v>41368</v>
      </c>
      <c r="H167" s="12" t="s">
        <v>41</v>
      </c>
      <c r="I167" s="12" t="s">
        <v>43</v>
      </c>
      <c r="J167" s="12">
        <v>212761</v>
      </c>
      <c r="K167" s="12">
        <v>3</v>
      </c>
      <c r="L167" s="13">
        <v>1507</v>
      </c>
      <c r="M167" s="14">
        <f>Table1[[#This Row],[Column1]]/100</f>
        <v>0.2</v>
      </c>
      <c r="N167" s="13">
        <f>Table1[[#This Row],[Unit_Price]]*Table1[[#This Row],[Quantity]]*(1-Table1[[#This Row],[Discount_%]])</f>
        <v>3616.8</v>
      </c>
      <c r="O167" s="13">
        <v>14536</v>
      </c>
      <c r="P167" s="13">
        <f>Table1[[#This Row],[Revenue]]-Table1[[#This Row],[Cost]]</f>
        <v>-10919.2</v>
      </c>
      <c r="Q167" s="12" t="s">
        <v>48</v>
      </c>
      <c r="R167" s="12" t="s">
        <v>52</v>
      </c>
      <c r="S167" s="12" t="s">
        <v>56</v>
      </c>
      <c r="T167" s="12">
        <v>3</v>
      </c>
      <c r="U167" s="12">
        <v>20</v>
      </c>
      <c r="V167" s="20" t="str">
        <f>TEXT(Table1[[#This Row],[Date]],"mmm-yyyy")</f>
        <v>Jan-2025</v>
      </c>
    </row>
    <row r="168" spans="1:22" x14ac:dyDescent="0.2">
      <c r="A168" s="11">
        <f t="shared" si="2"/>
        <v>45671</v>
      </c>
      <c r="B168" s="12" t="s">
        <v>21</v>
      </c>
      <c r="C168" s="12" t="str">
        <f>VLOOKUP(D168, City_Mapping!A:B, 2, FALSE)</f>
        <v>India</v>
      </c>
      <c r="D168" s="12" t="s">
        <v>33</v>
      </c>
      <c r="E168" s="12" t="s">
        <v>34</v>
      </c>
      <c r="F168" s="12" t="s">
        <v>38</v>
      </c>
      <c r="G168" s="12">
        <v>42228</v>
      </c>
      <c r="H168" s="12" t="s">
        <v>41</v>
      </c>
      <c r="I168" s="12" t="s">
        <v>45</v>
      </c>
      <c r="J168" s="12">
        <v>703386</v>
      </c>
      <c r="K168" s="12">
        <v>3</v>
      </c>
      <c r="L168" s="13">
        <v>3846</v>
      </c>
      <c r="M168" s="14">
        <f>Table1[[#This Row],[Column1]]/100</f>
        <v>0</v>
      </c>
      <c r="N168" s="13">
        <f>Table1[[#This Row],[Unit_Price]]*Table1[[#This Row],[Quantity]]*(1-Table1[[#This Row],[Discount_%]])</f>
        <v>11538</v>
      </c>
      <c r="O168" s="13">
        <v>6436</v>
      </c>
      <c r="P168" s="13">
        <f>Table1[[#This Row],[Revenue]]-Table1[[#This Row],[Cost]]</f>
        <v>5102</v>
      </c>
      <c r="Q168" s="12" t="s">
        <v>49</v>
      </c>
      <c r="R168" s="12" t="s">
        <v>51</v>
      </c>
      <c r="S168" s="12" t="s">
        <v>54</v>
      </c>
      <c r="T168" s="12">
        <v>1</v>
      </c>
      <c r="U168" s="12">
        <v>0</v>
      </c>
      <c r="V168" s="20" t="str">
        <f>TEXT(Table1[[#This Row],[Date]],"mmm-yyyy")</f>
        <v>Jan-2025</v>
      </c>
    </row>
    <row r="169" spans="1:22" x14ac:dyDescent="0.2">
      <c r="A169" s="11">
        <f t="shared" si="2"/>
        <v>45671</v>
      </c>
      <c r="B169" s="12" t="s">
        <v>20</v>
      </c>
      <c r="C169" s="12" t="str">
        <f>VLOOKUP(D169, City_Mapping!A:B, 2, FALSE)</f>
        <v>India</v>
      </c>
      <c r="D169" s="12" t="s">
        <v>28</v>
      </c>
      <c r="E169" s="12" t="s">
        <v>34</v>
      </c>
      <c r="F169" s="12" t="s">
        <v>40</v>
      </c>
      <c r="G169" s="12">
        <v>59711</v>
      </c>
      <c r="H169" s="12" t="s">
        <v>42</v>
      </c>
      <c r="I169" s="12" t="s">
        <v>45</v>
      </c>
      <c r="J169" s="12">
        <v>348380</v>
      </c>
      <c r="K169" s="12">
        <v>8</v>
      </c>
      <c r="L169" s="13">
        <v>1167</v>
      </c>
      <c r="M169" s="14">
        <f>Table1[[#This Row],[Column1]]/100</f>
        <v>0</v>
      </c>
      <c r="N169" s="13">
        <f>Table1[[#This Row],[Unit_Price]]*Table1[[#This Row],[Quantity]]*(1-Table1[[#This Row],[Discount_%]])</f>
        <v>9336</v>
      </c>
      <c r="O169" s="13">
        <v>1421</v>
      </c>
      <c r="P169" s="13">
        <f>Table1[[#This Row],[Revenue]]-Table1[[#This Row],[Cost]]</f>
        <v>7915</v>
      </c>
      <c r="Q169" s="12" t="s">
        <v>48</v>
      </c>
      <c r="R169" s="12" t="s">
        <v>52</v>
      </c>
      <c r="S169" s="12" t="s">
        <v>54</v>
      </c>
      <c r="T169" s="12">
        <v>4</v>
      </c>
      <c r="U169" s="12">
        <v>0</v>
      </c>
      <c r="V169" s="20" t="str">
        <f>TEXT(Table1[[#This Row],[Date]],"mmm-yyyy")</f>
        <v>Jan-2025</v>
      </c>
    </row>
    <row r="170" spans="1:22" x14ac:dyDescent="0.2">
      <c r="A170" s="11">
        <f t="shared" si="2"/>
        <v>45672</v>
      </c>
      <c r="B170" s="12" t="s">
        <v>20</v>
      </c>
      <c r="C170" s="12" t="str">
        <f>VLOOKUP(D170, City_Mapping!A:B, 2, FALSE)</f>
        <v>India</v>
      </c>
      <c r="D170" s="12" t="s">
        <v>32</v>
      </c>
      <c r="E170" s="12" t="s">
        <v>34</v>
      </c>
      <c r="F170" s="12" t="s">
        <v>40</v>
      </c>
      <c r="G170" s="12">
        <v>56097</v>
      </c>
      <c r="H170" s="12" t="s">
        <v>41</v>
      </c>
      <c r="I170" s="12" t="s">
        <v>44</v>
      </c>
      <c r="J170" s="12">
        <v>958514</v>
      </c>
      <c r="K170" s="12">
        <v>7</v>
      </c>
      <c r="L170" s="13">
        <v>1946</v>
      </c>
      <c r="M170" s="14">
        <f>Table1[[#This Row],[Column1]]/100</f>
        <v>0.2</v>
      </c>
      <c r="N170" s="13">
        <f>Table1[[#This Row],[Unit_Price]]*Table1[[#This Row],[Quantity]]*(1-Table1[[#This Row],[Discount_%]])</f>
        <v>10897.6</v>
      </c>
      <c r="O170" s="13">
        <v>7416</v>
      </c>
      <c r="P170" s="13">
        <f>Table1[[#This Row],[Revenue]]-Table1[[#This Row],[Cost]]</f>
        <v>3481.6000000000004</v>
      </c>
      <c r="Q170" s="12" t="s">
        <v>47</v>
      </c>
      <c r="R170" s="12" t="s">
        <v>52</v>
      </c>
      <c r="S170" s="12" t="s">
        <v>53</v>
      </c>
      <c r="T170" s="12">
        <v>3</v>
      </c>
      <c r="U170" s="12">
        <v>20</v>
      </c>
      <c r="V170" s="20" t="str">
        <f>TEXT(Table1[[#This Row],[Date]],"mmm-yyyy")</f>
        <v>Jan-2025</v>
      </c>
    </row>
    <row r="171" spans="1:22" x14ac:dyDescent="0.2">
      <c r="A171" s="11">
        <f t="shared" si="2"/>
        <v>45672</v>
      </c>
      <c r="B171" s="12" t="s">
        <v>23</v>
      </c>
      <c r="C171" s="12" t="str">
        <f>VLOOKUP(D171, City_Mapping!A:B, 2, FALSE)</f>
        <v>India</v>
      </c>
      <c r="D171" s="12" t="s">
        <v>32</v>
      </c>
      <c r="E171" s="12" t="s">
        <v>36</v>
      </c>
      <c r="F171" s="12" t="s">
        <v>39</v>
      </c>
      <c r="G171" s="12">
        <v>65773</v>
      </c>
      <c r="H171" s="12" t="s">
        <v>41</v>
      </c>
      <c r="I171" s="12" t="s">
        <v>45</v>
      </c>
      <c r="J171" s="12">
        <v>649546</v>
      </c>
      <c r="K171" s="12">
        <v>7</v>
      </c>
      <c r="L171" s="13">
        <v>4466</v>
      </c>
      <c r="M171" s="14">
        <f>Table1[[#This Row],[Column1]]/100</f>
        <v>0.05</v>
      </c>
      <c r="N171" s="13">
        <f>Table1[[#This Row],[Unit_Price]]*Table1[[#This Row],[Quantity]]*(1-Table1[[#This Row],[Discount_%]])</f>
        <v>29698.899999999998</v>
      </c>
      <c r="O171" s="13">
        <v>23581</v>
      </c>
      <c r="P171" s="13">
        <f>Table1[[#This Row],[Revenue]]-Table1[[#This Row],[Cost]]</f>
        <v>6117.8999999999978</v>
      </c>
      <c r="Q171" s="12" t="s">
        <v>46</v>
      </c>
      <c r="R171" s="12" t="s">
        <v>52</v>
      </c>
      <c r="S171" s="12" t="s">
        <v>54</v>
      </c>
      <c r="T171" s="12">
        <v>4</v>
      </c>
      <c r="U171" s="12">
        <v>5</v>
      </c>
      <c r="V171" s="20" t="str">
        <f>TEXT(Table1[[#This Row],[Date]],"mmm-yyyy")</f>
        <v>Jan-2025</v>
      </c>
    </row>
    <row r="172" spans="1:22" x14ac:dyDescent="0.2">
      <c r="A172" s="11">
        <f t="shared" si="2"/>
        <v>45672</v>
      </c>
      <c r="B172" s="12" t="s">
        <v>21</v>
      </c>
      <c r="C172" s="12" t="str">
        <f>VLOOKUP(D172, City_Mapping!A:B, 2, FALSE)</f>
        <v>India</v>
      </c>
      <c r="D172" s="12" t="s">
        <v>32</v>
      </c>
      <c r="E172" s="12" t="s">
        <v>34</v>
      </c>
      <c r="F172" s="12" t="s">
        <v>37</v>
      </c>
      <c r="G172" s="12">
        <v>38639</v>
      </c>
      <c r="H172" s="12" t="s">
        <v>42</v>
      </c>
      <c r="I172" s="12" t="s">
        <v>43</v>
      </c>
      <c r="J172" s="12">
        <v>373850</v>
      </c>
      <c r="K172" s="12">
        <v>2</v>
      </c>
      <c r="L172" s="13">
        <v>2407</v>
      </c>
      <c r="M172" s="14">
        <f>Table1[[#This Row],[Column1]]/100</f>
        <v>0.1</v>
      </c>
      <c r="N172" s="13">
        <f>Table1[[#This Row],[Unit_Price]]*Table1[[#This Row],[Quantity]]*(1-Table1[[#This Row],[Discount_%]])</f>
        <v>4332.6000000000004</v>
      </c>
      <c r="O172" s="13">
        <v>22676</v>
      </c>
      <c r="P172" s="13">
        <f>Table1[[#This Row],[Revenue]]-Table1[[#This Row],[Cost]]</f>
        <v>-18343.400000000001</v>
      </c>
      <c r="Q172" s="12" t="s">
        <v>47</v>
      </c>
      <c r="R172" s="12" t="s">
        <v>52</v>
      </c>
      <c r="S172" s="12" t="s">
        <v>53</v>
      </c>
      <c r="T172" s="12">
        <v>2</v>
      </c>
      <c r="U172" s="12">
        <v>10</v>
      </c>
      <c r="V172" s="20" t="str">
        <f>TEXT(Table1[[#This Row],[Date]],"mmm-yyyy")</f>
        <v>Jan-2025</v>
      </c>
    </row>
    <row r="173" spans="1:22" x14ac:dyDescent="0.2">
      <c r="A173" s="11">
        <f t="shared" si="2"/>
        <v>45672</v>
      </c>
      <c r="B173" s="12" t="s">
        <v>22</v>
      </c>
      <c r="C173" s="12" t="str">
        <f>VLOOKUP(D173, City_Mapping!A:B, 2, FALSE)</f>
        <v>UAE</v>
      </c>
      <c r="D173" s="12" t="s">
        <v>30</v>
      </c>
      <c r="E173" s="12" t="s">
        <v>35</v>
      </c>
      <c r="F173" s="12" t="s">
        <v>40</v>
      </c>
      <c r="G173" s="12">
        <v>24823</v>
      </c>
      <c r="H173" s="12" t="s">
        <v>42</v>
      </c>
      <c r="I173" s="12" t="s">
        <v>45</v>
      </c>
      <c r="J173" s="12">
        <v>915375</v>
      </c>
      <c r="K173" s="12">
        <v>9</v>
      </c>
      <c r="L173" s="13">
        <v>2867</v>
      </c>
      <c r="M173" s="14">
        <f>Table1[[#This Row],[Column1]]/100</f>
        <v>0</v>
      </c>
      <c r="N173" s="13">
        <f>Table1[[#This Row],[Unit_Price]]*Table1[[#This Row],[Quantity]]*(1-Table1[[#This Row],[Discount_%]])</f>
        <v>25803</v>
      </c>
      <c r="O173" s="13">
        <v>15582</v>
      </c>
      <c r="P173" s="13">
        <f>Table1[[#This Row],[Revenue]]-Table1[[#This Row],[Cost]]</f>
        <v>10221</v>
      </c>
      <c r="Q173" s="12" t="s">
        <v>49</v>
      </c>
      <c r="R173" s="12" t="s">
        <v>50</v>
      </c>
      <c r="S173" s="12" t="s">
        <v>56</v>
      </c>
      <c r="T173" s="12">
        <v>1</v>
      </c>
      <c r="U173" s="12">
        <v>0</v>
      </c>
      <c r="V173" s="20" t="str">
        <f>TEXT(Table1[[#This Row],[Date]],"mmm-yyyy")</f>
        <v>Jan-2025</v>
      </c>
    </row>
    <row r="174" spans="1:22" x14ac:dyDescent="0.2">
      <c r="A174" s="11">
        <f t="shared" si="2"/>
        <v>45672</v>
      </c>
      <c r="B174" s="12" t="s">
        <v>20</v>
      </c>
      <c r="C174" s="12" t="str">
        <f>VLOOKUP(D174, City_Mapping!A:B, 2, FALSE)</f>
        <v>India</v>
      </c>
      <c r="D174" s="12" t="s">
        <v>33</v>
      </c>
      <c r="E174" s="12" t="s">
        <v>35</v>
      </c>
      <c r="F174" s="12" t="s">
        <v>38</v>
      </c>
      <c r="G174" s="12">
        <v>33510</v>
      </c>
      <c r="H174" s="12" t="s">
        <v>42</v>
      </c>
      <c r="I174" s="12" t="s">
        <v>44</v>
      </c>
      <c r="J174" s="12">
        <v>950756</v>
      </c>
      <c r="K174" s="12">
        <v>6</v>
      </c>
      <c r="L174" s="13">
        <v>2605</v>
      </c>
      <c r="M174" s="14">
        <f>Table1[[#This Row],[Column1]]/100</f>
        <v>0.15</v>
      </c>
      <c r="N174" s="13">
        <f>Table1[[#This Row],[Unit_Price]]*Table1[[#This Row],[Quantity]]*(1-Table1[[#This Row],[Discount_%]])</f>
        <v>13285.5</v>
      </c>
      <c r="O174" s="13">
        <v>7808</v>
      </c>
      <c r="P174" s="13">
        <f>Table1[[#This Row],[Revenue]]-Table1[[#This Row],[Cost]]</f>
        <v>5477.5</v>
      </c>
      <c r="Q174" s="12" t="s">
        <v>47</v>
      </c>
      <c r="R174" s="12" t="s">
        <v>51</v>
      </c>
      <c r="S174" s="12" t="s">
        <v>55</v>
      </c>
      <c r="T174" s="12">
        <v>1</v>
      </c>
      <c r="U174" s="12">
        <v>15</v>
      </c>
      <c r="V174" s="20" t="str">
        <f>TEXT(Table1[[#This Row],[Date]],"mmm-yyyy")</f>
        <v>Jan-2025</v>
      </c>
    </row>
    <row r="175" spans="1:22" x14ac:dyDescent="0.2">
      <c r="A175" s="11">
        <f t="shared" si="2"/>
        <v>45672</v>
      </c>
      <c r="B175" s="12" t="s">
        <v>21</v>
      </c>
      <c r="C175" s="12" t="str">
        <f>VLOOKUP(D175, City_Mapping!A:B, 2, FALSE)</f>
        <v>USA</v>
      </c>
      <c r="D175" s="12" t="s">
        <v>31</v>
      </c>
      <c r="E175" s="12" t="s">
        <v>35</v>
      </c>
      <c r="F175" s="12" t="s">
        <v>38</v>
      </c>
      <c r="G175" s="12">
        <v>48333</v>
      </c>
      <c r="H175" s="12" t="s">
        <v>42</v>
      </c>
      <c r="I175" s="12" t="s">
        <v>44</v>
      </c>
      <c r="J175" s="12">
        <v>908747</v>
      </c>
      <c r="K175" s="12">
        <v>3</v>
      </c>
      <c r="L175" s="13">
        <v>4868</v>
      </c>
      <c r="M175" s="14">
        <f>Table1[[#This Row],[Column1]]/100</f>
        <v>0.1</v>
      </c>
      <c r="N175" s="13">
        <f>Table1[[#This Row],[Unit_Price]]*Table1[[#This Row],[Quantity]]*(1-Table1[[#This Row],[Discount_%]])</f>
        <v>13143.6</v>
      </c>
      <c r="O175" s="13">
        <v>5713</v>
      </c>
      <c r="P175" s="13">
        <f>Table1[[#This Row],[Revenue]]-Table1[[#This Row],[Cost]]</f>
        <v>7430.6</v>
      </c>
      <c r="Q175" s="12" t="s">
        <v>46</v>
      </c>
      <c r="R175" s="12" t="s">
        <v>51</v>
      </c>
      <c r="S175" s="12" t="s">
        <v>56</v>
      </c>
      <c r="T175" s="12">
        <v>5</v>
      </c>
      <c r="U175" s="12">
        <v>10</v>
      </c>
      <c r="V175" s="20" t="str">
        <f>TEXT(Table1[[#This Row],[Date]],"mmm-yyyy")</f>
        <v>Jan-2025</v>
      </c>
    </row>
    <row r="176" spans="1:22" x14ac:dyDescent="0.2">
      <c r="A176" s="11">
        <f t="shared" si="2"/>
        <v>45672</v>
      </c>
      <c r="B176" s="12" t="s">
        <v>21</v>
      </c>
      <c r="C176" s="12" t="str">
        <f>VLOOKUP(D176, City_Mapping!A:B, 2, FALSE)</f>
        <v>India</v>
      </c>
      <c r="D176" s="12" t="s">
        <v>33</v>
      </c>
      <c r="E176" s="12" t="s">
        <v>35</v>
      </c>
      <c r="F176" s="12" t="s">
        <v>38</v>
      </c>
      <c r="G176" s="12">
        <v>14435</v>
      </c>
      <c r="H176" s="12" t="s">
        <v>41</v>
      </c>
      <c r="I176" s="12" t="s">
        <v>45</v>
      </c>
      <c r="J176" s="12">
        <v>634640</v>
      </c>
      <c r="K176" s="12">
        <v>9</v>
      </c>
      <c r="L176" s="13">
        <v>3529</v>
      </c>
      <c r="M176" s="14">
        <f>Table1[[#This Row],[Column1]]/100</f>
        <v>0.15</v>
      </c>
      <c r="N176" s="13">
        <f>Table1[[#This Row],[Unit_Price]]*Table1[[#This Row],[Quantity]]*(1-Table1[[#This Row],[Discount_%]])</f>
        <v>26996.85</v>
      </c>
      <c r="O176" s="13">
        <v>4177</v>
      </c>
      <c r="P176" s="13">
        <f>Table1[[#This Row],[Revenue]]-Table1[[#This Row],[Cost]]</f>
        <v>22819.85</v>
      </c>
      <c r="Q176" s="12" t="s">
        <v>46</v>
      </c>
      <c r="R176" s="12" t="s">
        <v>52</v>
      </c>
      <c r="S176" s="12" t="s">
        <v>54</v>
      </c>
      <c r="T176" s="12">
        <v>5</v>
      </c>
      <c r="U176" s="12">
        <v>15</v>
      </c>
      <c r="V176" s="20" t="str">
        <f>TEXT(Table1[[#This Row],[Date]],"mmm-yyyy")</f>
        <v>Jan-2025</v>
      </c>
    </row>
    <row r="177" spans="1:22" x14ac:dyDescent="0.2">
      <c r="A177" s="11">
        <f t="shared" si="2"/>
        <v>45672</v>
      </c>
      <c r="B177" s="12" t="s">
        <v>23</v>
      </c>
      <c r="C177" s="12" t="str">
        <f>VLOOKUP(D177, City_Mapping!A:B, 2, FALSE)</f>
        <v>UAE</v>
      </c>
      <c r="D177" s="12" t="s">
        <v>30</v>
      </c>
      <c r="E177" s="12" t="s">
        <v>36</v>
      </c>
      <c r="F177" s="12" t="s">
        <v>39</v>
      </c>
      <c r="G177" s="12">
        <v>48418</v>
      </c>
      <c r="H177" s="12" t="s">
        <v>42</v>
      </c>
      <c r="I177" s="12" t="s">
        <v>44</v>
      </c>
      <c r="J177" s="12">
        <v>134497</v>
      </c>
      <c r="K177" s="12">
        <v>9</v>
      </c>
      <c r="L177" s="13">
        <v>540</v>
      </c>
      <c r="M177" s="14">
        <f>Table1[[#This Row],[Column1]]/100</f>
        <v>0</v>
      </c>
      <c r="N177" s="13">
        <f>Table1[[#This Row],[Unit_Price]]*Table1[[#This Row],[Quantity]]*(1-Table1[[#This Row],[Discount_%]])</f>
        <v>4860</v>
      </c>
      <c r="O177" s="13">
        <v>4776</v>
      </c>
      <c r="P177" s="13">
        <f>Table1[[#This Row],[Revenue]]-Table1[[#This Row],[Cost]]</f>
        <v>84</v>
      </c>
      <c r="Q177" s="12" t="s">
        <v>47</v>
      </c>
      <c r="R177" s="12" t="s">
        <v>52</v>
      </c>
      <c r="S177" s="12" t="s">
        <v>55</v>
      </c>
      <c r="T177" s="12">
        <v>2</v>
      </c>
      <c r="U177" s="12">
        <v>0</v>
      </c>
      <c r="V177" s="20" t="str">
        <f>TEXT(Table1[[#This Row],[Date]],"mmm-yyyy")</f>
        <v>Jan-2025</v>
      </c>
    </row>
    <row r="178" spans="1:22" x14ac:dyDescent="0.2">
      <c r="A178" s="11">
        <f t="shared" si="2"/>
        <v>45672</v>
      </c>
      <c r="B178" s="12" t="s">
        <v>20</v>
      </c>
      <c r="C178" s="12" t="str">
        <f>VLOOKUP(D178, City_Mapping!A:B, 2, FALSE)</f>
        <v>India</v>
      </c>
      <c r="D178" s="12" t="s">
        <v>32</v>
      </c>
      <c r="E178" s="12" t="s">
        <v>35</v>
      </c>
      <c r="F178" s="12" t="s">
        <v>39</v>
      </c>
      <c r="G178" s="12">
        <v>67955</v>
      </c>
      <c r="H178" s="12" t="s">
        <v>42</v>
      </c>
      <c r="I178" s="12" t="s">
        <v>44</v>
      </c>
      <c r="J178" s="12">
        <v>437289</v>
      </c>
      <c r="K178" s="12">
        <v>6</v>
      </c>
      <c r="L178" s="13">
        <v>625</v>
      </c>
      <c r="M178" s="14">
        <f>Table1[[#This Row],[Column1]]/100</f>
        <v>0.15</v>
      </c>
      <c r="N178" s="13">
        <f>Table1[[#This Row],[Unit_Price]]*Table1[[#This Row],[Quantity]]*(1-Table1[[#This Row],[Discount_%]])</f>
        <v>3187.5</v>
      </c>
      <c r="O178" s="13">
        <v>21774</v>
      </c>
      <c r="P178" s="13">
        <f>Table1[[#This Row],[Revenue]]-Table1[[#This Row],[Cost]]</f>
        <v>-18586.5</v>
      </c>
      <c r="Q178" s="12" t="s">
        <v>48</v>
      </c>
      <c r="R178" s="12" t="s">
        <v>51</v>
      </c>
      <c r="S178" s="12" t="s">
        <v>55</v>
      </c>
      <c r="T178" s="12">
        <v>3</v>
      </c>
      <c r="U178" s="12">
        <v>15</v>
      </c>
      <c r="V178" s="20" t="str">
        <f>TEXT(Table1[[#This Row],[Date]],"mmm-yyyy")</f>
        <v>Jan-2025</v>
      </c>
    </row>
    <row r="179" spans="1:22" x14ac:dyDescent="0.2">
      <c r="A179" s="11">
        <f t="shared" si="2"/>
        <v>45672</v>
      </c>
      <c r="B179" s="12" t="s">
        <v>20</v>
      </c>
      <c r="C179" s="12" t="str">
        <f>VLOOKUP(D179, City_Mapping!A:B, 2, FALSE)</f>
        <v>India</v>
      </c>
      <c r="D179" s="12" t="s">
        <v>28</v>
      </c>
      <c r="E179" s="12" t="s">
        <v>36</v>
      </c>
      <c r="F179" s="12" t="s">
        <v>39</v>
      </c>
      <c r="G179" s="12">
        <v>69507</v>
      </c>
      <c r="H179" s="12" t="s">
        <v>41</v>
      </c>
      <c r="I179" s="12" t="s">
        <v>43</v>
      </c>
      <c r="J179" s="12">
        <v>800334</v>
      </c>
      <c r="K179" s="12">
        <v>6</v>
      </c>
      <c r="L179" s="13">
        <v>1277</v>
      </c>
      <c r="M179" s="14">
        <f>Table1[[#This Row],[Column1]]/100</f>
        <v>0.1</v>
      </c>
      <c r="N179" s="13">
        <f>Table1[[#This Row],[Unit_Price]]*Table1[[#This Row],[Quantity]]*(1-Table1[[#This Row],[Discount_%]])</f>
        <v>6895.8</v>
      </c>
      <c r="O179" s="13">
        <v>25851</v>
      </c>
      <c r="P179" s="13">
        <f>Table1[[#This Row],[Revenue]]-Table1[[#This Row],[Cost]]</f>
        <v>-18955.2</v>
      </c>
      <c r="Q179" s="12" t="s">
        <v>46</v>
      </c>
      <c r="R179" s="12" t="s">
        <v>51</v>
      </c>
      <c r="S179" s="12" t="s">
        <v>53</v>
      </c>
      <c r="T179" s="12">
        <v>1</v>
      </c>
      <c r="U179" s="12">
        <v>10</v>
      </c>
      <c r="V179" s="20" t="str">
        <f>TEXT(Table1[[#This Row],[Date]],"mmm-yyyy")</f>
        <v>Jan-2025</v>
      </c>
    </row>
    <row r="180" spans="1:22" x14ac:dyDescent="0.2">
      <c r="A180" s="11">
        <f t="shared" si="2"/>
        <v>45672</v>
      </c>
      <c r="B180" s="12" t="s">
        <v>22</v>
      </c>
      <c r="C180" s="12" t="str">
        <f>VLOOKUP(D180, City_Mapping!A:B, 2, FALSE)</f>
        <v>India</v>
      </c>
      <c r="D180" s="12" t="s">
        <v>32</v>
      </c>
      <c r="E180" s="12" t="s">
        <v>35</v>
      </c>
      <c r="F180" s="12" t="s">
        <v>39</v>
      </c>
      <c r="G180" s="12">
        <v>61033</v>
      </c>
      <c r="H180" s="12" t="s">
        <v>42</v>
      </c>
      <c r="I180" s="12" t="s">
        <v>45</v>
      </c>
      <c r="J180" s="12">
        <v>984754</v>
      </c>
      <c r="K180" s="12">
        <v>8</v>
      </c>
      <c r="L180" s="13">
        <v>1335</v>
      </c>
      <c r="M180" s="14">
        <f>Table1[[#This Row],[Column1]]/100</f>
        <v>0.15</v>
      </c>
      <c r="N180" s="13">
        <f>Table1[[#This Row],[Unit_Price]]*Table1[[#This Row],[Quantity]]*(1-Table1[[#This Row],[Discount_%]])</f>
        <v>9078</v>
      </c>
      <c r="O180" s="13">
        <v>24112</v>
      </c>
      <c r="P180" s="13">
        <f>Table1[[#This Row],[Revenue]]-Table1[[#This Row],[Cost]]</f>
        <v>-15034</v>
      </c>
      <c r="Q180" s="12" t="s">
        <v>46</v>
      </c>
      <c r="R180" s="12" t="s">
        <v>50</v>
      </c>
      <c r="S180" s="12" t="s">
        <v>55</v>
      </c>
      <c r="T180" s="12">
        <v>2</v>
      </c>
      <c r="U180" s="12">
        <v>15</v>
      </c>
      <c r="V180" s="20" t="str">
        <f>TEXT(Table1[[#This Row],[Date]],"mmm-yyyy")</f>
        <v>Jan-2025</v>
      </c>
    </row>
    <row r="181" spans="1:22" x14ac:dyDescent="0.2">
      <c r="A181" s="11">
        <f t="shared" si="2"/>
        <v>45672</v>
      </c>
      <c r="B181" s="12" t="s">
        <v>20</v>
      </c>
      <c r="C181" s="12" t="str">
        <f>VLOOKUP(D181, City_Mapping!A:B, 2, FALSE)</f>
        <v>USA</v>
      </c>
      <c r="D181" s="12" t="s">
        <v>31</v>
      </c>
      <c r="E181" s="12" t="s">
        <v>36</v>
      </c>
      <c r="F181" s="12" t="s">
        <v>38</v>
      </c>
      <c r="G181" s="12">
        <v>96089</v>
      </c>
      <c r="H181" s="12" t="s">
        <v>42</v>
      </c>
      <c r="I181" s="12" t="s">
        <v>43</v>
      </c>
      <c r="J181" s="12">
        <v>651516</v>
      </c>
      <c r="K181" s="12">
        <v>8</v>
      </c>
      <c r="L181" s="13">
        <v>1378</v>
      </c>
      <c r="M181" s="14">
        <f>Table1[[#This Row],[Column1]]/100</f>
        <v>0.15</v>
      </c>
      <c r="N181" s="13">
        <f>Table1[[#This Row],[Unit_Price]]*Table1[[#This Row],[Quantity]]*(1-Table1[[#This Row],[Discount_%]])</f>
        <v>9370.4</v>
      </c>
      <c r="O181" s="13">
        <v>24594</v>
      </c>
      <c r="P181" s="13">
        <f>Table1[[#This Row],[Revenue]]-Table1[[#This Row],[Cost]]</f>
        <v>-15223.6</v>
      </c>
      <c r="Q181" s="12" t="s">
        <v>46</v>
      </c>
      <c r="R181" s="12" t="s">
        <v>52</v>
      </c>
      <c r="S181" s="12" t="s">
        <v>53</v>
      </c>
      <c r="T181" s="12">
        <v>2</v>
      </c>
      <c r="U181" s="12">
        <v>15</v>
      </c>
      <c r="V181" s="20" t="str">
        <f>TEXT(Table1[[#This Row],[Date]],"mmm-yyyy")</f>
        <v>Jan-2025</v>
      </c>
    </row>
    <row r="182" spans="1:22" x14ac:dyDescent="0.2">
      <c r="A182" s="11">
        <f t="shared" si="2"/>
        <v>45673</v>
      </c>
      <c r="B182" s="12" t="s">
        <v>22</v>
      </c>
      <c r="C182" s="12" t="str">
        <f>VLOOKUP(D182, City_Mapping!A:B, 2, FALSE)</f>
        <v>UK</v>
      </c>
      <c r="D182" s="12" t="s">
        <v>29</v>
      </c>
      <c r="E182" s="12" t="s">
        <v>36</v>
      </c>
      <c r="F182" s="12" t="s">
        <v>38</v>
      </c>
      <c r="G182" s="12">
        <v>82972</v>
      </c>
      <c r="H182" s="12" t="s">
        <v>41</v>
      </c>
      <c r="I182" s="12" t="s">
        <v>43</v>
      </c>
      <c r="J182" s="12">
        <v>619896</v>
      </c>
      <c r="K182" s="12">
        <v>6</v>
      </c>
      <c r="L182" s="13">
        <v>4989</v>
      </c>
      <c r="M182" s="14">
        <f>Table1[[#This Row],[Column1]]/100</f>
        <v>0.1</v>
      </c>
      <c r="N182" s="13">
        <f>Table1[[#This Row],[Unit_Price]]*Table1[[#This Row],[Quantity]]*(1-Table1[[#This Row],[Discount_%]])</f>
        <v>26940.600000000002</v>
      </c>
      <c r="O182" s="13">
        <v>17243</v>
      </c>
      <c r="P182" s="13">
        <f>Table1[[#This Row],[Revenue]]-Table1[[#This Row],[Cost]]</f>
        <v>9697.6000000000022</v>
      </c>
      <c r="Q182" s="12" t="s">
        <v>46</v>
      </c>
      <c r="R182" s="12" t="s">
        <v>51</v>
      </c>
      <c r="S182" s="12" t="s">
        <v>54</v>
      </c>
      <c r="T182" s="12">
        <v>3</v>
      </c>
      <c r="U182" s="12">
        <v>10</v>
      </c>
      <c r="V182" s="20" t="str">
        <f>TEXT(Table1[[#This Row],[Date]],"mmm-yyyy")</f>
        <v>Jan-2025</v>
      </c>
    </row>
    <row r="183" spans="1:22" x14ac:dyDescent="0.2">
      <c r="A183" s="11">
        <f t="shared" si="2"/>
        <v>45673</v>
      </c>
      <c r="B183" s="12" t="s">
        <v>20</v>
      </c>
      <c r="C183" s="12" t="str">
        <f>VLOOKUP(D183, City_Mapping!A:B, 2, FALSE)</f>
        <v>India</v>
      </c>
      <c r="D183" s="12" t="s">
        <v>28</v>
      </c>
      <c r="E183" s="12" t="s">
        <v>36</v>
      </c>
      <c r="F183" s="12" t="s">
        <v>39</v>
      </c>
      <c r="G183" s="12">
        <v>57219</v>
      </c>
      <c r="H183" s="12" t="s">
        <v>42</v>
      </c>
      <c r="I183" s="12" t="s">
        <v>44</v>
      </c>
      <c r="J183" s="12">
        <v>108882</v>
      </c>
      <c r="K183" s="12">
        <v>7</v>
      </c>
      <c r="L183" s="13">
        <v>1336</v>
      </c>
      <c r="M183" s="14">
        <f>Table1[[#This Row],[Column1]]/100</f>
        <v>0.1</v>
      </c>
      <c r="N183" s="13">
        <f>Table1[[#This Row],[Unit_Price]]*Table1[[#This Row],[Quantity]]*(1-Table1[[#This Row],[Discount_%]])</f>
        <v>8416.8000000000011</v>
      </c>
      <c r="O183" s="13">
        <v>25769</v>
      </c>
      <c r="P183" s="13">
        <f>Table1[[#This Row],[Revenue]]-Table1[[#This Row],[Cost]]</f>
        <v>-17352.199999999997</v>
      </c>
      <c r="Q183" s="12" t="s">
        <v>48</v>
      </c>
      <c r="R183" s="12" t="s">
        <v>50</v>
      </c>
      <c r="S183" s="12" t="s">
        <v>53</v>
      </c>
      <c r="T183" s="12">
        <v>1</v>
      </c>
      <c r="U183" s="12">
        <v>10</v>
      </c>
      <c r="V183" s="20" t="str">
        <f>TEXT(Table1[[#This Row],[Date]],"mmm-yyyy")</f>
        <v>Jan-2025</v>
      </c>
    </row>
    <row r="184" spans="1:22" x14ac:dyDescent="0.2">
      <c r="A184" s="11">
        <f t="shared" si="2"/>
        <v>45673</v>
      </c>
      <c r="B184" s="12" t="s">
        <v>23</v>
      </c>
      <c r="C184" s="12" t="str">
        <f>VLOOKUP(D184, City_Mapping!A:B, 2, FALSE)</f>
        <v>India</v>
      </c>
      <c r="D184" s="12" t="s">
        <v>32</v>
      </c>
      <c r="E184" s="12" t="s">
        <v>35</v>
      </c>
      <c r="F184" s="12" t="s">
        <v>39</v>
      </c>
      <c r="G184" s="12">
        <v>44477</v>
      </c>
      <c r="H184" s="12" t="s">
        <v>42</v>
      </c>
      <c r="I184" s="12" t="s">
        <v>43</v>
      </c>
      <c r="J184" s="12">
        <v>354962</v>
      </c>
      <c r="K184" s="12">
        <v>4</v>
      </c>
      <c r="L184" s="13">
        <v>1024</v>
      </c>
      <c r="M184" s="14">
        <f>Table1[[#This Row],[Column1]]/100</f>
        <v>0.1</v>
      </c>
      <c r="N184" s="13">
        <f>Table1[[#This Row],[Unit_Price]]*Table1[[#This Row],[Quantity]]*(1-Table1[[#This Row],[Discount_%]])</f>
        <v>3686.4</v>
      </c>
      <c r="O184" s="13">
        <v>13598</v>
      </c>
      <c r="P184" s="13">
        <f>Table1[[#This Row],[Revenue]]-Table1[[#This Row],[Cost]]</f>
        <v>-9911.6</v>
      </c>
      <c r="Q184" s="12" t="s">
        <v>48</v>
      </c>
      <c r="R184" s="12" t="s">
        <v>50</v>
      </c>
      <c r="S184" s="12" t="s">
        <v>56</v>
      </c>
      <c r="T184" s="12">
        <v>1</v>
      </c>
      <c r="U184" s="12">
        <v>10</v>
      </c>
      <c r="V184" s="20" t="str">
        <f>TEXT(Table1[[#This Row],[Date]],"mmm-yyyy")</f>
        <v>Jan-2025</v>
      </c>
    </row>
    <row r="185" spans="1:22" x14ac:dyDescent="0.2">
      <c r="A185" s="11">
        <f t="shared" si="2"/>
        <v>45673</v>
      </c>
      <c r="B185" s="12" t="s">
        <v>20</v>
      </c>
      <c r="C185" s="12" t="str">
        <f>VLOOKUP(D185, City_Mapping!A:B, 2, FALSE)</f>
        <v>India</v>
      </c>
      <c r="D185" s="12" t="s">
        <v>28</v>
      </c>
      <c r="E185" s="12" t="s">
        <v>36</v>
      </c>
      <c r="F185" s="12" t="s">
        <v>38</v>
      </c>
      <c r="G185" s="12">
        <v>99780</v>
      </c>
      <c r="H185" s="12" t="s">
        <v>41</v>
      </c>
      <c r="I185" s="12" t="s">
        <v>45</v>
      </c>
      <c r="J185" s="12">
        <v>247340</v>
      </c>
      <c r="K185" s="12">
        <v>1</v>
      </c>
      <c r="L185" s="13">
        <v>1751</v>
      </c>
      <c r="M185" s="14">
        <f>Table1[[#This Row],[Column1]]/100</f>
        <v>0.1</v>
      </c>
      <c r="N185" s="13">
        <f>Table1[[#This Row],[Unit_Price]]*Table1[[#This Row],[Quantity]]*(1-Table1[[#This Row],[Discount_%]])</f>
        <v>1575.9</v>
      </c>
      <c r="O185" s="13">
        <v>18510</v>
      </c>
      <c r="P185" s="13">
        <f>Table1[[#This Row],[Revenue]]-Table1[[#This Row],[Cost]]</f>
        <v>-16934.099999999999</v>
      </c>
      <c r="Q185" s="12" t="s">
        <v>49</v>
      </c>
      <c r="R185" s="12" t="s">
        <v>52</v>
      </c>
      <c r="S185" s="12" t="s">
        <v>54</v>
      </c>
      <c r="T185" s="12">
        <v>1</v>
      </c>
      <c r="U185" s="12">
        <v>10</v>
      </c>
      <c r="V185" s="20" t="str">
        <f>TEXT(Table1[[#This Row],[Date]],"mmm-yyyy")</f>
        <v>Jan-2025</v>
      </c>
    </row>
    <row r="186" spans="1:22" x14ac:dyDescent="0.2">
      <c r="A186" s="11">
        <f t="shared" si="2"/>
        <v>45673</v>
      </c>
      <c r="B186" s="12" t="s">
        <v>22</v>
      </c>
      <c r="C186" s="12" t="str">
        <f>VLOOKUP(D186, City_Mapping!A:B, 2, FALSE)</f>
        <v>UK</v>
      </c>
      <c r="D186" s="12" t="s">
        <v>29</v>
      </c>
      <c r="E186" s="12" t="s">
        <v>34</v>
      </c>
      <c r="F186" s="12" t="s">
        <v>39</v>
      </c>
      <c r="G186" s="12">
        <v>52721</v>
      </c>
      <c r="H186" s="12" t="s">
        <v>41</v>
      </c>
      <c r="I186" s="12" t="s">
        <v>45</v>
      </c>
      <c r="J186" s="12">
        <v>432990</v>
      </c>
      <c r="K186" s="12">
        <v>4</v>
      </c>
      <c r="L186" s="13">
        <v>4741</v>
      </c>
      <c r="M186" s="14">
        <f>Table1[[#This Row],[Column1]]/100</f>
        <v>0.2</v>
      </c>
      <c r="N186" s="13">
        <f>Table1[[#This Row],[Unit_Price]]*Table1[[#This Row],[Quantity]]*(1-Table1[[#This Row],[Discount_%]])</f>
        <v>15171.2</v>
      </c>
      <c r="O186" s="13">
        <v>29594</v>
      </c>
      <c r="P186" s="13">
        <f>Table1[[#This Row],[Revenue]]-Table1[[#This Row],[Cost]]</f>
        <v>-14422.8</v>
      </c>
      <c r="Q186" s="12" t="s">
        <v>49</v>
      </c>
      <c r="R186" s="12" t="s">
        <v>50</v>
      </c>
      <c r="S186" s="12" t="s">
        <v>56</v>
      </c>
      <c r="T186" s="12">
        <v>5</v>
      </c>
      <c r="U186" s="12">
        <v>20</v>
      </c>
      <c r="V186" s="20" t="str">
        <f>TEXT(Table1[[#This Row],[Date]],"mmm-yyyy")</f>
        <v>Jan-2025</v>
      </c>
    </row>
    <row r="187" spans="1:22" x14ac:dyDescent="0.2">
      <c r="A187" s="11">
        <f t="shared" si="2"/>
        <v>45673</v>
      </c>
      <c r="B187" s="12" t="s">
        <v>22</v>
      </c>
      <c r="C187" s="12" t="str">
        <f>VLOOKUP(D187, City_Mapping!A:B, 2, FALSE)</f>
        <v>India</v>
      </c>
      <c r="D187" s="12" t="s">
        <v>33</v>
      </c>
      <c r="E187" s="12" t="s">
        <v>34</v>
      </c>
      <c r="F187" s="12" t="s">
        <v>39</v>
      </c>
      <c r="G187" s="12">
        <v>77228</v>
      </c>
      <c r="H187" s="12" t="s">
        <v>41</v>
      </c>
      <c r="I187" s="12" t="s">
        <v>45</v>
      </c>
      <c r="J187" s="12">
        <v>343180</v>
      </c>
      <c r="K187" s="12">
        <v>8</v>
      </c>
      <c r="L187" s="13">
        <v>1234</v>
      </c>
      <c r="M187" s="14">
        <f>Table1[[#This Row],[Column1]]/100</f>
        <v>0</v>
      </c>
      <c r="N187" s="13">
        <f>Table1[[#This Row],[Unit_Price]]*Table1[[#This Row],[Quantity]]*(1-Table1[[#This Row],[Discount_%]])</f>
        <v>9872</v>
      </c>
      <c r="O187" s="13">
        <v>15980</v>
      </c>
      <c r="P187" s="13">
        <f>Table1[[#This Row],[Revenue]]-Table1[[#This Row],[Cost]]</f>
        <v>-6108</v>
      </c>
      <c r="Q187" s="12" t="s">
        <v>49</v>
      </c>
      <c r="R187" s="12" t="s">
        <v>50</v>
      </c>
      <c r="S187" s="12" t="s">
        <v>54</v>
      </c>
      <c r="T187" s="12">
        <v>1</v>
      </c>
      <c r="U187" s="12">
        <v>0</v>
      </c>
      <c r="V187" s="20" t="str">
        <f>TEXT(Table1[[#This Row],[Date]],"mmm-yyyy")</f>
        <v>Jan-2025</v>
      </c>
    </row>
    <row r="188" spans="1:22" x14ac:dyDescent="0.2">
      <c r="A188" s="11">
        <f t="shared" si="2"/>
        <v>45673</v>
      </c>
      <c r="B188" s="12" t="s">
        <v>23</v>
      </c>
      <c r="C188" s="12" t="str">
        <f>VLOOKUP(D188, City_Mapping!A:B, 2, FALSE)</f>
        <v>UAE</v>
      </c>
      <c r="D188" s="12" t="s">
        <v>30</v>
      </c>
      <c r="E188" s="12" t="s">
        <v>35</v>
      </c>
      <c r="F188" s="12" t="s">
        <v>39</v>
      </c>
      <c r="G188" s="12">
        <v>25523</v>
      </c>
      <c r="H188" s="12" t="s">
        <v>41</v>
      </c>
      <c r="I188" s="12" t="s">
        <v>43</v>
      </c>
      <c r="J188" s="12">
        <v>386607</v>
      </c>
      <c r="K188" s="12">
        <v>8</v>
      </c>
      <c r="L188" s="13">
        <v>668</v>
      </c>
      <c r="M188" s="14">
        <f>Table1[[#This Row],[Column1]]/100</f>
        <v>0.1</v>
      </c>
      <c r="N188" s="13">
        <f>Table1[[#This Row],[Unit_Price]]*Table1[[#This Row],[Quantity]]*(1-Table1[[#This Row],[Discount_%]])</f>
        <v>4809.6000000000004</v>
      </c>
      <c r="O188" s="13">
        <v>17633</v>
      </c>
      <c r="P188" s="13">
        <f>Table1[[#This Row],[Revenue]]-Table1[[#This Row],[Cost]]</f>
        <v>-12823.4</v>
      </c>
      <c r="Q188" s="12" t="s">
        <v>47</v>
      </c>
      <c r="R188" s="12" t="s">
        <v>50</v>
      </c>
      <c r="S188" s="12" t="s">
        <v>55</v>
      </c>
      <c r="T188" s="12">
        <v>4</v>
      </c>
      <c r="U188" s="12">
        <v>10</v>
      </c>
      <c r="V188" s="20" t="str">
        <f>TEXT(Table1[[#This Row],[Date]],"mmm-yyyy")</f>
        <v>Jan-2025</v>
      </c>
    </row>
    <row r="189" spans="1:22" x14ac:dyDescent="0.2">
      <c r="A189" s="11">
        <f t="shared" si="2"/>
        <v>45673</v>
      </c>
      <c r="B189" s="12" t="s">
        <v>20</v>
      </c>
      <c r="C189" s="12" t="str">
        <f>VLOOKUP(D189, City_Mapping!A:B, 2, FALSE)</f>
        <v>India</v>
      </c>
      <c r="D189" s="12" t="s">
        <v>32</v>
      </c>
      <c r="E189" s="12" t="s">
        <v>34</v>
      </c>
      <c r="F189" s="12" t="s">
        <v>39</v>
      </c>
      <c r="G189" s="12">
        <v>42326</v>
      </c>
      <c r="H189" s="12" t="s">
        <v>41</v>
      </c>
      <c r="I189" s="12" t="s">
        <v>45</v>
      </c>
      <c r="J189" s="12">
        <v>176789</v>
      </c>
      <c r="K189" s="12">
        <v>2</v>
      </c>
      <c r="L189" s="13">
        <v>1648</v>
      </c>
      <c r="M189" s="14">
        <f>Table1[[#This Row],[Column1]]/100</f>
        <v>0.05</v>
      </c>
      <c r="N189" s="13">
        <f>Table1[[#This Row],[Unit_Price]]*Table1[[#This Row],[Quantity]]*(1-Table1[[#This Row],[Discount_%]])</f>
        <v>3131.2</v>
      </c>
      <c r="O189" s="13">
        <v>12659</v>
      </c>
      <c r="P189" s="13">
        <f>Table1[[#This Row],[Revenue]]-Table1[[#This Row],[Cost]]</f>
        <v>-9527.7999999999993</v>
      </c>
      <c r="Q189" s="12" t="s">
        <v>47</v>
      </c>
      <c r="R189" s="12" t="s">
        <v>50</v>
      </c>
      <c r="S189" s="12" t="s">
        <v>54</v>
      </c>
      <c r="T189" s="12">
        <v>3</v>
      </c>
      <c r="U189" s="12">
        <v>5</v>
      </c>
      <c r="V189" s="20" t="str">
        <f>TEXT(Table1[[#This Row],[Date]],"mmm-yyyy")</f>
        <v>Jan-2025</v>
      </c>
    </row>
    <row r="190" spans="1:22" x14ac:dyDescent="0.2">
      <c r="A190" s="11">
        <f t="shared" si="2"/>
        <v>45673</v>
      </c>
      <c r="B190" s="12" t="s">
        <v>20</v>
      </c>
      <c r="C190" s="12" t="str">
        <f>VLOOKUP(D190, City_Mapping!A:B, 2, FALSE)</f>
        <v>USA</v>
      </c>
      <c r="D190" s="12" t="s">
        <v>31</v>
      </c>
      <c r="E190" s="12" t="s">
        <v>34</v>
      </c>
      <c r="F190" s="12" t="s">
        <v>40</v>
      </c>
      <c r="G190" s="12">
        <v>52205</v>
      </c>
      <c r="H190" s="12" t="s">
        <v>41</v>
      </c>
      <c r="I190" s="12" t="s">
        <v>45</v>
      </c>
      <c r="J190" s="12">
        <v>185940</v>
      </c>
      <c r="K190" s="12">
        <v>7</v>
      </c>
      <c r="L190" s="13">
        <v>799</v>
      </c>
      <c r="M190" s="14">
        <f>Table1[[#This Row],[Column1]]/100</f>
        <v>0.15</v>
      </c>
      <c r="N190" s="13">
        <f>Table1[[#This Row],[Unit_Price]]*Table1[[#This Row],[Quantity]]*(1-Table1[[#This Row],[Discount_%]])</f>
        <v>4754.05</v>
      </c>
      <c r="O190" s="13">
        <v>28405</v>
      </c>
      <c r="P190" s="13">
        <f>Table1[[#This Row],[Revenue]]-Table1[[#This Row],[Cost]]</f>
        <v>-23650.95</v>
      </c>
      <c r="Q190" s="12" t="s">
        <v>49</v>
      </c>
      <c r="R190" s="12" t="s">
        <v>50</v>
      </c>
      <c r="S190" s="12" t="s">
        <v>56</v>
      </c>
      <c r="T190" s="12">
        <v>1</v>
      </c>
      <c r="U190" s="12">
        <v>15</v>
      </c>
      <c r="V190" s="20" t="str">
        <f>TEXT(Table1[[#This Row],[Date]],"mmm-yyyy")</f>
        <v>Jan-2025</v>
      </c>
    </row>
    <row r="191" spans="1:22" x14ac:dyDescent="0.2">
      <c r="A191" s="11">
        <f t="shared" si="2"/>
        <v>45673</v>
      </c>
      <c r="B191" s="12" t="s">
        <v>23</v>
      </c>
      <c r="C191" s="12" t="str">
        <f>VLOOKUP(D191, City_Mapping!A:B, 2, FALSE)</f>
        <v>India</v>
      </c>
      <c r="D191" s="12" t="s">
        <v>33</v>
      </c>
      <c r="E191" s="12" t="s">
        <v>34</v>
      </c>
      <c r="F191" s="12" t="s">
        <v>39</v>
      </c>
      <c r="G191" s="12">
        <v>10125</v>
      </c>
      <c r="H191" s="12" t="s">
        <v>41</v>
      </c>
      <c r="I191" s="12" t="s">
        <v>43</v>
      </c>
      <c r="J191" s="12">
        <v>896259</v>
      </c>
      <c r="K191" s="12">
        <v>1</v>
      </c>
      <c r="L191" s="13">
        <v>3821</v>
      </c>
      <c r="M191" s="14">
        <f>Table1[[#This Row],[Column1]]/100</f>
        <v>0.1</v>
      </c>
      <c r="N191" s="13">
        <f>Table1[[#This Row],[Unit_Price]]*Table1[[#This Row],[Quantity]]*(1-Table1[[#This Row],[Discount_%]])</f>
        <v>3438.9</v>
      </c>
      <c r="O191" s="13">
        <v>6051</v>
      </c>
      <c r="P191" s="13">
        <f>Table1[[#This Row],[Revenue]]-Table1[[#This Row],[Cost]]</f>
        <v>-2612.1</v>
      </c>
      <c r="Q191" s="12" t="s">
        <v>46</v>
      </c>
      <c r="R191" s="12" t="s">
        <v>52</v>
      </c>
      <c r="S191" s="12" t="s">
        <v>54</v>
      </c>
      <c r="T191" s="12">
        <v>3</v>
      </c>
      <c r="U191" s="12">
        <v>10</v>
      </c>
      <c r="V191" s="20" t="str">
        <f>TEXT(Table1[[#This Row],[Date]],"mmm-yyyy")</f>
        <v>Jan-2025</v>
      </c>
    </row>
    <row r="192" spans="1:22" x14ac:dyDescent="0.2">
      <c r="A192" s="11">
        <f t="shared" si="2"/>
        <v>45673</v>
      </c>
      <c r="B192" s="12" t="s">
        <v>20</v>
      </c>
      <c r="C192" s="12" t="str">
        <f>VLOOKUP(D192, City_Mapping!A:B, 2, FALSE)</f>
        <v>India</v>
      </c>
      <c r="D192" s="12" t="s">
        <v>32</v>
      </c>
      <c r="E192" s="12" t="s">
        <v>35</v>
      </c>
      <c r="F192" s="12" t="s">
        <v>38</v>
      </c>
      <c r="G192" s="12">
        <v>76735</v>
      </c>
      <c r="H192" s="12" t="s">
        <v>41</v>
      </c>
      <c r="I192" s="12" t="s">
        <v>43</v>
      </c>
      <c r="J192" s="12">
        <v>307546</v>
      </c>
      <c r="K192" s="12">
        <v>2</v>
      </c>
      <c r="L192" s="13">
        <v>1021</v>
      </c>
      <c r="M192" s="14">
        <f>Table1[[#This Row],[Column1]]/100</f>
        <v>0.1</v>
      </c>
      <c r="N192" s="13">
        <f>Table1[[#This Row],[Unit_Price]]*Table1[[#This Row],[Quantity]]*(1-Table1[[#This Row],[Discount_%]])</f>
        <v>1837.8</v>
      </c>
      <c r="O192" s="13">
        <v>7111</v>
      </c>
      <c r="P192" s="13">
        <f>Table1[[#This Row],[Revenue]]-Table1[[#This Row],[Cost]]</f>
        <v>-5273.2</v>
      </c>
      <c r="Q192" s="12" t="s">
        <v>49</v>
      </c>
      <c r="R192" s="12" t="s">
        <v>52</v>
      </c>
      <c r="S192" s="12" t="s">
        <v>56</v>
      </c>
      <c r="T192" s="12">
        <v>3</v>
      </c>
      <c r="U192" s="12">
        <v>10</v>
      </c>
      <c r="V192" s="20" t="str">
        <f>TEXT(Table1[[#This Row],[Date]],"mmm-yyyy")</f>
        <v>Jan-2025</v>
      </c>
    </row>
    <row r="193" spans="1:22" x14ac:dyDescent="0.2">
      <c r="A193" s="11">
        <f t="shared" si="2"/>
        <v>45673</v>
      </c>
      <c r="B193" s="12" t="s">
        <v>20</v>
      </c>
      <c r="C193" s="12" t="str">
        <f>VLOOKUP(D193, City_Mapping!A:B, 2, FALSE)</f>
        <v>India</v>
      </c>
      <c r="D193" s="12" t="s">
        <v>33</v>
      </c>
      <c r="E193" s="12" t="s">
        <v>35</v>
      </c>
      <c r="F193" s="12" t="s">
        <v>38</v>
      </c>
      <c r="G193" s="12">
        <v>26375</v>
      </c>
      <c r="H193" s="12" t="s">
        <v>41</v>
      </c>
      <c r="I193" s="12" t="s">
        <v>43</v>
      </c>
      <c r="J193" s="12">
        <v>788422</v>
      </c>
      <c r="K193" s="12">
        <v>8</v>
      </c>
      <c r="L193" s="13">
        <v>1117</v>
      </c>
      <c r="M193" s="14">
        <f>Table1[[#This Row],[Column1]]/100</f>
        <v>0</v>
      </c>
      <c r="N193" s="13">
        <f>Table1[[#This Row],[Unit_Price]]*Table1[[#This Row],[Quantity]]*(1-Table1[[#This Row],[Discount_%]])</f>
        <v>8936</v>
      </c>
      <c r="O193" s="13">
        <v>5391</v>
      </c>
      <c r="P193" s="13">
        <f>Table1[[#This Row],[Revenue]]-Table1[[#This Row],[Cost]]</f>
        <v>3545</v>
      </c>
      <c r="Q193" s="12" t="s">
        <v>47</v>
      </c>
      <c r="R193" s="12" t="s">
        <v>52</v>
      </c>
      <c r="S193" s="12" t="s">
        <v>55</v>
      </c>
      <c r="T193" s="12">
        <v>4</v>
      </c>
      <c r="U193" s="12">
        <v>0</v>
      </c>
      <c r="V193" s="20" t="str">
        <f>TEXT(Table1[[#This Row],[Date]],"mmm-yyyy")</f>
        <v>Jan-2025</v>
      </c>
    </row>
    <row r="194" spans="1:22" x14ac:dyDescent="0.2">
      <c r="A194" s="11">
        <f t="shared" si="2"/>
        <v>45674</v>
      </c>
      <c r="B194" s="12" t="s">
        <v>22</v>
      </c>
      <c r="C194" s="12" t="str">
        <f>VLOOKUP(D194, City_Mapping!A:B, 2, FALSE)</f>
        <v>USA</v>
      </c>
      <c r="D194" s="12" t="s">
        <v>31</v>
      </c>
      <c r="E194" s="12" t="s">
        <v>34</v>
      </c>
      <c r="F194" s="12" t="s">
        <v>38</v>
      </c>
      <c r="G194" s="12">
        <v>12711</v>
      </c>
      <c r="H194" s="12" t="s">
        <v>41</v>
      </c>
      <c r="I194" s="12" t="s">
        <v>43</v>
      </c>
      <c r="J194" s="12">
        <v>190690</v>
      </c>
      <c r="K194" s="12">
        <v>4</v>
      </c>
      <c r="L194" s="13">
        <v>4084</v>
      </c>
      <c r="M194" s="14">
        <f>Table1[[#This Row],[Column1]]/100</f>
        <v>0.1</v>
      </c>
      <c r="N194" s="13">
        <f>Table1[[#This Row],[Unit_Price]]*Table1[[#This Row],[Quantity]]*(1-Table1[[#This Row],[Discount_%]])</f>
        <v>14702.4</v>
      </c>
      <c r="O194" s="13">
        <v>25813</v>
      </c>
      <c r="P194" s="13">
        <f>Table1[[#This Row],[Revenue]]-Table1[[#This Row],[Cost]]</f>
        <v>-11110.6</v>
      </c>
      <c r="Q194" s="12" t="s">
        <v>48</v>
      </c>
      <c r="R194" s="12" t="s">
        <v>52</v>
      </c>
      <c r="S194" s="12" t="s">
        <v>56</v>
      </c>
      <c r="T194" s="12">
        <v>1</v>
      </c>
      <c r="U194" s="12">
        <v>10</v>
      </c>
      <c r="V194" s="20" t="str">
        <f>TEXT(Table1[[#This Row],[Date]],"mmm-yyyy")</f>
        <v>Jan-2025</v>
      </c>
    </row>
    <row r="195" spans="1:22" x14ac:dyDescent="0.2">
      <c r="A195" s="11">
        <f t="shared" si="2"/>
        <v>45674</v>
      </c>
      <c r="B195" s="12" t="s">
        <v>20</v>
      </c>
      <c r="C195" s="12" t="str">
        <f>VLOOKUP(D195, City_Mapping!A:B, 2, FALSE)</f>
        <v>India</v>
      </c>
      <c r="D195" s="12" t="s">
        <v>32</v>
      </c>
      <c r="E195" s="12" t="s">
        <v>35</v>
      </c>
      <c r="F195" s="12" t="s">
        <v>38</v>
      </c>
      <c r="G195" s="12">
        <v>42437</v>
      </c>
      <c r="H195" s="12" t="s">
        <v>41</v>
      </c>
      <c r="I195" s="12" t="s">
        <v>44</v>
      </c>
      <c r="J195" s="12">
        <v>598364</v>
      </c>
      <c r="K195" s="12">
        <v>3</v>
      </c>
      <c r="L195" s="13">
        <v>2217</v>
      </c>
      <c r="M195" s="14">
        <f>Table1[[#This Row],[Column1]]/100</f>
        <v>0.2</v>
      </c>
      <c r="N195" s="13">
        <f>Table1[[#This Row],[Unit_Price]]*Table1[[#This Row],[Quantity]]*(1-Table1[[#This Row],[Discount_%]])</f>
        <v>5320.8</v>
      </c>
      <c r="O195" s="13">
        <v>8787</v>
      </c>
      <c r="P195" s="13">
        <f>Table1[[#This Row],[Revenue]]-Table1[[#This Row],[Cost]]</f>
        <v>-3466.2</v>
      </c>
      <c r="Q195" s="12" t="s">
        <v>46</v>
      </c>
      <c r="R195" s="12" t="s">
        <v>51</v>
      </c>
      <c r="S195" s="12" t="s">
        <v>53</v>
      </c>
      <c r="T195" s="12">
        <v>3</v>
      </c>
      <c r="U195" s="12">
        <v>20</v>
      </c>
      <c r="V195" s="20" t="str">
        <f>TEXT(Table1[[#This Row],[Date]],"mmm-yyyy")</f>
        <v>Jan-2025</v>
      </c>
    </row>
    <row r="196" spans="1:22" x14ac:dyDescent="0.2">
      <c r="A196" s="11">
        <f t="shared" si="2"/>
        <v>45674</v>
      </c>
      <c r="B196" s="12" t="s">
        <v>20</v>
      </c>
      <c r="C196" s="12" t="str">
        <f>VLOOKUP(D196, City_Mapping!A:B, 2, FALSE)</f>
        <v>UK</v>
      </c>
      <c r="D196" s="12" t="s">
        <v>29</v>
      </c>
      <c r="E196" s="12" t="s">
        <v>36</v>
      </c>
      <c r="F196" s="12" t="s">
        <v>39</v>
      </c>
      <c r="G196" s="12">
        <v>38022</v>
      </c>
      <c r="H196" s="12" t="s">
        <v>41</v>
      </c>
      <c r="I196" s="12" t="s">
        <v>43</v>
      </c>
      <c r="J196" s="12">
        <v>101585</v>
      </c>
      <c r="K196" s="12">
        <v>2</v>
      </c>
      <c r="L196" s="13">
        <v>801</v>
      </c>
      <c r="M196" s="14">
        <f>Table1[[#This Row],[Column1]]/100</f>
        <v>0.05</v>
      </c>
      <c r="N196" s="13">
        <f>Table1[[#This Row],[Unit_Price]]*Table1[[#This Row],[Quantity]]*(1-Table1[[#This Row],[Discount_%]])</f>
        <v>1521.8999999999999</v>
      </c>
      <c r="O196" s="13">
        <v>21104</v>
      </c>
      <c r="P196" s="13">
        <f>Table1[[#This Row],[Revenue]]-Table1[[#This Row],[Cost]]</f>
        <v>-19582.099999999999</v>
      </c>
      <c r="Q196" s="12" t="s">
        <v>46</v>
      </c>
      <c r="R196" s="12" t="s">
        <v>52</v>
      </c>
      <c r="S196" s="12" t="s">
        <v>54</v>
      </c>
      <c r="T196" s="12">
        <v>1</v>
      </c>
      <c r="U196" s="12">
        <v>5</v>
      </c>
      <c r="V196" s="20" t="str">
        <f>TEXT(Table1[[#This Row],[Date]],"mmm-yyyy")</f>
        <v>Jan-2025</v>
      </c>
    </row>
    <row r="197" spans="1:22" x14ac:dyDescent="0.2">
      <c r="A197" s="11">
        <f t="shared" si="2"/>
        <v>45674</v>
      </c>
      <c r="B197" s="12" t="s">
        <v>23</v>
      </c>
      <c r="C197" s="12" t="str">
        <f>VLOOKUP(D197, City_Mapping!A:B, 2, FALSE)</f>
        <v>UK</v>
      </c>
      <c r="D197" s="12" t="s">
        <v>29</v>
      </c>
      <c r="E197" s="12" t="s">
        <v>34</v>
      </c>
      <c r="F197" s="12" t="s">
        <v>40</v>
      </c>
      <c r="G197" s="12">
        <v>19182</v>
      </c>
      <c r="H197" s="12" t="s">
        <v>42</v>
      </c>
      <c r="I197" s="12" t="s">
        <v>43</v>
      </c>
      <c r="J197" s="12">
        <v>414676</v>
      </c>
      <c r="K197" s="12">
        <v>6</v>
      </c>
      <c r="L197" s="13">
        <v>1152</v>
      </c>
      <c r="M197" s="14">
        <f>Table1[[#This Row],[Column1]]/100</f>
        <v>0.05</v>
      </c>
      <c r="N197" s="13">
        <f>Table1[[#This Row],[Unit_Price]]*Table1[[#This Row],[Quantity]]*(1-Table1[[#This Row],[Discount_%]])</f>
        <v>6566.4</v>
      </c>
      <c r="O197" s="13">
        <v>21393</v>
      </c>
      <c r="P197" s="13">
        <f>Table1[[#This Row],[Revenue]]-Table1[[#This Row],[Cost]]</f>
        <v>-14826.6</v>
      </c>
      <c r="Q197" s="12" t="s">
        <v>46</v>
      </c>
      <c r="R197" s="12" t="s">
        <v>52</v>
      </c>
      <c r="S197" s="12" t="s">
        <v>56</v>
      </c>
      <c r="T197" s="12">
        <v>4</v>
      </c>
      <c r="U197" s="12">
        <v>5</v>
      </c>
      <c r="V197" s="20" t="str">
        <f>TEXT(Table1[[#This Row],[Date]],"mmm-yyyy")</f>
        <v>Jan-2025</v>
      </c>
    </row>
    <row r="198" spans="1:22" x14ac:dyDescent="0.2">
      <c r="A198" s="11">
        <f t="shared" si="2"/>
        <v>45674</v>
      </c>
      <c r="B198" s="12" t="s">
        <v>23</v>
      </c>
      <c r="C198" s="12" t="str">
        <f>VLOOKUP(D198, City_Mapping!A:B, 2, FALSE)</f>
        <v>USA</v>
      </c>
      <c r="D198" s="12" t="s">
        <v>31</v>
      </c>
      <c r="E198" s="12" t="s">
        <v>35</v>
      </c>
      <c r="F198" s="12" t="s">
        <v>37</v>
      </c>
      <c r="G198" s="12">
        <v>98148</v>
      </c>
      <c r="H198" s="12" t="s">
        <v>41</v>
      </c>
      <c r="I198" s="12" t="s">
        <v>45</v>
      </c>
      <c r="J198" s="12">
        <v>503757</v>
      </c>
      <c r="K198" s="12">
        <v>4</v>
      </c>
      <c r="L198" s="13">
        <v>3801</v>
      </c>
      <c r="M198" s="14">
        <f>Table1[[#This Row],[Column1]]/100</f>
        <v>0.1</v>
      </c>
      <c r="N198" s="13">
        <f>Table1[[#This Row],[Unit_Price]]*Table1[[#This Row],[Quantity]]*(1-Table1[[#This Row],[Discount_%]])</f>
        <v>13683.6</v>
      </c>
      <c r="O198" s="13">
        <v>5905</v>
      </c>
      <c r="P198" s="13">
        <f>Table1[[#This Row],[Revenue]]-Table1[[#This Row],[Cost]]</f>
        <v>7778.6</v>
      </c>
      <c r="Q198" s="12" t="s">
        <v>47</v>
      </c>
      <c r="R198" s="12" t="s">
        <v>52</v>
      </c>
      <c r="S198" s="12" t="s">
        <v>56</v>
      </c>
      <c r="T198" s="12">
        <v>5</v>
      </c>
      <c r="U198" s="12">
        <v>10</v>
      </c>
      <c r="V198" s="20" t="str">
        <f>TEXT(Table1[[#This Row],[Date]],"mmm-yyyy")</f>
        <v>Jan-2025</v>
      </c>
    </row>
    <row r="199" spans="1:22" x14ac:dyDescent="0.2">
      <c r="A199" s="11">
        <f t="shared" si="2"/>
        <v>45674</v>
      </c>
      <c r="B199" s="12" t="s">
        <v>21</v>
      </c>
      <c r="C199" s="12" t="str">
        <f>VLOOKUP(D199, City_Mapping!A:B, 2, FALSE)</f>
        <v>India</v>
      </c>
      <c r="D199" s="12" t="s">
        <v>28</v>
      </c>
      <c r="E199" s="12" t="s">
        <v>35</v>
      </c>
      <c r="F199" s="12" t="s">
        <v>37</v>
      </c>
      <c r="G199" s="12">
        <v>81531</v>
      </c>
      <c r="H199" s="12" t="s">
        <v>41</v>
      </c>
      <c r="I199" s="12" t="s">
        <v>45</v>
      </c>
      <c r="J199" s="12">
        <v>367571</v>
      </c>
      <c r="K199" s="12">
        <v>3</v>
      </c>
      <c r="L199" s="13">
        <v>4659</v>
      </c>
      <c r="M199" s="14">
        <f>Table1[[#This Row],[Column1]]/100</f>
        <v>0</v>
      </c>
      <c r="N199" s="13">
        <f>Table1[[#This Row],[Unit_Price]]*Table1[[#This Row],[Quantity]]*(1-Table1[[#This Row],[Discount_%]])</f>
        <v>13977</v>
      </c>
      <c r="O199" s="13">
        <v>3336</v>
      </c>
      <c r="P199" s="13">
        <f>Table1[[#This Row],[Revenue]]-Table1[[#This Row],[Cost]]</f>
        <v>10641</v>
      </c>
      <c r="Q199" s="12" t="s">
        <v>46</v>
      </c>
      <c r="R199" s="12" t="s">
        <v>50</v>
      </c>
      <c r="S199" s="12" t="s">
        <v>56</v>
      </c>
      <c r="T199" s="12">
        <v>5</v>
      </c>
      <c r="U199" s="12">
        <v>0</v>
      </c>
      <c r="V199" s="20" t="str">
        <f>TEXT(Table1[[#This Row],[Date]],"mmm-yyyy")</f>
        <v>Jan-2025</v>
      </c>
    </row>
    <row r="200" spans="1:22" x14ac:dyDescent="0.2">
      <c r="A200" s="11">
        <f t="shared" si="2"/>
        <v>45674</v>
      </c>
      <c r="B200" s="12" t="s">
        <v>22</v>
      </c>
      <c r="C200" s="12" t="str">
        <f>VLOOKUP(D200, City_Mapping!A:B, 2, FALSE)</f>
        <v>USA</v>
      </c>
      <c r="D200" s="12" t="s">
        <v>31</v>
      </c>
      <c r="E200" s="12" t="s">
        <v>34</v>
      </c>
      <c r="F200" s="12" t="s">
        <v>37</v>
      </c>
      <c r="G200" s="12">
        <v>50950</v>
      </c>
      <c r="H200" s="12" t="s">
        <v>41</v>
      </c>
      <c r="I200" s="12" t="s">
        <v>43</v>
      </c>
      <c r="J200" s="12">
        <v>978715</v>
      </c>
      <c r="K200" s="12">
        <v>3</v>
      </c>
      <c r="L200" s="13">
        <v>3137</v>
      </c>
      <c r="M200" s="14">
        <f>Table1[[#This Row],[Column1]]/100</f>
        <v>0.1</v>
      </c>
      <c r="N200" s="13">
        <f>Table1[[#This Row],[Unit_Price]]*Table1[[#This Row],[Quantity]]*(1-Table1[[#This Row],[Discount_%]])</f>
        <v>8469.9</v>
      </c>
      <c r="O200" s="13">
        <v>19968</v>
      </c>
      <c r="P200" s="13">
        <f>Table1[[#This Row],[Revenue]]-Table1[[#This Row],[Cost]]</f>
        <v>-11498.1</v>
      </c>
      <c r="Q200" s="12" t="s">
        <v>46</v>
      </c>
      <c r="R200" s="12" t="s">
        <v>50</v>
      </c>
      <c r="S200" s="12" t="s">
        <v>53</v>
      </c>
      <c r="T200" s="12">
        <v>5</v>
      </c>
      <c r="U200" s="12">
        <v>10</v>
      </c>
      <c r="V200" s="20" t="str">
        <f>TEXT(Table1[[#This Row],[Date]],"mmm-yyyy")</f>
        <v>Jan-2025</v>
      </c>
    </row>
    <row r="201" spans="1:22" x14ac:dyDescent="0.2">
      <c r="A201" s="11">
        <f t="shared" si="2"/>
        <v>45674</v>
      </c>
      <c r="B201" s="12" t="s">
        <v>20</v>
      </c>
      <c r="C201" s="12" t="str">
        <f>VLOOKUP(D201, City_Mapping!A:B, 2, FALSE)</f>
        <v>India</v>
      </c>
      <c r="D201" s="12" t="s">
        <v>28</v>
      </c>
      <c r="E201" s="12" t="s">
        <v>35</v>
      </c>
      <c r="F201" s="12" t="s">
        <v>37</v>
      </c>
      <c r="G201" s="12">
        <v>22920</v>
      </c>
      <c r="H201" s="12" t="s">
        <v>41</v>
      </c>
      <c r="I201" s="12" t="s">
        <v>43</v>
      </c>
      <c r="J201" s="12">
        <v>705444</v>
      </c>
      <c r="K201" s="12">
        <v>3</v>
      </c>
      <c r="L201" s="13">
        <v>2779</v>
      </c>
      <c r="M201" s="14">
        <f>Table1[[#This Row],[Column1]]/100</f>
        <v>0.15</v>
      </c>
      <c r="N201" s="13">
        <f>Table1[[#This Row],[Unit_Price]]*Table1[[#This Row],[Quantity]]*(1-Table1[[#This Row],[Discount_%]])</f>
        <v>7086.45</v>
      </c>
      <c r="O201" s="13">
        <v>19149</v>
      </c>
      <c r="P201" s="13">
        <f>Table1[[#This Row],[Revenue]]-Table1[[#This Row],[Cost]]</f>
        <v>-12062.55</v>
      </c>
      <c r="Q201" s="12" t="s">
        <v>48</v>
      </c>
      <c r="R201" s="12" t="s">
        <v>50</v>
      </c>
      <c r="S201" s="12" t="s">
        <v>55</v>
      </c>
      <c r="T201" s="12">
        <v>5</v>
      </c>
      <c r="U201" s="12">
        <v>15</v>
      </c>
      <c r="V201" s="20" t="str">
        <f>TEXT(Table1[[#This Row],[Date]],"mmm-yyyy")</f>
        <v>Jan-2025</v>
      </c>
    </row>
    <row r="202" spans="1:22" x14ac:dyDescent="0.2">
      <c r="A202" s="11">
        <f t="shared" si="2"/>
        <v>45674</v>
      </c>
      <c r="B202" s="12" t="s">
        <v>20</v>
      </c>
      <c r="C202" s="12" t="str">
        <f>VLOOKUP(D202, City_Mapping!A:B, 2, FALSE)</f>
        <v>India</v>
      </c>
      <c r="D202" s="12" t="s">
        <v>32</v>
      </c>
      <c r="E202" s="12" t="s">
        <v>34</v>
      </c>
      <c r="F202" s="12" t="s">
        <v>38</v>
      </c>
      <c r="G202" s="12">
        <v>32144</v>
      </c>
      <c r="H202" s="12" t="s">
        <v>41</v>
      </c>
      <c r="I202" s="12" t="s">
        <v>43</v>
      </c>
      <c r="J202" s="12">
        <v>345954</v>
      </c>
      <c r="K202" s="12">
        <v>8</v>
      </c>
      <c r="L202" s="13">
        <v>2122</v>
      </c>
      <c r="M202" s="14">
        <f>Table1[[#This Row],[Column1]]/100</f>
        <v>0.05</v>
      </c>
      <c r="N202" s="13">
        <f>Table1[[#This Row],[Unit_Price]]*Table1[[#This Row],[Quantity]]*(1-Table1[[#This Row],[Discount_%]])</f>
        <v>16127.199999999999</v>
      </c>
      <c r="O202" s="13">
        <v>4917</v>
      </c>
      <c r="P202" s="13">
        <f>Table1[[#This Row],[Revenue]]-Table1[[#This Row],[Cost]]</f>
        <v>11210.199999999999</v>
      </c>
      <c r="Q202" s="12" t="s">
        <v>46</v>
      </c>
      <c r="R202" s="12" t="s">
        <v>52</v>
      </c>
      <c r="S202" s="12" t="s">
        <v>53</v>
      </c>
      <c r="T202" s="12">
        <v>2</v>
      </c>
      <c r="U202" s="12">
        <v>5</v>
      </c>
      <c r="V202" s="20" t="str">
        <f>TEXT(Table1[[#This Row],[Date]],"mmm-yyyy")</f>
        <v>Jan-2025</v>
      </c>
    </row>
    <row r="203" spans="1:22" x14ac:dyDescent="0.2">
      <c r="A203" s="11">
        <f t="shared" si="2"/>
        <v>45674</v>
      </c>
      <c r="B203" s="12" t="s">
        <v>21</v>
      </c>
      <c r="C203" s="12" t="str">
        <f>VLOOKUP(D203, City_Mapping!A:B, 2, FALSE)</f>
        <v>India</v>
      </c>
      <c r="D203" s="12" t="s">
        <v>28</v>
      </c>
      <c r="E203" s="12" t="s">
        <v>35</v>
      </c>
      <c r="F203" s="12" t="s">
        <v>39</v>
      </c>
      <c r="G203" s="12">
        <v>94418</v>
      </c>
      <c r="H203" s="12" t="s">
        <v>42</v>
      </c>
      <c r="I203" s="12" t="s">
        <v>45</v>
      </c>
      <c r="J203" s="12">
        <v>633321</v>
      </c>
      <c r="K203" s="12">
        <v>9</v>
      </c>
      <c r="L203" s="13">
        <v>4914</v>
      </c>
      <c r="M203" s="14">
        <f>Table1[[#This Row],[Column1]]/100</f>
        <v>0.15</v>
      </c>
      <c r="N203" s="13">
        <f>Table1[[#This Row],[Unit_Price]]*Table1[[#This Row],[Quantity]]*(1-Table1[[#This Row],[Discount_%]])</f>
        <v>37592.1</v>
      </c>
      <c r="O203" s="13">
        <v>13808</v>
      </c>
      <c r="P203" s="13">
        <f>Table1[[#This Row],[Revenue]]-Table1[[#This Row],[Cost]]</f>
        <v>23784.1</v>
      </c>
      <c r="Q203" s="12" t="s">
        <v>47</v>
      </c>
      <c r="R203" s="12" t="s">
        <v>51</v>
      </c>
      <c r="S203" s="12" t="s">
        <v>55</v>
      </c>
      <c r="T203" s="12">
        <v>3</v>
      </c>
      <c r="U203" s="12">
        <v>15</v>
      </c>
      <c r="V203" s="20" t="str">
        <f>TEXT(Table1[[#This Row],[Date]],"mmm-yyyy")</f>
        <v>Jan-2025</v>
      </c>
    </row>
    <row r="204" spans="1:22" x14ac:dyDescent="0.2">
      <c r="A204" s="11">
        <f t="shared" si="2"/>
        <v>45674</v>
      </c>
      <c r="B204" s="12" t="s">
        <v>20</v>
      </c>
      <c r="C204" s="12" t="str">
        <f>VLOOKUP(D204, City_Mapping!A:B, 2, FALSE)</f>
        <v>India</v>
      </c>
      <c r="D204" s="12" t="s">
        <v>32</v>
      </c>
      <c r="E204" s="12" t="s">
        <v>36</v>
      </c>
      <c r="F204" s="12" t="s">
        <v>39</v>
      </c>
      <c r="G204" s="12">
        <v>12565</v>
      </c>
      <c r="H204" s="12" t="s">
        <v>42</v>
      </c>
      <c r="I204" s="12" t="s">
        <v>45</v>
      </c>
      <c r="J204" s="12">
        <v>786430</v>
      </c>
      <c r="K204" s="12">
        <v>9</v>
      </c>
      <c r="L204" s="13">
        <v>2181</v>
      </c>
      <c r="M204" s="14">
        <f>Table1[[#This Row],[Column1]]/100</f>
        <v>0.2</v>
      </c>
      <c r="N204" s="13">
        <f>Table1[[#This Row],[Unit_Price]]*Table1[[#This Row],[Quantity]]*(1-Table1[[#This Row],[Discount_%]])</f>
        <v>15703.2</v>
      </c>
      <c r="O204" s="13">
        <v>26718</v>
      </c>
      <c r="P204" s="13">
        <f>Table1[[#This Row],[Revenue]]-Table1[[#This Row],[Cost]]</f>
        <v>-11014.8</v>
      </c>
      <c r="Q204" s="12" t="s">
        <v>46</v>
      </c>
      <c r="R204" s="12" t="s">
        <v>51</v>
      </c>
      <c r="S204" s="12" t="s">
        <v>53</v>
      </c>
      <c r="T204" s="12">
        <v>2</v>
      </c>
      <c r="U204" s="12">
        <v>20</v>
      </c>
      <c r="V204" s="20" t="str">
        <f>TEXT(Table1[[#This Row],[Date]],"mmm-yyyy")</f>
        <v>Jan-2025</v>
      </c>
    </row>
    <row r="205" spans="1:22" x14ac:dyDescent="0.2">
      <c r="A205" s="11">
        <f t="shared" si="2"/>
        <v>45674</v>
      </c>
      <c r="B205" s="12" t="s">
        <v>22</v>
      </c>
      <c r="C205" s="12" t="str">
        <f>VLOOKUP(D205, City_Mapping!A:B, 2, FALSE)</f>
        <v>India</v>
      </c>
      <c r="D205" s="12" t="s">
        <v>32</v>
      </c>
      <c r="E205" s="12" t="s">
        <v>34</v>
      </c>
      <c r="F205" s="12" t="s">
        <v>37</v>
      </c>
      <c r="G205" s="12">
        <v>98909</v>
      </c>
      <c r="H205" s="12" t="s">
        <v>42</v>
      </c>
      <c r="I205" s="12" t="s">
        <v>43</v>
      </c>
      <c r="J205" s="12">
        <v>736746</v>
      </c>
      <c r="K205" s="12">
        <v>5</v>
      </c>
      <c r="L205" s="13">
        <v>591</v>
      </c>
      <c r="M205" s="14">
        <f>Table1[[#This Row],[Column1]]/100</f>
        <v>0.05</v>
      </c>
      <c r="N205" s="13">
        <f>Table1[[#This Row],[Unit_Price]]*Table1[[#This Row],[Quantity]]*(1-Table1[[#This Row],[Discount_%]])</f>
        <v>2807.25</v>
      </c>
      <c r="O205" s="13">
        <v>27742</v>
      </c>
      <c r="P205" s="13">
        <f>Table1[[#This Row],[Revenue]]-Table1[[#This Row],[Cost]]</f>
        <v>-24934.75</v>
      </c>
      <c r="Q205" s="12" t="s">
        <v>47</v>
      </c>
      <c r="R205" s="12" t="s">
        <v>52</v>
      </c>
      <c r="S205" s="12" t="s">
        <v>56</v>
      </c>
      <c r="T205" s="12">
        <v>1</v>
      </c>
      <c r="U205" s="12">
        <v>5</v>
      </c>
      <c r="V205" s="20" t="str">
        <f>TEXT(Table1[[#This Row],[Date]],"mmm-yyyy")</f>
        <v>Jan-2025</v>
      </c>
    </row>
    <row r="206" spans="1:22" x14ac:dyDescent="0.2">
      <c r="A206" s="11">
        <f t="shared" si="2"/>
        <v>45675</v>
      </c>
      <c r="B206" s="12" t="s">
        <v>21</v>
      </c>
      <c r="C206" s="12" t="str">
        <f>VLOOKUP(D206, City_Mapping!A:B, 2, FALSE)</f>
        <v>UAE</v>
      </c>
      <c r="D206" s="12" t="s">
        <v>30</v>
      </c>
      <c r="E206" s="12" t="s">
        <v>36</v>
      </c>
      <c r="F206" s="12" t="s">
        <v>37</v>
      </c>
      <c r="G206" s="12">
        <v>63942</v>
      </c>
      <c r="H206" s="12" t="s">
        <v>42</v>
      </c>
      <c r="I206" s="12" t="s">
        <v>45</v>
      </c>
      <c r="J206" s="12">
        <v>804464</v>
      </c>
      <c r="K206" s="12">
        <v>1</v>
      </c>
      <c r="L206" s="13">
        <v>4206</v>
      </c>
      <c r="M206" s="14">
        <f>Table1[[#This Row],[Column1]]/100</f>
        <v>0.05</v>
      </c>
      <c r="N206" s="13">
        <f>Table1[[#This Row],[Unit_Price]]*Table1[[#This Row],[Quantity]]*(1-Table1[[#This Row],[Discount_%]])</f>
        <v>3995.7</v>
      </c>
      <c r="O206" s="13">
        <v>2114</v>
      </c>
      <c r="P206" s="13">
        <f>Table1[[#This Row],[Revenue]]-Table1[[#This Row],[Cost]]</f>
        <v>1881.6999999999998</v>
      </c>
      <c r="Q206" s="12" t="s">
        <v>48</v>
      </c>
      <c r="R206" s="12" t="s">
        <v>51</v>
      </c>
      <c r="S206" s="12" t="s">
        <v>53</v>
      </c>
      <c r="T206" s="12">
        <v>5</v>
      </c>
      <c r="U206" s="12">
        <v>5</v>
      </c>
      <c r="V206" s="20" t="str">
        <f>TEXT(Table1[[#This Row],[Date]],"mmm-yyyy")</f>
        <v>Jan-2025</v>
      </c>
    </row>
    <row r="207" spans="1:22" x14ac:dyDescent="0.2">
      <c r="A207" s="11">
        <f t="shared" ref="A207:A270" si="3">A195+1</f>
        <v>45675</v>
      </c>
      <c r="B207" s="12" t="s">
        <v>22</v>
      </c>
      <c r="C207" s="12" t="str">
        <f>VLOOKUP(D207, City_Mapping!A:B, 2, FALSE)</f>
        <v>India</v>
      </c>
      <c r="D207" s="12" t="s">
        <v>32</v>
      </c>
      <c r="E207" s="12" t="s">
        <v>34</v>
      </c>
      <c r="F207" s="12" t="s">
        <v>40</v>
      </c>
      <c r="G207" s="12">
        <v>80560</v>
      </c>
      <c r="H207" s="12" t="s">
        <v>41</v>
      </c>
      <c r="I207" s="12" t="s">
        <v>45</v>
      </c>
      <c r="J207" s="12">
        <v>112199</v>
      </c>
      <c r="K207" s="12">
        <v>5</v>
      </c>
      <c r="L207" s="13">
        <v>1460</v>
      </c>
      <c r="M207" s="14">
        <f>Table1[[#This Row],[Column1]]/100</f>
        <v>0.2</v>
      </c>
      <c r="N207" s="13">
        <f>Table1[[#This Row],[Unit_Price]]*Table1[[#This Row],[Quantity]]*(1-Table1[[#This Row],[Discount_%]])</f>
        <v>5840</v>
      </c>
      <c r="O207" s="13">
        <v>27795</v>
      </c>
      <c r="P207" s="13">
        <f>Table1[[#This Row],[Revenue]]-Table1[[#This Row],[Cost]]</f>
        <v>-21955</v>
      </c>
      <c r="Q207" s="12" t="s">
        <v>48</v>
      </c>
      <c r="R207" s="12" t="s">
        <v>51</v>
      </c>
      <c r="S207" s="12" t="s">
        <v>54</v>
      </c>
      <c r="T207" s="12">
        <v>1</v>
      </c>
      <c r="U207" s="12">
        <v>20</v>
      </c>
      <c r="V207" s="20" t="str">
        <f>TEXT(Table1[[#This Row],[Date]],"mmm-yyyy")</f>
        <v>Jan-2025</v>
      </c>
    </row>
    <row r="208" spans="1:22" x14ac:dyDescent="0.2">
      <c r="A208" s="11">
        <f t="shared" si="3"/>
        <v>45675</v>
      </c>
      <c r="B208" s="12" t="s">
        <v>21</v>
      </c>
      <c r="C208" s="12" t="str">
        <f>VLOOKUP(D208, City_Mapping!A:B, 2, FALSE)</f>
        <v>India</v>
      </c>
      <c r="D208" s="12" t="s">
        <v>28</v>
      </c>
      <c r="E208" s="12" t="s">
        <v>35</v>
      </c>
      <c r="F208" s="12" t="s">
        <v>40</v>
      </c>
      <c r="G208" s="12">
        <v>34691</v>
      </c>
      <c r="H208" s="12" t="s">
        <v>42</v>
      </c>
      <c r="I208" s="12" t="s">
        <v>43</v>
      </c>
      <c r="J208" s="12">
        <v>778087</v>
      </c>
      <c r="K208" s="12">
        <v>1</v>
      </c>
      <c r="L208" s="13">
        <v>4659</v>
      </c>
      <c r="M208" s="14">
        <f>Table1[[#This Row],[Column1]]/100</f>
        <v>0.15</v>
      </c>
      <c r="N208" s="13">
        <f>Table1[[#This Row],[Unit_Price]]*Table1[[#This Row],[Quantity]]*(1-Table1[[#This Row],[Discount_%]])</f>
        <v>3960.15</v>
      </c>
      <c r="O208" s="13">
        <v>14010</v>
      </c>
      <c r="P208" s="13">
        <f>Table1[[#This Row],[Revenue]]-Table1[[#This Row],[Cost]]</f>
        <v>-10049.85</v>
      </c>
      <c r="Q208" s="12" t="s">
        <v>46</v>
      </c>
      <c r="R208" s="12" t="s">
        <v>52</v>
      </c>
      <c r="S208" s="12" t="s">
        <v>55</v>
      </c>
      <c r="T208" s="12">
        <v>4</v>
      </c>
      <c r="U208" s="12">
        <v>15</v>
      </c>
      <c r="V208" s="20" t="str">
        <f>TEXT(Table1[[#This Row],[Date]],"mmm-yyyy")</f>
        <v>Jan-2025</v>
      </c>
    </row>
    <row r="209" spans="1:22" x14ac:dyDescent="0.2">
      <c r="A209" s="11">
        <f t="shared" si="3"/>
        <v>45675</v>
      </c>
      <c r="B209" s="12" t="s">
        <v>21</v>
      </c>
      <c r="C209" s="12" t="str">
        <f>VLOOKUP(D209, City_Mapping!A:B, 2, FALSE)</f>
        <v>UAE</v>
      </c>
      <c r="D209" s="12" t="s">
        <v>30</v>
      </c>
      <c r="E209" s="12" t="s">
        <v>36</v>
      </c>
      <c r="F209" s="12" t="s">
        <v>40</v>
      </c>
      <c r="G209" s="12">
        <v>43799</v>
      </c>
      <c r="H209" s="12" t="s">
        <v>42</v>
      </c>
      <c r="I209" s="12" t="s">
        <v>45</v>
      </c>
      <c r="J209" s="12">
        <v>627219</v>
      </c>
      <c r="K209" s="12">
        <v>9</v>
      </c>
      <c r="L209" s="13">
        <v>1343</v>
      </c>
      <c r="M209" s="14">
        <f>Table1[[#This Row],[Column1]]/100</f>
        <v>0.1</v>
      </c>
      <c r="N209" s="13">
        <f>Table1[[#This Row],[Unit_Price]]*Table1[[#This Row],[Quantity]]*(1-Table1[[#This Row],[Discount_%]])</f>
        <v>10878.300000000001</v>
      </c>
      <c r="O209" s="13">
        <v>7040</v>
      </c>
      <c r="P209" s="13">
        <f>Table1[[#This Row],[Revenue]]-Table1[[#This Row],[Cost]]</f>
        <v>3838.3000000000011</v>
      </c>
      <c r="Q209" s="12" t="s">
        <v>49</v>
      </c>
      <c r="R209" s="12" t="s">
        <v>50</v>
      </c>
      <c r="S209" s="12" t="s">
        <v>56</v>
      </c>
      <c r="T209" s="12">
        <v>3</v>
      </c>
      <c r="U209" s="12">
        <v>10</v>
      </c>
      <c r="V209" s="20" t="str">
        <f>TEXT(Table1[[#This Row],[Date]],"mmm-yyyy")</f>
        <v>Jan-2025</v>
      </c>
    </row>
    <row r="210" spans="1:22" x14ac:dyDescent="0.2">
      <c r="A210" s="11">
        <f t="shared" si="3"/>
        <v>45675</v>
      </c>
      <c r="B210" s="12" t="s">
        <v>23</v>
      </c>
      <c r="C210" s="12" t="str">
        <f>VLOOKUP(D210, City_Mapping!A:B, 2, FALSE)</f>
        <v>UAE</v>
      </c>
      <c r="D210" s="12" t="s">
        <v>30</v>
      </c>
      <c r="E210" s="12" t="s">
        <v>35</v>
      </c>
      <c r="F210" s="12" t="s">
        <v>38</v>
      </c>
      <c r="G210" s="12">
        <v>76777</v>
      </c>
      <c r="H210" s="12" t="s">
        <v>41</v>
      </c>
      <c r="I210" s="12" t="s">
        <v>43</v>
      </c>
      <c r="J210" s="12">
        <v>180379</v>
      </c>
      <c r="K210" s="12">
        <v>8</v>
      </c>
      <c r="L210" s="13">
        <v>718</v>
      </c>
      <c r="M210" s="14">
        <f>Table1[[#This Row],[Column1]]/100</f>
        <v>0</v>
      </c>
      <c r="N210" s="13">
        <f>Table1[[#This Row],[Unit_Price]]*Table1[[#This Row],[Quantity]]*(1-Table1[[#This Row],[Discount_%]])</f>
        <v>5744</v>
      </c>
      <c r="O210" s="13">
        <v>18523</v>
      </c>
      <c r="P210" s="13">
        <f>Table1[[#This Row],[Revenue]]-Table1[[#This Row],[Cost]]</f>
        <v>-12779</v>
      </c>
      <c r="Q210" s="12" t="s">
        <v>48</v>
      </c>
      <c r="R210" s="12" t="s">
        <v>51</v>
      </c>
      <c r="S210" s="12" t="s">
        <v>55</v>
      </c>
      <c r="T210" s="12">
        <v>4</v>
      </c>
      <c r="U210" s="12">
        <v>0</v>
      </c>
      <c r="V210" s="20" t="str">
        <f>TEXT(Table1[[#This Row],[Date]],"mmm-yyyy")</f>
        <v>Jan-2025</v>
      </c>
    </row>
    <row r="211" spans="1:22" x14ac:dyDescent="0.2">
      <c r="A211" s="11">
        <f t="shared" si="3"/>
        <v>45675</v>
      </c>
      <c r="B211" s="12" t="s">
        <v>22</v>
      </c>
      <c r="C211" s="12" t="str">
        <f>VLOOKUP(D211, City_Mapping!A:B, 2, FALSE)</f>
        <v>India</v>
      </c>
      <c r="D211" s="12" t="s">
        <v>32</v>
      </c>
      <c r="E211" s="12" t="s">
        <v>34</v>
      </c>
      <c r="F211" s="12" t="s">
        <v>39</v>
      </c>
      <c r="G211" s="12">
        <v>44510</v>
      </c>
      <c r="H211" s="12" t="s">
        <v>42</v>
      </c>
      <c r="I211" s="12" t="s">
        <v>44</v>
      </c>
      <c r="J211" s="12">
        <v>287265</v>
      </c>
      <c r="K211" s="12">
        <v>7</v>
      </c>
      <c r="L211" s="13">
        <v>1203</v>
      </c>
      <c r="M211" s="14">
        <f>Table1[[#This Row],[Column1]]/100</f>
        <v>0.15</v>
      </c>
      <c r="N211" s="13">
        <f>Table1[[#This Row],[Unit_Price]]*Table1[[#This Row],[Quantity]]*(1-Table1[[#This Row],[Discount_%]])</f>
        <v>7157.8499999999995</v>
      </c>
      <c r="O211" s="13">
        <v>8967</v>
      </c>
      <c r="P211" s="13">
        <f>Table1[[#This Row],[Revenue]]-Table1[[#This Row],[Cost]]</f>
        <v>-1809.1500000000005</v>
      </c>
      <c r="Q211" s="12" t="s">
        <v>46</v>
      </c>
      <c r="R211" s="12" t="s">
        <v>50</v>
      </c>
      <c r="S211" s="12" t="s">
        <v>56</v>
      </c>
      <c r="T211" s="12">
        <v>3</v>
      </c>
      <c r="U211" s="12">
        <v>15</v>
      </c>
      <c r="V211" s="20" t="str">
        <f>TEXT(Table1[[#This Row],[Date]],"mmm-yyyy")</f>
        <v>Jan-2025</v>
      </c>
    </row>
    <row r="212" spans="1:22" x14ac:dyDescent="0.2">
      <c r="A212" s="11">
        <f t="shared" si="3"/>
        <v>45675</v>
      </c>
      <c r="B212" s="12" t="s">
        <v>20</v>
      </c>
      <c r="C212" s="12" t="str">
        <f>VLOOKUP(D212, City_Mapping!A:B, 2, FALSE)</f>
        <v>USA</v>
      </c>
      <c r="D212" s="12" t="s">
        <v>31</v>
      </c>
      <c r="E212" s="12" t="s">
        <v>34</v>
      </c>
      <c r="F212" s="12" t="s">
        <v>38</v>
      </c>
      <c r="G212" s="12">
        <v>97919</v>
      </c>
      <c r="H212" s="12" t="s">
        <v>42</v>
      </c>
      <c r="I212" s="12" t="s">
        <v>44</v>
      </c>
      <c r="J212" s="12">
        <v>892131</v>
      </c>
      <c r="K212" s="12">
        <v>2</v>
      </c>
      <c r="L212" s="13">
        <v>746</v>
      </c>
      <c r="M212" s="14">
        <f>Table1[[#This Row],[Column1]]/100</f>
        <v>0.2</v>
      </c>
      <c r="N212" s="13">
        <f>Table1[[#This Row],[Unit_Price]]*Table1[[#This Row],[Quantity]]*(1-Table1[[#This Row],[Discount_%]])</f>
        <v>1193.6000000000001</v>
      </c>
      <c r="O212" s="13">
        <v>23037</v>
      </c>
      <c r="P212" s="13">
        <f>Table1[[#This Row],[Revenue]]-Table1[[#This Row],[Cost]]</f>
        <v>-21843.4</v>
      </c>
      <c r="Q212" s="12" t="s">
        <v>48</v>
      </c>
      <c r="R212" s="12" t="s">
        <v>52</v>
      </c>
      <c r="S212" s="12" t="s">
        <v>56</v>
      </c>
      <c r="T212" s="12">
        <v>4</v>
      </c>
      <c r="U212" s="12">
        <v>20</v>
      </c>
      <c r="V212" s="20" t="str">
        <f>TEXT(Table1[[#This Row],[Date]],"mmm-yyyy")</f>
        <v>Jan-2025</v>
      </c>
    </row>
    <row r="213" spans="1:22" x14ac:dyDescent="0.2">
      <c r="A213" s="11">
        <f t="shared" si="3"/>
        <v>45675</v>
      </c>
      <c r="B213" s="12" t="s">
        <v>20</v>
      </c>
      <c r="C213" s="12" t="str">
        <f>VLOOKUP(D213, City_Mapping!A:B, 2, FALSE)</f>
        <v>USA</v>
      </c>
      <c r="D213" s="12" t="s">
        <v>31</v>
      </c>
      <c r="E213" s="12" t="s">
        <v>34</v>
      </c>
      <c r="F213" s="12" t="s">
        <v>38</v>
      </c>
      <c r="G213" s="12">
        <v>87366</v>
      </c>
      <c r="H213" s="12" t="s">
        <v>41</v>
      </c>
      <c r="I213" s="12" t="s">
        <v>44</v>
      </c>
      <c r="J213" s="12">
        <v>551005</v>
      </c>
      <c r="K213" s="12">
        <v>2</v>
      </c>
      <c r="L213" s="13">
        <v>4537</v>
      </c>
      <c r="M213" s="14">
        <f>Table1[[#This Row],[Column1]]/100</f>
        <v>0.2</v>
      </c>
      <c r="N213" s="13">
        <f>Table1[[#This Row],[Unit_Price]]*Table1[[#This Row],[Quantity]]*(1-Table1[[#This Row],[Discount_%]])</f>
        <v>7259.2000000000007</v>
      </c>
      <c r="O213" s="13">
        <v>23876</v>
      </c>
      <c r="P213" s="13">
        <f>Table1[[#This Row],[Revenue]]-Table1[[#This Row],[Cost]]</f>
        <v>-16616.8</v>
      </c>
      <c r="Q213" s="12" t="s">
        <v>48</v>
      </c>
      <c r="R213" s="12" t="s">
        <v>50</v>
      </c>
      <c r="S213" s="12" t="s">
        <v>54</v>
      </c>
      <c r="T213" s="12">
        <v>4</v>
      </c>
      <c r="U213" s="12">
        <v>20</v>
      </c>
      <c r="V213" s="20" t="str">
        <f>TEXT(Table1[[#This Row],[Date]],"mmm-yyyy")</f>
        <v>Jan-2025</v>
      </c>
    </row>
    <row r="214" spans="1:22" x14ac:dyDescent="0.2">
      <c r="A214" s="11">
        <f t="shared" si="3"/>
        <v>45675</v>
      </c>
      <c r="B214" s="12" t="s">
        <v>22</v>
      </c>
      <c r="C214" s="12" t="str">
        <f>VLOOKUP(D214, City_Mapping!A:B, 2, FALSE)</f>
        <v>UK</v>
      </c>
      <c r="D214" s="12" t="s">
        <v>29</v>
      </c>
      <c r="E214" s="12" t="s">
        <v>34</v>
      </c>
      <c r="F214" s="12" t="s">
        <v>39</v>
      </c>
      <c r="G214" s="12">
        <v>38975</v>
      </c>
      <c r="H214" s="12" t="s">
        <v>41</v>
      </c>
      <c r="I214" s="12" t="s">
        <v>45</v>
      </c>
      <c r="J214" s="12">
        <v>354031</v>
      </c>
      <c r="K214" s="12">
        <v>4</v>
      </c>
      <c r="L214" s="13">
        <v>556</v>
      </c>
      <c r="M214" s="14">
        <f>Table1[[#This Row],[Column1]]/100</f>
        <v>0.2</v>
      </c>
      <c r="N214" s="13">
        <f>Table1[[#This Row],[Unit_Price]]*Table1[[#This Row],[Quantity]]*(1-Table1[[#This Row],[Discount_%]])</f>
        <v>1779.2</v>
      </c>
      <c r="O214" s="13">
        <v>22046</v>
      </c>
      <c r="P214" s="13">
        <f>Table1[[#This Row],[Revenue]]-Table1[[#This Row],[Cost]]</f>
        <v>-20266.8</v>
      </c>
      <c r="Q214" s="12" t="s">
        <v>47</v>
      </c>
      <c r="R214" s="12" t="s">
        <v>51</v>
      </c>
      <c r="S214" s="12" t="s">
        <v>53</v>
      </c>
      <c r="T214" s="12">
        <v>3</v>
      </c>
      <c r="U214" s="12">
        <v>20</v>
      </c>
      <c r="V214" s="20" t="str">
        <f>TEXT(Table1[[#This Row],[Date]],"mmm-yyyy")</f>
        <v>Jan-2025</v>
      </c>
    </row>
    <row r="215" spans="1:22" x14ac:dyDescent="0.2">
      <c r="A215" s="11">
        <f t="shared" si="3"/>
        <v>45675</v>
      </c>
      <c r="B215" s="12" t="s">
        <v>20</v>
      </c>
      <c r="C215" s="12" t="str">
        <f>VLOOKUP(D215, City_Mapping!A:B, 2, FALSE)</f>
        <v>UAE</v>
      </c>
      <c r="D215" s="12" t="s">
        <v>30</v>
      </c>
      <c r="E215" s="12" t="s">
        <v>34</v>
      </c>
      <c r="F215" s="12" t="s">
        <v>40</v>
      </c>
      <c r="G215" s="12">
        <v>63242</v>
      </c>
      <c r="H215" s="12" t="s">
        <v>42</v>
      </c>
      <c r="I215" s="12" t="s">
        <v>44</v>
      </c>
      <c r="J215" s="12">
        <v>579976</v>
      </c>
      <c r="K215" s="12">
        <v>9</v>
      </c>
      <c r="L215" s="13">
        <v>4459</v>
      </c>
      <c r="M215" s="14">
        <f>Table1[[#This Row],[Column1]]/100</f>
        <v>0.05</v>
      </c>
      <c r="N215" s="13">
        <f>Table1[[#This Row],[Unit_Price]]*Table1[[#This Row],[Quantity]]*(1-Table1[[#This Row],[Discount_%]])</f>
        <v>38124.449999999997</v>
      </c>
      <c r="O215" s="13">
        <v>13763</v>
      </c>
      <c r="P215" s="13">
        <f>Table1[[#This Row],[Revenue]]-Table1[[#This Row],[Cost]]</f>
        <v>24361.449999999997</v>
      </c>
      <c r="Q215" s="12" t="s">
        <v>49</v>
      </c>
      <c r="R215" s="12" t="s">
        <v>50</v>
      </c>
      <c r="S215" s="12" t="s">
        <v>54</v>
      </c>
      <c r="T215" s="12">
        <v>1</v>
      </c>
      <c r="U215" s="12">
        <v>5</v>
      </c>
      <c r="V215" s="20" t="str">
        <f>TEXT(Table1[[#This Row],[Date]],"mmm-yyyy")</f>
        <v>Jan-2025</v>
      </c>
    </row>
    <row r="216" spans="1:22" x14ac:dyDescent="0.2">
      <c r="A216" s="11">
        <f t="shared" si="3"/>
        <v>45675</v>
      </c>
      <c r="B216" s="12" t="s">
        <v>20</v>
      </c>
      <c r="C216" s="12" t="str">
        <f>VLOOKUP(D216, City_Mapping!A:B, 2, FALSE)</f>
        <v>India</v>
      </c>
      <c r="D216" s="12" t="s">
        <v>32</v>
      </c>
      <c r="E216" s="12" t="s">
        <v>36</v>
      </c>
      <c r="F216" s="12" t="s">
        <v>39</v>
      </c>
      <c r="G216" s="12">
        <v>56546</v>
      </c>
      <c r="H216" s="12" t="s">
        <v>41</v>
      </c>
      <c r="I216" s="12" t="s">
        <v>45</v>
      </c>
      <c r="J216" s="12">
        <v>258393</v>
      </c>
      <c r="K216" s="12">
        <v>9</v>
      </c>
      <c r="L216" s="13">
        <v>2358</v>
      </c>
      <c r="M216" s="14">
        <f>Table1[[#This Row],[Column1]]/100</f>
        <v>0.1</v>
      </c>
      <c r="N216" s="13">
        <f>Table1[[#This Row],[Unit_Price]]*Table1[[#This Row],[Quantity]]*(1-Table1[[#This Row],[Discount_%]])</f>
        <v>19099.8</v>
      </c>
      <c r="O216" s="13">
        <v>20900</v>
      </c>
      <c r="P216" s="13">
        <f>Table1[[#This Row],[Revenue]]-Table1[[#This Row],[Cost]]</f>
        <v>-1800.2000000000007</v>
      </c>
      <c r="Q216" s="12" t="s">
        <v>47</v>
      </c>
      <c r="R216" s="12" t="s">
        <v>50</v>
      </c>
      <c r="S216" s="12" t="s">
        <v>55</v>
      </c>
      <c r="T216" s="12">
        <v>4</v>
      </c>
      <c r="U216" s="12">
        <v>10</v>
      </c>
      <c r="V216" s="20" t="str">
        <f>TEXT(Table1[[#This Row],[Date]],"mmm-yyyy")</f>
        <v>Jan-2025</v>
      </c>
    </row>
    <row r="217" spans="1:22" x14ac:dyDescent="0.2">
      <c r="A217" s="11">
        <f t="shared" si="3"/>
        <v>45675</v>
      </c>
      <c r="B217" s="12" t="s">
        <v>22</v>
      </c>
      <c r="C217" s="12" t="str">
        <f>VLOOKUP(D217, City_Mapping!A:B, 2, FALSE)</f>
        <v>USA</v>
      </c>
      <c r="D217" s="12" t="s">
        <v>31</v>
      </c>
      <c r="E217" s="12" t="s">
        <v>34</v>
      </c>
      <c r="F217" s="12" t="s">
        <v>37</v>
      </c>
      <c r="G217" s="12">
        <v>33267</v>
      </c>
      <c r="H217" s="12" t="s">
        <v>42</v>
      </c>
      <c r="I217" s="12" t="s">
        <v>43</v>
      </c>
      <c r="J217" s="12">
        <v>947464</v>
      </c>
      <c r="K217" s="12">
        <v>8</v>
      </c>
      <c r="L217" s="13">
        <v>2412</v>
      </c>
      <c r="M217" s="14">
        <f>Table1[[#This Row],[Column1]]/100</f>
        <v>0.05</v>
      </c>
      <c r="N217" s="13">
        <f>Table1[[#This Row],[Unit_Price]]*Table1[[#This Row],[Quantity]]*(1-Table1[[#This Row],[Discount_%]])</f>
        <v>18331.2</v>
      </c>
      <c r="O217" s="13">
        <v>15443</v>
      </c>
      <c r="P217" s="13">
        <f>Table1[[#This Row],[Revenue]]-Table1[[#This Row],[Cost]]</f>
        <v>2888.2000000000007</v>
      </c>
      <c r="Q217" s="12" t="s">
        <v>46</v>
      </c>
      <c r="R217" s="12" t="s">
        <v>50</v>
      </c>
      <c r="S217" s="12" t="s">
        <v>53</v>
      </c>
      <c r="T217" s="12">
        <v>3</v>
      </c>
      <c r="U217" s="12">
        <v>5</v>
      </c>
      <c r="V217" s="20" t="str">
        <f>TEXT(Table1[[#This Row],[Date]],"mmm-yyyy")</f>
        <v>Jan-2025</v>
      </c>
    </row>
    <row r="218" spans="1:22" x14ac:dyDescent="0.2">
      <c r="A218" s="11">
        <f t="shared" si="3"/>
        <v>45676</v>
      </c>
      <c r="B218" s="12" t="s">
        <v>21</v>
      </c>
      <c r="C218" s="12" t="str">
        <f>VLOOKUP(D218, City_Mapping!A:B, 2, FALSE)</f>
        <v>India</v>
      </c>
      <c r="D218" s="12" t="s">
        <v>32</v>
      </c>
      <c r="E218" s="12" t="s">
        <v>35</v>
      </c>
      <c r="F218" s="12" t="s">
        <v>40</v>
      </c>
      <c r="G218" s="12">
        <v>87911</v>
      </c>
      <c r="H218" s="12" t="s">
        <v>41</v>
      </c>
      <c r="I218" s="12" t="s">
        <v>44</v>
      </c>
      <c r="J218" s="12">
        <v>107636</v>
      </c>
      <c r="K218" s="12">
        <v>5</v>
      </c>
      <c r="L218" s="13">
        <v>4721</v>
      </c>
      <c r="M218" s="14">
        <f>Table1[[#This Row],[Column1]]/100</f>
        <v>0.05</v>
      </c>
      <c r="N218" s="13">
        <f>Table1[[#This Row],[Unit_Price]]*Table1[[#This Row],[Quantity]]*(1-Table1[[#This Row],[Discount_%]])</f>
        <v>22424.75</v>
      </c>
      <c r="O218" s="13">
        <v>11168</v>
      </c>
      <c r="P218" s="13">
        <f>Table1[[#This Row],[Revenue]]-Table1[[#This Row],[Cost]]</f>
        <v>11256.75</v>
      </c>
      <c r="Q218" s="12" t="s">
        <v>46</v>
      </c>
      <c r="R218" s="12" t="s">
        <v>52</v>
      </c>
      <c r="S218" s="12" t="s">
        <v>55</v>
      </c>
      <c r="T218" s="12">
        <v>3</v>
      </c>
      <c r="U218" s="12">
        <v>5</v>
      </c>
      <c r="V218" s="20" t="str">
        <f>TEXT(Table1[[#This Row],[Date]],"mmm-yyyy")</f>
        <v>Jan-2025</v>
      </c>
    </row>
    <row r="219" spans="1:22" x14ac:dyDescent="0.2">
      <c r="A219" s="11">
        <f t="shared" si="3"/>
        <v>45676</v>
      </c>
      <c r="B219" s="12" t="s">
        <v>22</v>
      </c>
      <c r="C219" s="12" t="str">
        <f>VLOOKUP(D219, City_Mapping!A:B, 2, FALSE)</f>
        <v>India</v>
      </c>
      <c r="D219" s="12" t="s">
        <v>32</v>
      </c>
      <c r="E219" s="12" t="s">
        <v>36</v>
      </c>
      <c r="F219" s="12" t="s">
        <v>39</v>
      </c>
      <c r="G219" s="12">
        <v>97049</v>
      </c>
      <c r="H219" s="12" t="s">
        <v>42</v>
      </c>
      <c r="I219" s="12" t="s">
        <v>45</v>
      </c>
      <c r="J219" s="12">
        <v>953828</v>
      </c>
      <c r="K219" s="12">
        <v>7</v>
      </c>
      <c r="L219" s="13">
        <v>766</v>
      </c>
      <c r="M219" s="14">
        <f>Table1[[#This Row],[Column1]]/100</f>
        <v>0.05</v>
      </c>
      <c r="N219" s="13">
        <f>Table1[[#This Row],[Unit_Price]]*Table1[[#This Row],[Quantity]]*(1-Table1[[#This Row],[Discount_%]])</f>
        <v>5093.8999999999996</v>
      </c>
      <c r="O219" s="13">
        <v>15924</v>
      </c>
      <c r="P219" s="13">
        <f>Table1[[#This Row],[Revenue]]-Table1[[#This Row],[Cost]]</f>
        <v>-10830.1</v>
      </c>
      <c r="Q219" s="12" t="s">
        <v>47</v>
      </c>
      <c r="R219" s="12" t="s">
        <v>52</v>
      </c>
      <c r="S219" s="12" t="s">
        <v>53</v>
      </c>
      <c r="T219" s="12">
        <v>4</v>
      </c>
      <c r="U219" s="12">
        <v>5</v>
      </c>
      <c r="V219" s="20" t="str">
        <f>TEXT(Table1[[#This Row],[Date]],"mmm-yyyy")</f>
        <v>Jan-2025</v>
      </c>
    </row>
    <row r="220" spans="1:22" x14ac:dyDescent="0.2">
      <c r="A220" s="11">
        <f t="shared" si="3"/>
        <v>45676</v>
      </c>
      <c r="B220" s="12" t="s">
        <v>21</v>
      </c>
      <c r="C220" s="12" t="str">
        <f>VLOOKUP(D220, City_Mapping!A:B, 2, FALSE)</f>
        <v>UAE</v>
      </c>
      <c r="D220" s="12" t="s">
        <v>30</v>
      </c>
      <c r="E220" s="12" t="s">
        <v>35</v>
      </c>
      <c r="F220" s="12" t="s">
        <v>38</v>
      </c>
      <c r="G220" s="12">
        <v>79939</v>
      </c>
      <c r="H220" s="12" t="s">
        <v>42</v>
      </c>
      <c r="I220" s="12" t="s">
        <v>44</v>
      </c>
      <c r="J220" s="12">
        <v>220249</v>
      </c>
      <c r="K220" s="12">
        <v>9</v>
      </c>
      <c r="L220" s="13">
        <v>3982</v>
      </c>
      <c r="M220" s="14">
        <f>Table1[[#This Row],[Column1]]/100</f>
        <v>0.2</v>
      </c>
      <c r="N220" s="13">
        <f>Table1[[#This Row],[Unit_Price]]*Table1[[#This Row],[Quantity]]*(1-Table1[[#This Row],[Discount_%]])</f>
        <v>28670.400000000001</v>
      </c>
      <c r="O220" s="13">
        <v>10788</v>
      </c>
      <c r="P220" s="13">
        <f>Table1[[#This Row],[Revenue]]-Table1[[#This Row],[Cost]]</f>
        <v>17882.400000000001</v>
      </c>
      <c r="Q220" s="12" t="s">
        <v>49</v>
      </c>
      <c r="R220" s="12" t="s">
        <v>52</v>
      </c>
      <c r="S220" s="12" t="s">
        <v>54</v>
      </c>
      <c r="T220" s="12">
        <v>1</v>
      </c>
      <c r="U220" s="12">
        <v>20</v>
      </c>
      <c r="V220" s="20" t="str">
        <f>TEXT(Table1[[#This Row],[Date]],"mmm-yyyy")</f>
        <v>Jan-2025</v>
      </c>
    </row>
    <row r="221" spans="1:22" x14ac:dyDescent="0.2">
      <c r="A221" s="11">
        <f t="shared" si="3"/>
        <v>45676</v>
      </c>
      <c r="B221" s="12" t="s">
        <v>20</v>
      </c>
      <c r="C221" s="12" t="str">
        <f>VLOOKUP(D221, City_Mapping!A:B, 2, FALSE)</f>
        <v>UK</v>
      </c>
      <c r="D221" s="12" t="s">
        <v>29</v>
      </c>
      <c r="E221" s="12" t="s">
        <v>34</v>
      </c>
      <c r="F221" s="12" t="s">
        <v>39</v>
      </c>
      <c r="G221" s="12">
        <v>14897</v>
      </c>
      <c r="H221" s="12" t="s">
        <v>42</v>
      </c>
      <c r="I221" s="12" t="s">
        <v>45</v>
      </c>
      <c r="J221" s="12">
        <v>377133</v>
      </c>
      <c r="K221" s="12">
        <v>3</v>
      </c>
      <c r="L221" s="13">
        <v>2180</v>
      </c>
      <c r="M221" s="14">
        <f>Table1[[#This Row],[Column1]]/100</f>
        <v>0.15</v>
      </c>
      <c r="N221" s="13">
        <f>Table1[[#This Row],[Unit_Price]]*Table1[[#This Row],[Quantity]]*(1-Table1[[#This Row],[Discount_%]])</f>
        <v>5559</v>
      </c>
      <c r="O221" s="13">
        <v>2145</v>
      </c>
      <c r="P221" s="13">
        <f>Table1[[#This Row],[Revenue]]-Table1[[#This Row],[Cost]]</f>
        <v>3414</v>
      </c>
      <c r="Q221" s="12" t="s">
        <v>49</v>
      </c>
      <c r="R221" s="12" t="s">
        <v>52</v>
      </c>
      <c r="S221" s="12" t="s">
        <v>56</v>
      </c>
      <c r="T221" s="12">
        <v>5</v>
      </c>
      <c r="U221" s="12">
        <v>15</v>
      </c>
      <c r="V221" s="20" t="str">
        <f>TEXT(Table1[[#This Row],[Date]],"mmm-yyyy")</f>
        <v>Jan-2025</v>
      </c>
    </row>
    <row r="222" spans="1:22" x14ac:dyDescent="0.2">
      <c r="A222" s="11">
        <f t="shared" si="3"/>
        <v>45676</v>
      </c>
      <c r="B222" s="12" t="s">
        <v>20</v>
      </c>
      <c r="C222" s="12" t="str">
        <f>VLOOKUP(D222, City_Mapping!A:B, 2, FALSE)</f>
        <v>UAE</v>
      </c>
      <c r="D222" s="12" t="s">
        <v>30</v>
      </c>
      <c r="E222" s="12" t="s">
        <v>35</v>
      </c>
      <c r="F222" s="12" t="s">
        <v>40</v>
      </c>
      <c r="G222" s="12">
        <v>10163</v>
      </c>
      <c r="H222" s="12" t="s">
        <v>41</v>
      </c>
      <c r="I222" s="12" t="s">
        <v>45</v>
      </c>
      <c r="J222" s="12">
        <v>151086</v>
      </c>
      <c r="K222" s="12">
        <v>4</v>
      </c>
      <c r="L222" s="13">
        <v>3693</v>
      </c>
      <c r="M222" s="14">
        <f>Table1[[#This Row],[Column1]]/100</f>
        <v>0</v>
      </c>
      <c r="N222" s="13">
        <f>Table1[[#This Row],[Unit_Price]]*Table1[[#This Row],[Quantity]]*(1-Table1[[#This Row],[Discount_%]])</f>
        <v>14772</v>
      </c>
      <c r="O222" s="13">
        <v>2627</v>
      </c>
      <c r="P222" s="13">
        <f>Table1[[#This Row],[Revenue]]-Table1[[#This Row],[Cost]]</f>
        <v>12145</v>
      </c>
      <c r="Q222" s="12" t="s">
        <v>49</v>
      </c>
      <c r="R222" s="12" t="s">
        <v>50</v>
      </c>
      <c r="S222" s="12" t="s">
        <v>55</v>
      </c>
      <c r="T222" s="12">
        <v>2</v>
      </c>
      <c r="U222" s="12">
        <v>0</v>
      </c>
      <c r="V222" s="20" t="str">
        <f>TEXT(Table1[[#This Row],[Date]],"mmm-yyyy")</f>
        <v>Jan-2025</v>
      </c>
    </row>
    <row r="223" spans="1:22" x14ac:dyDescent="0.2">
      <c r="A223" s="11">
        <f t="shared" si="3"/>
        <v>45676</v>
      </c>
      <c r="B223" s="12" t="s">
        <v>20</v>
      </c>
      <c r="C223" s="12" t="str">
        <f>VLOOKUP(D223, City_Mapping!A:B, 2, FALSE)</f>
        <v>India</v>
      </c>
      <c r="D223" s="12" t="s">
        <v>33</v>
      </c>
      <c r="E223" s="12" t="s">
        <v>36</v>
      </c>
      <c r="F223" s="12" t="s">
        <v>37</v>
      </c>
      <c r="G223" s="12">
        <v>62540</v>
      </c>
      <c r="H223" s="12" t="s">
        <v>41</v>
      </c>
      <c r="I223" s="12" t="s">
        <v>43</v>
      </c>
      <c r="J223" s="12">
        <v>868901</v>
      </c>
      <c r="K223" s="12">
        <v>2</v>
      </c>
      <c r="L223" s="13">
        <v>2031</v>
      </c>
      <c r="M223" s="14">
        <f>Table1[[#This Row],[Column1]]/100</f>
        <v>0</v>
      </c>
      <c r="N223" s="13">
        <f>Table1[[#This Row],[Unit_Price]]*Table1[[#This Row],[Quantity]]*(1-Table1[[#This Row],[Discount_%]])</f>
        <v>4062</v>
      </c>
      <c r="O223" s="13">
        <v>11050</v>
      </c>
      <c r="P223" s="13">
        <f>Table1[[#This Row],[Revenue]]-Table1[[#This Row],[Cost]]</f>
        <v>-6988</v>
      </c>
      <c r="Q223" s="12" t="s">
        <v>48</v>
      </c>
      <c r="R223" s="12" t="s">
        <v>51</v>
      </c>
      <c r="S223" s="12" t="s">
        <v>55</v>
      </c>
      <c r="T223" s="12">
        <v>5</v>
      </c>
      <c r="U223" s="12">
        <v>0</v>
      </c>
      <c r="V223" s="20" t="str">
        <f>TEXT(Table1[[#This Row],[Date]],"mmm-yyyy")</f>
        <v>Jan-2025</v>
      </c>
    </row>
    <row r="224" spans="1:22" x14ac:dyDescent="0.2">
      <c r="A224" s="11">
        <f t="shared" si="3"/>
        <v>45676</v>
      </c>
      <c r="B224" s="12" t="s">
        <v>23</v>
      </c>
      <c r="C224" s="12" t="str">
        <f>VLOOKUP(D224, City_Mapping!A:B, 2, FALSE)</f>
        <v>USA</v>
      </c>
      <c r="D224" s="12" t="s">
        <v>31</v>
      </c>
      <c r="E224" s="12" t="s">
        <v>36</v>
      </c>
      <c r="F224" s="12" t="s">
        <v>38</v>
      </c>
      <c r="G224" s="12">
        <v>92915</v>
      </c>
      <c r="H224" s="12" t="s">
        <v>42</v>
      </c>
      <c r="I224" s="12" t="s">
        <v>45</v>
      </c>
      <c r="J224" s="12">
        <v>858031</v>
      </c>
      <c r="K224" s="12">
        <v>9</v>
      </c>
      <c r="L224" s="13">
        <v>2506</v>
      </c>
      <c r="M224" s="14">
        <f>Table1[[#This Row],[Column1]]/100</f>
        <v>0.1</v>
      </c>
      <c r="N224" s="13">
        <f>Table1[[#This Row],[Unit_Price]]*Table1[[#This Row],[Quantity]]*(1-Table1[[#This Row],[Discount_%]])</f>
        <v>20298.600000000002</v>
      </c>
      <c r="O224" s="13">
        <v>18629</v>
      </c>
      <c r="P224" s="13">
        <f>Table1[[#This Row],[Revenue]]-Table1[[#This Row],[Cost]]</f>
        <v>1669.6000000000022</v>
      </c>
      <c r="Q224" s="12" t="s">
        <v>46</v>
      </c>
      <c r="R224" s="12" t="s">
        <v>50</v>
      </c>
      <c r="S224" s="12" t="s">
        <v>54</v>
      </c>
      <c r="T224" s="12">
        <v>4</v>
      </c>
      <c r="U224" s="12">
        <v>10</v>
      </c>
      <c r="V224" s="20" t="str">
        <f>TEXT(Table1[[#This Row],[Date]],"mmm-yyyy")</f>
        <v>Jan-2025</v>
      </c>
    </row>
    <row r="225" spans="1:22" x14ac:dyDescent="0.2">
      <c r="A225" s="11">
        <f t="shared" si="3"/>
        <v>45676</v>
      </c>
      <c r="B225" s="12" t="s">
        <v>21</v>
      </c>
      <c r="C225" s="12" t="str">
        <f>VLOOKUP(D225, City_Mapping!A:B, 2, FALSE)</f>
        <v>USA</v>
      </c>
      <c r="D225" s="12" t="s">
        <v>31</v>
      </c>
      <c r="E225" s="12" t="s">
        <v>36</v>
      </c>
      <c r="F225" s="12" t="s">
        <v>37</v>
      </c>
      <c r="G225" s="12">
        <v>40030</v>
      </c>
      <c r="H225" s="12" t="s">
        <v>41</v>
      </c>
      <c r="I225" s="12" t="s">
        <v>45</v>
      </c>
      <c r="J225" s="12">
        <v>605174</v>
      </c>
      <c r="K225" s="12">
        <v>7</v>
      </c>
      <c r="L225" s="13">
        <v>4728</v>
      </c>
      <c r="M225" s="14">
        <f>Table1[[#This Row],[Column1]]/100</f>
        <v>0.1</v>
      </c>
      <c r="N225" s="13">
        <f>Table1[[#This Row],[Unit_Price]]*Table1[[#This Row],[Quantity]]*(1-Table1[[#This Row],[Discount_%]])</f>
        <v>29786.400000000001</v>
      </c>
      <c r="O225" s="13">
        <v>10674</v>
      </c>
      <c r="P225" s="13">
        <f>Table1[[#This Row],[Revenue]]-Table1[[#This Row],[Cost]]</f>
        <v>19112.400000000001</v>
      </c>
      <c r="Q225" s="12" t="s">
        <v>48</v>
      </c>
      <c r="R225" s="12" t="s">
        <v>50</v>
      </c>
      <c r="S225" s="12" t="s">
        <v>54</v>
      </c>
      <c r="T225" s="12">
        <v>4</v>
      </c>
      <c r="U225" s="12">
        <v>10</v>
      </c>
      <c r="V225" s="20" t="str">
        <f>TEXT(Table1[[#This Row],[Date]],"mmm-yyyy")</f>
        <v>Jan-2025</v>
      </c>
    </row>
    <row r="226" spans="1:22" x14ac:dyDescent="0.2">
      <c r="A226" s="11">
        <f t="shared" si="3"/>
        <v>45676</v>
      </c>
      <c r="B226" s="12" t="s">
        <v>23</v>
      </c>
      <c r="C226" s="12" t="str">
        <f>VLOOKUP(D226, City_Mapping!A:B, 2, FALSE)</f>
        <v>USA</v>
      </c>
      <c r="D226" s="12" t="s">
        <v>31</v>
      </c>
      <c r="E226" s="12" t="s">
        <v>35</v>
      </c>
      <c r="F226" s="12" t="s">
        <v>37</v>
      </c>
      <c r="G226" s="12">
        <v>65313</v>
      </c>
      <c r="H226" s="12" t="s">
        <v>41</v>
      </c>
      <c r="I226" s="12" t="s">
        <v>44</v>
      </c>
      <c r="J226" s="12">
        <v>593691</v>
      </c>
      <c r="K226" s="12">
        <v>6</v>
      </c>
      <c r="L226" s="13">
        <v>3950</v>
      </c>
      <c r="M226" s="14">
        <f>Table1[[#This Row],[Column1]]/100</f>
        <v>0.2</v>
      </c>
      <c r="N226" s="13">
        <f>Table1[[#This Row],[Unit_Price]]*Table1[[#This Row],[Quantity]]*(1-Table1[[#This Row],[Discount_%]])</f>
        <v>18960</v>
      </c>
      <c r="O226" s="13">
        <v>23145</v>
      </c>
      <c r="P226" s="13">
        <f>Table1[[#This Row],[Revenue]]-Table1[[#This Row],[Cost]]</f>
        <v>-4185</v>
      </c>
      <c r="Q226" s="12" t="s">
        <v>47</v>
      </c>
      <c r="R226" s="12" t="s">
        <v>50</v>
      </c>
      <c r="S226" s="12" t="s">
        <v>53</v>
      </c>
      <c r="T226" s="12">
        <v>3</v>
      </c>
      <c r="U226" s="12">
        <v>20</v>
      </c>
      <c r="V226" s="20" t="str">
        <f>TEXT(Table1[[#This Row],[Date]],"mmm-yyyy")</f>
        <v>Jan-2025</v>
      </c>
    </row>
    <row r="227" spans="1:22" x14ac:dyDescent="0.2">
      <c r="A227" s="11">
        <f t="shared" si="3"/>
        <v>45676</v>
      </c>
      <c r="B227" s="12" t="s">
        <v>23</v>
      </c>
      <c r="C227" s="12" t="str">
        <f>VLOOKUP(D227, City_Mapping!A:B, 2, FALSE)</f>
        <v>India</v>
      </c>
      <c r="D227" s="12" t="s">
        <v>28</v>
      </c>
      <c r="E227" s="12" t="s">
        <v>36</v>
      </c>
      <c r="F227" s="12" t="s">
        <v>38</v>
      </c>
      <c r="G227" s="12">
        <v>39870</v>
      </c>
      <c r="H227" s="12" t="s">
        <v>42</v>
      </c>
      <c r="I227" s="12" t="s">
        <v>43</v>
      </c>
      <c r="J227" s="12">
        <v>398206</v>
      </c>
      <c r="K227" s="12">
        <v>5</v>
      </c>
      <c r="L227" s="13">
        <v>1519</v>
      </c>
      <c r="M227" s="14">
        <f>Table1[[#This Row],[Column1]]/100</f>
        <v>0</v>
      </c>
      <c r="N227" s="13">
        <f>Table1[[#This Row],[Unit_Price]]*Table1[[#This Row],[Quantity]]*(1-Table1[[#This Row],[Discount_%]])</f>
        <v>7595</v>
      </c>
      <c r="O227" s="13">
        <v>27097</v>
      </c>
      <c r="P227" s="13">
        <f>Table1[[#This Row],[Revenue]]-Table1[[#This Row],[Cost]]</f>
        <v>-19502</v>
      </c>
      <c r="Q227" s="12" t="s">
        <v>49</v>
      </c>
      <c r="R227" s="12" t="s">
        <v>51</v>
      </c>
      <c r="S227" s="12" t="s">
        <v>55</v>
      </c>
      <c r="T227" s="12">
        <v>1</v>
      </c>
      <c r="U227" s="12">
        <v>0</v>
      </c>
      <c r="V227" s="20" t="str">
        <f>TEXT(Table1[[#This Row],[Date]],"mmm-yyyy")</f>
        <v>Jan-2025</v>
      </c>
    </row>
    <row r="228" spans="1:22" x14ac:dyDescent="0.2">
      <c r="A228" s="11">
        <f t="shared" si="3"/>
        <v>45676</v>
      </c>
      <c r="B228" s="12" t="s">
        <v>22</v>
      </c>
      <c r="C228" s="12" t="str">
        <f>VLOOKUP(D228, City_Mapping!A:B, 2, FALSE)</f>
        <v>India</v>
      </c>
      <c r="D228" s="12" t="s">
        <v>32</v>
      </c>
      <c r="E228" s="12" t="s">
        <v>35</v>
      </c>
      <c r="F228" s="12" t="s">
        <v>39</v>
      </c>
      <c r="G228" s="12">
        <v>39482</v>
      </c>
      <c r="H228" s="12" t="s">
        <v>41</v>
      </c>
      <c r="I228" s="12" t="s">
        <v>45</v>
      </c>
      <c r="J228" s="12">
        <v>834697</v>
      </c>
      <c r="K228" s="12">
        <v>7</v>
      </c>
      <c r="L228" s="13">
        <v>817</v>
      </c>
      <c r="M228" s="14">
        <f>Table1[[#This Row],[Column1]]/100</f>
        <v>0.15</v>
      </c>
      <c r="N228" s="13">
        <f>Table1[[#This Row],[Unit_Price]]*Table1[[#This Row],[Quantity]]*(1-Table1[[#This Row],[Discount_%]])</f>
        <v>4861.1499999999996</v>
      </c>
      <c r="O228" s="13">
        <v>17753</v>
      </c>
      <c r="P228" s="13">
        <f>Table1[[#This Row],[Revenue]]-Table1[[#This Row],[Cost]]</f>
        <v>-12891.85</v>
      </c>
      <c r="Q228" s="12" t="s">
        <v>48</v>
      </c>
      <c r="R228" s="12" t="s">
        <v>51</v>
      </c>
      <c r="S228" s="12" t="s">
        <v>54</v>
      </c>
      <c r="T228" s="12">
        <v>1</v>
      </c>
      <c r="U228" s="12">
        <v>15</v>
      </c>
      <c r="V228" s="20" t="str">
        <f>TEXT(Table1[[#This Row],[Date]],"mmm-yyyy")</f>
        <v>Jan-2025</v>
      </c>
    </row>
    <row r="229" spans="1:22" x14ac:dyDescent="0.2">
      <c r="A229" s="11">
        <f t="shared" si="3"/>
        <v>45676</v>
      </c>
      <c r="B229" s="12" t="s">
        <v>23</v>
      </c>
      <c r="C229" s="12" t="str">
        <f>VLOOKUP(D229, City_Mapping!A:B, 2, FALSE)</f>
        <v>UAE</v>
      </c>
      <c r="D229" s="12" t="s">
        <v>30</v>
      </c>
      <c r="E229" s="12" t="s">
        <v>34</v>
      </c>
      <c r="F229" s="12" t="s">
        <v>39</v>
      </c>
      <c r="G229" s="12">
        <v>41058</v>
      </c>
      <c r="H229" s="12" t="s">
        <v>41</v>
      </c>
      <c r="I229" s="12" t="s">
        <v>44</v>
      </c>
      <c r="J229" s="12">
        <v>555341</v>
      </c>
      <c r="K229" s="12">
        <v>3</v>
      </c>
      <c r="L229" s="13">
        <v>2100</v>
      </c>
      <c r="M229" s="14">
        <f>Table1[[#This Row],[Column1]]/100</f>
        <v>0.2</v>
      </c>
      <c r="N229" s="13">
        <f>Table1[[#This Row],[Unit_Price]]*Table1[[#This Row],[Quantity]]*(1-Table1[[#This Row],[Discount_%]])</f>
        <v>5040</v>
      </c>
      <c r="O229" s="13">
        <v>15264</v>
      </c>
      <c r="P229" s="13">
        <f>Table1[[#This Row],[Revenue]]-Table1[[#This Row],[Cost]]</f>
        <v>-10224</v>
      </c>
      <c r="Q229" s="12" t="s">
        <v>49</v>
      </c>
      <c r="R229" s="12" t="s">
        <v>51</v>
      </c>
      <c r="S229" s="12" t="s">
        <v>53</v>
      </c>
      <c r="T229" s="12">
        <v>4</v>
      </c>
      <c r="U229" s="12">
        <v>20</v>
      </c>
      <c r="V229" s="20" t="str">
        <f>TEXT(Table1[[#This Row],[Date]],"mmm-yyyy")</f>
        <v>Jan-2025</v>
      </c>
    </row>
    <row r="230" spans="1:22" x14ac:dyDescent="0.2">
      <c r="A230" s="11">
        <f t="shared" si="3"/>
        <v>45677</v>
      </c>
      <c r="B230" s="12" t="s">
        <v>22</v>
      </c>
      <c r="C230" s="12" t="str">
        <f>VLOOKUP(D230, City_Mapping!A:B, 2, FALSE)</f>
        <v>USA</v>
      </c>
      <c r="D230" s="12" t="s">
        <v>31</v>
      </c>
      <c r="E230" s="12" t="s">
        <v>34</v>
      </c>
      <c r="F230" s="12" t="s">
        <v>37</v>
      </c>
      <c r="G230" s="12">
        <v>67255</v>
      </c>
      <c r="H230" s="12" t="s">
        <v>42</v>
      </c>
      <c r="I230" s="12" t="s">
        <v>43</v>
      </c>
      <c r="J230" s="12">
        <v>654686</v>
      </c>
      <c r="K230" s="12">
        <v>5</v>
      </c>
      <c r="L230" s="13">
        <v>1210</v>
      </c>
      <c r="M230" s="14">
        <f>Table1[[#This Row],[Column1]]/100</f>
        <v>0.1</v>
      </c>
      <c r="N230" s="13">
        <f>Table1[[#This Row],[Unit_Price]]*Table1[[#This Row],[Quantity]]*(1-Table1[[#This Row],[Discount_%]])</f>
        <v>5445</v>
      </c>
      <c r="O230" s="13">
        <v>22239</v>
      </c>
      <c r="P230" s="13">
        <f>Table1[[#This Row],[Revenue]]-Table1[[#This Row],[Cost]]</f>
        <v>-16794</v>
      </c>
      <c r="Q230" s="12" t="s">
        <v>48</v>
      </c>
      <c r="R230" s="12" t="s">
        <v>50</v>
      </c>
      <c r="S230" s="12" t="s">
        <v>53</v>
      </c>
      <c r="T230" s="12">
        <v>1</v>
      </c>
      <c r="U230" s="12">
        <v>10</v>
      </c>
      <c r="V230" s="20" t="str">
        <f>TEXT(Table1[[#This Row],[Date]],"mmm-yyyy")</f>
        <v>Jan-2025</v>
      </c>
    </row>
    <row r="231" spans="1:22" x14ac:dyDescent="0.2">
      <c r="A231" s="11">
        <f t="shared" si="3"/>
        <v>45677</v>
      </c>
      <c r="B231" s="12" t="s">
        <v>22</v>
      </c>
      <c r="C231" s="12" t="str">
        <f>VLOOKUP(D231, City_Mapping!A:B, 2, FALSE)</f>
        <v>India</v>
      </c>
      <c r="D231" s="12" t="s">
        <v>33</v>
      </c>
      <c r="E231" s="12" t="s">
        <v>35</v>
      </c>
      <c r="F231" s="12" t="s">
        <v>39</v>
      </c>
      <c r="G231" s="12">
        <v>74930</v>
      </c>
      <c r="H231" s="12" t="s">
        <v>42</v>
      </c>
      <c r="I231" s="12" t="s">
        <v>45</v>
      </c>
      <c r="J231" s="12">
        <v>956715</v>
      </c>
      <c r="K231" s="12">
        <v>2</v>
      </c>
      <c r="L231" s="13">
        <v>3696</v>
      </c>
      <c r="M231" s="14">
        <f>Table1[[#This Row],[Column1]]/100</f>
        <v>0.2</v>
      </c>
      <c r="N231" s="13">
        <f>Table1[[#This Row],[Unit_Price]]*Table1[[#This Row],[Quantity]]*(1-Table1[[#This Row],[Discount_%]])</f>
        <v>5913.6</v>
      </c>
      <c r="O231" s="13">
        <v>28768</v>
      </c>
      <c r="P231" s="13">
        <f>Table1[[#This Row],[Revenue]]-Table1[[#This Row],[Cost]]</f>
        <v>-22854.400000000001</v>
      </c>
      <c r="Q231" s="12" t="s">
        <v>46</v>
      </c>
      <c r="R231" s="12" t="s">
        <v>52</v>
      </c>
      <c r="S231" s="12" t="s">
        <v>55</v>
      </c>
      <c r="T231" s="12">
        <v>2</v>
      </c>
      <c r="U231" s="12">
        <v>20</v>
      </c>
      <c r="V231" s="20" t="str">
        <f>TEXT(Table1[[#This Row],[Date]],"mmm-yyyy")</f>
        <v>Jan-2025</v>
      </c>
    </row>
    <row r="232" spans="1:22" x14ac:dyDescent="0.2">
      <c r="A232" s="11">
        <f t="shared" si="3"/>
        <v>45677</v>
      </c>
      <c r="B232" s="12" t="s">
        <v>23</v>
      </c>
      <c r="C232" s="12" t="str">
        <f>VLOOKUP(D232, City_Mapping!A:B, 2, FALSE)</f>
        <v>USA</v>
      </c>
      <c r="D232" s="12" t="s">
        <v>31</v>
      </c>
      <c r="E232" s="12" t="s">
        <v>36</v>
      </c>
      <c r="F232" s="12" t="s">
        <v>40</v>
      </c>
      <c r="G232" s="12">
        <v>60500</v>
      </c>
      <c r="H232" s="12" t="s">
        <v>41</v>
      </c>
      <c r="I232" s="12" t="s">
        <v>44</v>
      </c>
      <c r="J232" s="12">
        <v>989128</v>
      </c>
      <c r="K232" s="12">
        <v>5</v>
      </c>
      <c r="L232" s="13">
        <v>950</v>
      </c>
      <c r="M232" s="14">
        <f>Table1[[#This Row],[Column1]]/100</f>
        <v>0.1</v>
      </c>
      <c r="N232" s="13">
        <f>Table1[[#This Row],[Unit_Price]]*Table1[[#This Row],[Quantity]]*(1-Table1[[#This Row],[Discount_%]])</f>
        <v>4275</v>
      </c>
      <c r="O232" s="13">
        <v>22704</v>
      </c>
      <c r="P232" s="13">
        <f>Table1[[#This Row],[Revenue]]-Table1[[#This Row],[Cost]]</f>
        <v>-18429</v>
      </c>
      <c r="Q232" s="12" t="s">
        <v>49</v>
      </c>
      <c r="R232" s="12" t="s">
        <v>52</v>
      </c>
      <c r="S232" s="12" t="s">
        <v>53</v>
      </c>
      <c r="T232" s="12">
        <v>1</v>
      </c>
      <c r="U232" s="12">
        <v>10</v>
      </c>
      <c r="V232" s="20" t="str">
        <f>TEXT(Table1[[#This Row],[Date]],"mmm-yyyy")</f>
        <v>Jan-2025</v>
      </c>
    </row>
    <row r="233" spans="1:22" x14ac:dyDescent="0.2">
      <c r="A233" s="11">
        <f t="shared" si="3"/>
        <v>45677</v>
      </c>
      <c r="B233" s="12" t="s">
        <v>21</v>
      </c>
      <c r="C233" s="12" t="str">
        <f>VLOOKUP(D233, City_Mapping!A:B, 2, FALSE)</f>
        <v>UK</v>
      </c>
      <c r="D233" s="12" t="s">
        <v>29</v>
      </c>
      <c r="E233" s="12" t="s">
        <v>35</v>
      </c>
      <c r="F233" s="12" t="s">
        <v>37</v>
      </c>
      <c r="G233" s="12">
        <v>36379</v>
      </c>
      <c r="H233" s="12" t="s">
        <v>41</v>
      </c>
      <c r="I233" s="12" t="s">
        <v>43</v>
      </c>
      <c r="J233" s="12">
        <v>170774</v>
      </c>
      <c r="K233" s="12">
        <v>7</v>
      </c>
      <c r="L233" s="13">
        <v>2381</v>
      </c>
      <c r="M233" s="14">
        <f>Table1[[#This Row],[Column1]]/100</f>
        <v>0</v>
      </c>
      <c r="N233" s="13">
        <f>Table1[[#This Row],[Unit_Price]]*Table1[[#This Row],[Quantity]]*(1-Table1[[#This Row],[Discount_%]])</f>
        <v>16667</v>
      </c>
      <c r="O233" s="13">
        <v>20616</v>
      </c>
      <c r="P233" s="13">
        <f>Table1[[#This Row],[Revenue]]-Table1[[#This Row],[Cost]]</f>
        <v>-3949</v>
      </c>
      <c r="Q233" s="12" t="s">
        <v>48</v>
      </c>
      <c r="R233" s="12" t="s">
        <v>50</v>
      </c>
      <c r="S233" s="12" t="s">
        <v>54</v>
      </c>
      <c r="T233" s="12">
        <v>1</v>
      </c>
      <c r="U233" s="12">
        <v>0</v>
      </c>
      <c r="V233" s="20" t="str">
        <f>TEXT(Table1[[#This Row],[Date]],"mmm-yyyy")</f>
        <v>Jan-2025</v>
      </c>
    </row>
    <row r="234" spans="1:22" x14ac:dyDescent="0.2">
      <c r="A234" s="11">
        <f t="shared" si="3"/>
        <v>45677</v>
      </c>
      <c r="B234" s="12" t="s">
        <v>21</v>
      </c>
      <c r="C234" s="12" t="str">
        <f>VLOOKUP(D234, City_Mapping!A:B, 2, FALSE)</f>
        <v>India</v>
      </c>
      <c r="D234" s="12" t="s">
        <v>32</v>
      </c>
      <c r="E234" s="12" t="s">
        <v>35</v>
      </c>
      <c r="F234" s="12" t="s">
        <v>37</v>
      </c>
      <c r="G234" s="12">
        <v>77787</v>
      </c>
      <c r="H234" s="12" t="s">
        <v>41</v>
      </c>
      <c r="I234" s="12" t="s">
        <v>43</v>
      </c>
      <c r="J234" s="12">
        <v>889266</v>
      </c>
      <c r="K234" s="12">
        <v>7</v>
      </c>
      <c r="L234" s="13">
        <v>2243</v>
      </c>
      <c r="M234" s="14">
        <f>Table1[[#This Row],[Column1]]/100</f>
        <v>0.2</v>
      </c>
      <c r="N234" s="13">
        <f>Table1[[#This Row],[Unit_Price]]*Table1[[#This Row],[Quantity]]*(1-Table1[[#This Row],[Discount_%]])</f>
        <v>12560.800000000001</v>
      </c>
      <c r="O234" s="13">
        <v>19169</v>
      </c>
      <c r="P234" s="13">
        <f>Table1[[#This Row],[Revenue]]-Table1[[#This Row],[Cost]]</f>
        <v>-6608.1999999999989</v>
      </c>
      <c r="Q234" s="12" t="s">
        <v>47</v>
      </c>
      <c r="R234" s="12" t="s">
        <v>52</v>
      </c>
      <c r="S234" s="12" t="s">
        <v>54</v>
      </c>
      <c r="T234" s="12">
        <v>3</v>
      </c>
      <c r="U234" s="12">
        <v>20</v>
      </c>
      <c r="V234" s="20" t="str">
        <f>TEXT(Table1[[#This Row],[Date]],"mmm-yyyy")</f>
        <v>Jan-2025</v>
      </c>
    </row>
    <row r="235" spans="1:22" x14ac:dyDescent="0.2">
      <c r="A235" s="11">
        <f t="shared" si="3"/>
        <v>45677</v>
      </c>
      <c r="B235" s="12" t="s">
        <v>21</v>
      </c>
      <c r="C235" s="12" t="str">
        <f>VLOOKUP(D235, City_Mapping!A:B, 2, FALSE)</f>
        <v>India</v>
      </c>
      <c r="D235" s="12" t="s">
        <v>32</v>
      </c>
      <c r="E235" s="12" t="s">
        <v>35</v>
      </c>
      <c r="F235" s="12" t="s">
        <v>37</v>
      </c>
      <c r="G235" s="12">
        <v>33674</v>
      </c>
      <c r="H235" s="12" t="s">
        <v>42</v>
      </c>
      <c r="I235" s="12" t="s">
        <v>43</v>
      </c>
      <c r="J235" s="12">
        <v>410347</v>
      </c>
      <c r="K235" s="12">
        <v>9</v>
      </c>
      <c r="L235" s="13">
        <v>1823</v>
      </c>
      <c r="M235" s="14">
        <f>Table1[[#This Row],[Column1]]/100</f>
        <v>0.05</v>
      </c>
      <c r="N235" s="13">
        <f>Table1[[#This Row],[Unit_Price]]*Table1[[#This Row],[Quantity]]*(1-Table1[[#This Row],[Discount_%]])</f>
        <v>15586.65</v>
      </c>
      <c r="O235" s="13">
        <v>17958</v>
      </c>
      <c r="P235" s="13">
        <f>Table1[[#This Row],[Revenue]]-Table1[[#This Row],[Cost]]</f>
        <v>-2371.3500000000004</v>
      </c>
      <c r="Q235" s="12" t="s">
        <v>48</v>
      </c>
      <c r="R235" s="12" t="s">
        <v>52</v>
      </c>
      <c r="S235" s="12" t="s">
        <v>54</v>
      </c>
      <c r="T235" s="12">
        <v>4</v>
      </c>
      <c r="U235" s="12">
        <v>5</v>
      </c>
      <c r="V235" s="20" t="str">
        <f>TEXT(Table1[[#This Row],[Date]],"mmm-yyyy")</f>
        <v>Jan-2025</v>
      </c>
    </row>
    <row r="236" spans="1:22" x14ac:dyDescent="0.2">
      <c r="A236" s="11">
        <f t="shared" si="3"/>
        <v>45677</v>
      </c>
      <c r="B236" s="12" t="s">
        <v>21</v>
      </c>
      <c r="C236" s="12" t="str">
        <f>VLOOKUP(D236, City_Mapping!A:B, 2, FALSE)</f>
        <v>UAE</v>
      </c>
      <c r="D236" s="12" t="s">
        <v>30</v>
      </c>
      <c r="E236" s="12" t="s">
        <v>34</v>
      </c>
      <c r="F236" s="12" t="s">
        <v>40</v>
      </c>
      <c r="G236" s="12">
        <v>16590</v>
      </c>
      <c r="H236" s="12" t="s">
        <v>41</v>
      </c>
      <c r="I236" s="12" t="s">
        <v>43</v>
      </c>
      <c r="J236" s="12">
        <v>407820</v>
      </c>
      <c r="K236" s="12">
        <v>3</v>
      </c>
      <c r="L236" s="13">
        <v>4060</v>
      </c>
      <c r="M236" s="14">
        <f>Table1[[#This Row],[Column1]]/100</f>
        <v>0.1</v>
      </c>
      <c r="N236" s="13">
        <f>Table1[[#This Row],[Unit_Price]]*Table1[[#This Row],[Quantity]]*(1-Table1[[#This Row],[Discount_%]])</f>
        <v>10962</v>
      </c>
      <c r="O236" s="13">
        <v>16759</v>
      </c>
      <c r="P236" s="13">
        <f>Table1[[#This Row],[Revenue]]-Table1[[#This Row],[Cost]]</f>
        <v>-5797</v>
      </c>
      <c r="Q236" s="12" t="s">
        <v>47</v>
      </c>
      <c r="R236" s="12" t="s">
        <v>50</v>
      </c>
      <c r="S236" s="12" t="s">
        <v>55</v>
      </c>
      <c r="T236" s="12">
        <v>1</v>
      </c>
      <c r="U236" s="12">
        <v>10</v>
      </c>
      <c r="V236" s="20" t="str">
        <f>TEXT(Table1[[#This Row],[Date]],"mmm-yyyy")</f>
        <v>Jan-2025</v>
      </c>
    </row>
    <row r="237" spans="1:22" x14ac:dyDescent="0.2">
      <c r="A237" s="11">
        <f t="shared" si="3"/>
        <v>45677</v>
      </c>
      <c r="B237" s="12" t="s">
        <v>21</v>
      </c>
      <c r="C237" s="12" t="str">
        <f>VLOOKUP(D237, City_Mapping!A:B, 2, FALSE)</f>
        <v>India</v>
      </c>
      <c r="D237" s="12" t="s">
        <v>28</v>
      </c>
      <c r="E237" s="12" t="s">
        <v>35</v>
      </c>
      <c r="F237" s="12" t="s">
        <v>37</v>
      </c>
      <c r="G237" s="12">
        <v>41432</v>
      </c>
      <c r="H237" s="12" t="s">
        <v>41</v>
      </c>
      <c r="I237" s="12" t="s">
        <v>45</v>
      </c>
      <c r="J237" s="12">
        <v>650518</v>
      </c>
      <c r="K237" s="12">
        <v>8</v>
      </c>
      <c r="L237" s="13">
        <v>3180</v>
      </c>
      <c r="M237" s="14">
        <f>Table1[[#This Row],[Column1]]/100</f>
        <v>0.05</v>
      </c>
      <c r="N237" s="13">
        <f>Table1[[#This Row],[Unit_Price]]*Table1[[#This Row],[Quantity]]*(1-Table1[[#This Row],[Discount_%]])</f>
        <v>24168</v>
      </c>
      <c r="O237" s="13">
        <v>17088</v>
      </c>
      <c r="P237" s="13">
        <f>Table1[[#This Row],[Revenue]]-Table1[[#This Row],[Cost]]</f>
        <v>7080</v>
      </c>
      <c r="Q237" s="12" t="s">
        <v>47</v>
      </c>
      <c r="R237" s="12" t="s">
        <v>50</v>
      </c>
      <c r="S237" s="12" t="s">
        <v>54</v>
      </c>
      <c r="T237" s="12">
        <v>4</v>
      </c>
      <c r="U237" s="12">
        <v>5</v>
      </c>
      <c r="V237" s="20" t="str">
        <f>TEXT(Table1[[#This Row],[Date]],"mmm-yyyy")</f>
        <v>Jan-2025</v>
      </c>
    </row>
    <row r="238" spans="1:22" x14ac:dyDescent="0.2">
      <c r="A238" s="11">
        <f t="shared" si="3"/>
        <v>45677</v>
      </c>
      <c r="B238" s="12" t="s">
        <v>23</v>
      </c>
      <c r="C238" s="12" t="str">
        <f>VLOOKUP(D238, City_Mapping!A:B, 2, FALSE)</f>
        <v>UAE</v>
      </c>
      <c r="D238" s="12" t="s">
        <v>30</v>
      </c>
      <c r="E238" s="12" t="s">
        <v>34</v>
      </c>
      <c r="F238" s="12" t="s">
        <v>39</v>
      </c>
      <c r="G238" s="12">
        <v>50426</v>
      </c>
      <c r="H238" s="12" t="s">
        <v>41</v>
      </c>
      <c r="I238" s="12" t="s">
        <v>45</v>
      </c>
      <c r="J238" s="12">
        <v>959084</v>
      </c>
      <c r="K238" s="12">
        <v>5</v>
      </c>
      <c r="L238" s="13">
        <v>4737</v>
      </c>
      <c r="M238" s="14">
        <f>Table1[[#This Row],[Column1]]/100</f>
        <v>0.1</v>
      </c>
      <c r="N238" s="13">
        <f>Table1[[#This Row],[Unit_Price]]*Table1[[#This Row],[Quantity]]*(1-Table1[[#This Row],[Discount_%]])</f>
        <v>21316.5</v>
      </c>
      <c r="O238" s="13">
        <v>6504</v>
      </c>
      <c r="P238" s="13">
        <f>Table1[[#This Row],[Revenue]]-Table1[[#This Row],[Cost]]</f>
        <v>14812.5</v>
      </c>
      <c r="Q238" s="12" t="s">
        <v>49</v>
      </c>
      <c r="R238" s="12" t="s">
        <v>52</v>
      </c>
      <c r="S238" s="12" t="s">
        <v>56</v>
      </c>
      <c r="T238" s="12">
        <v>1</v>
      </c>
      <c r="U238" s="12">
        <v>10</v>
      </c>
      <c r="V238" s="20" t="str">
        <f>TEXT(Table1[[#This Row],[Date]],"mmm-yyyy")</f>
        <v>Jan-2025</v>
      </c>
    </row>
    <row r="239" spans="1:22" x14ac:dyDescent="0.2">
      <c r="A239" s="11">
        <f t="shared" si="3"/>
        <v>45677</v>
      </c>
      <c r="B239" s="12" t="s">
        <v>23</v>
      </c>
      <c r="C239" s="12" t="str">
        <f>VLOOKUP(D239, City_Mapping!A:B, 2, FALSE)</f>
        <v>USA</v>
      </c>
      <c r="D239" s="12" t="s">
        <v>31</v>
      </c>
      <c r="E239" s="12" t="s">
        <v>35</v>
      </c>
      <c r="F239" s="12" t="s">
        <v>39</v>
      </c>
      <c r="G239" s="12">
        <v>59584</v>
      </c>
      <c r="H239" s="12" t="s">
        <v>41</v>
      </c>
      <c r="I239" s="12" t="s">
        <v>43</v>
      </c>
      <c r="J239" s="12">
        <v>430608</v>
      </c>
      <c r="K239" s="12">
        <v>7</v>
      </c>
      <c r="L239" s="13">
        <v>3551</v>
      </c>
      <c r="M239" s="14">
        <f>Table1[[#This Row],[Column1]]/100</f>
        <v>0.05</v>
      </c>
      <c r="N239" s="13">
        <f>Table1[[#This Row],[Unit_Price]]*Table1[[#This Row],[Quantity]]*(1-Table1[[#This Row],[Discount_%]])</f>
        <v>23614.149999999998</v>
      </c>
      <c r="O239" s="13">
        <v>9020</v>
      </c>
      <c r="P239" s="13">
        <f>Table1[[#This Row],[Revenue]]-Table1[[#This Row],[Cost]]</f>
        <v>14594.149999999998</v>
      </c>
      <c r="Q239" s="12" t="s">
        <v>46</v>
      </c>
      <c r="R239" s="12" t="s">
        <v>50</v>
      </c>
      <c r="S239" s="12" t="s">
        <v>53</v>
      </c>
      <c r="T239" s="12">
        <v>1</v>
      </c>
      <c r="U239" s="12">
        <v>5</v>
      </c>
      <c r="V239" s="20" t="str">
        <f>TEXT(Table1[[#This Row],[Date]],"mmm-yyyy")</f>
        <v>Jan-2025</v>
      </c>
    </row>
    <row r="240" spans="1:22" x14ac:dyDescent="0.2">
      <c r="A240" s="11">
        <f t="shared" si="3"/>
        <v>45677</v>
      </c>
      <c r="B240" s="12" t="s">
        <v>20</v>
      </c>
      <c r="C240" s="12" t="str">
        <f>VLOOKUP(D240, City_Mapping!A:B, 2, FALSE)</f>
        <v>UK</v>
      </c>
      <c r="D240" s="12" t="s">
        <v>29</v>
      </c>
      <c r="E240" s="12" t="s">
        <v>34</v>
      </c>
      <c r="F240" s="12" t="s">
        <v>39</v>
      </c>
      <c r="G240" s="12">
        <v>97663</v>
      </c>
      <c r="H240" s="12" t="s">
        <v>41</v>
      </c>
      <c r="I240" s="12" t="s">
        <v>43</v>
      </c>
      <c r="J240" s="12">
        <v>615329</v>
      </c>
      <c r="K240" s="12">
        <v>1</v>
      </c>
      <c r="L240" s="13">
        <v>2851</v>
      </c>
      <c r="M240" s="14">
        <f>Table1[[#This Row],[Column1]]/100</f>
        <v>0</v>
      </c>
      <c r="N240" s="13">
        <f>Table1[[#This Row],[Unit_Price]]*Table1[[#This Row],[Quantity]]*(1-Table1[[#This Row],[Discount_%]])</f>
        <v>2851</v>
      </c>
      <c r="O240" s="13">
        <v>21087</v>
      </c>
      <c r="P240" s="13">
        <f>Table1[[#This Row],[Revenue]]-Table1[[#This Row],[Cost]]</f>
        <v>-18236</v>
      </c>
      <c r="Q240" s="12" t="s">
        <v>47</v>
      </c>
      <c r="R240" s="12" t="s">
        <v>52</v>
      </c>
      <c r="S240" s="12" t="s">
        <v>56</v>
      </c>
      <c r="T240" s="12">
        <v>1</v>
      </c>
      <c r="U240" s="12">
        <v>0</v>
      </c>
      <c r="V240" s="20" t="str">
        <f>TEXT(Table1[[#This Row],[Date]],"mmm-yyyy")</f>
        <v>Jan-2025</v>
      </c>
    </row>
    <row r="241" spans="1:22" x14ac:dyDescent="0.2">
      <c r="A241" s="11">
        <f t="shared" si="3"/>
        <v>45677</v>
      </c>
      <c r="B241" s="12" t="s">
        <v>21</v>
      </c>
      <c r="C241" s="12" t="str">
        <f>VLOOKUP(D241, City_Mapping!A:B, 2, FALSE)</f>
        <v>India</v>
      </c>
      <c r="D241" s="12" t="s">
        <v>33</v>
      </c>
      <c r="E241" s="12" t="s">
        <v>35</v>
      </c>
      <c r="F241" s="12" t="s">
        <v>39</v>
      </c>
      <c r="G241" s="12">
        <v>48015</v>
      </c>
      <c r="H241" s="12" t="s">
        <v>41</v>
      </c>
      <c r="I241" s="12" t="s">
        <v>45</v>
      </c>
      <c r="J241" s="12">
        <v>193715</v>
      </c>
      <c r="K241" s="12">
        <v>1</v>
      </c>
      <c r="L241" s="13">
        <v>3204</v>
      </c>
      <c r="M241" s="14">
        <f>Table1[[#This Row],[Column1]]/100</f>
        <v>0</v>
      </c>
      <c r="N241" s="13">
        <f>Table1[[#This Row],[Unit_Price]]*Table1[[#This Row],[Quantity]]*(1-Table1[[#This Row],[Discount_%]])</f>
        <v>3204</v>
      </c>
      <c r="O241" s="13">
        <v>15404</v>
      </c>
      <c r="P241" s="13">
        <f>Table1[[#This Row],[Revenue]]-Table1[[#This Row],[Cost]]</f>
        <v>-12200</v>
      </c>
      <c r="Q241" s="12" t="s">
        <v>47</v>
      </c>
      <c r="R241" s="12" t="s">
        <v>51</v>
      </c>
      <c r="S241" s="12" t="s">
        <v>53</v>
      </c>
      <c r="T241" s="12">
        <v>3</v>
      </c>
      <c r="U241" s="12">
        <v>0</v>
      </c>
      <c r="V241" s="20" t="str">
        <f>TEXT(Table1[[#This Row],[Date]],"mmm-yyyy")</f>
        <v>Jan-2025</v>
      </c>
    </row>
    <row r="242" spans="1:22" x14ac:dyDescent="0.2">
      <c r="A242" s="11">
        <f t="shared" si="3"/>
        <v>45678</v>
      </c>
      <c r="B242" s="12" t="s">
        <v>23</v>
      </c>
      <c r="C242" s="12" t="str">
        <f>VLOOKUP(D242, City_Mapping!A:B, 2, FALSE)</f>
        <v>UAE</v>
      </c>
      <c r="D242" s="12" t="s">
        <v>30</v>
      </c>
      <c r="E242" s="12" t="s">
        <v>35</v>
      </c>
      <c r="F242" s="12" t="s">
        <v>37</v>
      </c>
      <c r="G242" s="12">
        <v>83251</v>
      </c>
      <c r="H242" s="12" t="s">
        <v>42</v>
      </c>
      <c r="I242" s="12" t="s">
        <v>44</v>
      </c>
      <c r="J242" s="12">
        <v>515350</v>
      </c>
      <c r="K242" s="12">
        <v>4</v>
      </c>
      <c r="L242" s="13">
        <v>3140</v>
      </c>
      <c r="M242" s="14">
        <f>Table1[[#This Row],[Column1]]/100</f>
        <v>0.15</v>
      </c>
      <c r="N242" s="13">
        <f>Table1[[#This Row],[Unit_Price]]*Table1[[#This Row],[Quantity]]*(1-Table1[[#This Row],[Discount_%]])</f>
        <v>10676</v>
      </c>
      <c r="O242" s="13">
        <v>22861</v>
      </c>
      <c r="P242" s="13">
        <f>Table1[[#This Row],[Revenue]]-Table1[[#This Row],[Cost]]</f>
        <v>-12185</v>
      </c>
      <c r="Q242" s="12" t="s">
        <v>46</v>
      </c>
      <c r="R242" s="12" t="s">
        <v>51</v>
      </c>
      <c r="S242" s="12" t="s">
        <v>55</v>
      </c>
      <c r="T242" s="12">
        <v>1</v>
      </c>
      <c r="U242" s="12">
        <v>15</v>
      </c>
      <c r="V242" s="20" t="str">
        <f>TEXT(Table1[[#This Row],[Date]],"mmm-yyyy")</f>
        <v>Jan-2025</v>
      </c>
    </row>
    <row r="243" spans="1:22" x14ac:dyDescent="0.2">
      <c r="A243" s="11">
        <f t="shared" si="3"/>
        <v>45678</v>
      </c>
      <c r="B243" s="12" t="s">
        <v>20</v>
      </c>
      <c r="C243" s="12" t="str">
        <f>VLOOKUP(D243, City_Mapping!A:B, 2, FALSE)</f>
        <v>India</v>
      </c>
      <c r="D243" s="12" t="s">
        <v>28</v>
      </c>
      <c r="E243" s="12" t="s">
        <v>36</v>
      </c>
      <c r="F243" s="12" t="s">
        <v>40</v>
      </c>
      <c r="G243" s="12">
        <v>79353</v>
      </c>
      <c r="H243" s="12" t="s">
        <v>42</v>
      </c>
      <c r="I243" s="12" t="s">
        <v>43</v>
      </c>
      <c r="J243" s="12">
        <v>331048</v>
      </c>
      <c r="K243" s="12">
        <v>5</v>
      </c>
      <c r="L243" s="13">
        <v>4625</v>
      </c>
      <c r="M243" s="14">
        <f>Table1[[#This Row],[Column1]]/100</f>
        <v>0.15</v>
      </c>
      <c r="N243" s="13">
        <f>Table1[[#This Row],[Unit_Price]]*Table1[[#This Row],[Quantity]]*(1-Table1[[#This Row],[Discount_%]])</f>
        <v>19656.25</v>
      </c>
      <c r="O243" s="13">
        <v>3572</v>
      </c>
      <c r="P243" s="13">
        <f>Table1[[#This Row],[Revenue]]-Table1[[#This Row],[Cost]]</f>
        <v>16084.25</v>
      </c>
      <c r="Q243" s="12" t="s">
        <v>46</v>
      </c>
      <c r="R243" s="12" t="s">
        <v>50</v>
      </c>
      <c r="S243" s="12" t="s">
        <v>54</v>
      </c>
      <c r="T243" s="12">
        <v>5</v>
      </c>
      <c r="U243" s="12">
        <v>15</v>
      </c>
      <c r="V243" s="20" t="str">
        <f>TEXT(Table1[[#This Row],[Date]],"mmm-yyyy")</f>
        <v>Jan-2025</v>
      </c>
    </row>
    <row r="244" spans="1:22" x14ac:dyDescent="0.2">
      <c r="A244" s="11">
        <f t="shared" si="3"/>
        <v>45678</v>
      </c>
      <c r="B244" s="12" t="s">
        <v>21</v>
      </c>
      <c r="C244" s="12" t="str">
        <f>VLOOKUP(D244, City_Mapping!A:B, 2, FALSE)</f>
        <v>UAE</v>
      </c>
      <c r="D244" s="12" t="s">
        <v>30</v>
      </c>
      <c r="E244" s="12" t="s">
        <v>36</v>
      </c>
      <c r="F244" s="12" t="s">
        <v>38</v>
      </c>
      <c r="G244" s="12">
        <v>92990</v>
      </c>
      <c r="H244" s="12" t="s">
        <v>42</v>
      </c>
      <c r="I244" s="12" t="s">
        <v>45</v>
      </c>
      <c r="J244" s="12">
        <v>894622</v>
      </c>
      <c r="K244" s="12">
        <v>3</v>
      </c>
      <c r="L244" s="13">
        <v>3948</v>
      </c>
      <c r="M244" s="14">
        <f>Table1[[#This Row],[Column1]]/100</f>
        <v>0.15</v>
      </c>
      <c r="N244" s="13">
        <f>Table1[[#This Row],[Unit_Price]]*Table1[[#This Row],[Quantity]]*(1-Table1[[#This Row],[Discount_%]])</f>
        <v>10067.4</v>
      </c>
      <c r="O244" s="13">
        <v>23289</v>
      </c>
      <c r="P244" s="13">
        <f>Table1[[#This Row],[Revenue]]-Table1[[#This Row],[Cost]]</f>
        <v>-13221.6</v>
      </c>
      <c r="Q244" s="12" t="s">
        <v>46</v>
      </c>
      <c r="R244" s="12" t="s">
        <v>52</v>
      </c>
      <c r="S244" s="12" t="s">
        <v>53</v>
      </c>
      <c r="T244" s="12">
        <v>2</v>
      </c>
      <c r="U244" s="12">
        <v>15</v>
      </c>
      <c r="V244" s="20" t="str">
        <f>TEXT(Table1[[#This Row],[Date]],"mmm-yyyy")</f>
        <v>Jan-2025</v>
      </c>
    </row>
    <row r="245" spans="1:22" x14ac:dyDescent="0.2">
      <c r="A245" s="11">
        <f t="shared" si="3"/>
        <v>45678</v>
      </c>
      <c r="B245" s="12" t="s">
        <v>22</v>
      </c>
      <c r="C245" s="12" t="str">
        <f>VLOOKUP(D245, City_Mapping!A:B, 2, FALSE)</f>
        <v>India</v>
      </c>
      <c r="D245" s="12" t="s">
        <v>32</v>
      </c>
      <c r="E245" s="12" t="s">
        <v>35</v>
      </c>
      <c r="F245" s="12" t="s">
        <v>39</v>
      </c>
      <c r="G245" s="12">
        <v>14600</v>
      </c>
      <c r="H245" s="12" t="s">
        <v>41</v>
      </c>
      <c r="I245" s="12" t="s">
        <v>45</v>
      </c>
      <c r="J245" s="12">
        <v>189364</v>
      </c>
      <c r="K245" s="12">
        <v>6</v>
      </c>
      <c r="L245" s="13">
        <v>1194</v>
      </c>
      <c r="M245" s="14">
        <f>Table1[[#This Row],[Column1]]/100</f>
        <v>0.2</v>
      </c>
      <c r="N245" s="13">
        <f>Table1[[#This Row],[Unit_Price]]*Table1[[#This Row],[Quantity]]*(1-Table1[[#This Row],[Discount_%]])</f>
        <v>5731.2000000000007</v>
      </c>
      <c r="O245" s="13">
        <v>19499</v>
      </c>
      <c r="P245" s="13">
        <f>Table1[[#This Row],[Revenue]]-Table1[[#This Row],[Cost]]</f>
        <v>-13767.8</v>
      </c>
      <c r="Q245" s="12" t="s">
        <v>47</v>
      </c>
      <c r="R245" s="12" t="s">
        <v>51</v>
      </c>
      <c r="S245" s="12" t="s">
        <v>53</v>
      </c>
      <c r="T245" s="12">
        <v>1</v>
      </c>
      <c r="U245" s="12">
        <v>20</v>
      </c>
      <c r="V245" s="20" t="str">
        <f>TEXT(Table1[[#This Row],[Date]],"mmm-yyyy")</f>
        <v>Jan-2025</v>
      </c>
    </row>
    <row r="246" spans="1:22" x14ac:dyDescent="0.2">
      <c r="A246" s="11">
        <f t="shared" si="3"/>
        <v>45678</v>
      </c>
      <c r="B246" s="12" t="s">
        <v>20</v>
      </c>
      <c r="C246" s="12" t="str">
        <f>VLOOKUP(D246, City_Mapping!A:B, 2, FALSE)</f>
        <v>USA</v>
      </c>
      <c r="D246" s="12" t="s">
        <v>31</v>
      </c>
      <c r="E246" s="12" t="s">
        <v>35</v>
      </c>
      <c r="F246" s="12" t="s">
        <v>38</v>
      </c>
      <c r="G246" s="12">
        <v>34690</v>
      </c>
      <c r="H246" s="12" t="s">
        <v>41</v>
      </c>
      <c r="I246" s="12" t="s">
        <v>44</v>
      </c>
      <c r="J246" s="12">
        <v>759710</v>
      </c>
      <c r="K246" s="12">
        <v>3</v>
      </c>
      <c r="L246" s="13">
        <v>4753</v>
      </c>
      <c r="M246" s="14">
        <f>Table1[[#This Row],[Column1]]/100</f>
        <v>0.1</v>
      </c>
      <c r="N246" s="13">
        <f>Table1[[#This Row],[Unit_Price]]*Table1[[#This Row],[Quantity]]*(1-Table1[[#This Row],[Discount_%]])</f>
        <v>12833.1</v>
      </c>
      <c r="O246" s="13">
        <v>27478</v>
      </c>
      <c r="P246" s="13">
        <f>Table1[[#This Row],[Revenue]]-Table1[[#This Row],[Cost]]</f>
        <v>-14644.9</v>
      </c>
      <c r="Q246" s="12" t="s">
        <v>46</v>
      </c>
      <c r="R246" s="12" t="s">
        <v>50</v>
      </c>
      <c r="S246" s="12" t="s">
        <v>54</v>
      </c>
      <c r="T246" s="12">
        <v>5</v>
      </c>
      <c r="U246" s="12">
        <v>10</v>
      </c>
      <c r="V246" s="20" t="str">
        <f>TEXT(Table1[[#This Row],[Date]],"mmm-yyyy")</f>
        <v>Jan-2025</v>
      </c>
    </row>
    <row r="247" spans="1:22" x14ac:dyDescent="0.2">
      <c r="A247" s="11">
        <f t="shared" si="3"/>
        <v>45678</v>
      </c>
      <c r="B247" s="12" t="s">
        <v>23</v>
      </c>
      <c r="C247" s="12" t="str">
        <f>VLOOKUP(D247, City_Mapping!A:B, 2, FALSE)</f>
        <v>USA</v>
      </c>
      <c r="D247" s="12" t="s">
        <v>31</v>
      </c>
      <c r="E247" s="12" t="s">
        <v>35</v>
      </c>
      <c r="F247" s="12" t="s">
        <v>38</v>
      </c>
      <c r="G247" s="12">
        <v>43762</v>
      </c>
      <c r="H247" s="12" t="s">
        <v>42</v>
      </c>
      <c r="I247" s="12" t="s">
        <v>45</v>
      </c>
      <c r="J247" s="12">
        <v>920487</v>
      </c>
      <c r="K247" s="12">
        <v>5</v>
      </c>
      <c r="L247" s="13">
        <v>2693</v>
      </c>
      <c r="M247" s="14">
        <f>Table1[[#This Row],[Column1]]/100</f>
        <v>0.2</v>
      </c>
      <c r="N247" s="13">
        <f>Table1[[#This Row],[Unit_Price]]*Table1[[#This Row],[Quantity]]*(1-Table1[[#This Row],[Discount_%]])</f>
        <v>10772</v>
      </c>
      <c r="O247" s="13">
        <v>24821</v>
      </c>
      <c r="P247" s="13">
        <f>Table1[[#This Row],[Revenue]]-Table1[[#This Row],[Cost]]</f>
        <v>-14049</v>
      </c>
      <c r="Q247" s="12" t="s">
        <v>47</v>
      </c>
      <c r="R247" s="12" t="s">
        <v>51</v>
      </c>
      <c r="S247" s="12" t="s">
        <v>55</v>
      </c>
      <c r="T247" s="12">
        <v>4</v>
      </c>
      <c r="U247" s="12">
        <v>20</v>
      </c>
      <c r="V247" s="20" t="str">
        <f>TEXT(Table1[[#This Row],[Date]],"mmm-yyyy")</f>
        <v>Jan-2025</v>
      </c>
    </row>
    <row r="248" spans="1:22" x14ac:dyDescent="0.2">
      <c r="A248" s="11">
        <f t="shared" si="3"/>
        <v>45678</v>
      </c>
      <c r="B248" s="12" t="s">
        <v>22</v>
      </c>
      <c r="C248" s="12" t="str">
        <f>VLOOKUP(D248, City_Mapping!A:B, 2, FALSE)</f>
        <v>USA</v>
      </c>
      <c r="D248" s="12" t="s">
        <v>31</v>
      </c>
      <c r="E248" s="12" t="s">
        <v>35</v>
      </c>
      <c r="F248" s="12" t="s">
        <v>37</v>
      </c>
      <c r="G248" s="12">
        <v>47499</v>
      </c>
      <c r="H248" s="12" t="s">
        <v>42</v>
      </c>
      <c r="I248" s="12" t="s">
        <v>43</v>
      </c>
      <c r="J248" s="12">
        <v>799046</v>
      </c>
      <c r="K248" s="12">
        <v>1</v>
      </c>
      <c r="L248" s="13">
        <v>839</v>
      </c>
      <c r="M248" s="14">
        <f>Table1[[#This Row],[Column1]]/100</f>
        <v>0.15</v>
      </c>
      <c r="N248" s="13">
        <f>Table1[[#This Row],[Unit_Price]]*Table1[[#This Row],[Quantity]]*(1-Table1[[#This Row],[Discount_%]])</f>
        <v>713.15</v>
      </c>
      <c r="O248" s="13">
        <v>13271</v>
      </c>
      <c r="P248" s="13">
        <f>Table1[[#This Row],[Revenue]]-Table1[[#This Row],[Cost]]</f>
        <v>-12557.85</v>
      </c>
      <c r="Q248" s="12" t="s">
        <v>47</v>
      </c>
      <c r="R248" s="12" t="s">
        <v>51</v>
      </c>
      <c r="S248" s="12" t="s">
        <v>56</v>
      </c>
      <c r="T248" s="12">
        <v>3</v>
      </c>
      <c r="U248" s="12">
        <v>15</v>
      </c>
      <c r="V248" s="20" t="str">
        <f>TEXT(Table1[[#This Row],[Date]],"mmm-yyyy")</f>
        <v>Jan-2025</v>
      </c>
    </row>
    <row r="249" spans="1:22" x14ac:dyDescent="0.2">
      <c r="A249" s="11">
        <f t="shared" si="3"/>
        <v>45678</v>
      </c>
      <c r="B249" s="12" t="s">
        <v>22</v>
      </c>
      <c r="C249" s="12" t="str">
        <f>VLOOKUP(D249, City_Mapping!A:B, 2, FALSE)</f>
        <v>USA</v>
      </c>
      <c r="D249" s="12" t="s">
        <v>31</v>
      </c>
      <c r="E249" s="12" t="s">
        <v>36</v>
      </c>
      <c r="F249" s="12" t="s">
        <v>39</v>
      </c>
      <c r="G249" s="12">
        <v>97988</v>
      </c>
      <c r="H249" s="12" t="s">
        <v>42</v>
      </c>
      <c r="I249" s="12" t="s">
        <v>45</v>
      </c>
      <c r="J249" s="12">
        <v>968004</v>
      </c>
      <c r="K249" s="12">
        <v>3</v>
      </c>
      <c r="L249" s="13">
        <v>2268</v>
      </c>
      <c r="M249" s="14">
        <f>Table1[[#This Row],[Column1]]/100</f>
        <v>0.1</v>
      </c>
      <c r="N249" s="13">
        <f>Table1[[#This Row],[Unit_Price]]*Table1[[#This Row],[Quantity]]*(1-Table1[[#This Row],[Discount_%]])</f>
        <v>6123.6</v>
      </c>
      <c r="O249" s="13">
        <v>10348</v>
      </c>
      <c r="P249" s="13">
        <f>Table1[[#This Row],[Revenue]]-Table1[[#This Row],[Cost]]</f>
        <v>-4224.3999999999996</v>
      </c>
      <c r="Q249" s="12" t="s">
        <v>47</v>
      </c>
      <c r="R249" s="12" t="s">
        <v>50</v>
      </c>
      <c r="S249" s="12" t="s">
        <v>55</v>
      </c>
      <c r="T249" s="12">
        <v>4</v>
      </c>
      <c r="U249" s="12">
        <v>10</v>
      </c>
      <c r="V249" s="20" t="str">
        <f>TEXT(Table1[[#This Row],[Date]],"mmm-yyyy")</f>
        <v>Jan-2025</v>
      </c>
    </row>
    <row r="250" spans="1:22" x14ac:dyDescent="0.2">
      <c r="A250" s="11">
        <f t="shared" si="3"/>
        <v>45678</v>
      </c>
      <c r="B250" s="12" t="s">
        <v>22</v>
      </c>
      <c r="C250" s="12" t="str">
        <f>VLOOKUP(D250, City_Mapping!A:B, 2, FALSE)</f>
        <v>USA</v>
      </c>
      <c r="D250" s="12" t="s">
        <v>31</v>
      </c>
      <c r="E250" s="12" t="s">
        <v>34</v>
      </c>
      <c r="F250" s="12" t="s">
        <v>39</v>
      </c>
      <c r="G250" s="12">
        <v>17670</v>
      </c>
      <c r="H250" s="12" t="s">
        <v>42</v>
      </c>
      <c r="I250" s="12" t="s">
        <v>43</v>
      </c>
      <c r="J250" s="12">
        <v>259772</v>
      </c>
      <c r="K250" s="12">
        <v>7</v>
      </c>
      <c r="L250" s="13">
        <v>591</v>
      </c>
      <c r="M250" s="14">
        <f>Table1[[#This Row],[Column1]]/100</f>
        <v>0.2</v>
      </c>
      <c r="N250" s="13">
        <f>Table1[[#This Row],[Unit_Price]]*Table1[[#This Row],[Quantity]]*(1-Table1[[#This Row],[Discount_%]])</f>
        <v>3309.6000000000004</v>
      </c>
      <c r="O250" s="13">
        <v>18469</v>
      </c>
      <c r="P250" s="13">
        <f>Table1[[#This Row],[Revenue]]-Table1[[#This Row],[Cost]]</f>
        <v>-15159.4</v>
      </c>
      <c r="Q250" s="12" t="s">
        <v>46</v>
      </c>
      <c r="R250" s="12" t="s">
        <v>51</v>
      </c>
      <c r="S250" s="12" t="s">
        <v>54</v>
      </c>
      <c r="T250" s="12">
        <v>3</v>
      </c>
      <c r="U250" s="12">
        <v>20</v>
      </c>
      <c r="V250" s="20" t="str">
        <f>TEXT(Table1[[#This Row],[Date]],"mmm-yyyy")</f>
        <v>Jan-2025</v>
      </c>
    </row>
    <row r="251" spans="1:22" x14ac:dyDescent="0.2">
      <c r="A251" s="11">
        <f t="shared" si="3"/>
        <v>45678</v>
      </c>
      <c r="B251" s="12" t="s">
        <v>20</v>
      </c>
      <c r="C251" s="12" t="str">
        <f>VLOOKUP(D251, City_Mapping!A:B, 2, FALSE)</f>
        <v>USA</v>
      </c>
      <c r="D251" s="12" t="s">
        <v>31</v>
      </c>
      <c r="E251" s="12" t="s">
        <v>35</v>
      </c>
      <c r="F251" s="12" t="s">
        <v>39</v>
      </c>
      <c r="G251" s="12">
        <v>96687</v>
      </c>
      <c r="H251" s="12" t="s">
        <v>42</v>
      </c>
      <c r="I251" s="12" t="s">
        <v>45</v>
      </c>
      <c r="J251" s="12">
        <v>172146</v>
      </c>
      <c r="K251" s="12">
        <v>3</v>
      </c>
      <c r="L251" s="13">
        <v>4924</v>
      </c>
      <c r="M251" s="14">
        <f>Table1[[#This Row],[Column1]]/100</f>
        <v>0</v>
      </c>
      <c r="N251" s="13">
        <f>Table1[[#This Row],[Unit_Price]]*Table1[[#This Row],[Quantity]]*(1-Table1[[#This Row],[Discount_%]])</f>
        <v>14772</v>
      </c>
      <c r="O251" s="13">
        <v>25736</v>
      </c>
      <c r="P251" s="13">
        <f>Table1[[#This Row],[Revenue]]-Table1[[#This Row],[Cost]]</f>
        <v>-10964</v>
      </c>
      <c r="Q251" s="12" t="s">
        <v>47</v>
      </c>
      <c r="R251" s="12" t="s">
        <v>50</v>
      </c>
      <c r="S251" s="12" t="s">
        <v>56</v>
      </c>
      <c r="T251" s="12">
        <v>4</v>
      </c>
      <c r="U251" s="12">
        <v>0</v>
      </c>
      <c r="V251" s="20" t="str">
        <f>TEXT(Table1[[#This Row],[Date]],"mmm-yyyy")</f>
        <v>Jan-2025</v>
      </c>
    </row>
    <row r="252" spans="1:22" x14ac:dyDescent="0.2">
      <c r="A252" s="11">
        <f t="shared" si="3"/>
        <v>45678</v>
      </c>
      <c r="B252" s="12" t="s">
        <v>23</v>
      </c>
      <c r="C252" s="12" t="str">
        <f>VLOOKUP(D252, City_Mapping!A:B, 2, FALSE)</f>
        <v>India</v>
      </c>
      <c r="D252" s="12" t="s">
        <v>33</v>
      </c>
      <c r="E252" s="12" t="s">
        <v>36</v>
      </c>
      <c r="F252" s="12" t="s">
        <v>38</v>
      </c>
      <c r="G252" s="12">
        <v>27341</v>
      </c>
      <c r="H252" s="12" t="s">
        <v>41</v>
      </c>
      <c r="I252" s="12" t="s">
        <v>43</v>
      </c>
      <c r="J252" s="12">
        <v>207554</v>
      </c>
      <c r="K252" s="12">
        <v>5</v>
      </c>
      <c r="L252" s="13">
        <v>671</v>
      </c>
      <c r="M252" s="14">
        <f>Table1[[#This Row],[Column1]]/100</f>
        <v>0.1</v>
      </c>
      <c r="N252" s="13">
        <f>Table1[[#This Row],[Unit_Price]]*Table1[[#This Row],[Quantity]]*(1-Table1[[#This Row],[Discount_%]])</f>
        <v>3019.5</v>
      </c>
      <c r="O252" s="13">
        <v>8193</v>
      </c>
      <c r="P252" s="13">
        <f>Table1[[#This Row],[Revenue]]-Table1[[#This Row],[Cost]]</f>
        <v>-5173.5</v>
      </c>
      <c r="Q252" s="12" t="s">
        <v>49</v>
      </c>
      <c r="R252" s="12" t="s">
        <v>50</v>
      </c>
      <c r="S252" s="12" t="s">
        <v>54</v>
      </c>
      <c r="T252" s="12">
        <v>4</v>
      </c>
      <c r="U252" s="12">
        <v>10</v>
      </c>
      <c r="V252" s="20" t="str">
        <f>TEXT(Table1[[#This Row],[Date]],"mmm-yyyy")</f>
        <v>Jan-2025</v>
      </c>
    </row>
    <row r="253" spans="1:22" x14ac:dyDescent="0.2">
      <c r="A253" s="11">
        <f t="shared" si="3"/>
        <v>45678</v>
      </c>
      <c r="B253" s="12" t="s">
        <v>22</v>
      </c>
      <c r="C253" s="12" t="str">
        <f>VLOOKUP(D253, City_Mapping!A:B, 2, FALSE)</f>
        <v>India</v>
      </c>
      <c r="D253" s="12" t="s">
        <v>28</v>
      </c>
      <c r="E253" s="12" t="s">
        <v>35</v>
      </c>
      <c r="F253" s="12" t="s">
        <v>39</v>
      </c>
      <c r="G253" s="12">
        <v>83823</v>
      </c>
      <c r="H253" s="12" t="s">
        <v>41</v>
      </c>
      <c r="I253" s="12" t="s">
        <v>43</v>
      </c>
      <c r="J253" s="12">
        <v>883653</v>
      </c>
      <c r="K253" s="12">
        <v>7</v>
      </c>
      <c r="L253" s="13">
        <v>3249</v>
      </c>
      <c r="M253" s="14">
        <f>Table1[[#This Row],[Column1]]/100</f>
        <v>0.15</v>
      </c>
      <c r="N253" s="13">
        <f>Table1[[#This Row],[Unit_Price]]*Table1[[#This Row],[Quantity]]*(1-Table1[[#This Row],[Discount_%]])</f>
        <v>19331.55</v>
      </c>
      <c r="O253" s="13">
        <v>9950</v>
      </c>
      <c r="P253" s="13">
        <f>Table1[[#This Row],[Revenue]]-Table1[[#This Row],[Cost]]</f>
        <v>9381.5499999999993</v>
      </c>
      <c r="Q253" s="12" t="s">
        <v>47</v>
      </c>
      <c r="R253" s="12" t="s">
        <v>51</v>
      </c>
      <c r="S253" s="12" t="s">
        <v>56</v>
      </c>
      <c r="T253" s="12">
        <v>2</v>
      </c>
      <c r="U253" s="12">
        <v>15</v>
      </c>
      <c r="V253" s="20" t="str">
        <f>TEXT(Table1[[#This Row],[Date]],"mmm-yyyy")</f>
        <v>Jan-2025</v>
      </c>
    </row>
    <row r="254" spans="1:22" x14ac:dyDescent="0.2">
      <c r="A254" s="11">
        <f t="shared" si="3"/>
        <v>45679</v>
      </c>
      <c r="B254" s="12" t="s">
        <v>21</v>
      </c>
      <c r="C254" s="12" t="str">
        <f>VLOOKUP(D254, City_Mapping!A:B, 2, FALSE)</f>
        <v>USA</v>
      </c>
      <c r="D254" s="12" t="s">
        <v>31</v>
      </c>
      <c r="E254" s="12" t="s">
        <v>35</v>
      </c>
      <c r="F254" s="12" t="s">
        <v>39</v>
      </c>
      <c r="G254" s="12">
        <v>94074</v>
      </c>
      <c r="H254" s="12" t="s">
        <v>41</v>
      </c>
      <c r="I254" s="12" t="s">
        <v>45</v>
      </c>
      <c r="J254" s="12">
        <v>387321</v>
      </c>
      <c r="K254" s="12">
        <v>2</v>
      </c>
      <c r="L254" s="13">
        <v>3602</v>
      </c>
      <c r="M254" s="14">
        <f>Table1[[#This Row],[Column1]]/100</f>
        <v>0</v>
      </c>
      <c r="N254" s="13">
        <f>Table1[[#This Row],[Unit_Price]]*Table1[[#This Row],[Quantity]]*(1-Table1[[#This Row],[Discount_%]])</f>
        <v>7204</v>
      </c>
      <c r="O254" s="13">
        <v>3748</v>
      </c>
      <c r="P254" s="13">
        <f>Table1[[#This Row],[Revenue]]-Table1[[#This Row],[Cost]]</f>
        <v>3456</v>
      </c>
      <c r="Q254" s="12" t="s">
        <v>46</v>
      </c>
      <c r="R254" s="12" t="s">
        <v>51</v>
      </c>
      <c r="S254" s="12" t="s">
        <v>53</v>
      </c>
      <c r="T254" s="12">
        <v>2</v>
      </c>
      <c r="U254" s="12">
        <v>0</v>
      </c>
      <c r="V254" s="20" t="str">
        <f>TEXT(Table1[[#This Row],[Date]],"mmm-yyyy")</f>
        <v>Jan-2025</v>
      </c>
    </row>
    <row r="255" spans="1:22" x14ac:dyDescent="0.2">
      <c r="A255" s="11">
        <f t="shared" si="3"/>
        <v>45679</v>
      </c>
      <c r="B255" s="12" t="s">
        <v>22</v>
      </c>
      <c r="C255" s="12" t="str">
        <f>VLOOKUP(D255, City_Mapping!A:B, 2, FALSE)</f>
        <v>India</v>
      </c>
      <c r="D255" s="12" t="s">
        <v>28</v>
      </c>
      <c r="E255" s="12" t="s">
        <v>34</v>
      </c>
      <c r="F255" s="12" t="s">
        <v>40</v>
      </c>
      <c r="G255" s="12">
        <v>27015</v>
      </c>
      <c r="H255" s="12" t="s">
        <v>41</v>
      </c>
      <c r="I255" s="12" t="s">
        <v>43</v>
      </c>
      <c r="J255" s="12">
        <v>979818</v>
      </c>
      <c r="K255" s="12">
        <v>3</v>
      </c>
      <c r="L255" s="13">
        <v>1120</v>
      </c>
      <c r="M255" s="14">
        <f>Table1[[#This Row],[Column1]]/100</f>
        <v>0.1</v>
      </c>
      <c r="N255" s="13">
        <f>Table1[[#This Row],[Unit_Price]]*Table1[[#This Row],[Quantity]]*(1-Table1[[#This Row],[Discount_%]])</f>
        <v>3024</v>
      </c>
      <c r="O255" s="13">
        <v>6405</v>
      </c>
      <c r="P255" s="13">
        <f>Table1[[#This Row],[Revenue]]-Table1[[#This Row],[Cost]]</f>
        <v>-3381</v>
      </c>
      <c r="Q255" s="12" t="s">
        <v>46</v>
      </c>
      <c r="R255" s="12" t="s">
        <v>52</v>
      </c>
      <c r="S255" s="12" t="s">
        <v>54</v>
      </c>
      <c r="T255" s="12">
        <v>2</v>
      </c>
      <c r="U255" s="12">
        <v>10</v>
      </c>
      <c r="V255" s="20" t="str">
        <f>TEXT(Table1[[#This Row],[Date]],"mmm-yyyy")</f>
        <v>Jan-2025</v>
      </c>
    </row>
    <row r="256" spans="1:22" x14ac:dyDescent="0.2">
      <c r="A256" s="11">
        <f t="shared" si="3"/>
        <v>45679</v>
      </c>
      <c r="B256" s="12" t="s">
        <v>22</v>
      </c>
      <c r="C256" s="12" t="str">
        <f>VLOOKUP(D256, City_Mapping!A:B, 2, FALSE)</f>
        <v>UK</v>
      </c>
      <c r="D256" s="12" t="s">
        <v>29</v>
      </c>
      <c r="E256" s="12" t="s">
        <v>35</v>
      </c>
      <c r="F256" s="12" t="s">
        <v>37</v>
      </c>
      <c r="G256" s="12">
        <v>75126</v>
      </c>
      <c r="H256" s="12" t="s">
        <v>41</v>
      </c>
      <c r="I256" s="12" t="s">
        <v>45</v>
      </c>
      <c r="J256" s="12">
        <v>532867</v>
      </c>
      <c r="K256" s="12">
        <v>4</v>
      </c>
      <c r="L256" s="13">
        <v>1488</v>
      </c>
      <c r="M256" s="14">
        <f>Table1[[#This Row],[Column1]]/100</f>
        <v>0.2</v>
      </c>
      <c r="N256" s="13">
        <f>Table1[[#This Row],[Unit_Price]]*Table1[[#This Row],[Quantity]]*(1-Table1[[#This Row],[Discount_%]])</f>
        <v>4761.6000000000004</v>
      </c>
      <c r="O256" s="13">
        <v>16805</v>
      </c>
      <c r="P256" s="13">
        <f>Table1[[#This Row],[Revenue]]-Table1[[#This Row],[Cost]]</f>
        <v>-12043.4</v>
      </c>
      <c r="Q256" s="12" t="s">
        <v>47</v>
      </c>
      <c r="R256" s="12" t="s">
        <v>51</v>
      </c>
      <c r="S256" s="12" t="s">
        <v>54</v>
      </c>
      <c r="T256" s="12">
        <v>4</v>
      </c>
      <c r="U256" s="12">
        <v>20</v>
      </c>
      <c r="V256" s="20" t="str">
        <f>TEXT(Table1[[#This Row],[Date]],"mmm-yyyy")</f>
        <v>Jan-2025</v>
      </c>
    </row>
    <row r="257" spans="1:22" x14ac:dyDescent="0.2">
      <c r="A257" s="11">
        <f t="shared" si="3"/>
        <v>45679</v>
      </c>
      <c r="B257" s="12" t="s">
        <v>20</v>
      </c>
      <c r="C257" s="12" t="str">
        <f>VLOOKUP(D257, City_Mapping!A:B, 2, FALSE)</f>
        <v>USA</v>
      </c>
      <c r="D257" s="12" t="s">
        <v>31</v>
      </c>
      <c r="E257" s="12" t="s">
        <v>35</v>
      </c>
      <c r="F257" s="12" t="s">
        <v>39</v>
      </c>
      <c r="G257" s="12">
        <v>65197</v>
      </c>
      <c r="H257" s="12" t="s">
        <v>42</v>
      </c>
      <c r="I257" s="12" t="s">
        <v>45</v>
      </c>
      <c r="J257" s="12">
        <v>307778</v>
      </c>
      <c r="K257" s="12">
        <v>5</v>
      </c>
      <c r="L257" s="13">
        <v>576</v>
      </c>
      <c r="M257" s="14">
        <f>Table1[[#This Row],[Column1]]/100</f>
        <v>0.15</v>
      </c>
      <c r="N257" s="13">
        <f>Table1[[#This Row],[Unit_Price]]*Table1[[#This Row],[Quantity]]*(1-Table1[[#This Row],[Discount_%]])</f>
        <v>2448</v>
      </c>
      <c r="O257" s="13">
        <v>10021</v>
      </c>
      <c r="P257" s="13">
        <f>Table1[[#This Row],[Revenue]]-Table1[[#This Row],[Cost]]</f>
        <v>-7573</v>
      </c>
      <c r="Q257" s="12" t="s">
        <v>47</v>
      </c>
      <c r="R257" s="12" t="s">
        <v>52</v>
      </c>
      <c r="S257" s="12" t="s">
        <v>53</v>
      </c>
      <c r="T257" s="12">
        <v>3</v>
      </c>
      <c r="U257" s="12">
        <v>15</v>
      </c>
      <c r="V257" s="20" t="str">
        <f>TEXT(Table1[[#This Row],[Date]],"mmm-yyyy")</f>
        <v>Jan-2025</v>
      </c>
    </row>
    <row r="258" spans="1:22" x14ac:dyDescent="0.2">
      <c r="A258" s="11">
        <f t="shared" si="3"/>
        <v>45679</v>
      </c>
      <c r="B258" s="12" t="s">
        <v>20</v>
      </c>
      <c r="C258" s="12" t="str">
        <f>VLOOKUP(D258, City_Mapping!A:B, 2, FALSE)</f>
        <v>UAE</v>
      </c>
      <c r="D258" s="12" t="s">
        <v>30</v>
      </c>
      <c r="E258" s="12" t="s">
        <v>34</v>
      </c>
      <c r="F258" s="12" t="s">
        <v>39</v>
      </c>
      <c r="G258" s="12">
        <v>59849</v>
      </c>
      <c r="H258" s="12" t="s">
        <v>42</v>
      </c>
      <c r="I258" s="12" t="s">
        <v>45</v>
      </c>
      <c r="J258" s="12">
        <v>154339</v>
      </c>
      <c r="K258" s="12">
        <v>9</v>
      </c>
      <c r="L258" s="13">
        <v>2698</v>
      </c>
      <c r="M258" s="14">
        <f>Table1[[#This Row],[Column1]]/100</f>
        <v>0.2</v>
      </c>
      <c r="N258" s="13">
        <f>Table1[[#This Row],[Unit_Price]]*Table1[[#This Row],[Quantity]]*(1-Table1[[#This Row],[Discount_%]])</f>
        <v>19425.600000000002</v>
      </c>
      <c r="O258" s="13">
        <v>10040</v>
      </c>
      <c r="P258" s="13">
        <f>Table1[[#This Row],[Revenue]]-Table1[[#This Row],[Cost]]</f>
        <v>9385.6000000000022</v>
      </c>
      <c r="Q258" s="12" t="s">
        <v>47</v>
      </c>
      <c r="R258" s="12" t="s">
        <v>50</v>
      </c>
      <c r="S258" s="12" t="s">
        <v>54</v>
      </c>
      <c r="T258" s="12">
        <v>2</v>
      </c>
      <c r="U258" s="12">
        <v>20</v>
      </c>
      <c r="V258" s="20" t="str">
        <f>TEXT(Table1[[#This Row],[Date]],"mmm-yyyy")</f>
        <v>Jan-2025</v>
      </c>
    </row>
    <row r="259" spans="1:22" x14ac:dyDescent="0.2">
      <c r="A259" s="11">
        <f t="shared" si="3"/>
        <v>45679</v>
      </c>
      <c r="B259" s="12" t="s">
        <v>23</v>
      </c>
      <c r="C259" s="12" t="str">
        <f>VLOOKUP(D259, City_Mapping!A:B, 2, FALSE)</f>
        <v>USA</v>
      </c>
      <c r="D259" s="12" t="s">
        <v>31</v>
      </c>
      <c r="E259" s="12" t="s">
        <v>34</v>
      </c>
      <c r="F259" s="12" t="s">
        <v>37</v>
      </c>
      <c r="G259" s="12">
        <v>25852</v>
      </c>
      <c r="H259" s="12" t="s">
        <v>41</v>
      </c>
      <c r="I259" s="12" t="s">
        <v>43</v>
      </c>
      <c r="J259" s="12">
        <v>935714</v>
      </c>
      <c r="K259" s="12">
        <v>9</v>
      </c>
      <c r="L259" s="13">
        <v>4737</v>
      </c>
      <c r="M259" s="14">
        <f>Table1[[#This Row],[Column1]]/100</f>
        <v>0</v>
      </c>
      <c r="N259" s="13">
        <f>Table1[[#This Row],[Unit_Price]]*Table1[[#This Row],[Quantity]]*(1-Table1[[#This Row],[Discount_%]])</f>
        <v>42633</v>
      </c>
      <c r="O259" s="13">
        <v>8899</v>
      </c>
      <c r="P259" s="13">
        <f>Table1[[#This Row],[Revenue]]-Table1[[#This Row],[Cost]]</f>
        <v>33734</v>
      </c>
      <c r="Q259" s="12" t="s">
        <v>49</v>
      </c>
      <c r="R259" s="12" t="s">
        <v>51</v>
      </c>
      <c r="S259" s="12" t="s">
        <v>56</v>
      </c>
      <c r="T259" s="12">
        <v>3</v>
      </c>
      <c r="U259" s="12">
        <v>0</v>
      </c>
      <c r="V259" s="20" t="str">
        <f>TEXT(Table1[[#This Row],[Date]],"mmm-yyyy")</f>
        <v>Jan-2025</v>
      </c>
    </row>
    <row r="260" spans="1:22" x14ac:dyDescent="0.2">
      <c r="A260" s="11">
        <f t="shared" si="3"/>
        <v>45679</v>
      </c>
      <c r="B260" s="12" t="s">
        <v>21</v>
      </c>
      <c r="C260" s="12" t="str">
        <f>VLOOKUP(D260, City_Mapping!A:B, 2, FALSE)</f>
        <v>India</v>
      </c>
      <c r="D260" s="12" t="s">
        <v>32</v>
      </c>
      <c r="E260" s="12" t="s">
        <v>34</v>
      </c>
      <c r="F260" s="12" t="s">
        <v>37</v>
      </c>
      <c r="G260" s="12">
        <v>65361</v>
      </c>
      <c r="H260" s="12" t="s">
        <v>42</v>
      </c>
      <c r="I260" s="12" t="s">
        <v>45</v>
      </c>
      <c r="J260" s="12">
        <v>861708</v>
      </c>
      <c r="K260" s="12">
        <v>4</v>
      </c>
      <c r="L260" s="13">
        <v>730</v>
      </c>
      <c r="M260" s="14">
        <f>Table1[[#This Row],[Column1]]/100</f>
        <v>0</v>
      </c>
      <c r="N260" s="13">
        <f>Table1[[#This Row],[Unit_Price]]*Table1[[#This Row],[Quantity]]*(1-Table1[[#This Row],[Discount_%]])</f>
        <v>2920</v>
      </c>
      <c r="O260" s="13">
        <v>7981</v>
      </c>
      <c r="P260" s="13">
        <f>Table1[[#This Row],[Revenue]]-Table1[[#This Row],[Cost]]</f>
        <v>-5061</v>
      </c>
      <c r="Q260" s="12" t="s">
        <v>46</v>
      </c>
      <c r="R260" s="12" t="s">
        <v>51</v>
      </c>
      <c r="S260" s="12" t="s">
        <v>54</v>
      </c>
      <c r="T260" s="12">
        <v>3</v>
      </c>
      <c r="U260" s="12">
        <v>0</v>
      </c>
      <c r="V260" s="20" t="str">
        <f>TEXT(Table1[[#This Row],[Date]],"mmm-yyyy")</f>
        <v>Jan-2025</v>
      </c>
    </row>
    <row r="261" spans="1:22" x14ac:dyDescent="0.2">
      <c r="A261" s="11">
        <f t="shared" si="3"/>
        <v>45679</v>
      </c>
      <c r="B261" s="12" t="s">
        <v>20</v>
      </c>
      <c r="C261" s="12" t="str">
        <f>VLOOKUP(D261, City_Mapping!A:B, 2, FALSE)</f>
        <v>India</v>
      </c>
      <c r="D261" s="12" t="s">
        <v>33</v>
      </c>
      <c r="E261" s="12" t="s">
        <v>34</v>
      </c>
      <c r="F261" s="12" t="s">
        <v>38</v>
      </c>
      <c r="G261" s="12">
        <v>31258</v>
      </c>
      <c r="H261" s="12" t="s">
        <v>41</v>
      </c>
      <c r="I261" s="12" t="s">
        <v>44</v>
      </c>
      <c r="J261" s="12">
        <v>272142</v>
      </c>
      <c r="K261" s="12">
        <v>9</v>
      </c>
      <c r="L261" s="13">
        <v>2675</v>
      </c>
      <c r="M261" s="14">
        <f>Table1[[#This Row],[Column1]]/100</f>
        <v>0</v>
      </c>
      <c r="N261" s="13">
        <f>Table1[[#This Row],[Unit_Price]]*Table1[[#This Row],[Quantity]]*(1-Table1[[#This Row],[Discount_%]])</f>
        <v>24075</v>
      </c>
      <c r="O261" s="13">
        <v>27552</v>
      </c>
      <c r="P261" s="13">
        <f>Table1[[#This Row],[Revenue]]-Table1[[#This Row],[Cost]]</f>
        <v>-3477</v>
      </c>
      <c r="Q261" s="12" t="s">
        <v>49</v>
      </c>
      <c r="R261" s="12" t="s">
        <v>50</v>
      </c>
      <c r="S261" s="12" t="s">
        <v>55</v>
      </c>
      <c r="T261" s="12">
        <v>1</v>
      </c>
      <c r="U261" s="12">
        <v>0</v>
      </c>
      <c r="V261" s="20" t="str">
        <f>TEXT(Table1[[#This Row],[Date]],"mmm-yyyy")</f>
        <v>Jan-2025</v>
      </c>
    </row>
    <row r="262" spans="1:22" x14ac:dyDescent="0.2">
      <c r="A262" s="11">
        <f t="shared" si="3"/>
        <v>45679</v>
      </c>
      <c r="B262" s="12" t="s">
        <v>22</v>
      </c>
      <c r="C262" s="12" t="str">
        <f>VLOOKUP(D262, City_Mapping!A:B, 2, FALSE)</f>
        <v>UAE</v>
      </c>
      <c r="D262" s="12" t="s">
        <v>30</v>
      </c>
      <c r="E262" s="12" t="s">
        <v>36</v>
      </c>
      <c r="F262" s="12" t="s">
        <v>38</v>
      </c>
      <c r="G262" s="12">
        <v>72355</v>
      </c>
      <c r="H262" s="12" t="s">
        <v>41</v>
      </c>
      <c r="I262" s="12" t="s">
        <v>43</v>
      </c>
      <c r="J262" s="12">
        <v>979115</v>
      </c>
      <c r="K262" s="12">
        <v>4</v>
      </c>
      <c r="L262" s="13">
        <v>3407</v>
      </c>
      <c r="M262" s="14">
        <f>Table1[[#This Row],[Column1]]/100</f>
        <v>0.1</v>
      </c>
      <c r="N262" s="13">
        <f>Table1[[#This Row],[Unit_Price]]*Table1[[#This Row],[Quantity]]*(1-Table1[[#This Row],[Discount_%]])</f>
        <v>12265.2</v>
      </c>
      <c r="O262" s="13">
        <v>5344</v>
      </c>
      <c r="P262" s="13">
        <f>Table1[[#This Row],[Revenue]]-Table1[[#This Row],[Cost]]</f>
        <v>6921.2000000000007</v>
      </c>
      <c r="Q262" s="12" t="s">
        <v>46</v>
      </c>
      <c r="R262" s="12" t="s">
        <v>51</v>
      </c>
      <c r="S262" s="12" t="s">
        <v>56</v>
      </c>
      <c r="T262" s="12">
        <v>5</v>
      </c>
      <c r="U262" s="12">
        <v>10</v>
      </c>
      <c r="V262" s="20" t="str">
        <f>TEXT(Table1[[#This Row],[Date]],"mmm-yyyy")</f>
        <v>Jan-2025</v>
      </c>
    </row>
    <row r="263" spans="1:22" x14ac:dyDescent="0.2">
      <c r="A263" s="11">
        <f t="shared" si="3"/>
        <v>45679</v>
      </c>
      <c r="B263" s="12" t="s">
        <v>23</v>
      </c>
      <c r="C263" s="12" t="str">
        <f>VLOOKUP(D263, City_Mapping!A:B, 2, FALSE)</f>
        <v>UAE</v>
      </c>
      <c r="D263" s="12" t="s">
        <v>30</v>
      </c>
      <c r="E263" s="12" t="s">
        <v>36</v>
      </c>
      <c r="F263" s="12" t="s">
        <v>38</v>
      </c>
      <c r="G263" s="12">
        <v>51508</v>
      </c>
      <c r="H263" s="12" t="s">
        <v>42</v>
      </c>
      <c r="I263" s="12" t="s">
        <v>44</v>
      </c>
      <c r="J263" s="12">
        <v>291775</v>
      </c>
      <c r="K263" s="12">
        <v>2</v>
      </c>
      <c r="L263" s="13">
        <v>3044</v>
      </c>
      <c r="M263" s="14">
        <f>Table1[[#This Row],[Column1]]/100</f>
        <v>0.15</v>
      </c>
      <c r="N263" s="13">
        <f>Table1[[#This Row],[Unit_Price]]*Table1[[#This Row],[Quantity]]*(1-Table1[[#This Row],[Discount_%]])</f>
        <v>5174.8</v>
      </c>
      <c r="O263" s="13">
        <v>14402</v>
      </c>
      <c r="P263" s="13">
        <f>Table1[[#This Row],[Revenue]]-Table1[[#This Row],[Cost]]</f>
        <v>-9227.2000000000007</v>
      </c>
      <c r="Q263" s="12" t="s">
        <v>48</v>
      </c>
      <c r="R263" s="12" t="s">
        <v>52</v>
      </c>
      <c r="S263" s="12" t="s">
        <v>54</v>
      </c>
      <c r="T263" s="12">
        <v>4</v>
      </c>
      <c r="U263" s="12">
        <v>15</v>
      </c>
      <c r="V263" s="20" t="str">
        <f>TEXT(Table1[[#This Row],[Date]],"mmm-yyyy")</f>
        <v>Jan-2025</v>
      </c>
    </row>
    <row r="264" spans="1:22" x14ac:dyDescent="0.2">
      <c r="A264" s="11">
        <f t="shared" si="3"/>
        <v>45679</v>
      </c>
      <c r="B264" s="12" t="s">
        <v>22</v>
      </c>
      <c r="C264" s="12" t="str">
        <f>VLOOKUP(D264, City_Mapping!A:B, 2, FALSE)</f>
        <v>India</v>
      </c>
      <c r="D264" s="12" t="s">
        <v>32</v>
      </c>
      <c r="E264" s="12" t="s">
        <v>36</v>
      </c>
      <c r="F264" s="12" t="s">
        <v>37</v>
      </c>
      <c r="G264" s="12">
        <v>77784</v>
      </c>
      <c r="H264" s="12" t="s">
        <v>41</v>
      </c>
      <c r="I264" s="12" t="s">
        <v>44</v>
      </c>
      <c r="J264" s="12">
        <v>463182</v>
      </c>
      <c r="K264" s="12">
        <v>1</v>
      </c>
      <c r="L264" s="13">
        <v>4112</v>
      </c>
      <c r="M264" s="14">
        <f>Table1[[#This Row],[Column1]]/100</f>
        <v>0</v>
      </c>
      <c r="N264" s="13">
        <f>Table1[[#This Row],[Unit_Price]]*Table1[[#This Row],[Quantity]]*(1-Table1[[#This Row],[Discount_%]])</f>
        <v>4112</v>
      </c>
      <c r="O264" s="13">
        <v>8203</v>
      </c>
      <c r="P264" s="13">
        <f>Table1[[#This Row],[Revenue]]-Table1[[#This Row],[Cost]]</f>
        <v>-4091</v>
      </c>
      <c r="Q264" s="12" t="s">
        <v>46</v>
      </c>
      <c r="R264" s="12" t="s">
        <v>51</v>
      </c>
      <c r="S264" s="12" t="s">
        <v>53</v>
      </c>
      <c r="T264" s="12">
        <v>5</v>
      </c>
      <c r="U264" s="12">
        <v>0</v>
      </c>
      <c r="V264" s="20" t="str">
        <f>TEXT(Table1[[#This Row],[Date]],"mmm-yyyy")</f>
        <v>Jan-2025</v>
      </c>
    </row>
    <row r="265" spans="1:22" x14ac:dyDescent="0.2">
      <c r="A265" s="11">
        <f t="shared" si="3"/>
        <v>45679</v>
      </c>
      <c r="B265" s="12" t="s">
        <v>22</v>
      </c>
      <c r="C265" s="12" t="str">
        <f>VLOOKUP(D265, City_Mapping!A:B, 2, FALSE)</f>
        <v>USA</v>
      </c>
      <c r="D265" s="12" t="s">
        <v>31</v>
      </c>
      <c r="E265" s="12" t="s">
        <v>35</v>
      </c>
      <c r="F265" s="12" t="s">
        <v>40</v>
      </c>
      <c r="G265" s="12">
        <v>81728</v>
      </c>
      <c r="H265" s="12" t="s">
        <v>41</v>
      </c>
      <c r="I265" s="12" t="s">
        <v>44</v>
      </c>
      <c r="J265" s="12">
        <v>780766</v>
      </c>
      <c r="K265" s="12">
        <v>7</v>
      </c>
      <c r="L265" s="13">
        <v>3357</v>
      </c>
      <c r="M265" s="14">
        <f>Table1[[#This Row],[Column1]]/100</f>
        <v>0.2</v>
      </c>
      <c r="N265" s="13">
        <f>Table1[[#This Row],[Unit_Price]]*Table1[[#This Row],[Quantity]]*(1-Table1[[#This Row],[Discount_%]])</f>
        <v>18799.2</v>
      </c>
      <c r="O265" s="13">
        <v>14318</v>
      </c>
      <c r="P265" s="13">
        <f>Table1[[#This Row],[Revenue]]-Table1[[#This Row],[Cost]]</f>
        <v>4481.2000000000007</v>
      </c>
      <c r="Q265" s="12" t="s">
        <v>47</v>
      </c>
      <c r="R265" s="12" t="s">
        <v>52</v>
      </c>
      <c r="S265" s="12" t="s">
        <v>55</v>
      </c>
      <c r="T265" s="12">
        <v>4</v>
      </c>
      <c r="U265" s="12">
        <v>20</v>
      </c>
      <c r="V265" s="20" t="str">
        <f>TEXT(Table1[[#This Row],[Date]],"mmm-yyyy")</f>
        <v>Jan-2025</v>
      </c>
    </row>
    <row r="266" spans="1:22" x14ac:dyDescent="0.2">
      <c r="A266" s="11">
        <f t="shared" si="3"/>
        <v>45680</v>
      </c>
      <c r="B266" s="12" t="s">
        <v>20</v>
      </c>
      <c r="C266" s="12" t="str">
        <f>VLOOKUP(D266, City_Mapping!A:B, 2, FALSE)</f>
        <v>India</v>
      </c>
      <c r="D266" s="12" t="s">
        <v>33</v>
      </c>
      <c r="E266" s="12" t="s">
        <v>34</v>
      </c>
      <c r="F266" s="12" t="s">
        <v>39</v>
      </c>
      <c r="G266" s="12">
        <v>37410</v>
      </c>
      <c r="H266" s="12" t="s">
        <v>41</v>
      </c>
      <c r="I266" s="12" t="s">
        <v>44</v>
      </c>
      <c r="J266" s="12">
        <v>944441</v>
      </c>
      <c r="K266" s="12">
        <v>4</v>
      </c>
      <c r="L266" s="13">
        <v>2053</v>
      </c>
      <c r="M266" s="14">
        <f>Table1[[#This Row],[Column1]]/100</f>
        <v>0.15</v>
      </c>
      <c r="N266" s="13">
        <f>Table1[[#This Row],[Unit_Price]]*Table1[[#This Row],[Quantity]]*(1-Table1[[#This Row],[Discount_%]])</f>
        <v>6980.2</v>
      </c>
      <c r="O266" s="13">
        <v>10721</v>
      </c>
      <c r="P266" s="13">
        <f>Table1[[#This Row],[Revenue]]-Table1[[#This Row],[Cost]]</f>
        <v>-3740.8</v>
      </c>
      <c r="Q266" s="12" t="s">
        <v>46</v>
      </c>
      <c r="R266" s="12" t="s">
        <v>51</v>
      </c>
      <c r="S266" s="12" t="s">
        <v>55</v>
      </c>
      <c r="T266" s="12">
        <v>3</v>
      </c>
      <c r="U266" s="12">
        <v>15</v>
      </c>
      <c r="V266" s="20" t="str">
        <f>TEXT(Table1[[#This Row],[Date]],"mmm-yyyy")</f>
        <v>Jan-2025</v>
      </c>
    </row>
    <row r="267" spans="1:22" x14ac:dyDescent="0.2">
      <c r="A267" s="11">
        <f t="shared" si="3"/>
        <v>45680</v>
      </c>
      <c r="B267" s="12" t="s">
        <v>23</v>
      </c>
      <c r="C267" s="12" t="str">
        <f>VLOOKUP(D267, City_Mapping!A:B, 2, FALSE)</f>
        <v>UAE</v>
      </c>
      <c r="D267" s="12" t="s">
        <v>30</v>
      </c>
      <c r="E267" s="12" t="s">
        <v>34</v>
      </c>
      <c r="F267" s="12" t="s">
        <v>37</v>
      </c>
      <c r="G267" s="12">
        <v>19895</v>
      </c>
      <c r="H267" s="12" t="s">
        <v>42</v>
      </c>
      <c r="I267" s="12" t="s">
        <v>45</v>
      </c>
      <c r="J267" s="12">
        <v>625354</v>
      </c>
      <c r="K267" s="12">
        <v>8</v>
      </c>
      <c r="L267" s="13">
        <v>4864</v>
      </c>
      <c r="M267" s="14">
        <f>Table1[[#This Row],[Column1]]/100</f>
        <v>0.2</v>
      </c>
      <c r="N267" s="13">
        <f>Table1[[#This Row],[Unit_Price]]*Table1[[#This Row],[Quantity]]*(1-Table1[[#This Row],[Discount_%]])</f>
        <v>31129.600000000002</v>
      </c>
      <c r="O267" s="13">
        <v>6440</v>
      </c>
      <c r="P267" s="13">
        <f>Table1[[#This Row],[Revenue]]-Table1[[#This Row],[Cost]]</f>
        <v>24689.600000000002</v>
      </c>
      <c r="Q267" s="12" t="s">
        <v>46</v>
      </c>
      <c r="R267" s="12" t="s">
        <v>51</v>
      </c>
      <c r="S267" s="12" t="s">
        <v>53</v>
      </c>
      <c r="T267" s="12">
        <v>5</v>
      </c>
      <c r="U267" s="12">
        <v>20</v>
      </c>
      <c r="V267" s="20" t="str">
        <f>TEXT(Table1[[#This Row],[Date]],"mmm-yyyy")</f>
        <v>Jan-2025</v>
      </c>
    </row>
    <row r="268" spans="1:22" x14ac:dyDescent="0.2">
      <c r="A268" s="11">
        <f t="shared" si="3"/>
        <v>45680</v>
      </c>
      <c r="B268" s="12" t="s">
        <v>21</v>
      </c>
      <c r="C268" s="12" t="str">
        <f>VLOOKUP(D268, City_Mapping!A:B, 2, FALSE)</f>
        <v>India</v>
      </c>
      <c r="D268" s="12" t="s">
        <v>33</v>
      </c>
      <c r="E268" s="12" t="s">
        <v>36</v>
      </c>
      <c r="F268" s="12" t="s">
        <v>40</v>
      </c>
      <c r="G268" s="12">
        <v>81942</v>
      </c>
      <c r="H268" s="12" t="s">
        <v>42</v>
      </c>
      <c r="I268" s="12" t="s">
        <v>44</v>
      </c>
      <c r="J268" s="12">
        <v>301578</v>
      </c>
      <c r="K268" s="12">
        <v>8</v>
      </c>
      <c r="L268" s="13">
        <v>3165</v>
      </c>
      <c r="M268" s="14">
        <f>Table1[[#This Row],[Column1]]/100</f>
        <v>0.2</v>
      </c>
      <c r="N268" s="13">
        <f>Table1[[#This Row],[Unit_Price]]*Table1[[#This Row],[Quantity]]*(1-Table1[[#This Row],[Discount_%]])</f>
        <v>20256</v>
      </c>
      <c r="O268" s="13">
        <v>11441</v>
      </c>
      <c r="P268" s="13">
        <f>Table1[[#This Row],[Revenue]]-Table1[[#This Row],[Cost]]</f>
        <v>8815</v>
      </c>
      <c r="Q268" s="12" t="s">
        <v>48</v>
      </c>
      <c r="R268" s="12" t="s">
        <v>50</v>
      </c>
      <c r="S268" s="12" t="s">
        <v>55</v>
      </c>
      <c r="T268" s="12">
        <v>1</v>
      </c>
      <c r="U268" s="12">
        <v>20</v>
      </c>
      <c r="V268" s="20" t="str">
        <f>TEXT(Table1[[#This Row],[Date]],"mmm-yyyy")</f>
        <v>Jan-2025</v>
      </c>
    </row>
    <row r="269" spans="1:22" x14ac:dyDescent="0.2">
      <c r="A269" s="11">
        <f t="shared" si="3"/>
        <v>45680</v>
      </c>
      <c r="B269" s="12" t="s">
        <v>21</v>
      </c>
      <c r="C269" s="12" t="str">
        <f>VLOOKUP(D269, City_Mapping!A:B, 2, FALSE)</f>
        <v>UAE</v>
      </c>
      <c r="D269" s="12" t="s">
        <v>30</v>
      </c>
      <c r="E269" s="12" t="s">
        <v>35</v>
      </c>
      <c r="F269" s="12" t="s">
        <v>37</v>
      </c>
      <c r="G269" s="12">
        <v>43924</v>
      </c>
      <c r="H269" s="12" t="s">
        <v>41</v>
      </c>
      <c r="I269" s="12" t="s">
        <v>43</v>
      </c>
      <c r="J269" s="12">
        <v>415084</v>
      </c>
      <c r="K269" s="12">
        <v>8</v>
      </c>
      <c r="L269" s="13">
        <v>4240</v>
      </c>
      <c r="M269" s="14">
        <f>Table1[[#This Row],[Column1]]/100</f>
        <v>0</v>
      </c>
      <c r="N269" s="13">
        <f>Table1[[#This Row],[Unit_Price]]*Table1[[#This Row],[Quantity]]*(1-Table1[[#This Row],[Discount_%]])</f>
        <v>33920</v>
      </c>
      <c r="O269" s="13">
        <v>3892</v>
      </c>
      <c r="P269" s="13">
        <f>Table1[[#This Row],[Revenue]]-Table1[[#This Row],[Cost]]</f>
        <v>30028</v>
      </c>
      <c r="Q269" s="12" t="s">
        <v>48</v>
      </c>
      <c r="R269" s="12" t="s">
        <v>52</v>
      </c>
      <c r="S269" s="12" t="s">
        <v>55</v>
      </c>
      <c r="T269" s="12">
        <v>5</v>
      </c>
      <c r="U269" s="12">
        <v>0</v>
      </c>
      <c r="V269" s="20" t="str">
        <f>TEXT(Table1[[#This Row],[Date]],"mmm-yyyy")</f>
        <v>Jan-2025</v>
      </c>
    </row>
    <row r="270" spans="1:22" x14ac:dyDescent="0.2">
      <c r="A270" s="11">
        <f t="shared" si="3"/>
        <v>45680</v>
      </c>
      <c r="B270" s="12" t="s">
        <v>20</v>
      </c>
      <c r="C270" s="12" t="str">
        <f>VLOOKUP(D270, City_Mapping!A:B, 2, FALSE)</f>
        <v>USA</v>
      </c>
      <c r="D270" s="12" t="s">
        <v>31</v>
      </c>
      <c r="E270" s="12" t="s">
        <v>35</v>
      </c>
      <c r="F270" s="12" t="s">
        <v>40</v>
      </c>
      <c r="G270" s="12">
        <v>80831</v>
      </c>
      <c r="H270" s="12" t="s">
        <v>41</v>
      </c>
      <c r="I270" s="12" t="s">
        <v>44</v>
      </c>
      <c r="J270" s="12">
        <v>361803</v>
      </c>
      <c r="K270" s="12">
        <v>6</v>
      </c>
      <c r="L270" s="13">
        <v>1461</v>
      </c>
      <c r="M270" s="14">
        <f>Table1[[#This Row],[Column1]]/100</f>
        <v>0.15</v>
      </c>
      <c r="N270" s="13">
        <f>Table1[[#This Row],[Unit_Price]]*Table1[[#This Row],[Quantity]]*(1-Table1[[#This Row],[Discount_%]])</f>
        <v>7451.0999999999995</v>
      </c>
      <c r="O270" s="13">
        <v>21008</v>
      </c>
      <c r="P270" s="13">
        <f>Table1[[#This Row],[Revenue]]-Table1[[#This Row],[Cost]]</f>
        <v>-13556.900000000001</v>
      </c>
      <c r="Q270" s="12" t="s">
        <v>49</v>
      </c>
      <c r="R270" s="12" t="s">
        <v>50</v>
      </c>
      <c r="S270" s="12" t="s">
        <v>56</v>
      </c>
      <c r="T270" s="12">
        <v>5</v>
      </c>
      <c r="U270" s="12">
        <v>15</v>
      </c>
      <c r="V270" s="20" t="str">
        <f>TEXT(Table1[[#This Row],[Date]],"mmm-yyyy")</f>
        <v>Jan-2025</v>
      </c>
    </row>
    <row r="271" spans="1:22" x14ac:dyDescent="0.2">
      <c r="A271" s="11">
        <f t="shared" ref="A271:A334" si="4">A259+1</f>
        <v>45680</v>
      </c>
      <c r="B271" s="12" t="s">
        <v>20</v>
      </c>
      <c r="C271" s="12" t="str">
        <f>VLOOKUP(D271, City_Mapping!A:B, 2, FALSE)</f>
        <v>UK</v>
      </c>
      <c r="D271" s="12" t="s">
        <v>29</v>
      </c>
      <c r="E271" s="12" t="s">
        <v>35</v>
      </c>
      <c r="F271" s="12" t="s">
        <v>37</v>
      </c>
      <c r="G271" s="12">
        <v>22264</v>
      </c>
      <c r="H271" s="12" t="s">
        <v>42</v>
      </c>
      <c r="I271" s="12" t="s">
        <v>44</v>
      </c>
      <c r="J271" s="12">
        <v>674757</v>
      </c>
      <c r="K271" s="12">
        <v>9</v>
      </c>
      <c r="L271" s="13">
        <v>2127</v>
      </c>
      <c r="M271" s="14">
        <f>Table1[[#This Row],[Column1]]/100</f>
        <v>0.05</v>
      </c>
      <c r="N271" s="13">
        <f>Table1[[#This Row],[Unit_Price]]*Table1[[#This Row],[Quantity]]*(1-Table1[[#This Row],[Discount_%]])</f>
        <v>18185.849999999999</v>
      </c>
      <c r="O271" s="13">
        <v>7687</v>
      </c>
      <c r="P271" s="13">
        <f>Table1[[#This Row],[Revenue]]-Table1[[#This Row],[Cost]]</f>
        <v>10498.849999999999</v>
      </c>
      <c r="Q271" s="12" t="s">
        <v>49</v>
      </c>
      <c r="R271" s="12" t="s">
        <v>50</v>
      </c>
      <c r="S271" s="12" t="s">
        <v>54</v>
      </c>
      <c r="T271" s="12">
        <v>1</v>
      </c>
      <c r="U271" s="12">
        <v>5</v>
      </c>
      <c r="V271" s="20" t="str">
        <f>TEXT(Table1[[#This Row],[Date]],"mmm-yyyy")</f>
        <v>Jan-2025</v>
      </c>
    </row>
    <row r="272" spans="1:22" x14ac:dyDescent="0.2">
      <c r="A272" s="11">
        <f t="shared" si="4"/>
        <v>45680</v>
      </c>
      <c r="B272" s="12" t="s">
        <v>23</v>
      </c>
      <c r="C272" s="12" t="str">
        <f>VLOOKUP(D272, City_Mapping!A:B, 2, FALSE)</f>
        <v>UAE</v>
      </c>
      <c r="D272" s="12" t="s">
        <v>30</v>
      </c>
      <c r="E272" s="12" t="s">
        <v>36</v>
      </c>
      <c r="F272" s="12" t="s">
        <v>37</v>
      </c>
      <c r="G272" s="12">
        <v>38038</v>
      </c>
      <c r="H272" s="12" t="s">
        <v>42</v>
      </c>
      <c r="I272" s="12" t="s">
        <v>44</v>
      </c>
      <c r="J272" s="12">
        <v>778710</v>
      </c>
      <c r="K272" s="12">
        <v>4</v>
      </c>
      <c r="L272" s="13">
        <v>2467</v>
      </c>
      <c r="M272" s="14">
        <f>Table1[[#This Row],[Column1]]/100</f>
        <v>0.1</v>
      </c>
      <c r="N272" s="13">
        <f>Table1[[#This Row],[Unit_Price]]*Table1[[#This Row],[Quantity]]*(1-Table1[[#This Row],[Discount_%]])</f>
        <v>8881.2000000000007</v>
      </c>
      <c r="O272" s="13">
        <v>27253</v>
      </c>
      <c r="P272" s="13">
        <f>Table1[[#This Row],[Revenue]]-Table1[[#This Row],[Cost]]</f>
        <v>-18371.8</v>
      </c>
      <c r="Q272" s="12" t="s">
        <v>47</v>
      </c>
      <c r="R272" s="12" t="s">
        <v>50</v>
      </c>
      <c r="S272" s="12" t="s">
        <v>56</v>
      </c>
      <c r="T272" s="12">
        <v>1</v>
      </c>
      <c r="U272" s="12">
        <v>10</v>
      </c>
      <c r="V272" s="20" t="str">
        <f>TEXT(Table1[[#This Row],[Date]],"mmm-yyyy")</f>
        <v>Jan-2025</v>
      </c>
    </row>
    <row r="273" spans="1:22" x14ac:dyDescent="0.2">
      <c r="A273" s="11">
        <f t="shared" si="4"/>
        <v>45680</v>
      </c>
      <c r="B273" s="12" t="s">
        <v>21</v>
      </c>
      <c r="C273" s="12" t="str">
        <f>VLOOKUP(D273, City_Mapping!A:B, 2, FALSE)</f>
        <v>UK</v>
      </c>
      <c r="D273" s="12" t="s">
        <v>29</v>
      </c>
      <c r="E273" s="12" t="s">
        <v>35</v>
      </c>
      <c r="F273" s="12" t="s">
        <v>40</v>
      </c>
      <c r="G273" s="12">
        <v>19136</v>
      </c>
      <c r="H273" s="12" t="s">
        <v>42</v>
      </c>
      <c r="I273" s="12" t="s">
        <v>45</v>
      </c>
      <c r="J273" s="12">
        <v>325843</v>
      </c>
      <c r="K273" s="12">
        <v>5</v>
      </c>
      <c r="L273" s="13">
        <v>3831</v>
      </c>
      <c r="M273" s="14">
        <f>Table1[[#This Row],[Column1]]/100</f>
        <v>0.05</v>
      </c>
      <c r="N273" s="13">
        <f>Table1[[#This Row],[Unit_Price]]*Table1[[#This Row],[Quantity]]*(1-Table1[[#This Row],[Discount_%]])</f>
        <v>18197.25</v>
      </c>
      <c r="O273" s="13">
        <v>24807</v>
      </c>
      <c r="P273" s="13">
        <f>Table1[[#This Row],[Revenue]]-Table1[[#This Row],[Cost]]</f>
        <v>-6609.75</v>
      </c>
      <c r="Q273" s="12" t="s">
        <v>49</v>
      </c>
      <c r="R273" s="12" t="s">
        <v>52</v>
      </c>
      <c r="S273" s="12" t="s">
        <v>53</v>
      </c>
      <c r="T273" s="12">
        <v>2</v>
      </c>
      <c r="U273" s="12">
        <v>5</v>
      </c>
      <c r="V273" s="20" t="str">
        <f>TEXT(Table1[[#This Row],[Date]],"mmm-yyyy")</f>
        <v>Jan-2025</v>
      </c>
    </row>
    <row r="274" spans="1:22" x14ac:dyDescent="0.2">
      <c r="A274" s="11">
        <f t="shared" si="4"/>
        <v>45680</v>
      </c>
      <c r="B274" s="12" t="s">
        <v>21</v>
      </c>
      <c r="C274" s="12" t="str">
        <f>VLOOKUP(D274, City_Mapping!A:B, 2, FALSE)</f>
        <v>UAE</v>
      </c>
      <c r="D274" s="12" t="s">
        <v>30</v>
      </c>
      <c r="E274" s="12" t="s">
        <v>35</v>
      </c>
      <c r="F274" s="12" t="s">
        <v>40</v>
      </c>
      <c r="G274" s="12">
        <v>23213</v>
      </c>
      <c r="H274" s="12" t="s">
        <v>42</v>
      </c>
      <c r="I274" s="12" t="s">
        <v>44</v>
      </c>
      <c r="J274" s="12">
        <v>497330</v>
      </c>
      <c r="K274" s="12">
        <v>4</v>
      </c>
      <c r="L274" s="13">
        <v>1574</v>
      </c>
      <c r="M274" s="14">
        <f>Table1[[#This Row],[Column1]]/100</f>
        <v>0.1</v>
      </c>
      <c r="N274" s="13">
        <f>Table1[[#This Row],[Unit_Price]]*Table1[[#This Row],[Quantity]]*(1-Table1[[#This Row],[Discount_%]])</f>
        <v>5666.4000000000005</v>
      </c>
      <c r="O274" s="13">
        <v>7304</v>
      </c>
      <c r="P274" s="13">
        <f>Table1[[#This Row],[Revenue]]-Table1[[#This Row],[Cost]]</f>
        <v>-1637.5999999999995</v>
      </c>
      <c r="Q274" s="12" t="s">
        <v>49</v>
      </c>
      <c r="R274" s="12" t="s">
        <v>50</v>
      </c>
      <c r="S274" s="12" t="s">
        <v>56</v>
      </c>
      <c r="T274" s="12">
        <v>4</v>
      </c>
      <c r="U274" s="12">
        <v>10</v>
      </c>
      <c r="V274" s="20" t="str">
        <f>TEXT(Table1[[#This Row],[Date]],"mmm-yyyy")</f>
        <v>Jan-2025</v>
      </c>
    </row>
    <row r="275" spans="1:22" x14ac:dyDescent="0.2">
      <c r="A275" s="11">
        <f t="shared" si="4"/>
        <v>45680</v>
      </c>
      <c r="B275" s="12" t="s">
        <v>21</v>
      </c>
      <c r="C275" s="12" t="str">
        <f>VLOOKUP(D275, City_Mapping!A:B, 2, FALSE)</f>
        <v>India</v>
      </c>
      <c r="D275" s="12" t="s">
        <v>28</v>
      </c>
      <c r="E275" s="12" t="s">
        <v>35</v>
      </c>
      <c r="F275" s="12" t="s">
        <v>40</v>
      </c>
      <c r="G275" s="12">
        <v>87608</v>
      </c>
      <c r="H275" s="12" t="s">
        <v>41</v>
      </c>
      <c r="I275" s="12" t="s">
        <v>44</v>
      </c>
      <c r="J275" s="12">
        <v>997570</v>
      </c>
      <c r="K275" s="12">
        <v>5</v>
      </c>
      <c r="L275" s="13">
        <v>3704</v>
      </c>
      <c r="M275" s="14">
        <f>Table1[[#This Row],[Column1]]/100</f>
        <v>0.15</v>
      </c>
      <c r="N275" s="13">
        <f>Table1[[#This Row],[Unit_Price]]*Table1[[#This Row],[Quantity]]*(1-Table1[[#This Row],[Discount_%]])</f>
        <v>15742</v>
      </c>
      <c r="O275" s="13">
        <v>16389</v>
      </c>
      <c r="P275" s="13">
        <f>Table1[[#This Row],[Revenue]]-Table1[[#This Row],[Cost]]</f>
        <v>-647</v>
      </c>
      <c r="Q275" s="12" t="s">
        <v>48</v>
      </c>
      <c r="R275" s="12" t="s">
        <v>52</v>
      </c>
      <c r="S275" s="12" t="s">
        <v>55</v>
      </c>
      <c r="T275" s="12">
        <v>3</v>
      </c>
      <c r="U275" s="12">
        <v>15</v>
      </c>
      <c r="V275" s="20" t="str">
        <f>TEXT(Table1[[#This Row],[Date]],"mmm-yyyy")</f>
        <v>Jan-2025</v>
      </c>
    </row>
    <row r="276" spans="1:22" x14ac:dyDescent="0.2">
      <c r="A276" s="11">
        <f t="shared" si="4"/>
        <v>45680</v>
      </c>
      <c r="B276" s="12" t="s">
        <v>22</v>
      </c>
      <c r="C276" s="12" t="str">
        <f>VLOOKUP(D276, City_Mapping!A:B, 2, FALSE)</f>
        <v>USA</v>
      </c>
      <c r="D276" s="12" t="s">
        <v>31</v>
      </c>
      <c r="E276" s="12" t="s">
        <v>34</v>
      </c>
      <c r="F276" s="12" t="s">
        <v>40</v>
      </c>
      <c r="G276" s="12">
        <v>37431</v>
      </c>
      <c r="H276" s="12" t="s">
        <v>41</v>
      </c>
      <c r="I276" s="12" t="s">
        <v>44</v>
      </c>
      <c r="J276" s="12">
        <v>804559</v>
      </c>
      <c r="K276" s="12">
        <v>2</v>
      </c>
      <c r="L276" s="13">
        <v>1528</v>
      </c>
      <c r="M276" s="14">
        <f>Table1[[#This Row],[Column1]]/100</f>
        <v>0</v>
      </c>
      <c r="N276" s="13">
        <f>Table1[[#This Row],[Unit_Price]]*Table1[[#This Row],[Quantity]]*(1-Table1[[#This Row],[Discount_%]])</f>
        <v>3056</v>
      </c>
      <c r="O276" s="13">
        <v>21489</v>
      </c>
      <c r="P276" s="13">
        <f>Table1[[#This Row],[Revenue]]-Table1[[#This Row],[Cost]]</f>
        <v>-18433</v>
      </c>
      <c r="Q276" s="12" t="s">
        <v>47</v>
      </c>
      <c r="R276" s="12" t="s">
        <v>52</v>
      </c>
      <c r="S276" s="12" t="s">
        <v>53</v>
      </c>
      <c r="T276" s="12">
        <v>5</v>
      </c>
      <c r="U276" s="12">
        <v>0</v>
      </c>
      <c r="V276" s="20" t="str">
        <f>TEXT(Table1[[#This Row],[Date]],"mmm-yyyy")</f>
        <v>Jan-2025</v>
      </c>
    </row>
    <row r="277" spans="1:22" x14ac:dyDescent="0.2">
      <c r="A277" s="11">
        <f t="shared" si="4"/>
        <v>45680</v>
      </c>
      <c r="B277" s="12" t="s">
        <v>21</v>
      </c>
      <c r="C277" s="12" t="str">
        <f>VLOOKUP(D277, City_Mapping!A:B, 2, FALSE)</f>
        <v>India</v>
      </c>
      <c r="D277" s="12" t="s">
        <v>32</v>
      </c>
      <c r="E277" s="12" t="s">
        <v>36</v>
      </c>
      <c r="F277" s="12" t="s">
        <v>40</v>
      </c>
      <c r="G277" s="12">
        <v>52290</v>
      </c>
      <c r="H277" s="12" t="s">
        <v>41</v>
      </c>
      <c r="I277" s="12" t="s">
        <v>43</v>
      </c>
      <c r="J277" s="12">
        <v>224648</v>
      </c>
      <c r="K277" s="12">
        <v>5</v>
      </c>
      <c r="L277" s="13">
        <v>1147</v>
      </c>
      <c r="M277" s="14">
        <f>Table1[[#This Row],[Column1]]/100</f>
        <v>0.15</v>
      </c>
      <c r="N277" s="13">
        <f>Table1[[#This Row],[Unit_Price]]*Table1[[#This Row],[Quantity]]*(1-Table1[[#This Row],[Discount_%]])</f>
        <v>4874.75</v>
      </c>
      <c r="O277" s="13">
        <v>5454</v>
      </c>
      <c r="P277" s="13">
        <f>Table1[[#This Row],[Revenue]]-Table1[[#This Row],[Cost]]</f>
        <v>-579.25</v>
      </c>
      <c r="Q277" s="12" t="s">
        <v>47</v>
      </c>
      <c r="R277" s="12" t="s">
        <v>51</v>
      </c>
      <c r="S277" s="12" t="s">
        <v>54</v>
      </c>
      <c r="T277" s="12">
        <v>5</v>
      </c>
      <c r="U277" s="12">
        <v>15</v>
      </c>
      <c r="V277" s="20" t="str">
        <f>TEXT(Table1[[#This Row],[Date]],"mmm-yyyy")</f>
        <v>Jan-2025</v>
      </c>
    </row>
    <row r="278" spans="1:22" x14ac:dyDescent="0.2">
      <c r="A278" s="11">
        <f t="shared" si="4"/>
        <v>45681</v>
      </c>
      <c r="B278" s="12" t="s">
        <v>22</v>
      </c>
      <c r="C278" s="12" t="str">
        <f>VLOOKUP(D278, City_Mapping!A:B, 2, FALSE)</f>
        <v>UK</v>
      </c>
      <c r="D278" s="12" t="s">
        <v>29</v>
      </c>
      <c r="E278" s="12" t="s">
        <v>34</v>
      </c>
      <c r="F278" s="12" t="s">
        <v>40</v>
      </c>
      <c r="G278" s="12">
        <v>77539</v>
      </c>
      <c r="H278" s="12" t="s">
        <v>42</v>
      </c>
      <c r="I278" s="12" t="s">
        <v>45</v>
      </c>
      <c r="J278" s="12">
        <v>335514</v>
      </c>
      <c r="K278" s="12">
        <v>8</v>
      </c>
      <c r="L278" s="13">
        <v>3662</v>
      </c>
      <c r="M278" s="14">
        <f>Table1[[#This Row],[Column1]]/100</f>
        <v>0.05</v>
      </c>
      <c r="N278" s="13">
        <f>Table1[[#This Row],[Unit_Price]]*Table1[[#This Row],[Quantity]]*(1-Table1[[#This Row],[Discount_%]])</f>
        <v>27831.199999999997</v>
      </c>
      <c r="O278" s="13">
        <v>26875</v>
      </c>
      <c r="P278" s="13">
        <f>Table1[[#This Row],[Revenue]]-Table1[[#This Row],[Cost]]</f>
        <v>956.19999999999709</v>
      </c>
      <c r="Q278" s="12" t="s">
        <v>49</v>
      </c>
      <c r="R278" s="12" t="s">
        <v>52</v>
      </c>
      <c r="S278" s="12" t="s">
        <v>53</v>
      </c>
      <c r="T278" s="12">
        <v>3</v>
      </c>
      <c r="U278" s="12">
        <v>5</v>
      </c>
      <c r="V278" s="20" t="str">
        <f>TEXT(Table1[[#This Row],[Date]],"mmm-yyyy")</f>
        <v>Jan-2025</v>
      </c>
    </row>
    <row r="279" spans="1:22" x14ac:dyDescent="0.2">
      <c r="A279" s="11">
        <f t="shared" si="4"/>
        <v>45681</v>
      </c>
      <c r="B279" s="12" t="s">
        <v>23</v>
      </c>
      <c r="C279" s="12" t="str">
        <f>VLOOKUP(D279, City_Mapping!A:B, 2, FALSE)</f>
        <v>India</v>
      </c>
      <c r="D279" s="12" t="s">
        <v>32</v>
      </c>
      <c r="E279" s="12" t="s">
        <v>34</v>
      </c>
      <c r="F279" s="12" t="s">
        <v>40</v>
      </c>
      <c r="G279" s="12">
        <v>95535</v>
      </c>
      <c r="H279" s="12" t="s">
        <v>42</v>
      </c>
      <c r="I279" s="12" t="s">
        <v>45</v>
      </c>
      <c r="J279" s="12">
        <v>689421</v>
      </c>
      <c r="K279" s="12">
        <v>9</v>
      </c>
      <c r="L279" s="13">
        <v>1402</v>
      </c>
      <c r="M279" s="14">
        <f>Table1[[#This Row],[Column1]]/100</f>
        <v>0.2</v>
      </c>
      <c r="N279" s="13">
        <f>Table1[[#This Row],[Unit_Price]]*Table1[[#This Row],[Quantity]]*(1-Table1[[#This Row],[Discount_%]])</f>
        <v>10094.400000000001</v>
      </c>
      <c r="O279" s="13">
        <v>3171</v>
      </c>
      <c r="P279" s="13">
        <f>Table1[[#This Row],[Revenue]]-Table1[[#This Row],[Cost]]</f>
        <v>6923.4000000000015</v>
      </c>
      <c r="Q279" s="12" t="s">
        <v>47</v>
      </c>
      <c r="R279" s="12" t="s">
        <v>52</v>
      </c>
      <c r="S279" s="12" t="s">
        <v>53</v>
      </c>
      <c r="T279" s="12">
        <v>1</v>
      </c>
      <c r="U279" s="12">
        <v>20</v>
      </c>
      <c r="V279" s="20" t="str">
        <f>TEXT(Table1[[#This Row],[Date]],"mmm-yyyy")</f>
        <v>Jan-2025</v>
      </c>
    </row>
    <row r="280" spans="1:22" x14ac:dyDescent="0.2">
      <c r="A280" s="11">
        <f t="shared" si="4"/>
        <v>45681</v>
      </c>
      <c r="B280" s="12" t="s">
        <v>22</v>
      </c>
      <c r="C280" s="12" t="str">
        <f>VLOOKUP(D280, City_Mapping!A:B, 2, FALSE)</f>
        <v>USA</v>
      </c>
      <c r="D280" s="12" t="s">
        <v>31</v>
      </c>
      <c r="E280" s="12" t="s">
        <v>36</v>
      </c>
      <c r="F280" s="12" t="s">
        <v>40</v>
      </c>
      <c r="G280" s="12">
        <v>52747</v>
      </c>
      <c r="H280" s="12" t="s">
        <v>41</v>
      </c>
      <c r="I280" s="12" t="s">
        <v>45</v>
      </c>
      <c r="J280" s="12">
        <v>121245</v>
      </c>
      <c r="K280" s="12">
        <v>7</v>
      </c>
      <c r="L280" s="13">
        <v>4567</v>
      </c>
      <c r="M280" s="14">
        <f>Table1[[#This Row],[Column1]]/100</f>
        <v>0.1</v>
      </c>
      <c r="N280" s="13">
        <f>Table1[[#This Row],[Unit_Price]]*Table1[[#This Row],[Quantity]]*(1-Table1[[#This Row],[Discount_%]])</f>
        <v>28772.100000000002</v>
      </c>
      <c r="O280" s="13">
        <v>26205</v>
      </c>
      <c r="P280" s="13">
        <f>Table1[[#This Row],[Revenue]]-Table1[[#This Row],[Cost]]</f>
        <v>2567.1000000000022</v>
      </c>
      <c r="Q280" s="12" t="s">
        <v>47</v>
      </c>
      <c r="R280" s="12" t="s">
        <v>51</v>
      </c>
      <c r="S280" s="12" t="s">
        <v>55</v>
      </c>
      <c r="T280" s="12">
        <v>1</v>
      </c>
      <c r="U280" s="12">
        <v>10</v>
      </c>
      <c r="V280" s="20" t="str">
        <f>TEXT(Table1[[#This Row],[Date]],"mmm-yyyy")</f>
        <v>Jan-2025</v>
      </c>
    </row>
    <row r="281" spans="1:22" x14ac:dyDescent="0.2">
      <c r="A281" s="11">
        <f t="shared" si="4"/>
        <v>45681</v>
      </c>
      <c r="B281" s="12" t="s">
        <v>23</v>
      </c>
      <c r="C281" s="12" t="str">
        <f>VLOOKUP(D281, City_Mapping!A:B, 2, FALSE)</f>
        <v>India</v>
      </c>
      <c r="D281" s="12" t="s">
        <v>32</v>
      </c>
      <c r="E281" s="12" t="s">
        <v>34</v>
      </c>
      <c r="F281" s="12" t="s">
        <v>37</v>
      </c>
      <c r="G281" s="12">
        <v>85974</v>
      </c>
      <c r="H281" s="12" t="s">
        <v>42</v>
      </c>
      <c r="I281" s="12" t="s">
        <v>43</v>
      </c>
      <c r="J281" s="12">
        <v>611163</v>
      </c>
      <c r="K281" s="12">
        <v>7</v>
      </c>
      <c r="L281" s="13">
        <v>2003</v>
      </c>
      <c r="M281" s="14">
        <f>Table1[[#This Row],[Column1]]/100</f>
        <v>0.1</v>
      </c>
      <c r="N281" s="13">
        <f>Table1[[#This Row],[Unit_Price]]*Table1[[#This Row],[Quantity]]*(1-Table1[[#This Row],[Discount_%]])</f>
        <v>12618.9</v>
      </c>
      <c r="O281" s="13">
        <v>29939</v>
      </c>
      <c r="P281" s="13">
        <f>Table1[[#This Row],[Revenue]]-Table1[[#This Row],[Cost]]</f>
        <v>-17320.099999999999</v>
      </c>
      <c r="Q281" s="12" t="s">
        <v>48</v>
      </c>
      <c r="R281" s="12" t="s">
        <v>50</v>
      </c>
      <c r="S281" s="12" t="s">
        <v>56</v>
      </c>
      <c r="T281" s="12">
        <v>5</v>
      </c>
      <c r="U281" s="12">
        <v>10</v>
      </c>
      <c r="V281" s="20" t="str">
        <f>TEXT(Table1[[#This Row],[Date]],"mmm-yyyy")</f>
        <v>Jan-2025</v>
      </c>
    </row>
    <row r="282" spans="1:22" x14ac:dyDescent="0.2">
      <c r="A282" s="11">
        <f t="shared" si="4"/>
        <v>45681</v>
      </c>
      <c r="B282" s="12" t="s">
        <v>21</v>
      </c>
      <c r="C282" s="12" t="str">
        <f>VLOOKUP(D282, City_Mapping!A:B, 2, FALSE)</f>
        <v>USA</v>
      </c>
      <c r="D282" s="12" t="s">
        <v>31</v>
      </c>
      <c r="E282" s="12" t="s">
        <v>35</v>
      </c>
      <c r="F282" s="12" t="s">
        <v>40</v>
      </c>
      <c r="G282" s="12">
        <v>89763</v>
      </c>
      <c r="H282" s="12" t="s">
        <v>41</v>
      </c>
      <c r="I282" s="12" t="s">
        <v>44</v>
      </c>
      <c r="J282" s="12">
        <v>208574</v>
      </c>
      <c r="K282" s="12">
        <v>6</v>
      </c>
      <c r="L282" s="13">
        <v>3362</v>
      </c>
      <c r="M282" s="14">
        <f>Table1[[#This Row],[Column1]]/100</f>
        <v>0.05</v>
      </c>
      <c r="N282" s="13">
        <f>Table1[[#This Row],[Unit_Price]]*Table1[[#This Row],[Quantity]]*(1-Table1[[#This Row],[Discount_%]])</f>
        <v>19163.399999999998</v>
      </c>
      <c r="O282" s="13">
        <v>9469</v>
      </c>
      <c r="P282" s="13">
        <f>Table1[[#This Row],[Revenue]]-Table1[[#This Row],[Cost]]</f>
        <v>9694.3999999999978</v>
      </c>
      <c r="Q282" s="12" t="s">
        <v>49</v>
      </c>
      <c r="R282" s="12" t="s">
        <v>51</v>
      </c>
      <c r="S282" s="12" t="s">
        <v>55</v>
      </c>
      <c r="T282" s="12">
        <v>5</v>
      </c>
      <c r="U282" s="12">
        <v>5</v>
      </c>
      <c r="V282" s="20" t="str">
        <f>TEXT(Table1[[#This Row],[Date]],"mmm-yyyy")</f>
        <v>Jan-2025</v>
      </c>
    </row>
    <row r="283" spans="1:22" x14ac:dyDescent="0.2">
      <c r="A283" s="11">
        <f t="shared" si="4"/>
        <v>45681</v>
      </c>
      <c r="B283" s="12" t="s">
        <v>21</v>
      </c>
      <c r="C283" s="12" t="str">
        <f>VLOOKUP(D283, City_Mapping!A:B, 2, FALSE)</f>
        <v>India</v>
      </c>
      <c r="D283" s="12" t="s">
        <v>32</v>
      </c>
      <c r="E283" s="12" t="s">
        <v>35</v>
      </c>
      <c r="F283" s="12" t="s">
        <v>40</v>
      </c>
      <c r="G283" s="12">
        <v>79208</v>
      </c>
      <c r="H283" s="12" t="s">
        <v>42</v>
      </c>
      <c r="I283" s="12" t="s">
        <v>43</v>
      </c>
      <c r="J283" s="12">
        <v>143266</v>
      </c>
      <c r="K283" s="12">
        <v>2</v>
      </c>
      <c r="L283" s="13">
        <v>4978</v>
      </c>
      <c r="M283" s="14">
        <f>Table1[[#This Row],[Column1]]/100</f>
        <v>0</v>
      </c>
      <c r="N283" s="13">
        <f>Table1[[#This Row],[Unit_Price]]*Table1[[#This Row],[Quantity]]*(1-Table1[[#This Row],[Discount_%]])</f>
        <v>9956</v>
      </c>
      <c r="O283" s="13">
        <v>18407</v>
      </c>
      <c r="P283" s="13">
        <f>Table1[[#This Row],[Revenue]]-Table1[[#This Row],[Cost]]</f>
        <v>-8451</v>
      </c>
      <c r="Q283" s="12" t="s">
        <v>47</v>
      </c>
      <c r="R283" s="12" t="s">
        <v>51</v>
      </c>
      <c r="S283" s="12" t="s">
        <v>55</v>
      </c>
      <c r="T283" s="12">
        <v>3</v>
      </c>
      <c r="U283" s="12">
        <v>0</v>
      </c>
      <c r="V283" s="20" t="str">
        <f>TEXT(Table1[[#This Row],[Date]],"mmm-yyyy")</f>
        <v>Jan-2025</v>
      </c>
    </row>
    <row r="284" spans="1:22" x14ac:dyDescent="0.2">
      <c r="A284" s="11">
        <f t="shared" si="4"/>
        <v>45681</v>
      </c>
      <c r="B284" s="12" t="s">
        <v>23</v>
      </c>
      <c r="C284" s="12" t="str">
        <f>VLOOKUP(D284, City_Mapping!A:B, 2, FALSE)</f>
        <v>UK</v>
      </c>
      <c r="D284" s="12" t="s">
        <v>29</v>
      </c>
      <c r="E284" s="12" t="s">
        <v>35</v>
      </c>
      <c r="F284" s="12" t="s">
        <v>37</v>
      </c>
      <c r="G284" s="12">
        <v>82994</v>
      </c>
      <c r="H284" s="12" t="s">
        <v>41</v>
      </c>
      <c r="I284" s="12" t="s">
        <v>45</v>
      </c>
      <c r="J284" s="12">
        <v>976194</v>
      </c>
      <c r="K284" s="12">
        <v>9</v>
      </c>
      <c r="L284" s="13">
        <v>3397</v>
      </c>
      <c r="M284" s="14">
        <f>Table1[[#This Row],[Column1]]/100</f>
        <v>0.15</v>
      </c>
      <c r="N284" s="13">
        <f>Table1[[#This Row],[Unit_Price]]*Table1[[#This Row],[Quantity]]*(1-Table1[[#This Row],[Discount_%]])</f>
        <v>25987.05</v>
      </c>
      <c r="O284" s="13">
        <v>29747</v>
      </c>
      <c r="P284" s="13">
        <f>Table1[[#This Row],[Revenue]]-Table1[[#This Row],[Cost]]</f>
        <v>-3759.9500000000007</v>
      </c>
      <c r="Q284" s="12" t="s">
        <v>49</v>
      </c>
      <c r="R284" s="12" t="s">
        <v>51</v>
      </c>
      <c r="S284" s="12" t="s">
        <v>56</v>
      </c>
      <c r="T284" s="12">
        <v>3</v>
      </c>
      <c r="U284" s="12">
        <v>15</v>
      </c>
      <c r="V284" s="20" t="str">
        <f>TEXT(Table1[[#This Row],[Date]],"mmm-yyyy")</f>
        <v>Jan-2025</v>
      </c>
    </row>
    <row r="285" spans="1:22" x14ac:dyDescent="0.2">
      <c r="A285" s="11">
        <f t="shared" si="4"/>
        <v>45681</v>
      </c>
      <c r="B285" s="12" t="s">
        <v>20</v>
      </c>
      <c r="C285" s="12" t="str">
        <f>VLOOKUP(D285, City_Mapping!A:B, 2, FALSE)</f>
        <v>India</v>
      </c>
      <c r="D285" s="12" t="s">
        <v>28</v>
      </c>
      <c r="E285" s="12" t="s">
        <v>35</v>
      </c>
      <c r="F285" s="12" t="s">
        <v>37</v>
      </c>
      <c r="G285" s="12">
        <v>94075</v>
      </c>
      <c r="H285" s="12" t="s">
        <v>41</v>
      </c>
      <c r="I285" s="12" t="s">
        <v>45</v>
      </c>
      <c r="J285" s="12">
        <v>857079</v>
      </c>
      <c r="K285" s="12">
        <v>5</v>
      </c>
      <c r="L285" s="13">
        <v>1845</v>
      </c>
      <c r="M285" s="14">
        <f>Table1[[#This Row],[Column1]]/100</f>
        <v>0.05</v>
      </c>
      <c r="N285" s="13">
        <f>Table1[[#This Row],[Unit_Price]]*Table1[[#This Row],[Quantity]]*(1-Table1[[#This Row],[Discount_%]])</f>
        <v>8763.75</v>
      </c>
      <c r="O285" s="13">
        <v>5621</v>
      </c>
      <c r="P285" s="13">
        <f>Table1[[#This Row],[Revenue]]-Table1[[#This Row],[Cost]]</f>
        <v>3142.75</v>
      </c>
      <c r="Q285" s="12" t="s">
        <v>49</v>
      </c>
      <c r="R285" s="12" t="s">
        <v>52</v>
      </c>
      <c r="S285" s="12" t="s">
        <v>56</v>
      </c>
      <c r="T285" s="12">
        <v>4</v>
      </c>
      <c r="U285" s="12">
        <v>5</v>
      </c>
      <c r="V285" s="20" t="str">
        <f>TEXT(Table1[[#This Row],[Date]],"mmm-yyyy")</f>
        <v>Jan-2025</v>
      </c>
    </row>
    <row r="286" spans="1:22" x14ac:dyDescent="0.2">
      <c r="A286" s="11">
        <f t="shared" si="4"/>
        <v>45681</v>
      </c>
      <c r="B286" s="12" t="s">
        <v>23</v>
      </c>
      <c r="C286" s="12" t="str">
        <f>VLOOKUP(D286, City_Mapping!A:B, 2, FALSE)</f>
        <v>India</v>
      </c>
      <c r="D286" s="12" t="s">
        <v>32</v>
      </c>
      <c r="E286" s="12" t="s">
        <v>36</v>
      </c>
      <c r="F286" s="12" t="s">
        <v>38</v>
      </c>
      <c r="G286" s="12">
        <v>79015</v>
      </c>
      <c r="H286" s="12" t="s">
        <v>41</v>
      </c>
      <c r="I286" s="12" t="s">
        <v>45</v>
      </c>
      <c r="J286" s="12">
        <v>193254</v>
      </c>
      <c r="K286" s="12">
        <v>6</v>
      </c>
      <c r="L286" s="13">
        <v>989</v>
      </c>
      <c r="M286" s="14">
        <f>Table1[[#This Row],[Column1]]/100</f>
        <v>0.15</v>
      </c>
      <c r="N286" s="13">
        <f>Table1[[#This Row],[Unit_Price]]*Table1[[#This Row],[Quantity]]*(1-Table1[[#This Row],[Discount_%]])</f>
        <v>5043.8999999999996</v>
      </c>
      <c r="O286" s="13">
        <v>13905</v>
      </c>
      <c r="P286" s="13">
        <f>Table1[[#This Row],[Revenue]]-Table1[[#This Row],[Cost]]</f>
        <v>-8861.1</v>
      </c>
      <c r="Q286" s="12" t="s">
        <v>47</v>
      </c>
      <c r="R286" s="12" t="s">
        <v>51</v>
      </c>
      <c r="S286" s="12" t="s">
        <v>55</v>
      </c>
      <c r="T286" s="12">
        <v>1</v>
      </c>
      <c r="U286" s="12">
        <v>15</v>
      </c>
      <c r="V286" s="20" t="str">
        <f>TEXT(Table1[[#This Row],[Date]],"mmm-yyyy")</f>
        <v>Jan-2025</v>
      </c>
    </row>
    <row r="287" spans="1:22" x14ac:dyDescent="0.2">
      <c r="A287" s="11">
        <f t="shared" si="4"/>
        <v>45681</v>
      </c>
      <c r="B287" s="12" t="s">
        <v>20</v>
      </c>
      <c r="C287" s="12" t="str">
        <f>VLOOKUP(D287, City_Mapping!A:B, 2, FALSE)</f>
        <v>UK</v>
      </c>
      <c r="D287" s="12" t="s">
        <v>29</v>
      </c>
      <c r="E287" s="12" t="s">
        <v>34</v>
      </c>
      <c r="F287" s="12" t="s">
        <v>38</v>
      </c>
      <c r="G287" s="12">
        <v>24887</v>
      </c>
      <c r="H287" s="12" t="s">
        <v>41</v>
      </c>
      <c r="I287" s="12" t="s">
        <v>43</v>
      </c>
      <c r="J287" s="12">
        <v>663506</v>
      </c>
      <c r="K287" s="12">
        <v>1</v>
      </c>
      <c r="L287" s="13">
        <v>925</v>
      </c>
      <c r="M287" s="14">
        <f>Table1[[#This Row],[Column1]]/100</f>
        <v>0</v>
      </c>
      <c r="N287" s="13">
        <f>Table1[[#This Row],[Unit_Price]]*Table1[[#This Row],[Quantity]]*(1-Table1[[#This Row],[Discount_%]])</f>
        <v>925</v>
      </c>
      <c r="O287" s="13">
        <v>26775</v>
      </c>
      <c r="P287" s="13">
        <f>Table1[[#This Row],[Revenue]]-Table1[[#This Row],[Cost]]</f>
        <v>-25850</v>
      </c>
      <c r="Q287" s="12" t="s">
        <v>46</v>
      </c>
      <c r="R287" s="12" t="s">
        <v>52</v>
      </c>
      <c r="S287" s="12" t="s">
        <v>54</v>
      </c>
      <c r="T287" s="12">
        <v>2</v>
      </c>
      <c r="U287" s="12">
        <v>0</v>
      </c>
      <c r="V287" s="20" t="str">
        <f>TEXT(Table1[[#This Row],[Date]],"mmm-yyyy")</f>
        <v>Jan-2025</v>
      </c>
    </row>
    <row r="288" spans="1:22" x14ac:dyDescent="0.2">
      <c r="A288" s="11">
        <f t="shared" si="4"/>
        <v>45681</v>
      </c>
      <c r="B288" s="12" t="s">
        <v>22</v>
      </c>
      <c r="C288" s="12" t="str">
        <f>VLOOKUP(D288, City_Mapping!A:B, 2, FALSE)</f>
        <v>UAE</v>
      </c>
      <c r="D288" s="12" t="s">
        <v>30</v>
      </c>
      <c r="E288" s="12" t="s">
        <v>34</v>
      </c>
      <c r="F288" s="12" t="s">
        <v>40</v>
      </c>
      <c r="G288" s="12">
        <v>10051</v>
      </c>
      <c r="H288" s="12" t="s">
        <v>42</v>
      </c>
      <c r="I288" s="12" t="s">
        <v>45</v>
      </c>
      <c r="J288" s="12">
        <v>518359</v>
      </c>
      <c r="K288" s="12">
        <v>5</v>
      </c>
      <c r="L288" s="13">
        <v>3231</v>
      </c>
      <c r="M288" s="14">
        <f>Table1[[#This Row],[Column1]]/100</f>
        <v>0.2</v>
      </c>
      <c r="N288" s="13">
        <f>Table1[[#This Row],[Unit_Price]]*Table1[[#This Row],[Quantity]]*(1-Table1[[#This Row],[Discount_%]])</f>
        <v>12924</v>
      </c>
      <c r="O288" s="13">
        <v>19101</v>
      </c>
      <c r="P288" s="13">
        <f>Table1[[#This Row],[Revenue]]-Table1[[#This Row],[Cost]]</f>
        <v>-6177</v>
      </c>
      <c r="Q288" s="12" t="s">
        <v>47</v>
      </c>
      <c r="R288" s="12" t="s">
        <v>52</v>
      </c>
      <c r="S288" s="12" t="s">
        <v>56</v>
      </c>
      <c r="T288" s="12">
        <v>2</v>
      </c>
      <c r="U288" s="12">
        <v>20</v>
      </c>
      <c r="V288" s="20" t="str">
        <f>TEXT(Table1[[#This Row],[Date]],"mmm-yyyy")</f>
        <v>Jan-2025</v>
      </c>
    </row>
    <row r="289" spans="1:22" x14ac:dyDescent="0.2">
      <c r="A289" s="11">
        <f t="shared" si="4"/>
        <v>45681</v>
      </c>
      <c r="B289" s="12" t="s">
        <v>22</v>
      </c>
      <c r="C289" s="12" t="str">
        <f>VLOOKUP(D289, City_Mapping!A:B, 2, FALSE)</f>
        <v>USA</v>
      </c>
      <c r="D289" s="12" t="s">
        <v>31</v>
      </c>
      <c r="E289" s="12" t="s">
        <v>35</v>
      </c>
      <c r="F289" s="12" t="s">
        <v>40</v>
      </c>
      <c r="G289" s="12">
        <v>77695</v>
      </c>
      <c r="H289" s="12" t="s">
        <v>41</v>
      </c>
      <c r="I289" s="12" t="s">
        <v>44</v>
      </c>
      <c r="J289" s="12">
        <v>801538</v>
      </c>
      <c r="K289" s="12">
        <v>6</v>
      </c>
      <c r="L289" s="13">
        <v>4491</v>
      </c>
      <c r="M289" s="14">
        <f>Table1[[#This Row],[Column1]]/100</f>
        <v>0.15</v>
      </c>
      <c r="N289" s="13">
        <f>Table1[[#This Row],[Unit_Price]]*Table1[[#This Row],[Quantity]]*(1-Table1[[#This Row],[Discount_%]])</f>
        <v>22904.1</v>
      </c>
      <c r="O289" s="13">
        <v>24587</v>
      </c>
      <c r="P289" s="13">
        <f>Table1[[#This Row],[Revenue]]-Table1[[#This Row],[Cost]]</f>
        <v>-1682.9000000000015</v>
      </c>
      <c r="Q289" s="12" t="s">
        <v>46</v>
      </c>
      <c r="R289" s="12" t="s">
        <v>52</v>
      </c>
      <c r="S289" s="12" t="s">
        <v>54</v>
      </c>
      <c r="T289" s="12">
        <v>3</v>
      </c>
      <c r="U289" s="12">
        <v>15</v>
      </c>
      <c r="V289" s="20" t="str">
        <f>TEXT(Table1[[#This Row],[Date]],"mmm-yyyy")</f>
        <v>Jan-2025</v>
      </c>
    </row>
    <row r="290" spans="1:22" x14ac:dyDescent="0.2">
      <c r="A290" s="11">
        <f t="shared" si="4"/>
        <v>45682</v>
      </c>
      <c r="B290" s="12" t="s">
        <v>22</v>
      </c>
      <c r="C290" s="12" t="str">
        <f>VLOOKUP(D290, City_Mapping!A:B, 2, FALSE)</f>
        <v>India</v>
      </c>
      <c r="D290" s="12" t="s">
        <v>33</v>
      </c>
      <c r="E290" s="12" t="s">
        <v>35</v>
      </c>
      <c r="F290" s="12" t="s">
        <v>38</v>
      </c>
      <c r="G290" s="12">
        <v>79926</v>
      </c>
      <c r="H290" s="12" t="s">
        <v>41</v>
      </c>
      <c r="I290" s="12" t="s">
        <v>43</v>
      </c>
      <c r="J290" s="12">
        <v>302772</v>
      </c>
      <c r="K290" s="12">
        <v>2</v>
      </c>
      <c r="L290" s="13">
        <v>1907</v>
      </c>
      <c r="M290" s="14">
        <f>Table1[[#This Row],[Column1]]/100</f>
        <v>0</v>
      </c>
      <c r="N290" s="13">
        <f>Table1[[#This Row],[Unit_Price]]*Table1[[#This Row],[Quantity]]*(1-Table1[[#This Row],[Discount_%]])</f>
        <v>3814</v>
      </c>
      <c r="O290" s="13">
        <v>19364</v>
      </c>
      <c r="P290" s="13">
        <f>Table1[[#This Row],[Revenue]]-Table1[[#This Row],[Cost]]</f>
        <v>-15550</v>
      </c>
      <c r="Q290" s="12" t="s">
        <v>48</v>
      </c>
      <c r="R290" s="12" t="s">
        <v>52</v>
      </c>
      <c r="S290" s="12" t="s">
        <v>55</v>
      </c>
      <c r="T290" s="12">
        <v>4</v>
      </c>
      <c r="U290" s="12">
        <v>0</v>
      </c>
      <c r="V290" s="20" t="str">
        <f>TEXT(Table1[[#This Row],[Date]],"mmm-yyyy")</f>
        <v>Jan-2025</v>
      </c>
    </row>
    <row r="291" spans="1:22" x14ac:dyDescent="0.2">
      <c r="A291" s="11">
        <f t="shared" si="4"/>
        <v>45682</v>
      </c>
      <c r="B291" s="12" t="s">
        <v>21</v>
      </c>
      <c r="C291" s="12" t="str">
        <f>VLOOKUP(D291, City_Mapping!A:B, 2, FALSE)</f>
        <v>India</v>
      </c>
      <c r="D291" s="12" t="s">
        <v>33</v>
      </c>
      <c r="E291" s="12" t="s">
        <v>34</v>
      </c>
      <c r="F291" s="12" t="s">
        <v>38</v>
      </c>
      <c r="G291" s="12">
        <v>95571</v>
      </c>
      <c r="H291" s="12" t="s">
        <v>41</v>
      </c>
      <c r="I291" s="12" t="s">
        <v>44</v>
      </c>
      <c r="J291" s="12">
        <v>591392</v>
      </c>
      <c r="K291" s="12">
        <v>7</v>
      </c>
      <c r="L291" s="13">
        <v>922</v>
      </c>
      <c r="M291" s="14">
        <f>Table1[[#This Row],[Column1]]/100</f>
        <v>0.05</v>
      </c>
      <c r="N291" s="13">
        <f>Table1[[#This Row],[Unit_Price]]*Table1[[#This Row],[Quantity]]*(1-Table1[[#This Row],[Discount_%]])</f>
        <v>6131.2999999999993</v>
      </c>
      <c r="O291" s="13">
        <v>18974</v>
      </c>
      <c r="P291" s="13">
        <f>Table1[[#This Row],[Revenue]]-Table1[[#This Row],[Cost]]</f>
        <v>-12842.7</v>
      </c>
      <c r="Q291" s="12" t="s">
        <v>49</v>
      </c>
      <c r="R291" s="12" t="s">
        <v>50</v>
      </c>
      <c r="S291" s="12" t="s">
        <v>56</v>
      </c>
      <c r="T291" s="12">
        <v>5</v>
      </c>
      <c r="U291" s="12">
        <v>5</v>
      </c>
      <c r="V291" s="20" t="str">
        <f>TEXT(Table1[[#This Row],[Date]],"mmm-yyyy")</f>
        <v>Jan-2025</v>
      </c>
    </row>
    <row r="292" spans="1:22" x14ac:dyDescent="0.2">
      <c r="A292" s="11">
        <f t="shared" si="4"/>
        <v>45682</v>
      </c>
      <c r="B292" s="12" t="s">
        <v>22</v>
      </c>
      <c r="C292" s="12" t="str">
        <f>VLOOKUP(D292, City_Mapping!A:B, 2, FALSE)</f>
        <v>USA</v>
      </c>
      <c r="D292" s="12" t="s">
        <v>31</v>
      </c>
      <c r="E292" s="12" t="s">
        <v>36</v>
      </c>
      <c r="F292" s="12" t="s">
        <v>39</v>
      </c>
      <c r="G292" s="12">
        <v>38491</v>
      </c>
      <c r="H292" s="12" t="s">
        <v>41</v>
      </c>
      <c r="I292" s="12" t="s">
        <v>45</v>
      </c>
      <c r="J292" s="12">
        <v>632075</v>
      </c>
      <c r="K292" s="12">
        <v>4</v>
      </c>
      <c r="L292" s="13">
        <v>3455</v>
      </c>
      <c r="M292" s="14">
        <f>Table1[[#This Row],[Column1]]/100</f>
        <v>0.2</v>
      </c>
      <c r="N292" s="13">
        <f>Table1[[#This Row],[Unit_Price]]*Table1[[#This Row],[Quantity]]*(1-Table1[[#This Row],[Discount_%]])</f>
        <v>11056</v>
      </c>
      <c r="O292" s="13">
        <v>1269</v>
      </c>
      <c r="P292" s="13">
        <f>Table1[[#This Row],[Revenue]]-Table1[[#This Row],[Cost]]</f>
        <v>9787</v>
      </c>
      <c r="Q292" s="12" t="s">
        <v>46</v>
      </c>
      <c r="R292" s="12" t="s">
        <v>52</v>
      </c>
      <c r="S292" s="12" t="s">
        <v>55</v>
      </c>
      <c r="T292" s="12">
        <v>3</v>
      </c>
      <c r="U292" s="12">
        <v>20</v>
      </c>
      <c r="V292" s="20" t="str">
        <f>TEXT(Table1[[#This Row],[Date]],"mmm-yyyy")</f>
        <v>Jan-2025</v>
      </c>
    </row>
    <row r="293" spans="1:22" x14ac:dyDescent="0.2">
      <c r="A293" s="11">
        <f t="shared" si="4"/>
        <v>45682</v>
      </c>
      <c r="B293" s="12" t="s">
        <v>20</v>
      </c>
      <c r="C293" s="12" t="str">
        <f>VLOOKUP(D293, City_Mapping!A:B, 2, FALSE)</f>
        <v>India</v>
      </c>
      <c r="D293" s="12" t="s">
        <v>28</v>
      </c>
      <c r="E293" s="12" t="s">
        <v>34</v>
      </c>
      <c r="F293" s="12" t="s">
        <v>39</v>
      </c>
      <c r="G293" s="12">
        <v>26080</v>
      </c>
      <c r="H293" s="12" t="s">
        <v>42</v>
      </c>
      <c r="I293" s="12" t="s">
        <v>45</v>
      </c>
      <c r="J293" s="12">
        <v>574676</v>
      </c>
      <c r="K293" s="12">
        <v>5</v>
      </c>
      <c r="L293" s="13">
        <v>1714</v>
      </c>
      <c r="M293" s="14">
        <f>Table1[[#This Row],[Column1]]/100</f>
        <v>0.2</v>
      </c>
      <c r="N293" s="13">
        <f>Table1[[#This Row],[Unit_Price]]*Table1[[#This Row],[Quantity]]*(1-Table1[[#This Row],[Discount_%]])</f>
        <v>6856</v>
      </c>
      <c r="O293" s="13">
        <v>21481</v>
      </c>
      <c r="P293" s="13">
        <f>Table1[[#This Row],[Revenue]]-Table1[[#This Row],[Cost]]</f>
        <v>-14625</v>
      </c>
      <c r="Q293" s="12" t="s">
        <v>49</v>
      </c>
      <c r="R293" s="12" t="s">
        <v>52</v>
      </c>
      <c r="S293" s="12" t="s">
        <v>56</v>
      </c>
      <c r="T293" s="12">
        <v>3</v>
      </c>
      <c r="U293" s="12">
        <v>20</v>
      </c>
      <c r="V293" s="20" t="str">
        <f>TEXT(Table1[[#This Row],[Date]],"mmm-yyyy")</f>
        <v>Jan-2025</v>
      </c>
    </row>
    <row r="294" spans="1:22" x14ac:dyDescent="0.2">
      <c r="A294" s="11">
        <f t="shared" si="4"/>
        <v>45682</v>
      </c>
      <c r="B294" s="12" t="s">
        <v>22</v>
      </c>
      <c r="C294" s="12" t="str">
        <f>VLOOKUP(D294, City_Mapping!A:B, 2, FALSE)</f>
        <v>India</v>
      </c>
      <c r="D294" s="12" t="s">
        <v>32</v>
      </c>
      <c r="E294" s="12" t="s">
        <v>35</v>
      </c>
      <c r="F294" s="12" t="s">
        <v>40</v>
      </c>
      <c r="G294" s="12">
        <v>44880</v>
      </c>
      <c r="H294" s="12" t="s">
        <v>41</v>
      </c>
      <c r="I294" s="12" t="s">
        <v>43</v>
      </c>
      <c r="J294" s="12">
        <v>669574</v>
      </c>
      <c r="K294" s="12">
        <v>3</v>
      </c>
      <c r="L294" s="13">
        <v>4442</v>
      </c>
      <c r="M294" s="14">
        <f>Table1[[#This Row],[Column1]]/100</f>
        <v>0.2</v>
      </c>
      <c r="N294" s="13">
        <f>Table1[[#This Row],[Unit_Price]]*Table1[[#This Row],[Quantity]]*(1-Table1[[#This Row],[Discount_%]])</f>
        <v>10660.800000000001</v>
      </c>
      <c r="O294" s="13">
        <v>14825</v>
      </c>
      <c r="P294" s="13">
        <f>Table1[[#This Row],[Revenue]]-Table1[[#This Row],[Cost]]</f>
        <v>-4164.1999999999989</v>
      </c>
      <c r="Q294" s="12" t="s">
        <v>48</v>
      </c>
      <c r="R294" s="12" t="s">
        <v>51</v>
      </c>
      <c r="S294" s="12" t="s">
        <v>53</v>
      </c>
      <c r="T294" s="12">
        <v>3</v>
      </c>
      <c r="U294" s="12">
        <v>20</v>
      </c>
      <c r="V294" s="20" t="str">
        <f>TEXT(Table1[[#This Row],[Date]],"mmm-yyyy")</f>
        <v>Jan-2025</v>
      </c>
    </row>
    <row r="295" spans="1:22" x14ac:dyDescent="0.2">
      <c r="A295" s="11">
        <f t="shared" si="4"/>
        <v>45682</v>
      </c>
      <c r="B295" s="12" t="s">
        <v>23</v>
      </c>
      <c r="C295" s="12" t="str">
        <f>VLOOKUP(D295, City_Mapping!A:B, 2, FALSE)</f>
        <v>India</v>
      </c>
      <c r="D295" s="12" t="s">
        <v>28</v>
      </c>
      <c r="E295" s="12" t="s">
        <v>35</v>
      </c>
      <c r="F295" s="12" t="s">
        <v>39</v>
      </c>
      <c r="G295" s="12">
        <v>69965</v>
      </c>
      <c r="H295" s="12" t="s">
        <v>41</v>
      </c>
      <c r="I295" s="12" t="s">
        <v>44</v>
      </c>
      <c r="J295" s="12">
        <v>362225</v>
      </c>
      <c r="K295" s="12">
        <v>5</v>
      </c>
      <c r="L295" s="13">
        <v>2300</v>
      </c>
      <c r="M295" s="14">
        <f>Table1[[#This Row],[Column1]]/100</f>
        <v>0.1</v>
      </c>
      <c r="N295" s="13">
        <f>Table1[[#This Row],[Unit_Price]]*Table1[[#This Row],[Quantity]]*(1-Table1[[#This Row],[Discount_%]])</f>
        <v>10350</v>
      </c>
      <c r="O295" s="13">
        <v>20004</v>
      </c>
      <c r="P295" s="13">
        <f>Table1[[#This Row],[Revenue]]-Table1[[#This Row],[Cost]]</f>
        <v>-9654</v>
      </c>
      <c r="Q295" s="12" t="s">
        <v>48</v>
      </c>
      <c r="R295" s="12" t="s">
        <v>51</v>
      </c>
      <c r="S295" s="12" t="s">
        <v>56</v>
      </c>
      <c r="T295" s="12">
        <v>2</v>
      </c>
      <c r="U295" s="12">
        <v>10</v>
      </c>
      <c r="V295" s="20" t="str">
        <f>TEXT(Table1[[#This Row],[Date]],"mmm-yyyy")</f>
        <v>Jan-2025</v>
      </c>
    </row>
    <row r="296" spans="1:22" x14ac:dyDescent="0.2">
      <c r="A296" s="11">
        <f t="shared" si="4"/>
        <v>45682</v>
      </c>
      <c r="B296" s="12" t="s">
        <v>23</v>
      </c>
      <c r="C296" s="12" t="str">
        <f>VLOOKUP(D296, City_Mapping!A:B, 2, FALSE)</f>
        <v>India</v>
      </c>
      <c r="D296" s="12" t="s">
        <v>33</v>
      </c>
      <c r="E296" s="12" t="s">
        <v>36</v>
      </c>
      <c r="F296" s="12" t="s">
        <v>38</v>
      </c>
      <c r="G296" s="12">
        <v>57361</v>
      </c>
      <c r="H296" s="12" t="s">
        <v>42</v>
      </c>
      <c r="I296" s="12" t="s">
        <v>43</v>
      </c>
      <c r="J296" s="12">
        <v>627293</v>
      </c>
      <c r="K296" s="12">
        <v>4</v>
      </c>
      <c r="L296" s="13">
        <v>4960</v>
      </c>
      <c r="M296" s="14">
        <f>Table1[[#This Row],[Column1]]/100</f>
        <v>0</v>
      </c>
      <c r="N296" s="13">
        <f>Table1[[#This Row],[Unit_Price]]*Table1[[#This Row],[Quantity]]*(1-Table1[[#This Row],[Discount_%]])</f>
        <v>19840</v>
      </c>
      <c r="O296" s="13">
        <v>26962</v>
      </c>
      <c r="P296" s="13">
        <f>Table1[[#This Row],[Revenue]]-Table1[[#This Row],[Cost]]</f>
        <v>-7122</v>
      </c>
      <c r="Q296" s="12" t="s">
        <v>46</v>
      </c>
      <c r="R296" s="12" t="s">
        <v>52</v>
      </c>
      <c r="S296" s="12" t="s">
        <v>55</v>
      </c>
      <c r="T296" s="12">
        <v>3</v>
      </c>
      <c r="U296" s="12">
        <v>0</v>
      </c>
      <c r="V296" s="20" t="str">
        <f>TEXT(Table1[[#This Row],[Date]],"mmm-yyyy")</f>
        <v>Jan-2025</v>
      </c>
    </row>
    <row r="297" spans="1:22" x14ac:dyDescent="0.2">
      <c r="A297" s="11">
        <f t="shared" si="4"/>
        <v>45682</v>
      </c>
      <c r="B297" s="12" t="s">
        <v>21</v>
      </c>
      <c r="C297" s="12" t="str">
        <f>VLOOKUP(D297, City_Mapping!A:B, 2, FALSE)</f>
        <v>UK</v>
      </c>
      <c r="D297" s="12" t="s">
        <v>29</v>
      </c>
      <c r="E297" s="12" t="s">
        <v>34</v>
      </c>
      <c r="F297" s="12" t="s">
        <v>40</v>
      </c>
      <c r="G297" s="12">
        <v>97685</v>
      </c>
      <c r="H297" s="12" t="s">
        <v>41</v>
      </c>
      <c r="I297" s="12" t="s">
        <v>44</v>
      </c>
      <c r="J297" s="12">
        <v>173944</v>
      </c>
      <c r="K297" s="12">
        <v>6</v>
      </c>
      <c r="L297" s="13">
        <v>2569</v>
      </c>
      <c r="M297" s="14">
        <f>Table1[[#This Row],[Column1]]/100</f>
        <v>0.15</v>
      </c>
      <c r="N297" s="13">
        <f>Table1[[#This Row],[Unit_Price]]*Table1[[#This Row],[Quantity]]*(1-Table1[[#This Row],[Discount_%]])</f>
        <v>13101.9</v>
      </c>
      <c r="O297" s="13">
        <v>6226</v>
      </c>
      <c r="P297" s="13">
        <f>Table1[[#This Row],[Revenue]]-Table1[[#This Row],[Cost]]</f>
        <v>6875.9</v>
      </c>
      <c r="Q297" s="12" t="s">
        <v>48</v>
      </c>
      <c r="R297" s="12" t="s">
        <v>50</v>
      </c>
      <c r="S297" s="12" t="s">
        <v>56</v>
      </c>
      <c r="T297" s="12">
        <v>4</v>
      </c>
      <c r="U297" s="12">
        <v>15</v>
      </c>
      <c r="V297" s="20" t="str">
        <f>TEXT(Table1[[#This Row],[Date]],"mmm-yyyy")</f>
        <v>Jan-2025</v>
      </c>
    </row>
    <row r="298" spans="1:22" x14ac:dyDescent="0.2">
      <c r="A298" s="11">
        <f t="shared" si="4"/>
        <v>45682</v>
      </c>
      <c r="B298" s="12" t="s">
        <v>23</v>
      </c>
      <c r="C298" s="12" t="str">
        <f>VLOOKUP(D298, City_Mapping!A:B, 2, FALSE)</f>
        <v>USA</v>
      </c>
      <c r="D298" s="12" t="s">
        <v>31</v>
      </c>
      <c r="E298" s="12" t="s">
        <v>36</v>
      </c>
      <c r="F298" s="12" t="s">
        <v>37</v>
      </c>
      <c r="G298" s="12">
        <v>90875</v>
      </c>
      <c r="H298" s="12" t="s">
        <v>41</v>
      </c>
      <c r="I298" s="12" t="s">
        <v>45</v>
      </c>
      <c r="J298" s="12">
        <v>231406</v>
      </c>
      <c r="K298" s="12">
        <v>2</v>
      </c>
      <c r="L298" s="13">
        <v>2877</v>
      </c>
      <c r="M298" s="14">
        <f>Table1[[#This Row],[Column1]]/100</f>
        <v>0.05</v>
      </c>
      <c r="N298" s="13">
        <f>Table1[[#This Row],[Unit_Price]]*Table1[[#This Row],[Quantity]]*(1-Table1[[#This Row],[Discount_%]])</f>
        <v>5466.3</v>
      </c>
      <c r="O298" s="13">
        <v>6253</v>
      </c>
      <c r="P298" s="13">
        <f>Table1[[#This Row],[Revenue]]-Table1[[#This Row],[Cost]]</f>
        <v>-786.69999999999982</v>
      </c>
      <c r="Q298" s="12" t="s">
        <v>49</v>
      </c>
      <c r="R298" s="12" t="s">
        <v>50</v>
      </c>
      <c r="S298" s="12" t="s">
        <v>56</v>
      </c>
      <c r="T298" s="12">
        <v>2</v>
      </c>
      <c r="U298" s="12">
        <v>5</v>
      </c>
      <c r="V298" s="20" t="str">
        <f>TEXT(Table1[[#This Row],[Date]],"mmm-yyyy")</f>
        <v>Jan-2025</v>
      </c>
    </row>
    <row r="299" spans="1:22" x14ac:dyDescent="0.2">
      <c r="A299" s="11">
        <f t="shared" si="4"/>
        <v>45682</v>
      </c>
      <c r="B299" s="12" t="s">
        <v>20</v>
      </c>
      <c r="C299" s="12" t="str">
        <f>VLOOKUP(D299, City_Mapping!A:B, 2, FALSE)</f>
        <v>USA</v>
      </c>
      <c r="D299" s="12" t="s">
        <v>31</v>
      </c>
      <c r="E299" s="12" t="s">
        <v>36</v>
      </c>
      <c r="F299" s="12" t="s">
        <v>37</v>
      </c>
      <c r="G299" s="12">
        <v>76890</v>
      </c>
      <c r="H299" s="12" t="s">
        <v>41</v>
      </c>
      <c r="I299" s="12" t="s">
        <v>43</v>
      </c>
      <c r="J299" s="12">
        <v>223438</v>
      </c>
      <c r="K299" s="12">
        <v>3</v>
      </c>
      <c r="L299" s="13">
        <v>2603</v>
      </c>
      <c r="M299" s="14">
        <f>Table1[[#This Row],[Column1]]/100</f>
        <v>0.2</v>
      </c>
      <c r="N299" s="13">
        <f>Table1[[#This Row],[Unit_Price]]*Table1[[#This Row],[Quantity]]*(1-Table1[[#This Row],[Discount_%]])</f>
        <v>6247.2000000000007</v>
      </c>
      <c r="O299" s="13">
        <v>14720</v>
      </c>
      <c r="P299" s="13">
        <f>Table1[[#This Row],[Revenue]]-Table1[[#This Row],[Cost]]</f>
        <v>-8472.7999999999993</v>
      </c>
      <c r="Q299" s="12" t="s">
        <v>48</v>
      </c>
      <c r="R299" s="12" t="s">
        <v>51</v>
      </c>
      <c r="S299" s="12" t="s">
        <v>55</v>
      </c>
      <c r="T299" s="12">
        <v>4</v>
      </c>
      <c r="U299" s="12">
        <v>20</v>
      </c>
      <c r="V299" s="20" t="str">
        <f>TEXT(Table1[[#This Row],[Date]],"mmm-yyyy")</f>
        <v>Jan-2025</v>
      </c>
    </row>
    <row r="300" spans="1:22" x14ac:dyDescent="0.2">
      <c r="A300" s="11">
        <f t="shared" si="4"/>
        <v>45682</v>
      </c>
      <c r="B300" s="12" t="s">
        <v>22</v>
      </c>
      <c r="C300" s="12" t="str">
        <f>VLOOKUP(D300, City_Mapping!A:B, 2, FALSE)</f>
        <v>India</v>
      </c>
      <c r="D300" s="12" t="s">
        <v>28</v>
      </c>
      <c r="E300" s="12" t="s">
        <v>35</v>
      </c>
      <c r="F300" s="12" t="s">
        <v>38</v>
      </c>
      <c r="G300" s="12">
        <v>81156</v>
      </c>
      <c r="H300" s="12" t="s">
        <v>41</v>
      </c>
      <c r="I300" s="12" t="s">
        <v>43</v>
      </c>
      <c r="J300" s="12">
        <v>176639</v>
      </c>
      <c r="K300" s="12">
        <v>1</v>
      </c>
      <c r="L300" s="13">
        <v>1771</v>
      </c>
      <c r="M300" s="14">
        <f>Table1[[#This Row],[Column1]]/100</f>
        <v>0.2</v>
      </c>
      <c r="N300" s="13">
        <f>Table1[[#This Row],[Unit_Price]]*Table1[[#This Row],[Quantity]]*(1-Table1[[#This Row],[Discount_%]])</f>
        <v>1416.8000000000002</v>
      </c>
      <c r="O300" s="13">
        <v>14762</v>
      </c>
      <c r="P300" s="13">
        <f>Table1[[#This Row],[Revenue]]-Table1[[#This Row],[Cost]]</f>
        <v>-13345.2</v>
      </c>
      <c r="Q300" s="12" t="s">
        <v>48</v>
      </c>
      <c r="R300" s="12" t="s">
        <v>50</v>
      </c>
      <c r="S300" s="12" t="s">
        <v>56</v>
      </c>
      <c r="T300" s="12">
        <v>2</v>
      </c>
      <c r="U300" s="12">
        <v>20</v>
      </c>
      <c r="V300" s="20" t="str">
        <f>TEXT(Table1[[#This Row],[Date]],"mmm-yyyy")</f>
        <v>Jan-2025</v>
      </c>
    </row>
    <row r="301" spans="1:22" x14ac:dyDescent="0.2">
      <c r="A301" s="11">
        <f t="shared" si="4"/>
        <v>45682</v>
      </c>
      <c r="B301" s="12" t="s">
        <v>21</v>
      </c>
      <c r="C301" s="12" t="str">
        <f>VLOOKUP(D301, City_Mapping!A:B, 2, FALSE)</f>
        <v>UK</v>
      </c>
      <c r="D301" s="12" t="s">
        <v>29</v>
      </c>
      <c r="E301" s="12" t="s">
        <v>34</v>
      </c>
      <c r="F301" s="12" t="s">
        <v>39</v>
      </c>
      <c r="G301" s="12">
        <v>79290</v>
      </c>
      <c r="H301" s="12" t="s">
        <v>42</v>
      </c>
      <c r="I301" s="12" t="s">
        <v>44</v>
      </c>
      <c r="J301" s="12">
        <v>158217</v>
      </c>
      <c r="K301" s="12">
        <v>7</v>
      </c>
      <c r="L301" s="13">
        <v>4856</v>
      </c>
      <c r="M301" s="14">
        <f>Table1[[#This Row],[Column1]]/100</f>
        <v>0.2</v>
      </c>
      <c r="N301" s="13">
        <f>Table1[[#This Row],[Unit_Price]]*Table1[[#This Row],[Quantity]]*(1-Table1[[#This Row],[Discount_%]])</f>
        <v>27193.600000000002</v>
      </c>
      <c r="O301" s="13">
        <v>9726</v>
      </c>
      <c r="P301" s="13">
        <f>Table1[[#This Row],[Revenue]]-Table1[[#This Row],[Cost]]</f>
        <v>17467.600000000002</v>
      </c>
      <c r="Q301" s="12" t="s">
        <v>46</v>
      </c>
      <c r="R301" s="12" t="s">
        <v>51</v>
      </c>
      <c r="S301" s="12" t="s">
        <v>53</v>
      </c>
      <c r="T301" s="12">
        <v>4</v>
      </c>
      <c r="U301" s="12">
        <v>20</v>
      </c>
      <c r="V301" s="20" t="str">
        <f>TEXT(Table1[[#This Row],[Date]],"mmm-yyyy")</f>
        <v>Jan-2025</v>
      </c>
    </row>
    <row r="302" spans="1:22" x14ac:dyDescent="0.2">
      <c r="A302" s="11">
        <f t="shared" si="4"/>
        <v>45683</v>
      </c>
      <c r="B302" s="12" t="s">
        <v>22</v>
      </c>
      <c r="C302" s="12" t="str">
        <f>VLOOKUP(D302, City_Mapping!A:B, 2, FALSE)</f>
        <v>India</v>
      </c>
      <c r="D302" s="12" t="s">
        <v>28</v>
      </c>
      <c r="E302" s="12" t="s">
        <v>35</v>
      </c>
      <c r="F302" s="12" t="s">
        <v>37</v>
      </c>
      <c r="G302" s="12">
        <v>26593</v>
      </c>
      <c r="H302" s="12" t="s">
        <v>42</v>
      </c>
      <c r="I302" s="12" t="s">
        <v>45</v>
      </c>
      <c r="J302" s="12">
        <v>731536</v>
      </c>
      <c r="K302" s="12">
        <v>9</v>
      </c>
      <c r="L302" s="13">
        <v>4343</v>
      </c>
      <c r="M302" s="14">
        <f>Table1[[#This Row],[Column1]]/100</f>
        <v>0</v>
      </c>
      <c r="N302" s="13">
        <f>Table1[[#This Row],[Unit_Price]]*Table1[[#This Row],[Quantity]]*(1-Table1[[#This Row],[Discount_%]])</f>
        <v>39087</v>
      </c>
      <c r="O302" s="13">
        <v>27184</v>
      </c>
      <c r="P302" s="13">
        <f>Table1[[#This Row],[Revenue]]-Table1[[#This Row],[Cost]]</f>
        <v>11903</v>
      </c>
      <c r="Q302" s="12" t="s">
        <v>48</v>
      </c>
      <c r="R302" s="12" t="s">
        <v>50</v>
      </c>
      <c r="S302" s="12" t="s">
        <v>54</v>
      </c>
      <c r="T302" s="12">
        <v>1</v>
      </c>
      <c r="U302" s="12">
        <v>0</v>
      </c>
      <c r="V302" s="20" t="str">
        <f>TEXT(Table1[[#This Row],[Date]],"mmm-yyyy")</f>
        <v>Jan-2025</v>
      </c>
    </row>
    <row r="303" spans="1:22" x14ac:dyDescent="0.2">
      <c r="A303" s="11">
        <f t="shared" si="4"/>
        <v>45683</v>
      </c>
      <c r="B303" s="12" t="s">
        <v>22</v>
      </c>
      <c r="C303" s="12" t="str">
        <f>VLOOKUP(D303, City_Mapping!A:B, 2, FALSE)</f>
        <v>India</v>
      </c>
      <c r="D303" s="12" t="s">
        <v>32</v>
      </c>
      <c r="E303" s="12" t="s">
        <v>34</v>
      </c>
      <c r="F303" s="12" t="s">
        <v>39</v>
      </c>
      <c r="G303" s="12">
        <v>26167</v>
      </c>
      <c r="H303" s="12" t="s">
        <v>42</v>
      </c>
      <c r="I303" s="12" t="s">
        <v>45</v>
      </c>
      <c r="J303" s="12">
        <v>734545</v>
      </c>
      <c r="K303" s="12">
        <v>2</v>
      </c>
      <c r="L303" s="13">
        <v>934</v>
      </c>
      <c r="M303" s="14">
        <f>Table1[[#This Row],[Column1]]/100</f>
        <v>0.05</v>
      </c>
      <c r="N303" s="13">
        <f>Table1[[#This Row],[Unit_Price]]*Table1[[#This Row],[Quantity]]*(1-Table1[[#This Row],[Discount_%]])</f>
        <v>1774.6</v>
      </c>
      <c r="O303" s="13">
        <v>3398</v>
      </c>
      <c r="P303" s="13">
        <f>Table1[[#This Row],[Revenue]]-Table1[[#This Row],[Cost]]</f>
        <v>-1623.4</v>
      </c>
      <c r="Q303" s="12" t="s">
        <v>47</v>
      </c>
      <c r="R303" s="12" t="s">
        <v>50</v>
      </c>
      <c r="S303" s="12" t="s">
        <v>54</v>
      </c>
      <c r="T303" s="12">
        <v>1</v>
      </c>
      <c r="U303" s="12">
        <v>5</v>
      </c>
      <c r="V303" s="20" t="str">
        <f>TEXT(Table1[[#This Row],[Date]],"mmm-yyyy")</f>
        <v>Jan-2025</v>
      </c>
    </row>
    <row r="304" spans="1:22" x14ac:dyDescent="0.2">
      <c r="A304" s="11">
        <f t="shared" si="4"/>
        <v>45683</v>
      </c>
      <c r="B304" s="12" t="s">
        <v>20</v>
      </c>
      <c r="C304" s="12" t="str">
        <f>VLOOKUP(D304, City_Mapping!A:B, 2, FALSE)</f>
        <v>UAE</v>
      </c>
      <c r="D304" s="12" t="s">
        <v>30</v>
      </c>
      <c r="E304" s="12" t="s">
        <v>35</v>
      </c>
      <c r="F304" s="12" t="s">
        <v>37</v>
      </c>
      <c r="G304" s="12">
        <v>98091</v>
      </c>
      <c r="H304" s="12" t="s">
        <v>42</v>
      </c>
      <c r="I304" s="12" t="s">
        <v>44</v>
      </c>
      <c r="J304" s="12">
        <v>649457</v>
      </c>
      <c r="K304" s="12">
        <v>7</v>
      </c>
      <c r="L304" s="13">
        <v>4098</v>
      </c>
      <c r="M304" s="14">
        <f>Table1[[#This Row],[Column1]]/100</f>
        <v>0</v>
      </c>
      <c r="N304" s="13">
        <f>Table1[[#This Row],[Unit_Price]]*Table1[[#This Row],[Quantity]]*(1-Table1[[#This Row],[Discount_%]])</f>
        <v>28686</v>
      </c>
      <c r="O304" s="13">
        <v>24579</v>
      </c>
      <c r="P304" s="13">
        <f>Table1[[#This Row],[Revenue]]-Table1[[#This Row],[Cost]]</f>
        <v>4107</v>
      </c>
      <c r="Q304" s="12" t="s">
        <v>49</v>
      </c>
      <c r="R304" s="12" t="s">
        <v>50</v>
      </c>
      <c r="S304" s="12" t="s">
        <v>53</v>
      </c>
      <c r="T304" s="12">
        <v>2</v>
      </c>
      <c r="U304" s="12">
        <v>0</v>
      </c>
      <c r="V304" s="20" t="str">
        <f>TEXT(Table1[[#This Row],[Date]],"mmm-yyyy")</f>
        <v>Jan-2025</v>
      </c>
    </row>
    <row r="305" spans="1:22" x14ac:dyDescent="0.2">
      <c r="A305" s="11">
        <f t="shared" si="4"/>
        <v>45683</v>
      </c>
      <c r="B305" s="12" t="s">
        <v>23</v>
      </c>
      <c r="C305" s="12" t="str">
        <f>VLOOKUP(D305, City_Mapping!A:B, 2, FALSE)</f>
        <v>UK</v>
      </c>
      <c r="D305" s="12" t="s">
        <v>29</v>
      </c>
      <c r="E305" s="12" t="s">
        <v>35</v>
      </c>
      <c r="F305" s="12" t="s">
        <v>39</v>
      </c>
      <c r="G305" s="12">
        <v>43005</v>
      </c>
      <c r="H305" s="12" t="s">
        <v>42</v>
      </c>
      <c r="I305" s="12" t="s">
        <v>44</v>
      </c>
      <c r="J305" s="12">
        <v>327102</v>
      </c>
      <c r="K305" s="12">
        <v>3</v>
      </c>
      <c r="L305" s="13">
        <v>4049</v>
      </c>
      <c r="M305" s="14">
        <f>Table1[[#This Row],[Column1]]/100</f>
        <v>0.05</v>
      </c>
      <c r="N305" s="13">
        <f>Table1[[#This Row],[Unit_Price]]*Table1[[#This Row],[Quantity]]*(1-Table1[[#This Row],[Discount_%]])</f>
        <v>11539.65</v>
      </c>
      <c r="O305" s="13">
        <v>22016</v>
      </c>
      <c r="P305" s="13">
        <f>Table1[[#This Row],[Revenue]]-Table1[[#This Row],[Cost]]</f>
        <v>-10476.35</v>
      </c>
      <c r="Q305" s="12" t="s">
        <v>46</v>
      </c>
      <c r="R305" s="12" t="s">
        <v>51</v>
      </c>
      <c r="S305" s="12" t="s">
        <v>53</v>
      </c>
      <c r="T305" s="12">
        <v>1</v>
      </c>
      <c r="U305" s="12">
        <v>5</v>
      </c>
      <c r="V305" s="20" t="str">
        <f>TEXT(Table1[[#This Row],[Date]],"mmm-yyyy")</f>
        <v>Jan-2025</v>
      </c>
    </row>
    <row r="306" spans="1:22" x14ac:dyDescent="0.2">
      <c r="A306" s="11">
        <f t="shared" si="4"/>
        <v>45683</v>
      </c>
      <c r="B306" s="12" t="s">
        <v>23</v>
      </c>
      <c r="C306" s="12" t="str">
        <f>VLOOKUP(D306, City_Mapping!A:B, 2, FALSE)</f>
        <v>UAE</v>
      </c>
      <c r="D306" s="12" t="s">
        <v>30</v>
      </c>
      <c r="E306" s="12" t="s">
        <v>34</v>
      </c>
      <c r="F306" s="12" t="s">
        <v>37</v>
      </c>
      <c r="G306" s="12">
        <v>75471</v>
      </c>
      <c r="H306" s="12" t="s">
        <v>42</v>
      </c>
      <c r="I306" s="12" t="s">
        <v>44</v>
      </c>
      <c r="J306" s="12">
        <v>209247</v>
      </c>
      <c r="K306" s="12">
        <v>5</v>
      </c>
      <c r="L306" s="13">
        <v>4271</v>
      </c>
      <c r="M306" s="14">
        <f>Table1[[#This Row],[Column1]]/100</f>
        <v>0.15</v>
      </c>
      <c r="N306" s="13">
        <f>Table1[[#This Row],[Unit_Price]]*Table1[[#This Row],[Quantity]]*(1-Table1[[#This Row],[Discount_%]])</f>
        <v>18151.75</v>
      </c>
      <c r="O306" s="13">
        <v>28490</v>
      </c>
      <c r="P306" s="13">
        <f>Table1[[#This Row],[Revenue]]-Table1[[#This Row],[Cost]]</f>
        <v>-10338.25</v>
      </c>
      <c r="Q306" s="12" t="s">
        <v>47</v>
      </c>
      <c r="R306" s="12" t="s">
        <v>51</v>
      </c>
      <c r="S306" s="12" t="s">
        <v>54</v>
      </c>
      <c r="T306" s="12">
        <v>5</v>
      </c>
      <c r="U306" s="12">
        <v>15</v>
      </c>
      <c r="V306" s="20" t="str">
        <f>TEXT(Table1[[#This Row],[Date]],"mmm-yyyy")</f>
        <v>Jan-2025</v>
      </c>
    </row>
    <row r="307" spans="1:22" x14ac:dyDescent="0.2">
      <c r="A307" s="11">
        <f t="shared" si="4"/>
        <v>45683</v>
      </c>
      <c r="B307" s="12" t="s">
        <v>22</v>
      </c>
      <c r="C307" s="12" t="str">
        <f>VLOOKUP(D307, City_Mapping!A:B, 2, FALSE)</f>
        <v>India</v>
      </c>
      <c r="D307" s="12" t="s">
        <v>32</v>
      </c>
      <c r="E307" s="12" t="s">
        <v>34</v>
      </c>
      <c r="F307" s="12" t="s">
        <v>37</v>
      </c>
      <c r="G307" s="12">
        <v>60728</v>
      </c>
      <c r="H307" s="12" t="s">
        <v>41</v>
      </c>
      <c r="I307" s="12" t="s">
        <v>44</v>
      </c>
      <c r="J307" s="12">
        <v>254524</v>
      </c>
      <c r="K307" s="12">
        <v>6</v>
      </c>
      <c r="L307" s="13">
        <v>1034</v>
      </c>
      <c r="M307" s="14">
        <f>Table1[[#This Row],[Column1]]/100</f>
        <v>0.1</v>
      </c>
      <c r="N307" s="13">
        <f>Table1[[#This Row],[Unit_Price]]*Table1[[#This Row],[Quantity]]*(1-Table1[[#This Row],[Discount_%]])</f>
        <v>5583.6</v>
      </c>
      <c r="O307" s="13">
        <v>8232</v>
      </c>
      <c r="P307" s="13">
        <f>Table1[[#This Row],[Revenue]]-Table1[[#This Row],[Cost]]</f>
        <v>-2648.3999999999996</v>
      </c>
      <c r="Q307" s="12" t="s">
        <v>46</v>
      </c>
      <c r="R307" s="12" t="s">
        <v>52</v>
      </c>
      <c r="S307" s="12" t="s">
        <v>53</v>
      </c>
      <c r="T307" s="12">
        <v>4</v>
      </c>
      <c r="U307" s="12">
        <v>10</v>
      </c>
      <c r="V307" s="20" t="str">
        <f>TEXT(Table1[[#This Row],[Date]],"mmm-yyyy")</f>
        <v>Jan-2025</v>
      </c>
    </row>
    <row r="308" spans="1:22" x14ac:dyDescent="0.2">
      <c r="A308" s="11">
        <f t="shared" si="4"/>
        <v>45683</v>
      </c>
      <c r="B308" s="12" t="s">
        <v>21</v>
      </c>
      <c r="C308" s="12" t="str">
        <f>VLOOKUP(D308, City_Mapping!A:B, 2, FALSE)</f>
        <v>UAE</v>
      </c>
      <c r="D308" s="12" t="s">
        <v>30</v>
      </c>
      <c r="E308" s="12" t="s">
        <v>35</v>
      </c>
      <c r="F308" s="12" t="s">
        <v>40</v>
      </c>
      <c r="G308" s="12">
        <v>18691</v>
      </c>
      <c r="H308" s="12" t="s">
        <v>41</v>
      </c>
      <c r="I308" s="12" t="s">
        <v>44</v>
      </c>
      <c r="J308" s="12">
        <v>300505</v>
      </c>
      <c r="K308" s="12">
        <v>8</v>
      </c>
      <c r="L308" s="13">
        <v>880</v>
      </c>
      <c r="M308" s="14">
        <f>Table1[[#This Row],[Column1]]/100</f>
        <v>0.05</v>
      </c>
      <c r="N308" s="13">
        <f>Table1[[#This Row],[Unit_Price]]*Table1[[#This Row],[Quantity]]*(1-Table1[[#This Row],[Discount_%]])</f>
        <v>6688</v>
      </c>
      <c r="O308" s="13">
        <v>14505</v>
      </c>
      <c r="P308" s="13">
        <f>Table1[[#This Row],[Revenue]]-Table1[[#This Row],[Cost]]</f>
        <v>-7817</v>
      </c>
      <c r="Q308" s="12" t="s">
        <v>47</v>
      </c>
      <c r="R308" s="12" t="s">
        <v>52</v>
      </c>
      <c r="S308" s="12" t="s">
        <v>56</v>
      </c>
      <c r="T308" s="12">
        <v>2</v>
      </c>
      <c r="U308" s="12">
        <v>5</v>
      </c>
      <c r="V308" s="20" t="str">
        <f>TEXT(Table1[[#This Row],[Date]],"mmm-yyyy")</f>
        <v>Jan-2025</v>
      </c>
    </row>
    <row r="309" spans="1:22" x14ac:dyDescent="0.2">
      <c r="A309" s="11">
        <f t="shared" si="4"/>
        <v>45683</v>
      </c>
      <c r="B309" s="12" t="s">
        <v>23</v>
      </c>
      <c r="C309" s="12" t="str">
        <f>VLOOKUP(D309, City_Mapping!A:B, 2, FALSE)</f>
        <v>India</v>
      </c>
      <c r="D309" s="12" t="s">
        <v>33</v>
      </c>
      <c r="E309" s="12" t="s">
        <v>34</v>
      </c>
      <c r="F309" s="12" t="s">
        <v>40</v>
      </c>
      <c r="G309" s="12">
        <v>19756</v>
      </c>
      <c r="H309" s="12" t="s">
        <v>41</v>
      </c>
      <c r="I309" s="12" t="s">
        <v>45</v>
      </c>
      <c r="J309" s="12">
        <v>943542</v>
      </c>
      <c r="K309" s="12">
        <v>4</v>
      </c>
      <c r="L309" s="13">
        <v>2650</v>
      </c>
      <c r="M309" s="14">
        <f>Table1[[#This Row],[Column1]]/100</f>
        <v>0</v>
      </c>
      <c r="N309" s="13">
        <f>Table1[[#This Row],[Unit_Price]]*Table1[[#This Row],[Quantity]]*(1-Table1[[#This Row],[Discount_%]])</f>
        <v>10600</v>
      </c>
      <c r="O309" s="13">
        <v>16658</v>
      </c>
      <c r="P309" s="13">
        <f>Table1[[#This Row],[Revenue]]-Table1[[#This Row],[Cost]]</f>
        <v>-6058</v>
      </c>
      <c r="Q309" s="12" t="s">
        <v>48</v>
      </c>
      <c r="R309" s="12" t="s">
        <v>50</v>
      </c>
      <c r="S309" s="12" t="s">
        <v>54</v>
      </c>
      <c r="T309" s="12">
        <v>1</v>
      </c>
      <c r="U309" s="12">
        <v>0</v>
      </c>
      <c r="V309" s="20" t="str">
        <f>TEXT(Table1[[#This Row],[Date]],"mmm-yyyy")</f>
        <v>Jan-2025</v>
      </c>
    </row>
    <row r="310" spans="1:22" x14ac:dyDescent="0.2">
      <c r="A310" s="11">
        <f t="shared" si="4"/>
        <v>45683</v>
      </c>
      <c r="B310" s="12" t="s">
        <v>21</v>
      </c>
      <c r="C310" s="12" t="str">
        <f>VLOOKUP(D310, City_Mapping!A:B, 2, FALSE)</f>
        <v>UAE</v>
      </c>
      <c r="D310" s="12" t="s">
        <v>30</v>
      </c>
      <c r="E310" s="12" t="s">
        <v>35</v>
      </c>
      <c r="F310" s="12" t="s">
        <v>38</v>
      </c>
      <c r="G310" s="12">
        <v>46308</v>
      </c>
      <c r="H310" s="12" t="s">
        <v>41</v>
      </c>
      <c r="I310" s="12" t="s">
        <v>45</v>
      </c>
      <c r="J310" s="12">
        <v>681541</v>
      </c>
      <c r="K310" s="12">
        <v>2</v>
      </c>
      <c r="L310" s="13">
        <v>4624</v>
      </c>
      <c r="M310" s="14">
        <f>Table1[[#This Row],[Column1]]/100</f>
        <v>0</v>
      </c>
      <c r="N310" s="13">
        <f>Table1[[#This Row],[Unit_Price]]*Table1[[#This Row],[Quantity]]*(1-Table1[[#This Row],[Discount_%]])</f>
        <v>9248</v>
      </c>
      <c r="O310" s="13">
        <v>9655</v>
      </c>
      <c r="P310" s="13">
        <f>Table1[[#This Row],[Revenue]]-Table1[[#This Row],[Cost]]</f>
        <v>-407</v>
      </c>
      <c r="Q310" s="12" t="s">
        <v>47</v>
      </c>
      <c r="R310" s="12" t="s">
        <v>50</v>
      </c>
      <c r="S310" s="12" t="s">
        <v>54</v>
      </c>
      <c r="T310" s="12">
        <v>2</v>
      </c>
      <c r="U310" s="12">
        <v>0</v>
      </c>
      <c r="V310" s="20" t="str">
        <f>TEXT(Table1[[#This Row],[Date]],"mmm-yyyy")</f>
        <v>Jan-2025</v>
      </c>
    </row>
    <row r="311" spans="1:22" x14ac:dyDescent="0.2">
      <c r="A311" s="11">
        <f t="shared" si="4"/>
        <v>45683</v>
      </c>
      <c r="B311" s="12" t="s">
        <v>23</v>
      </c>
      <c r="C311" s="12" t="str">
        <f>VLOOKUP(D311, City_Mapping!A:B, 2, FALSE)</f>
        <v>India</v>
      </c>
      <c r="D311" s="12" t="s">
        <v>32</v>
      </c>
      <c r="E311" s="12" t="s">
        <v>34</v>
      </c>
      <c r="F311" s="12" t="s">
        <v>37</v>
      </c>
      <c r="G311" s="12">
        <v>74079</v>
      </c>
      <c r="H311" s="12" t="s">
        <v>42</v>
      </c>
      <c r="I311" s="12" t="s">
        <v>43</v>
      </c>
      <c r="J311" s="12">
        <v>563400</v>
      </c>
      <c r="K311" s="12">
        <v>3</v>
      </c>
      <c r="L311" s="13">
        <v>4425</v>
      </c>
      <c r="M311" s="14">
        <f>Table1[[#This Row],[Column1]]/100</f>
        <v>0</v>
      </c>
      <c r="N311" s="13">
        <f>Table1[[#This Row],[Unit_Price]]*Table1[[#This Row],[Quantity]]*(1-Table1[[#This Row],[Discount_%]])</f>
        <v>13275</v>
      </c>
      <c r="O311" s="13">
        <v>1022</v>
      </c>
      <c r="P311" s="13">
        <f>Table1[[#This Row],[Revenue]]-Table1[[#This Row],[Cost]]</f>
        <v>12253</v>
      </c>
      <c r="Q311" s="12" t="s">
        <v>47</v>
      </c>
      <c r="R311" s="12" t="s">
        <v>50</v>
      </c>
      <c r="S311" s="12" t="s">
        <v>54</v>
      </c>
      <c r="T311" s="12">
        <v>5</v>
      </c>
      <c r="U311" s="12">
        <v>0</v>
      </c>
      <c r="V311" s="20" t="str">
        <f>TEXT(Table1[[#This Row],[Date]],"mmm-yyyy")</f>
        <v>Jan-2025</v>
      </c>
    </row>
    <row r="312" spans="1:22" x14ac:dyDescent="0.2">
      <c r="A312" s="11">
        <f t="shared" si="4"/>
        <v>45683</v>
      </c>
      <c r="B312" s="12" t="s">
        <v>21</v>
      </c>
      <c r="C312" s="12" t="str">
        <f>VLOOKUP(D312, City_Mapping!A:B, 2, FALSE)</f>
        <v>UAE</v>
      </c>
      <c r="D312" s="12" t="s">
        <v>30</v>
      </c>
      <c r="E312" s="12" t="s">
        <v>35</v>
      </c>
      <c r="F312" s="12" t="s">
        <v>39</v>
      </c>
      <c r="G312" s="12">
        <v>75524</v>
      </c>
      <c r="H312" s="12" t="s">
        <v>41</v>
      </c>
      <c r="I312" s="12" t="s">
        <v>45</v>
      </c>
      <c r="J312" s="12">
        <v>699498</v>
      </c>
      <c r="K312" s="12">
        <v>8</v>
      </c>
      <c r="L312" s="13">
        <v>3628</v>
      </c>
      <c r="M312" s="14">
        <f>Table1[[#This Row],[Column1]]/100</f>
        <v>0.1</v>
      </c>
      <c r="N312" s="13">
        <f>Table1[[#This Row],[Unit_Price]]*Table1[[#This Row],[Quantity]]*(1-Table1[[#This Row],[Discount_%]])</f>
        <v>26121.600000000002</v>
      </c>
      <c r="O312" s="13">
        <v>9880</v>
      </c>
      <c r="P312" s="13">
        <f>Table1[[#This Row],[Revenue]]-Table1[[#This Row],[Cost]]</f>
        <v>16241.600000000002</v>
      </c>
      <c r="Q312" s="12" t="s">
        <v>47</v>
      </c>
      <c r="R312" s="12" t="s">
        <v>51</v>
      </c>
      <c r="S312" s="12" t="s">
        <v>53</v>
      </c>
      <c r="T312" s="12">
        <v>2</v>
      </c>
      <c r="U312" s="12">
        <v>10</v>
      </c>
      <c r="V312" s="20" t="str">
        <f>TEXT(Table1[[#This Row],[Date]],"mmm-yyyy")</f>
        <v>Jan-2025</v>
      </c>
    </row>
    <row r="313" spans="1:22" x14ac:dyDescent="0.2">
      <c r="A313" s="11">
        <f t="shared" si="4"/>
        <v>45683</v>
      </c>
      <c r="B313" s="12" t="s">
        <v>20</v>
      </c>
      <c r="C313" s="12" t="str">
        <f>VLOOKUP(D313, City_Mapping!A:B, 2, FALSE)</f>
        <v>USA</v>
      </c>
      <c r="D313" s="12" t="s">
        <v>31</v>
      </c>
      <c r="E313" s="12" t="s">
        <v>35</v>
      </c>
      <c r="F313" s="12" t="s">
        <v>37</v>
      </c>
      <c r="G313" s="12">
        <v>70466</v>
      </c>
      <c r="H313" s="12" t="s">
        <v>41</v>
      </c>
      <c r="I313" s="12" t="s">
        <v>44</v>
      </c>
      <c r="J313" s="12">
        <v>969134</v>
      </c>
      <c r="K313" s="12">
        <v>7</v>
      </c>
      <c r="L313" s="13">
        <v>4549</v>
      </c>
      <c r="M313" s="14">
        <f>Table1[[#This Row],[Column1]]/100</f>
        <v>0.05</v>
      </c>
      <c r="N313" s="13">
        <f>Table1[[#This Row],[Unit_Price]]*Table1[[#This Row],[Quantity]]*(1-Table1[[#This Row],[Discount_%]])</f>
        <v>30250.85</v>
      </c>
      <c r="O313" s="13">
        <v>29642</v>
      </c>
      <c r="P313" s="13">
        <f>Table1[[#This Row],[Revenue]]-Table1[[#This Row],[Cost]]</f>
        <v>608.84999999999854</v>
      </c>
      <c r="Q313" s="12" t="s">
        <v>49</v>
      </c>
      <c r="R313" s="12" t="s">
        <v>50</v>
      </c>
      <c r="S313" s="12" t="s">
        <v>56</v>
      </c>
      <c r="T313" s="12">
        <v>2</v>
      </c>
      <c r="U313" s="12">
        <v>5</v>
      </c>
      <c r="V313" s="20" t="str">
        <f>TEXT(Table1[[#This Row],[Date]],"mmm-yyyy")</f>
        <v>Jan-2025</v>
      </c>
    </row>
    <row r="314" spans="1:22" x14ac:dyDescent="0.2">
      <c r="A314" s="11">
        <f t="shared" si="4"/>
        <v>45684</v>
      </c>
      <c r="B314" s="12" t="s">
        <v>21</v>
      </c>
      <c r="C314" s="12" t="str">
        <f>VLOOKUP(D314, City_Mapping!A:B, 2, FALSE)</f>
        <v>India</v>
      </c>
      <c r="D314" s="12" t="s">
        <v>28</v>
      </c>
      <c r="E314" s="12" t="s">
        <v>35</v>
      </c>
      <c r="F314" s="12" t="s">
        <v>39</v>
      </c>
      <c r="G314" s="12">
        <v>19327</v>
      </c>
      <c r="H314" s="12" t="s">
        <v>42</v>
      </c>
      <c r="I314" s="12" t="s">
        <v>45</v>
      </c>
      <c r="J314" s="12">
        <v>192246</v>
      </c>
      <c r="K314" s="12">
        <v>6</v>
      </c>
      <c r="L314" s="13">
        <v>1046</v>
      </c>
      <c r="M314" s="14">
        <f>Table1[[#This Row],[Column1]]/100</f>
        <v>0.05</v>
      </c>
      <c r="N314" s="13">
        <f>Table1[[#This Row],[Unit_Price]]*Table1[[#This Row],[Quantity]]*(1-Table1[[#This Row],[Discount_%]])</f>
        <v>5962.2</v>
      </c>
      <c r="O314" s="13">
        <v>29799</v>
      </c>
      <c r="P314" s="13">
        <f>Table1[[#This Row],[Revenue]]-Table1[[#This Row],[Cost]]</f>
        <v>-23836.799999999999</v>
      </c>
      <c r="Q314" s="12" t="s">
        <v>46</v>
      </c>
      <c r="R314" s="12" t="s">
        <v>52</v>
      </c>
      <c r="S314" s="12" t="s">
        <v>54</v>
      </c>
      <c r="T314" s="12">
        <v>3</v>
      </c>
      <c r="U314" s="12">
        <v>5</v>
      </c>
      <c r="V314" s="20" t="str">
        <f>TEXT(Table1[[#This Row],[Date]],"mmm-yyyy")</f>
        <v>Jan-2025</v>
      </c>
    </row>
    <row r="315" spans="1:22" x14ac:dyDescent="0.2">
      <c r="A315" s="11">
        <f t="shared" si="4"/>
        <v>45684</v>
      </c>
      <c r="B315" s="12" t="s">
        <v>20</v>
      </c>
      <c r="C315" s="12" t="str">
        <f>VLOOKUP(D315, City_Mapping!A:B, 2, FALSE)</f>
        <v>India</v>
      </c>
      <c r="D315" s="12" t="s">
        <v>33</v>
      </c>
      <c r="E315" s="12" t="s">
        <v>36</v>
      </c>
      <c r="F315" s="12" t="s">
        <v>39</v>
      </c>
      <c r="G315" s="12">
        <v>38520</v>
      </c>
      <c r="H315" s="12" t="s">
        <v>41</v>
      </c>
      <c r="I315" s="12" t="s">
        <v>45</v>
      </c>
      <c r="J315" s="12">
        <v>775330</v>
      </c>
      <c r="K315" s="12">
        <v>5</v>
      </c>
      <c r="L315" s="13">
        <v>4116</v>
      </c>
      <c r="M315" s="14">
        <f>Table1[[#This Row],[Column1]]/100</f>
        <v>0.05</v>
      </c>
      <c r="N315" s="13">
        <f>Table1[[#This Row],[Unit_Price]]*Table1[[#This Row],[Quantity]]*(1-Table1[[#This Row],[Discount_%]])</f>
        <v>19551</v>
      </c>
      <c r="O315" s="13">
        <v>2286</v>
      </c>
      <c r="P315" s="13">
        <f>Table1[[#This Row],[Revenue]]-Table1[[#This Row],[Cost]]</f>
        <v>17265</v>
      </c>
      <c r="Q315" s="12" t="s">
        <v>48</v>
      </c>
      <c r="R315" s="12" t="s">
        <v>50</v>
      </c>
      <c r="S315" s="12" t="s">
        <v>53</v>
      </c>
      <c r="T315" s="12">
        <v>3</v>
      </c>
      <c r="U315" s="12">
        <v>5</v>
      </c>
      <c r="V315" s="20" t="str">
        <f>TEXT(Table1[[#This Row],[Date]],"mmm-yyyy")</f>
        <v>Jan-2025</v>
      </c>
    </row>
    <row r="316" spans="1:22" x14ac:dyDescent="0.2">
      <c r="A316" s="11">
        <f t="shared" si="4"/>
        <v>45684</v>
      </c>
      <c r="B316" s="12" t="s">
        <v>20</v>
      </c>
      <c r="C316" s="12" t="str">
        <f>VLOOKUP(D316, City_Mapping!A:B, 2, FALSE)</f>
        <v>USA</v>
      </c>
      <c r="D316" s="12" t="s">
        <v>31</v>
      </c>
      <c r="E316" s="12" t="s">
        <v>34</v>
      </c>
      <c r="F316" s="12" t="s">
        <v>37</v>
      </c>
      <c r="G316" s="12">
        <v>53308</v>
      </c>
      <c r="H316" s="12" t="s">
        <v>41</v>
      </c>
      <c r="I316" s="12" t="s">
        <v>45</v>
      </c>
      <c r="J316" s="12">
        <v>497010</v>
      </c>
      <c r="K316" s="12">
        <v>5</v>
      </c>
      <c r="L316" s="13">
        <v>4922</v>
      </c>
      <c r="M316" s="14">
        <f>Table1[[#This Row],[Column1]]/100</f>
        <v>0.05</v>
      </c>
      <c r="N316" s="13">
        <f>Table1[[#This Row],[Unit_Price]]*Table1[[#This Row],[Quantity]]*(1-Table1[[#This Row],[Discount_%]])</f>
        <v>23379.5</v>
      </c>
      <c r="O316" s="13">
        <v>4860</v>
      </c>
      <c r="P316" s="13">
        <f>Table1[[#This Row],[Revenue]]-Table1[[#This Row],[Cost]]</f>
        <v>18519.5</v>
      </c>
      <c r="Q316" s="12" t="s">
        <v>48</v>
      </c>
      <c r="R316" s="12" t="s">
        <v>52</v>
      </c>
      <c r="S316" s="12" t="s">
        <v>54</v>
      </c>
      <c r="T316" s="12">
        <v>3</v>
      </c>
      <c r="U316" s="12">
        <v>5</v>
      </c>
      <c r="V316" s="20" t="str">
        <f>TEXT(Table1[[#This Row],[Date]],"mmm-yyyy")</f>
        <v>Jan-2025</v>
      </c>
    </row>
    <row r="317" spans="1:22" x14ac:dyDescent="0.2">
      <c r="A317" s="11">
        <f t="shared" si="4"/>
        <v>45684</v>
      </c>
      <c r="B317" s="12" t="s">
        <v>21</v>
      </c>
      <c r="C317" s="12" t="str">
        <f>VLOOKUP(D317, City_Mapping!A:B, 2, FALSE)</f>
        <v>USA</v>
      </c>
      <c r="D317" s="12" t="s">
        <v>31</v>
      </c>
      <c r="E317" s="12" t="s">
        <v>35</v>
      </c>
      <c r="F317" s="12" t="s">
        <v>39</v>
      </c>
      <c r="G317" s="12">
        <v>26533</v>
      </c>
      <c r="H317" s="12" t="s">
        <v>42</v>
      </c>
      <c r="I317" s="12" t="s">
        <v>43</v>
      </c>
      <c r="J317" s="12">
        <v>653472</v>
      </c>
      <c r="K317" s="12">
        <v>1</v>
      </c>
      <c r="L317" s="13">
        <v>2251</v>
      </c>
      <c r="M317" s="14">
        <f>Table1[[#This Row],[Column1]]/100</f>
        <v>0.2</v>
      </c>
      <c r="N317" s="13">
        <f>Table1[[#This Row],[Unit_Price]]*Table1[[#This Row],[Quantity]]*(1-Table1[[#This Row],[Discount_%]])</f>
        <v>1800.8000000000002</v>
      </c>
      <c r="O317" s="13">
        <v>11274</v>
      </c>
      <c r="P317" s="13">
        <f>Table1[[#This Row],[Revenue]]-Table1[[#This Row],[Cost]]</f>
        <v>-9473.2000000000007</v>
      </c>
      <c r="Q317" s="12" t="s">
        <v>49</v>
      </c>
      <c r="R317" s="12" t="s">
        <v>50</v>
      </c>
      <c r="S317" s="12" t="s">
        <v>53</v>
      </c>
      <c r="T317" s="12">
        <v>3</v>
      </c>
      <c r="U317" s="12">
        <v>20</v>
      </c>
      <c r="V317" s="20" t="str">
        <f>TEXT(Table1[[#This Row],[Date]],"mmm-yyyy")</f>
        <v>Jan-2025</v>
      </c>
    </row>
    <row r="318" spans="1:22" x14ac:dyDescent="0.2">
      <c r="A318" s="11">
        <f t="shared" si="4"/>
        <v>45684</v>
      </c>
      <c r="B318" s="12" t="s">
        <v>20</v>
      </c>
      <c r="C318" s="12" t="str">
        <f>VLOOKUP(D318, City_Mapping!A:B, 2, FALSE)</f>
        <v>India</v>
      </c>
      <c r="D318" s="12" t="s">
        <v>32</v>
      </c>
      <c r="E318" s="12" t="s">
        <v>36</v>
      </c>
      <c r="F318" s="12" t="s">
        <v>38</v>
      </c>
      <c r="G318" s="12">
        <v>54488</v>
      </c>
      <c r="H318" s="12" t="s">
        <v>41</v>
      </c>
      <c r="I318" s="12" t="s">
        <v>43</v>
      </c>
      <c r="J318" s="12">
        <v>322167</v>
      </c>
      <c r="K318" s="12">
        <v>6</v>
      </c>
      <c r="L318" s="13">
        <v>3615</v>
      </c>
      <c r="M318" s="14">
        <f>Table1[[#This Row],[Column1]]/100</f>
        <v>0.2</v>
      </c>
      <c r="N318" s="13">
        <f>Table1[[#This Row],[Unit_Price]]*Table1[[#This Row],[Quantity]]*(1-Table1[[#This Row],[Discount_%]])</f>
        <v>17352</v>
      </c>
      <c r="O318" s="13">
        <v>11726</v>
      </c>
      <c r="P318" s="13">
        <f>Table1[[#This Row],[Revenue]]-Table1[[#This Row],[Cost]]</f>
        <v>5626</v>
      </c>
      <c r="Q318" s="12" t="s">
        <v>49</v>
      </c>
      <c r="R318" s="12" t="s">
        <v>50</v>
      </c>
      <c r="S318" s="12" t="s">
        <v>55</v>
      </c>
      <c r="T318" s="12">
        <v>4</v>
      </c>
      <c r="U318" s="12">
        <v>20</v>
      </c>
      <c r="V318" s="20" t="str">
        <f>TEXT(Table1[[#This Row],[Date]],"mmm-yyyy")</f>
        <v>Jan-2025</v>
      </c>
    </row>
    <row r="319" spans="1:22" x14ac:dyDescent="0.2">
      <c r="A319" s="11">
        <f t="shared" si="4"/>
        <v>45684</v>
      </c>
      <c r="B319" s="12" t="s">
        <v>22</v>
      </c>
      <c r="C319" s="12" t="str">
        <f>VLOOKUP(D319, City_Mapping!A:B, 2, FALSE)</f>
        <v>India</v>
      </c>
      <c r="D319" s="12" t="s">
        <v>28</v>
      </c>
      <c r="E319" s="12" t="s">
        <v>35</v>
      </c>
      <c r="F319" s="12" t="s">
        <v>40</v>
      </c>
      <c r="G319" s="12">
        <v>77160</v>
      </c>
      <c r="H319" s="12" t="s">
        <v>41</v>
      </c>
      <c r="I319" s="12" t="s">
        <v>44</v>
      </c>
      <c r="J319" s="12">
        <v>473322</v>
      </c>
      <c r="K319" s="12">
        <v>9</v>
      </c>
      <c r="L319" s="13">
        <v>718</v>
      </c>
      <c r="M319" s="14">
        <f>Table1[[#This Row],[Column1]]/100</f>
        <v>0</v>
      </c>
      <c r="N319" s="13">
        <f>Table1[[#This Row],[Unit_Price]]*Table1[[#This Row],[Quantity]]*(1-Table1[[#This Row],[Discount_%]])</f>
        <v>6462</v>
      </c>
      <c r="O319" s="13">
        <v>29772</v>
      </c>
      <c r="P319" s="13">
        <f>Table1[[#This Row],[Revenue]]-Table1[[#This Row],[Cost]]</f>
        <v>-23310</v>
      </c>
      <c r="Q319" s="12" t="s">
        <v>49</v>
      </c>
      <c r="R319" s="12" t="s">
        <v>50</v>
      </c>
      <c r="S319" s="12" t="s">
        <v>56</v>
      </c>
      <c r="T319" s="12">
        <v>5</v>
      </c>
      <c r="U319" s="12">
        <v>0</v>
      </c>
      <c r="V319" s="20" t="str">
        <f>TEXT(Table1[[#This Row],[Date]],"mmm-yyyy")</f>
        <v>Jan-2025</v>
      </c>
    </row>
    <row r="320" spans="1:22" x14ac:dyDescent="0.2">
      <c r="A320" s="11">
        <f t="shared" si="4"/>
        <v>45684</v>
      </c>
      <c r="B320" s="12" t="s">
        <v>20</v>
      </c>
      <c r="C320" s="12" t="str">
        <f>VLOOKUP(D320, City_Mapping!A:B, 2, FALSE)</f>
        <v>India</v>
      </c>
      <c r="D320" s="12" t="s">
        <v>28</v>
      </c>
      <c r="E320" s="12" t="s">
        <v>36</v>
      </c>
      <c r="F320" s="12" t="s">
        <v>39</v>
      </c>
      <c r="G320" s="12">
        <v>50429</v>
      </c>
      <c r="H320" s="12" t="s">
        <v>42</v>
      </c>
      <c r="I320" s="12" t="s">
        <v>44</v>
      </c>
      <c r="J320" s="12">
        <v>662653</v>
      </c>
      <c r="K320" s="12">
        <v>8</v>
      </c>
      <c r="L320" s="13">
        <v>625</v>
      </c>
      <c r="M320" s="14">
        <f>Table1[[#This Row],[Column1]]/100</f>
        <v>0.2</v>
      </c>
      <c r="N320" s="13">
        <f>Table1[[#This Row],[Unit_Price]]*Table1[[#This Row],[Quantity]]*(1-Table1[[#This Row],[Discount_%]])</f>
        <v>4000</v>
      </c>
      <c r="O320" s="13">
        <v>18120</v>
      </c>
      <c r="P320" s="13">
        <f>Table1[[#This Row],[Revenue]]-Table1[[#This Row],[Cost]]</f>
        <v>-14120</v>
      </c>
      <c r="Q320" s="12" t="s">
        <v>47</v>
      </c>
      <c r="R320" s="12" t="s">
        <v>52</v>
      </c>
      <c r="S320" s="12" t="s">
        <v>54</v>
      </c>
      <c r="T320" s="12">
        <v>2</v>
      </c>
      <c r="U320" s="12">
        <v>20</v>
      </c>
      <c r="V320" s="20" t="str">
        <f>TEXT(Table1[[#This Row],[Date]],"mmm-yyyy")</f>
        <v>Jan-2025</v>
      </c>
    </row>
    <row r="321" spans="1:22" x14ac:dyDescent="0.2">
      <c r="A321" s="11">
        <f t="shared" si="4"/>
        <v>45684</v>
      </c>
      <c r="B321" s="12" t="s">
        <v>23</v>
      </c>
      <c r="C321" s="12" t="str">
        <f>VLOOKUP(D321, City_Mapping!A:B, 2, FALSE)</f>
        <v>UK</v>
      </c>
      <c r="D321" s="12" t="s">
        <v>29</v>
      </c>
      <c r="E321" s="12" t="s">
        <v>35</v>
      </c>
      <c r="F321" s="12" t="s">
        <v>37</v>
      </c>
      <c r="G321" s="12">
        <v>61726</v>
      </c>
      <c r="H321" s="12" t="s">
        <v>41</v>
      </c>
      <c r="I321" s="12" t="s">
        <v>43</v>
      </c>
      <c r="J321" s="12">
        <v>655505</v>
      </c>
      <c r="K321" s="12">
        <v>1</v>
      </c>
      <c r="L321" s="13">
        <v>4914</v>
      </c>
      <c r="M321" s="14">
        <f>Table1[[#This Row],[Column1]]/100</f>
        <v>0.05</v>
      </c>
      <c r="N321" s="13">
        <f>Table1[[#This Row],[Unit_Price]]*Table1[[#This Row],[Quantity]]*(1-Table1[[#This Row],[Discount_%]])</f>
        <v>4668.3</v>
      </c>
      <c r="O321" s="13">
        <v>24268</v>
      </c>
      <c r="P321" s="13">
        <f>Table1[[#This Row],[Revenue]]-Table1[[#This Row],[Cost]]</f>
        <v>-19599.7</v>
      </c>
      <c r="Q321" s="12" t="s">
        <v>49</v>
      </c>
      <c r="R321" s="12" t="s">
        <v>52</v>
      </c>
      <c r="S321" s="12" t="s">
        <v>56</v>
      </c>
      <c r="T321" s="12">
        <v>5</v>
      </c>
      <c r="U321" s="12">
        <v>5</v>
      </c>
      <c r="V321" s="20" t="str">
        <f>TEXT(Table1[[#This Row],[Date]],"mmm-yyyy")</f>
        <v>Jan-2025</v>
      </c>
    </row>
    <row r="322" spans="1:22" x14ac:dyDescent="0.2">
      <c r="A322" s="11">
        <f t="shared" si="4"/>
        <v>45684</v>
      </c>
      <c r="B322" s="12" t="s">
        <v>21</v>
      </c>
      <c r="C322" s="12" t="str">
        <f>VLOOKUP(D322, City_Mapping!A:B, 2, FALSE)</f>
        <v>India</v>
      </c>
      <c r="D322" s="12" t="s">
        <v>33</v>
      </c>
      <c r="E322" s="12" t="s">
        <v>35</v>
      </c>
      <c r="F322" s="12" t="s">
        <v>40</v>
      </c>
      <c r="G322" s="12">
        <v>96348</v>
      </c>
      <c r="H322" s="12" t="s">
        <v>41</v>
      </c>
      <c r="I322" s="12" t="s">
        <v>45</v>
      </c>
      <c r="J322" s="12">
        <v>629339</v>
      </c>
      <c r="K322" s="12">
        <v>6</v>
      </c>
      <c r="L322" s="13">
        <v>1828</v>
      </c>
      <c r="M322" s="14">
        <f>Table1[[#This Row],[Column1]]/100</f>
        <v>0.05</v>
      </c>
      <c r="N322" s="13">
        <f>Table1[[#This Row],[Unit_Price]]*Table1[[#This Row],[Quantity]]*(1-Table1[[#This Row],[Discount_%]])</f>
        <v>10419.6</v>
      </c>
      <c r="O322" s="13">
        <v>26916</v>
      </c>
      <c r="P322" s="13">
        <f>Table1[[#This Row],[Revenue]]-Table1[[#This Row],[Cost]]</f>
        <v>-16496.400000000001</v>
      </c>
      <c r="Q322" s="12" t="s">
        <v>49</v>
      </c>
      <c r="R322" s="12" t="s">
        <v>51</v>
      </c>
      <c r="S322" s="12" t="s">
        <v>54</v>
      </c>
      <c r="T322" s="12">
        <v>2</v>
      </c>
      <c r="U322" s="12">
        <v>5</v>
      </c>
      <c r="V322" s="20" t="str">
        <f>TEXT(Table1[[#This Row],[Date]],"mmm-yyyy")</f>
        <v>Jan-2025</v>
      </c>
    </row>
    <row r="323" spans="1:22" x14ac:dyDescent="0.2">
      <c r="A323" s="11">
        <f t="shared" si="4"/>
        <v>45684</v>
      </c>
      <c r="B323" s="12" t="s">
        <v>22</v>
      </c>
      <c r="C323" s="12" t="str">
        <f>VLOOKUP(D323, City_Mapping!A:B, 2, FALSE)</f>
        <v>India</v>
      </c>
      <c r="D323" s="12" t="s">
        <v>32</v>
      </c>
      <c r="E323" s="12" t="s">
        <v>36</v>
      </c>
      <c r="F323" s="12" t="s">
        <v>38</v>
      </c>
      <c r="G323" s="12">
        <v>83065</v>
      </c>
      <c r="H323" s="12" t="s">
        <v>41</v>
      </c>
      <c r="I323" s="12" t="s">
        <v>45</v>
      </c>
      <c r="J323" s="12">
        <v>182662</v>
      </c>
      <c r="K323" s="12">
        <v>3</v>
      </c>
      <c r="L323" s="13">
        <v>1723</v>
      </c>
      <c r="M323" s="14">
        <f>Table1[[#This Row],[Column1]]/100</f>
        <v>0.2</v>
      </c>
      <c r="N323" s="13">
        <f>Table1[[#This Row],[Unit_Price]]*Table1[[#This Row],[Quantity]]*(1-Table1[[#This Row],[Discount_%]])</f>
        <v>4135.2</v>
      </c>
      <c r="O323" s="13">
        <v>15290</v>
      </c>
      <c r="P323" s="13">
        <f>Table1[[#This Row],[Revenue]]-Table1[[#This Row],[Cost]]</f>
        <v>-11154.8</v>
      </c>
      <c r="Q323" s="12" t="s">
        <v>47</v>
      </c>
      <c r="R323" s="12" t="s">
        <v>52</v>
      </c>
      <c r="S323" s="12" t="s">
        <v>56</v>
      </c>
      <c r="T323" s="12">
        <v>3</v>
      </c>
      <c r="U323" s="12">
        <v>20</v>
      </c>
      <c r="V323" s="20" t="str">
        <f>TEXT(Table1[[#This Row],[Date]],"mmm-yyyy")</f>
        <v>Jan-2025</v>
      </c>
    </row>
    <row r="324" spans="1:22" x14ac:dyDescent="0.2">
      <c r="A324" s="11">
        <f t="shared" si="4"/>
        <v>45684</v>
      </c>
      <c r="B324" s="12" t="s">
        <v>21</v>
      </c>
      <c r="C324" s="12" t="str">
        <f>VLOOKUP(D324, City_Mapping!A:B, 2, FALSE)</f>
        <v>India</v>
      </c>
      <c r="D324" s="12" t="s">
        <v>33</v>
      </c>
      <c r="E324" s="12" t="s">
        <v>36</v>
      </c>
      <c r="F324" s="12" t="s">
        <v>39</v>
      </c>
      <c r="G324" s="12">
        <v>30653</v>
      </c>
      <c r="H324" s="12" t="s">
        <v>41</v>
      </c>
      <c r="I324" s="12" t="s">
        <v>43</v>
      </c>
      <c r="J324" s="12">
        <v>768235</v>
      </c>
      <c r="K324" s="12">
        <v>6</v>
      </c>
      <c r="L324" s="13">
        <v>4680</v>
      </c>
      <c r="M324" s="14">
        <f>Table1[[#This Row],[Column1]]/100</f>
        <v>0.15</v>
      </c>
      <c r="N324" s="13">
        <f>Table1[[#This Row],[Unit_Price]]*Table1[[#This Row],[Quantity]]*(1-Table1[[#This Row],[Discount_%]])</f>
        <v>23868</v>
      </c>
      <c r="O324" s="13">
        <v>3377</v>
      </c>
      <c r="P324" s="13">
        <f>Table1[[#This Row],[Revenue]]-Table1[[#This Row],[Cost]]</f>
        <v>20491</v>
      </c>
      <c r="Q324" s="12" t="s">
        <v>46</v>
      </c>
      <c r="R324" s="12" t="s">
        <v>50</v>
      </c>
      <c r="S324" s="12" t="s">
        <v>55</v>
      </c>
      <c r="T324" s="12">
        <v>4</v>
      </c>
      <c r="U324" s="12">
        <v>15</v>
      </c>
      <c r="V324" s="20" t="str">
        <f>TEXT(Table1[[#This Row],[Date]],"mmm-yyyy")</f>
        <v>Jan-2025</v>
      </c>
    </row>
    <row r="325" spans="1:22" x14ac:dyDescent="0.2">
      <c r="A325" s="11">
        <f t="shared" si="4"/>
        <v>45684</v>
      </c>
      <c r="B325" s="12" t="s">
        <v>23</v>
      </c>
      <c r="C325" s="12" t="str">
        <f>VLOOKUP(D325, City_Mapping!A:B, 2, FALSE)</f>
        <v>UK</v>
      </c>
      <c r="D325" s="12" t="s">
        <v>29</v>
      </c>
      <c r="E325" s="12" t="s">
        <v>34</v>
      </c>
      <c r="F325" s="12" t="s">
        <v>39</v>
      </c>
      <c r="G325" s="12">
        <v>66921</v>
      </c>
      <c r="H325" s="12" t="s">
        <v>41</v>
      </c>
      <c r="I325" s="12" t="s">
        <v>44</v>
      </c>
      <c r="J325" s="12">
        <v>956323</v>
      </c>
      <c r="K325" s="12">
        <v>9</v>
      </c>
      <c r="L325" s="13">
        <v>3270</v>
      </c>
      <c r="M325" s="14">
        <f>Table1[[#This Row],[Column1]]/100</f>
        <v>0</v>
      </c>
      <c r="N325" s="13">
        <f>Table1[[#This Row],[Unit_Price]]*Table1[[#This Row],[Quantity]]*(1-Table1[[#This Row],[Discount_%]])</f>
        <v>29430</v>
      </c>
      <c r="O325" s="13">
        <v>25771</v>
      </c>
      <c r="P325" s="13">
        <f>Table1[[#This Row],[Revenue]]-Table1[[#This Row],[Cost]]</f>
        <v>3659</v>
      </c>
      <c r="Q325" s="12" t="s">
        <v>49</v>
      </c>
      <c r="R325" s="12" t="s">
        <v>52</v>
      </c>
      <c r="S325" s="12" t="s">
        <v>56</v>
      </c>
      <c r="T325" s="12">
        <v>2</v>
      </c>
      <c r="U325" s="12">
        <v>0</v>
      </c>
      <c r="V325" s="20" t="str">
        <f>TEXT(Table1[[#This Row],[Date]],"mmm-yyyy")</f>
        <v>Jan-2025</v>
      </c>
    </row>
    <row r="326" spans="1:22" x14ac:dyDescent="0.2">
      <c r="A326" s="11">
        <f t="shared" si="4"/>
        <v>45685</v>
      </c>
      <c r="B326" s="12" t="s">
        <v>23</v>
      </c>
      <c r="C326" s="12" t="str">
        <f>VLOOKUP(D326, City_Mapping!A:B, 2, FALSE)</f>
        <v>UAE</v>
      </c>
      <c r="D326" s="12" t="s">
        <v>30</v>
      </c>
      <c r="E326" s="12" t="s">
        <v>34</v>
      </c>
      <c r="F326" s="12" t="s">
        <v>40</v>
      </c>
      <c r="G326" s="12">
        <v>23654</v>
      </c>
      <c r="H326" s="12" t="s">
        <v>42</v>
      </c>
      <c r="I326" s="12" t="s">
        <v>45</v>
      </c>
      <c r="J326" s="12">
        <v>513208</v>
      </c>
      <c r="K326" s="12">
        <v>6</v>
      </c>
      <c r="L326" s="13">
        <v>2074</v>
      </c>
      <c r="M326" s="14">
        <f>Table1[[#This Row],[Column1]]/100</f>
        <v>0.1</v>
      </c>
      <c r="N326" s="13">
        <f>Table1[[#This Row],[Unit_Price]]*Table1[[#This Row],[Quantity]]*(1-Table1[[#This Row],[Discount_%]])</f>
        <v>11199.6</v>
      </c>
      <c r="O326" s="13">
        <v>28037</v>
      </c>
      <c r="P326" s="13">
        <f>Table1[[#This Row],[Revenue]]-Table1[[#This Row],[Cost]]</f>
        <v>-16837.400000000001</v>
      </c>
      <c r="Q326" s="12" t="s">
        <v>49</v>
      </c>
      <c r="R326" s="12" t="s">
        <v>50</v>
      </c>
      <c r="S326" s="12" t="s">
        <v>55</v>
      </c>
      <c r="T326" s="12">
        <v>2</v>
      </c>
      <c r="U326" s="12">
        <v>10</v>
      </c>
      <c r="V326" s="20" t="str">
        <f>TEXT(Table1[[#This Row],[Date]],"mmm-yyyy")</f>
        <v>Jan-2025</v>
      </c>
    </row>
    <row r="327" spans="1:22" x14ac:dyDescent="0.2">
      <c r="A327" s="11">
        <f t="shared" si="4"/>
        <v>45685</v>
      </c>
      <c r="B327" s="12" t="s">
        <v>23</v>
      </c>
      <c r="C327" s="12" t="str">
        <f>VLOOKUP(D327, City_Mapping!A:B, 2, FALSE)</f>
        <v>USA</v>
      </c>
      <c r="D327" s="12" t="s">
        <v>31</v>
      </c>
      <c r="E327" s="12" t="s">
        <v>36</v>
      </c>
      <c r="F327" s="12" t="s">
        <v>39</v>
      </c>
      <c r="G327" s="12">
        <v>12108</v>
      </c>
      <c r="H327" s="12" t="s">
        <v>41</v>
      </c>
      <c r="I327" s="12" t="s">
        <v>44</v>
      </c>
      <c r="J327" s="12">
        <v>742247</v>
      </c>
      <c r="K327" s="12">
        <v>8</v>
      </c>
      <c r="L327" s="13">
        <v>2442</v>
      </c>
      <c r="M327" s="14">
        <f>Table1[[#This Row],[Column1]]/100</f>
        <v>0</v>
      </c>
      <c r="N327" s="13">
        <f>Table1[[#This Row],[Unit_Price]]*Table1[[#This Row],[Quantity]]*(1-Table1[[#This Row],[Discount_%]])</f>
        <v>19536</v>
      </c>
      <c r="O327" s="13">
        <v>17236</v>
      </c>
      <c r="P327" s="13">
        <f>Table1[[#This Row],[Revenue]]-Table1[[#This Row],[Cost]]</f>
        <v>2300</v>
      </c>
      <c r="Q327" s="12" t="s">
        <v>47</v>
      </c>
      <c r="R327" s="12" t="s">
        <v>50</v>
      </c>
      <c r="S327" s="12" t="s">
        <v>54</v>
      </c>
      <c r="T327" s="12">
        <v>1</v>
      </c>
      <c r="U327" s="12">
        <v>0</v>
      </c>
      <c r="V327" s="20" t="str">
        <f>TEXT(Table1[[#This Row],[Date]],"mmm-yyyy")</f>
        <v>Jan-2025</v>
      </c>
    </row>
    <row r="328" spans="1:22" x14ac:dyDescent="0.2">
      <c r="A328" s="11">
        <f t="shared" si="4"/>
        <v>45685</v>
      </c>
      <c r="B328" s="12" t="s">
        <v>20</v>
      </c>
      <c r="C328" s="12" t="str">
        <f>VLOOKUP(D328, City_Mapping!A:B, 2, FALSE)</f>
        <v>India</v>
      </c>
      <c r="D328" s="12" t="s">
        <v>33</v>
      </c>
      <c r="E328" s="12" t="s">
        <v>34</v>
      </c>
      <c r="F328" s="12" t="s">
        <v>37</v>
      </c>
      <c r="G328" s="12">
        <v>79483</v>
      </c>
      <c r="H328" s="12" t="s">
        <v>41</v>
      </c>
      <c r="I328" s="12" t="s">
        <v>45</v>
      </c>
      <c r="J328" s="12">
        <v>282734</v>
      </c>
      <c r="K328" s="12">
        <v>6</v>
      </c>
      <c r="L328" s="13">
        <v>3840</v>
      </c>
      <c r="M328" s="14">
        <f>Table1[[#This Row],[Column1]]/100</f>
        <v>0</v>
      </c>
      <c r="N328" s="13">
        <f>Table1[[#This Row],[Unit_Price]]*Table1[[#This Row],[Quantity]]*(1-Table1[[#This Row],[Discount_%]])</f>
        <v>23040</v>
      </c>
      <c r="O328" s="13">
        <v>23012</v>
      </c>
      <c r="P328" s="13">
        <f>Table1[[#This Row],[Revenue]]-Table1[[#This Row],[Cost]]</f>
        <v>28</v>
      </c>
      <c r="Q328" s="12" t="s">
        <v>47</v>
      </c>
      <c r="R328" s="12" t="s">
        <v>52</v>
      </c>
      <c r="S328" s="12" t="s">
        <v>56</v>
      </c>
      <c r="T328" s="12">
        <v>4</v>
      </c>
      <c r="U328" s="12">
        <v>0</v>
      </c>
      <c r="V328" s="20" t="str">
        <f>TEXT(Table1[[#This Row],[Date]],"mmm-yyyy")</f>
        <v>Jan-2025</v>
      </c>
    </row>
    <row r="329" spans="1:22" x14ac:dyDescent="0.2">
      <c r="A329" s="11">
        <f t="shared" si="4"/>
        <v>45685</v>
      </c>
      <c r="B329" s="12" t="s">
        <v>20</v>
      </c>
      <c r="C329" s="12" t="str">
        <f>VLOOKUP(D329, City_Mapping!A:B, 2, FALSE)</f>
        <v>USA</v>
      </c>
      <c r="D329" s="12" t="s">
        <v>31</v>
      </c>
      <c r="E329" s="12" t="s">
        <v>36</v>
      </c>
      <c r="F329" s="12" t="s">
        <v>40</v>
      </c>
      <c r="G329" s="12">
        <v>17899</v>
      </c>
      <c r="H329" s="12" t="s">
        <v>41</v>
      </c>
      <c r="I329" s="12" t="s">
        <v>44</v>
      </c>
      <c r="J329" s="12">
        <v>357962</v>
      </c>
      <c r="K329" s="12">
        <v>6</v>
      </c>
      <c r="L329" s="13">
        <v>4957</v>
      </c>
      <c r="M329" s="14">
        <f>Table1[[#This Row],[Column1]]/100</f>
        <v>0</v>
      </c>
      <c r="N329" s="13">
        <f>Table1[[#This Row],[Unit_Price]]*Table1[[#This Row],[Quantity]]*(1-Table1[[#This Row],[Discount_%]])</f>
        <v>29742</v>
      </c>
      <c r="O329" s="13">
        <v>10696</v>
      </c>
      <c r="P329" s="13">
        <f>Table1[[#This Row],[Revenue]]-Table1[[#This Row],[Cost]]</f>
        <v>19046</v>
      </c>
      <c r="Q329" s="12" t="s">
        <v>47</v>
      </c>
      <c r="R329" s="12" t="s">
        <v>51</v>
      </c>
      <c r="S329" s="12" t="s">
        <v>53</v>
      </c>
      <c r="T329" s="12">
        <v>4</v>
      </c>
      <c r="U329" s="12">
        <v>0</v>
      </c>
      <c r="V329" s="20" t="str">
        <f>TEXT(Table1[[#This Row],[Date]],"mmm-yyyy")</f>
        <v>Jan-2025</v>
      </c>
    </row>
    <row r="330" spans="1:22" x14ac:dyDescent="0.2">
      <c r="A330" s="11">
        <f t="shared" si="4"/>
        <v>45685</v>
      </c>
      <c r="B330" s="12" t="s">
        <v>21</v>
      </c>
      <c r="C330" s="12" t="str">
        <f>VLOOKUP(D330, City_Mapping!A:B, 2, FALSE)</f>
        <v>India</v>
      </c>
      <c r="D330" s="12" t="s">
        <v>32</v>
      </c>
      <c r="E330" s="12" t="s">
        <v>34</v>
      </c>
      <c r="F330" s="12" t="s">
        <v>40</v>
      </c>
      <c r="G330" s="12">
        <v>23372</v>
      </c>
      <c r="H330" s="12" t="s">
        <v>42</v>
      </c>
      <c r="I330" s="12" t="s">
        <v>45</v>
      </c>
      <c r="J330" s="12">
        <v>468733</v>
      </c>
      <c r="K330" s="12">
        <v>7</v>
      </c>
      <c r="L330" s="13">
        <v>2914</v>
      </c>
      <c r="M330" s="14">
        <f>Table1[[#This Row],[Column1]]/100</f>
        <v>0.2</v>
      </c>
      <c r="N330" s="13">
        <f>Table1[[#This Row],[Unit_Price]]*Table1[[#This Row],[Quantity]]*(1-Table1[[#This Row],[Discount_%]])</f>
        <v>16318.400000000001</v>
      </c>
      <c r="O330" s="13">
        <v>19499</v>
      </c>
      <c r="P330" s="13">
        <f>Table1[[#This Row],[Revenue]]-Table1[[#This Row],[Cost]]</f>
        <v>-3180.5999999999985</v>
      </c>
      <c r="Q330" s="12" t="s">
        <v>46</v>
      </c>
      <c r="R330" s="12" t="s">
        <v>52</v>
      </c>
      <c r="S330" s="12" t="s">
        <v>54</v>
      </c>
      <c r="T330" s="12">
        <v>4</v>
      </c>
      <c r="U330" s="12">
        <v>20</v>
      </c>
      <c r="V330" s="20" t="str">
        <f>TEXT(Table1[[#This Row],[Date]],"mmm-yyyy")</f>
        <v>Jan-2025</v>
      </c>
    </row>
    <row r="331" spans="1:22" x14ac:dyDescent="0.2">
      <c r="A331" s="11">
        <f t="shared" si="4"/>
        <v>45685</v>
      </c>
      <c r="B331" s="12" t="s">
        <v>21</v>
      </c>
      <c r="C331" s="12" t="str">
        <f>VLOOKUP(D331, City_Mapping!A:B, 2, FALSE)</f>
        <v>UAE</v>
      </c>
      <c r="D331" s="12" t="s">
        <v>30</v>
      </c>
      <c r="E331" s="12" t="s">
        <v>35</v>
      </c>
      <c r="F331" s="12" t="s">
        <v>39</v>
      </c>
      <c r="G331" s="12">
        <v>47682</v>
      </c>
      <c r="H331" s="12" t="s">
        <v>42</v>
      </c>
      <c r="I331" s="12" t="s">
        <v>44</v>
      </c>
      <c r="J331" s="12">
        <v>347135</v>
      </c>
      <c r="K331" s="12">
        <v>4</v>
      </c>
      <c r="L331" s="13">
        <v>1754</v>
      </c>
      <c r="M331" s="14">
        <f>Table1[[#This Row],[Column1]]/100</f>
        <v>0</v>
      </c>
      <c r="N331" s="13">
        <f>Table1[[#This Row],[Unit_Price]]*Table1[[#This Row],[Quantity]]*(1-Table1[[#This Row],[Discount_%]])</f>
        <v>7016</v>
      </c>
      <c r="O331" s="13">
        <v>14704</v>
      </c>
      <c r="P331" s="13">
        <f>Table1[[#This Row],[Revenue]]-Table1[[#This Row],[Cost]]</f>
        <v>-7688</v>
      </c>
      <c r="Q331" s="12" t="s">
        <v>49</v>
      </c>
      <c r="R331" s="12" t="s">
        <v>52</v>
      </c>
      <c r="S331" s="12" t="s">
        <v>55</v>
      </c>
      <c r="T331" s="12">
        <v>5</v>
      </c>
      <c r="U331" s="12">
        <v>0</v>
      </c>
      <c r="V331" s="20" t="str">
        <f>TEXT(Table1[[#This Row],[Date]],"mmm-yyyy")</f>
        <v>Jan-2025</v>
      </c>
    </row>
    <row r="332" spans="1:22" x14ac:dyDescent="0.2">
      <c r="A332" s="11">
        <f t="shared" si="4"/>
        <v>45685</v>
      </c>
      <c r="B332" s="12" t="s">
        <v>22</v>
      </c>
      <c r="C332" s="12" t="str">
        <f>VLOOKUP(D332, City_Mapping!A:B, 2, FALSE)</f>
        <v>India</v>
      </c>
      <c r="D332" s="12" t="s">
        <v>32</v>
      </c>
      <c r="E332" s="12" t="s">
        <v>34</v>
      </c>
      <c r="F332" s="12" t="s">
        <v>38</v>
      </c>
      <c r="G332" s="12">
        <v>77799</v>
      </c>
      <c r="H332" s="12" t="s">
        <v>42</v>
      </c>
      <c r="I332" s="12" t="s">
        <v>44</v>
      </c>
      <c r="J332" s="12">
        <v>158475</v>
      </c>
      <c r="K332" s="12">
        <v>8</v>
      </c>
      <c r="L332" s="13">
        <v>1487</v>
      </c>
      <c r="M332" s="14">
        <f>Table1[[#This Row],[Column1]]/100</f>
        <v>0.05</v>
      </c>
      <c r="N332" s="13">
        <f>Table1[[#This Row],[Unit_Price]]*Table1[[#This Row],[Quantity]]*(1-Table1[[#This Row],[Discount_%]])</f>
        <v>11301.199999999999</v>
      </c>
      <c r="O332" s="13">
        <v>6392</v>
      </c>
      <c r="P332" s="13">
        <f>Table1[[#This Row],[Revenue]]-Table1[[#This Row],[Cost]]</f>
        <v>4909.1999999999989</v>
      </c>
      <c r="Q332" s="12" t="s">
        <v>49</v>
      </c>
      <c r="R332" s="12" t="s">
        <v>50</v>
      </c>
      <c r="S332" s="12" t="s">
        <v>55</v>
      </c>
      <c r="T332" s="12">
        <v>3</v>
      </c>
      <c r="U332" s="12">
        <v>5</v>
      </c>
      <c r="V332" s="20" t="str">
        <f>TEXT(Table1[[#This Row],[Date]],"mmm-yyyy")</f>
        <v>Jan-2025</v>
      </c>
    </row>
    <row r="333" spans="1:22" x14ac:dyDescent="0.2">
      <c r="A333" s="11">
        <f t="shared" si="4"/>
        <v>45685</v>
      </c>
      <c r="B333" s="12" t="s">
        <v>22</v>
      </c>
      <c r="C333" s="12" t="str">
        <f>VLOOKUP(D333, City_Mapping!A:B, 2, FALSE)</f>
        <v>UAE</v>
      </c>
      <c r="D333" s="12" t="s">
        <v>30</v>
      </c>
      <c r="E333" s="12" t="s">
        <v>35</v>
      </c>
      <c r="F333" s="12" t="s">
        <v>38</v>
      </c>
      <c r="G333" s="12">
        <v>46583</v>
      </c>
      <c r="H333" s="12" t="s">
        <v>41</v>
      </c>
      <c r="I333" s="12" t="s">
        <v>44</v>
      </c>
      <c r="J333" s="12">
        <v>393218</v>
      </c>
      <c r="K333" s="12">
        <v>4</v>
      </c>
      <c r="L333" s="13">
        <v>2348</v>
      </c>
      <c r="M333" s="14">
        <f>Table1[[#This Row],[Column1]]/100</f>
        <v>0</v>
      </c>
      <c r="N333" s="13">
        <f>Table1[[#This Row],[Unit_Price]]*Table1[[#This Row],[Quantity]]*(1-Table1[[#This Row],[Discount_%]])</f>
        <v>9392</v>
      </c>
      <c r="O333" s="13">
        <v>22802</v>
      </c>
      <c r="P333" s="13">
        <f>Table1[[#This Row],[Revenue]]-Table1[[#This Row],[Cost]]</f>
        <v>-13410</v>
      </c>
      <c r="Q333" s="12" t="s">
        <v>47</v>
      </c>
      <c r="R333" s="12" t="s">
        <v>52</v>
      </c>
      <c r="S333" s="12" t="s">
        <v>55</v>
      </c>
      <c r="T333" s="12">
        <v>1</v>
      </c>
      <c r="U333" s="12">
        <v>0</v>
      </c>
      <c r="V333" s="20" t="str">
        <f>TEXT(Table1[[#This Row],[Date]],"mmm-yyyy")</f>
        <v>Jan-2025</v>
      </c>
    </row>
    <row r="334" spans="1:22" x14ac:dyDescent="0.2">
      <c r="A334" s="11">
        <f t="shared" si="4"/>
        <v>45685</v>
      </c>
      <c r="B334" s="12" t="s">
        <v>21</v>
      </c>
      <c r="C334" s="12" t="str">
        <f>VLOOKUP(D334, City_Mapping!A:B, 2, FALSE)</f>
        <v>UAE</v>
      </c>
      <c r="D334" s="12" t="s">
        <v>30</v>
      </c>
      <c r="E334" s="12" t="s">
        <v>35</v>
      </c>
      <c r="F334" s="12" t="s">
        <v>38</v>
      </c>
      <c r="G334" s="12">
        <v>39295</v>
      </c>
      <c r="H334" s="12" t="s">
        <v>41</v>
      </c>
      <c r="I334" s="12" t="s">
        <v>43</v>
      </c>
      <c r="J334" s="12">
        <v>692340</v>
      </c>
      <c r="K334" s="12">
        <v>7</v>
      </c>
      <c r="L334" s="13">
        <v>4401</v>
      </c>
      <c r="M334" s="14">
        <f>Table1[[#This Row],[Column1]]/100</f>
        <v>0.05</v>
      </c>
      <c r="N334" s="13">
        <f>Table1[[#This Row],[Unit_Price]]*Table1[[#This Row],[Quantity]]*(1-Table1[[#This Row],[Discount_%]])</f>
        <v>29266.649999999998</v>
      </c>
      <c r="O334" s="13">
        <v>20302</v>
      </c>
      <c r="P334" s="13">
        <f>Table1[[#This Row],[Revenue]]-Table1[[#This Row],[Cost]]</f>
        <v>8964.6499999999978</v>
      </c>
      <c r="Q334" s="12" t="s">
        <v>47</v>
      </c>
      <c r="R334" s="12" t="s">
        <v>51</v>
      </c>
      <c r="S334" s="12" t="s">
        <v>54</v>
      </c>
      <c r="T334" s="12">
        <v>5</v>
      </c>
      <c r="U334" s="12">
        <v>5</v>
      </c>
      <c r="V334" s="20" t="str">
        <f>TEXT(Table1[[#This Row],[Date]],"mmm-yyyy")</f>
        <v>Jan-2025</v>
      </c>
    </row>
    <row r="335" spans="1:22" x14ac:dyDescent="0.2">
      <c r="A335" s="11">
        <f t="shared" ref="A335:A398" si="5">A323+1</f>
        <v>45685</v>
      </c>
      <c r="B335" s="12" t="s">
        <v>20</v>
      </c>
      <c r="C335" s="12" t="str">
        <f>VLOOKUP(D335, City_Mapping!A:B, 2, FALSE)</f>
        <v>USA</v>
      </c>
      <c r="D335" s="12" t="s">
        <v>31</v>
      </c>
      <c r="E335" s="12" t="s">
        <v>34</v>
      </c>
      <c r="F335" s="12" t="s">
        <v>38</v>
      </c>
      <c r="G335" s="12">
        <v>76113</v>
      </c>
      <c r="H335" s="12" t="s">
        <v>41</v>
      </c>
      <c r="I335" s="12" t="s">
        <v>44</v>
      </c>
      <c r="J335" s="12">
        <v>646910</v>
      </c>
      <c r="K335" s="12">
        <v>1</v>
      </c>
      <c r="L335" s="13">
        <v>4219</v>
      </c>
      <c r="M335" s="14">
        <f>Table1[[#This Row],[Column1]]/100</f>
        <v>0.2</v>
      </c>
      <c r="N335" s="13">
        <f>Table1[[#This Row],[Unit_Price]]*Table1[[#This Row],[Quantity]]*(1-Table1[[#This Row],[Discount_%]])</f>
        <v>3375.2000000000003</v>
      </c>
      <c r="O335" s="13">
        <v>25407</v>
      </c>
      <c r="P335" s="13">
        <f>Table1[[#This Row],[Revenue]]-Table1[[#This Row],[Cost]]</f>
        <v>-22031.8</v>
      </c>
      <c r="Q335" s="12" t="s">
        <v>49</v>
      </c>
      <c r="R335" s="12" t="s">
        <v>50</v>
      </c>
      <c r="S335" s="12" t="s">
        <v>54</v>
      </c>
      <c r="T335" s="12">
        <v>3</v>
      </c>
      <c r="U335" s="12">
        <v>20</v>
      </c>
      <c r="V335" s="20" t="str">
        <f>TEXT(Table1[[#This Row],[Date]],"mmm-yyyy")</f>
        <v>Jan-2025</v>
      </c>
    </row>
    <row r="336" spans="1:22" x14ac:dyDescent="0.2">
      <c r="A336" s="11">
        <f t="shared" si="5"/>
        <v>45685</v>
      </c>
      <c r="B336" s="12" t="s">
        <v>23</v>
      </c>
      <c r="C336" s="12" t="str">
        <f>VLOOKUP(D336, City_Mapping!A:B, 2, FALSE)</f>
        <v>India</v>
      </c>
      <c r="D336" s="12" t="s">
        <v>32</v>
      </c>
      <c r="E336" s="12" t="s">
        <v>36</v>
      </c>
      <c r="F336" s="12" t="s">
        <v>40</v>
      </c>
      <c r="G336" s="12">
        <v>90565</v>
      </c>
      <c r="H336" s="12" t="s">
        <v>41</v>
      </c>
      <c r="I336" s="12" t="s">
        <v>43</v>
      </c>
      <c r="J336" s="12">
        <v>342531</v>
      </c>
      <c r="K336" s="12">
        <v>9</v>
      </c>
      <c r="L336" s="13">
        <v>1817</v>
      </c>
      <c r="M336" s="14">
        <f>Table1[[#This Row],[Column1]]/100</f>
        <v>0.2</v>
      </c>
      <c r="N336" s="13">
        <f>Table1[[#This Row],[Unit_Price]]*Table1[[#This Row],[Quantity]]*(1-Table1[[#This Row],[Discount_%]])</f>
        <v>13082.400000000001</v>
      </c>
      <c r="O336" s="13">
        <v>13216</v>
      </c>
      <c r="P336" s="13">
        <f>Table1[[#This Row],[Revenue]]-Table1[[#This Row],[Cost]]</f>
        <v>-133.59999999999854</v>
      </c>
      <c r="Q336" s="12" t="s">
        <v>49</v>
      </c>
      <c r="R336" s="12" t="s">
        <v>52</v>
      </c>
      <c r="S336" s="12" t="s">
        <v>56</v>
      </c>
      <c r="T336" s="12">
        <v>2</v>
      </c>
      <c r="U336" s="12">
        <v>20</v>
      </c>
      <c r="V336" s="20" t="str">
        <f>TEXT(Table1[[#This Row],[Date]],"mmm-yyyy")</f>
        <v>Jan-2025</v>
      </c>
    </row>
    <row r="337" spans="1:22" x14ac:dyDescent="0.2">
      <c r="A337" s="11">
        <f t="shared" si="5"/>
        <v>45685</v>
      </c>
      <c r="B337" s="12" t="s">
        <v>21</v>
      </c>
      <c r="C337" s="12" t="str">
        <f>VLOOKUP(D337, City_Mapping!A:B, 2, FALSE)</f>
        <v>India</v>
      </c>
      <c r="D337" s="12" t="s">
        <v>32</v>
      </c>
      <c r="E337" s="12" t="s">
        <v>35</v>
      </c>
      <c r="F337" s="12" t="s">
        <v>40</v>
      </c>
      <c r="G337" s="12">
        <v>59574</v>
      </c>
      <c r="H337" s="12" t="s">
        <v>41</v>
      </c>
      <c r="I337" s="12" t="s">
        <v>43</v>
      </c>
      <c r="J337" s="12">
        <v>737995</v>
      </c>
      <c r="K337" s="12">
        <v>9</v>
      </c>
      <c r="L337" s="13">
        <v>1871</v>
      </c>
      <c r="M337" s="14">
        <f>Table1[[#This Row],[Column1]]/100</f>
        <v>0</v>
      </c>
      <c r="N337" s="13">
        <f>Table1[[#This Row],[Unit_Price]]*Table1[[#This Row],[Quantity]]*(1-Table1[[#This Row],[Discount_%]])</f>
        <v>16839</v>
      </c>
      <c r="O337" s="13">
        <v>26446</v>
      </c>
      <c r="P337" s="13">
        <f>Table1[[#This Row],[Revenue]]-Table1[[#This Row],[Cost]]</f>
        <v>-9607</v>
      </c>
      <c r="Q337" s="12" t="s">
        <v>49</v>
      </c>
      <c r="R337" s="12" t="s">
        <v>51</v>
      </c>
      <c r="S337" s="12" t="s">
        <v>53</v>
      </c>
      <c r="T337" s="12">
        <v>1</v>
      </c>
      <c r="U337" s="12">
        <v>0</v>
      </c>
      <c r="V337" s="20" t="str">
        <f>TEXT(Table1[[#This Row],[Date]],"mmm-yyyy")</f>
        <v>Jan-2025</v>
      </c>
    </row>
    <row r="338" spans="1:22" x14ac:dyDescent="0.2">
      <c r="A338" s="11">
        <f t="shared" si="5"/>
        <v>45686</v>
      </c>
      <c r="B338" s="12" t="s">
        <v>22</v>
      </c>
      <c r="C338" s="12" t="str">
        <f>VLOOKUP(D338, City_Mapping!A:B, 2, FALSE)</f>
        <v>India</v>
      </c>
      <c r="D338" s="12" t="s">
        <v>33</v>
      </c>
      <c r="E338" s="12" t="s">
        <v>35</v>
      </c>
      <c r="F338" s="12" t="s">
        <v>39</v>
      </c>
      <c r="G338" s="12">
        <v>74934</v>
      </c>
      <c r="H338" s="12" t="s">
        <v>42</v>
      </c>
      <c r="I338" s="12" t="s">
        <v>44</v>
      </c>
      <c r="J338" s="12">
        <v>298087</v>
      </c>
      <c r="K338" s="12">
        <v>7</v>
      </c>
      <c r="L338" s="13">
        <v>860</v>
      </c>
      <c r="M338" s="14">
        <f>Table1[[#This Row],[Column1]]/100</f>
        <v>0.05</v>
      </c>
      <c r="N338" s="13">
        <f>Table1[[#This Row],[Unit_Price]]*Table1[[#This Row],[Quantity]]*(1-Table1[[#This Row],[Discount_%]])</f>
        <v>5719</v>
      </c>
      <c r="O338" s="13">
        <v>25760</v>
      </c>
      <c r="P338" s="13">
        <f>Table1[[#This Row],[Revenue]]-Table1[[#This Row],[Cost]]</f>
        <v>-20041</v>
      </c>
      <c r="Q338" s="12" t="s">
        <v>47</v>
      </c>
      <c r="R338" s="12" t="s">
        <v>50</v>
      </c>
      <c r="S338" s="12" t="s">
        <v>55</v>
      </c>
      <c r="T338" s="12">
        <v>5</v>
      </c>
      <c r="U338" s="12">
        <v>5</v>
      </c>
      <c r="V338" s="20" t="str">
        <f>TEXT(Table1[[#This Row],[Date]],"mmm-yyyy")</f>
        <v>Jan-2025</v>
      </c>
    </row>
    <row r="339" spans="1:22" x14ac:dyDescent="0.2">
      <c r="A339" s="11">
        <f t="shared" si="5"/>
        <v>45686</v>
      </c>
      <c r="B339" s="12" t="s">
        <v>20</v>
      </c>
      <c r="C339" s="12" t="str">
        <f>VLOOKUP(D339, City_Mapping!A:B, 2, FALSE)</f>
        <v>India</v>
      </c>
      <c r="D339" s="12" t="s">
        <v>32</v>
      </c>
      <c r="E339" s="12" t="s">
        <v>34</v>
      </c>
      <c r="F339" s="12" t="s">
        <v>38</v>
      </c>
      <c r="G339" s="12">
        <v>40066</v>
      </c>
      <c r="H339" s="12" t="s">
        <v>41</v>
      </c>
      <c r="I339" s="12" t="s">
        <v>43</v>
      </c>
      <c r="J339" s="12">
        <v>838234</v>
      </c>
      <c r="K339" s="12">
        <v>8</v>
      </c>
      <c r="L339" s="13">
        <v>857</v>
      </c>
      <c r="M339" s="14">
        <f>Table1[[#This Row],[Column1]]/100</f>
        <v>0.05</v>
      </c>
      <c r="N339" s="13">
        <f>Table1[[#This Row],[Unit_Price]]*Table1[[#This Row],[Quantity]]*(1-Table1[[#This Row],[Discount_%]])</f>
        <v>6513.2</v>
      </c>
      <c r="O339" s="13">
        <v>10881</v>
      </c>
      <c r="P339" s="13">
        <f>Table1[[#This Row],[Revenue]]-Table1[[#This Row],[Cost]]</f>
        <v>-4367.8</v>
      </c>
      <c r="Q339" s="12" t="s">
        <v>46</v>
      </c>
      <c r="R339" s="12" t="s">
        <v>51</v>
      </c>
      <c r="S339" s="12" t="s">
        <v>55</v>
      </c>
      <c r="T339" s="12">
        <v>1</v>
      </c>
      <c r="U339" s="12">
        <v>5</v>
      </c>
      <c r="V339" s="20" t="str">
        <f>TEXT(Table1[[#This Row],[Date]],"mmm-yyyy")</f>
        <v>Jan-2025</v>
      </c>
    </row>
    <row r="340" spans="1:22" x14ac:dyDescent="0.2">
      <c r="A340" s="11">
        <f t="shared" si="5"/>
        <v>45686</v>
      </c>
      <c r="B340" s="12" t="s">
        <v>21</v>
      </c>
      <c r="C340" s="12" t="str">
        <f>VLOOKUP(D340, City_Mapping!A:B, 2, FALSE)</f>
        <v>India</v>
      </c>
      <c r="D340" s="12" t="s">
        <v>33</v>
      </c>
      <c r="E340" s="12" t="s">
        <v>36</v>
      </c>
      <c r="F340" s="12" t="s">
        <v>38</v>
      </c>
      <c r="G340" s="12">
        <v>93149</v>
      </c>
      <c r="H340" s="12" t="s">
        <v>41</v>
      </c>
      <c r="I340" s="12" t="s">
        <v>43</v>
      </c>
      <c r="J340" s="12">
        <v>192543</v>
      </c>
      <c r="K340" s="12">
        <v>2</v>
      </c>
      <c r="L340" s="13">
        <v>3701</v>
      </c>
      <c r="M340" s="14">
        <f>Table1[[#This Row],[Column1]]/100</f>
        <v>0.05</v>
      </c>
      <c r="N340" s="13">
        <f>Table1[[#This Row],[Unit_Price]]*Table1[[#This Row],[Quantity]]*(1-Table1[[#This Row],[Discount_%]])</f>
        <v>7031.9</v>
      </c>
      <c r="O340" s="13">
        <v>18596</v>
      </c>
      <c r="P340" s="13">
        <f>Table1[[#This Row],[Revenue]]-Table1[[#This Row],[Cost]]</f>
        <v>-11564.1</v>
      </c>
      <c r="Q340" s="12" t="s">
        <v>46</v>
      </c>
      <c r="R340" s="12" t="s">
        <v>51</v>
      </c>
      <c r="S340" s="12" t="s">
        <v>56</v>
      </c>
      <c r="T340" s="12">
        <v>3</v>
      </c>
      <c r="U340" s="12">
        <v>5</v>
      </c>
      <c r="V340" s="20" t="str">
        <f>TEXT(Table1[[#This Row],[Date]],"mmm-yyyy")</f>
        <v>Jan-2025</v>
      </c>
    </row>
    <row r="341" spans="1:22" x14ac:dyDescent="0.2">
      <c r="A341" s="11">
        <f t="shared" si="5"/>
        <v>45686</v>
      </c>
      <c r="B341" s="12" t="s">
        <v>21</v>
      </c>
      <c r="C341" s="12" t="str">
        <f>VLOOKUP(D341, City_Mapping!A:B, 2, FALSE)</f>
        <v>India</v>
      </c>
      <c r="D341" s="12" t="s">
        <v>28</v>
      </c>
      <c r="E341" s="12" t="s">
        <v>36</v>
      </c>
      <c r="F341" s="12" t="s">
        <v>39</v>
      </c>
      <c r="G341" s="12">
        <v>95096</v>
      </c>
      <c r="H341" s="12" t="s">
        <v>42</v>
      </c>
      <c r="I341" s="12" t="s">
        <v>43</v>
      </c>
      <c r="J341" s="12">
        <v>665270</v>
      </c>
      <c r="K341" s="12">
        <v>7</v>
      </c>
      <c r="L341" s="13">
        <v>4390</v>
      </c>
      <c r="M341" s="14">
        <f>Table1[[#This Row],[Column1]]/100</f>
        <v>0.05</v>
      </c>
      <c r="N341" s="13">
        <f>Table1[[#This Row],[Unit_Price]]*Table1[[#This Row],[Quantity]]*(1-Table1[[#This Row],[Discount_%]])</f>
        <v>29193.5</v>
      </c>
      <c r="O341" s="13">
        <v>12837</v>
      </c>
      <c r="P341" s="13">
        <f>Table1[[#This Row],[Revenue]]-Table1[[#This Row],[Cost]]</f>
        <v>16356.5</v>
      </c>
      <c r="Q341" s="12" t="s">
        <v>49</v>
      </c>
      <c r="R341" s="12" t="s">
        <v>50</v>
      </c>
      <c r="S341" s="12" t="s">
        <v>56</v>
      </c>
      <c r="T341" s="12">
        <v>5</v>
      </c>
      <c r="U341" s="12">
        <v>5</v>
      </c>
      <c r="V341" s="20" t="str">
        <f>TEXT(Table1[[#This Row],[Date]],"mmm-yyyy")</f>
        <v>Jan-2025</v>
      </c>
    </row>
    <row r="342" spans="1:22" x14ac:dyDescent="0.2">
      <c r="A342" s="11">
        <f t="shared" si="5"/>
        <v>45686</v>
      </c>
      <c r="B342" s="12" t="s">
        <v>20</v>
      </c>
      <c r="C342" s="12" t="str">
        <f>VLOOKUP(D342, City_Mapping!A:B, 2, FALSE)</f>
        <v>India</v>
      </c>
      <c r="D342" s="12" t="s">
        <v>28</v>
      </c>
      <c r="E342" s="12" t="s">
        <v>34</v>
      </c>
      <c r="F342" s="12" t="s">
        <v>39</v>
      </c>
      <c r="G342" s="12">
        <v>18945</v>
      </c>
      <c r="H342" s="12" t="s">
        <v>42</v>
      </c>
      <c r="I342" s="12" t="s">
        <v>45</v>
      </c>
      <c r="J342" s="12">
        <v>290141</v>
      </c>
      <c r="K342" s="12">
        <v>1</v>
      </c>
      <c r="L342" s="13">
        <v>3283</v>
      </c>
      <c r="M342" s="14">
        <f>Table1[[#This Row],[Column1]]/100</f>
        <v>0.1</v>
      </c>
      <c r="N342" s="13">
        <f>Table1[[#This Row],[Unit_Price]]*Table1[[#This Row],[Quantity]]*(1-Table1[[#This Row],[Discount_%]])</f>
        <v>2954.7000000000003</v>
      </c>
      <c r="O342" s="13">
        <v>7224</v>
      </c>
      <c r="P342" s="13">
        <f>Table1[[#This Row],[Revenue]]-Table1[[#This Row],[Cost]]</f>
        <v>-4269.2999999999993</v>
      </c>
      <c r="Q342" s="12" t="s">
        <v>48</v>
      </c>
      <c r="R342" s="12" t="s">
        <v>52</v>
      </c>
      <c r="S342" s="12" t="s">
        <v>53</v>
      </c>
      <c r="T342" s="12">
        <v>5</v>
      </c>
      <c r="U342" s="12">
        <v>10</v>
      </c>
      <c r="V342" s="20" t="str">
        <f>TEXT(Table1[[#This Row],[Date]],"mmm-yyyy")</f>
        <v>Jan-2025</v>
      </c>
    </row>
    <row r="343" spans="1:22" x14ac:dyDescent="0.2">
      <c r="A343" s="11">
        <f t="shared" si="5"/>
        <v>45686</v>
      </c>
      <c r="B343" s="12" t="s">
        <v>21</v>
      </c>
      <c r="C343" s="12" t="str">
        <f>VLOOKUP(D343, City_Mapping!A:B, 2, FALSE)</f>
        <v>India</v>
      </c>
      <c r="D343" s="12" t="s">
        <v>28</v>
      </c>
      <c r="E343" s="12" t="s">
        <v>36</v>
      </c>
      <c r="F343" s="12" t="s">
        <v>39</v>
      </c>
      <c r="G343" s="12">
        <v>39418</v>
      </c>
      <c r="H343" s="12" t="s">
        <v>42</v>
      </c>
      <c r="I343" s="12" t="s">
        <v>44</v>
      </c>
      <c r="J343" s="12">
        <v>800438</v>
      </c>
      <c r="K343" s="12">
        <v>3</v>
      </c>
      <c r="L343" s="13">
        <v>563</v>
      </c>
      <c r="M343" s="14">
        <f>Table1[[#This Row],[Column1]]/100</f>
        <v>0.2</v>
      </c>
      <c r="N343" s="13">
        <f>Table1[[#This Row],[Unit_Price]]*Table1[[#This Row],[Quantity]]*(1-Table1[[#This Row],[Discount_%]])</f>
        <v>1351.2</v>
      </c>
      <c r="O343" s="13">
        <v>9689</v>
      </c>
      <c r="P343" s="13">
        <f>Table1[[#This Row],[Revenue]]-Table1[[#This Row],[Cost]]</f>
        <v>-8337.7999999999993</v>
      </c>
      <c r="Q343" s="12" t="s">
        <v>46</v>
      </c>
      <c r="R343" s="12" t="s">
        <v>51</v>
      </c>
      <c r="S343" s="12" t="s">
        <v>55</v>
      </c>
      <c r="T343" s="12">
        <v>1</v>
      </c>
      <c r="U343" s="12">
        <v>20</v>
      </c>
      <c r="V343" s="20" t="str">
        <f>TEXT(Table1[[#This Row],[Date]],"mmm-yyyy")</f>
        <v>Jan-2025</v>
      </c>
    </row>
    <row r="344" spans="1:22" x14ac:dyDescent="0.2">
      <c r="A344" s="11">
        <f t="shared" si="5"/>
        <v>45686</v>
      </c>
      <c r="B344" s="12" t="s">
        <v>20</v>
      </c>
      <c r="C344" s="12" t="str">
        <f>VLOOKUP(D344, City_Mapping!A:B, 2, FALSE)</f>
        <v>UK</v>
      </c>
      <c r="D344" s="12" t="s">
        <v>29</v>
      </c>
      <c r="E344" s="12" t="s">
        <v>34</v>
      </c>
      <c r="F344" s="12" t="s">
        <v>37</v>
      </c>
      <c r="G344" s="12">
        <v>92607</v>
      </c>
      <c r="H344" s="12" t="s">
        <v>42</v>
      </c>
      <c r="I344" s="12" t="s">
        <v>43</v>
      </c>
      <c r="J344" s="12">
        <v>742281</v>
      </c>
      <c r="K344" s="12">
        <v>6</v>
      </c>
      <c r="L344" s="13">
        <v>2728</v>
      </c>
      <c r="M344" s="14">
        <f>Table1[[#This Row],[Column1]]/100</f>
        <v>0.05</v>
      </c>
      <c r="N344" s="13">
        <f>Table1[[#This Row],[Unit_Price]]*Table1[[#This Row],[Quantity]]*(1-Table1[[#This Row],[Discount_%]])</f>
        <v>15549.599999999999</v>
      </c>
      <c r="O344" s="13">
        <v>2565</v>
      </c>
      <c r="P344" s="13">
        <f>Table1[[#This Row],[Revenue]]-Table1[[#This Row],[Cost]]</f>
        <v>12984.599999999999</v>
      </c>
      <c r="Q344" s="12" t="s">
        <v>48</v>
      </c>
      <c r="R344" s="12" t="s">
        <v>50</v>
      </c>
      <c r="S344" s="12" t="s">
        <v>54</v>
      </c>
      <c r="T344" s="12">
        <v>2</v>
      </c>
      <c r="U344" s="12">
        <v>5</v>
      </c>
      <c r="V344" s="20" t="str">
        <f>TEXT(Table1[[#This Row],[Date]],"mmm-yyyy")</f>
        <v>Jan-2025</v>
      </c>
    </row>
    <row r="345" spans="1:22" x14ac:dyDescent="0.2">
      <c r="A345" s="11">
        <f t="shared" si="5"/>
        <v>45686</v>
      </c>
      <c r="B345" s="12" t="s">
        <v>23</v>
      </c>
      <c r="C345" s="12" t="str">
        <f>VLOOKUP(D345, City_Mapping!A:B, 2, FALSE)</f>
        <v>India</v>
      </c>
      <c r="D345" s="12" t="s">
        <v>32</v>
      </c>
      <c r="E345" s="12" t="s">
        <v>34</v>
      </c>
      <c r="F345" s="12" t="s">
        <v>39</v>
      </c>
      <c r="G345" s="12">
        <v>59874</v>
      </c>
      <c r="H345" s="12" t="s">
        <v>42</v>
      </c>
      <c r="I345" s="12" t="s">
        <v>44</v>
      </c>
      <c r="J345" s="12">
        <v>544089</v>
      </c>
      <c r="K345" s="12">
        <v>5</v>
      </c>
      <c r="L345" s="13">
        <v>3134</v>
      </c>
      <c r="M345" s="14">
        <f>Table1[[#This Row],[Column1]]/100</f>
        <v>0.1</v>
      </c>
      <c r="N345" s="13">
        <f>Table1[[#This Row],[Unit_Price]]*Table1[[#This Row],[Quantity]]*(1-Table1[[#This Row],[Discount_%]])</f>
        <v>14103</v>
      </c>
      <c r="O345" s="13">
        <v>27238</v>
      </c>
      <c r="P345" s="13">
        <f>Table1[[#This Row],[Revenue]]-Table1[[#This Row],[Cost]]</f>
        <v>-13135</v>
      </c>
      <c r="Q345" s="12" t="s">
        <v>48</v>
      </c>
      <c r="R345" s="12" t="s">
        <v>52</v>
      </c>
      <c r="S345" s="12" t="s">
        <v>54</v>
      </c>
      <c r="T345" s="12">
        <v>2</v>
      </c>
      <c r="U345" s="12">
        <v>10</v>
      </c>
      <c r="V345" s="20" t="str">
        <f>TEXT(Table1[[#This Row],[Date]],"mmm-yyyy")</f>
        <v>Jan-2025</v>
      </c>
    </row>
    <row r="346" spans="1:22" x14ac:dyDescent="0.2">
      <c r="A346" s="11">
        <f t="shared" si="5"/>
        <v>45686</v>
      </c>
      <c r="B346" s="12" t="s">
        <v>20</v>
      </c>
      <c r="C346" s="12" t="str">
        <f>VLOOKUP(D346, City_Mapping!A:B, 2, FALSE)</f>
        <v>UK</v>
      </c>
      <c r="D346" s="12" t="s">
        <v>29</v>
      </c>
      <c r="E346" s="12" t="s">
        <v>34</v>
      </c>
      <c r="F346" s="12" t="s">
        <v>39</v>
      </c>
      <c r="G346" s="12">
        <v>27130</v>
      </c>
      <c r="H346" s="12" t="s">
        <v>41</v>
      </c>
      <c r="I346" s="12" t="s">
        <v>43</v>
      </c>
      <c r="J346" s="12">
        <v>950230</v>
      </c>
      <c r="K346" s="12">
        <v>5</v>
      </c>
      <c r="L346" s="13">
        <v>4349</v>
      </c>
      <c r="M346" s="14">
        <f>Table1[[#This Row],[Column1]]/100</f>
        <v>0.1</v>
      </c>
      <c r="N346" s="13">
        <f>Table1[[#This Row],[Unit_Price]]*Table1[[#This Row],[Quantity]]*(1-Table1[[#This Row],[Discount_%]])</f>
        <v>19570.5</v>
      </c>
      <c r="O346" s="13">
        <v>25793</v>
      </c>
      <c r="P346" s="13">
        <f>Table1[[#This Row],[Revenue]]-Table1[[#This Row],[Cost]]</f>
        <v>-6222.5</v>
      </c>
      <c r="Q346" s="12" t="s">
        <v>49</v>
      </c>
      <c r="R346" s="12" t="s">
        <v>51</v>
      </c>
      <c r="S346" s="12" t="s">
        <v>54</v>
      </c>
      <c r="T346" s="12">
        <v>2</v>
      </c>
      <c r="U346" s="12">
        <v>10</v>
      </c>
      <c r="V346" s="20" t="str">
        <f>TEXT(Table1[[#This Row],[Date]],"mmm-yyyy")</f>
        <v>Jan-2025</v>
      </c>
    </row>
    <row r="347" spans="1:22" x14ac:dyDescent="0.2">
      <c r="A347" s="11">
        <f t="shared" si="5"/>
        <v>45686</v>
      </c>
      <c r="B347" s="12" t="s">
        <v>20</v>
      </c>
      <c r="C347" s="12" t="str">
        <f>VLOOKUP(D347, City_Mapping!A:B, 2, FALSE)</f>
        <v>India</v>
      </c>
      <c r="D347" s="12" t="s">
        <v>32</v>
      </c>
      <c r="E347" s="12" t="s">
        <v>35</v>
      </c>
      <c r="F347" s="12" t="s">
        <v>37</v>
      </c>
      <c r="G347" s="12">
        <v>96257</v>
      </c>
      <c r="H347" s="12" t="s">
        <v>41</v>
      </c>
      <c r="I347" s="12" t="s">
        <v>44</v>
      </c>
      <c r="J347" s="12">
        <v>814144</v>
      </c>
      <c r="K347" s="12">
        <v>9</v>
      </c>
      <c r="L347" s="13">
        <v>4438</v>
      </c>
      <c r="M347" s="14">
        <f>Table1[[#This Row],[Column1]]/100</f>
        <v>0.2</v>
      </c>
      <c r="N347" s="13">
        <f>Table1[[#This Row],[Unit_Price]]*Table1[[#This Row],[Quantity]]*(1-Table1[[#This Row],[Discount_%]])</f>
        <v>31953.600000000002</v>
      </c>
      <c r="O347" s="13">
        <v>5620</v>
      </c>
      <c r="P347" s="13">
        <f>Table1[[#This Row],[Revenue]]-Table1[[#This Row],[Cost]]</f>
        <v>26333.600000000002</v>
      </c>
      <c r="Q347" s="12" t="s">
        <v>47</v>
      </c>
      <c r="R347" s="12" t="s">
        <v>50</v>
      </c>
      <c r="S347" s="12" t="s">
        <v>55</v>
      </c>
      <c r="T347" s="12">
        <v>3</v>
      </c>
      <c r="U347" s="12">
        <v>20</v>
      </c>
      <c r="V347" s="20" t="str">
        <f>TEXT(Table1[[#This Row],[Date]],"mmm-yyyy")</f>
        <v>Jan-2025</v>
      </c>
    </row>
    <row r="348" spans="1:22" x14ac:dyDescent="0.2">
      <c r="A348" s="11">
        <f t="shared" si="5"/>
        <v>45686</v>
      </c>
      <c r="B348" s="12" t="s">
        <v>20</v>
      </c>
      <c r="C348" s="12" t="str">
        <f>VLOOKUP(D348, City_Mapping!A:B, 2, FALSE)</f>
        <v>India</v>
      </c>
      <c r="D348" s="12" t="s">
        <v>33</v>
      </c>
      <c r="E348" s="12" t="s">
        <v>35</v>
      </c>
      <c r="F348" s="12" t="s">
        <v>38</v>
      </c>
      <c r="G348" s="12">
        <v>78248</v>
      </c>
      <c r="H348" s="12" t="s">
        <v>41</v>
      </c>
      <c r="I348" s="12" t="s">
        <v>43</v>
      </c>
      <c r="J348" s="12">
        <v>252908</v>
      </c>
      <c r="K348" s="12">
        <v>6</v>
      </c>
      <c r="L348" s="13">
        <v>2015</v>
      </c>
      <c r="M348" s="14">
        <f>Table1[[#This Row],[Column1]]/100</f>
        <v>0.15</v>
      </c>
      <c r="N348" s="13">
        <f>Table1[[#This Row],[Unit_Price]]*Table1[[#This Row],[Quantity]]*(1-Table1[[#This Row],[Discount_%]])</f>
        <v>10276.5</v>
      </c>
      <c r="O348" s="13">
        <v>26937</v>
      </c>
      <c r="P348" s="13">
        <f>Table1[[#This Row],[Revenue]]-Table1[[#This Row],[Cost]]</f>
        <v>-16660.5</v>
      </c>
      <c r="Q348" s="12" t="s">
        <v>48</v>
      </c>
      <c r="R348" s="12" t="s">
        <v>51</v>
      </c>
      <c r="S348" s="12" t="s">
        <v>54</v>
      </c>
      <c r="T348" s="12">
        <v>1</v>
      </c>
      <c r="U348" s="12">
        <v>15</v>
      </c>
      <c r="V348" s="20" t="str">
        <f>TEXT(Table1[[#This Row],[Date]],"mmm-yyyy")</f>
        <v>Jan-2025</v>
      </c>
    </row>
    <row r="349" spans="1:22" x14ac:dyDescent="0.2">
      <c r="A349" s="11">
        <f t="shared" si="5"/>
        <v>45686</v>
      </c>
      <c r="B349" s="12" t="s">
        <v>21</v>
      </c>
      <c r="C349" s="12" t="str">
        <f>VLOOKUP(D349, City_Mapping!A:B, 2, FALSE)</f>
        <v>UK</v>
      </c>
      <c r="D349" s="12" t="s">
        <v>29</v>
      </c>
      <c r="E349" s="12" t="s">
        <v>35</v>
      </c>
      <c r="F349" s="12" t="s">
        <v>40</v>
      </c>
      <c r="G349" s="12">
        <v>92627</v>
      </c>
      <c r="H349" s="12" t="s">
        <v>41</v>
      </c>
      <c r="I349" s="12" t="s">
        <v>45</v>
      </c>
      <c r="J349" s="12">
        <v>850142</v>
      </c>
      <c r="K349" s="12">
        <v>3</v>
      </c>
      <c r="L349" s="13">
        <v>1079</v>
      </c>
      <c r="M349" s="14">
        <f>Table1[[#This Row],[Column1]]/100</f>
        <v>0</v>
      </c>
      <c r="N349" s="13">
        <f>Table1[[#This Row],[Unit_Price]]*Table1[[#This Row],[Quantity]]*(1-Table1[[#This Row],[Discount_%]])</f>
        <v>3237</v>
      </c>
      <c r="O349" s="13">
        <v>13408</v>
      </c>
      <c r="P349" s="13">
        <f>Table1[[#This Row],[Revenue]]-Table1[[#This Row],[Cost]]</f>
        <v>-10171</v>
      </c>
      <c r="Q349" s="12" t="s">
        <v>49</v>
      </c>
      <c r="R349" s="12" t="s">
        <v>52</v>
      </c>
      <c r="S349" s="12" t="s">
        <v>55</v>
      </c>
      <c r="T349" s="12">
        <v>3</v>
      </c>
      <c r="U349" s="12">
        <v>0</v>
      </c>
      <c r="V349" s="20" t="str">
        <f>TEXT(Table1[[#This Row],[Date]],"mmm-yyyy")</f>
        <v>Jan-2025</v>
      </c>
    </row>
    <row r="350" spans="1:22" x14ac:dyDescent="0.2">
      <c r="A350" s="11">
        <f t="shared" si="5"/>
        <v>45687</v>
      </c>
      <c r="B350" s="12" t="s">
        <v>21</v>
      </c>
      <c r="C350" s="12" t="str">
        <f>VLOOKUP(D350, City_Mapping!A:B, 2, FALSE)</f>
        <v>UK</v>
      </c>
      <c r="D350" s="12" t="s">
        <v>29</v>
      </c>
      <c r="E350" s="12" t="s">
        <v>34</v>
      </c>
      <c r="F350" s="12" t="s">
        <v>38</v>
      </c>
      <c r="G350" s="12">
        <v>91393</v>
      </c>
      <c r="H350" s="12" t="s">
        <v>41</v>
      </c>
      <c r="I350" s="12" t="s">
        <v>45</v>
      </c>
      <c r="J350" s="12">
        <v>618246</v>
      </c>
      <c r="K350" s="12">
        <v>2</v>
      </c>
      <c r="L350" s="13">
        <v>4917</v>
      </c>
      <c r="M350" s="14">
        <f>Table1[[#This Row],[Column1]]/100</f>
        <v>0.2</v>
      </c>
      <c r="N350" s="13">
        <f>Table1[[#This Row],[Unit_Price]]*Table1[[#This Row],[Quantity]]*(1-Table1[[#This Row],[Discount_%]])</f>
        <v>7867.2000000000007</v>
      </c>
      <c r="O350" s="13">
        <v>23996</v>
      </c>
      <c r="P350" s="13">
        <f>Table1[[#This Row],[Revenue]]-Table1[[#This Row],[Cost]]</f>
        <v>-16128.8</v>
      </c>
      <c r="Q350" s="12" t="s">
        <v>47</v>
      </c>
      <c r="R350" s="12" t="s">
        <v>52</v>
      </c>
      <c r="S350" s="12" t="s">
        <v>54</v>
      </c>
      <c r="T350" s="12">
        <v>3</v>
      </c>
      <c r="U350" s="12">
        <v>20</v>
      </c>
      <c r="V350" s="20" t="str">
        <f>TEXT(Table1[[#This Row],[Date]],"mmm-yyyy")</f>
        <v>Jan-2025</v>
      </c>
    </row>
    <row r="351" spans="1:22" x14ac:dyDescent="0.2">
      <c r="A351" s="11">
        <f t="shared" si="5"/>
        <v>45687</v>
      </c>
      <c r="B351" s="12" t="s">
        <v>20</v>
      </c>
      <c r="C351" s="12" t="str">
        <f>VLOOKUP(D351, City_Mapping!A:B, 2, FALSE)</f>
        <v>UK</v>
      </c>
      <c r="D351" s="12" t="s">
        <v>29</v>
      </c>
      <c r="E351" s="12" t="s">
        <v>35</v>
      </c>
      <c r="F351" s="12" t="s">
        <v>40</v>
      </c>
      <c r="G351" s="12">
        <v>51394</v>
      </c>
      <c r="H351" s="12" t="s">
        <v>42</v>
      </c>
      <c r="I351" s="12" t="s">
        <v>45</v>
      </c>
      <c r="J351" s="12">
        <v>692371</v>
      </c>
      <c r="K351" s="12">
        <v>9</v>
      </c>
      <c r="L351" s="13">
        <v>2831</v>
      </c>
      <c r="M351" s="14">
        <f>Table1[[#This Row],[Column1]]/100</f>
        <v>0.15</v>
      </c>
      <c r="N351" s="13">
        <f>Table1[[#This Row],[Unit_Price]]*Table1[[#This Row],[Quantity]]*(1-Table1[[#This Row],[Discount_%]])</f>
        <v>21657.149999999998</v>
      </c>
      <c r="O351" s="13">
        <v>24923</v>
      </c>
      <c r="P351" s="13">
        <f>Table1[[#This Row],[Revenue]]-Table1[[#This Row],[Cost]]</f>
        <v>-3265.8500000000022</v>
      </c>
      <c r="Q351" s="12" t="s">
        <v>46</v>
      </c>
      <c r="R351" s="12" t="s">
        <v>52</v>
      </c>
      <c r="S351" s="12" t="s">
        <v>55</v>
      </c>
      <c r="T351" s="12">
        <v>2</v>
      </c>
      <c r="U351" s="12">
        <v>15</v>
      </c>
      <c r="V351" s="20" t="str">
        <f>TEXT(Table1[[#This Row],[Date]],"mmm-yyyy")</f>
        <v>Jan-2025</v>
      </c>
    </row>
    <row r="352" spans="1:22" x14ac:dyDescent="0.2">
      <c r="A352" s="11">
        <f t="shared" si="5"/>
        <v>45687</v>
      </c>
      <c r="B352" s="12" t="s">
        <v>21</v>
      </c>
      <c r="C352" s="12" t="str">
        <f>VLOOKUP(D352, City_Mapping!A:B, 2, FALSE)</f>
        <v>UAE</v>
      </c>
      <c r="D352" s="12" t="s">
        <v>30</v>
      </c>
      <c r="E352" s="12" t="s">
        <v>35</v>
      </c>
      <c r="F352" s="12" t="s">
        <v>40</v>
      </c>
      <c r="G352" s="12">
        <v>59635</v>
      </c>
      <c r="H352" s="12" t="s">
        <v>41</v>
      </c>
      <c r="I352" s="12" t="s">
        <v>43</v>
      </c>
      <c r="J352" s="12">
        <v>203227</v>
      </c>
      <c r="K352" s="12">
        <v>4</v>
      </c>
      <c r="L352" s="13">
        <v>2913</v>
      </c>
      <c r="M352" s="14">
        <f>Table1[[#This Row],[Column1]]/100</f>
        <v>0</v>
      </c>
      <c r="N352" s="13">
        <f>Table1[[#This Row],[Unit_Price]]*Table1[[#This Row],[Quantity]]*(1-Table1[[#This Row],[Discount_%]])</f>
        <v>11652</v>
      </c>
      <c r="O352" s="13">
        <v>18889</v>
      </c>
      <c r="P352" s="13">
        <f>Table1[[#This Row],[Revenue]]-Table1[[#This Row],[Cost]]</f>
        <v>-7237</v>
      </c>
      <c r="Q352" s="12" t="s">
        <v>49</v>
      </c>
      <c r="R352" s="12" t="s">
        <v>50</v>
      </c>
      <c r="S352" s="12" t="s">
        <v>55</v>
      </c>
      <c r="T352" s="12">
        <v>2</v>
      </c>
      <c r="U352" s="12">
        <v>0</v>
      </c>
      <c r="V352" s="20" t="str">
        <f>TEXT(Table1[[#This Row],[Date]],"mmm-yyyy")</f>
        <v>Jan-2025</v>
      </c>
    </row>
    <row r="353" spans="1:22" x14ac:dyDescent="0.2">
      <c r="A353" s="11">
        <f t="shared" si="5"/>
        <v>45687</v>
      </c>
      <c r="B353" s="12" t="s">
        <v>22</v>
      </c>
      <c r="C353" s="12" t="str">
        <f>VLOOKUP(D353, City_Mapping!A:B, 2, FALSE)</f>
        <v>India</v>
      </c>
      <c r="D353" s="12" t="s">
        <v>33</v>
      </c>
      <c r="E353" s="12" t="s">
        <v>35</v>
      </c>
      <c r="F353" s="12" t="s">
        <v>39</v>
      </c>
      <c r="G353" s="12">
        <v>92089</v>
      </c>
      <c r="H353" s="12" t="s">
        <v>41</v>
      </c>
      <c r="I353" s="12" t="s">
        <v>44</v>
      </c>
      <c r="J353" s="12">
        <v>914562</v>
      </c>
      <c r="K353" s="12">
        <v>5</v>
      </c>
      <c r="L353" s="13">
        <v>2658</v>
      </c>
      <c r="M353" s="14">
        <f>Table1[[#This Row],[Column1]]/100</f>
        <v>0</v>
      </c>
      <c r="N353" s="13">
        <f>Table1[[#This Row],[Unit_Price]]*Table1[[#This Row],[Quantity]]*(1-Table1[[#This Row],[Discount_%]])</f>
        <v>13290</v>
      </c>
      <c r="O353" s="13">
        <v>23706</v>
      </c>
      <c r="P353" s="13">
        <f>Table1[[#This Row],[Revenue]]-Table1[[#This Row],[Cost]]</f>
        <v>-10416</v>
      </c>
      <c r="Q353" s="12" t="s">
        <v>46</v>
      </c>
      <c r="R353" s="12" t="s">
        <v>52</v>
      </c>
      <c r="S353" s="12" t="s">
        <v>54</v>
      </c>
      <c r="T353" s="12">
        <v>2</v>
      </c>
      <c r="U353" s="12">
        <v>0</v>
      </c>
      <c r="V353" s="20" t="str">
        <f>TEXT(Table1[[#This Row],[Date]],"mmm-yyyy")</f>
        <v>Jan-2025</v>
      </c>
    </row>
    <row r="354" spans="1:22" x14ac:dyDescent="0.2">
      <c r="A354" s="11">
        <f t="shared" si="5"/>
        <v>45687</v>
      </c>
      <c r="B354" s="12" t="s">
        <v>22</v>
      </c>
      <c r="C354" s="12" t="str">
        <f>VLOOKUP(D354, City_Mapping!A:B, 2, FALSE)</f>
        <v>India</v>
      </c>
      <c r="D354" s="12" t="s">
        <v>28</v>
      </c>
      <c r="E354" s="12" t="s">
        <v>34</v>
      </c>
      <c r="F354" s="12" t="s">
        <v>39</v>
      </c>
      <c r="G354" s="12">
        <v>27404</v>
      </c>
      <c r="H354" s="12" t="s">
        <v>42</v>
      </c>
      <c r="I354" s="12" t="s">
        <v>43</v>
      </c>
      <c r="J354" s="12">
        <v>870236</v>
      </c>
      <c r="K354" s="12">
        <v>9</v>
      </c>
      <c r="L354" s="13">
        <v>2625</v>
      </c>
      <c r="M354" s="14">
        <f>Table1[[#This Row],[Column1]]/100</f>
        <v>0</v>
      </c>
      <c r="N354" s="13">
        <f>Table1[[#This Row],[Unit_Price]]*Table1[[#This Row],[Quantity]]*(1-Table1[[#This Row],[Discount_%]])</f>
        <v>23625</v>
      </c>
      <c r="O354" s="13">
        <v>27734</v>
      </c>
      <c r="P354" s="13">
        <f>Table1[[#This Row],[Revenue]]-Table1[[#This Row],[Cost]]</f>
        <v>-4109</v>
      </c>
      <c r="Q354" s="12" t="s">
        <v>49</v>
      </c>
      <c r="R354" s="12" t="s">
        <v>52</v>
      </c>
      <c r="S354" s="12" t="s">
        <v>54</v>
      </c>
      <c r="T354" s="12">
        <v>1</v>
      </c>
      <c r="U354" s="12">
        <v>0</v>
      </c>
      <c r="V354" s="20" t="str">
        <f>TEXT(Table1[[#This Row],[Date]],"mmm-yyyy")</f>
        <v>Jan-2025</v>
      </c>
    </row>
    <row r="355" spans="1:22" x14ac:dyDescent="0.2">
      <c r="A355" s="11">
        <f t="shared" si="5"/>
        <v>45687</v>
      </c>
      <c r="B355" s="12" t="s">
        <v>21</v>
      </c>
      <c r="C355" s="12" t="str">
        <f>VLOOKUP(D355, City_Mapping!A:B, 2, FALSE)</f>
        <v>India</v>
      </c>
      <c r="D355" s="12" t="s">
        <v>33</v>
      </c>
      <c r="E355" s="12" t="s">
        <v>34</v>
      </c>
      <c r="F355" s="12" t="s">
        <v>37</v>
      </c>
      <c r="G355" s="12">
        <v>82629</v>
      </c>
      <c r="H355" s="12" t="s">
        <v>42</v>
      </c>
      <c r="I355" s="12" t="s">
        <v>45</v>
      </c>
      <c r="J355" s="12">
        <v>952427</v>
      </c>
      <c r="K355" s="12">
        <v>5</v>
      </c>
      <c r="L355" s="13">
        <v>4269</v>
      </c>
      <c r="M355" s="14">
        <f>Table1[[#This Row],[Column1]]/100</f>
        <v>0.1</v>
      </c>
      <c r="N355" s="13">
        <f>Table1[[#This Row],[Unit_Price]]*Table1[[#This Row],[Quantity]]*(1-Table1[[#This Row],[Discount_%]])</f>
        <v>19210.5</v>
      </c>
      <c r="O355" s="13">
        <v>27632</v>
      </c>
      <c r="P355" s="13">
        <f>Table1[[#This Row],[Revenue]]-Table1[[#This Row],[Cost]]</f>
        <v>-8421.5</v>
      </c>
      <c r="Q355" s="12" t="s">
        <v>48</v>
      </c>
      <c r="R355" s="12" t="s">
        <v>50</v>
      </c>
      <c r="S355" s="12" t="s">
        <v>53</v>
      </c>
      <c r="T355" s="12">
        <v>1</v>
      </c>
      <c r="U355" s="12">
        <v>10</v>
      </c>
      <c r="V355" s="20" t="str">
        <f>TEXT(Table1[[#This Row],[Date]],"mmm-yyyy")</f>
        <v>Jan-2025</v>
      </c>
    </row>
    <row r="356" spans="1:22" x14ac:dyDescent="0.2">
      <c r="A356" s="11">
        <f t="shared" si="5"/>
        <v>45687</v>
      </c>
      <c r="B356" s="12" t="s">
        <v>21</v>
      </c>
      <c r="C356" s="12" t="str">
        <f>VLOOKUP(D356, City_Mapping!A:B, 2, FALSE)</f>
        <v>UAE</v>
      </c>
      <c r="D356" s="12" t="s">
        <v>30</v>
      </c>
      <c r="E356" s="12" t="s">
        <v>34</v>
      </c>
      <c r="F356" s="12" t="s">
        <v>38</v>
      </c>
      <c r="G356" s="12">
        <v>23156</v>
      </c>
      <c r="H356" s="12" t="s">
        <v>41</v>
      </c>
      <c r="I356" s="12" t="s">
        <v>43</v>
      </c>
      <c r="J356" s="12">
        <v>429916</v>
      </c>
      <c r="K356" s="12">
        <v>7</v>
      </c>
      <c r="L356" s="13">
        <v>2783</v>
      </c>
      <c r="M356" s="14">
        <f>Table1[[#This Row],[Column1]]/100</f>
        <v>0.05</v>
      </c>
      <c r="N356" s="13">
        <f>Table1[[#This Row],[Unit_Price]]*Table1[[#This Row],[Quantity]]*(1-Table1[[#This Row],[Discount_%]])</f>
        <v>18506.95</v>
      </c>
      <c r="O356" s="13">
        <v>13509</v>
      </c>
      <c r="P356" s="13">
        <f>Table1[[#This Row],[Revenue]]-Table1[[#This Row],[Cost]]</f>
        <v>4997.9500000000007</v>
      </c>
      <c r="Q356" s="12" t="s">
        <v>47</v>
      </c>
      <c r="R356" s="12" t="s">
        <v>52</v>
      </c>
      <c r="S356" s="12" t="s">
        <v>55</v>
      </c>
      <c r="T356" s="12">
        <v>2</v>
      </c>
      <c r="U356" s="12">
        <v>5</v>
      </c>
      <c r="V356" s="20" t="str">
        <f>TEXT(Table1[[#This Row],[Date]],"mmm-yyyy")</f>
        <v>Jan-2025</v>
      </c>
    </row>
    <row r="357" spans="1:22" x14ac:dyDescent="0.2">
      <c r="A357" s="11">
        <f t="shared" si="5"/>
        <v>45687</v>
      </c>
      <c r="B357" s="12" t="s">
        <v>20</v>
      </c>
      <c r="C357" s="12" t="str">
        <f>VLOOKUP(D357, City_Mapping!A:B, 2, FALSE)</f>
        <v>India</v>
      </c>
      <c r="D357" s="12" t="s">
        <v>32</v>
      </c>
      <c r="E357" s="12" t="s">
        <v>35</v>
      </c>
      <c r="F357" s="12" t="s">
        <v>38</v>
      </c>
      <c r="G357" s="12">
        <v>65618</v>
      </c>
      <c r="H357" s="12" t="s">
        <v>41</v>
      </c>
      <c r="I357" s="12" t="s">
        <v>44</v>
      </c>
      <c r="J357" s="12">
        <v>514046</v>
      </c>
      <c r="K357" s="12">
        <v>2</v>
      </c>
      <c r="L357" s="13">
        <v>4266</v>
      </c>
      <c r="M357" s="14">
        <f>Table1[[#This Row],[Column1]]/100</f>
        <v>0</v>
      </c>
      <c r="N357" s="13">
        <f>Table1[[#This Row],[Unit_Price]]*Table1[[#This Row],[Quantity]]*(1-Table1[[#This Row],[Discount_%]])</f>
        <v>8532</v>
      </c>
      <c r="O357" s="13">
        <v>26372</v>
      </c>
      <c r="P357" s="13">
        <f>Table1[[#This Row],[Revenue]]-Table1[[#This Row],[Cost]]</f>
        <v>-17840</v>
      </c>
      <c r="Q357" s="12" t="s">
        <v>48</v>
      </c>
      <c r="R357" s="12" t="s">
        <v>52</v>
      </c>
      <c r="S357" s="12" t="s">
        <v>56</v>
      </c>
      <c r="T357" s="12">
        <v>3</v>
      </c>
      <c r="U357" s="12">
        <v>0</v>
      </c>
      <c r="V357" s="20" t="str">
        <f>TEXT(Table1[[#This Row],[Date]],"mmm-yyyy")</f>
        <v>Jan-2025</v>
      </c>
    </row>
    <row r="358" spans="1:22" x14ac:dyDescent="0.2">
      <c r="A358" s="11">
        <f t="shared" si="5"/>
        <v>45687</v>
      </c>
      <c r="B358" s="12" t="s">
        <v>23</v>
      </c>
      <c r="C358" s="12" t="str">
        <f>VLOOKUP(D358, City_Mapping!A:B, 2, FALSE)</f>
        <v>India</v>
      </c>
      <c r="D358" s="12" t="s">
        <v>33</v>
      </c>
      <c r="E358" s="12" t="s">
        <v>36</v>
      </c>
      <c r="F358" s="12" t="s">
        <v>40</v>
      </c>
      <c r="G358" s="12">
        <v>59999</v>
      </c>
      <c r="H358" s="12" t="s">
        <v>42</v>
      </c>
      <c r="I358" s="12" t="s">
        <v>45</v>
      </c>
      <c r="J358" s="12">
        <v>952548</v>
      </c>
      <c r="K358" s="12">
        <v>2</v>
      </c>
      <c r="L358" s="13">
        <v>3605</v>
      </c>
      <c r="M358" s="14">
        <f>Table1[[#This Row],[Column1]]/100</f>
        <v>0.05</v>
      </c>
      <c r="N358" s="13">
        <f>Table1[[#This Row],[Unit_Price]]*Table1[[#This Row],[Quantity]]*(1-Table1[[#This Row],[Discount_%]])</f>
        <v>6849.5</v>
      </c>
      <c r="O358" s="13">
        <v>5956</v>
      </c>
      <c r="P358" s="13">
        <f>Table1[[#This Row],[Revenue]]-Table1[[#This Row],[Cost]]</f>
        <v>893.5</v>
      </c>
      <c r="Q358" s="12" t="s">
        <v>49</v>
      </c>
      <c r="R358" s="12" t="s">
        <v>52</v>
      </c>
      <c r="S358" s="12" t="s">
        <v>55</v>
      </c>
      <c r="T358" s="12">
        <v>1</v>
      </c>
      <c r="U358" s="12">
        <v>5</v>
      </c>
      <c r="V358" s="20" t="str">
        <f>TEXT(Table1[[#This Row],[Date]],"mmm-yyyy")</f>
        <v>Jan-2025</v>
      </c>
    </row>
    <row r="359" spans="1:22" x14ac:dyDescent="0.2">
      <c r="A359" s="11">
        <f t="shared" si="5"/>
        <v>45687</v>
      </c>
      <c r="B359" s="12" t="s">
        <v>21</v>
      </c>
      <c r="C359" s="12" t="str">
        <f>VLOOKUP(D359, City_Mapping!A:B, 2, FALSE)</f>
        <v>UK</v>
      </c>
      <c r="D359" s="12" t="s">
        <v>29</v>
      </c>
      <c r="E359" s="12" t="s">
        <v>35</v>
      </c>
      <c r="F359" s="12" t="s">
        <v>39</v>
      </c>
      <c r="G359" s="12">
        <v>23785</v>
      </c>
      <c r="H359" s="12" t="s">
        <v>41</v>
      </c>
      <c r="I359" s="12" t="s">
        <v>43</v>
      </c>
      <c r="J359" s="12">
        <v>245511</v>
      </c>
      <c r="K359" s="12">
        <v>4</v>
      </c>
      <c r="L359" s="13">
        <v>4052</v>
      </c>
      <c r="M359" s="14">
        <f>Table1[[#This Row],[Column1]]/100</f>
        <v>0</v>
      </c>
      <c r="N359" s="13">
        <f>Table1[[#This Row],[Unit_Price]]*Table1[[#This Row],[Quantity]]*(1-Table1[[#This Row],[Discount_%]])</f>
        <v>16208</v>
      </c>
      <c r="O359" s="13">
        <v>7765</v>
      </c>
      <c r="P359" s="13">
        <f>Table1[[#This Row],[Revenue]]-Table1[[#This Row],[Cost]]</f>
        <v>8443</v>
      </c>
      <c r="Q359" s="12" t="s">
        <v>49</v>
      </c>
      <c r="R359" s="12" t="s">
        <v>50</v>
      </c>
      <c r="S359" s="12" t="s">
        <v>54</v>
      </c>
      <c r="T359" s="12">
        <v>5</v>
      </c>
      <c r="U359" s="12">
        <v>0</v>
      </c>
      <c r="V359" s="20" t="str">
        <f>TEXT(Table1[[#This Row],[Date]],"mmm-yyyy")</f>
        <v>Jan-2025</v>
      </c>
    </row>
    <row r="360" spans="1:22" x14ac:dyDescent="0.2">
      <c r="A360" s="11">
        <f t="shared" si="5"/>
        <v>45687</v>
      </c>
      <c r="B360" s="12" t="s">
        <v>22</v>
      </c>
      <c r="C360" s="12" t="str">
        <f>VLOOKUP(D360, City_Mapping!A:B, 2, FALSE)</f>
        <v>India</v>
      </c>
      <c r="D360" s="12" t="s">
        <v>28</v>
      </c>
      <c r="E360" s="12" t="s">
        <v>35</v>
      </c>
      <c r="F360" s="12" t="s">
        <v>39</v>
      </c>
      <c r="G360" s="12">
        <v>58359</v>
      </c>
      <c r="H360" s="12" t="s">
        <v>42</v>
      </c>
      <c r="I360" s="12" t="s">
        <v>44</v>
      </c>
      <c r="J360" s="12">
        <v>235787</v>
      </c>
      <c r="K360" s="12">
        <v>8</v>
      </c>
      <c r="L360" s="13">
        <v>3975</v>
      </c>
      <c r="M360" s="14">
        <f>Table1[[#This Row],[Column1]]/100</f>
        <v>0.1</v>
      </c>
      <c r="N360" s="13">
        <f>Table1[[#This Row],[Unit_Price]]*Table1[[#This Row],[Quantity]]*(1-Table1[[#This Row],[Discount_%]])</f>
        <v>28620</v>
      </c>
      <c r="O360" s="13">
        <v>29626</v>
      </c>
      <c r="P360" s="13">
        <f>Table1[[#This Row],[Revenue]]-Table1[[#This Row],[Cost]]</f>
        <v>-1006</v>
      </c>
      <c r="Q360" s="12" t="s">
        <v>48</v>
      </c>
      <c r="R360" s="12" t="s">
        <v>52</v>
      </c>
      <c r="S360" s="12" t="s">
        <v>55</v>
      </c>
      <c r="T360" s="12">
        <v>3</v>
      </c>
      <c r="U360" s="12">
        <v>10</v>
      </c>
      <c r="V360" s="20" t="str">
        <f>TEXT(Table1[[#This Row],[Date]],"mmm-yyyy")</f>
        <v>Jan-2025</v>
      </c>
    </row>
    <row r="361" spans="1:22" x14ac:dyDescent="0.2">
      <c r="A361" s="11">
        <f t="shared" si="5"/>
        <v>45687</v>
      </c>
      <c r="B361" s="12" t="s">
        <v>20</v>
      </c>
      <c r="C361" s="12" t="str">
        <f>VLOOKUP(D361, City_Mapping!A:B, 2, FALSE)</f>
        <v>India</v>
      </c>
      <c r="D361" s="12" t="s">
        <v>28</v>
      </c>
      <c r="E361" s="12" t="s">
        <v>34</v>
      </c>
      <c r="F361" s="12" t="s">
        <v>38</v>
      </c>
      <c r="G361" s="12">
        <v>24694</v>
      </c>
      <c r="H361" s="12" t="s">
        <v>41</v>
      </c>
      <c r="I361" s="12" t="s">
        <v>45</v>
      </c>
      <c r="J361" s="12">
        <v>781467</v>
      </c>
      <c r="K361" s="12">
        <v>2</v>
      </c>
      <c r="L361" s="13">
        <v>2338</v>
      </c>
      <c r="M361" s="14">
        <f>Table1[[#This Row],[Column1]]/100</f>
        <v>0</v>
      </c>
      <c r="N361" s="13">
        <f>Table1[[#This Row],[Unit_Price]]*Table1[[#This Row],[Quantity]]*(1-Table1[[#This Row],[Discount_%]])</f>
        <v>4676</v>
      </c>
      <c r="O361" s="13">
        <v>12911</v>
      </c>
      <c r="P361" s="13">
        <f>Table1[[#This Row],[Revenue]]-Table1[[#This Row],[Cost]]</f>
        <v>-8235</v>
      </c>
      <c r="Q361" s="12" t="s">
        <v>49</v>
      </c>
      <c r="R361" s="12" t="s">
        <v>51</v>
      </c>
      <c r="S361" s="12" t="s">
        <v>55</v>
      </c>
      <c r="T361" s="12">
        <v>3</v>
      </c>
      <c r="U361" s="12">
        <v>0</v>
      </c>
      <c r="V361" s="20" t="str">
        <f>TEXT(Table1[[#This Row],[Date]],"mmm-yyyy")</f>
        <v>Jan-2025</v>
      </c>
    </row>
    <row r="362" spans="1:22" x14ac:dyDescent="0.2">
      <c r="A362" s="11">
        <f t="shared" si="5"/>
        <v>45688</v>
      </c>
      <c r="B362" s="12" t="s">
        <v>21</v>
      </c>
      <c r="C362" s="12" t="str">
        <f>VLOOKUP(D362, City_Mapping!A:B, 2, FALSE)</f>
        <v>India</v>
      </c>
      <c r="D362" s="12" t="s">
        <v>32</v>
      </c>
      <c r="E362" s="12" t="s">
        <v>34</v>
      </c>
      <c r="F362" s="12" t="s">
        <v>37</v>
      </c>
      <c r="G362" s="12">
        <v>46114</v>
      </c>
      <c r="H362" s="12" t="s">
        <v>42</v>
      </c>
      <c r="I362" s="12" t="s">
        <v>44</v>
      </c>
      <c r="J362" s="12">
        <v>846840</v>
      </c>
      <c r="K362" s="12">
        <v>7</v>
      </c>
      <c r="L362" s="13">
        <v>721</v>
      </c>
      <c r="M362" s="14">
        <f>Table1[[#This Row],[Column1]]/100</f>
        <v>0.2</v>
      </c>
      <c r="N362" s="13">
        <f>Table1[[#This Row],[Unit_Price]]*Table1[[#This Row],[Quantity]]*(1-Table1[[#This Row],[Discount_%]])</f>
        <v>4037.6000000000004</v>
      </c>
      <c r="O362" s="13">
        <v>16467</v>
      </c>
      <c r="P362" s="13">
        <f>Table1[[#This Row],[Revenue]]-Table1[[#This Row],[Cost]]</f>
        <v>-12429.4</v>
      </c>
      <c r="Q362" s="12" t="s">
        <v>46</v>
      </c>
      <c r="R362" s="12" t="s">
        <v>50</v>
      </c>
      <c r="S362" s="12" t="s">
        <v>55</v>
      </c>
      <c r="T362" s="12">
        <v>4</v>
      </c>
      <c r="U362" s="12">
        <v>20</v>
      </c>
      <c r="V362" s="20" t="str">
        <f>TEXT(Table1[[#This Row],[Date]],"mmm-yyyy")</f>
        <v>Jan-2025</v>
      </c>
    </row>
    <row r="363" spans="1:22" x14ac:dyDescent="0.2">
      <c r="A363" s="11">
        <f t="shared" si="5"/>
        <v>45688</v>
      </c>
      <c r="B363" s="12" t="s">
        <v>22</v>
      </c>
      <c r="C363" s="12" t="str">
        <f>VLOOKUP(D363, City_Mapping!A:B, 2, FALSE)</f>
        <v>India</v>
      </c>
      <c r="D363" s="12" t="s">
        <v>33</v>
      </c>
      <c r="E363" s="12" t="s">
        <v>35</v>
      </c>
      <c r="F363" s="12" t="s">
        <v>39</v>
      </c>
      <c r="G363" s="12">
        <v>79549</v>
      </c>
      <c r="H363" s="12" t="s">
        <v>42</v>
      </c>
      <c r="I363" s="12" t="s">
        <v>44</v>
      </c>
      <c r="J363" s="12">
        <v>143394</v>
      </c>
      <c r="K363" s="12">
        <v>1</v>
      </c>
      <c r="L363" s="13">
        <v>1395</v>
      </c>
      <c r="M363" s="14">
        <f>Table1[[#This Row],[Column1]]/100</f>
        <v>0.15</v>
      </c>
      <c r="N363" s="13">
        <f>Table1[[#This Row],[Unit_Price]]*Table1[[#This Row],[Quantity]]*(1-Table1[[#This Row],[Discount_%]])</f>
        <v>1185.75</v>
      </c>
      <c r="O363" s="13">
        <v>16696</v>
      </c>
      <c r="P363" s="13">
        <f>Table1[[#This Row],[Revenue]]-Table1[[#This Row],[Cost]]</f>
        <v>-15510.25</v>
      </c>
      <c r="Q363" s="12" t="s">
        <v>48</v>
      </c>
      <c r="R363" s="12" t="s">
        <v>51</v>
      </c>
      <c r="S363" s="12" t="s">
        <v>55</v>
      </c>
      <c r="T363" s="12">
        <v>1</v>
      </c>
      <c r="U363" s="12">
        <v>15</v>
      </c>
      <c r="V363" s="20" t="str">
        <f>TEXT(Table1[[#This Row],[Date]],"mmm-yyyy")</f>
        <v>Jan-2025</v>
      </c>
    </row>
    <row r="364" spans="1:22" x14ac:dyDescent="0.2">
      <c r="A364" s="11">
        <f t="shared" si="5"/>
        <v>45688</v>
      </c>
      <c r="B364" s="12" t="s">
        <v>22</v>
      </c>
      <c r="C364" s="12" t="str">
        <f>VLOOKUP(D364, City_Mapping!A:B, 2, FALSE)</f>
        <v>UAE</v>
      </c>
      <c r="D364" s="12" t="s">
        <v>30</v>
      </c>
      <c r="E364" s="12" t="s">
        <v>35</v>
      </c>
      <c r="F364" s="12" t="s">
        <v>37</v>
      </c>
      <c r="G364" s="12">
        <v>67230</v>
      </c>
      <c r="H364" s="12" t="s">
        <v>42</v>
      </c>
      <c r="I364" s="12" t="s">
        <v>45</v>
      </c>
      <c r="J364" s="12">
        <v>979535</v>
      </c>
      <c r="K364" s="12">
        <v>9</v>
      </c>
      <c r="L364" s="13">
        <v>3911</v>
      </c>
      <c r="M364" s="14">
        <f>Table1[[#This Row],[Column1]]/100</f>
        <v>0</v>
      </c>
      <c r="N364" s="13">
        <f>Table1[[#This Row],[Unit_Price]]*Table1[[#This Row],[Quantity]]*(1-Table1[[#This Row],[Discount_%]])</f>
        <v>35199</v>
      </c>
      <c r="O364" s="13">
        <v>19635</v>
      </c>
      <c r="P364" s="13">
        <f>Table1[[#This Row],[Revenue]]-Table1[[#This Row],[Cost]]</f>
        <v>15564</v>
      </c>
      <c r="Q364" s="12" t="s">
        <v>47</v>
      </c>
      <c r="R364" s="12" t="s">
        <v>50</v>
      </c>
      <c r="S364" s="12" t="s">
        <v>53</v>
      </c>
      <c r="T364" s="12">
        <v>5</v>
      </c>
      <c r="U364" s="12">
        <v>0</v>
      </c>
      <c r="V364" s="20" t="str">
        <f>TEXT(Table1[[#This Row],[Date]],"mmm-yyyy")</f>
        <v>Jan-2025</v>
      </c>
    </row>
    <row r="365" spans="1:22" x14ac:dyDescent="0.2">
      <c r="A365" s="11">
        <f t="shared" si="5"/>
        <v>45688</v>
      </c>
      <c r="B365" s="12" t="s">
        <v>23</v>
      </c>
      <c r="C365" s="12" t="str">
        <f>VLOOKUP(D365, City_Mapping!A:B, 2, FALSE)</f>
        <v>India</v>
      </c>
      <c r="D365" s="12" t="s">
        <v>32</v>
      </c>
      <c r="E365" s="12" t="s">
        <v>36</v>
      </c>
      <c r="F365" s="12" t="s">
        <v>38</v>
      </c>
      <c r="G365" s="12">
        <v>42799</v>
      </c>
      <c r="H365" s="12" t="s">
        <v>41</v>
      </c>
      <c r="I365" s="12" t="s">
        <v>43</v>
      </c>
      <c r="J365" s="12">
        <v>400809</v>
      </c>
      <c r="K365" s="12">
        <v>6</v>
      </c>
      <c r="L365" s="13">
        <v>3508</v>
      </c>
      <c r="M365" s="14">
        <f>Table1[[#This Row],[Column1]]/100</f>
        <v>0.15</v>
      </c>
      <c r="N365" s="13">
        <f>Table1[[#This Row],[Unit_Price]]*Table1[[#This Row],[Quantity]]*(1-Table1[[#This Row],[Discount_%]])</f>
        <v>17890.8</v>
      </c>
      <c r="O365" s="13">
        <v>7670</v>
      </c>
      <c r="P365" s="13">
        <f>Table1[[#This Row],[Revenue]]-Table1[[#This Row],[Cost]]</f>
        <v>10220.799999999999</v>
      </c>
      <c r="Q365" s="12" t="s">
        <v>46</v>
      </c>
      <c r="R365" s="12" t="s">
        <v>50</v>
      </c>
      <c r="S365" s="12" t="s">
        <v>56</v>
      </c>
      <c r="T365" s="12">
        <v>1</v>
      </c>
      <c r="U365" s="12">
        <v>15</v>
      </c>
      <c r="V365" s="20" t="str">
        <f>TEXT(Table1[[#This Row],[Date]],"mmm-yyyy")</f>
        <v>Jan-2025</v>
      </c>
    </row>
    <row r="366" spans="1:22" x14ac:dyDescent="0.2">
      <c r="A366" s="11">
        <f t="shared" si="5"/>
        <v>45688</v>
      </c>
      <c r="B366" s="12" t="s">
        <v>20</v>
      </c>
      <c r="C366" s="12" t="str">
        <f>VLOOKUP(D366, City_Mapping!A:B, 2, FALSE)</f>
        <v>India</v>
      </c>
      <c r="D366" s="12" t="s">
        <v>33</v>
      </c>
      <c r="E366" s="12" t="s">
        <v>36</v>
      </c>
      <c r="F366" s="12" t="s">
        <v>38</v>
      </c>
      <c r="G366" s="12">
        <v>21156</v>
      </c>
      <c r="H366" s="12" t="s">
        <v>42</v>
      </c>
      <c r="I366" s="12" t="s">
        <v>43</v>
      </c>
      <c r="J366" s="12">
        <v>348662</v>
      </c>
      <c r="K366" s="12">
        <v>1</v>
      </c>
      <c r="L366" s="13">
        <v>1484</v>
      </c>
      <c r="M366" s="14">
        <f>Table1[[#This Row],[Column1]]/100</f>
        <v>0.15</v>
      </c>
      <c r="N366" s="13">
        <f>Table1[[#This Row],[Unit_Price]]*Table1[[#This Row],[Quantity]]*(1-Table1[[#This Row],[Discount_%]])</f>
        <v>1261.3999999999999</v>
      </c>
      <c r="O366" s="13">
        <v>28076</v>
      </c>
      <c r="P366" s="13">
        <f>Table1[[#This Row],[Revenue]]-Table1[[#This Row],[Cost]]</f>
        <v>-26814.6</v>
      </c>
      <c r="Q366" s="12" t="s">
        <v>46</v>
      </c>
      <c r="R366" s="12" t="s">
        <v>50</v>
      </c>
      <c r="S366" s="12" t="s">
        <v>53</v>
      </c>
      <c r="T366" s="12">
        <v>3</v>
      </c>
      <c r="U366" s="12">
        <v>15</v>
      </c>
      <c r="V366" s="20" t="str">
        <f>TEXT(Table1[[#This Row],[Date]],"mmm-yyyy")</f>
        <v>Jan-2025</v>
      </c>
    </row>
    <row r="367" spans="1:22" x14ac:dyDescent="0.2">
      <c r="A367" s="11">
        <f t="shared" si="5"/>
        <v>45688</v>
      </c>
      <c r="B367" s="12" t="s">
        <v>20</v>
      </c>
      <c r="C367" s="12" t="str">
        <f>VLOOKUP(D367, City_Mapping!A:B, 2, FALSE)</f>
        <v>USA</v>
      </c>
      <c r="D367" s="12" t="s">
        <v>31</v>
      </c>
      <c r="E367" s="12" t="s">
        <v>34</v>
      </c>
      <c r="F367" s="12" t="s">
        <v>37</v>
      </c>
      <c r="G367" s="12">
        <v>20304</v>
      </c>
      <c r="H367" s="12" t="s">
        <v>42</v>
      </c>
      <c r="I367" s="12" t="s">
        <v>43</v>
      </c>
      <c r="J367" s="12">
        <v>621424</v>
      </c>
      <c r="K367" s="12">
        <v>6</v>
      </c>
      <c r="L367" s="13">
        <v>2132</v>
      </c>
      <c r="M367" s="14">
        <f>Table1[[#This Row],[Column1]]/100</f>
        <v>0.1</v>
      </c>
      <c r="N367" s="13">
        <f>Table1[[#This Row],[Unit_Price]]*Table1[[#This Row],[Quantity]]*(1-Table1[[#This Row],[Discount_%]])</f>
        <v>11512.800000000001</v>
      </c>
      <c r="O367" s="13">
        <v>24473</v>
      </c>
      <c r="P367" s="13">
        <f>Table1[[#This Row],[Revenue]]-Table1[[#This Row],[Cost]]</f>
        <v>-12960.199999999999</v>
      </c>
      <c r="Q367" s="12" t="s">
        <v>49</v>
      </c>
      <c r="R367" s="12" t="s">
        <v>51</v>
      </c>
      <c r="S367" s="12" t="s">
        <v>56</v>
      </c>
      <c r="T367" s="12">
        <v>1</v>
      </c>
      <c r="U367" s="12">
        <v>10</v>
      </c>
      <c r="V367" s="20" t="str">
        <f>TEXT(Table1[[#This Row],[Date]],"mmm-yyyy")</f>
        <v>Jan-2025</v>
      </c>
    </row>
    <row r="368" spans="1:22" x14ac:dyDescent="0.2">
      <c r="A368" s="11">
        <f t="shared" si="5"/>
        <v>45688</v>
      </c>
      <c r="B368" s="12" t="s">
        <v>23</v>
      </c>
      <c r="C368" s="12" t="str">
        <f>VLOOKUP(D368, City_Mapping!A:B, 2, FALSE)</f>
        <v>India</v>
      </c>
      <c r="D368" s="12" t="s">
        <v>28</v>
      </c>
      <c r="E368" s="12" t="s">
        <v>36</v>
      </c>
      <c r="F368" s="12" t="s">
        <v>39</v>
      </c>
      <c r="G368" s="12">
        <v>50645</v>
      </c>
      <c r="H368" s="12" t="s">
        <v>41</v>
      </c>
      <c r="I368" s="12" t="s">
        <v>43</v>
      </c>
      <c r="J368" s="12">
        <v>263497</v>
      </c>
      <c r="K368" s="12">
        <v>5</v>
      </c>
      <c r="L368" s="13">
        <v>4170</v>
      </c>
      <c r="M368" s="14">
        <f>Table1[[#This Row],[Column1]]/100</f>
        <v>0.15</v>
      </c>
      <c r="N368" s="13">
        <f>Table1[[#This Row],[Unit_Price]]*Table1[[#This Row],[Quantity]]*(1-Table1[[#This Row],[Discount_%]])</f>
        <v>17722.5</v>
      </c>
      <c r="O368" s="13">
        <v>15530</v>
      </c>
      <c r="P368" s="13">
        <f>Table1[[#This Row],[Revenue]]-Table1[[#This Row],[Cost]]</f>
        <v>2192.5</v>
      </c>
      <c r="Q368" s="12" t="s">
        <v>48</v>
      </c>
      <c r="R368" s="12" t="s">
        <v>52</v>
      </c>
      <c r="S368" s="12" t="s">
        <v>56</v>
      </c>
      <c r="T368" s="12">
        <v>3</v>
      </c>
      <c r="U368" s="12">
        <v>15</v>
      </c>
      <c r="V368" s="20" t="str">
        <f>TEXT(Table1[[#This Row],[Date]],"mmm-yyyy")</f>
        <v>Jan-2025</v>
      </c>
    </row>
    <row r="369" spans="1:22" x14ac:dyDescent="0.2">
      <c r="A369" s="11">
        <f t="shared" si="5"/>
        <v>45688</v>
      </c>
      <c r="B369" s="12" t="s">
        <v>23</v>
      </c>
      <c r="C369" s="12" t="str">
        <f>VLOOKUP(D369, City_Mapping!A:B, 2, FALSE)</f>
        <v>UAE</v>
      </c>
      <c r="D369" s="12" t="s">
        <v>30</v>
      </c>
      <c r="E369" s="12" t="s">
        <v>36</v>
      </c>
      <c r="F369" s="12" t="s">
        <v>38</v>
      </c>
      <c r="G369" s="12">
        <v>48938</v>
      </c>
      <c r="H369" s="12" t="s">
        <v>41</v>
      </c>
      <c r="I369" s="12" t="s">
        <v>44</v>
      </c>
      <c r="J369" s="12">
        <v>553090</v>
      </c>
      <c r="K369" s="12">
        <v>5</v>
      </c>
      <c r="L369" s="13">
        <v>3390</v>
      </c>
      <c r="M369" s="14">
        <f>Table1[[#This Row],[Column1]]/100</f>
        <v>0.1</v>
      </c>
      <c r="N369" s="13">
        <f>Table1[[#This Row],[Unit_Price]]*Table1[[#This Row],[Quantity]]*(1-Table1[[#This Row],[Discount_%]])</f>
        <v>15255</v>
      </c>
      <c r="O369" s="13">
        <v>11500</v>
      </c>
      <c r="P369" s="13">
        <f>Table1[[#This Row],[Revenue]]-Table1[[#This Row],[Cost]]</f>
        <v>3755</v>
      </c>
      <c r="Q369" s="12" t="s">
        <v>49</v>
      </c>
      <c r="R369" s="12" t="s">
        <v>52</v>
      </c>
      <c r="S369" s="12" t="s">
        <v>56</v>
      </c>
      <c r="T369" s="12">
        <v>5</v>
      </c>
      <c r="U369" s="12">
        <v>10</v>
      </c>
      <c r="V369" s="20" t="str">
        <f>TEXT(Table1[[#This Row],[Date]],"mmm-yyyy")</f>
        <v>Jan-2025</v>
      </c>
    </row>
    <row r="370" spans="1:22" x14ac:dyDescent="0.2">
      <c r="A370" s="11">
        <f t="shared" si="5"/>
        <v>45688</v>
      </c>
      <c r="B370" s="12" t="s">
        <v>20</v>
      </c>
      <c r="C370" s="12" t="str">
        <f>VLOOKUP(D370, City_Mapping!A:B, 2, FALSE)</f>
        <v>UK</v>
      </c>
      <c r="D370" s="12" t="s">
        <v>29</v>
      </c>
      <c r="E370" s="12" t="s">
        <v>34</v>
      </c>
      <c r="F370" s="12" t="s">
        <v>40</v>
      </c>
      <c r="G370" s="12">
        <v>66982</v>
      </c>
      <c r="H370" s="12" t="s">
        <v>41</v>
      </c>
      <c r="I370" s="12" t="s">
        <v>43</v>
      </c>
      <c r="J370" s="12">
        <v>534648</v>
      </c>
      <c r="K370" s="12">
        <v>5</v>
      </c>
      <c r="L370" s="13">
        <v>2543</v>
      </c>
      <c r="M370" s="14">
        <f>Table1[[#This Row],[Column1]]/100</f>
        <v>0</v>
      </c>
      <c r="N370" s="13">
        <f>Table1[[#This Row],[Unit_Price]]*Table1[[#This Row],[Quantity]]*(1-Table1[[#This Row],[Discount_%]])</f>
        <v>12715</v>
      </c>
      <c r="O370" s="13">
        <v>22345</v>
      </c>
      <c r="P370" s="13">
        <f>Table1[[#This Row],[Revenue]]-Table1[[#This Row],[Cost]]</f>
        <v>-9630</v>
      </c>
      <c r="Q370" s="12" t="s">
        <v>48</v>
      </c>
      <c r="R370" s="12" t="s">
        <v>52</v>
      </c>
      <c r="S370" s="12" t="s">
        <v>54</v>
      </c>
      <c r="T370" s="12">
        <v>3</v>
      </c>
      <c r="U370" s="12">
        <v>0</v>
      </c>
      <c r="V370" s="20" t="str">
        <f>TEXT(Table1[[#This Row],[Date]],"mmm-yyyy")</f>
        <v>Jan-2025</v>
      </c>
    </row>
    <row r="371" spans="1:22" x14ac:dyDescent="0.2">
      <c r="A371" s="11">
        <f t="shared" si="5"/>
        <v>45688</v>
      </c>
      <c r="B371" s="12" t="s">
        <v>20</v>
      </c>
      <c r="C371" s="12" t="str">
        <f>VLOOKUP(D371, City_Mapping!A:B, 2, FALSE)</f>
        <v>UAE</v>
      </c>
      <c r="D371" s="12" t="s">
        <v>30</v>
      </c>
      <c r="E371" s="12" t="s">
        <v>36</v>
      </c>
      <c r="F371" s="12" t="s">
        <v>38</v>
      </c>
      <c r="G371" s="12">
        <v>87614</v>
      </c>
      <c r="H371" s="12" t="s">
        <v>42</v>
      </c>
      <c r="I371" s="12" t="s">
        <v>43</v>
      </c>
      <c r="J371" s="12">
        <v>755041</v>
      </c>
      <c r="K371" s="12">
        <v>4</v>
      </c>
      <c r="L371" s="13">
        <v>1908</v>
      </c>
      <c r="M371" s="14">
        <f>Table1[[#This Row],[Column1]]/100</f>
        <v>0.05</v>
      </c>
      <c r="N371" s="13">
        <f>Table1[[#This Row],[Unit_Price]]*Table1[[#This Row],[Quantity]]*(1-Table1[[#This Row],[Discount_%]])</f>
        <v>7250.4</v>
      </c>
      <c r="O371" s="13">
        <v>26608</v>
      </c>
      <c r="P371" s="13">
        <f>Table1[[#This Row],[Revenue]]-Table1[[#This Row],[Cost]]</f>
        <v>-19357.599999999999</v>
      </c>
      <c r="Q371" s="12" t="s">
        <v>48</v>
      </c>
      <c r="R371" s="12" t="s">
        <v>52</v>
      </c>
      <c r="S371" s="12" t="s">
        <v>55</v>
      </c>
      <c r="T371" s="12">
        <v>2</v>
      </c>
      <c r="U371" s="12">
        <v>5</v>
      </c>
      <c r="V371" s="20" t="str">
        <f>TEXT(Table1[[#This Row],[Date]],"mmm-yyyy")</f>
        <v>Jan-2025</v>
      </c>
    </row>
    <row r="372" spans="1:22" x14ac:dyDescent="0.2">
      <c r="A372" s="11">
        <f t="shared" si="5"/>
        <v>45688</v>
      </c>
      <c r="B372" s="12" t="s">
        <v>21</v>
      </c>
      <c r="C372" s="12" t="str">
        <f>VLOOKUP(D372, City_Mapping!A:B, 2, FALSE)</f>
        <v>UK</v>
      </c>
      <c r="D372" s="12" t="s">
        <v>29</v>
      </c>
      <c r="E372" s="12" t="s">
        <v>35</v>
      </c>
      <c r="F372" s="12" t="s">
        <v>39</v>
      </c>
      <c r="G372" s="12">
        <v>12315</v>
      </c>
      <c r="H372" s="12" t="s">
        <v>42</v>
      </c>
      <c r="I372" s="12" t="s">
        <v>44</v>
      </c>
      <c r="J372" s="12">
        <v>838138</v>
      </c>
      <c r="K372" s="12">
        <v>7</v>
      </c>
      <c r="L372" s="13">
        <v>4372</v>
      </c>
      <c r="M372" s="14">
        <f>Table1[[#This Row],[Column1]]/100</f>
        <v>0.1</v>
      </c>
      <c r="N372" s="13">
        <f>Table1[[#This Row],[Unit_Price]]*Table1[[#This Row],[Quantity]]*(1-Table1[[#This Row],[Discount_%]])</f>
        <v>27543.600000000002</v>
      </c>
      <c r="O372" s="13">
        <v>14527</v>
      </c>
      <c r="P372" s="13">
        <f>Table1[[#This Row],[Revenue]]-Table1[[#This Row],[Cost]]</f>
        <v>13016.600000000002</v>
      </c>
      <c r="Q372" s="12" t="s">
        <v>47</v>
      </c>
      <c r="R372" s="12" t="s">
        <v>50</v>
      </c>
      <c r="S372" s="12" t="s">
        <v>53</v>
      </c>
      <c r="T372" s="12">
        <v>3</v>
      </c>
      <c r="U372" s="12">
        <v>10</v>
      </c>
      <c r="V372" s="20" t="str">
        <f>TEXT(Table1[[#This Row],[Date]],"mmm-yyyy")</f>
        <v>Jan-2025</v>
      </c>
    </row>
    <row r="373" spans="1:22" x14ac:dyDescent="0.2">
      <c r="A373" s="11">
        <f t="shared" si="5"/>
        <v>45688</v>
      </c>
      <c r="B373" s="12" t="s">
        <v>21</v>
      </c>
      <c r="C373" s="12" t="str">
        <f>VLOOKUP(D373, City_Mapping!A:B, 2, FALSE)</f>
        <v>UAE</v>
      </c>
      <c r="D373" s="12" t="s">
        <v>30</v>
      </c>
      <c r="E373" s="12" t="s">
        <v>36</v>
      </c>
      <c r="F373" s="12" t="s">
        <v>40</v>
      </c>
      <c r="G373" s="12">
        <v>22420</v>
      </c>
      <c r="H373" s="12" t="s">
        <v>42</v>
      </c>
      <c r="I373" s="12" t="s">
        <v>44</v>
      </c>
      <c r="J373" s="12">
        <v>970792</v>
      </c>
      <c r="K373" s="12">
        <v>9</v>
      </c>
      <c r="L373" s="13">
        <v>1835</v>
      </c>
      <c r="M373" s="14">
        <f>Table1[[#This Row],[Column1]]/100</f>
        <v>0.15</v>
      </c>
      <c r="N373" s="13">
        <f>Table1[[#This Row],[Unit_Price]]*Table1[[#This Row],[Quantity]]*(1-Table1[[#This Row],[Discount_%]])</f>
        <v>14037.75</v>
      </c>
      <c r="O373" s="13">
        <v>13036</v>
      </c>
      <c r="P373" s="13">
        <f>Table1[[#This Row],[Revenue]]-Table1[[#This Row],[Cost]]</f>
        <v>1001.75</v>
      </c>
      <c r="Q373" s="12" t="s">
        <v>49</v>
      </c>
      <c r="R373" s="12" t="s">
        <v>50</v>
      </c>
      <c r="S373" s="12" t="s">
        <v>56</v>
      </c>
      <c r="T373" s="12">
        <v>2</v>
      </c>
      <c r="U373" s="12">
        <v>15</v>
      </c>
      <c r="V373" s="20" t="str">
        <f>TEXT(Table1[[#This Row],[Date]],"mmm-yyyy")</f>
        <v>Jan-2025</v>
      </c>
    </row>
    <row r="374" spans="1:22" x14ac:dyDescent="0.2">
      <c r="A374" s="11">
        <f t="shared" si="5"/>
        <v>45689</v>
      </c>
      <c r="B374" s="12" t="s">
        <v>23</v>
      </c>
      <c r="C374" s="12" t="str">
        <f>VLOOKUP(D374, City_Mapping!A:B, 2, FALSE)</f>
        <v>India</v>
      </c>
      <c r="D374" s="12" t="s">
        <v>28</v>
      </c>
      <c r="E374" s="12" t="s">
        <v>34</v>
      </c>
      <c r="F374" s="12" t="s">
        <v>38</v>
      </c>
      <c r="G374" s="12">
        <v>28312</v>
      </c>
      <c r="H374" s="12" t="s">
        <v>41</v>
      </c>
      <c r="I374" s="12" t="s">
        <v>45</v>
      </c>
      <c r="J374" s="12">
        <v>570650</v>
      </c>
      <c r="K374" s="12">
        <v>4</v>
      </c>
      <c r="L374" s="13">
        <v>4137</v>
      </c>
      <c r="M374" s="14">
        <f>Table1[[#This Row],[Column1]]/100</f>
        <v>0.15</v>
      </c>
      <c r="N374" s="13">
        <f>Table1[[#This Row],[Unit_Price]]*Table1[[#This Row],[Quantity]]*(1-Table1[[#This Row],[Discount_%]])</f>
        <v>14065.8</v>
      </c>
      <c r="O374" s="13">
        <v>14210</v>
      </c>
      <c r="P374" s="13">
        <f>Table1[[#This Row],[Revenue]]-Table1[[#This Row],[Cost]]</f>
        <v>-144.20000000000073</v>
      </c>
      <c r="Q374" s="12" t="s">
        <v>48</v>
      </c>
      <c r="R374" s="12" t="s">
        <v>51</v>
      </c>
      <c r="S374" s="12" t="s">
        <v>54</v>
      </c>
      <c r="T374" s="12">
        <v>5</v>
      </c>
      <c r="U374" s="12">
        <v>15</v>
      </c>
      <c r="V374" s="20" t="str">
        <f>TEXT(Table1[[#This Row],[Date]],"mmm-yyyy")</f>
        <v>Feb-2025</v>
      </c>
    </row>
    <row r="375" spans="1:22" x14ac:dyDescent="0.2">
      <c r="A375" s="11">
        <f t="shared" si="5"/>
        <v>45689</v>
      </c>
      <c r="B375" s="12" t="s">
        <v>21</v>
      </c>
      <c r="C375" s="12" t="str">
        <f>VLOOKUP(D375, City_Mapping!A:B, 2, FALSE)</f>
        <v>UK</v>
      </c>
      <c r="D375" s="12" t="s">
        <v>29</v>
      </c>
      <c r="E375" s="12" t="s">
        <v>35</v>
      </c>
      <c r="F375" s="12" t="s">
        <v>39</v>
      </c>
      <c r="G375" s="12">
        <v>31395</v>
      </c>
      <c r="H375" s="12" t="s">
        <v>41</v>
      </c>
      <c r="I375" s="12" t="s">
        <v>44</v>
      </c>
      <c r="J375" s="12">
        <v>855376</v>
      </c>
      <c r="K375" s="12">
        <v>2</v>
      </c>
      <c r="L375" s="13">
        <v>3958</v>
      </c>
      <c r="M375" s="14">
        <f>Table1[[#This Row],[Column1]]/100</f>
        <v>0</v>
      </c>
      <c r="N375" s="13">
        <f>Table1[[#This Row],[Unit_Price]]*Table1[[#This Row],[Quantity]]*(1-Table1[[#This Row],[Discount_%]])</f>
        <v>7916</v>
      </c>
      <c r="O375" s="13">
        <v>4184</v>
      </c>
      <c r="P375" s="13">
        <f>Table1[[#This Row],[Revenue]]-Table1[[#This Row],[Cost]]</f>
        <v>3732</v>
      </c>
      <c r="Q375" s="12" t="s">
        <v>47</v>
      </c>
      <c r="R375" s="12" t="s">
        <v>52</v>
      </c>
      <c r="S375" s="12" t="s">
        <v>56</v>
      </c>
      <c r="T375" s="12">
        <v>5</v>
      </c>
      <c r="U375" s="12">
        <v>0</v>
      </c>
      <c r="V375" s="20" t="str">
        <f>TEXT(Table1[[#This Row],[Date]],"mmm-yyyy")</f>
        <v>Feb-2025</v>
      </c>
    </row>
    <row r="376" spans="1:22" x14ac:dyDescent="0.2">
      <c r="A376" s="11">
        <f t="shared" si="5"/>
        <v>45689</v>
      </c>
      <c r="B376" s="12" t="s">
        <v>22</v>
      </c>
      <c r="C376" s="12" t="str">
        <f>VLOOKUP(D376, City_Mapping!A:B, 2, FALSE)</f>
        <v>India</v>
      </c>
      <c r="D376" s="12" t="s">
        <v>33</v>
      </c>
      <c r="E376" s="12" t="s">
        <v>36</v>
      </c>
      <c r="F376" s="12" t="s">
        <v>39</v>
      </c>
      <c r="G376" s="12">
        <v>50301</v>
      </c>
      <c r="H376" s="12" t="s">
        <v>42</v>
      </c>
      <c r="I376" s="12" t="s">
        <v>45</v>
      </c>
      <c r="J376" s="12">
        <v>608419</v>
      </c>
      <c r="K376" s="12">
        <v>2</v>
      </c>
      <c r="L376" s="13">
        <v>4897</v>
      </c>
      <c r="M376" s="14">
        <f>Table1[[#This Row],[Column1]]/100</f>
        <v>0.1</v>
      </c>
      <c r="N376" s="13">
        <f>Table1[[#This Row],[Unit_Price]]*Table1[[#This Row],[Quantity]]*(1-Table1[[#This Row],[Discount_%]])</f>
        <v>8814.6</v>
      </c>
      <c r="O376" s="13">
        <v>6748</v>
      </c>
      <c r="P376" s="13">
        <f>Table1[[#This Row],[Revenue]]-Table1[[#This Row],[Cost]]</f>
        <v>2066.6000000000004</v>
      </c>
      <c r="Q376" s="12" t="s">
        <v>48</v>
      </c>
      <c r="R376" s="12" t="s">
        <v>50</v>
      </c>
      <c r="S376" s="12" t="s">
        <v>54</v>
      </c>
      <c r="T376" s="12">
        <v>3</v>
      </c>
      <c r="U376" s="12">
        <v>10</v>
      </c>
      <c r="V376" s="20" t="str">
        <f>TEXT(Table1[[#This Row],[Date]],"mmm-yyyy")</f>
        <v>Feb-2025</v>
      </c>
    </row>
    <row r="377" spans="1:22" x14ac:dyDescent="0.2">
      <c r="A377" s="11">
        <f t="shared" si="5"/>
        <v>45689</v>
      </c>
      <c r="B377" s="12" t="s">
        <v>21</v>
      </c>
      <c r="C377" s="12" t="str">
        <f>VLOOKUP(D377, City_Mapping!A:B, 2, FALSE)</f>
        <v>UK</v>
      </c>
      <c r="D377" s="12" t="s">
        <v>29</v>
      </c>
      <c r="E377" s="12" t="s">
        <v>35</v>
      </c>
      <c r="F377" s="12" t="s">
        <v>38</v>
      </c>
      <c r="G377" s="12">
        <v>56972</v>
      </c>
      <c r="H377" s="12" t="s">
        <v>41</v>
      </c>
      <c r="I377" s="12" t="s">
        <v>45</v>
      </c>
      <c r="J377" s="12">
        <v>598875</v>
      </c>
      <c r="K377" s="12">
        <v>2</v>
      </c>
      <c r="L377" s="13">
        <v>4100</v>
      </c>
      <c r="M377" s="14">
        <f>Table1[[#This Row],[Column1]]/100</f>
        <v>0</v>
      </c>
      <c r="N377" s="13">
        <f>Table1[[#This Row],[Unit_Price]]*Table1[[#This Row],[Quantity]]*(1-Table1[[#This Row],[Discount_%]])</f>
        <v>8200</v>
      </c>
      <c r="O377" s="13">
        <v>9531</v>
      </c>
      <c r="P377" s="13">
        <f>Table1[[#This Row],[Revenue]]-Table1[[#This Row],[Cost]]</f>
        <v>-1331</v>
      </c>
      <c r="Q377" s="12" t="s">
        <v>49</v>
      </c>
      <c r="R377" s="12" t="s">
        <v>52</v>
      </c>
      <c r="S377" s="12" t="s">
        <v>54</v>
      </c>
      <c r="T377" s="12">
        <v>2</v>
      </c>
      <c r="U377" s="12">
        <v>0</v>
      </c>
      <c r="V377" s="20" t="str">
        <f>TEXT(Table1[[#This Row],[Date]],"mmm-yyyy")</f>
        <v>Feb-2025</v>
      </c>
    </row>
    <row r="378" spans="1:22" x14ac:dyDescent="0.2">
      <c r="A378" s="11">
        <f t="shared" si="5"/>
        <v>45689</v>
      </c>
      <c r="B378" s="12" t="s">
        <v>21</v>
      </c>
      <c r="C378" s="12" t="str">
        <f>VLOOKUP(D378, City_Mapping!A:B, 2, FALSE)</f>
        <v>India</v>
      </c>
      <c r="D378" s="12" t="s">
        <v>32</v>
      </c>
      <c r="E378" s="12" t="s">
        <v>35</v>
      </c>
      <c r="F378" s="12" t="s">
        <v>39</v>
      </c>
      <c r="G378" s="12">
        <v>73294</v>
      </c>
      <c r="H378" s="12" t="s">
        <v>41</v>
      </c>
      <c r="I378" s="12" t="s">
        <v>43</v>
      </c>
      <c r="J378" s="12">
        <v>995321</v>
      </c>
      <c r="K378" s="12">
        <v>7</v>
      </c>
      <c r="L378" s="13">
        <v>1875</v>
      </c>
      <c r="M378" s="14">
        <f>Table1[[#This Row],[Column1]]/100</f>
        <v>0.1</v>
      </c>
      <c r="N378" s="13">
        <f>Table1[[#This Row],[Unit_Price]]*Table1[[#This Row],[Quantity]]*(1-Table1[[#This Row],[Discount_%]])</f>
        <v>11812.5</v>
      </c>
      <c r="O378" s="13">
        <v>11286</v>
      </c>
      <c r="P378" s="13">
        <f>Table1[[#This Row],[Revenue]]-Table1[[#This Row],[Cost]]</f>
        <v>526.5</v>
      </c>
      <c r="Q378" s="12" t="s">
        <v>48</v>
      </c>
      <c r="R378" s="12" t="s">
        <v>52</v>
      </c>
      <c r="S378" s="12" t="s">
        <v>55</v>
      </c>
      <c r="T378" s="12">
        <v>3</v>
      </c>
      <c r="U378" s="12">
        <v>10</v>
      </c>
      <c r="V378" s="20" t="str">
        <f>TEXT(Table1[[#This Row],[Date]],"mmm-yyyy")</f>
        <v>Feb-2025</v>
      </c>
    </row>
    <row r="379" spans="1:22" x14ac:dyDescent="0.2">
      <c r="A379" s="11">
        <f t="shared" si="5"/>
        <v>45689</v>
      </c>
      <c r="B379" s="12" t="s">
        <v>22</v>
      </c>
      <c r="C379" s="12" t="str">
        <f>VLOOKUP(D379, City_Mapping!A:B, 2, FALSE)</f>
        <v>India</v>
      </c>
      <c r="D379" s="12" t="s">
        <v>33</v>
      </c>
      <c r="E379" s="12" t="s">
        <v>36</v>
      </c>
      <c r="F379" s="12" t="s">
        <v>37</v>
      </c>
      <c r="G379" s="12">
        <v>90853</v>
      </c>
      <c r="H379" s="12" t="s">
        <v>42</v>
      </c>
      <c r="I379" s="12" t="s">
        <v>43</v>
      </c>
      <c r="J379" s="12">
        <v>314367</v>
      </c>
      <c r="K379" s="12">
        <v>4</v>
      </c>
      <c r="L379" s="13">
        <v>2033</v>
      </c>
      <c r="M379" s="14">
        <f>Table1[[#This Row],[Column1]]/100</f>
        <v>0.05</v>
      </c>
      <c r="N379" s="13">
        <f>Table1[[#This Row],[Unit_Price]]*Table1[[#This Row],[Quantity]]*(1-Table1[[#This Row],[Discount_%]])</f>
        <v>7725.4</v>
      </c>
      <c r="O379" s="13">
        <v>5925</v>
      </c>
      <c r="P379" s="13">
        <f>Table1[[#This Row],[Revenue]]-Table1[[#This Row],[Cost]]</f>
        <v>1800.3999999999996</v>
      </c>
      <c r="Q379" s="12" t="s">
        <v>46</v>
      </c>
      <c r="R379" s="12" t="s">
        <v>51</v>
      </c>
      <c r="S379" s="12" t="s">
        <v>55</v>
      </c>
      <c r="T379" s="12">
        <v>5</v>
      </c>
      <c r="U379" s="12">
        <v>5</v>
      </c>
      <c r="V379" s="20" t="str">
        <f>TEXT(Table1[[#This Row],[Date]],"mmm-yyyy")</f>
        <v>Feb-2025</v>
      </c>
    </row>
    <row r="380" spans="1:22" x14ac:dyDescent="0.2">
      <c r="A380" s="11">
        <f t="shared" si="5"/>
        <v>45689</v>
      </c>
      <c r="B380" s="12" t="s">
        <v>23</v>
      </c>
      <c r="C380" s="12" t="str">
        <f>VLOOKUP(D380, City_Mapping!A:B, 2, FALSE)</f>
        <v>India</v>
      </c>
      <c r="D380" s="12" t="s">
        <v>32</v>
      </c>
      <c r="E380" s="12" t="s">
        <v>36</v>
      </c>
      <c r="F380" s="12" t="s">
        <v>40</v>
      </c>
      <c r="G380" s="12">
        <v>58225</v>
      </c>
      <c r="H380" s="12" t="s">
        <v>42</v>
      </c>
      <c r="I380" s="12" t="s">
        <v>43</v>
      </c>
      <c r="J380" s="12">
        <v>450748</v>
      </c>
      <c r="K380" s="12">
        <v>4</v>
      </c>
      <c r="L380" s="13">
        <v>2452</v>
      </c>
      <c r="M380" s="14">
        <f>Table1[[#This Row],[Column1]]/100</f>
        <v>0.2</v>
      </c>
      <c r="N380" s="13">
        <f>Table1[[#This Row],[Unit_Price]]*Table1[[#This Row],[Quantity]]*(1-Table1[[#This Row],[Discount_%]])</f>
        <v>7846.4000000000005</v>
      </c>
      <c r="O380" s="13">
        <v>14100</v>
      </c>
      <c r="P380" s="13">
        <f>Table1[[#This Row],[Revenue]]-Table1[[#This Row],[Cost]]</f>
        <v>-6253.5999999999995</v>
      </c>
      <c r="Q380" s="12" t="s">
        <v>49</v>
      </c>
      <c r="R380" s="12" t="s">
        <v>50</v>
      </c>
      <c r="S380" s="12" t="s">
        <v>53</v>
      </c>
      <c r="T380" s="12">
        <v>2</v>
      </c>
      <c r="U380" s="12">
        <v>20</v>
      </c>
      <c r="V380" s="20" t="str">
        <f>TEXT(Table1[[#This Row],[Date]],"mmm-yyyy")</f>
        <v>Feb-2025</v>
      </c>
    </row>
    <row r="381" spans="1:22" x14ac:dyDescent="0.2">
      <c r="A381" s="11">
        <f t="shared" si="5"/>
        <v>45689</v>
      </c>
      <c r="B381" s="12" t="s">
        <v>22</v>
      </c>
      <c r="C381" s="12" t="str">
        <f>VLOOKUP(D381, City_Mapping!A:B, 2, FALSE)</f>
        <v>UAE</v>
      </c>
      <c r="D381" s="12" t="s">
        <v>30</v>
      </c>
      <c r="E381" s="12" t="s">
        <v>34</v>
      </c>
      <c r="F381" s="12" t="s">
        <v>37</v>
      </c>
      <c r="G381" s="12">
        <v>92504</v>
      </c>
      <c r="H381" s="12" t="s">
        <v>41</v>
      </c>
      <c r="I381" s="12" t="s">
        <v>44</v>
      </c>
      <c r="J381" s="12">
        <v>496885</v>
      </c>
      <c r="K381" s="12">
        <v>1</v>
      </c>
      <c r="L381" s="13">
        <v>3757</v>
      </c>
      <c r="M381" s="14">
        <f>Table1[[#This Row],[Column1]]/100</f>
        <v>0</v>
      </c>
      <c r="N381" s="13">
        <f>Table1[[#This Row],[Unit_Price]]*Table1[[#This Row],[Quantity]]*(1-Table1[[#This Row],[Discount_%]])</f>
        <v>3757</v>
      </c>
      <c r="O381" s="13">
        <v>17872</v>
      </c>
      <c r="P381" s="13">
        <f>Table1[[#This Row],[Revenue]]-Table1[[#This Row],[Cost]]</f>
        <v>-14115</v>
      </c>
      <c r="Q381" s="12" t="s">
        <v>46</v>
      </c>
      <c r="R381" s="12" t="s">
        <v>52</v>
      </c>
      <c r="S381" s="12" t="s">
        <v>56</v>
      </c>
      <c r="T381" s="12">
        <v>4</v>
      </c>
      <c r="U381" s="12">
        <v>0</v>
      </c>
      <c r="V381" s="20" t="str">
        <f>TEXT(Table1[[#This Row],[Date]],"mmm-yyyy")</f>
        <v>Feb-2025</v>
      </c>
    </row>
    <row r="382" spans="1:22" x14ac:dyDescent="0.2">
      <c r="A382" s="11">
        <f t="shared" si="5"/>
        <v>45689</v>
      </c>
      <c r="B382" s="12" t="s">
        <v>21</v>
      </c>
      <c r="C382" s="12" t="str">
        <f>VLOOKUP(D382, City_Mapping!A:B, 2, FALSE)</f>
        <v>India</v>
      </c>
      <c r="D382" s="12" t="s">
        <v>33</v>
      </c>
      <c r="E382" s="12" t="s">
        <v>34</v>
      </c>
      <c r="F382" s="12" t="s">
        <v>38</v>
      </c>
      <c r="G382" s="12">
        <v>32854</v>
      </c>
      <c r="H382" s="12" t="s">
        <v>42</v>
      </c>
      <c r="I382" s="12" t="s">
        <v>44</v>
      </c>
      <c r="J382" s="12">
        <v>179918</v>
      </c>
      <c r="K382" s="12">
        <v>4</v>
      </c>
      <c r="L382" s="13">
        <v>3491</v>
      </c>
      <c r="M382" s="14">
        <f>Table1[[#This Row],[Column1]]/100</f>
        <v>0.15</v>
      </c>
      <c r="N382" s="13">
        <f>Table1[[#This Row],[Unit_Price]]*Table1[[#This Row],[Quantity]]*(1-Table1[[#This Row],[Discount_%]])</f>
        <v>11869.4</v>
      </c>
      <c r="O382" s="13">
        <v>10537</v>
      </c>
      <c r="P382" s="13">
        <f>Table1[[#This Row],[Revenue]]-Table1[[#This Row],[Cost]]</f>
        <v>1332.3999999999996</v>
      </c>
      <c r="Q382" s="12" t="s">
        <v>47</v>
      </c>
      <c r="R382" s="12" t="s">
        <v>51</v>
      </c>
      <c r="S382" s="12" t="s">
        <v>56</v>
      </c>
      <c r="T382" s="12">
        <v>4</v>
      </c>
      <c r="U382" s="12">
        <v>15</v>
      </c>
      <c r="V382" s="20" t="str">
        <f>TEXT(Table1[[#This Row],[Date]],"mmm-yyyy")</f>
        <v>Feb-2025</v>
      </c>
    </row>
    <row r="383" spans="1:22" x14ac:dyDescent="0.2">
      <c r="A383" s="11">
        <f t="shared" si="5"/>
        <v>45689</v>
      </c>
      <c r="B383" s="12" t="s">
        <v>23</v>
      </c>
      <c r="C383" s="12" t="str">
        <f>VLOOKUP(D383, City_Mapping!A:B, 2, FALSE)</f>
        <v>UAE</v>
      </c>
      <c r="D383" s="12" t="s">
        <v>30</v>
      </c>
      <c r="E383" s="12" t="s">
        <v>35</v>
      </c>
      <c r="F383" s="12" t="s">
        <v>37</v>
      </c>
      <c r="G383" s="12">
        <v>80780</v>
      </c>
      <c r="H383" s="12" t="s">
        <v>41</v>
      </c>
      <c r="I383" s="12" t="s">
        <v>43</v>
      </c>
      <c r="J383" s="12">
        <v>839670</v>
      </c>
      <c r="K383" s="12">
        <v>6</v>
      </c>
      <c r="L383" s="13">
        <v>3996</v>
      </c>
      <c r="M383" s="14">
        <f>Table1[[#This Row],[Column1]]/100</f>
        <v>0</v>
      </c>
      <c r="N383" s="13">
        <f>Table1[[#This Row],[Unit_Price]]*Table1[[#This Row],[Quantity]]*(1-Table1[[#This Row],[Discount_%]])</f>
        <v>23976</v>
      </c>
      <c r="O383" s="13">
        <v>9982</v>
      </c>
      <c r="P383" s="13">
        <f>Table1[[#This Row],[Revenue]]-Table1[[#This Row],[Cost]]</f>
        <v>13994</v>
      </c>
      <c r="Q383" s="12" t="s">
        <v>48</v>
      </c>
      <c r="R383" s="12" t="s">
        <v>51</v>
      </c>
      <c r="S383" s="12" t="s">
        <v>56</v>
      </c>
      <c r="T383" s="12">
        <v>5</v>
      </c>
      <c r="U383" s="12">
        <v>0</v>
      </c>
      <c r="V383" s="20" t="str">
        <f>TEXT(Table1[[#This Row],[Date]],"mmm-yyyy")</f>
        <v>Feb-2025</v>
      </c>
    </row>
    <row r="384" spans="1:22" x14ac:dyDescent="0.2">
      <c r="A384" s="11">
        <f t="shared" si="5"/>
        <v>45689</v>
      </c>
      <c r="B384" s="12" t="s">
        <v>21</v>
      </c>
      <c r="C384" s="12" t="str">
        <f>VLOOKUP(D384, City_Mapping!A:B, 2, FALSE)</f>
        <v>USA</v>
      </c>
      <c r="D384" s="12" t="s">
        <v>31</v>
      </c>
      <c r="E384" s="12" t="s">
        <v>34</v>
      </c>
      <c r="F384" s="12" t="s">
        <v>38</v>
      </c>
      <c r="G384" s="12">
        <v>40929</v>
      </c>
      <c r="H384" s="12" t="s">
        <v>41</v>
      </c>
      <c r="I384" s="12" t="s">
        <v>43</v>
      </c>
      <c r="J384" s="12">
        <v>791390</v>
      </c>
      <c r="K384" s="12">
        <v>2</v>
      </c>
      <c r="L384" s="13">
        <v>4657</v>
      </c>
      <c r="M384" s="14">
        <f>Table1[[#This Row],[Column1]]/100</f>
        <v>0.1</v>
      </c>
      <c r="N384" s="13">
        <f>Table1[[#This Row],[Unit_Price]]*Table1[[#This Row],[Quantity]]*(1-Table1[[#This Row],[Discount_%]])</f>
        <v>8382.6</v>
      </c>
      <c r="O384" s="13">
        <v>24649</v>
      </c>
      <c r="P384" s="13">
        <f>Table1[[#This Row],[Revenue]]-Table1[[#This Row],[Cost]]</f>
        <v>-16266.4</v>
      </c>
      <c r="Q384" s="12" t="s">
        <v>49</v>
      </c>
      <c r="R384" s="12" t="s">
        <v>52</v>
      </c>
      <c r="S384" s="12" t="s">
        <v>54</v>
      </c>
      <c r="T384" s="12">
        <v>2</v>
      </c>
      <c r="U384" s="12">
        <v>10</v>
      </c>
      <c r="V384" s="20" t="str">
        <f>TEXT(Table1[[#This Row],[Date]],"mmm-yyyy")</f>
        <v>Feb-2025</v>
      </c>
    </row>
    <row r="385" spans="1:22" x14ac:dyDescent="0.2">
      <c r="A385" s="11">
        <f t="shared" si="5"/>
        <v>45689</v>
      </c>
      <c r="B385" s="12" t="s">
        <v>22</v>
      </c>
      <c r="C385" s="12" t="str">
        <f>VLOOKUP(D385, City_Mapping!A:B, 2, FALSE)</f>
        <v>UAE</v>
      </c>
      <c r="D385" s="12" t="s">
        <v>30</v>
      </c>
      <c r="E385" s="12" t="s">
        <v>35</v>
      </c>
      <c r="F385" s="12" t="s">
        <v>38</v>
      </c>
      <c r="G385" s="12">
        <v>67103</v>
      </c>
      <c r="H385" s="12" t="s">
        <v>42</v>
      </c>
      <c r="I385" s="12" t="s">
        <v>44</v>
      </c>
      <c r="J385" s="12">
        <v>628926</v>
      </c>
      <c r="K385" s="12">
        <v>4</v>
      </c>
      <c r="L385" s="13">
        <v>3972</v>
      </c>
      <c r="M385" s="14">
        <f>Table1[[#This Row],[Column1]]/100</f>
        <v>0</v>
      </c>
      <c r="N385" s="13">
        <f>Table1[[#This Row],[Unit_Price]]*Table1[[#This Row],[Quantity]]*(1-Table1[[#This Row],[Discount_%]])</f>
        <v>15888</v>
      </c>
      <c r="O385" s="13">
        <v>12708</v>
      </c>
      <c r="P385" s="13">
        <f>Table1[[#This Row],[Revenue]]-Table1[[#This Row],[Cost]]</f>
        <v>3180</v>
      </c>
      <c r="Q385" s="12" t="s">
        <v>47</v>
      </c>
      <c r="R385" s="12" t="s">
        <v>52</v>
      </c>
      <c r="S385" s="12" t="s">
        <v>53</v>
      </c>
      <c r="T385" s="12">
        <v>3</v>
      </c>
      <c r="U385" s="12">
        <v>0</v>
      </c>
      <c r="V385" s="20" t="str">
        <f>TEXT(Table1[[#This Row],[Date]],"mmm-yyyy")</f>
        <v>Feb-2025</v>
      </c>
    </row>
    <row r="386" spans="1:22" x14ac:dyDescent="0.2">
      <c r="A386" s="11">
        <f t="shared" si="5"/>
        <v>45690</v>
      </c>
      <c r="B386" s="12" t="s">
        <v>22</v>
      </c>
      <c r="C386" s="12" t="str">
        <f>VLOOKUP(D386, City_Mapping!A:B, 2, FALSE)</f>
        <v>UAE</v>
      </c>
      <c r="D386" s="12" t="s">
        <v>30</v>
      </c>
      <c r="E386" s="12" t="s">
        <v>35</v>
      </c>
      <c r="F386" s="12" t="s">
        <v>39</v>
      </c>
      <c r="G386" s="12">
        <v>73620</v>
      </c>
      <c r="H386" s="12" t="s">
        <v>42</v>
      </c>
      <c r="I386" s="12" t="s">
        <v>45</v>
      </c>
      <c r="J386" s="12">
        <v>299474</v>
      </c>
      <c r="K386" s="12">
        <v>7</v>
      </c>
      <c r="L386" s="13">
        <v>3417</v>
      </c>
      <c r="M386" s="14">
        <f>Table1[[#This Row],[Column1]]/100</f>
        <v>0.05</v>
      </c>
      <c r="N386" s="13">
        <f>Table1[[#This Row],[Unit_Price]]*Table1[[#This Row],[Quantity]]*(1-Table1[[#This Row],[Discount_%]])</f>
        <v>22723.05</v>
      </c>
      <c r="O386" s="13">
        <v>13380</v>
      </c>
      <c r="P386" s="13">
        <f>Table1[[#This Row],[Revenue]]-Table1[[#This Row],[Cost]]</f>
        <v>9343.0499999999993</v>
      </c>
      <c r="Q386" s="12" t="s">
        <v>46</v>
      </c>
      <c r="R386" s="12" t="s">
        <v>51</v>
      </c>
      <c r="S386" s="12" t="s">
        <v>55</v>
      </c>
      <c r="T386" s="12">
        <v>5</v>
      </c>
      <c r="U386" s="12">
        <v>5</v>
      </c>
      <c r="V386" s="20" t="str">
        <f>TEXT(Table1[[#This Row],[Date]],"mmm-yyyy")</f>
        <v>Feb-2025</v>
      </c>
    </row>
    <row r="387" spans="1:22" x14ac:dyDescent="0.2">
      <c r="A387" s="11">
        <f t="shared" si="5"/>
        <v>45690</v>
      </c>
      <c r="B387" s="12" t="s">
        <v>21</v>
      </c>
      <c r="C387" s="12" t="str">
        <f>VLOOKUP(D387, City_Mapping!A:B, 2, FALSE)</f>
        <v>India</v>
      </c>
      <c r="D387" s="12" t="s">
        <v>32</v>
      </c>
      <c r="E387" s="12" t="s">
        <v>34</v>
      </c>
      <c r="F387" s="12" t="s">
        <v>39</v>
      </c>
      <c r="G387" s="12">
        <v>99590</v>
      </c>
      <c r="H387" s="12" t="s">
        <v>41</v>
      </c>
      <c r="I387" s="12" t="s">
        <v>45</v>
      </c>
      <c r="J387" s="12">
        <v>157000</v>
      </c>
      <c r="K387" s="12">
        <v>9</v>
      </c>
      <c r="L387" s="13">
        <v>1665</v>
      </c>
      <c r="M387" s="14">
        <f>Table1[[#This Row],[Column1]]/100</f>
        <v>0.1</v>
      </c>
      <c r="N387" s="13">
        <f>Table1[[#This Row],[Unit_Price]]*Table1[[#This Row],[Quantity]]*(1-Table1[[#This Row],[Discount_%]])</f>
        <v>13486.5</v>
      </c>
      <c r="O387" s="13">
        <v>27410</v>
      </c>
      <c r="P387" s="13">
        <f>Table1[[#This Row],[Revenue]]-Table1[[#This Row],[Cost]]</f>
        <v>-13923.5</v>
      </c>
      <c r="Q387" s="12" t="s">
        <v>46</v>
      </c>
      <c r="R387" s="12" t="s">
        <v>51</v>
      </c>
      <c r="S387" s="12" t="s">
        <v>55</v>
      </c>
      <c r="T387" s="12">
        <v>5</v>
      </c>
      <c r="U387" s="12">
        <v>10</v>
      </c>
      <c r="V387" s="20" t="str">
        <f>TEXT(Table1[[#This Row],[Date]],"mmm-yyyy")</f>
        <v>Feb-2025</v>
      </c>
    </row>
    <row r="388" spans="1:22" x14ac:dyDescent="0.2">
      <c r="A388" s="11">
        <f t="shared" si="5"/>
        <v>45690</v>
      </c>
      <c r="B388" s="12" t="s">
        <v>20</v>
      </c>
      <c r="C388" s="12" t="str">
        <f>VLOOKUP(D388, City_Mapping!A:B, 2, FALSE)</f>
        <v>UK</v>
      </c>
      <c r="D388" s="12" t="s">
        <v>29</v>
      </c>
      <c r="E388" s="12" t="s">
        <v>34</v>
      </c>
      <c r="F388" s="12" t="s">
        <v>38</v>
      </c>
      <c r="G388" s="12">
        <v>94124</v>
      </c>
      <c r="H388" s="12" t="s">
        <v>41</v>
      </c>
      <c r="I388" s="12" t="s">
        <v>43</v>
      </c>
      <c r="J388" s="12">
        <v>109251</v>
      </c>
      <c r="K388" s="12">
        <v>2</v>
      </c>
      <c r="L388" s="13">
        <v>2858</v>
      </c>
      <c r="M388" s="14">
        <f>Table1[[#This Row],[Column1]]/100</f>
        <v>0.15</v>
      </c>
      <c r="N388" s="13">
        <f>Table1[[#This Row],[Unit_Price]]*Table1[[#This Row],[Quantity]]*(1-Table1[[#This Row],[Discount_%]])</f>
        <v>4858.5999999999995</v>
      </c>
      <c r="O388" s="13">
        <v>22755</v>
      </c>
      <c r="P388" s="13">
        <f>Table1[[#This Row],[Revenue]]-Table1[[#This Row],[Cost]]</f>
        <v>-17896.400000000001</v>
      </c>
      <c r="Q388" s="12" t="s">
        <v>46</v>
      </c>
      <c r="R388" s="12" t="s">
        <v>52</v>
      </c>
      <c r="S388" s="12" t="s">
        <v>53</v>
      </c>
      <c r="T388" s="12">
        <v>1</v>
      </c>
      <c r="U388" s="12">
        <v>15</v>
      </c>
      <c r="V388" s="20" t="str">
        <f>TEXT(Table1[[#This Row],[Date]],"mmm-yyyy")</f>
        <v>Feb-2025</v>
      </c>
    </row>
    <row r="389" spans="1:22" x14ac:dyDescent="0.2">
      <c r="A389" s="11">
        <f t="shared" si="5"/>
        <v>45690</v>
      </c>
      <c r="B389" s="12" t="s">
        <v>20</v>
      </c>
      <c r="C389" s="12" t="str">
        <f>VLOOKUP(D389, City_Mapping!A:B, 2, FALSE)</f>
        <v>USA</v>
      </c>
      <c r="D389" s="12" t="s">
        <v>31</v>
      </c>
      <c r="E389" s="12" t="s">
        <v>34</v>
      </c>
      <c r="F389" s="12" t="s">
        <v>40</v>
      </c>
      <c r="G389" s="12">
        <v>54590</v>
      </c>
      <c r="H389" s="12" t="s">
        <v>42</v>
      </c>
      <c r="I389" s="12" t="s">
        <v>43</v>
      </c>
      <c r="J389" s="12">
        <v>502164</v>
      </c>
      <c r="K389" s="12">
        <v>8</v>
      </c>
      <c r="L389" s="13">
        <v>3738</v>
      </c>
      <c r="M389" s="14">
        <f>Table1[[#This Row],[Column1]]/100</f>
        <v>0.15</v>
      </c>
      <c r="N389" s="13">
        <f>Table1[[#This Row],[Unit_Price]]*Table1[[#This Row],[Quantity]]*(1-Table1[[#This Row],[Discount_%]])</f>
        <v>25418.399999999998</v>
      </c>
      <c r="O389" s="13">
        <v>18570</v>
      </c>
      <c r="P389" s="13">
        <f>Table1[[#This Row],[Revenue]]-Table1[[#This Row],[Cost]]</f>
        <v>6848.3999999999978</v>
      </c>
      <c r="Q389" s="12" t="s">
        <v>46</v>
      </c>
      <c r="R389" s="12" t="s">
        <v>52</v>
      </c>
      <c r="S389" s="12" t="s">
        <v>55</v>
      </c>
      <c r="T389" s="12">
        <v>3</v>
      </c>
      <c r="U389" s="12">
        <v>15</v>
      </c>
      <c r="V389" s="20" t="str">
        <f>TEXT(Table1[[#This Row],[Date]],"mmm-yyyy")</f>
        <v>Feb-2025</v>
      </c>
    </row>
    <row r="390" spans="1:22" x14ac:dyDescent="0.2">
      <c r="A390" s="11">
        <f t="shared" si="5"/>
        <v>45690</v>
      </c>
      <c r="B390" s="12" t="s">
        <v>22</v>
      </c>
      <c r="C390" s="12" t="str">
        <f>VLOOKUP(D390, City_Mapping!A:B, 2, FALSE)</f>
        <v>UAE</v>
      </c>
      <c r="D390" s="12" t="s">
        <v>30</v>
      </c>
      <c r="E390" s="12" t="s">
        <v>36</v>
      </c>
      <c r="F390" s="12" t="s">
        <v>40</v>
      </c>
      <c r="G390" s="12">
        <v>82554</v>
      </c>
      <c r="H390" s="12" t="s">
        <v>41</v>
      </c>
      <c r="I390" s="12" t="s">
        <v>43</v>
      </c>
      <c r="J390" s="12">
        <v>414791</v>
      </c>
      <c r="K390" s="12">
        <v>6</v>
      </c>
      <c r="L390" s="13">
        <v>2650</v>
      </c>
      <c r="M390" s="14">
        <f>Table1[[#This Row],[Column1]]/100</f>
        <v>0.1</v>
      </c>
      <c r="N390" s="13">
        <f>Table1[[#This Row],[Unit_Price]]*Table1[[#This Row],[Quantity]]*(1-Table1[[#This Row],[Discount_%]])</f>
        <v>14310</v>
      </c>
      <c r="O390" s="13">
        <v>6277</v>
      </c>
      <c r="P390" s="13">
        <f>Table1[[#This Row],[Revenue]]-Table1[[#This Row],[Cost]]</f>
        <v>8033</v>
      </c>
      <c r="Q390" s="12" t="s">
        <v>47</v>
      </c>
      <c r="R390" s="12" t="s">
        <v>51</v>
      </c>
      <c r="S390" s="12" t="s">
        <v>56</v>
      </c>
      <c r="T390" s="12">
        <v>3</v>
      </c>
      <c r="U390" s="12">
        <v>10</v>
      </c>
      <c r="V390" s="20" t="str">
        <f>TEXT(Table1[[#This Row],[Date]],"mmm-yyyy")</f>
        <v>Feb-2025</v>
      </c>
    </row>
    <row r="391" spans="1:22" x14ac:dyDescent="0.2">
      <c r="A391" s="11">
        <f t="shared" si="5"/>
        <v>45690</v>
      </c>
      <c r="B391" s="12" t="s">
        <v>22</v>
      </c>
      <c r="C391" s="12" t="str">
        <f>VLOOKUP(D391, City_Mapping!A:B, 2, FALSE)</f>
        <v>UAE</v>
      </c>
      <c r="D391" s="12" t="s">
        <v>30</v>
      </c>
      <c r="E391" s="12" t="s">
        <v>35</v>
      </c>
      <c r="F391" s="12" t="s">
        <v>40</v>
      </c>
      <c r="G391" s="12">
        <v>20621</v>
      </c>
      <c r="H391" s="12" t="s">
        <v>41</v>
      </c>
      <c r="I391" s="12" t="s">
        <v>45</v>
      </c>
      <c r="J391" s="12">
        <v>974846</v>
      </c>
      <c r="K391" s="12">
        <v>8</v>
      </c>
      <c r="L391" s="13">
        <v>2575</v>
      </c>
      <c r="M391" s="14">
        <f>Table1[[#This Row],[Column1]]/100</f>
        <v>0.05</v>
      </c>
      <c r="N391" s="13">
        <f>Table1[[#This Row],[Unit_Price]]*Table1[[#This Row],[Quantity]]*(1-Table1[[#This Row],[Discount_%]])</f>
        <v>19570</v>
      </c>
      <c r="O391" s="13">
        <v>24106</v>
      </c>
      <c r="P391" s="13">
        <f>Table1[[#This Row],[Revenue]]-Table1[[#This Row],[Cost]]</f>
        <v>-4536</v>
      </c>
      <c r="Q391" s="12" t="s">
        <v>48</v>
      </c>
      <c r="R391" s="12" t="s">
        <v>50</v>
      </c>
      <c r="S391" s="12" t="s">
        <v>54</v>
      </c>
      <c r="T391" s="12">
        <v>4</v>
      </c>
      <c r="U391" s="12">
        <v>5</v>
      </c>
      <c r="V391" s="20" t="str">
        <f>TEXT(Table1[[#This Row],[Date]],"mmm-yyyy")</f>
        <v>Feb-2025</v>
      </c>
    </row>
    <row r="392" spans="1:22" x14ac:dyDescent="0.2">
      <c r="A392" s="11">
        <f t="shared" si="5"/>
        <v>45690</v>
      </c>
      <c r="B392" s="12" t="s">
        <v>20</v>
      </c>
      <c r="C392" s="12" t="str">
        <f>VLOOKUP(D392, City_Mapping!A:B, 2, FALSE)</f>
        <v>USA</v>
      </c>
      <c r="D392" s="12" t="s">
        <v>31</v>
      </c>
      <c r="E392" s="12" t="s">
        <v>35</v>
      </c>
      <c r="F392" s="12" t="s">
        <v>37</v>
      </c>
      <c r="G392" s="12">
        <v>10973</v>
      </c>
      <c r="H392" s="12" t="s">
        <v>41</v>
      </c>
      <c r="I392" s="12" t="s">
        <v>43</v>
      </c>
      <c r="J392" s="12">
        <v>558939</v>
      </c>
      <c r="K392" s="12">
        <v>2</v>
      </c>
      <c r="L392" s="13">
        <v>4167</v>
      </c>
      <c r="M392" s="14">
        <f>Table1[[#This Row],[Column1]]/100</f>
        <v>0</v>
      </c>
      <c r="N392" s="13">
        <f>Table1[[#This Row],[Unit_Price]]*Table1[[#This Row],[Quantity]]*(1-Table1[[#This Row],[Discount_%]])</f>
        <v>8334</v>
      </c>
      <c r="O392" s="13">
        <v>13425</v>
      </c>
      <c r="P392" s="13">
        <f>Table1[[#This Row],[Revenue]]-Table1[[#This Row],[Cost]]</f>
        <v>-5091</v>
      </c>
      <c r="Q392" s="12" t="s">
        <v>47</v>
      </c>
      <c r="R392" s="12" t="s">
        <v>51</v>
      </c>
      <c r="S392" s="12" t="s">
        <v>56</v>
      </c>
      <c r="T392" s="12">
        <v>1</v>
      </c>
      <c r="U392" s="12">
        <v>0</v>
      </c>
      <c r="V392" s="20" t="str">
        <f>TEXT(Table1[[#This Row],[Date]],"mmm-yyyy")</f>
        <v>Feb-2025</v>
      </c>
    </row>
    <row r="393" spans="1:22" x14ac:dyDescent="0.2">
      <c r="A393" s="11">
        <f t="shared" si="5"/>
        <v>45690</v>
      </c>
      <c r="B393" s="12" t="s">
        <v>20</v>
      </c>
      <c r="C393" s="12" t="str">
        <f>VLOOKUP(D393, City_Mapping!A:B, 2, FALSE)</f>
        <v>USA</v>
      </c>
      <c r="D393" s="12" t="s">
        <v>31</v>
      </c>
      <c r="E393" s="12" t="s">
        <v>35</v>
      </c>
      <c r="F393" s="12" t="s">
        <v>38</v>
      </c>
      <c r="G393" s="12">
        <v>68786</v>
      </c>
      <c r="H393" s="12" t="s">
        <v>41</v>
      </c>
      <c r="I393" s="12" t="s">
        <v>45</v>
      </c>
      <c r="J393" s="12">
        <v>591022</v>
      </c>
      <c r="K393" s="12">
        <v>1</v>
      </c>
      <c r="L393" s="13">
        <v>2681</v>
      </c>
      <c r="M393" s="14">
        <f>Table1[[#This Row],[Column1]]/100</f>
        <v>0.2</v>
      </c>
      <c r="N393" s="13">
        <f>Table1[[#This Row],[Unit_Price]]*Table1[[#This Row],[Quantity]]*(1-Table1[[#This Row],[Discount_%]])</f>
        <v>2144.8000000000002</v>
      </c>
      <c r="O393" s="13">
        <v>29031</v>
      </c>
      <c r="P393" s="13">
        <f>Table1[[#This Row],[Revenue]]-Table1[[#This Row],[Cost]]</f>
        <v>-26886.2</v>
      </c>
      <c r="Q393" s="12" t="s">
        <v>48</v>
      </c>
      <c r="R393" s="12" t="s">
        <v>51</v>
      </c>
      <c r="S393" s="12" t="s">
        <v>53</v>
      </c>
      <c r="T393" s="12">
        <v>3</v>
      </c>
      <c r="U393" s="12">
        <v>20</v>
      </c>
      <c r="V393" s="20" t="str">
        <f>TEXT(Table1[[#This Row],[Date]],"mmm-yyyy")</f>
        <v>Feb-2025</v>
      </c>
    </row>
    <row r="394" spans="1:22" x14ac:dyDescent="0.2">
      <c r="A394" s="11">
        <f t="shared" si="5"/>
        <v>45690</v>
      </c>
      <c r="B394" s="12" t="s">
        <v>21</v>
      </c>
      <c r="C394" s="12" t="str">
        <f>VLOOKUP(D394, City_Mapping!A:B, 2, FALSE)</f>
        <v>India</v>
      </c>
      <c r="D394" s="12" t="s">
        <v>33</v>
      </c>
      <c r="E394" s="12" t="s">
        <v>34</v>
      </c>
      <c r="F394" s="12" t="s">
        <v>39</v>
      </c>
      <c r="G394" s="12">
        <v>47097</v>
      </c>
      <c r="H394" s="12" t="s">
        <v>41</v>
      </c>
      <c r="I394" s="12" t="s">
        <v>44</v>
      </c>
      <c r="J394" s="12">
        <v>339949</v>
      </c>
      <c r="K394" s="12">
        <v>7</v>
      </c>
      <c r="L394" s="13">
        <v>558</v>
      </c>
      <c r="M394" s="14">
        <f>Table1[[#This Row],[Column1]]/100</f>
        <v>0.15</v>
      </c>
      <c r="N394" s="13">
        <f>Table1[[#This Row],[Unit_Price]]*Table1[[#This Row],[Quantity]]*(1-Table1[[#This Row],[Discount_%]])</f>
        <v>3320.1</v>
      </c>
      <c r="O394" s="13">
        <v>21791</v>
      </c>
      <c r="P394" s="13">
        <f>Table1[[#This Row],[Revenue]]-Table1[[#This Row],[Cost]]</f>
        <v>-18470.900000000001</v>
      </c>
      <c r="Q394" s="12" t="s">
        <v>49</v>
      </c>
      <c r="R394" s="12" t="s">
        <v>50</v>
      </c>
      <c r="S394" s="12" t="s">
        <v>55</v>
      </c>
      <c r="T394" s="12">
        <v>3</v>
      </c>
      <c r="U394" s="12">
        <v>15</v>
      </c>
      <c r="V394" s="20" t="str">
        <f>TEXT(Table1[[#This Row],[Date]],"mmm-yyyy")</f>
        <v>Feb-2025</v>
      </c>
    </row>
    <row r="395" spans="1:22" x14ac:dyDescent="0.2">
      <c r="A395" s="11">
        <f t="shared" si="5"/>
        <v>45690</v>
      </c>
      <c r="B395" s="12" t="s">
        <v>21</v>
      </c>
      <c r="C395" s="12" t="str">
        <f>VLOOKUP(D395, City_Mapping!A:B, 2, FALSE)</f>
        <v>India</v>
      </c>
      <c r="D395" s="12" t="s">
        <v>32</v>
      </c>
      <c r="E395" s="12" t="s">
        <v>34</v>
      </c>
      <c r="F395" s="12" t="s">
        <v>37</v>
      </c>
      <c r="G395" s="12">
        <v>44245</v>
      </c>
      <c r="H395" s="12" t="s">
        <v>42</v>
      </c>
      <c r="I395" s="12" t="s">
        <v>44</v>
      </c>
      <c r="J395" s="12">
        <v>326519</v>
      </c>
      <c r="K395" s="12">
        <v>9</v>
      </c>
      <c r="L395" s="13">
        <v>2458</v>
      </c>
      <c r="M395" s="14">
        <f>Table1[[#This Row],[Column1]]/100</f>
        <v>0.05</v>
      </c>
      <c r="N395" s="13">
        <f>Table1[[#This Row],[Unit_Price]]*Table1[[#This Row],[Quantity]]*(1-Table1[[#This Row],[Discount_%]])</f>
        <v>21015.899999999998</v>
      </c>
      <c r="O395" s="13">
        <v>7433</v>
      </c>
      <c r="P395" s="13">
        <f>Table1[[#This Row],[Revenue]]-Table1[[#This Row],[Cost]]</f>
        <v>13582.899999999998</v>
      </c>
      <c r="Q395" s="12" t="s">
        <v>46</v>
      </c>
      <c r="R395" s="12" t="s">
        <v>52</v>
      </c>
      <c r="S395" s="12" t="s">
        <v>53</v>
      </c>
      <c r="T395" s="12">
        <v>4</v>
      </c>
      <c r="U395" s="12">
        <v>5</v>
      </c>
      <c r="V395" s="20" t="str">
        <f>TEXT(Table1[[#This Row],[Date]],"mmm-yyyy")</f>
        <v>Feb-2025</v>
      </c>
    </row>
    <row r="396" spans="1:22" x14ac:dyDescent="0.2">
      <c r="A396" s="11">
        <f t="shared" si="5"/>
        <v>45690</v>
      </c>
      <c r="B396" s="12" t="s">
        <v>20</v>
      </c>
      <c r="C396" s="12" t="str">
        <f>VLOOKUP(D396, City_Mapping!A:B, 2, FALSE)</f>
        <v>USA</v>
      </c>
      <c r="D396" s="12" t="s">
        <v>31</v>
      </c>
      <c r="E396" s="12" t="s">
        <v>34</v>
      </c>
      <c r="F396" s="12" t="s">
        <v>37</v>
      </c>
      <c r="G396" s="12">
        <v>75211</v>
      </c>
      <c r="H396" s="12" t="s">
        <v>41</v>
      </c>
      <c r="I396" s="12" t="s">
        <v>44</v>
      </c>
      <c r="J396" s="12">
        <v>883517</v>
      </c>
      <c r="K396" s="12">
        <v>9</v>
      </c>
      <c r="L396" s="13">
        <v>684</v>
      </c>
      <c r="M396" s="14">
        <f>Table1[[#This Row],[Column1]]/100</f>
        <v>0.05</v>
      </c>
      <c r="N396" s="13">
        <f>Table1[[#This Row],[Unit_Price]]*Table1[[#This Row],[Quantity]]*(1-Table1[[#This Row],[Discount_%]])</f>
        <v>5848.2</v>
      </c>
      <c r="O396" s="13">
        <v>15400</v>
      </c>
      <c r="P396" s="13">
        <f>Table1[[#This Row],[Revenue]]-Table1[[#This Row],[Cost]]</f>
        <v>-9551.7999999999993</v>
      </c>
      <c r="Q396" s="12" t="s">
        <v>47</v>
      </c>
      <c r="R396" s="12" t="s">
        <v>51</v>
      </c>
      <c r="S396" s="12" t="s">
        <v>53</v>
      </c>
      <c r="T396" s="12">
        <v>1</v>
      </c>
      <c r="U396" s="12">
        <v>5</v>
      </c>
      <c r="V396" s="20" t="str">
        <f>TEXT(Table1[[#This Row],[Date]],"mmm-yyyy")</f>
        <v>Feb-2025</v>
      </c>
    </row>
    <row r="397" spans="1:22" x14ac:dyDescent="0.2">
      <c r="A397" s="11">
        <f t="shared" si="5"/>
        <v>45690</v>
      </c>
      <c r="B397" s="12" t="s">
        <v>21</v>
      </c>
      <c r="C397" s="12" t="str">
        <f>VLOOKUP(D397, City_Mapping!A:B, 2, FALSE)</f>
        <v>USA</v>
      </c>
      <c r="D397" s="12" t="s">
        <v>31</v>
      </c>
      <c r="E397" s="12" t="s">
        <v>34</v>
      </c>
      <c r="F397" s="12" t="s">
        <v>39</v>
      </c>
      <c r="G397" s="12">
        <v>64841</v>
      </c>
      <c r="H397" s="12" t="s">
        <v>41</v>
      </c>
      <c r="I397" s="12" t="s">
        <v>43</v>
      </c>
      <c r="J397" s="12">
        <v>419389</v>
      </c>
      <c r="K397" s="12">
        <v>2</v>
      </c>
      <c r="L397" s="13">
        <v>3119</v>
      </c>
      <c r="M397" s="14">
        <f>Table1[[#This Row],[Column1]]/100</f>
        <v>0.05</v>
      </c>
      <c r="N397" s="13">
        <f>Table1[[#This Row],[Unit_Price]]*Table1[[#This Row],[Quantity]]*(1-Table1[[#This Row],[Discount_%]])</f>
        <v>5926.0999999999995</v>
      </c>
      <c r="O397" s="13">
        <v>8941</v>
      </c>
      <c r="P397" s="13">
        <f>Table1[[#This Row],[Revenue]]-Table1[[#This Row],[Cost]]</f>
        <v>-3014.9000000000005</v>
      </c>
      <c r="Q397" s="12" t="s">
        <v>49</v>
      </c>
      <c r="R397" s="12" t="s">
        <v>52</v>
      </c>
      <c r="S397" s="12" t="s">
        <v>55</v>
      </c>
      <c r="T397" s="12">
        <v>1</v>
      </c>
      <c r="U397" s="12">
        <v>5</v>
      </c>
      <c r="V397" s="20" t="str">
        <f>TEXT(Table1[[#This Row],[Date]],"mmm-yyyy")</f>
        <v>Feb-2025</v>
      </c>
    </row>
    <row r="398" spans="1:22" x14ac:dyDescent="0.2">
      <c r="A398" s="11">
        <f t="shared" si="5"/>
        <v>45691</v>
      </c>
      <c r="B398" s="12" t="s">
        <v>21</v>
      </c>
      <c r="C398" s="12" t="str">
        <f>VLOOKUP(D398, City_Mapping!A:B, 2, FALSE)</f>
        <v>India</v>
      </c>
      <c r="D398" s="12" t="s">
        <v>28</v>
      </c>
      <c r="E398" s="12" t="s">
        <v>34</v>
      </c>
      <c r="F398" s="12" t="s">
        <v>38</v>
      </c>
      <c r="G398" s="12">
        <v>35346</v>
      </c>
      <c r="H398" s="12" t="s">
        <v>42</v>
      </c>
      <c r="I398" s="12" t="s">
        <v>44</v>
      </c>
      <c r="J398" s="12">
        <v>512314</v>
      </c>
      <c r="K398" s="12">
        <v>4</v>
      </c>
      <c r="L398" s="13">
        <v>2180</v>
      </c>
      <c r="M398" s="14">
        <f>Table1[[#This Row],[Column1]]/100</f>
        <v>0</v>
      </c>
      <c r="N398" s="13">
        <f>Table1[[#This Row],[Unit_Price]]*Table1[[#This Row],[Quantity]]*(1-Table1[[#This Row],[Discount_%]])</f>
        <v>8720</v>
      </c>
      <c r="O398" s="13">
        <v>20653</v>
      </c>
      <c r="P398" s="13">
        <f>Table1[[#This Row],[Revenue]]-Table1[[#This Row],[Cost]]</f>
        <v>-11933</v>
      </c>
      <c r="Q398" s="12" t="s">
        <v>48</v>
      </c>
      <c r="R398" s="12" t="s">
        <v>50</v>
      </c>
      <c r="S398" s="12" t="s">
        <v>53</v>
      </c>
      <c r="T398" s="12">
        <v>2</v>
      </c>
      <c r="U398" s="12">
        <v>0</v>
      </c>
      <c r="V398" s="20" t="str">
        <f>TEXT(Table1[[#This Row],[Date]],"mmm-yyyy")</f>
        <v>Feb-2025</v>
      </c>
    </row>
    <row r="399" spans="1:22" x14ac:dyDescent="0.2">
      <c r="A399" s="11">
        <f t="shared" ref="A399:A462" si="6">A387+1</f>
        <v>45691</v>
      </c>
      <c r="B399" s="12" t="s">
        <v>23</v>
      </c>
      <c r="C399" s="12" t="str">
        <f>VLOOKUP(D399, City_Mapping!A:B, 2, FALSE)</f>
        <v>UK</v>
      </c>
      <c r="D399" s="12" t="s">
        <v>29</v>
      </c>
      <c r="E399" s="12" t="s">
        <v>36</v>
      </c>
      <c r="F399" s="12" t="s">
        <v>37</v>
      </c>
      <c r="G399" s="12">
        <v>81980</v>
      </c>
      <c r="H399" s="12" t="s">
        <v>42</v>
      </c>
      <c r="I399" s="12" t="s">
        <v>45</v>
      </c>
      <c r="J399" s="12">
        <v>500624</v>
      </c>
      <c r="K399" s="12">
        <v>1</v>
      </c>
      <c r="L399" s="13">
        <v>1077</v>
      </c>
      <c r="M399" s="14">
        <f>Table1[[#This Row],[Column1]]/100</f>
        <v>0.05</v>
      </c>
      <c r="N399" s="13">
        <f>Table1[[#This Row],[Unit_Price]]*Table1[[#This Row],[Quantity]]*(1-Table1[[#This Row],[Discount_%]])</f>
        <v>1023.15</v>
      </c>
      <c r="O399" s="13">
        <v>19090</v>
      </c>
      <c r="P399" s="13">
        <f>Table1[[#This Row],[Revenue]]-Table1[[#This Row],[Cost]]</f>
        <v>-18066.849999999999</v>
      </c>
      <c r="Q399" s="12" t="s">
        <v>49</v>
      </c>
      <c r="R399" s="12" t="s">
        <v>51</v>
      </c>
      <c r="S399" s="12" t="s">
        <v>56</v>
      </c>
      <c r="T399" s="12">
        <v>5</v>
      </c>
      <c r="U399" s="12">
        <v>5</v>
      </c>
      <c r="V399" s="20" t="str">
        <f>TEXT(Table1[[#This Row],[Date]],"mmm-yyyy")</f>
        <v>Feb-2025</v>
      </c>
    </row>
    <row r="400" spans="1:22" x14ac:dyDescent="0.2">
      <c r="A400" s="11">
        <f t="shared" si="6"/>
        <v>45691</v>
      </c>
      <c r="B400" s="12" t="s">
        <v>21</v>
      </c>
      <c r="C400" s="12" t="str">
        <f>VLOOKUP(D400, City_Mapping!A:B, 2, FALSE)</f>
        <v>USA</v>
      </c>
      <c r="D400" s="12" t="s">
        <v>31</v>
      </c>
      <c r="E400" s="12" t="s">
        <v>34</v>
      </c>
      <c r="F400" s="12" t="s">
        <v>38</v>
      </c>
      <c r="G400" s="12">
        <v>59153</v>
      </c>
      <c r="H400" s="12" t="s">
        <v>42</v>
      </c>
      <c r="I400" s="12" t="s">
        <v>45</v>
      </c>
      <c r="J400" s="12">
        <v>575431</v>
      </c>
      <c r="K400" s="12">
        <v>7</v>
      </c>
      <c r="L400" s="13">
        <v>4454</v>
      </c>
      <c r="M400" s="14">
        <f>Table1[[#This Row],[Column1]]/100</f>
        <v>0.05</v>
      </c>
      <c r="N400" s="13">
        <f>Table1[[#This Row],[Unit_Price]]*Table1[[#This Row],[Quantity]]*(1-Table1[[#This Row],[Discount_%]])</f>
        <v>29619.1</v>
      </c>
      <c r="O400" s="13">
        <v>20983</v>
      </c>
      <c r="P400" s="13">
        <f>Table1[[#This Row],[Revenue]]-Table1[[#This Row],[Cost]]</f>
        <v>8636.0999999999985</v>
      </c>
      <c r="Q400" s="12" t="s">
        <v>49</v>
      </c>
      <c r="R400" s="12" t="s">
        <v>52</v>
      </c>
      <c r="S400" s="12" t="s">
        <v>53</v>
      </c>
      <c r="T400" s="12">
        <v>2</v>
      </c>
      <c r="U400" s="12">
        <v>5</v>
      </c>
      <c r="V400" s="20" t="str">
        <f>TEXT(Table1[[#This Row],[Date]],"mmm-yyyy")</f>
        <v>Feb-2025</v>
      </c>
    </row>
    <row r="401" spans="1:22" x14ac:dyDescent="0.2">
      <c r="A401" s="11">
        <f t="shared" si="6"/>
        <v>45691</v>
      </c>
      <c r="B401" s="12" t="s">
        <v>22</v>
      </c>
      <c r="C401" s="12" t="str">
        <f>VLOOKUP(D401, City_Mapping!A:B, 2, FALSE)</f>
        <v>India</v>
      </c>
      <c r="D401" s="12" t="s">
        <v>32</v>
      </c>
      <c r="E401" s="12" t="s">
        <v>35</v>
      </c>
      <c r="F401" s="12" t="s">
        <v>38</v>
      </c>
      <c r="G401" s="12">
        <v>86942</v>
      </c>
      <c r="H401" s="12" t="s">
        <v>41</v>
      </c>
      <c r="I401" s="12" t="s">
        <v>45</v>
      </c>
      <c r="J401" s="12">
        <v>431213</v>
      </c>
      <c r="K401" s="12">
        <v>2</v>
      </c>
      <c r="L401" s="13">
        <v>4777</v>
      </c>
      <c r="M401" s="14">
        <f>Table1[[#This Row],[Column1]]/100</f>
        <v>0.1</v>
      </c>
      <c r="N401" s="13">
        <f>Table1[[#This Row],[Unit_Price]]*Table1[[#This Row],[Quantity]]*(1-Table1[[#This Row],[Discount_%]])</f>
        <v>8598.6</v>
      </c>
      <c r="O401" s="13">
        <v>18086</v>
      </c>
      <c r="P401" s="13">
        <f>Table1[[#This Row],[Revenue]]-Table1[[#This Row],[Cost]]</f>
        <v>-9487.4</v>
      </c>
      <c r="Q401" s="12" t="s">
        <v>48</v>
      </c>
      <c r="R401" s="12" t="s">
        <v>52</v>
      </c>
      <c r="S401" s="12" t="s">
        <v>54</v>
      </c>
      <c r="T401" s="12">
        <v>1</v>
      </c>
      <c r="U401" s="12">
        <v>10</v>
      </c>
      <c r="V401" s="20" t="str">
        <f>TEXT(Table1[[#This Row],[Date]],"mmm-yyyy")</f>
        <v>Feb-2025</v>
      </c>
    </row>
    <row r="402" spans="1:22" x14ac:dyDescent="0.2">
      <c r="A402" s="11">
        <f t="shared" si="6"/>
        <v>45691</v>
      </c>
      <c r="B402" s="12" t="s">
        <v>21</v>
      </c>
      <c r="C402" s="12" t="str">
        <f>VLOOKUP(D402, City_Mapping!A:B, 2, FALSE)</f>
        <v>UK</v>
      </c>
      <c r="D402" s="12" t="s">
        <v>29</v>
      </c>
      <c r="E402" s="12" t="s">
        <v>34</v>
      </c>
      <c r="F402" s="12" t="s">
        <v>38</v>
      </c>
      <c r="G402" s="12">
        <v>15972</v>
      </c>
      <c r="H402" s="12" t="s">
        <v>41</v>
      </c>
      <c r="I402" s="12" t="s">
        <v>43</v>
      </c>
      <c r="J402" s="12">
        <v>693964</v>
      </c>
      <c r="K402" s="12">
        <v>4</v>
      </c>
      <c r="L402" s="13">
        <v>570</v>
      </c>
      <c r="M402" s="14">
        <f>Table1[[#This Row],[Column1]]/100</f>
        <v>0.1</v>
      </c>
      <c r="N402" s="13">
        <f>Table1[[#This Row],[Unit_Price]]*Table1[[#This Row],[Quantity]]*(1-Table1[[#This Row],[Discount_%]])</f>
        <v>2052</v>
      </c>
      <c r="O402" s="13">
        <v>14248</v>
      </c>
      <c r="P402" s="13">
        <f>Table1[[#This Row],[Revenue]]-Table1[[#This Row],[Cost]]</f>
        <v>-12196</v>
      </c>
      <c r="Q402" s="12" t="s">
        <v>49</v>
      </c>
      <c r="R402" s="12" t="s">
        <v>52</v>
      </c>
      <c r="S402" s="12" t="s">
        <v>56</v>
      </c>
      <c r="T402" s="12">
        <v>4</v>
      </c>
      <c r="U402" s="12">
        <v>10</v>
      </c>
      <c r="V402" s="20" t="str">
        <f>TEXT(Table1[[#This Row],[Date]],"mmm-yyyy")</f>
        <v>Feb-2025</v>
      </c>
    </row>
    <row r="403" spans="1:22" x14ac:dyDescent="0.2">
      <c r="A403" s="11">
        <f t="shared" si="6"/>
        <v>45691</v>
      </c>
      <c r="B403" s="12" t="s">
        <v>21</v>
      </c>
      <c r="C403" s="12" t="str">
        <f>VLOOKUP(D403, City_Mapping!A:B, 2, FALSE)</f>
        <v>UK</v>
      </c>
      <c r="D403" s="12" t="s">
        <v>29</v>
      </c>
      <c r="E403" s="12" t="s">
        <v>35</v>
      </c>
      <c r="F403" s="12" t="s">
        <v>39</v>
      </c>
      <c r="G403" s="12">
        <v>58063</v>
      </c>
      <c r="H403" s="12" t="s">
        <v>42</v>
      </c>
      <c r="I403" s="12" t="s">
        <v>43</v>
      </c>
      <c r="J403" s="12">
        <v>950414</v>
      </c>
      <c r="K403" s="12">
        <v>2</v>
      </c>
      <c r="L403" s="13">
        <v>1055</v>
      </c>
      <c r="M403" s="14">
        <f>Table1[[#This Row],[Column1]]/100</f>
        <v>0.05</v>
      </c>
      <c r="N403" s="13">
        <f>Table1[[#This Row],[Unit_Price]]*Table1[[#This Row],[Quantity]]*(1-Table1[[#This Row],[Discount_%]])</f>
        <v>2004.5</v>
      </c>
      <c r="O403" s="13">
        <v>17260</v>
      </c>
      <c r="P403" s="13">
        <f>Table1[[#This Row],[Revenue]]-Table1[[#This Row],[Cost]]</f>
        <v>-15255.5</v>
      </c>
      <c r="Q403" s="12" t="s">
        <v>46</v>
      </c>
      <c r="R403" s="12" t="s">
        <v>52</v>
      </c>
      <c r="S403" s="12" t="s">
        <v>56</v>
      </c>
      <c r="T403" s="12">
        <v>2</v>
      </c>
      <c r="U403" s="12">
        <v>5</v>
      </c>
      <c r="V403" s="20" t="str">
        <f>TEXT(Table1[[#This Row],[Date]],"mmm-yyyy")</f>
        <v>Feb-2025</v>
      </c>
    </row>
    <row r="404" spans="1:22" x14ac:dyDescent="0.2">
      <c r="A404" s="11">
        <f t="shared" si="6"/>
        <v>45691</v>
      </c>
      <c r="B404" s="12" t="s">
        <v>20</v>
      </c>
      <c r="C404" s="12" t="str">
        <f>VLOOKUP(D404, City_Mapping!A:B, 2, FALSE)</f>
        <v>UAE</v>
      </c>
      <c r="D404" s="12" t="s">
        <v>30</v>
      </c>
      <c r="E404" s="12" t="s">
        <v>34</v>
      </c>
      <c r="F404" s="12" t="s">
        <v>38</v>
      </c>
      <c r="G404" s="12">
        <v>75488</v>
      </c>
      <c r="H404" s="12" t="s">
        <v>42</v>
      </c>
      <c r="I404" s="12" t="s">
        <v>45</v>
      </c>
      <c r="J404" s="12">
        <v>464490</v>
      </c>
      <c r="K404" s="12">
        <v>1</v>
      </c>
      <c r="L404" s="13">
        <v>1351</v>
      </c>
      <c r="M404" s="14">
        <f>Table1[[#This Row],[Column1]]/100</f>
        <v>0.05</v>
      </c>
      <c r="N404" s="13">
        <f>Table1[[#This Row],[Unit_Price]]*Table1[[#This Row],[Quantity]]*(1-Table1[[#This Row],[Discount_%]])</f>
        <v>1283.45</v>
      </c>
      <c r="O404" s="13">
        <v>23040</v>
      </c>
      <c r="P404" s="13">
        <f>Table1[[#This Row],[Revenue]]-Table1[[#This Row],[Cost]]</f>
        <v>-21756.55</v>
      </c>
      <c r="Q404" s="12" t="s">
        <v>48</v>
      </c>
      <c r="R404" s="12" t="s">
        <v>52</v>
      </c>
      <c r="S404" s="12" t="s">
        <v>53</v>
      </c>
      <c r="T404" s="12">
        <v>4</v>
      </c>
      <c r="U404" s="12">
        <v>5</v>
      </c>
      <c r="V404" s="20" t="str">
        <f>TEXT(Table1[[#This Row],[Date]],"mmm-yyyy")</f>
        <v>Feb-2025</v>
      </c>
    </row>
    <row r="405" spans="1:22" x14ac:dyDescent="0.2">
      <c r="A405" s="11">
        <f t="shared" si="6"/>
        <v>45691</v>
      </c>
      <c r="B405" s="12" t="s">
        <v>22</v>
      </c>
      <c r="C405" s="12" t="str">
        <f>VLOOKUP(D405, City_Mapping!A:B, 2, FALSE)</f>
        <v>UAE</v>
      </c>
      <c r="D405" s="12" t="s">
        <v>30</v>
      </c>
      <c r="E405" s="12" t="s">
        <v>34</v>
      </c>
      <c r="F405" s="12" t="s">
        <v>37</v>
      </c>
      <c r="G405" s="12">
        <v>67055</v>
      </c>
      <c r="H405" s="12" t="s">
        <v>42</v>
      </c>
      <c r="I405" s="12" t="s">
        <v>45</v>
      </c>
      <c r="J405" s="12">
        <v>454298</v>
      </c>
      <c r="K405" s="12">
        <v>7</v>
      </c>
      <c r="L405" s="13">
        <v>1718</v>
      </c>
      <c r="M405" s="14">
        <f>Table1[[#This Row],[Column1]]/100</f>
        <v>0.1</v>
      </c>
      <c r="N405" s="13">
        <f>Table1[[#This Row],[Unit_Price]]*Table1[[#This Row],[Quantity]]*(1-Table1[[#This Row],[Discount_%]])</f>
        <v>10823.4</v>
      </c>
      <c r="O405" s="13">
        <v>2273</v>
      </c>
      <c r="P405" s="13">
        <f>Table1[[#This Row],[Revenue]]-Table1[[#This Row],[Cost]]</f>
        <v>8550.4</v>
      </c>
      <c r="Q405" s="12" t="s">
        <v>48</v>
      </c>
      <c r="R405" s="12" t="s">
        <v>52</v>
      </c>
      <c r="S405" s="12" t="s">
        <v>56</v>
      </c>
      <c r="T405" s="12">
        <v>1</v>
      </c>
      <c r="U405" s="12">
        <v>10</v>
      </c>
      <c r="V405" s="20" t="str">
        <f>TEXT(Table1[[#This Row],[Date]],"mmm-yyyy")</f>
        <v>Feb-2025</v>
      </c>
    </row>
    <row r="406" spans="1:22" x14ac:dyDescent="0.2">
      <c r="A406" s="11">
        <f t="shared" si="6"/>
        <v>45691</v>
      </c>
      <c r="B406" s="12" t="s">
        <v>21</v>
      </c>
      <c r="C406" s="12" t="str">
        <f>VLOOKUP(D406, City_Mapping!A:B, 2, FALSE)</f>
        <v>UAE</v>
      </c>
      <c r="D406" s="12" t="s">
        <v>30</v>
      </c>
      <c r="E406" s="12" t="s">
        <v>35</v>
      </c>
      <c r="F406" s="12" t="s">
        <v>39</v>
      </c>
      <c r="G406" s="12">
        <v>74366</v>
      </c>
      <c r="H406" s="12" t="s">
        <v>42</v>
      </c>
      <c r="I406" s="12" t="s">
        <v>45</v>
      </c>
      <c r="J406" s="12">
        <v>972622</v>
      </c>
      <c r="K406" s="12">
        <v>6</v>
      </c>
      <c r="L406" s="13">
        <v>4140</v>
      </c>
      <c r="M406" s="14">
        <f>Table1[[#This Row],[Column1]]/100</f>
        <v>0</v>
      </c>
      <c r="N406" s="13">
        <f>Table1[[#This Row],[Unit_Price]]*Table1[[#This Row],[Quantity]]*(1-Table1[[#This Row],[Discount_%]])</f>
        <v>24840</v>
      </c>
      <c r="O406" s="13">
        <v>1538</v>
      </c>
      <c r="P406" s="13">
        <f>Table1[[#This Row],[Revenue]]-Table1[[#This Row],[Cost]]</f>
        <v>23302</v>
      </c>
      <c r="Q406" s="12" t="s">
        <v>47</v>
      </c>
      <c r="R406" s="12" t="s">
        <v>51</v>
      </c>
      <c r="S406" s="12" t="s">
        <v>53</v>
      </c>
      <c r="T406" s="12">
        <v>4</v>
      </c>
      <c r="U406" s="12">
        <v>0</v>
      </c>
      <c r="V406" s="20" t="str">
        <f>TEXT(Table1[[#This Row],[Date]],"mmm-yyyy")</f>
        <v>Feb-2025</v>
      </c>
    </row>
    <row r="407" spans="1:22" x14ac:dyDescent="0.2">
      <c r="A407" s="11">
        <f t="shared" si="6"/>
        <v>45691</v>
      </c>
      <c r="B407" s="12" t="s">
        <v>21</v>
      </c>
      <c r="C407" s="12" t="str">
        <f>VLOOKUP(D407, City_Mapping!A:B, 2, FALSE)</f>
        <v>UAE</v>
      </c>
      <c r="D407" s="12" t="s">
        <v>30</v>
      </c>
      <c r="E407" s="12" t="s">
        <v>35</v>
      </c>
      <c r="F407" s="12" t="s">
        <v>39</v>
      </c>
      <c r="G407" s="12">
        <v>20931</v>
      </c>
      <c r="H407" s="12" t="s">
        <v>42</v>
      </c>
      <c r="I407" s="12" t="s">
        <v>45</v>
      </c>
      <c r="J407" s="12">
        <v>676491</v>
      </c>
      <c r="K407" s="12">
        <v>2</v>
      </c>
      <c r="L407" s="13">
        <v>2412</v>
      </c>
      <c r="M407" s="14">
        <f>Table1[[#This Row],[Column1]]/100</f>
        <v>0.1</v>
      </c>
      <c r="N407" s="13">
        <f>Table1[[#This Row],[Unit_Price]]*Table1[[#This Row],[Quantity]]*(1-Table1[[#This Row],[Discount_%]])</f>
        <v>4341.6000000000004</v>
      </c>
      <c r="O407" s="13">
        <v>12945</v>
      </c>
      <c r="P407" s="13">
        <f>Table1[[#This Row],[Revenue]]-Table1[[#This Row],[Cost]]</f>
        <v>-8603.4</v>
      </c>
      <c r="Q407" s="12" t="s">
        <v>49</v>
      </c>
      <c r="R407" s="12" t="s">
        <v>51</v>
      </c>
      <c r="S407" s="12" t="s">
        <v>54</v>
      </c>
      <c r="T407" s="12">
        <v>2</v>
      </c>
      <c r="U407" s="12">
        <v>10</v>
      </c>
      <c r="V407" s="20" t="str">
        <f>TEXT(Table1[[#This Row],[Date]],"mmm-yyyy")</f>
        <v>Feb-2025</v>
      </c>
    </row>
    <row r="408" spans="1:22" x14ac:dyDescent="0.2">
      <c r="A408" s="11">
        <f t="shared" si="6"/>
        <v>45691</v>
      </c>
      <c r="B408" s="12" t="s">
        <v>23</v>
      </c>
      <c r="C408" s="12" t="str">
        <f>VLOOKUP(D408, City_Mapping!A:B, 2, FALSE)</f>
        <v>India</v>
      </c>
      <c r="D408" s="12" t="s">
        <v>28</v>
      </c>
      <c r="E408" s="12" t="s">
        <v>35</v>
      </c>
      <c r="F408" s="12" t="s">
        <v>37</v>
      </c>
      <c r="G408" s="12">
        <v>17702</v>
      </c>
      <c r="H408" s="12" t="s">
        <v>41</v>
      </c>
      <c r="I408" s="12" t="s">
        <v>44</v>
      </c>
      <c r="J408" s="12">
        <v>678905</v>
      </c>
      <c r="K408" s="12">
        <v>4</v>
      </c>
      <c r="L408" s="13">
        <v>3230</v>
      </c>
      <c r="M408" s="14">
        <f>Table1[[#This Row],[Column1]]/100</f>
        <v>0.1</v>
      </c>
      <c r="N408" s="13">
        <f>Table1[[#This Row],[Unit_Price]]*Table1[[#This Row],[Quantity]]*(1-Table1[[#This Row],[Discount_%]])</f>
        <v>11628</v>
      </c>
      <c r="O408" s="13">
        <v>5212</v>
      </c>
      <c r="P408" s="13">
        <f>Table1[[#This Row],[Revenue]]-Table1[[#This Row],[Cost]]</f>
        <v>6416</v>
      </c>
      <c r="Q408" s="12" t="s">
        <v>46</v>
      </c>
      <c r="R408" s="12" t="s">
        <v>50</v>
      </c>
      <c r="S408" s="12" t="s">
        <v>53</v>
      </c>
      <c r="T408" s="12">
        <v>1</v>
      </c>
      <c r="U408" s="12">
        <v>10</v>
      </c>
      <c r="V408" s="20" t="str">
        <f>TEXT(Table1[[#This Row],[Date]],"mmm-yyyy")</f>
        <v>Feb-2025</v>
      </c>
    </row>
    <row r="409" spans="1:22" x14ac:dyDescent="0.2">
      <c r="A409" s="11">
        <f t="shared" si="6"/>
        <v>45691</v>
      </c>
      <c r="B409" s="12" t="s">
        <v>21</v>
      </c>
      <c r="C409" s="12" t="str">
        <f>VLOOKUP(D409, City_Mapping!A:B, 2, FALSE)</f>
        <v>USA</v>
      </c>
      <c r="D409" s="12" t="s">
        <v>31</v>
      </c>
      <c r="E409" s="12" t="s">
        <v>35</v>
      </c>
      <c r="F409" s="12" t="s">
        <v>39</v>
      </c>
      <c r="G409" s="12">
        <v>94834</v>
      </c>
      <c r="H409" s="12" t="s">
        <v>42</v>
      </c>
      <c r="I409" s="12" t="s">
        <v>45</v>
      </c>
      <c r="J409" s="12">
        <v>458455</v>
      </c>
      <c r="K409" s="12">
        <v>3</v>
      </c>
      <c r="L409" s="13">
        <v>2865</v>
      </c>
      <c r="M409" s="14">
        <f>Table1[[#This Row],[Column1]]/100</f>
        <v>0.1</v>
      </c>
      <c r="N409" s="13">
        <f>Table1[[#This Row],[Unit_Price]]*Table1[[#This Row],[Quantity]]*(1-Table1[[#This Row],[Discount_%]])</f>
        <v>7735.5</v>
      </c>
      <c r="O409" s="13">
        <v>20323</v>
      </c>
      <c r="P409" s="13">
        <f>Table1[[#This Row],[Revenue]]-Table1[[#This Row],[Cost]]</f>
        <v>-12587.5</v>
      </c>
      <c r="Q409" s="12" t="s">
        <v>46</v>
      </c>
      <c r="R409" s="12" t="s">
        <v>52</v>
      </c>
      <c r="S409" s="12" t="s">
        <v>55</v>
      </c>
      <c r="T409" s="12">
        <v>1</v>
      </c>
      <c r="U409" s="12">
        <v>10</v>
      </c>
      <c r="V409" s="20" t="str">
        <f>TEXT(Table1[[#This Row],[Date]],"mmm-yyyy")</f>
        <v>Feb-2025</v>
      </c>
    </row>
    <row r="410" spans="1:22" x14ac:dyDescent="0.2">
      <c r="A410" s="11">
        <f t="shared" si="6"/>
        <v>45692</v>
      </c>
      <c r="B410" s="12" t="s">
        <v>21</v>
      </c>
      <c r="C410" s="12" t="str">
        <f>VLOOKUP(D410, City_Mapping!A:B, 2, FALSE)</f>
        <v>UAE</v>
      </c>
      <c r="D410" s="12" t="s">
        <v>30</v>
      </c>
      <c r="E410" s="12" t="s">
        <v>36</v>
      </c>
      <c r="F410" s="12" t="s">
        <v>37</v>
      </c>
      <c r="G410" s="12">
        <v>31540</v>
      </c>
      <c r="H410" s="12" t="s">
        <v>41</v>
      </c>
      <c r="I410" s="12" t="s">
        <v>43</v>
      </c>
      <c r="J410" s="12">
        <v>992469</v>
      </c>
      <c r="K410" s="12">
        <v>3</v>
      </c>
      <c r="L410" s="13">
        <v>766</v>
      </c>
      <c r="M410" s="14">
        <f>Table1[[#This Row],[Column1]]/100</f>
        <v>0.1</v>
      </c>
      <c r="N410" s="13">
        <f>Table1[[#This Row],[Unit_Price]]*Table1[[#This Row],[Quantity]]*(1-Table1[[#This Row],[Discount_%]])</f>
        <v>2068.2000000000003</v>
      </c>
      <c r="O410" s="13">
        <v>28190</v>
      </c>
      <c r="P410" s="13">
        <f>Table1[[#This Row],[Revenue]]-Table1[[#This Row],[Cost]]</f>
        <v>-26121.8</v>
      </c>
      <c r="Q410" s="12" t="s">
        <v>48</v>
      </c>
      <c r="R410" s="12" t="s">
        <v>50</v>
      </c>
      <c r="S410" s="12" t="s">
        <v>53</v>
      </c>
      <c r="T410" s="12">
        <v>2</v>
      </c>
      <c r="U410" s="12">
        <v>10</v>
      </c>
      <c r="V410" s="20" t="str">
        <f>TEXT(Table1[[#This Row],[Date]],"mmm-yyyy")</f>
        <v>Feb-2025</v>
      </c>
    </row>
    <row r="411" spans="1:22" x14ac:dyDescent="0.2">
      <c r="A411" s="11">
        <f t="shared" si="6"/>
        <v>45692</v>
      </c>
      <c r="B411" s="12" t="s">
        <v>23</v>
      </c>
      <c r="C411" s="12" t="str">
        <f>VLOOKUP(D411, City_Mapping!A:B, 2, FALSE)</f>
        <v>India</v>
      </c>
      <c r="D411" s="12" t="s">
        <v>33</v>
      </c>
      <c r="E411" s="12" t="s">
        <v>35</v>
      </c>
      <c r="F411" s="12" t="s">
        <v>40</v>
      </c>
      <c r="G411" s="12">
        <v>67450</v>
      </c>
      <c r="H411" s="12" t="s">
        <v>41</v>
      </c>
      <c r="I411" s="12" t="s">
        <v>43</v>
      </c>
      <c r="J411" s="12">
        <v>704500</v>
      </c>
      <c r="K411" s="12">
        <v>3</v>
      </c>
      <c r="L411" s="13">
        <v>4416</v>
      </c>
      <c r="M411" s="14">
        <f>Table1[[#This Row],[Column1]]/100</f>
        <v>0.2</v>
      </c>
      <c r="N411" s="13">
        <f>Table1[[#This Row],[Unit_Price]]*Table1[[#This Row],[Quantity]]*(1-Table1[[#This Row],[Discount_%]])</f>
        <v>10598.400000000001</v>
      </c>
      <c r="O411" s="13">
        <v>1485</v>
      </c>
      <c r="P411" s="13">
        <f>Table1[[#This Row],[Revenue]]-Table1[[#This Row],[Cost]]</f>
        <v>9113.4000000000015</v>
      </c>
      <c r="Q411" s="12" t="s">
        <v>49</v>
      </c>
      <c r="R411" s="12" t="s">
        <v>51</v>
      </c>
      <c r="S411" s="12" t="s">
        <v>56</v>
      </c>
      <c r="T411" s="12">
        <v>5</v>
      </c>
      <c r="U411" s="12">
        <v>20</v>
      </c>
      <c r="V411" s="20" t="str">
        <f>TEXT(Table1[[#This Row],[Date]],"mmm-yyyy")</f>
        <v>Feb-2025</v>
      </c>
    </row>
    <row r="412" spans="1:22" x14ac:dyDescent="0.2">
      <c r="A412" s="11">
        <f t="shared" si="6"/>
        <v>45692</v>
      </c>
      <c r="B412" s="12" t="s">
        <v>20</v>
      </c>
      <c r="C412" s="12" t="str">
        <f>VLOOKUP(D412, City_Mapping!A:B, 2, FALSE)</f>
        <v>UAE</v>
      </c>
      <c r="D412" s="12" t="s">
        <v>30</v>
      </c>
      <c r="E412" s="12" t="s">
        <v>34</v>
      </c>
      <c r="F412" s="12" t="s">
        <v>37</v>
      </c>
      <c r="G412" s="12">
        <v>75252</v>
      </c>
      <c r="H412" s="12" t="s">
        <v>42</v>
      </c>
      <c r="I412" s="12" t="s">
        <v>43</v>
      </c>
      <c r="J412" s="12">
        <v>355752</v>
      </c>
      <c r="K412" s="12">
        <v>4</v>
      </c>
      <c r="L412" s="13">
        <v>1900</v>
      </c>
      <c r="M412" s="14">
        <f>Table1[[#This Row],[Column1]]/100</f>
        <v>0.15</v>
      </c>
      <c r="N412" s="13">
        <f>Table1[[#This Row],[Unit_Price]]*Table1[[#This Row],[Quantity]]*(1-Table1[[#This Row],[Discount_%]])</f>
        <v>6460</v>
      </c>
      <c r="O412" s="13">
        <v>18770</v>
      </c>
      <c r="P412" s="13">
        <f>Table1[[#This Row],[Revenue]]-Table1[[#This Row],[Cost]]</f>
        <v>-12310</v>
      </c>
      <c r="Q412" s="12" t="s">
        <v>48</v>
      </c>
      <c r="R412" s="12" t="s">
        <v>50</v>
      </c>
      <c r="S412" s="12" t="s">
        <v>53</v>
      </c>
      <c r="T412" s="12">
        <v>2</v>
      </c>
      <c r="U412" s="12">
        <v>15</v>
      </c>
      <c r="V412" s="20" t="str">
        <f>TEXT(Table1[[#This Row],[Date]],"mmm-yyyy")</f>
        <v>Feb-2025</v>
      </c>
    </row>
    <row r="413" spans="1:22" x14ac:dyDescent="0.2">
      <c r="A413" s="11">
        <f t="shared" si="6"/>
        <v>45692</v>
      </c>
      <c r="B413" s="12" t="s">
        <v>21</v>
      </c>
      <c r="C413" s="12" t="str">
        <f>VLOOKUP(D413, City_Mapping!A:B, 2, FALSE)</f>
        <v>USA</v>
      </c>
      <c r="D413" s="12" t="s">
        <v>31</v>
      </c>
      <c r="E413" s="12" t="s">
        <v>34</v>
      </c>
      <c r="F413" s="12" t="s">
        <v>39</v>
      </c>
      <c r="G413" s="12">
        <v>56904</v>
      </c>
      <c r="H413" s="12" t="s">
        <v>42</v>
      </c>
      <c r="I413" s="12" t="s">
        <v>43</v>
      </c>
      <c r="J413" s="12">
        <v>892437</v>
      </c>
      <c r="K413" s="12">
        <v>1</v>
      </c>
      <c r="L413" s="13">
        <v>4193</v>
      </c>
      <c r="M413" s="14">
        <f>Table1[[#This Row],[Column1]]/100</f>
        <v>0</v>
      </c>
      <c r="N413" s="13">
        <f>Table1[[#This Row],[Unit_Price]]*Table1[[#This Row],[Quantity]]*(1-Table1[[#This Row],[Discount_%]])</f>
        <v>4193</v>
      </c>
      <c r="O413" s="13">
        <v>18433</v>
      </c>
      <c r="P413" s="13">
        <f>Table1[[#This Row],[Revenue]]-Table1[[#This Row],[Cost]]</f>
        <v>-14240</v>
      </c>
      <c r="Q413" s="12" t="s">
        <v>46</v>
      </c>
      <c r="R413" s="12" t="s">
        <v>51</v>
      </c>
      <c r="S413" s="12" t="s">
        <v>53</v>
      </c>
      <c r="T413" s="12">
        <v>2</v>
      </c>
      <c r="U413" s="12">
        <v>0</v>
      </c>
      <c r="V413" s="20" t="str">
        <f>TEXT(Table1[[#This Row],[Date]],"mmm-yyyy")</f>
        <v>Feb-2025</v>
      </c>
    </row>
    <row r="414" spans="1:22" x14ac:dyDescent="0.2">
      <c r="A414" s="11">
        <f t="shared" si="6"/>
        <v>45692</v>
      </c>
      <c r="B414" s="12" t="s">
        <v>23</v>
      </c>
      <c r="C414" s="12" t="str">
        <f>VLOOKUP(D414, City_Mapping!A:B, 2, FALSE)</f>
        <v>UAE</v>
      </c>
      <c r="D414" s="12" t="s">
        <v>30</v>
      </c>
      <c r="E414" s="12" t="s">
        <v>36</v>
      </c>
      <c r="F414" s="12" t="s">
        <v>37</v>
      </c>
      <c r="G414" s="12">
        <v>62320</v>
      </c>
      <c r="H414" s="12" t="s">
        <v>42</v>
      </c>
      <c r="I414" s="12" t="s">
        <v>43</v>
      </c>
      <c r="J414" s="12">
        <v>302478</v>
      </c>
      <c r="K414" s="12">
        <v>1</v>
      </c>
      <c r="L414" s="13">
        <v>2826</v>
      </c>
      <c r="M414" s="14">
        <f>Table1[[#This Row],[Column1]]/100</f>
        <v>0</v>
      </c>
      <c r="N414" s="13">
        <f>Table1[[#This Row],[Unit_Price]]*Table1[[#This Row],[Quantity]]*(1-Table1[[#This Row],[Discount_%]])</f>
        <v>2826</v>
      </c>
      <c r="O414" s="13">
        <v>1783</v>
      </c>
      <c r="P414" s="13">
        <f>Table1[[#This Row],[Revenue]]-Table1[[#This Row],[Cost]]</f>
        <v>1043</v>
      </c>
      <c r="Q414" s="12" t="s">
        <v>46</v>
      </c>
      <c r="R414" s="12" t="s">
        <v>51</v>
      </c>
      <c r="S414" s="12" t="s">
        <v>55</v>
      </c>
      <c r="T414" s="12">
        <v>3</v>
      </c>
      <c r="U414" s="12">
        <v>0</v>
      </c>
      <c r="V414" s="20" t="str">
        <f>TEXT(Table1[[#This Row],[Date]],"mmm-yyyy")</f>
        <v>Feb-2025</v>
      </c>
    </row>
    <row r="415" spans="1:22" x14ac:dyDescent="0.2">
      <c r="A415" s="11">
        <f t="shared" si="6"/>
        <v>45692</v>
      </c>
      <c r="B415" s="12" t="s">
        <v>22</v>
      </c>
      <c r="C415" s="12" t="str">
        <f>VLOOKUP(D415, City_Mapping!A:B, 2, FALSE)</f>
        <v>India</v>
      </c>
      <c r="D415" s="12" t="s">
        <v>28</v>
      </c>
      <c r="E415" s="12" t="s">
        <v>35</v>
      </c>
      <c r="F415" s="12" t="s">
        <v>40</v>
      </c>
      <c r="G415" s="12">
        <v>41000</v>
      </c>
      <c r="H415" s="12" t="s">
        <v>42</v>
      </c>
      <c r="I415" s="12" t="s">
        <v>45</v>
      </c>
      <c r="J415" s="12">
        <v>279307</v>
      </c>
      <c r="K415" s="12">
        <v>7</v>
      </c>
      <c r="L415" s="13">
        <v>3301</v>
      </c>
      <c r="M415" s="14">
        <f>Table1[[#This Row],[Column1]]/100</f>
        <v>0.05</v>
      </c>
      <c r="N415" s="13">
        <f>Table1[[#This Row],[Unit_Price]]*Table1[[#This Row],[Quantity]]*(1-Table1[[#This Row],[Discount_%]])</f>
        <v>21951.649999999998</v>
      </c>
      <c r="O415" s="13">
        <v>12251</v>
      </c>
      <c r="P415" s="13">
        <f>Table1[[#This Row],[Revenue]]-Table1[[#This Row],[Cost]]</f>
        <v>9700.6499999999978</v>
      </c>
      <c r="Q415" s="12" t="s">
        <v>46</v>
      </c>
      <c r="R415" s="12" t="s">
        <v>50</v>
      </c>
      <c r="S415" s="12" t="s">
        <v>55</v>
      </c>
      <c r="T415" s="12">
        <v>1</v>
      </c>
      <c r="U415" s="12">
        <v>5</v>
      </c>
      <c r="V415" s="20" t="str">
        <f>TEXT(Table1[[#This Row],[Date]],"mmm-yyyy")</f>
        <v>Feb-2025</v>
      </c>
    </row>
    <row r="416" spans="1:22" x14ac:dyDescent="0.2">
      <c r="A416" s="11">
        <f t="shared" si="6"/>
        <v>45692</v>
      </c>
      <c r="B416" s="12" t="s">
        <v>20</v>
      </c>
      <c r="C416" s="12" t="str">
        <f>VLOOKUP(D416, City_Mapping!A:B, 2, FALSE)</f>
        <v>India</v>
      </c>
      <c r="D416" s="12" t="s">
        <v>32</v>
      </c>
      <c r="E416" s="12" t="s">
        <v>34</v>
      </c>
      <c r="F416" s="12" t="s">
        <v>38</v>
      </c>
      <c r="G416" s="12">
        <v>12599</v>
      </c>
      <c r="H416" s="12" t="s">
        <v>42</v>
      </c>
      <c r="I416" s="12" t="s">
        <v>45</v>
      </c>
      <c r="J416" s="12">
        <v>898405</v>
      </c>
      <c r="K416" s="12">
        <v>5</v>
      </c>
      <c r="L416" s="13">
        <v>2534</v>
      </c>
      <c r="M416" s="14">
        <f>Table1[[#This Row],[Column1]]/100</f>
        <v>0.2</v>
      </c>
      <c r="N416" s="13">
        <f>Table1[[#This Row],[Unit_Price]]*Table1[[#This Row],[Quantity]]*(1-Table1[[#This Row],[Discount_%]])</f>
        <v>10136</v>
      </c>
      <c r="O416" s="13">
        <v>3924</v>
      </c>
      <c r="P416" s="13">
        <f>Table1[[#This Row],[Revenue]]-Table1[[#This Row],[Cost]]</f>
        <v>6212</v>
      </c>
      <c r="Q416" s="12" t="s">
        <v>48</v>
      </c>
      <c r="R416" s="12" t="s">
        <v>51</v>
      </c>
      <c r="S416" s="12" t="s">
        <v>56</v>
      </c>
      <c r="T416" s="12">
        <v>3</v>
      </c>
      <c r="U416" s="12">
        <v>20</v>
      </c>
      <c r="V416" s="20" t="str">
        <f>TEXT(Table1[[#This Row],[Date]],"mmm-yyyy")</f>
        <v>Feb-2025</v>
      </c>
    </row>
    <row r="417" spans="1:22" x14ac:dyDescent="0.2">
      <c r="A417" s="11">
        <f t="shared" si="6"/>
        <v>45692</v>
      </c>
      <c r="B417" s="12" t="s">
        <v>22</v>
      </c>
      <c r="C417" s="12" t="str">
        <f>VLOOKUP(D417, City_Mapping!A:B, 2, FALSE)</f>
        <v>India</v>
      </c>
      <c r="D417" s="12" t="s">
        <v>32</v>
      </c>
      <c r="E417" s="12" t="s">
        <v>36</v>
      </c>
      <c r="F417" s="12" t="s">
        <v>38</v>
      </c>
      <c r="G417" s="12">
        <v>97636</v>
      </c>
      <c r="H417" s="12" t="s">
        <v>41</v>
      </c>
      <c r="I417" s="12" t="s">
        <v>44</v>
      </c>
      <c r="J417" s="12">
        <v>933408</v>
      </c>
      <c r="K417" s="12">
        <v>3</v>
      </c>
      <c r="L417" s="13">
        <v>3330</v>
      </c>
      <c r="M417" s="14">
        <f>Table1[[#This Row],[Column1]]/100</f>
        <v>0.05</v>
      </c>
      <c r="N417" s="13">
        <f>Table1[[#This Row],[Unit_Price]]*Table1[[#This Row],[Quantity]]*(1-Table1[[#This Row],[Discount_%]])</f>
        <v>9490.5</v>
      </c>
      <c r="O417" s="13">
        <v>26195</v>
      </c>
      <c r="P417" s="13">
        <f>Table1[[#This Row],[Revenue]]-Table1[[#This Row],[Cost]]</f>
        <v>-16704.5</v>
      </c>
      <c r="Q417" s="12" t="s">
        <v>49</v>
      </c>
      <c r="R417" s="12" t="s">
        <v>51</v>
      </c>
      <c r="S417" s="12" t="s">
        <v>54</v>
      </c>
      <c r="T417" s="12">
        <v>3</v>
      </c>
      <c r="U417" s="12">
        <v>5</v>
      </c>
      <c r="V417" s="20" t="str">
        <f>TEXT(Table1[[#This Row],[Date]],"mmm-yyyy")</f>
        <v>Feb-2025</v>
      </c>
    </row>
    <row r="418" spans="1:22" x14ac:dyDescent="0.2">
      <c r="A418" s="11">
        <f t="shared" si="6"/>
        <v>45692</v>
      </c>
      <c r="B418" s="12" t="s">
        <v>22</v>
      </c>
      <c r="C418" s="12" t="str">
        <f>VLOOKUP(D418, City_Mapping!A:B, 2, FALSE)</f>
        <v>USA</v>
      </c>
      <c r="D418" s="12" t="s">
        <v>31</v>
      </c>
      <c r="E418" s="12" t="s">
        <v>34</v>
      </c>
      <c r="F418" s="12" t="s">
        <v>38</v>
      </c>
      <c r="G418" s="12">
        <v>94719</v>
      </c>
      <c r="H418" s="12" t="s">
        <v>42</v>
      </c>
      <c r="I418" s="12" t="s">
        <v>44</v>
      </c>
      <c r="J418" s="12">
        <v>561013</v>
      </c>
      <c r="K418" s="12">
        <v>9</v>
      </c>
      <c r="L418" s="13">
        <v>1484</v>
      </c>
      <c r="M418" s="14">
        <f>Table1[[#This Row],[Column1]]/100</f>
        <v>0</v>
      </c>
      <c r="N418" s="13">
        <f>Table1[[#This Row],[Unit_Price]]*Table1[[#This Row],[Quantity]]*(1-Table1[[#This Row],[Discount_%]])</f>
        <v>13356</v>
      </c>
      <c r="O418" s="13">
        <v>25561</v>
      </c>
      <c r="P418" s="13">
        <f>Table1[[#This Row],[Revenue]]-Table1[[#This Row],[Cost]]</f>
        <v>-12205</v>
      </c>
      <c r="Q418" s="12" t="s">
        <v>49</v>
      </c>
      <c r="R418" s="12" t="s">
        <v>50</v>
      </c>
      <c r="S418" s="12" t="s">
        <v>54</v>
      </c>
      <c r="T418" s="12">
        <v>3</v>
      </c>
      <c r="U418" s="12">
        <v>0</v>
      </c>
      <c r="V418" s="20" t="str">
        <f>TEXT(Table1[[#This Row],[Date]],"mmm-yyyy")</f>
        <v>Feb-2025</v>
      </c>
    </row>
    <row r="419" spans="1:22" x14ac:dyDescent="0.2">
      <c r="A419" s="11">
        <f t="shared" si="6"/>
        <v>45692</v>
      </c>
      <c r="B419" s="12" t="s">
        <v>23</v>
      </c>
      <c r="C419" s="12" t="str">
        <f>VLOOKUP(D419, City_Mapping!A:B, 2, FALSE)</f>
        <v>India</v>
      </c>
      <c r="D419" s="12" t="s">
        <v>32</v>
      </c>
      <c r="E419" s="12" t="s">
        <v>36</v>
      </c>
      <c r="F419" s="12" t="s">
        <v>39</v>
      </c>
      <c r="G419" s="12">
        <v>66165</v>
      </c>
      <c r="H419" s="12" t="s">
        <v>42</v>
      </c>
      <c r="I419" s="12" t="s">
        <v>44</v>
      </c>
      <c r="J419" s="12">
        <v>117804</v>
      </c>
      <c r="K419" s="12">
        <v>5</v>
      </c>
      <c r="L419" s="13">
        <v>4599</v>
      </c>
      <c r="M419" s="14">
        <f>Table1[[#This Row],[Column1]]/100</f>
        <v>0</v>
      </c>
      <c r="N419" s="13">
        <f>Table1[[#This Row],[Unit_Price]]*Table1[[#This Row],[Quantity]]*(1-Table1[[#This Row],[Discount_%]])</f>
        <v>22995</v>
      </c>
      <c r="O419" s="13">
        <v>25153</v>
      </c>
      <c r="P419" s="13">
        <f>Table1[[#This Row],[Revenue]]-Table1[[#This Row],[Cost]]</f>
        <v>-2158</v>
      </c>
      <c r="Q419" s="12" t="s">
        <v>48</v>
      </c>
      <c r="R419" s="12" t="s">
        <v>50</v>
      </c>
      <c r="S419" s="12" t="s">
        <v>56</v>
      </c>
      <c r="T419" s="12">
        <v>4</v>
      </c>
      <c r="U419" s="12">
        <v>0</v>
      </c>
      <c r="V419" s="20" t="str">
        <f>TEXT(Table1[[#This Row],[Date]],"mmm-yyyy")</f>
        <v>Feb-2025</v>
      </c>
    </row>
    <row r="420" spans="1:22" x14ac:dyDescent="0.2">
      <c r="A420" s="11">
        <f t="shared" si="6"/>
        <v>45692</v>
      </c>
      <c r="B420" s="12" t="s">
        <v>21</v>
      </c>
      <c r="C420" s="12" t="str">
        <f>VLOOKUP(D420, City_Mapping!A:B, 2, FALSE)</f>
        <v>India</v>
      </c>
      <c r="D420" s="12" t="s">
        <v>32</v>
      </c>
      <c r="E420" s="12" t="s">
        <v>36</v>
      </c>
      <c r="F420" s="12" t="s">
        <v>40</v>
      </c>
      <c r="G420" s="12">
        <v>68855</v>
      </c>
      <c r="H420" s="12" t="s">
        <v>41</v>
      </c>
      <c r="I420" s="12" t="s">
        <v>45</v>
      </c>
      <c r="J420" s="12">
        <v>188613</v>
      </c>
      <c r="K420" s="12">
        <v>3</v>
      </c>
      <c r="L420" s="13">
        <v>1575</v>
      </c>
      <c r="M420" s="14">
        <f>Table1[[#This Row],[Column1]]/100</f>
        <v>0.05</v>
      </c>
      <c r="N420" s="13">
        <f>Table1[[#This Row],[Unit_Price]]*Table1[[#This Row],[Quantity]]*(1-Table1[[#This Row],[Discount_%]])</f>
        <v>4488.75</v>
      </c>
      <c r="O420" s="13">
        <v>22996</v>
      </c>
      <c r="P420" s="13">
        <f>Table1[[#This Row],[Revenue]]-Table1[[#This Row],[Cost]]</f>
        <v>-18507.25</v>
      </c>
      <c r="Q420" s="12" t="s">
        <v>46</v>
      </c>
      <c r="R420" s="12" t="s">
        <v>52</v>
      </c>
      <c r="S420" s="12" t="s">
        <v>56</v>
      </c>
      <c r="T420" s="12">
        <v>2</v>
      </c>
      <c r="U420" s="12">
        <v>5</v>
      </c>
      <c r="V420" s="20" t="str">
        <f>TEXT(Table1[[#This Row],[Date]],"mmm-yyyy")</f>
        <v>Feb-2025</v>
      </c>
    </row>
    <row r="421" spans="1:22" x14ac:dyDescent="0.2">
      <c r="A421" s="11">
        <f t="shared" si="6"/>
        <v>45692</v>
      </c>
      <c r="B421" s="12" t="s">
        <v>23</v>
      </c>
      <c r="C421" s="12" t="str">
        <f>VLOOKUP(D421, City_Mapping!A:B, 2, FALSE)</f>
        <v>India</v>
      </c>
      <c r="D421" s="12" t="s">
        <v>33</v>
      </c>
      <c r="E421" s="12" t="s">
        <v>35</v>
      </c>
      <c r="F421" s="12" t="s">
        <v>37</v>
      </c>
      <c r="G421" s="12">
        <v>10018</v>
      </c>
      <c r="H421" s="12" t="s">
        <v>42</v>
      </c>
      <c r="I421" s="12" t="s">
        <v>44</v>
      </c>
      <c r="J421" s="12">
        <v>409420</v>
      </c>
      <c r="K421" s="12">
        <v>9</v>
      </c>
      <c r="L421" s="13">
        <v>1523</v>
      </c>
      <c r="M421" s="14">
        <f>Table1[[#This Row],[Column1]]/100</f>
        <v>0.15</v>
      </c>
      <c r="N421" s="13">
        <f>Table1[[#This Row],[Unit_Price]]*Table1[[#This Row],[Quantity]]*(1-Table1[[#This Row],[Discount_%]])</f>
        <v>11650.949999999999</v>
      </c>
      <c r="O421" s="13">
        <v>9061</v>
      </c>
      <c r="P421" s="13">
        <f>Table1[[#This Row],[Revenue]]-Table1[[#This Row],[Cost]]</f>
        <v>2589.9499999999989</v>
      </c>
      <c r="Q421" s="12" t="s">
        <v>49</v>
      </c>
      <c r="R421" s="12" t="s">
        <v>50</v>
      </c>
      <c r="S421" s="12" t="s">
        <v>56</v>
      </c>
      <c r="T421" s="12">
        <v>3</v>
      </c>
      <c r="U421" s="12">
        <v>15</v>
      </c>
      <c r="V421" s="20" t="str">
        <f>TEXT(Table1[[#This Row],[Date]],"mmm-yyyy")</f>
        <v>Feb-2025</v>
      </c>
    </row>
    <row r="422" spans="1:22" x14ac:dyDescent="0.2">
      <c r="A422" s="11">
        <f t="shared" si="6"/>
        <v>45693</v>
      </c>
      <c r="B422" s="12" t="s">
        <v>23</v>
      </c>
      <c r="C422" s="12" t="str">
        <f>VLOOKUP(D422, City_Mapping!A:B, 2, FALSE)</f>
        <v>USA</v>
      </c>
      <c r="D422" s="12" t="s">
        <v>31</v>
      </c>
      <c r="E422" s="12" t="s">
        <v>36</v>
      </c>
      <c r="F422" s="12" t="s">
        <v>37</v>
      </c>
      <c r="G422" s="12">
        <v>10858</v>
      </c>
      <c r="H422" s="12" t="s">
        <v>42</v>
      </c>
      <c r="I422" s="12" t="s">
        <v>45</v>
      </c>
      <c r="J422" s="12">
        <v>124680</v>
      </c>
      <c r="K422" s="12">
        <v>1</v>
      </c>
      <c r="L422" s="13">
        <v>4397</v>
      </c>
      <c r="M422" s="14">
        <f>Table1[[#This Row],[Column1]]/100</f>
        <v>0.05</v>
      </c>
      <c r="N422" s="13">
        <f>Table1[[#This Row],[Unit_Price]]*Table1[[#This Row],[Quantity]]*(1-Table1[[#This Row],[Discount_%]])</f>
        <v>4177.1499999999996</v>
      </c>
      <c r="O422" s="13">
        <v>8289</v>
      </c>
      <c r="P422" s="13">
        <f>Table1[[#This Row],[Revenue]]-Table1[[#This Row],[Cost]]</f>
        <v>-4111.8500000000004</v>
      </c>
      <c r="Q422" s="12" t="s">
        <v>46</v>
      </c>
      <c r="R422" s="12" t="s">
        <v>51</v>
      </c>
      <c r="S422" s="12" t="s">
        <v>54</v>
      </c>
      <c r="T422" s="12">
        <v>4</v>
      </c>
      <c r="U422" s="12">
        <v>5</v>
      </c>
      <c r="V422" s="20" t="str">
        <f>TEXT(Table1[[#This Row],[Date]],"mmm-yyyy")</f>
        <v>Feb-2025</v>
      </c>
    </row>
    <row r="423" spans="1:22" x14ac:dyDescent="0.2">
      <c r="A423" s="11">
        <f t="shared" si="6"/>
        <v>45693</v>
      </c>
      <c r="B423" s="12" t="s">
        <v>23</v>
      </c>
      <c r="C423" s="12" t="str">
        <f>VLOOKUP(D423, City_Mapping!A:B, 2, FALSE)</f>
        <v>USA</v>
      </c>
      <c r="D423" s="12" t="s">
        <v>31</v>
      </c>
      <c r="E423" s="12" t="s">
        <v>34</v>
      </c>
      <c r="F423" s="12" t="s">
        <v>37</v>
      </c>
      <c r="G423" s="12">
        <v>35992</v>
      </c>
      <c r="H423" s="12" t="s">
        <v>42</v>
      </c>
      <c r="I423" s="12" t="s">
        <v>43</v>
      </c>
      <c r="J423" s="12">
        <v>423111</v>
      </c>
      <c r="K423" s="12">
        <v>9</v>
      </c>
      <c r="L423" s="13">
        <v>779</v>
      </c>
      <c r="M423" s="14">
        <f>Table1[[#This Row],[Column1]]/100</f>
        <v>0.15</v>
      </c>
      <c r="N423" s="13">
        <f>Table1[[#This Row],[Unit_Price]]*Table1[[#This Row],[Quantity]]*(1-Table1[[#This Row],[Discount_%]])</f>
        <v>5959.3499999999995</v>
      </c>
      <c r="O423" s="13">
        <v>4532</v>
      </c>
      <c r="P423" s="13">
        <f>Table1[[#This Row],[Revenue]]-Table1[[#This Row],[Cost]]</f>
        <v>1427.3499999999995</v>
      </c>
      <c r="Q423" s="12" t="s">
        <v>48</v>
      </c>
      <c r="R423" s="12" t="s">
        <v>52</v>
      </c>
      <c r="S423" s="12" t="s">
        <v>54</v>
      </c>
      <c r="T423" s="12">
        <v>4</v>
      </c>
      <c r="U423" s="12">
        <v>15</v>
      </c>
      <c r="V423" s="20" t="str">
        <f>TEXT(Table1[[#This Row],[Date]],"mmm-yyyy")</f>
        <v>Feb-2025</v>
      </c>
    </row>
    <row r="424" spans="1:22" x14ac:dyDescent="0.2">
      <c r="A424" s="11">
        <f t="shared" si="6"/>
        <v>45693</v>
      </c>
      <c r="B424" s="12" t="s">
        <v>23</v>
      </c>
      <c r="C424" s="12" t="str">
        <f>VLOOKUP(D424, City_Mapping!A:B, 2, FALSE)</f>
        <v>India</v>
      </c>
      <c r="D424" s="12" t="s">
        <v>32</v>
      </c>
      <c r="E424" s="12" t="s">
        <v>34</v>
      </c>
      <c r="F424" s="12" t="s">
        <v>37</v>
      </c>
      <c r="G424" s="12">
        <v>42580</v>
      </c>
      <c r="H424" s="12" t="s">
        <v>41</v>
      </c>
      <c r="I424" s="12" t="s">
        <v>45</v>
      </c>
      <c r="J424" s="12">
        <v>116862</v>
      </c>
      <c r="K424" s="12">
        <v>5</v>
      </c>
      <c r="L424" s="13">
        <v>1611</v>
      </c>
      <c r="M424" s="14">
        <f>Table1[[#This Row],[Column1]]/100</f>
        <v>0.15</v>
      </c>
      <c r="N424" s="13">
        <f>Table1[[#This Row],[Unit_Price]]*Table1[[#This Row],[Quantity]]*(1-Table1[[#This Row],[Discount_%]])</f>
        <v>6846.75</v>
      </c>
      <c r="O424" s="13">
        <v>25408</v>
      </c>
      <c r="P424" s="13">
        <f>Table1[[#This Row],[Revenue]]-Table1[[#This Row],[Cost]]</f>
        <v>-18561.25</v>
      </c>
      <c r="Q424" s="12" t="s">
        <v>49</v>
      </c>
      <c r="R424" s="12" t="s">
        <v>51</v>
      </c>
      <c r="S424" s="12" t="s">
        <v>54</v>
      </c>
      <c r="T424" s="12">
        <v>1</v>
      </c>
      <c r="U424" s="12">
        <v>15</v>
      </c>
      <c r="V424" s="20" t="str">
        <f>TEXT(Table1[[#This Row],[Date]],"mmm-yyyy")</f>
        <v>Feb-2025</v>
      </c>
    </row>
    <row r="425" spans="1:22" x14ac:dyDescent="0.2">
      <c r="A425" s="11">
        <f t="shared" si="6"/>
        <v>45693</v>
      </c>
      <c r="B425" s="12" t="s">
        <v>20</v>
      </c>
      <c r="C425" s="12" t="str">
        <f>VLOOKUP(D425, City_Mapping!A:B, 2, FALSE)</f>
        <v>India</v>
      </c>
      <c r="D425" s="12" t="s">
        <v>32</v>
      </c>
      <c r="E425" s="12" t="s">
        <v>35</v>
      </c>
      <c r="F425" s="12" t="s">
        <v>39</v>
      </c>
      <c r="G425" s="12">
        <v>80916</v>
      </c>
      <c r="H425" s="12" t="s">
        <v>42</v>
      </c>
      <c r="I425" s="12" t="s">
        <v>45</v>
      </c>
      <c r="J425" s="12">
        <v>711726</v>
      </c>
      <c r="K425" s="12">
        <v>6</v>
      </c>
      <c r="L425" s="13">
        <v>1683</v>
      </c>
      <c r="M425" s="14">
        <f>Table1[[#This Row],[Column1]]/100</f>
        <v>0.1</v>
      </c>
      <c r="N425" s="13">
        <f>Table1[[#This Row],[Unit_Price]]*Table1[[#This Row],[Quantity]]*(1-Table1[[#This Row],[Discount_%]])</f>
        <v>9088.2000000000007</v>
      </c>
      <c r="O425" s="13">
        <v>5524</v>
      </c>
      <c r="P425" s="13">
        <f>Table1[[#This Row],[Revenue]]-Table1[[#This Row],[Cost]]</f>
        <v>3564.2000000000007</v>
      </c>
      <c r="Q425" s="12" t="s">
        <v>49</v>
      </c>
      <c r="R425" s="12" t="s">
        <v>50</v>
      </c>
      <c r="S425" s="12" t="s">
        <v>55</v>
      </c>
      <c r="T425" s="12">
        <v>2</v>
      </c>
      <c r="U425" s="12">
        <v>10</v>
      </c>
      <c r="V425" s="20" t="str">
        <f>TEXT(Table1[[#This Row],[Date]],"mmm-yyyy")</f>
        <v>Feb-2025</v>
      </c>
    </row>
    <row r="426" spans="1:22" x14ac:dyDescent="0.2">
      <c r="A426" s="11">
        <f t="shared" si="6"/>
        <v>45693</v>
      </c>
      <c r="B426" s="12" t="s">
        <v>21</v>
      </c>
      <c r="C426" s="12" t="str">
        <f>VLOOKUP(D426, City_Mapping!A:B, 2, FALSE)</f>
        <v>India</v>
      </c>
      <c r="D426" s="12" t="s">
        <v>32</v>
      </c>
      <c r="E426" s="12" t="s">
        <v>35</v>
      </c>
      <c r="F426" s="12" t="s">
        <v>39</v>
      </c>
      <c r="G426" s="12">
        <v>45800</v>
      </c>
      <c r="H426" s="12" t="s">
        <v>42</v>
      </c>
      <c r="I426" s="12" t="s">
        <v>43</v>
      </c>
      <c r="J426" s="12">
        <v>335953</v>
      </c>
      <c r="K426" s="12">
        <v>2</v>
      </c>
      <c r="L426" s="13">
        <v>2575</v>
      </c>
      <c r="M426" s="14">
        <f>Table1[[#This Row],[Column1]]/100</f>
        <v>0</v>
      </c>
      <c r="N426" s="13">
        <f>Table1[[#This Row],[Unit_Price]]*Table1[[#This Row],[Quantity]]*(1-Table1[[#This Row],[Discount_%]])</f>
        <v>5150</v>
      </c>
      <c r="O426" s="13">
        <v>29914</v>
      </c>
      <c r="P426" s="13">
        <f>Table1[[#This Row],[Revenue]]-Table1[[#This Row],[Cost]]</f>
        <v>-24764</v>
      </c>
      <c r="Q426" s="12" t="s">
        <v>48</v>
      </c>
      <c r="R426" s="12" t="s">
        <v>51</v>
      </c>
      <c r="S426" s="12" t="s">
        <v>53</v>
      </c>
      <c r="T426" s="12">
        <v>5</v>
      </c>
      <c r="U426" s="12">
        <v>0</v>
      </c>
      <c r="V426" s="20" t="str">
        <f>TEXT(Table1[[#This Row],[Date]],"mmm-yyyy")</f>
        <v>Feb-2025</v>
      </c>
    </row>
    <row r="427" spans="1:22" x14ac:dyDescent="0.2">
      <c r="A427" s="11">
        <f t="shared" si="6"/>
        <v>45693</v>
      </c>
      <c r="B427" s="12" t="s">
        <v>22</v>
      </c>
      <c r="C427" s="12" t="str">
        <f>VLOOKUP(D427, City_Mapping!A:B, 2, FALSE)</f>
        <v>UK</v>
      </c>
      <c r="D427" s="12" t="s">
        <v>29</v>
      </c>
      <c r="E427" s="12" t="s">
        <v>36</v>
      </c>
      <c r="F427" s="12" t="s">
        <v>40</v>
      </c>
      <c r="G427" s="12">
        <v>68770</v>
      </c>
      <c r="H427" s="12" t="s">
        <v>42</v>
      </c>
      <c r="I427" s="12" t="s">
        <v>43</v>
      </c>
      <c r="J427" s="12">
        <v>270625</v>
      </c>
      <c r="K427" s="12">
        <v>8</v>
      </c>
      <c r="L427" s="13">
        <v>4099</v>
      </c>
      <c r="M427" s="14">
        <f>Table1[[#This Row],[Column1]]/100</f>
        <v>0.1</v>
      </c>
      <c r="N427" s="13">
        <f>Table1[[#This Row],[Unit_Price]]*Table1[[#This Row],[Quantity]]*(1-Table1[[#This Row],[Discount_%]])</f>
        <v>29512.799999999999</v>
      </c>
      <c r="O427" s="13">
        <v>29050</v>
      </c>
      <c r="P427" s="13">
        <f>Table1[[#This Row],[Revenue]]-Table1[[#This Row],[Cost]]</f>
        <v>462.79999999999927</v>
      </c>
      <c r="Q427" s="12" t="s">
        <v>48</v>
      </c>
      <c r="R427" s="12" t="s">
        <v>50</v>
      </c>
      <c r="S427" s="12" t="s">
        <v>55</v>
      </c>
      <c r="T427" s="12">
        <v>2</v>
      </c>
      <c r="U427" s="12">
        <v>10</v>
      </c>
      <c r="V427" s="20" t="str">
        <f>TEXT(Table1[[#This Row],[Date]],"mmm-yyyy")</f>
        <v>Feb-2025</v>
      </c>
    </row>
    <row r="428" spans="1:22" x14ac:dyDescent="0.2">
      <c r="A428" s="11">
        <f t="shared" si="6"/>
        <v>45693</v>
      </c>
      <c r="B428" s="12" t="s">
        <v>22</v>
      </c>
      <c r="C428" s="12" t="str">
        <f>VLOOKUP(D428, City_Mapping!A:B, 2, FALSE)</f>
        <v>India</v>
      </c>
      <c r="D428" s="12" t="s">
        <v>28</v>
      </c>
      <c r="E428" s="12" t="s">
        <v>35</v>
      </c>
      <c r="F428" s="12" t="s">
        <v>37</v>
      </c>
      <c r="G428" s="12">
        <v>64941</v>
      </c>
      <c r="H428" s="12" t="s">
        <v>42</v>
      </c>
      <c r="I428" s="12" t="s">
        <v>43</v>
      </c>
      <c r="J428" s="12">
        <v>299646</v>
      </c>
      <c r="K428" s="12">
        <v>3</v>
      </c>
      <c r="L428" s="13">
        <v>4442</v>
      </c>
      <c r="M428" s="14">
        <f>Table1[[#This Row],[Column1]]/100</f>
        <v>0</v>
      </c>
      <c r="N428" s="13">
        <f>Table1[[#This Row],[Unit_Price]]*Table1[[#This Row],[Quantity]]*(1-Table1[[#This Row],[Discount_%]])</f>
        <v>13326</v>
      </c>
      <c r="O428" s="13">
        <v>19188</v>
      </c>
      <c r="P428" s="13">
        <f>Table1[[#This Row],[Revenue]]-Table1[[#This Row],[Cost]]</f>
        <v>-5862</v>
      </c>
      <c r="Q428" s="12" t="s">
        <v>49</v>
      </c>
      <c r="R428" s="12" t="s">
        <v>50</v>
      </c>
      <c r="S428" s="12" t="s">
        <v>55</v>
      </c>
      <c r="T428" s="12">
        <v>4</v>
      </c>
      <c r="U428" s="12">
        <v>0</v>
      </c>
      <c r="V428" s="20" t="str">
        <f>TEXT(Table1[[#This Row],[Date]],"mmm-yyyy")</f>
        <v>Feb-2025</v>
      </c>
    </row>
    <row r="429" spans="1:22" x14ac:dyDescent="0.2">
      <c r="A429" s="11">
        <f t="shared" si="6"/>
        <v>45693</v>
      </c>
      <c r="B429" s="12" t="s">
        <v>21</v>
      </c>
      <c r="C429" s="12" t="str">
        <f>VLOOKUP(D429, City_Mapping!A:B, 2, FALSE)</f>
        <v>UAE</v>
      </c>
      <c r="D429" s="12" t="s">
        <v>30</v>
      </c>
      <c r="E429" s="12" t="s">
        <v>34</v>
      </c>
      <c r="F429" s="12" t="s">
        <v>38</v>
      </c>
      <c r="G429" s="12">
        <v>94451</v>
      </c>
      <c r="H429" s="12" t="s">
        <v>41</v>
      </c>
      <c r="I429" s="12" t="s">
        <v>44</v>
      </c>
      <c r="J429" s="12">
        <v>160313</v>
      </c>
      <c r="K429" s="12">
        <v>1</v>
      </c>
      <c r="L429" s="13">
        <v>771</v>
      </c>
      <c r="M429" s="14">
        <f>Table1[[#This Row],[Column1]]/100</f>
        <v>0.1</v>
      </c>
      <c r="N429" s="13">
        <f>Table1[[#This Row],[Unit_Price]]*Table1[[#This Row],[Quantity]]*(1-Table1[[#This Row],[Discount_%]])</f>
        <v>693.9</v>
      </c>
      <c r="O429" s="13">
        <v>23779</v>
      </c>
      <c r="P429" s="13">
        <f>Table1[[#This Row],[Revenue]]-Table1[[#This Row],[Cost]]</f>
        <v>-23085.1</v>
      </c>
      <c r="Q429" s="12" t="s">
        <v>47</v>
      </c>
      <c r="R429" s="12" t="s">
        <v>50</v>
      </c>
      <c r="S429" s="12" t="s">
        <v>55</v>
      </c>
      <c r="T429" s="12">
        <v>2</v>
      </c>
      <c r="U429" s="12">
        <v>10</v>
      </c>
      <c r="V429" s="20" t="str">
        <f>TEXT(Table1[[#This Row],[Date]],"mmm-yyyy")</f>
        <v>Feb-2025</v>
      </c>
    </row>
    <row r="430" spans="1:22" x14ac:dyDescent="0.2">
      <c r="A430" s="11">
        <f t="shared" si="6"/>
        <v>45693</v>
      </c>
      <c r="B430" s="12" t="s">
        <v>22</v>
      </c>
      <c r="C430" s="12" t="str">
        <f>VLOOKUP(D430, City_Mapping!A:B, 2, FALSE)</f>
        <v>India</v>
      </c>
      <c r="D430" s="12" t="s">
        <v>28</v>
      </c>
      <c r="E430" s="12" t="s">
        <v>34</v>
      </c>
      <c r="F430" s="12" t="s">
        <v>39</v>
      </c>
      <c r="G430" s="12">
        <v>47487</v>
      </c>
      <c r="H430" s="12" t="s">
        <v>42</v>
      </c>
      <c r="I430" s="12" t="s">
        <v>44</v>
      </c>
      <c r="J430" s="12">
        <v>264033</v>
      </c>
      <c r="K430" s="12">
        <v>7</v>
      </c>
      <c r="L430" s="13">
        <v>1623</v>
      </c>
      <c r="M430" s="14">
        <f>Table1[[#This Row],[Column1]]/100</f>
        <v>0.15</v>
      </c>
      <c r="N430" s="13">
        <f>Table1[[#This Row],[Unit_Price]]*Table1[[#This Row],[Quantity]]*(1-Table1[[#This Row],[Discount_%]])</f>
        <v>9656.85</v>
      </c>
      <c r="O430" s="13">
        <v>26674</v>
      </c>
      <c r="P430" s="13">
        <f>Table1[[#This Row],[Revenue]]-Table1[[#This Row],[Cost]]</f>
        <v>-17017.150000000001</v>
      </c>
      <c r="Q430" s="12" t="s">
        <v>46</v>
      </c>
      <c r="R430" s="12" t="s">
        <v>52</v>
      </c>
      <c r="S430" s="12" t="s">
        <v>53</v>
      </c>
      <c r="T430" s="12">
        <v>1</v>
      </c>
      <c r="U430" s="12">
        <v>15</v>
      </c>
      <c r="V430" s="20" t="str">
        <f>TEXT(Table1[[#This Row],[Date]],"mmm-yyyy")</f>
        <v>Feb-2025</v>
      </c>
    </row>
    <row r="431" spans="1:22" x14ac:dyDescent="0.2">
      <c r="A431" s="11">
        <f t="shared" si="6"/>
        <v>45693</v>
      </c>
      <c r="B431" s="12" t="s">
        <v>21</v>
      </c>
      <c r="C431" s="12" t="str">
        <f>VLOOKUP(D431, City_Mapping!A:B, 2, FALSE)</f>
        <v>USA</v>
      </c>
      <c r="D431" s="12" t="s">
        <v>31</v>
      </c>
      <c r="E431" s="12" t="s">
        <v>35</v>
      </c>
      <c r="F431" s="12" t="s">
        <v>40</v>
      </c>
      <c r="G431" s="12">
        <v>22943</v>
      </c>
      <c r="H431" s="12" t="s">
        <v>41</v>
      </c>
      <c r="I431" s="12" t="s">
        <v>44</v>
      </c>
      <c r="J431" s="12">
        <v>917994</v>
      </c>
      <c r="K431" s="12">
        <v>3</v>
      </c>
      <c r="L431" s="13">
        <v>4479</v>
      </c>
      <c r="M431" s="14">
        <f>Table1[[#This Row],[Column1]]/100</f>
        <v>0.1</v>
      </c>
      <c r="N431" s="13">
        <f>Table1[[#This Row],[Unit_Price]]*Table1[[#This Row],[Quantity]]*(1-Table1[[#This Row],[Discount_%]])</f>
        <v>12093.300000000001</v>
      </c>
      <c r="O431" s="13">
        <v>25687</v>
      </c>
      <c r="P431" s="13">
        <f>Table1[[#This Row],[Revenue]]-Table1[[#This Row],[Cost]]</f>
        <v>-13593.699999999999</v>
      </c>
      <c r="Q431" s="12" t="s">
        <v>47</v>
      </c>
      <c r="R431" s="12" t="s">
        <v>50</v>
      </c>
      <c r="S431" s="12" t="s">
        <v>54</v>
      </c>
      <c r="T431" s="12">
        <v>2</v>
      </c>
      <c r="U431" s="12">
        <v>10</v>
      </c>
      <c r="V431" s="20" t="str">
        <f>TEXT(Table1[[#This Row],[Date]],"mmm-yyyy")</f>
        <v>Feb-2025</v>
      </c>
    </row>
    <row r="432" spans="1:22" x14ac:dyDescent="0.2">
      <c r="A432" s="11">
        <f t="shared" si="6"/>
        <v>45693</v>
      </c>
      <c r="B432" s="12" t="s">
        <v>22</v>
      </c>
      <c r="C432" s="12" t="str">
        <f>VLOOKUP(D432, City_Mapping!A:B, 2, FALSE)</f>
        <v>India</v>
      </c>
      <c r="D432" s="12" t="s">
        <v>33</v>
      </c>
      <c r="E432" s="12" t="s">
        <v>35</v>
      </c>
      <c r="F432" s="12" t="s">
        <v>40</v>
      </c>
      <c r="G432" s="12">
        <v>71457</v>
      </c>
      <c r="H432" s="12" t="s">
        <v>42</v>
      </c>
      <c r="I432" s="12" t="s">
        <v>43</v>
      </c>
      <c r="J432" s="12">
        <v>781425</v>
      </c>
      <c r="K432" s="12">
        <v>4</v>
      </c>
      <c r="L432" s="13">
        <v>1727</v>
      </c>
      <c r="M432" s="14">
        <f>Table1[[#This Row],[Column1]]/100</f>
        <v>0.2</v>
      </c>
      <c r="N432" s="13">
        <f>Table1[[#This Row],[Unit_Price]]*Table1[[#This Row],[Quantity]]*(1-Table1[[#This Row],[Discount_%]])</f>
        <v>5526.4000000000005</v>
      </c>
      <c r="O432" s="13">
        <v>25214</v>
      </c>
      <c r="P432" s="13">
        <f>Table1[[#This Row],[Revenue]]-Table1[[#This Row],[Cost]]</f>
        <v>-19687.599999999999</v>
      </c>
      <c r="Q432" s="12" t="s">
        <v>49</v>
      </c>
      <c r="R432" s="12" t="s">
        <v>51</v>
      </c>
      <c r="S432" s="12" t="s">
        <v>53</v>
      </c>
      <c r="T432" s="12">
        <v>4</v>
      </c>
      <c r="U432" s="12">
        <v>20</v>
      </c>
      <c r="V432" s="20" t="str">
        <f>TEXT(Table1[[#This Row],[Date]],"mmm-yyyy")</f>
        <v>Feb-2025</v>
      </c>
    </row>
    <row r="433" spans="1:22" x14ac:dyDescent="0.2">
      <c r="A433" s="11">
        <f t="shared" si="6"/>
        <v>45693</v>
      </c>
      <c r="B433" s="12" t="s">
        <v>23</v>
      </c>
      <c r="C433" s="12" t="str">
        <f>VLOOKUP(D433, City_Mapping!A:B, 2, FALSE)</f>
        <v>UAE</v>
      </c>
      <c r="D433" s="12" t="s">
        <v>30</v>
      </c>
      <c r="E433" s="12" t="s">
        <v>35</v>
      </c>
      <c r="F433" s="12" t="s">
        <v>39</v>
      </c>
      <c r="G433" s="12">
        <v>28836</v>
      </c>
      <c r="H433" s="12" t="s">
        <v>42</v>
      </c>
      <c r="I433" s="12" t="s">
        <v>44</v>
      </c>
      <c r="J433" s="12">
        <v>787444</v>
      </c>
      <c r="K433" s="12">
        <v>5</v>
      </c>
      <c r="L433" s="13">
        <v>689</v>
      </c>
      <c r="M433" s="14">
        <f>Table1[[#This Row],[Column1]]/100</f>
        <v>0.1</v>
      </c>
      <c r="N433" s="13">
        <f>Table1[[#This Row],[Unit_Price]]*Table1[[#This Row],[Quantity]]*(1-Table1[[#This Row],[Discount_%]])</f>
        <v>3100.5</v>
      </c>
      <c r="O433" s="13">
        <v>1969</v>
      </c>
      <c r="P433" s="13">
        <f>Table1[[#This Row],[Revenue]]-Table1[[#This Row],[Cost]]</f>
        <v>1131.5</v>
      </c>
      <c r="Q433" s="12" t="s">
        <v>47</v>
      </c>
      <c r="R433" s="12" t="s">
        <v>52</v>
      </c>
      <c r="S433" s="12" t="s">
        <v>55</v>
      </c>
      <c r="T433" s="12">
        <v>4</v>
      </c>
      <c r="U433" s="12">
        <v>10</v>
      </c>
      <c r="V433" s="20" t="str">
        <f>TEXT(Table1[[#This Row],[Date]],"mmm-yyyy")</f>
        <v>Feb-2025</v>
      </c>
    </row>
    <row r="434" spans="1:22" x14ac:dyDescent="0.2">
      <c r="A434" s="11">
        <f t="shared" si="6"/>
        <v>45694</v>
      </c>
      <c r="B434" s="12" t="s">
        <v>22</v>
      </c>
      <c r="C434" s="12" t="str">
        <f>VLOOKUP(D434, City_Mapping!A:B, 2, FALSE)</f>
        <v>India</v>
      </c>
      <c r="D434" s="12" t="s">
        <v>33</v>
      </c>
      <c r="E434" s="12" t="s">
        <v>36</v>
      </c>
      <c r="F434" s="12" t="s">
        <v>38</v>
      </c>
      <c r="G434" s="12">
        <v>21394</v>
      </c>
      <c r="H434" s="12" t="s">
        <v>42</v>
      </c>
      <c r="I434" s="12" t="s">
        <v>43</v>
      </c>
      <c r="J434" s="12">
        <v>476890</v>
      </c>
      <c r="K434" s="12">
        <v>1</v>
      </c>
      <c r="L434" s="13">
        <v>1045</v>
      </c>
      <c r="M434" s="14">
        <f>Table1[[#This Row],[Column1]]/100</f>
        <v>0.1</v>
      </c>
      <c r="N434" s="13">
        <f>Table1[[#This Row],[Unit_Price]]*Table1[[#This Row],[Quantity]]*(1-Table1[[#This Row],[Discount_%]])</f>
        <v>940.5</v>
      </c>
      <c r="O434" s="13">
        <v>19017</v>
      </c>
      <c r="P434" s="13">
        <f>Table1[[#This Row],[Revenue]]-Table1[[#This Row],[Cost]]</f>
        <v>-18076.5</v>
      </c>
      <c r="Q434" s="12" t="s">
        <v>48</v>
      </c>
      <c r="R434" s="12" t="s">
        <v>52</v>
      </c>
      <c r="S434" s="12" t="s">
        <v>53</v>
      </c>
      <c r="T434" s="12">
        <v>3</v>
      </c>
      <c r="U434" s="12">
        <v>10</v>
      </c>
      <c r="V434" s="20" t="str">
        <f>TEXT(Table1[[#This Row],[Date]],"mmm-yyyy")</f>
        <v>Feb-2025</v>
      </c>
    </row>
    <row r="435" spans="1:22" x14ac:dyDescent="0.2">
      <c r="A435" s="11">
        <f t="shared" si="6"/>
        <v>45694</v>
      </c>
      <c r="B435" s="12" t="s">
        <v>21</v>
      </c>
      <c r="C435" s="12" t="str">
        <f>VLOOKUP(D435, City_Mapping!A:B, 2, FALSE)</f>
        <v>UK</v>
      </c>
      <c r="D435" s="12" t="s">
        <v>29</v>
      </c>
      <c r="E435" s="12" t="s">
        <v>36</v>
      </c>
      <c r="F435" s="12" t="s">
        <v>38</v>
      </c>
      <c r="G435" s="12">
        <v>82158</v>
      </c>
      <c r="H435" s="12" t="s">
        <v>41</v>
      </c>
      <c r="I435" s="12" t="s">
        <v>43</v>
      </c>
      <c r="J435" s="12">
        <v>413182</v>
      </c>
      <c r="K435" s="12">
        <v>9</v>
      </c>
      <c r="L435" s="13">
        <v>2841</v>
      </c>
      <c r="M435" s="14">
        <f>Table1[[#This Row],[Column1]]/100</f>
        <v>0.1</v>
      </c>
      <c r="N435" s="13">
        <f>Table1[[#This Row],[Unit_Price]]*Table1[[#This Row],[Quantity]]*(1-Table1[[#This Row],[Discount_%]])</f>
        <v>23012.100000000002</v>
      </c>
      <c r="O435" s="13">
        <v>9551</v>
      </c>
      <c r="P435" s="13">
        <f>Table1[[#This Row],[Revenue]]-Table1[[#This Row],[Cost]]</f>
        <v>13461.100000000002</v>
      </c>
      <c r="Q435" s="12" t="s">
        <v>46</v>
      </c>
      <c r="R435" s="12" t="s">
        <v>52</v>
      </c>
      <c r="S435" s="12" t="s">
        <v>54</v>
      </c>
      <c r="T435" s="12">
        <v>4</v>
      </c>
      <c r="U435" s="12">
        <v>10</v>
      </c>
      <c r="V435" s="20" t="str">
        <f>TEXT(Table1[[#This Row],[Date]],"mmm-yyyy")</f>
        <v>Feb-2025</v>
      </c>
    </row>
    <row r="436" spans="1:22" x14ac:dyDescent="0.2">
      <c r="A436" s="11">
        <f t="shared" si="6"/>
        <v>45694</v>
      </c>
      <c r="B436" s="12" t="s">
        <v>21</v>
      </c>
      <c r="C436" s="12" t="str">
        <f>VLOOKUP(D436, City_Mapping!A:B, 2, FALSE)</f>
        <v>USA</v>
      </c>
      <c r="D436" s="12" t="s">
        <v>31</v>
      </c>
      <c r="E436" s="12" t="s">
        <v>34</v>
      </c>
      <c r="F436" s="12" t="s">
        <v>37</v>
      </c>
      <c r="G436" s="12">
        <v>35280</v>
      </c>
      <c r="H436" s="12" t="s">
        <v>42</v>
      </c>
      <c r="I436" s="12" t="s">
        <v>43</v>
      </c>
      <c r="J436" s="12">
        <v>350982</v>
      </c>
      <c r="K436" s="12">
        <v>7</v>
      </c>
      <c r="L436" s="13">
        <v>4466</v>
      </c>
      <c r="M436" s="14">
        <f>Table1[[#This Row],[Column1]]/100</f>
        <v>0.2</v>
      </c>
      <c r="N436" s="13">
        <f>Table1[[#This Row],[Unit_Price]]*Table1[[#This Row],[Quantity]]*(1-Table1[[#This Row],[Discount_%]])</f>
        <v>25009.600000000002</v>
      </c>
      <c r="O436" s="13">
        <v>22246</v>
      </c>
      <c r="P436" s="13">
        <f>Table1[[#This Row],[Revenue]]-Table1[[#This Row],[Cost]]</f>
        <v>2763.6000000000022</v>
      </c>
      <c r="Q436" s="12" t="s">
        <v>48</v>
      </c>
      <c r="R436" s="12" t="s">
        <v>51</v>
      </c>
      <c r="S436" s="12" t="s">
        <v>55</v>
      </c>
      <c r="T436" s="12">
        <v>1</v>
      </c>
      <c r="U436" s="12">
        <v>20</v>
      </c>
      <c r="V436" s="20" t="str">
        <f>TEXT(Table1[[#This Row],[Date]],"mmm-yyyy")</f>
        <v>Feb-2025</v>
      </c>
    </row>
    <row r="437" spans="1:22" x14ac:dyDescent="0.2">
      <c r="A437" s="11">
        <f t="shared" si="6"/>
        <v>45694</v>
      </c>
      <c r="B437" s="12" t="s">
        <v>21</v>
      </c>
      <c r="C437" s="12" t="str">
        <f>VLOOKUP(D437, City_Mapping!A:B, 2, FALSE)</f>
        <v>UK</v>
      </c>
      <c r="D437" s="12" t="s">
        <v>29</v>
      </c>
      <c r="E437" s="12" t="s">
        <v>36</v>
      </c>
      <c r="F437" s="12" t="s">
        <v>39</v>
      </c>
      <c r="G437" s="12">
        <v>87318</v>
      </c>
      <c r="H437" s="12" t="s">
        <v>42</v>
      </c>
      <c r="I437" s="12" t="s">
        <v>44</v>
      </c>
      <c r="J437" s="12">
        <v>692404</v>
      </c>
      <c r="K437" s="12">
        <v>2</v>
      </c>
      <c r="L437" s="13">
        <v>4514</v>
      </c>
      <c r="M437" s="14">
        <f>Table1[[#This Row],[Column1]]/100</f>
        <v>0</v>
      </c>
      <c r="N437" s="13">
        <f>Table1[[#This Row],[Unit_Price]]*Table1[[#This Row],[Quantity]]*(1-Table1[[#This Row],[Discount_%]])</f>
        <v>9028</v>
      </c>
      <c r="O437" s="13">
        <v>1918</v>
      </c>
      <c r="P437" s="13">
        <f>Table1[[#This Row],[Revenue]]-Table1[[#This Row],[Cost]]</f>
        <v>7110</v>
      </c>
      <c r="Q437" s="12" t="s">
        <v>48</v>
      </c>
      <c r="R437" s="12" t="s">
        <v>50</v>
      </c>
      <c r="S437" s="12" t="s">
        <v>55</v>
      </c>
      <c r="T437" s="12">
        <v>4</v>
      </c>
      <c r="U437" s="12">
        <v>0</v>
      </c>
      <c r="V437" s="20" t="str">
        <f>TEXT(Table1[[#This Row],[Date]],"mmm-yyyy")</f>
        <v>Feb-2025</v>
      </c>
    </row>
    <row r="438" spans="1:22" x14ac:dyDescent="0.2">
      <c r="A438" s="11">
        <f t="shared" si="6"/>
        <v>45694</v>
      </c>
      <c r="B438" s="12" t="s">
        <v>21</v>
      </c>
      <c r="C438" s="12" t="str">
        <f>VLOOKUP(D438, City_Mapping!A:B, 2, FALSE)</f>
        <v>USA</v>
      </c>
      <c r="D438" s="12" t="s">
        <v>31</v>
      </c>
      <c r="E438" s="12" t="s">
        <v>36</v>
      </c>
      <c r="F438" s="12" t="s">
        <v>38</v>
      </c>
      <c r="G438" s="12">
        <v>11159</v>
      </c>
      <c r="H438" s="12" t="s">
        <v>41</v>
      </c>
      <c r="I438" s="12" t="s">
        <v>44</v>
      </c>
      <c r="J438" s="12">
        <v>192080</v>
      </c>
      <c r="K438" s="12">
        <v>1</v>
      </c>
      <c r="L438" s="13">
        <v>1268</v>
      </c>
      <c r="M438" s="14">
        <f>Table1[[#This Row],[Column1]]/100</f>
        <v>0.1</v>
      </c>
      <c r="N438" s="13">
        <f>Table1[[#This Row],[Unit_Price]]*Table1[[#This Row],[Quantity]]*(1-Table1[[#This Row],[Discount_%]])</f>
        <v>1141.2</v>
      </c>
      <c r="O438" s="13">
        <v>17551</v>
      </c>
      <c r="P438" s="13">
        <f>Table1[[#This Row],[Revenue]]-Table1[[#This Row],[Cost]]</f>
        <v>-16409.8</v>
      </c>
      <c r="Q438" s="12" t="s">
        <v>48</v>
      </c>
      <c r="R438" s="12" t="s">
        <v>52</v>
      </c>
      <c r="S438" s="12" t="s">
        <v>56</v>
      </c>
      <c r="T438" s="12">
        <v>2</v>
      </c>
      <c r="U438" s="12">
        <v>10</v>
      </c>
      <c r="V438" s="20" t="str">
        <f>TEXT(Table1[[#This Row],[Date]],"mmm-yyyy")</f>
        <v>Feb-2025</v>
      </c>
    </row>
    <row r="439" spans="1:22" x14ac:dyDescent="0.2">
      <c r="A439" s="11">
        <f t="shared" si="6"/>
        <v>45694</v>
      </c>
      <c r="B439" s="12" t="s">
        <v>21</v>
      </c>
      <c r="C439" s="12" t="str">
        <f>VLOOKUP(D439, City_Mapping!A:B, 2, FALSE)</f>
        <v>India</v>
      </c>
      <c r="D439" s="12" t="s">
        <v>33</v>
      </c>
      <c r="E439" s="12" t="s">
        <v>36</v>
      </c>
      <c r="F439" s="12" t="s">
        <v>39</v>
      </c>
      <c r="G439" s="12">
        <v>80162</v>
      </c>
      <c r="H439" s="12" t="s">
        <v>42</v>
      </c>
      <c r="I439" s="12" t="s">
        <v>43</v>
      </c>
      <c r="J439" s="12">
        <v>604399</v>
      </c>
      <c r="K439" s="12">
        <v>2</v>
      </c>
      <c r="L439" s="13">
        <v>4275</v>
      </c>
      <c r="M439" s="14">
        <f>Table1[[#This Row],[Column1]]/100</f>
        <v>0</v>
      </c>
      <c r="N439" s="13">
        <f>Table1[[#This Row],[Unit_Price]]*Table1[[#This Row],[Quantity]]*(1-Table1[[#This Row],[Discount_%]])</f>
        <v>8550</v>
      </c>
      <c r="O439" s="13">
        <v>20705</v>
      </c>
      <c r="P439" s="13">
        <f>Table1[[#This Row],[Revenue]]-Table1[[#This Row],[Cost]]</f>
        <v>-12155</v>
      </c>
      <c r="Q439" s="12" t="s">
        <v>48</v>
      </c>
      <c r="R439" s="12" t="s">
        <v>50</v>
      </c>
      <c r="S439" s="12" t="s">
        <v>54</v>
      </c>
      <c r="T439" s="12">
        <v>5</v>
      </c>
      <c r="U439" s="12">
        <v>0</v>
      </c>
      <c r="V439" s="20" t="str">
        <f>TEXT(Table1[[#This Row],[Date]],"mmm-yyyy")</f>
        <v>Feb-2025</v>
      </c>
    </row>
    <row r="440" spans="1:22" x14ac:dyDescent="0.2">
      <c r="A440" s="11">
        <f t="shared" si="6"/>
        <v>45694</v>
      </c>
      <c r="B440" s="12" t="s">
        <v>20</v>
      </c>
      <c r="C440" s="12" t="str">
        <f>VLOOKUP(D440, City_Mapping!A:B, 2, FALSE)</f>
        <v>India</v>
      </c>
      <c r="D440" s="12" t="s">
        <v>33</v>
      </c>
      <c r="E440" s="12" t="s">
        <v>36</v>
      </c>
      <c r="F440" s="12" t="s">
        <v>40</v>
      </c>
      <c r="G440" s="12">
        <v>33440</v>
      </c>
      <c r="H440" s="12" t="s">
        <v>42</v>
      </c>
      <c r="I440" s="12" t="s">
        <v>44</v>
      </c>
      <c r="J440" s="12">
        <v>686566</v>
      </c>
      <c r="K440" s="12">
        <v>3</v>
      </c>
      <c r="L440" s="13">
        <v>3231</v>
      </c>
      <c r="M440" s="14">
        <f>Table1[[#This Row],[Column1]]/100</f>
        <v>0.05</v>
      </c>
      <c r="N440" s="13">
        <f>Table1[[#This Row],[Unit_Price]]*Table1[[#This Row],[Quantity]]*(1-Table1[[#This Row],[Discount_%]])</f>
        <v>9208.35</v>
      </c>
      <c r="O440" s="13">
        <v>29479</v>
      </c>
      <c r="P440" s="13">
        <f>Table1[[#This Row],[Revenue]]-Table1[[#This Row],[Cost]]</f>
        <v>-20270.650000000001</v>
      </c>
      <c r="Q440" s="12" t="s">
        <v>46</v>
      </c>
      <c r="R440" s="12" t="s">
        <v>50</v>
      </c>
      <c r="S440" s="12" t="s">
        <v>55</v>
      </c>
      <c r="T440" s="12">
        <v>4</v>
      </c>
      <c r="U440" s="12">
        <v>5</v>
      </c>
      <c r="V440" s="20" t="str">
        <f>TEXT(Table1[[#This Row],[Date]],"mmm-yyyy")</f>
        <v>Feb-2025</v>
      </c>
    </row>
    <row r="441" spans="1:22" x14ac:dyDescent="0.2">
      <c r="A441" s="11">
        <f t="shared" si="6"/>
        <v>45694</v>
      </c>
      <c r="B441" s="12" t="s">
        <v>20</v>
      </c>
      <c r="C441" s="12" t="str">
        <f>VLOOKUP(D441, City_Mapping!A:B, 2, FALSE)</f>
        <v>India</v>
      </c>
      <c r="D441" s="12" t="s">
        <v>33</v>
      </c>
      <c r="E441" s="12" t="s">
        <v>34</v>
      </c>
      <c r="F441" s="12" t="s">
        <v>40</v>
      </c>
      <c r="G441" s="12">
        <v>87166</v>
      </c>
      <c r="H441" s="12" t="s">
        <v>42</v>
      </c>
      <c r="I441" s="12" t="s">
        <v>45</v>
      </c>
      <c r="J441" s="12">
        <v>734837</v>
      </c>
      <c r="K441" s="12">
        <v>3</v>
      </c>
      <c r="L441" s="13">
        <v>1510</v>
      </c>
      <c r="M441" s="14">
        <f>Table1[[#This Row],[Column1]]/100</f>
        <v>0.15</v>
      </c>
      <c r="N441" s="13">
        <f>Table1[[#This Row],[Unit_Price]]*Table1[[#This Row],[Quantity]]*(1-Table1[[#This Row],[Discount_%]])</f>
        <v>3850.5</v>
      </c>
      <c r="O441" s="13">
        <v>28381</v>
      </c>
      <c r="P441" s="13">
        <f>Table1[[#This Row],[Revenue]]-Table1[[#This Row],[Cost]]</f>
        <v>-24530.5</v>
      </c>
      <c r="Q441" s="12" t="s">
        <v>49</v>
      </c>
      <c r="R441" s="12" t="s">
        <v>51</v>
      </c>
      <c r="S441" s="12" t="s">
        <v>55</v>
      </c>
      <c r="T441" s="12">
        <v>1</v>
      </c>
      <c r="U441" s="12">
        <v>15</v>
      </c>
      <c r="V441" s="20" t="str">
        <f>TEXT(Table1[[#This Row],[Date]],"mmm-yyyy")</f>
        <v>Feb-2025</v>
      </c>
    </row>
    <row r="442" spans="1:22" x14ac:dyDescent="0.2">
      <c r="A442" s="11">
        <f t="shared" si="6"/>
        <v>45694</v>
      </c>
      <c r="B442" s="12" t="s">
        <v>22</v>
      </c>
      <c r="C442" s="12" t="str">
        <f>VLOOKUP(D442, City_Mapping!A:B, 2, FALSE)</f>
        <v>USA</v>
      </c>
      <c r="D442" s="12" t="s">
        <v>31</v>
      </c>
      <c r="E442" s="12" t="s">
        <v>35</v>
      </c>
      <c r="F442" s="12" t="s">
        <v>40</v>
      </c>
      <c r="G442" s="12">
        <v>62712</v>
      </c>
      <c r="H442" s="12" t="s">
        <v>42</v>
      </c>
      <c r="I442" s="12" t="s">
        <v>44</v>
      </c>
      <c r="J442" s="12">
        <v>211937</v>
      </c>
      <c r="K442" s="12">
        <v>8</v>
      </c>
      <c r="L442" s="13">
        <v>964</v>
      </c>
      <c r="M442" s="14">
        <f>Table1[[#This Row],[Column1]]/100</f>
        <v>0.05</v>
      </c>
      <c r="N442" s="13">
        <f>Table1[[#This Row],[Unit_Price]]*Table1[[#This Row],[Quantity]]*(1-Table1[[#This Row],[Discount_%]])</f>
        <v>7326.4</v>
      </c>
      <c r="O442" s="13">
        <v>27836</v>
      </c>
      <c r="P442" s="13">
        <f>Table1[[#This Row],[Revenue]]-Table1[[#This Row],[Cost]]</f>
        <v>-20509.599999999999</v>
      </c>
      <c r="Q442" s="12" t="s">
        <v>49</v>
      </c>
      <c r="R442" s="12" t="s">
        <v>52</v>
      </c>
      <c r="S442" s="12" t="s">
        <v>54</v>
      </c>
      <c r="T442" s="12">
        <v>1</v>
      </c>
      <c r="U442" s="12">
        <v>5</v>
      </c>
      <c r="V442" s="20" t="str">
        <f>TEXT(Table1[[#This Row],[Date]],"mmm-yyyy")</f>
        <v>Feb-2025</v>
      </c>
    </row>
    <row r="443" spans="1:22" x14ac:dyDescent="0.2">
      <c r="A443" s="11">
        <f t="shared" si="6"/>
        <v>45694</v>
      </c>
      <c r="B443" s="12" t="s">
        <v>21</v>
      </c>
      <c r="C443" s="12" t="str">
        <f>VLOOKUP(D443, City_Mapping!A:B, 2, FALSE)</f>
        <v>India</v>
      </c>
      <c r="D443" s="12" t="s">
        <v>32</v>
      </c>
      <c r="E443" s="12" t="s">
        <v>34</v>
      </c>
      <c r="F443" s="12" t="s">
        <v>39</v>
      </c>
      <c r="G443" s="12">
        <v>57656</v>
      </c>
      <c r="H443" s="12" t="s">
        <v>41</v>
      </c>
      <c r="I443" s="12" t="s">
        <v>43</v>
      </c>
      <c r="J443" s="12">
        <v>940228</v>
      </c>
      <c r="K443" s="12">
        <v>5</v>
      </c>
      <c r="L443" s="13">
        <v>3100</v>
      </c>
      <c r="M443" s="14">
        <f>Table1[[#This Row],[Column1]]/100</f>
        <v>0.2</v>
      </c>
      <c r="N443" s="13">
        <f>Table1[[#This Row],[Unit_Price]]*Table1[[#This Row],[Quantity]]*(1-Table1[[#This Row],[Discount_%]])</f>
        <v>12400</v>
      </c>
      <c r="O443" s="13">
        <v>16802</v>
      </c>
      <c r="P443" s="13">
        <f>Table1[[#This Row],[Revenue]]-Table1[[#This Row],[Cost]]</f>
        <v>-4402</v>
      </c>
      <c r="Q443" s="12" t="s">
        <v>46</v>
      </c>
      <c r="R443" s="12" t="s">
        <v>51</v>
      </c>
      <c r="S443" s="12" t="s">
        <v>55</v>
      </c>
      <c r="T443" s="12">
        <v>1</v>
      </c>
      <c r="U443" s="12">
        <v>20</v>
      </c>
      <c r="V443" s="20" t="str">
        <f>TEXT(Table1[[#This Row],[Date]],"mmm-yyyy")</f>
        <v>Feb-2025</v>
      </c>
    </row>
    <row r="444" spans="1:22" x14ac:dyDescent="0.2">
      <c r="A444" s="11">
        <f t="shared" si="6"/>
        <v>45694</v>
      </c>
      <c r="B444" s="12" t="s">
        <v>22</v>
      </c>
      <c r="C444" s="12" t="str">
        <f>VLOOKUP(D444, City_Mapping!A:B, 2, FALSE)</f>
        <v>India</v>
      </c>
      <c r="D444" s="12" t="s">
        <v>33</v>
      </c>
      <c r="E444" s="12" t="s">
        <v>36</v>
      </c>
      <c r="F444" s="12" t="s">
        <v>37</v>
      </c>
      <c r="G444" s="12">
        <v>16589</v>
      </c>
      <c r="H444" s="12" t="s">
        <v>41</v>
      </c>
      <c r="I444" s="12" t="s">
        <v>43</v>
      </c>
      <c r="J444" s="12">
        <v>766637</v>
      </c>
      <c r="K444" s="12">
        <v>9</v>
      </c>
      <c r="L444" s="13">
        <v>1416</v>
      </c>
      <c r="M444" s="14">
        <f>Table1[[#This Row],[Column1]]/100</f>
        <v>0.2</v>
      </c>
      <c r="N444" s="13">
        <f>Table1[[#This Row],[Unit_Price]]*Table1[[#This Row],[Quantity]]*(1-Table1[[#This Row],[Discount_%]])</f>
        <v>10195.200000000001</v>
      </c>
      <c r="O444" s="13">
        <v>27445</v>
      </c>
      <c r="P444" s="13">
        <f>Table1[[#This Row],[Revenue]]-Table1[[#This Row],[Cost]]</f>
        <v>-17249.8</v>
      </c>
      <c r="Q444" s="12" t="s">
        <v>48</v>
      </c>
      <c r="R444" s="12" t="s">
        <v>52</v>
      </c>
      <c r="S444" s="12" t="s">
        <v>56</v>
      </c>
      <c r="T444" s="12">
        <v>1</v>
      </c>
      <c r="U444" s="12">
        <v>20</v>
      </c>
      <c r="V444" s="20" t="str">
        <f>TEXT(Table1[[#This Row],[Date]],"mmm-yyyy")</f>
        <v>Feb-2025</v>
      </c>
    </row>
    <row r="445" spans="1:22" x14ac:dyDescent="0.2">
      <c r="A445" s="11">
        <f t="shared" si="6"/>
        <v>45694</v>
      </c>
      <c r="B445" s="12" t="s">
        <v>21</v>
      </c>
      <c r="C445" s="12" t="str">
        <f>VLOOKUP(D445, City_Mapping!A:B, 2, FALSE)</f>
        <v>UK</v>
      </c>
      <c r="D445" s="12" t="s">
        <v>29</v>
      </c>
      <c r="E445" s="12" t="s">
        <v>35</v>
      </c>
      <c r="F445" s="12" t="s">
        <v>37</v>
      </c>
      <c r="G445" s="12">
        <v>58241</v>
      </c>
      <c r="H445" s="12" t="s">
        <v>41</v>
      </c>
      <c r="I445" s="12" t="s">
        <v>43</v>
      </c>
      <c r="J445" s="12">
        <v>336999</v>
      </c>
      <c r="K445" s="12">
        <v>3</v>
      </c>
      <c r="L445" s="13">
        <v>1952</v>
      </c>
      <c r="M445" s="14">
        <f>Table1[[#This Row],[Column1]]/100</f>
        <v>0</v>
      </c>
      <c r="N445" s="13">
        <f>Table1[[#This Row],[Unit_Price]]*Table1[[#This Row],[Quantity]]*(1-Table1[[#This Row],[Discount_%]])</f>
        <v>5856</v>
      </c>
      <c r="O445" s="13">
        <v>12031</v>
      </c>
      <c r="P445" s="13">
        <f>Table1[[#This Row],[Revenue]]-Table1[[#This Row],[Cost]]</f>
        <v>-6175</v>
      </c>
      <c r="Q445" s="12" t="s">
        <v>47</v>
      </c>
      <c r="R445" s="12" t="s">
        <v>52</v>
      </c>
      <c r="S445" s="12" t="s">
        <v>53</v>
      </c>
      <c r="T445" s="12">
        <v>2</v>
      </c>
      <c r="U445" s="12">
        <v>0</v>
      </c>
      <c r="V445" s="20" t="str">
        <f>TEXT(Table1[[#This Row],[Date]],"mmm-yyyy")</f>
        <v>Feb-2025</v>
      </c>
    </row>
    <row r="446" spans="1:22" x14ac:dyDescent="0.2">
      <c r="A446" s="11">
        <f t="shared" si="6"/>
        <v>45695</v>
      </c>
      <c r="B446" s="12" t="s">
        <v>21</v>
      </c>
      <c r="C446" s="12" t="str">
        <f>VLOOKUP(D446, City_Mapping!A:B, 2, FALSE)</f>
        <v>UAE</v>
      </c>
      <c r="D446" s="12" t="s">
        <v>30</v>
      </c>
      <c r="E446" s="12" t="s">
        <v>35</v>
      </c>
      <c r="F446" s="12" t="s">
        <v>38</v>
      </c>
      <c r="G446" s="12">
        <v>33233</v>
      </c>
      <c r="H446" s="12" t="s">
        <v>42</v>
      </c>
      <c r="I446" s="12" t="s">
        <v>45</v>
      </c>
      <c r="J446" s="12">
        <v>984956</v>
      </c>
      <c r="K446" s="12">
        <v>6</v>
      </c>
      <c r="L446" s="13">
        <v>3968</v>
      </c>
      <c r="M446" s="14">
        <f>Table1[[#This Row],[Column1]]/100</f>
        <v>0</v>
      </c>
      <c r="N446" s="13">
        <f>Table1[[#This Row],[Unit_Price]]*Table1[[#This Row],[Quantity]]*(1-Table1[[#This Row],[Discount_%]])</f>
        <v>23808</v>
      </c>
      <c r="O446" s="13">
        <v>23573</v>
      </c>
      <c r="P446" s="13">
        <f>Table1[[#This Row],[Revenue]]-Table1[[#This Row],[Cost]]</f>
        <v>235</v>
      </c>
      <c r="Q446" s="12" t="s">
        <v>49</v>
      </c>
      <c r="R446" s="12" t="s">
        <v>50</v>
      </c>
      <c r="S446" s="12" t="s">
        <v>56</v>
      </c>
      <c r="T446" s="12">
        <v>3</v>
      </c>
      <c r="U446" s="12">
        <v>0</v>
      </c>
      <c r="V446" s="20" t="str">
        <f>TEXT(Table1[[#This Row],[Date]],"mmm-yyyy")</f>
        <v>Feb-2025</v>
      </c>
    </row>
    <row r="447" spans="1:22" x14ac:dyDescent="0.2">
      <c r="A447" s="11">
        <f t="shared" si="6"/>
        <v>45695</v>
      </c>
      <c r="B447" s="12" t="s">
        <v>20</v>
      </c>
      <c r="C447" s="12" t="str">
        <f>VLOOKUP(D447, City_Mapping!A:B, 2, FALSE)</f>
        <v>USA</v>
      </c>
      <c r="D447" s="12" t="s">
        <v>31</v>
      </c>
      <c r="E447" s="12" t="s">
        <v>35</v>
      </c>
      <c r="F447" s="12" t="s">
        <v>39</v>
      </c>
      <c r="G447" s="12">
        <v>45011</v>
      </c>
      <c r="H447" s="12" t="s">
        <v>42</v>
      </c>
      <c r="I447" s="12" t="s">
        <v>43</v>
      </c>
      <c r="J447" s="12">
        <v>690699</v>
      </c>
      <c r="K447" s="12">
        <v>4</v>
      </c>
      <c r="L447" s="13">
        <v>4789</v>
      </c>
      <c r="M447" s="14">
        <f>Table1[[#This Row],[Column1]]/100</f>
        <v>0.1</v>
      </c>
      <c r="N447" s="13">
        <f>Table1[[#This Row],[Unit_Price]]*Table1[[#This Row],[Quantity]]*(1-Table1[[#This Row],[Discount_%]])</f>
        <v>17240.400000000001</v>
      </c>
      <c r="O447" s="13">
        <v>22521</v>
      </c>
      <c r="P447" s="13">
        <f>Table1[[#This Row],[Revenue]]-Table1[[#This Row],[Cost]]</f>
        <v>-5280.5999999999985</v>
      </c>
      <c r="Q447" s="12" t="s">
        <v>48</v>
      </c>
      <c r="R447" s="12" t="s">
        <v>50</v>
      </c>
      <c r="S447" s="12" t="s">
        <v>53</v>
      </c>
      <c r="T447" s="12">
        <v>5</v>
      </c>
      <c r="U447" s="12">
        <v>10</v>
      </c>
      <c r="V447" s="20" t="str">
        <f>TEXT(Table1[[#This Row],[Date]],"mmm-yyyy")</f>
        <v>Feb-2025</v>
      </c>
    </row>
    <row r="448" spans="1:22" x14ac:dyDescent="0.2">
      <c r="A448" s="11">
        <f t="shared" si="6"/>
        <v>45695</v>
      </c>
      <c r="B448" s="12" t="s">
        <v>20</v>
      </c>
      <c r="C448" s="12" t="str">
        <f>VLOOKUP(D448, City_Mapping!A:B, 2, FALSE)</f>
        <v>UK</v>
      </c>
      <c r="D448" s="12" t="s">
        <v>29</v>
      </c>
      <c r="E448" s="12" t="s">
        <v>34</v>
      </c>
      <c r="F448" s="12" t="s">
        <v>37</v>
      </c>
      <c r="G448" s="12">
        <v>18177</v>
      </c>
      <c r="H448" s="12" t="s">
        <v>42</v>
      </c>
      <c r="I448" s="12" t="s">
        <v>43</v>
      </c>
      <c r="J448" s="12">
        <v>308262</v>
      </c>
      <c r="K448" s="12">
        <v>8</v>
      </c>
      <c r="L448" s="13">
        <v>565</v>
      </c>
      <c r="M448" s="14">
        <f>Table1[[#This Row],[Column1]]/100</f>
        <v>0.05</v>
      </c>
      <c r="N448" s="13">
        <f>Table1[[#This Row],[Unit_Price]]*Table1[[#This Row],[Quantity]]*(1-Table1[[#This Row],[Discount_%]])</f>
        <v>4294</v>
      </c>
      <c r="O448" s="13">
        <v>22358</v>
      </c>
      <c r="P448" s="13">
        <f>Table1[[#This Row],[Revenue]]-Table1[[#This Row],[Cost]]</f>
        <v>-18064</v>
      </c>
      <c r="Q448" s="12" t="s">
        <v>47</v>
      </c>
      <c r="R448" s="12" t="s">
        <v>52</v>
      </c>
      <c r="S448" s="12" t="s">
        <v>56</v>
      </c>
      <c r="T448" s="12">
        <v>3</v>
      </c>
      <c r="U448" s="12">
        <v>5</v>
      </c>
      <c r="V448" s="20" t="str">
        <f>TEXT(Table1[[#This Row],[Date]],"mmm-yyyy")</f>
        <v>Feb-2025</v>
      </c>
    </row>
    <row r="449" spans="1:22" x14ac:dyDescent="0.2">
      <c r="A449" s="11">
        <f t="shared" si="6"/>
        <v>45695</v>
      </c>
      <c r="B449" s="12" t="s">
        <v>23</v>
      </c>
      <c r="C449" s="12" t="str">
        <f>VLOOKUP(D449, City_Mapping!A:B, 2, FALSE)</f>
        <v>India</v>
      </c>
      <c r="D449" s="12" t="s">
        <v>28</v>
      </c>
      <c r="E449" s="12" t="s">
        <v>35</v>
      </c>
      <c r="F449" s="12" t="s">
        <v>39</v>
      </c>
      <c r="G449" s="12">
        <v>44528</v>
      </c>
      <c r="H449" s="12" t="s">
        <v>42</v>
      </c>
      <c r="I449" s="12" t="s">
        <v>44</v>
      </c>
      <c r="J449" s="12">
        <v>291141</v>
      </c>
      <c r="K449" s="12">
        <v>1</v>
      </c>
      <c r="L449" s="13">
        <v>3102</v>
      </c>
      <c r="M449" s="14">
        <f>Table1[[#This Row],[Column1]]/100</f>
        <v>0</v>
      </c>
      <c r="N449" s="13">
        <f>Table1[[#This Row],[Unit_Price]]*Table1[[#This Row],[Quantity]]*(1-Table1[[#This Row],[Discount_%]])</f>
        <v>3102</v>
      </c>
      <c r="O449" s="13">
        <v>26333</v>
      </c>
      <c r="P449" s="13">
        <f>Table1[[#This Row],[Revenue]]-Table1[[#This Row],[Cost]]</f>
        <v>-23231</v>
      </c>
      <c r="Q449" s="12" t="s">
        <v>47</v>
      </c>
      <c r="R449" s="12" t="s">
        <v>52</v>
      </c>
      <c r="S449" s="12" t="s">
        <v>53</v>
      </c>
      <c r="T449" s="12">
        <v>3</v>
      </c>
      <c r="U449" s="12">
        <v>0</v>
      </c>
      <c r="V449" s="20" t="str">
        <f>TEXT(Table1[[#This Row],[Date]],"mmm-yyyy")</f>
        <v>Feb-2025</v>
      </c>
    </row>
    <row r="450" spans="1:22" x14ac:dyDescent="0.2">
      <c r="A450" s="11">
        <f t="shared" si="6"/>
        <v>45695</v>
      </c>
      <c r="B450" s="12" t="s">
        <v>20</v>
      </c>
      <c r="C450" s="12" t="str">
        <f>VLOOKUP(D450, City_Mapping!A:B, 2, FALSE)</f>
        <v>India</v>
      </c>
      <c r="D450" s="12" t="s">
        <v>28</v>
      </c>
      <c r="E450" s="12" t="s">
        <v>34</v>
      </c>
      <c r="F450" s="12" t="s">
        <v>37</v>
      </c>
      <c r="G450" s="12">
        <v>71351</v>
      </c>
      <c r="H450" s="12" t="s">
        <v>41</v>
      </c>
      <c r="I450" s="12" t="s">
        <v>45</v>
      </c>
      <c r="J450" s="12">
        <v>691020</v>
      </c>
      <c r="K450" s="12">
        <v>4</v>
      </c>
      <c r="L450" s="13">
        <v>2225</v>
      </c>
      <c r="M450" s="14">
        <f>Table1[[#This Row],[Column1]]/100</f>
        <v>0</v>
      </c>
      <c r="N450" s="13">
        <f>Table1[[#This Row],[Unit_Price]]*Table1[[#This Row],[Quantity]]*(1-Table1[[#This Row],[Discount_%]])</f>
        <v>8900</v>
      </c>
      <c r="O450" s="13">
        <v>14661</v>
      </c>
      <c r="P450" s="13">
        <f>Table1[[#This Row],[Revenue]]-Table1[[#This Row],[Cost]]</f>
        <v>-5761</v>
      </c>
      <c r="Q450" s="12" t="s">
        <v>48</v>
      </c>
      <c r="R450" s="12" t="s">
        <v>50</v>
      </c>
      <c r="S450" s="12" t="s">
        <v>56</v>
      </c>
      <c r="T450" s="12">
        <v>3</v>
      </c>
      <c r="U450" s="12">
        <v>0</v>
      </c>
      <c r="V450" s="20" t="str">
        <f>TEXT(Table1[[#This Row],[Date]],"mmm-yyyy")</f>
        <v>Feb-2025</v>
      </c>
    </row>
    <row r="451" spans="1:22" x14ac:dyDescent="0.2">
      <c r="A451" s="11">
        <f t="shared" si="6"/>
        <v>45695</v>
      </c>
      <c r="B451" s="12" t="s">
        <v>23</v>
      </c>
      <c r="C451" s="12" t="str">
        <f>VLOOKUP(D451, City_Mapping!A:B, 2, FALSE)</f>
        <v>UAE</v>
      </c>
      <c r="D451" s="12" t="s">
        <v>30</v>
      </c>
      <c r="E451" s="12" t="s">
        <v>34</v>
      </c>
      <c r="F451" s="12" t="s">
        <v>40</v>
      </c>
      <c r="G451" s="12">
        <v>66831</v>
      </c>
      <c r="H451" s="12" t="s">
        <v>42</v>
      </c>
      <c r="I451" s="12" t="s">
        <v>44</v>
      </c>
      <c r="J451" s="12">
        <v>282933</v>
      </c>
      <c r="K451" s="12">
        <v>7</v>
      </c>
      <c r="L451" s="13">
        <v>1999</v>
      </c>
      <c r="M451" s="14">
        <f>Table1[[#This Row],[Column1]]/100</f>
        <v>0</v>
      </c>
      <c r="N451" s="13">
        <f>Table1[[#This Row],[Unit_Price]]*Table1[[#This Row],[Quantity]]*(1-Table1[[#This Row],[Discount_%]])</f>
        <v>13993</v>
      </c>
      <c r="O451" s="13">
        <v>5783</v>
      </c>
      <c r="P451" s="13">
        <f>Table1[[#This Row],[Revenue]]-Table1[[#This Row],[Cost]]</f>
        <v>8210</v>
      </c>
      <c r="Q451" s="12" t="s">
        <v>46</v>
      </c>
      <c r="R451" s="12" t="s">
        <v>52</v>
      </c>
      <c r="S451" s="12" t="s">
        <v>55</v>
      </c>
      <c r="T451" s="12">
        <v>2</v>
      </c>
      <c r="U451" s="12">
        <v>0</v>
      </c>
      <c r="V451" s="20" t="str">
        <f>TEXT(Table1[[#This Row],[Date]],"mmm-yyyy")</f>
        <v>Feb-2025</v>
      </c>
    </row>
    <row r="452" spans="1:22" x14ac:dyDescent="0.2">
      <c r="A452" s="11">
        <f t="shared" si="6"/>
        <v>45695</v>
      </c>
      <c r="B452" s="12" t="s">
        <v>23</v>
      </c>
      <c r="C452" s="12" t="str">
        <f>VLOOKUP(D452, City_Mapping!A:B, 2, FALSE)</f>
        <v>India</v>
      </c>
      <c r="D452" s="12" t="s">
        <v>32</v>
      </c>
      <c r="E452" s="12" t="s">
        <v>36</v>
      </c>
      <c r="F452" s="12" t="s">
        <v>40</v>
      </c>
      <c r="G452" s="12">
        <v>61827</v>
      </c>
      <c r="H452" s="12" t="s">
        <v>41</v>
      </c>
      <c r="I452" s="12" t="s">
        <v>43</v>
      </c>
      <c r="J452" s="12">
        <v>610635</v>
      </c>
      <c r="K452" s="12">
        <v>9</v>
      </c>
      <c r="L452" s="13">
        <v>2404</v>
      </c>
      <c r="M452" s="14">
        <f>Table1[[#This Row],[Column1]]/100</f>
        <v>0.15</v>
      </c>
      <c r="N452" s="13">
        <f>Table1[[#This Row],[Unit_Price]]*Table1[[#This Row],[Quantity]]*(1-Table1[[#This Row],[Discount_%]])</f>
        <v>18390.599999999999</v>
      </c>
      <c r="O452" s="13">
        <v>5493</v>
      </c>
      <c r="P452" s="13">
        <f>Table1[[#This Row],[Revenue]]-Table1[[#This Row],[Cost]]</f>
        <v>12897.599999999999</v>
      </c>
      <c r="Q452" s="12" t="s">
        <v>48</v>
      </c>
      <c r="R452" s="12" t="s">
        <v>52</v>
      </c>
      <c r="S452" s="12" t="s">
        <v>53</v>
      </c>
      <c r="T452" s="12">
        <v>5</v>
      </c>
      <c r="U452" s="12">
        <v>15</v>
      </c>
      <c r="V452" s="20" t="str">
        <f>TEXT(Table1[[#This Row],[Date]],"mmm-yyyy")</f>
        <v>Feb-2025</v>
      </c>
    </row>
    <row r="453" spans="1:22" x14ac:dyDescent="0.2">
      <c r="A453" s="11">
        <f t="shared" si="6"/>
        <v>45695</v>
      </c>
      <c r="B453" s="12" t="s">
        <v>23</v>
      </c>
      <c r="C453" s="12" t="str">
        <f>VLOOKUP(D453, City_Mapping!A:B, 2, FALSE)</f>
        <v>India</v>
      </c>
      <c r="D453" s="12" t="s">
        <v>33</v>
      </c>
      <c r="E453" s="12" t="s">
        <v>36</v>
      </c>
      <c r="F453" s="12" t="s">
        <v>38</v>
      </c>
      <c r="G453" s="12">
        <v>33508</v>
      </c>
      <c r="H453" s="12" t="s">
        <v>42</v>
      </c>
      <c r="I453" s="12" t="s">
        <v>43</v>
      </c>
      <c r="J453" s="12">
        <v>885488</v>
      </c>
      <c r="K453" s="12">
        <v>1</v>
      </c>
      <c r="L453" s="13">
        <v>4464</v>
      </c>
      <c r="M453" s="14">
        <f>Table1[[#This Row],[Column1]]/100</f>
        <v>0</v>
      </c>
      <c r="N453" s="13">
        <f>Table1[[#This Row],[Unit_Price]]*Table1[[#This Row],[Quantity]]*(1-Table1[[#This Row],[Discount_%]])</f>
        <v>4464</v>
      </c>
      <c r="O453" s="13">
        <v>13009</v>
      </c>
      <c r="P453" s="13">
        <f>Table1[[#This Row],[Revenue]]-Table1[[#This Row],[Cost]]</f>
        <v>-8545</v>
      </c>
      <c r="Q453" s="12" t="s">
        <v>46</v>
      </c>
      <c r="R453" s="12" t="s">
        <v>52</v>
      </c>
      <c r="S453" s="12" t="s">
        <v>54</v>
      </c>
      <c r="T453" s="12">
        <v>4</v>
      </c>
      <c r="U453" s="12">
        <v>0</v>
      </c>
      <c r="V453" s="20" t="str">
        <f>TEXT(Table1[[#This Row],[Date]],"mmm-yyyy")</f>
        <v>Feb-2025</v>
      </c>
    </row>
    <row r="454" spans="1:22" x14ac:dyDescent="0.2">
      <c r="A454" s="11">
        <f t="shared" si="6"/>
        <v>45695</v>
      </c>
      <c r="B454" s="12" t="s">
        <v>23</v>
      </c>
      <c r="C454" s="12" t="str">
        <f>VLOOKUP(D454, City_Mapping!A:B, 2, FALSE)</f>
        <v>USA</v>
      </c>
      <c r="D454" s="12" t="s">
        <v>31</v>
      </c>
      <c r="E454" s="12" t="s">
        <v>35</v>
      </c>
      <c r="F454" s="12" t="s">
        <v>40</v>
      </c>
      <c r="G454" s="12">
        <v>64933</v>
      </c>
      <c r="H454" s="12" t="s">
        <v>42</v>
      </c>
      <c r="I454" s="12" t="s">
        <v>45</v>
      </c>
      <c r="J454" s="12">
        <v>542703</v>
      </c>
      <c r="K454" s="12">
        <v>8</v>
      </c>
      <c r="L454" s="13">
        <v>3309</v>
      </c>
      <c r="M454" s="14">
        <f>Table1[[#This Row],[Column1]]/100</f>
        <v>0.15</v>
      </c>
      <c r="N454" s="13">
        <f>Table1[[#This Row],[Unit_Price]]*Table1[[#This Row],[Quantity]]*(1-Table1[[#This Row],[Discount_%]])</f>
        <v>22501.200000000001</v>
      </c>
      <c r="O454" s="13">
        <v>2973</v>
      </c>
      <c r="P454" s="13">
        <f>Table1[[#This Row],[Revenue]]-Table1[[#This Row],[Cost]]</f>
        <v>19528.2</v>
      </c>
      <c r="Q454" s="12" t="s">
        <v>47</v>
      </c>
      <c r="R454" s="12" t="s">
        <v>51</v>
      </c>
      <c r="S454" s="12" t="s">
        <v>54</v>
      </c>
      <c r="T454" s="12">
        <v>4</v>
      </c>
      <c r="U454" s="12">
        <v>15</v>
      </c>
      <c r="V454" s="20" t="str">
        <f>TEXT(Table1[[#This Row],[Date]],"mmm-yyyy")</f>
        <v>Feb-2025</v>
      </c>
    </row>
    <row r="455" spans="1:22" x14ac:dyDescent="0.2">
      <c r="A455" s="11">
        <f t="shared" si="6"/>
        <v>45695</v>
      </c>
      <c r="B455" s="12" t="s">
        <v>23</v>
      </c>
      <c r="C455" s="12" t="str">
        <f>VLOOKUP(D455, City_Mapping!A:B, 2, FALSE)</f>
        <v>UK</v>
      </c>
      <c r="D455" s="12" t="s">
        <v>29</v>
      </c>
      <c r="E455" s="12" t="s">
        <v>35</v>
      </c>
      <c r="F455" s="12" t="s">
        <v>37</v>
      </c>
      <c r="G455" s="12">
        <v>90501</v>
      </c>
      <c r="H455" s="12" t="s">
        <v>41</v>
      </c>
      <c r="I455" s="12" t="s">
        <v>43</v>
      </c>
      <c r="J455" s="12">
        <v>534400</v>
      </c>
      <c r="K455" s="12">
        <v>2</v>
      </c>
      <c r="L455" s="13">
        <v>4590</v>
      </c>
      <c r="M455" s="14">
        <f>Table1[[#This Row],[Column1]]/100</f>
        <v>0.2</v>
      </c>
      <c r="N455" s="13">
        <f>Table1[[#This Row],[Unit_Price]]*Table1[[#This Row],[Quantity]]*(1-Table1[[#This Row],[Discount_%]])</f>
        <v>7344</v>
      </c>
      <c r="O455" s="13">
        <v>11900</v>
      </c>
      <c r="P455" s="13">
        <f>Table1[[#This Row],[Revenue]]-Table1[[#This Row],[Cost]]</f>
        <v>-4556</v>
      </c>
      <c r="Q455" s="12" t="s">
        <v>49</v>
      </c>
      <c r="R455" s="12" t="s">
        <v>52</v>
      </c>
      <c r="S455" s="12" t="s">
        <v>56</v>
      </c>
      <c r="T455" s="12">
        <v>5</v>
      </c>
      <c r="U455" s="12">
        <v>20</v>
      </c>
      <c r="V455" s="20" t="str">
        <f>TEXT(Table1[[#This Row],[Date]],"mmm-yyyy")</f>
        <v>Feb-2025</v>
      </c>
    </row>
    <row r="456" spans="1:22" x14ac:dyDescent="0.2">
      <c r="A456" s="11">
        <f t="shared" si="6"/>
        <v>45695</v>
      </c>
      <c r="B456" s="12" t="s">
        <v>22</v>
      </c>
      <c r="C456" s="12" t="str">
        <f>VLOOKUP(D456, City_Mapping!A:B, 2, FALSE)</f>
        <v>India</v>
      </c>
      <c r="D456" s="12" t="s">
        <v>33</v>
      </c>
      <c r="E456" s="12" t="s">
        <v>36</v>
      </c>
      <c r="F456" s="12" t="s">
        <v>38</v>
      </c>
      <c r="G456" s="12">
        <v>78772</v>
      </c>
      <c r="H456" s="12" t="s">
        <v>42</v>
      </c>
      <c r="I456" s="12" t="s">
        <v>45</v>
      </c>
      <c r="J456" s="12">
        <v>909830</v>
      </c>
      <c r="K456" s="12">
        <v>4</v>
      </c>
      <c r="L456" s="13">
        <v>1386</v>
      </c>
      <c r="M456" s="14">
        <f>Table1[[#This Row],[Column1]]/100</f>
        <v>0.1</v>
      </c>
      <c r="N456" s="13">
        <f>Table1[[#This Row],[Unit_Price]]*Table1[[#This Row],[Quantity]]*(1-Table1[[#This Row],[Discount_%]])</f>
        <v>4989.6000000000004</v>
      </c>
      <c r="O456" s="13">
        <v>17481</v>
      </c>
      <c r="P456" s="13">
        <f>Table1[[#This Row],[Revenue]]-Table1[[#This Row],[Cost]]</f>
        <v>-12491.4</v>
      </c>
      <c r="Q456" s="12" t="s">
        <v>46</v>
      </c>
      <c r="R456" s="12" t="s">
        <v>52</v>
      </c>
      <c r="S456" s="12" t="s">
        <v>56</v>
      </c>
      <c r="T456" s="12">
        <v>5</v>
      </c>
      <c r="U456" s="12">
        <v>10</v>
      </c>
      <c r="V456" s="20" t="str">
        <f>TEXT(Table1[[#This Row],[Date]],"mmm-yyyy")</f>
        <v>Feb-2025</v>
      </c>
    </row>
    <row r="457" spans="1:22" x14ac:dyDescent="0.2">
      <c r="A457" s="11">
        <f t="shared" si="6"/>
        <v>45695</v>
      </c>
      <c r="B457" s="12" t="s">
        <v>20</v>
      </c>
      <c r="C457" s="12" t="str">
        <f>VLOOKUP(D457, City_Mapping!A:B, 2, FALSE)</f>
        <v>UK</v>
      </c>
      <c r="D457" s="12" t="s">
        <v>29</v>
      </c>
      <c r="E457" s="12" t="s">
        <v>34</v>
      </c>
      <c r="F457" s="12" t="s">
        <v>38</v>
      </c>
      <c r="G457" s="12">
        <v>25611</v>
      </c>
      <c r="H457" s="12" t="s">
        <v>41</v>
      </c>
      <c r="I457" s="12" t="s">
        <v>44</v>
      </c>
      <c r="J457" s="12">
        <v>704194</v>
      </c>
      <c r="K457" s="12">
        <v>4</v>
      </c>
      <c r="L457" s="13">
        <v>4308</v>
      </c>
      <c r="M457" s="14">
        <f>Table1[[#This Row],[Column1]]/100</f>
        <v>0.05</v>
      </c>
      <c r="N457" s="13">
        <f>Table1[[#This Row],[Unit_Price]]*Table1[[#This Row],[Quantity]]*(1-Table1[[#This Row],[Discount_%]])</f>
        <v>16370.4</v>
      </c>
      <c r="O457" s="13">
        <v>20460</v>
      </c>
      <c r="P457" s="13">
        <f>Table1[[#This Row],[Revenue]]-Table1[[#This Row],[Cost]]</f>
        <v>-4089.6000000000004</v>
      </c>
      <c r="Q457" s="12" t="s">
        <v>46</v>
      </c>
      <c r="R457" s="12" t="s">
        <v>50</v>
      </c>
      <c r="S457" s="12" t="s">
        <v>56</v>
      </c>
      <c r="T457" s="12">
        <v>1</v>
      </c>
      <c r="U457" s="12">
        <v>5</v>
      </c>
      <c r="V457" s="20" t="str">
        <f>TEXT(Table1[[#This Row],[Date]],"mmm-yyyy")</f>
        <v>Feb-2025</v>
      </c>
    </row>
    <row r="458" spans="1:22" x14ac:dyDescent="0.2">
      <c r="A458" s="11">
        <f t="shared" si="6"/>
        <v>45696</v>
      </c>
      <c r="B458" s="12" t="s">
        <v>23</v>
      </c>
      <c r="C458" s="12" t="str">
        <f>VLOOKUP(D458, City_Mapping!A:B, 2, FALSE)</f>
        <v>USA</v>
      </c>
      <c r="D458" s="12" t="s">
        <v>31</v>
      </c>
      <c r="E458" s="12" t="s">
        <v>34</v>
      </c>
      <c r="F458" s="12" t="s">
        <v>40</v>
      </c>
      <c r="G458" s="12">
        <v>32282</v>
      </c>
      <c r="H458" s="12" t="s">
        <v>41</v>
      </c>
      <c r="I458" s="12" t="s">
        <v>45</v>
      </c>
      <c r="J458" s="12">
        <v>128517</v>
      </c>
      <c r="K458" s="12">
        <v>8</v>
      </c>
      <c r="L458" s="13">
        <v>4677</v>
      </c>
      <c r="M458" s="14">
        <f>Table1[[#This Row],[Column1]]/100</f>
        <v>0</v>
      </c>
      <c r="N458" s="13">
        <f>Table1[[#This Row],[Unit_Price]]*Table1[[#This Row],[Quantity]]*(1-Table1[[#This Row],[Discount_%]])</f>
        <v>37416</v>
      </c>
      <c r="O458" s="13">
        <v>27495</v>
      </c>
      <c r="P458" s="13">
        <f>Table1[[#This Row],[Revenue]]-Table1[[#This Row],[Cost]]</f>
        <v>9921</v>
      </c>
      <c r="Q458" s="12" t="s">
        <v>46</v>
      </c>
      <c r="R458" s="12" t="s">
        <v>50</v>
      </c>
      <c r="S458" s="12" t="s">
        <v>53</v>
      </c>
      <c r="T458" s="12">
        <v>3</v>
      </c>
      <c r="U458" s="12">
        <v>0</v>
      </c>
      <c r="V458" s="20" t="str">
        <f>TEXT(Table1[[#This Row],[Date]],"mmm-yyyy")</f>
        <v>Feb-2025</v>
      </c>
    </row>
    <row r="459" spans="1:22" x14ac:dyDescent="0.2">
      <c r="A459" s="11">
        <f t="shared" si="6"/>
        <v>45696</v>
      </c>
      <c r="B459" s="12" t="s">
        <v>21</v>
      </c>
      <c r="C459" s="12" t="str">
        <f>VLOOKUP(D459, City_Mapping!A:B, 2, FALSE)</f>
        <v>India</v>
      </c>
      <c r="D459" s="12" t="s">
        <v>28</v>
      </c>
      <c r="E459" s="12" t="s">
        <v>36</v>
      </c>
      <c r="F459" s="12" t="s">
        <v>39</v>
      </c>
      <c r="G459" s="12">
        <v>51003</v>
      </c>
      <c r="H459" s="12" t="s">
        <v>42</v>
      </c>
      <c r="I459" s="12" t="s">
        <v>44</v>
      </c>
      <c r="J459" s="12">
        <v>456539</v>
      </c>
      <c r="K459" s="12">
        <v>2</v>
      </c>
      <c r="L459" s="13">
        <v>2460</v>
      </c>
      <c r="M459" s="14">
        <f>Table1[[#This Row],[Column1]]/100</f>
        <v>0.15</v>
      </c>
      <c r="N459" s="13">
        <f>Table1[[#This Row],[Unit_Price]]*Table1[[#This Row],[Quantity]]*(1-Table1[[#This Row],[Discount_%]])</f>
        <v>4182</v>
      </c>
      <c r="O459" s="13">
        <v>3206</v>
      </c>
      <c r="P459" s="13">
        <f>Table1[[#This Row],[Revenue]]-Table1[[#This Row],[Cost]]</f>
        <v>976</v>
      </c>
      <c r="Q459" s="12" t="s">
        <v>49</v>
      </c>
      <c r="R459" s="12" t="s">
        <v>51</v>
      </c>
      <c r="S459" s="12" t="s">
        <v>55</v>
      </c>
      <c r="T459" s="12">
        <v>1</v>
      </c>
      <c r="U459" s="12">
        <v>15</v>
      </c>
      <c r="V459" s="20" t="str">
        <f>TEXT(Table1[[#This Row],[Date]],"mmm-yyyy")</f>
        <v>Feb-2025</v>
      </c>
    </row>
    <row r="460" spans="1:22" x14ac:dyDescent="0.2">
      <c r="A460" s="11">
        <f t="shared" si="6"/>
        <v>45696</v>
      </c>
      <c r="B460" s="12" t="s">
        <v>20</v>
      </c>
      <c r="C460" s="12" t="str">
        <f>VLOOKUP(D460, City_Mapping!A:B, 2, FALSE)</f>
        <v>India</v>
      </c>
      <c r="D460" s="12" t="s">
        <v>33</v>
      </c>
      <c r="E460" s="12" t="s">
        <v>34</v>
      </c>
      <c r="F460" s="12" t="s">
        <v>40</v>
      </c>
      <c r="G460" s="12">
        <v>91365</v>
      </c>
      <c r="H460" s="12" t="s">
        <v>41</v>
      </c>
      <c r="I460" s="12" t="s">
        <v>43</v>
      </c>
      <c r="J460" s="12">
        <v>297855</v>
      </c>
      <c r="K460" s="12">
        <v>7</v>
      </c>
      <c r="L460" s="13">
        <v>3247</v>
      </c>
      <c r="M460" s="14">
        <f>Table1[[#This Row],[Column1]]/100</f>
        <v>0</v>
      </c>
      <c r="N460" s="13">
        <f>Table1[[#This Row],[Unit_Price]]*Table1[[#This Row],[Quantity]]*(1-Table1[[#This Row],[Discount_%]])</f>
        <v>22729</v>
      </c>
      <c r="O460" s="13">
        <v>25514</v>
      </c>
      <c r="P460" s="13">
        <f>Table1[[#This Row],[Revenue]]-Table1[[#This Row],[Cost]]</f>
        <v>-2785</v>
      </c>
      <c r="Q460" s="12" t="s">
        <v>48</v>
      </c>
      <c r="R460" s="12" t="s">
        <v>50</v>
      </c>
      <c r="S460" s="12" t="s">
        <v>54</v>
      </c>
      <c r="T460" s="12">
        <v>2</v>
      </c>
      <c r="U460" s="12">
        <v>0</v>
      </c>
      <c r="V460" s="20" t="str">
        <f>TEXT(Table1[[#This Row],[Date]],"mmm-yyyy")</f>
        <v>Feb-2025</v>
      </c>
    </row>
    <row r="461" spans="1:22" x14ac:dyDescent="0.2">
      <c r="A461" s="11">
        <f t="shared" si="6"/>
        <v>45696</v>
      </c>
      <c r="B461" s="12" t="s">
        <v>20</v>
      </c>
      <c r="C461" s="12" t="str">
        <f>VLOOKUP(D461, City_Mapping!A:B, 2, FALSE)</f>
        <v>UAE</v>
      </c>
      <c r="D461" s="12" t="s">
        <v>30</v>
      </c>
      <c r="E461" s="12" t="s">
        <v>36</v>
      </c>
      <c r="F461" s="12" t="s">
        <v>40</v>
      </c>
      <c r="G461" s="12">
        <v>84216</v>
      </c>
      <c r="H461" s="12" t="s">
        <v>41</v>
      </c>
      <c r="I461" s="12" t="s">
        <v>44</v>
      </c>
      <c r="J461" s="12">
        <v>910996</v>
      </c>
      <c r="K461" s="12">
        <v>3</v>
      </c>
      <c r="L461" s="13">
        <v>543</v>
      </c>
      <c r="M461" s="14">
        <f>Table1[[#This Row],[Column1]]/100</f>
        <v>0</v>
      </c>
      <c r="N461" s="13">
        <f>Table1[[#This Row],[Unit_Price]]*Table1[[#This Row],[Quantity]]*(1-Table1[[#This Row],[Discount_%]])</f>
        <v>1629</v>
      </c>
      <c r="O461" s="13">
        <v>1086</v>
      </c>
      <c r="P461" s="13">
        <f>Table1[[#This Row],[Revenue]]-Table1[[#This Row],[Cost]]</f>
        <v>543</v>
      </c>
      <c r="Q461" s="12" t="s">
        <v>47</v>
      </c>
      <c r="R461" s="12" t="s">
        <v>52</v>
      </c>
      <c r="S461" s="12" t="s">
        <v>56</v>
      </c>
      <c r="T461" s="12">
        <v>2</v>
      </c>
      <c r="U461" s="12">
        <v>0</v>
      </c>
      <c r="V461" s="20" t="str">
        <f>TEXT(Table1[[#This Row],[Date]],"mmm-yyyy")</f>
        <v>Feb-2025</v>
      </c>
    </row>
    <row r="462" spans="1:22" x14ac:dyDescent="0.2">
      <c r="A462" s="11">
        <f t="shared" si="6"/>
        <v>45696</v>
      </c>
      <c r="B462" s="12" t="s">
        <v>23</v>
      </c>
      <c r="C462" s="12" t="str">
        <f>VLOOKUP(D462, City_Mapping!A:B, 2, FALSE)</f>
        <v>India</v>
      </c>
      <c r="D462" s="12" t="s">
        <v>32</v>
      </c>
      <c r="E462" s="12" t="s">
        <v>36</v>
      </c>
      <c r="F462" s="12" t="s">
        <v>38</v>
      </c>
      <c r="G462" s="12">
        <v>21340</v>
      </c>
      <c r="H462" s="12" t="s">
        <v>42</v>
      </c>
      <c r="I462" s="12" t="s">
        <v>44</v>
      </c>
      <c r="J462" s="12">
        <v>874005</v>
      </c>
      <c r="K462" s="12">
        <v>9</v>
      </c>
      <c r="L462" s="13">
        <v>4342</v>
      </c>
      <c r="M462" s="14">
        <f>Table1[[#This Row],[Column1]]/100</f>
        <v>0.15</v>
      </c>
      <c r="N462" s="13">
        <f>Table1[[#This Row],[Unit_Price]]*Table1[[#This Row],[Quantity]]*(1-Table1[[#This Row],[Discount_%]])</f>
        <v>33216.299999999996</v>
      </c>
      <c r="O462" s="13">
        <v>10958</v>
      </c>
      <c r="P462" s="13">
        <f>Table1[[#This Row],[Revenue]]-Table1[[#This Row],[Cost]]</f>
        <v>22258.299999999996</v>
      </c>
      <c r="Q462" s="12" t="s">
        <v>47</v>
      </c>
      <c r="R462" s="12" t="s">
        <v>51</v>
      </c>
      <c r="S462" s="12" t="s">
        <v>53</v>
      </c>
      <c r="T462" s="12">
        <v>5</v>
      </c>
      <c r="U462" s="12">
        <v>15</v>
      </c>
      <c r="V462" s="20" t="str">
        <f>TEXT(Table1[[#This Row],[Date]],"mmm-yyyy")</f>
        <v>Feb-2025</v>
      </c>
    </row>
    <row r="463" spans="1:22" x14ac:dyDescent="0.2">
      <c r="A463" s="11">
        <f t="shared" ref="A463:A526" si="7">A451+1</f>
        <v>45696</v>
      </c>
      <c r="B463" s="12" t="s">
        <v>22</v>
      </c>
      <c r="C463" s="12" t="str">
        <f>VLOOKUP(D463, City_Mapping!A:B, 2, FALSE)</f>
        <v>UAE</v>
      </c>
      <c r="D463" s="12" t="s">
        <v>30</v>
      </c>
      <c r="E463" s="12" t="s">
        <v>35</v>
      </c>
      <c r="F463" s="12" t="s">
        <v>40</v>
      </c>
      <c r="G463" s="12">
        <v>96643</v>
      </c>
      <c r="H463" s="12" t="s">
        <v>41</v>
      </c>
      <c r="I463" s="12" t="s">
        <v>44</v>
      </c>
      <c r="J463" s="12">
        <v>997986</v>
      </c>
      <c r="K463" s="12">
        <v>5</v>
      </c>
      <c r="L463" s="13">
        <v>2388</v>
      </c>
      <c r="M463" s="14">
        <f>Table1[[#This Row],[Column1]]/100</f>
        <v>0</v>
      </c>
      <c r="N463" s="13">
        <f>Table1[[#This Row],[Unit_Price]]*Table1[[#This Row],[Quantity]]*(1-Table1[[#This Row],[Discount_%]])</f>
        <v>11940</v>
      </c>
      <c r="O463" s="13">
        <v>12383</v>
      </c>
      <c r="P463" s="13">
        <f>Table1[[#This Row],[Revenue]]-Table1[[#This Row],[Cost]]</f>
        <v>-443</v>
      </c>
      <c r="Q463" s="12" t="s">
        <v>46</v>
      </c>
      <c r="R463" s="12" t="s">
        <v>52</v>
      </c>
      <c r="S463" s="12" t="s">
        <v>53</v>
      </c>
      <c r="T463" s="12">
        <v>2</v>
      </c>
      <c r="U463" s="12">
        <v>0</v>
      </c>
      <c r="V463" s="20" t="str">
        <f>TEXT(Table1[[#This Row],[Date]],"mmm-yyyy")</f>
        <v>Feb-2025</v>
      </c>
    </row>
    <row r="464" spans="1:22" x14ac:dyDescent="0.2">
      <c r="A464" s="11">
        <f t="shared" si="7"/>
        <v>45696</v>
      </c>
      <c r="B464" s="12" t="s">
        <v>23</v>
      </c>
      <c r="C464" s="12" t="str">
        <f>VLOOKUP(D464, City_Mapping!A:B, 2, FALSE)</f>
        <v>India</v>
      </c>
      <c r="D464" s="12" t="s">
        <v>32</v>
      </c>
      <c r="E464" s="12" t="s">
        <v>35</v>
      </c>
      <c r="F464" s="12" t="s">
        <v>37</v>
      </c>
      <c r="G464" s="12">
        <v>84684</v>
      </c>
      <c r="H464" s="12" t="s">
        <v>41</v>
      </c>
      <c r="I464" s="12" t="s">
        <v>45</v>
      </c>
      <c r="J464" s="12">
        <v>631399</v>
      </c>
      <c r="K464" s="12">
        <v>8</v>
      </c>
      <c r="L464" s="13">
        <v>4398</v>
      </c>
      <c r="M464" s="14">
        <f>Table1[[#This Row],[Column1]]/100</f>
        <v>0.05</v>
      </c>
      <c r="N464" s="13">
        <f>Table1[[#This Row],[Unit_Price]]*Table1[[#This Row],[Quantity]]*(1-Table1[[#This Row],[Discount_%]])</f>
        <v>33424.799999999996</v>
      </c>
      <c r="O464" s="13">
        <v>7315</v>
      </c>
      <c r="P464" s="13">
        <f>Table1[[#This Row],[Revenue]]-Table1[[#This Row],[Cost]]</f>
        <v>26109.799999999996</v>
      </c>
      <c r="Q464" s="12" t="s">
        <v>47</v>
      </c>
      <c r="R464" s="12" t="s">
        <v>52</v>
      </c>
      <c r="S464" s="12" t="s">
        <v>54</v>
      </c>
      <c r="T464" s="12">
        <v>5</v>
      </c>
      <c r="U464" s="12">
        <v>5</v>
      </c>
      <c r="V464" s="20" t="str">
        <f>TEXT(Table1[[#This Row],[Date]],"mmm-yyyy")</f>
        <v>Feb-2025</v>
      </c>
    </row>
    <row r="465" spans="1:22" x14ac:dyDescent="0.2">
      <c r="A465" s="11">
        <f t="shared" si="7"/>
        <v>45696</v>
      </c>
      <c r="B465" s="12" t="s">
        <v>22</v>
      </c>
      <c r="C465" s="12" t="str">
        <f>VLOOKUP(D465, City_Mapping!A:B, 2, FALSE)</f>
        <v>UK</v>
      </c>
      <c r="D465" s="12" t="s">
        <v>29</v>
      </c>
      <c r="E465" s="12" t="s">
        <v>36</v>
      </c>
      <c r="F465" s="12" t="s">
        <v>38</v>
      </c>
      <c r="G465" s="12">
        <v>93035</v>
      </c>
      <c r="H465" s="12" t="s">
        <v>42</v>
      </c>
      <c r="I465" s="12" t="s">
        <v>44</v>
      </c>
      <c r="J465" s="12">
        <v>724478</v>
      </c>
      <c r="K465" s="12">
        <v>5</v>
      </c>
      <c r="L465" s="13">
        <v>4392</v>
      </c>
      <c r="M465" s="14">
        <f>Table1[[#This Row],[Column1]]/100</f>
        <v>0.2</v>
      </c>
      <c r="N465" s="13">
        <f>Table1[[#This Row],[Unit_Price]]*Table1[[#This Row],[Quantity]]*(1-Table1[[#This Row],[Discount_%]])</f>
        <v>17568</v>
      </c>
      <c r="O465" s="13">
        <v>21031</v>
      </c>
      <c r="P465" s="13">
        <f>Table1[[#This Row],[Revenue]]-Table1[[#This Row],[Cost]]</f>
        <v>-3463</v>
      </c>
      <c r="Q465" s="12" t="s">
        <v>46</v>
      </c>
      <c r="R465" s="12" t="s">
        <v>52</v>
      </c>
      <c r="S465" s="12" t="s">
        <v>54</v>
      </c>
      <c r="T465" s="12">
        <v>4</v>
      </c>
      <c r="U465" s="12">
        <v>20</v>
      </c>
      <c r="V465" s="20" t="str">
        <f>TEXT(Table1[[#This Row],[Date]],"mmm-yyyy")</f>
        <v>Feb-2025</v>
      </c>
    </row>
    <row r="466" spans="1:22" x14ac:dyDescent="0.2">
      <c r="A466" s="11">
        <f t="shared" si="7"/>
        <v>45696</v>
      </c>
      <c r="B466" s="12" t="s">
        <v>21</v>
      </c>
      <c r="C466" s="12" t="str">
        <f>VLOOKUP(D466, City_Mapping!A:B, 2, FALSE)</f>
        <v>India</v>
      </c>
      <c r="D466" s="12" t="s">
        <v>33</v>
      </c>
      <c r="E466" s="12" t="s">
        <v>35</v>
      </c>
      <c r="F466" s="12" t="s">
        <v>40</v>
      </c>
      <c r="G466" s="12">
        <v>28165</v>
      </c>
      <c r="H466" s="12" t="s">
        <v>41</v>
      </c>
      <c r="I466" s="12" t="s">
        <v>45</v>
      </c>
      <c r="J466" s="12">
        <v>231382</v>
      </c>
      <c r="K466" s="12">
        <v>1</v>
      </c>
      <c r="L466" s="13">
        <v>1219</v>
      </c>
      <c r="M466" s="14">
        <f>Table1[[#This Row],[Column1]]/100</f>
        <v>0.1</v>
      </c>
      <c r="N466" s="13">
        <f>Table1[[#This Row],[Unit_Price]]*Table1[[#This Row],[Quantity]]*(1-Table1[[#This Row],[Discount_%]])</f>
        <v>1097.1000000000001</v>
      </c>
      <c r="O466" s="13">
        <v>4677</v>
      </c>
      <c r="P466" s="13">
        <f>Table1[[#This Row],[Revenue]]-Table1[[#This Row],[Cost]]</f>
        <v>-3579.8999999999996</v>
      </c>
      <c r="Q466" s="12" t="s">
        <v>49</v>
      </c>
      <c r="R466" s="12" t="s">
        <v>51</v>
      </c>
      <c r="S466" s="12" t="s">
        <v>55</v>
      </c>
      <c r="T466" s="12">
        <v>3</v>
      </c>
      <c r="U466" s="12">
        <v>10</v>
      </c>
      <c r="V466" s="20" t="str">
        <f>TEXT(Table1[[#This Row],[Date]],"mmm-yyyy")</f>
        <v>Feb-2025</v>
      </c>
    </row>
    <row r="467" spans="1:22" x14ac:dyDescent="0.2">
      <c r="A467" s="11">
        <f t="shared" si="7"/>
        <v>45696</v>
      </c>
      <c r="B467" s="12" t="s">
        <v>20</v>
      </c>
      <c r="C467" s="12" t="str">
        <f>VLOOKUP(D467, City_Mapping!A:B, 2, FALSE)</f>
        <v>India</v>
      </c>
      <c r="D467" s="12" t="s">
        <v>33</v>
      </c>
      <c r="E467" s="12" t="s">
        <v>36</v>
      </c>
      <c r="F467" s="12" t="s">
        <v>39</v>
      </c>
      <c r="G467" s="12">
        <v>28260</v>
      </c>
      <c r="H467" s="12" t="s">
        <v>42</v>
      </c>
      <c r="I467" s="12" t="s">
        <v>45</v>
      </c>
      <c r="J467" s="12">
        <v>773348</v>
      </c>
      <c r="K467" s="12">
        <v>9</v>
      </c>
      <c r="L467" s="13">
        <v>1190</v>
      </c>
      <c r="M467" s="14">
        <f>Table1[[#This Row],[Column1]]/100</f>
        <v>0</v>
      </c>
      <c r="N467" s="13">
        <f>Table1[[#This Row],[Unit_Price]]*Table1[[#This Row],[Quantity]]*(1-Table1[[#This Row],[Discount_%]])</f>
        <v>10710</v>
      </c>
      <c r="O467" s="13">
        <v>26257</v>
      </c>
      <c r="P467" s="13">
        <f>Table1[[#This Row],[Revenue]]-Table1[[#This Row],[Cost]]</f>
        <v>-15547</v>
      </c>
      <c r="Q467" s="12" t="s">
        <v>46</v>
      </c>
      <c r="R467" s="12" t="s">
        <v>50</v>
      </c>
      <c r="S467" s="12" t="s">
        <v>54</v>
      </c>
      <c r="T467" s="12">
        <v>2</v>
      </c>
      <c r="U467" s="12">
        <v>0</v>
      </c>
      <c r="V467" s="20" t="str">
        <f>TEXT(Table1[[#This Row],[Date]],"mmm-yyyy")</f>
        <v>Feb-2025</v>
      </c>
    </row>
    <row r="468" spans="1:22" x14ac:dyDescent="0.2">
      <c r="A468" s="11">
        <f t="shared" si="7"/>
        <v>45696</v>
      </c>
      <c r="B468" s="12" t="s">
        <v>21</v>
      </c>
      <c r="C468" s="12" t="str">
        <f>VLOOKUP(D468, City_Mapping!A:B, 2, FALSE)</f>
        <v>India</v>
      </c>
      <c r="D468" s="12" t="s">
        <v>32</v>
      </c>
      <c r="E468" s="12" t="s">
        <v>34</v>
      </c>
      <c r="F468" s="12" t="s">
        <v>37</v>
      </c>
      <c r="G468" s="12">
        <v>64515</v>
      </c>
      <c r="H468" s="12" t="s">
        <v>41</v>
      </c>
      <c r="I468" s="12" t="s">
        <v>45</v>
      </c>
      <c r="J468" s="12">
        <v>253115</v>
      </c>
      <c r="K468" s="12">
        <v>7</v>
      </c>
      <c r="L468" s="13">
        <v>2445</v>
      </c>
      <c r="M468" s="14">
        <f>Table1[[#This Row],[Column1]]/100</f>
        <v>0.15</v>
      </c>
      <c r="N468" s="13">
        <f>Table1[[#This Row],[Unit_Price]]*Table1[[#This Row],[Quantity]]*(1-Table1[[#This Row],[Discount_%]])</f>
        <v>14547.75</v>
      </c>
      <c r="O468" s="13">
        <v>15570</v>
      </c>
      <c r="P468" s="13">
        <f>Table1[[#This Row],[Revenue]]-Table1[[#This Row],[Cost]]</f>
        <v>-1022.25</v>
      </c>
      <c r="Q468" s="12" t="s">
        <v>49</v>
      </c>
      <c r="R468" s="12" t="s">
        <v>50</v>
      </c>
      <c r="S468" s="12" t="s">
        <v>55</v>
      </c>
      <c r="T468" s="12">
        <v>1</v>
      </c>
      <c r="U468" s="12">
        <v>15</v>
      </c>
      <c r="V468" s="20" t="str">
        <f>TEXT(Table1[[#This Row],[Date]],"mmm-yyyy")</f>
        <v>Feb-2025</v>
      </c>
    </row>
    <row r="469" spans="1:22" x14ac:dyDescent="0.2">
      <c r="A469" s="11">
        <f t="shared" si="7"/>
        <v>45696</v>
      </c>
      <c r="B469" s="12" t="s">
        <v>22</v>
      </c>
      <c r="C469" s="12" t="str">
        <f>VLOOKUP(D469, City_Mapping!A:B, 2, FALSE)</f>
        <v>India</v>
      </c>
      <c r="D469" s="12" t="s">
        <v>28</v>
      </c>
      <c r="E469" s="12" t="s">
        <v>34</v>
      </c>
      <c r="F469" s="12" t="s">
        <v>39</v>
      </c>
      <c r="G469" s="12">
        <v>40480</v>
      </c>
      <c r="H469" s="12" t="s">
        <v>42</v>
      </c>
      <c r="I469" s="12" t="s">
        <v>43</v>
      </c>
      <c r="J469" s="12">
        <v>452624</v>
      </c>
      <c r="K469" s="12">
        <v>4</v>
      </c>
      <c r="L469" s="13">
        <v>609</v>
      </c>
      <c r="M469" s="14">
        <f>Table1[[#This Row],[Column1]]/100</f>
        <v>0.05</v>
      </c>
      <c r="N469" s="13">
        <f>Table1[[#This Row],[Unit_Price]]*Table1[[#This Row],[Quantity]]*(1-Table1[[#This Row],[Discount_%]])</f>
        <v>2314.1999999999998</v>
      </c>
      <c r="O469" s="13">
        <v>8645</v>
      </c>
      <c r="P469" s="13">
        <f>Table1[[#This Row],[Revenue]]-Table1[[#This Row],[Cost]]</f>
        <v>-6330.8</v>
      </c>
      <c r="Q469" s="12" t="s">
        <v>46</v>
      </c>
      <c r="R469" s="12" t="s">
        <v>50</v>
      </c>
      <c r="S469" s="12" t="s">
        <v>55</v>
      </c>
      <c r="T469" s="12">
        <v>2</v>
      </c>
      <c r="U469" s="12">
        <v>5</v>
      </c>
      <c r="V469" s="20" t="str">
        <f>TEXT(Table1[[#This Row],[Date]],"mmm-yyyy")</f>
        <v>Feb-2025</v>
      </c>
    </row>
    <row r="470" spans="1:22" x14ac:dyDescent="0.2">
      <c r="A470" s="11">
        <f t="shared" si="7"/>
        <v>45697</v>
      </c>
      <c r="B470" s="12" t="s">
        <v>22</v>
      </c>
      <c r="C470" s="12" t="str">
        <f>VLOOKUP(D470, City_Mapping!A:B, 2, FALSE)</f>
        <v>USA</v>
      </c>
      <c r="D470" s="12" t="s">
        <v>31</v>
      </c>
      <c r="E470" s="12" t="s">
        <v>34</v>
      </c>
      <c r="F470" s="12" t="s">
        <v>37</v>
      </c>
      <c r="G470" s="12">
        <v>62527</v>
      </c>
      <c r="H470" s="12" t="s">
        <v>42</v>
      </c>
      <c r="I470" s="12" t="s">
        <v>43</v>
      </c>
      <c r="J470" s="12">
        <v>201850</v>
      </c>
      <c r="K470" s="12">
        <v>7</v>
      </c>
      <c r="L470" s="13">
        <v>4814</v>
      </c>
      <c r="M470" s="14">
        <f>Table1[[#This Row],[Column1]]/100</f>
        <v>0</v>
      </c>
      <c r="N470" s="13">
        <f>Table1[[#This Row],[Unit_Price]]*Table1[[#This Row],[Quantity]]*(1-Table1[[#This Row],[Discount_%]])</f>
        <v>33698</v>
      </c>
      <c r="O470" s="13">
        <v>13408</v>
      </c>
      <c r="P470" s="13">
        <f>Table1[[#This Row],[Revenue]]-Table1[[#This Row],[Cost]]</f>
        <v>20290</v>
      </c>
      <c r="Q470" s="12" t="s">
        <v>46</v>
      </c>
      <c r="R470" s="12" t="s">
        <v>52</v>
      </c>
      <c r="S470" s="12" t="s">
        <v>53</v>
      </c>
      <c r="T470" s="12">
        <v>3</v>
      </c>
      <c r="U470" s="12">
        <v>0</v>
      </c>
      <c r="V470" s="20" t="str">
        <f>TEXT(Table1[[#This Row],[Date]],"mmm-yyyy")</f>
        <v>Feb-2025</v>
      </c>
    </row>
    <row r="471" spans="1:22" x14ac:dyDescent="0.2">
      <c r="A471" s="11">
        <f t="shared" si="7"/>
        <v>45697</v>
      </c>
      <c r="B471" s="12" t="s">
        <v>21</v>
      </c>
      <c r="C471" s="12" t="str">
        <f>VLOOKUP(D471, City_Mapping!A:B, 2, FALSE)</f>
        <v>UAE</v>
      </c>
      <c r="D471" s="12" t="s">
        <v>30</v>
      </c>
      <c r="E471" s="12" t="s">
        <v>34</v>
      </c>
      <c r="F471" s="12" t="s">
        <v>39</v>
      </c>
      <c r="G471" s="12">
        <v>69789</v>
      </c>
      <c r="H471" s="12" t="s">
        <v>42</v>
      </c>
      <c r="I471" s="12" t="s">
        <v>43</v>
      </c>
      <c r="J471" s="12">
        <v>493018</v>
      </c>
      <c r="K471" s="12">
        <v>5</v>
      </c>
      <c r="L471" s="13">
        <v>1014</v>
      </c>
      <c r="M471" s="14">
        <f>Table1[[#This Row],[Column1]]/100</f>
        <v>0.2</v>
      </c>
      <c r="N471" s="13">
        <f>Table1[[#This Row],[Unit_Price]]*Table1[[#This Row],[Quantity]]*(1-Table1[[#This Row],[Discount_%]])</f>
        <v>4056</v>
      </c>
      <c r="O471" s="13">
        <v>13784</v>
      </c>
      <c r="P471" s="13">
        <f>Table1[[#This Row],[Revenue]]-Table1[[#This Row],[Cost]]</f>
        <v>-9728</v>
      </c>
      <c r="Q471" s="12" t="s">
        <v>49</v>
      </c>
      <c r="R471" s="12" t="s">
        <v>51</v>
      </c>
      <c r="S471" s="12" t="s">
        <v>53</v>
      </c>
      <c r="T471" s="12">
        <v>2</v>
      </c>
      <c r="U471" s="12">
        <v>20</v>
      </c>
      <c r="V471" s="20" t="str">
        <f>TEXT(Table1[[#This Row],[Date]],"mmm-yyyy")</f>
        <v>Feb-2025</v>
      </c>
    </row>
    <row r="472" spans="1:22" x14ac:dyDescent="0.2">
      <c r="A472" s="11">
        <f t="shared" si="7"/>
        <v>45697</v>
      </c>
      <c r="B472" s="12" t="s">
        <v>22</v>
      </c>
      <c r="C472" s="12" t="str">
        <f>VLOOKUP(D472, City_Mapping!A:B, 2, FALSE)</f>
        <v>UK</v>
      </c>
      <c r="D472" s="12" t="s">
        <v>29</v>
      </c>
      <c r="E472" s="12" t="s">
        <v>36</v>
      </c>
      <c r="F472" s="12" t="s">
        <v>40</v>
      </c>
      <c r="G472" s="12">
        <v>61902</v>
      </c>
      <c r="H472" s="12" t="s">
        <v>42</v>
      </c>
      <c r="I472" s="12" t="s">
        <v>45</v>
      </c>
      <c r="J472" s="12">
        <v>859015</v>
      </c>
      <c r="K472" s="12">
        <v>9</v>
      </c>
      <c r="L472" s="13">
        <v>1136</v>
      </c>
      <c r="M472" s="14">
        <f>Table1[[#This Row],[Column1]]/100</f>
        <v>0.2</v>
      </c>
      <c r="N472" s="13">
        <f>Table1[[#This Row],[Unit_Price]]*Table1[[#This Row],[Quantity]]*(1-Table1[[#This Row],[Discount_%]])</f>
        <v>8179.2000000000007</v>
      </c>
      <c r="O472" s="13">
        <v>28045</v>
      </c>
      <c r="P472" s="13">
        <f>Table1[[#This Row],[Revenue]]-Table1[[#This Row],[Cost]]</f>
        <v>-19865.8</v>
      </c>
      <c r="Q472" s="12" t="s">
        <v>48</v>
      </c>
      <c r="R472" s="12" t="s">
        <v>50</v>
      </c>
      <c r="S472" s="12" t="s">
        <v>55</v>
      </c>
      <c r="T472" s="12">
        <v>5</v>
      </c>
      <c r="U472" s="12">
        <v>20</v>
      </c>
      <c r="V472" s="20" t="str">
        <f>TEXT(Table1[[#This Row],[Date]],"mmm-yyyy")</f>
        <v>Feb-2025</v>
      </c>
    </row>
    <row r="473" spans="1:22" x14ac:dyDescent="0.2">
      <c r="A473" s="11">
        <f t="shared" si="7"/>
        <v>45697</v>
      </c>
      <c r="B473" s="12" t="s">
        <v>21</v>
      </c>
      <c r="C473" s="12" t="str">
        <f>VLOOKUP(D473, City_Mapping!A:B, 2, FALSE)</f>
        <v>UAE</v>
      </c>
      <c r="D473" s="12" t="s">
        <v>30</v>
      </c>
      <c r="E473" s="12" t="s">
        <v>34</v>
      </c>
      <c r="F473" s="12" t="s">
        <v>37</v>
      </c>
      <c r="G473" s="12">
        <v>42191</v>
      </c>
      <c r="H473" s="12" t="s">
        <v>42</v>
      </c>
      <c r="I473" s="12" t="s">
        <v>43</v>
      </c>
      <c r="J473" s="12">
        <v>189937</v>
      </c>
      <c r="K473" s="12">
        <v>2</v>
      </c>
      <c r="L473" s="13">
        <v>3828</v>
      </c>
      <c r="M473" s="14">
        <f>Table1[[#This Row],[Column1]]/100</f>
        <v>0.15</v>
      </c>
      <c r="N473" s="13">
        <f>Table1[[#This Row],[Unit_Price]]*Table1[[#This Row],[Quantity]]*(1-Table1[[#This Row],[Discount_%]])</f>
        <v>6507.5999999999995</v>
      </c>
      <c r="O473" s="13">
        <v>9326</v>
      </c>
      <c r="P473" s="13">
        <f>Table1[[#This Row],[Revenue]]-Table1[[#This Row],[Cost]]</f>
        <v>-2818.4000000000005</v>
      </c>
      <c r="Q473" s="12" t="s">
        <v>49</v>
      </c>
      <c r="R473" s="12" t="s">
        <v>51</v>
      </c>
      <c r="S473" s="12" t="s">
        <v>56</v>
      </c>
      <c r="T473" s="12">
        <v>2</v>
      </c>
      <c r="U473" s="12">
        <v>15</v>
      </c>
      <c r="V473" s="20" t="str">
        <f>TEXT(Table1[[#This Row],[Date]],"mmm-yyyy")</f>
        <v>Feb-2025</v>
      </c>
    </row>
    <row r="474" spans="1:22" x14ac:dyDescent="0.2">
      <c r="A474" s="11">
        <f t="shared" si="7"/>
        <v>45697</v>
      </c>
      <c r="B474" s="12" t="s">
        <v>20</v>
      </c>
      <c r="C474" s="12" t="str">
        <f>VLOOKUP(D474, City_Mapping!A:B, 2, FALSE)</f>
        <v>UAE</v>
      </c>
      <c r="D474" s="12" t="s">
        <v>30</v>
      </c>
      <c r="E474" s="12" t="s">
        <v>34</v>
      </c>
      <c r="F474" s="12" t="s">
        <v>38</v>
      </c>
      <c r="G474" s="12">
        <v>69488</v>
      </c>
      <c r="H474" s="12" t="s">
        <v>41</v>
      </c>
      <c r="I474" s="12" t="s">
        <v>44</v>
      </c>
      <c r="J474" s="12">
        <v>772741</v>
      </c>
      <c r="K474" s="12">
        <v>4</v>
      </c>
      <c r="L474" s="13">
        <v>1126</v>
      </c>
      <c r="M474" s="14">
        <f>Table1[[#This Row],[Column1]]/100</f>
        <v>0</v>
      </c>
      <c r="N474" s="13">
        <f>Table1[[#This Row],[Unit_Price]]*Table1[[#This Row],[Quantity]]*(1-Table1[[#This Row],[Discount_%]])</f>
        <v>4504</v>
      </c>
      <c r="O474" s="13">
        <v>29986</v>
      </c>
      <c r="P474" s="13">
        <f>Table1[[#This Row],[Revenue]]-Table1[[#This Row],[Cost]]</f>
        <v>-25482</v>
      </c>
      <c r="Q474" s="12" t="s">
        <v>46</v>
      </c>
      <c r="R474" s="12" t="s">
        <v>51</v>
      </c>
      <c r="S474" s="12" t="s">
        <v>55</v>
      </c>
      <c r="T474" s="12">
        <v>4</v>
      </c>
      <c r="U474" s="12">
        <v>0</v>
      </c>
      <c r="V474" s="20" t="str">
        <f>TEXT(Table1[[#This Row],[Date]],"mmm-yyyy")</f>
        <v>Feb-2025</v>
      </c>
    </row>
    <row r="475" spans="1:22" x14ac:dyDescent="0.2">
      <c r="A475" s="11">
        <f t="shared" si="7"/>
        <v>45697</v>
      </c>
      <c r="B475" s="12" t="s">
        <v>21</v>
      </c>
      <c r="C475" s="12" t="str">
        <f>VLOOKUP(D475, City_Mapping!A:B, 2, FALSE)</f>
        <v>UK</v>
      </c>
      <c r="D475" s="12" t="s">
        <v>29</v>
      </c>
      <c r="E475" s="12" t="s">
        <v>34</v>
      </c>
      <c r="F475" s="12" t="s">
        <v>38</v>
      </c>
      <c r="G475" s="12">
        <v>85082</v>
      </c>
      <c r="H475" s="12" t="s">
        <v>42</v>
      </c>
      <c r="I475" s="12" t="s">
        <v>45</v>
      </c>
      <c r="J475" s="12">
        <v>919696</v>
      </c>
      <c r="K475" s="12">
        <v>6</v>
      </c>
      <c r="L475" s="13">
        <v>569</v>
      </c>
      <c r="M475" s="14">
        <f>Table1[[#This Row],[Column1]]/100</f>
        <v>0</v>
      </c>
      <c r="N475" s="13">
        <f>Table1[[#This Row],[Unit_Price]]*Table1[[#This Row],[Quantity]]*(1-Table1[[#This Row],[Discount_%]])</f>
        <v>3414</v>
      </c>
      <c r="O475" s="13">
        <v>7212</v>
      </c>
      <c r="P475" s="13">
        <f>Table1[[#This Row],[Revenue]]-Table1[[#This Row],[Cost]]</f>
        <v>-3798</v>
      </c>
      <c r="Q475" s="12" t="s">
        <v>47</v>
      </c>
      <c r="R475" s="12" t="s">
        <v>52</v>
      </c>
      <c r="S475" s="12" t="s">
        <v>54</v>
      </c>
      <c r="T475" s="12">
        <v>4</v>
      </c>
      <c r="U475" s="12">
        <v>0</v>
      </c>
      <c r="V475" s="20" t="str">
        <f>TEXT(Table1[[#This Row],[Date]],"mmm-yyyy")</f>
        <v>Feb-2025</v>
      </c>
    </row>
    <row r="476" spans="1:22" x14ac:dyDescent="0.2">
      <c r="A476" s="11">
        <f t="shared" si="7"/>
        <v>45697</v>
      </c>
      <c r="B476" s="12" t="s">
        <v>20</v>
      </c>
      <c r="C476" s="12" t="str">
        <f>VLOOKUP(D476, City_Mapping!A:B, 2, FALSE)</f>
        <v>UK</v>
      </c>
      <c r="D476" s="12" t="s">
        <v>29</v>
      </c>
      <c r="E476" s="12" t="s">
        <v>34</v>
      </c>
      <c r="F476" s="12" t="s">
        <v>39</v>
      </c>
      <c r="G476" s="12">
        <v>46044</v>
      </c>
      <c r="H476" s="12" t="s">
        <v>42</v>
      </c>
      <c r="I476" s="12" t="s">
        <v>43</v>
      </c>
      <c r="J476" s="12">
        <v>777429</v>
      </c>
      <c r="K476" s="12">
        <v>5</v>
      </c>
      <c r="L476" s="13">
        <v>3006</v>
      </c>
      <c r="M476" s="14">
        <f>Table1[[#This Row],[Column1]]/100</f>
        <v>0</v>
      </c>
      <c r="N476" s="13">
        <f>Table1[[#This Row],[Unit_Price]]*Table1[[#This Row],[Quantity]]*(1-Table1[[#This Row],[Discount_%]])</f>
        <v>15030</v>
      </c>
      <c r="O476" s="13">
        <v>11437</v>
      </c>
      <c r="P476" s="13">
        <f>Table1[[#This Row],[Revenue]]-Table1[[#This Row],[Cost]]</f>
        <v>3593</v>
      </c>
      <c r="Q476" s="12" t="s">
        <v>48</v>
      </c>
      <c r="R476" s="12" t="s">
        <v>51</v>
      </c>
      <c r="S476" s="12" t="s">
        <v>55</v>
      </c>
      <c r="T476" s="12">
        <v>2</v>
      </c>
      <c r="U476" s="12">
        <v>0</v>
      </c>
      <c r="V476" s="20" t="str">
        <f>TEXT(Table1[[#This Row],[Date]],"mmm-yyyy")</f>
        <v>Feb-2025</v>
      </c>
    </row>
    <row r="477" spans="1:22" x14ac:dyDescent="0.2">
      <c r="A477" s="11">
        <f t="shared" si="7"/>
        <v>45697</v>
      </c>
      <c r="B477" s="12" t="s">
        <v>21</v>
      </c>
      <c r="C477" s="12" t="str">
        <f>VLOOKUP(D477, City_Mapping!A:B, 2, FALSE)</f>
        <v>India</v>
      </c>
      <c r="D477" s="12" t="s">
        <v>33</v>
      </c>
      <c r="E477" s="12" t="s">
        <v>36</v>
      </c>
      <c r="F477" s="12" t="s">
        <v>39</v>
      </c>
      <c r="G477" s="12">
        <v>59600</v>
      </c>
      <c r="H477" s="12" t="s">
        <v>41</v>
      </c>
      <c r="I477" s="12" t="s">
        <v>45</v>
      </c>
      <c r="J477" s="12">
        <v>608867</v>
      </c>
      <c r="K477" s="12">
        <v>1</v>
      </c>
      <c r="L477" s="13">
        <v>4389</v>
      </c>
      <c r="M477" s="14">
        <f>Table1[[#This Row],[Column1]]/100</f>
        <v>0.2</v>
      </c>
      <c r="N477" s="13">
        <f>Table1[[#This Row],[Unit_Price]]*Table1[[#This Row],[Quantity]]*(1-Table1[[#This Row],[Discount_%]])</f>
        <v>3511.2000000000003</v>
      </c>
      <c r="O477" s="13">
        <v>7960</v>
      </c>
      <c r="P477" s="13">
        <f>Table1[[#This Row],[Revenue]]-Table1[[#This Row],[Cost]]</f>
        <v>-4448.7999999999993</v>
      </c>
      <c r="Q477" s="12" t="s">
        <v>47</v>
      </c>
      <c r="R477" s="12" t="s">
        <v>50</v>
      </c>
      <c r="S477" s="12" t="s">
        <v>55</v>
      </c>
      <c r="T477" s="12">
        <v>1</v>
      </c>
      <c r="U477" s="12">
        <v>20</v>
      </c>
      <c r="V477" s="20" t="str">
        <f>TEXT(Table1[[#This Row],[Date]],"mmm-yyyy")</f>
        <v>Feb-2025</v>
      </c>
    </row>
    <row r="478" spans="1:22" x14ac:dyDescent="0.2">
      <c r="A478" s="11">
        <f t="shared" si="7"/>
        <v>45697</v>
      </c>
      <c r="B478" s="12" t="s">
        <v>22</v>
      </c>
      <c r="C478" s="12" t="str">
        <f>VLOOKUP(D478, City_Mapping!A:B, 2, FALSE)</f>
        <v>UAE</v>
      </c>
      <c r="D478" s="12" t="s">
        <v>30</v>
      </c>
      <c r="E478" s="12" t="s">
        <v>34</v>
      </c>
      <c r="F478" s="12" t="s">
        <v>39</v>
      </c>
      <c r="G478" s="12">
        <v>97457</v>
      </c>
      <c r="H478" s="12" t="s">
        <v>42</v>
      </c>
      <c r="I478" s="12" t="s">
        <v>43</v>
      </c>
      <c r="J478" s="12">
        <v>274036</v>
      </c>
      <c r="K478" s="12">
        <v>9</v>
      </c>
      <c r="L478" s="13">
        <v>4299</v>
      </c>
      <c r="M478" s="14">
        <f>Table1[[#This Row],[Column1]]/100</f>
        <v>0</v>
      </c>
      <c r="N478" s="13">
        <f>Table1[[#This Row],[Unit_Price]]*Table1[[#This Row],[Quantity]]*(1-Table1[[#This Row],[Discount_%]])</f>
        <v>38691</v>
      </c>
      <c r="O478" s="13">
        <v>21173</v>
      </c>
      <c r="P478" s="13">
        <f>Table1[[#This Row],[Revenue]]-Table1[[#This Row],[Cost]]</f>
        <v>17518</v>
      </c>
      <c r="Q478" s="12" t="s">
        <v>48</v>
      </c>
      <c r="R478" s="12" t="s">
        <v>50</v>
      </c>
      <c r="S478" s="12" t="s">
        <v>55</v>
      </c>
      <c r="T478" s="12">
        <v>2</v>
      </c>
      <c r="U478" s="12">
        <v>0</v>
      </c>
      <c r="V478" s="20" t="str">
        <f>TEXT(Table1[[#This Row],[Date]],"mmm-yyyy")</f>
        <v>Feb-2025</v>
      </c>
    </row>
    <row r="479" spans="1:22" x14ac:dyDescent="0.2">
      <c r="A479" s="11">
        <f t="shared" si="7"/>
        <v>45697</v>
      </c>
      <c r="B479" s="12" t="s">
        <v>21</v>
      </c>
      <c r="C479" s="12" t="str">
        <f>VLOOKUP(D479, City_Mapping!A:B, 2, FALSE)</f>
        <v>USA</v>
      </c>
      <c r="D479" s="12" t="s">
        <v>31</v>
      </c>
      <c r="E479" s="12" t="s">
        <v>35</v>
      </c>
      <c r="F479" s="12" t="s">
        <v>37</v>
      </c>
      <c r="G479" s="12">
        <v>58776</v>
      </c>
      <c r="H479" s="12" t="s">
        <v>41</v>
      </c>
      <c r="I479" s="12" t="s">
        <v>44</v>
      </c>
      <c r="J479" s="12">
        <v>822094</v>
      </c>
      <c r="K479" s="12">
        <v>9</v>
      </c>
      <c r="L479" s="13">
        <v>2350</v>
      </c>
      <c r="M479" s="14">
        <f>Table1[[#This Row],[Column1]]/100</f>
        <v>0</v>
      </c>
      <c r="N479" s="13">
        <f>Table1[[#This Row],[Unit_Price]]*Table1[[#This Row],[Quantity]]*(1-Table1[[#This Row],[Discount_%]])</f>
        <v>21150</v>
      </c>
      <c r="O479" s="13">
        <v>29682</v>
      </c>
      <c r="P479" s="13">
        <f>Table1[[#This Row],[Revenue]]-Table1[[#This Row],[Cost]]</f>
        <v>-8532</v>
      </c>
      <c r="Q479" s="12" t="s">
        <v>46</v>
      </c>
      <c r="R479" s="12" t="s">
        <v>51</v>
      </c>
      <c r="S479" s="12" t="s">
        <v>56</v>
      </c>
      <c r="T479" s="12">
        <v>5</v>
      </c>
      <c r="U479" s="12">
        <v>0</v>
      </c>
      <c r="V479" s="20" t="str">
        <f>TEXT(Table1[[#This Row],[Date]],"mmm-yyyy")</f>
        <v>Feb-2025</v>
      </c>
    </row>
    <row r="480" spans="1:22" x14ac:dyDescent="0.2">
      <c r="A480" s="11">
        <f t="shared" si="7"/>
        <v>45697</v>
      </c>
      <c r="B480" s="12" t="s">
        <v>22</v>
      </c>
      <c r="C480" s="12" t="str">
        <f>VLOOKUP(D480, City_Mapping!A:B, 2, FALSE)</f>
        <v>USA</v>
      </c>
      <c r="D480" s="12" t="s">
        <v>31</v>
      </c>
      <c r="E480" s="12" t="s">
        <v>35</v>
      </c>
      <c r="F480" s="12" t="s">
        <v>38</v>
      </c>
      <c r="G480" s="12">
        <v>22836</v>
      </c>
      <c r="H480" s="12" t="s">
        <v>41</v>
      </c>
      <c r="I480" s="12" t="s">
        <v>45</v>
      </c>
      <c r="J480" s="12">
        <v>733129</v>
      </c>
      <c r="K480" s="12">
        <v>3</v>
      </c>
      <c r="L480" s="13">
        <v>4819</v>
      </c>
      <c r="M480" s="14">
        <f>Table1[[#This Row],[Column1]]/100</f>
        <v>0</v>
      </c>
      <c r="N480" s="13">
        <f>Table1[[#This Row],[Unit_Price]]*Table1[[#This Row],[Quantity]]*(1-Table1[[#This Row],[Discount_%]])</f>
        <v>14457</v>
      </c>
      <c r="O480" s="13">
        <v>14156</v>
      </c>
      <c r="P480" s="13">
        <f>Table1[[#This Row],[Revenue]]-Table1[[#This Row],[Cost]]</f>
        <v>301</v>
      </c>
      <c r="Q480" s="12" t="s">
        <v>48</v>
      </c>
      <c r="R480" s="12" t="s">
        <v>51</v>
      </c>
      <c r="S480" s="12" t="s">
        <v>56</v>
      </c>
      <c r="T480" s="12">
        <v>5</v>
      </c>
      <c r="U480" s="12">
        <v>0</v>
      </c>
      <c r="V480" s="20" t="str">
        <f>TEXT(Table1[[#This Row],[Date]],"mmm-yyyy")</f>
        <v>Feb-2025</v>
      </c>
    </row>
    <row r="481" spans="1:22" x14ac:dyDescent="0.2">
      <c r="A481" s="11">
        <f t="shared" si="7"/>
        <v>45697</v>
      </c>
      <c r="B481" s="12" t="s">
        <v>21</v>
      </c>
      <c r="C481" s="12" t="str">
        <f>VLOOKUP(D481, City_Mapping!A:B, 2, FALSE)</f>
        <v>India</v>
      </c>
      <c r="D481" s="12" t="s">
        <v>32</v>
      </c>
      <c r="E481" s="12" t="s">
        <v>35</v>
      </c>
      <c r="F481" s="12" t="s">
        <v>40</v>
      </c>
      <c r="G481" s="12">
        <v>84525</v>
      </c>
      <c r="H481" s="12" t="s">
        <v>42</v>
      </c>
      <c r="I481" s="12" t="s">
        <v>43</v>
      </c>
      <c r="J481" s="12">
        <v>368054</v>
      </c>
      <c r="K481" s="12">
        <v>4</v>
      </c>
      <c r="L481" s="13">
        <v>3378</v>
      </c>
      <c r="M481" s="14">
        <f>Table1[[#This Row],[Column1]]/100</f>
        <v>0</v>
      </c>
      <c r="N481" s="13">
        <f>Table1[[#This Row],[Unit_Price]]*Table1[[#This Row],[Quantity]]*(1-Table1[[#This Row],[Discount_%]])</f>
        <v>13512</v>
      </c>
      <c r="O481" s="13">
        <v>28777</v>
      </c>
      <c r="P481" s="13">
        <f>Table1[[#This Row],[Revenue]]-Table1[[#This Row],[Cost]]</f>
        <v>-15265</v>
      </c>
      <c r="Q481" s="12" t="s">
        <v>47</v>
      </c>
      <c r="R481" s="12" t="s">
        <v>51</v>
      </c>
      <c r="S481" s="12" t="s">
        <v>55</v>
      </c>
      <c r="T481" s="12">
        <v>5</v>
      </c>
      <c r="U481" s="12">
        <v>0</v>
      </c>
      <c r="V481" s="20" t="str">
        <f>TEXT(Table1[[#This Row],[Date]],"mmm-yyyy")</f>
        <v>Feb-2025</v>
      </c>
    </row>
    <row r="482" spans="1:22" x14ac:dyDescent="0.2">
      <c r="A482" s="11">
        <f t="shared" si="7"/>
        <v>45698</v>
      </c>
      <c r="B482" s="12" t="s">
        <v>21</v>
      </c>
      <c r="C482" s="12" t="str">
        <f>VLOOKUP(D482, City_Mapping!A:B, 2, FALSE)</f>
        <v>UK</v>
      </c>
      <c r="D482" s="12" t="s">
        <v>29</v>
      </c>
      <c r="E482" s="12" t="s">
        <v>35</v>
      </c>
      <c r="F482" s="12" t="s">
        <v>37</v>
      </c>
      <c r="G482" s="12">
        <v>62648</v>
      </c>
      <c r="H482" s="12" t="s">
        <v>41</v>
      </c>
      <c r="I482" s="12" t="s">
        <v>43</v>
      </c>
      <c r="J482" s="12">
        <v>171020</v>
      </c>
      <c r="K482" s="12">
        <v>4</v>
      </c>
      <c r="L482" s="13">
        <v>3852</v>
      </c>
      <c r="M482" s="14">
        <f>Table1[[#This Row],[Column1]]/100</f>
        <v>0.15</v>
      </c>
      <c r="N482" s="13">
        <f>Table1[[#This Row],[Unit_Price]]*Table1[[#This Row],[Quantity]]*(1-Table1[[#This Row],[Discount_%]])</f>
        <v>13096.8</v>
      </c>
      <c r="O482" s="13">
        <v>26310</v>
      </c>
      <c r="P482" s="13">
        <f>Table1[[#This Row],[Revenue]]-Table1[[#This Row],[Cost]]</f>
        <v>-13213.2</v>
      </c>
      <c r="Q482" s="12" t="s">
        <v>49</v>
      </c>
      <c r="R482" s="12" t="s">
        <v>51</v>
      </c>
      <c r="S482" s="12" t="s">
        <v>54</v>
      </c>
      <c r="T482" s="12">
        <v>1</v>
      </c>
      <c r="U482" s="12">
        <v>15</v>
      </c>
      <c r="V482" s="20" t="str">
        <f>TEXT(Table1[[#This Row],[Date]],"mmm-yyyy")</f>
        <v>Feb-2025</v>
      </c>
    </row>
    <row r="483" spans="1:22" x14ac:dyDescent="0.2">
      <c r="A483" s="11">
        <f t="shared" si="7"/>
        <v>45698</v>
      </c>
      <c r="B483" s="12" t="s">
        <v>23</v>
      </c>
      <c r="C483" s="12" t="str">
        <f>VLOOKUP(D483, City_Mapping!A:B, 2, FALSE)</f>
        <v>India</v>
      </c>
      <c r="D483" s="12" t="s">
        <v>33</v>
      </c>
      <c r="E483" s="12" t="s">
        <v>35</v>
      </c>
      <c r="F483" s="12" t="s">
        <v>39</v>
      </c>
      <c r="G483" s="12">
        <v>23740</v>
      </c>
      <c r="H483" s="12" t="s">
        <v>41</v>
      </c>
      <c r="I483" s="12" t="s">
        <v>44</v>
      </c>
      <c r="J483" s="12">
        <v>539381</v>
      </c>
      <c r="K483" s="12">
        <v>8</v>
      </c>
      <c r="L483" s="13">
        <v>4477</v>
      </c>
      <c r="M483" s="14">
        <f>Table1[[#This Row],[Column1]]/100</f>
        <v>0.2</v>
      </c>
      <c r="N483" s="13">
        <f>Table1[[#This Row],[Unit_Price]]*Table1[[#This Row],[Quantity]]*(1-Table1[[#This Row],[Discount_%]])</f>
        <v>28652.800000000003</v>
      </c>
      <c r="O483" s="13">
        <v>18517</v>
      </c>
      <c r="P483" s="13">
        <f>Table1[[#This Row],[Revenue]]-Table1[[#This Row],[Cost]]</f>
        <v>10135.800000000003</v>
      </c>
      <c r="Q483" s="12" t="s">
        <v>48</v>
      </c>
      <c r="R483" s="12" t="s">
        <v>50</v>
      </c>
      <c r="S483" s="12" t="s">
        <v>53</v>
      </c>
      <c r="T483" s="12">
        <v>4</v>
      </c>
      <c r="U483" s="12">
        <v>20</v>
      </c>
      <c r="V483" s="20" t="str">
        <f>TEXT(Table1[[#This Row],[Date]],"mmm-yyyy")</f>
        <v>Feb-2025</v>
      </c>
    </row>
    <row r="484" spans="1:22" x14ac:dyDescent="0.2">
      <c r="A484" s="11">
        <f t="shared" si="7"/>
        <v>45698</v>
      </c>
      <c r="B484" s="12" t="s">
        <v>22</v>
      </c>
      <c r="C484" s="12" t="str">
        <f>VLOOKUP(D484, City_Mapping!A:B, 2, FALSE)</f>
        <v>USA</v>
      </c>
      <c r="D484" s="12" t="s">
        <v>31</v>
      </c>
      <c r="E484" s="12" t="s">
        <v>35</v>
      </c>
      <c r="F484" s="12" t="s">
        <v>38</v>
      </c>
      <c r="G484" s="12">
        <v>23102</v>
      </c>
      <c r="H484" s="12" t="s">
        <v>41</v>
      </c>
      <c r="I484" s="12" t="s">
        <v>44</v>
      </c>
      <c r="J484" s="12">
        <v>297184</v>
      </c>
      <c r="K484" s="12">
        <v>6</v>
      </c>
      <c r="L484" s="13">
        <v>2134</v>
      </c>
      <c r="M484" s="14">
        <f>Table1[[#This Row],[Column1]]/100</f>
        <v>0.1</v>
      </c>
      <c r="N484" s="13">
        <f>Table1[[#This Row],[Unit_Price]]*Table1[[#This Row],[Quantity]]*(1-Table1[[#This Row],[Discount_%]])</f>
        <v>11523.6</v>
      </c>
      <c r="O484" s="13">
        <v>20482</v>
      </c>
      <c r="P484" s="13">
        <f>Table1[[#This Row],[Revenue]]-Table1[[#This Row],[Cost]]</f>
        <v>-8958.4</v>
      </c>
      <c r="Q484" s="12" t="s">
        <v>48</v>
      </c>
      <c r="R484" s="12" t="s">
        <v>50</v>
      </c>
      <c r="S484" s="12" t="s">
        <v>54</v>
      </c>
      <c r="T484" s="12">
        <v>5</v>
      </c>
      <c r="U484" s="12">
        <v>10</v>
      </c>
      <c r="V484" s="20" t="str">
        <f>TEXT(Table1[[#This Row],[Date]],"mmm-yyyy")</f>
        <v>Feb-2025</v>
      </c>
    </row>
    <row r="485" spans="1:22" x14ac:dyDescent="0.2">
      <c r="A485" s="11">
        <f t="shared" si="7"/>
        <v>45698</v>
      </c>
      <c r="B485" s="12" t="s">
        <v>23</v>
      </c>
      <c r="C485" s="12" t="str">
        <f>VLOOKUP(D485, City_Mapping!A:B, 2, FALSE)</f>
        <v>India</v>
      </c>
      <c r="D485" s="12" t="s">
        <v>28</v>
      </c>
      <c r="E485" s="12" t="s">
        <v>36</v>
      </c>
      <c r="F485" s="12" t="s">
        <v>39</v>
      </c>
      <c r="G485" s="12">
        <v>90893</v>
      </c>
      <c r="H485" s="12" t="s">
        <v>42</v>
      </c>
      <c r="I485" s="12" t="s">
        <v>43</v>
      </c>
      <c r="J485" s="12">
        <v>348920</v>
      </c>
      <c r="K485" s="12">
        <v>2</v>
      </c>
      <c r="L485" s="13">
        <v>3976</v>
      </c>
      <c r="M485" s="14">
        <f>Table1[[#This Row],[Column1]]/100</f>
        <v>0.15</v>
      </c>
      <c r="N485" s="13">
        <f>Table1[[#This Row],[Unit_Price]]*Table1[[#This Row],[Quantity]]*(1-Table1[[#This Row],[Discount_%]])</f>
        <v>6759.2</v>
      </c>
      <c r="O485" s="13">
        <v>20855</v>
      </c>
      <c r="P485" s="13">
        <f>Table1[[#This Row],[Revenue]]-Table1[[#This Row],[Cost]]</f>
        <v>-14095.8</v>
      </c>
      <c r="Q485" s="12" t="s">
        <v>46</v>
      </c>
      <c r="R485" s="12" t="s">
        <v>52</v>
      </c>
      <c r="S485" s="12" t="s">
        <v>53</v>
      </c>
      <c r="T485" s="12">
        <v>5</v>
      </c>
      <c r="U485" s="12">
        <v>15</v>
      </c>
      <c r="V485" s="20" t="str">
        <f>TEXT(Table1[[#This Row],[Date]],"mmm-yyyy")</f>
        <v>Feb-2025</v>
      </c>
    </row>
    <row r="486" spans="1:22" x14ac:dyDescent="0.2">
      <c r="A486" s="11">
        <f t="shared" si="7"/>
        <v>45698</v>
      </c>
      <c r="B486" s="12" t="s">
        <v>22</v>
      </c>
      <c r="C486" s="12" t="str">
        <f>VLOOKUP(D486, City_Mapping!A:B, 2, FALSE)</f>
        <v>India</v>
      </c>
      <c r="D486" s="12" t="s">
        <v>33</v>
      </c>
      <c r="E486" s="12" t="s">
        <v>35</v>
      </c>
      <c r="F486" s="12" t="s">
        <v>40</v>
      </c>
      <c r="G486" s="12">
        <v>61334</v>
      </c>
      <c r="H486" s="12" t="s">
        <v>41</v>
      </c>
      <c r="I486" s="12" t="s">
        <v>43</v>
      </c>
      <c r="J486" s="12">
        <v>919253</v>
      </c>
      <c r="K486" s="12">
        <v>4</v>
      </c>
      <c r="L486" s="13">
        <v>3043</v>
      </c>
      <c r="M486" s="14">
        <f>Table1[[#This Row],[Column1]]/100</f>
        <v>0</v>
      </c>
      <c r="N486" s="13">
        <f>Table1[[#This Row],[Unit_Price]]*Table1[[#This Row],[Quantity]]*(1-Table1[[#This Row],[Discount_%]])</f>
        <v>12172</v>
      </c>
      <c r="O486" s="13">
        <v>6439</v>
      </c>
      <c r="P486" s="13">
        <f>Table1[[#This Row],[Revenue]]-Table1[[#This Row],[Cost]]</f>
        <v>5733</v>
      </c>
      <c r="Q486" s="12" t="s">
        <v>46</v>
      </c>
      <c r="R486" s="12" t="s">
        <v>51</v>
      </c>
      <c r="S486" s="12" t="s">
        <v>54</v>
      </c>
      <c r="T486" s="12">
        <v>2</v>
      </c>
      <c r="U486" s="12">
        <v>0</v>
      </c>
      <c r="V486" s="20" t="str">
        <f>TEXT(Table1[[#This Row],[Date]],"mmm-yyyy")</f>
        <v>Feb-2025</v>
      </c>
    </row>
    <row r="487" spans="1:22" x14ac:dyDescent="0.2">
      <c r="A487" s="11">
        <f t="shared" si="7"/>
        <v>45698</v>
      </c>
      <c r="B487" s="12" t="s">
        <v>23</v>
      </c>
      <c r="C487" s="12" t="str">
        <f>VLOOKUP(D487, City_Mapping!A:B, 2, FALSE)</f>
        <v>India</v>
      </c>
      <c r="D487" s="12" t="s">
        <v>33</v>
      </c>
      <c r="E487" s="12" t="s">
        <v>34</v>
      </c>
      <c r="F487" s="12" t="s">
        <v>40</v>
      </c>
      <c r="G487" s="12">
        <v>40255</v>
      </c>
      <c r="H487" s="12" t="s">
        <v>42</v>
      </c>
      <c r="I487" s="12" t="s">
        <v>45</v>
      </c>
      <c r="J487" s="12">
        <v>476437</v>
      </c>
      <c r="K487" s="12">
        <v>1</v>
      </c>
      <c r="L487" s="13">
        <v>1268</v>
      </c>
      <c r="M487" s="14">
        <f>Table1[[#This Row],[Column1]]/100</f>
        <v>0.1</v>
      </c>
      <c r="N487" s="13">
        <f>Table1[[#This Row],[Unit_Price]]*Table1[[#This Row],[Quantity]]*(1-Table1[[#This Row],[Discount_%]])</f>
        <v>1141.2</v>
      </c>
      <c r="O487" s="13">
        <v>4265</v>
      </c>
      <c r="P487" s="13">
        <f>Table1[[#This Row],[Revenue]]-Table1[[#This Row],[Cost]]</f>
        <v>-3123.8</v>
      </c>
      <c r="Q487" s="12" t="s">
        <v>48</v>
      </c>
      <c r="R487" s="12" t="s">
        <v>50</v>
      </c>
      <c r="S487" s="12" t="s">
        <v>56</v>
      </c>
      <c r="T487" s="12">
        <v>4</v>
      </c>
      <c r="U487" s="12">
        <v>10</v>
      </c>
      <c r="V487" s="20" t="str">
        <f>TEXT(Table1[[#This Row],[Date]],"mmm-yyyy")</f>
        <v>Feb-2025</v>
      </c>
    </row>
    <row r="488" spans="1:22" x14ac:dyDescent="0.2">
      <c r="A488" s="11">
        <f t="shared" si="7"/>
        <v>45698</v>
      </c>
      <c r="B488" s="12" t="s">
        <v>20</v>
      </c>
      <c r="C488" s="12" t="str">
        <f>VLOOKUP(D488, City_Mapping!A:B, 2, FALSE)</f>
        <v>USA</v>
      </c>
      <c r="D488" s="12" t="s">
        <v>31</v>
      </c>
      <c r="E488" s="12" t="s">
        <v>35</v>
      </c>
      <c r="F488" s="12" t="s">
        <v>38</v>
      </c>
      <c r="G488" s="12">
        <v>35221</v>
      </c>
      <c r="H488" s="12" t="s">
        <v>42</v>
      </c>
      <c r="I488" s="12" t="s">
        <v>45</v>
      </c>
      <c r="J488" s="12">
        <v>541819</v>
      </c>
      <c r="K488" s="12">
        <v>3</v>
      </c>
      <c r="L488" s="13">
        <v>3103</v>
      </c>
      <c r="M488" s="14">
        <f>Table1[[#This Row],[Column1]]/100</f>
        <v>0.05</v>
      </c>
      <c r="N488" s="13">
        <f>Table1[[#This Row],[Unit_Price]]*Table1[[#This Row],[Quantity]]*(1-Table1[[#This Row],[Discount_%]])</f>
        <v>8843.5499999999993</v>
      </c>
      <c r="O488" s="13">
        <v>2968</v>
      </c>
      <c r="P488" s="13">
        <f>Table1[[#This Row],[Revenue]]-Table1[[#This Row],[Cost]]</f>
        <v>5875.5499999999993</v>
      </c>
      <c r="Q488" s="12" t="s">
        <v>46</v>
      </c>
      <c r="R488" s="12" t="s">
        <v>51</v>
      </c>
      <c r="S488" s="12" t="s">
        <v>54</v>
      </c>
      <c r="T488" s="12">
        <v>5</v>
      </c>
      <c r="U488" s="12">
        <v>5</v>
      </c>
      <c r="V488" s="20" t="str">
        <f>TEXT(Table1[[#This Row],[Date]],"mmm-yyyy")</f>
        <v>Feb-2025</v>
      </c>
    </row>
    <row r="489" spans="1:22" x14ac:dyDescent="0.2">
      <c r="A489" s="11">
        <f t="shared" si="7"/>
        <v>45698</v>
      </c>
      <c r="B489" s="12" t="s">
        <v>21</v>
      </c>
      <c r="C489" s="12" t="str">
        <f>VLOOKUP(D489, City_Mapping!A:B, 2, FALSE)</f>
        <v>India</v>
      </c>
      <c r="D489" s="12" t="s">
        <v>28</v>
      </c>
      <c r="E489" s="12" t="s">
        <v>36</v>
      </c>
      <c r="F489" s="12" t="s">
        <v>37</v>
      </c>
      <c r="G489" s="12">
        <v>73265</v>
      </c>
      <c r="H489" s="12" t="s">
        <v>41</v>
      </c>
      <c r="I489" s="12" t="s">
        <v>43</v>
      </c>
      <c r="J489" s="12">
        <v>755353</v>
      </c>
      <c r="K489" s="12">
        <v>4</v>
      </c>
      <c r="L489" s="13">
        <v>1491</v>
      </c>
      <c r="M489" s="14">
        <f>Table1[[#This Row],[Column1]]/100</f>
        <v>0.1</v>
      </c>
      <c r="N489" s="13">
        <f>Table1[[#This Row],[Unit_Price]]*Table1[[#This Row],[Quantity]]*(1-Table1[[#This Row],[Discount_%]])</f>
        <v>5367.6</v>
      </c>
      <c r="O489" s="13">
        <v>8513</v>
      </c>
      <c r="P489" s="13">
        <f>Table1[[#This Row],[Revenue]]-Table1[[#This Row],[Cost]]</f>
        <v>-3145.3999999999996</v>
      </c>
      <c r="Q489" s="12" t="s">
        <v>46</v>
      </c>
      <c r="R489" s="12" t="s">
        <v>50</v>
      </c>
      <c r="S489" s="12" t="s">
        <v>55</v>
      </c>
      <c r="T489" s="12">
        <v>5</v>
      </c>
      <c r="U489" s="12">
        <v>10</v>
      </c>
      <c r="V489" s="20" t="str">
        <f>TEXT(Table1[[#This Row],[Date]],"mmm-yyyy")</f>
        <v>Feb-2025</v>
      </c>
    </row>
    <row r="490" spans="1:22" x14ac:dyDescent="0.2">
      <c r="A490" s="11">
        <f t="shared" si="7"/>
        <v>45698</v>
      </c>
      <c r="B490" s="12" t="s">
        <v>22</v>
      </c>
      <c r="C490" s="12" t="str">
        <f>VLOOKUP(D490, City_Mapping!A:B, 2, FALSE)</f>
        <v>India</v>
      </c>
      <c r="D490" s="12" t="s">
        <v>32</v>
      </c>
      <c r="E490" s="12" t="s">
        <v>35</v>
      </c>
      <c r="F490" s="12" t="s">
        <v>40</v>
      </c>
      <c r="G490" s="12">
        <v>10719</v>
      </c>
      <c r="H490" s="12" t="s">
        <v>42</v>
      </c>
      <c r="I490" s="12" t="s">
        <v>44</v>
      </c>
      <c r="J490" s="12">
        <v>395140</v>
      </c>
      <c r="K490" s="12">
        <v>8</v>
      </c>
      <c r="L490" s="13">
        <v>2228</v>
      </c>
      <c r="M490" s="14">
        <f>Table1[[#This Row],[Column1]]/100</f>
        <v>0.15</v>
      </c>
      <c r="N490" s="13">
        <f>Table1[[#This Row],[Unit_Price]]*Table1[[#This Row],[Quantity]]*(1-Table1[[#This Row],[Discount_%]])</f>
        <v>15150.4</v>
      </c>
      <c r="O490" s="13">
        <v>29687</v>
      </c>
      <c r="P490" s="13">
        <f>Table1[[#This Row],[Revenue]]-Table1[[#This Row],[Cost]]</f>
        <v>-14536.6</v>
      </c>
      <c r="Q490" s="12" t="s">
        <v>49</v>
      </c>
      <c r="R490" s="12" t="s">
        <v>52</v>
      </c>
      <c r="S490" s="12" t="s">
        <v>53</v>
      </c>
      <c r="T490" s="12">
        <v>2</v>
      </c>
      <c r="U490" s="12">
        <v>15</v>
      </c>
      <c r="V490" s="20" t="str">
        <f>TEXT(Table1[[#This Row],[Date]],"mmm-yyyy")</f>
        <v>Feb-2025</v>
      </c>
    </row>
    <row r="491" spans="1:22" x14ac:dyDescent="0.2">
      <c r="A491" s="11">
        <f t="shared" si="7"/>
        <v>45698</v>
      </c>
      <c r="B491" s="12" t="s">
        <v>22</v>
      </c>
      <c r="C491" s="12" t="str">
        <f>VLOOKUP(D491, City_Mapping!A:B, 2, FALSE)</f>
        <v>USA</v>
      </c>
      <c r="D491" s="12" t="s">
        <v>31</v>
      </c>
      <c r="E491" s="12" t="s">
        <v>34</v>
      </c>
      <c r="F491" s="12" t="s">
        <v>40</v>
      </c>
      <c r="G491" s="12">
        <v>93442</v>
      </c>
      <c r="H491" s="12" t="s">
        <v>41</v>
      </c>
      <c r="I491" s="12" t="s">
        <v>45</v>
      </c>
      <c r="J491" s="12">
        <v>453034</v>
      </c>
      <c r="K491" s="12">
        <v>3</v>
      </c>
      <c r="L491" s="13">
        <v>2528</v>
      </c>
      <c r="M491" s="14">
        <f>Table1[[#This Row],[Column1]]/100</f>
        <v>0.2</v>
      </c>
      <c r="N491" s="13">
        <f>Table1[[#This Row],[Unit_Price]]*Table1[[#This Row],[Quantity]]*(1-Table1[[#This Row],[Discount_%]])</f>
        <v>6067.2000000000007</v>
      </c>
      <c r="O491" s="13">
        <v>20528</v>
      </c>
      <c r="P491" s="13">
        <f>Table1[[#This Row],[Revenue]]-Table1[[#This Row],[Cost]]</f>
        <v>-14460.8</v>
      </c>
      <c r="Q491" s="12" t="s">
        <v>48</v>
      </c>
      <c r="R491" s="12" t="s">
        <v>50</v>
      </c>
      <c r="S491" s="12" t="s">
        <v>54</v>
      </c>
      <c r="T491" s="12">
        <v>2</v>
      </c>
      <c r="U491" s="12">
        <v>20</v>
      </c>
      <c r="V491" s="20" t="str">
        <f>TEXT(Table1[[#This Row],[Date]],"mmm-yyyy")</f>
        <v>Feb-2025</v>
      </c>
    </row>
    <row r="492" spans="1:22" x14ac:dyDescent="0.2">
      <c r="A492" s="11">
        <f t="shared" si="7"/>
        <v>45698</v>
      </c>
      <c r="B492" s="12" t="s">
        <v>21</v>
      </c>
      <c r="C492" s="12" t="str">
        <f>VLOOKUP(D492, City_Mapping!A:B, 2, FALSE)</f>
        <v>India</v>
      </c>
      <c r="D492" s="12" t="s">
        <v>28</v>
      </c>
      <c r="E492" s="12" t="s">
        <v>34</v>
      </c>
      <c r="F492" s="12" t="s">
        <v>40</v>
      </c>
      <c r="G492" s="12">
        <v>33140</v>
      </c>
      <c r="H492" s="12" t="s">
        <v>41</v>
      </c>
      <c r="I492" s="12" t="s">
        <v>43</v>
      </c>
      <c r="J492" s="12">
        <v>720053</v>
      </c>
      <c r="K492" s="12">
        <v>5</v>
      </c>
      <c r="L492" s="13">
        <v>2029</v>
      </c>
      <c r="M492" s="14">
        <f>Table1[[#This Row],[Column1]]/100</f>
        <v>0.15</v>
      </c>
      <c r="N492" s="13">
        <f>Table1[[#This Row],[Unit_Price]]*Table1[[#This Row],[Quantity]]*(1-Table1[[#This Row],[Discount_%]])</f>
        <v>8623.25</v>
      </c>
      <c r="O492" s="13">
        <v>8091</v>
      </c>
      <c r="P492" s="13">
        <f>Table1[[#This Row],[Revenue]]-Table1[[#This Row],[Cost]]</f>
        <v>532.25</v>
      </c>
      <c r="Q492" s="12" t="s">
        <v>47</v>
      </c>
      <c r="R492" s="12" t="s">
        <v>50</v>
      </c>
      <c r="S492" s="12" t="s">
        <v>54</v>
      </c>
      <c r="T492" s="12">
        <v>3</v>
      </c>
      <c r="U492" s="12">
        <v>15</v>
      </c>
      <c r="V492" s="20" t="str">
        <f>TEXT(Table1[[#This Row],[Date]],"mmm-yyyy")</f>
        <v>Feb-2025</v>
      </c>
    </row>
    <row r="493" spans="1:22" x14ac:dyDescent="0.2">
      <c r="A493" s="11">
        <f t="shared" si="7"/>
        <v>45698</v>
      </c>
      <c r="B493" s="12" t="s">
        <v>22</v>
      </c>
      <c r="C493" s="12" t="str">
        <f>VLOOKUP(D493, City_Mapping!A:B, 2, FALSE)</f>
        <v>India</v>
      </c>
      <c r="D493" s="12" t="s">
        <v>33</v>
      </c>
      <c r="E493" s="12" t="s">
        <v>36</v>
      </c>
      <c r="F493" s="12" t="s">
        <v>40</v>
      </c>
      <c r="G493" s="12">
        <v>65779</v>
      </c>
      <c r="H493" s="12" t="s">
        <v>42</v>
      </c>
      <c r="I493" s="12" t="s">
        <v>44</v>
      </c>
      <c r="J493" s="12">
        <v>362069</v>
      </c>
      <c r="K493" s="12">
        <v>1</v>
      </c>
      <c r="L493" s="13">
        <v>988</v>
      </c>
      <c r="M493" s="14">
        <f>Table1[[#This Row],[Column1]]/100</f>
        <v>0.2</v>
      </c>
      <c r="N493" s="13">
        <f>Table1[[#This Row],[Unit_Price]]*Table1[[#This Row],[Quantity]]*(1-Table1[[#This Row],[Discount_%]])</f>
        <v>790.40000000000009</v>
      </c>
      <c r="O493" s="13">
        <v>14939</v>
      </c>
      <c r="P493" s="13">
        <f>Table1[[#This Row],[Revenue]]-Table1[[#This Row],[Cost]]</f>
        <v>-14148.6</v>
      </c>
      <c r="Q493" s="12" t="s">
        <v>49</v>
      </c>
      <c r="R493" s="12" t="s">
        <v>52</v>
      </c>
      <c r="S493" s="12" t="s">
        <v>54</v>
      </c>
      <c r="T493" s="12">
        <v>2</v>
      </c>
      <c r="U493" s="12">
        <v>20</v>
      </c>
      <c r="V493" s="20" t="str">
        <f>TEXT(Table1[[#This Row],[Date]],"mmm-yyyy")</f>
        <v>Feb-2025</v>
      </c>
    </row>
    <row r="494" spans="1:22" x14ac:dyDescent="0.2">
      <c r="A494" s="11">
        <f t="shared" si="7"/>
        <v>45699</v>
      </c>
      <c r="B494" s="12" t="s">
        <v>22</v>
      </c>
      <c r="C494" s="12" t="str">
        <f>VLOOKUP(D494, City_Mapping!A:B, 2, FALSE)</f>
        <v>India</v>
      </c>
      <c r="D494" s="12" t="s">
        <v>28</v>
      </c>
      <c r="E494" s="12" t="s">
        <v>36</v>
      </c>
      <c r="F494" s="12" t="s">
        <v>39</v>
      </c>
      <c r="G494" s="12">
        <v>11069</v>
      </c>
      <c r="H494" s="12" t="s">
        <v>42</v>
      </c>
      <c r="I494" s="12" t="s">
        <v>44</v>
      </c>
      <c r="J494" s="12">
        <v>308630</v>
      </c>
      <c r="K494" s="12">
        <v>4</v>
      </c>
      <c r="L494" s="13">
        <v>4652</v>
      </c>
      <c r="M494" s="14">
        <f>Table1[[#This Row],[Column1]]/100</f>
        <v>0.2</v>
      </c>
      <c r="N494" s="13">
        <f>Table1[[#This Row],[Unit_Price]]*Table1[[#This Row],[Quantity]]*(1-Table1[[#This Row],[Discount_%]])</f>
        <v>14886.400000000001</v>
      </c>
      <c r="O494" s="13">
        <v>2224</v>
      </c>
      <c r="P494" s="13">
        <f>Table1[[#This Row],[Revenue]]-Table1[[#This Row],[Cost]]</f>
        <v>12662.400000000001</v>
      </c>
      <c r="Q494" s="12" t="s">
        <v>46</v>
      </c>
      <c r="R494" s="12" t="s">
        <v>51</v>
      </c>
      <c r="S494" s="12" t="s">
        <v>56</v>
      </c>
      <c r="T494" s="12">
        <v>2</v>
      </c>
      <c r="U494" s="12">
        <v>20</v>
      </c>
      <c r="V494" s="20" t="str">
        <f>TEXT(Table1[[#This Row],[Date]],"mmm-yyyy")</f>
        <v>Feb-2025</v>
      </c>
    </row>
    <row r="495" spans="1:22" x14ac:dyDescent="0.2">
      <c r="A495" s="11">
        <f t="shared" si="7"/>
        <v>45699</v>
      </c>
      <c r="B495" s="12" t="s">
        <v>23</v>
      </c>
      <c r="C495" s="12" t="str">
        <f>VLOOKUP(D495, City_Mapping!A:B, 2, FALSE)</f>
        <v>India</v>
      </c>
      <c r="D495" s="12" t="s">
        <v>33</v>
      </c>
      <c r="E495" s="12" t="s">
        <v>36</v>
      </c>
      <c r="F495" s="12" t="s">
        <v>39</v>
      </c>
      <c r="G495" s="12">
        <v>64714</v>
      </c>
      <c r="H495" s="12" t="s">
        <v>42</v>
      </c>
      <c r="I495" s="12" t="s">
        <v>43</v>
      </c>
      <c r="J495" s="12">
        <v>821880</v>
      </c>
      <c r="K495" s="12">
        <v>2</v>
      </c>
      <c r="L495" s="13">
        <v>1011</v>
      </c>
      <c r="M495" s="14">
        <f>Table1[[#This Row],[Column1]]/100</f>
        <v>0.2</v>
      </c>
      <c r="N495" s="13">
        <f>Table1[[#This Row],[Unit_Price]]*Table1[[#This Row],[Quantity]]*(1-Table1[[#This Row],[Discount_%]])</f>
        <v>1617.6000000000001</v>
      </c>
      <c r="O495" s="13">
        <v>8812</v>
      </c>
      <c r="P495" s="13">
        <f>Table1[[#This Row],[Revenue]]-Table1[[#This Row],[Cost]]</f>
        <v>-7194.4</v>
      </c>
      <c r="Q495" s="12" t="s">
        <v>49</v>
      </c>
      <c r="R495" s="12" t="s">
        <v>50</v>
      </c>
      <c r="S495" s="12" t="s">
        <v>56</v>
      </c>
      <c r="T495" s="12">
        <v>3</v>
      </c>
      <c r="U495" s="12">
        <v>20</v>
      </c>
      <c r="V495" s="20" t="str">
        <f>TEXT(Table1[[#This Row],[Date]],"mmm-yyyy")</f>
        <v>Feb-2025</v>
      </c>
    </row>
    <row r="496" spans="1:22" x14ac:dyDescent="0.2">
      <c r="A496" s="11">
        <f t="shared" si="7"/>
        <v>45699</v>
      </c>
      <c r="B496" s="12" t="s">
        <v>22</v>
      </c>
      <c r="C496" s="12" t="str">
        <f>VLOOKUP(D496, City_Mapping!A:B, 2, FALSE)</f>
        <v>USA</v>
      </c>
      <c r="D496" s="12" t="s">
        <v>31</v>
      </c>
      <c r="E496" s="12" t="s">
        <v>36</v>
      </c>
      <c r="F496" s="12" t="s">
        <v>37</v>
      </c>
      <c r="G496" s="12">
        <v>83285</v>
      </c>
      <c r="H496" s="12" t="s">
        <v>41</v>
      </c>
      <c r="I496" s="12" t="s">
        <v>43</v>
      </c>
      <c r="J496" s="12">
        <v>571412</v>
      </c>
      <c r="K496" s="12">
        <v>4</v>
      </c>
      <c r="L496" s="13">
        <v>3819</v>
      </c>
      <c r="M496" s="14">
        <f>Table1[[#This Row],[Column1]]/100</f>
        <v>0.05</v>
      </c>
      <c r="N496" s="13">
        <f>Table1[[#This Row],[Unit_Price]]*Table1[[#This Row],[Quantity]]*(1-Table1[[#This Row],[Discount_%]])</f>
        <v>14512.199999999999</v>
      </c>
      <c r="O496" s="13">
        <v>2187</v>
      </c>
      <c r="P496" s="13">
        <f>Table1[[#This Row],[Revenue]]-Table1[[#This Row],[Cost]]</f>
        <v>12325.199999999999</v>
      </c>
      <c r="Q496" s="12" t="s">
        <v>48</v>
      </c>
      <c r="R496" s="12" t="s">
        <v>52</v>
      </c>
      <c r="S496" s="12" t="s">
        <v>54</v>
      </c>
      <c r="T496" s="12">
        <v>5</v>
      </c>
      <c r="U496" s="12">
        <v>5</v>
      </c>
      <c r="V496" s="20" t="str">
        <f>TEXT(Table1[[#This Row],[Date]],"mmm-yyyy")</f>
        <v>Feb-2025</v>
      </c>
    </row>
    <row r="497" spans="1:22" x14ac:dyDescent="0.2">
      <c r="A497" s="11">
        <f t="shared" si="7"/>
        <v>45699</v>
      </c>
      <c r="B497" s="12" t="s">
        <v>20</v>
      </c>
      <c r="C497" s="12" t="str">
        <f>VLOOKUP(D497, City_Mapping!A:B, 2, FALSE)</f>
        <v>UK</v>
      </c>
      <c r="D497" s="12" t="s">
        <v>29</v>
      </c>
      <c r="E497" s="12" t="s">
        <v>35</v>
      </c>
      <c r="F497" s="12" t="s">
        <v>38</v>
      </c>
      <c r="G497" s="12">
        <v>22935</v>
      </c>
      <c r="H497" s="12" t="s">
        <v>41</v>
      </c>
      <c r="I497" s="12" t="s">
        <v>45</v>
      </c>
      <c r="J497" s="12">
        <v>649332</v>
      </c>
      <c r="K497" s="12">
        <v>5</v>
      </c>
      <c r="L497" s="13">
        <v>2651</v>
      </c>
      <c r="M497" s="14">
        <f>Table1[[#This Row],[Column1]]/100</f>
        <v>0.1</v>
      </c>
      <c r="N497" s="13">
        <f>Table1[[#This Row],[Unit_Price]]*Table1[[#This Row],[Quantity]]*(1-Table1[[#This Row],[Discount_%]])</f>
        <v>11929.5</v>
      </c>
      <c r="O497" s="13">
        <v>17390</v>
      </c>
      <c r="P497" s="13">
        <f>Table1[[#This Row],[Revenue]]-Table1[[#This Row],[Cost]]</f>
        <v>-5460.5</v>
      </c>
      <c r="Q497" s="12" t="s">
        <v>48</v>
      </c>
      <c r="R497" s="12" t="s">
        <v>52</v>
      </c>
      <c r="S497" s="12" t="s">
        <v>56</v>
      </c>
      <c r="T497" s="12">
        <v>2</v>
      </c>
      <c r="U497" s="12">
        <v>10</v>
      </c>
      <c r="V497" s="20" t="str">
        <f>TEXT(Table1[[#This Row],[Date]],"mmm-yyyy")</f>
        <v>Feb-2025</v>
      </c>
    </row>
    <row r="498" spans="1:22" x14ac:dyDescent="0.2">
      <c r="A498" s="11">
        <f t="shared" si="7"/>
        <v>45699</v>
      </c>
      <c r="B498" s="12" t="s">
        <v>20</v>
      </c>
      <c r="C498" s="12" t="str">
        <f>VLOOKUP(D498, City_Mapping!A:B, 2, FALSE)</f>
        <v>USA</v>
      </c>
      <c r="D498" s="12" t="s">
        <v>31</v>
      </c>
      <c r="E498" s="12" t="s">
        <v>35</v>
      </c>
      <c r="F498" s="12" t="s">
        <v>38</v>
      </c>
      <c r="G498" s="12">
        <v>54035</v>
      </c>
      <c r="H498" s="12" t="s">
        <v>41</v>
      </c>
      <c r="I498" s="12" t="s">
        <v>43</v>
      </c>
      <c r="J498" s="12">
        <v>577603</v>
      </c>
      <c r="K498" s="12">
        <v>3</v>
      </c>
      <c r="L498" s="13">
        <v>3104</v>
      </c>
      <c r="M498" s="14">
        <f>Table1[[#This Row],[Column1]]/100</f>
        <v>0.15</v>
      </c>
      <c r="N498" s="13">
        <f>Table1[[#This Row],[Unit_Price]]*Table1[[#This Row],[Quantity]]*(1-Table1[[#This Row],[Discount_%]])</f>
        <v>7915.2</v>
      </c>
      <c r="O498" s="13">
        <v>3108</v>
      </c>
      <c r="P498" s="13">
        <f>Table1[[#This Row],[Revenue]]-Table1[[#This Row],[Cost]]</f>
        <v>4807.2</v>
      </c>
      <c r="Q498" s="12" t="s">
        <v>48</v>
      </c>
      <c r="R498" s="12" t="s">
        <v>52</v>
      </c>
      <c r="S498" s="12" t="s">
        <v>54</v>
      </c>
      <c r="T498" s="12">
        <v>1</v>
      </c>
      <c r="U498" s="12">
        <v>15</v>
      </c>
      <c r="V498" s="20" t="str">
        <f>TEXT(Table1[[#This Row],[Date]],"mmm-yyyy")</f>
        <v>Feb-2025</v>
      </c>
    </row>
    <row r="499" spans="1:22" x14ac:dyDescent="0.2">
      <c r="A499" s="11">
        <f t="shared" si="7"/>
        <v>45699</v>
      </c>
      <c r="B499" s="12" t="s">
        <v>21</v>
      </c>
      <c r="C499" s="12" t="str">
        <f>VLOOKUP(D499, City_Mapping!A:B, 2, FALSE)</f>
        <v>UAE</v>
      </c>
      <c r="D499" s="12" t="s">
        <v>30</v>
      </c>
      <c r="E499" s="12" t="s">
        <v>34</v>
      </c>
      <c r="F499" s="12" t="s">
        <v>38</v>
      </c>
      <c r="G499" s="12">
        <v>37937</v>
      </c>
      <c r="H499" s="12" t="s">
        <v>42</v>
      </c>
      <c r="I499" s="12" t="s">
        <v>45</v>
      </c>
      <c r="J499" s="12">
        <v>929241</v>
      </c>
      <c r="K499" s="12">
        <v>6</v>
      </c>
      <c r="L499" s="13">
        <v>2607</v>
      </c>
      <c r="M499" s="14">
        <f>Table1[[#This Row],[Column1]]/100</f>
        <v>0.15</v>
      </c>
      <c r="N499" s="13">
        <f>Table1[[#This Row],[Unit_Price]]*Table1[[#This Row],[Quantity]]*(1-Table1[[#This Row],[Discount_%]])</f>
        <v>13295.699999999999</v>
      </c>
      <c r="O499" s="13">
        <v>16711</v>
      </c>
      <c r="P499" s="13">
        <f>Table1[[#This Row],[Revenue]]-Table1[[#This Row],[Cost]]</f>
        <v>-3415.3000000000011</v>
      </c>
      <c r="Q499" s="12" t="s">
        <v>47</v>
      </c>
      <c r="R499" s="12" t="s">
        <v>50</v>
      </c>
      <c r="S499" s="12" t="s">
        <v>56</v>
      </c>
      <c r="T499" s="12">
        <v>3</v>
      </c>
      <c r="U499" s="12">
        <v>15</v>
      </c>
      <c r="V499" s="20" t="str">
        <f>TEXT(Table1[[#This Row],[Date]],"mmm-yyyy")</f>
        <v>Feb-2025</v>
      </c>
    </row>
    <row r="500" spans="1:22" x14ac:dyDescent="0.2">
      <c r="A500" s="11">
        <f t="shared" si="7"/>
        <v>45699</v>
      </c>
      <c r="B500" s="12" t="s">
        <v>22</v>
      </c>
      <c r="C500" s="12" t="str">
        <f>VLOOKUP(D500, City_Mapping!A:B, 2, FALSE)</f>
        <v>UAE</v>
      </c>
      <c r="D500" s="12" t="s">
        <v>30</v>
      </c>
      <c r="E500" s="12" t="s">
        <v>36</v>
      </c>
      <c r="F500" s="12" t="s">
        <v>40</v>
      </c>
      <c r="G500" s="12">
        <v>28540</v>
      </c>
      <c r="H500" s="12" t="s">
        <v>41</v>
      </c>
      <c r="I500" s="12" t="s">
        <v>44</v>
      </c>
      <c r="J500" s="12">
        <v>788659</v>
      </c>
      <c r="K500" s="12">
        <v>2</v>
      </c>
      <c r="L500" s="13">
        <v>1234</v>
      </c>
      <c r="M500" s="14">
        <f>Table1[[#This Row],[Column1]]/100</f>
        <v>0.2</v>
      </c>
      <c r="N500" s="13">
        <f>Table1[[#This Row],[Unit_Price]]*Table1[[#This Row],[Quantity]]*(1-Table1[[#This Row],[Discount_%]])</f>
        <v>1974.4</v>
      </c>
      <c r="O500" s="13">
        <v>22404</v>
      </c>
      <c r="P500" s="13">
        <f>Table1[[#This Row],[Revenue]]-Table1[[#This Row],[Cost]]</f>
        <v>-20429.599999999999</v>
      </c>
      <c r="Q500" s="12" t="s">
        <v>47</v>
      </c>
      <c r="R500" s="12" t="s">
        <v>51</v>
      </c>
      <c r="S500" s="12" t="s">
        <v>54</v>
      </c>
      <c r="T500" s="12">
        <v>3</v>
      </c>
      <c r="U500" s="12">
        <v>20</v>
      </c>
      <c r="V500" s="20" t="str">
        <f>TEXT(Table1[[#This Row],[Date]],"mmm-yyyy")</f>
        <v>Feb-2025</v>
      </c>
    </row>
    <row r="501" spans="1:22" x14ac:dyDescent="0.2">
      <c r="A501" s="11">
        <f t="shared" si="7"/>
        <v>45699</v>
      </c>
      <c r="B501" s="12" t="s">
        <v>21</v>
      </c>
      <c r="C501" s="12" t="str">
        <f>VLOOKUP(D501, City_Mapping!A:B, 2, FALSE)</f>
        <v>UAE</v>
      </c>
      <c r="D501" s="12" t="s">
        <v>30</v>
      </c>
      <c r="E501" s="12" t="s">
        <v>36</v>
      </c>
      <c r="F501" s="12" t="s">
        <v>39</v>
      </c>
      <c r="G501" s="12">
        <v>83480</v>
      </c>
      <c r="H501" s="12" t="s">
        <v>41</v>
      </c>
      <c r="I501" s="12" t="s">
        <v>45</v>
      </c>
      <c r="J501" s="12">
        <v>965679</v>
      </c>
      <c r="K501" s="12">
        <v>5</v>
      </c>
      <c r="L501" s="13">
        <v>3809</v>
      </c>
      <c r="M501" s="14">
        <f>Table1[[#This Row],[Column1]]/100</f>
        <v>0.05</v>
      </c>
      <c r="N501" s="13">
        <f>Table1[[#This Row],[Unit_Price]]*Table1[[#This Row],[Quantity]]*(1-Table1[[#This Row],[Discount_%]])</f>
        <v>18092.75</v>
      </c>
      <c r="O501" s="13">
        <v>28108</v>
      </c>
      <c r="P501" s="13">
        <f>Table1[[#This Row],[Revenue]]-Table1[[#This Row],[Cost]]</f>
        <v>-10015.25</v>
      </c>
      <c r="Q501" s="12" t="s">
        <v>47</v>
      </c>
      <c r="R501" s="12" t="s">
        <v>50</v>
      </c>
      <c r="S501" s="12" t="s">
        <v>55</v>
      </c>
      <c r="T501" s="12">
        <v>5</v>
      </c>
      <c r="U501" s="12">
        <v>5</v>
      </c>
      <c r="V501" s="20" t="str">
        <f>TEXT(Table1[[#This Row],[Date]],"mmm-yyyy")</f>
        <v>Feb-2025</v>
      </c>
    </row>
    <row r="502" spans="1:22" x14ac:dyDescent="0.2">
      <c r="A502" s="11">
        <f t="shared" si="7"/>
        <v>45699</v>
      </c>
      <c r="B502" s="12" t="s">
        <v>20</v>
      </c>
      <c r="C502" s="12" t="str">
        <f>VLOOKUP(D502, City_Mapping!A:B, 2, FALSE)</f>
        <v>USA</v>
      </c>
      <c r="D502" s="12" t="s">
        <v>31</v>
      </c>
      <c r="E502" s="12" t="s">
        <v>35</v>
      </c>
      <c r="F502" s="12" t="s">
        <v>39</v>
      </c>
      <c r="G502" s="12">
        <v>58702</v>
      </c>
      <c r="H502" s="12" t="s">
        <v>41</v>
      </c>
      <c r="I502" s="12" t="s">
        <v>43</v>
      </c>
      <c r="J502" s="12">
        <v>307835</v>
      </c>
      <c r="K502" s="12">
        <v>4</v>
      </c>
      <c r="L502" s="13">
        <v>870</v>
      </c>
      <c r="M502" s="14">
        <f>Table1[[#This Row],[Column1]]/100</f>
        <v>0.05</v>
      </c>
      <c r="N502" s="13">
        <f>Table1[[#This Row],[Unit_Price]]*Table1[[#This Row],[Quantity]]*(1-Table1[[#This Row],[Discount_%]])</f>
        <v>3306</v>
      </c>
      <c r="O502" s="13">
        <v>29098</v>
      </c>
      <c r="P502" s="13">
        <f>Table1[[#This Row],[Revenue]]-Table1[[#This Row],[Cost]]</f>
        <v>-25792</v>
      </c>
      <c r="Q502" s="12" t="s">
        <v>46</v>
      </c>
      <c r="R502" s="12" t="s">
        <v>50</v>
      </c>
      <c r="S502" s="12" t="s">
        <v>56</v>
      </c>
      <c r="T502" s="12">
        <v>2</v>
      </c>
      <c r="U502" s="12">
        <v>5</v>
      </c>
      <c r="V502" s="20" t="str">
        <f>TEXT(Table1[[#This Row],[Date]],"mmm-yyyy")</f>
        <v>Feb-2025</v>
      </c>
    </row>
    <row r="503" spans="1:22" x14ac:dyDescent="0.2">
      <c r="A503" s="11">
        <f t="shared" si="7"/>
        <v>45699</v>
      </c>
      <c r="B503" s="12" t="s">
        <v>22</v>
      </c>
      <c r="C503" s="12" t="str">
        <f>VLOOKUP(D503, City_Mapping!A:B, 2, FALSE)</f>
        <v>India</v>
      </c>
      <c r="D503" s="12" t="s">
        <v>32</v>
      </c>
      <c r="E503" s="12" t="s">
        <v>36</v>
      </c>
      <c r="F503" s="12" t="s">
        <v>37</v>
      </c>
      <c r="G503" s="12">
        <v>88283</v>
      </c>
      <c r="H503" s="12" t="s">
        <v>41</v>
      </c>
      <c r="I503" s="12" t="s">
        <v>45</v>
      </c>
      <c r="J503" s="12">
        <v>293719</v>
      </c>
      <c r="K503" s="12">
        <v>5</v>
      </c>
      <c r="L503" s="13">
        <v>2573</v>
      </c>
      <c r="M503" s="14">
        <f>Table1[[#This Row],[Column1]]/100</f>
        <v>0</v>
      </c>
      <c r="N503" s="13">
        <f>Table1[[#This Row],[Unit_Price]]*Table1[[#This Row],[Quantity]]*(1-Table1[[#This Row],[Discount_%]])</f>
        <v>12865</v>
      </c>
      <c r="O503" s="13">
        <v>27013</v>
      </c>
      <c r="P503" s="13">
        <f>Table1[[#This Row],[Revenue]]-Table1[[#This Row],[Cost]]</f>
        <v>-14148</v>
      </c>
      <c r="Q503" s="12" t="s">
        <v>48</v>
      </c>
      <c r="R503" s="12" t="s">
        <v>50</v>
      </c>
      <c r="S503" s="12" t="s">
        <v>54</v>
      </c>
      <c r="T503" s="12">
        <v>1</v>
      </c>
      <c r="U503" s="12">
        <v>0</v>
      </c>
      <c r="V503" s="20" t="str">
        <f>TEXT(Table1[[#This Row],[Date]],"mmm-yyyy")</f>
        <v>Feb-2025</v>
      </c>
    </row>
    <row r="504" spans="1:22" x14ac:dyDescent="0.2">
      <c r="A504" s="11">
        <f t="shared" si="7"/>
        <v>45699</v>
      </c>
      <c r="B504" s="12" t="s">
        <v>22</v>
      </c>
      <c r="C504" s="12" t="str">
        <f>VLOOKUP(D504, City_Mapping!A:B, 2, FALSE)</f>
        <v>USA</v>
      </c>
      <c r="D504" s="12" t="s">
        <v>31</v>
      </c>
      <c r="E504" s="12" t="s">
        <v>34</v>
      </c>
      <c r="F504" s="12" t="s">
        <v>38</v>
      </c>
      <c r="G504" s="12">
        <v>86041</v>
      </c>
      <c r="H504" s="12" t="s">
        <v>42</v>
      </c>
      <c r="I504" s="12" t="s">
        <v>44</v>
      </c>
      <c r="J504" s="12">
        <v>304636</v>
      </c>
      <c r="K504" s="12">
        <v>9</v>
      </c>
      <c r="L504" s="13">
        <v>4705</v>
      </c>
      <c r="M504" s="14">
        <f>Table1[[#This Row],[Column1]]/100</f>
        <v>0.05</v>
      </c>
      <c r="N504" s="13">
        <f>Table1[[#This Row],[Unit_Price]]*Table1[[#This Row],[Quantity]]*(1-Table1[[#This Row],[Discount_%]])</f>
        <v>40227.75</v>
      </c>
      <c r="O504" s="13">
        <v>18319</v>
      </c>
      <c r="P504" s="13">
        <f>Table1[[#This Row],[Revenue]]-Table1[[#This Row],[Cost]]</f>
        <v>21908.75</v>
      </c>
      <c r="Q504" s="12" t="s">
        <v>48</v>
      </c>
      <c r="R504" s="12" t="s">
        <v>52</v>
      </c>
      <c r="S504" s="12" t="s">
        <v>53</v>
      </c>
      <c r="T504" s="12">
        <v>5</v>
      </c>
      <c r="U504" s="12">
        <v>5</v>
      </c>
      <c r="V504" s="20" t="str">
        <f>TEXT(Table1[[#This Row],[Date]],"mmm-yyyy")</f>
        <v>Feb-2025</v>
      </c>
    </row>
    <row r="505" spans="1:22" x14ac:dyDescent="0.2">
      <c r="A505" s="11">
        <f t="shared" si="7"/>
        <v>45699</v>
      </c>
      <c r="B505" s="12" t="s">
        <v>21</v>
      </c>
      <c r="C505" s="12" t="str">
        <f>VLOOKUP(D505, City_Mapping!A:B, 2, FALSE)</f>
        <v>UK</v>
      </c>
      <c r="D505" s="12" t="s">
        <v>29</v>
      </c>
      <c r="E505" s="12" t="s">
        <v>34</v>
      </c>
      <c r="F505" s="12" t="s">
        <v>39</v>
      </c>
      <c r="G505" s="12">
        <v>87233</v>
      </c>
      <c r="H505" s="12" t="s">
        <v>41</v>
      </c>
      <c r="I505" s="12" t="s">
        <v>44</v>
      </c>
      <c r="J505" s="12">
        <v>444625</v>
      </c>
      <c r="K505" s="12">
        <v>6</v>
      </c>
      <c r="L505" s="13">
        <v>2801</v>
      </c>
      <c r="M505" s="14">
        <f>Table1[[#This Row],[Column1]]/100</f>
        <v>0.2</v>
      </c>
      <c r="N505" s="13">
        <f>Table1[[#This Row],[Unit_Price]]*Table1[[#This Row],[Quantity]]*(1-Table1[[#This Row],[Discount_%]])</f>
        <v>13444.800000000001</v>
      </c>
      <c r="O505" s="13">
        <v>24582</v>
      </c>
      <c r="P505" s="13">
        <f>Table1[[#This Row],[Revenue]]-Table1[[#This Row],[Cost]]</f>
        <v>-11137.199999999999</v>
      </c>
      <c r="Q505" s="12" t="s">
        <v>47</v>
      </c>
      <c r="R505" s="12" t="s">
        <v>51</v>
      </c>
      <c r="S505" s="12" t="s">
        <v>55</v>
      </c>
      <c r="T505" s="12">
        <v>2</v>
      </c>
      <c r="U505" s="12">
        <v>20</v>
      </c>
      <c r="V505" s="20" t="str">
        <f>TEXT(Table1[[#This Row],[Date]],"mmm-yyyy")</f>
        <v>Feb-2025</v>
      </c>
    </row>
    <row r="506" spans="1:22" x14ac:dyDescent="0.2">
      <c r="A506" s="11">
        <f t="shared" si="7"/>
        <v>45700</v>
      </c>
      <c r="B506" s="12" t="s">
        <v>20</v>
      </c>
      <c r="C506" s="12" t="str">
        <f>VLOOKUP(D506, City_Mapping!A:B, 2, FALSE)</f>
        <v>India</v>
      </c>
      <c r="D506" s="12" t="s">
        <v>28</v>
      </c>
      <c r="E506" s="12" t="s">
        <v>36</v>
      </c>
      <c r="F506" s="12" t="s">
        <v>37</v>
      </c>
      <c r="G506" s="12">
        <v>46907</v>
      </c>
      <c r="H506" s="12" t="s">
        <v>42</v>
      </c>
      <c r="I506" s="12" t="s">
        <v>43</v>
      </c>
      <c r="J506" s="12">
        <v>395001</v>
      </c>
      <c r="K506" s="12">
        <v>7</v>
      </c>
      <c r="L506" s="13">
        <v>2330</v>
      </c>
      <c r="M506" s="14">
        <f>Table1[[#This Row],[Column1]]/100</f>
        <v>0.2</v>
      </c>
      <c r="N506" s="13">
        <f>Table1[[#This Row],[Unit_Price]]*Table1[[#This Row],[Quantity]]*(1-Table1[[#This Row],[Discount_%]])</f>
        <v>13048</v>
      </c>
      <c r="O506" s="13">
        <v>26135</v>
      </c>
      <c r="P506" s="13">
        <f>Table1[[#This Row],[Revenue]]-Table1[[#This Row],[Cost]]</f>
        <v>-13087</v>
      </c>
      <c r="Q506" s="12" t="s">
        <v>49</v>
      </c>
      <c r="R506" s="12" t="s">
        <v>50</v>
      </c>
      <c r="S506" s="12" t="s">
        <v>56</v>
      </c>
      <c r="T506" s="12">
        <v>5</v>
      </c>
      <c r="U506" s="12">
        <v>20</v>
      </c>
      <c r="V506" s="20" t="str">
        <f>TEXT(Table1[[#This Row],[Date]],"mmm-yyyy")</f>
        <v>Feb-2025</v>
      </c>
    </row>
    <row r="507" spans="1:22" x14ac:dyDescent="0.2">
      <c r="A507" s="11">
        <f t="shared" si="7"/>
        <v>45700</v>
      </c>
      <c r="B507" s="12" t="s">
        <v>22</v>
      </c>
      <c r="C507" s="12" t="str">
        <f>VLOOKUP(D507, City_Mapping!A:B, 2, FALSE)</f>
        <v>USA</v>
      </c>
      <c r="D507" s="12" t="s">
        <v>31</v>
      </c>
      <c r="E507" s="12" t="s">
        <v>34</v>
      </c>
      <c r="F507" s="12" t="s">
        <v>38</v>
      </c>
      <c r="G507" s="12">
        <v>25221</v>
      </c>
      <c r="H507" s="12" t="s">
        <v>41</v>
      </c>
      <c r="I507" s="12" t="s">
        <v>45</v>
      </c>
      <c r="J507" s="12">
        <v>138503</v>
      </c>
      <c r="K507" s="12">
        <v>8</v>
      </c>
      <c r="L507" s="13">
        <v>2359</v>
      </c>
      <c r="M507" s="14">
        <f>Table1[[#This Row],[Column1]]/100</f>
        <v>0.1</v>
      </c>
      <c r="N507" s="13">
        <f>Table1[[#This Row],[Unit_Price]]*Table1[[#This Row],[Quantity]]*(1-Table1[[#This Row],[Discount_%]])</f>
        <v>16984.8</v>
      </c>
      <c r="O507" s="13">
        <v>13378</v>
      </c>
      <c r="P507" s="13">
        <f>Table1[[#This Row],[Revenue]]-Table1[[#This Row],[Cost]]</f>
        <v>3606.7999999999993</v>
      </c>
      <c r="Q507" s="12" t="s">
        <v>49</v>
      </c>
      <c r="R507" s="12" t="s">
        <v>51</v>
      </c>
      <c r="S507" s="12" t="s">
        <v>54</v>
      </c>
      <c r="T507" s="12">
        <v>3</v>
      </c>
      <c r="U507" s="12">
        <v>10</v>
      </c>
      <c r="V507" s="20" t="str">
        <f>TEXT(Table1[[#This Row],[Date]],"mmm-yyyy")</f>
        <v>Feb-2025</v>
      </c>
    </row>
    <row r="508" spans="1:22" x14ac:dyDescent="0.2">
      <c r="A508" s="11">
        <f t="shared" si="7"/>
        <v>45700</v>
      </c>
      <c r="B508" s="12" t="s">
        <v>21</v>
      </c>
      <c r="C508" s="12" t="str">
        <f>VLOOKUP(D508, City_Mapping!A:B, 2, FALSE)</f>
        <v>USA</v>
      </c>
      <c r="D508" s="12" t="s">
        <v>31</v>
      </c>
      <c r="E508" s="12" t="s">
        <v>34</v>
      </c>
      <c r="F508" s="12" t="s">
        <v>40</v>
      </c>
      <c r="G508" s="12">
        <v>64781</v>
      </c>
      <c r="H508" s="12" t="s">
        <v>41</v>
      </c>
      <c r="I508" s="12" t="s">
        <v>43</v>
      </c>
      <c r="J508" s="12">
        <v>296289</v>
      </c>
      <c r="K508" s="12">
        <v>9</v>
      </c>
      <c r="L508" s="13">
        <v>1416</v>
      </c>
      <c r="M508" s="14">
        <f>Table1[[#This Row],[Column1]]/100</f>
        <v>0.2</v>
      </c>
      <c r="N508" s="13">
        <f>Table1[[#This Row],[Unit_Price]]*Table1[[#This Row],[Quantity]]*(1-Table1[[#This Row],[Discount_%]])</f>
        <v>10195.200000000001</v>
      </c>
      <c r="O508" s="13">
        <v>6637</v>
      </c>
      <c r="P508" s="13">
        <f>Table1[[#This Row],[Revenue]]-Table1[[#This Row],[Cost]]</f>
        <v>3558.2000000000007</v>
      </c>
      <c r="Q508" s="12" t="s">
        <v>46</v>
      </c>
      <c r="R508" s="12" t="s">
        <v>50</v>
      </c>
      <c r="S508" s="12" t="s">
        <v>53</v>
      </c>
      <c r="T508" s="12">
        <v>3</v>
      </c>
      <c r="U508" s="12">
        <v>20</v>
      </c>
      <c r="V508" s="20" t="str">
        <f>TEXT(Table1[[#This Row],[Date]],"mmm-yyyy")</f>
        <v>Feb-2025</v>
      </c>
    </row>
    <row r="509" spans="1:22" x14ac:dyDescent="0.2">
      <c r="A509" s="11">
        <f t="shared" si="7"/>
        <v>45700</v>
      </c>
      <c r="B509" s="12" t="s">
        <v>20</v>
      </c>
      <c r="C509" s="12" t="str">
        <f>VLOOKUP(D509, City_Mapping!A:B, 2, FALSE)</f>
        <v>India</v>
      </c>
      <c r="D509" s="12" t="s">
        <v>33</v>
      </c>
      <c r="E509" s="12" t="s">
        <v>35</v>
      </c>
      <c r="F509" s="12" t="s">
        <v>39</v>
      </c>
      <c r="G509" s="12">
        <v>17087</v>
      </c>
      <c r="H509" s="12" t="s">
        <v>41</v>
      </c>
      <c r="I509" s="12" t="s">
        <v>43</v>
      </c>
      <c r="J509" s="12">
        <v>781342</v>
      </c>
      <c r="K509" s="12">
        <v>5</v>
      </c>
      <c r="L509" s="13">
        <v>3675</v>
      </c>
      <c r="M509" s="14">
        <f>Table1[[#This Row],[Column1]]/100</f>
        <v>0.1</v>
      </c>
      <c r="N509" s="13">
        <f>Table1[[#This Row],[Unit_Price]]*Table1[[#This Row],[Quantity]]*(1-Table1[[#This Row],[Discount_%]])</f>
        <v>16537.5</v>
      </c>
      <c r="O509" s="13">
        <v>26021</v>
      </c>
      <c r="P509" s="13">
        <f>Table1[[#This Row],[Revenue]]-Table1[[#This Row],[Cost]]</f>
        <v>-9483.5</v>
      </c>
      <c r="Q509" s="12" t="s">
        <v>49</v>
      </c>
      <c r="R509" s="12" t="s">
        <v>51</v>
      </c>
      <c r="S509" s="12" t="s">
        <v>53</v>
      </c>
      <c r="T509" s="12">
        <v>2</v>
      </c>
      <c r="U509" s="12">
        <v>10</v>
      </c>
      <c r="V509" s="20" t="str">
        <f>TEXT(Table1[[#This Row],[Date]],"mmm-yyyy")</f>
        <v>Feb-2025</v>
      </c>
    </row>
    <row r="510" spans="1:22" x14ac:dyDescent="0.2">
      <c r="A510" s="11">
        <f t="shared" si="7"/>
        <v>45700</v>
      </c>
      <c r="B510" s="12" t="s">
        <v>21</v>
      </c>
      <c r="C510" s="12" t="str">
        <f>VLOOKUP(D510, City_Mapping!A:B, 2, FALSE)</f>
        <v>India</v>
      </c>
      <c r="D510" s="12" t="s">
        <v>33</v>
      </c>
      <c r="E510" s="12" t="s">
        <v>34</v>
      </c>
      <c r="F510" s="12" t="s">
        <v>39</v>
      </c>
      <c r="G510" s="12">
        <v>96998</v>
      </c>
      <c r="H510" s="12" t="s">
        <v>42</v>
      </c>
      <c r="I510" s="12" t="s">
        <v>44</v>
      </c>
      <c r="J510" s="12">
        <v>358416</v>
      </c>
      <c r="K510" s="12">
        <v>8</v>
      </c>
      <c r="L510" s="13">
        <v>3162</v>
      </c>
      <c r="M510" s="14">
        <f>Table1[[#This Row],[Column1]]/100</f>
        <v>0.05</v>
      </c>
      <c r="N510" s="13">
        <f>Table1[[#This Row],[Unit_Price]]*Table1[[#This Row],[Quantity]]*(1-Table1[[#This Row],[Discount_%]])</f>
        <v>24031.199999999997</v>
      </c>
      <c r="O510" s="13">
        <v>2308</v>
      </c>
      <c r="P510" s="13">
        <f>Table1[[#This Row],[Revenue]]-Table1[[#This Row],[Cost]]</f>
        <v>21723.199999999997</v>
      </c>
      <c r="Q510" s="12" t="s">
        <v>46</v>
      </c>
      <c r="R510" s="12" t="s">
        <v>52</v>
      </c>
      <c r="S510" s="12" t="s">
        <v>53</v>
      </c>
      <c r="T510" s="12">
        <v>5</v>
      </c>
      <c r="U510" s="12">
        <v>5</v>
      </c>
      <c r="V510" s="20" t="str">
        <f>TEXT(Table1[[#This Row],[Date]],"mmm-yyyy")</f>
        <v>Feb-2025</v>
      </c>
    </row>
    <row r="511" spans="1:22" x14ac:dyDescent="0.2">
      <c r="A511" s="11">
        <f t="shared" si="7"/>
        <v>45700</v>
      </c>
      <c r="B511" s="12" t="s">
        <v>23</v>
      </c>
      <c r="C511" s="12" t="str">
        <f>VLOOKUP(D511, City_Mapping!A:B, 2, FALSE)</f>
        <v>India</v>
      </c>
      <c r="D511" s="12" t="s">
        <v>33</v>
      </c>
      <c r="E511" s="12" t="s">
        <v>36</v>
      </c>
      <c r="F511" s="12" t="s">
        <v>38</v>
      </c>
      <c r="G511" s="12">
        <v>32789</v>
      </c>
      <c r="H511" s="12" t="s">
        <v>42</v>
      </c>
      <c r="I511" s="12" t="s">
        <v>45</v>
      </c>
      <c r="J511" s="12">
        <v>987881</v>
      </c>
      <c r="K511" s="12">
        <v>2</v>
      </c>
      <c r="L511" s="13">
        <v>3134</v>
      </c>
      <c r="M511" s="14">
        <f>Table1[[#This Row],[Column1]]/100</f>
        <v>0</v>
      </c>
      <c r="N511" s="13">
        <f>Table1[[#This Row],[Unit_Price]]*Table1[[#This Row],[Quantity]]*(1-Table1[[#This Row],[Discount_%]])</f>
        <v>6268</v>
      </c>
      <c r="O511" s="13">
        <v>2416</v>
      </c>
      <c r="P511" s="13">
        <f>Table1[[#This Row],[Revenue]]-Table1[[#This Row],[Cost]]</f>
        <v>3852</v>
      </c>
      <c r="Q511" s="12" t="s">
        <v>49</v>
      </c>
      <c r="R511" s="12" t="s">
        <v>51</v>
      </c>
      <c r="S511" s="12" t="s">
        <v>55</v>
      </c>
      <c r="T511" s="12">
        <v>2</v>
      </c>
      <c r="U511" s="12">
        <v>0</v>
      </c>
      <c r="V511" s="20" t="str">
        <f>TEXT(Table1[[#This Row],[Date]],"mmm-yyyy")</f>
        <v>Feb-2025</v>
      </c>
    </row>
    <row r="512" spans="1:22" x14ac:dyDescent="0.2">
      <c r="A512" s="11">
        <f t="shared" si="7"/>
        <v>45700</v>
      </c>
      <c r="B512" s="12" t="s">
        <v>22</v>
      </c>
      <c r="C512" s="12" t="str">
        <f>VLOOKUP(D512, City_Mapping!A:B, 2, FALSE)</f>
        <v>USA</v>
      </c>
      <c r="D512" s="12" t="s">
        <v>31</v>
      </c>
      <c r="E512" s="12" t="s">
        <v>36</v>
      </c>
      <c r="F512" s="12" t="s">
        <v>40</v>
      </c>
      <c r="G512" s="12">
        <v>66023</v>
      </c>
      <c r="H512" s="12" t="s">
        <v>42</v>
      </c>
      <c r="I512" s="12" t="s">
        <v>43</v>
      </c>
      <c r="J512" s="12">
        <v>560044</v>
      </c>
      <c r="K512" s="12">
        <v>9</v>
      </c>
      <c r="L512" s="13">
        <v>1737</v>
      </c>
      <c r="M512" s="14">
        <f>Table1[[#This Row],[Column1]]/100</f>
        <v>0.15</v>
      </c>
      <c r="N512" s="13">
        <f>Table1[[#This Row],[Unit_Price]]*Table1[[#This Row],[Quantity]]*(1-Table1[[#This Row],[Discount_%]])</f>
        <v>13288.05</v>
      </c>
      <c r="O512" s="13">
        <v>22429</v>
      </c>
      <c r="P512" s="13">
        <f>Table1[[#This Row],[Revenue]]-Table1[[#This Row],[Cost]]</f>
        <v>-9140.9500000000007</v>
      </c>
      <c r="Q512" s="12" t="s">
        <v>49</v>
      </c>
      <c r="R512" s="12" t="s">
        <v>52</v>
      </c>
      <c r="S512" s="12" t="s">
        <v>55</v>
      </c>
      <c r="T512" s="12">
        <v>4</v>
      </c>
      <c r="U512" s="12">
        <v>15</v>
      </c>
      <c r="V512" s="20" t="str">
        <f>TEXT(Table1[[#This Row],[Date]],"mmm-yyyy")</f>
        <v>Feb-2025</v>
      </c>
    </row>
    <row r="513" spans="1:22" x14ac:dyDescent="0.2">
      <c r="A513" s="11">
        <f t="shared" si="7"/>
        <v>45700</v>
      </c>
      <c r="B513" s="12" t="s">
        <v>23</v>
      </c>
      <c r="C513" s="12" t="str">
        <f>VLOOKUP(D513, City_Mapping!A:B, 2, FALSE)</f>
        <v>India</v>
      </c>
      <c r="D513" s="12" t="s">
        <v>32</v>
      </c>
      <c r="E513" s="12" t="s">
        <v>34</v>
      </c>
      <c r="F513" s="12" t="s">
        <v>40</v>
      </c>
      <c r="G513" s="12">
        <v>43400</v>
      </c>
      <c r="H513" s="12" t="s">
        <v>41</v>
      </c>
      <c r="I513" s="12" t="s">
        <v>44</v>
      </c>
      <c r="J513" s="12">
        <v>415406</v>
      </c>
      <c r="K513" s="12">
        <v>2</v>
      </c>
      <c r="L513" s="13">
        <v>2660</v>
      </c>
      <c r="M513" s="14">
        <f>Table1[[#This Row],[Column1]]/100</f>
        <v>0.2</v>
      </c>
      <c r="N513" s="13">
        <f>Table1[[#This Row],[Unit_Price]]*Table1[[#This Row],[Quantity]]*(1-Table1[[#This Row],[Discount_%]])</f>
        <v>4256</v>
      </c>
      <c r="O513" s="13">
        <v>19289</v>
      </c>
      <c r="P513" s="13">
        <f>Table1[[#This Row],[Revenue]]-Table1[[#This Row],[Cost]]</f>
        <v>-15033</v>
      </c>
      <c r="Q513" s="12" t="s">
        <v>49</v>
      </c>
      <c r="R513" s="12" t="s">
        <v>52</v>
      </c>
      <c r="S513" s="12" t="s">
        <v>53</v>
      </c>
      <c r="T513" s="12">
        <v>2</v>
      </c>
      <c r="U513" s="12">
        <v>20</v>
      </c>
      <c r="V513" s="20" t="str">
        <f>TEXT(Table1[[#This Row],[Date]],"mmm-yyyy")</f>
        <v>Feb-2025</v>
      </c>
    </row>
    <row r="514" spans="1:22" x14ac:dyDescent="0.2">
      <c r="A514" s="11">
        <f t="shared" si="7"/>
        <v>45700</v>
      </c>
      <c r="B514" s="12" t="s">
        <v>20</v>
      </c>
      <c r="C514" s="12" t="str">
        <f>VLOOKUP(D514, City_Mapping!A:B, 2, FALSE)</f>
        <v>India</v>
      </c>
      <c r="D514" s="12" t="s">
        <v>28</v>
      </c>
      <c r="E514" s="12" t="s">
        <v>36</v>
      </c>
      <c r="F514" s="12" t="s">
        <v>39</v>
      </c>
      <c r="G514" s="12">
        <v>12199</v>
      </c>
      <c r="H514" s="12" t="s">
        <v>41</v>
      </c>
      <c r="I514" s="12" t="s">
        <v>43</v>
      </c>
      <c r="J514" s="12">
        <v>984506</v>
      </c>
      <c r="K514" s="12">
        <v>5</v>
      </c>
      <c r="L514" s="13">
        <v>1835</v>
      </c>
      <c r="M514" s="14">
        <f>Table1[[#This Row],[Column1]]/100</f>
        <v>0.05</v>
      </c>
      <c r="N514" s="13">
        <f>Table1[[#This Row],[Unit_Price]]*Table1[[#This Row],[Quantity]]*(1-Table1[[#This Row],[Discount_%]])</f>
        <v>8716.25</v>
      </c>
      <c r="O514" s="13">
        <v>12402</v>
      </c>
      <c r="P514" s="13">
        <f>Table1[[#This Row],[Revenue]]-Table1[[#This Row],[Cost]]</f>
        <v>-3685.75</v>
      </c>
      <c r="Q514" s="12" t="s">
        <v>48</v>
      </c>
      <c r="R514" s="12" t="s">
        <v>51</v>
      </c>
      <c r="S514" s="12" t="s">
        <v>55</v>
      </c>
      <c r="T514" s="12">
        <v>4</v>
      </c>
      <c r="U514" s="12">
        <v>5</v>
      </c>
      <c r="V514" s="20" t="str">
        <f>TEXT(Table1[[#This Row],[Date]],"mmm-yyyy")</f>
        <v>Feb-2025</v>
      </c>
    </row>
    <row r="515" spans="1:22" x14ac:dyDescent="0.2">
      <c r="A515" s="11">
        <f t="shared" si="7"/>
        <v>45700</v>
      </c>
      <c r="B515" s="12" t="s">
        <v>23</v>
      </c>
      <c r="C515" s="12" t="str">
        <f>VLOOKUP(D515, City_Mapping!A:B, 2, FALSE)</f>
        <v>India</v>
      </c>
      <c r="D515" s="12" t="s">
        <v>28</v>
      </c>
      <c r="E515" s="12" t="s">
        <v>35</v>
      </c>
      <c r="F515" s="12" t="s">
        <v>38</v>
      </c>
      <c r="G515" s="12">
        <v>57316</v>
      </c>
      <c r="H515" s="12" t="s">
        <v>42</v>
      </c>
      <c r="I515" s="12" t="s">
        <v>45</v>
      </c>
      <c r="J515" s="12">
        <v>893991</v>
      </c>
      <c r="K515" s="12">
        <v>6</v>
      </c>
      <c r="L515" s="13">
        <v>3116</v>
      </c>
      <c r="M515" s="14">
        <f>Table1[[#This Row],[Column1]]/100</f>
        <v>0.2</v>
      </c>
      <c r="N515" s="13">
        <f>Table1[[#This Row],[Unit_Price]]*Table1[[#This Row],[Quantity]]*(1-Table1[[#This Row],[Discount_%]])</f>
        <v>14956.800000000001</v>
      </c>
      <c r="O515" s="13">
        <v>25905</v>
      </c>
      <c r="P515" s="13">
        <f>Table1[[#This Row],[Revenue]]-Table1[[#This Row],[Cost]]</f>
        <v>-10948.199999999999</v>
      </c>
      <c r="Q515" s="12" t="s">
        <v>47</v>
      </c>
      <c r="R515" s="12" t="s">
        <v>50</v>
      </c>
      <c r="S515" s="12" t="s">
        <v>54</v>
      </c>
      <c r="T515" s="12">
        <v>3</v>
      </c>
      <c r="U515" s="12">
        <v>20</v>
      </c>
      <c r="V515" s="20" t="str">
        <f>TEXT(Table1[[#This Row],[Date]],"mmm-yyyy")</f>
        <v>Feb-2025</v>
      </c>
    </row>
    <row r="516" spans="1:22" x14ac:dyDescent="0.2">
      <c r="A516" s="11">
        <f t="shared" si="7"/>
        <v>45700</v>
      </c>
      <c r="B516" s="12" t="s">
        <v>23</v>
      </c>
      <c r="C516" s="12" t="str">
        <f>VLOOKUP(D516, City_Mapping!A:B, 2, FALSE)</f>
        <v>UK</v>
      </c>
      <c r="D516" s="12" t="s">
        <v>29</v>
      </c>
      <c r="E516" s="12" t="s">
        <v>34</v>
      </c>
      <c r="F516" s="12" t="s">
        <v>37</v>
      </c>
      <c r="G516" s="12">
        <v>97273</v>
      </c>
      <c r="H516" s="12" t="s">
        <v>41</v>
      </c>
      <c r="I516" s="12" t="s">
        <v>43</v>
      </c>
      <c r="J516" s="12">
        <v>660837</v>
      </c>
      <c r="K516" s="12">
        <v>4</v>
      </c>
      <c r="L516" s="13">
        <v>3443</v>
      </c>
      <c r="M516" s="14">
        <f>Table1[[#This Row],[Column1]]/100</f>
        <v>0.1</v>
      </c>
      <c r="N516" s="13">
        <f>Table1[[#This Row],[Unit_Price]]*Table1[[#This Row],[Quantity]]*(1-Table1[[#This Row],[Discount_%]])</f>
        <v>12394.800000000001</v>
      </c>
      <c r="O516" s="13">
        <v>24684</v>
      </c>
      <c r="P516" s="13">
        <f>Table1[[#This Row],[Revenue]]-Table1[[#This Row],[Cost]]</f>
        <v>-12289.199999999999</v>
      </c>
      <c r="Q516" s="12" t="s">
        <v>48</v>
      </c>
      <c r="R516" s="12" t="s">
        <v>50</v>
      </c>
      <c r="S516" s="12" t="s">
        <v>56</v>
      </c>
      <c r="T516" s="12">
        <v>1</v>
      </c>
      <c r="U516" s="12">
        <v>10</v>
      </c>
      <c r="V516" s="20" t="str">
        <f>TEXT(Table1[[#This Row],[Date]],"mmm-yyyy")</f>
        <v>Feb-2025</v>
      </c>
    </row>
    <row r="517" spans="1:22" x14ac:dyDescent="0.2">
      <c r="A517" s="11">
        <f t="shared" si="7"/>
        <v>45700</v>
      </c>
      <c r="B517" s="12" t="s">
        <v>20</v>
      </c>
      <c r="C517" s="12" t="str">
        <f>VLOOKUP(D517, City_Mapping!A:B, 2, FALSE)</f>
        <v>India</v>
      </c>
      <c r="D517" s="12" t="s">
        <v>32</v>
      </c>
      <c r="E517" s="12" t="s">
        <v>34</v>
      </c>
      <c r="F517" s="12" t="s">
        <v>39</v>
      </c>
      <c r="G517" s="12">
        <v>62062</v>
      </c>
      <c r="H517" s="12" t="s">
        <v>41</v>
      </c>
      <c r="I517" s="12" t="s">
        <v>45</v>
      </c>
      <c r="J517" s="12">
        <v>743043</v>
      </c>
      <c r="K517" s="12">
        <v>8</v>
      </c>
      <c r="L517" s="13">
        <v>1261</v>
      </c>
      <c r="M517" s="14">
        <f>Table1[[#This Row],[Column1]]/100</f>
        <v>0.05</v>
      </c>
      <c r="N517" s="13">
        <f>Table1[[#This Row],[Unit_Price]]*Table1[[#This Row],[Quantity]]*(1-Table1[[#This Row],[Discount_%]])</f>
        <v>9583.6</v>
      </c>
      <c r="O517" s="13">
        <v>8782</v>
      </c>
      <c r="P517" s="13">
        <f>Table1[[#This Row],[Revenue]]-Table1[[#This Row],[Cost]]</f>
        <v>801.60000000000036</v>
      </c>
      <c r="Q517" s="12" t="s">
        <v>47</v>
      </c>
      <c r="R517" s="12" t="s">
        <v>50</v>
      </c>
      <c r="S517" s="12" t="s">
        <v>56</v>
      </c>
      <c r="T517" s="12">
        <v>3</v>
      </c>
      <c r="U517" s="12">
        <v>5</v>
      </c>
      <c r="V517" s="20" t="str">
        <f>TEXT(Table1[[#This Row],[Date]],"mmm-yyyy")</f>
        <v>Feb-2025</v>
      </c>
    </row>
    <row r="518" spans="1:22" x14ac:dyDescent="0.2">
      <c r="A518" s="11">
        <f t="shared" si="7"/>
        <v>45701</v>
      </c>
      <c r="B518" s="12" t="s">
        <v>21</v>
      </c>
      <c r="C518" s="12" t="str">
        <f>VLOOKUP(D518, City_Mapping!A:B, 2, FALSE)</f>
        <v>India</v>
      </c>
      <c r="D518" s="12" t="s">
        <v>32</v>
      </c>
      <c r="E518" s="12" t="s">
        <v>34</v>
      </c>
      <c r="F518" s="12" t="s">
        <v>40</v>
      </c>
      <c r="G518" s="12">
        <v>81609</v>
      </c>
      <c r="H518" s="12" t="s">
        <v>42</v>
      </c>
      <c r="I518" s="12" t="s">
        <v>44</v>
      </c>
      <c r="J518" s="12">
        <v>397303</v>
      </c>
      <c r="K518" s="12">
        <v>3</v>
      </c>
      <c r="L518" s="13">
        <v>4218</v>
      </c>
      <c r="M518" s="14">
        <f>Table1[[#This Row],[Column1]]/100</f>
        <v>0.15</v>
      </c>
      <c r="N518" s="13">
        <f>Table1[[#This Row],[Unit_Price]]*Table1[[#This Row],[Quantity]]*(1-Table1[[#This Row],[Discount_%]])</f>
        <v>10755.9</v>
      </c>
      <c r="O518" s="13">
        <v>7102</v>
      </c>
      <c r="P518" s="13">
        <f>Table1[[#This Row],[Revenue]]-Table1[[#This Row],[Cost]]</f>
        <v>3653.8999999999996</v>
      </c>
      <c r="Q518" s="12" t="s">
        <v>49</v>
      </c>
      <c r="R518" s="12" t="s">
        <v>50</v>
      </c>
      <c r="S518" s="12" t="s">
        <v>56</v>
      </c>
      <c r="T518" s="12">
        <v>1</v>
      </c>
      <c r="U518" s="12">
        <v>15</v>
      </c>
      <c r="V518" s="20" t="str">
        <f>TEXT(Table1[[#This Row],[Date]],"mmm-yyyy")</f>
        <v>Feb-2025</v>
      </c>
    </row>
    <row r="519" spans="1:22" x14ac:dyDescent="0.2">
      <c r="A519" s="11">
        <f t="shared" si="7"/>
        <v>45701</v>
      </c>
      <c r="B519" s="12" t="s">
        <v>23</v>
      </c>
      <c r="C519" s="12" t="str">
        <f>VLOOKUP(D519, City_Mapping!A:B, 2, FALSE)</f>
        <v>India</v>
      </c>
      <c r="D519" s="12" t="s">
        <v>28</v>
      </c>
      <c r="E519" s="12" t="s">
        <v>36</v>
      </c>
      <c r="F519" s="12" t="s">
        <v>37</v>
      </c>
      <c r="G519" s="12">
        <v>26744</v>
      </c>
      <c r="H519" s="12" t="s">
        <v>41</v>
      </c>
      <c r="I519" s="12" t="s">
        <v>44</v>
      </c>
      <c r="J519" s="12">
        <v>805730</v>
      </c>
      <c r="K519" s="12">
        <v>5</v>
      </c>
      <c r="L519" s="13">
        <v>3200</v>
      </c>
      <c r="M519" s="14">
        <f>Table1[[#This Row],[Column1]]/100</f>
        <v>0.1</v>
      </c>
      <c r="N519" s="13">
        <f>Table1[[#This Row],[Unit_Price]]*Table1[[#This Row],[Quantity]]*(1-Table1[[#This Row],[Discount_%]])</f>
        <v>14400</v>
      </c>
      <c r="O519" s="13">
        <v>20781</v>
      </c>
      <c r="P519" s="13">
        <f>Table1[[#This Row],[Revenue]]-Table1[[#This Row],[Cost]]</f>
        <v>-6381</v>
      </c>
      <c r="Q519" s="12" t="s">
        <v>47</v>
      </c>
      <c r="R519" s="12" t="s">
        <v>51</v>
      </c>
      <c r="S519" s="12" t="s">
        <v>55</v>
      </c>
      <c r="T519" s="12">
        <v>5</v>
      </c>
      <c r="U519" s="12">
        <v>10</v>
      </c>
      <c r="V519" s="20" t="str">
        <f>TEXT(Table1[[#This Row],[Date]],"mmm-yyyy")</f>
        <v>Feb-2025</v>
      </c>
    </row>
    <row r="520" spans="1:22" x14ac:dyDescent="0.2">
      <c r="A520" s="11">
        <f t="shared" si="7"/>
        <v>45701</v>
      </c>
      <c r="B520" s="12" t="s">
        <v>21</v>
      </c>
      <c r="C520" s="12" t="str">
        <f>VLOOKUP(D520, City_Mapping!A:B, 2, FALSE)</f>
        <v>UAE</v>
      </c>
      <c r="D520" s="12" t="s">
        <v>30</v>
      </c>
      <c r="E520" s="12" t="s">
        <v>36</v>
      </c>
      <c r="F520" s="12" t="s">
        <v>38</v>
      </c>
      <c r="G520" s="12">
        <v>86095</v>
      </c>
      <c r="H520" s="12" t="s">
        <v>41</v>
      </c>
      <c r="I520" s="12" t="s">
        <v>43</v>
      </c>
      <c r="J520" s="12">
        <v>683577</v>
      </c>
      <c r="K520" s="12">
        <v>2</v>
      </c>
      <c r="L520" s="13">
        <v>2631</v>
      </c>
      <c r="M520" s="14">
        <f>Table1[[#This Row],[Column1]]/100</f>
        <v>0.05</v>
      </c>
      <c r="N520" s="13">
        <f>Table1[[#This Row],[Unit_Price]]*Table1[[#This Row],[Quantity]]*(1-Table1[[#This Row],[Discount_%]])</f>
        <v>4998.8999999999996</v>
      </c>
      <c r="O520" s="13">
        <v>21062</v>
      </c>
      <c r="P520" s="13">
        <f>Table1[[#This Row],[Revenue]]-Table1[[#This Row],[Cost]]</f>
        <v>-16063.1</v>
      </c>
      <c r="Q520" s="12" t="s">
        <v>48</v>
      </c>
      <c r="R520" s="12" t="s">
        <v>50</v>
      </c>
      <c r="S520" s="12" t="s">
        <v>54</v>
      </c>
      <c r="T520" s="12">
        <v>1</v>
      </c>
      <c r="U520" s="12">
        <v>5</v>
      </c>
      <c r="V520" s="20" t="str">
        <f>TEXT(Table1[[#This Row],[Date]],"mmm-yyyy")</f>
        <v>Feb-2025</v>
      </c>
    </row>
    <row r="521" spans="1:22" x14ac:dyDescent="0.2">
      <c r="A521" s="11">
        <f t="shared" si="7"/>
        <v>45701</v>
      </c>
      <c r="B521" s="12" t="s">
        <v>23</v>
      </c>
      <c r="C521" s="12" t="str">
        <f>VLOOKUP(D521, City_Mapping!A:B, 2, FALSE)</f>
        <v>India</v>
      </c>
      <c r="D521" s="12" t="s">
        <v>33</v>
      </c>
      <c r="E521" s="12" t="s">
        <v>34</v>
      </c>
      <c r="F521" s="12" t="s">
        <v>40</v>
      </c>
      <c r="G521" s="12">
        <v>65517</v>
      </c>
      <c r="H521" s="12" t="s">
        <v>41</v>
      </c>
      <c r="I521" s="12" t="s">
        <v>44</v>
      </c>
      <c r="J521" s="12">
        <v>842435</v>
      </c>
      <c r="K521" s="12">
        <v>3</v>
      </c>
      <c r="L521" s="13">
        <v>2453</v>
      </c>
      <c r="M521" s="14">
        <f>Table1[[#This Row],[Column1]]/100</f>
        <v>0.15</v>
      </c>
      <c r="N521" s="13">
        <f>Table1[[#This Row],[Unit_Price]]*Table1[[#This Row],[Quantity]]*(1-Table1[[#This Row],[Discount_%]])</f>
        <v>6255.15</v>
      </c>
      <c r="O521" s="13">
        <v>27129</v>
      </c>
      <c r="P521" s="13">
        <f>Table1[[#This Row],[Revenue]]-Table1[[#This Row],[Cost]]</f>
        <v>-20873.849999999999</v>
      </c>
      <c r="Q521" s="12" t="s">
        <v>47</v>
      </c>
      <c r="R521" s="12" t="s">
        <v>50</v>
      </c>
      <c r="S521" s="12" t="s">
        <v>54</v>
      </c>
      <c r="T521" s="12">
        <v>5</v>
      </c>
      <c r="U521" s="12">
        <v>15</v>
      </c>
      <c r="V521" s="20" t="str">
        <f>TEXT(Table1[[#This Row],[Date]],"mmm-yyyy")</f>
        <v>Feb-2025</v>
      </c>
    </row>
    <row r="522" spans="1:22" x14ac:dyDescent="0.2">
      <c r="A522" s="11">
        <f t="shared" si="7"/>
        <v>45701</v>
      </c>
      <c r="B522" s="12" t="s">
        <v>21</v>
      </c>
      <c r="C522" s="12" t="str">
        <f>VLOOKUP(D522, City_Mapping!A:B, 2, FALSE)</f>
        <v>India</v>
      </c>
      <c r="D522" s="12" t="s">
        <v>33</v>
      </c>
      <c r="E522" s="12" t="s">
        <v>36</v>
      </c>
      <c r="F522" s="12" t="s">
        <v>37</v>
      </c>
      <c r="G522" s="12">
        <v>58865</v>
      </c>
      <c r="H522" s="12" t="s">
        <v>42</v>
      </c>
      <c r="I522" s="12" t="s">
        <v>43</v>
      </c>
      <c r="J522" s="12">
        <v>178740</v>
      </c>
      <c r="K522" s="12">
        <v>8</v>
      </c>
      <c r="L522" s="13">
        <v>1448</v>
      </c>
      <c r="M522" s="14">
        <f>Table1[[#This Row],[Column1]]/100</f>
        <v>0.1</v>
      </c>
      <c r="N522" s="13">
        <f>Table1[[#This Row],[Unit_Price]]*Table1[[#This Row],[Quantity]]*(1-Table1[[#This Row],[Discount_%]])</f>
        <v>10425.6</v>
      </c>
      <c r="O522" s="13">
        <v>7030</v>
      </c>
      <c r="P522" s="13">
        <f>Table1[[#This Row],[Revenue]]-Table1[[#This Row],[Cost]]</f>
        <v>3395.6000000000004</v>
      </c>
      <c r="Q522" s="12" t="s">
        <v>47</v>
      </c>
      <c r="R522" s="12" t="s">
        <v>52</v>
      </c>
      <c r="S522" s="12" t="s">
        <v>55</v>
      </c>
      <c r="T522" s="12">
        <v>4</v>
      </c>
      <c r="U522" s="12">
        <v>10</v>
      </c>
      <c r="V522" s="20" t="str">
        <f>TEXT(Table1[[#This Row],[Date]],"mmm-yyyy")</f>
        <v>Feb-2025</v>
      </c>
    </row>
    <row r="523" spans="1:22" x14ac:dyDescent="0.2">
      <c r="A523" s="11">
        <f t="shared" si="7"/>
        <v>45701</v>
      </c>
      <c r="B523" s="12" t="s">
        <v>20</v>
      </c>
      <c r="C523" s="12" t="str">
        <f>VLOOKUP(D523, City_Mapping!A:B, 2, FALSE)</f>
        <v>India</v>
      </c>
      <c r="D523" s="12" t="s">
        <v>28</v>
      </c>
      <c r="E523" s="12" t="s">
        <v>36</v>
      </c>
      <c r="F523" s="12" t="s">
        <v>39</v>
      </c>
      <c r="G523" s="12">
        <v>83937</v>
      </c>
      <c r="H523" s="12" t="s">
        <v>41</v>
      </c>
      <c r="I523" s="12" t="s">
        <v>43</v>
      </c>
      <c r="J523" s="12">
        <v>364396</v>
      </c>
      <c r="K523" s="12">
        <v>5</v>
      </c>
      <c r="L523" s="13">
        <v>801</v>
      </c>
      <c r="M523" s="14">
        <f>Table1[[#This Row],[Column1]]/100</f>
        <v>0.15</v>
      </c>
      <c r="N523" s="13">
        <f>Table1[[#This Row],[Unit_Price]]*Table1[[#This Row],[Quantity]]*(1-Table1[[#This Row],[Discount_%]])</f>
        <v>3404.25</v>
      </c>
      <c r="O523" s="13">
        <v>4002</v>
      </c>
      <c r="P523" s="13">
        <f>Table1[[#This Row],[Revenue]]-Table1[[#This Row],[Cost]]</f>
        <v>-597.75</v>
      </c>
      <c r="Q523" s="12" t="s">
        <v>47</v>
      </c>
      <c r="R523" s="12" t="s">
        <v>51</v>
      </c>
      <c r="S523" s="12" t="s">
        <v>55</v>
      </c>
      <c r="T523" s="12">
        <v>5</v>
      </c>
      <c r="U523" s="12">
        <v>15</v>
      </c>
      <c r="V523" s="20" t="str">
        <f>TEXT(Table1[[#This Row],[Date]],"mmm-yyyy")</f>
        <v>Feb-2025</v>
      </c>
    </row>
    <row r="524" spans="1:22" x14ac:dyDescent="0.2">
      <c r="A524" s="11">
        <f t="shared" si="7"/>
        <v>45701</v>
      </c>
      <c r="B524" s="12" t="s">
        <v>23</v>
      </c>
      <c r="C524" s="12" t="str">
        <f>VLOOKUP(D524, City_Mapping!A:B, 2, FALSE)</f>
        <v>India</v>
      </c>
      <c r="D524" s="12" t="s">
        <v>32</v>
      </c>
      <c r="E524" s="12" t="s">
        <v>34</v>
      </c>
      <c r="F524" s="12" t="s">
        <v>40</v>
      </c>
      <c r="G524" s="12">
        <v>87195</v>
      </c>
      <c r="H524" s="12" t="s">
        <v>42</v>
      </c>
      <c r="I524" s="12" t="s">
        <v>45</v>
      </c>
      <c r="J524" s="12">
        <v>857555</v>
      </c>
      <c r="K524" s="12">
        <v>3</v>
      </c>
      <c r="L524" s="13">
        <v>4524</v>
      </c>
      <c r="M524" s="14">
        <f>Table1[[#This Row],[Column1]]/100</f>
        <v>0.05</v>
      </c>
      <c r="N524" s="13">
        <f>Table1[[#This Row],[Unit_Price]]*Table1[[#This Row],[Quantity]]*(1-Table1[[#This Row],[Discount_%]])</f>
        <v>12893.4</v>
      </c>
      <c r="O524" s="13">
        <v>24006</v>
      </c>
      <c r="P524" s="13">
        <f>Table1[[#This Row],[Revenue]]-Table1[[#This Row],[Cost]]</f>
        <v>-11112.6</v>
      </c>
      <c r="Q524" s="12" t="s">
        <v>49</v>
      </c>
      <c r="R524" s="12" t="s">
        <v>52</v>
      </c>
      <c r="S524" s="12" t="s">
        <v>54</v>
      </c>
      <c r="T524" s="12">
        <v>2</v>
      </c>
      <c r="U524" s="12">
        <v>5</v>
      </c>
      <c r="V524" s="20" t="str">
        <f>TEXT(Table1[[#This Row],[Date]],"mmm-yyyy")</f>
        <v>Feb-2025</v>
      </c>
    </row>
    <row r="525" spans="1:22" x14ac:dyDescent="0.2">
      <c r="A525" s="11">
        <f t="shared" si="7"/>
        <v>45701</v>
      </c>
      <c r="B525" s="12" t="s">
        <v>20</v>
      </c>
      <c r="C525" s="12" t="str">
        <f>VLOOKUP(D525, City_Mapping!A:B, 2, FALSE)</f>
        <v>UK</v>
      </c>
      <c r="D525" s="12" t="s">
        <v>29</v>
      </c>
      <c r="E525" s="12" t="s">
        <v>34</v>
      </c>
      <c r="F525" s="12" t="s">
        <v>38</v>
      </c>
      <c r="G525" s="12">
        <v>23894</v>
      </c>
      <c r="H525" s="12" t="s">
        <v>41</v>
      </c>
      <c r="I525" s="12" t="s">
        <v>43</v>
      </c>
      <c r="J525" s="12">
        <v>765226</v>
      </c>
      <c r="K525" s="12">
        <v>5</v>
      </c>
      <c r="L525" s="13">
        <v>3088</v>
      </c>
      <c r="M525" s="14">
        <f>Table1[[#This Row],[Column1]]/100</f>
        <v>0.1</v>
      </c>
      <c r="N525" s="13">
        <f>Table1[[#This Row],[Unit_Price]]*Table1[[#This Row],[Quantity]]*(1-Table1[[#This Row],[Discount_%]])</f>
        <v>13896</v>
      </c>
      <c r="O525" s="13">
        <v>12721</v>
      </c>
      <c r="P525" s="13">
        <f>Table1[[#This Row],[Revenue]]-Table1[[#This Row],[Cost]]</f>
        <v>1175</v>
      </c>
      <c r="Q525" s="12" t="s">
        <v>47</v>
      </c>
      <c r="R525" s="12" t="s">
        <v>52</v>
      </c>
      <c r="S525" s="12" t="s">
        <v>54</v>
      </c>
      <c r="T525" s="12">
        <v>2</v>
      </c>
      <c r="U525" s="12">
        <v>10</v>
      </c>
      <c r="V525" s="20" t="str">
        <f>TEXT(Table1[[#This Row],[Date]],"mmm-yyyy")</f>
        <v>Feb-2025</v>
      </c>
    </row>
    <row r="526" spans="1:22" x14ac:dyDescent="0.2">
      <c r="A526" s="11">
        <f t="shared" si="7"/>
        <v>45701</v>
      </c>
      <c r="B526" s="12" t="s">
        <v>23</v>
      </c>
      <c r="C526" s="12" t="str">
        <f>VLOOKUP(D526, City_Mapping!A:B, 2, FALSE)</f>
        <v>UAE</v>
      </c>
      <c r="D526" s="12" t="s">
        <v>30</v>
      </c>
      <c r="E526" s="12" t="s">
        <v>36</v>
      </c>
      <c r="F526" s="12" t="s">
        <v>40</v>
      </c>
      <c r="G526" s="12">
        <v>39160</v>
      </c>
      <c r="H526" s="12" t="s">
        <v>42</v>
      </c>
      <c r="I526" s="12" t="s">
        <v>45</v>
      </c>
      <c r="J526" s="12">
        <v>883416</v>
      </c>
      <c r="K526" s="12">
        <v>9</v>
      </c>
      <c r="L526" s="13">
        <v>4194</v>
      </c>
      <c r="M526" s="14">
        <f>Table1[[#This Row],[Column1]]/100</f>
        <v>0</v>
      </c>
      <c r="N526" s="13">
        <f>Table1[[#This Row],[Unit_Price]]*Table1[[#This Row],[Quantity]]*(1-Table1[[#This Row],[Discount_%]])</f>
        <v>37746</v>
      </c>
      <c r="O526" s="13">
        <v>3565</v>
      </c>
      <c r="P526" s="13">
        <f>Table1[[#This Row],[Revenue]]-Table1[[#This Row],[Cost]]</f>
        <v>34181</v>
      </c>
      <c r="Q526" s="12" t="s">
        <v>49</v>
      </c>
      <c r="R526" s="12" t="s">
        <v>50</v>
      </c>
      <c r="S526" s="12" t="s">
        <v>53</v>
      </c>
      <c r="T526" s="12">
        <v>2</v>
      </c>
      <c r="U526" s="12">
        <v>0</v>
      </c>
      <c r="V526" s="20" t="str">
        <f>TEXT(Table1[[#This Row],[Date]],"mmm-yyyy")</f>
        <v>Feb-2025</v>
      </c>
    </row>
    <row r="527" spans="1:22" x14ac:dyDescent="0.2">
      <c r="A527" s="11">
        <f t="shared" ref="A527:A590" si="8">A515+1</f>
        <v>45701</v>
      </c>
      <c r="B527" s="12" t="s">
        <v>20</v>
      </c>
      <c r="C527" s="12" t="str">
        <f>VLOOKUP(D527, City_Mapping!A:B, 2, FALSE)</f>
        <v>India</v>
      </c>
      <c r="D527" s="12" t="s">
        <v>28</v>
      </c>
      <c r="E527" s="12" t="s">
        <v>34</v>
      </c>
      <c r="F527" s="12" t="s">
        <v>39</v>
      </c>
      <c r="G527" s="12">
        <v>63095</v>
      </c>
      <c r="H527" s="12" t="s">
        <v>42</v>
      </c>
      <c r="I527" s="12" t="s">
        <v>43</v>
      </c>
      <c r="J527" s="12">
        <v>269069</v>
      </c>
      <c r="K527" s="12">
        <v>3</v>
      </c>
      <c r="L527" s="13">
        <v>3201</v>
      </c>
      <c r="M527" s="14">
        <f>Table1[[#This Row],[Column1]]/100</f>
        <v>0.2</v>
      </c>
      <c r="N527" s="13">
        <f>Table1[[#This Row],[Unit_Price]]*Table1[[#This Row],[Quantity]]*(1-Table1[[#This Row],[Discount_%]])</f>
        <v>7682.4000000000005</v>
      </c>
      <c r="O527" s="13">
        <v>3583</v>
      </c>
      <c r="P527" s="13">
        <f>Table1[[#This Row],[Revenue]]-Table1[[#This Row],[Cost]]</f>
        <v>4099.4000000000005</v>
      </c>
      <c r="Q527" s="12" t="s">
        <v>49</v>
      </c>
      <c r="R527" s="12" t="s">
        <v>50</v>
      </c>
      <c r="S527" s="12" t="s">
        <v>56</v>
      </c>
      <c r="T527" s="12">
        <v>3</v>
      </c>
      <c r="U527" s="12">
        <v>20</v>
      </c>
      <c r="V527" s="20" t="str">
        <f>TEXT(Table1[[#This Row],[Date]],"mmm-yyyy")</f>
        <v>Feb-2025</v>
      </c>
    </row>
    <row r="528" spans="1:22" x14ac:dyDescent="0.2">
      <c r="A528" s="11">
        <f t="shared" si="8"/>
        <v>45701</v>
      </c>
      <c r="B528" s="12" t="s">
        <v>20</v>
      </c>
      <c r="C528" s="12" t="str">
        <f>VLOOKUP(D528, City_Mapping!A:B, 2, FALSE)</f>
        <v>India</v>
      </c>
      <c r="D528" s="12" t="s">
        <v>33</v>
      </c>
      <c r="E528" s="12" t="s">
        <v>34</v>
      </c>
      <c r="F528" s="12" t="s">
        <v>38</v>
      </c>
      <c r="G528" s="12">
        <v>39272</v>
      </c>
      <c r="H528" s="12" t="s">
        <v>42</v>
      </c>
      <c r="I528" s="12" t="s">
        <v>45</v>
      </c>
      <c r="J528" s="12">
        <v>227661</v>
      </c>
      <c r="K528" s="12">
        <v>7</v>
      </c>
      <c r="L528" s="13">
        <v>1975</v>
      </c>
      <c r="M528" s="14">
        <f>Table1[[#This Row],[Column1]]/100</f>
        <v>0</v>
      </c>
      <c r="N528" s="13">
        <f>Table1[[#This Row],[Unit_Price]]*Table1[[#This Row],[Quantity]]*(1-Table1[[#This Row],[Discount_%]])</f>
        <v>13825</v>
      </c>
      <c r="O528" s="13">
        <v>11464</v>
      </c>
      <c r="P528" s="13">
        <f>Table1[[#This Row],[Revenue]]-Table1[[#This Row],[Cost]]</f>
        <v>2361</v>
      </c>
      <c r="Q528" s="12" t="s">
        <v>46</v>
      </c>
      <c r="R528" s="12" t="s">
        <v>51</v>
      </c>
      <c r="S528" s="12" t="s">
        <v>53</v>
      </c>
      <c r="T528" s="12">
        <v>2</v>
      </c>
      <c r="U528" s="12">
        <v>0</v>
      </c>
      <c r="V528" s="20" t="str">
        <f>TEXT(Table1[[#This Row],[Date]],"mmm-yyyy")</f>
        <v>Feb-2025</v>
      </c>
    </row>
    <row r="529" spans="1:22" x14ac:dyDescent="0.2">
      <c r="A529" s="11">
        <f t="shared" si="8"/>
        <v>45701</v>
      </c>
      <c r="B529" s="12" t="s">
        <v>23</v>
      </c>
      <c r="C529" s="12" t="str">
        <f>VLOOKUP(D529, City_Mapping!A:B, 2, FALSE)</f>
        <v>USA</v>
      </c>
      <c r="D529" s="12" t="s">
        <v>31</v>
      </c>
      <c r="E529" s="12" t="s">
        <v>34</v>
      </c>
      <c r="F529" s="12" t="s">
        <v>39</v>
      </c>
      <c r="G529" s="12">
        <v>64021</v>
      </c>
      <c r="H529" s="12" t="s">
        <v>42</v>
      </c>
      <c r="I529" s="12" t="s">
        <v>44</v>
      </c>
      <c r="J529" s="12">
        <v>881807</v>
      </c>
      <c r="K529" s="12">
        <v>8</v>
      </c>
      <c r="L529" s="13">
        <v>1113</v>
      </c>
      <c r="M529" s="14">
        <f>Table1[[#This Row],[Column1]]/100</f>
        <v>0.15</v>
      </c>
      <c r="N529" s="13">
        <f>Table1[[#This Row],[Unit_Price]]*Table1[[#This Row],[Quantity]]*(1-Table1[[#This Row],[Discount_%]])</f>
        <v>7568.4</v>
      </c>
      <c r="O529" s="13">
        <v>11811</v>
      </c>
      <c r="P529" s="13">
        <f>Table1[[#This Row],[Revenue]]-Table1[[#This Row],[Cost]]</f>
        <v>-4242.6000000000004</v>
      </c>
      <c r="Q529" s="12" t="s">
        <v>47</v>
      </c>
      <c r="R529" s="12" t="s">
        <v>52</v>
      </c>
      <c r="S529" s="12" t="s">
        <v>54</v>
      </c>
      <c r="T529" s="12">
        <v>5</v>
      </c>
      <c r="U529" s="12">
        <v>15</v>
      </c>
      <c r="V529" s="20" t="str">
        <f>TEXT(Table1[[#This Row],[Date]],"mmm-yyyy")</f>
        <v>Feb-2025</v>
      </c>
    </row>
    <row r="530" spans="1:22" x14ac:dyDescent="0.2">
      <c r="A530" s="11">
        <f t="shared" si="8"/>
        <v>45702</v>
      </c>
      <c r="B530" s="12" t="s">
        <v>23</v>
      </c>
      <c r="C530" s="12" t="str">
        <f>VLOOKUP(D530, City_Mapping!A:B, 2, FALSE)</f>
        <v>India</v>
      </c>
      <c r="D530" s="12" t="s">
        <v>32</v>
      </c>
      <c r="E530" s="12" t="s">
        <v>34</v>
      </c>
      <c r="F530" s="12" t="s">
        <v>37</v>
      </c>
      <c r="G530" s="12">
        <v>43645</v>
      </c>
      <c r="H530" s="12" t="s">
        <v>41</v>
      </c>
      <c r="I530" s="12" t="s">
        <v>43</v>
      </c>
      <c r="J530" s="12">
        <v>749933</v>
      </c>
      <c r="K530" s="12">
        <v>5</v>
      </c>
      <c r="L530" s="13">
        <v>1168</v>
      </c>
      <c r="M530" s="14">
        <f>Table1[[#This Row],[Column1]]/100</f>
        <v>0.05</v>
      </c>
      <c r="N530" s="13">
        <f>Table1[[#This Row],[Unit_Price]]*Table1[[#This Row],[Quantity]]*(1-Table1[[#This Row],[Discount_%]])</f>
        <v>5548</v>
      </c>
      <c r="O530" s="13">
        <v>15107</v>
      </c>
      <c r="P530" s="13">
        <f>Table1[[#This Row],[Revenue]]-Table1[[#This Row],[Cost]]</f>
        <v>-9559</v>
      </c>
      <c r="Q530" s="12" t="s">
        <v>49</v>
      </c>
      <c r="R530" s="12" t="s">
        <v>50</v>
      </c>
      <c r="S530" s="12" t="s">
        <v>53</v>
      </c>
      <c r="T530" s="12">
        <v>5</v>
      </c>
      <c r="U530" s="12">
        <v>5</v>
      </c>
      <c r="V530" s="20" t="str">
        <f>TEXT(Table1[[#This Row],[Date]],"mmm-yyyy")</f>
        <v>Feb-2025</v>
      </c>
    </row>
    <row r="531" spans="1:22" x14ac:dyDescent="0.2">
      <c r="A531" s="11">
        <f t="shared" si="8"/>
        <v>45702</v>
      </c>
      <c r="B531" s="12" t="s">
        <v>23</v>
      </c>
      <c r="C531" s="12" t="str">
        <f>VLOOKUP(D531, City_Mapping!A:B, 2, FALSE)</f>
        <v>USA</v>
      </c>
      <c r="D531" s="12" t="s">
        <v>31</v>
      </c>
      <c r="E531" s="12" t="s">
        <v>36</v>
      </c>
      <c r="F531" s="12" t="s">
        <v>40</v>
      </c>
      <c r="G531" s="12">
        <v>31179</v>
      </c>
      <c r="H531" s="12" t="s">
        <v>42</v>
      </c>
      <c r="I531" s="12" t="s">
        <v>45</v>
      </c>
      <c r="J531" s="12">
        <v>107553</v>
      </c>
      <c r="K531" s="12">
        <v>3</v>
      </c>
      <c r="L531" s="13">
        <v>2628</v>
      </c>
      <c r="M531" s="14">
        <f>Table1[[#This Row],[Column1]]/100</f>
        <v>0.2</v>
      </c>
      <c r="N531" s="13">
        <f>Table1[[#This Row],[Unit_Price]]*Table1[[#This Row],[Quantity]]*(1-Table1[[#This Row],[Discount_%]])</f>
        <v>6307.2000000000007</v>
      </c>
      <c r="O531" s="13">
        <v>23235</v>
      </c>
      <c r="P531" s="13">
        <f>Table1[[#This Row],[Revenue]]-Table1[[#This Row],[Cost]]</f>
        <v>-16927.8</v>
      </c>
      <c r="Q531" s="12" t="s">
        <v>47</v>
      </c>
      <c r="R531" s="12" t="s">
        <v>52</v>
      </c>
      <c r="S531" s="12" t="s">
        <v>56</v>
      </c>
      <c r="T531" s="12">
        <v>5</v>
      </c>
      <c r="U531" s="12">
        <v>20</v>
      </c>
      <c r="V531" s="20" t="str">
        <f>TEXT(Table1[[#This Row],[Date]],"mmm-yyyy")</f>
        <v>Feb-2025</v>
      </c>
    </row>
    <row r="532" spans="1:22" x14ac:dyDescent="0.2">
      <c r="A532" s="11">
        <f t="shared" si="8"/>
        <v>45702</v>
      </c>
      <c r="B532" s="12" t="s">
        <v>22</v>
      </c>
      <c r="C532" s="12" t="str">
        <f>VLOOKUP(D532, City_Mapping!A:B, 2, FALSE)</f>
        <v>UK</v>
      </c>
      <c r="D532" s="12" t="s">
        <v>29</v>
      </c>
      <c r="E532" s="12" t="s">
        <v>34</v>
      </c>
      <c r="F532" s="12" t="s">
        <v>39</v>
      </c>
      <c r="G532" s="12">
        <v>20691</v>
      </c>
      <c r="H532" s="12" t="s">
        <v>41</v>
      </c>
      <c r="I532" s="12" t="s">
        <v>43</v>
      </c>
      <c r="J532" s="12">
        <v>788191</v>
      </c>
      <c r="K532" s="12">
        <v>6</v>
      </c>
      <c r="L532" s="13">
        <v>717</v>
      </c>
      <c r="M532" s="14">
        <f>Table1[[#This Row],[Column1]]/100</f>
        <v>0.05</v>
      </c>
      <c r="N532" s="13">
        <f>Table1[[#This Row],[Unit_Price]]*Table1[[#This Row],[Quantity]]*(1-Table1[[#This Row],[Discount_%]])</f>
        <v>4086.8999999999996</v>
      </c>
      <c r="O532" s="13">
        <v>24881</v>
      </c>
      <c r="P532" s="13">
        <f>Table1[[#This Row],[Revenue]]-Table1[[#This Row],[Cost]]</f>
        <v>-20794.099999999999</v>
      </c>
      <c r="Q532" s="12" t="s">
        <v>47</v>
      </c>
      <c r="R532" s="12" t="s">
        <v>50</v>
      </c>
      <c r="S532" s="12" t="s">
        <v>55</v>
      </c>
      <c r="T532" s="12">
        <v>2</v>
      </c>
      <c r="U532" s="12">
        <v>5</v>
      </c>
      <c r="V532" s="20" t="str">
        <f>TEXT(Table1[[#This Row],[Date]],"mmm-yyyy")</f>
        <v>Feb-2025</v>
      </c>
    </row>
    <row r="533" spans="1:22" x14ac:dyDescent="0.2">
      <c r="A533" s="11">
        <f t="shared" si="8"/>
        <v>45702</v>
      </c>
      <c r="B533" s="12" t="s">
        <v>21</v>
      </c>
      <c r="C533" s="12" t="str">
        <f>VLOOKUP(D533, City_Mapping!A:B, 2, FALSE)</f>
        <v>India</v>
      </c>
      <c r="D533" s="12" t="s">
        <v>28</v>
      </c>
      <c r="E533" s="12" t="s">
        <v>35</v>
      </c>
      <c r="F533" s="12" t="s">
        <v>37</v>
      </c>
      <c r="G533" s="12">
        <v>91646</v>
      </c>
      <c r="H533" s="12" t="s">
        <v>41</v>
      </c>
      <c r="I533" s="12" t="s">
        <v>45</v>
      </c>
      <c r="J533" s="12">
        <v>167323</v>
      </c>
      <c r="K533" s="12">
        <v>3</v>
      </c>
      <c r="L533" s="13">
        <v>3431</v>
      </c>
      <c r="M533" s="14">
        <f>Table1[[#This Row],[Column1]]/100</f>
        <v>0.15</v>
      </c>
      <c r="N533" s="13">
        <f>Table1[[#This Row],[Unit_Price]]*Table1[[#This Row],[Quantity]]*(1-Table1[[#This Row],[Discount_%]])</f>
        <v>8749.0499999999993</v>
      </c>
      <c r="O533" s="13">
        <v>19198</v>
      </c>
      <c r="P533" s="13">
        <f>Table1[[#This Row],[Revenue]]-Table1[[#This Row],[Cost]]</f>
        <v>-10448.950000000001</v>
      </c>
      <c r="Q533" s="12" t="s">
        <v>48</v>
      </c>
      <c r="R533" s="12" t="s">
        <v>50</v>
      </c>
      <c r="S533" s="12" t="s">
        <v>53</v>
      </c>
      <c r="T533" s="12">
        <v>4</v>
      </c>
      <c r="U533" s="12">
        <v>15</v>
      </c>
      <c r="V533" s="20" t="str">
        <f>TEXT(Table1[[#This Row],[Date]],"mmm-yyyy")</f>
        <v>Feb-2025</v>
      </c>
    </row>
    <row r="534" spans="1:22" x14ac:dyDescent="0.2">
      <c r="A534" s="11">
        <f t="shared" si="8"/>
        <v>45702</v>
      </c>
      <c r="B534" s="12" t="s">
        <v>22</v>
      </c>
      <c r="C534" s="12" t="str">
        <f>VLOOKUP(D534, City_Mapping!A:B, 2, FALSE)</f>
        <v>India</v>
      </c>
      <c r="D534" s="12" t="s">
        <v>33</v>
      </c>
      <c r="E534" s="12" t="s">
        <v>34</v>
      </c>
      <c r="F534" s="12" t="s">
        <v>38</v>
      </c>
      <c r="G534" s="12">
        <v>55311</v>
      </c>
      <c r="H534" s="12" t="s">
        <v>42</v>
      </c>
      <c r="I534" s="12" t="s">
        <v>45</v>
      </c>
      <c r="J534" s="12">
        <v>877139</v>
      </c>
      <c r="K534" s="12">
        <v>9</v>
      </c>
      <c r="L534" s="13">
        <v>1248</v>
      </c>
      <c r="M534" s="14">
        <f>Table1[[#This Row],[Column1]]/100</f>
        <v>0.05</v>
      </c>
      <c r="N534" s="13">
        <f>Table1[[#This Row],[Unit_Price]]*Table1[[#This Row],[Quantity]]*(1-Table1[[#This Row],[Discount_%]])</f>
        <v>10670.4</v>
      </c>
      <c r="O534" s="13">
        <v>4918</v>
      </c>
      <c r="P534" s="13">
        <f>Table1[[#This Row],[Revenue]]-Table1[[#This Row],[Cost]]</f>
        <v>5752.4</v>
      </c>
      <c r="Q534" s="12" t="s">
        <v>46</v>
      </c>
      <c r="R534" s="12" t="s">
        <v>50</v>
      </c>
      <c r="S534" s="12" t="s">
        <v>53</v>
      </c>
      <c r="T534" s="12">
        <v>4</v>
      </c>
      <c r="U534" s="12">
        <v>5</v>
      </c>
      <c r="V534" s="20" t="str">
        <f>TEXT(Table1[[#This Row],[Date]],"mmm-yyyy")</f>
        <v>Feb-2025</v>
      </c>
    </row>
    <row r="535" spans="1:22" x14ac:dyDescent="0.2">
      <c r="A535" s="11">
        <f t="shared" si="8"/>
        <v>45702</v>
      </c>
      <c r="B535" s="12" t="s">
        <v>22</v>
      </c>
      <c r="C535" s="12" t="str">
        <f>VLOOKUP(D535, City_Mapping!A:B, 2, FALSE)</f>
        <v>UAE</v>
      </c>
      <c r="D535" s="12" t="s">
        <v>30</v>
      </c>
      <c r="E535" s="12" t="s">
        <v>35</v>
      </c>
      <c r="F535" s="12" t="s">
        <v>38</v>
      </c>
      <c r="G535" s="12">
        <v>49038</v>
      </c>
      <c r="H535" s="12" t="s">
        <v>41</v>
      </c>
      <c r="I535" s="12" t="s">
        <v>43</v>
      </c>
      <c r="J535" s="12">
        <v>481888</v>
      </c>
      <c r="K535" s="12">
        <v>2</v>
      </c>
      <c r="L535" s="13">
        <v>4720</v>
      </c>
      <c r="M535" s="14">
        <f>Table1[[#This Row],[Column1]]/100</f>
        <v>0.1</v>
      </c>
      <c r="N535" s="13">
        <f>Table1[[#This Row],[Unit_Price]]*Table1[[#This Row],[Quantity]]*(1-Table1[[#This Row],[Discount_%]])</f>
        <v>8496</v>
      </c>
      <c r="O535" s="13">
        <v>14869</v>
      </c>
      <c r="P535" s="13">
        <f>Table1[[#This Row],[Revenue]]-Table1[[#This Row],[Cost]]</f>
        <v>-6373</v>
      </c>
      <c r="Q535" s="12" t="s">
        <v>47</v>
      </c>
      <c r="R535" s="12" t="s">
        <v>50</v>
      </c>
      <c r="S535" s="12" t="s">
        <v>55</v>
      </c>
      <c r="T535" s="12">
        <v>3</v>
      </c>
      <c r="U535" s="12">
        <v>10</v>
      </c>
      <c r="V535" s="20" t="str">
        <f>TEXT(Table1[[#This Row],[Date]],"mmm-yyyy")</f>
        <v>Feb-2025</v>
      </c>
    </row>
    <row r="536" spans="1:22" x14ac:dyDescent="0.2">
      <c r="A536" s="11">
        <f t="shared" si="8"/>
        <v>45702</v>
      </c>
      <c r="B536" s="12" t="s">
        <v>20</v>
      </c>
      <c r="C536" s="12" t="str">
        <f>VLOOKUP(D536, City_Mapping!A:B, 2, FALSE)</f>
        <v>USA</v>
      </c>
      <c r="D536" s="12" t="s">
        <v>31</v>
      </c>
      <c r="E536" s="12" t="s">
        <v>34</v>
      </c>
      <c r="F536" s="12" t="s">
        <v>37</v>
      </c>
      <c r="G536" s="12">
        <v>34967</v>
      </c>
      <c r="H536" s="12" t="s">
        <v>41</v>
      </c>
      <c r="I536" s="12" t="s">
        <v>43</v>
      </c>
      <c r="J536" s="12">
        <v>144810</v>
      </c>
      <c r="K536" s="12">
        <v>3</v>
      </c>
      <c r="L536" s="13">
        <v>700</v>
      </c>
      <c r="M536" s="14">
        <f>Table1[[#This Row],[Column1]]/100</f>
        <v>0.1</v>
      </c>
      <c r="N536" s="13">
        <f>Table1[[#This Row],[Unit_Price]]*Table1[[#This Row],[Quantity]]*(1-Table1[[#This Row],[Discount_%]])</f>
        <v>1890</v>
      </c>
      <c r="O536" s="13">
        <v>7511</v>
      </c>
      <c r="P536" s="13">
        <f>Table1[[#This Row],[Revenue]]-Table1[[#This Row],[Cost]]</f>
        <v>-5621</v>
      </c>
      <c r="Q536" s="12" t="s">
        <v>47</v>
      </c>
      <c r="R536" s="12" t="s">
        <v>51</v>
      </c>
      <c r="S536" s="12" t="s">
        <v>55</v>
      </c>
      <c r="T536" s="12">
        <v>5</v>
      </c>
      <c r="U536" s="12">
        <v>10</v>
      </c>
      <c r="V536" s="20" t="str">
        <f>TEXT(Table1[[#This Row],[Date]],"mmm-yyyy")</f>
        <v>Feb-2025</v>
      </c>
    </row>
    <row r="537" spans="1:22" x14ac:dyDescent="0.2">
      <c r="A537" s="11">
        <f t="shared" si="8"/>
        <v>45702</v>
      </c>
      <c r="B537" s="12" t="s">
        <v>23</v>
      </c>
      <c r="C537" s="12" t="str">
        <f>VLOOKUP(D537, City_Mapping!A:B, 2, FALSE)</f>
        <v>UAE</v>
      </c>
      <c r="D537" s="12" t="s">
        <v>30</v>
      </c>
      <c r="E537" s="12" t="s">
        <v>35</v>
      </c>
      <c r="F537" s="12" t="s">
        <v>37</v>
      </c>
      <c r="G537" s="12">
        <v>38478</v>
      </c>
      <c r="H537" s="12" t="s">
        <v>41</v>
      </c>
      <c r="I537" s="12" t="s">
        <v>44</v>
      </c>
      <c r="J537" s="12">
        <v>468517</v>
      </c>
      <c r="K537" s="12">
        <v>7</v>
      </c>
      <c r="L537" s="13">
        <v>3121</v>
      </c>
      <c r="M537" s="14">
        <f>Table1[[#This Row],[Column1]]/100</f>
        <v>0.15</v>
      </c>
      <c r="N537" s="13">
        <f>Table1[[#This Row],[Unit_Price]]*Table1[[#This Row],[Quantity]]*(1-Table1[[#This Row],[Discount_%]])</f>
        <v>18569.95</v>
      </c>
      <c r="O537" s="13">
        <v>15116</v>
      </c>
      <c r="P537" s="13">
        <f>Table1[[#This Row],[Revenue]]-Table1[[#This Row],[Cost]]</f>
        <v>3453.9500000000007</v>
      </c>
      <c r="Q537" s="12" t="s">
        <v>49</v>
      </c>
      <c r="R537" s="12" t="s">
        <v>52</v>
      </c>
      <c r="S537" s="12" t="s">
        <v>56</v>
      </c>
      <c r="T537" s="12">
        <v>5</v>
      </c>
      <c r="U537" s="12">
        <v>15</v>
      </c>
      <c r="V537" s="20" t="str">
        <f>TEXT(Table1[[#This Row],[Date]],"mmm-yyyy")</f>
        <v>Feb-2025</v>
      </c>
    </row>
    <row r="538" spans="1:22" x14ac:dyDescent="0.2">
      <c r="A538" s="11">
        <f t="shared" si="8"/>
        <v>45702</v>
      </c>
      <c r="B538" s="12" t="s">
        <v>21</v>
      </c>
      <c r="C538" s="12" t="str">
        <f>VLOOKUP(D538, City_Mapping!A:B, 2, FALSE)</f>
        <v>UK</v>
      </c>
      <c r="D538" s="12" t="s">
        <v>29</v>
      </c>
      <c r="E538" s="12" t="s">
        <v>35</v>
      </c>
      <c r="F538" s="12" t="s">
        <v>38</v>
      </c>
      <c r="G538" s="12">
        <v>65775</v>
      </c>
      <c r="H538" s="12" t="s">
        <v>41</v>
      </c>
      <c r="I538" s="12" t="s">
        <v>44</v>
      </c>
      <c r="J538" s="12">
        <v>158719</v>
      </c>
      <c r="K538" s="12">
        <v>8</v>
      </c>
      <c r="L538" s="13">
        <v>1221</v>
      </c>
      <c r="M538" s="14">
        <f>Table1[[#This Row],[Column1]]/100</f>
        <v>0.05</v>
      </c>
      <c r="N538" s="13">
        <f>Table1[[#This Row],[Unit_Price]]*Table1[[#This Row],[Quantity]]*(1-Table1[[#This Row],[Discount_%]])</f>
        <v>9279.6</v>
      </c>
      <c r="O538" s="13">
        <v>4213</v>
      </c>
      <c r="P538" s="13">
        <f>Table1[[#This Row],[Revenue]]-Table1[[#This Row],[Cost]]</f>
        <v>5066.6000000000004</v>
      </c>
      <c r="Q538" s="12" t="s">
        <v>49</v>
      </c>
      <c r="R538" s="12" t="s">
        <v>52</v>
      </c>
      <c r="S538" s="12" t="s">
        <v>54</v>
      </c>
      <c r="T538" s="12">
        <v>3</v>
      </c>
      <c r="U538" s="12">
        <v>5</v>
      </c>
      <c r="V538" s="20" t="str">
        <f>TEXT(Table1[[#This Row],[Date]],"mmm-yyyy")</f>
        <v>Feb-2025</v>
      </c>
    </row>
    <row r="539" spans="1:22" x14ac:dyDescent="0.2">
      <c r="A539" s="11">
        <f t="shared" si="8"/>
        <v>45702</v>
      </c>
      <c r="B539" s="12" t="s">
        <v>20</v>
      </c>
      <c r="C539" s="12" t="str">
        <f>VLOOKUP(D539, City_Mapping!A:B, 2, FALSE)</f>
        <v>India</v>
      </c>
      <c r="D539" s="12" t="s">
        <v>33</v>
      </c>
      <c r="E539" s="12" t="s">
        <v>34</v>
      </c>
      <c r="F539" s="12" t="s">
        <v>39</v>
      </c>
      <c r="G539" s="12">
        <v>80624</v>
      </c>
      <c r="H539" s="12" t="s">
        <v>42</v>
      </c>
      <c r="I539" s="12" t="s">
        <v>44</v>
      </c>
      <c r="J539" s="12">
        <v>562667</v>
      </c>
      <c r="K539" s="12">
        <v>5</v>
      </c>
      <c r="L539" s="13">
        <v>1451</v>
      </c>
      <c r="M539" s="14">
        <f>Table1[[#This Row],[Column1]]/100</f>
        <v>0.15</v>
      </c>
      <c r="N539" s="13">
        <f>Table1[[#This Row],[Unit_Price]]*Table1[[#This Row],[Quantity]]*(1-Table1[[#This Row],[Discount_%]])</f>
        <v>6166.75</v>
      </c>
      <c r="O539" s="13">
        <v>4887</v>
      </c>
      <c r="P539" s="13">
        <f>Table1[[#This Row],[Revenue]]-Table1[[#This Row],[Cost]]</f>
        <v>1279.75</v>
      </c>
      <c r="Q539" s="12" t="s">
        <v>48</v>
      </c>
      <c r="R539" s="12" t="s">
        <v>51</v>
      </c>
      <c r="S539" s="12" t="s">
        <v>53</v>
      </c>
      <c r="T539" s="12">
        <v>5</v>
      </c>
      <c r="U539" s="12">
        <v>15</v>
      </c>
      <c r="V539" s="20" t="str">
        <f>TEXT(Table1[[#This Row],[Date]],"mmm-yyyy")</f>
        <v>Feb-2025</v>
      </c>
    </row>
    <row r="540" spans="1:22" x14ac:dyDescent="0.2">
      <c r="A540" s="11">
        <f t="shared" si="8"/>
        <v>45702</v>
      </c>
      <c r="B540" s="12" t="s">
        <v>22</v>
      </c>
      <c r="C540" s="12" t="str">
        <f>VLOOKUP(D540, City_Mapping!A:B, 2, FALSE)</f>
        <v>USA</v>
      </c>
      <c r="D540" s="12" t="s">
        <v>31</v>
      </c>
      <c r="E540" s="12" t="s">
        <v>34</v>
      </c>
      <c r="F540" s="12" t="s">
        <v>37</v>
      </c>
      <c r="G540" s="12">
        <v>50332</v>
      </c>
      <c r="H540" s="12" t="s">
        <v>41</v>
      </c>
      <c r="I540" s="12" t="s">
        <v>43</v>
      </c>
      <c r="J540" s="12">
        <v>540639</v>
      </c>
      <c r="K540" s="12">
        <v>5</v>
      </c>
      <c r="L540" s="13">
        <v>2381</v>
      </c>
      <c r="M540" s="14">
        <f>Table1[[#This Row],[Column1]]/100</f>
        <v>0.2</v>
      </c>
      <c r="N540" s="13">
        <f>Table1[[#This Row],[Unit_Price]]*Table1[[#This Row],[Quantity]]*(1-Table1[[#This Row],[Discount_%]])</f>
        <v>9524</v>
      </c>
      <c r="O540" s="13">
        <v>25141</v>
      </c>
      <c r="P540" s="13">
        <f>Table1[[#This Row],[Revenue]]-Table1[[#This Row],[Cost]]</f>
        <v>-15617</v>
      </c>
      <c r="Q540" s="12" t="s">
        <v>46</v>
      </c>
      <c r="R540" s="12" t="s">
        <v>51</v>
      </c>
      <c r="S540" s="12" t="s">
        <v>56</v>
      </c>
      <c r="T540" s="12">
        <v>1</v>
      </c>
      <c r="U540" s="12">
        <v>20</v>
      </c>
      <c r="V540" s="20" t="str">
        <f>TEXT(Table1[[#This Row],[Date]],"mmm-yyyy")</f>
        <v>Feb-2025</v>
      </c>
    </row>
    <row r="541" spans="1:22" x14ac:dyDescent="0.2">
      <c r="A541" s="11">
        <f t="shared" si="8"/>
        <v>45702</v>
      </c>
      <c r="B541" s="12" t="s">
        <v>23</v>
      </c>
      <c r="C541" s="12" t="str">
        <f>VLOOKUP(D541, City_Mapping!A:B, 2, FALSE)</f>
        <v>UK</v>
      </c>
      <c r="D541" s="12" t="s">
        <v>29</v>
      </c>
      <c r="E541" s="12" t="s">
        <v>34</v>
      </c>
      <c r="F541" s="12" t="s">
        <v>39</v>
      </c>
      <c r="G541" s="12">
        <v>17066</v>
      </c>
      <c r="H541" s="12" t="s">
        <v>41</v>
      </c>
      <c r="I541" s="12" t="s">
        <v>44</v>
      </c>
      <c r="J541" s="12">
        <v>342020</v>
      </c>
      <c r="K541" s="12">
        <v>5</v>
      </c>
      <c r="L541" s="13">
        <v>2727</v>
      </c>
      <c r="M541" s="14">
        <f>Table1[[#This Row],[Column1]]/100</f>
        <v>0.05</v>
      </c>
      <c r="N541" s="13">
        <f>Table1[[#This Row],[Unit_Price]]*Table1[[#This Row],[Quantity]]*(1-Table1[[#This Row],[Discount_%]])</f>
        <v>12953.25</v>
      </c>
      <c r="O541" s="13">
        <v>2222</v>
      </c>
      <c r="P541" s="13">
        <f>Table1[[#This Row],[Revenue]]-Table1[[#This Row],[Cost]]</f>
        <v>10731.25</v>
      </c>
      <c r="Q541" s="12" t="s">
        <v>46</v>
      </c>
      <c r="R541" s="12" t="s">
        <v>51</v>
      </c>
      <c r="S541" s="12" t="s">
        <v>53</v>
      </c>
      <c r="T541" s="12">
        <v>3</v>
      </c>
      <c r="U541" s="12">
        <v>5</v>
      </c>
      <c r="V541" s="20" t="str">
        <f>TEXT(Table1[[#This Row],[Date]],"mmm-yyyy")</f>
        <v>Feb-2025</v>
      </c>
    </row>
    <row r="542" spans="1:22" x14ac:dyDescent="0.2">
      <c r="A542" s="11">
        <f t="shared" si="8"/>
        <v>45703</v>
      </c>
      <c r="B542" s="12" t="s">
        <v>20</v>
      </c>
      <c r="C542" s="12" t="str">
        <f>VLOOKUP(D542, City_Mapping!A:B, 2, FALSE)</f>
        <v>UAE</v>
      </c>
      <c r="D542" s="12" t="s">
        <v>30</v>
      </c>
      <c r="E542" s="12" t="s">
        <v>35</v>
      </c>
      <c r="F542" s="12" t="s">
        <v>38</v>
      </c>
      <c r="G542" s="12">
        <v>49313</v>
      </c>
      <c r="H542" s="12" t="s">
        <v>41</v>
      </c>
      <c r="I542" s="12" t="s">
        <v>45</v>
      </c>
      <c r="J542" s="12">
        <v>493308</v>
      </c>
      <c r="K542" s="12">
        <v>4</v>
      </c>
      <c r="L542" s="13">
        <v>1932</v>
      </c>
      <c r="M542" s="14">
        <f>Table1[[#This Row],[Column1]]/100</f>
        <v>0.1</v>
      </c>
      <c r="N542" s="13">
        <f>Table1[[#This Row],[Unit_Price]]*Table1[[#This Row],[Quantity]]*(1-Table1[[#This Row],[Discount_%]])</f>
        <v>6955.2</v>
      </c>
      <c r="O542" s="13">
        <v>14310</v>
      </c>
      <c r="P542" s="13">
        <f>Table1[[#This Row],[Revenue]]-Table1[[#This Row],[Cost]]</f>
        <v>-7354.8</v>
      </c>
      <c r="Q542" s="12" t="s">
        <v>46</v>
      </c>
      <c r="R542" s="12" t="s">
        <v>50</v>
      </c>
      <c r="S542" s="12" t="s">
        <v>56</v>
      </c>
      <c r="T542" s="12">
        <v>5</v>
      </c>
      <c r="U542" s="12">
        <v>10</v>
      </c>
      <c r="V542" s="20" t="str">
        <f>TEXT(Table1[[#This Row],[Date]],"mmm-yyyy")</f>
        <v>Feb-2025</v>
      </c>
    </row>
    <row r="543" spans="1:22" x14ac:dyDescent="0.2">
      <c r="A543" s="11">
        <f t="shared" si="8"/>
        <v>45703</v>
      </c>
      <c r="B543" s="12" t="s">
        <v>23</v>
      </c>
      <c r="C543" s="12" t="str">
        <f>VLOOKUP(D543, City_Mapping!A:B, 2, FALSE)</f>
        <v>UAE</v>
      </c>
      <c r="D543" s="12" t="s">
        <v>30</v>
      </c>
      <c r="E543" s="12" t="s">
        <v>36</v>
      </c>
      <c r="F543" s="12" t="s">
        <v>39</v>
      </c>
      <c r="G543" s="12">
        <v>77857</v>
      </c>
      <c r="H543" s="12" t="s">
        <v>41</v>
      </c>
      <c r="I543" s="12" t="s">
        <v>43</v>
      </c>
      <c r="J543" s="12">
        <v>831830</v>
      </c>
      <c r="K543" s="12">
        <v>9</v>
      </c>
      <c r="L543" s="13">
        <v>2820</v>
      </c>
      <c r="M543" s="14">
        <f>Table1[[#This Row],[Column1]]/100</f>
        <v>0</v>
      </c>
      <c r="N543" s="13">
        <f>Table1[[#This Row],[Unit_Price]]*Table1[[#This Row],[Quantity]]*(1-Table1[[#This Row],[Discount_%]])</f>
        <v>25380</v>
      </c>
      <c r="O543" s="13">
        <v>6746</v>
      </c>
      <c r="P543" s="13">
        <f>Table1[[#This Row],[Revenue]]-Table1[[#This Row],[Cost]]</f>
        <v>18634</v>
      </c>
      <c r="Q543" s="12" t="s">
        <v>47</v>
      </c>
      <c r="R543" s="12" t="s">
        <v>50</v>
      </c>
      <c r="S543" s="12" t="s">
        <v>56</v>
      </c>
      <c r="T543" s="12">
        <v>3</v>
      </c>
      <c r="U543" s="12">
        <v>0</v>
      </c>
      <c r="V543" s="20" t="str">
        <f>TEXT(Table1[[#This Row],[Date]],"mmm-yyyy")</f>
        <v>Feb-2025</v>
      </c>
    </row>
    <row r="544" spans="1:22" x14ac:dyDescent="0.2">
      <c r="A544" s="11">
        <f t="shared" si="8"/>
        <v>45703</v>
      </c>
      <c r="B544" s="12" t="s">
        <v>20</v>
      </c>
      <c r="C544" s="12" t="str">
        <f>VLOOKUP(D544, City_Mapping!A:B, 2, FALSE)</f>
        <v>USA</v>
      </c>
      <c r="D544" s="12" t="s">
        <v>31</v>
      </c>
      <c r="E544" s="12" t="s">
        <v>36</v>
      </c>
      <c r="F544" s="12" t="s">
        <v>39</v>
      </c>
      <c r="G544" s="12">
        <v>55900</v>
      </c>
      <c r="H544" s="12" t="s">
        <v>41</v>
      </c>
      <c r="I544" s="12" t="s">
        <v>45</v>
      </c>
      <c r="J544" s="12">
        <v>916427</v>
      </c>
      <c r="K544" s="12">
        <v>6</v>
      </c>
      <c r="L544" s="13">
        <v>2276</v>
      </c>
      <c r="M544" s="14">
        <f>Table1[[#This Row],[Column1]]/100</f>
        <v>0.1</v>
      </c>
      <c r="N544" s="13">
        <f>Table1[[#This Row],[Unit_Price]]*Table1[[#This Row],[Quantity]]*(1-Table1[[#This Row],[Discount_%]])</f>
        <v>12290.4</v>
      </c>
      <c r="O544" s="13">
        <v>20491</v>
      </c>
      <c r="P544" s="13">
        <f>Table1[[#This Row],[Revenue]]-Table1[[#This Row],[Cost]]</f>
        <v>-8200.6</v>
      </c>
      <c r="Q544" s="12" t="s">
        <v>46</v>
      </c>
      <c r="R544" s="12" t="s">
        <v>52</v>
      </c>
      <c r="S544" s="12" t="s">
        <v>55</v>
      </c>
      <c r="T544" s="12">
        <v>1</v>
      </c>
      <c r="U544" s="12">
        <v>10</v>
      </c>
      <c r="V544" s="20" t="str">
        <f>TEXT(Table1[[#This Row],[Date]],"mmm-yyyy")</f>
        <v>Feb-2025</v>
      </c>
    </row>
    <row r="545" spans="1:22" x14ac:dyDescent="0.2">
      <c r="A545" s="11">
        <f t="shared" si="8"/>
        <v>45703</v>
      </c>
      <c r="B545" s="12" t="s">
        <v>23</v>
      </c>
      <c r="C545" s="12" t="str">
        <f>VLOOKUP(D545, City_Mapping!A:B, 2, FALSE)</f>
        <v>India</v>
      </c>
      <c r="D545" s="12" t="s">
        <v>33</v>
      </c>
      <c r="E545" s="12" t="s">
        <v>34</v>
      </c>
      <c r="F545" s="12" t="s">
        <v>37</v>
      </c>
      <c r="G545" s="12">
        <v>51098</v>
      </c>
      <c r="H545" s="12" t="s">
        <v>42</v>
      </c>
      <c r="I545" s="12" t="s">
        <v>45</v>
      </c>
      <c r="J545" s="12">
        <v>853365</v>
      </c>
      <c r="K545" s="12">
        <v>8</v>
      </c>
      <c r="L545" s="13">
        <v>1198</v>
      </c>
      <c r="M545" s="14">
        <f>Table1[[#This Row],[Column1]]/100</f>
        <v>0.05</v>
      </c>
      <c r="N545" s="13">
        <f>Table1[[#This Row],[Unit_Price]]*Table1[[#This Row],[Quantity]]*(1-Table1[[#This Row],[Discount_%]])</f>
        <v>9104.7999999999993</v>
      </c>
      <c r="O545" s="13">
        <v>19897</v>
      </c>
      <c r="P545" s="13">
        <f>Table1[[#This Row],[Revenue]]-Table1[[#This Row],[Cost]]</f>
        <v>-10792.2</v>
      </c>
      <c r="Q545" s="12" t="s">
        <v>48</v>
      </c>
      <c r="R545" s="12" t="s">
        <v>51</v>
      </c>
      <c r="S545" s="12" t="s">
        <v>54</v>
      </c>
      <c r="T545" s="12">
        <v>1</v>
      </c>
      <c r="U545" s="12">
        <v>5</v>
      </c>
      <c r="V545" s="20" t="str">
        <f>TEXT(Table1[[#This Row],[Date]],"mmm-yyyy")</f>
        <v>Feb-2025</v>
      </c>
    </row>
    <row r="546" spans="1:22" x14ac:dyDescent="0.2">
      <c r="A546" s="11">
        <f t="shared" si="8"/>
        <v>45703</v>
      </c>
      <c r="B546" s="12" t="s">
        <v>22</v>
      </c>
      <c r="C546" s="12" t="str">
        <f>VLOOKUP(D546, City_Mapping!A:B, 2, FALSE)</f>
        <v>UAE</v>
      </c>
      <c r="D546" s="12" t="s">
        <v>30</v>
      </c>
      <c r="E546" s="12" t="s">
        <v>36</v>
      </c>
      <c r="F546" s="12" t="s">
        <v>39</v>
      </c>
      <c r="G546" s="12">
        <v>18294</v>
      </c>
      <c r="H546" s="12" t="s">
        <v>41</v>
      </c>
      <c r="I546" s="12" t="s">
        <v>45</v>
      </c>
      <c r="J546" s="12">
        <v>818317</v>
      </c>
      <c r="K546" s="12">
        <v>8</v>
      </c>
      <c r="L546" s="13">
        <v>3468</v>
      </c>
      <c r="M546" s="14">
        <f>Table1[[#This Row],[Column1]]/100</f>
        <v>0.05</v>
      </c>
      <c r="N546" s="13">
        <f>Table1[[#This Row],[Unit_Price]]*Table1[[#This Row],[Quantity]]*(1-Table1[[#This Row],[Discount_%]])</f>
        <v>26356.799999999999</v>
      </c>
      <c r="O546" s="13">
        <v>22236</v>
      </c>
      <c r="P546" s="13">
        <f>Table1[[#This Row],[Revenue]]-Table1[[#This Row],[Cost]]</f>
        <v>4120.7999999999993</v>
      </c>
      <c r="Q546" s="12" t="s">
        <v>48</v>
      </c>
      <c r="R546" s="12" t="s">
        <v>52</v>
      </c>
      <c r="S546" s="12" t="s">
        <v>53</v>
      </c>
      <c r="T546" s="12">
        <v>2</v>
      </c>
      <c r="U546" s="12">
        <v>5</v>
      </c>
      <c r="V546" s="20" t="str">
        <f>TEXT(Table1[[#This Row],[Date]],"mmm-yyyy")</f>
        <v>Feb-2025</v>
      </c>
    </row>
    <row r="547" spans="1:22" x14ac:dyDescent="0.2">
      <c r="A547" s="11">
        <f t="shared" si="8"/>
        <v>45703</v>
      </c>
      <c r="B547" s="12" t="s">
        <v>21</v>
      </c>
      <c r="C547" s="12" t="str">
        <f>VLOOKUP(D547, City_Mapping!A:B, 2, FALSE)</f>
        <v>India</v>
      </c>
      <c r="D547" s="12" t="s">
        <v>28</v>
      </c>
      <c r="E547" s="12" t="s">
        <v>36</v>
      </c>
      <c r="F547" s="12" t="s">
        <v>39</v>
      </c>
      <c r="G547" s="12">
        <v>72580</v>
      </c>
      <c r="H547" s="12" t="s">
        <v>42</v>
      </c>
      <c r="I547" s="12" t="s">
        <v>43</v>
      </c>
      <c r="J547" s="12">
        <v>757037</v>
      </c>
      <c r="K547" s="12">
        <v>5</v>
      </c>
      <c r="L547" s="13">
        <v>1121</v>
      </c>
      <c r="M547" s="14">
        <f>Table1[[#This Row],[Column1]]/100</f>
        <v>0.05</v>
      </c>
      <c r="N547" s="13">
        <f>Table1[[#This Row],[Unit_Price]]*Table1[[#This Row],[Quantity]]*(1-Table1[[#This Row],[Discount_%]])</f>
        <v>5324.75</v>
      </c>
      <c r="O547" s="13">
        <v>13878</v>
      </c>
      <c r="P547" s="13">
        <f>Table1[[#This Row],[Revenue]]-Table1[[#This Row],[Cost]]</f>
        <v>-8553.25</v>
      </c>
      <c r="Q547" s="12" t="s">
        <v>47</v>
      </c>
      <c r="R547" s="12" t="s">
        <v>51</v>
      </c>
      <c r="S547" s="12" t="s">
        <v>54</v>
      </c>
      <c r="T547" s="12">
        <v>5</v>
      </c>
      <c r="U547" s="12">
        <v>5</v>
      </c>
      <c r="V547" s="20" t="str">
        <f>TEXT(Table1[[#This Row],[Date]],"mmm-yyyy")</f>
        <v>Feb-2025</v>
      </c>
    </row>
    <row r="548" spans="1:22" x14ac:dyDescent="0.2">
      <c r="A548" s="11">
        <f t="shared" si="8"/>
        <v>45703</v>
      </c>
      <c r="B548" s="12" t="s">
        <v>22</v>
      </c>
      <c r="C548" s="12" t="str">
        <f>VLOOKUP(D548, City_Mapping!A:B, 2, FALSE)</f>
        <v>UK</v>
      </c>
      <c r="D548" s="12" t="s">
        <v>29</v>
      </c>
      <c r="E548" s="12" t="s">
        <v>34</v>
      </c>
      <c r="F548" s="12" t="s">
        <v>39</v>
      </c>
      <c r="G548" s="12">
        <v>48101</v>
      </c>
      <c r="H548" s="12" t="s">
        <v>41</v>
      </c>
      <c r="I548" s="12" t="s">
        <v>43</v>
      </c>
      <c r="J548" s="12">
        <v>980210</v>
      </c>
      <c r="K548" s="12">
        <v>9</v>
      </c>
      <c r="L548" s="13">
        <v>3087</v>
      </c>
      <c r="M548" s="14">
        <f>Table1[[#This Row],[Column1]]/100</f>
        <v>0.05</v>
      </c>
      <c r="N548" s="13">
        <f>Table1[[#This Row],[Unit_Price]]*Table1[[#This Row],[Quantity]]*(1-Table1[[#This Row],[Discount_%]])</f>
        <v>26393.85</v>
      </c>
      <c r="O548" s="13">
        <v>22360</v>
      </c>
      <c r="P548" s="13">
        <f>Table1[[#This Row],[Revenue]]-Table1[[#This Row],[Cost]]</f>
        <v>4033.8499999999985</v>
      </c>
      <c r="Q548" s="12" t="s">
        <v>47</v>
      </c>
      <c r="R548" s="12" t="s">
        <v>52</v>
      </c>
      <c r="S548" s="12" t="s">
        <v>56</v>
      </c>
      <c r="T548" s="12">
        <v>1</v>
      </c>
      <c r="U548" s="12">
        <v>5</v>
      </c>
      <c r="V548" s="20" t="str">
        <f>TEXT(Table1[[#This Row],[Date]],"mmm-yyyy")</f>
        <v>Feb-2025</v>
      </c>
    </row>
    <row r="549" spans="1:22" x14ac:dyDescent="0.2">
      <c r="A549" s="11">
        <f t="shared" si="8"/>
        <v>45703</v>
      </c>
      <c r="B549" s="12" t="s">
        <v>21</v>
      </c>
      <c r="C549" s="12" t="str">
        <f>VLOOKUP(D549, City_Mapping!A:B, 2, FALSE)</f>
        <v>USA</v>
      </c>
      <c r="D549" s="12" t="s">
        <v>31</v>
      </c>
      <c r="E549" s="12" t="s">
        <v>35</v>
      </c>
      <c r="F549" s="12" t="s">
        <v>38</v>
      </c>
      <c r="G549" s="12">
        <v>35059</v>
      </c>
      <c r="H549" s="12" t="s">
        <v>42</v>
      </c>
      <c r="I549" s="12" t="s">
        <v>44</v>
      </c>
      <c r="J549" s="12">
        <v>908324</v>
      </c>
      <c r="K549" s="12">
        <v>2</v>
      </c>
      <c r="L549" s="13">
        <v>959</v>
      </c>
      <c r="M549" s="14">
        <f>Table1[[#This Row],[Column1]]/100</f>
        <v>0.2</v>
      </c>
      <c r="N549" s="13">
        <f>Table1[[#This Row],[Unit_Price]]*Table1[[#This Row],[Quantity]]*(1-Table1[[#This Row],[Discount_%]])</f>
        <v>1534.4</v>
      </c>
      <c r="O549" s="13">
        <v>15432</v>
      </c>
      <c r="P549" s="13">
        <f>Table1[[#This Row],[Revenue]]-Table1[[#This Row],[Cost]]</f>
        <v>-13897.6</v>
      </c>
      <c r="Q549" s="12" t="s">
        <v>47</v>
      </c>
      <c r="R549" s="12" t="s">
        <v>51</v>
      </c>
      <c r="S549" s="12" t="s">
        <v>55</v>
      </c>
      <c r="T549" s="12">
        <v>1</v>
      </c>
      <c r="U549" s="12">
        <v>20</v>
      </c>
      <c r="V549" s="20" t="str">
        <f>TEXT(Table1[[#This Row],[Date]],"mmm-yyyy")</f>
        <v>Feb-2025</v>
      </c>
    </row>
    <row r="550" spans="1:22" x14ac:dyDescent="0.2">
      <c r="A550" s="11">
        <f t="shared" si="8"/>
        <v>45703</v>
      </c>
      <c r="B550" s="12" t="s">
        <v>23</v>
      </c>
      <c r="C550" s="12" t="str">
        <f>VLOOKUP(D550, City_Mapping!A:B, 2, FALSE)</f>
        <v>India</v>
      </c>
      <c r="D550" s="12" t="s">
        <v>32</v>
      </c>
      <c r="E550" s="12" t="s">
        <v>34</v>
      </c>
      <c r="F550" s="12" t="s">
        <v>38</v>
      </c>
      <c r="G550" s="12">
        <v>50626</v>
      </c>
      <c r="H550" s="12" t="s">
        <v>41</v>
      </c>
      <c r="I550" s="12" t="s">
        <v>44</v>
      </c>
      <c r="J550" s="12">
        <v>127057</v>
      </c>
      <c r="K550" s="12">
        <v>8</v>
      </c>
      <c r="L550" s="13">
        <v>1584</v>
      </c>
      <c r="M550" s="14">
        <f>Table1[[#This Row],[Column1]]/100</f>
        <v>0</v>
      </c>
      <c r="N550" s="13">
        <f>Table1[[#This Row],[Unit_Price]]*Table1[[#This Row],[Quantity]]*(1-Table1[[#This Row],[Discount_%]])</f>
        <v>12672</v>
      </c>
      <c r="O550" s="13">
        <v>28127</v>
      </c>
      <c r="P550" s="13">
        <f>Table1[[#This Row],[Revenue]]-Table1[[#This Row],[Cost]]</f>
        <v>-15455</v>
      </c>
      <c r="Q550" s="12" t="s">
        <v>49</v>
      </c>
      <c r="R550" s="12" t="s">
        <v>51</v>
      </c>
      <c r="S550" s="12" t="s">
        <v>54</v>
      </c>
      <c r="T550" s="12">
        <v>1</v>
      </c>
      <c r="U550" s="12">
        <v>0</v>
      </c>
      <c r="V550" s="20" t="str">
        <f>TEXT(Table1[[#This Row],[Date]],"mmm-yyyy")</f>
        <v>Feb-2025</v>
      </c>
    </row>
    <row r="551" spans="1:22" x14ac:dyDescent="0.2">
      <c r="A551" s="11">
        <f t="shared" si="8"/>
        <v>45703</v>
      </c>
      <c r="B551" s="12" t="s">
        <v>20</v>
      </c>
      <c r="C551" s="12" t="str">
        <f>VLOOKUP(D551, City_Mapping!A:B, 2, FALSE)</f>
        <v>India</v>
      </c>
      <c r="D551" s="12" t="s">
        <v>32</v>
      </c>
      <c r="E551" s="12" t="s">
        <v>36</v>
      </c>
      <c r="F551" s="12" t="s">
        <v>40</v>
      </c>
      <c r="G551" s="12">
        <v>30703</v>
      </c>
      <c r="H551" s="12" t="s">
        <v>41</v>
      </c>
      <c r="I551" s="12" t="s">
        <v>44</v>
      </c>
      <c r="J551" s="12">
        <v>293637</v>
      </c>
      <c r="K551" s="12">
        <v>3</v>
      </c>
      <c r="L551" s="13">
        <v>799</v>
      </c>
      <c r="M551" s="14">
        <f>Table1[[#This Row],[Column1]]/100</f>
        <v>0.1</v>
      </c>
      <c r="N551" s="13">
        <f>Table1[[#This Row],[Unit_Price]]*Table1[[#This Row],[Quantity]]*(1-Table1[[#This Row],[Discount_%]])</f>
        <v>2157.3000000000002</v>
      </c>
      <c r="O551" s="13">
        <v>29014</v>
      </c>
      <c r="P551" s="13">
        <f>Table1[[#This Row],[Revenue]]-Table1[[#This Row],[Cost]]</f>
        <v>-26856.7</v>
      </c>
      <c r="Q551" s="12" t="s">
        <v>47</v>
      </c>
      <c r="R551" s="12" t="s">
        <v>50</v>
      </c>
      <c r="S551" s="12" t="s">
        <v>55</v>
      </c>
      <c r="T551" s="12">
        <v>2</v>
      </c>
      <c r="U551" s="12">
        <v>10</v>
      </c>
      <c r="V551" s="20" t="str">
        <f>TEXT(Table1[[#This Row],[Date]],"mmm-yyyy")</f>
        <v>Feb-2025</v>
      </c>
    </row>
    <row r="552" spans="1:22" x14ac:dyDescent="0.2">
      <c r="A552" s="11">
        <f t="shared" si="8"/>
        <v>45703</v>
      </c>
      <c r="B552" s="12" t="s">
        <v>22</v>
      </c>
      <c r="C552" s="12" t="str">
        <f>VLOOKUP(D552, City_Mapping!A:B, 2, FALSE)</f>
        <v>India</v>
      </c>
      <c r="D552" s="12" t="s">
        <v>33</v>
      </c>
      <c r="E552" s="12" t="s">
        <v>35</v>
      </c>
      <c r="F552" s="12" t="s">
        <v>38</v>
      </c>
      <c r="G552" s="12">
        <v>71417</v>
      </c>
      <c r="H552" s="12" t="s">
        <v>42</v>
      </c>
      <c r="I552" s="12" t="s">
        <v>44</v>
      </c>
      <c r="J552" s="12">
        <v>874984</v>
      </c>
      <c r="K552" s="12">
        <v>7</v>
      </c>
      <c r="L552" s="13">
        <v>3044</v>
      </c>
      <c r="M552" s="14">
        <f>Table1[[#This Row],[Column1]]/100</f>
        <v>0.2</v>
      </c>
      <c r="N552" s="13">
        <f>Table1[[#This Row],[Unit_Price]]*Table1[[#This Row],[Quantity]]*(1-Table1[[#This Row],[Discount_%]])</f>
        <v>17046.400000000001</v>
      </c>
      <c r="O552" s="13">
        <v>17175</v>
      </c>
      <c r="P552" s="13">
        <f>Table1[[#This Row],[Revenue]]-Table1[[#This Row],[Cost]]</f>
        <v>-128.59999999999854</v>
      </c>
      <c r="Q552" s="12" t="s">
        <v>48</v>
      </c>
      <c r="R552" s="12" t="s">
        <v>52</v>
      </c>
      <c r="S552" s="12" t="s">
        <v>55</v>
      </c>
      <c r="T552" s="12">
        <v>5</v>
      </c>
      <c r="U552" s="12">
        <v>20</v>
      </c>
      <c r="V552" s="20" t="str">
        <f>TEXT(Table1[[#This Row],[Date]],"mmm-yyyy")</f>
        <v>Feb-2025</v>
      </c>
    </row>
    <row r="553" spans="1:22" x14ac:dyDescent="0.2">
      <c r="A553" s="11">
        <f t="shared" si="8"/>
        <v>45703</v>
      </c>
      <c r="B553" s="12" t="s">
        <v>21</v>
      </c>
      <c r="C553" s="12" t="str">
        <f>VLOOKUP(D553, City_Mapping!A:B, 2, FALSE)</f>
        <v>India</v>
      </c>
      <c r="D553" s="12" t="s">
        <v>28</v>
      </c>
      <c r="E553" s="12" t="s">
        <v>36</v>
      </c>
      <c r="F553" s="12" t="s">
        <v>38</v>
      </c>
      <c r="G553" s="12">
        <v>69228</v>
      </c>
      <c r="H553" s="12" t="s">
        <v>42</v>
      </c>
      <c r="I553" s="12" t="s">
        <v>45</v>
      </c>
      <c r="J553" s="12">
        <v>740377</v>
      </c>
      <c r="K553" s="12">
        <v>9</v>
      </c>
      <c r="L553" s="13">
        <v>1775</v>
      </c>
      <c r="M553" s="14">
        <f>Table1[[#This Row],[Column1]]/100</f>
        <v>0.15</v>
      </c>
      <c r="N553" s="13">
        <f>Table1[[#This Row],[Unit_Price]]*Table1[[#This Row],[Quantity]]*(1-Table1[[#This Row],[Discount_%]])</f>
        <v>13578.75</v>
      </c>
      <c r="O553" s="13">
        <v>5983</v>
      </c>
      <c r="P553" s="13">
        <f>Table1[[#This Row],[Revenue]]-Table1[[#This Row],[Cost]]</f>
        <v>7595.75</v>
      </c>
      <c r="Q553" s="12" t="s">
        <v>47</v>
      </c>
      <c r="R553" s="12" t="s">
        <v>50</v>
      </c>
      <c r="S553" s="12" t="s">
        <v>53</v>
      </c>
      <c r="T553" s="12">
        <v>3</v>
      </c>
      <c r="U553" s="12">
        <v>15</v>
      </c>
      <c r="V553" s="20" t="str">
        <f>TEXT(Table1[[#This Row],[Date]],"mmm-yyyy")</f>
        <v>Feb-2025</v>
      </c>
    </row>
    <row r="554" spans="1:22" x14ac:dyDescent="0.2">
      <c r="A554" s="11">
        <f t="shared" si="8"/>
        <v>45704</v>
      </c>
      <c r="B554" s="12" t="s">
        <v>22</v>
      </c>
      <c r="C554" s="12" t="str">
        <f>VLOOKUP(D554, City_Mapping!A:B, 2, FALSE)</f>
        <v>UAE</v>
      </c>
      <c r="D554" s="12" t="s">
        <v>30</v>
      </c>
      <c r="E554" s="12" t="s">
        <v>35</v>
      </c>
      <c r="F554" s="12" t="s">
        <v>40</v>
      </c>
      <c r="G554" s="12">
        <v>13205</v>
      </c>
      <c r="H554" s="12" t="s">
        <v>42</v>
      </c>
      <c r="I554" s="12" t="s">
        <v>43</v>
      </c>
      <c r="J554" s="12">
        <v>609510</v>
      </c>
      <c r="K554" s="12">
        <v>5</v>
      </c>
      <c r="L554" s="13">
        <v>1930</v>
      </c>
      <c r="M554" s="14">
        <f>Table1[[#This Row],[Column1]]/100</f>
        <v>0.05</v>
      </c>
      <c r="N554" s="13">
        <f>Table1[[#This Row],[Unit_Price]]*Table1[[#This Row],[Quantity]]*(1-Table1[[#This Row],[Discount_%]])</f>
        <v>9167.5</v>
      </c>
      <c r="O554" s="13">
        <v>11389</v>
      </c>
      <c r="P554" s="13">
        <f>Table1[[#This Row],[Revenue]]-Table1[[#This Row],[Cost]]</f>
        <v>-2221.5</v>
      </c>
      <c r="Q554" s="12" t="s">
        <v>49</v>
      </c>
      <c r="R554" s="12" t="s">
        <v>50</v>
      </c>
      <c r="S554" s="12" t="s">
        <v>56</v>
      </c>
      <c r="T554" s="12">
        <v>2</v>
      </c>
      <c r="U554" s="12">
        <v>5</v>
      </c>
      <c r="V554" s="20" t="str">
        <f>TEXT(Table1[[#This Row],[Date]],"mmm-yyyy")</f>
        <v>Feb-2025</v>
      </c>
    </row>
    <row r="555" spans="1:22" x14ac:dyDescent="0.2">
      <c r="A555" s="11">
        <f t="shared" si="8"/>
        <v>45704</v>
      </c>
      <c r="B555" s="12" t="s">
        <v>21</v>
      </c>
      <c r="C555" s="12" t="str">
        <f>VLOOKUP(D555, City_Mapping!A:B, 2, FALSE)</f>
        <v>India</v>
      </c>
      <c r="D555" s="12" t="s">
        <v>32</v>
      </c>
      <c r="E555" s="12" t="s">
        <v>36</v>
      </c>
      <c r="F555" s="12" t="s">
        <v>40</v>
      </c>
      <c r="G555" s="12">
        <v>44929</v>
      </c>
      <c r="H555" s="12" t="s">
        <v>41</v>
      </c>
      <c r="I555" s="12" t="s">
        <v>44</v>
      </c>
      <c r="J555" s="12">
        <v>996884</v>
      </c>
      <c r="K555" s="12">
        <v>8</v>
      </c>
      <c r="L555" s="13">
        <v>3952</v>
      </c>
      <c r="M555" s="14">
        <f>Table1[[#This Row],[Column1]]/100</f>
        <v>0.1</v>
      </c>
      <c r="N555" s="13">
        <f>Table1[[#This Row],[Unit_Price]]*Table1[[#This Row],[Quantity]]*(1-Table1[[#This Row],[Discount_%]])</f>
        <v>28454.400000000001</v>
      </c>
      <c r="O555" s="13">
        <v>21522</v>
      </c>
      <c r="P555" s="13">
        <f>Table1[[#This Row],[Revenue]]-Table1[[#This Row],[Cost]]</f>
        <v>6932.4000000000015</v>
      </c>
      <c r="Q555" s="12" t="s">
        <v>47</v>
      </c>
      <c r="R555" s="12" t="s">
        <v>52</v>
      </c>
      <c r="S555" s="12" t="s">
        <v>53</v>
      </c>
      <c r="T555" s="12">
        <v>5</v>
      </c>
      <c r="U555" s="12">
        <v>10</v>
      </c>
      <c r="V555" s="20" t="str">
        <f>TEXT(Table1[[#This Row],[Date]],"mmm-yyyy")</f>
        <v>Feb-2025</v>
      </c>
    </row>
    <row r="556" spans="1:22" x14ac:dyDescent="0.2">
      <c r="A556" s="11">
        <f t="shared" si="8"/>
        <v>45704</v>
      </c>
      <c r="B556" s="12" t="s">
        <v>22</v>
      </c>
      <c r="C556" s="12" t="str">
        <f>VLOOKUP(D556, City_Mapping!A:B, 2, FALSE)</f>
        <v>India</v>
      </c>
      <c r="D556" s="12" t="s">
        <v>33</v>
      </c>
      <c r="E556" s="12" t="s">
        <v>34</v>
      </c>
      <c r="F556" s="12" t="s">
        <v>37</v>
      </c>
      <c r="G556" s="12">
        <v>93384</v>
      </c>
      <c r="H556" s="12" t="s">
        <v>42</v>
      </c>
      <c r="I556" s="12" t="s">
        <v>45</v>
      </c>
      <c r="J556" s="12">
        <v>160753</v>
      </c>
      <c r="K556" s="12">
        <v>4</v>
      </c>
      <c r="L556" s="13">
        <v>2888</v>
      </c>
      <c r="M556" s="14">
        <f>Table1[[#This Row],[Column1]]/100</f>
        <v>0.15</v>
      </c>
      <c r="N556" s="13">
        <f>Table1[[#This Row],[Unit_Price]]*Table1[[#This Row],[Quantity]]*(1-Table1[[#This Row],[Discount_%]])</f>
        <v>9819.1999999999989</v>
      </c>
      <c r="O556" s="13">
        <v>18704</v>
      </c>
      <c r="P556" s="13">
        <f>Table1[[#This Row],[Revenue]]-Table1[[#This Row],[Cost]]</f>
        <v>-8884.8000000000011</v>
      </c>
      <c r="Q556" s="12" t="s">
        <v>49</v>
      </c>
      <c r="R556" s="12" t="s">
        <v>50</v>
      </c>
      <c r="S556" s="12" t="s">
        <v>53</v>
      </c>
      <c r="T556" s="12">
        <v>1</v>
      </c>
      <c r="U556" s="12">
        <v>15</v>
      </c>
      <c r="V556" s="20" t="str">
        <f>TEXT(Table1[[#This Row],[Date]],"mmm-yyyy")</f>
        <v>Feb-2025</v>
      </c>
    </row>
    <row r="557" spans="1:22" x14ac:dyDescent="0.2">
      <c r="A557" s="11">
        <f t="shared" si="8"/>
        <v>45704</v>
      </c>
      <c r="B557" s="12" t="s">
        <v>21</v>
      </c>
      <c r="C557" s="12" t="str">
        <f>VLOOKUP(D557, City_Mapping!A:B, 2, FALSE)</f>
        <v>UK</v>
      </c>
      <c r="D557" s="12" t="s">
        <v>29</v>
      </c>
      <c r="E557" s="12" t="s">
        <v>36</v>
      </c>
      <c r="F557" s="12" t="s">
        <v>37</v>
      </c>
      <c r="G557" s="12">
        <v>43411</v>
      </c>
      <c r="H557" s="12" t="s">
        <v>42</v>
      </c>
      <c r="I557" s="12" t="s">
        <v>43</v>
      </c>
      <c r="J557" s="12">
        <v>799391</v>
      </c>
      <c r="K557" s="12">
        <v>1</v>
      </c>
      <c r="L557" s="13">
        <v>2321</v>
      </c>
      <c r="M557" s="14">
        <f>Table1[[#This Row],[Column1]]/100</f>
        <v>0</v>
      </c>
      <c r="N557" s="13">
        <f>Table1[[#This Row],[Unit_Price]]*Table1[[#This Row],[Quantity]]*(1-Table1[[#This Row],[Discount_%]])</f>
        <v>2321</v>
      </c>
      <c r="O557" s="13">
        <v>14200</v>
      </c>
      <c r="P557" s="13">
        <f>Table1[[#This Row],[Revenue]]-Table1[[#This Row],[Cost]]</f>
        <v>-11879</v>
      </c>
      <c r="Q557" s="12" t="s">
        <v>49</v>
      </c>
      <c r="R557" s="12" t="s">
        <v>51</v>
      </c>
      <c r="S557" s="12" t="s">
        <v>54</v>
      </c>
      <c r="T557" s="12">
        <v>2</v>
      </c>
      <c r="U557" s="12">
        <v>0</v>
      </c>
      <c r="V557" s="20" t="str">
        <f>TEXT(Table1[[#This Row],[Date]],"mmm-yyyy")</f>
        <v>Feb-2025</v>
      </c>
    </row>
    <row r="558" spans="1:22" x14ac:dyDescent="0.2">
      <c r="A558" s="11">
        <f t="shared" si="8"/>
        <v>45704</v>
      </c>
      <c r="B558" s="12" t="s">
        <v>21</v>
      </c>
      <c r="C558" s="12" t="str">
        <f>VLOOKUP(D558, City_Mapping!A:B, 2, FALSE)</f>
        <v>India</v>
      </c>
      <c r="D558" s="12" t="s">
        <v>28</v>
      </c>
      <c r="E558" s="12" t="s">
        <v>36</v>
      </c>
      <c r="F558" s="12" t="s">
        <v>38</v>
      </c>
      <c r="G558" s="12">
        <v>90522</v>
      </c>
      <c r="H558" s="12" t="s">
        <v>42</v>
      </c>
      <c r="I558" s="12" t="s">
        <v>43</v>
      </c>
      <c r="J558" s="12">
        <v>422419</v>
      </c>
      <c r="K558" s="12">
        <v>1</v>
      </c>
      <c r="L558" s="13">
        <v>1488</v>
      </c>
      <c r="M558" s="14">
        <f>Table1[[#This Row],[Column1]]/100</f>
        <v>0.1</v>
      </c>
      <c r="N558" s="13">
        <f>Table1[[#This Row],[Unit_Price]]*Table1[[#This Row],[Quantity]]*(1-Table1[[#This Row],[Discount_%]])</f>
        <v>1339.2</v>
      </c>
      <c r="O558" s="13">
        <v>19750</v>
      </c>
      <c r="P558" s="13">
        <f>Table1[[#This Row],[Revenue]]-Table1[[#This Row],[Cost]]</f>
        <v>-18410.8</v>
      </c>
      <c r="Q558" s="12" t="s">
        <v>49</v>
      </c>
      <c r="R558" s="12" t="s">
        <v>51</v>
      </c>
      <c r="S558" s="12" t="s">
        <v>55</v>
      </c>
      <c r="T558" s="12">
        <v>4</v>
      </c>
      <c r="U558" s="12">
        <v>10</v>
      </c>
      <c r="V558" s="20" t="str">
        <f>TEXT(Table1[[#This Row],[Date]],"mmm-yyyy")</f>
        <v>Feb-2025</v>
      </c>
    </row>
    <row r="559" spans="1:22" x14ac:dyDescent="0.2">
      <c r="A559" s="11">
        <f t="shared" si="8"/>
        <v>45704</v>
      </c>
      <c r="B559" s="12" t="s">
        <v>23</v>
      </c>
      <c r="C559" s="12" t="str">
        <f>VLOOKUP(D559, City_Mapping!A:B, 2, FALSE)</f>
        <v>India</v>
      </c>
      <c r="D559" s="12" t="s">
        <v>28</v>
      </c>
      <c r="E559" s="12" t="s">
        <v>35</v>
      </c>
      <c r="F559" s="12" t="s">
        <v>39</v>
      </c>
      <c r="G559" s="12">
        <v>21628</v>
      </c>
      <c r="H559" s="12" t="s">
        <v>41</v>
      </c>
      <c r="I559" s="12" t="s">
        <v>43</v>
      </c>
      <c r="J559" s="12">
        <v>278953</v>
      </c>
      <c r="K559" s="12">
        <v>6</v>
      </c>
      <c r="L559" s="13">
        <v>713</v>
      </c>
      <c r="M559" s="14">
        <f>Table1[[#This Row],[Column1]]/100</f>
        <v>0.2</v>
      </c>
      <c r="N559" s="13">
        <f>Table1[[#This Row],[Unit_Price]]*Table1[[#This Row],[Quantity]]*(1-Table1[[#This Row],[Discount_%]])</f>
        <v>3422.4</v>
      </c>
      <c r="O559" s="13">
        <v>21697</v>
      </c>
      <c r="P559" s="13">
        <f>Table1[[#This Row],[Revenue]]-Table1[[#This Row],[Cost]]</f>
        <v>-18274.599999999999</v>
      </c>
      <c r="Q559" s="12" t="s">
        <v>47</v>
      </c>
      <c r="R559" s="12" t="s">
        <v>51</v>
      </c>
      <c r="S559" s="12" t="s">
        <v>53</v>
      </c>
      <c r="T559" s="12">
        <v>4</v>
      </c>
      <c r="U559" s="12">
        <v>20</v>
      </c>
      <c r="V559" s="20" t="str">
        <f>TEXT(Table1[[#This Row],[Date]],"mmm-yyyy")</f>
        <v>Feb-2025</v>
      </c>
    </row>
    <row r="560" spans="1:22" x14ac:dyDescent="0.2">
      <c r="A560" s="11">
        <f t="shared" si="8"/>
        <v>45704</v>
      </c>
      <c r="B560" s="12" t="s">
        <v>21</v>
      </c>
      <c r="C560" s="12" t="str">
        <f>VLOOKUP(D560, City_Mapping!A:B, 2, FALSE)</f>
        <v>India</v>
      </c>
      <c r="D560" s="12" t="s">
        <v>33</v>
      </c>
      <c r="E560" s="12" t="s">
        <v>36</v>
      </c>
      <c r="F560" s="12" t="s">
        <v>37</v>
      </c>
      <c r="G560" s="12">
        <v>80089</v>
      </c>
      <c r="H560" s="12" t="s">
        <v>41</v>
      </c>
      <c r="I560" s="12" t="s">
        <v>45</v>
      </c>
      <c r="J560" s="12">
        <v>596107</v>
      </c>
      <c r="K560" s="12">
        <v>8</v>
      </c>
      <c r="L560" s="13">
        <v>1031</v>
      </c>
      <c r="M560" s="14">
        <f>Table1[[#This Row],[Column1]]/100</f>
        <v>0.15</v>
      </c>
      <c r="N560" s="13">
        <f>Table1[[#This Row],[Unit_Price]]*Table1[[#This Row],[Quantity]]*(1-Table1[[#This Row],[Discount_%]])</f>
        <v>7010.8</v>
      </c>
      <c r="O560" s="13">
        <v>29366</v>
      </c>
      <c r="P560" s="13">
        <f>Table1[[#This Row],[Revenue]]-Table1[[#This Row],[Cost]]</f>
        <v>-22355.200000000001</v>
      </c>
      <c r="Q560" s="12" t="s">
        <v>47</v>
      </c>
      <c r="R560" s="12" t="s">
        <v>51</v>
      </c>
      <c r="S560" s="12" t="s">
        <v>53</v>
      </c>
      <c r="T560" s="12">
        <v>1</v>
      </c>
      <c r="U560" s="12">
        <v>15</v>
      </c>
      <c r="V560" s="20" t="str">
        <f>TEXT(Table1[[#This Row],[Date]],"mmm-yyyy")</f>
        <v>Feb-2025</v>
      </c>
    </row>
    <row r="561" spans="1:22" x14ac:dyDescent="0.2">
      <c r="A561" s="11">
        <f t="shared" si="8"/>
        <v>45704</v>
      </c>
      <c r="B561" s="12" t="s">
        <v>23</v>
      </c>
      <c r="C561" s="12" t="str">
        <f>VLOOKUP(D561, City_Mapping!A:B, 2, FALSE)</f>
        <v>India</v>
      </c>
      <c r="D561" s="12" t="s">
        <v>33</v>
      </c>
      <c r="E561" s="12" t="s">
        <v>34</v>
      </c>
      <c r="F561" s="12" t="s">
        <v>37</v>
      </c>
      <c r="G561" s="12">
        <v>16518</v>
      </c>
      <c r="H561" s="12" t="s">
        <v>41</v>
      </c>
      <c r="I561" s="12" t="s">
        <v>44</v>
      </c>
      <c r="J561" s="12">
        <v>283937</v>
      </c>
      <c r="K561" s="12">
        <v>2</v>
      </c>
      <c r="L561" s="13">
        <v>3417</v>
      </c>
      <c r="M561" s="14">
        <f>Table1[[#This Row],[Column1]]/100</f>
        <v>0.1</v>
      </c>
      <c r="N561" s="13">
        <f>Table1[[#This Row],[Unit_Price]]*Table1[[#This Row],[Quantity]]*(1-Table1[[#This Row],[Discount_%]])</f>
        <v>6150.6</v>
      </c>
      <c r="O561" s="13">
        <v>3535</v>
      </c>
      <c r="P561" s="13">
        <f>Table1[[#This Row],[Revenue]]-Table1[[#This Row],[Cost]]</f>
        <v>2615.6000000000004</v>
      </c>
      <c r="Q561" s="12" t="s">
        <v>48</v>
      </c>
      <c r="R561" s="12" t="s">
        <v>50</v>
      </c>
      <c r="S561" s="12" t="s">
        <v>56</v>
      </c>
      <c r="T561" s="12">
        <v>5</v>
      </c>
      <c r="U561" s="12">
        <v>10</v>
      </c>
      <c r="V561" s="20" t="str">
        <f>TEXT(Table1[[#This Row],[Date]],"mmm-yyyy")</f>
        <v>Feb-2025</v>
      </c>
    </row>
    <row r="562" spans="1:22" x14ac:dyDescent="0.2">
      <c r="A562" s="11">
        <f t="shared" si="8"/>
        <v>45704</v>
      </c>
      <c r="B562" s="12" t="s">
        <v>21</v>
      </c>
      <c r="C562" s="12" t="str">
        <f>VLOOKUP(D562, City_Mapping!A:B, 2, FALSE)</f>
        <v>UAE</v>
      </c>
      <c r="D562" s="12" t="s">
        <v>30</v>
      </c>
      <c r="E562" s="12" t="s">
        <v>34</v>
      </c>
      <c r="F562" s="12" t="s">
        <v>38</v>
      </c>
      <c r="G562" s="12">
        <v>48491</v>
      </c>
      <c r="H562" s="12" t="s">
        <v>42</v>
      </c>
      <c r="I562" s="12" t="s">
        <v>43</v>
      </c>
      <c r="J562" s="12">
        <v>217819</v>
      </c>
      <c r="K562" s="12">
        <v>4</v>
      </c>
      <c r="L562" s="13">
        <v>4119</v>
      </c>
      <c r="M562" s="14">
        <f>Table1[[#This Row],[Column1]]/100</f>
        <v>0.2</v>
      </c>
      <c r="N562" s="13">
        <f>Table1[[#This Row],[Unit_Price]]*Table1[[#This Row],[Quantity]]*(1-Table1[[#This Row],[Discount_%]])</f>
        <v>13180.800000000001</v>
      </c>
      <c r="O562" s="13">
        <v>23673</v>
      </c>
      <c r="P562" s="13">
        <f>Table1[[#This Row],[Revenue]]-Table1[[#This Row],[Cost]]</f>
        <v>-10492.199999999999</v>
      </c>
      <c r="Q562" s="12" t="s">
        <v>46</v>
      </c>
      <c r="R562" s="12" t="s">
        <v>52</v>
      </c>
      <c r="S562" s="12" t="s">
        <v>54</v>
      </c>
      <c r="T562" s="12">
        <v>5</v>
      </c>
      <c r="U562" s="12">
        <v>20</v>
      </c>
      <c r="V562" s="20" t="str">
        <f>TEXT(Table1[[#This Row],[Date]],"mmm-yyyy")</f>
        <v>Feb-2025</v>
      </c>
    </row>
    <row r="563" spans="1:22" x14ac:dyDescent="0.2">
      <c r="A563" s="11">
        <f t="shared" si="8"/>
        <v>45704</v>
      </c>
      <c r="B563" s="12" t="s">
        <v>20</v>
      </c>
      <c r="C563" s="12" t="str">
        <f>VLOOKUP(D563, City_Mapping!A:B, 2, FALSE)</f>
        <v>India</v>
      </c>
      <c r="D563" s="12" t="s">
        <v>33</v>
      </c>
      <c r="E563" s="12" t="s">
        <v>34</v>
      </c>
      <c r="F563" s="12" t="s">
        <v>39</v>
      </c>
      <c r="G563" s="12">
        <v>17946</v>
      </c>
      <c r="H563" s="12" t="s">
        <v>41</v>
      </c>
      <c r="I563" s="12" t="s">
        <v>45</v>
      </c>
      <c r="J563" s="12">
        <v>328140</v>
      </c>
      <c r="K563" s="12">
        <v>3</v>
      </c>
      <c r="L563" s="13">
        <v>2484</v>
      </c>
      <c r="M563" s="14">
        <f>Table1[[#This Row],[Column1]]/100</f>
        <v>0.05</v>
      </c>
      <c r="N563" s="13">
        <f>Table1[[#This Row],[Unit_Price]]*Table1[[#This Row],[Quantity]]*(1-Table1[[#This Row],[Discount_%]])</f>
        <v>7079.4</v>
      </c>
      <c r="O563" s="13">
        <v>19759</v>
      </c>
      <c r="P563" s="13">
        <f>Table1[[#This Row],[Revenue]]-Table1[[#This Row],[Cost]]</f>
        <v>-12679.6</v>
      </c>
      <c r="Q563" s="12" t="s">
        <v>47</v>
      </c>
      <c r="R563" s="12" t="s">
        <v>50</v>
      </c>
      <c r="S563" s="12" t="s">
        <v>54</v>
      </c>
      <c r="T563" s="12">
        <v>2</v>
      </c>
      <c r="U563" s="12">
        <v>5</v>
      </c>
      <c r="V563" s="20" t="str">
        <f>TEXT(Table1[[#This Row],[Date]],"mmm-yyyy")</f>
        <v>Feb-2025</v>
      </c>
    </row>
    <row r="564" spans="1:22" x14ac:dyDescent="0.2">
      <c r="A564" s="11">
        <f t="shared" si="8"/>
        <v>45704</v>
      </c>
      <c r="B564" s="12" t="s">
        <v>20</v>
      </c>
      <c r="C564" s="12" t="str">
        <f>VLOOKUP(D564, City_Mapping!A:B, 2, FALSE)</f>
        <v>UAE</v>
      </c>
      <c r="D564" s="12" t="s">
        <v>30</v>
      </c>
      <c r="E564" s="12" t="s">
        <v>35</v>
      </c>
      <c r="F564" s="12" t="s">
        <v>40</v>
      </c>
      <c r="G564" s="12">
        <v>10610</v>
      </c>
      <c r="H564" s="12" t="s">
        <v>41</v>
      </c>
      <c r="I564" s="12" t="s">
        <v>43</v>
      </c>
      <c r="J564" s="12">
        <v>281756</v>
      </c>
      <c r="K564" s="12">
        <v>9</v>
      </c>
      <c r="L564" s="13">
        <v>2758</v>
      </c>
      <c r="M564" s="14">
        <f>Table1[[#This Row],[Column1]]/100</f>
        <v>0.1</v>
      </c>
      <c r="N564" s="13">
        <f>Table1[[#This Row],[Unit_Price]]*Table1[[#This Row],[Quantity]]*(1-Table1[[#This Row],[Discount_%]])</f>
        <v>22339.8</v>
      </c>
      <c r="O564" s="13">
        <v>27882</v>
      </c>
      <c r="P564" s="13">
        <f>Table1[[#This Row],[Revenue]]-Table1[[#This Row],[Cost]]</f>
        <v>-5542.2000000000007</v>
      </c>
      <c r="Q564" s="12" t="s">
        <v>48</v>
      </c>
      <c r="R564" s="12" t="s">
        <v>52</v>
      </c>
      <c r="S564" s="12" t="s">
        <v>55</v>
      </c>
      <c r="T564" s="12">
        <v>4</v>
      </c>
      <c r="U564" s="12">
        <v>10</v>
      </c>
      <c r="V564" s="20" t="str">
        <f>TEXT(Table1[[#This Row],[Date]],"mmm-yyyy")</f>
        <v>Feb-2025</v>
      </c>
    </row>
    <row r="565" spans="1:22" x14ac:dyDescent="0.2">
      <c r="A565" s="11">
        <f t="shared" si="8"/>
        <v>45704</v>
      </c>
      <c r="B565" s="12" t="s">
        <v>20</v>
      </c>
      <c r="C565" s="12" t="str">
        <f>VLOOKUP(D565, City_Mapping!A:B, 2, FALSE)</f>
        <v>UAE</v>
      </c>
      <c r="D565" s="12" t="s">
        <v>30</v>
      </c>
      <c r="E565" s="12" t="s">
        <v>35</v>
      </c>
      <c r="F565" s="12" t="s">
        <v>40</v>
      </c>
      <c r="G565" s="12">
        <v>79838</v>
      </c>
      <c r="H565" s="12" t="s">
        <v>41</v>
      </c>
      <c r="I565" s="12" t="s">
        <v>45</v>
      </c>
      <c r="J565" s="12">
        <v>548903</v>
      </c>
      <c r="K565" s="12">
        <v>3</v>
      </c>
      <c r="L565" s="13">
        <v>2718</v>
      </c>
      <c r="M565" s="14">
        <f>Table1[[#This Row],[Column1]]/100</f>
        <v>0.05</v>
      </c>
      <c r="N565" s="13">
        <f>Table1[[#This Row],[Unit_Price]]*Table1[[#This Row],[Quantity]]*(1-Table1[[#This Row],[Discount_%]])</f>
        <v>7746.2999999999993</v>
      </c>
      <c r="O565" s="13">
        <v>19997</v>
      </c>
      <c r="P565" s="13">
        <f>Table1[[#This Row],[Revenue]]-Table1[[#This Row],[Cost]]</f>
        <v>-12250.7</v>
      </c>
      <c r="Q565" s="12" t="s">
        <v>46</v>
      </c>
      <c r="R565" s="12" t="s">
        <v>52</v>
      </c>
      <c r="S565" s="12" t="s">
        <v>55</v>
      </c>
      <c r="T565" s="12">
        <v>5</v>
      </c>
      <c r="U565" s="12">
        <v>5</v>
      </c>
      <c r="V565" s="20" t="str">
        <f>TEXT(Table1[[#This Row],[Date]],"mmm-yyyy")</f>
        <v>Feb-2025</v>
      </c>
    </row>
    <row r="566" spans="1:22" x14ac:dyDescent="0.2">
      <c r="A566" s="11">
        <f t="shared" si="8"/>
        <v>45705</v>
      </c>
      <c r="B566" s="12" t="s">
        <v>21</v>
      </c>
      <c r="C566" s="12" t="str">
        <f>VLOOKUP(D566, City_Mapping!A:B, 2, FALSE)</f>
        <v>USA</v>
      </c>
      <c r="D566" s="12" t="s">
        <v>31</v>
      </c>
      <c r="E566" s="12" t="s">
        <v>36</v>
      </c>
      <c r="F566" s="12" t="s">
        <v>38</v>
      </c>
      <c r="G566" s="12">
        <v>44311</v>
      </c>
      <c r="H566" s="12" t="s">
        <v>41</v>
      </c>
      <c r="I566" s="12" t="s">
        <v>44</v>
      </c>
      <c r="J566" s="12">
        <v>699993</v>
      </c>
      <c r="K566" s="12">
        <v>8</v>
      </c>
      <c r="L566" s="13">
        <v>4985</v>
      </c>
      <c r="M566" s="14">
        <f>Table1[[#This Row],[Column1]]/100</f>
        <v>0.15</v>
      </c>
      <c r="N566" s="13">
        <f>Table1[[#This Row],[Unit_Price]]*Table1[[#This Row],[Quantity]]*(1-Table1[[#This Row],[Discount_%]])</f>
        <v>33898</v>
      </c>
      <c r="O566" s="13">
        <v>13406</v>
      </c>
      <c r="P566" s="13">
        <f>Table1[[#This Row],[Revenue]]-Table1[[#This Row],[Cost]]</f>
        <v>20492</v>
      </c>
      <c r="Q566" s="12" t="s">
        <v>48</v>
      </c>
      <c r="R566" s="12" t="s">
        <v>50</v>
      </c>
      <c r="S566" s="12" t="s">
        <v>54</v>
      </c>
      <c r="T566" s="12">
        <v>2</v>
      </c>
      <c r="U566" s="12">
        <v>15</v>
      </c>
      <c r="V566" s="20" t="str">
        <f>TEXT(Table1[[#This Row],[Date]],"mmm-yyyy")</f>
        <v>Feb-2025</v>
      </c>
    </row>
    <row r="567" spans="1:22" x14ac:dyDescent="0.2">
      <c r="A567" s="11">
        <f t="shared" si="8"/>
        <v>45705</v>
      </c>
      <c r="B567" s="12" t="s">
        <v>23</v>
      </c>
      <c r="C567" s="12" t="str">
        <f>VLOOKUP(D567, City_Mapping!A:B, 2, FALSE)</f>
        <v>India</v>
      </c>
      <c r="D567" s="12" t="s">
        <v>28</v>
      </c>
      <c r="E567" s="12" t="s">
        <v>36</v>
      </c>
      <c r="F567" s="12" t="s">
        <v>38</v>
      </c>
      <c r="G567" s="12">
        <v>51876</v>
      </c>
      <c r="H567" s="12" t="s">
        <v>42</v>
      </c>
      <c r="I567" s="12" t="s">
        <v>44</v>
      </c>
      <c r="J567" s="12">
        <v>680726</v>
      </c>
      <c r="K567" s="12">
        <v>7</v>
      </c>
      <c r="L567" s="13">
        <v>2609</v>
      </c>
      <c r="M567" s="14">
        <f>Table1[[#This Row],[Column1]]/100</f>
        <v>0.15</v>
      </c>
      <c r="N567" s="13">
        <f>Table1[[#This Row],[Unit_Price]]*Table1[[#This Row],[Quantity]]*(1-Table1[[#This Row],[Discount_%]])</f>
        <v>15523.55</v>
      </c>
      <c r="O567" s="13">
        <v>14453</v>
      </c>
      <c r="P567" s="13">
        <f>Table1[[#This Row],[Revenue]]-Table1[[#This Row],[Cost]]</f>
        <v>1070.5499999999993</v>
      </c>
      <c r="Q567" s="12" t="s">
        <v>46</v>
      </c>
      <c r="R567" s="12" t="s">
        <v>50</v>
      </c>
      <c r="S567" s="12" t="s">
        <v>54</v>
      </c>
      <c r="T567" s="12">
        <v>2</v>
      </c>
      <c r="U567" s="12">
        <v>15</v>
      </c>
      <c r="V567" s="20" t="str">
        <f>TEXT(Table1[[#This Row],[Date]],"mmm-yyyy")</f>
        <v>Feb-2025</v>
      </c>
    </row>
    <row r="568" spans="1:22" x14ac:dyDescent="0.2">
      <c r="A568" s="11">
        <f t="shared" si="8"/>
        <v>45705</v>
      </c>
      <c r="B568" s="12" t="s">
        <v>23</v>
      </c>
      <c r="C568" s="12" t="str">
        <f>VLOOKUP(D568, City_Mapping!A:B, 2, FALSE)</f>
        <v>UK</v>
      </c>
      <c r="D568" s="12" t="s">
        <v>29</v>
      </c>
      <c r="E568" s="12" t="s">
        <v>36</v>
      </c>
      <c r="F568" s="12" t="s">
        <v>39</v>
      </c>
      <c r="G568" s="12">
        <v>90192</v>
      </c>
      <c r="H568" s="12" t="s">
        <v>41</v>
      </c>
      <c r="I568" s="12" t="s">
        <v>43</v>
      </c>
      <c r="J568" s="12">
        <v>986534</v>
      </c>
      <c r="K568" s="12">
        <v>1</v>
      </c>
      <c r="L568" s="13">
        <v>3560</v>
      </c>
      <c r="M568" s="14">
        <f>Table1[[#This Row],[Column1]]/100</f>
        <v>0.15</v>
      </c>
      <c r="N568" s="13">
        <f>Table1[[#This Row],[Unit_Price]]*Table1[[#This Row],[Quantity]]*(1-Table1[[#This Row],[Discount_%]])</f>
        <v>3026</v>
      </c>
      <c r="O568" s="13">
        <v>21769</v>
      </c>
      <c r="P568" s="13">
        <f>Table1[[#This Row],[Revenue]]-Table1[[#This Row],[Cost]]</f>
        <v>-18743</v>
      </c>
      <c r="Q568" s="12" t="s">
        <v>48</v>
      </c>
      <c r="R568" s="12" t="s">
        <v>51</v>
      </c>
      <c r="S568" s="12" t="s">
        <v>56</v>
      </c>
      <c r="T568" s="12">
        <v>4</v>
      </c>
      <c r="U568" s="12">
        <v>15</v>
      </c>
      <c r="V568" s="20" t="str">
        <f>TEXT(Table1[[#This Row],[Date]],"mmm-yyyy")</f>
        <v>Feb-2025</v>
      </c>
    </row>
    <row r="569" spans="1:22" x14ac:dyDescent="0.2">
      <c r="A569" s="11">
        <f t="shared" si="8"/>
        <v>45705</v>
      </c>
      <c r="B569" s="12" t="s">
        <v>21</v>
      </c>
      <c r="C569" s="12" t="str">
        <f>VLOOKUP(D569, City_Mapping!A:B, 2, FALSE)</f>
        <v>India</v>
      </c>
      <c r="D569" s="12" t="s">
        <v>28</v>
      </c>
      <c r="E569" s="12" t="s">
        <v>35</v>
      </c>
      <c r="F569" s="12" t="s">
        <v>38</v>
      </c>
      <c r="G569" s="12">
        <v>60333</v>
      </c>
      <c r="H569" s="12" t="s">
        <v>42</v>
      </c>
      <c r="I569" s="12" t="s">
        <v>44</v>
      </c>
      <c r="J569" s="12">
        <v>681602</v>
      </c>
      <c r="K569" s="12">
        <v>8</v>
      </c>
      <c r="L569" s="13">
        <v>2108</v>
      </c>
      <c r="M569" s="14">
        <f>Table1[[#This Row],[Column1]]/100</f>
        <v>0.05</v>
      </c>
      <c r="N569" s="13">
        <f>Table1[[#This Row],[Unit_Price]]*Table1[[#This Row],[Quantity]]*(1-Table1[[#This Row],[Discount_%]])</f>
        <v>16020.8</v>
      </c>
      <c r="O569" s="13">
        <v>27238</v>
      </c>
      <c r="P569" s="13">
        <f>Table1[[#This Row],[Revenue]]-Table1[[#This Row],[Cost]]</f>
        <v>-11217.2</v>
      </c>
      <c r="Q569" s="12" t="s">
        <v>47</v>
      </c>
      <c r="R569" s="12" t="s">
        <v>52</v>
      </c>
      <c r="S569" s="12" t="s">
        <v>53</v>
      </c>
      <c r="T569" s="12">
        <v>1</v>
      </c>
      <c r="U569" s="12">
        <v>5</v>
      </c>
      <c r="V569" s="20" t="str">
        <f>TEXT(Table1[[#This Row],[Date]],"mmm-yyyy")</f>
        <v>Feb-2025</v>
      </c>
    </row>
    <row r="570" spans="1:22" x14ac:dyDescent="0.2">
      <c r="A570" s="11">
        <f t="shared" si="8"/>
        <v>45705</v>
      </c>
      <c r="B570" s="12" t="s">
        <v>20</v>
      </c>
      <c r="C570" s="12" t="str">
        <f>VLOOKUP(D570, City_Mapping!A:B, 2, FALSE)</f>
        <v>India</v>
      </c>
      <c r="D570" s="12" t="s">
        <v>28</v>
      </c>
      <c r="E570" s="12" t="s">
        <v>35</v>
      </c>
      <c r="F570" s="12" t="s">
        <v>38</v>
      </c>
      <c r="G570" s="12">
        <v>61298</v>
      </c>
      <c r="H570" s="12" t="s">
        <v>42</v>
      </c>
      <c r="I570" s="12" t="s">
        <v>44</v>
      </c>
      <c r="J570" s="12">
        <v>605302</v>
      </c>
      <c r="K570" s="12">
        <v>9</v>
      </c>
      <c r="L570" s="13">
        <v>3024</v>
      </c>
      <c r="M570" s="14">
        <f>Table1[[#This Row],[Column1]]/100</f>
        <v>0.05</v>
      </c>
      <c r="N570" s="13">
        <f>Table1[[#This Row],[Unit_Price]]*Table1[[#This Row],[Quantity]]*(1-Table1[[#This Row],[Discount_%]])</f>
        <v>25855.199999999997</v>
      </c>
      <c r="O570" s="13">
        <v>1224</v>
      </c>
      <c r="P570" s="13">
        <f>Table1[[#This Row],[Revenue]]-Table1[[#This Row],[Cost]]</f>
        <v>24631.199999999997</v>
      </c>
      <c r="Q570" s="12" t="s">
        <v>46</v>
      </c>
      <c r="R570" s="12" t="s">
        <v>52</v>
      </c>
      <c r="S570" s="12" t="s">
        <v>56</v>
      </c>
      <c r="T570" s="12">
        <v>2</v>
      </c>
      <c r="U570" s="12">
        <v>5</v>
      </c>
      <c r="V570" s="20" t="str">
        <f>TEXT(Table1[[#This Row],[Date]],"mmm-yyyy")</f>
        <v>Feb-2025</v>
      </c>
    </row>
    <row r="571" spans="1:22" x14ac:dyDescent="0.2">
      <c r="A571" s="11">
        <f t="shared" si="8"/>
        <v>45705</v>
      </c>
      <c r="B571" s="12" t="s">
        <v>20</v>
      </c>
      <c r="C571" s="12" t="str">
        <f>VLOOKUP(D571, City_Mapping!A:B, 2, FALSE)</f>
        <v>USA</v>
      </c>
      <c r="D571" s="12" t="s">
        <v>31</v>
      </c>
      <c r="E571" s="12" t="s">
        <v>36</v>
      </c>
      <c r="F571" s="12" t="s">
        <v>38</v>
      </c>
      <c r="G571" s="12">
        <v>94192</v>
      </c>
      <c r="H571" s="12" t="s">
        <v>42</v>
      </c>
      <c r="I571" s="12" t="s">
        <v>45</v>
      </c>
      <c r="J571" s="12">
        <v>543719</v>
      </c>
      <c r="K571" s="12">
        <v>8</v>
      </c>
      <c r="L571" s="13">
        <v>4915</v>
      </c>
      <c r="M571" s="14">
        <f>Table1[[#This Row],[Column1]]/100</f>
        <v>0.2</v>
      </c>
      <c r="N571" s="13">
        <f>Table1[[#This Row],[Unit_Price]]*Table1[[#This Row],[Quantity]]*(1-Table1[[#This Row],[Discount_%]])</f>
        <v>31456</v>
      </c>
      <c r="O571" s="13">
        <v>8396</v>
      </c>
      <c r="P571" s="13">
        <f>Table1[[#This Row],[Revenue]]-Table1[[#This Row],[Cost]]</f>
        <v>23060</v>
      </c>
      <c r="Q571" s="12" t="s">
        <v>49</v>
      </c>
      <c r="R571" s="12" t="s">
        <v>52</v>
      </c>
      <c r="S571" s="12" t="s">
        <v>56</v>
      </c>
      <c r="T571" s="12">
        <v>1</v>
      </c>
      <c r="U571" s="12">
        <v>20</v>
      </c>
      <c r="V571" s="20" t="str">
        <f>TEXT(Table1[[#This Row],[Date]],"mmm-yyyy")</f>
        <v>Feb-2025</v>
      </c>
    </row>
    <row r="572" spans="1:22" x14ac:dyDescent="0.2">
      <c r="A572" s="11">
        <f t="shared" si="8"/>
        <v>45705</v>
      </c>
      <c r="B572" s="12" t="s">
        <v>23</v>
      </c>
      <c r="C572" s="12" t="str">
        <f>VLOOKUP(D572, City_Mapping!A:B, 2, FALSE)</f>
        <v>UAE</v>
      </c>
      <c r="D572" s="12" t="s">
        <v>30</v>
      </c>
      <c r="E572" s="12" t="s">
        <v>35</v>
      </c>
      <c r="F572" s="12" t="s">
        <v>39</v>
      </c>
      <c r="G572" s="12">
        <v>51811</v>
      </c>
      <c r="H572" s="12" t="s">
        <v>42</v>
      </c>
      <c r="I572" s="12" t="s">
        <v>45</v>
      </c>
      <c r="J572" s="12">
        <v>392884</v>
      </c>
      <c r="K572" s="12">
        <v>1</v>
      </c>
      <c r="L572" s="13">
        <v>1189</v>
      </c>
      <c r="M572" s="14">
        <f>Table1[[#This Row],[Column1]]/100</f>
        <v>0.1</v>
      </c>
      <c r="N572" s="13">
        <f>Table1[[#This Row],[Unit_Price]]*Table1[[#This Row],[Quantity]]*(1-Table1[[#This Row],[Discount_%]])</f>
        <v>1070.1000000000001</v>
      </c>
      <c r="O572" s="13">
        <v>3800</v>
      </c>
      <c r="P572" s="13">
        <f>Table1[[#This Row],[Revenue]]-Table1[[#This Row],[Cost]]</f>
        <v>-2729.8999999999996</v>
      </c>
      <c r="Q572" s="12" t="s">
        <v>48</v>
      </c>
      <c r="R572" s="12" t="s">
        <v>51</v>
      </c>
      <c r="S572" s="12" t="s">
        <v>54</v>
      </c>
      <c r="T572" s="12">
        <v>4</v>
      </c>
      <c r="U572" s="12">
        <v>10</v>
      </c>
      <c r="V572" s="20" t="str">
        <f>TEXT(Table1[[#This Row],[Date]],"mmm-yyyy")</f>
        <v>Feb-2025</v>
      </c>
    </row>
    <row r="573" spans="1:22" x14ac:dyDescent="0.2">
      <c r="A573" s="11">
        <f t="shared" si="8"/>
        <v>45705</v>
      </c>
      <c r="B573" s="12" t="s">
        <v>20</v>
      </c>
      <c r="C573" s="12" t="str">
        <f>VLOOKUP(D573, City_Mapping!A:B, 2, FALSE)</f>
        <v>UAE</v>
      </c>
      <c r="D573" s="12" t="s">
        <v>30</v>
      </c>
      <c r="E573" s="12" t="s">
        <v>35</v>
      </c>
      <c r="F573" s="12" t="s">
        <v>38</v>
      </c>
      <c r="G573" s="12">
        <v>80072</v>
      </c>
      <c r="H573" s="12" t="s">
        <v>42</v>
      </c>
      <c r="I573" s="12" t="s">
        <v>43</v>
      </c>
      <c r="J573" s="12">
        <v>539392</v>
      </c>
      <c r="K573" s="12">
        <v>7</v>
      </c>
      <c r="L573" s="13">
        <v>2599</v>
      </c>
      <c r="M573" s="14">
        <f>Table1[[#This Row],[Column1]]/100</f>
        <v>0.2</v>
      </c>
      <c r="N573" s="13">
        <f>Table1[[#This Row],[Unit_Price]]*Table1[[#This Row],[Quantity]]*(1-Table1[[#This Row],[Discount_%]])</f>
        <v>14554.400000000001</v>
      </c>
      <c r="O573" s="13">
        <v>2280</v>
      </c>
      <c r="P573" s="13">
        <f>Table1[[#This Row],[Revenue]]-Table1[[#This Row],[Cost]]</f>
        <v>12274.400000000001</v>
      </c>
      <c r="Q573" s="12" t="s">
        <v>47</v>
      </c>
      <c r="R573" s="12" t="s">
        <v>52</v>
      </c>
      <c r="S573" s="12" t="s">
        <v>54</v>
      </c>
      <c r="T573" s="12">
        <v>2</v>
      </c>
      <c r="U573" s="12">
        <v>20</v>
      </c>
      <c r="V573" s="20" t="str">
        <f>TEXT(Table1[[#This Row],[Date]],"mmm-yyyy")</f>
        <v>Feb-2025</v>
      </c>
    </row>
    <row r="574" spans="1:22" x14ac:dyDescent="0.2">
      <c r="A574" s="11">
        <f t="shared" si="8"/>
        <v>45705</v>
      </c>
      <c r="B574" s="12" t="s">
        <v>22</v>
      </c>
      <c r="C574" s="12" t="str">
        <f>VLOOKUP(D574, City_Mapping!A:B, 2, FALSE)</f>
        <v>India</v>
      </c>
      <c r="D574" s="12" t="s">
        <v>33</v>
      </c>
      <c r="E574" s="12" t="s">
        <v>34</v>
      </c>
      <c r="F574" s="12" t="s">
        <v>37</v>
      </c>
      <c r="G574" s="12">
        <v>52974</v>
      </c>
      <c r="H574" s="12" t="s">
        <v>42</v>
      </c>
      <c r="I574" s="12" t="s">
        <v>45</v>
      </c>
      <c r="J574" s="12">
        <v>831648</v>
      </c>
      <c r="K574" s="12">
        <v>9</v>
      </c>
      <c r="L574" s="13">
        <v>1600</v>
      </c>
      <c r="M574" s="14">
        <f>Table1[[#This Row],[Column1]]/100</f>
        <v>0.05</v>
      </c>
      <c r="N574" s="13">
        <f>Table1[[#This Row],[Unit_Price]]*Table1[[#This Row],[Quantity]]*(1-Table1[[#This Row],[Discount_%]])</f>
        <v>13680</v>
      </c>
      <c r="O574" s="13">
        <v>29916</v>
      </c>
      <c r="P574" s="13">
        <f>Table1[[#This Row],[Revenue]]-Table1[[#This Row],[Cost]]</f>
        <v>-16236</v>
      </c>
      <c r="Q574" s="12" t="s">
        <v>47</v>
      </c>
      <c r="R574" s="12" t="s">
        <v>52</v>
      </c>
      <c r="S574" s="12" t="s">
        <v>53</v>
      </c>
      <c r="T574" s="12">
        <v>3</v>
      </c>
      <c r="U574" s="12">
        <v>5</v>
      </c>
      <c r="V574" s="20" t="str">
        <f>TEXT(Table1[[#This Row],[Date]],"mmm-yyyy")</f>
        <v>Feb-2025</v>
      </c>
    </row>
    <row r="575" spans="1:22" x14ac:dyDescent="0.2">
      <c r="A575" s="11">
        <f t="shared" si="8"/>
        <v>45705</v>
      </c>
      <c r="B575" s="12" t="s">
        <v>23</v>
      </c>
      <c r="C575" s="12" t="str">
        <f>VLOOKUP(D575, City_Mapping!A:B, 2, FALSE)</f>
        <v>USA</v>
      </c>
      <c r="D575" s="12" t="s">
        <v>31</v>
      </c>
      <c r="E575" s="12" t="s">
        <v>34</v>
      </c>
      <c r="F575" s="12" t="s">
        <v>39</v>
      </c>
      <c r="G575" s="12">
        <v>29856</v>
      </c>
      <c r="H575" s="12" t="s">
        <v>41</v>
      </c>
      <c r="I575" s="12" t="s">
        <v>44</v>
      </c>
      <c r="J575" s="12">
        <v>500267</v>
      </c>
      <c r="K575" s="12">
        <v>5</v>
      </c>
      <c r="L575" s="13">
        <v>618</v>
      </c>
      <c r="M575" s="14">
        <f>Table1[[#This Row],[Column1]]/100</f>
        <v>0.1</v>
      </c>
      <c r="N575" s="13">
        <f>Table1[[#This Row],[Unit_Price]]*Table1[[#This Row],[Quantity]]*(1-Table1[[#This Row],[Discount_%]])</f>
        <v>2781</v>
      </c>
      <c r="O575" s="13">
        <v>16714</v>
      </c>
      <c r="P575" s="13">
        <f>Table1[[#This Row],[Revenue]]-Table1[[#This Row],[Cost]]</f>
        <v>-13933</v>
      </c>
      <c r="Q575" s="12" t="s">
        <v>46</v>
      </c>
      <c r="R575" s="12" t="s">
        <v>51</v>
      </c>
      <c r="S575" s="12" t="s">
        <v>55</v>
      </c>
      <c r="T575" s="12">
        <v>4</v>
      </c>
      <c r="U575" s="12">
        <v>10</v>
      </c>
      <c r="V575" s="20" t="str">
        <f>TEXT(Table1[[#This Row],[Date]],"mmm-yyyy")</f>
        <v>Feb-2025</v>
      </c>
    </row>
    <row r="576" spans="1:22" x14ac:dyDescent="0.2">
      <c r="A576" s="11">
        <f t="shared" si="8"/>
        <v>45705</v>
      </c>
      <c r="B576" s="12" t="s">
        <v>20</v>
      </c>
      <c r="C576" s="12" t="str">
        <f>VLOOKUP(D576, City_Mapping!A:B, 2, FALSE)</f>
        <v>India</v>
      </c>
      <c r="D576" s="12" t="s">
        <v>33</v>
      </c>
      <c r="E576" s="12" t="s">
        <v>36</v>
      </c>
      <c r="F576" s="12" t="s">
        <v>37</v>
      </c>
      <c r="G576" s="12">
        <v>54830</v>
      </c>
      <c r="H576" s="12" t="s">
        <v>42</v>
      </c>
      <c r="I576" s="12" t="s">
        <v>45</v>
      </c>
      <c r="J576" s="12">
        <v>156010</v>
      </c>
      <c r="K576" s="12">
        <v>2</v>
      </c>
      <c r="L576" s="13">
        <v>3268</v>
      </c>
      <c r="M576" s="14">
        <f>Table1[[#This Row],[Column1]]/100</f>
        <v>0.15</v>
      </c>
      <c r="N576" s="13">
        <f>Table1[[#This Row],[Unit_Price]]*Table1[[#This Row],[Quantity]]*(1-Table1[[#This Row],[Discount_%]])</f>
        <v>5555.5999999999995</v>
      </c>
      <c r="O576" s="13">
        <v>1521</v>
      </c>
      <c r="P576" s="13">
        <f>Table1[[#This Row],[Revenue]]-Table1[[#This Row],[Cost]]</f>
        <v>4034.5999999999995</v>
      </c>
      <c r="Q576" s="12" t="s">
        <v>48</v>
      </c>
      <c r="R576" s="12" t="s">
        <v>50</v>
      </c>
      <c r="S576" s="12" t="s">
        <v>54</v>
      </c>
      <c r="T576" s="12">
        <v>4</v>
      </c>
      <c r="U576" s="12">
        <v>15</v>
      </c>
      <c r="V576" s="20" t="str">
        <f>TEXT(Table1[[#This Row],[Date]],"mmm-yyyy")</f>
        <v>Feb-2025</v>
      </c>
    </row>
    <row r="577" spans="1:22" x14ac:dyDescent="0.2">
      <c r="A577" s="11">
        <f t="shared" si="8"/>
        <v>45705</v>
      </c>
      <c r="B577" s="12" t="s">
        <v>23</v>
      </c>
      <c r="C577" s="12" t="str">
        <f>VLOOKUP(D577, City_Mapping!A:B, 2, FALSE)</f>
        <v>USA</v>
      </c>
      <c r="D577" s="12" t="s">
        <v>31</v>
      </c>
      <c r="E577" s="12" t="s">
        <v>36</v>
      </c>
      <c r="F577" s="12" t="s">
        <v>39</v>
      </c>
      <c r="G577" s="12">
        <v>91983</v>
      </c>
      <c r="H577" s="12" t="s">
        <v>41</v>
      </c>
      <c r="I577" s="12" t="s">
        <v>44</v>
      </c>
      <c r="J577" s="12">
        <v>750159</v>
      </c>
      <c r="K577" s="12">
        <v>8</v>
      </c>
      <c r="L577" s="13">
        <v>1005</v>
      </c>
      <c r="M577" s="14">
        <f>Table1[[#This Row],[Column1]]/100</f>
        <v>0.2</v>
      </c>
      <c r="N577" s="13">
        <f>Table1[[#This Row],[Unit_Price]]*Table1[[#This Row],[Quantity]]*(1-Table1[[#This Row],[Discount_%]])</f>
        <v>6432</v>
      </c>
      <c r="O577" s="13">
        <v>19002</v>
      </c>
      <c r="P577" s="13">
        <f>Table1[[#This Row],[Revenue]]-Table1[[#This Row],[Cost]]</f>
        <v>-12570</v>
      </c>
      <c r="Q577" s="12" t="s">
        <v>47</v>
      </c>
      <c r="R577" s="12" t="s">
        <v>51</v>
      </c>
      <c r="S577" s="12" t="s">
        <v>56</v>
      </c>
      <c r="T577" s="12">
        <v>3</v>
      </c>
      <c r="U577" s="12">
        <v>20</v>
      </c>
      <c r="V577" s="20" t="str">
        <f>TEXT(Table1[[#This Row],[Date]],"mmm-yyyy")</f>
        <v>Feb-2025</v>
      </c>
    </row>
    <row r="578" spans="1:22" x14ac:dyDescent="0.2">
      <c r="A578" s="11">
        <f t="shared" si="8"/>
        <v>45706</v>
      </c>
      <c r="B578" s="12" t="s">
        <v>22</v>
      </c>
      <c r="C578" s="12" t="str">
        <f>VLOOKUP(D578, City_Mapping!A:B, 2, FALSE)</f>
        <v>India</v>
      </c>
      <c r="D578" s="12" t="s">
        <v>33</v>
      </c>
      <c r="E578" s="12" t="s">
        <v>34</v>
      </c>
      <c r="F578" s="12" t="s">
        <v>37</v>
      </c>
      <c r="G578" s="12">
        <v>55823</v>
      </c>
      <c r="H578" s="12" t="s">
        <v>42</v>
      </c>
      <c r="I578" s="12" t="s">
        <v>43</v>
      </c>
      <c r="J578" s="12">
        <v>208159</v>
      </c>
      <c r="K578" s="12">
        <v>9</v>
      </c>
      <c r="L578" s="13">
        <v>2700</v>
      </c>
      <c r="M578" s="14">
        <f>Table1[[#This Row],[Column1]]/100</f>
        <v>0.2</v>
      </c>
      <c r="N578" s="13">
        <f>Table1[[#This Row],[Unit_Price]]*Table1[[#This Row],[Quantity]]*(1-Table1[[#This Row],[Discount_%]])</f>
        <v>19440</v>
      </c>
      <c r="O578" s="13">
        <v>29790</v>
      </c>
      <c r="P578" s="13">
        <f>Table1[[#This Row],[Revenue]]-Table1[[#This Row],[Cost]]</f>
        <v>-10350</v>
      </c>
      <c r="Q578" s="12" t="s">
        <v>49</v>
      </c>
      <c r="R578" s="12" t="s">
        <v>51</v>
      </c>
      <c r="S578" s="12" t="s">
        <v>53</v>
      </c>
      <c r="T578" s="12">
        <v>4</v>
      </c>
      <c r="U578" s="12">
        <v>20</v>
      </c>
      <c r="V578" s="20" t="str">
        <f>TEXT(Table1[[#This Row],[Date]],"mmm-yyyy")</f>
        <v>Feb-2025</v>
      </c>
    </row>
    <row r="579" spans="1:22" x14ac:dyDescent="0.2">
      <c r="A579" s="11">
        <f t="shared" si="8"/>
        <v>45706</v>
      </c>
      <c r="B579" s="12" t="s">
        <v>23</v>
      </c>
      <c r="C579" s="12" t="str">
        <f>VLOOKUP(D579, City_Mapping!A:B, 2, FALSE)</f>
        <v>India</v>
      </c>
      <c r="D579" s="12" t="s">
        <v>32</v>
      </c>
      <c r="E579" s="12" t="s">
        <v>35</v>
      </c>
      <c r="F579" s="12" t="s">
        <v>39</v>
      </c>
      <c r="G579" s="12">
        <v>84397</v>
      </c>
      <c r="H579" s="12" t="s">
        <v>41</v>
      </c>
      <c r="I579" s="12" t="s">
        <v>44</v>
      </c>
      <c r="J579" s="12">
        <v>897021</v>
      </c>
      <c r="K579" s="12">
        <v>7</v>
      </c>
      <c r="L579" s="13">
        <v>1541</v>
      </c>
      <c r="M579" s="14">
        <f>Table1[[#This Row],[Column1]]/100</f>
        <v>0.2</v>
      </c>
      <c r="N579" s="13">
        <f>Table1[[#This Row],[Unit_Price]]*Table1[[#This Row],[Quantity]]*(1-Table1[[#This Row],[Discount_%]])</f>
        <v>8629.6</v>
      </c>
      <c r="O579" s="13">
        <v>25190</v>
      </c>
      <c r="P579" s="13">
        <f>Table1[[#This Row],[Revenue]]-Table1[[#This Row],[Cost]]</f>
        <v>-16560.400000000001</v>
      </c>
      <c r="Q579" s="12" t="s">
        <v>48</v>
      </c>
      <c r="R579" s="12" t="s">
        <v>50</v>
      </c>
      <c r="S579" s="12" t="s">
        <v>55</v>
      </c>
      <c r="T579" s="12">
        <v>3</v>
      </c>
      <c r="U579" s="12">
        <v>20</v>
      </c>
      <c r="V579" s="20" t="str">
        <f>TEXT(Table1[[#This Row],[Date]],"mmm-yyyy")</f>
        <v>Feb-2025</v>
      </c>
    </row>
    <row r="580" spans="1:22" x14ac:dyDescent="0.2">
      <c r="A580" s="11">
        <f t="shared" si="8"/>
        <v>45706</v>
      </c>
      <c r="B580" s="12" t="s">
        <v>23</v>
      </c>
      <c r="C580" s="12" t="str">
        <f>VLOOKUP(D580, City_Mapping!A:B, 2, FALSE)</f>
        <v>India</v>
      </c>
      <c r="D580" s="12" t="s">
        <v>28</v>
      </c>
      <c r="E580" s="12" t="s">
        <v>36</v>
      </c>
      <c r="F580" s="12" t="s">
        <v>40</v>
      </c>
      <c r="G580" s="12">
        <v>95814</v>
      </c>
      <c r="H580" s="12" t="s">
        <v>42</v>
      </c>
      <c r="I580" s="12" t="s">
        <v>45</v>
      </c>
      <c r="J580" s="12">
        <v>897827</v>
      </c>
      <c r="K580" s="12">
        <v>5</v>
      </c>
      <c r="L580" s="13">
        <v>3635</v>
      </c>
      <c r="M580" s="14">
        <f>Table1[[#This Row],[Column1]]/100</f>
        <v>0.05</v>
      </c>
      <c r="N580" s="13">
        <f>Table1[[#This Row],[Unit_Price]]*Table1[[#This Row],[Quantity]]*(1-Table1[[#This Row],[Discount_%]])</f>
        <v>17266.25</v>
      </c>
      <c r="O580" s="13">
        <v>12874</v>
      </c>
      <c r="P580" s="13">
        <f>Table1[[#This Row],[Revenue]]-Table1[[#This Row],[Cost]]</f>
        <v>4392.25</v>
      </c>
      <c r="Q580" s="12" t="s">
        <v>47</v>
      </c>
      <c r="R580" s="12" t="s">
        <v>52</v>
      </c>
      <c r="S580" s="12" t="s">
        <v>56</v>
      </c>
      <c r="T580" s="12">
        <v>3</v>
      </c>
      <c r="U580" s="12">
        <v>5</v>
      </c>
      <c r="V580" s="20" t="str">
        <f>TEXT(Table1[[#This Row],[Date]],"mmm-yyyy")</f>
        <v>Feb-2025</v>
      </c>
    </row>
    <row r="581" spans="1:22" x14ac:dyDescent="0.2">
      <c r="A581" s="11">
        <f t="shared" si="8"/>
        <v>45706</v>
      </c>
      <c r="B581" s="12" t="s">
        <v>23</v>
      </c>
      <c r="C581" s="12" t="str">
        <f>VLOOKUP(D581, City_Mapping!A:B, 2, FALSE)</f>
        <v>India</v>
      </c>
      <c r="D581" s="12" t="s">
        <v>28</v>
      </c>
      <c r="E581" s="12" t="s">
        <v>36</v>
      </c>
      <c r="F581" s="12" t="s">
        <v>38</v>
      </c>
      <c r="G581" s="12">
        <v>77078</v>
      </c>
      <c r="H581" s="12" t="s">
        <v>41</v>
      </c>
      <c r="I581" s="12" t="s">
        <v>45</v>
      </c>
      <c r="J581" s="12">
        <v>243905</v>
      </c>
      <c r="K581" s="12">
        <v>8</v>
      </c>
      <c r="L581" s="13">
        <v>996</v>
      </c>
      <c r="M581" s="14">
        <f>Table1[[#This Row],[Column1]]/100</f>
        <v>0.1</v>
      </c>
      <c r="N581" s="13">
        <f>Table1[[#This Row],[Unit_Price]]*Table1[[#This Row],[Quantity]]*(1-Table1[[#This Row],[Discount_%]])</f>
        <v>7171.2</v>
      </c>
      <c r="O581" s="13">
        <v>18985</v>
      </c>
      <c r="P581" s="13">
        <f>Table1[[#This Row],[Revenue]]-Table1[[#This Row],[Cost]]</f>
        <v>-11813.8</v>
      </c>
      <c r="Q581" s="12" t="s">
        <v>47</v>
      </c>
      <c r="R581" s="12" t="s">
        <v>50</v>
      </c>
      <c r="S581" s="12" t="s">
        <v>56</v>
      </c>
      <c r="T581" s="12">
        <v>4</v>
      </c>
      <c r="U581" s="12">
        <v>10</v>
      </c>
      <c r="V581" s="20" t="str">
        <f>TEXT(Table1[[#This Row],[Date]],"mmm-yyyy")</f>
        <v>Feb-2025</v>
      </c>
    </row>
    <row r="582" spans="1:22" x14ac:dyDescent="0.2">
      <c r="A582" s="11">
        <f t="shared" si="8"/>
        <v>45706</v>
      </c>
      <c r="B582" s="12" t="s">
        <v>23</v>
      </c>
      <c r="C582" s="12" t="str">
        <f>VLOOKUP(D582, City_Mapping!A:B, 2, FALSE)</f>
        <v>UK</v>
      </c>
      <c r="D582" s="12" t="s">
        <v>29</v>
      </c>
      <c r="E582" s="12" t="s">
        <v>36</v>
      </c>
      <c r="F582" s="12" t="s">
        <v>38</v>
      </c>
      <c r="G582" s="12">
        <v>77951</v>
      </c>
      <c r="H582" s="12" t="s">
        <v>41</v>
      </c>
      <c r="I582" s="12" t="s">
        <v>45</v>
      </c>
      <c r="J582" s="12">
        <v>428278</v>
      </c>
      <c r="K582" s="12">
        <v>6</v>
      </c>
      <c r="L582" s="13">
        <v>4674</v>
      </c>
      <c r="M582" s="14">
        <f>Table1[[#This Row],[Column1]]/100</f>
        <v>0.15</v>
      </c>
      <c r="N582" s="13">
        <f>Table1[[#This Row],[Unit_Price]]*Table1[[#This Row],[Quantity]]*(1-Table1[[#This Row],[Discount_%]])</f>
        <v>23837.399999999998</v>
      </c>
      <c r="O582" s="13">
        <v>3306</v>
      </c>
      <c r="P582" s="13">
        <f>Table1[[#This Row],[Revenue]]-Table1[[#This Row],[Cost]]</f>
        <v>20531.399999999998</v>
      </c>
      <c r="Q582" s="12" t="s">
        <v>49</v>
      </c>
      <c r="R582" s="12" t="s">
        <v>52</v>
      </c>
      <c r="S582" s="12" t="s">
        <v>55</v>
      </c>
      <c r="T582" s="12">
        <v>3</v>
      </c>
      <c r="U582" s="12">
        <v>15</v>
      </c>
      <c r="V582" s="20" t="str">
        <f>TEXT(Table1[[#This Row],[Date]],"mmm-yyyy")</f>
        <v>Feb-2025</v>
      </c>
    </row>
    <row r="583" spans="1:22" x14ac:dyDescent="0.2">
      <c r="A583" s="11">
        <f t="shared" si="8"/>
        <v>45706</v>
      </c>
      <c r="B583" s="12" t="s">
        <v>22</v>
      </c>
      <c r="C583" s="12" t="str">
        <f>VLOOKUP(D583, City_Mapping!A:B, 2, FALSE)</f>
        <v>UAE</v>
      </c>
      <c r="D583" s="12" t="s">
        <v>30</v>
      </c>
      <c r="E583" s="12" t="s">
        <v>35</v>
      </c>
      <c r="F583" s="12" t="s">
        <v>39</v>
      </c>
      <c r="G583" s="12">
        <v>22905</v>
      </c>
      <c r="H583" s="12" t="s">
        <v>42</v>
      </c>
      <c r="I583" s="12" t="s">
        <v>45</v>
      </c>
      <c r="J583" s="12">
        <v>310975</v>
      </c>
      <c r="K583" s="12">
        <v>4</v>
      </c>
      <c r="L583" s="13">
        <v>558</v>
      </c>
      <c r="M583" s="14">
        <f>Table1[[#This Row],[Column1]]/100</f>
        <v>0.05</v>
      </c>
      <c r="N583" s="13">
        <f>Table1[[#This Row],[Unit_Price]]*Table1[[#This Row],[Quantity]]*(1-Table1[[#This Row],[Discount_%]])</f>
        <v>2120.4</v>
      </c>
      <c r="O583" s="13">
        <v>8822</v>
      </c>
      <c r="P583" s="13">
        <f>Table1[[#This Row],[Revenue]]-Table1[[#This Row],[Cost]]</f>
        <v>-6701.6</v>
      </c>
      <c r="Q583" s="12" t="s">
        <v>47</v>
      </c>
      <c r="R583" s="12" t="s">
        <v>51</v>
      </c>
      <c r="S583" s="12" t="s">
        <v>56</v>
      </c>
      <c r="T583" s="12">
        <v>3</v>
      </c>
      <c r="U583" s="12">
        <v>5</v>
      </c>
      <c r="V583" s="20" t="str">
        <f>TEXT(Table1[[#This Row],[Date]],"mmm-yyyy")</f>
        <v>Feb-2025</v>
      </c>
    </row>
    <row r="584" spans="1:22" x14ac:dyDescent="0.2">
      <c r="A584" s="11">
        <f t="shared" si="8"/>
        <v>45706</v>
      </c>
      <c r="B584" s="12" t="s">
        <v>21</v>
      </c>
      <c r="C584" s="12" t="str">
        <f>VLOOKUP(D584, City_Mapping!A:B, 2, FALSE)</f>
        <v>UK</v>
      </c>
      <c r="D584" s="12" t="s">
        <v>29</v>
      </c>
      <c r="E584" s="12" t="s">
        <v>34</v>
      </c>
      <c r="F584" s="12" t="s">
        <v>37</v>
      </c>
      <c r="G584" s="12">
        <v>31601</v>
      </c>
      <c r="H584" s="12" t="s">
        <v>42</v>
      </c>
      <c r="I584" s="12" t="s">
        <v>43</v>
      </c>
      <c r="J584" s="12">
        <v>773788</v>
      </c>
      <c r="K584" s="12">
        <v>1</v>
      </c>
      <c r="L584" s="13">
        <v>3632</v>
      </c>
      <c r="M584" s="14">
        <f>Table1[[#This Row],[Column1]]/100</f>
        <v>0.15</v>
      </c>
      <c r="N584" s="13">
        <f>Table1[[#This Row],[Unit_Price]]*Table1[[#This Row],[Quantity]]*(1-Table1[[#This Row],[Discount_%]])</f>
        <v>3087.2</v>
      </c>
      <c r="O584" s="13">
        <v>13858</v>
      </c>
      <c r="P584" s="13">
        <f>Table1[[#This Row],[Revenue]]-Table1[[#This Row],[Cost]]</f>
        <v>-10770.8</v>
      </c>
      <c r="Q584" s="12" t="s">
        <v>46</v>
      </c>
      <c r="R584" s="12" t="s">
        <v>52</v>
      </c>
      <c r="S584" s="12" t="s">
        <v>56</v>
      </c>
      <c r="T584" s="12">
        <v>4</v>
      </c>
      <c r="U584" s="12">
        <v>15</v>
      </c>
      <c r="V584" s="20" t="str">
        <f>TEXT(Table1[[#This Row],[Date]],"mmm-yyyy")</f>
        <v>Feb-2025</v>
      </c>
    </row>
    <row r="585" spans="1:22" x14ac:dyDescent="0.2">
      <c r="A585" s="11">
        <f t="shared" si="8"/>
        <v>45706</v>
      </c>
      <c r="B585" s="12" t="s">
        <v>23</v>
      </c>
      <c r="C585" s="12" t="str">
        <f>VLOOKUP(D585, City_Mapping!A:B, 2, FALSE)</f>
        <v>India</v>
      </c>
      <c r="D585" s="12" t="s">
        <v>32</v>
      </c>
      <c r="E585" s="12" t="s">
        <v>36</v>
      </c>
      <c r="F585" s="12" t="s">
        <v>40</v>
      </c>
      <c r="G585" s="12">
        <v>97099</v>
      </c>
      <c r="H585" s="12" t="s">
        <v>42</v>
      </c>
      <c r="I585" s="12" t="s">
        <v>44</v>
      </c>
      <c r="J585" s="12">
        <v>186491</v>
      </c>
      <c r="K585" s="12">
        <v>6</v>
      </c>
      <c r="L585" s="13">
        <v>4038</v>
      </c>
      <c r="M585" s="14">
        <f>Table1[[#This Row],[Column1]]/100</f>
        <v>0</v>
      </c>
      <c r="N585" s="13">
        <f>Table1[[#This Row],[Unit_Price]]*Table1[[#This Row],[Quantity]]*(1-Table1[[#This Row],[Discount_%]])</f>
        <v>24228</v>
      </c>
      <c r="O585" s="13">
        <v>29403</v>
      </c>
      <c r="P585" s="13">
        <f>Table1[[#This Row],[Revenue]]-Table1[[#This Row],[Cost]]</f>
        <v>-5175</v>
      </c>
      <c r="Q585" s="12" t="s">
        <v>48</v>
      </c>
      <c r="R585" s="12" t="s">
        <v>51</v>
      </c>
      <c r="S585" s="12" t="s">
        <v>53</v>
      </c>
      <c r="T585" s="12">
        <v>3</v>
      </c>
      <c r="U585" s="12">
        <v>0</v>
      </c>
      <c r="V585" s="20" t="str">
        <f>TEXT(Table1[[#This Row],[Date]],"mmm-yyyy")</f>
        <v>Feb-2025</v>
      </c>
    </row>
    <row r="586" spans="1:22" x14ac:dyDescent="0.2">
      <c r="A586" s="11">
        <f t="shared" si="8"/>
        <v>45706</v>
      </c>
      <c r="B586" s="12" t="s">
        <v>23</v>
      </c>
      <c r="C586" s="12" t="str">
        <f>VLOOKUP(D586, City_Mapping!A:B, 2, FALSE)</f>
        <v>UK</v>
      </c>
      <c r="D586" s="12" t="s">
        <v>29</v>
      </c>
      <c r="E586" s="12" t="s">
        <v>34</v>
      </c>
      <c r="F586" s="12" t="s">
        <v>37</v>
      </c>
      <c r="G586" s="12">
        <v>50955</v>
      </c>
      <c r="H586" s="12" t="s">
        <v>42</v>
      </c>
      <c r="I586" s="12" t="s">
        <v>45</v>
      </c>
      <c r="J586" s="12">
        <v>533987</v>
      </c>
      <c r="K586" s="12">
        <v>8</v>
      </c>
      <c r="L586" s="13">
        <v>2153</v>
      </c>
      <c r="M586" s="14">
        <f>Table1[[#This Row],[Column1]]/100</f>
        <v>0</v>
      </c>
      <c r="N586" s="13">
        <f>Table1[[#This Row],[Unit_Price]]*Table1[[#This Row],[Quantity]]*(1-Table1[[#This Row],[Discount_%]])</f>
        <v>17224</v>
      </c>
      <c r="O586" s="13">
        <v>15184</v>
      </c>
      <c r="P586" s="13">
        <f>Table1[[#This Row],[Revenue]]-Table1[[#This Row],[Cost]]</f>
        <v>2040</v>
      </c>
      <c r="Q586" s="12" t="s">
        <v>46</v>
      </c>
      <c r="R586" s="12" t="s">
        <v>52</v>
      </c>
      <c r="S586" s="12" t="s">
        <v>56</v>
      </c>
      <c r="T586" s="12">
        <v>1</v>
      </c>
      <c r="U586" s="12">
        <v>0</v>
      </c>
      <c r="V586" s="20" t="str">
        <f>TEXT(Table1[[#This Row],[Date]],"mmm-yyyy")</f>
        <v>Feb-2025</v>
      </c>
    </row>
    <row r="587" spans="1:22" x14ac:dyDescent="0.2">
      <c r="A587" s="11">
        <f t="shared" si="8"/>
        <v>45706</v>
      </c>
      <c r="B587" s="12" t="s">
        <v>20</v>
      </c>
      <c r="C587" s="12" t="str">
        <f>VLOOKUP(D587, City_Mapping!A:B, 2, FALSE)</f>
        <v>India</v>
      </c>
      <c r="D587" s="12" t="s">
        <v>28</v>
      </c>
      <c r="E587" s="12" t="s">
        <v>34</v>
      </c>
      <c r="F587" s="12" t="s">
        <v>38</v>
      </c>
      <c r="G587" s="12">
        <v>82179</v>
      </c>
      <c r="H587" s="12" t="s">
        <v>41</v>
      </c>
      <c r="I587" s="12" t="s">
        <v>44</v>
      </c>
      <c r="J587" s="12">
        <v>745944</v>
      </c>
      <c r="K587" s="12">
        <v>3</v>
      </c>
      <c r="L587" s="13">
        <v>2206</v>
      </c>
      <c r="M587" s="14">
        <f>Table1[[#This Row],[Column1]]/100</f>
        <v>0.15</v>
      </c>
      <c r="N587" s="13">
        <f>Table1[[#This Row],[Unit_Price]]*Table1[[#This Row],[Quantity]]*(1-Table1[[#This Row],[Discount_%]])</f>
        <v>5625.3</v>
      </c>
      <c r="O587" s="13">
        <v>26791</v>
      </c>
      <c r="P587" s="13">
        <f>Table1[[#This Row],[Revenue]]-Table1[[#This Row],[Cost]]</f>
        <v>-21165.7</v>
      </c>
      <c r="Q587" s="12" t="s">
        <v>46</v>
      </c>
      <c r="R587" s="12" t="s">
        <v>51</v>
      </c>
      <c r="S587" s="12" t="s">
        <v>56</v>
      </c>
      <c r="T587" s="12">
        <v>4</v>
      </c>
      <c r="U587" s="12">
        <v>15</v>
      </c>
      <c r="V587" s="20" t="str">
        <f>TEXT(Table1[[#This Row],[Date]],"mmm-yyyy")</f>
        <v>Feb-2025</v>
      </c>
    </row>
    <row r="588" spans="1:22" x14ac:dyDescent="0.2">
      <c r="A588" s="11">
        <f t="shared" si="8"/>
        <v>45706</v>
      </c>
      <c r="B588" s="12" t="s">
        <v>23</v>
      </c>
      <c r="C588" s="12" t="str">
        <f>VLOOKUP(D588, City_Mapping!A:B, 2, FALSE)</f>
        <v>UAE</v>
      </c>
      <c r="D588" s="12" t="s">
        <v>30</v>
      </c>
      <c r="E588" s="12" t="s">
        <v>35</v>
      </c>
      <c r="F588" s="12" t="s">
        <v>38</v>
      </c>
      <c r="G588" s="12">
        <v>58435</v>
      </c>
      <c r="H588" s="12" t="s">
        <v>41</v>
      </c>
      <c r="I588" s="12" t="s">
        <v>43</v>
      </c>
      <c r="J588" s="12">
        <v>356971</v>
      </c>
      <c r="K588" s="12">
        <v>7</v>
      </c>
      <c r="L588" s="13">
        <v>743</v>
      </c>
      <c r="M588" s="14">
        <f>Table1[[#This Row],[Column1]]/100</f>
        <v>0</v>
      </c>
      <c r="N588" s="13">
        <f>Table1[[#This Row],[Unit_Price]]*Table1[[#This Row],[Quantity]]*(1-Table1[[#This Row],[Discount_%]])</f>
        <v>5201</v>
      </c>
      <c r="O588" s="13">
        <v>1942</v>
      </c>
      <c r="P588" s="13">
        <f>Table1[[#This Row],[Revenue]]-Table1[[#This Row],[Cost]]</f>
        <v>3259</v>
      </c>
      <c r="Q588" s="12" t="s">
        <v>49</v>
      </c>
      <c r="R588" s="12" t="s">
        <v>52</v>
      </c>
      <c r="S588" s="12" t="s">
        <v>53</v>
      </c>
      <c r="T588" s="12">
        <v>4</v>
      </c>
      <c r="U588" s="12">
        <v>0</v>
      </c>
      <c r="V588" s="20" t="str">
        <f>TEXT(Table1[[#This Row],[Date]],"mmm-yyyy")</f>
        <v>Feb-2025</v>
      </c>
    </row>
    <row r="589" spans="1:22" x14ac:dyDescent="0.2">
      <c r="A589" s="11">
        <f t="shared" si="8"/>
        <v>45706</v>
      </c>
      <c r="B589" s="12" t="s">
        <v>20</v>
      </c>
      <c r="C589" s="12" t="str">
        <f>VLOOKUP(D589, City_Mapping!A:B, 2, FALSE)</f>
        <v>India</v>
      </c>
      <c r="D589" s="12" t="s">
        <v>32</v>
      </c>
      <c r="E589" s="12" t="s">
        <v>35</v>
      </c>
      <c r="F589" s="12" t="s">
        <v>37</v>
      </c>
      <c r="G589" s="12">
        <v>34044</v>
      </c>
      <c r="H589" s="12" t="s">
        <v>42</v>
      </c>
      <c r="I589" s="12" t="s">
        <v>44</v>
      </c>
      <c r="J589" s="12">
        <v>571959</v>
      </c>
      <c r="K589" s="12">
        <v>7</v>
      </c>
      <c r="L589" s="13">
        <v>2755</v>
      </c>
      <c r="M589" s="14">
        <f>Table1[[#This Row],[Column1]]/100</f>
        <v>0.1</v>
      </c>
      <c r="N589" s="13">
        <f>Table1[[#This Row],[Unit_Price]]*Table1[[#This Row],[Quantity]]*(1-Table1[[#This Row],[Discount_%]])</f>
        <v>17356.5</v>
      </c>
      <c r="O589" s="13">
        <v>4931</v>
      </c>
      <c r="P589" s="13">
        <f>Table1[[#This Row],[Revenue]]-Table1[[#This Row],[Cost]]</f>
        <v>12425.5</v>
      </c>
      <c r="Q589" s="12" t="s">
        <v>46</v>
      </c>
      <c r="R589" s="12" t="s">
        <v>52</v>
      </c>
      <c r="S589" s="12" t="s">
        <v>53</v>
      </c>
      <c r="T589" s="12">
        <v>1</v>
      </c>
      <c r="U589" s="12">
        <v>10</v>
      </c>
      <c r="V589" s="20" t="str">
        <f>TEXT(Table1[[#This Row],[Date]],"mmm-yyyy")</f>
        <v>Feb-2025</v>
      </c>
    </row>
    <row r="590" spans="1:22" x14ac:dyDescent="0.2">
      <c r="A590" s="11">
        <f t="shared" si="8"/>
        <v>45707</v>
      </c>
      <c r="B590" s="12" t="s">
        <v>21</v>
      </c>
      <c r="C590" s="12" t="str">
        <f>VLOOKUP(D590, City_Mapping!A:B, 2, FALSE)</f>
        <v>India</v>
      </c>
      <c r="D590" s="12" t="s">
        <v>28</v>
      </c>
      <c r="E590" s="12" t="s">
        <v>35</v>
      </c>
      <c r="F590" s="12" t="s">
        <v>39</v>
      </c>
      <c r="G590" s="12">
        <v>21246</v>
      </c>
      <c r="H590" s="12" t="s">
        <v>42</v>
      </c>
      <c r="I590" s="12" t="s">
        <v>45</v>
      </c>
      <c r="J590" s="12">
        <v>974528</v>
      </c>
      <c r="K590" s="12">
        <v>9</v>
      </c>
      <c r="L590" s="13">
        <v>2174</v>
      </c>
      <c r="M590" s="14">
        <f>Table1[[#This Row],[Column1]]/100</f>
        <v>0.1</v>
      </c>
      <c r="N590" s="13">
        <f>Table1[[#This Row],[Unit_Price]]*Table1[[#This Row],[Quantity]]*(1-Table1[[#This Row],[Discount_%]])</f>
        <v>17609.400000000001</v>
      </c>
      <c r="O590" s="13">
        <v>10345</v>
      </c>
      <c r="P590" s="13">
        <f>Table1[[#This Row],[Revenue]]-Table1[[#This Row],[Cost]]</f>
        <v>7264.4000000000015</v>
      </c>
      <c r="Q590" s="12" t="s">
        <v>46</v>
      </c>
      <c r="R590" s="12" t="s">
        <v>52</v>
      </c>
      <c r="S590" s="12" t="s">
        <v>55</v>
      </c>
      <c r="T590" s="12">
        <v>5</v>
      </c>
      <c r="U590" s="12">
        <v>10</v>
      </c>
      <c r="V590" s="20" t="str">
        <f>TEXT(Table1[[#This Row],[Date]],"mmm-yyyy")</f>
        <v>Feb-2025</v>
      </c>
    </row>
    <row r="591" spans="1:22" x14ac:dyDescent="0.2">
      <c r="A591" s="11">
        <f t="shared" ref="A591:A654" si="9">A579+1</f>
        <v>45707</v>
      </c>
      <c r="B591" s="12" t="s">
        <v>22</v>
      </c>
      <c r="C591" s="12" t="str">
        <f>VLOOKUP(D591, City_Mapping!A:B, 2, FALSE)</f>
        <v>India</v>
      </c>
      <c r="D591" s="12" t="s">
        <v>33</v>
      </c>
      <c r="E591" s="12" t="s">
        <v>35</v>
      </c>
      <c r="F591" s="12" t="s">
        <v>39</v>
      </c>
      <c r="G591" s="12">
        <v>12458</v>
      </c>
      <c r="H591" s="12" t="s">
        <v>41</v>
      </c>
      <c r="I591" s="12" t="s">
        <v>44</v>
      </c>
      <c r="J591" s="12">
        <v>909858</v>
      </c>
      <c r="K591" s="12">
        <v>1</v>
      </c>
      <c r="L591" s="13">
        <v>3192</v>
      </c>
      <c r="M591" s="14">
        <f>Table1[[#This Row],[Column1]]/100</f>
        <v>0.05</v>
      </c>
      <c r="N591" s="13">
        <f>Table1[[#This Row],[Unit_Price]]*Table1[[#This Row],[Quantity]]*(1-Table1[[#This Row],[Discount_%]])</f>
        <v>3032.3999999999996</v>
      </c>
      <c r="O591" s="13">
        <v>27781</v>
      </c>
      <c r="P591" s="13">
        <f>Table1[[#This Row],[Revenue]]-Table1[[#This Row],[Cost]]</f>
        <v>-24748.6</v>
      </c>
      <c r="Q591" s="12" t="s">
        <v>46</v>
      </c>
      <c r="R591" s="12" t="s">
        <v>50</v>
      </c>
      <c r="S591" s="12" t="s">
        <v>55</v>
      </c>
      <c r="T591" s="12">
        <v>2</v>
      </c>
      <c r="U591" s="12">
        <v>5</v>
      </c>
      <c r="V591" s="20" t="str">
        <f>TEXT(Table1[[#This Row],[Date]],"mmm-yyyy")</f>
        <v>Feb-2025</v>
      </c>
    </row>
    <row r="592" spans="1:22" x14ac:dyDescent="0.2">
      <c r="A592" s="11">
        <f t="shared" si="9"/>
        <v>45707</v>
      </c>
      <c r="B592" s="12" t="s">
        <v>22</v>
      </c>
      <c r="C592" s="12" t="str">
        <f>VLOOKUP(D592, City_Mapping!A:B, 2, FALSE)</f>
        <v>USA</v>
      </c>
      <c r="D592" s="12" t="s">
        <v>31</v>
      </c>
      <c r="E592" s="12" t="s">
        <v>35</v>
      </c>
      <c r="F592" s="12" t="s">
        <v>37</v>
      </c>
      <c r="G592" s="12">
        <v>68507</v>
      </c>
      <c r="H592" s="12" t="s">
        <v>42</v>
      </c>
      <c r="I592" s="12" t="s">
        <v>45</v>
      </c>
      <c r="J592" s="12">
        <v>485411</v>
      </c>
      <c r="K592" s="12">
        <v>5</v>
      </c>
      <c r="L592" s="13">
        <v>538</v>
      </c>
      <c r="M592" s="14">
        <f>Table1[[#This Row],[Column1]]/100</f>
        <v>0.15</v>
      </c>
      <c r="N592" s="13">
        <f>Table1[[#This Row],[Unit_Price]]*Table1[[#This Row],[Quantity]]*(1-Table1[[#This Row],[Discount_%]])</f>
        <v>2286.5</v>
      </c>
      <c r="O592" s="13">
        <v>4749</v>
      </c>
      <c r="P592" s="13">
        <f>Table1[[#This Row],[Revenue]]-Table1[[#This Row],[Cost]]</f>
        <v>-2462.5</v>
      </c>
      <c r="Q592" s="12" t="s">
        <v>47</v>
      </c>
      <c r="R592" s="12" t="s">
        <v>51</v>
      </c>
      <c r="S592" s="12" t="s">
        <v>55</v>
      </c>
      <c r="T592" s="12">
        <v>3</v>
      </c>
      <c r="U592" s="12">
        <v>15</v>
      </c>
      <c r="V592" s="20" t="str">
        <f>TEXT(Table1[[#This Row],[Date]],"mmm-yyyy")</f>
        <v>Feb-2025</v>
      </c>
    </row>
    <row r="593" spans="1:22" x14ac:dyDescent="0.2">
      <c r="A593" s="11">
        <f t="shared" si="9"/>
        <v>45707</v>
      </c>
      <c r="B593" s="12" t="s">
        <v>21</v>
      </c>
      <c r="C593" s="12" t="str">
        <f>VLOOKUP(D593, City_Mapping!A:B, 2, FALSE)</f>
        <v>India</v>
      </c>
      <c r="D593" s="12" t="s">
        <v>32</v>
      </c>
      <c r="E593" s="12" t="s">
        <v>35</v>
      </c>
      <c r="F593" s="12" t="s">
        <v>38</v>
      </c>
      <c r="G593" s="12">
        <v>16028</v>
      </c>
      <c r="H593" s="12" t="s">
        <v>41</v>
      </c>
      <c r="I593" s="12" t="s">
        <v>45</v>
      </c>
      <c r="J593" s="12">
        <v>619965</v>
      </c>
      <c r="K593" s="12">
        <v>8</v>
      </c>
      <c r="L593" s="13">
        <v>3747</v>
      </c>
      <c r="M593" s="14">
        <f>Table1[[#This Row],[Column1]]/100</f>
        <v>0.05</v>
      </c>
      <c r="N593" s="13">
        <f>Table1[[#This Row],[Unit_Price]]*Table1[[#This Row],[Quantity]]*(1-Table1[[#This Row],[Discount_%]])</f>
        <v>28477.199999999997</v>
      </c>
      <c r="O593" s="13">
        <v>25836</v>
      </c>
      <c r="P593" s="13">
        <f>Table1[[#This Row],[Revenue]]-Table1[[#This Row],[Cost]]</f>
        <v>2641.1999999999971</v>
      </c>
      <c r="Q593" s="12" t="s">
        <v>49</v>
      </c>
      <c r="R593" s="12" t="s">
        <v>51</v>
      </c>
      <c r="S593" s="12" t="s">
        <v>53</v>
      </c>
      <c r="T593" s="12">
        <v>3</v>
      </c>
      <c r="U593" s="12">
        <v>5</v>
      </c>
      <c r="V593" s="20" t="str">
        <f>TEXT(Table1[[#This Row],[Date]],"mmm-yyyy")</f>
        <v>Feb-2025</v>
      </c>
    </row>
    <row r="594" spans="1:22" x14ac:dyDescent="0.2">
      <c r="A594" s="11">
        <f t="shared" si="9"/>
        <v>45707</v>
      </c>
      <c r="B594" s="12" t="s">
        <v>22</v>
      </c>
      <c r="C594" s="12" t="str">
        <f>VLOOKUP(D594, City_Mapping!A:B, 2, FALSE)</f>
        <v>UAE</v>
      </c>
      <c r="D594" s="12" t="s">
        <v>30</v>
      </c>
      <c r="E594" s="12" t="s">
        <v>36</v>
      </c>
      <c r="F594" s="12" t="s">
        <v>37</v>
      </c>
      <c r="G594" s="12">
        <v>61901</v>
      </c>
      <c r="H594" s="12" t="s">
        <v>42</v>
      </c>
      <c r="I594" s="12" t="s">
        <v>43</v>
      </c>
      <c r="J594" s="12">
        <v>355813</v>
      </c>
      <c r="K594" s="12">
        <v>3</v>
      </c>
      <c r="L594" s="13">
        <v>2115</v>
      </c>
      <c r="M594" s="14">
        <f>Table1[[#This Row],[Column1]]/100</f>
        <v>0.1</v>
      </c>
      <c r="N594" s="13">
        <f>Table1[[#This Row],[Unit_Price]]*Table1[[#This Row],[Quantity]]*(1-Table1[[#This Row],[Discount_%]])</f>
        <v>5710.5</v>
      </c>
      <c r="O594" s="13">
        <v>25965</v>
      </c>
      <c r="P594" s="13">
        <f>Table1[[#This Row],[Revenue]]-Table1[[#This Row],[Cost]]</f>
        <v>-20254.5</v>
      </c>
      <c r="Q594" s="12" t="s">
        <v>47</v>
      </c>
      <c r="R594" s="12" t="s">
        <v>51</v>
      </c>
      <c r="S594" s="12" t="s">
        <v>56</v>
      </c>
      <c r="T594" s="12">
        <v>2</v>
      </c>
      <c r="U594" s="12">
        <v>10</v>
      </c>
      <c r="V594" s="20" t="str">
        <f>TEXT(Table1[[#This Row],[Date]],"mmm-yyyy")</f>
        <v>Feb-2025</v>
      </c>
    </row>
    <row r="595" spans="1:22" x14ac:dyDescent="0.2">
      <c r="A595" s="11">
        <f t="shared" si="9"/>
        <v>45707</v>
      </c>
      <c r="B595" s="12" t="s">
        <v>21</v>
      </c>
      <c r="C595" s="12" t="str">
        <f>VLOOKUP(D595, City_Mapping!A:B, 2, FALSE)</f>
        <v>UK</v>
      </c>
      <c r="D595" s="12" t="s">
        <v>29</v>
      </c>
      <c r="E595" s="12" t="s">
        <v>34</v>
      </c>
      <c r="F595" s="12" t="s">
        <v>38</v>
      </c>
      <c r="G595" s="12">
        <v>16306</v>
      </c>
      <c r="H595" s="12" t="s">
        <v>42</v>
      </c>
      <c r="I595" s="12" t="s">
        <v>43</v>
      </c>
      <c r="J595" s="12">
        <v>734416</v>
      </c>
      <c r="K595" s="12">
        <v>5</v>
      </c>
      <c r="L595" s="13">
        <v>519</v>
      </c>
      <c r="M595" s="14">
        <f>Table1[[#This Row],[Column1]]/100</f>
        <v>0.1</v>
      </c>
      <c r="N595" s="13">
        <f>Table1[[#This Row],[Unit_Price]]*Table1[[#This Row],[Quantity]]*(1-Table1[[#This Row],[Discount_%]])</f>
        <v>2335.5</v>
      </c>
      <c r="O595" s="13">
        <v>5740</v>
      </c>
      <c r="P595" s="13">
        <f>Table1[[#This Row],[Revenue]]-Table1[[#This Row],[Cost]]</f>
        <v>-3404.5</v>
      </c>
      <c r="Q595" s="12" t="s">
        <v>47</v>
      </c>
      <c r="R595" s="12" t="s">
        <v>50</v>
      </c>
      <c r="S595" s="12" t="s">
        <v>56</v>
      </c>
      <c r="T595" s="12">
        <v>3</v>
      </c>
      <c r="U595" s="12">
        <v>10</v>
      </c>
      <c r="V595" s="20" t="str">
        <f>TEXT(Table1[[#This Row],[Date]],"mmm-yyyy")</f>
        <v>Feb-2025</v>
      </c>
    </row>
    <row r="596" spans="1:22" x14ac:dyDescent="0.2">
      <c r="A596" s="11">
        <f t="shared" si="9"/>
        <v>45707</v>
      </c>
      <c r="B596" s="12" t="s">
        <v>21</v>
      </c>
      <c r="C596" s="12" t="str">
        <f>VLOOKUP(D596, City_Mapping!A:B, 2, FALSE)</f>
        <v>UK</v>
      </c>
      <c r="D596" s="12" t="s">
        <v>29</v>
      </c>
      <c r="E596" s="12" t="s">
        <v>35</v>
      </c>
      <c r="F596" s="12" t="s">
        <v>37</v>
      </c>
      <c r="G596" s="12">
        <v>37678</v>
      </c>
      <c r="H596" s="12" t="s">
        <v>41</v>
      </c>
      <c r="I596" s="12" t="s">
        <v>44</v>
      </c>
      <c r="J596" s="12">
        <v>821693</v>
      </c>
      <c r="K596" s="12">
        <v>1</v>
      </c>
      <c r="L596" s="13">
        <v>720</v>
      </c>
      <c r="M596" s="14">
        <f>Table1[[#This Row],[Column1]]/100</f>
        <v>0.1</v>
      </c>
      <c r="N596" s="13">
        <f>Table1[[#This Row],[Unit_Price]]*Table1[[#This Row],[Quantity]]*(1-Table1[[#This Row],[Discount_%]])</f>
        <v>648</v>
      </c>
      <c r="O596" s="13">
        <v>17373</v>
      </c>
      <c r="P596" s="13">
        <f>Table1[[#This Row],[Revenue]]-Table1[[#This Row],[Cost]]</f>
        <v>-16725</v>
      </c>
      <c r="Q596" s="12" t="s">
        <v>46</v>
      </c>
      <c r="R596" s="12" t="s">
        <v>50</v>
      </c>
      <c r="S596" s="12" t="s">
        <v>56</v>
      </c>
      <c r="T596" s="12">
        <v>3</v>
      </c>
      <c r="U596" s="12">
        <v>10</v>
      </c>
      <c r="V596" s="20" t="str">
        <f>TEXT(Table1[[#This Row],[Date]],"mmm-yyyy")</f>
        <v>Feb-2025</v>
      </c>
    </row>
    <row r="597" spans="1:22" x14ac:dyDescent="0.2">
      <c r="A597" s="11">
        <f t="shared" si="9"/>
        <v>45707</v>
      </c>
      <c r="B597" s="12" t="s">
        <v>21</v>
      </c>
      <c r="C597" s="12" t="str">
        <f>VLOOKUP(D597, City_Mapping!A:B, 2, FALSE)</f>
        <v>India</v>
      </c>
      <c r="D597" s="12" t="s">
        <v>32</v>
      </c>
      <c r="E597" s="12" t="s">
        <v>36</v>
      </c>
      <c r="F597" s="12" t="s">
        <v>39</v>
      </c>
      <c r="G597" s="12">
        <v>22363</v>
      </c>
      <c r="H597" s="12" t="s">
        <v>41</v>
      </c>
      <c r="I597" s="12" t="s">
        <v>44</v>
      </c>
      <c r="J597" s="12">
        <v>405607</v>
      </c>
      <c r="K597" s="12">
        <v>9</v>
      </c>
      <c r="L597" s="13">
        <v>4271</v>
      </c>
      <c r="M597" s="14">
        <f>Table1[[#This Row],[Column1]]/100</f>
        <v>0.2</v>
      </c>
      <c r="N597" s="13">
        <f>Table1[[#This Row],[Unit_Price]]*Table1[[#This Row],[Quantity]]*(1-Table1[[#This Row],[Discount_%]])</f>
        <v>30751.200000000001</v>
      </c>
      <c r="O597" s="13">
        <v>16883</v>
      </c>
      <c r="P597" s="13">
        <f>Table1[[#This Row],[Revenue]]-Table1[[#This Row],[Cost]]</f>
        <v>13868.2</v>
      </c>
      <c r="Q597" s="12" t="s">
        <v>47</v>
      </c>
      <c r="R597" s="12" t="s">
        <v>50</v>
      </c>
      <c r="S597" s="12" t="s">
        <v>56</v>
      </c>
      <c r="T597" s="12">
        <v>1</v>
      </c>
      <c r="U597" s="12">
        <v>20</v>
      </c>
      <c r="V597" s="20" t="str">
        <f>TEXT(Table1[[#This Row],[Date]],"mmm-yyyy")</f>
        <v>Feb-2025</v>
      </c>
    </row>
    <row r="598" spans="1:22" x14ac:dyDescent="0.2">
      <c r="A598" s="11">
        <f t="shared" si="9"/>
        <v>45707</v>
      </c>
      <c r="B598" s="12" t="s">
        <v>22</v>
      </c>
      <c r="C598" s="12" t="str">
        <f>VLOOKUP(D598, City_Mapping!A:B, 2, FALSE)</f>
        <v>UAE</v>
      </c>
      <c r="D598" s="12" t="s">
        <v>30</v>
      </c>
      <c r="E598" s="12" t="s">
        <v>34</v>
      </c>
      <c r="F598" s="12" t="s">
        <v>40</v>
      </c>
      <c r="G598" s="12">
        <v>24066</v>
      </c>
      <c r="H598" s="12" t="s">
        <v>42</v>
      </c>
      <c r="I598" s="12" t="s">
        <v>45</v>
      </c>
      <c r="J598" s="12">
        <v>433393</v>
      </c>
      <c r="K598" s="12">
        <v>4</v>
      </c>
      <c r="L598" s="13">
        <v>750</v>
      </c>
      <c r="M598" s="14">
        <f>Table1[[#This Row],[Column1]]/100</f>
        <v>0</v>
      </c>
      <c r="N598" s="13">
        <f>Table1[[#This Row],[Unit_Price]]*Table1[[#This Row],[Quantity]]*(1-Table1[[#This Row],[Discount_%]])</f>
        <v>3000</v>
      </c>
      <c r="O598" s="13">
        <v>13419</v>
      </c>
      <c r="P598" s="13">
        <f>Table1[[#This Row],[Revenue]]-Table1[[#This Row],[Cost]]</f>
        <v>-10419</v>
      </c>
      <c r="Q598" s="12" t="s">
        <v>47</v>
      </c>
      <c r="R598" s="12" t="s">
        <v>50</v>
      </c>
      <c r="S598" s="12" t="s">
        <v>53</v>
      </c>
      <c r="T598" s="12">
        <v>1</v>
      </c>
      <c r="U598" s="12">
        <v>0</v>
      </c>
      <c r="V598" s="20" t="str">
        <f>TEXT(Table1[[#This Row],[Date]],"mmm-yyyy")</f>
        <v>Feb-2025</v>
      </c>
    </row>
    <row r="599" spans="1:22" x14ac:dyDescent="0.2">
      <c r="A599" s="11">
        <f t="shared" si="9"/>
        <v>45707</v>
      </c>
      <c r="B599" s="12" t="s">
        <v>20</v>
      </c>
      <c r="C599" s="12" t="str">
        <f>VLOOKUP(D599, City_Mapping!A:B, 2, FALSE)</f>
        <v>India</v>
      </c>
      <c r="D599" s="12" t="s">
        <v>32</v>
      </c>
      <c r="E599" s="12" t="s">
        <v>35</v>
      </c>
      <c r="F599" s="12" t="s">
        <v>38</v>
      </c>
      <c r="G599" s="12">
        <v>73804</v>
      </c>
      <c r="H599" s="12" t="s">
        <v>41</v>
      </c>
      <c r="I599" s="12" t="s">
        <v>45</v>
      </c>
      <c r="J599" s="12">
        <v>140079</v>
      </c>
      <c r="K599" s="12">
        <v>5</v>
      </c>
      <c r="L599" s="13">
        <v>4807</v>
      </c>
      <c r="M599" s="14">
        <f>Table1[[#This Row],[Column1]]/100</f>
        <v>0.05</v>
      </c>
      <c r="N599" s="13">
        <f>Table1[[#This Row],[Unit_Price]]*Table1[[#This Row],[Quantity]]*(1-Table1[[#This Row],[Discount_%]])</f>
        <v>22833.25</v>
      </c>
      <c r="O599" s="13">
        <v>17791</v>
      </c>
      <c r="P599" s="13">
        <f>Table1[[#This Row],[Revenue]]-Table1[[#This Row],[Cost]]</f>
        <v>5042.25</v>
      </c>
      <c r="Q599" s="12" t="s">
        <v>47</v>
      </c>
      <c r="R599" s="12" t="s">
        <v>52</v>
      </c>
      <c r="S599" s="12" t="s">
        <v>54</v>
      </c>
      <c r="T599" s="12">
        <v>1</v>
      </c>
      <c r="U599" s="12">
        <v>5</v>
      </c>
      <c r="V599" s="20" t="str">
        <f>TEXT(Table1[[#This Row],[Date]],"mmm-yyyy")</f>
        <v>Feb-2025</v>
      </c>
    </row>
    <row r="600" spans="1:22" x14ac:dyDescent="0.2">
      <c r="A600" s="11">
        <f t="shared" si="9"/>
        <v>45707</v>
      </c>
      <c r="B600" s="12" t="s">
        <v>21</v>
      </c>
      <c r="C600" s="12" t="str">
        <f>VLOOKUP(D600, City_Mapping!A:B, 2, FALSE)</f>
        <v>UAE</v>
      </c>
      <c r="D600" s="12" t="s">
        <v>30</v>
      </c>
      <c r="E600" s="12" t="s">
        <v>35</v>
      </c>
      <c r="F600" s="12" t="s">
        <v>40</v>
      </c>
      <c r="G600" s="12">
        <v>58544</v>
      </c>
      <c r="H600" s="12" t="s">
        <v>42</v>
      </c>
      <c r="I600" s="12" t="s">
        <v>45</v>
      </c>
      <c r="J600" s="12">
        <v>251476</v>
      </c>
      <c r="K600" s="12">
        <v>3</v>
      </c>
      <c r="L600" s="13">
        <v>1006</v>
      </c>
      <c r="M600" s="14">
        <f>Table1[[#This Row],[Column1]]/100</f>
        <v>0.05</v>
      </c>
      <c r="N600" s="13">
        <f>Table1[[#This Row],[Unit_Price]]*Table1[[#This Row],[Quantity]]*(1-Table1[[#This Row],[Discount_%]])</f>
        <v>2867.1</v>
      </c>
      <c r="O600" s="13">
        <v>19427</v>
      </c>
      <c r="P600" s="13">
        <f>Table1[[#This Row],[Revenue]]-Table1[[#This Row],[Cost]]</f>
        <v>-16559.900000000001</v>
      </c>
      <c r="Q600" s="12" t="s">
        <v>46</v>
      </c>
      <c r="R600" s="12" t="s">
        <v>51</v>
      </c>
      <c r="S600" s="12" t="s">
        <v>55</v>
      </c>
      <c r="T600" s="12">
        <v>1</v>
      </c>
      <c r="U600" s="12">
        <v>5</v>
      </c>
      <c r="V600" s="20" t="str">
        <f>TEXT(Table1[[#This Row],[Date]],"mmm-yyyy")</f>
        <v>Feb-2025</v>
      </c>
    </row>
    <row r="601" spans="1:22" x14ac:dyDescent="0.2">
      <c r="A601" s="11">
        <f t="shared" si="9"/>
        <v>45707</v>
      </c>
      <c r="B601" s="12" t="s">
        <v>23</v>
      </c>
      <c r="C601" s="12" t="str">
        <f>VLOOKUP(D601, City_Mapping!A:B, 2, FALSE)</f>
        <v>UK</v>
      </c>
      <c r="D601" s="12" t="s">
        <v>29</v>
      </c>
      <c r="E601" s="12" t="s">
        <v>36</v>
      </c>
      <c r="F601" s="12" t="s">
        <v>39</v>
      </c>
      <c r="G601" s="12">
        <v>10189</v>
      </c>
      <c r="H601" s="12" t="s">
        <v>41</v>
      </c>
      <c r="I601" s="12" t="s">
        <v>45</v>
      </c>
      <c r="J601" s="12">
        <v>749093</v>
      </c>
      <c r="K601" s="12">
        <v>2</v>
      </c>
      <c r="L601" s="13">
        <v>1368</v>
      </c>
      <c r="M601" s="14">
        <f>Table1[[#This Row],[Column1]]/100</f>
        <v>0.1</v>
      </c>
      <c r="N601" s="13">
        <f>Table1[[#This Row],[Unit_Price]]*Table1[[#This Row],[Quantity]]*(1-Table1[[#This Row],[Discount_%]])</f>
        <v>2462.4</v>
      </c>
      <c r="O601" s="13">
        <v>6272</v>
      </c>
      <c r="P601" s="13">
        <f>Table1[[#This Row],[Revenue]]-Table1[[#This Row],[Cost]]</f>
        <v>-3809.6</v>
      </c>
      <c r="Q601" s="12" t="s">
        <v>48</v>
      </c>
      <c r="R601" s="12" t="s">
        <v>52</v>
      </c>
      <c r="S601" s="12" t="s">
        <v>54</v>
      </c>
      <c r="T601" s="12">
        <v>4</v>
      </c>
      <c r="U601" s="12">
        <v>10</v>
      </c>
      <c r="V601" s="20" t="str">
        <f>TEXT(Table1[[#This Row],[Date]],"mmm-yyyy")</f>
        <v>Feb-2025</v>
      </c>
    </row>
    <row r="602" spans="1:22" x14ac:dyDescent="0.2">
      <c r="A602" s="11">
        <f t="shared" si="9"/>
        <v>45708</v>
      </c>
      <c r="B602" s="12" t="s">
        <v>22</v>
      </c>
      <c r="C602" s="12" t="str">
        <f>VLOOKUP(D602, City_Mapping!A:B, 2, FALSE)</f>
        <v>India</v>
      </c>
      <c r="D602" s="12" t="s">
        <v>28</v>
      </c>
      <c r="E602" s="12" t="s">
        <v>34</v>
      </c>
      <c r="F602" s="12" t="s">
        <v>37</v>
      </c>
      <c r="G602" s="12">
        <v>21752</v>
      </c>
      <c r="H602" s="12" t="s">
        <v>42</v>
      </c>
      <c r="I602" s="12" t="s">
        <v>43</v>
      </c>
      <c r="J602" s="12">
        <v>957879</v>
      </c>
      <c r="K602" s="12">
        <v>7</v>
      </c>
      <c r="L602" s="13">
        <v>4490</v>
      </c>
      <c r="M602" s="14">
        <f>Table1[[#This Row],[Column1]]/100</f>
        <v>0.2</v>
      </c>
      <c r="N602" s="13">
        <f>Table1[[#This Row],[Unit_Price]]*Table1[[#This Row],[Quantity]]*(1-Table1[[#This Row],[Discount_%]])</f>
        <v>25144</v>
      </c>
      <c r="O602" s="13">
        <v>15617</v>
      </c>
      <c r="P602" s="13">
        <f>Table1[[#This Row],[Revenue]]-Table1[[#This Row],[Cost]]</f>
        <v>9527</v>
      </c>
      <c r="Q602" s="12" t="s">
        <v>48</v>
      </c>
      <c r="R602" s="12" t="s">
        <v>50</v>
      </c>
      <c r="S602" s="12" t="s">
        <v>55</v>
      </c>
      <c r="T602" s="12">
        <v>3</v>
      </c>
      <c r="U602" s="12">
        <v>20</v>
      </c>
      <c r="V602" s="20" t="str">
        <f>TEXT(Table1[[#This Row],[Date]],"mmm-yyyy")</f>
        <v>Feb-2025</v>
      </c>
    </row>
    <row r="603" spans="1:22" x14ac:dyDescent="0.2">
      <c r="A603" s="11">
        <f t="shared" si="9"/>
        <v>45708</v>
      </c>
      <c r="B603" s="12" t="s">
        <v>21</v>
      </c>
      <c r="C603" s="12" t="str">
        <f>VLOOKUP(D603, City_Mapping!A:B, 2, FALSE)</f>
        <v>India</v>
      </c>
      <c r="D603" s="12" t="s">
        <v>33</v>
      </c>
      <c r="E603" s="12" t="s">
        <v>35</v>
      </c>
      <c r="F603" s="12" t="s">
        <v>39</v>
      </c>
      <c r="G603" s="12">
        <v>17482</v>
      </c>
      <c r="H603" s="12" t="s">
        <v>42</v>
      </c>
      <c r="I603" s="12" t="s">
        <v>45</v>
      </c>
      <c r="J603" s="12">
        <v>235026</v>
      </c>
      <c r="K603" s="12">
        <v>5</v>
      </c>
      <c r="L603" s="13">
        <v>1669</v>
      </c>
      <c r="M603" s="14">
        <f>Table1[[#This Row],[Column1]]/100</f>
        <v>0.05</v>
      </c>
      <c r="N603" s="13">
        <f>Table1[[#This Row],[Unit_Price]]*Table1[[#This Row],[Quantity]]*(1-Table1[[#This Row],[Discount_%]])</f>
        <v>7927.75</v>
      </c>
      <c r="O603" s="13">
        <v>9758</v>
      </c>
      <c r="P603" s="13">
        <f>Table1[[#This Row],[Revenue]]-Table1[[#This Row],[Cost]]</f>
        <v>-1830.25</v>
      </c>
      <c r="Q603" s="12" t="s">
        <v>47</v>
      </c>
      <c r="R603" s="12" t="s">
        <v>50</v>
      </c>
      <c r="S603" s="12" t="s">
        <v>55</v>
      </c>
      <c r="T603" s="12">
        <v>2</v>
      </c>
      <c r="U603" s="12">
        <v>5</v>
      </c>
      <c r="V603" s="20" t="str">
        <f>TEXT(Table1[[#This Row],[Date]],"mmm-yyyy")</f>
        <v>Feb-2025</v>
      </c>
    </row>
    <row r="604" spans="1:22" x14ac:dyDescent="0.2">
      <c r="A604" s="11">
        <f t="shared" si="9"/>
        <v>45708</v>
      </c>
      <c r="B604" s="12" t="s">
        <v>21</v>
      </c>
      <c r="C604" s="12" t="str">
        <f>VLOOKUP(D604, City_Mapping!A:B, 2, FALSE)</f>
        <v>India</v>
      </c>
      <c r="D604" s="12" t="s">
        <v>28</v>
      </c>
      <c r="E604" s="12" t="s">
        <v>34</v>
      </c>
      <c r="F604" s="12" t="s">
        <v>40</v>
      </c>
      <c r="G604" s="12">
        <v>26679</v>
      </c>
      <c r="H604" s="12" t="s">
        <v>42</v>
      </c>
      <c r="I604" s="12" t="s">
        <v>43</v>
      </c>
      <c r="J604" s="12">
        <v>994555</v>
      </c>
      <c r="K604" s="12">
        <v>3</v>
      </c>
      <c r="L604" s="13">
        <v>1239</v>
      </c>
      <c r="M604" s="14">
        <f>Table1[[#This Row],[Column1]]/100</f>
        <v>0.05</v>
      </c>
      <c r="N604" s="13">
        <f>Table1[[#This Row],[Unit_Price]]*Table1[[#This Row],[Quantity]]*(1-Table1[[#This Row],[Discount_%]])</f>
        <v>3531.1499999999996</v>
      </c>
      <c r="O604" s="13">
        <v>16103</v>
      </c>
      <c r="P604" s="13">
        <f>Table1[[#This Row],[Revenue]]-Table1[[#This Row],[Cost]]</f>
        <v>-12571.85</v>
      </c>
      <c r="Q604" s="12" t="s">
        <v>46</v>
      </c>
      <c r="R604" s="12" t="s">
        <v>52</v>
      </c>
      <c r="S604" s="12" t="s">
        <v>53</v>
      </c>
      <c r="T604" s="12">
        <v>3</v>
      </c>
      <c r="U604" s="12">
        <v>5</v>
      </c>
      <c r="V604" s="20" t="str">
        <f>TEXT(Table1[[#This Row],[Date]],"mmm-yyyy")</f>
        <v>Feb-2025</v>
      </c>
    </row>
    <row r="605" spans="1:22" x14ac:dyDescent="0.2">
      <c r="A605" s="11">
        <f t="shared" si="9"/>
        <v>45708</v>
      </c>
      <c r="B605" s="12" t="s">
        <v>23</v>
      </c>
      <c r="C605" s="12" t="str">
        <f>VLOOKUP(D605, City_Mapping!A:B, 2, FALSE)</f>
        <v>India</v>
      </c>
      <c r="D605" s="12" t="s">
        <v>33</v>
      </c>
      <c r="E605" s="12" t="s">
        <v>36</v>
      </c>
      <c r="F605" s="12" t="s">
        <v>39</v>
      </c>
      <c r="G605" s="12">
        <v>10799</v>
      </c>
      <c r="H605" s="12" t="s">
        <v>41</v>
      </c>
      <c r="I605" s="12" t="s">
        <v>44</v>
      </c>
      <c r="J605" s="12">
        <v>563064</v>
      </c>
      <c r="K605" s="12">
        <v>2</v>
      </c>
      <c r="L605" s="13">
        <v>2290</v>
      </c>
      <c r="M605" s="14">
        <f>Table1[[#This Row],[Column1]]/100</f>
        <v>0.2</v>
      </c>
      <c r="N605" s="13">
        <f>Table1[[#This Row],[Unit_Price]]*Table1[[#This Row],[Quantity]]*(1-Table1[[#This Row],[Discount_%]])</f>
        <v>3664</v>
      </c>
      <c r="O605" s="13">
        <v>23141</v>
      </c>
      <c r="P605" s="13">
        <f>Table1[[#This Row],[Revenue]]-Table1[[#This Row],[Cost]]</f>
        <v>-19477</v>
      </c>
      <c r="Q605" s="12" t="s">
        <v>49</v>
      </c>
      <c r="R605" s="12" t="s">
        <v>51</v>
      </c>
      <c r="S605" s="12" t="s">
        <v>55</v>
      </c>
      <c r="T605" s="12">
        <v>4</v>
      </c>
      <c r="U605" s="12">
        <v>20</v>
      </c>
      <c r="V605" s="20" t="str">
        <f>TEXT(Table1[[#This Row],[Date]],"mmm-yyyy")</f>
        <v>Feb-2025</v>
      </c>
    </row>
    <row r="606" spans="1:22" x14ac:dyDescent="0.2">
      <c r="A606" s="11">
        <f t="shared" si="9"/>
        <v>45708</v>
      </c>
      <c r="B606" s="12" t="s">
        <v>20</v>
      </c>
      <c r="C606" s="12" t="str">
        <f>VLOOKUP(D606, City_Mapping!A:B, 2, FALSE)</f>
        <v>UK</v>
      </c>
      <c r="D606" s="12" t="s">
        <v>29</v>
      </c>
      <c r="E606" s="12" t="s">
        <v>35</v>
      </c>
      <c r="F606" s="12" t="s">
        <v>39</v>
      </c>
      <c r="G606" s="12">
        <v>19934</v>
      </c>
      <c r="H606" s="12" t="s">
        <v>41</v>
      </c>
      <c r="I606" s="12" t="s">
        <v>44</v>
      </c>
      <c r="J606" s="12">
        <v>720699</v>
      </c>
      <c r="K606" s="12">
        <v>6</v>
      </c>
      <c r="L606" s="13">
        <v>923</v>
      </c>
      <c r="M606" s="14">
        <f>Table1[[#This Row],[Column1]]/100</f>
        <v>0.1</v>
      </c>
      <c r="N606" s="13">
        <f>Table1[[#This Row],[Unit_Price]]*Table1[[#This Row],[Quantity]]*(1-Table1[[#This Row],[Discount_%]])</f>
        <v>4984.2</v>
      </c>
      <c r="O606" s="13">
        <v>15381</v>
      </c>
      <c r="P606" s="13">
        <f>Table1[[#This Row],[Revenue]]-Table1[[#This Row],[Cost]]</f>
        <v>-10396.799999999999</v>
      </c>
      <c r="Q606" s="12" t="s">
        <v>48</v>
      </c>
      <c r="R606" s="12" t="s">
        <v>50</v>
      </c>
      <c r="S606" s="12" t="s">
        <v>53</v>
      </c>
      <c r="T606" s="12">
        <v>4</v>
      </c>
      <c r="U606" s="12">
        <v>10</v>
      </c>
      <c r="V606" s="20" t="str">
        <f>TEXT(Table1[[#This Row],[Date]],"mmm-yyyy")</f>
        <v>Feb-2025</v>
      </c>
    </row>
    <row r="607" spans="1:22" x14ac:dyDescent="0.2">
      <c r="A607" s="11">
        <f t="shared" si="9"/>
        <v>45708</v>
      </c>
      <c r="B607" s="12" t="s">
        <v>20</v>
      </c>
      <c r="C607" s="12" t="str">
        <f>VLOOKUP(D607, City_Mapping!A:B, 2, FALSE)</f>
        <v>India</v>
      </c>
      <c r="D607" s="12" t="s">
        <v>28</v>
      </c>
      <c r="E607" s="12" t="s">
        <v>34</v>
      </c>
      <c r="F607" s="12" t="s">
        <v>37</v>
      </c>
      <c r="G607" s="12">
        <v>67558</v>
      </c>
      <c r="H607" s="12" t="s">
        <v>41</v>
      </c>
      <c r="I607" s="12" t="s">
        <v>43</v>
      </c>
      <c r="J607" s="12">
        <v>862644</v>
      </c>
      <c r="K607" s="12">
        <v>6</v>
      </c>
      <c r="L607" s="13">
        <v>3555</v>
      </c>
      <c r="M607" s="14">
        <f>Table1[[#This Row],[Column1]]/100</f>
        <v>0.2</v>
      </c>
      <c r="N607" s="13">
        <f>Table1[[#This Row],[Unit_Price]]*Table1[[#This Row],[Quantity]]*(1-Table1[[#This Row],[Discount_%]])</f>
        <v>17064</v>
      </c>
      <c r="O607" s="13">
        <v>13973</v>
      </c>
      <c r="P607" s="13">
        <f>Table1[[#This Row],[Revenue]]-Table1[[#This Row],[Cost]]</f>
        <v>3091</v>
      </c>
      <c r="Q607" s="12" t="s">
        <v>47</v>
      </c>
      <c r="R607" s="12" t="s">
        <v>52</v>
      </c>
      <c r="S607" s="12" t="s">
        <v>54</v>
      </c>
      <c r="T607" s="12">
        <v>3</v>
      </c>
      <c r="U607" s="12">
        <v>20</v>
      </c>
      <c r="V607" s="20" t="str">
        <f>TEXT(Table1[[#This Row],[Date]],"mmm-yyyy")</f>
        <v>Feb-2025</v>
      </c>
    </row>
    <row r="608" spans="1:22" x14ac:dyDescent="0.2">
      <c r="A608" s="11">
        <f t="shared" si="9"/>
        <v>45708</v>
      </c>
      <c r="B608" s="12" t="s">
        <v>20</v>
      </c>
      <c r="C608" s="12" t="str">
        <f>VLOOKUP(D608, City_Mapping!A:B, 2, FALSE)</f>
        <v>India</v>
      </c>
      <c r="D608" s="12" t="s">
        <v>28</v>
      </c>
      <c r="E608" s="12" t="s">
        <v>36</v>
      </c>
      <c r="F608" s="12" t="s">
        <v>40</v>
      </c>
      <c r="G608" s="12">
        <v>69223</v>
      </c>
      <c r="H608" s="12" t="s">
        <v>41</v>
      </c>
      <c r="I608" s="12" t="s">
        <v>45</v>
      </c>
      <c r="J608" s="12">
        <v>875687</v>
      </c>
      <c r="K608" s="12">
        <v>3</v>
      </c>
      <c r="L608" s="13">
        <v>4887</v>
      </c>
      <c r="M608" s="14">
        <f>Table1[[#This Row],[Column1]]/100</f>
        <v>0</v>
      </c>
      <c r="N608" s="13">
        <f>Table1[[#This Row],[Unit_Price]]*Table1[[#This Row],[Quantity]]*(1-Table1[[#This Row],[Discount_%]])</f>
        <v>14661</v>
      </c>
      <c r="O608" s="13">
        <v>12562</v>
      </c>
      <c r="P608" s="13">
        <f>Table1[[#This Row],[Revenue]]-Table1[[#This Row],[Cost]]</f>
        <v>2099</v>
      </c>
      <c r="Q608" s="12" t="s">
        <v>46</v>
      </c>
      <c r="R608" s="12" t="s">
        <v>52</v>
      </c>
      <c r="S608" s="12" t="s">
        <v>56</v>
      </c>
      <c r="T608" s="12">
        <v>3</v>
      </c>
      <c r="U608" s="12">
        <v>0</v>
      </c>
      <c r="V608" s="20" t="str">
        <f>TEXT(Table1[[#This Row],[Date]],"mmm-yyyy")</f>
        <v>Feb-2025</v>
      </c>
    </row>
    <row r="609" spans="1:22" x14ac:dyDescent="0.2">
      <c r="A609" s="11">
        <f t="shared" si="9"/>
        <v>45708</v>
      </c>
      <c r="B609" s="12" t="s">
        <v>21</v>
      </c>
      <c r="C609" s="12" t="str">
        <f>VLOOKUP(D609, City_Mapping!A:B, 2, FALSE)</f>
        <v>India</v>
      </c>
      <c r="D609" s="12" t="s">
        <v>32</v>
      </c>
      <c r="E609" s="12" t="s">
        <v>36</v>
      </c>
      <c r="F609" s="12" t="s">
        <v>40</v>
      </c>
      <c r="G609" s="12">
        <v>94620</v>
      </c>
      <c r="H609" s="12" t="s">
        <v>42</v>
      </c>
      <c r="I609" s="12" t="s">
        <v>44</v>
      </c>
      <c r="J609" s="12">
        <v>941763</v>
      </c>
      <c r="K609" s="12">
        <v>9</v>
      </c>
      <c r="L609" s="13">
        <v>2703</v>
      </c>
      <c r="M609" s="14">
        <f>Table1[[#This Row],[Column1]]/100</f>
        <v>0.05</v>
      </c>
      <c r="N609" s="13">
        <f>Table1[[#This Row],[Unit_Price]]*Table1[[#This Row],[Quantity]]*(1-Table1[[#This Row],[Discount_%]])</f>
        <v>23110.649999999998</v>
      </c>
      <c r="O609" s="13">
        <v>2979</v>
      </c>
      <c r="P609" s="13">
        <f>Table1[[#This Row],[Revenue]]-Table1[[#This Row],[Cost]]</f>
        <v>20131.649999999998</v>
      </c>
      <c r="Q609" s="12" t="s">
        <v>48</v>
      </c>
      <c r="R609" s="12" t="s">
        <v>52</v>
      </c>
      <c r="S609" s="12" t="s">
        <v>54</v>
      </c>
      <c r="T609" s="12">
        <v>1</v>
      </c>
      <c r="U609" s="12">
        <v>5</v>
      </c>
      <c r="V609" s="20" t="str">
        <f>TEXT(Table1[[#This Row],[Date]],"mmm-yyyy")</f>
        <v>Feb-2025</v>
      </c>
    </row>
    <row r="610" spans="1:22" x14ac:dyDescent="0.2">
      <c r="A610" s="11">
        <f t="shared" si="9"/>
        <v>45708</v>
      </c>
      <c r="B610" s="12" t="s">
        <v>21</v>
      </c>
      <c r="C610" s="12" t="str">
        <f>VLOOKUP(D610, City_Mapping!A:B, 2, FALSE)</f>
        <v>USA</v>
      </c>
      <c r="D610" s="12" t="s">
        <v>31</v>
      </c>
      <c r="E610" s="12" t="s">
        <v>35</v>
      </c>
      <c r="F610" s="12" t="s">
        <v>40</v>
      </c>
      <c r="G610" s="12">
        <v>51556</v>
      </c>
      <c r="H610" s="12" t="s">
        <v>41</v>
      </c>
      <c r="I610" s="12" t="s">
        <v>43</v>
      </c>
      <c r="J610" s="12">
        <v>642728</v>
      </c>
      <c r="K610" s="12">
        <v>1</v>
      </c>
      <c r="L610" s="13">
        <v>2483</v>
      </c>
      <c r="M610" s="14">
        <f>Table1[[#This Row],[Column1]]/100</f>
        <v>0</v>
      </c>
      <c r="N610" s="13">
        <f>Table1[[#This Row],[Unit_Price]]*Table1[[#This Row],[Quantity]]*(1-Table1[[#This Row],[Discount_%]])</f>
        <v>2483</v>
      </c>
      <c r="O610" s="13">
        <v>27528</v>
      </c>
      <c r="P610" s="13">
        <f>Table1[[#This Row],[Revenue]]-Table1[[#This Row],[Cost]]</f>
        <v>-25045</v>
      </c>
      <c r="Q610" s="12" t="s">
        <v>48</v>
      </c>
      <c r="R610" s="12" t="s">
        <v>52</v>
      </c>
      <c r="S610" s="12" t="s">
        <v>54</v>
      </c>
      <c r="T610" s="12">
        <v>4</v>
      </c>
      <c r="U610" s="12">
        <v>0</v>
      </c>
      <c r="V610" s="20" t="str">
        <f>TEXT(Table1[[#This Row],[Date]],"mmm-yyyy")</f>
        <v>Feb-2025</v>
      </c>
    </row>
    <row r="611" spans="1:22" x14ac:dyDescent="0.2">
      <c r="A611" s="11">
        <f t="shared" si="9"/>
        <v>45708</v>
      </c>
      <c r="B611" s="12" t="s">
        <v>21</v>
      </c>
      <c r="C611" s="12" t="str">
        <f>VLOOKUP(D611, City_Mapping!A:B, 2, FALSE)</f>
        <v>UK</v>
      </c>
      <c r="D611" s="12" t="s">
        <v>29</v>
      </c>
      <c r="E611" s="12" t="s">
        <v>34</v>
      </c>
      <c r="F611" s="12" t="s">
        <v>38</v>
      </c>
      <c r="G611" s="12">
        <v>19909</v>
      </c>
      <c r="H611" s="12" t="s">
        <v>41</v>
      </c>
      <c r="I611" s="12" t="s">
        <v>44</v>
      </c>
      <c r="J611" s="12">
        <v>158407</v>
      </c>
      <c r="K611" s="12">
        <v>3</v>
      </c>
      <c r="L611" s="13">
        <v>4422</v>
      </c>
      <c r="M611" s="14">
        <f>Table1[[#This Row],[Column1]]/100</f>
        <v>0.05</v>
      </c>
      <c r="N611" s="13">
        <f>Table1[[#This Row],[Unit_Price]]*Table1[[#This Row],[Quantity]]*(1-Table1[[#This Row],[Discount_%]])</f>
        <v>12602.699999999999</v>
      </c>
      <c r="O611" s="13">
        <v>23548</v>
      </c>
      <c r="P611" s="13">
        <f>Table1[[#This Row],[Revenue]]-Table1[[#This Row],[Cost]]</f>
        <v>-10945.300000000001</v>
      </c>
      <c r="Q611" s="12" t="s">
        <v>46</v>
      </c>
      <c r="R611" s="12" t="s">
        <v>51</v>
      </c>
      <c r="S611" s="12" t="s">
        <v>53</v>
      </c>
      <c r="T611" s="12">
        <v>3</v>
      </c>
      <c r="U611" s="12">
        <v>5</v>
      </c>
      <c r="V611" s="20" t="str">
        <f>TEXT(Table1[[#This Row],[Date]],"mmm-yyyy")</f>
        <v>Feb-2025</v>
      </c>
    </row>
    <row r="612" spans="1:22" x14ac:dyDescent="0.2">
      <c r="A612" s="11">
        <f t="shared" si="9"/>
        <v>45708</v>
      </c>
      <c r="B612" s="12" t="s">
        <v>22</v>
      </c>
      <c r="C612" s="12" t="str">
        <f>VLOOKUP(D612, City_Mapping!A:B, 2, FALSE)</f>
        <v>UAE</v>
      </c>
      <c r="D612" s="12" t="s">
        <v>30</v>
      </c>
      <c r="E612" s="12" t="s">
        <v>35</v>
      </c>
      <c r="F612" s="12" t="s">
        <v>39</v>
      </c>
      <c r="G612" s="12">
        <v>53558</v>
      </c>
      <c r="H612" s="12" t="s">
        <v>41</v>
      </c>
      <c r="I612" s="12" t="s">
        <v>45</v>
      </c>
      <c r="J612" s="12">
        <v>312436</v>
      </c>
      <c r="K612" s="12">
        <v>1</v>
      </c>
      <c r="L612" s="13">
        <v>2897</v>
      </c>
      <c r="M612" s="14">
        <f>Table1[[#This Row],[Column1]]/100</f>
        <v>0</v>
      </c>
      <c r="N612" s="13">
        <f>Table1[[#This Row],[Unit_Price]]*Table1[[#This Row],[Quantity]]*(1-Table1[[#This Row],[Discount_%]])</f>
        <v>2897</v>
      </c>
      <c r="O612" s="13">
        <v>27582</v>
      </c>
      <c r="P612" s="13">
        <f>Table1[[#This Row],[Revenue]]-Table1[[#This Row],[Cost]]</f>
        <v>-24685</v>
      </c>
      <c r="Q612" s="12" t="s">
        <v>48</v>
      </c>
      <c r="R612" s="12" t="s">
        <v>51</v>
      </c>
      <c r="S612" s="12" t="s">
        <v>53</v>
      </c>
      <c r="T612" s="12">
        <v>2</v>
      </c>
      <c r="U612" s="12">
        <v>0</v>
      </c>
      <c r="V612" s="20" t="str">
        <f>TEXT(Table1[[#This Row],[Date]],"mmm-yyyy")</f>
        <v>Feb-2025</v>
      </c>
    </row>
    <row r="613" spans="1:22" x14ac:dyDescent="0.2">
      <c r="A613" s="11">
        <f t="shared" si="9"/>
        <v>45708</v>
      </c>
      <c r="B613" s="12" t="s">
        <v>23</v>
      </c>
      <c r="C613" s="12" t="str">
        <f>VLOOKUP(D613, City_Mapping!A:B, 2, FALSE)</f>
        <v>UK</v>
      </c>
      <c r="D613" s="12" t="s">
        <v>29</v>
      </c>
      <c r="E613" s="12" t="s">
        <v>35</v>
      </c>
      <c r="F613" s="12" t="s">
        <v>40</v>
      </c>
      <c r="G613" s="12">
        <v>89382</v>
      </c>
      <c r="H613" s="12" t="s">
        <v>42</v>
      </c>
      <c r="I613" s="12" t="s">
        <v>43</v>
      </c>
      <c r="J613" s="12">
        <v>393042</v>
      </c>
      <c r="K613" s="12">
        <v>7</v>
      </c>
      <c r="L613" s="13">
        <v>2457</v>
      </c>
      <c r="M613" s="14">
        <f>Table1[[#This Row],[Column1]]/100</f>
        <v>0.05</v>
      </c>
      <c r="N613" s="13">
        <f>Table1[[#This Row],[Unit_Price]]*Table1[[#This Row],[Quantity]]*(1-Table1[[#This Row],[Discount_%]])</f>
        <v>16339.05</v>
      </c>
      <c r="O613" s="13">
        <v>21222</v>
      </c>
      <c r="P613" s="13">
        <f>Table1[[#This Row],[Revenue]]-Table1[[#This Row],[Cost]]</f>
        <v>-4882.9500000000007</v>
      </c>
      <c r="Q613" s="12" t="s">
        <v>47</v>
      </c>
      <c r="R613" s="12" t="s">
        <v>50</v>
      </c>
      <c r="S613" s="12" t="s">
        <v>55</v>
      </c>
      <c r="T613" s="12">
        <v>2</v>
      </c>
      <c r="U613" s="12">
        <v>5</v>
      </c>
      <c r="V613" s="20" t="str">
        <f>TEXT(Table1[[#This Row],[Date]],"mmm-yyyy")</f>
        <v>Feb-2025</v>
      </c>
    </row>
    <row r="614" spans="1:22" x14ac:dyDescent="0.2">
      <c r="A614" s="11">
        <f t="shared" si="9"/>
        <v>45709</v>
      </c>
      <c r="B614" s="12" t="s">
        <v>21</v>
      </c>
      <c r="C614" s="12" t="str">
        <f>VLOOKUP(D614, City_Mapping!A:B, 2, FALSE)</f>
        <v>UAE</v>
      </c>
      <c r="D614" s="12" t="s">
        <v>30</v>
      </c>
      <c r="E614" s="12" t="s">
        <v>34</v>
      </c>
      <c r="F614" s="12" t="s">
        <v>39</v>
      </c>
      <c r="G614" s="12">
        <v>97793</v>
      </c>
      <c r="H614" s="12" t="s">
        <v>41</v>
      </c>
      <c r="I614" s="12" t="s">
        <v>44</v>
      </c>
      <c r="J614" s="12">
        <v>802080</v>
      </c>
      <c r="K614" s="12">
        <v>2</v>
      </c>
      <c r="L614" s="13">
        <v>4838</v>
      </c>
      <c r="M614" s="14">
        <f>Table1[[#This Row],[Column1]]/100</f>
        <v>0.1</v>
      </c>
      <c r="N614" s="13">
        <f>Table1[[#This Row],[Unit_Price]]*Table1[[#This Row],[Quantity]]*(1-Table1[[#This Row],[Discount_%]])</f>
        <v>8708.4</v>
      </c>
      <c r="O614" s="13">
        <v>8140</v>
      </c>
      <c r="P614" s="13">
        <f>Table1[[#This Row],[Revenue]]-Table1[[#This Row],[Cost]]</f>
        <v>568.39999999999964</v>
      </c>
      <c r="Q614" s="12" t="s">
        <v>47</v>
      </c>
      <c r="R614" s="12" t="s">
        <v>50</v>
      </c>
      <c r="S614" s="12" t="s">
        <v>56</v>
      </c>
      <c r="T614" s="12">
        <v>1</v>
      </c>
      <c r="U614" s="12">
        <v>10</v>
      </c>
      <c r="V614" s="20" t="str">
        <f>TEXT(Table1[[#This Row],[Date]],"mmm-yyyy")</f>
        <v>Feb-2025</v>
      </c>
    </row>
    <row r="615" spans="1:22" x14ac:dyDescent="0.2">
      <c r="A615" s="11">
        <f t="shared" si="9"/>
        <v>45709</v>
      </c>
      <c r="B615" s="12" t="s">
        <v>23</v>
      </c>
      <c r="C615" s="12" t="str">
        <f>VLOOKUP(D615, City_Mapping!A:B, 2, FALSE)</f>
        <v>UAE</v>
      </c>
      <c r="D615" s="12" t="s">
        <v>30</v>
      </c>
      <c r="E615" s="12" t="s">
        <v>34</v>
      </c>
      <c r="F615" s="12" t="s">
        <v>37</v>
      </c>
      <c r="G615" s="12">
        <v>38013</v>
      </c>
      <c r="H615" s="12" t="s">
        <v>41</v>
      </c>
      <c r="I615" s="12" t="s">
        <v>45</v>
      </c>
      <c r="J615" s="12">
        <v>336478</v>
      </c>
      <c r="K615" s="12">
        <v>4</v>
      </c>
      <c r="L615" s="13">
        <v>2289</v>
      </c>
      <c r="M615" s="14">
        <f>Table1[[#This Row],[Column1]]/100</f>
        <v>0.15</v>
      </c>
      <c r="N615" s="13">
        <f>Table1[[#This Row],[Unit_Price]]*Table1[[#This Row],[Quantity]]*(1-Table1[[#This Row],[Discount_%]])</f>
        <v>7782.5999999999995</v>
      </c>
      <c r="O615" s="13">
        <v>14476</v>
      </c>
      <c r="P615" s="13">
        <f>Table1[[#This Row],[Revenue]]-Table1[[#This Row],[Cost]]</f>
        <v>-6693.4000000000005</v>
      </c>
      <c r="Q615" s="12" t="s">
        <v>46</v>
      </c>
      <c r="R615" s="12" t="s">
        <v>51</v>
      </c>
      <c r="S615" s="12" t="s">
        <v>54</v>
      </c>
      <c r="T615" s="12">
        <v>1</v>
      </c>
      <c r="U615" s="12">
        <v>15</v>
      </c>
      <c r="V615" s="20" t="str">
        <f>TEXT(Table1[[#This Row],[Date]],"mmm-yyyy")</f>
        <v>Feb-2025</v>
      </c>
    </row>
    <row r="616" spans="1:22" x14ac:dyDescent="0.2">
      <c r="A616" s="11">
        <f t="shared" si="9"/>
        <v>45709</v>
      </c>
      <c r="B616" s="12" t="s">
        <v>23</v>
      </c>
      <c r="C616" s="12" t="str">
        <f>VLOOKUP(D616, City_Mapping!A:B, 2, FALSE)</f>
        <v>India</v>
      </c>
      <c r="D616" s="12" t="s">
        <v>33</v>
      </c>
      <c r="E616" s="12" t="s">
        <v>34</v>
      </c>
      <c r="F616" s="12" t="s">
        <v>37</v>
      </c>
      <c r="G616" s="12">
        <v>32875</v>
      </c>
      <c r="H616" s="12" t="s">
        <v>42</v>
      </c>
      <c r="I616" s="12" t="s">
        <v>43</v>
      </c>
      <c r="J616" s="12">
        <v>483476</v>
      </c>
      <c r="K616" s="12">
        <v>4</v>
      </c>
      <c r="L616" s="13">
        <v>1084</v>
      </c>
      <c r="M616" s="14">
        <f>Table1[[#This Row],[Column1]]/100</f>
        <v>0.2</v>
      </c>
      <c r="N616" s="13">
        <f>Table1[[#This Row],[Unit_Price]]*Table1[[#This Row],[Quantity]]*(1-Table1[[#This Row],[Discount_%]])</f>
        <v>3468.8</v>
      </c>
      <c r="O616" s="13">
        <v>3315</v>
      </c>
      <c r="P616" s="13">
        <f>Table1[[#This Row],[Revenue]]-Table1[[#This Row],[Cost]]</f>
        <v>153.80000000000018</v>
      </c>
      <c r="Q616" s="12" t="s">
        <v>46</v>
      </c>
      <c r="R616" s="12" t="s">
        <v>51</v>
      </c>
      <c r="S616" s="12" t="s">
        <v>54</v>
      </c>
      <c r="T616" s="12">
        <v>3</v>
      </c>
      <c r="U616" s="12">
        <v>20</v>
      </c>
      <c r="V616" s="20" t="str">
        <f>TEXT(Table1[[#This Row],[Date]],"mmm-yyyy")</f>
        <v>Feb-2025</v>
      </c>
    </row>
    <row r="617" spans="1:22" x14ac:dyDescent="0.2">
      <c r="A617" s="11">
        <f t="shared" si="9"/>
        <v>45709</v>
      </c>
      <c r="B617" s="12" t="s">
        <v>20</v>
      </c>
      <c r="C617" s="12" t="str">
        <f>VLOOKUP(D617, City_Mapping!A:B, 2, FALSE)</f>
        <v>UAE</v>
      </c>
      <c r="D617" s="12" t="s">
        <v>30</v>
      </c>
      <c r="E617" s="12" t="s">
        <v>36</v>
      </c>
      <c r="F617" s="12" t="s">
        <v>38</v>
      </c>
      <c r="G617" s="12">
        <v>21408</v>
      </c>
      <c r="H617" s="12" t="s">
        <v>42</v>
      </c>
      <c r="I617" s="12" t="s">
        <v>43</v>
      </c>
      <c r="J617" s="12">
        <v>145428</v>
      </c>
      <c r="K617" s="12">
        <v>8</v>
      </c>
      <c r="L617" s="13">
        <v>3700</v>
      </c>
      <c r="M617" s="14">
        <f>Table1[[#This Row],[Column1]]/100</f>
        <v>0.05</v>
      </c>
      <c r="N617" s="13">
        <f>Table1[[#This Row],[Unit_Price]]*Table1[[#This Row],[Quantity]]*(1-Table1[[#This Row],[Discount_%]])</f>
        <v>28120</v>
      </c>
      <c r="O617" s="13">
        <v>9292</v>
      </c>
      <c r="P617" s="13">
        <f>Table1[[#This Row],[Revenue]]-Table1[[#This Row],[Cost]]</f>
        <v>18828</v>
      </c>
      <c r="Q617" s="12" t="s">
        <v>49</v>
      </c>
      <c r="R617" s="12" t="s">
        <v>52</v>
      </c>
      <c r="S617" s="12" t="s">
        <v>53</v>
      </c>
      <c r="T617" s="12">
        <v>2</v>
      </c>
      <c r="U617" s="12">
        <v>5</v>
      </c>
      <c r="V617" s="20" t="str">
        <f>TEXT(Table1[[#This Row],[Date]],"mmm-yyyy")</f>
        <v>Feb-2025</v>
      </c>
    </row>
    <row r="618" spans="1:22" x14ac:dyDescent="0.2">
      <c r="A618" s="11">
        <f t="shared" si="9"/>
        <v>45709</v>
      </c>
      <c r="B618" s="12" t="s">
        <v>22</v>
      </c>
      <c r="C618" s="12" t="str">
        <f>VLOOKUP(D618, City_Mapping!A:B, 2, FALSE)</f>
        <v>UAE</v>
      </c>
      <c r="D618" s="12" t="s">
        <v>30</v>
      </c>
      <c r="E618" s="12" t="s">
        <v>36</v>
      </c>
      <c r="F618" s="12" t="s">
        <v>38</v>
      </c>
      <c r="G618" s="12">
        <v>45607</v>
      </c>
      <c r="H618" s="12" t="s">
        <v>42</v>
      </c>
      <c r="I618" s="12" t="s">
        <v>43</v>
      </c>
      <c r="J618" s="12">
        <v>901859</v>
      </c>
      <c r="K618" s="12">
        <v>4</v>
      </c>
      <c r="L618" s="13">
        <v>1842</v>
      </c>
      <c r="M618" s="14">
        <f>Table1[[#This Row],[Column1]]/100</f>
        <v>0.2</v>
      </c>
      <c r="N618" s="13">
        <f>Table1[[#This Row],[Unit_Price]]*Table1[[#This Row],[Quantity]]*(1-Table1[[#This Row],[Discount_%]])</f>
        <v>5894.4000000000005</v>
      </c>
      <c r="O618" s="13">
        <v>5756</v>
      </c>
      <c r="P618" s="13">
        <f>Table1[[#This Row],[Revenue]]-Table1[[#This Row],[Cost]]</f>
        <v>138.40000000000055</v>
      </c>
      <c r="Q618" s="12" t="s">
        <v>49</v>
      </c>
      <c r="R618" s="12" t="s">
        <v>52</v>
      </c>
      <c r="S618" s="12" t="s">
        <v>53</v>
      </c>
      <c r="T618" s="12">
        <v>4</v>
      </c>
      <c r="U618" s="12">
        <v>20</v>
      </c>
      <c r="V618" s="20" t="str">
        <f>TEXT(Table1[[#This Row],[Date]],"mmm-yyyy")</f>
        <v>Feb-2025</v>
      </c>
    </row>
    <row r="619" spans="1:22" x14ac:dyDescent="0.2">
      <c r="A619" s="11">
        <f t="shared" si="9"/>
        <v>45709</v>
      </c>
      <c r="B619" s="12" t="s">
        <v>21</v>
      </c>
      <c r="C619" s="12" t="str">
        <f>VLOOKUP(D619, City_Mapping!A:B, 2, FALSE)</f>
        <v>India</v>
      </c>
      <c r="D619" s="12" t="s">
        <v>32</v>
      </c>
      <c r="E619" s="12" t="s">
        <v>34</v>
      </c>
      <c r="F619" s="12" t="s">
        <v>37</v>
      </c>
      <c r="G619" s="12">
        <v>71684</v>
      </c>
      <c r="H619" s="12" t="s">
        <v>42</v>
      </c>
      <c r="I619" s="12" t="s">
        <v>43</v>
      </c>
      <c r="J619" s="12">
        <v>588393</v>
      </c>
      <c r="K619" s="12">
        <v>3</v>
      </c>
      <c r="L619" s="13">
        <v>4690</v>
      </c>
      <c r="M619" s="14">
        <f>Table1[[#This Row],[Column1]]/100</f>
        <v>0.05</v>
      </c>
      <c r="N619" s="13">
        <f>Table1[[#This Row],[Unit_Price]]*Table1[[#This Row],[Quantity]]*(1-Table1[[#This Row],[Discount_%]])</f>
        <v>13366.5</v>
      </c>
      <c r="O619" s="13">
        <v>7796</v>
      </c>
      <c r="P619" s="13">
        <f>Table1[[#This Row],[Revenue]]-Table1[[#This Row],[Cost]]</f>
        <v>5570.5</v>
      </c>
      <c r="Q619" s="12" t="s">
        <v>47</v>
      </c>
      <c r="R619" s="12" t="s">
        <v>52</v>
      </c>
      <c r="S619" s="12" t="s">
        <v>53</v>
      </c>
      <c r="T619" s="12">
        <v>5</v>
      </c>
      <c r="U619" s="12">
        <v>5</v>
      </c>
      <c r="V619" s="20" t="str">
        <f>TEXT(Table1[[#This Row],[Date]],"mmm-yyyy")</f>
        <v>Feb-2025</v>
      </c>
    </row>
    <row r="620" spans="1:22" x14ac:dyDescent="0.2">
      <c r="A620" s="11">
        <f t="shared" si="9"/>
        <v>45709</v>
      </c>
      <c r="B620" s="12" t="s">
        <v>20</v>
      </c>
      <c r="C620" s="12" t="str">
        <f>VLOOKUP(D620, City_Mapping!A:B, 2, FALSE)</f>
        <v>India</v>
      </c>
      <c r="D620" s="12" t="s">
        <v>28</v>
      </c>
      <c r="E620" s="12" t="s">
        <v>36</v>
      </c>
      <c r="F620" s="12" t="s">
        <v>40</v>
      </c>
      <c r="G620" s="12">
        <v>46281</v>
      </c>
      <c r="H620" s="12" t="s">
        <v>42</v>
      </c>
      <c r="I620" s="12" t="s">
        <v>44</v>
      </c>
      <c r="J620" s="12">
        <v>777529</v>
      </c>
      <c r="K620" s="12">
        <v>3</v>
      </c>
      <c r="L620" s="13">
        <v>4896</v>
      </c>
      <c r="M620" s="14">
        <f>Table1[[#This Row],[Column1]]/100</f>
        <v>0.15</v>
      </c>
      <c r="N620" s="13">
        <f>Table1[[#This Row],[Unit_Price]]*Table1[[#This Row],[Quantity]]*(1-Table1[[#This Row],[Discount_%]])</f>
        <v>12484.8</v>
      </c>
      <c r="O620" s="13">
        <v>15314</v>
      </c>
      <c r="P620" s="13">
        <f>Table1[[#This Row],[Revenue]]-Table1[[#This Row],[Cost]]</f>
        <v>-2829.2000000000007</v>
      </c>
      <c r="Q620" s="12" t="s">
        <v>46</v>
      </c>
      <c r="R620" s="12" t="s">
        <v>50</v>
      </c>
      <c r="S620" s="12" t="s">
        <v>54</v>
      </c>
      <c r="T620" s="12">
        <v>2</v>
      </c>
      <c r="U620" s="12">
        <v>15</v>
      </c>
      <c r="V620" s="20" t="str">
        <f>TEXT(Table1[[#This Row],[Date]],"mmm-yyyy")</f>
        <v>Feb-2025</v>
      </c>
    </row>
    <row r="621" spans="1:22" x14ac:dyDescent="0.2">
      <c r="A621" s="11">
        <f t="shared" si="9"/>
        <v>45709</v>
      </c>
      <c r="B621" s="12" t="s">
        <v>20</v>
      </c>
      <c r="C621" s="12" t="str">
        <f>VLOOKUP(D621, City_Mapping!A:B, 2, FALSE)</f>
        <v>UK</v>
      </c>
      <c r="D621" s="12" t="s">
        <v>29</v>
      </c>
      <c r="E621" s="12" t="s">
        <v>35</v>
      </c>
      <c r="F621" s="12" t="s">
        <v>37</v>
      </c>
      <c r="G621" s="12">
        <v>37326</v>
      </c>
      <c r="H621" s="12" t="s">
        <v>42</v>
      </c>
      <c r="I621" s="12" t="s">
        <v>43</v>
      </c>
      <c r="J621" s="12">
        <v>986183</v>
      </c>
      <c r="K621" s="12">
        <v>5</v>
      </c>
      <c r="L621" s="13">
        <v>1708</v>
      </c>
      <c r="M621" s="14">
        <f>Table1[[#This Row],[Column1]]/100</f>
        <v>0.1</v>
      </c>
      <c r="N621" s="13">
        <f>Table1[[#This Row],[Unit_Price]]*Table1[[#This Row],[Quantity]]*(1-Table1[[#This Row],[Discount_%]])</f>
        <v>7686</v>
      </c>
      <c r="O621" s="13">
        <v>12636</v>
      </c>
      <c r="P621" s="13">
        <f>Table1[[#This Row],[Revenue]]-Table1[[#This Row],[Cost]]</f>
        <v>-4950</v>
      </c>
      <c r="Q621" s="12" t="s">
        <v>49</v>
      </c>
      <c r="R621" s="12" t="s">
        <v>50</v>
      </c>
      <c r="S621" s="12" t="s">
        <v>53</v>
      </c>
      <c r="T621" s="12">
        <v>4</v>
      </c>
      <c r="U621" s="12">
        <v>10</v>
      </c>
      <c r="V621" s="20" t="str">
        <f>TEXT(Table1[[#This Row],[Date]],"mmm-yyyy")</f>
        <v>Feb-2025</v>
      </c>
    </row>
    <row r="622" spans="1:22" x14ac:dyDescent="0.2">
      <c r="A622" s="11">
        <f t="shared" si="9"/>
        <v>45709</v>
      </c>
      <c r="B622" s="12" t="s">
        <v>21</v>
      </c>
      <c r="C622" s="12" t="str">
        <f>VLOOKUP(D622, City_Mapping!A:B, 2, FALSE)</f>
        <v>UK</v>
      </c>
      <c r="D622" s="12" t="s">
        <v>29</v>
      </c>
      <c r="E622" s="12" t="s">
        <v>34</v>
      </c>
      <c r="F622" s="12" t="s">
        <v>39</v>
      </c>
      <c r="G622" s="12">
        <v>23601</v>
      </c>
      <c r="H622" s="12" t="s">
        <v>42</v>
      </c>
      <c r="I622" s="12" t="s">
        <v>43</v>
      </c>
      <c r="J622" s="12">
        <v>608418</v>
      </c>
      <c r="K622" s="12">
        <v>6</v>
      </c>
      <c r="L622" s="13">
        <v>3322</v>
      </c>
      <c r="M622" s="14">
        <f>Table1[[#This Row],[Column1]]/100</f>
        <v>0.1</v>
      </c>
      <c r="N622" s="13">
        <f>Table1[[#This Row],[Unit_Price]]*Table1[[#This Row],[Quantity]]*(1-Table1[[#This Row],[Discount_%]])</f>
        <v>17938.8</v>
      </c>
      <c r="O622" s="13">
        <v>1032</v>
      </c>
      <c r="P622" s="13">
        <f>Table1[[#This Row],[Revenue]]-Table1[[#This Row],[Cost]]</f>
        <v>16906.8</v>
      </c>
      <c r="Q622" s="12" t="s">
        <v>49</v>
      </c>
      <c r="R622" s="12" t="s">
        <v>50</v>
      </c>
      <c r="S622" s="12" t="s">
        <v>55</v>
      </c>
      <c r="T622" s="12">
        <v>2</v>
      </c>
      <c r="U622" s="12">
        <v>10</v>
      </c>
      <c r="V622" s="20" t="str">
        <f>TEXT(Table1[[#This Row],[Date]],"mmm-yyyy")</f>
        <v>Feb-2025</v>
      </c>
    </row>
    <row r="623" spans="1:22" x14ac:dyDescent="0.2">
      <c r="A623" s="11">
        <f t="shared" si="9"/>
        <v>45709</v>
      </c>
      <c r="B623" s="12" t="s">
        <v>23</v>
      </c>
      <c r="C623" s="12" t="str">
        <f>VLOOKUP(D623, City_Mapping!A:B, 2, FALSE)</f>
        <v>UAE</v>
      </c>
      <c r="D623" s="12" t="s">
        <v>30</v>
      </c>
      <c r="E623" s="12" t="s">
        <v>35</v>
      </c>
      <c r="F623" s="12" t="s">
        <v>38</v>
      </c>
      <c r="G623" s="12">
        <v>11135</v>
      </c>
      <c r="H623" s="12" t="s">
        <v>41</v>
      </c>
      <c r="I623" s="12" t="s">
        <v>43</v>
      </c>
      <c r="J623" s="12">
        <v>669707</v>
      </c>
      <c r="K623" s="12">
        <v>7</v>
      </c>
      <c r="L623" s="13">
        <v>4193</v>
      </c>
      <c r="M623" s="14">
        <f>Table1[[#This Row],[Column1]]/100</f>
        <v>0.2</v>
      </c>
      <c r="N623" s="13">
        <f>Table1[[#This Row],[Unit_Price]]*Table1[[#This Row],[Quantity]]*(1-Table1[[#This Row],[Discount_%]])</f>
        <v>23480.800000000003</v>
      </c>
      <c r="O623" s="13">
        <v>21715</v>
      </c>
      <c r="P623" s="13">
        <f>Table1[[#This Row],[Revenue]]-Table1[[#This Row],[Cost]]</f>
        <v>1765.8000000000029</v>
      </c>
      <c r="Q623" s="12" t="s">
        <v>48</v>
      </c>
      <c r="R623" s="12" t="s">
        <v>50</v>
      </c>
      <c r="S623" s="12" t="s">
        <v>55</v>
      </c>
      <c r="T623" s="12">
        <v>3</v>
      </c>
      <c r="U623" s="12">
        <v>20</v>
      </c>
      <c r="V623" s="20" t="str">
        <f>TEXT(Table1[[#This Row],[Date]],"mmm-yyyy")</f>
        <v>Feb-2025</v>
      </c>
    </row>
    <row r="624" spans="1:22" x14ac:dyDescent="0.2">
      <c r="A624" s="11">
        <f t="shared" si="9"/>
        <v>45709</v>
      </c>
      <c r="B624" s="12" t="s">
        <v>20</v>
      </c>
      <c r="C624" s="12" t="str">
        <f>VLOOKUP(D624, City_Mapping!A:B, 2, FALSE)</f>
        <v>USA</v>
      </c>
      <c r="D624" s="12" t="s">
        <v>31</v>
      </c>
      <c r="E624" s="12" t="s">
        <v>34</v>
      </c>
      <c r="F624" s="12" t="s">
        <v>38</v>
      </c>
      <c r="G624" s="12">
        <v>32741</v>
      </c>
      <c r="H624" s="12" t="s">
        <v>42</v>
      </c>
      <c r="I624" s="12" t="s">
        <v>43</v>
      </c>
      <c r="J624" s="12">
        <v>544281</v>
      </c>
      <c r="K624" s="12">
        <v>5</v>
      </c>
      <c r="L624" s="13">
        <v>2947</v>
      </c>
      <c r="M624" s="14">
        <f>Table1[[#This Row],[Column1]]/100</f>
        <v>0.15</v>
      </c>
      <c r="N624" s="13">
        <f>Table1[[#This Row],[Unit_Price]]*Table1[[#This Row],[Quantity]]*(1-Table1[[#This Row],[Discount_%]])</f>
        <v>12524.75</v>
      </c>
      <c r="O624" s="13">
        <v>15533</v>
      </c>
      <c r="P624" s="13">
        <f>Table1[[#This Row],[Revenue]]-Table1[[#This Row],[Cost]]</f>
        <v>-3008.25</v>
      </c>
      <c r="Q624" s="12" t="s">
        <v>48</v>
      </c>
      <c r="R624" s="12" t="s">
        <v>52</v>
      </c>
      <c r="S624" s="12" t="s">
        <v>55</v>
      </c>
      <c r="T624" s="12">
        <v>5</v>
      </c>
      <c r="U624" s="12">
        <v>15</v>
      </c>
      <c r="V624" s="20" t="str">
        <f>TEXT(Table1[[#This Row],[Date]],"mmm-yyyy")</f>
        <v>Feb-2025</v>
      </c>
    </row>
    <row r="625" spans="1:22" x14ac:dyDescent="0.2">
      <c r="A625" s="11">
        <f t="shared" si="9"/>
        <v>45709</v>
      </c>
      <c r="B625" s="12" t="s">
        <v>23</v>
      </c>
      <c r="C625" s="12" t="str">
        <f>VLOOKUP(D625, City_Mapping!A:B, 2, FALSE)</f>
        <v>UK</v>
      </c>
      <c r="D625" s="12" t="s">
        <v>29</v>
      </c>
      <c r="E625" s="12" t="s">
        <v>35</v>
      </c>
      <c r="F625" s="12" t="s">
        <v>37</v>
      </c>
      <c r="G625" s="12">
        <v>21913</v>
      </c>
      <c r="H625" s="12" t="s">
        <v>42</v>
      </c>
      <c r="I625" s="12" t="s">
        <v>43</v>
      </c>
      <c r="J625" s="12">
        <v>868776</v>
      </c>
      <c r="K625" s="12">
        <v>7</v>
      </c>
      <c r="L625" s="13">
        <v>1665</v>
      </c>
      <c r="M625" s="14">
        <f>Table1[[#This Row],[Column1]]/100</f>
        <v>0.2</v>
      </c>
      <c r="N625" s="13">
        <f>Table1[[#This Row],[Unit_Price]]*Table1[[#This Row],[Quantity]]*(1-Table1[[#This Row],[Discount_%]])</f>
        <v>9324</v>
      </c>
      <c r="O625" s="13">
        <v>24274</v>
      </c>
      <c r="P625" s="13">
        <f>Table1[[#This Row],[Revenue]]-Table1[[#This Row],[Cost]]</f>
        <v>-14950</v>
      </c>
      <c r="Q625" s="12" t="s">
        <v>49</v>
      </c>
      <c r="R625" s="12" t="s">
        <v>50</v>
      </c>
      <c r="S625" s="12" t="s">
        <v>56</v>
      </c>
      <c r="T625" s="12">
        <v>5</v>
      </c>
      <c r="U625" s="12">
        <v>20</v>
      </c>
      <c r="V625" s="20" t="str">
        <f>TEXT(Table1[[#This Row],[Date]],"mmm-yyyy")</f>
        <v>Feb-2025</v>
      </c>
    </row>
    <row r="626" spans="1:22" x14ac:dyDescent="0.2">
      <c r="A626" s="11">
        <f t="shared" si="9"/>
        <v>45710</v>
      </c>
      <c r="B626" s="12" t="s">
        <v>22</v>
      </c>
      <c r="C626" s="12" t="str">
        <f>VLOOKUP(D626, City_Mapping!A:B, 2, FALSE)</f>
        <v>UAE</v>
      </c>
      <c r="D626" s="12" t="s">
        <v>30</v>
      </c>
      <c r="E626" s="12" t="s">
        <v>34</v>
      </c>
      <c r="F626" s="12" t="s">
        <v>40</v>
      </c>
      <c r="G626" s="12">
        <v>20101</v>
      </c>
      <c r="H626" s="12" t="s">
        <v>42</v>
      </c>
      <c r="I626" s="12" t="s">
        <v>45</v>
      </c>
      <c r="J626" s="12">
        <v>822847</v>
      </c>
      <c r="K626" s="12">
        <v>4</v>
      </c>
      <c r="L626" s="13">
        <v>2805</v>
      </c>
      <c r="M626" s="14">
        <f>Table1[[#This Row],[Column1]]/100</f>
        <v>0.1</v>
      </c>
      <c r="N626" s="13">
        <f>Table1[[#This Row],[Unit_Price]]*Table1[[#This Row],[Quantity]]*(1-Table1[[#This Row],[Discount_%]])</f>
        <v>10098</v>
      </c>
      <c r="O626" s="13">
        <v>9523</v>
      </c>
      <c r="P626" s="13">
        <f>Table1[[#This Row],[Revenue]]-Table1[[#This Row],[Cost]]</f>
        <v>575</v>
      </c>
      <c r="Q626" s="12" t="s">
        <v>48</v>
      </c>
      <c r="R626" s="12" t="s">
        <v>50</v>
      </c>
      <c r="S626" s="12" t="s">
        <v>55</v>
      </c>
      <c r="T626" s="12">
        <v>3</v>
      </c>
      <c r="U626" s="12">
        <v>10</v>
      </c>
      <c r="V626" s="20" t="str">
        <f>TEXT(Table1[[#This Row],[Date]],"mmm-yyyy")</f>
        <v>Feb-2025</v>
      </c>
    </row>
    <row r="627" spans="1:22" x14ac:dyDescent="0.2">
      <c r="A627" s="11">
        <f t="shared" si="9"/>
        <v>45710</v>
      </c>
      <c r="B627" s="12" t="s">
        <v>23</v>
      </c>
      <c r="C627" s="12" t="str">
        <f>VLOOKUP(D627, City_Mapping!A:B, 2, FALSE)</f>
        <v>India</v>
      </c>
      <c r="D627" s="12" t="s">
        <v>33</v>
      </c>
      <c r="E627" s="12" t="s">
        <v>35</v>
      </c>
      <c r="F627" s="12" t="s">
        <v>40</v>
      </c>
      <c r="G627" s="12">
        <v>28631</v>
      </c>
      <c r="H627" s="12" t="s">
        <v>42</v>
      </c>
      <c r="I627" s="12" t="s">
        <v>44</v>
      </c>
      <c r="J627" s="12">
        <v>973922</v>
      </c>
      <c r="K627" s="12">
        <v>5</v>
      </c>
      <c r="L627" s="13">
        <v>1562</v>
      </c>
      <c r="M627" s="14">
        <f>Table1[[#This Row],[Column1]]/100</f>
        <v>0</v>
      </c>
      <c r="N627" s="13">
        <f>Table1[[#This Row],[Unit_Price]]*Table1[[#This Row],[Quantity]]*(1-Table1[[#This Row],[Discount_%]])</f>
        <v>7810</v>
      </c>
      <c r="O627" s="13">
        <v>20900</v>
      </c>
      <c r="P627" s="13">
        <f>Table1[[#This Row],[Revenue]]-Table1[[#This Row],[Cost]]</f>
        <v>-13090</v>
      </c>
      <c r="Q627" s="12" t="s">
        <v>49</v>
      </c>
      <c r="R627" s="12" t="s">
        <v>52</v>
      </c>
      <c r="S627" s="12" t="s">
        <v>53</v>
      </c>
      <c r="T627" s="12">
        <v>3</v>
      </c>
      <c r="U627" s="12">
        <v>0</v>
      </c>
      <c r="V627" s="20" t="str">
        <f>TEXT(Table1[[#This Row],[Date]],"mmm-yyyy")</f>
        <v>Feb-2025</v>
      </c>
    </row>
    <row r="628" spans="1:22" x14ac:dyDescent="0.2">
      <c r="A628" s="11">
        <f t="shared" si="9"/>
        <v>45710</v>
      </c>
      <c r="B628" s="12" t="s">
        <v>22</v>
      </c>
      <c r="C628" s="12" t="str">
        <f>VLOOKUP(D628, City_Mapping!A:B, 2, FALSE)</f>
        <v>India</v>
      </c>
      <c r="D628" s="12" t="s">
        <v>33</v>
      </c>
      <c r="E628" s="12" t="s">
        <v>34</v>
      </c>
      <c r="F628" s="12" t="s">
        <v>39</v>
      </c>
      <c r="G628" s="12">
        <v>82084</v>
      </c>
      <c r="H628" s="12" t="s">
        <v>42</v>
      </c>
      <c r="I628" s="12" t="s">
        <v>45</v>
      </c>
      <c r="J628" s="12">
        <v>441507</v>
      </c>
      <c r="K628" s="12">
        <v>6</v>
      </c>
      <c r="L628" s="13">
        <v>4900</v>
      </c>
      <c r="M628" s="14">
        <f>Table1[[#This Row],[Column1]]/100</f>
        <v>0.2</v>
      </c>
      <c r="N628" s="13">
        <f>Table1[[#This Row],[Unit_Price]]*Table1[[#This Row],[Quantity]]*(1-Table1[[#This Row],[Discount_%]])</f>
        <v>23520</v>
      </c>
      <c r="O628" s="13">
        <v>21965</v>
      </c>
      <c r="P628" s="13">
        <f>Table1[[#This Row],[Revenue]]-Table1[[#This Row],[Cost]]</f>
        <v>1555</v>
      </c>
      <c r="Q628" s="12" t="s">
        <v>48</v>
      </c>
      <c r="R628" s="12" t="s">
        <v>52</v>
      </c>
      <c r="S628" s="12" t="s">
        <v>53</v>
      </c>
      <c r="T628" s="12">
        <v>1</v>
      </c>
      <c r="U628" s="12">
        <v>20</v>
      </c>
      <c r="V628" s="20" t="str">
        <f>TEXT(Table1[[#This Row],[Date]],"mmm-yyyy")</f>
        <v>Feb-2025</v>
      </c>
    </row>
    <row r="629" spans="1:22" x14ac:dyDescent="0.2">
      <c r="A629" s="11">
        <f t="shared" si="9"/>
        <v>45710</v>
      </c>
      <c r="B629" s="12" t="s">
        <v>23</v>
      </c>
      <c r="C629" s="12" t="str">
        <f>VLOOKUP(D629, City_Mapping!A:B, 2, FALSE)</f>
        <v>India</v>
      </c>
      <c r="D629" s="12" t="s">
        <v>33</v>
      </c>
      <c r="E629" s="12" t="s">
        <v>34</v>
      </c>
      <c r="F629" s="12" t="s">
        <v>38</v>
      </c>
      <c r="G629" s="12">
        <v>46870</v>
      </c>
      <c r="H629" s="12" t="s">
        <v>41</v>
      </c>
      <c r="I629" s="12" t="s">
        <v>44</v>
      </c>
      <c r="J629" s="12">
        <v>436645</v>
      </c>
      <c r="K629" s="12">
        <v>9</v>
      </c>
      <c r="L629" s="13">
        <v>3854</v>
      </c>
      <c r="M629" s="14">
        <f>Table1[[#This Row],[Column1]]/100</f>
        <v>0.05</v>
      </c>
      <c r="N629" s="13">
        <f>Table1[[#This Row],[Unit_Price]]*Table1[[#This Row],[Quantity]]*(1-Table1[[#This Row],[Discount_%]])</f>
        <v>32951.699999999997</v>
      </c>
      <c r="O629" s="13">
        <v>5215</v>
      </c>
      <c r="P629" s="13">
        <f>Table1[[#This Row],[Revenue]]-Table1[[#This Row],[Cost]]</f>
        <v>27736.699999999997</v>
      </c>
      <c r="Q629" s="12" t="s">
        <v>46</v>
      </c>
      <c r="R629" s="12" t="s">
        <v>51</v>
      </c>
      <c r="S629" s="12" t="s">
        <v>54</v>
      </c>
      <c r="T629" s="12">
        <v>4</v>
      </c>
      <c r="U629" s="12">
        <v>5</v>
      </c>
      <c r="V629" s="20" t="str">
        <f>TEXT(Table1[[#This Row],[Date]],"mmm-yyyy")</f>
        <v>Feb-2025</v>
      </c>
    </row>
    <row r="630" spans="1:22" x14ac:dyDescent="0.2">
      <c r="A630" s="11">
        <f t="shared" si="9"/>
        <v>45710</v>
      </c>
      <c r="B630" s="12" t="s">
        <v>20</v>
      </c>
      <c r="C630" s="12" t="str">
        <f>VLOOKUP(D630, City_Mapping!A:B, 2, FALSE)</f>
        <v>UAE</v>
      </c>
      <c r="D630" s="12" t="s">
        <v>30</v>
      </c>
      <c r="E630" s="12" t="s">
        <v>36</v>
      </c>
      <c r="F630" s="12" t="s">
        <v>37</v>
      </c>
      <c r="G630" s="12">
        <v>58985</v>
      </c>
      <c r="H630" s="12" t="s">
        <v>41</v>
      </c>
      <c r="I630" s="12" t="s">
        <v>43</v>
      </c>
      <c r="J630" s="12">
        <v>198632</v>
      </c>
      <c r="K630" s="12">
        <v>6</v>
      </c>
      <c r="L630" s="13">
        <v>2347</v>
      </c>
      <c r="M630" s="14">
        <f>Table1[[#This Row],[Column1]]/100</f>
        <v>0.1</v>
      </c>
      <c r="N630" s="13">
        <f>Table1[[#This Row],[Unit_Price]]*Table1[[#This Row],[Quantity]]*(1-Table1[[#This Row],[Discount_%]])</f>
        <v>12673.800000000001</v>
      </c>
      <c r="O630" s="13">
        <v>17541</v>
      </c>
      <c r="P630" s="13">
        <f>Table1[[#This Row],[Revenue]]-Table1[[#This Row],[Cost]]</f>
        <v>-4867.1999999999989</v>
      </c>
      <c r="Q630" s="12" t="s">
        <v>48</v>
      </c>
      <c r="R630" s="12" t="s">
        <v>52</v>
      </c>
      <c r="S630" s="12" t="s">
        <v>56</v>
      </c>
      <c r="T630" s="12">
        <v>4</v>
      </c>
      <c r="U630" s="12">
        <v>10</v>
      </c>
      <c r="V630" s="20" t="str">
        <f>TEXT(Table1[[#This Row],[Date]],"mmm-yyyy")</f>
        <v>Feb-2025</v>
      </c>
    </row>
    <row r="631" spans="1:22" x14ac:dyDescent="0.2">
      <c r="A631" s="11">
        <f t="shared" si="9"/>
        <v>45710</v>
      </c>
      <c r="B631" s="12" t="s">
        <v>20</v>
      </c>
      <c r="C631" s="12" t="str">
        <f>VLOOKUP(D631, City_Mapping!A:B, 2, FALSE)</f>
        <v>India</v>
      </c>
      <c r="D631" s="12" t="s">
        <v>32</v>
      </c>
      <c r="E631" s="12" t="s">
        <v>35</v>
      </c>
      <c r="F631" s="12" t="s">
        <v>37</v>
      </c>
      <c r="G631" s="12">
        <v>37215</v>
      </c>
      <c r="H631" s="12" t="s">
        <v>41</v>
      </c>
      <c r="I631" s="12" t="s">
        <v>44</v>
      </c>
      <c r="J631" s="12">
        <v>895417</v>
      </c>
      <c r="K631" s="12">
        <v>1</v>
      </c>
      <c r="L631" s="13">
        <v>1025</v>
      </c>
      <c r="M631" s="14">
        <f>Table1[[#This Row],[Column1]]/100</f>
        <v>0.05</v>
      </c>
      <c r="N631" s="13">
        <f>Table1[[#This Row],[Unit_Price]]*Table1[[#This Row],[Quantity]]*(1-Table1[[#This Row],[Discount_%]])</f>
        <v>973.75</v>
      </c>
      <c r="O631" s="13">
        <v>28684</v>
      </c>
      <c r="P631" s="13">
        <f>Table1[[#This Row],[Revenue]]-Table1[[#This Row],[Cost]]</f>
        <v>-27710.25</v>
      </c>
      <c r="Q631" s="12" t="s">
        <v>46</v>
      </c>
      <c r="R631" s="12" t="s">
        <v>50</v>
      </c>
      <c r="S631" s="12" t="s">
        <v>56</v>
      </c>
      <c r="T631" s="12">
        <v>1</v>
      </c>
      <c r="U631" s="12">
        <v>5</v>
      </c>
      <c r="V631" s="20" t="str">
        <f>TEXT(Table1[[#This Row],[Date]],"mmm-yyyy")</f>
        <v>Feb-2025</v>
      </c>
    </row>
    <row r="632" spans="1:22" x14ac:dyDescent="0.2">
      <c r="A632" s="11">
        <f t="shared" si="9"/>
        <v>45710</v>
      </c>
      <c r="B632" s="12" t="s">
        <v>22</v>
      </c>
      <c r="C632" s="12" t="str">
        <f>VLOOKUP(D632, City_Mapping!A:B, 2, FALSE)</f>
        <v>USA</v>
      </c>
      <c r="D632" s="12" t="s">
        <v>31</v>
      </c>
      <c r="E632" s="12" t="s">
        <v>36</v>
      </c>
      <c r="F632" s="12" t="s">
        <v>38</v>
      </c>
      <c r="G632" s="12">
        <v>72110</v>
      </c>
      <c r="H632" s="12" t="s">
        <v>41</v>
      </c>
      <c r="I632" s="12" t="s">
        <v>43</v>
      </c>
      <c r="J632" s="12">
        <v>263713</v>
      </c>
      <c r="K632" s="12">
        <v>7</v>
      </c>
      <c r="L632" s="13">
        <v>1882</v>
      </c>
      <c r="M632" s="14">
        <f>Table1[[#This Row],[Column1]]/100</f>
        <v>0.15</v>
      </c>
      <c r="N632" s="13">
        <f>Table1[[#This Row],[Unit_Price]]*Table1[[#This Row],[Quantity]]*(1-Table1[[#This Row],[Discount_%]])</f>
        <v>11197.9</v>
      </c>
      <c r="O632" s="13">
        <v>22329</v>
      </c>
      <c r="P632" s="13">
        <f>Table1[[#This Row],[Revenue]]-Table1[[#This Row],[Cost]]</f>
        <v>-11131.1</v>
      </c>
      <c r="Q632" s="12" t="s">
        <v>47</v>
      </c>
      <c r="R632" s="12" t="s">
        <v>52</v>
      </c>
      <c r="S632" s="12" t="s">
        <v>53</v>
      </c>
      <c r="T632" s="12">
        <v>4</v>
      </c>
      <c r="U632" s="12">
        <v>15</v>
      </c>
      <c r="V632" s="20" t="str">
        <f>TEXT(Table1[[#This Row],[Date]],"mmm-yyyy")</f>
        <v>Feb-2025</v>
      </c>
    </row>
    <row r="633" spans="1:22" x14ac:dyDescent="0.2">
      <c r="A633" s="11">
        <f t="shared" si="9"/>
        <v>45710</v>
      </c>
      <c r="B633" s="12" t="s">
        <v>21</v>
      </c>
      <c r="C633" s="12" t="str">
        <f>VLOOKUP(D633, City_Mapping!A:B, 2, FALSE)</f>
        <v>UAE</v>
      </c>
      <c r="D633" s="12" t="s">
        <v>30</v>
      </c>
      <c r="E633" s="12" t="s">
        <v>35</v>
      </c>
      <c r="F633" s="12" t="s">
        <v>37</v>
      </c>
      <c r="G633" s="12">
        <v>29215</v>
      </c>
      <c r="H633" s="12" t="s">
        <v>41</v>
      </c>
      <c r="I633" s="12" t="s">
        <v>43</v>
      </c>
      <c r="J633" s="12">
        <v>617057</v>
      </c>
      <c r="K633" s="12">
        <v>3</v>
      </c>
      <c r="L633" s="13">
        <v>4606</v>
      </c>
      <c r="M633" s="14">
        <f>Table1[[#This Row],[Column1]]/100</f>
        <v>0.1</v>
      </c>
      <c r="N633" s="13">
        <f>Table1[[#This Row],[Unit_Price]]*Table1[[#This Row],[Quantity]]*(1-Table1[[#This Row],[Discount_%]])</f>
        <v>12436.2</v>
      </c>
      <c r="O633" s="13">
        <v>27767</v>
      </c>
      <c r="P633" s="13">
        <f>Table1[[#This Row],[Revenue]]-Table1[[#This Row],[Cost]]</f>
        <v>-15330.8</v>
      </c>
      <c r="Q633" s="12" t="s">
        <v>48</v>
      </c>
      <c r="R633" s="12" t="s">
        <v>50</v>
      </c>
      <c r="S633" s="12" t="s">
        <v>54</v>
      </c>
      <c r="T633" s="12">
        <v>5</v>
      </c>
      <c r="U633" s="12">
        <v>10</v>
      </c>
      <c r="V633" s="20" t="str">
        <f>TEXT(Table1[[#This Row],[Date]],"mmm-yyyy")</f>
        <v>Feb-2025</v>
      </c>
    </row>
    <row r="634" spans="1:22" x14ac:dyDescent="0.2">
      <c r="A634" s="11">
        <f t="shared" si="9"/>
        <v>45710</v>
      </c>
      <c r="B634" s="12" t="s">
        <v>22</v>
      </c>
      <c r="C634" s="12" t="str">
        <f>VLOOKUP(D634, City_Mapping!A:B, 2, FALSE)</f>
        <v>India</v>
      </c>
      <c r="D634" s="12" t="s">
        <v>32</v>
      </c>
      <c r="E634" s="12" t="s">
        <v>36</v>
      </c>
      <c r="F634" s="12" t="s">
        <v>38</v>
      </c>
      <c r="G634" s="12">
        <v>24024</v>
      </c>
      <c r="H634" s="12" t="s">
        <v>41</v>
      </c>
      <c r="I634" s="12" t="s">
        <v>45</v>
      </c>
      <c r="J634" s="12">
        <v>253969</v>
      </c>
      <c r="K634" s="12">
        <v>6</v>
      </c>
      <c r="L634" s="13">
        <v>3222</v>
      </c>
      <c r="M634" s="14">
        <f>Table1[[#This Row],[Column1]]/100</f>
        <v>0.1</v>
      </c>
      <c r="N634" s="13">
        <f>Table1[[#This Row],[Unit_Price]]*Table1[[#This Row],[Quantity]]*(1-Table1[[#This Row],[Discount_%]])</f>
        <v>17398.8</v>
      </c>
      <c r="O634" s="13">
        <v>21012</v>
      </c>
      <c r="P634" s="13">
        <f>Table1[[#This Row],[Revenue]]-Table1[[#This Row],[Cost]]</f>
        <v>-3613.2000000000007</v>
      </c>
      <c r="Q634" s="12" t="s">
        <v>46</v>
      </c>
      <c r="R634" s="12" t="s">
        <v>51</v>
      </c>
      <c r="S634" s="12" t="s">
        <v>55</v>
      </c>
      <c r="T634" s="12">
        <v>2</v>
      </c>
      <c r="U634" s="12">
        <v>10</v>
      </c>
      <c r="V634" s="20" t="str">
        <f>TEXT(Table1[[#This Row],[Date]],"mmm-yyyy")</f>
        <v>Feb-2025</v>
      </c>
    </row>
    <row r="635" spans="1:22" x14ac:dyDescent="0.2">
      <c r="A635" s="11">
        <f t="shared" si="9"/>
        <v>45710</v>
      </c>
      <c r="B635" s="12" t="s">
        <v>22</v>
      </c>
      <c r="C635" s="12" t="str">
        <f>VLOOKUP(D635, City_Mapping!A:B, 2, FALSE)</f>
        <v>India</v>
      </c>
      <c r="D635" s="12" t="s">
        <v>32</v>
      </c>
      <c r="E635" s="12" t="s">
        <v>34</v>
      </c>
      <c r="F635" s="12" t="s">
        <v>40</v>
      </c>
      <c r="G635" s="12">
        <v>86949</v>
      </c>
      <c r="H635" s="12" t="s">
        <v>41</v>
      </c>
      <c r="I635" s="12" t="s">
        <v>45</v>
      </c>
      <c r="J635" s="12">
        <v>276724</v>
      </c>
      <c r="K635" s="12">
        <v>2</v>
      </c>
      <c r="L635" s="13">
        <v>2487</v>
      </c>
      <c r="M635" s="14">
        <f>Table1[[#This Row],[Column1]]/100</f>
        <v>0.2</v>
      </c>
      <c r="N635" s="13">
        <f>Table1[[#This Row],[Unit_Price]]*Table1[[#This Row],[Quantity]]*(1-Table1[[#This Row],[Discount_%]])</f>
        <v>3979.2000000000003</v>
      </c>
      <c r="O635" s="13">
        <v>21166</v>
      </c>
      <c r="P635" s="13">
        <f>Table1[[#This Row],[Revenue]]-Table1[[#This Row],[Cost]]</f>
        <v>-17186.8</v>
      </c>
      <c r="Q635" s="12" t="s">
        <v>49</v>
      </c>
      <c r="R635" s="12" t="s">
        <v>51</v>
      </c>
      <c r="S635" s="12" t="s">
        <v>55</v>
      </c>
      <c r="T635" s="12">
        <v>5</v>
      </c>
      <c r="U635" s="12">
        <v>20</v>
      </c>
      <c r="V635" s="20" t="str">
        <f>TEXT(Table1[[#This Row],[Date]],"mmm-yyyy")</f>
        <v>Feb-2025</v>
      </c>
    </row>
    <row r="636" spans="1:22" x14ac:dyDescent="0.2">
      <c r="A636" s="11">
        <f t="shared" si="9"/>
        <v>45710</v>
      </c>
      <c r="B636" s="12" t="s">
        <v>23</v>
      </c>
      <c r="C636" s="12" t="str">
        <f>VLOOKUP(D636, City_Mapping!A:B, 2, FALSE)</f>
        <v>UK</v>
      </c>
      <c r="D636" s="12" t="s">
        <v>29</v>
      </c>
      <c r="E636" s="12" t="s">
        <v>36</v>
      </c>
      <c r="F636" s="12" t="s">
        <v>40</v>
      </c>
      <c r="G636" s="12">
        <v>91855</v>
      </c>
      <c r="H636" s="12" t="s">
        <v>42</v>
      </c>
      <c r="I636" s="12" t="s">
        <v>45</v>
      </c>
      <c r="J636" s="12">
        <v>761333</v>
      </c>
      <c r="K636" s="12">
        <v>7</v>
      </c>
      <c r="L636" s="13">
        <v>4567</v>
      </c>
      <c r="M636" s="14">
        <f>Table1[[#This Row],[Column1]]/100</f>
        <v>0.2</v>
      </c>
      <c r="N636" s="13">
        <f>Table1[[#This Row],[Unit_Price]]*Table1[[#This Row],[Quantity]]*(1-Table1[[#This Row],[Discount_%]])</f>
        <v>25575.200000000001</v>
      </c>
      <c r="O636" s="13">
        <v>21205</v>
      </c>
      <c r="P636" s="13">
        <f>Table1[[#This Row],[Revenue]]-Table1[[#This Row],[Cost]]</f>
        <v>4370.2000000000007</v>
      </c>
      <c r="Q636" s="12" t="s">
        <v>47</v>
      </c>
      <c r="R636" s="12" t="s">
        <v>51</v>
      </c>
      <c r="S636" s="12" t="s">
        <v>54</v>
      </c>
      <c r="T636" s="12">
        <v>1</v>
      </c>
      <c r="U636" s="12">
        <v>20</v>
      </c>
      <c r="V636" s="20" t="str">
        <f>TEXT(Table1[[#This Row],[Date]],"mmm-yyyy")</f>
        <v>Feb-2025</v>
      </c>
    </row>
    <row r="637" spans="1:22" x14ac:dyDescent="0.2">
      <c r="A637" s="11">
        <f t="shared" si="9"/>
        <v>45710</v>
      </c>
      <c r="B637" s="12" t="s">
        <v>23</v>
      </c>
      <c r="C637" s="12" t="str">
        <f>VLOOKUP(D637, City_Mapping!A:B, 2, FALSE)</f>
        <v>UAE</v>
      </c>
      <c r="D637" s="12" t="s">
        <v>30</v>
      </c>
      <c r="E637" s="12" t="s">
        <v>36</v>
      </c>
      <c r="F637" s="12" t="s">
        <v>37</v>
      </c>
      <c r="G637" s="12">
        <v>94982</v>
      </c>
      <c r="H637" s="12" t="s">
        <v>42</v>
      </c>
      <c r="I637" s="12" t="s">
        <v>44</v>
      </c>
      <c r="J637" s="12">
        <v>428817</v>
      </c>
      <c r="K637" s="12">
        <v>1</v>
      </c>
      <c r="L637" s="13">
        <v>4604</v>
      </c>
      <c r="M637" s="14">
        <f>Table1[[#This Row],[Column1]]/100</f>
        <v>0.05</v>
      </c>
      <c r="N637" s="13">
        <f>Table1[[#This Row],[Unit_Price]]*Table1[[#This Row],[Quantity]]*(1-Table1[[#This Row],[Discount_%]])</f>
        <v>4373.8</v>
      </c>
      <c r="O637" s="13">
        <v>20072</v>
      </c>
      <c r="P637" s="13">
        <f>Table1[[#This Row],[Revenue]]-Table1[[#This Row],[Cost]]</f>
        <v>-15698.2</v>
      </c>
      <c r="Q637" s="12" t="s">
        <v>48</v>
      </c>
      <c r="R637" s="12" t="s">
        <v>50</v>
      </c>
      <c r="S637" s="12" t="s">
        <v>54</v>
      </c>
      <c r="T637" s="12">
        <v>4</v>
      </c>
      <c r="U637" s="12">
        <v>5</v>
      </c>
      <c r="V637" s="20" t="str">
        <f>TEXT(Table1[[#This Row],[Date]],"mmm-yyyy")</f>
        <v>Feb-2025</v>
      </c>
    </row>
    <row r="638" spans="1:22" x14ac:dyDescent="0.2">
      <c r="A638" s="11">
        <f t="shared" si="9"/>
        <v>45711</v>
      </c>
      <c r="B638" s="12" t="s">
        <v>22</v>
      </c>
      <c r="C638" s="12" t="str">
        <f>VLOOKUP(D638, City_Mapping!A:B, 2, FALSE)</f>
        <v>UAE</v>
      </c>
      <c r="D638" s="12" t="s">
        <v>30</v>
      </c>
      <c r="E638" s="12" t="s">
        <v>34</v>
      </c>
      <c r="F638" s="12" t="s">
        <v>40</v>
      </c>
      <c r="G638" s="12">
        <v>55483</v>
      </c>
      <c r="H638" s="12" t="s">
        <v>42</v>
      </c>
      <c r="I638" s="12" t="s">
        <v>44</v>
      </c>
      <c r="J638" s="12">
        <v>547525</v>
      </c>
      <c r="K638" s="12">
        <v>2</v>
      </c>
      <c r="L638" s="13">
        <v>4623</v>
      </c>
      <c r="M638" s="14">
        <f>Table1[[#This Row],[Column1]]/100</f>
        <v>0.2</v>
      </c>
      <c r="N638" s="13">
        <f>Table1[[#This Row],[Unit_Price]]*Table1[[#This Row],[Quantity]]*(1-Table1[[#This Row],[Discount_%]])</f>
        <v>7396.8</v>
      </c>
      <c r="O638" s="13">
        <v>26268</v>
      </c>
      <c r="P638" s="13">
        <f>Table1[[#This Row],[Revenue]]-Table1[[#This Row],[Cost]]</f>
        <v>-18871.2</v>
      </c>
      <c r="Q638" s="12" t="s">
        <v>49</v>
      </c>
      <c r="R638" s="12" t="s">
        <v>50</v>
      </c>
      <c r="S638" s="12" t="s">
        <v>53</v>
      </c>
      <c r="T638" s="12">
        <v>4</v>
      </c>
      <c r="U638" s="12">
        <v>20</v>
      </c>
      <c r="V638" s="20" t="str">
        <f>TEXT(Table1[[#This Row],[Date]],"mmm-yyyy")</f>
        <v>Feb-2025</v>
      </c>
    </row>
    <row r="639" spans="1:22" x14ac:dyDescent="0.2">
      <c r="A639" s="11">
        <f t="shared" si="9"/>
        <v>45711</v>
      </c>
      <c r="B639" s="12" t="s">
        <v>20</v>
      </c>
      <c r="C639" s="12" t="str">
        <f>VLOOKUP(D639, City_Mapping!A:B, 2, FALSE)</f>
        <v>India</v>
      </c>
      <c r="D639" s="12" t="s">
        <v>32</v>
      </c>
      <c r="E639" s="12" t="s">
        <v>36</v>
      </c>
      <c r="F639" s="12" t="s">
        <v>40</v>
      </c>
      <c r="G639" s="12">
        <v>88157</v>
      </c>
      <c r="H639" s="12" t="s">
        <v>42</v>
      </c>
      <c r="I639" s="12" t="s">
        <v>45</v>
      </c>
      <c r="J639" s="12">
        <v>609472</v>
      </c>
      <c r="K639" s="12">
        <v>9</v>
      </c>
      <c r="L639" s="13">
        <v>1185</v>
      </c>
      <c r="M639" s="14">
        <f>Table1[[#This Row],[Column1]]/100</f>
        <v>0</v>
      </c>
      <c r="N639" s="13">
        <f>Table1[[#This Row],[Unit_Price]]*Table1[[#This Row],[Quantity]]*(1-Table1[[#This Row],[Discount_%]])</f>
        <v>10665</v>
      </c>
      <c r="O639" s="13">
        <v>26627</v>
      </c>
      <c r="P639" s="13">
        <f>Table1[[#This Row],[Revenue]]-Table1[[#This Row],[Cost]]</f>
        <v>-15962</v>
      </c>
      <c r="Q639" s="12" t="s">
        <v>49</v>
      </c>
      <c r="R639" s="12" t="s">
        <v>51</v>
      </c>
      <c r="S639" s="12" t="s">
        <v>56</v>
      </c>
      <c r="T639" s="12">
        <v>2</v>
      </c>
      <c r="U639" s="12">
        <v>0</v>
      </c>
      <c r="V639" s="20" t="str">
        <f>TEXT(Table1[[#This Row],[Date]],"mmm-yyyy")</f>
        <v>Feb-2025</v>
      </c>
    </row>
    <row r="640" spans="1:22" x14ac:dyDescent="0.2">
      <c r="A640" s="11">
        <f t="shared" si="9"/>
        <v>45711</v>
      </c>
      <c r="B640" s="12" t="s">
        <v>23</v>
      </c>
      <c r="C640" s="12" t="str">
        <f>VLOOKUP(D640, City_Mapping!A:B, 2, FALSE)</f>
        <v>India</v>
      </c>
      <c r="D640" s="12" t="s">
        <v>32</v>
      </c>
      <c r="E640" s="12" t="s">
        <v>34</v>
      </c>
      <c r="F640" s="12" t="s">
        <v>39</v>
      </c>
      <c r="G640" s="12">
        <v>20511</v>
      </c>
      <c r="H640" s="12" t="s">
        <v>42</v>
      </c>
      <c r="I640" s="12" t="s">
        <v>45</v>
      </c>
      <c r="J640" s="12">
        <v>202776</v>
      </c>
      <c r="K640" s="12">
        <v>9</v>
      </c>
      <c r="L640" s="13">
        <v>3049</v>
      </c>
      <c r="M640" s="14">
        <f>Table1[[#This Row],[Column1]]/100</f>
        <v>0.1</v>
      </c>
      <c r="N640" s="13">
        <f>Table1[[#This Row],[Unit_Price]]*Table1[[#This Row],[Quantity]]*(1-Table1[[#This Row],[Discount_%]])</f>
        <v>24696.9</v>
      </c>
      <c r="O640" s="13">
        <v>6044</v>
      </c>
      <c r="P640" s="13">
        <f>Table1[[#This Row],[Revenue]]-Table1[[#This Row],[Cost]]</f>
        <v>18652.900000000001</v>
      </c>
      <c r="Q640" s="12" t="s">
        <v>48</v>
      </c>
      <c r="R640" s="12" t="s">
        <v>51</v>
      </c>
      <c r="S640" s="12" t="s">
        <v>54</v>
      </c>
      <c r="T640" s="12">
        <v>2</v>
      </c>
      <c r="U640" s="12">
        <v>10</v>
      </c>
      <c r="V640" s="20" t="str">
        <f>TEXT(Table1[[#This Row],[Date]],"mmm-yyyy")</f>
        <v>Feb-2025</v>
      </c>
    </row>
    <row r="641" spans="1:22" x14ac:dyDescent="0.2">
      <c r="A641" s="11">
        <f t="shared" si="9"/>
        <v>45711</v>
      </c>
      <c r="B641" s="12" t="s">
        <v>21</v>
      </c>
      <c r="C641" s="12" t="str">
        <f>VLOOKUP(D641, City_Mapping!A:B, 2, FALSE)</f>
        <v>India</v>
      </c>
      <c r="D641" s="12" t="s">
        <v>32</v>
      </c>
      <c r="E641" s="12" t="s">
        <v>35</v>
      </c>
      <c r="F641" s="12" t="s">
        <v>38</v>
      </c>
      <c r="G641" s="12">
        <v>29923</v>
      </c>
      <c r="H641" s="12" t="s">
        <v>42</v>
      </c>
      <c r="I641" s="12" t="s">
        <v>43</v>
      </c>
      <c r="J641" s="12">
        <v>681006</v>
      </c>
      <c r="K641" s="12">
        <v>7</v>
      </c>
      <c r="L641" s="13">
        <v>4366</v>
      </c>
      <c r="M641" s="14">
        <f>Table1[[#This Row],[Column1]]/100</f>
        <v>0.15</v>
      </c>
      <c r="N641" s="13">
        <f>Table1[[#This Row],[Unit_Price]]*Table1[[#This Row],[Quantity]]*(1-Table1[[#This Row],[Discount_%]])</f>
        <v>25977.7</v>
      </c>
      <c r="O641" s="13">
        <v>29459</v>
      </c>
      <c r="P641" s="13">
        <f>Table1[[#This Row],[Revenue]]-Table1[[#This Row],[Cost]]</f>
        <v>-3481.2999999999993</v>
      </c>
      <c r="Q641" s="12" t="s">
        <v>48</v>
      </c>
      <c r="R641" s="12" t="s">
        <v>50</v>
      </c>
      <c r="S641" s="12" t="s">
        <v>53</v>
      </c>
      <c r="T641" s="12">
        <v>2</v>
      </c>
      <c r="U641" s="12">
        <v>15</v>
      </c>
      <c r="V641" s="20" t="str">
        <f>TEXT(Table1[[#This Row],[Date]],"mmm-yyyy")</f>
        <v>Feb-2025</v>
      </c>
    </row>
    <row r="642" spans="1:22" x14ac:dyDescent="0.2">
      <c r="A642" s="11">
        <f t="shared" si="9"/>
        <v>45711</v>
      </c>
      <c r="B642" s="12" t="s">
        <v>23</v>
      </c>
      <c r="C642" s="12" t="str">
        <f>VLOOKUP(D642, City_Mapping!A:B, 2, FALSE)</f>
        <v>UK</v>
      </c>
      <c r="D642" s="12" t="s">
        <v>29</v>
      </c>
      <c r="E642" s="12" t="s">
        <v>36</v>
      </c>
      <c r="F642" s="12" t="s">
        <v>38</v>
      </c>
      <c r="G642" s="12">
        <v>20558</v>
      </c>
      <c r="H642" s="12" t="s">
        <v>41</v>
      </c>
      <c r="I642" s="12" t="s">
        <v>44</v>
      </c>
      <c r="J642" s="12">
        <v>201578</v>
      </c>
      <c r="K642" s="12">
        <v>2</v>
      </c>
      <c r="L642" s="13">
        <v>3325</v>
      </c>
      <c r="M642" s="14">
        <f>Table1[[#This Row],[Column1]]/100</f>
        <v>0.1</v>
      </c>
      <c r="N642" s="13">
        <f>Table1[[#This Row],[Unit_Price]]*Table1[[#This Row],[Quantity]]*(1-Table1[[#This Row],[Discount_%]])</f>
        <v>5985</v>
      </c>
      <c r="O642" s="13">
        <v>12114</v>
      </c>
      <c r="P642" s="13">
        <f>Table1[[#This Row],[Revenue]]-Table1[[#This Row],[Cost]]</f>
        <v>-6129</v>
      </c>
      <c r="Q642" s="12" t="s">
        <v>46</v>
      </c>
      <c r="R642" s="12" t="s">
        <v>50</v>
      </c>
      <c r="S642" s="12" t="s">
        <v>56</v>
      </c>
      <c r="T642" s="12">
        <v>5</v>
      </c>
      <c r="U642" s="12">
        <v>10</v>
      </c>
      <c r="V642" s="20" t="str">
        <f>TEXT(Table1[[#This Row],[Date]],"mmm-yyyy")</f>
        <v>Feb-2025</v>
      </c>
    </row>
    <row r="643" spans="1:22" x14ac:dyDescent="0.2">
      <c r="A643" s="11">
        <f t="shared" si="9"/>
        <v>45711</v>
      </c>
      <c r="B643" s="12" t="s">
        <v>23</v>
      </c>
      <c r="C643" s="12" t="str">
        <f>VLOOKUP(D643, City_Mapping!A:B, 2, FALSE)</f>
        <v>UAE</v>
      </c>
      <c r="D643" s="12" t="s">
        <v>30</v>
      </c>
      <c r="E643" s="12" t="s">
        <v>34</v>
      </c>
      <c r="F643" s="12" t="s">
        <v>37</v>
      </c>
      <c r="G643" s="12">
        <v>10526</v>
      </c>
      <c r="H643" s="12" t="s">
        <v>42</v>
      </c>
      <c r="I643" s="12" t="s">
        <v>43</v>
      </c>
      <c r="J643" s="12">
        <v>168809</v>
      </c>
      <c r="K643" s="12">
        <v>5</v>
      </c>
      <c r="L643" s="13">
        <v>4234</v>
      </c>
      <c r="M643" s="14">
        <f>Table1[[#This Row],[Column1]]/100</f>
        <v>0.05</v>
      </c>
      <c r="N643" s="13">
        <f>Table1[[#This Row],[Unit_Price]]*Table1[[#This Row],[Quantity]]*(1-Table1[[#This Row],[Discount_%]])</f>
        <v>20111.5</v>
      </c>
      <c r="O643" s="13">
        <v>8846</v>
      </c>
      <c r="P643" s="13">
        <f>Table1[[#This Row],[Revenue]]-Table1[[#This Row],[Cost]]</f>
        <v>11265.5</v>
      </c>
      <c r="Q643" s="12" t="s">
        <v>46</v>
      </c>
      <c r="R643" s="12" t="s">
        <v>50</v>
      </c>
      <c r="S643" s="12" t="s">
        <v>55</v>
      </c>
      <c r="T643" s="12">
        <v>1</v>
      </c>
      <c r="U643" s="12">
        <v>5</v>
      </c>
      <c r="V643" s="20" t="str">
        <f>TEXT(Table1[[#This Row],[Date]],"mmm-yyyy")</f>
        <v>Feb-2025</v>
      </c>
    </row>
    <row r="644" spans="1:22" x14ac:dyDescent="0.2">
      <c r="A644" s="11">
        <f t="shared" si="9"/>
        <v>45711</v>
      </c>
      <c r="B644" s="12" t="s">
        <v>21</v>
      </c>
      <c r="C644" s="12" t="str">
        <f>VLOOKUP(D644, City_Mapping!A:B, 2, FALSE)</f>
        <v>India</v>
      </c>
      <c r="D644" s="12" t="s">
        <v>32</v>
      </c>
      <c r="E644" s="12" t="s">
        <v>34</v>
      </c>
      <c r="F644" s="12" t="s">
        <v>38</v>
      </c>
      <c r="G644" s="12">
        <v>11753</v>
      </c>
      <c r="H644" s="12" t="s">
        <v>42</v>
      </c>
      <c r="I644" s="12" t="s">
        <v>44</v>
      </c>
      <c r="J644" s="12">
        <v>384771</v>
      </c>
      <c r="K644" s="12">
        <v>4</v>
      </c>
      <c r="L644" s="13">
        <v>1741</v>
      </c>
      <c r="M644" s="14">
        <f>Table1[[#This Row],[Column1]]/100</f>
        <v>0.2</v>
      </c>
      <c r="N644" s="13">
        <f>Table1[[#This Row],[Unit_Price]]*Table1[[#This Row],[Quantity]]*(1-Table1[[#This Row],[Discount_%]])</f>
        <v>5571.2000000000007</v>
      </c>
      <c r="O644" s="13">
        <v>6385</v>
      </c>
      <c r="P644" s="13">
        <f>Table1[[#This Row],[Revenue]]-Table1[[#This Row],[Cost]]</f>
        <v>-813.79999999999927</v>
      </c>
      <c r="Q644" s="12" t="s">
        <v>47</v>
      </c>
      <c r="R644" s="12" t="s">
        <v>50</v>
      </c>
      <c r="S644" s="12" t="s">
        <v>54</v>
      </c>
      <c r="T644" s="12">
        <v>1</v>
      </c>
      <c r="U644" s="12">
        <v>20</v>
      </c>
      <c r="V644" s="20" t="str">
        <f>TEXT(Table1[[#This Row],[Date]],"mmm-yyyy")</f>
        <v>Feb-2025</v>
      </c>
    </row>
    <row r="645" spans="1:22" x14ac:dyDescent="0.2">
      <c r="A645" s="11">
        <f t="shared" si="9"/>
        <v>45711</v>
      </c>
      <c r="B645" s="12" t="s">
        <v>22</v>
      </c>
      <c r="C645" s="12" t="str">
        <f>VLOOKUP(D645, City_Mapping!A:B, 2, FALSE)</f>
        <v>India</v>
      </c>
      <c r="D645" s="12" t="s">
        <v>33</v>
      </c>
      <c r="E645" s="12" t="s">
        <v>36</v>
      </c>
      <c r="F645" s="12" t="s">
        <v>39</v>
      </c>
      <c r="G645" s="12">
        <v>36248</v>
      </c>
      <c r="H645" s="12" t="s">
        <v>42</v>
      </c>
      <c r="I645" s="12" t="s">
        <v>45</v>
      </c>
      <c r="J645" s="12">
        <v>676909</v>
      </c>
      <c r="K645" s="12">
        <v>2</v>
      </c>
      <c r="L645" s="13">
        <v>4000</v>
      </c>
      <c r="M645" s="14">
        <f>Table1[[#This Row],[Column1]]/100</f>
        <v>0.1</v>
      </c>
      <c r="N645" s="13">
        <f>Table1[[#This Row],[Unit_Price]]*Table1[[#This Row],[Quantity]]*(1-Table1[[#This Row],[Discount_%]])</f>
        <v>7200</v>
      </c>
      <c r="O645" s="13">
        <v>3098</v>
      </c>
      <c r="P645" s="13">
        <f>Table1[[#This Row],[Revenue]]-Table1[[#This Row],[Cost]]</f>
        <v>4102</v>
      </c>
      <c r="Q645" s="12" t="s">
        <v>48</v>
      </c>
      <c r="R645" s="12" t="s">
        <v>51</v>
      </c>
      <c r="S645" s="12" t="s">
        <v>55</v>
      </c>
      <c r="T645" s="12">
        <v>1</v>
      </c>
      <c r="U645" s="12">
        <v>10</v>
      </c>
      <c r="V645" s="20" t="str">
        <f>TEXT(Table1[[#This Row],[Date]],"mmm-yyyy")</f>
        <v>Feb-2025</v>
      </c>
    </row>
    <row r="646" spans="1:22" x14ac:dyDescent="0.2">
      <c r="A646" s="11">
        <f t="shared" si="9"/>
        <v>45711</v>
      </c>
      <c r="B646" s="12" t="s">
        <v>21</v>
      </c>
      <c r="C646" s="12" t="str">
        <f>VLOOKUP(D646, City_Mapping!A:B, 2, FALSE)</f>
        <v>UAE</v>
      </c>
      <c r="D646" s="12" t="s">
        <v>30</v>
      </c>
      <c r="E646" s="12" t="s">
        <v>35</v>
      </c>
      <c r="F646" s="12" t="s">
        <v>37</v>
      </c>
      <c r="G646" s="12">
        <v>24656</v>
      </c>
      <c r="H646" s="12" t="s">
        <v>41</v>
      </c>
      <c r="I646" s="12" t="s">
        <v>44</v>
      </c>
      <c r="J646" s="12">
        <v>459873</v>
      </c>
      <c r="K646" s="12">
        <v>2</v>
      </c>
      <c r="L646" s="13">
        <v>2161</v>
      </c>
      <c r="M646" s="14">
        <f>Table1[[#This Row],[Column1]]/100</f>
        <v>0.2</v>
      </c>
      <c r="N646" s="13">
        <f>Table1[[#This Row],[Unit_Price]]*Table1[[#This Row],[Quantity]]*(1-Table1[[#This Row],[Discount_%]])</f>
        <v>3457.6000000000004</v>
      </c>
      <c r="O646" s="13">
        <v>19540</v>
      </c>
      <c r="P646" s="13">
        <f>Table1[[#This Row],[Revenue]]-Table1[[#This Row],[Cost]]</f>
        <v>-16082.4</v>
      </c>
      <c r="Q646" s="12" t="s">
        <v>47</v>
      </c>
      <c r="R646" s="12" t="s">
        <v>51</v>
      </c>
      <c r="S646" s="12" t="s">
        <v>53</v>
      </c>
      <c r="T646" s="12">
        <v>5</v>
      </c>
      <c r="U646" s="12">
        <v>20</v>
      </c>
      <c r="V646" s="20" t="str">
        <f>TEXT(Table1[[#This Row],[Date]],"mmm-yyyy")</f>
        <v>Feb-2025</v>
      </c>
    </row>
    <row r="647" spans="1:22" x14ac:dyDescent="0.2">
      <c r="A647" s="11">
        <f t="shared" si="9"/>
        <v>45711</v>
      </c>
      <c r="B647" s="12" t="s">
        <v>22</v>
      </c>
      <c r="C647" s="12" t="str">
        <f>VLOOKUP(D647, City_Mapping!A:B, 2, FALSE)</f>
        <v>UK</v>
      </c>
      <c r="D647" s="12" t="s">
        <v>29</v>
      </c>
      <c r="E647" s="12" t="s">
        <v>36</v>
      </c>
      <c r="F647" s="12" t="s">
        <v>37</v>
      </c>
      <c r="G647" s="12">
        <v>33266</v>
      </c>
      <c r="H647" s="12" t="s">
        <v>41</v>
      </c>
      <c r="I647" s="12" t="s">
        <v>44</v>
      </c>
      <c r="J647" s="12">
        <v>286156</v>
      </c>
      <c r="K647" s="12">
        <v>8</v>
      </c>
      <c r="L647" s="13">
        <v>2550</v>
      </c>
      <c r="M647" s="14">
        <f>Table1[[#This Row],[Column1]]/100</f>
        <v>0.05</v>
      </c>
      <c r="N647" s="13">
        <f>Table1[[#This Row],[Unit_Price]]*Table1[[#This Row],[Quantity]]*(1-Table1[[#This Row],[Discount_%]])</f>
        <v>19380</v>
      </c>
      <c r="O647" s="13">
        <v>6454</v>
      </c>
      <c r="P647" s="13">
        <f>Table1[[#This Row],[Revenue]]-Table1[[#This Row],[Cost]]</f>
        <v>12926</v>
      </c>
      <c r="Q647" s="12" t="s">
        <v>46</v>
      </c>
      <c r="R647" s="12" t="s">
        <v>52</v>
      </c>
      <c r="S647" s="12" t="s">
        <v>55</v>
      </c>
      <c r="T647" s="12">
        <v>3</v>
      </c>
      <c r="U647" s="12">
        <v>5</v>
      </c>
      <c r="V647" s="20" t="str">
        <f>TEXT(Table1[[#This Row],[Date]],"mmm-yyyy")</f>
        <v>Feb-2025</v>
      </c>
    </row>
    <row r="648" spans="1:22" x14ac:dyDescent="0.2">
      <c r="A648" s="11">
        <f t="shared" si="9"/>
        <v>45711</v>
      </c>
      <c r="B648" s="12" t="s">
        <v>22</v>
      </c>
      <c r="C648" s="12" t="str">
        <f>VLOOKUP(D648, City_Mapping!A:B, 2, FALSE)</f>
        <v>India</v>
      </c>
      <c r="D648" s="12" t="s">
        <v>33</v>
      </c>
      <c r="E648" s="12" t="s">
        <v>34</v>
      </c>
      <c r="F648" s="12" t="s">
        <v>38</v>
      </c>
      <c r="G648" s="12">
        <v>74555</v>
      </c>
      <c r="H648" s="12" t="s">
        <v>41</v>
      </c>
      <c r="I648" s="12" t="s">
        <v>43</v>
      </c>
      <c r="J648" s="12">
        <v>639439</v>
      </c>
      <c r="K648" s="12">
        <v>5</v>
      </c>
      <c r="L648" s="13">
        <v>4638</v>
      </c>
      <c r="M648" s="14">
        <f>Table1[[#This Row],[Column1]]/100</f>
        <v>0.2</v>
      </c>
      <c r="N648" s="13">
        <f>Table1[[#This Row],[Unit_Price]]*Table1[[#This Row],[Quantity]]*(1-Table1[[#This Row],[Discount_%]])</f>
        <v>18552</v>
      </c>
      <c r="O648" s="13">
        <v>25709</v>
      </c>
      <c r="P648" s="13">
        <f>Table1[[#This Row],[Revenue]]-Table1[[#This Row],[Cost]]</f>
        <v>-7157</v>
      </c>
      <c r="Q648" s="12" t="s">
        <v>48</v>
      </c>
      <c r="R648" s="12" t="s">
        <v>52</v>
      </c>
      <c r="S648" s="12" t="s">
        <v>53</v>
      </c>
      <c r="T648" s="12">
        <v>4</v>
      </c>
      <c r="U648" s="12">
        <v>20</v>
      </c>
      <c r="V648" s="20" t="str">
        <f>TEXT(Table1[[#This Row],[Date]],"mmm-yyyy")</f>
        <v>Feb-2025</v>
      </c>
    </row>
    <row r="649" spans="1:22" x14ac:dyDescent="0.2">
      <c r="A649" s="11">
        <f t="shared" si="9"/>
        <v>45711</v>
      </c>
      <c r="B649" s="12" t="s">
        <v>22</v>
      </c>
      <c r="C649" s="12" t="str">
        <f>VLOOKUP(D649, City_Mapping!A:B, 2, FALSE)</f>
        <v>India</v>
      </c>
      <c r="D649" s="12" t="s">
        <v>28</v>
      </c>
      <c r="E649" s="12" t="s">
        <v>35</v>
      </c>
      <c r="F649" s="12" t="s">
        <v>40</v>
      </c>
      <c r="G649" s="12">
        <v>72995</v>
      </c>
      <c r="H649" s="12" t="s">
        <v>42</v>
      </c>
      <c r="I649" s="12" t="s">
        <v>45</v>
      </c>
      <c r="J649" s="12">
        <v>699979</v>
      </c>
      <c r="K649" s="12">
        <v>8</v>
      </c>
      <c r="L649" s="13">
        <v>3761</v>
      </c>
      <c r="M649" s="14">
        <f>Table1[[#This Row],[Column1]]/100</f>
        <v>0.15</v>
      </c>
      <c r="N649" s="13">
        <f>Table1[[#This Row],[Unit_Price]]*Table1[[#This Row],[Quantity]]*(1-Table1[[#This Row],[Discount_%]])</f>
        <v>25574.799999999999</v>
      </c>
      <c r="O649" s="13">
        <v>21134</v>
      </c>
      <c r="P649" s="13">
        <f>Table1[[#This Row],[Revenue]]-Table1[[#This Row],[Cost]]</f>
        <v>4440.7999999999993</v>
      </c>
      <c r="Q649" s="12" t="s">
        <v>49</v>
      </c>
      <c r="R649" s="12" t="s">
        <v>50</v>
      </c>
      <c r="S649" s="12" t="s">
        <v>53</v>
      </c>
      <c r="T649" s="12">
        <v>5</v>
      </c>
      <c r="U649" s="12">
        <v>15</v>
      </c>
      <c r="V649" s="20" t="str">
        <f>TEXT(Table1[[#This Row],[Date]],"mmm-yyyy")</f>
        <v>Feb-2025</v>
      </c>
    </row>
    <row r="650" spans="1:22" x14ac:dyDescent="0.2">
      <c r="A650" s="11">
        <f t="shared" si="9"/>
        <v>45712</v>
      </c>
      <c r="B650" s="12" t="s">
        <v>21</v>
      </c>
      <c r="C650" s="12" t="str">
        <f>VLOOKUP(D650, City_Mapping!A:B, 2, FALSE)</f>
        <v>UAE</v>
      </c>
      <c r="D650" s="12" t="s">
        <v>30</v>
      </c>
      <c r="E650" s="12" t="s">
        <v>36</v>
      </c>
      <c r="F650" s="12" t="s">
        <v>40</v>
      </c>
      <c r="G650" s="12">
        <v>85756</v>
      </c>
      <c r="H650" s="12" t="s">
        <v>42</v>
      </c>
      <c r="I650" s="12" t="s">
        <v>45</v>
      </c>
      <c r="J650" s="12">
        <v>519957</v>
      </c>
      <c r="K650" s="12">
        <v>2</v>
      </c>
      <c r="L650" s="13">
        <v>4637</v>
      </c>
      <c r="M650" s="14">
        <f>Table1[[#This Row],[Column1]]/100</f>
        <v>0.05</v>
      </c>
      <c r="N650" s="13">
        <f>Table1[[#This Row],[Unit_Price]]*Table1[[#This Row],[Quantity]]*(1-Table1[[#This Row],[Discount_%]])</f>
        <v>8810.2999999999993</v>
      </c>
      <c r="O650" s="13">
        <v>3127</v>
      </c>
      <c r="P650" s="13">
        <f>Table1[[#This Row],[Revenue]]-Table1[[#This Row],[Cost]]</f>
        <v>5683.2999999999993</v>
      </c>
      <c r="Q650" s="12" t="s">
        <v>47</v>
      </c>
      <c r="R650" s="12" t="s">
        <v>51</v>
      </c>
      <c r="S650" s="12" t="s">
        <v>56</v>
      </c>
      <c r="T650" s="12">
        <v>1</v>
      </c>
      <c r="U650" s="12">
        <v>5</v>
      </c>
      <c r="V650" s="20" t="str">
        <f>TEXT(Table1[[#This Row],[Date]],"mmm-yyyy")</f>
        <v>Feb-2025</v>
      </c>
    </row>
    <row r="651" spans="1:22" x14ac:dyDescent="0.2">
      <c r="A651" s="11">
        <f t="shared" si="9"/>
        <v>45712</v>
      </c>
      <c r="B651" s="12" t="s">
        <v>22</v>
      </c>
      <c r="C651" s="12" t="str">
        <f>VLOOKUP(D651, City_Mapping!A:B, 2, FALSE)</f>
        <v>India</v>
      </c>
      <c r="D651" s="12" t="s">
        <v>28</v>
      </c>
      <c r="E651" s="12" t="s">
        <v>34</v>
      </c>
      <c r="F651" s="12" t="s">
        <v>40</v>
      </c>
      <c r="G651" s="12">
        <v>93574</v>
      </c>
      <c r="H651" s="12" t="s">
        <v>42</v>
      </c>
      <c r="I651" s="12" t="s">
        <v>45</v>
      </c>
      <c r="J651" s="12">
        <v>974916</v>
      </c>
      <c r="K651" s="12">
        <v>2</v>
      </c>
      <c r="L651" s="13">
        <v>4343</v>
      </c>
      <c r="M651" s="14">
        <f>Table1[[#This Row],[Column1]]/100</f>
        <v>0.1</v>
      </c>
      <c r="N651" s="13">
        <f>Table1[[#This Row],[Unit_Price]]*Table1[[#This Row],[Quantity]]*(1-Table1[[#This Row],[Discount_%]])</f>
        <v>7817.4000000000005</v>
      </c>
      <c r="O651" s="13">
        <v>3385</v>
      </c>
      <c r="P651" s="13">
        <f>Table1[[#This Row],[Revenue]]-Table1[[#This Row],[Cost]]</f>
        <v>4432.4000000000005</v>
      </c>
      <c r="Q651" s="12" t="s">
        <v>48</v>
      </c>
      <c r="R651" s="12" t="s">
        <v>50</v>
      </c>
      <c r="S651" s="12" t="s">
        <v>53</v>
      </c>
      <c r="T651" s="12">
        <v>5</v>
      </c>
      <c r="U651" s="12">
        <v>10</v>
      </c>
      <c r="V651" s="20" t="str">
        <f>TEXT(Table1[[#This Row],[Date]],"mmm-yyyy")</f>
        <v>Feb-2025</v>
      </c>
    </row>
    <row r="652" spans="1:22" x14ac:dyDescent="0.2">
      <c r="A652" s="11">
        <f t="shared" si="9"/>
        <v>45712</v>
      </c>
      <c r="B652" s="12" t="s">
        <v>20</v>
      </c>
      <c r="C652" s="12" t="str">
        <f>VLOOKUP(D652, City_Mapping!A:B, 2, FALSE)</f>
        <v>India</v>
      </c>
      <c r="D652" s="12" t="s">
        <v>32</v>
      </c>
      <c r="E652" s="12" t="s">
        <v>36</v>
      </c>
      <c r="F652" s="12" t="s">
        <v>40</v>
      </c>
      <c r="G652" s="12">
        <v>88277</v>
      </c>
      <c r="H652" s="12" t="s">
        <v>41</v>
      </c>
      <c r="I652" s="12" t="s">
        <v>43</v>
      </c>
      <c r="J652" s="12">
        <v>694460</v>
      </c>
      <c r="K652" s="12">
        <v>3</v>
      </c>
      <c r="L652" s="13">
        <v>2481</v>
      </c>
      <c r="M652" s="14">
        <f>Table1[[#This Row],[Column1]]/100</f>
        <v>0.1</v>
      </c>
      <c r="N652" s="13">
        <f>Table1[[#This Row],[Unit_Price]]*Table1[[#This Row],[Quantity]]*(1-Table1[[#This Row],[Discount_%]])</f>
        <v>6698.7</v>
      </c>
      <c r="O652" s="13">
        <v>13719</v>
      </c>
      <c r="P652" s="13">
        <f>Table1[[#This Row],[Revenue]]-Table1[[#This Row],[Cost]]</f>
        <v>-7020.3</v>
      </c>
      <c r="Q652" s="12" t="s">
        <v>49</v>
      </c>
      <c r="R652" s="12" t="s">
        <v>52</v>
      </c>
      <c r="S652" s="12" t="s">
        <v>53</v>
      </c>
      <c r="T652" s="12">
        <v>5</v>
      </c>
      <c r="U652" s="12">
        <v>10</v>
      </c>
      <c r="V652" s="20" t="str">
        <f>TEXT(Table1[[#This Row],[Date]],"mmm-yyyy")</f>
        <v>Feb-2025</v>
      </c>
    </row>
    <row r="653" spans="1:22" x14ac:dyDescent="0.2">
      <c r="A653" s="11">
        <f t="shared" si="9"/>
        <v>45712</v>
      </c>
      <c r="B653" s="12" t="s">
        <v>21</v>
      </c>
      <c r="C653" s="12" t="str">
        <f>VLOOKUP(D653, City_Mapping!A:B, 2, FALSE)</f>
        <v>UK</v>
      </c>
      <c r="D653" s="12" t="s">
        <v>29</v>
      </c>
      <c r="E653" s="12" t="s">
        <v>35</v>
      </c>
      <c r="F653" s="12" t="s">
        <v>39</v>
      </c>
      <c r="G653" s="12">
        <v>80377</v>
      </c>
      <c r="H653" s="12" t="s">
        <v>41</v>
      </c>
      <c r="I653" s="12" t="s">
        <v>43</v>
      </c>
      <c r="J653" s="12">
        <v>334722</v>
      </c>
      <c r="K653" s="12">
        <v>8</v>
      </c>
      <c r="L653" s="13">
        <v>1147</v>
      </c>
      <c r="M653" s="14">
        <f>Table1[[#This Row],[Column1]]/100</f>
        <v>0.15</v>
      </c>
      <c r="N653" s="13">
        <f>Table1[[#This Row],[Unit_Price]]*Table1[[#This Row],[Quantity]]*(1-Table1[[#This Row],[Discount_%]])</f>
        <v>7799.5999999999995</v>
      </c>
      <c r="O653" s="13">
        <v>17024</v>
      </c>
      <c r="P653" s="13">
        <f>Table1[[#This Row],[Revenue]]-Table1[[#This Row],[Cost]]</f>
        <v>-9224.4000000000015</v>
      </c>
      <c r="Q653" s="12" t="s">
        <v>46</v>
      </c>
      <c r="R653" s="12" t="s">
        <v>50</v>
      </c>
      <c r="S653" s="12" t="s">
        <v>55</v>
      </c>
      <c r="T653" s="12">
        <v>3</v>
      </c>
      <c r="U653" s="12">
        <v>15</v>
      </c>
      <c r="V653" s="20" t="str">
        <f>TEXT(Table1[[#This Row],[Date]],"mmm-yyyy")</f>
        <v>Feb-2025</v>
      </c>
    </row>
    <row r="654" spans="1:22" x14ac:dyDescent="0.2">
      <c r="A654" s="11">
        <f t="shared" si="9"/>
        <v>45712</v>
      </c>
      <c r="B654" s="12" t="s">
        <v>20</v>
      </c>
      <c r="C654" s="12" t="str">
        <f>VLOOKUP(D654, City_Mapping!A:B, 2, FALSE)</f>
        <v>India</v>
      </c>
      <c r="D654" s="12" t="s">
        <v>32</v>
      </c>
      <c r="E654" s="12" t="s">
        <v>35</v>
      </c>
      <c r="F654" s="12" t="s">
        <v>37</v>
      </c>
      <c r="G654" s="12">
        <v>75402</v>
      </c>
      <c r="H654" s="12" t="s">
        <v>42</v>
      </c>
      <c r="I654" s="12" t="s">
        <v>43</v>
      </c>
      <c r="J654" s="12">
        <v>814579</v>
      </c>
      <c r="K654" s="12">
        <v>8</v>
      </c>
      <c r="L654" s="13">
        <v>4423</v>
      </c>
      <c r="M654" s="14">
        <f>Table1[[#This Row],[Column1]]/100</f>
        <v>0</v>
      </c>
      <c r="N654" s="13">
        <f>Table1[[#This Row],[Unit_Price]]*Table1[[#This Row],[Quantity]]*(1-Table1[[#This Row],[Discount_%]])</f>
        <v>35384</v>
      </c>
      <c r="O654" s="13">
        <v>22984</v>
      </c>
      <c r="P654" s="13">
        <f>Table1[[#This Row],[Revenue]]-Table1[[#This Row],[Cost]]</f>
        <v>12400</v>
      </c>
      <c r="Q654" s="12" t="s">
        <v>49</v>
      </c>
      <c r="R654" s="12" t="s">
        <v>52</v>
      </c>
      <c r="S654" s="12" t="s">
        <v>56</v>
      </c>
      <c r="T654" s="12">
        <v>2</v>
      </c>
      <c r="U654" s="12">
        <v>0</v>
      </c>
      <c r="V654" s="20" t="str">
        <f>TEXT(Table1[[#This Row],[Date]],"mmm-yyyy")</f>
        <v>Feb-2025</v>
      </c>
    </row>
    <row r="655" spans="1:22" x14ac:dyDescent="0.2">
      <c r="A655" s="11">
        <f t="shared" ref="A655:A718" si="10">A643+1</f>
        <v>45712</v>
      </c>
      <c r="B655" s="12" t="s">
        <v>22</v>
      </c>
      <c r="C655" s="12" t="str">
        <f>VLOOKUP(D655, City_Mapping!A:B, 2, FALSE)</f>
        <v>UK</v>
      </c>
      <c r="D655" s="12" t="s">
        <v>29</v>
      </c>
      <c r="E655" s="12" t="s">
        <v>35</v>
      </c>
      <c r="F655" s="12" t="s">
        <v>40</v>
      </c>
      <c r="G655" s="12">
        <v>64176</v>
      </c>
      <c r="H655" s="12" t="s">
        <v>41</v>
      </c>
      <c r="I655" s="12" t="s">
        <v>44</v>
      </c>
      <c r="J655" s="12">
        <v>871284</v>
      </c>
      <c r="K655" s="12">
        <v>3</v>
      </c>
      <c r="L655" s="13">
        <v>3204</v>
      </c>
      <c r="M655" s="14">
        <f>Table1[[#This Row],[Column1]]/100</f>
        <v>0.2</v>
      </c>
      <c r="N655" s="13">
        <f>Table1[[#This Row],[Unit_Price]]*Table1[[#This Row],[Quantity]]*(1-Table1[[#This Row],[Discount_%]])</f>
        <v>7689.6</v>
      </c>
      <c r="O655" s="13">
        <v>24415</v>
      </c>
      <c r="P655" s="13">
        <f>Table1[[#This Row],[Revenue]]-Table1[[#This Row],[Cost]]</f>
        <v>-16725.400000000001</v>
      </c>
      <c r="Q655" s="12" t="s">
        <v>47</v>
      </c>
      <c r="R655" s="12" t="s">
        <v>52</v>
      </c>
      <c r="S655" s="12" t="s">
        <v>56</v>
      </c>
      <c r="T655" s="12">
        <v>1</v>
      </c>
      <c r="U655" s="12">
        <v>20</v>
      </c>
      <c r="V655" s="20" t="str">
        <f>TEXT(Table1[[#This Row],[Date]],"mmm-yyyy")</f>
        <v>Feb-2025</v>
      </c>
    </row>
    <row r="656" spans="1:22" x14ac:dyDescent="0.2">
      <c r="A656" s="11">
        <f t="shared" si="10"/>
        <v>45712</v>
      </c>
      <c r="B656" s="12" t="s">
        <v>23</v>
      </c>
      <c r="C656" s="12" t="str">
        <f>VLOOKUP(D656, City_Mapping!A:B, 2, FALSE)</f>
        <v>USA</v>
      </c>
      <c r="D656" s="12" t="s">
        <v>31</v>
      </c>
      <c r="E656" s="12" t="s">
        <v>35</v>
      </c>
      <c r="F656" s="12" t="s">
        <v>39</v>
      </c>
      <c r="G656" s="12">
        <v>51733</v>
      </c>
      <c r="H656" s="12" t="s">
        <v>42</v>
      </c>
      <c r="I656" s="12" t="s">
        <v>44</v>
      </c>
      <c r="J656" s="12">
        <v>721473</v>
      </c>
      <c r="K656" s="12">
        <v>1</v>
      </c>
      <c r="L656" s="13">
        <v>2482</v>
      </c>
      <c r="M656" s="14">
        <f>Table1[[#This Row],[Column1]]/100</f>
        <v>0.1</v>
      </c>
      <c r="N656" s="13">
        <f>Table1[[#This Row],[Unit_Price]]*Table1[[#This Row],[Quantity]]*(1-Table1[[#This Row],[Discount_%]])</f>
        <v>2233.8000000000002</v>
      </c>
      <c r="O656" s="13">
        <v>24840</v>
      </c>
      <c r="P656" s="13">
        <f>Table1[[#This Row],[Revenue]]-Table1[[#This Row],[Cost]]</f>
        <v>-22606.2</v>
      </c>
      <c r="Q656" s="12" t="s">
        <v>48</v>
      </c>
      <c r="R656" s="12" t="s">
        <v>51</v>
      </c>
      <c r="S656" s="12" t="s">
        <v>56</v>
      </c>
      <c r="T656" s="12">
        <v>5</v>
      </c>
      <c r="U656" s="12">
        <v>10</v>
      </c>
      <c r="V656" s="20" t="str">
        <f>TEXT(Table1[[#This Row],[Date]],"mmm-yyyy")</f>
        <v>Feb-2025</v>
      </c>
    </row>
    <row r="657" spans="1:22" x14ac:dyDescent="0.2">
      <c r="A657" s="11">
        <f t="shared" si="10"/>
        <v>45712</v>
      </c>
      <c r="B657" s="12" t="s">
        <v>22</v>
      </c>
      <c r="C657" s="12" t="str">
        <f>VLOOKUP(D657, City_Mapping!A:B, 2, FALSE)</f>
        <v>India</v>
      </c>
      <c r="D657" s="12" t="s">
        <v>32</v>
      </c>
      <c r="E657" s="12" t="s">
        <v>35</v>
      </c>
      <c r="F657" s="12" t="s">
        <v>37</v>
      </c>
      <c r="G657" s="12">
        <v>24418</v>
      </c>
      <c r="H657" s="12" t="s">
        <v>41</v>
      </c>
      <c r="I657" s="12" t="s">
        <v>43</v>
      </c>
      <c r="J657" s="12">
        <v>733530</v>
      </c>
      <c r="K657" s="12">
        <v>7</v>
      </c>
      <c r="L657" s="13">
        <v>2428</v>
      </c>
      <c r="M657" s="14">
        <f>Table1[[#This Row],[Column1]]/100</f>
        <v>0.15</v>
      </c>
      <c r="N657" s="13">
        <f>Table1[[#This Row],[Unit_Price]]*Table1[[#This Row],[Quantity]]*(1-Table1[[#This Row],[Discount_%]])</f>
        <v>14446.6</v>
      </c>
      <c r="O657" s="13">
        <v>8762</v>
      </c>
      <c r="P657" s="13">
        <f>Table1[[#This Row],[Revenue]]-Table1[[#This Row],[Cost]]</f>
        <v>5684.6</v>
      </c>
      <c r="Q657" s="12" t="s">
        <v>49</v>
      </c>
      <c r="R657" s="12" t="s">
        <v>50</v>
      </c>
      <c r="S657" s="12" t="s">
        <v>55</v>
      </c>
      <c r="T657" s="12">
        <v>2</v>
      </c>
      <c r="U657" s="12">
        <v>15</v>
      </c>
      <c r="V657" s="20" t="str">
        <f>TEXT(Table1[[#This Row],[Date]],"mmm-yyyy")</f>
        <v>Feb-2025</v>
      </c>
    </row>
    <row r="658" spans="1:22" x14ac:dyDescent="0.2">
      <c r="A658" s="11">
        <f t="shared" si="10"/>
        <v>45712</v>
      </c>
      <c r="B658" s="12" t="s">
        <v>20</v>
      </c>
      <c r="C658" s="12" t="str">
        <f>VLOOKUP(D658, City_Mapping!A:B, 2, FALSE)</f>
        <v>India</v>
      </c>
      <c r="D658" s="12" t="s">
        <v>28</v>
      </c>
      <c r="E658" s="12" t="s">
        <v>36</v>
      </c>
      <c r="F658" s="12" t="s">
        <v>38</v>
      </c>
      <c r="G658" s="12">
        <v>47185</v>
      </c>
      <c r="H658" s="12" t="s">
        <v>41</v>
      </c>
      <c r="I658" s="12" t="s">
        <v>43</v>
      </c>
      <c r="J658" s="12">
        <v>595728</v>
      </c>
      <c r="K658" s="12">
        <v>4</v>
      </c>
      <c r="L658" s="13">
        <v>3057</v>
      </c>
      <c r="M658" s="14">
        <f>Table1[[#This Row],[Column1]]/100</f>
        <v>0.2</v>
      </c>
      <c r="N658" s="13">
        <f>Table1[[#This Row],[Unit_Price]]*Table1[[#This Row],[Quantity]]*(1-Table1[[#This Row],[Discount_%]])</f>
        <v>9782.4</v>
      </c>
      <c r="O658" s="13">
        <v>21581</v>
      </c>
      <c r="P658" s="13">
        <f>Table1[[#This Row],[Revenue]]-Table1[[#This Row],[Cost]]</f>
        <v>-11798.6</v>
      </c>
      <c r="Q658" s="12" t="s">
        <v>48</v>
      </c>
      <c r="R658" s="12" t="s">
        <v>51</v>
      </c>
      <c r="S658" s="12" t="s">
        <v>56</v>
      </c>
      <c r="T658" s="12">
        <v>4</v>
      </c>
      <c r="U658" s="12">
        <v>20</v>
      </c>
      <c r="V658" s="20" t="str">
        <f>TEXT(Table1[[#This Row],[Date]],"mmm-yyyy")</f>
        <v>Feb-2025</v>
      </c>
    </row>
    <row r="659" spans="1:22" x14ac:dyDescent="0.2">
      <c r="A659" s="11">
        <f t="shared" si="10"/>
        <v>45712</v>
      </c>
      <c r="B659" s="12" t="s">
        <v>20</v>
      </c>
      <c r="C659" s="12" t="str">
        <f>VLOOKUP(D659, City_Mapping!A:B, 2, FALSE)</f>
        <v>UK</v>
      </c>
      <c r="D659" s="12" t="s">
        <v>29</v>
      </c>
      <c r="E659" s="12" t="s">
        <v>35</v>
      </c>
      <c r="F659" s="12" t="s">
        <v>38</v>
      </c>
      <c r="G659" s="12">
        <v>51745</v>
      </c>
      <c r="H659" s="12" t="s">
        <v>41</v>
      </c>
      <c r="I659" s="12" t="s">
        <v>45</v>
      </c>
      <c r="J659" s="12">
        <v>661524</v>
      </c>
      <c r="K659" s="12">
        <v>3</v>
      </c>
      <c r="L659" s="13">
        <v>4632</v>
      </c>
      <c r="M659" s="14">
        <f>Table1[[#This Row],[Column1]]/100</f>
        <v>0.05</v>
      </c>
      <c r="N659" s="13">
        <f>Table1[[#This Row],[Unit_Price]]*Table1[[#This Row],[Quantity]]*(1-Table1[[#This Row],[Discount_%]])</f>
        <v>13201.199999999999</v>
      </c>
      <c r="O659" s="13">
        <v>5426</v>
      </c>
      <c r="P659" s="13">
        <f>Table1[[#This Row],[Revenue]]-Table1[[#This Row],[Cost]]</f>
        <v>7775.1999999999989</v>
      </c>
      <c r="Q659" s="12" t="s">
        <v>49</v>
      </c>
      <c r="R659" s="12" t="s">
        <v>52</v>
      </c>
      <c r="S659" s="12" t="s">
        <v>55</v>
      </c>
      <c r="T659" s="12">
        <v>4</v>
      </c>
      <c r="U659" s="12">
        <v>5</v>
      </c>
      <c r="V659" s="20" t="str">
        <f>TEXT(Table1[[#This Row],[Date]],"mmm-yyyy")</f>
        <v>Feb-2025</v>
      </c>
    </row>
    <row r="660" spans="1:22" x14ac:dyDescent="0.2">
      <c r="A660" s="11">
        <f t="shared" si="10"/>
        <v>45712</v>
      </c>
      <c r="B660" s="12" t="s">
        <v>21</v>
      </c>
      <c r="C660" s="12" t="str">
        <f>VLOOKUP(D660, City_Mapping!A:B, 2, FALSE)</f>
        <v>India</v>
      </c>
      <c r="D660" s="12" t="s">
        <v>32</v>
      </c>
      <c r="E660" s="12" t="s">
        <v>35</v>
      </c>
      <c r="F660" s="12" t="s">
        <v>39</v>
      </c>
      <c r="G660" s="12">
        <v>63787</v>
      </c>
      <c r="H660" s="12" t="s">
        <v>42</v>
      </c>
      <c r="I660" s="12" t="s">
        <v>44</v>
      </c>
      <c r="J660" s="12">
        <v>823242</v>
      </c>
      <c r="K660" s="12">
        <v>5</v>
      </c>
      <c r="L660" s="13">
        <v>2519</v>
      </c>
      <c r="M660" s="14">
        <f>Table1[[#This Row],[Column1]]/100</f>
        <v>0.15</v>
      </c>
      <c r="N660" s="13">
        <f>Table1[[#This Row],[Unit_Price]]*Table1[[#This Row],[Quantity]]*(1-Table1[[#This Row],[Discount_%]])</f>
        <v>10705.75</v>
      </c>
      <c r="O660" s="13">
        <v>19662</v>
      </c>
      <c r="P660" s="13">
        <f>Table1[[#This Row],[Revenue]]-Table1[[#This Row],[Cost]]</f>
        <v>-8956.25</v>
      </c>
      <c r="Q660" s="12" t="s">
        <v>48</v>
      </c>
      <c r="R660" s="12" t="s">
        <v>52</v>
      </c>
      <c r="S660" s="12" t="s">
        <v>56</v>
      </c>
      <c r="T660" s="12">
        <v>4</v>
      </c>
      <c r="U660" s="12">
        <v>15</v>
      </c>
      <c r="V660" s="20" t="str">
        <f>TEXT(Table1[[#This Row],[Date]],"mmm-yyyy")</f>
        <v>Feb-2025</v>
      </c>
    </row>
    <row r="661" spans="1:22" x14ac:dyDescent="0.2">
      <c r="A661" s="11">
        <f t="shared" si="10"/>
        <v>45712</v>
      </c>
      <c r="B661" s="12" t="s">
        <v>23</v>
      </c>
      <c r="C661" s="12" t="str">
        <f>VLOOKUP(D661, City_Mapping!A:B, 2, FALSE)</f>
        <v>UAE</v>
      </c>
      <c r="D661" s="12" t="s">
        <v>30</v>
      </c>
      <c r="E661" s="12" t="s">
        <v>34</v>
      </c>
      <c r="F661" s="12" t="s">
        <v>37</v>
      </c>
      <c r="G661" s="12">
        <v>90123</v>
      </c>
      <c r="H661" s="12" t="s">
        <v>41</v>
      </c>
      <c r="I661" s="12" t="s">
        <v>44</v>
      </c>
      <c r="J661" s="12">
        <v>363186</v>
      </c>
      <c r="K661" s="12">
        <v>6</v>
      </c>
      <c r="L661" s="13">
        <v>1322</v>
      </c>
      <c r="M661" s="14">
        <f>Table1[[#This Row],[Column1]]/100</f>
        <v>0.05</v>
      </c>
      <c r="N661" s="13">
        <f>Table1[[#This Row],[Unit_Price]]*Table1[[#This Row],[Quantity]]*(1-Table1[[#This Row],[Discount_%]])</f>
        <v>7535.4</v>
      </c>
      <c r="O661" s="13">
        <v>2474</v>
      </c>
      <c r="P661" s="13">
        <f>Table1[[#This Row],[Revenue]]-Table1[[#This Row],[Cost]]</f>
        <v>5061.3999999999996</v>
      </c>
      <c r="Q661" s="12" t="s">
        <v>47</v>
      </c>
      <c r="R661" s="12" t="s">
        <v>50</v>
      </c>
      <c r="S661" s="12" t="s">
        <v>53</v>
      </c>
      <c r="T661" s="12">
        <v>5</v>
      </c>
      <c r="U661" s="12">
        <v>5</v>
      </c>
      <c r="V661" s="20" t="str">
        <f>TEXT(Table1[[#This Row],[Date]],"mmm-yyyy")</f>
        <v>Feb-2025</v>
      </c>
    </row>
    <row r="662" spans="1:22" x14ac:dyDescent="0.2">
      <c r="A662" s="11">
        <f t="shared" si="10"/>
        <v>45713</v>
      </c>
      <c r="B662" s="12" t="s">
        <v>21</v>
      </c>
      <c r="C662" s="12" t="str">
        <f>VLOOKUP(D662, City_Mapping!A:B, 2, FALSE)</f>
        <v>UK</v>
      </c>
      <c r="D662" s="12" t="s">
        <v>29</v>
      </c>
      <c r="E662" s="12" t="s">
        <v>35</v>
      </c>
      <c r="F662" s="12" t="s">
        <v>40</v>
      </c>
      <c r="G662" s="12">
        <v>62035</v>
      </c>
      <c r="H662" s="12" t="s">
        <v>42</v>
      </c>
      <c r="I662" s="12" t="s">
        <v>45</v>
      </c>
      <c r="J662" s="12">
        <v>284990</v>
      </c>
      <c r="K662" s="12">
        <v>1</v>
      </c>
      <c r="L662" s="13">
        <v>3064</v>
      </c>
      <c r="M662" s="14">
        <f>Table1[[#This Row],[Column1]]/100</f>
        <v>0.05</v>
      </c>
      <c r="N662" s="13">
        <f>Table1[[#This Row],[Unit_Price]]*Table1[[#This Row],[Quantity]]*(1-Table1[[#This Row],[Discount_%]])</f>
        <v>2910.7999999999997</v>
      </c>
      <c r="O662" s="13">
        <v>14051</v>
      </c>
      <c r="P662" s="13">
        <f>Table1[[#This Row],[Revenue]]-Table1[[#This Row],[Cost]]</f>
        <v>-11140.2</v>
      </c>
      <c r="Q662" s="12" t="s">
        <v>46</v>
      </c>
      <c r="R662" s="12" t="s">
        <v>50</v>
      </c>
      <c r="S662" s="12" t="s">
        <v>54</v>
      </c>
      <c r="T662" s="12">
        <v>5</v>
      </c>
      <c r="U662" s="12">
        <v>5</v>
      </c>
      <c r="V662" s="20" t="str">
        <f>TEXT(Table1[[#This Row],[Date]],"mmm-yyyy")</f>
        <v>Feb-2025</v>
      </c>
    </row>
    <row r="663" spans="1:22" x14ac:dyDescent="0.2">
      <c r="A663" s="11">
        <f t="shared" si="10"/>
        <v>45713</v>
      </c>
      <c r="B663" s="12" t="s">
        <v>20</v>
      </c>
      <c r="C663" s="12" t="str">
        <f>VLOOKUP(D663, City_Mapping!A:B, 2, FALSE)</f>
        <v>UK</v>
      </c>
      <c r="D663" s="12" t="s">
        <v>29</v>
      </c>
      <c r="E663" s="12" t="s">
        <v>34</v>
      </c>
      <c r="F663" s="12" t="s">
        <v>37</v>
      </c>
      <c r="G663" s="12">
        <v>97804</v>
      </c>
      <c r="H663" s="12" t="s">
        <v>42</v>
      </c>
      <c r="I663" s="12" t="s">
        <v>45</v>
      </c>
      <c r="J663" s="12">
        <v>251562</v>
      </c>
      <c r="K663" s="12">
        <v>9</v>
      </c>
      <c r="L663" s="13">
        <v>3332</v>
      </c>
      <c r="M663" s="14">
        <f>Table1[[#This Row],[Column1]]/100</f>
        <v>0.05</v>
      </c>
      <c r="N663" s="13">
        <f>Table1[[#This Row],[Unit_Price]]*Table1[[#This Row],[Quantity]]*(1-Table1[[#This Row],[Discount_%]])</f>
        <v>28488.6</v>
      </c>
      <c r="O663" s="13">
        <v>6989</v>
      </c>
      <c r="P663" s="13">
        <f>Table1[[#This Row],[Revenue]]-Table1[[#This Row],[Cost]]</f>
        <v>21499.599999999999</v>
      </c>
      <c r="Q663" s="12" t="s">
        <v>46</v>
      </c>
      <c r="R663" s="12" t="s">
        <v>50</v>
      </c>
      <c r="S663" s="12" t="s">
        <v>56</v>
      </c>
      <c r="T663" s="12">
        <v>3</v>
      </c>
      <c r="U663" s="12">
        <v>5</v>
      </c>
      <c r="V663" s="20" t="str">
        <f>TEXT(Table1[[#This Row],[Date]],"mmm-yyyy")</f>
        <v>Feb-2025</v>
      </c>
    </row>
    <row r="664" spans="1:22" x14ac:dyDescent="0.2">
      <c r="A664" s="11">
        <f t="shared" si="10"/>
        <v>45713</v>
      </c>
      <c r="B664" s="12" t="s">
        <v>22</v>
      </c>
      <c r="C664" s="12" t="str">
        <f>VLOOKUP(D664, City_Mapping!A:B, 2, FALSE)</f>
        <v>India</v>
      </c>
      <c r="D664" s="12" t="s">
        <v>32</v>
      </c>
      <c r="E664" s="12" t="s">
        <v>34</v>
      </c>
      <c r="F664" s="12" t="s">
        <v>40</v>
      </c>
      <c r="G664" s="12">
        <v>75984</v>
      </c>
      <c r="H664" s="12" t="s">
        <v>42</v>
      </c>
      <c r="I664" s="12" t="s">
        <v>45</v>
      </c>
      <c r="J664" s="12">
        <v>549688</v>
      </c>
      <c r="K664" s="12">
        <v>6</v>
      </c>
      <c r="L664" s="13">
        <v>1520</v>
      </c>
      <c r="M664" s="14">
        <f>Table1[[#This Row],[Column1]]/100</f>
        <v>0.2</v>
      </c>
      <c r="N664" s="13">
        <f>Table1[[#This Row],[Unit_Price]]*Table1[[#This Row],[Quantity]]*(1-Table1[[#This Row],[Discount_%]])</f>
        <v>7296</v>
      </c>
      <c r="O664" s="13">
        <v>8488</v>
      </c>
      <c r="P664" s="13">
        <f>Table1[[#This Row],[Revenue]]-Table1[[#This Row],[Cost]]</f>
        <v>-1192</v>
      </c>
      <c r="Q664" s="12" t="s">
        <v>49</v>
      </c>
      <c r="R664" s="12" t="s">
        <v>50</v>
      </c>
      <c r="S664" s="12" t="s">
        <v>55</v>
      </c>
      <c r="T664" s="12">
        <v>1</v>
      </c>
      <c r="U664" s="12">
        <v>20</v>
      </c>
      <c r="V664" s="20" t="str">
        <f>TEXT(Table1[[#This Row],[Date]],"mmm-yyyy")</f>
        <v>Feb-2025</v>
      </c>
    </row>
    <row r="665" spans="1:22" x14ac:dyDescent="0.2">
      <c r="A665" s="11">
        <f t="shared" si="10"/>
        <v>45713</v>
      </c>
      <c r="B665" s="12" t="s">
        <v>23</v>
      </c>
      <c r="C665" s="12" t="str">
        <f>VLOOKUP(D665, City_Mapping!A:B, 2, FALSE)</f>
        <v>USA</v>
      </c>
      <c r="D665" s="12" t="s">
        <v>31</v>
      </c>
      <c r="E665" s="12" t="s">
        <v>34</v>
      </c>
      <c r="F665" s="12" t="s">
        <v>39</v>
      </c>
      <c r="G665" s="12">
        <v>62462</v>
      </c>
      <c r="H665" s="12" t="s">
        <v>41</v>
      </c>
      <c r="I665" s="12" t="s">
        <v>43</v>
      </c>
      <c r="J665" s="12">
        <v>881936</v>
      </c>
      <c r="K665" s="12">
        <v>3</v>
      </c>
      <c r="L665" s="13">
        <v>1581</v>
      </c>
      <c r="M665" s="14">
        <f>Table1[[#This Row],[Column1]]/100</f>
        <v>0</v>
      </c>
      <c r="N665" s="13">
        <f>Table1[[#This Row],[Unit_Price]]*Table1[[#This Row],[Quantity]]*(1-Table1[[#This Row],[Discount_%]])</f>
        <v>4743</v>
      </c>
      <c r="O665" s="13">
        <v>10240</v>
      </c>
      <c r="P665" s="13">
        <f>Table1[[#This Row],[Revenue]]-Table1[[#This Row],[Cost]]</f>
        <v>-5497</v>
      </c>
      <c r="Q665" s="12" t="s">
        <v>47</v>
      </c>
      <c r="R665" s="12" t="s">
        <v>52</v>
      </c>
      <c r="S665" s="12" t="s">
        <v>54</v>
      </c>
      <c r="T665" s="12">
        <v>2</v>
      </c>
      <c r="U665" s="12">
        <v>0</v>
      </c>
      <c r="V665" s="20" t="str">
        <f>TEXT(Table1[[#This Row],[Date]],"mmm-yyyy")</f>
        <v>Feb-2025</v>
      </c>
    </row>
    <row r="666" spans="1:22" x14ac:dyDescent="0.2">
      <c r="A666" s="11">
        <f t="shared" si="10"/>
        <v>45713</v>
      </c>
      <c r="B666" s="12" t="s">
        <v>22</v>
      </c>
      <c r="C666" s="12" t="str">
        <f>VLOOKUP(D666, City_Mapping!A:B, 2, FALSE)</f>
        <v>India</v>
      </c>
      <c r="D666" s="12" t="s">
        <v>32</v>
      </c>
      <c r="E666" s="12" t="s">
        <v>36</v>
      </c>
      <c r="F666" s="12" t="s">
        <v>40</v>
      </c>
      <c r="G666" s="12">
        <v>47353</v>
      </c>
      <c r="H666" s="12" t="s">
        <v>41</v>
      </c>
      <c r="I666" s="12" t="s">
        <v>43</v>
      </c>
      <c r="J666" s="12">
        <v>988467</v>
      </c>
      <c r="K666" s="12">
        <v>1</v>
      </c>
      <c r="L666" s="13">
        <v>2522</v>
      </c>
      <c r="M666" s="14">
        <f>Table1[[#This Row],[Column1]]/100</f>
        <v>0.05</v>
      </c>
      <c r="N666" s="13">
        <f>Table1[[#This Row],[Unit_Price]]*Table1[[#This Row],[Quantity]]*(1-Table1[[#This Row],[Discount_%]])</f>
        <v>2395.9</v>
      </c>
      <c r="O666" s="13">
        <v>17799</v>
      </c>
      <c r="P666" s="13">
        <f>Table1[[#This Row],[Revenue]]-Table1[[#This Row],[Cost]]</f>
        <v>-15403.1</v>
      </c>
      <c r="Q666" s="12" t="s">
        <v>48</v>
      </c>
      <c r="R666" s="12" t="s">
        <v>52</v>
      </c>
      <c r="S666" s="12" t="s">
        <v>55</v>
      </c>
      <c r="T666" s="12">
        <v>4</v>
      </c>
      <c r="U666" s="12">
        <v>5</v>
      </c>
      <c r="V666" s="20" t="str">
        <f>TEXT(Table1[[#This Row],[Date]],"mmm-yyyy")</f>
        <v>Feb-2025</v>
      </c>
    </row>
    <row r="667" spans="1:22" x14ac:dyDescent="0.2">
      <c r="A667" s="11">
        <f t="shared" si="10"/>
        <v>45713</v>
      </c>
      <c r="B667" s="12" t="s">
        <v>22</v>
      </c>
      <c r="C667" s="12" t="str">
        <f>VLOOKUP(D667, City_Mapping!A:B, 2, FALSE)</f>
        <v>India</v>
      </c>
      <c r="D667" s="12" t="s">
        <v>28</v>
      </c>
      <c r="E667" s="12" t="s">
        <v>36</v>
      </c>
      <c r="F667" s="12" t="s">
        <v>39</v>
      </c>
      <c r="G667" s="12">
        <v>83644</v>
      </c>
      <c r="H667" s="12" t="s">
        <v>41</v>
      </c>
      <c r="I667" s="12" t="s">
        <v>43</v>
      </c>
      <c r="J667" s="12">
        <v>994501</v>
      </c>
      <c r="K667" s="12">
        <v>9</v>
      </c>
      <c r="L667" s="13">
        <v>4708</v>
      </c>
      <c r="M667" s="14">
        <f>Table1[[#This Row],[Column1]]/100</f>
        <v>0.1</v>
      </c>
      <c r="N667" s="13">
        <f>Table1[[#This Row],[Unit_Price]]*Table1[[#This Row],[Quantity]]*(1-Table1[[#This Row],[Discount_%]])</f>
        <v>38134.800000000003</v>
      </c>
      <c r="O667" s="13">
        <v>29973</v>
      </c>
      <c r="P667" s="13">
        <f>Table1[[#This Row],[Revenue]]-Table1[[#This Row],[Cost]]</f>
        <v>8161.8000000000029</v>
      </c>
      <c r="Q667" s="12" t="s">
        <v>47</v>
      </c>
      <c r="R667" s="12" t="s">
        <v>52</v>
      </c>
      <c r="S667" s="12" t="s">
        <v>53</v>
      </c>
      <c r="T667" s="12">
        <v>2</v>
      </c>
      <c r="U667" s="12">
        <v>10</v>
      </c>
      <c r="V667" s="20" t="str">
        <f>TEXT(Table1[[#This Row],[Date]],"mmm-yyyy")</f>
        <v>Feb-2025</v>
      </c>
    </row>
    <row r="668" spans="1:22" x14ac:dyDescent="0.2">
      <c r="A668" s="11">
        <f t="shared" si="10"/>
        <v>45713</v>
      </c>
      <c r="B668" s="12" t="s">
        <v>23</v>
      </c>
      <c r="C668" s="12" t="str">
        <f>VLOOKUP(D668, City_Mapping!A:B, 2, FALSE)</f>
        <v>India</v>
      </c>
      <c r="D668" s="12" t="s">
        <v>28</v>
      </c>
      <c r="E668" s="12" t="s">
        <v>34</v>
      </c>
      <c r="F668" s="12" t="s">
        <v>37</v>
      </c>
      <c r="G668" s="12">
        <v>58302</v>
      </c>
      <c r="H668" s="12" t="s">
        <v>42</v>
      </c>
      <c r="I668" s="12" t="s">
        <v>43</v>
      </c>
      <c r="J668" s="12">
        <v>959270</v>
      </c>
      <c r="K668" s="12">
        <v>2</v>
      </c>
      <c r="L668" s="13">
        <v>4175</v>
      </c>
      <c r="M668" s="14">
        <f>Table1[[#This Row],[Column1]]/100</f>
        <v>0.2</v>
      </c>
      <c r="N668" s="13">
        <f>Table1[[#This Row],[Unit_Price]]*Table1[[#This Row],[Quantity]]*(1-Table1[[#This Row],[Discount_%]])</f>
        <v>6680</v>
      </c>
      <c r="O668" s="13">
        <v>6507</v>
      </c>
      <c r="P668" s="13">
        <f>Table1[[#This Row],[Revenue]]-Table1[[#This Row],[Cost]]</f>
        <v>173</v>
      </c>
      <c r="Q668" s="12" t="s">
        <v>47</v>
      </c>
      <c r="R668" s="12" t="s">
        <v>51</v>
      </c>
      <c r="S668" s="12" t="s">
        <v>53</v>
      </c>
      <c r="T668" s="12">
        <v>3</v>
      </c>
      <c r="U668" s="12">
        <v>20</v>
      </c>
      <c r="V668" s="20" t="str">
        <f>TEXT(Table1[[#This Row],[Date]],"mmm-yyyy")</f>
        <v>Feb-2025</v>
      </c>
    </row>
    <row r="669" spans="1:22" x14ac:dyDescent="0.2">
      <c r="A669" s="11">
        <f t="shared" si="10"/>
        <v>45713</v>
      </c>
      <c r="B669" s="12" t="s">
        <v>21</v>
      </c>
      <c r="C669" s="12" t="str">
        <f>VLOOKUP(D669, City_Mapping!A:B, 2, FALSE)</f>
        <v>UK</v>
      </c>
      <c r="D669" s="12" t="s">
        <v>29</v>
      </c>
      <c r="E669" s="12" t="s">
        <v>36</v>
      </c>
      <c r="F669" s="12" t="s">
        <v>37</v>
      </c>
      <c r="G669" s="12">
        <v>86979</v>
      </c>
      <c r="H669" s="12" t="s">
        <v>41</v>
      </c>
      <c r="I669" s="12" t="s">
        <v>43</v>
      </c>
      <c r="J669" s="12">
        <v>515092</v>
      </c>
      <c r="K669" s="12">
        <v>6</v>
      </c>
      <c r="L669" s="13">
        <v>3383</v>
      </c>
      <c r="M669" s="14">
        <f>Table1[[#This Row],[Column1]]/100</f>
        <v>0.2</v>
      </c>
      <c r="N669" s="13">
        <f>Table1[[#This Row],[Unit_Price]]*Table1[[#This Row],[Quantity]]*(1-Table1[[#This Row],[Discount_%]])</f>
        <v>16238.400000000001</v>
      </c>
      <c r="O669" s="13">
        <v>19550</v>
      </c>
      <c r="P669" s="13">
        <f>Table1[[#This Row],[Revenue]]-Table1[[#This Row],[Cost]]</f>
        <v>-3311.5999999999985</v>
      </c>
      <c r="Q669" s="12" t="s">
        <v>49</v>
      </c>
      <c r="R669" s="12" t="s">
        <v>51</v>
      </c>
      <c r="S669" s="12" t="s">
        <v>55</v>
      </c>
      <c r="T669" s="12">
        <v>4</v>
      </c>
      <c r="U669" s="12">
        <v>20</v>
      </c>
      <c r="V669" s="20" t="str">
        <f>TEXT(Table1[[#This Row],[Date]],"mmm-yyyy")</f>
        <v>Feb-2025</v>
      </c>
    </row>
    <row r="670" spans="1:22" x14ac:dyDescent="0.2">
      <c r="A670" s="11">
        <f t="shared" si="10"/>
        <v>45713</v>
      </c>
      <c r="B670" s="12" t="s">
        <v>22</v>
      </c>
      <c r="C670" s="12" t="str">
        <f>VLOOKUP(D670, City_Mapping!A:B, 2, FALSE)</f>
        <v>UK</v>
      </c>
      <c r="D670" s="12" t="s">
        <v>29</v>
      </c>
      <c r="E670" s="12" t="s">
        <v>35</v>
      </c>
      <c r="F670" s="12" t="s">
        <v>40</v>
      </c>
      <c r="G670" s="12">
        <v>32435</v>
      </c>
      <c r="H670" s="12" t="s">
        <v>41</v>
      </c>
      <c r="I670" s="12" t="s">
        <v>44</v>
      </c>
      <c r="J670" s="12">
        <v>215148</v>
      </c>
      <c r="K670" s="12">
        <v>6</v>
      </c>
      <c r="L670" s="13">
        <v>2279</v>
      </c>
      <c r="M670" s="14">
        <f>Table1[[#This Row],[Column1]]/100</f>
        <v>0.05</v>
      </c>
      <c r="N670" s="13">
        <f>Table1[[#This Row],[Unit_Price]]*Table1[[#This Row],[Quantity]]*(1-Table1[[#This Row],[Discount_%]])</f>
        <v>12990.3</v>
      </c>
      <c r="O670" s="13">
        <v>6782</v>
      </c>
      <c r="P670" s="13">
        <f>Table1[[#This Row],[Revenue]]-Table1[[#This Row],[Cost]]</f>
        <v>6208.2999999999993</v>
      </c>
      <c r="Q670" s="12" t="s">
        <v>46</v>
      </c>
      <c r="R670" s="12" t="s">
        <v>51</v>
      </c>
      <c r="S670" s="12" t="s">
        <v>54</v>
      </c>
      <c r="T670" s="12">
        <v>2</v>
      </c>
      <c r="U670" s="12">
        <v>5</v>
      </c>
      <c r="V670" s="20" t="str">
        <f>TEXT(Table1[[#This Row],[Date]],"mmm-yyyy")</f>
        <v>Feb-2025</v>
      </c>
    </row>
    <row r="671" spans="1:22" x14ac:dyDescent="0.2">
      <c r="A671" s="11">
        <f t="shared" si="10"/>
        <v>45713</v>
      </c>
      <c r="B671" s="12" t="s">
        <v>20</v>
      </c>
      <c r="C671" s="12" t="str">
        <f>VLOOKUP(D671, City_Mapping!A:B, 2, FALSE)</f>
        <v>India</v>
      </c>
      <c r="D671" s="12" t="s">
        <v>32</v>
      </c>
      <c r="E671" s="12" t="s">
        <v>36</v>
      </c>
      <c r="F671" s="12" t="s">
        <v>37</v>
      </c>
      <c r="G671" s="12">
        <v>67728</v>
      </c>
      <c r="H671" s="12" t="s">
        <v>42</v>
      </c>
      <c r="I671" s="12" t="s">
        <v>44</v>
      </c>
      <c r="J671" s="12">
        <v>837190</v>
      </c>
      <c r="K671" s="12">
        <v>3</v>
      </c>
      <c r="L671" s="13">
        <v>2319</v>
      </c>
      <c r="M671" s="14">
        <f>Table1[[#This Row],[Column1]]/100</f>
        <v>0.1</v>
      </c>
      <c r="N671" s="13">
        <f>Table1[[#This Row],[Unit_Price]]*Table1[[#This Row],[Quantity]]*(1-Table1[[#This Row],[Discount_%]])</f>
        <v>6261.3</v>
      </c>
      <c r="O671" s="13">
        <v>14903</v>
      </c>
      <c r="P671" s="13">
        <f>Table1[[#This Row],[Revenue]]-Table1[[#This Row],[Cost]]</f>
        <v>-8641.7000000000007</v>
      </c>
      <c r="Q671" s="12" t="s">
        <v>47</v>
      </c>
      <c r="R671" s="12" t="s">
        <v>50</v>
      </c>
      <c r="S671" s="12" t="s">
        <v>54</v>
      </c>
      <c r="T671" s="12">
        <v>1</v>
      </c>
      <c r="U671" s="12">
        <v>10</v>
      </c>
      <c r="V671" s="20" t="str">
        <f>TEXT(Table1[[#This Row],[Date]],"mmm-yyyy")</f>
        <v>Feb-2025</v>
      </c>
    </row>
    <row r="672" spans="1:22" x14ac:dyDescent="0.2">
      <c r="A672" s="11">
        <f t="shared" si="10"/>
        <v>45713</v>
      </c>
      <c r="B672" s="12" t="s">
        <v>22</v>
      </c>
      <c r="C672" s="12" t="str">
        <f>VLOOKUP(D672, City_Mapping!A:B, 2, FALSE)</f>
        <v>India</v>
      </c>
      <c r="D672" s="12" t="s">
        <v>28</v>
      </c>
      <c r="E672" s="12" t="s">
        <v>35</v>
      </c>
      <c r="F672" s="12" t="s">
        <v>40</v>
      </c>
      <c r="G672" s="12">
        <v>11238</v>
      </c>
      <c r="H672" s="12" t="s">
        <v>42</v>
      </c>
      <c r="I672" s="12" t="s">
        <v>44</v>
      </c>
      <c r="J672" s="12">
        <v>422794</v>
      </c>
      <c r="K672" s="12">
        <v>6</v>
      </c>
      <c r="L672" s="13">
        <v>4261</v>
      </c>
      <c r="M672" s="14">
        <f>Table1[[#This Row],[Column1]]/100</f>
        <v>0.15</v>
      </c>
      <c r="N672" s="13">
        <f>Table1[[#This Row],[Unit_Price]]*Table1[[#This Row],[Quantity]]*(1-Table1[[#This Row],[Discount_%]])</f>
        <v>21731.1</v>
      </c>
      <c r="O672" s="13">
        <v>19762</v>
      </c>
      <c r="P672" s="13">
        <f>Table1[[#This Row],[Revenue]]-Table1[[#This Row],[Cost]]</f>
        <v>1969.0999999999985</v>
      </c>
      <c r="Q672" s="12" t="s">
        <v>49</v>
      </c>
      <c r="R672" s="12" t="s">
        <v>52</v>
      </c>
      <c r="S672" s="12" t="s">
        <v>56</v>
      </c>
      <c r="T672" s="12">
        <v>1</v>
      </c>
      <c r="U672" s="12">
        <v>15</v>
      </c>
      <c r="V672" s="20" t="str">
        <f>TEXT(Table1[[#This Row],[Date]],"mmm-yyyy")</f>
        <v>Feb-2025</v>
      </c>
    </row>
    <row r="673" spans="1:22" x14ac:dyDescent="0.2">
      <c r="A673" s="11">
        <f t="shared" si="10"/>
        <v>45713</v>
      </c>
      <c r="B673" s="12" t="s">
        <v>23</v>
      </c>
      <c r="C673" s="12" t="str">
        <f>VLOOKUP(D673, City_Mapping!A:B, 2, FALSE)</f>
        <v>India</v>
      </c>
      <c r="D673" s="12" t="s">
        <v>28</v>
      </c>
      <c r="E673" s="12" t="s">
        <v>35</v>
      </c>
      <c r="F673" s="12" t="s">
        <v>37</v>
      </c>
      <c r="G673" s="12">
        <v>90857</v>
      </c>
      <c r="H673" s="12" t="s">
        <v>42</v>
      </c>
      <c r="I673" s="12" t="s">
        <v>45</v>
      </c>
      <c r="J673" s="12">
        <v>233374</v>
      </c>
      <c r="K673" s="12">
        <v>2</v>
      </c>
      <c r="L673" s="13">
        <v>727</v>
      </c>
      <c r="M673" s="14">
        <f>Table1[[#This Row],[Column1]]/100</f>
        <v>0.2</v>
      </c>
      <c r="N673" s="13">
        <f>Table1[[#This Row],[Unit_Price]]*Table1[[#This Row],[Quantity]]*(1-Table1[[#This Row],[Discount_%]])</f>
        <v>1163.2</v>
      </c>
      <c r="O673" s="13">
        <v>26237</v>
      </c>
      <c r="P673" s="13">
        <f>Table1[[#This Row],[Revenue]]-Table1[[#This Row],[Cost]]</f>
        <v>-25073.8</v>
      </c>
      <c r="Q673" s="12" t="s">
        <v>48</v>
      </c>
      <c r="R673" s="12" t="s">
        <v>51</v>
      </c>
      <c r="S673" s="12" t="s">
        <v>53</v>
      </c>
      <c r="T673" s="12">
        <v>3</v>
      </c>
      <c r="U673" s="12">
        <v>20</v>
      </c>
      <c r="V673" s="20" t="str">
        <f>TEXT(Table1[[#This Row],[Date]],"mmm-yyyy")</f>
        <v>Feb-2025</v>
      </c>
    </row>
    <row r="674" spans="1:22" x14ac:dyDescent="0.2">
      <c r="A674" s="11">
        <f t="shared" si="10"/>
        <v>45714</v>
      </c>
      <c r="B674" s="12" t="s">
        <v>23</v>
      </c>
      <c r="C674" s="12" t="str">
        <f>VLOOKUP(D674, City_Mapping!A:B, 2, FALSE)</f>
        <v>USA</v>
      </c>
      <c r="D674" s="12" t="s">
        <v>31</v>
      </c>
      <c r="E674" s="12" t="s">
        <v>36</v>
      </c>
      <c r="F674" s="12" t="s">
        <v>38</v>
      </c>
      <c r="G674" s="12">
        <v>91610</v>
      </c>
      <c r="H674" s="12" t="s">
        <v>41</v>
      </c>
      <c r="I674" s="12" t="s">
        <v>44</v>
      </c>
      <c r="J674" s="12">
        <v>142311</v>
      </c>
      <c r="K674" s="12">
        <v>8</v>
      </c>
      <c r="L674" s="13">
        <v>1373</v>
      </c>
      <c r="M674" s="14">
        <f>Table1[[#This Row],[Column1]]/100</f>
        <v>0.05</v>
      </c>
      <c r="N674" s="13">
        <f>Table1[[#This Row],[Unit_Price]]*Table1[[#This Row],[Quantity]]*(1-Table1[[#This Row],[Discount_%]])</f>
        <v>10434.799999999999</v>
      </c>
      <c r="O674" s="13">
        <v>13646</v>
      </c>
      <c r="P674" s="13">
        <f>Table1[[#This Row],[Revenue]]-Table1[[#This Row],[Cost]]</f>
        <v>-3211.2000000000007</v>
      </c>
      <c r="Q674" s="12" t="s">
        <v>46</v>
      </c>
      <c r="R674" s="12" t="s">
        <v>50</v>
      </c>
      <c r="S674" s="12" t="s">
        <v>54</v>
      </c>
      <c r="T674" s="12">
        <v>2</v>
      </c>
      <c r="U674" s="12">
        <v>5</v>
      </c>
      <c r="V674" s="20" t="str">
        <f>TEXT(Table1[[#This Row],[Date]],"mmm-yyyy")</f>
        <v>Feb-2025</v>
      </c>
    </row>
    <row r="675" spans="1:22" x14ac:dyDescent="0.2">
      <c r="A675" s="11">
        <f t="shared" si="10"/>
        <v>45714</v>
      </c>
      <c r="B675" s="12" t="s">
        <v>23</v>
      </c>
      <c r="C675" s="12" t="str">
        <f>VLOOKUP(D675, City_Mapping!A:B, 2, FALSE)</f>
        <v>UAE</v>
      </c>
      <c r="D675" s="12" t="s">
        <v>30</v>
      </c>
      <c r="E675" s="12" t="s">
        <v>36</v>
      </c>
      <c r="F675" s="12" t="s">
        <v>40</v>
      </c>
      <c r="G675" s="12">
        <v>23049</v>
      </c>
      <c r="H675" s="12" t="s">
        <v>41</v>
      </c>
      <c r="I675" s="12" t="s">
        <v>45</v>
      </c>
      <c r="J675" s="12">
        <v>924693</v>
      </c>
      <c r="K675" s="12">
        <v>1</v>
      </c>
      <c r="L675" s="13">
        <v>4150</v>
      </c>
      <c r="M675" s="14">
        <f>Table1[[#This Row],[Column1]]/100</f>
        <v>0.05</v>
      </c>
      <c r="N675" s="13">
        <f>Table1[[#This Row],[Unit_Price]]*Table1[[#This Row],[Quantity]]*(1-Table1[[#This Row],[Discount_%]])</f>
        <v>3942.5</v>
      </c>
      <c r="O675" s="13">
        <v>8293</v>
      </c>
      <c r="P675" s="13">
        <f>Table1[[#This Row],[Revenue]]-Table1[[#This Row],[Cost]]</f>
        <v>-4350.5</v>
      </c>
      <c r="Q675" s="12" t="s">
        <v>46</v>
      </c>
      <c r="R675" s="12" t="s">
        <v>50</v>
      </c>
      <c r="S675" s="12" t="s">
        <v>53</v>
      </c>
      <c r="T675" s="12">
        <v>3</v>
      </c>
      <c r="U675" s="12">
        <v>5</v>
      </c>
      <c r="V675" s="20" t="str">
        <f>TEXT(Table1[[#This Row],[Date]],"mmm-yyyy")</f>
        <v>Feb-2025</v>
      </c>
    </row>
    <row r="676" spans="1:22" x14ac:dyDescent="0.2">
      <c r="A676" s="11">
        <f t="shared" si="10"/>
        <v>45714</v>
      </c>
      <c r="B676" s="12" t="s">
        <v>21</v>
      </c>
      <c r="C676" s="12" t="str">
        <f>VLOOKUP(D676, City_Mapping!A:B, 2, FALSE)</f>
        <v>USA</v>
      </c>
      <c r="D676" s="12" t="s">
        <v>31</v>
      </c>
      <c r="E676" s="12" t="s">
        <v>34</v>
      </c>
      <c r="F676" s="12" t="s">
        <v>39</v>
      </c>
      <c r="G676" s="12">
        <v>67193</v>
      </c>
      <c r="H676" s="12" t="s">
        <v>42</v>
      </c>
      <c r="I676" s="12" t="s">
        <v>44</v>
      </c>
      <c r="J676" s="12">
        <v>746122</v>
      </c>
      <c r="K676" s="12">
        <v>6</v>
      </c>
      <c r="L676" s="13">
        <v>3928</v>
      </c>
      <c r="M676" s="14">
        <f>Table1[[#This Row],[Column1]]/100</f>
        <v>0</v>
      </c>
      <c r="N676" s="13">
        <f>Table1[[#This Row],[Unit_Price]]*Table1[[#This Row],[Quantity]]*(1-Table1[[#This Row],[Discount_%]])</f>
        <v>23568</v>
      </c>
      <c r="O676" s="13">
        <v>17672</v>
      </c>
      <c r="P676" s="13">
        <f>Table1[[#This Row],[Revenue]]-Table1[[#This Row],[Cost]]</f>
        <v>5896</v>
      </c>
      <c r="Q676" s="12" t="s">
        <v>48</v>
      </c>
      <c r="R676" s="12" t="s">
        <v>50</v>
      </c>
      <c r="S676" s="12" t="s">
        <v>54</v>
      </c>
      <c r="T676" s="12">
        <v>3</v>
      </c>
      <c r="U676" s="12">
        <v>0</v>
      </c>
      <c r="V676" s="20" t="str">
        <f>TEXT(Table1[[#This Row],[Date]],"mmm-yyyy")</f>
        <v>Feb-2025</v>
      </c>
    </row>
    <row r="677" spans="1:22" x14ac:dyDescent="0.2">
      <c r="A677" s="11">
        <f t="shared" si="10"/>
        <v>45714</v>
      </c>
      <c r="B677" s="12" t="s">
        <v>22</v>
      </c>
      <c r="C677" s="12" t="str">
        <f>VLOOKUP(D677, City_Mapping!A:B, 2, FALSE)</f>
        <v>India</v>
      </c>
      <c r="D677" s="12" t="s">
        <v>33</v>
      </c>
      <c r="E677" s="12" t="s">
        <v>36</v>
      </c>
      <c r="F677" s="12" t="s">
        <v>38</v>
      </c>
      <c r="G677" s="12">
        <v>45584</v>
      </c>
      <c r="H677" s="12" t="s">
        <v>41</v>
      </c>
      <c r="I677" s="12" t="s">
        <v>43</v>
      </c>
      <c r="J677" s="12">
        <v>117171</v>
      </c>
      <c r="K677" s="12">
        <v>1</v>
      </c>
      <c r="L677" s="13">
        <v>1791</v>
      </c>
      <c r="M677" s="14">
        <f>Table1[[#This Row],[Column1]]/100</f>
        <v>0</v>
      </c>
      <c r="N677" s="13">
        <f>Table1[[#This Row],[Unit_Price]]*Table1[[#This Row],[Quantity]]*(1-Table1[[#This Row],[Discount_%]])</f>
        <v>1791</v>
      </c>
      <c r="O677" s="13">
        <v>3600</v>
      </c>
      <c r="P677" s="13">
        <f>Table1[[#This Row],[Revenue]]-Table1[[#This Row],[Cost]]</f>
        <v>-1809</v>
      </c>
      <c r="Q677" s="12" t="s">
        <v>47</v>
      </c>
      <c r="R677" s="12" t="s">
        <v>52</v>
      </c>
      <c r="S677" s="12" t="s">
        <v>54</v>
      </c>
      <c r="T677" s="12">
        <v>3</v>
      </c>
      <c r="U677" s="12">
        <v>0</v>
      </c>
      <c r="V677" s="20" t="str">
        <f>TEXT(Table1[[#This Row],[Date]],"mmm-yyyy")</f>
        <v>Feb-2025</v>
      </c>
    </row>
    <row r="678" spans="1:22" x14ac:dyDescent="0.2">
      <c r="A678" s="11">
        <f t="shared" si="10"/>
        <v>45714</v>
      </c>
      <c r="B678" s="12" t="s">
        <v>21</v>
      </c>
      <c r="C678" s="12" t="str">
        <f>VLOOKUP(D678, City_Mapping!A:B, 2, FALSE)</f>
        <v>USA</v>
      </c>
      <c r="D678" s="12" t="s">
        <v>31</v>
      </c>
      <c r="E678" s="12" t="s">
        <v>36</v>
      </c>
      <c r="F678" s="12" t="s">
        <v>39</v>
      </c>
      <c r="G678" s="12">
        <v>76634</v>
      </c>
      <c r="H678" s="12" t="s">
        <v>42</v>
      </c>
      <c r="I678" s="12" t="s">
        <v>44</v>
      </c>
      <c r="J678" s="12">
        <v>608112</v>
      </c>
      <c r="K678" s="12">
        <v>9</v>
      </c>
      <c r="L678" s="13">
        <v>3416</v>
      </c>
      <c r="M678" s="14">
        <f>Table1[[#This Row],[Column1]]/100</f>
        <v>0.15</v>
      </c>
      <c r="N678" s="13">
        <f>Table1[[#This Row],[Unit_Price]]*Table1[[#This Row],[Quantity]]*(1-Table1[[#This Row],[Discount_%]])</f>
        <v>26132.399999999998</v>
      </c>
      <c r="O678" s="13">
        <v>19109</v>
      </c>
      <c r="P678" s="13">
        <f>Table1[[#This Row],[Revenue]]-Table1[[#This Row],[Cost]]</f>
        <v>7023.3999999999978</v>
      </c>
      <c r="Q678" s="12" t="s">
        <v>46</v>
      </c>
      <c r="R678" s="12" t="s">
        <v>50</v>
      </c>
      <c r="S678" s="12" t="s">
        <v>56</v>
      </c>
      <c r="T678" s="12">
        <v>5</v>
      </c>
      <c r="U678" s="12">
        <v>15</v>
      </c>
      <c r="V678" s="20" t="str">
        <f>TEXT(Table1[[#This Row],[Date]],"mmm-yyyy")</f>
        <v>Feb-2025</v>
      </c>
    </row>
    <row r="679" spans="1:22" x14ac:dyDescent="0.2">
      <c r="A679" s="11">
        <f t="shared" si="10"/>
        <v>45714</v>
      </c>
      <c r="B679" s="12" t="s">
        <v>21</v>
      </c>
      <c r="C679" s="12" t="str">
        <f>VLOOKUP(D679, City_Mapping!A:B, 2, FALSE)</f>
        <v>India</v>
      </c>
      <c r="D679" s="12" t="s">
        <v>32</v>
      </c>
      <c r="E679" s="12" t="s">
        <v>36</v>
      </c>
      <c r="F679" s="12" t="s">
        <v>37</v>
      </c>
      <c r="G679" s="12">
        <v>24679</v>
      </c>
      <c r="H679" s="12" t="s">
        <v>41</v>
      </c>
      <c r="I679" s="12" t="s">
        <v>43</v>
      </c>
      <c r="J679" s="12">
        <v>403370</v>
      </c>
      <c r="K679" s="12">
        <v>9</v>
      </c>
      <c r="L679" s="13">
        <v>1527</v>
      </c>
      <c r="M679" s="14">
        <f>Table1[[#This Row],[Column1]]/100</f>
        <v>0.15</v>
      </c>
      <c r="N679" s="13">
        <f>Table1[[#This Row],[Unit_Price]]*Table1[[#This Row],[Quantity]]*(1-Table1[[#This Row],[Discount_%]])</f>
        <v>11681.55</v>
      </c>
      <c r="O679" s="13">
        <v>15332</v>
      </c>
      <c r="P679" s="13">
        <f>Table1[[#This Row],[Revenue]]-Table1[[#This Row],[Cost]]</f>
        <v>-3650.4500000000007</v>
      </c>
      <c r="Q679" s="12" t="s">
        <v>47</v>
      </c>
      <c r="R679" s="12" t="s">
        <v>51</v>
      </c>
      <c r="S679" s="12" t="s">
        <v>55</v>
      </c>
      <c r="T679" s="12">
        <v>1</v>
      </c>
      <c r="U679" s="12">
        <v>15</v>
      </c>
      <c r="V679" s="20" t="str">
        <f>TEXT(Table1[[#This Row],[Date]],"mmm-yyyy")</f>
        <v>Feb-2025</v>
      </c>
    </row>
    <row r="680" spans="1:22" x14ac:dyDescent="0.2">
      <c r="A680" s="11">
        <f t="shared" si="10"/>
        <v>45714</v>
      </c>
      <c r="B680" s="12" t="s">
        <v>23</v>
      </c>
      <c r="C680" s="12" t="str">
        <f>VLOOKUP(D680, City_Mapping!A:B, 2, FALSE)</f>
        <v>UAE</v>
      </c>
      <c r="D680" s="12" t="s">
        <v>30</v>
      </c>
      <c r="E680" s="12" t="s">
        <v>35</v>
      </c>
      <c r="F680" s="12" t="s">
        <v>38</v>
      </c>
      <c r="G680" s="12">
        <v>44505</v>
      </c>
      <c r="H680" s="12" t="s">
        <v>42</v>
      </c>
      <c r="I680" s="12" t="s">
        <v>43</v>
      </c>
      <c r="J680" s="12">
        <v>915759</v>
      </c>
      <c r="K680" s="12">
        <v>6</v>
      </c>
      <c r="L680" s="13">
        <v>4049</v>
      </c>
      <c r="M680" s="14">
        <f>Table1[[#This Row],[Column1]]/100</f>
        <v>0.15</v>
      </c>
      <c r="N680" s="13">
        <f>Table1[[#This Row],[Unit_Price]]*Table1[[#This Row],[Quantity]]*(1-Table1[[#This Row],[Discount_%]])</f>
        <v>20649.899999999998</v>
      </c>
      <c r="O680" s="13">
        <v>7053</v>
      </c>
      <c r="P680" s="13">
        <f>Table1[[#This Row],[Revenue]]-Table1[[#This Row],[Cost]]</f>
        <v>13596.899999999998</v>
      </c>
      <c r="Q680" s="12" t="s">
        <v>49</v>
      </c>
      <c r="R680" s="12" t="s">
        <v>50</v>
      </c>
      <c r="S680" s="12" t="s">
        <v>53</v>
      </c>
      <c r="T680" s="12">
        <v>5</v>
      </c>
      <c r="U680" s="12">
        <v>15</v>
      </c>
      <c r="V680" s="20" t="str">
        <f>TEXT(Table1[[#This Row],[Date]],"mmm-yyyy")</f>
        <v>Feb-2025</v>
      </c>
    </row>
    <row r="681" spans="1:22" x14ac:dyDescent="0.2">
      <c r="A681" s="11">
        <f t="shared" si="10"/>
        <v>45714</v>
      </c>
      <c r="B681" s="12" t="s">
        <v>23</v>
      </c>
      <c r="C681" s="12" t="str">
        <f>VLOOKUP(D681, City_Mapping!A:B, 2, FALSE)</f>
        <v>India</v>
      </c>
      <c r="D681" s="12" t="s">
        <v>32</v>
      </c>
      <c r="E681" s="12" t="s">
        <v>35</v>
      </c>
      <c r="F681" s="12" t="s">
        <v>37</v>
      </c>
      <c r="G681" s="12">
        <v>61341</v>
      </c>
      <c r="H681" s="12" t="s">
        <v>41</v>
      </c>
      <c r="I681" s="12" t="s">
        <v>44</v>
      </c>
      <c r="J681" s="12">
        <v>957060</v>
      </c>
      <c r="K681" s="12">
        <v>6</v>
      </c>
      <c r="L681" s="13">
        <v>620</v>
      </c>
      <c r="M681" s="14">
        <f>Table1[[#This Row],[Column1]]/100</f>
        <v>0.15</v>
      </c>
      <c r="N681" s="13">
        <f>Table1[[#This Row],[Unit_Price]]*Table1[[#This Row],[Quantity]]*(1-Table1[[#This Row],[Discount_%]])</f>
        <v>3162</v>
      </c>
      <c r="O681" s="13">
        <v>26150</v>
      </c>
      <c r="P681" s="13">
        <f>Table1[[#This Row],[Revenue]]-Table1[[#This Row],[Cost]]</f>
        <v>-22988</v>
      </c>
      <c r="Q681" s="12" t="s">
        <v>48</v>
      </c>
      <c r="R681" s="12" t="s">
        <v>52</v>
      </c>
      <c r="S681" s="12" t="s">
        <v>53</v>
      </c>
      <c r="T681" s="12">
        <v>5</v>
      </c>
      <c r="U681" s="12">
        <v>15</v>
      </c>
      <c r="V681" s="20" t="str">
        <f>TEXT(Table1[[#This Row],[Date]],"mmm-yyyy")</f>
        <v>Feb-2025</v>
      </c>
    </row>
    <row r="682" spans="1:22" x14ac:dyDescent="0.2">
      <c r="A682" s="11">
        <f t="shared" si="10"/>
        <v>45714</v>
      </c>
      <c r="B682" s="12" t="s">
        <v>21</v>
      </c>
      <c r="C682" s="12" t="str">
        <f>VLOOKUP(D682, City_Mapping!A:B, 2, FALSE)</f>
        <v>India</v>
      </c>
      <c r="D682" s="12" t="s">
        <v>33</v>
      </c>
      <c r="E682" s="12" t="s">
        <v>35</v>
      </c>
      <c r="F682" s="12" t="s">
        <v>40</v>
      </c>
      <c r="G682" s="12">
        <v>60374</v>
      </c>
      <c r="H682" s="12" t="s">
        <v>42</v>
      </c>
      <c r="I682" s="12" t="s">
        <v>44</v>
      </c>
      <c r="J682" s="12">
        <v>706761</v>
      </c>
      <c r="K682" s="12">
        <v>9</v>
      </c>
      <c r="L682" s="13">
        <v>1241</v>
      </c>
      <c r="M682" s="14">
        <f>Table1[[#This Row],[Column1]]/100</f>
        <v>0.05</v>
      </c>
      <c r="N682" s="13">
        <f>Table1[[#This Row],[Unit_Price]]*Table1[[#This Row],[Quantity]]*(1-Table1[[#This Row],[Discount_%]])</f>
        <v>10610.55</v>
      </c>
      <c r="O682" s="13">
        <v>1716</v>
      </c>
      <c r="P682" s="13">
        <f>Table1[[#This Row],[Revenue]]-Table1[[#This Row],[Cost]]</f>
        <v>8894.5499999999993</v>
      </c>
      <c r="Q682" s="12" t="s">
        <v>46</v>
      </c>
      <c r="R682" s="12" t="s">
        <v>52</v>
      </c>
      <c r="S682" s="12" t="s">
        <v>55</v>
      </c>
      <c r="T682" s="12">
        <v>1</v>
      </c>
      <c r="U682" s="12">
        <v>5</v>
      </c>
      <c r="V682" s="20" t="str">
        <f>TEXT(Table1[[#This Row],[Date]],"mmm-yyyy")</f>
        <v>Feb-2025</v>
      </c>
    </row>
    <row r="683" spans="1:22" x14ac:dyDescent="0.2">
      <c r="A683" s="11">
        <f t="shared" si="10"/>
        <v>45714</v>
      </c>
      <c r="B683" s="12" t="s">
        <v>22</v>
      </c>
      <c r="C683" s="12" t="str">
        <f>VLOOKUP(D683, City_Mapping!A:B, 2, FALSE)</f>
        <v>UAE</v>
      </c>
      <c r="D683" s="12" t="s">
        <v>30</v>
      </c>
      <c r="E683" s="12" t="s">
        <v>34</v>
      </c>
      <c r="F683" s="12" t="s">
        <v>39</v>
      </c>
      <c r="G683" s="12">
        <v>56998</v>
      </c>
      <c r="H683" s="12" t="s">
        <v>42</v>
      </c>
      <c r="I683" s="12" t="s">
        <v>43</v>
      </c>
      <c r="J683" s="12">
        <v>688511</v>
      </c>
      <c r="K683" s="12">
        <v>5</v>
      </c>
      <c r="L683" s="13">
        <v>4381</v>
      </c>
      <c r="M683" s="14">
        <f>Table1[[#This Row],[Column1]]/100</f>
        <v>0.05</v>
      </c>
      <c r="N683" s="13">
        <f>Table1[[#This Row],[Unit_Price]]*Table1[[#This Row],[Quantity]]*(1-Table1[[#This Row],[Discount_%]])</f>
        <v>20809.75</v>
      </c>
      <c r="O683" s="13">
        <v>20796</v>
      </c>
      <c r="P683" s="13">
        <f>Table1[[#This Row],[Revenue]]-Table1[[#This Row],[Cost]]</f>
        <v>13.75</v>
      </c>
      <c r="Q683" s="12" t="s">
        <v>48</v>
      </c>
      <c r="R683" s="12" t="s">
        <v>50</v>
      </c>
      <c r="S683" s="12" t="s">
        <v>56</v>
      </c>
      <c r="T683" s="12">
        <v>3</v>
      </c>
      <c r="U683" s="12">
        <v>5</v>
      </c>
      <c r="V683" s="20" t="str">
        <f>TEXT(Table1[[#This Row],[Date]],"mmm-yyyy")</f>
        <v>Feb-2025</v>
      </c>
    </row>
    <row r="684" spans="1:22" x14ac:dyDescent="0.2">
      <c r="A684" s="11">
        <f t="shared" si="10"/>
        <v>45714</v>
      </c>
      <c r="B684" s="12" t="s">
        <v>20</v>
      </c>
      <c r="C684" s="12" t="str">
        <f>VLOOKUP(D684, City_Mapping!A:B, 2, FALSE)</f>
        <v>UK</v>
      </c>
      <c r="D684" s="12" t="s">
        <v>29</v>
      </c>
      <c r="E684" s="12" t="s">
        <v>34</v>
      </c>
      <c r="F684" s="12" t="s">
        <v>37</v>
      </c>
      <c r="G684" s="12">
        <v>86970</v>
      </c>
      <c r="H684" s="12" t="s">
        <v>42</v>
      </c>
      <c r="I684" s="12" t="s">
        <v>45</v>
      </c>
      <c r="J684" s="12">
        <v>337401</v>
      </c>
      <c r="K684" s="12">
        <v>9</v>
      </c>
      <c r="L684" s="13">
        <v>2009</v>
      </c>
      <c r="M684" s="14">
        <f>Table1[[#This Row],[Column1]]/100</f>
        <v>0.05</v>
      </c>
      <c r="N684" s="13">
        <f>Table1[[#This Row],[Unit_Price]]*Table1[[#This Row],[Quantity]]*(1-Table1[[#This Row],[Discount_%]])</f>
        <v>17176.95</v>
      </c>
      <c r="O684" s="13">
        <v>6323</v>
      </c>
      <c r="P684" s="13">
        <f>Table1[[#This Row],[Revenue]]-Table1[[#This Row],[Cost]]</f>
        <v>10853.95</v>
      </c>
      <c r="Q684" s="12" t="s">
        <v>46</v>
      </c>
      <c r="R684" s="12" t="s">
        <v>52</v>
      </c>
      <c r="S684" s="12" t="s">
        <v>56</v>
      </c>
      <c r="T684" s="12">
        <v>2</v>
      </c>
      <c r="U684" s="12">
        <v>5</v>
      </c>
      <c r="V684" s="20" t="str">
        <f>TEXT(Table1[[#This Row],[Date]],"mmm-yyyy")</f>
        <v>Feb-2025</v>
      </c>
    </row>
    <row r="685" spans="1:22" x14ac:dyDescent="0.2">
      <c r="A685" s="11">
        <f t="shared" si="10"/>
        <v>45714</v>
      </c>
      <c r="B685" s="12" t="s">
        <v>21</v>
      </c>
      <c r="C685" s="12" t="str">
        <f>VLOOKUP(D685, City_Mapping!A:B, 2, FALSE)</f>
        <v>India</v>
      </c>
      <c r="D685" s="12" t="s">
        <v>28</v>
      </c>
      <c r="E685" s="12" t="s">
        <v>34</v>
      </c>
      <c r="F685" s="12" t="s">
        <v>39</v>
      </c>
      <c r="G685" s="12">
        <v>65701</v>
      </c>
      <c r="H685" s="12" t="s">
        <v>41</v>
      </c>
      <c r="I685" s="12" t="s">
        <v>45</v>
      </c>
      <c r="J685" s="12">
        <v>310425</v>
      </c>
      <c r="K685" s="12">
        <v>5</v>
      </c>
      <c r="L685" s="13">
        <v>1742</v>
      </c>
      <c r="M685" s="14">
        <f>Table1[[#This Row],[Column1]]/100</f>
        <v>0.1</v>
      </c>
      <c r="N685" s="13">
        <f>Table1[[#This Row],[Unit_Price]]*Table1[[#This Row],[Quantity]]*(1-Table1[[#This Row],[Discount_%]])</f>
        <v>7839</v>
      </c>
      <c r="O685" s="13">
        <v>29598</v>
      </c>
      <c r="P685" s="13">
        <f>Table1[[#This Row],[Revenue]]-Table1[[#This Row],[Cost]]</f>
        <v>-21759</v>
      </c>
      <c r="Q685" s="12" t="s">
        <v>48</v>
      </c>
      <c r="R685" s="12" t="s">
        <v>52</v>
      </c>
      <c r="S685" s="12" t="s">
        <v>53</v>
      </c>
      <c r="T685" s="12">
        <v>3</v>
      </c>
      <c r="U685" s="12">
        <v>10</v>
      </c>
      <c r="V685" s="20" t="str">
        <f>TEXT(Table1[[#This Row],[Date]],"mmm-yyyy")</f>
        <v>Feb-2025</v>
      </c>
    </row>
    <row r="686" spans="1:22" x14ac:dyDescent="0.2">
      <c r="A686" s="11">
        <f t="shared" si="10"/>
        <v>45715</v>
      </c>
      <c r="B686" s="12" t="s">
        <v>22</v>
      </c>
      <c r="C686" s="12" t="str">
        <f>VLOOKUP(D686, City_Mapping!A:B, 2, FALSE)</f>
        <v>USA</v>
      </c>
      <c r="D686" s="12" t="s">
        <v>31</v>
      </c>
      <c r="E686" s="12" t="s">
        <v>35</v>
      </c>
      <c r="F686" s="12" t="s">
        <v>39</v>
      </c>
      <c r="G686" s="12">
        <v>54859</v>
      </c>
      <c r="H686" s="12" t="s">
        <v>41</v>
      </c>
      <c r="I686" s="12" t="s">
        <v>44</v>
      </c>
      <c r="J686" s="12">
        <v>175315</v>
      </c>
      <c r="K686" s="12">
        <v>4</v>
      </c>
      <c r="L686" s="13">
        <v>4852</v>
      </c>
      <c r="M686" s="14">
        <f>Table1[[#This Row],[Column1]]/100</f>
        <v>0.15</v>
      </c>
      <c r="N686" s="13">
        <f>Table1[[#This Row],[Unit_Price]]*Table1[[#This Row],[Quantity]]*(1-Table1[[#This Row],[Discount_%]])</f>
        <v>16496.8</v>
      </c>
      <c r="O686" s="13">
        <v>14490</v>
      </c>
      <c r="P686" s="13">
        <f>Table1[[#This Row],[Revenue]]-Table1[[#This Row],[Cost]]</f>
        <v>2006.7999999999993</v>
      </c>
      <c r="Q686" s="12" t="s">
        <v>49</v>
      </c>
      <c r="R686" s="12" t="s">
        <v>51</v>
      </c>
      <c r="S686" s="12" t="s">
        <v>55</v>
      </c>
      <c r="T686" s="12">
        <v>3</v>
      </c>
      <c r="U686" s="12">
        <v>15</v>
      </c>
      <c r="V686" s="20" t="str">
        <f>TEXT(Table1[[#This Row],[Date]],"mmm-yyyy")</f>
        <v>Feb-2025</v>
      </c>
    </row>
    <row r="687" spans="1:22" x14ac:dyDescent="0.2">
      <c r="A687" s="11">
        <f t="shared" si="10"/>
        <v>45715</v>
      </c>
      <c r="B687" s="12" t="s">
        <v>23</v>
      </c>
      <c r="C687" s="12" t="str">
        <f>VLOOKUP(D687, City_Mapping!A:B, 2, FALSE)</f>
        <v>India</v>
      </c>
      <c r="D687" s="12" t="s">
        <v>32</v>
      </c>
      <c r="E687" s="12" t="s">
        <v>36</v>
      </c>
      <c r="F687" s="12" t="s">
        <v>37</v>
      </c>
      <c r="G687" s="12">
        <v>43178</v>
      </c>
      <c r="H687" s="12" t="s">
        <v>41</v>
      </c>
      <c r="I687" s="12" t="s">
        <v>43</v>
      </c>
      <c r="J687" s="12">
        <v>563268</v>
      </c>
      <c r="K687" s="12">
        <v>2</v>
      </c>
      <c r="L687" s="13">
        <v>2590</v>
      </c>
      <c r="M687" s="14">
        <f>Table1[[#This Row],[Column1]]/100</f>
        <v>0.1</v>
      </c>
      <c r="N687" s="13">
        <f>Table1[[#This Row],[Unit_Price]]*Table1[[#This Row],[Quantity]]*(1-Table1[[#This Row],[Discount_%]])</f>
        <v>4662</v>
      </c>
      <c r="O687" s="13">
        <v>19777</v>
      </c>
      <c r="P687" s="13">
        <f>Table1[[#This Row],[Revenue]]-Table1[[#This Row],[Cost]]</f>
        <v>-15115</v>
      </c>
      <c r="Q687" s="12" t="s">
        <v>49</v>
      </c>
      <c r="R687" s="12" t="s">
        <v>51</v>
      </c>
      <c r="S687" s="12" t="s">
        <v>56</v>
      </c>
      <c r="T687" s="12">
        <v>5</v>
      </c>
      <c r="U687" s="12">
        <v>10</v>
      </c>
      <c r="V687" s="20" t="str">
        <f>TEXT(Table1[[#This Row],[Date]],"mmm-yyyy")</f>
        <v>Feb-2025</v>
      </c>
    </row>
    <row r="688" spans="1:22" x14ac:dyDescent="0.2">
      <c r="A688" s="11">
        <f t="shared" si="10"/>
        <v>45715</v>
      </c>
      <c r="B688" s="12" t="s">
        <v>23</v>
      </c>
      <c r="C688" s="12" t="str">
        <f>VLOOKUP(D688, City_Mapping!A:B, 2, FALSE)</f>
        <v>India</v>
      </c>
      <c r="D688" s="12" t="s">
        <v>33</v>
      </c>
      <c r="E688" s="12" t="s">
        <v>34</v>
      </c>
      <c r="F688" s="12" t="s">
        <v>40</v>
      </c>
      <c r="G688" s="12">
        <v>37575</v>
      </c>
      <c r="H688" s="12" t="s">
        <v>42</v>
      </c>
      <c r="I688" s="12" t="s">
        <v>45</v>
      </c>
      <c r="J688" s="12">
        <v>729043</v>
      </c>
      <c r="K688" s="12">
        <v>2</v>
      </c>
      <c r="L688" s="13">
        <v>3417</v>
      </c>
      <c r="M688" s="14">
        <f>Table1[[#This Row],[Column1]]/100</f>
        <v>0.2</v>
      </c>
      <c r="N688" s="13">
        <f>Table1[[#This Row],[Unit_Price]]*Table1[[#This Row],[Quantity]]*(1-Table1[[#This Row],[Discount_%]])</f>
        <v>5467.2000000000007</v>
      </c>
      <c r="O688" s="13">
        <v>21464</v>
      </c>
      <c r="P688" s="13">
        <f>Table1[[#This Row],[Revenue]]-Table1[[#This Row],[Cost]]</f>
        <v>-15996.8</v>
      </c>
      <c r="Q688" s="12" t="s">
        <v>47</v>
      </c>
      <c r="R688" s="12" t="s">
        <v>50</v>
      </c>
      <c r="S688" s="12" t="s">
        <v>55</v>
      </c>
      <c r="T688" s="12">
        <v>2</v>
      </c>
      <c r="U688" s="12">
        <v>20</v>
      </c>
      <c r="V688" s="20" t="str">
        <f>TEXT(Table1[[#This Row],[Date]],"mmm-yyyy")</f>
        <v>Feb-2025</v>
      </c>
    </row>
    <row r="689" spans="1:22" x14ac:dyDescent="0.2">
      <c r="A689" s="11">
        <f t="shared" si="10"/>
        <v>45715</v>
      </c>
      <c r="B689" s="12" t="s">
        <v>22</v>
      </c>
      <c r="C689" s="12" t="str">
        <f>VLOOKUP(D689, City_Mapping!A:B, 2, FALSE)</f>
        <v>India</v>
      </c>
      <c r="D689" s="12" t="s">
        <v>28</v>
      </c>
      <c r="E689" s="12" t="s">
        <v>34</v>
      </c>
      <c r="F689" s="12" t="s">
        <v>39</v>
      </c>
      <c r="G689" s="12">
        <v>29329</v>
      </c>
      <c r="H689" s="12" t="s">
        <v>42</v>
      </c>
      <c r="I689" s="12" t="s">
        <v>44</v>
      </c>
      <c r="J689" s="12">
        <v>425768</v>
      </c>
      <c r="K689" s="12">
        <v>1</v>
      </c>
      <c r="L689" s="13">
        <v>4281</v>
      </c>
      <c r="M689" s="14">
        <f>Table1[[#This Row],[Column1]]/100</f>
        <v>0.2</v>
      </c>
      <c r="N689" s="13">
        <f>Table1[[#This Row],[Unit_Price]]*Table1[[#This Row],[Quantity]]*(1-Table1[[#This Row],[Discount_%]])</f>
        <v>3424.8</v>
      </c>
      <c r="O689" s="13">
        <v>12254</v>
      </c>
      <c r="P689" s="13">
        <f>Table1[[#This Row],[Revenue]]-Table1[[#This Row],[Cost]]</f>
        <v>-8829.2000000000007</v>
      </c>
      <c r="Q689" s="12" t="s">
        <v>49</v>
      </c>
      <c r="R689" s="12" t="s">
        <v>52</v>
      </c>
      <c r="S689" s="12" t="s">
        <v>54</v>
      </c>
      <c r="T689" s="12">
        <v>1</v>
      </c>
      <c r="U689" s="12">
        <v>20</v>
      </c>
      <c r="V689" s="20" t="str">
        <f>TEXT(Table1[[#This Row],[Date]],"mmm-yyyy")</f>
        <v>Feb-2025</v>
      </c>
    </row>
    <row r="690" spans="1:22" x14ac:dyDescent="0.2">
      <c r="A690" s="11">
        <f t="shared" si="10"/>
        <v>45715</v>
      </c>
      <c r="B690" s="12" t="s">
        <v>20</v>
      </c>
      <c r="C690" s="12" t="str">
        <f>VLOOKUP(D690, City_Mapping!A:B, 2, FALSE)</f>
        <v>USA</v>
      </c>
      <c r="D690" s="12" t="s">
        <v>31</v>
      </c>
      <c r="E690" s="12" t="s">
        <v>35</v>
      </c>
      <c r="F690" s="12" t="s">
        <v>37</v>
      </c>
      <c r="G690" s="12">
        <v>67254</v>
      </c>
      <c r="H690" s="12" t="s">
        <v>42</v>
      </c>
      <c r="I690" s="12" t="s">
        <v>44</v>
      </c>
      <c r="J690" s="12">
        <v>457794</v>
      </c>
      <c r="K690" s="12">
        <v>3</v>
      </c>
      <c r="L690" s="13">
        <v>2212</v>
      </c>
      <c r="M690" s="14">
        <f>Table1[[#This Row],[Column1]]/100</f>
        <v>0.05</v>
      </c>
      <c r="N690" s="13">
        <f>Table1[[#This Row],[Unit_Price]]*Table1[[#This Row],[Quantity]]*(1-Table1[[#This Row],[Discount_%]])</f>
        <v>6304.2</v>
      </c>
      <c r="O690" s="13">
        <v>18396</v>
      </c>
      <c r="P690" s="13">
        <f>Table1[[#This Row],[Revenue]]-Table1[[#This Row],[Cost]]</f>
        <v>-12091.8</v>
      </c>
      <c r="Q690" s="12" t="s">
        <v>48</v>
      </c>
      <c r="R690" s="12" t="s">
        <v>52</v>
      </c>
      <c r="S690" s="12" t="s">
        <v>53</v>
      </c>
      <c r="T690" s="12">
        <v>4</v>
      </c>
      <c r="U690" s="12">
        <v>5</v>
      </c>
      <c r="V690" s="20" t="str">
        <f>TEXT(Table1[[#This Row],[Date]],"mmm-yyyy")</f>
        <v>Feb-2025</v>
      </c>
    </row>
    <row r="691" spans="1:22" x14ac:dyDescent="0.2">
      <c r="A691" s="11">
        <f t="shared" si="10"/>
        <v>45715</v>
      </c>
      <c r="B691" s="12" t="s">
        <v>23</v>
      </c>
      <c r="C691" s="12" t="str">
        <f>VLOOKUP(D691, City_Mapping!A:B, 2, FALSE)</f>
        <v>India</v>
      </c>
      <c r="D691" s="12" t="s">
        <v>28</v>
      </c>
      <c r="E691" s="12" t="s">
        <v>34</v>
      </c>
      <c r="F691" s="12" t="s">
        <v>40</v>
      </c>
      <c r="G691" s="12">
        <v>94029</v>
      </c>
      <c r="H691" s="12" t="s">
        <v>42</v>
      </c>
      <c r="I691" s="12" t="s">
        <v>43</v>
      </c>
      <c r="J691" s="12">
        <v>502526</v>
      </c>
      <c r="K691" s="12">
        <v>1</v>
      </c>
      <c r="L691" s="13">
        <v>3135</v>
      </c>
      <c r="M691" s="14">
        <f>Table1[[#This Row],[Column1]]/100</f>
        <v>0.2</v>
      </c>
      <c r="N691" s="13">
        <f>Table1[[#This Row],[Unit_Price]]*Table1[[#This Row],[Quantity]]*(1-Table1[[#This Row],[Discount_%]])</f>
        <v>2508</v>
      </c>
      <c r="O691" s="13">
        <v>23632</v>
      </c>
      <c r="P691" s="13">
        <f>Table1[[#This Row],[Revenue]]-Table1[[#This Row],[Cost]]</f>
        <v>-21124</v>
      </c>
      <c r="Q691" s="12" t="s">
        <v>48</v>
      </c>
      <c r="R691" s="12" t="s">
        <v>52</v>
      </c>
      <c r="S691" s="12" t="s">
        <v>56</v>
      </c>
      <c r="T691" s="12">
        <v>1</v>
      </c>
      <c r="U691" s="12">
        <v>20</v>
      </c>
      <c r="V691" s="20" t="str">
        <f>TEXT(Table1[[#This Row],[Date]],"mmm-yyyy")</f>
        <v>Feb-2025</v>
      </c>
    </row>
    <row r="692" spans="1:22" x14ac:dyDescent="0.2">
      <c r="A692" s="11">
        <f t="shared" si="10"/>
        <v>45715</v>
      </c>
      <c r="B692" s="12" t="s">
        <v>23</v>
      </c>
      <c r="C692" s="12" t="str">
        <f>VLOOKUP(D692, City_Mapping!A:B, 2, FALSE)</f>
        <v>USA</v>
      </c>
      <c r="D692" s="12" t="s">
        <v>31</v>
      </c>
      <c r="E692" s="12" t="s">
        <v>36</v>
      </c>
      <c r="F692" s="12" t="s">
        <v>37</v>
      </c>
      <c r="G692" s="12">
        <v>97366</v>
      </c>
      <c r="H692" s="12" t="s">
        <v>42</v>
      </c>
      <c r="I692" s="12" t="s">
        <v>45</v>
      </c>
      <c r="J692" s="12">
        <v>134281</v>
      </c>
      <c r="K692" s="12">
        <v>6</v>
      </c>
      <c r="L692" s="13">
        <v>4264</v>
      </c>
      <c r="M692" s="14">
        <f>Table1[[#This Row],[Column1]]/100</f>
        <v>0.05</v>
      </c>
      <c r="N692" s="13">
        <f>Table1[[#This Row],[Unit_Price]]*Table1[[#This Row],[Quantity]]*(1-Table1[[#This Row],[Discount_%]])</f>
        <v>24304.799999999999</v>
      </c>
      <c r="O692" s="13">
        <v>3360</v>
      </c>
      <c r="P692" s="13">
        <f>Table1[[#This Row],[Revenue]]-Table1[[#This Row],[Cost]]</f>
        <v>20944.8</v>
      </c>
      <c r="Q692" s="12" t="s">
        <v>49</v>
      </c>
      <c r="R692" s="12" t="s">
        <v>51</v>
      </c>
      <c r="S692" s="12" t="s">
        <v>54</v>
      </c>
      <c r="T692" s="12">
        <v>2</v>
      </c>
      <c r="U692" s="12">
        <v>5</v>
      </c>
      <c r="V692" s="20" t="str">
        <f>TEXT(Table1[[#This Row],[Date]],"mmm-yyyy")</f>
        <v>Feb-2025</v>
      </c>
    </row>
    <row r="693" spans="1:22" x14ac:dyDescent="0.2">
      <c r="A693" s="11">
        <f t="shared" si="10"/>
        <v>45715</v>
      </c>
      <c r="B693" s="12" t="s">
        <v>23</v>
      </c>
      <c r="C693" s="12" t="str">
        <f>VLOOKUP(D693, City_Mapping!A:B, 2, FALSE)</f>
        <v>UK</v>
      </c>
      <c r="D693" s="12" t="s">
        <v>29</v>
      </c>
      <c r="E693" s="12" t="s">
        <v>35</v>
      </c>
      <c r="F693" s="12" t="s">
        <v>40</v>
      </c>
      <c r="G693" s="12">
        <v>83662</v>
      </c>
      <c r="H693" s="12" t="s">
        <v>42</v>
      </c>
      <c r="I693" s="12" t="s">
        <v>44</v>
      </c>
      <c r="J693" s="12">
        <v>421414</v>
      </c>
      <c r="K693" s="12">
        <v>7</v>
      </c>
      <c r="L693" s="13">
        <v>1093</v>
      </c>
      <c r="M693" s="14">
        <f>Table1[[#This Row],[Column1]]/100</f>
        <v>0.15</v>
      </c>
      <c r="N693" s="13">
        <f>Table1[[#This Row],[Unit_Price]]*Table1[[#This Row],[Quantity]]*(1-Table1[[#This Row],[Discount_%]])</f>
        <v>6503.3499999999995</v>
      </c>
      <c r="O693" s="13">
        <v>27709</v>
      </c>
      <c r="P693" s="13">
        <f>Table1[[#This Row],[Revenue]]-Table1[[#This Row],[Cost]]</f>
        <v>-21205.65</v>
      </c>
      <c r="Q693" s="12" t="s">
        <v>48</v>
      </c>
      <c r="R693" s="12" t="s">
        <v>52</v>
      </c>
      <c r="S693" s="12" t="s">
        <v>55</v>
      </c>
      <c r="T693" s="12">
        <v>1</v>
      </c>
      <c r="U693" s="12">
        <v>15</v>
      </c>
      <c r="V693" s="20" t="str">
        <f>TEXT(Table1[[#This Row],[Date]],"mmm-yyyy")</f>
        <v>Feb-2025</v>
      </c>
    </row>
    <row r="694" spans="1:22" x14ac:dyDescent="0.2">
      <c r="A694" s="11">
        <f t="shared" si="10"/>
        <v>45715</v>
      </c>
      <c r="B694" s="12" t="s">
        <v>22</v>
      </c>
      <c r="C694" s="12" t="str">
        <f>VLOOKUP(D694, City_Mapping!A:B, 2, FALSE)</f>
        <v>UAE</v>
      </c>
      <c r="D694" s="12" t="s">
        <v>30</v>
      </c>
      <c r="E694" s="12" t="s">
        <v>35</v>
      </c>
      <c r="F694" s="12" t="s">
        <v>39</v>
      </c>
      <c r="G694" s="12">
        <v>50068</v>
      </c>
      <c r="H694" s="12" t="s">
        <v>42</v>
      </c>
      <c r="I694" s="12" t="s">
        <v>45</v>
      </c>
      <c r="J694" s="12">
        <v>451489</v>
      </c>
      <c r="K694" s="12">
        <v>9</v>
      </c>
      <c r="L694" s="13">
        <v>1533</v>
      </c>
      <c r="M694" s="14">
        <f>Table1[[#This Row],[Column1]]/100</f>
        <v>0.1</v>
      </c>
      <c r="N694" s="13">
        <f>Table1[[#This Row],[Unit_Price]]*Table1[[#This Row],[Quantity]]*(1-Table1[[#This Row],[Discount_%]])</f>
        <v>12417.300000000001</v>
      </c>
      <c r="O694" s="13">
        <v>2946</v>
      </c>
      <c r="P694" s="13">
        <f>Table1[[#This Row],[Revenue]]-Table1[[#This Row],[Cost]]</f>
        <v>9471.3000000000011</v>
      </c>
      <c r="Q694" s="12" t="s">
        <v>48</v>
      </c>
      <c r="R694" s="12" t="s">
        <v>51</v>
      </c>
      <c r="S694" s="12" t="s">
        <v>55</v>
      </c>
      <c r="T694" s="12">
        <v>5</v>
      </c>
      <c r="U694" s="12">
        <v>10</v>
      </c>
      <c r="V694" s="20" t="str">
        <f>TEXT(Table1[[#This Row],[Date]],"mmm-yyyy")</f>
        <v>Feb-2025</v>
      </c>
    </row>
    <row r="695" spans="1:22" x14ac:dyDescent="0.2">
      <c r="A695" s="11">
        <f t="shared" si="10"/>
        <v>45715</v>
      </c>
      <c r="B695" s="12" t="s">
        <v>21</v>
      </c>
      <c r="C695" s="12" t="str">
        <f>VLOOKUP(D695, City_Mapping!A:B, 2, FALSE)</f>
        <v>India</v>
      </c>
      <c r="D695" s="12" t="s">
        <v>28</v>
      </c>
      <c r="E695" s="12" t="s">
        <v>36</v>
      </c>
      <c r="F695" s="12" t="s">
        <v>38</v>
      </c>
      <c r="G695" s="12">
        <v>68951</v>
      </c>
      <c r="H695" s="12" t="s">
        <v>42</v>
      </c>
      <c r="I695" s="12" t="s">
        <v>44</v>
      </c>
      <c r="J695" s="12">
        <v>277176</v>
      </c>
      <c r="K695" s="12">
        <v>7</v>
      </c>
      <c r="L695" s="13">
        <v>3339</v>
      </c>
      <c r="M695" s="14">
        <f>Table1[[#This Row],[Column1]]/100</f>
        <v>0.05</v>
      </c>
      <c r="N695" s="13">
        <f>Table1[[#This Row],[Unit_Price]]*Table1[[#This Row],[Quantity]]*(1-Table1[[#This Row],[Discount_%]])</f>
        <v>22204.35</v>
      </c>
      <c r="O695" s="13">
        <v>4512</v>
      </c>
      <c r="P695" s="13">
        <f>Table1[[#This Row],[Revenue]]-Table1[[#This Row],[Cost]]</f>
        <v>17692.349999999999</v>
      </c>
      <c r="Q695" s="12" t="s">
        <v>48</v>
      </c>
      <c r="R695" s="12" t="s">
        <v>52</v>
      </c>
      <c r="S695" s="12" t="s">
        <v>53</v>
      </c>
      <c r="T695" s="12">
        <v>2</v>
      </c>
      <c r="U695" s="12">
        <v>5</v>
      </c>
      <c r="V695" s="20" t="str">
        <f>TEXT(Table1[[#This Row],[Date]],"mmm-yyyy")</f>
        <v>Feb-2025</v>
      </c>
    </row>
    <row r="696" spans="1:22" x14ac:dyDescent="0.2">
      <c r="A696" s="11">
        <f t="shared" si="10"/>
        <v>45715</v>
      </c>
      <c r="B696" s="12" t="s">
        <v>23</v>
      </c>
      <c r="C696" s="12" t="str">
        <f>VLOOKUP(D696, City_Mapping!A:B, 2, FALSE)</f>
        <v>India</v>
      </c>
      <c r="D696" s="12" t="s">
        <v>28</v>
      </c>
      <c r="E696" s="12" t="s">
        <v>36</v>
      </c>
      <c r="F696" s="12" t="s">
        <v>37</v>
      </c>
      <c r="G696" s="12">
        <v>97629</v>
      </c>
      <c r="H696" s="12" t="s">
        <v>42</v>
      </c>
      <c r="I696" s="12" t="s">
        <v>44</v>
      </c>
      <c r="J696" s="12">
        <v>121735</v>
      </c>
      <c r="K696" s="12">
        <v>4</v>
      </c>
      <c r="L696" s="13">
        <v>711</v>
      </c>
      <c r="M696" s="14">
        <f>Table1[[#This Row],[Column1]]/100</f>
        <v>0</v>
      </c>
      <c r="N696" s="13">
        <f>Table1[[#This Row],[Unit_Price]]*Table1[[#This Row],[Quantity]]*(1-Table1[[#This Row],[Discount_%]])</f>
        <v>2844</v>
      </c>
      <c r="O696" s="13">
        <v>9118</v>
      </c>
      <c r="P696" s="13">
        <f>Table1[[#This Row],[Revenue]]-Table1[[#This Row],[Cost]]</f>
        <v>-6274</v>
      </c>
      <c r="Q696" s="12" t="s">
        <v>47</v>
      </c>
      <c r="R696" s="12" t="s">
        <v>51</v>
      </c>
      <c r="S696" s="12" t="s">
        <v>54</v>
      </c>
      <c r="T696" s="12">
        <v>4</v>
      </c>
      <c r="U696" s="12">
        <v>0</v>
      </c>
      <c r="V696" s="20" t="str">
        <f>TEXT(Table1[[#This Row],[Date]],"mmm-yyyy")</f>
        <v>Feb-2025</v>
      </c>
    </row>
    <row r="697" spans="1:22" x14ac:dyDescent="0.2">
      <c r="A697" s="11">
        <f t="shared" si="10"/>
        <v>45715</v>
      </c>
      <c r="B697" s="12" t="s">
        <v>21</v>
      </c>
      <c r="C697" s="12" t="str">
        <f>VLOOKUP(D697, City_Mapping!A:B, 2, FALSE)</f>
        <v>India</v>
      </c>
      <c r="D697" s="12" t="s">
        <v>28</v>
      </c>
      <c r="E697" s="12" t="s">
        <v>36</v>
      </c>
      <c r="F697" s="12" t="s">
        <v>39</v>
      </c>
      <c r="G697" s="12">
        <v>45171</v>
      </c>
      <c r="H697" s="12" t="s">
        <v>41</v>
      </c>
      <c r="I697" s="12" t="s">
        <v>45</v>
      </c>
      <c r="J697" s="12">
        <v>996331</v>
      </c>
      <c r="K697" s="12">
        <v>4</v>
      </c>
      <c r="L697" s="13">
        <v>1905</v>
      </c>
      <c r="M697" s="14">
        <f>Table1[[#This Row],[Column1]]/100</f>
        <v>0</v>
      </c>
      <c r="N697" s="13">
        <f>Table1[[#This Row],[Unit_Price]]*Table1[[#This Row],[Quantity]]*(1-Table1[[#This Row],[Discount_%]])</f>
        <v>7620</v>
      </c>
      <c r="O697" s="13">
        <v>22983</v>
      </c>
      <c r="P697" s="13">
        <f>Table1[[#This Row],[Revenue]]-Table1[[#This Row],[Cost]]</f>
        <v>-15363</v>
      </c>
      <c r="Q697" s="12" t="s">
        <v>47</v>
      </c>
      <c r="R697" s="12" t="s">
        <v>50</v>
      </c>
      <c r="S697" s="12" t="s">
        <v>56</v>
      </c>
      <c r="T697" s="12">
        <v>4</v>
      </c>
      <c r="U697" s="12">
        <v>0</v>
      </c>
      <c r="V697" s="20" t="str">
        <f>TEXT(Table1[[#This Row],[Date]],"mmm-yyyy")</f>
        <v>Feb-2025</v>
      </c>
    </row>
    <row r="698" spans="1:22" x14ac:dyDescent="0.2">
      <c r="A698" s="11">
        <f t="shared" si="10"/>
        <v>45716</v>
      </c>
      <c r="B698" s="12" t="s">
        <v>20</v>
      </c>
      <c r="C698" s="12" t="str">
        <f>VLOOKUP(D698, City_Mapping!A:B, 2, FALSE)</f>
        <v>UAE</v>
      </c>
      <c r="D698" s="12" t="s">
        <v>30</v>
      </c>
      <c r="E698" s="12" t="s">
        <v>34</v>
      </c>
      <c r="F698" s="12" t="s">
        <v>37</v>
      </c>
      <c r="G698" s="12">
        <v>18262</v>
      </c>
      <c r="H698" s="12" t="s">
        <v>42</v>
      </c>
      <c r="I698" s="12" t="s">
        <v>45</v>
      </c>
      <c r="J698" s="12">
        <v>565501</v>
      </c>
      <c r="K698" s="12">
        <v>8</v>
      </c>
      <c r="L698" s="13">
        <v>4311</v>
      </c>
      <c r="M698" s="14">
        <f>Table1[[#This Row],[Column1]]/100</f>
        <v>0.15</v>
      </c>
      <c r="N698" s="13">
        <f>Table1[[#This Row],[Unit_Price]]*Table1[[#This Row],[Quantity]]*(1-Table1[[#This Row],[Discount_%]])</f>
        <v>29314.799999999999</v>
      </c>
      <c r="O698" s="13">
        <v>2351</v>
      </c>
      <c r="P698" s="13">
        <f>Table1[[#This Row],[Revenue]]-Table1[[#This Row],[Cost]]</f>
        <v>26963.8</v>
      </c>
      <c r="Q698" s="12" t="s">
        <v>46</v>
      </c>
      <c r="R698" s="12" t="s">
        <v>50</v>
      </c>
      <c r="S698" s="12" t="s">
        <v>53</v>
      </c>
      <c r="T698" s="12">
        <v>2</v>
      </c>
      <c r="U698" s="12">
        <v>15</v>
      </c>
      <c r="V698" s="20" t="str">
        <f>TEXT(Table1[[#This Row],[Date]],"mmm-yyyy")</f>
        <v>Feb-2025</v>
      </c>
    </row>
    <row r="699" spans="1:22" x14ac:dyDescent="0.2">
      <c r="A699" s="11">
        <f t="shared" si="10"/>
        <v>45716</v>
      </c>
      <c r="B699" s="12" t="s">
        <v>23</v>
      </c>
      <c r="C699" s="12" t="str">
        <f>VLOOKUP(D699, City_Mapping!A:B, 2, FALSE)</f>
        <v>India</v>
      </c>
      <c r="D699" s="12" t="s">
        <v>33</v>
      </c>
      <c r="E699" s="12" t="s">
        <v>36</v>
      </c>
      <c r="F699" s="12" t="s">
        <v>37</v>
      </c>
      <c r="G699" s="12">
        <v>53270</v>
      </c>
      <c r="H699" s="12" t="s">
        <v>41</v>
      </c>
      <c r="I699" s="12" t="s">
        <v>43</v>
      </c>
      <c r="J699" s="12">
        <v>717461</v>
      </c>
      <c r="K699" s="12">
        <v>4</v>
      </c>
      <c r="L699" s="13">
        <v>3576</v>
      </c>
      <c r="M699" s="14">
        <f>Table1[[#This Row],[Column1]]/100</f>
        <v>0.1</v>
      </c>
      <c r="N699" s="13">
        <f>Table1[[#This Row],[Unit_Price]]*Table1[[#This Row],[Quantity]]*(1-Table1[[#This Row],[Discount_%]])</f>
        <v>12873.6</v>
      </c>
      <c r="O699" s="13">
        <v>16610</v>
      </c>
      <c r="P699" s="13">
        <f>Table1[[#This Row],[Revenue]]-Table1[[#This Row],[Cost]]</f>
        <v>-3736.3999999999996</v>
      </c>
      <c r="Q699" s="12" t="s">
        <v>48</v>
      </c>
      <c r="R699" s="12" t="s">
        <v>52</v>
      </c>
      <c r="S699" s="12" t="s">
        <v>54</v>
      </c>
      <c r="T699" s="12">
        <v>1</v>
      </c>
      <c r="U699" s="12">
        <v>10</v>
      </c>
      <c r="V699" s="20" t="str">
        <f>TEXT(Table1[[#This Row],[Date]],"mmm-yyyy")</f>
        <v>Feb-2025</v>
      </c>
    </row>
    <row r="700" spans="1:22" x14ac:dyDescent="0.2">
      <c r="A700" s="11">
        <f t="shared" si="10"/>
        <v>45716</v>
      </c>
      <c r="B700" s="12" t="s">
        <v>23</v>
      </c>
      <c r="C700" s="12" t="str">
        <f>VLOOKUP(D700, City_Mapping!A:B, 2, FALSE)</f>
        <v>USA</v>
      </c>
      <c r="D700" s="12" t="s">
        <v>31</v>
      </c>
      <c r="E700" s="12" t="s">
        <v>35</v>
      </c>
      <c r="F700" s="12" t="s">
        <v>40</v>
      </c>
      <c r="G700" s="12">
        <v>30785</v>
      </c>
      <c r="H700" s="12" t="s">
        <v>42</v>
      </c>
      <c r="I700" s="12" t="s">
        <v>43</v>
      </c>
      <c r="J700" s="12">
        <v>762365</v>
      </c>
      <c r="K700" s="12">
        <v>1</v>
      </c>
      <c r="L700" s="13">
        <v>1421</v>
      </c>
      <c r="M700" s="14">
        <f>Table1[[#This Row],[Column1]]/100</f>
        <v>0.05</v>
      </c>
      <c r="N700" s="13">
        <f>Table1[[#This Row],[Unit_Price]]*Table1[[#This Row],[Quantity]]*(1-Table1[[#This Row],[Discount_%]])</f>
        <v>1349.95</v>
      </c>
      <c r="O700" s="13">
        <v>15817</v>
      </c>
      <c r="P700" s="13">
        <f>Table1[[#This Row],[Revenue]]-Table1[[#This Row],[Cost]]</f>
        <v>-14467.05</v>
      </c>
      <c r="Q700" s="12" t="s">
        <v>47</v>
      </c>
      <c r="R700" s="12" t="s">
        <v>52</v>
      </c>
      <c r="S700" s="12" t="s">
        <v>53</v>
      </c>
      <c r="T700" s="12">
        <v>4</v>
      </c>
      <c r="U700" s="12">
        <v>5</v>
      </c>
      <c r="V700" s="20" t="str">
        <f>TEXT(Table1[[#This Row],[Date]],"mmm-yyyy")</f>
        <v>Feb-2025</v>
      </c>
    </row>
    <row r="701" spans="1:22" x14ac:dyDescent="0.2">
      <c r="A701" s="11">
        <f t="shared" si="10"/>
        <v>45716</v>
      </c>
      <c r="B701" s="12" t="s">
        <v>20</v>
      </c>
      <c r="C701" s="12" t="str">
        <f>VLOOKUP(D701, City_Mapping!A:B, 2, FALSE)</f>
        <v>UK</v>
      </c>
      <c r="D701" s="12" t="s">
        <v>29</v>
      </c>
      <c r="E701" s="12" t="s">
        <v>36</v>
      </c>
      <c r="F701" s="12" t="s">
        <v>37</v>
      </c>
      <c r="G701" s="12">
        <v>49469</v>
      </c>
      <c r="H701" s="12" t="s">
        <v>41</v>
      </c>
      <c r="I701" s="12" t="s">
        <v>43</v>
      </c>
      <c r="J701" s="12">
        <v>943996</v>
      </c>
      <c r="K701" s="12">
        <v>9</v>
      </c>
      <c r="L701" s="13">
        <v>2539</v>
      </c>
      <c r="M701" s="14">
        <f>Table1[[#This Row],[Column1]]/100</f>
        <v>0.15</v>
      </c>
      <c r="N701" s="13">
        <f>Table1[[#This Row],[Unit_Price]]*Table1[[#This Row],[Quantity]]*(1-Table1[[#This Row],[Discount_%]])</f>
        <v>19423.349999999999</v>
      </c>
      <c r="O701" s="13">
        <v>28473</v>
      </c>
      <c r="P701" s="13">
        <f>Table1[[#This Row],[Revenue]]-Table1[[#This Row],[Cost]]</f>
        <v>-9049.6500000000015</v>
      </c>
      <c r="Q701" s="12" t="s">
        <v>49</v>
      </c>
      <c r="R701" s="12" t="s">
        <v>51</v>
      </c>
      <c r="S701" s="12" t="s">
        <v>54</v>
      </c>
      <c r="T701" s="12">
        <v>2</v>
      </c>
      <c r="U701" s="12">
        <v>15</v>
      </c>
      <c r="V701" s="20" t="str">
        <f>TEXT(Table1[[#This Row],[Date]],"mmm-yyyy")</f>
        <v>Feb-2025</v>
      </c>
    </row>
    <row r="702" spans="1:22" x14ac:dyDescent="0.2">
      <c r="A702" s="11">
        <f t="shared" si="10"/>
        <v>45716</v>
      </c>
      <c r="B702" s="12" t="s">
        <v>23</v>
      </c>
      <c r="C702" s="12" t="str">
        <f>VLOOKUP(D702, City_Mapping!A:B, 2, FALSE)</f>
        <v>India</v>
      </c>
      <c r="D702" s="12" t="s">
        <v>28</v>
      </c>
      <c r="E702" s="12" t="s">
        <v>35</v>
      </c>
      <c r="F702" s="12" t="s">
        <v>40</v>
      </c>
      <c r="G702" s="12">
        <v>78831</v>
      </c>
      <c r="H702" s="12" t="s">
        <v>42</v>
      </c>
      <c r="I702" s="12" t="s">
        <v>43</v>
      </c>
      <c r="J702" s="12">
        <v>937928</v>
      </c>
      <c r="K702" s="12">
        <v>3</v>
      </c>
      <c r="L702" s="13">
        <v>2699</v>
      </c>
      <c r="M702" s="14">
        <f>Table1[[#This Row],[Column1]]/100</f>
        <v>0.1</v>
      </c>
      <c r="N702" s="13">
        <f>Table1[[#This Row],[Unit_Price]]*Table1[[#This Row],[Quantity]]*(1-Table1[[#This Row],[Discount_%]])</f>
        <v>7287.3</v>
      </c>
      <c r="O702" s="13">
        <v>20459</v>
      </c>
      <c r="P702" s="13">
        <f>Table1[[#This Row],[Revenue]]-Table1[[#This Row],[Cost]]</f>
        <v>-13171.7</v>
      </c>
      <c r="Q702" s="12" t="s">
        <v>48</v>
      </c>
      <c r="R702" s="12" t="s">
        <v>51</v>
      </c>
      <c r="S702" s="12" t="s">
        <v>56</v>
      </c>
      <c r="T702" s="12">
        <v>2</v>
      </c>
      <c r="U702" s="12">
        <v>10</v>
      </c>
      <c r="V702" s="20" t="str">
        <f>TEXT(Table1[[#This Row],[Date]],"mmm-yyyy")</f>
        <v>Feb-2025</v>
      </c>
    </row>
    <row r="703" spans="1:22" x14ac:dyDescent="0.2">
      <c r="A703" s="11">
        <f t="shared" si="10"/>
        <v>45716</v>
      </c>
      <c r="B703" s="12" t="s">
        <v>21</v>
      </c>
      <c r="C703" s="12" t="str">
        <f>VLOOKUP(D703, City_Mapping!A:B, 2, FALSE)</f>
        <v>UAE</v>
      </c>
      <c r="D703" s="12" t="s">
        <v>30</v>
      </c>
      <c r="E703" s="12" t="s">
        <v>35</v>
      </c>
      <c r="F703" s="12" t="s">
        <v>39</v>
      </c>
      <c r="G703" s="12">
        <v>91223</v>
      </c>
      <c r="H703" s="12" t="s">
        <v>41</v>
      </c>
      <c r="I703" s="12" t="s">
        <v>45</v>
      </c>
      <c r="J703" s="12">
        <v>392042</v>
      </c>
      <c r="K703" s="12">
        <v>1</v>
      </c>
      <c r="L703" s="13">
        <v>4562</v>
      </c>
      <c r="M703" s="14">
        <f>Table1[[#This Row],[Column1]]/100</f>
        <v>0</v>
      </c>
      <c r="N703" s="13">
        <f>Table1[[#This Row],[Unit_Price]]*Table1[[#This Row],[Quantity]]*(1-Table1[[#This Row],[Discount_%]])</f>
        <v>4562</v>
      </c>
      <c r="O703" s="13">
        <v>21288</v>
      </c>
      <c r="P703" s="13">
        <f>Table1[[#This Row],[Revenue]]-Table1[[#This Row],[Cost]]</f>
        <v>-16726</v>
      </c>
      <c r="Q703" s="12" t="s">
        <v>48</v>
      </c>
      <c r="R703" s="12" t="s">
        <v>51</v>
      </c>
      <c r="S703" s="12" t="s">
        <v>55</v>
      </c>
      <c r="T703" s="12">
        <v>2</v>
      </c>
      <c r="U703" s="12">
        <v>0</v>
      </c>
      <c r="V703" s="20" t="str">
        <f>TEXT(Table1[[#This Row],[Date]],"mmm-yyyy")</f>
        <v>Feb-2025</v>
      </c>
    </row>
    <row r="704" spans="1:22" x14ac:dyDescent="0.2">
      <c r="A704" s="11">
        <f t="shared" si="10"/>
        <v>45716</v>
      </c>
      <c r="B704" s="12" t="s">
        <v>22</v>
      </c>
      <c r="C704" s="12" t="str">
        <f>VLOOKUP(D704, City_Mapping!A:B, 2, FALSE)</f>
        <v>India</v>
      </c>
      <c r="D704" s="12" t="s">
        <v>33</v>
      </c>
      <c r="E704" s="12" t="s">
        <v>34</v>
      </c>
      <c r="F704" s="12" t="s">
        <v>37</v>
      </c>
      <c r="G704" s="12">
        <v>55643</v>
      </c>
      <c r="H704" s="12" t="s">
        <v>42</v>
      </c>
      <c r="I704" s="12" t="s">
        <v>43</v>
      </c>
      <c r="J704" s="12">
        <v>478803</v>
      </c>
      <c r="K704" s="12">
        <v>9</v>
      </c>
      <c r="L704" s="13">
        <v>3738</v>
      </c>
      <c r="M704" s="14">
        <f>Table1[[#This Row],[Column1]]/100</f>
        <v>0.05</v>
      </c>
      <c r="N704" s="13">
        <f>Table1[[#This Row],[Unit_Price]]*Table1[[#This Row],[Quantity]]*(1-Table1[[#This Row],[Discount_%]])</f>
        <v>31959.899999999998</v>
      </c>
      <c r="O704" s="13">
        <v>28831</v>
      </c>
      <c r="P704" s="13">
        <f>Table1[[#This Row],[Revenue]]-Table1[[#This Row],[Cost]]</f>
        <v>3128.8999999999978</v>
      </c>
      <c r="Q704" s="12" t="s">
        <v>46</v>
      </c>
      <c r="R704" s="12" t="s">
        <v>52</v>
      </c>
      <c r="S704" s="12" t="s">
        <v>55</v>
      </c>
      <c r="T704" s="12">
        <v>3</v>
      </c>
      <c r="U704" s="12">
        <v>5</v>
      </c>
      <c r="V704" s="20" t="str">
        <f>TEXT(Table1[[#This Row],[Date]],"mmm-yyyy")</f>
        <v>Feb-2025</v>
      </c>
    </row>
    <row r="705" spans="1:22" x14ac:dyDescent="0.2">
      <c r="A705" s="11">
        <f t="shared" si="10"/>
        <v>45716</v>
      </c>
      <c r="B705" s="12" t="s">
        <v>21</v>
      </c>
      <c r="C705" s="12" t="str">
        <f>VLOOKUP(D705, City_Mapping!A:B, 2, FALSE)</f>
        <v>USA</v>
      </c>
      <c r="D705" s="12" t="s">
        <v>31</v>
      </c>
      <c r="E705" s="12" t="s">
        <v>36</v>
      </c>
      <c r="F705" s="12" t="s">
        <v>39</v>
      </c>
      <c r="G705" s="12">
        <v>77657</v>
      </c>
      <c r="H705" s="12" t="s">
        <v>42</v>
      </c>
      <c r="I705" s="12" t="s">
        <v>45</v>
      </c>
      <c r="J705" s="12">
        <v>727030</v>
      </c>
      <c r="K705" s="12">
        <v>5</v>
      </c>
      <c r="L705" s="13">
        <v>1993</v>
      </c>
      <c r="M705" s="14">
        <f>Table1[[#This Row],[Column1]]/100</f>
        <v>0.1</v>
      </c>
      <c r="N705" s="13">
        <f>Table1[[#This Row],[Unit_Price]]*Table1[[#This Row],[Quantity]]*(1-Table1[[#This Row],[Discount_%]])</f>
        <v>8968.5</v>
      </c>
      <c r="O705" s="13">
        <v>25244</v>
      </c>
      <c r="P705" s="13">
        <f>Table1[[#This Row],[Revenue]]-Table1[[#This Row],[Cost]]</f>
        <v>-16275.5</v>
      </c>
      <c r="Q705" s="12" t="s">
        <v>49</v>
      </c>
      <c r="R705" s="12" t="s">
        <v>51</v>
      </c>
      <c r="S705" s="12" t="s">
        <v>55</v>
      </c>
      <c r="T705" s="12">
        <v>1</v>
      </c>
      <c r="U705" s="12">
        <v>10</v>
      </c>
      <c r="V705" s="20" t="str">
        <f>TEXT(Table1[[#This Row],[Date]],"mmm-yyyy")</f>
        <v>Feb-2025</v>
      </c>
    </row>
    <row r="706" spans="1:22" x14ac:dyDescent="0.2">
      <c r="A706" s="11">
        <f t="shared" si="10"/>
        <v>45716</v>
      </c>
      <c r="B706" s="12" t="s">
        <v>22</v>
      </c>
      <c r="C706" s="12" t="str">
        <f>VLOOKUP(D706, City_Mapping!A:B, 2, FALSE)</f>
        <v>UAE</v>
      </c>
      <c r="D706" s="12" t="s">
        <v>30</v>
      </c>
      <c r="E706" s="12" t="s">
        <v>34</v>
      </c>
      <c r="F706" s="12" t="s">
        <v>38</v>
      </c>
      <c r="G706" s="12">
        <v>13582</v>
      </c>
      <c r="H706" s="12" t="s">
        <v>42</v>
      </c>
      <c r="I706" s="12" t="s">
        <v>44</v>
      </c>
      <c r="J706" s="12">
        <v>211184</v>
      </c>
      <c r="K706" s="12">
        <v>9</v>
      </c>
      <c r="L706" s="13">
        <v>4673</v>
      </c>
      <c r="M706" s="14">
        <f>Table1[[#This Row],[Column1]]/100</f>
        <v>0.2</v>
      </c>
      <c r="N706" s="13">
        <f>Table1[[#This Row],[Unit_Price]]*Table1[[#This Row],[Quantity]]*(1-Table1[[#This Row],[Discount_%]])</f>
        <v>33645.599999999999</v>
      </c>
      <c r="O706" s="13">
        <v>11539</v>
      </c>
      <c r="P706" s="13">
        <f>Table1[[#This Row],[Revenue]]-Table1[[#This Row],[Cost]]</f>
        <v>22106.6</v>
      </c>
      <c r="Q706" s="12" t="s">
        <v>49</v>
      </c>
      <c r="R706" s="12" t="s">
        <v>52</v>
      </c>
      <c r="S706" s="12" t="s">
        <v>56</v>
      </c>
      <c r="T706" s="12">
        <v>2</v>
      </c>
      <c r="U706" s="12">
        <v>20</v>
      </c>
      <c r="V706" s="20" t="str">
        <f>TEXT(Table1[[#This Row],[Date]],"mmm-yyyy")</f>
        <v>Feb-2025</v>
      </c>
    </row>
    <row r="707" spans="1:22" x14ac:dyDescent="0.2">
      <c r="A707" s="11">
        <f t="shared" si="10"/>
        <v>45716</v>
      </c>
      <c r="B707" s="12" t="s">
        <v>22</v>
      </c>
      <c r="C707" s="12" t="str">
        <f>VLOOKUP(D707, City_Mapping!A:B, 2, FALSE)</f>
        <v>UK</v>
      </c>
      <c r="D707" s="12" t="s">
        <v>29</v>
      </c>
      <c r="E707" s="12" t="s">
        <v>36</v>
      </c>
      <c r="F707" s="12" t="s">
        <v>39</v>
      </c>
      <c r="G707" s="12">
        <v>40280</v>
      </c>
      <c r="H707" s="12" t="s">
        <v>41</v>
      </c>
      <c r="I707" s="12" t="s">
        <v>45</v>
      </c>
      <c r="J707" s="12">
        <v>514924</v>
      </c>
      <c r="K707" s="12">
        <v>3</v>
      </c>
      <c r="L707" s="13">
        <v>2077</v>
      </c>
      <c r="M707" s="14">
        <f>Table1[[#This Row],[Column1]]/100</f>
        <v>0.05</v>
      </c>
      <c r="N707" s="13">
        <f>Table1[[#This Row],[Unit_Price]]*Table1[[#This Row],[Quantity]]*(1-Table1[[#This Row],[Discount_%]])</f>
        <v>5919.45</v>
      </c>
      <c r="O707" s="13">
        <v>17911</v>
      </c>
      <c r="P707" s="13">
        <f>Table1[[#This Row],[Revenue]]-Table1[[#This Row],[Cost]]</f>
        <v>-11991.55</v>
      </c>
      <c r="Q707" s="12" t="s">
        <v>48</v>
      </c>
      <c r="R707" s="12" t="s">
        <v>51</v>
      </c>
      <c r="S707" s="12" t="s">
        <v>54</v>
      </c>
      <c r="T707" s="12">
        <v>2</v>
      </c>
      <c r="U707" s="12">
        <v>5</v>
      </c>
      <c r="V707" s="20" t="str">
        <f>TEXT(Table1[[#This Row],[Date]],"mmm-yyyy")</f>
        <v>Feb-2025</v>
      </c>
    </row>
    <row r="708" spans="1:22" x14ac:dyDescent="0.2">
      <c r="A708" s="11">
        <f t="shared" si="10"/>
        <v>45716</v>
      </c>
      <c r="B708" s="12" t="s">
        <v>21</v>
      </c>
      <c r="C708" s="12" t="str">
        <f>VLOOKUP(D708, City_Mapping!A:B, 2, FALSE)</f>
        <v>UK</v>
      </c>
      <c r="D708" s="12" t="s">
        <v>29</v>
      </c>
      <c r="E708" s="12" t="s">
        <v>36</v>
      </c>
      <c r="F708" s="12" t="s">
        <v>37</v>
      </c>
      <c r="G708" s="12">
        <v>52589</v>
      </c>
      <c r="H708" s="12" t="s">
        <v>42</v>
      </c>
      <c r="I708" s="12" t="s">
        <v>43</v>
      </c>
      <c r="J708" s="12">
        <v>931456</v>
      </c>
      <c r="K708" s="12">
        <v>6</v>
      </c>
      <c r="L708" s="13">
        <v>2097</v>
      </c>
      <c r="M708" s="14">
        <f>Table1[[#This Row],[Column1]]/100</f>
        <v>0.2</v>
      </c>
      <c r="N708" s="13">
        <f>Table1[[#This Row],[Unit_Price]]*Table1[[#This Row],[Quantity]]*(1-Table1[[#This Row],[Discount_%]])</f>
        <v>10065.6</v>
      </c>
      <c r="O708" s="13">
        <v>11845</v>
      </c>
      <c r="P708" s="13">
        <f>Table1[[#This Row],[Revenue]]-Table1[[#This Row],[Cost]]</f>
        <v>-1779.3999999999996</v>
      </c>
      <c r="Q708" s="12" t="s">
        <v>47</v>
      </c>
      <c r="R708" s="12" t="s">
        <v>52</v>
      </c>
      <c r="S708" s="12" t="s">
        <v>53</v>
      </c>
      <c r="T708" s="12">
        <v>3</v>
      </c>
      <c r="U708" s="12">
        <v>20</v>
      </c>
      <c r="V708" s="20" t="str">
        <f>TEXT(Table1[[#This Row],[Date]],"mmm-yyyy")</f>
        <v>Feb-2025</v>
      </c>
    </row>
    <row r="709" spans="1:22" x14ac:dyDescent="0.2">
      <c r="A709" s="11">
        <f t="shared" si="10"/>
        <v>45716</v>
      </c>
      <c r="B709" s="12" t="s">
        <v>21</v>
      </c>
      <c r="C709" s="12" t="str">
        <f>VLOOKUP(D709, City_Mapping!A:B, 2, FALSE)</f>
        <v>USA</v>
      </c>
      <c r="D709" s="12" t="s">
        <v>31</v>
      </c>
      <c r="E709" s="12" t="s">
        <v>36</v>
      </c>
      <c r="F709" s="12" t="s">
        <v>38</v>
      </c>
      <c r="G709" s="12">
        <v>50000</v>
      </c>
      <c r="H709" s="12" t="s">
        <v>41</v>
      </c>
      <c r="I709" s="12" t="s">
        <v>45</v>
      </c>
      <c r="J709" s="12">
        <v>863840</v>
      </c>
      <c r="K709" s="12">
        <v>7</v>
      </c>
      <c r="L709" s="13">
        <v>2928</v>
      </c>
      <c r="M709" s="14">
        <f>Table1[[#This Row],[Column1]]/100</f>
        <v>0.15</v>
      </c>
      <c r="N709" s="13">
        <f>Table1[[#This Row],[Unit_Price]]*Table1[[#This Row],[Quantity]]*(1-Table1[[#This Row],[Discount_%]])</f>
        <v>17421.599999999999</v>
      </c>
      <c r="O709" s="13">
        <v>15102</v>
      </c>
      <c r="P709" s="13">
        <f>Table1[[#This Row],[Revenue]]-Table1[[#This Row],[Cost]]</f>
        <v>2319.5999999999985</v>
      </c>
      <c r="Q709" s="12" t="s">
        <v>46</v>
      </c>
      <c r="R709" s="12" t="s">
        <v>51</v>
      </c>
      <c r="S709" s="12" t="s">
        <v>55</v>
      </c>
      <c r="T709" s="12">
        <v>5</v>
      </c>
      <c r="U709" s="12">
        <v>15</v>
      </c>
      <c r="V709" s="20" t="str">
        <f>TEXT(Table1[[#This Row],[Date]],"mmm-yyyy")</f>
        <v>Feb-2025</v>
      </c>
    </row>
    <row r="710" spans="1:22" x14ac:dyDescent="0.2">
      <c r="A710" s="11">
        <f t="shared" si="10"/>
        <v>45717</v>
      </c>
      <c r="B710" s="12" t="s">
        <v>21</v>
      </c>
      <c r="C710" s="12" t="str">
        <f>VLOOKUP(D710, City_Mapping!A:B, 2, FALSE)</f>
        <v>India</v>
      </c>
      <c r="D710" s="12" t="s">
        <v>28</v>
      </c>
      <c r="E710" s="12" t="s">
        <v>36</v>
      </c>
      <c r="F710" s="12" t="s">
        <v>40</v>
      </c>
      <c r="G710" s="12">
        <v>11085</v>
      </c>
      <c r="H710" s="12" t="s">
        <v>41</v>
      </c>
      <c r="I710" s="12" t="s">
        <v>45</v>
      </c>
      <c r="J710" s="12">
        <v>345735</v>
      </c>
      <c r="K710" s="12">
        <v>5</v>
      </c>
      <c r="L710" s="13">
        <v>3495</v>
      </c>
      <c r="M710" s="14">
        <f>Table1[[#This Row],[Column1]]/100</f>
        <v>0.1</v>
      </c>
      <c r="N710" s="13">
        <f>Table1[[#This Row],[Unit_Price]]*Table1[[#This Row],[Quantity]]*(1-Table1[[#This Row],[Discount_%]])</f>
        <v>15727.5</v>
      </c>
      <c r="O710" s="13">
        <v>12166</v>
      </c>
      <c r="P710" s="13">
        <f>Table1[[#This Row],[Revenue]]-Table1[[#This Row],[Cost]]</f>
        <v>3561.5</v>
      </c>
      <c r="Q710" s="12" t="s">
        <v>46</v>
      </c>
      <c r="R710" s="12" t="s">
        <v>51</v>
      </c>
      <c r="S710" s="12" t="s">
        <v>55</v>
      </c>
      <c r="T710" s="12">
        <v>3</v>
      </c>
      <c r="U710" s="12">
        <v>10</v>
      </c>
      <c r="V710" s="20" t="str">
        <f>TEXT(Table1[[#This Row],[Date]],"mmm-yyyy")</f>
        <v>Mar-2025</v>
      </c>
    </row>
    <row r="711" spans="1:22" x14ac:dyDescent="0.2">
      <c r="A711" s="11">
        <f t="shared" si="10"/>
        <v>45717</v>
      </c>
      <c r="B711" s="12" t="s">
        <v>21</v>
      </c>
      <c r="C711" s="12" t="str">
        <f>VLOOKUP(D711, City_Mapping!A:B, 2, FALSE)</f>
        <v>UK</v>
      </c>
      <c r="D711" s="12" t="s">
        <v>29</v>
      </c>
      <c r="E711" s="12" t="s">
        <v>36</v>
      </c>
      <c r="F711" s="12" t="s">
        <v>38</v>
      </c>
      <c r="G711" s="12">
        <v>91427</v>
      </c>
      <c r="H711" s="12" t="s">
        <v>41</v>
      </c>
      <c r="I711" s="12" t="s">
        <v>45</v>
      </c>
      <c r="J711" s="12">
        <v>769772</v>
      </c>
      <c r="K711" s="12">
        <v>8</v>
      </c>
      <c r="L711" s="13">
        <v>812</v>
      </c>
      <c r="M711" s="14">
        <f>Table1[[#This Row],[Column1]]/100</f>
        <v>0.1</v>
      </c>
      <c r="N711" s="13">
        <f>Table1[[#This Row],[Unit_Price]]*Table1[[#This Row],[Quantity]]*(1-Table1[[#This Row],[Discount_%]])</f>
        <v>5846.4000000000005</v>
      </c>
      <c r="O711" s="13">
        <v>14467</v>
      </c>
      <c r="P711" s="13">
        <f>Table1[[#This Row],[Revenue]]-Table1[[#This Row],[Cost]]</f>
        <v>-8620.5999999999985</v>
      </c>
      <c r="Q711" s="12" t="s">
        <v>46</v>
      </c>
      <c r="R711" s="12" t="s">
        <v>51</v>
      </c>
      <c r="S711" s="12" t="s">
        <v>56</v>
      </c>
      <c r="T711" s="12">
        <v>2</v>
      </c>
      <c r="U711" s="12">
        <v>10</v>
      </c>
      <c r="V711" s="20" t="str">
        <f>TEXT(Table1[[#This Row],[Date]],"mmm-yyyy")</f>
        <v>Mar-2025</v>
      </c>
    </row>
    <row r="712" spans="1:22" x14ac:dyDescent="0.2">
      <c r="A712" s="11">
        <f t="shared" si="10"/>
        <v>45717</v>
      </c>
      <c r="B712" s="12" t="s">
        <v>20</v>
      </c>
      <c r="C712" s="12" t="str">
        <f>VLOOKUP(D712, City_Mapping!A:B, 2, FALSE)</f>
        <v>India</v>
      </c>
      <c r="D712" s="12" t="s">
        <v>33</v>
      </c>
      <c r="E712" s="12" t="s">
        <v>35</v>
      </c>
      <c r="F712" s="12" t="s">
        <v>37</v>
      </c>
      <c r="G712" s="12">
        <v>25600</v>
      </c>
      <c r="H712" s="12" t="s">
        <v>41</v>
      </c>
      <c r="I712" s="12" t="s">
        <v>45</v>
      </c>
      <c r="J712" s="12">
        <v>548037</v>
      </c>
      <c r="K712" s="12">
        <v>6</v>
      </c>
      <c r="L712" s="13">
        <v>2942</v>
      </c>
      <c r="M712" s="14">
        <f>Table1[[#This Row],[Column1]]/100</f>
        <v>0.1</v>
      </c>
      <c r="N712" s="13">
        <f>Table1[[#This Row],[Unit_Price]]*Table1[[#This Row],[Quantity]]*(1-Table1[[#This Row],[Discount_%]])</f>
        <v>15886.800000000001</v>
      </c>
      <c r="O712" s="13">
        <v>16793</v>
      </c>
      <c r="P712" s="13">
        <f>Table1[[#This Row],[Revenue]]-Table1[[#This Row],[Cost]]</f>
        <v>-906.19999999999891</v>
      </c>
      <c r="Q712" s="12" t="s">
        <v>48</v>
      </c>
      <c r="R712" s="12" t="s">
        <v>52</v>
      </c>
      <c r="S712" s="12" t="s">
        <v>56</v>
      </c>
      <c r="T712" s="12">
        <v>1</v>
      </c>
      <c r="U712" s="12">
        <v>10</v>
      </c>
      <c r="V712" s="20" t="str">
        <f>TEXT(Table1[[#This Row],[Date]],"mmm-yyyy")</f>
        <v>Mar-2025</v>
      </c>
    </row>
    <row r="713" spans="1:22" x14ac:dyDescent="0.2">
      <c r="A713" s="11">
        <f t="shared" si="10"/>
        <v>45717</v>
      </c>
      <c r="B713" s="12" t="s">
        <v>23</v>
      </c>
      <c r="C713" s="12" t="str">
        <f>VLOOKUP(D713, City_Mapping!A:B, 2, FALSE)</f>
        <v>UAE</v>
      </c>
      <c r="D713" s="12" t="s">
        <v>30</v>
      </c>
      <c r="E713" s="12" t="s">
        <v>35</v>
      </c>
      <c r="F713" s="12" t="s">
        <v>37</v>
      </c>
      <c r="G713" s="12">
        <v>69801</v>
      </c>
      <c r="H713" s="12" t="s">
        <v>41</v>
      </c>
      <c r="I713" s="12" t="s">
        <v>45</v>
      </c>
      <c r="J713" s="12">
        <v>915810</v>
      </c>
      <c r="K713" s="12">
        <v>6</v>
      </c>
      <c r="L713" s="13">
        <v>4481</v>
      </c>
      <c r="M713" s="14">
        <f>Table1[[#This Row],[Column1]]/100</f>
        <v>0.1</v>
      </c>
      <c r="N713" s="13">
        <f>Table1[[#This Row],[Unit_Price]]*Table1[[#This Row],[Quantity]]*(1-Table1[[#This Row],[Discount_%]])</f>
        <v>24197.4</v>
      </c>
      <c r="O713" s="13">
        <v>14668</v>
      </c>
      <c r="P713" s="13">
        <f>Table1[[#This Row],[Revenue]]-Table1[[#This Row],[Cost]]</f>
        <v>9529.4000000000015</v>
      </c>
      <c r="Q713" s="12" t="s">
        <v>46</v>
      </c>
      <c r="R713" s="12" t="s">
        <v>50</v>
      </c>
      <c r="S713" s="12" t="s">
        <v>54</v>
      </c>
      <c r="T713" s="12">
        <v>3</v>
      </c>
      <c r="U713" s="12">
        <v>10</v>
      </c>
      <c r="V713" s="20" t="str">
        <f>TEXT(Table1[[#This Row],[Date]],"mmm-yyyy")</f>
        <v>Mar-2025</v>
      </c>
    </row>
    <row r="714" spans="1:22" x14ac:dyDescent="0.2">
      <c r="A714" s="11">
        <f t="shared" si="10"/>
        <v>45717</v>
      </c>
      <c r="B714" s="12" t="s">
        <v>22</v>
      </c>
      <c r="C714" s="12" t="str">
        <f>VLOOKUP(D714, City_Mapping!A:B, 2, FALSE)</f>
        <v>India</v>
      </c>
      <c r="D714" s="12" t="s">
        <v>33</v>
      </c>
      <c r="E714" s="12" t="s">
        <v>36</v>
      </c>
      <c r="F714" s="12" t="s">
        <v>39</v>
      </c>
      <c r="G714" s="12">
        <v>71739</v>
      </c>
      <c r="H714" s="12" t="s">
        <v>42</v>
      </c>
      <c r="I714" s="12" t="s">
        <v>43</v>
      </c>
      <c r="J714" s="12">
        <v>999023</v>
      </c>
      <c r="K714" s="12">
        <v>7</v>
      </c>
      <c r="L714" s="13">
        <v>4575</v>
      </c>
      <c r="M714" s="14">
        <f>Table1[[#This Row],[Column1]]/100</f>
        <v>0.05</v>
      </c>
      <c r="N714" s="13">
        <f>Table1[[#This Row],[Unit_Price]]*Table1[[#This Row],[Quantity]]*(1-Table1[[#This Row],[Discount_%]])</f>
        <v>30423.75</v>
      </c>
      <c r="O714" s="13">
        <v>23031</v>
      </c>
      <c r="P714" s="13">
        <f>Table1[[#This Row],[Revenue]]-Table1[[#This Row],[Cost]]</f>
        <v>7392.75</v>
      </c>
      <c r="Q714" s="12" t="s">
        <v>47</v>
      </c>
      <c r="R714" s="12" t="s">
        <v>50</v>
      </c>
      <c r="S714" s="12" t="s">
        <v>54</v>
      </c>
      <c r="T714" s="12">
        <v>2</v>
      </c>
      <c r="U714" s="12">
        <v>5</v>
      </c>
      <c r="V714" s="20" t="str">
        <f>TEXT(Table1[[#This Row],[Date]],"mmm-yyyy")</f>
        <v>Mar-2025</v>
      </c>
    </row>
    <row r="715" spans="1:22" x14ac:dyDescent="0.2">
      <c r="A715" s="11">
        <f t="shared" si="10"/>
        <v>45717</v>
      </c>
      <c r="B715" s="12" t="s">
        <v>21</v>
      </c>
      <c r="C715" s="12" t="str">
        <f>VLOOKUP(D715, City_Mapping!A:B, 2, FALSE)</f>
        <v>India</v>
      </c>
      <c r="D715" s="12" t="s">
        <v>28</v>
      </c>
      <c r="E715" s="12" t="s">
        <v>35</v>
      </c>
      <c r="F715" s="12" t="s">
        <v>40</v>
      </c>
      <c r="G715" s="12">
        <v>84181</v>
      </c>
      <c r="H715" s="12" t="s">
        <v>41</v>
      </c>
      <c r="I715" s="12" t="s">
        <v>45</v>
      </c>
      <c r="J715" s="12">
        <v>744137</v>
      </c>
      <c r="K715" s="12">
        <v>8</v>
      </c>
      <c r="L715" s="13">
        <v>503</v>
      </c>
      <c r="M715" s="14">
        <f>Table1[[#This Row],[Column1]]/100</f>
        <v>0.2</v>
      </c>
      <c r="N715" s="13">
        <f>Table1[[#This Row],[Unit_Price]]*Table1[[#This Row],[Quantity]]*(1-Table1[[#This Row],[Discount_%]])</f>
        <v>3219.2000000000003</v>
      </c>
      <c r="O715" s="13">
        <v>22544</v>
      </c>
      <c r="P715" s="13">
        <f>Table1[[#This Row],[Revenue]]-Table1[[#This Row],[Cost]]</f>
        <v>-19324.8</v>
      </c>
      <c r="Q715" s="12" t="s">
        <v>49</v>
      </c>
      <c r="R715" s="12" t="s">
        <v>52</v>
      </c>
      <c r="S715" s="12" t="s">
        <v>54</v>
      </c>
      <c r="T715" s="12">
        <v>1</v>
      </c>
      <c r="U715" s="12">
        <v>20</v>
      </c>
      <c r="V715" s="20" t="str">
        <f>TEXT(Table1[[#This Row],[Date]],"mmm-yyyy")</f>
        <v>Mar-2025</v>
      </c>
    </row>
    <row r="716" spans="1:22" x14ac:dyDescent="0.2">
      <c r="A716" s="11">
        <f t="shared" si="10"/>
        <v>45717</v>
      </c>
      <c r="B716" s="12" t="s">
        <v>21</v>
      </c>
      <c r="C716" s="12" t="str">
        <f>VLOOKUP(D716, City_Mapping!A:B, 2, FALSE)</f>
        <v>India</v>
      </c>
      <c r="D716" s="12" t="s">
        <v>33</v>
      </c>
      <c r="E716" s="12" t="s">
        <v>34</v>
      </c>
      <c r="F716" s="12" t="s">
        <v>37</v>
      </c>
      <c r="G716" s="12">
        <v>51596</v>
      </c>
      <c r="H716" s="12" t="s">
        <v>41</v>
      </c>
      <c r="I716" s="12" t="s">
        <v>43</v>
      </c>
      <c r="J716" s="12">
        <v>193638</v>
      </c>
      <c r="K716" s="12">
        <v>2</v>
      </c>
      <c r="L716" s="13">
        <v>4704</v>
      </c>
      <c r="M716" s="14">
        <f>Table1[[#This Row],[Column1]]/100</f>
        <v>0.2</v>
      </c>
      <c r="N716" s="13">
        <f>Table1[[#This Row],[Unit_Price]]*Table1[[#This Row],[Quantity]]*(1-Table1[[#This Row],[Discount_%]])</f>
        <v>7526.4000000000005</v>
      </c>
      <c r="O716" s="13">
        <v>28272</v>
      </c>
      <c r="P716" s="13">
        <f>Table1[[#This Row],[Revenue]]-Table1[[#This Row],[Cost]]</f>
        <v>-20745.599999999999</v>
      </c>
      <c r="Q716" s="12" t="s">
        <v>47</v>
      </c>
      <c r="R716" s="12" t="s">
        <v>52</v>
      </c>
      <c r="S716" s="12" t="s">
        <v>53</v>
      </c>
      <c r="T716" s="12">
        <v>3</v>
      </c>
      <c r="U716" s="12">
        <v>20</v>
      </c>
      <c r="V716" s="20" t="str">
        <f>TEXT(Table1[[#This Row],[Date]],"mmm-yyyy")</f>
        <v>Mar-2025</v>
      </c>
    </row>
    <row r="717" spans="1:22" x14ac:dyDescent="0.2">
      <c r="A717" s="11">
        <f t="shared" si="10"/>
        <v>45717</v>
      </c>
      <c r="B717" s="12" t="s">
        <v>21</v>
      </c>
      <c r="C717" s="12" t="str">
        <f>VLOOKUP(D717, City_Mapping!A:B, 2, FALSE)</f>
        <v>India</v>
      </c>
      <c r="D717" s="12" t="s">
        <v>33</v>
      </c>
      <c r="E717" s="12" t="s">
        <v>34</v>
      </c>
      <c r="F717" s="12" t="s">
        <v>37</v>
      </c>
      <c r="G717" s="12">
        <v>80410</v>
      </c>
      <c r="H717" s="12" t="s">
        <v>41</v>
      </c>
      <c r="I717" s="12" t="s">
        <v>44</v>
      </c>
      <c r="J717" s="12">
        <v>965012</v>
      </c>
      <c r="K717" s="12">
        <v>7</v>
      </c>
      <c r="L717" s="13">
        <v>1385</v>
      </c>
      <c r="M717" s="14">
        <f>Table1[[#This Row],[Column1]]/100</f>
        <v>0.15</v>
      </c>
      <c r="N717" s="13">
        <f>Table1[[#This Row],[Unit_Price]]*Table1[[#This Row],[Quantity]]*(1-Table1[[#This Row],[Discount_%]])</f>
        <v>8240.75</v>
      </c>
      <c r="O717" s="13">
        <v>10473</v>
      </c>
      <c r="P717" s="13">
        <f>Table1[[#This Row],[Revenue]]-Table1[[#This Row],[Cost]]</f>
        <v>-2232.25</v>
      </c>
      <c r="Q717" s="12" t="s">
        <v>46</v>
      </c>
      <c r="R717" s="12" t="s">
        <v>50</v>
      </c>
      <c r="S717" s="12" t="s">
        <v>54</v>
      </c>
      <c r="T717" s="12">
        <v>4</v>
      </c>
      <c r="U717" s="12">
        <v>15</v>
      </c>
      <c r="V717" s="20" t="str">
        <f>TEXT(Table1[[#This Row],[Date]],"mmm-yyyy")</f>
        <v>Mar-2025</v>
      </c>
    </row>
    <row r="718" spans="1:22" x14ac:dyDescent="0.2">
      <c r="A718" s="11">
        <f t="shared" si="10"/>
        <v>45717</v>
      </c>
      <c r="B718" s="12" t="s">
        <v>20</v>
      </c>
      <c r="C718" s="12" t="str">
        <f>VLOOKUP(D718, City_Mapping!A:B, 2, FALSE)</f>
        <v>India</v>
      </c>
      <c r="D718" s="12" t="s">
        <v>32</v>
      </c>
      <c r="E718" s="12" t="s">
        <v>34</v>
      </c>
      <c r="F718" s="12" t="s">
        <v>40</v>
      </c>
      <c r="G718" s="12">
        <v>89303</v>
      </c>
      <c r="H718" s="12" t="s">
        <v>41</v>
      </c>
      <c r="I718" s="12" t="s">
        <v>45</v>
      </c>
      <c r="J718" s="12">
        <v>355170</v>
      </c>
      <c r="K718" s="12">
        <v>9</v>
      </c>
      <c r="L718" s="13">
        <v>4688</v>
      </c>
      <c r="M718" s="14">
        <f>Table1[[#This Row],[Column1]]/100</f>
        <v>0.15</v>
      </c>
      <c r="N718" s="13">
        <f>Table1[[#This Row],[Unit_Price]]*Table1[[#This Row],[Quantity]]*(1-Table1[[#This Row],[Discount_%]])</f>
        <v>35863.199999999997</v>
      </c>
      <c r="O718" s="13">
        <v>6485</v>
      </c>
      <c r="P718" s="13">
        <f>Table1[[#This Row],[Revenue]]-Table1[[#This Row],[Cost]]</f>
        <v>29378.199999999997</v>
      </c>
      <c r="Q718" s="12" t="s">
        <v>49</v>
      </c>
      <c r="R718" s="12" t="s">
        <v>50</v>
      </c>
      <c r="S718" s="12" t="s">
        <v>54</v>
      </c>
      <c r="T718" s="12">
        <v>1</v>
      </c>
      <c r="U718" s="12">
        <v>15</v>
      </c>
      <c r="V718" s="20" t="str">
        <f>TEXT(Table1[[#This Row],[Date]],"mmm-yyyy")</f>
        <v>Mar-2025</v>
      </c>
    </row>
    <row r="719" spans="1:22" x14ac:dyDescent="0.2">
      <c r="A719" s="11">
        <f t="shared" ref="A719:A782" si="11">A707+1</f>
        <v>45717</v>
      </c>
      <c r="B719" s="12" t="s">
        <v>21</v>
      </c>
      <c r="C719" s="12" t="str">
        <f>VLOOKUP(D719, City_Mapping!A:B, 2, FALSE)</f>
        <v>India</v>
      </c>
      <c r="D719" s="12" t="s">
        <v>33</v>
      </c>
      <c r="E719" s="12" t="s">
        <v>36</v>
      </c>
      <c r="F719" s="12" t="s">
        <v>40</v>
      </c>
      <c r="G719" s="12">
        <v>62188</v>
      </c>
      <c r="H719" s="12" t="s">
        <v>42</v>
      </c>
      <c r="I719" s="12" t="s">
        <v>44</v>
      </c>
      <c r="J719" s="12">
        <v>786669</v>
      </c>
      <c r="K719" s="12">
        <v>1</v>
      </c>
      <c r="L719" s="13">
        <v>691</v>
      </c>
      <c r="M719" s="14">
        <f>Table1[[#This Row],[Column1]]/100</f>
        <v>0.1</v>
      </c>
      <c r="N719" s="13">
        <f>Table1[[#This Row],[Unit_Price]]*Table1[[#This Row],[Quantity]]*(1-Table1[[#This Row],[Discount_%]])</f>
        <v>621.9</v>
      </c>
      <c r="O719" s="13">
        <v>15175</v>
      </c>
      <c r="P719" s="13">
        <f>Table1[[#This Row],[Revenue]]-Table1[[#This Row],[Cost]]</f>
        <v>-14553.1</v>
      </c>
      <c r="Q719" s="12" t="s">
        <v>46</v>
      </c>
      <c r="R719" s="12" t="s">
        <v>51</v>
      </c>
      <c r="S719" s="12" t="s">
        <v>53</v>
      </c>
      <c r="T719" s="12">
        <v>2</v>
      </c>
      <c r="U719" s="12">
        <v>10</v>
      </c>
      <c r="V719" s="20" t="str">
        <f>TEXT(Table1[[#This Row],[Date]],"mmm-yyyy")</f>
        <v>Mar-2025</v>
      </c>
    </row>
    <row r="720" spans="1:22" x14ac:dyDescent="0.2">
      <c r="A720" s="11">
        <f t="shared" si="11"/>
        <v>45717</v>
      </c>
      <c r="B720" s="12" t="s">
        <v>21</v>
      </c>
      <c r="C720" s="12" t="str">
        <f>VLOOKUP(D720, City_Mapping!A:B, 2, FALSE)</f>
        <v>USA</v>
      </c>
      <c r="D720" s="12" t="s">
        <v>31</v>
      </c>
      <c r="E720" s="12" t="s">
        <v>36</v>
      </c>
      <c r="F720" s="12" t="s">
        <v>39</v>
      </c>
      <c r="G720" s="12">
        <v>36825</v>
      </c>
      <c r="H720" s="12" t="s">
        <v>42</v>
      </c>
      <c r="I720" s="12" t="s">
        <v>43</v>
      </c>
      <c r="J720" s="12">
        <v>576991</v>
      </c>
      <c r="K720" s="12">
        <v>1</v>
      </c>
      <c r="L720" s="13">
        <v>2880</v>
      </c>
      <c r="M720" s="14">
        <f>Table1[[#This Row],[Column1]]/100</f>
        <v>0</v>
      </c>
      <c r="N720" s="13">
        <f>Table1[[#This Row],[Unit_Price]]*Table1[[#This Row],[Quantity]]*(1-Table1[[#This Row],[Discount_%]])</f>
        <v>2880</v>
      </c>
      <c r="O720" s="13">
        <v>4279</v>
      </c>
      <c r="P720" s="13">
        <f>Table1[[#This Row],[Revenue]]-Table1[[#This Row],[Cost]]</f>
        <v>-1399</v>
      </c>
      <c r="Q720" s="12" t="s">
        <v>46</v>
      </c>
      <c r="R720" s="12" t="s">
        <v>51</v>
      </c>
      <c r="S720" s="12" t="s">
        <v>55</v>
      </c>
      <c r="T720" s="12">
        <v>1</v>
      </c>
      <c r="U720" s="12">
        <v>0</v>
      </c>
      <c r="V720" s="20" t="str">
        <f>TEXT(Table1[[#This Row],[Date]],"mmm-yyyy")</f>
        <v>Mar-2025</v>
      </c>
    </row>
    <row r="721" spans="1:22" x14ac:dyDescent="0.2">
      <c r="A721" s="11">
        <f t="shared" si="11"/>
        <v>45717</v>
      </c>
      <c r="B721" s="12" t="s">
        <v>21</v>
      </c>
      <c r="C721" s="12" t="str">
        <f>VLOOKUP(D721, City_Mapping!A:B, 2, FALSE)</f>
        <v>UAE</v>
      </c>
      <c r="D721" s="12" t="s">
        <v>30</v>
      </c>
      <c r="E721" s="12" t="s">
        <v>35</v>
      </c>
      <c r="F721" s="12" t="s">
        <v>38</v>
      </c>
      <c r="G721" s="12">
        <v>20913</v>
      </c>
      <c r="H721" s="12" t="s">
        <v>42</v>
      </c>
      <c r="I721" s="12" t="s">
        <v>45</v>
      </c>
      <c r="J721" s="12">
        <v>609903</v>
      </c>
      <c r="K721" s="12">
        <v>7</v>
      </c>
      <c r="L721" s="13">
        <v>1735</v>
      </c>
      <c r="M721" s="14">
        <f>Table1[[#This Row],[Column1]]/100</f>
        <v>0</v>
      </c>
      <c r="N721" s="13">
        <f>Table1[[#This Row],[Unit_Price]]*Table1[[#This Row],[Quantity]]*(1-Table1[[#This Row],[Discount_%]])</f>
        <v>12145</v>
      </c>
      <c r="O721" s="13">
        <v>24794</v>
      </c>
      <c r="P721" s="13">
        <f>Table1[[#This Row],[Revenue]]-Table1[[#This Row],[Cost]]</f>
        <v>-12649</v>
      </c>
      <c r="Q721" s="12" t="s">
        <v>48</v>
      </c>
      <c r="R721" s="12" t="s">
        <v>52</v>
      </c>
      <c r="S721" s="12" t="s">
        <v>55</v>
      </c>
      <c r="T721" s="12">
        <v>1</v>
      </c>
      <c r="U721" s="12">
        <v>0</v>
      </c>
      <c r="V721" s="20" t="str">
        <f>TEXT(Table1[[#This Row],[Date]],"mmm-yyyy")</f>
        <v>Mar-2025</v>
      </c>
    </row>
    <row r="722" spans="1:22" x14ac:dyDescent="0.2">
      <c r="A722" s="11">
        <f t="shared" si="11"/>
        <v>45718</v>
      </c>
      <c r="B722" s="12" t="s">
        <v>23</v>
      </c>
      <c r="C722" s="12" t="str">
        <f>VLOOKUP(D722, City_Mapping!A:B, 2, FALSE)</f>
        <v>India</v>
      </c>
      <c r="D722" s="12" t="s">
        <v>32</v>
      </c>
      <c r="E722" s="12" t="s">
        <v>35</v>
      </c>
      <c r="F722" s="12" t="s">
        <v>40</v>
      </c>
      <c r="G722" s="12">
        <v>91751</v>
      </c>
      <c r="H722" s="12" t="s">
        <v>41</v>
      </c>
      <c r="I722" s="12" t="s">
        <v>44</v>
      </c>
      <c r="J722" s="12">
        <v>757795</v>
      </c>
      <c r="K722" s="12">
        <v>5</v>
      </c>
      <c r="L722" s="13">
        <v>3778</v>
      </c>
      <c r="M722" s="14">
        <f>Table1[[#This Row],[Column1]]/100</f>
        <v>0.1</v>
      </c>
      <c r="N722" s="13">
        <f>Table1[[#This Row],[Unit_Price]]*Table1[[#This Row],[Quantity]]*(1-Table1[[#This Row],[Discount_%]])</f>
        <v>17001</v>
      </c>
      <c r="O722" s="13">
        <v>24116</v>
      </c>
      <c r="P722" s="13">
        <f>Table1[[#This Row],[Revenue]]-Table1[[#This Row],[Cost]]</f>
        <v>-7115</v>
      </c>
      <c r="Q722" s="12" t="s">
        <v>49</v>
      </c>
      <c r="R722" s="12" t="s">
        <v>50</v>
      </c>
      <c r="S722" s="12" t="s">
        <v>56</v>
      </c>
      <c r="T722" s="12">
        <v>2</v>
      </c>
      <c r="U722" s="12">
        <v>10</v>
      </c>
      <c r="V722" s="20" t="str">
        <f>TEXT(Table1[[#This Row],[Date]],"mmm-yyyy")</f>
        <v>Mar-2025</v>
      </c>
    </row>
    <row r="723" spans="1:22" x14ac:dyDescent="0.2">
      <c r="A723" s="11">
        <f t="shared" si="11"/>
        <v>45718</v>
      </c>
      <c r="B723" s="12" t="s">
        <v>20</v>
      </c>
      <c r="C723" s="12" t="str">
        <f>VLOOKUP(D723, City_Mapping!A:B, 2, FALSE)</f>
        <v>UAE</v>
      </c>
      <c r="D723" s="12" t="s">
        <v>30</v>
      </c>
      <c r="E723" s="12" t="s">
        <v>35</v>
      </c>
      <c r="F723" s="12" t="s">
        <v>37</v>
      </c>
      <c r="G723" s="12">
        <v>94269</v>
      </c>
      <c r="H723" s="12" t="s">
        <v>41</v>
      </c>
      <c r="I723" s="12" t="s">
        <v>43</v>
      </c>
      <c r="J723" s="12">
        <v>209470</v>
      </c>
      <c r="K723" s="12">
        <v>1</v>
      </c>
      <c r="L723" s="13">
        <v>3533</v>
      </c>
      <c r="M723" s="14">
        <f>Table1[[#This Row],[Column1]]/100</f>
        <v>0.2</v>
      </c>
      <c r="N723" s="13">
        <f>Table1[[#This Row],[Unit_Price]]*Table1[[#This Row],[Quantity]]*(1-Table1[[#This Row],[Discount_%]])</f>
        <v>2826.4</v>
      </c>
      <c r="O723" s="13">
        <v>21400</v>
      </c>
      <c r="P723" s="13">
        <f>Table1[[#This Row],[Revenue]]-Table1[[#This Row],[Cost]]</f>
        <v>-18573.599999999999</v>
      </c>
      <c r="Q723" s="12" t="s">
        <v>46</v>
      </c>
      <c r="R723" s="12" t="s">
        <v>50</v>
      </c>
      <c r="S723" s="12" t="s">
        <v>53</v>
      </c>
      <c r="T723" s="12">
        <v>4</v>
      </c>
      <c r="U723" s="12">
        <v>20</v>
      </c>
      <c r="V723" s="20" t="str">
        <f>TEXT(Table1[[#This Row],[Date]],"mmm-yyyy")</f>
        <v>Mar-2025</v>
      </c>
    </row>
    <row r="724" spans="1:22" x14ac:dyDescent="0.2">
      <c r="A724" s="11">
        <f t="shared" si="11"/>
        <v>45718</v>
      </c>
      <c r="B724" s="12" t="s">
        <v>21</v>
      </c>
      <c r="C724" s="12" t="str">
        <f>VLOOKUP(D724, City_Mapping!A:B, 2, FALSE)</f>
        <v>UAE</v>
      </c>
      <c r="D724" s="12" t="s">
        <v>30</v>
      </c>
      <c r="E724" s="12" t="s">
        <v>34</v>
      </c>
      <c r="F724" s="12" t="s">
        <v>40</v>
      </c>
      <c r="G724" s="12">
        <v>24332</v>
      </c>
      <c r="H724" s="12" t="s">
        <v>41</v>
      </c>
      <c r="I724" s="12" t="s">
        <v>44</v>
      </c>
      <c r="J724" s="12">
        <v>581916</v>
      </c>
      <c r="K724" s="12">
        <v>1</v>
      </c>
      <c r="L724" s="13">
        <v>2903</v>
      </c>
      <c r="M724" s="14">
        <f>Table1[[#This Row],[Column1]]/100</f>
        <v>0.15</v>
      </c>
      <c r="N724" s="13">
        <f>Table1[[#This Row],[Unit_Price]]*Table1[[#This Row],[Quantity]]*(1-Table1[[#This Row],[Discount_%]])</f>
        <v>2467.5499999999997</v>
      </c>
      <c r="O724" s="13">
        <v>14018</v>
      </c>
      <c r="P724" s="13">
        <f>Table1[[#This Row],[Revenue]]-Table1[[#This Row],[Cost]]</f>
        <v>-11550.45</v>
      </c>
      <c r="Q724" s="12" t="s">
        <v>46</v>
      </c>
      <c r="R724" s="12" t="s">
        <v>52</v>
      </c>
      <c r="S724" s="12" t="s">
        <v>54</v>
      </c>
      <c r="T724" s="12">
        <v>1</v>
      </c>
      <c r="U724" s="12">
        <v>15</v>
      </c>
      <c r="V724" s="20" t="str">
        <f>TEXT(Table1[[#This Row],[Date]],"mmm-yyyy")</f>
        <v>Mar-2025</v>
      </c>
    </row>
    <row r="725" spans="1:22" x14ac:dyDescent="0.2">
      <c r="A725" s="11">
        <f t="shared" si="11"/>
        <v>45718</v>
      </c>
      <c r="B725" s="12" t="s">
        <v>22</v>
      </c>
      <c r="C725" s="12" t="str">
        <f>VLOOKUP(D725, City_Mapping!A:B, 2, FALSE)</f>
        <v>India</v>
      </c>
      <c r="D725" s="12" t="s">
        <v>28</v>
      </c>
      <c r="E725" s="12" t="s">
        <v>34</v>
      </c>
      <c r="F725" s="12" t="s">
        <v>37</v>
      </c>
      <c r="G725" s="12">
        <v>64895</v>
      </c>
      <c r="H725" s="12" t="s">
        <v>42</v>
      </c>
      <c r="I725" s="12" t="s">
        <v>45</v>
      </c>
      <c r="J725" s="12">
        <v>360236</v>
      </c>
      <c r="K725" s="12">
        <v>2</v>
      </c>
      <c r="L725" s="13">
        <v>4791</v>
      </c>
      <c r="M725" s="14">
        <f>Table1[[#This Row],[Column1]]/100</f>
        <v>0.05</v>
      </c>
      <c r="N725" s="13">
        <f>Table1[[#This Row],[Unit_Price]]*Table1[[#This Row],[Quantity]]*(1-Table1[[#This Row],[Discount_%]])</f>
        <v>9102.9</v>
      </c>
      <c r="O725" s="13">
        <v>16740</v>
      </c>
      <c r="P725" s="13">
        <f>Table1[[#This Row],[Revenue]]-Table1[[#This Row],[Cost]]</f>
        <v>-7637.1</v>
      </c>
      <c r="Q725" s="12" t="s">
        <v>48</v>
      </c>
      <c r="R725" s="12" t="s">
        <v>50</v>
      </c>
      <c r="S725" s="12" t="s">
        <v>55</v>
      </c>
      <c r="T725" s="12">
        <v>2</v>
      </c>
      <c r="U725" s="12">
        <v>5</v>
      </c>
      <c r="V725" s="20" t="str">
        <f>TEXT(Table1[[#This Row],[Date]],"mmm-yyyy")</f>
        <v>Mar-2025</v>
      </c>
    </row>
    <row r="726" spans="1:22" x14ac:dyDescent="0.2">
      <c r="A726" s="11">
        <f t="shared" si="11"/>
        <v>45718</v>
      </c>
      <c r="B726" s="12" t="s">
        <v>22</v>
      </c>
      <c r="C726" s="12" t="str">
        <f>VLOOKUP(D726, City_Mapping!A:B, 2, FALSE)</f>
        <v>India</v>
      </c>
      <c r="D726" s="12" t="s">
        <v>28</v>
      </c>
      <c r="E726" s="12" t="s">
        <v>34</v>
      </c>
      <c r="F726" s="12" t="s">
        <v>39</v>
      </c>
      <c r="G726" s="12">
        <v>14432</v>
      </c>
      <c r="H726" s="12" t="s">
        <v>41</v>
      </c>
      <c r="I726" s="12" t="s">
        <v>45</v>
      </c>
      <c r="J726" s="12">
        <v>332474</v>
      </c>
      <c r="K726" s="12">
        <v>9</v>
      </c>
      <c r="L726" s="13">
        <v>761</v>
      </c>
      <c r="M726" s="14">
        <f>Table1[[#This Row],[Column1]]/100</f>
        <v>0</v>
      </c>
      <c r="N726" s="13">
        <f>Table1[[#This Row],[Unit_Price]]*Table1[[#This Row],[Quantity]]*(1-Table1[[#This Row],[Discount_%]])</f>
        <v>6849</v>
      </c>
      <c r="O726" s="13">
        <v>12486</v>
      </c>
      <c r="P726" s="13">
        <f>Table1[[#This Row],[Revenue]]-Table1[[#This Row],[Cost]]</f>
        <v>-5637</v>
      </c>
      <c r="Q726" s="12" t="s">
        <v>49</v>
      </c>
      <c r="R726" s="12" t="s">
        <v>51</v>
      </c>
      <c r="S726" s="12" t="s">
        <v>56</v>
      </c>
      <c r="T726" s="12">
        <v>1</v>
      </c>
      <c r="U726" s="12">
        <v>0</v>
      </c>
      <c r="V726" s="20" t="str">
        <f>TEXT(Table1[[#This Row],[Date]],"mmm-yyyy")</f>
        <v>Mar-2025</v>
      </c>
    </row>
    <row r="727" spans="1:22" x14ac:dyDescent="0.2">
      <c r="A727" s="11">
        <f t="shared" si="11"/>
        <v>45718</v>
      </c>
      <c r="B727" s="12" t="s">
        <v>22</v>
      </c>
      <c r="C727" s="12" t="str">
        <f>VLOOKUP(D727, City_Mapping!A:B, 2, FALSE)</f>
        <v>India</v>
      </c>
      <c r="D727" s="12" t="s">
        <v>32</v>
      </c>
      <c r="E727" s="12" t="s">
        <v>34</v>
      </c>
      <c r="F727" s="12" t="s">
        <v>38</v>
      </c>
      <c r="G727" s="12">
        <v>98095</v>
      </c>
      <c r="H727" s="12" t="s">
        <v>42</v>
      </c>
      <c r="I727" s="12" t="s">
        <v>45</v>
      </c>
      <c r="J727" s="12">
        <v>234458</v>
      </c>
      <c r="K727" s="12">
        <v>3</v>
      </c>
      <c r="L727" s="13">
        <v>2869</v>
      </c>
      <c r="M727" s="14">
        <f>Table1[[#This Row],[Column1]]/100</f>
        <v>0.15</v>
      </c>
      <c r="N727" s="13">
        <f>Table1[[#This Row],[Unit_Price]]*Table1[[#This Row],[Quantity]]*(1-Table1[[#This Row],[Discount_%]])</f>
        <v>7315.95</v>
      </c>
      <c r="O727" s="13">
        <v>21320</v>
      </c>
      <c r="P727" s="13">
        <f>Table1[[#This Row],[Revenue]]-Table1[[#This Row],[Cost]]</f>
        <v>-14004.05</v>
      </c>
      <c r="Q727" s="12" t="s">
        <v>46</v>
      </c>
      <c r="R727" s="12" t="s">
        <v>50</v>
      </c>
      <c r="S727" s="12" t="s">
        <v>53</v>
      </c>
      <c r="T727" s="12">
        <v>5</v>
      </c>
      <c r="U727" s="12">
        <v>15</v>
      </c>
      <c r="V727" s="20" t="str">
        <f>TEXT(Table1[[#This Row],[Date]],"mmm-yyyy")</f>
        <v>Mar-2025</v>
      </c>
    </row>
    <row r="728" spans="1:22" x14ac:dyDescent="0.2">
      <c r="A728" s="11">
        <f t="shared" si="11"/>
        <v>45718</v>
      </c>
      <c r="B728" s="12" t="s">
        <v>20</v>
      </c>
      <c r="C728" s="12" t="str">
        <f>VLOOKUP(D728, City_Mapping!A:B, 2, FALSE)</f>
        <v>UK</v>
      </c>
      <c r="D728" s="12" t="s">
        <v>29</v>
      </c>
      <c r="E728" s="12" t="s">
        <v>35</v>
      </c>
      <c r="F728" s="12" t="s">
        <v>39</v>
      </c>
      <c r="G728" s="12">
        <v>36570</v>
      </c>
      <c r="H728" s="12" t="s">
        <v>41</v>
      </c>
      <c r="I728" s="12" t="s">
        <v>43</v>
      </c>
      <c r="J728" s="12">
        <v>302048</v>
      </c>
      <c r="K728" s="12">
        <v>9</v>
      </c>
      <c r="L728" s="13">
        <v>2967</v>
      </c>
      <c r="M728" s="14">
        <f>Table1[[#This Row],[Column1]]/100</f>
        <v>0</v>
      </c>
      <c r="N728" s="13">
        <f>Table1[[#This Row],[Unit_Price]]*Table1[[#This Row],[Quantity]]*(1-Table1[[#This Row],[Discount_%]])</f>
        <v>26703</v>
      </c>
      <c r="O728" s="13">
        <v>2044</v>
      </c>
      <c r="P728" s="13">
        <f>Table1[[#This Row],[Revenue]]-Table1[[#This Row],[Cost]]</f>
        <v>24659</v>
      </c>
      <c r="Q728" s="12" t="s">
        <v>46</v>
      </c>
      <c r="R728" s="12" t="s">
        <v>50</v>
      </c>
      <c r="S728" s="12" t="s">
        <v>53</v>
      </c>
      <c r="T728" s="12">
        <v>4</v>
      </c>
      <c r="U728" s="12">
        <v>0</v>
      </c>
      <c r="V728" s="20" t="str">
        <f>TEXT(Table1[[#This Row],[Date]],"mmm-yyyy")</f>
        <v>Mar-2025</v>
      </c>
    </row>
    <row r="729" spans="1:22" x14ac:dyDescent="0.2">
      <c r="A729" s="11">
        <f t="shared" si="11"/>
        <v>45718</v>
      </c>
      <c r="B729" s="12" t="s">
        <v>20</v>
      </c>
      <c r="C729" s="12" t="str">
        <f>VLOOKUP(D729, City_Mapping!A:B, 2, FALSE)</f>
        <v>India</v>
      </c>
      <c r="D729" s="12" t="s">
        <v>28</v>
      </c>
      <c r="E729" s="12" t="s">
        <v>36</v>
      </c>
      <c r="F729" s="12" t="s">
        <v>40</v>
      </c>
      <c r="G729" s="12">
        <v>16103</v>
      </c>
      <c r="H729" s="12" t="s">
        <v>41</v>
      </c>
      <c r="I729" s="12" t="s">
        <v>44</v>
      </c>
      <c r="J729" s="12">
        <v>145503</v>
      </c>
      <c r="K729" s="12">
        <v>6</v>
      </c>
      <c r="L729" s="13">
        <v>2434</v>
      </c>
      <c r="M729" s="14">
        <f>Table1[[#This Row],[Column1]]/100</f>
        <v>0.2</v>
      </c>
      <c r="N729" s="13">
        <f>Table1[[#This Row],[Unit_Price]]*Table1[[#This Row],[Quantity]]*(1-Table1[[#This Row],[Discount_%]])</f>
        <v>11683.2</v>
      </c>
      <c r="O729" s="13">
        <v>15482</v>
      </c>
      <c r="P729" s="13">
        <f>Table1[[#This Row],[Revenue]]-Table1[[#This Row],[Cost]]</f>
        <v>-3798.7999999999993</v>
      </c>
      <c r="Q729" s="12" t="s">
        <v>47</v>
      </c>
      <c r="R729" s="12" t="s">
        <v>51</v>
      </c>
      <c r="S729" s="12" t="s">
        <v>53</v>
      </c>
      <c r="T729" s="12">
        <v>5</v>
      </c>
      <c r="U729" s="12">
        <v>20</v>
      </c>
      <c r="V729" s="20" t="str">
        <f>TEXT(Table1[[#This Row],[Date]],"mmm-yyyy")</f>
        <v>Mar-2025</v>
      </c>
    </row>
    <row r="730" spans="1:22" x14ac:dyDescent="0.2">
      <c r="A730" s="11">
        <f t="shared" si="11"/>
        <v>45718</v>
      </c>
      <c r="B730" s="12" t="s">
        <v>22</v>
      </c>
      <c r="C730" s="12" t="str">
        <f>VLOOKUP(D730, City_Mapping!A:B, 2, FALSE)</f>
        <v>India</v>
      </c>
      <c r="D730" s="12" t="s">
        <v>28</v>
      </c>
      <c r="E730" s="12" t="s">
        <v>36</v>
      </c>
      <c r="F730" s="12" t="s">
        <v>37</v>
      </c>
      <c r="G730" s="12">
        <v>25900</v>
      </c>
      <c r="H730" s="12" t="s">
        <v>42</v>
      </c>
      <c r="I730" s="12" t="s">
        <v>43</v>
      </c>
      <c r="J730" s="12">
        <v>732600</v>
      </c>
      <c r="K730" s="12">
        <v>6</v>
      </c>
      <c r="L730" s="13">
        <v>4927</v>
      </c>
      <c r="M730" s="14">
        <f>Table1[[#This Row],[Column1]]/100</f>
        <v>0.2</v>
      </c>
      <c r="N730" s="13">
        <f>Table1[[#This Row],[Unit_Price]]*Table1[[#This Row],[Quantity]]*(1-Table1[[#This Row],[Discount_%]])</f>
        <v>23649.600000000002</v>
      </c>
      <c r="O730" s="13">
        <v>4439</v>
      </c>
      <c r="P730" s="13">
        <f>Table1[[#This Row],[Revenue]]-Table1[[#This Row],[Cost]]</f>
        <v>19210.600000000002</v>
      </c>
      <c r="Q730" s="12" t="s">
        <v>47</v>
      </c>
      <c r="R730" s="12" t="s">
        <v>50</v>
      </c>
      <c r="S730" s="12" t="s">
        <v>54</v>
      </c>
      <c r="T730" s="12">
        <v>1</v>
      </c>
      <c r="U730" s="12">
        <v>20</v>
      </c>
      <c r="V730" s="20" t="str">
        <f>TEXT(Table1[[#This Row],[Date]],"mmm-yyyy")</f>
        <v>Mar-2025</v>
      </c>
    </row>
    <row r="731" spans="1:22" x14ac:dyDescent="0.2">
      <c r="A731" s="11">
        <f t="shared" si="11"/>
        <v>45718</v>
      </c>
      <c r="B731" s="12" t="s">
        <v>21</v>
      </c>
      <c r="C731" s="12" t="str">
        <f>VLOOKUP(D731, City_Mapping!A:B, 2, FALSE)</f>
        <v>India</v>
      </c>
      <c r="D731" s="12" t="s">
        <v>28</v>
      </c>
      <c r="E731" s="12" t="s">
        <v>34</v>
      </c>
      <c r="F731" s="12" t="s">
        <v>40</v>
      </c>
      <c r="G731" s="12">
        <v>68415</v>
      </c>
      <c r="H731" s="12" t="s">
        <v>41</v>
      </c>
      <c r="I731" s="12" t="s">
        <v>44</v>
      </c>
      <c r="J731" s="12">
        <v>740753</v>
      </c>
      <c r="K731" s="12">
        <v>7</v>
      </c>
      <c r="L731" s="13">
        <v>1759</v>
      </c>
      <c r="M731" s="14">
        <f>Table1[[#This Row],[Column1]]/100</f>
        <v>0.1</v>
      </c>
      <c r="N731" s="13">
        <f>Table1[[#This Row],[Unit_Price]]*Table1[[#This Row],[Quantity]]*(1-Table1[[#This Row],[Discount_%]])</f>
        <v>11081.7</v>
      </c>
      <c r="O731" s="13">
        <v>17696</v>
      </c>
      <c r="P731" s="13">
        <f>Table1[[#This Row],[Revenue]]-Table1[[#This Row],[Cost]]</f>
        <v>-6614.2999999999993</v>
      </c>
      <c r="Q731" s="12" t="s">
        <v>47</v>
      </c>
      <c r="R731" s="12" t="s">
        <v>51</v>
      </c>
      <c r="S731" s="12" t="s">
        <v>54</v>
      </c>
      <c r="T731" s="12">
        <v>4</v>
      </c>
      <c r="U731" s="12">
        <v>10</v>
      </c>
      <c r="V731" s="20" t="str">
        <f>TEXT(Table1[[#This Row],[Date]],"mmm-yyyy")</f>
        <v>Mar-2025</v>
      </c>
    </row>
    <row r="732" spans="1:22" x14ac:dyDescent="0.2">
      <c r="A732" s="11">
        <f t="shared" si="11"/>
        <v>45718</v>
      </c>
      <c r="B732" s="12" t="s">
        <v>20</v>
      </c>
      <c r="C732" s="12" t="str">
        <f>VLOOKUP(D732, City_Mapping!A:B, 2, FALSE)</f>
        <v>UAE</v>
      </c>
      <c r="D732" s="12" t="s">
        <v>30</v>
      </c>
      <c r="E732" s="12" t="s">
        <v>36</v>
      </c>
      <c r="F732" s="12" t="s">
        <v>40</v>
      </c>
      <c r="G732" s="12">
        <v>77567</v>
      </c>
      <c r="H732" s="12" t="s">
        <v>42</v>
      </c>
      <c r="I732" s="12" t="s">
        <v>43</v>
      </c>
      <c r="J732" s="12">
        <v>697227</v>
      </c>
      <c r="K732" s="12">
        <v>8</v>
      </c>
      <c r="L732" s="13">
        <v>2554</v>
      </c>
      <c r="M732" s="14">
        <f>Table1[[#This Row],[Column1]]/100</f>
        <v>0.1</v>
      </c>
      <c r="N732" s="13">
        <f>Table1[[#This Row],[Unit_Price]]*Table1[[#This Row],[Quantity]]*(1-Table1[[#This Row],[Discount_%]])</f>
        <v>18388.8</v>
      </c>
      <c r="O732" s="13">
        <v>16948</v>
      </c>
      <c r="P732" s="13">
        <f>Table1[[#This Row],[Revenue]]-Table1[[#This Row],[Cost]]</f>
        <v>1440.7999999999993</v>
      </c>
      <c r="Q732" s="12" t="s">
        <v>48</v>
      </c>
      <c r="R732" s="12" t="s">
        <v>51</v>
      </c>
      <c r="S732" s="12" t="s">
        <v>54</v>
      </c>
      <c r="T732" s="12">
        <v>2</v>
      </c>
      <c r="U732" s="12">
        <v>10</v>
      </c>
      <c r="V732" s="20" t="str">
        <f>TEXT(Table1[[#This Row],[Date]],"mmm-yyyy")</f>
        <v>Mar-2025</v>
      </c>
    </row>
    <row r="733" spans="1:22" x14ac:dyDescent="0.2">
      <c r="A733" s="11">
        <f t="shared" si="11"/>
        <v>45718</v>
      </c>
      <c r="B733" s="12" t="s">
        <v>22</v>
      </c>
      <c r="C733" s="12" t="str">
        <f>VLOOKUP(D733, City_Mapping!A:B, 2, FALSE)</f>
        <v>India</v>
      </c>
      <c r="D733" s="12" t="s">
        <v>32</v>
      </c>
      <c r="E733" s="12" t="s">
        <v>36</v>
      </c>
      <c r="F733" s="12" t="s">
        <v>40</v>
      </c>
      <c r="G733" s="12">
        <v>72713</v>
      </c>
      <c r="H733" s="12" t="s">
        <v>41</v>
      </c>
      <c r="I733" s="12" t="s">
        <v>45</v>
      </c>
      <c r="J733" s="12">
        <v>581994</v>
      </c>
      <c r="K733" s="12">
        <v>3</v>
      </c>
      <c r="L733" s="13">
        <v>1033</v>
      </c>
      <c r="M733" s="14">
        <f>Table1[[#This Row],[Column1]]/100</f>
        <v>0</v>
      </c>
      <c r="N733" s="13">
        <f>Table1[[#This Row],[Unit_Price]]*Table1[[#This Row],[Quantity]]*(1-Table1[[#This Row],[Discount_%]])</f>
        <v>3099</v>
      </c>
      <c r="O733" s="13">
        <v>9507</v>
      </c>
      <c r="P733" s="13">
        <f>Table1[[#This Row],[Revenue]]-Table1[[#This Row],[Cost]]</f>
        <v>-6408</v>
      </c>
      <c r="Q733" s="12" t="s">
        <v>47</v>
      </c>
      <c r="R733" s="12" t="s">
        <v>51</v>
      </c>
      <c r="S733" s="12" t="s">
        <v>56</v>
      </c>
      <c r="T733" s="12">
        <v>5</v>
      </c>
      <c r="U733" s="12">
        <v>0</v>
      </c>
      <c r="V733" s="20" t="str">
        <f>TEXT(Table1[[#This Row],[Date]],"mmm-yyyy")</f>
        <v>Mar-2025</v>
      </c>
    </row>
    <row r="734" spans="1:22" x14ac:dyDescent="0.2">
      <c r="A734" s="11">
        <f t="shared" si="11"/>
        <v>45719</v>
      </c>
      <c r="B734" s="12" t="s">
        <v>22</v>
      </c>
      <c r="C734" s="12" t="str">
        <f>VLOOKUP(D734, City_Mapping!A:B, 2, FALSE)</f>
        <v>UAE</v>
      </c>
      <c r="D734" s="12" t="s">
        <v>30</v>
      </c>
      <c r="E734" s="12" t="s">
        <v>36</v>
      </c>
      <c r="F734" s="12" t="s">
        <v>40</v>
      </c>
      <c r="G734" s="12">
        <v>93169</v>
      </c>
      <c r="H734" s="12" t="s">
        <v>42</v>
      </c>
      <c r="I734" s="12" t="s">
        <v>44</v>
      </c>
      <c r="J734" s="12">
        <v>274536</v>
      </c>
      <c r="K734" s="12">
        <v>8</v>
      </c>
      <c r="L734" s="13">
        <v>2619</v>
      </c>
      <c r="M734" s="14">
        <f>Table1[[#This Row],[Column1]]/100</f>
        <v>0</v>
      </c>
      <c r="N734" s="13">
        <f>Table1[[#This Row],[Unit_Price]]*Table1[[#This Row],[Quantity]]*(1-Table1[[#This Row],[Discount_%]])</f>
        <v>20952</v>
      </c>
      <c r="O734" s="13">
        <v>11642</v>
      </c>
      <c r="P734" s="13">
        <f>Table1[[#This Row],[Revenue]]-Table1[[#This Row],[Cost]]</f>
        <v>9310</v>
      </c>
      <c r="Q734" s="12" t="s">
        <v>47</v>
      </c>
      <c r="R734" s="12" t="s">
        <v>50</v>
      </c>
      <c r="S734" s="12" t="s">
        <v>53</v>
      </c>
      <c r="T734" s="12">
        <v>4</v>
      </c>
      <c r="U734" s="12">
        <v>0</v>
      </c>
      <c r="V734" s="20" t="str">
        <f>TEXT(Table1[[#This Row],[Date]],"mmm-yyyy")</f>
        <v>Mar-2025</v>
      </c>
    </row>
    <row r="735" spans="1:22" x14ac:dyDescent="0.2">
      <c r="A735" s="11">
        <f t="shared" si="11"/>
        <v>45719</v>
      </c>
      <c r="B735" s="12" t="s">
        <v>21</v>
      </c>
      <c r="C735" s="12" t="str">
        <f>VLOOKUP(D735, City_Mapping!A:B, 2, FALSE)</f>
        <v>USA</v>
      </c>
      <c r="D735" s="12" t="s">
        <v>31</v>
      </c>
      <c r="E735" s="12" t="s">
        <v>34</v>
      </c>
      <c r="F735" s="12" t="s">
        <v>38</v>
      </c>
      <c r="G735" s="12">
        <v>68639</v>
      </c>
      <c r="H735" s="12" t="s">
        <v>41</v>
      </c>
      <c r="I735" s="12" t="s">
        <v>44</v>
      </c>
      <c r="J735" s="12">
        <v>430619</v>
      </c>
      <c r="K735" s="12">
        <v>6</v>
      </c>
      <c r="L735" s="13">
        <v>2023</v>
      </c>
      <c r="M735" s="14">
        <f>Table1[[#This Row],[Column1]]/100</f>
        <v>0.15</v>
      </c>
      <c r="N735" s="13">
        <f>Table1[[#This Row],[Unit_Price]]*Table1[[#This Row],[Quantity]]*(1-Table1[[#This Row],[Discount_%]])</f>
        <v>10317.299999999999</v>
      </c>
      <c r="O735" s="13">
        <v>2890</v>
      </c>
      <c r="P735" s="13">
        <f>Table1[[#This Row],[Revenue]]-Table1[[#This Row],[Cost]]</f>
        <v>7427.2999999999993</v>
      </c>
      <c r="Q735" s="12" t="s">
        <v>46</v>
      </c>
      <c r="R735" s="12" t="s">
        <v>51</v>
      </c>
      <c r="S735" s="12" t="s">
        <v>56</v>
      </c>
      <c r="T735" s="12">
        <v>4</v>
      </c>
      <c r="U735" s="12">
        <v>15</v>
      </c>
      <c r="V735" s="20" t="str">
        <f>TEXT(Table1[[#This Row],[Date]],"mmm-yyyy")</f>
        <v>Mar-2025</v>
      </c>
    </row>
    <row r="736" spans="1:22" x14ac:dyDescent="0.2">
      <c r="A736" s="11">
        <f t="shared" si="11"/>
        <v>45719</v>
      </c>
      <c r="B736" s="12" t="s">
        <v>23</v>
      </c>
      <c r="C736" s="12" t="str">
        <f>VLOOKUP(D736, City_Mapping!A:B, 2, FALSE)</f>
        <v>UAE</v>
      </c>
      <c r="D736" s="12" t="s">
        <v>30</v>
      </c>
      <c r="E736" s="12" t="s">
        <v>35</v>
      </c>
      <c r="F736" s="12" t="s">
        <v>37</v>
      </c>
      <c r="G736" s="12">
        <v>98728</v>
      </c>
      <c r="H736" s="12" t="s">
        <v>41</v>
      </c>
      <c r="I736" s="12" t="s">
        <v>44</v>
      </c>
      <c r="J736" s="12">
        <v>182758</v>
      </c>
      <c r="K736" s="12">
        <v>6</v>
      </c>
      <c r="L736" s="13">
        <v>3165</v>
      </c>
      <c r="M736" s="14">
        <f>Table1[[#This Row],[Column1]]/100</f>
        <v>0.1</v>
      </c>
      <c r="N736" s="13">
        <f>Table1[[#This Row],[Unit_Price]]*Table1[[#This Row],[Quantity]]*(1-Table1[[#This Row],[Discount_%]])</f>
        <v>17091</v>
      </c>
      <c r="O736" s="13">
        <v>14759</v>
      </c>
      <c r="P736" s="13">
        <f>Table1[[#This Row],[Revenue]]-Table1[[#This Row],[Cost]]</f>
        <v>2332</v>
      </c>
      <c r="Q736" s="12" t="s">
        <v>48</v>
      </c>
      <c r="R736" s="12" t="s">
        <v>52</v>
      </c>
      <c r="S736" s="12" t="s">
        <v>56</v>
      </c>
      <c r="T736" s="12">
        <v>1</v>
      </c>
      <c r="U736" s="12">
        <v>10</v>
      </c>
      <c r="V736" s="20" t="str">
        <f>TEXT(Table1[[#This Row],[Date]],"mmm-yyyy")</f>
        <v>Mar-2025</v>
      </c>
    </row>
    <row r="737" spans="1:22" x14ac:dyDescent="0.2">
      <c r="A737" s="11">
        <f t="shared" si="11"/>
        <v>45719</v>
      </c>
      <c r="B737" s="12" t="s">
        <v>20</v>
      </c>
      <c r="C737" s="12" t="str">
        <f>VLOOKUP(D737, City_Mapping!A:B, 2, FALSE)</f>
        <v>USA</v>
      </c>
      <c r="D737" s="12" t="s">
        <v>31</v>
      </c>
      <c r="E737" s="12" t="s">
        <v>35</v>
      </c>
      <c r="F737" s="12" t="s">
        <v>40</v>
      </c>
      <c r="G737" s="12">
        <v>95476</v>
      </c>
      <c r="H737" s="12" t="s">
        <v>41</v>
      </c>
      <c r="I737" s="12" t="s">
        <v>43</v>
      </c>
      <c r="J737" s="12">
        <v>258349</v>
      </c>
      <c r="K737" s="12">
        <v>3</v>
      </c>
      <c r="L737" s="13">
        <v>2686</v>
      </c>
      <c r="M737" s="14">
        <f>Table1[[#This Row],[Column1]]/100</f>
        <v>0.2</v>
      </c>
      <c r="N737" s="13">
        <f>Table1[[#This Row],[Unit_Price]]*Table1[[#This Row],[Quantity]]*(1-Table1[[#This Row],[Discount_%]])</f>
        <v>6446.4000000000005</v>
      </c>
      <c r="O737" s="13">
        <v>29194</v>
      </c>
      <c r="P737" s="13">
        <f>Table1[[#This Row],[Revenue]]-Table1[[#This Row],[Cost]]</f>
        <v>-22747.599999999999</v>
      </c>
      <c r="Q737" s="12" t="s">
        <v>49</v>
      </c>
      <c r="R737" s="12" t="s">
        <v>50</v>
      </c>
      <c r="S737" s="12" t="s">
        <v>56</v>
      </c>
      <c r="T737" s="12">
        <v>5</v>
      </c>
      <c r="U737" s="12">
        <v>20</v>
      </c>
      <c r="V737" s="20" t="str">
        <f>TEXT(Table1[[#This Row],[Date]],"mmm-yyyy")</f>
        <v>Mar-2025</v>
      </c>
    </row>
    <row r="738" spans="1:22" x14ac:dyDescent="0.2">
      <c r="A738" s="11">
        <f t="shared" si="11"/>
        <v>45719</v>
      </c>
      <c r="B738" s="12" t="s">
        <v>21</v>
      </c>
      <c r="C738" s="12" t="str">
        <f>VLOOKUP(D738, City_Mapping!A:B, 2, FALSE)</f>
        <v>India</v>
      </c>
      <c r="D738" s="12" t="s">
        <v>33</v>
      </c>
      <c r="E738" s="12" t="s">
        <v>36</v>
      </c>
      <c r="F738" s="12" t="s">
        <v>37</v>
      </c>
      <c r="G738" s="12">
        <v>18988</v>
      </c>
      <c r="H738" s="12" t="s">
        <v>41</v>
      </c>
      <c r="I738" s="12" t="s">
        <v>45</v>
      </c>
      <c r="J738" s="12">
        <v>973111</v>
      </c>
      <c r="K738" s="12">
        <v>6</v>
      </c>
      <c r="L738" s="13">
        <v>3957</v>
      </c>
      <c r="M738" s="14">
        <f>Table1[[#This Row],[Column1]]/100</f>
        <v>0.15</v>
      </c>
      <c r="N738" s="13">
        <f>Table1[[#This Row],[Unit_Price]]*Table1[[#This Row],[Quantity]]*(1-Table1[[#This Row],[Discount_%]])</f>
        <v>20180.7</v>
      </c>
      <c r="O738" s="13">
        <v>21605</v>
      </c>
      <c r="P738" s="13">
        <f>Table1[[#This Row],[Revenue]]-Table1[[#This Row],[Cost]]</f>
        <v>-1424.2999999999993</v>
      </c>
      <c r="Q738" s="12" t="s">
        <v>46</v>
      </c>
      <c r="R738" s="12" t="s">
        <v>51</v>
      </c>
      <c r="S738" s="12" t="s">
        <v>54</v>
      </c>
      <c r="T738" s="12">
        <v>2</v>
      </c>
      <c r="U738" s="12">
        <v>15</v>
      </c>
      <c r="V738" s="20" t="str">
        <f>TEXT(Table1[[#This Row],[Date]],"mmm-yyyy")</f>
        <v>Mar-2025</v>
      </c>
    </row>
    <row r="739" spans="1:22" x14ac:dyDescent="0.2">
      <c r="A739" s="11">
        <f t="shared" si="11"/>
        <v>45719</v>
      </c>
      <c r="B739" s="12" t="s">
        <v>22</v>
      </c>
      <c r="C739" s="12" t="str">
        <f>VLOOKUP(D739, City_Mapping!A:B, 2, FALSE)</f>
        <v>India</v>
      </c>
      <c r="D739" s="12" t="s">
        <v>33</v>
      </c>
      <c r="E739" s="12" t="s">
        <v>35</v>
      </c>
      <c r="F739" s="12" t="s">
        <v>38</v>
      </c>
      <c r="G739" s="12">
        <v>88488</v>
      </c>
      <c r="H739" s="12" t="s">
        <v>41</v>
      </c>
      <c r="I739" s="12" t="s">
        <v>44</v>
      </c>
      <c r="J739" s="12">
        <v>154012</v>
      </c>
      <c r="K739" s="12">
        <v>8</v>
      </c>
      <c r="L739" s="13">
        <v>3089</v>
      </c>
      <c r="M739" s="14">
        <f>Table1[[#This Row],[Column1]]/100</f>
        <v>0.15</v>
      </c>
      <c r="N739" s="13">
        <f>Table1[[#This Row],[Unit_Price]]*Table1[[#This Row],[Quantity]]*(1-Table1[[#This Row],[Discount_%]])</f>
        <v>21005.200000000001</v>
      </c>
      <c r="O739" s="13">
        <v>13192</v>
      </c>
      <c r="P739" s="13">
        <f>Table1[[#This Row],[Revenue]]-Table1[[#This Row],[Cost]]</f>
        <v>7813.2000000000007</v>
      </c>
      <c r="Q739" s="12" t="s">
        <v>46</v>
      </c>
      <c r="R739" s="12" t="s">
        <v>52</v>
      </c>
      <c r="S739" s="12" t="s">
        <v>53</v>
      </c>
      <c r="T739" s="12">
        <v>3</v>
      </c>
      <c r="U739" s="12">
        <v>15</v>
      </c>
      <c r="V739" s="20" t="str">
        <f>TEXT(Table1[[#This Row],[Date]],"mmm-yyyy")</f>
        <v>Mar-2025</v>
      </c>
    </row>
    <row r="740" spans="1:22" x14ac:dyDescent="0.2">
      <c r="A740" s="11">
        <f t="shared" si="11"/>
        <v>45719</v>
      </c>
      <c r="B740" s="12" t="s">
        <v>22</v>
      </c>
      <c r="C740" s="12" t="str">
        <f>VLOOKUP(D740, City_Mapping!A:B, 2, FALSE)</f>
        <v>USA</v>
      </c>
      <c r="D740" s="12" t="s">
        <v>31</v>
      </c>
      <c r="E740" s="12" t="s">
        <v>35</v>
      </c>
      <c r="F740" s="12" t="s">
        <v>37</v>
      </c>
      <c r="G740" s="12">
        <v>12977</v>
      </c>
      <c r="H740" s="12" t="s">
        <v>42</v>
      </c>
      <c r="I740" s="12" t="s">
        <v>43</v>
      </c>
      <c r="J740" s="12">
        <v>758498</v>
      </c>
      <c r="K740" s="12">
        <v>7</v>
      </c>
      <c r="L740" s="13">
        <v>4919</v>
      </c>
      <c r="M740" s="14">
        <f>Table1[[#This Row],[Column1]]/100</f>
        <v>0.05</v>
      </c>
      <c r="N740" s="13">
        <f>Table1[[#This Row],[Unit_Price]]*Table1[[#This Row],[Quantity]]*(1-Table1[[#This Row],[Discount_%]])</f>
        <v>32711.35</v>
      </c>
      <c r="O740" s="13">
        <v>24362</v>
      </c>
      <c r="P740" s="13">
        <f>Table1[[#This Row],[Revenue]]-Table1[[#This Row],[Cost]]</f>
        <v>8349.3499999999985</v>
      </c>
      <c r="Q740" s="12" t="s">
        <v>48</v>
      </c>
      <c r="R740" s="12" t="s">
        <v>52</v>
      </c>
      <c r="S740" s="12" t="s">
        <v>55</v>
      </c>
      <c r="T740" s="12">
        <v>1</v>
      </c>
      <c r="U740" s="12">
        <v>5</v>
      </c>
      <c r="V740" s="20" t="str">
        <f>TEXT(Table1[[#This Row],[Date]],"mmm-yyyy")</f>
        <v>Mar-2025</v>
      </c>
    </row>
    <row r="741" spans="1:22" x14ac:dyDescent="0.2">
      <c r="A741" s="11">
        <f t="shared" si="11"/>
        <v>45719</v>
      </c>
      <c r="B741" s="12" t="s">
        <v>21</v>
      </c>
      <c r="C741" s="12" t="str">
        <f>VLOOKUP(D741, City_Mapping!A:B, 2, FALSE)</f>
        <v>USA</v>
      </c>
      <c r="D741" s="12" t="s">
        <v>31</v>
      </c>
      <c r="E741" s="12" t="s">
        <v>34</v>
      </c>
      <c r="F741" s="12" t="s">
        <v>37</v>
      </c>
      <c r="G741" s="12">
        <v>64641</v>
      </c>
      <c r="H741" s="12" t="s">
        <v>42</v>
      </c>
      <c r="I741" s="12" t="s">
        <v>44</v>
      </c>
      <c r="J741" s="12">
        <v>542543</v>
      </c>
      <c r="K741" s="12">
        <v>7</v>
      </c>
      <c r="L741" s="13">
        <v>2440</v>
      </c>
      <c r="M741" s="14">
        <f>Table1[[#This Row],[Column1]]/100</f>
        <v>0.2</v>
      </c>
      <c r="N741" s="13">
        <f>Table1[[#This Row],[Unit_Price]]*Table1[[#This Row],[Quantity]]*(1-Table1[[#This Row],[Discount_%]])</f>
        <v>13664</v>
      </c>
      <c r="O741" s="13">
        <v>26071</v>
      </c>
      <c r="P741" s="13">
        <f>Table1[[#This Row],[Revenue]]-Table1[[#This Row],[Cost]]</f>
        <v>-12407</v>
      </c>
      <c r="Q741" s="12" t="s">
        <v>48</v>
      </c>
      <c r="R741" s="12" t="s">
        <v>51</v>
      </c>
      <c r="S741" s="12" t="s">
        <v>54</v>
      </c>
      <c r="T741" s="12">
        <v>4</v>
      </c>
      <c r="U741" s="12">
        <v>20</v>
      </c>
      <c r="V741" s="20" t="str">
        <f>TEXT(Table1[[#This Row],[Date]],"mmm-yyyy")</f>
        <v>Mar-2025</v>
      </c>
    </row>
    <row r="742" spans="1:22" x14ac:dyDescent="0.2">
      <c r="A742" s="11">
        <f t="shared" si="11"/>
        <v>45719</v>
      </c>
      <c r="B742" s="12" t="s">
        <v>20</v>
      </c>
      <c r="C742" s="12" t="str">
        <f>VLOOKUP(D742, City_Mapping!A:B, 2, FALSE)</f>
        <v>UAE</v>
      </c>
      <c r="D742" s="12" t="s">
        <v>30</v>
      </c>
      <c r="E742" s="12" t="s">
        <v>34</v>
      </c>
      <c r="F742" s="12" t="s">
        <v>38</v>
      </c>
      <c r="G742" s="12">
        <v>11268</v>
      </c>
      <c r="H742" s="12" t="s">
        <v>41</v>
      </c>
      <c r="I742" s="12" t="s">
        <v>45</v>
      </c>
      <c r="J742" s="12">
        <v>579741</v>
      </c>
      <c r="K742" s="12">
        <v>3</v>
      </c>
      <c r="L742" s="13">
        <v>4236</v>
      </c>
      <c r="M742" s="14">
        <f>Table1[[#This Row],[Column1]]/100</f>
        <v>0.15</v>
      </c>
      <c r="N742" s="13">
        <f>Table1[[#This Row],[Unit_Price]]*Table1[[#This Row],[Quantity]]*(1-Table1[[#This Row],[Discount_%]])</f>
        <v>10801.8</v>
      </c>
      <c r="O742" s="13">
        <v>26556</v>
      </c>
      <c r="P742" s="13">
        <f>Table1[[#This Row],[Revenue]]-Table1[[#This Row],[Cost]]</f>
        <v>-15754.2</v>
      </c>
      <c r="Q742" s="12" t="s">
        <v>46</v>
      </c>
      <c r="R742" s="12" t="s">
        <v>52</v>
      </c>
      <c r="S742" s="12" t="s">
        <v>54</v>
      </c>
      <c r="T742" s="12">
        <v>5</v>
      </c>
      <c r="U742" s="12">
        <v>15</v>
      </c>
      <c r="V742" s="20" t="str">
        <f>TEXT(Table1[[#This Row],[Date]],"mmm-yyyy")</f>
        <v>Mar-2025</v>
      </c>
    </row>
    <row r="743" spans="1:22" x14ac:dyDescent="0.2">
      <c r="A743" s="11">
        <f t="shared" si="11"/>
        <v>45719</v>
      </c>
      <c r="B743" s="12" t="s">
        <v>23</v>
      </c>
      <c r="C743" s="12" t="str">
        <f>VLOOKUP(D743, City_Mapping!A:B, 2, FALSE)</f>
        <v>USA</v>
      </c>
      <c r="D743" s="12" t="s">
        <v>31</v>
      </c>
      <c r="E743" s="12" t="s">
        <v>36</v>
      </c>
      <c r="F743" s="12" t="s">
        <v>40</v>
      </c>
      <c r="G743" s="12">
        <v>64431</v>
      </c>
      <c r="H743" s="12" t="s">
        <v>42</v>
      </c>
      <c r="I743" s="12" t="s">
        <v>44</v>
      </c>
      <c r="J743" s="12">
        <v>357638</v>
      </c>
      <c r="K743" s="12">
        <v>3</v>
      </c>
      <c r="L743" s="13">
        <v>572</v>
      </c>
      <c r="M743" s="14">
        <f>Table1[[#This Row],[Column1]]/100</f>
        <v>0.05</v>
      </c>
      <c r="N743" s="13">
        <f>Table1[[#This Row],[Unit_Price]]*Table1[[#This Row],[Quantity]]*(1-Table1[[#This Row],[Discount_%]])</f>
        <v>1630.1999999999998</v>
      </c>
      <c r="O743" s="13">
        <v>22223</v>
      </c>
      <c r="P743" s="13">
        <f>Table1[[#This Row],[Revenue]]-Table1[[#This Row],[Cost]]</f>
        <v>-20592.8</v>
      </c>
      <c r="Q743" s="12" t="s">
        <v>46</v>
      </c>
      <c r="R743" s="12" t="s">
        <v>51</v>
      </c>
      <c r="S743" s="12" t="s">
        <v>55</v>
      </c>
      <c r="T743" s="12">
        <v>3</v>
      </c>
      <c r="U743" s="12">
        <v>5</v>
      </c>
      <c r="V743" s="20" t="str">
        <f>TEXT(Table1[[#This Row],[Date]],"mmm-yyyy")</f>
        <v>Mar-2025</v>
      </c>
    </row>
    <row r="744" spans="1:22" x14ac:dyDescent="0.2">
      <c r="A744" s="11">
        <f t="shared" si="11"/>
        <v>45719</v>
      </c>
      <c r="B744" s="12" t="s">
        <v>23</v>
      </c>
      <c r="C744" s="12" t="str">
        <f>VLOOKUP(D744, City_Mapping!A:B, 2, FALSE)</f>
        <v>India</v>
      </c>
      <c r="D744" s="12" t="s">
        <v>32</v>
      </c>
      <c r="E744" s="12" t="s">
        <v>36</v>
      </c>
      <c r="F744" s="12" t="s">
        <v>37</v>
      </c>
      <c r="G744" s="12">
        <v>26756</v>
      </c>
      <c r="H744" s="12" t="s">
        <v>42</v>
      </c>
      <c r="I744" s="12" t="s">
        <v>45</v>
      </c>
      <c r="J744" s="12">
        <v>824058</v>
      </c>
      <c r="K744" s="12">
        <v>5</v>
      </c>
      <c r="L744" s="13">
        <v>3387</v>
      </c>
      <c r="M744" s="14">
        <f>Table1[[#This Row],[Column1]]/100</f>
        <v>0.1</v>
      </c>
      <c r="N744" s="13">
        <f>Table1[[#This Row],[Unit_Price]]*Table1[[#This Row],[Quantity]]*(1-Table1[[#This Row],[Discount_%]])</f>
        <v>15241.5</v>
      </c>
      <c r="O744" s="13">
        <v>22179</v>
      </c>
      <c r="P744" s="13">
        <f>Table1[[#This Row],[Revenue]]-Table1[[#This Row],[Cost]]</f>
        <v>-6937.5</v>
      </c>
      <c r="Q744" s="12" t="s">
        <v>46</v>
      </c>
      <c r="R744" s="12" t="s">
        <v>52</v>
      </c>
      <c r="S744" s="12" t="s">
        <v>56</v>
      </c>
      <c r="T744" s="12">
        <v>4</v>
      </c>
      <c r="U744" s="12">
        <v>10</v>
      </c>
      <c r="V744" s="20" t="str">
        <f>TEXT(Table1[[#This Row],[Date]],"mmm-yyyy")</f>
        <v>Mar-2025</v>
      </c>
    </row>
    <row r="745" spans="1:22" x14ac:dyDescent="0.2">
      <c r="A745" s="11">
        <f t="shared" si="11"/>
        <v>45719</v>
      </c>
      <c r="B745" s="12" t="s">
        <v>22</v>
      </c>
      <c r="C745" s="12" t="str">
        <f>VLOOKUP(D745, City_Mapping!A:B, 2, FALSE)</f>
        <v>India</v>
      </c>
      <c r="D745" s="12" t="s">
        <v>33</v>
      </c>
      <c r="E745" s="12" t="s">
        <v>36</v>
      </c>
      <c r="F745" s="12" t="s">
        <v>39</v>
      </c>
      <c r="G745" s="12">
        <v>30764</v>
      </c>
      <c r="H745" s="12" t="s">
        <v>42</v>
      </c>
      <c r="I745" s="12" t="s">
        <v>43</v>
      </c>
      <c r="J745" s="12">
        <v>627040</v>
      </c>
      <c r="K745" s="12">
        <v>5</v>
      </c>
      <c r="L745" s="13">
        <v>1487</v>
      </c>
      <c r="M745" s="14">
        <f>Table1[[#This Row],[Column1]]/100</f>
        <v>0.2</v>
      </c>
      <c r="N745" s="13">
        <f>Table1[[#This Row],[Unit_Price]]*Table1[[#This Row],[Quantity]]*(1-Table1[[#This Row],[Discount_%]])</f>
        <v>5948</v>
      </c>
      <c r="O745" s="13">
        <v>3028</v>
      </c>
      <c r="P745" s="13">
        <f>Table1[[#This Row],[Revenue]]-Table1[[#This Row],[Cost]]</f>
        <v>2920</v>
      </c>
      <c r="Q745" s="12" t="s">
        <v>48</v>
      </c>
      <c r="R745" s="12" t="s">
        <v>50</v>
      </c>
      <c r="S745" s="12" t="s">
        <v>56</v>
      </c>
      <c r="T745" s="12">
        <v>5</v>
      </c>
      <c r="U745" s="12">
        <v>20</v>
      </c>
      <c r="V745" s="20" t="str">
        <f>TEXT(Table1[[#This Row],[Date]],"mmm-yyyy")</f>
        <v>Mar-2025</v>
      </c>
    </row>
    <row r="746" spans="1:22" x14ac:dyDescent="0.2">
      <c r="A746" s="11">
        <f t="shared" si="11"/>
        <v>45720</v>
      </c>
      <c r="B746" s="12" t="s">
        <v>20</v>
      </c>
      <c r="C746" s="12" t="str">
        <f>VLOOKUP(D746, City_Mapping!A:B, 2, FALSE)</f>
        <v>India</v>
      </c>
      <c r="D746" s="12" t="s">
        <v>33</v>
      </c>
      <c r="E746" s="12" t="s">
        <v>34</v>
      </c>
      <c r="F746" s="12" t="s">
        <v>37</v>
      </c>
      <c r="G746" s="12">
        <v>69912</v>
      </c>
      <c r="H746" s="12" t="s">
        <v>42</v>
      </c>
      <c r="I746" s="12" t="s">
        <v>43</v>
      </c>
      <c r="J746" s="12">
        <v>650053</v>
      </c>
      <c r="K746" s="12">
        <v>9</v>
      </c>
      <c r="L746" s="13">
        <v>1845</v>
      </c>
      <c r="M746" s="14">
        <f>Table1[[#This Row],[Column1]]/100</f>
        <v>0.1</v>
      </c>
      <c r="N746" s="13">
        <f>Table1[[#This Row],[Unit_Price]]*Table1[[#This Row],[Quantity]]*(1-Table1[[#This Row],[Discount_%]])</f>
        <v>14944.5</v>
      </c>
      <c r="O746" s="13">
        <v>27668</v>
      </c>
      <c r="P746" s="13">
        <f>Table1[[#This Row],[Revenue]]-Table1[[#This Row],[Cost]]</f>
        <v>-12723.5</v>
      </c>
      <c r="Q746" s="12" t="s">
        <v>46</v>
      </c>
      <c r="R746" s="12" t="s">
        <v>51</v>
      </c>
      <c r="S746" s="12" t="s">
        <v>54</v>
      </c>
      <c r="T746" s="12">
        <v>5</v>
      </c>
      <c r="U746" s="12">
        <v>10</v>
      </c>
      <c r="V746" s="20" t="str">
        <f>TEXT(Table1[[#This Row],[Date]],"mmm-yyyy")</f>
        <v>Mar-2025</v>
      </c>
    </row>
    <row r="747" spans="1:22" x14ac:dyDescent="0.2">
      <c r="A747" s="11">
        <f t="shared" si="11"/>
        <v>45720</v>
      </c>
      <c r="B747" s="12" t="s">
        <v>23</v>
      </c>
      <c r="C747" s="12" t="str">
        <f>VLOOKUP(D747, City_Mapping!A:B, 2, FALSE)</f>
        <v>UK</v>
      </c>
      <c r="D747" s="12" t="s">
        <v>29</v>
      </c>
      <c r="E747" s="12" t="s">
        <v>35</v>
      </c>
      <c r="F747" s="12" t="s">
        <v>40</v>
      </c>
      <c r="G747" s="12">
        <v>50385</v>
      </c>
      <c r="H747" s="12" t="s">
        <v>41</v>
      </c>
      <c r="I747" s="12" t="s">
        <v>45</v>
      </c>
      <c r="J747" s="12">
        <v>211193</v>
      </c>
      <c r="K747" s="12">
        <v>9</v>
      </c>
      <c r="L747" s="13">
        <v>3912</v>
      </c>
      <c r="M747" s="14">
        <f>Table1[[#This Row],[Column1]]/100</f>
        <v>0.05</v>
      </c>
      <c r="N747" s="13">
        <f>Table1[[#This Row],[Unit_Price]]*Table1[[#This Row],[Quantity]]*(1-Table1[[#This Row],[Discount_%]])</f>
        <v>33447.599999999999</v>
      </c>
      <c r="O747" s="13">
        <v>16690</v>
      </c>
      <c r="P747" s="13">
        <f>Table1[[#This Row],[Revenue]]-Table1[[#This Row],[Cost]]</f>
        <v>16757.599999999999</v>
      </c>
      <c r="Q747" s="12" t="s">
        <v>46</v>
      </c>
      <c r="R747" s="12" t="s">
        <v>52</v>
      </c>
      <c r="S747" s="12" t="s">
        <v>54</v>
      </c>
      <c r="T747" s="12">
        <v>3</v>
      </c>
      <c r="U747" s="12">
        <v>5</v>
      </c>
      <c r="V747" s="20" t="str">
        <f>TEXT(Table1[[#This Row],[Date]],"mmm-yyyy")</f>
        <v>Mar-2025</v>
      </c>
    </row>
    <row r="748" spans="1:22" x14ac:dyDescent="0.2">
      <c r="A748" s="11">
        <f t="shared" si="11"/>
        <v>45720</v>
      </c>
      <c r="B748" s="12" t="s">
        <v>20</v>
      </c>
      <c r="C748" s="12" t="str">
        <f>VLOOKUP(D748, City_Mapping!A:B, 2, FALSE)</f>
        <v>USA</v>
      </c>
      <c r="D748" s="12" t="s">
        <v>31</v>
      </c>
      <c r="E748" s="12" t="s">
        <v>34</v>
      </c>
      <c r="F748" s="12" t="s">
        <v>39</v>
      </c>
      <c r="G748" s="12">
        <v>25032</v>
      </c>
      <c r="H748" s="12" t="s">
        <v>42</v>
      </c>
      <c r="I748" s="12" t="s">
        <v>45</v>
      </c>
      <c r="J748" s="12">
        <v>100837</v>
      </c>
      <c r="K748" s="12">
        <v>5</v>
      </c>
      <c r="L748" s="13">
        <v>2286</v>
      </c>
      <c r="M748" s="14">
        <f>Table1[[#This Row],[Column1]]/100</f>
        <v>0.2</v>
      </c>
      <c r="N748" s="13">
        <f>Table1[[#This Row],[Unit_Price]]*Table1[[#This Row],[Quantity]]*(1-Table1[[#This Row],[Discount_%]])</f>
        <v>9144</v>
      </c>
      <c r="O748" s="13">
        <v>14251</v>
      </c>
      <c r="P748" s="13">
        <f>Table1[[#This Row],[Revenue]]-Table1[[#This Row],[Cost]]</f>
        <v>-5107</v>
      </c>
      <c r="Q748" s="12" t="s">
        <v>49</v>
      </c>
      <c r="R748" s="12" t="s">
        <v>52</v>
      </c>
      <c r="S748" s="12" t="s">
        <v>54</v>
      </c>
      <c r="T748" s="12">
        <v>4</v>
      </c>
      <c r="U748" s="12">
        <v>20</v>
      </c>
      <c r="V748" s="20" t="str">
        <f>TEXT(Table1[[#This Row],[Date]],"mmm-yyyy")</f>
        <v>Mar-2025</v>
      </c>
    </row>
    <row r="749" spans="1:22" x14ac:dyDescent="0.2">
      <c r="A749" s="11">
        <f t="shared" si="11"/>
        <v>45720</v>
      </c>
      <c r="B749" s="12" t="s">
        <v>20</v>
      </c>
      <c r="C749" s="12" t="str">
        <f>VLOOKUP(D749, City_Mapping!A:B, 2, FALSE)</f>
        <v>India</v>
      </c>
      <c r="D749" s="12" t="s">
        <v>28</v>
      </c>
      <c r="E749" s="12" t="s">
        <v>34</v>
      </c>
      <c r="F749" s="12" t="s">
        <v>40</v>
      </c>
      <c r="G749" s="12">
        <v>55702</v>
      </c>
      <c r="H749" s="12" t="s">
        <v>42</v>
      </c>
      <c r="I749" s="12" t="s">
        <v>43</v>
      </c>
      <c r="J749" s="12">
        <v>718298</v>
      </c>
      <c r="K749" s="12">
        <v>5</v>
      </c>
      <c r="L749" s="13">
        <v>1531</v>
      </c>
      <c r="M749" s="14">
        <f>Table1[[#This Row],[Column1]]/100</f>
        <v>0</v>
      </c>
      <c r="N749" s="13">
        <f>Table1[[#This Row],[Unit_Price]]*Table1[[#This Row],[Quantity]]*(1-Table1[[#This Row],[Discount_%]])</f>
        <v>7655</v>
      </c>
      <c r="O749" s="13">
        <v>3907</v>
      </c>
      <c r="P749" s="13">
        <f>Table1[[#This Row],[Revenue]]-Table1[[#This Row],[Cost]]</f>
        <v>3748</v>
      </c>
      <c r="Q749" s="12" t="s">
        <v>47</v>
      </c>
      <c r="R749" s="12" t="s">
        <v>51</v>
      </c>
      <c r="S749" s="12" t="s">
        <v>55</v>
      </c>
      <c r="T749" s="12">
        <v>3</v>
      </c>
      <c r="U749" s="12">
        <v>0</v>
      </c>
      <c r="V749" s="20" t="str">
        <f>TEXT(Table1[[#This Row],[Date]],"mmm-yyyy")</f>
        <v>Mar-2025</v>
      </c>
    </row>
    <row r="750" spans="1:22" x14ac:dyDescent="0.2">
      <c r="A750" s="11">
        <f t="shared" si="11"/>
        <v>45720</v>
      </c>
      <c r="B750" s="12" t="s">
        <v>22</v>
      </c>
      <c r="C750" s="12" t="str">
        <f>VLOOKUP(D750, City_Mapping!A:B, 2, FALSE)</f>
        <v>India</v>
      </c>
      <c r="D750" s="12" t="s">
        <v>28</v>
      </c>
      <c r="E750" s="12" t="s">
        <v>35</v>
      </c>
      <c r="F750" s="12" t="s">
        <v>37</v>
      </c>
      <c r="G750" s="12">
        <v>21885</v>
      </c>
      <c r="H750" s="12" t="s">
        <v>41</v>
      </c>
      <c r="I750" s="12" t="s">
        <v>45</v>
      </c>
      <c r="J750" s="12">
        <v>752265</v>
      </c>
      <c r="K750" s="12">
        <v>6</v>
      </c>
      <c r="L750" s="13">
        <v>2506</v>
      </c>
      <c r="M750" s="14">
        <f>Table1[[#This Row],[Column1]]/100</f>
        <v>0</v>
      </c>
      <c r="N750" s="13">
        <f>Table1[[#This Row],[Unit_Price]]*Table1[[#This Row],[Quantity]]*(1-Table1[[#This Row],[Discount_%]])</f>
        <v>15036</v>
      </c>
      <c r="O750" s="13">
        <v>4143</v>
      </c>
      <c r="P750" s="13">
        <f>Table1[[#This Row],[Revenue]]-Table1[[#This Row],[Cost]]</f>
        <v>10893</v>
      </c>
      <c r="Q750" s="12" t="s">
        <v>47</v>
      </c>
      <c r="R750" s="12" t="s">
        <v>50</v>
      </c>
      <c r="S750" s="12" t="s">
        <v>54</v>
      </c>
      <c r="T750" s="12">
        <v>2</v>
      </c>
      <c r="U750" s="12">
        <v>0</v>
      </c>
      <c r="V750" s="20" t="str">
        <f>TEXT(Table1[[#This Row],[Date]],"mmm-yyyy")</f>
        <v>Mar-2025</v>
      </c>
    </row>
    <row r="751" spans="1:22" x14ac:dyDescent="0.2">
      <c r="A751" s="11">
        <f t="shared" si="11"/>
        <v>45720</v>
      </c>
      <c r="B751" s="12" t="s">
        <v>23</v>
      </c>
      <c r="C751" s="12" t="str">
        <f>VLOOKUP(D751, City_Mapping!A:B, 2, FALSE)</f>
        <v>USA</v>
      </c>
      <c r="D751" s="12" t="s">
        <v>31</v>
      </c>
      <c r="E751" s="12" t="s">
        <v>35</v>
      </c>
      <c r="F751" s="12" t="s">
        <v>38</v>
      </c>
      <c r="G751" s="12">
        <v>19796</v>
      </c>
      <c r="H751" s="12" t="s">
        <v>41</v>
      </c>
      <c r="I751" s="12" t="s">
        <v>45</v>
      </c>
      <c r="J751" s="12">
        <v>570795</v>
      </c>
      <c r="K751" s="12">
        <v>8</v>
      </c>
      <c r="L751" s="13">
        <v>1730</v>
      </c>
      <c r="M751" s="14">
        <f>Table1[[#This Row],[Column1]]/100</f>
        <v>0</v>
      </c>
      <c r="N751" s="13">
        <f>Table1[[#This Row],[Unit_Price]]*Table1[[#This Row],[Quantity]]*(1-Table1[[#This Row],[Discount_%]])</f>
        <v>13840</v>
      </c>
      <c r="O751" s="13">
        <v>9919</v>
      </c>
      <c r="P751" s="13">
        <f>Table1[[#This Row],[Revenue]]-Table1[[#This Row],[Cost]]</f>
        <v>3921</v>
      </c>
      <c r="Q751" s="12" t="s">
        <v>47</v>
      </c>
      <c r="R751" s="12" t="s">
        <v>51</v>
      </c>
      <c r="S751" s="12" t="s">
        <v>54</v>
      </c>
      <c r="T751" s="12">
        <v>1</v>
      </c>
      <c r="U751" s="12">
        <v>0</v>
      </c>
      <c r="V751" s="20" t="str">
        <f>TEXT(Table1[[#This Row],[Date]],"mmm-yyyy")</f>
        <v>Mar-2025</v>
      </c>
    </row>
    <row r="752" spans="1:22" x14ac:dyDescent="0.2">
      <c r="A752" s="11">
        <f t="shared" si="11"/>
        <v>45720</v>
      </c>
      <c r="B752" s="12" t="s">
        <v>21</v>
      </c>
      <c r="C752" s="12" t="str">
        <f>VLOOKUP(D752, City_Mapping!A:B, 2, FALSE)</f>
        <v>India</v>
      </c>
      <c r="D752" s="12" t="s">
        <v>32</v>
      </c>
      <c r="E752" s="12" t="s">
        <v>36</v>
      </c>
      <c r="F752" s="12" t="s">
        <v>40</v>
      </c>
      <c r="G752" s="12">
        <v>42863</v>
      </c>
      <c r="H752" s="12" t="s">
        <v>41</v>
      </c>
      <c r="I752" s="12" t="s">
        <v>44</v>
      </c>
      <c r="J752" s="12">
        <v>343762</v>
      </c>
      <c r="K752" s="12">
        <v>6</v>
      </c>
      <c r="L752" s="13">
        <v>910</v>
      </c>
      <c r="M752" s="14">
        <f>Table1[[#This Row],[Column1]]/100</f>
        <v>0.15</v>
      </c>
      <c r="N752" s="13">
        <f>Table1[[#This Row],[Unit_Price]]*Table1[[#This Row],[Quantity]]*(1-Table1[[#This Row],[Discount_%]])</f>
        <v>4641</v>
      </c>
      <c r="O752" s="13">
        <v>29769</v>
      </c>
      <c r="P752" s="13">
        <f>Table1[[#This Row],[Revenue]]-Table1[[#This Row],[Cost]]</f>
        <v>-25128</v>
      </c>
      <c r="Q752" s="12" t="s">
        <v>47</v>
      </c>
      <c r="R752" s="12" t="s">
        <v>52</v>
      </c>
      <c r="S752" s="12" t="s">
        <v>53</v>
      </c>
      <c r="T752" s="12">
        <v>1</v>
      </c>
      <c r="U752" s="12">
        <v>15</v>
      </c>
      <c r="V752" s="20" t="str">
        <f>TEXT(Table1[[#This Row],[Date]],"mmm-yyyy")</f>
        <v>Mar-2025</v>
      </c>
    </row>
    <row r="753" spans="1:22" x14ac:dyDescent="0.2">
      <c r="A753" s="11">
        <f t="shared" si="11"/>
        <v>45720</v>
      </c>
      <c r="B753" s="12" t="s">
        <v>22</v>
      </c>
      <c r="C753" s="12" t="str">
        <f>VLOOKUP(D753, City_Mapping!A:B, 2, FALSE)</f>
        <v>India</v>
      </c>
      <c r="D753" s="12" t="s">
        <v>28</v>
      </c>
      <c r="E753" s="12" t="s">
        <v>35</v>
      </c>
      <c r="F753" s="12" t="s">
        <v>40</v>
      </c>
      <c r="G753" s="12">
        <v>91014</v>
      </c>
      <c r="H753" s="12" t="s">
        <v>41</v>
      </c>
      <c r="I753" s="12" t="s">
        <v>43</v>
      </c>
      <c r="J753" s="12">
        <v>681285</v>
      </c>
      <c r="K753" s="12">
        <v>6</v>
      </c>
      <c r="L753" s="13">
        <v>2805</v>
      </c>
      <c r="M753" s="14">
        <f>Table1[[#This Row],[Column1]]/100</f>
        <v>0</v>
      </c>
      <c r="N753" s="13">
        <f>Table1[[#This Row],[Unit_Price]]*Table1[[#This Row],[Quantity]]*(1-Table1[[#This Row],[Discount_%]])</f>
        <v>16830</v>
      </c>
      <c r="O753" s="13">
        <v>22774</v>
      </c>
      <c r="P753" s="13">
        <f>Table1[[#This Row],[Revenue]]-Table1[[#This Row],[Cost]]</f>
        <v>-5944</v>
      </c>
      <c r="Q753" s="12" t="s">
        <v>47</v>
      </c>
      <c r="R753" s="12" t="s">
        <v>51</v>
      </c>
      <c r="S753" s="12" t="s">
        <v>55</v>
      </c>
      <c r="T753" s="12">
        <v>2</v>
      </c>
      <c r="U753" s="12">
        <v>0</v>
      </c>
      <c r="V753" s="20" t="str">
        <f>TEXT(Table1[[#This Row],[Date]],"mmm-yyyy")</f>
        <v>Mar-2025</v>
      </c>
    </row>
    <row r="754" spans="1:22" x14ac:dyDescent="0.2">
      <c r="A754" s="11">
        <f t="shared" si="11"/>
        <v>45720</v>
      </c>
      <c r="B754" s="12" t="s">
        <v>23</v>
      </c>
      <c r="C754" s="12" t="str">
        <f>VLOOKUP(D754, City_Mapping!A:B, 2, FALSE)</f>
        <v>UK</v>
      </c>
      <c r="D754" s="12" t="s">
        <v>29</v>
      </c>
      <c r="E754" s="12" t="s">
        <v>35</v>
      </c>
      <c r="F754" s="12" t="s">
        <v>38</v>
      </c>
      <c r="G754" s="12">
        <v>42117</v>
      </c>
      <c r="H754" s="12" t="s">
        <v>41</v>
      </c>
      <c r="I754" s="12" t="s">
        <v>43</v>
      </c>
      <c r="J754" s="12">
        <v>790861</v>
      </c>
      <c r="K754" s="12">
        <v>9</v>
      </c>
      <c r="L754" s="13">
        <v>2319</v>
      </c>
      <c r="M754" s="14">
        <f>Table1[[#This Row],[Column1]]/100</f>
        <v>0.15</v>
      </c>
      <c r="N754" s="13">
        <f>Table1[[#This Row],[Unit_Price]]*Table1[[#This Row],[Quantity]]*(1-Table1[[#This Row],[Discount_%]])</f>
        <v>17740.349999999999</v>
      </c>
      <c r="O754" s="13">
        <v>8574</v>
      </c>
      <c r="P754" s="13">
        <f>Table1[[#This Row],[Revenue]]-Table1[[#This Row],[Cost]]</f>
        <v>9166.3499999999985</v>
      </c>
      <c r="Q754" s="12" t="s">
        <v>46</v>
      </c>
      <c r="R754" s="12" t="s">
        <v>50</v>
      </c>
      <c r="S754" s="12" t="s">
        <v>55</v>
      </c>
      <c r="T754" s="12">
        <v>4</v>
      </c>
      <c r="U754" s="12">
        <v>15</v>
      </c>
      <c r="V754" s="20" t="str">
        <f>TEXT(Table1[[#This Row],[Date]],"mmm-yyyy")</f>
        <v>Mar-2025</v>
      </c>
    </row>
    <row r="755" spans="1:22" x14ac:dyDescent="0.2">
      <c r="A755" s="11">
        <f t="shared" si="11"/>
        <v>45720</v>
      </c>
      <c r="B755" s="12" t="s">
        <v>23</v>
      </c>
      <c r="C755" s="12" t="str">
        <f>VLOOKUP(D755, City_Mapping!A:B, 2, FALSE)</f>
        <v>USA</v>
      </c>
      <c r="D755" s="12" t="s">
        <v>31</v>
      </c>
      <c r="E755" s="12" t="s">
        <v>35</v>
      </c>
      <c r="F755" s="12" t="s">
        <v>37</v>
      </c>
      <c r="G755" s="12">
        <v>30753</v>
      </c>
      <c r="H755" s="12" t="s">
        <v>41</v>
      </c>
      <c r="I755" s="12" t="s">
        <v>45</v>
      </c>
      <c r="J755" s="12">
        <v>537986</v>
      </c>
      <c r="K755" s="12">
        <v>1</v>
      </c>
      <c r="L755" s="13">
        <v>3592</v>
      </c>
      <c r="M755" s="14">
        <f>Table1[[#This Row],[Column1]]/100</f>
        <v>0.15</v>
      </c>
      <c r="N755" s="13">
        <f>Table1[[#This Row],[Unit_Price]]*Table1[[#This Row],[Quantity]]*(1-Table1[[#This Row],[Discount_%]])</f>
        <v>3053.2</v>
      </c>
      <c r="O755" s="13">
        <v>10659</v>
      </c>
      <c r="P755" s="13">
        <f>Table1[[#This Row],[Revenue]]-Table1[[#This Row],[Cost]]</f>
        <v>-7605.8</v>
      </c>
      <c r="Q755" s="12" t="s">
        <v>46</v>
      </c>
      <c r="R755" s="12" t="s">
        <v>52</v>
      </c>
      <c r="S755" s="12" t="s">
        <v>53</v>
      </c>
      <c r="T755" s="12">
        <v>3</v>
      </c>
      <c r="U755" s="12">
        <v>15</v>
      </c>
      <c r="V755" s="20" t="str">
        <f>TEXT(Table1[[#This Row],[Date]],"mmm-yyyy")</f>
        <v>Mar-2025</v>
      </c>
    </row>
    <row r="756" spans="1:22" x14ac:dyDescent="0.2">
      <c r="A756" s="11">
        <f t="shared" si="11"/>
        <v>45720</v>
      </c>
      <c r="B756" s="12" t="s">
        <v>23</v>
      </c>
      <c r="C756" s="12" t="str">
        <f>VLOOKUP(D756, City_Mapping!A:B, 2, FALSE)</f>
        <v>India</v>
      </c>
      <c r="D756" s="12" t="s">
        <v>32</v>
      </c>
      <c r="E756" s="12" t="s">
        <v>35</v>
      </c>
      <c r="F756" s="12" t="s">
        <v>40</v>
      </c>
      <c r="G756" s="12">
        <v>30325</v>
      </c>
      <c r="H756" s="12" t="s">
        <v>41</v>
      </c>
      <c r="I756" s="12" t="s">
        <v>45</v>
      </c>
      <c r="J756" s="12">
        <v>343977</v>
      </c>
      <c r="K756" s="12">
        <v>4</v>
      </c>
      <c r="L756" s="13">
        <v>3091</v>
      </c>
      <c r="M756" s="14">
        <f>Table1[[#This Row],[Column1]]/100</f>
        <v>0.05</v>
      </c>
      <c r="N756" s="13">
        <f>Table1[[#This Row],[Unit_Price]]*Table1[[#This Row],[Quantity]]*(1-Table1[[#This Row],[Discount_%]])</f>
        <v>11745.8</v>
      </c>
      <c r="O756" s="13">
        <v>10306</v>
      </c>
      <c r="P756" s="13">
        <f>Table1[[#This Row],[Revenue]]-Table1[[#This Row],[Cost]]</f>
        <v>1439.7999999999993</v>
      </c>
      <c r="Q756" s="12" t="s">
        <v>49</v>
      </c>
      <c r="R756" s="12" t="s">
        <v>50</v>
      </c>
      <c r="S756" s="12" t="s">
        <v>56</v>
      </c>
      <c r="T756" s="12">
        <v>1</v>
      </c>
      <c r="U756" s="12">
        <v>5</v>
      </c>
      <c r="V756" s="20" t="str">
        <f>TEXT(Table1[[#This Row],[Date]],"mmm-yyyy")</f>
        <v>Mar-2025</v>
      </c>
    </row>
    <row r="757" spans="1:22" x14ac:dyDescent="0.2">
      <c r="A757" s="11">
        <f t="shared" si="11"/>
        <v>45720</v>
      </c>
      <c r="B757" s="12" t="s">
        <v>23</v>
      </c>
      <c r="C757" s="12" t="str">
        <f>VLOOKUP(D757, City_Mapping!A:B, 2, FALSE)</f>
        <v>India</v>
      </c>
      <c r="D757" s="12" t="s">
        <v>32</v>
      </c>
      <c r="E757" s="12" t="s">
        <v>36</v>
      </c>
      <c r="F757" s="12" t="s">
        <v>37</v>
      </c>
      <c r="G757" s="12">
        <v>17021</v>
      </c>
      <c r="H757" s="12" t="s">
        <v>41</v>
      </c>
      <c r="I757" s="12" t="s">
        <v>45</v>
      </c>
      <c r="J757" s="12">
        <v>976040</v>
      </c>
      <c r="K757" s="12">
        <v>2</v>
      </c>
      <c r="L757" s="13">
        <v>3002</v>
      </c>
      <c r="M757" s="14">
        <f>Table1[[#This Row],[Column1]]/100</f>
        <v>0</v>
      </c>
      <c r="N757" s="13">
        <f>Table1[[#This Row],[Unit_Price]]*Table1[[#This Row],[Quantity]]*(1-Table1[[#This Row],[Discount_%]])</f>
        <v>6004</v>
      </c>
      <c r="O757" s="13">
        <v>2677</v>
      </c>
      <c r="P757" s="13">
        <f>Table1[[#This Row],[Revenue]]-Table1[[#This Row],[Cost]]</f>
        <v>3327</v>
      </c>
      <c r="Q757" s="12" t="s">
        <v>48</v>
      </c>
      <c r="R757" s="12" t="s">
        <v>50</v>
      </c>
      <c r="S757" s="12" t="s">
        <v>55</v>
      </c>
      <c r="T757" s="12">
        <v>2</v>
      </c>
      <c r="U757" s="12">
        <v>0</v>
      </c>
      <c r="V757" s="20" t="str">
        <f>TEXT(Table1[[#This Row],[Date]],"mmm-yyyy")</f>
        <v>Mar-2025</v>
      </c>
    </row>
    <row r="758" spans="1:22" x14ac:dyDescent="0.2">
      <c r="A758" s="11">
        <f t="shared" si="11"/>
        <v>45721</v>
      </c>
      <c r="B758" s="12" t="s">
        <v>23</v>
      </c>
      <c r="C758" s="12" t="str">
        <f>VLOOKUP(D758, City_Mapping!A:B, 2, FALSE)</f>
        <v>UAE</v>
      </c>
      <c r="D758" s="12" t="s">
        <v>30</v>
      </c>
      <c r="E758" s="12" t="s">
        <v>36</v>
      </c>
      <c r="F758" s="12" t="s">
        <v>37</v>
      </c>
      <c r="G758" s="12">
        <v>90721</v>
      </c>
      <c r="H758" s="12" t="s">
        <v>42</v>
      </c>
      <c r="I758" s="12" t="s">
        <v>43</v>
      </c>
      <c r="J758" s="12">
        <v>727798</v>
      </c>
      <c r="K758" s="12">
        <v>9</v>
      </c>
      <c r="L758" s="13">
        <v>1161</v>
      </c>
      <c r="M758" s="14">
        <f>Table1[[#This Row],[Column1]]/100</f>
        <v>0.2</v>
      </c>
      <c r="N758" s="13">
        <f>Table1[[#This Row],[Unit_Price]]*Table1[[#This Row],[Quantity]]*(1-Table1[[#This Row],[Discount_%]])</f>
        <v>8359.2000000000007</v>
      </c>
      <c r="O758" s="13">
        <v>3043</v>
      </c>
      <c r="P758" s="13">
        <f>Table1[[#This Row],[Revenue]]-Table1[[#This Row],[Cost]]</f>
        <v>5316.2000000000007</v>
      </c>
      <c r="Q758" s="12" t="s">
        <v>49</v>
      </c>
      <c r="R758" s="12" t="s">
        <v>52</v>
      </c>
      <c r="S758" s="12" t="s">
        <v>54</v>
      </c>
      <c r="T758" s="12">
        <v>5</v>
      </c>
      <c r="U758" s="12">
        <v>20</v>
      </c>
      <c r="V758" s="20" t="str">
        <f>TEXT(Table1[[#This Row],[Date]],"mmm-yyyy")</f>
        <v>Mar-2025</v>
      </c>
    </row>
    <row r="759" spans="1:22" x14ac:dyDescent="0.2">
      <c r="A759" s="11">
        <f t="shared" si="11"/>
        <v>45721</v>
      </c>
      <c r="B759" s="12" t="s">
        <v>20</v>
      </c>
      <c r="C759" s="12" t="str">
        <f>VLOOKUP(D759, City_Mapping!A:B, 2, FALSE)</f>
        <v>India</v>
      </c>
      <c r="D759" s="12" t="s">
        <v>32</v>
      </c>
      <c r="E759" s="12" t="s">
        <v>35</v>
      </c>
      <c r="F759" s="12" t="s">
        <v>37</v>
      </c>
      <c r="G759" s="12">
        <v>63096</v>
      </c>
      <c r="H759" s="12" t="s">
        <v>41</v>
      </c>
      <c r="I759" s="12" t="s">
        <v>44</v>
      </c>
      <c r="J759" s="12">
        <v>299261</v>
      </c>
      <c r="K759" s="12">
        <v>3</v>
      </c>
      <c r="L759" s="13">
        <v>1729</v>
      </c>
      <c r="M759" s="14">
        <f>Table1[[#This Row],[Column1]]/100</f>
        <v>0.15</v>
      </c>
      <c r="N759" s="13">
        <f>Table1[[#This Row],[Unit_Price]]*Table1[[#This Row],[Quantity]]*(1-Table1[[#This Row],[Discount_%]])</f>
        <v>4408.95</v>
      </c>
      <c r="O759" s="13">
        <v>27740</v>
      </c>
      <c r="P759" s="13">
        <f>Table1[[#This Row],[Revenue]]-Table1[[#This Row],[Cost]]</f>
        <v>-23331.05</v>
      </c>
      <c r="Q759" s="12" t="s">
        <v>48</v>
      </c>
      <c r="R759" s="12" t="s">
        <v>50</v>
      </c>
      <c r="S759" s="12" t="s">
        <v>54</v>
      </c>
      <c r="T759" s="12">
        <v>1</v>
      </c>
      <c r="U759" s="12">
        <v>15</v>
      </c>
      <c r="V759" s="20" t="str">
        <f>TEXT(Table1[[#This Row],[Date]],"mmm-yyyy")</f>
        <v>Mar-2025</v>
      </c>
    </row>
    <row r="760" spans="1:22" x14ac:dyDescent="0.2">
      <c r="A760" s="11">
        <f t="shared" si="11"/>
        <v>45721</v>
      </c>
      <c r="B760" s="12" t="s">
        <v>22</v>
      </c>
      <c r="C760" s="12" t="str">
        <f>VLOOKUP(D760, City_Mapping!A:B, 2, FALSE)</f>
        <v>India</v>
      </c>
      <c r="D760" s="12" t="s">
        <v>28</v>
      </c>
      <c r="E760" s="12" t="s">
        <v>35</v>
      </c>
      <c r="F760" s="12" t="s">
        <v>38</v>
      </c>
      <c r="G760" s="12">
        <v>81404</v>
      </c>
      <c r="H760" s="12" t="s">
        <v>42</v>
      </c>
      <c r="I760" s="12" t="s">
        <v>43</v>
      </c>
      <c r="J760" s="12">
        <v>746195</v>
      </c>
      <c r="K760" s="12">
        <v>2</v>
      </c>
      <c r="L760" s="13">
        <v>1856</v>
      </c>
      <c r="M760" s="14">
        <f>Table1[[#This Row],[Column1]]/100</f>
        <v>0.05</v>
      </c>
      <c r="N760" s="13">
        <f>Table1[[#This Row],[Unit_Price]]*Table1[[#This Row],[Quantity]]*(1-Table1[[#This Row],[Discount_%]])</f>
        <v>3526.3999999999996</v>
      </c>
      <c r="O760" s="13">
        <v>8681</v>
      </c>
      <c r="P760" s="13">
        <f>Table1[[#This Row],[Revenue]]-Table1[[#This Row],[Cost]]</f>
        <v>-5154.6000000000004</v>
      </c>
      <c r="Q760" s="12" t="s">
        <v>48</v>
      </c>
      <c r="R760" s="12" t="s">
        <v>52</v>
      </c>
      <c r="S760" s="12" t="s">
        <v>56</v>
      </c>
      <c r="T760" s="12">
        <v>1</v>
      </c>
      <c r="U760" s="12">
        <v>5</v>
      </c>
      <c r="V760" s="20" t="str">
        <f>TEXT(Table1[[#This Row],[Date]],"mmm-yyyy")</f>
        <v>Mar-2025</v>
      </c>
    </row>
    <row r="761" spans="1:22" x14ac:dyDescent="0.2">
      <c r="A761" s="11">
        <f t="shared" si="11"/>
        <v>45721</v>
      </c>
      <c r="B761" s="12" t="s">
        <v>20</v>
      </c>
      <c r="C761" s="12" t="str">
        <f>VLOOKUP(D761, City_Mapping!A:B, 2, FALSE)</f>
        <v>India</v>
      </c>
      <c r="D761" s="12" t="s">
        <v>28</v>
      </c>
      <c r="E761" s="12" t="s">
        <v>36</v>
      </c>
      <c r="F761" s="12" t="s">
        <v>37</v>
      </c>
      <c r="G761" s="12">
        <v>23071</v>
      </c>
      <c r="H761" s="12" t="s">
        <v>41</v>
      </c>
      <c r="I761" s="12" t="s">
        <v>44</v>
      </c>
      <c r="J761" s="12">
        <v>160594</v>
      </c>
      <c r="K761" s="12">
        <v>8</v>
      </c>
      <c r="L761" s="13">
        <v>3592</v>
      </c>
      <c r="M761" s="14">
        <f>Table1[[#This Row],[Column1]]/100</f>
        <v>0.15</v>
      </c>
      <c r="N761" s="13">
        <f>Table1[[#This Row],[Unit_Price]]*Table1[[#This Row],[Quantity]]*(1-Table1[[#This Row],[Discount_%]])</f>
        <v>24425.599999999999</v>
      </c>
      <c r="O761" s="13">
        <v>29540</v>
      </c>
      <c r="P761" s="13">
        <f>Table1[[#This Row],[Revenue]]-Table1[[#This Row],[Cost]]</f>
        <v>-5114.4000000000015</v>
      </c>
      <c r="Q761" s="12" t="s">
        <v>49</v>
      </c>
      <c r="R761" s="12" t="s">
        <v>50</v>
      </c>
      <c r="S761" s="12" t="s">
        <v>53</v>
      </c>
      <c r="T761" s="12">
        <v>2</v>
      </c>
      <c r="U761" s="12">
        <v>15</v>
      </c>
      <c r="V761" s="20" t="str">
        <f>TEXT(Table1[[#This Row],[Date]],"mmm-yyyy")</f>
        <v>Mar-2025</v>
      </c>
    </row>
    <row r="762" spans="1:22" x14ac:dyDescent="0.2">
      <c r="A762" s="11">
        <f t="shared" si="11"/>
        <v>45721</v>
      </c>
      <c r="B762" s="12" t="s">
        <v>21</v>
      </c>
      <c r="C762" s="12" t="str">
        <f>VLOOKUP(D762, City_Mapping!A:B, 2, FALSE)</f>
        <v>USA</v>
      </c>
      <c r="D762" s="12" t="s">
        <v>31</v>
      </c>
      <c r="E762" s="12" t="s">
        <v>36</v>
      </c>
      <c r="F762" s="12" t="s">
        <v>37</v>
      </c>
      <c r="G762" s="12">
        <v>74649</v>
      </c>
      <c r="H762" s="12" t="s">
        <v>41</v>
      </c>
      <c r="I762" s="12" t="s">
        <v>45</v>
      </c>
      <c r="J762" s="12">
        <v>185269</v>
      </c>
      <c r="K762" s="12">
        <v>4</v>
      </c>
      <c r="L762" s="13">
        <v>2173</v>
      </c>
      <c r="M762" s="14">
        <f>Table1[[#This Row],[Column1]]/100</f>
        <v>0.2</v>
      </c>
      <c r="N762" s="13">
        <f>Table1[[#This Row],[Unit_Price]]*Table1[[#This Row],[Quantity]]*(1-Table1[[#This Row],[Discount_%]])</f>
        <v>6953.6</v>
      </c>
      <c r="O762" s="13">
        <v>4114</v>
      </c>
      <c r="P762" s="13">
        <f>Table1[[#This Row],[Revenue]]-Table1[[#This Row],[Cost]]</f>
        <v>2839.6000000000004</v>
      </c>
      <c r="Q762" s="12" t="s">
        <v>46</v>
      </c>
      <c r="R762" s="12" t="s">
        <v>50</v>
      </c>
      <c r="S762" s="12" t="s">
        <v>53</v>
      </c>
      <c r="T762" s="12">
        <v>3</v>
      </c>
      <c r="U762" s="12">
        <v>20</v>
      </c>
      <c r="V762" s="20" t="str">
        <f>TEXT(Table1[[#This Row],[Date]],"mmm-yyyy")</f>
        <v>Mar-2025</v>
      </c>
    </row>
    <row r="763" spans="1:22" x14ac:dyDescent="0.2">
      <c r="A763" s="11">
        <f t="shared" si="11"/>
        <v>45721</v>
      </c>
      <c r="B763" s="12" t="s">
        <v>23</v>
      </c>
      <c r="C763" s="12" t="str">
        <f>VLOOKUP(D763, City_Mapping!A:B, 2, FALSE)</f>
        <v>USA</v>
      </c>
      <c r="D763" s="12" t="s">
        <v>31</v>
      </c>
      <c r="E763" s="12" t="s">
        <v>35</v>
      </c>
      <c r="F763" s="12" t="s">
        <v>39</v>
      </c>
      <c r="G763" s="12">
        <v>18041</v>
      </c>
      <c r="H763" s="12" t="s">
        <v>42</v>
      </c>
      <c r="I763" s="12" t="s">
        <v>43</v>
      </c>
      <c r="J763" s="12">
        <v>988046</v>
      </c>
      <c r="K763" s="12">
        <v>2</v>
      </c>
      <c r="L763" s="13">
        <v>1588</v>
      </c>
      <c r="M763" s="14">
        <f>Table1[[#This Row],[Column1]]/100</f>
        <v>0.2</v>
      </c>
      <c r="N763" s="13">
        <f>Table1[[#This Row],[Unit_Price]]*Table1[[#This Row],[Quantity]]*(1-Table1[[#This Row],[Discount_%]])</f>
        <v>2540.8000000000002</v>
      </c>
      <c r="O763" s="13">
        <v>21550</v>
      </c>
      <c r="P763" s="13">
        <f>Table1[[#This Row],[Revenue]]-Table1[[#This Row],[Cost]]</f>
        <v>-19009.2</v>
      </c>
      <c r="Q763" s="12" t="s">
        <v>49</v>
      </c>
      <c r="R763" s="12" t="s">
        <v>52</v>
      </c>
      <c r="S763" s="12" t="s">
        <v>53</v>
      </c>
      <c r="T763" s="12">
        <v>1</v>
      </c>
      <c r="U763" s="12">
        <v>20</v>
      </c>
      <c r="V763" s="20" t="str">
        <f>TEXT(Table1[[#This Row],[Date]],"mmm-yyyy")</f>
        <v>Mar-2025</v>
      </c>
    </row>
    <row r="764" spans="1:22" x14ac:dyDescent="0.2">
      <c r="A764" s="11">
        <f t="shared" si="11"/>
        <v>45721</v>
      </c>
      <c r="B764" s="12" t="s">
        <v>22</v>
      </c>
      <c r="C764" s="12" t="str">
        <f>VLOOKUP(D764, City_Mapping!A:B, 2, FALSE)</f>
        <v>India</v>
      </c>
      <c r="D764" s="12" t="s">
        <v>32</v>
      </c>
      <c r="E764" s="12" t="s">
        <v>34</v>
      </c>
      <c r="F764" s="12" t="s">
        <v>39</v>
      </c>
      <c r="G764" s="12">
        <v>92051</v>
      </c>
      <c r="H764" s="12" t="s">
        <v>41</v>
      </c>
      <c r="I764" s="12" t="s">
        <v>44</v>
      </c>
      <c r="J764" s="12">
        <v>137448</v>
      </c>
      <c r="K764" s="12">
        <v>4</v>
      </c>
      <c r="L764" s="13">
        <v>4148</v>
      </c>
      <c r="M764" s="14">
        <f>Table1[[#This Row],[Column1]]/100</f>
        <v>0</v>
      </c>
      <c r="N764" s="13">
        <f>Table1[[#This Row],[Unit_Price]]*Table1[[#This Row],[Quantity]]*(1-Table1[[#This Row],[Discount_%]])</f>
        <v>16592</v>
      </c>
      <c r="O764" s="13">
        <v>14653</v>
      </c>
      <c r="P764" s="13">
        <f>Table1[[#This Row],[Revenue]]-Table1[[#This Row],[Cost]]</f>
        <v>1939</v>
      </c>
      <c r="Q764" s="12" t="s">
        <v>47</v>
      </c>
      <c r="R764" s="12" t="s">
        <v>50</v>
      </c>
      <c r="S764" s="12" t="s">
        <v>54</v>
      </c>
      <c r="T764" s="12">
        <v>3</v>
      </c>
      <c r="U764" s="12">
        <v>0</v>
      </c>
      <c r="V764" s="20" t="str">
        <f>TEXT(Table1[[#This Row],[Date]],"mmm-yyyy")</f>
        <v>Mar-2025</v>
      </c>
    </row>
    <row r="765" spans="1:22" x14ac:dyDescent="0.2">
      <c r="A765" s="11">
        <f t="shared" si="11"/>
        <v>45721</v>
      </c>
      <c r="B765" s="12" t="s">
        <v>23</v>
      </c>
      <c r="C765" s="12" t="str">
        <f>VLOOKUP(D765, City_Mapping!A:B, 2, FALSE)</f>
        <v>UK</v>
      </c>
      <c r="D765" s="12" t="s">
        <v>29</v>
      </c>
      <c r="E765" s="12" t="s">
        <v>36</v>
      </c>
      <c r="F765" s="12" t="s">
        <v>39</v>
      </c>
      <c r="G765" s="12">
        <v>50058</v>
      </c>
      <c r="H765" s="12" t="s">
        <v>41</v>
      </c>
      <c r="I765" s="12" t="s">
        <v>43</v>
      </c>
      <c r="J765" s="12">
        <v>315378</v>
      </c>
      <c r="K765" s="12">
        <v>7</v>
      </c>
      <c r="L765" s="13">
        <v>4050</v>
      </c>
      <c r="M765" s="14">
        <f>Table1[[#This Row],[Column1]]/100</f>
        <v>0.15</v>
      </c>
      <c r="N765" s="13">
        <f>Table1[[#This Row],[Unit_Price]]*Table1[[#This Row],[Quantity]]*(1-Table1[[#This Row],[Discount_%]])</f>
        <v>24097.5</v>
      </c>
      <c r="O765" s="13">
        <v>5853</v>
      </c>
      <c r="P765" s="13">
        <f>Table1[[#This Row],[Revenue]]-Table1[[#This Row],[Cost]]</f>
        <v>18244.5</v>
      </c>
      <c r="Q765" s="12" t="s">
        <v>49</v>
      </c>
      <c r="R765" s="12" t="s">
        <v>50</v>
      </c>
      <c r="S765" s="12" t="s">
        <v>53</v>
      </c>
      <c r="T765" s="12">
        <v>2</v>
      </c>
      <c r="U765" s="12">
        <v>15</v>
      </c>
      <c r="V765" s="20" t="str">
        <f>TEXT(Table1[[#This Row],[Date]],"mmm-yyyy")</f>
        <v>Mar-2025</v>
      </c>
    </row>
    <row r="766" spans="1:22" x14ac:dyDescent="0.2">
      <c r="A766" s="11">
        <f t="shared" si="11"/>
        <v>45721</v>
      </c>
      <c r="B766" s="12" t="s">
        <v>22</v>
      </c>
      <c r="C766" s="12" t="str">
        <f>VLOOKUP(D766, City_Mapping!A:B, 2, FALSE)</f>
        <v>India</v>
      </c>
      <c r="D766" s="12" t="s">
        <v>33</v>
      </c>
      <c r="E766" s="12" t="s">
        <v>36</v>
      </c>
      <c r="F766" s="12" t="s">
        <v>40</v>
      </c>
      <c r="G766" s="12">
        <v>58263</v>
      </c>
      <c r="H766" s="12" t="s">
        <v>42</v>
      </c>
      <c r="I766" s="12" t="s">
        <v>44</v>
      </c>
      <c r="J766" s="12">
        <v>793319</v>
      </c>
      <c r="K766" s="12">
        <v>7</v>
      </c>
      <c r="L766" s="13">
        <v>2460</v>
      </c>
      <c r="M766" s="14">
        <f>Table1[[#This Row],[Column1]]/100</f>
        <v>0.2</v>
      </c>
      <c r="N766" s="13">
        <f>Table1[[#This Row],[Unit_Price]]*Table1[[#This Row],[Quantity]]*(1-Table1[[#This Row],[Discount_%]])</f>
        <v>13776</v>
      </c>
      <c r="O766" s="13">
        <v>28419</v>
      </c>
      <c r="P766" s="13">
        <f>Table1[[#This Row],[Revenue]]-Table1[[#This Row],[Cost]]</f>
        <v>-14643</v>
      </c>
      <c r="Q766" s="12" t="s">
        <v>46</v>
      </c>
      <c r="R766" s="12" t="s">
        <v>50</v>
      </c>
      <c r="S766" s="12" t="s">
        <v>53</v>
      </c>
      <c r="T766" s="12">
        <v>5</v>
      </c>
      <c r="U766" s="12">
        <v>20</v>
      </c>
      <c r="V766" s="20" t="str">
        <f>TEXT(Table1[[#This Row],[Date]],"mmm-yyyy")</f>
        <v>Mar-2025</v>
      </c>
    </row>
    <row r="767" spans="1:22" x14ac:dyDescent="0.2">
      <c r="A767" s="11">
        <f t="shared" si="11"/>
        <v>45721</v>
      </c>
      <c r="B767" s="12" t="s">
        <v>20</v>
      </c>
      <c r="C767" s="12" t="str">
        <f>VLOOKUP(D767, City_Mapping!A:B, 2, FALSE)</f>
        <v>UAE</v>
      </c>
      <c r="D767" s="12" t="s">
        <v>30</v>
      </c>
      <c r="E767" s="12" t="s">
        <v>36</v>
      </c>
      <c r="F767" s="12" t="s">
        <v>40</v>
      </c>
      <c r="G767" s="12">
        <v>54470</v>
      </c>
      <c r="H767" s="12" t="s">
        <v>42</v>
      </c>
      <c r="I767" s="12" t="s">
        <v>44</v>
      </c>
      <c r="J767" s="12">
        <v>542741</v>
      </c>
      <c r="K767" s="12">
        <v>1</v>
      </c>
      <c r="L767" s="13">
        <v>3945</v>
      </c>
      <c r="M767" s="14">
        <f>Table1[[#This Row],[Column1]]/100</f>
        <v>0.1</v>
      </c>
      <c r="N767" s="13">
        <f>Table1[[#This Row],[Unit_Price]]*Table1[[#This Row],[Quantity]]*(1-Table1[[#This Row],[Discount_%]])</f>
        <v>3550.5</v>
      </c>
      <c r="O767" s="13">
        <v>9095</v>
      </c>
      <c r="P767" s="13">
        <f>Table1[[#This Row],[Revenue]]-Table1[[#This Row],[Cost]]</f>
        <v>-5544.5</v>
      </c>
      <c r="Q767" s="12" t="s">
        <v>46</v>
      </c>
      <c r="R767" s="12" t="s">
        <v>51</v>
      </c>
      <c r="S767" s="12" t="s">
        <v>54</v>
      </c>
      <c r="T767" s="12">
        <v>1</v>
      </c>
      <c r="U767" s="12">
        <v>10</v>
      </c>
      <c r="V767" s="20" t="str">
        <f>TEXT(Table1[[#This Row],[Date]],"mmm-yyyy")</f>
        <v>Mar-2025</v>
      </c>
    </row>
    <row r="768" spans="1:22" x14ac:dyDescent="0.2">
      <c r="A768" s="11">
        <f t="shared" si="11"/>
        <v>45721</v>
      </c>
      <c r="B768" s="12" t="s">
        <v>22</v>
      </c>
      <c r="C768" s="12" t="str">
        <f>VLOOKUP(D768, City_Mapping!A:B, 2, FALSE)</f>
        <v>India</v>
      </c>
      <c r="D768" s="12" t="s">
        <v>33</v>
      </c>
      <c r="E768" s="12" t="s">
        <v>35</v>
      </c>
      <c r="F768" s="12" t="s">
        <v>39</v>
      </c>
      <c r="G768" s="12">
        <v>97826</v>
      </c>
      <c r="H768" s="12" t="s">
        <v>42</v>
      </c>
      <c r="I768" s="12" t="s">
        <v>43</v>
      </c>
      <c r="J768" s="12">
        <v>989411</v>
      </c>
      <c r="K768" s="12">
        <v>1</v>
      </c>
      <c r="L768" s="13">
        <v>999</v>
      </c>
      <c r="M768" s="14">
        <f>Table1[[#This Row],[Column1]]/100</f>
        <v>0.2</v>
      </c>
      <c r="N768" s="13">
        <f>Table1[[#This Row],[Unit_Price]]*Table1[[#This Row],[Quantity]]*(1-Table1[[#This Row],[Discount_%]])</f>
        <v>799.2</v>
      </c>
      <c r="O768" s="13">
        <v>28462</v>
      </c>
      <c r="P768" s="13">
        <f>Table1[[#This Row],[Revenue]]-Table1[[#This Row],[Cost]]</f>
        <v>-27662.799999999999</v>
      </c>
      <c r="Q768" s="12" t="s">
        <v>48</v>
      </c>
      <c r="R768" s="12" t="s">
        <v>50</v>
      </c>
      <c r="S768" s="12" t="s">
        <v>56</v>
      </c>
      <c r="T768" s="12">
        <v>3</v>
      </c>
      <c r="U768" s="12">
        <v>20</v>
      </c>
      <c r="V768" s="20" t="str">
        <f>TEXT(Table1[[#This Row],[Date]],"mmm-yyyy")</f>
        <v>Mar-2025</v>
      </c>
    </row>
    <row r="769" spans="1:22" x14ac:dyDescent="0.2">
      <c r="A769" s="11">
        <f t="shared" si="11"/>
        <v>45721</v>
      </c>
      <c r="B769" s="12" t="s">
        <v>21</v>
      </c>
      <c r="C769" s="12" t="str">
        <f>VLOOKUP(D769, City_Mapping!A:B, 2, FALSE)</f>
        <v>India</v>
      </c>
      <c r="D769" s="12" t="s">
        <v>32</v>
      </c>
      <c r="E769" s="12" t="s">
        <v>35</v>
      </c>
      <c r="F769" s="12" t="s">
        <v>38</v>
      </c>
      <c r="G769" s="12">
        <v>38223</v>
      </c>
      <c r="H769" s="12" t="s">
        <v>42</v>
      </c>
      <c r="I769" s="12" t="s">
        <v>45</v>
      </c>
      <c r="J769" s="12">
        <v>702628</v>
      </c>
      <c r="K769" s="12">
        <v>3</v>
      </c>
      <c r="L769" s="13">
        <v>825</v>
      </c>
      <c r="M769" s="14">
        <f>Table1[[#This Row],[Column1]]/100</f>
        <v>0.2</v>
      </c>
      <c r="N769" s="13">
        <f>Table1[[#This Row],[Unit_Price]]*Table1[[#This Row],[Quantity]]*(1-Table1[[#This Row],[Discount_%]])</f>
        <v>1980</v>
      </c>
      <c r="O769" s="13">
        <v>25682</v>
      </c>
      <c r="P769" s="13">
        <f>Table1[[#This Row],[Revenue]]-Table1[[#This Row],[Cost]]</f>
        <v>-23702</v>
      </c>
      <c r="Q769" s="12" t="s">
        <v>48</v>
      </c>
      <c r="R769" s="12" t="s">
        <v>51</v>
      </c>
      <c r="S769" s="12" t="s">
        <v>54</v>
      </c>
      <c r="T769" s="12">
        <v>3</v>
      </c>
      <c r="U769" s="12">
        <v>20</v>
      </c>
      <c r="V769" s="20" t="str">
        <f>TEXT(Table1[[#This Row],[Date]],"mmm-yyyy")</f>
        <v>Mar-2025</v>
      </c>
    </row>
    <row r="770" spans="1:22" x14ac:dyDescent="0.2">
      <c r="A770" s="11">
        <f t="shared" si="11"/>
        <v>45722</v>
      </c>
      <c r="B770" s="12" t="s">
        <v>21</v>
      </c>
      <c r="C770" s="12" t="str">
        <f>VLOOKUP(D770, City_Mapping!A:B, 2, FALSE)</f>
        <v>India</v>
      </c>
      <c r="D770" s="12" t="s">
        <v>32</v>
      </c>
      <c r="E770" s="12" t="s">
        <v>36</v>
      </c>
      <c r="F770" s="12" t="s">
        <v>38</v>
      </c>
      <c r="G770" s="12">
        <v>43575</v>
      </c>
      <c r="H770" s="12" t="s">
        <v>42</v>
      </c>
      <c r="I770" s="12" t="s">
        <v>43</v>
      </c>
      <c r="J770" s="12">
        <v>443890</v>
      </c>
      <c r="K770" s="12">
        <v>2</v>
      </c>
      <c r="L770" s="13">
        <v>1387</v>
      </c>
      <c r="M770" s="14">
        <f>Table1[[#This Row],[Column1]]/100</f>
        <v>0.15</v>
      </c>
      <c r="N770" s="13">
        <f>Table1[[#This Row],[Unit_Price]]*Table1[[#This Row],[Quantity]]*(1-Table1[[#This Row],[Discount_%]])</f>
        <v>2357.9</v>
      </c>
      <c r="O770" s="13">
        <v>7599</v>
      </c>
      <c r="P770" s="13">
        <f>Table1[[#This Row],[Revenue]]-Table1[[#This Row],[Cost]]</f>
        <v>-5241.1000000000004</v>
      </c>
      <c r="Q770" s="12" t="s">
        <v>49</v>
      </c>
      <c r="R770" s="12" t="s">
        <v>52</v>
      </c>
      <c r="S770" s="12" t="s">
        <v>53</v>
      </c>
      <c r="T770" s="12">
        <v>4</v>
      </c>
      <c r="U770" s="12">
        <v>15</v>
      </c>
      <c r="V770" s="20" t="str">
        <f>TEXT(Table1[[#This Row],[Date]],"mmm-yyyy")</f>
        <v>Mar-2025</v>
      </c>
    </row>
    <row r="771" spans="1:22" x14ac:dyDescent="0.2">
      <c r="A771" s="11">
        <f t="shared" si="11"/>
        <v>45722</v>
      </c>
      <c r="B771" s="12" t="s">
        <v>22</v>
      </c>
      <c r="C771" s="12" t="str">
        <f>VLOOKUP(D771, City_Mapping!A:B, 2, FALSE)</f>
        <v>India</v>
      </c>
      <c r="D771" s="12" t="s">
        <v>33</v>
      </c>
      <c r="E771" s="12" t="s">
        <v>35</v>
      </c>
      <c r="F771" s="12" t="s">
        <v>39</v>
      </c>
      <c r="G771" s="12">
        <v>55799</v>
      </c>
      <c r="H771" s="12" t="s">
        <v>42</v>
      </c>
      <c r="I771" s="12" t="s">
        <v>45</v>
      </c>
      <c r="J771" s="12">
        <v>304241</v>
      </c>
      <c r="K771" s="12">
        <v>3</v>
      </c>
      <c r="L771" s="13">
        <v>1495</v>
      </c>
      <c r="M771" s="14">
        <f>Table1[[#This Row],[Column1]]/100</f>
        <v>0.2</v>
      </c>
      <c r="N771" s="13">
        <f>Table1[[#This Row],[Unit_Price]]*Table1[[#This Row],[Quantity]]*(1-Table1[[#This Row],[Discount_%]])</f>
        <v>3588</v>
      </c>
      <c r="O771" s="13">
        <v>3341</v>
      </c>
      <c r="P771" s="13">
        <f>Table1[[#This Row],[Revenue]]-Table1[[#This Row],[Cost]]</f>
        <v>247</v>
      </c>
      <c r="Q771" s="12" t="s">
        <v>48</v>
      </c>
      <c r="R771" s="12" t="s">
        <v>52</v>
      </c>
      <c r="S771" s="12" t="s">
        <v>56</v>
      </c>
      <c r="T771" s="12">
        <v>3</v>
      </c>
      <c r="U771" s="12">
        <v>20</v>
      </c>
      <c r="V771" s="20" t="str">
        <f>TEXT(Table1[[#This Row],[Date]],"mmm-yyyy")</f>
        <v>Mar-2025</v>
      </c>
    </row>
    <row r="772" spans="1:22" x14ac:dyDescent="0.2">
      <c r="A772" s="11">
        <f t="shared" si="11"/>
        <v>45722</v>
      </c>
      <c r="B772" s="12" t="s">
        <v>22</v>
      </c>
      <c r="C772" s="12" t="str">
        <f>VLOOKUP(D772, City_Mapping!A:B, 2, FALSE)</f>
        <v>UAE</v>
      </c>
      <c r="D772" s="12" t="s">
        <v>30</v>
      </c>
      <c r="E772" s="12" t="s">
        <v>35</v>
      </c>
      <c r="F772" s="12" t="s">
        <v>40</v>
      </c>
      <c r="G772" s="12">
        <v>31661</v>
      </c>
      <c r="H772" s="12" t="s">
        <v>41</v>
      </c>
      <c r="I772" s="12" t="s">
        <v>44</v>
      </c>
      <c r="J772" s="12">
        <v>239384</v>
      </c>
      <c r="K772" s="12">
        <v>4</v>
      </c>
      <c r="L772" s="13">
        <v>4173</v>
      </c>
      <c r="M772" s="14">
        <f>Table1[[#This Row],[Column1]]/100</f>
        <v>0.05</v>
      </c>
      <c r="N772" s="13">
        <f>Table1[[#This Row],[Unit_Price]]*Table1[[#This Row],[Quantity]]*(1-Table1[[#This Row],[Discount_%]])</f>
        <v>15857.4</v>
      </c>
      <c r="O772" s="13">
        <v>23703</v>
      </c>
      <c r="P772" s="13">
        <f>Table1[[#This Row],[Revenue]]-Table1[[#This Row],[Cost]]</f>
        <v>-7845.6</v>
      </c>
      <c r="Q772" s="12" t="s">
        <v>49</v>
      </c>
      <c r="R772" s="12" t="s">
        <v>52</v>
      </c>
      <c r="S772" s="12" t="s">
        <v>53</v>
      </c>
      <c r="T772" s="12">
        <v>3</v>
      </c>
      <c r="U772" s="12">
        <v>5</v>
      </c>
      <c r="V772" s="20" t="str">
        <f>TEXT(Table1[[#This Row],[Date]],"mmm-yyyy")</f>
        <v>Mar-2025</v>
      </c>
    </row>
    <row r="773" spans="1:22" x14ac:dyDescent="0.2">
      <c r="A773" s="11">
        <f t="shared" si="11"/>
        <v>45722</v>
      </c>
      <c r="B773" s="12" t="s">
        <v>22</v>
      </c>
      <c r="C773" s="12" t="str">
        <f>VLOOKUP(D773, City_Mapping!A:B, 2, FALSE)</f>
        <v>India</v>
      </c>
      <c r="D773" s="12" t="s">
        <v>33</v>
      </c>
      <c r="E773" s="12" t="s">
        <v>36</v>
      </c>
      <c r="F773" s="12" t="s">
        <v>40</v>
      </c>
      <c r="G773" s="12">
        <v>91975</v>
      </c>
      <c r="H773" s="12" t="s">
        <v>41</v>
      </c>
      <c r="I773" s="12" t="s">
        <v>44</v>
      </c>
      <c r="J773" s="12">
        <v>531516</v>
      </c>
      <c r="K773" s="12">
        <v>7</v>
      </c>
      <c r="L773" s="13">
        <v>3540</v>
      </c>
      <c r="M773" s="14">
        <f>Table1[[#This Row],[Column1]]/100</f>
        <v>0.2</v>
      </c>
      <c r="N773" s="13">
        <f>Table1[[#This Row],[Unit_Price]]*Table1[[#This Row],[Quantity]]*(1-Table1[[#This Row],[Discount_%]])</f>
        <v>19824</v>
      </c>
      <c r="O773" s="13">
        <v>13244</v>
      </c>
      <c r="P773" s="13">
        <f>Table1[[#This Row],[Revenue]]-Table1[[#This Row],[Cost]]</f>
        <v>6580</v>
      </c>
      <c r="Q773" s="12" t="s">
        <v>48</v>
      </c>
      <c r="R773" s="12" t="s">
        <v>51</v>
      </c>
      <c r="S773" s="12" t="s">
        <v>54</v>
      </c>
      <c r="T773" s="12">
        <v>2</v>
      </c>
      <c r="U773" s="12">
        <v>20</v>
      </c>
      <c r="V773" s="20" t="str">
        <f>TEXT(Table1[[#This Row],[Date]],"mmm-yyyy")</f>
        <v>Mar-2025</v>
      </c>
    </row>
    <row r="774" spans="1:22" x14ac:dyDescent="0.2">
      <c r="A774" s="11">
        <f t="shared" si="11"/>
        <v>45722</v>
      </c>
      <c r="B774" s="12" t="s">
        <v>22</v>
      </c>
      <c r="C774" s="12" t="str">
        <f>VLOOKUP(D774, City_Mapping!A:B, 2, FALSE)</f>
        <v>USA</v>
      </c>
      <c r="D774" s="12" t="s">
        <v>31</v>
      </c>
      <c r="E774" s="12" t="s">
        <v>35</v>
      </c>
      <c r="F774" s="12" t="s">
        <v>38</v>
      </c>
      <c r="G774" s="12">
        <v>46432</v>
      </c>
      <c r="H774" s="12" t="s">
        <v>41</v>
      </c>
      <c r="I774" s="12" t="s">
        <v>43</v>
      </c>
      <c r="J774" s="12">
        <v>417138</v>
      </c>
      <c r="K774" s="12">
        <v>2</v>
      </c>
      <c r="L774" s="13">
        <v>1428</v>
      </c>
      <c r="M774" s="14">
        <f>Table1[[#This Row],[Column1]]/100</f>
        <v>0.1</v>
      </c>
      <c r="N774" s="13">
        <f>Table1[[#This Row],[Unit_Price]]*Table1[[#This Row],[Quantity]]*(1-Table1[[#This Row],[Discount_%]])</f>
        <v>2570.4</v>
      </c>
      <c r="O774" s="13">
        <v>26706</v>
      </c>
      <c r="P774" s="13">
        <f>Table1[[#This Row],[Revenue]]-Table1[[#This Row],[Cost]]</f>
        <v>-24135.599999999999</v>
      </c>
      <c r="Q774" s="12" t="s">
        <v>46</v>
      </c>
      <c r="R774" s="12" t="s">
        <v>52</v>
      </c>
      <c r="S774" s="12" t="s">
        <v>54</v>
      </c>
      <c r="T774" s="12">
        <v>3</v>
      </c>
      <c r="U774" s="12">
        <v>10</v>
      </c>
      <c r="V774" s="20" t="str">
        <f>TEXT(Table1[[#This Row],[Date]],"mmm-yyyy")</f>
        <v>Mar-2025</v>
      </c>
    </row>
    <row r="775" spans="1:22" x14ac:dyDescent="0.2">
      <c r="A775" s="11">
        <f t="shared" si="11"/>
        <v>45722</v>
      </c>
      <c r="B775" s="12" t="s">
        <v>21</v>
      </c>
      <c r="C775" s="12" t="str">
        <f>VLOOKUP(D775, City_Mapping!A:B, 2, FALSE)</f>
        <v>India</v>
      </c>
      <c r="D775" s="12" t="s">
        <v>28</v>
      </c>
      <c r="E775" s="12" t="s">
        <v>34</v>
      </c>
      <c r="F775" s="12" t="s">
        <v>37</v>
      </c>
      <c r="G775" s="12">
        <v>41147</v>
      </c>
      <c r="H775" s="12" t="s">
        <v>41</v>
      </c>
      <c r="I775" s="12" t="s">
        <v>43</v>
      </c>
      <c r="J775" s="12">
        <v>710053</v>
      </c>
      <c r="K775" s="12">
        <v>7</v>
      </c>
      <c r="L775" s="13">
        <v>3468</v>
      </c>
      <c r="M775" s="14">
        <f>Table1[[#This Row],[Column1]]/100</f>
        <v>0.2</v>
      </c>
      <c r="N775" s="13">
        <f>Table1[[#This Row],[Unit_Price]]*Table1[[#This Row],[Quantity]]*(1-Table1[[#This Row],[Discount_%]])</f>
        <v>19420.8</v>
      </c>
      <c r="O775" s="13">
        <v>18493</v>
      </c>
      <c r="P775" s="13">
        <f>Table1[[#This Row],[Revenue]]-Table1[[#This Row],[Cost]]</f>
        <v>927.79999999999927</v>
      </c>
      <c r="Q775" s="12" t="s">
        <v>48</v>
      </c>
      <c r="R775" s="12" t="s">
        <v>52</v>
      </c>
      <c r="S775" s="12" t="s">
        <v>56</v>
      </c>
      <c r="T775" s="12">
        <v>4</v>
      </c>
      <c r="U775" s="12">
        <v>20</v>
      </c>
      <c r="V775" s="20" t="str">
        <f>TEXT(Table1[[#This Row],[Date]],"mmm-yyyy")</f>
        <v>Mar-2025</v>
      </c>
    </row>
    <row r="776" spans="1:22" x14ac:dyDescent="0.2">
      <c r="A776" s="11">
        <f t="shared" si="11"/>
        <v>45722</v>
      </c>
      <c r="B776" s="12" t="s">
        <v>23</v>
      </c>
      <c r="C776" s="12" t="str">
        <f>VLOOKUP(D776, City_Mapping!A:B, 2, FALSE)</f>
        <v>UK</v>
      </c>
      <c r="D776" s="12" t="s">
        <v>29</v>
      </c>
      <c r="E776" s="12" t="s">
        <v>35</v>
      </c>
      <c r="F776" s="12" t="s">
        <v>38</v>
      </c>
      <c r="G776" s="12">
        <v>39114</v>
      </c>
      <c r="H776" s="12" t="s">
        <v>41</v>
      </c>
      <c r="I776" s="12" t="s">
        <v>45</v>
      </c>
      <c r="J776" s="12">
        <v>889316</v>
      </c>
      <c r="K776" s="12">
        <v>5</v>
      </c>
      <c r="L776" s="13">
        <v>4903</v>
      </c>
      <c r="M776" s="14">
        <f>Table1[[#This Row],[Column1]]/100</f>
        <v>0</v>
      </c>
      <c r="N776" s="13">
        <f>Table1[[#This Row],[Unit_Price]]*Table1[[#This Row],[Quantity]]*(1-Table1[[#This Row],[Discount_%]])</f>
        <v>24515</v>
      </c>
      <c r="O776" s="13">
        <v>29157</v>
      </c>
      <c r="P776" s="13">
        <f>Table1[[#This Row],[Revenue]]-Table1[[#This Row],[Cost]]</f>
        <v>-4642</v>
      </c>
      <c r="Q776" s="12" t="s">
        <v>47</v>
      </c>
      <c r="R776" s="12" t="s">
        <v>50</v>
      </c>
      <c r="S776" s="12" t="s">
        <v>53</v>
      </c>
      <c r="T776" s="12">
        <v>5</v>
      </c>
      <c r="U776" s="12">
        <v>0</v>
      </c>
      <c r="V776" s="20" t="str">
        <f>TEXT(Table1[[#This Row],[Date]],"mmm-yyyy")</f>
        <v>Mar-2025</v>
      </c>
    </row>
    <row r="777" spans="1:22" x14ac:dyDescent="0.2">
      <c r="A777" s="11">
        <f t="shared" si="11"/>
        <v>45722</v>
      </c>
      <c r="B777" s="12" t="s">
        <v>22</v>
      </c>
      <c r="C777" s="12" t="str">
        <f>VLOOKUP(D777, City_Mapping!A:B, 2, FALSE)</f>
        <v>USA</v>
      </c>
      <c r="D777" s="12" t="s">
        <v>31</v>
      </c>
      <c r="E777" s="12" t="s">
        <v>35</v>
      </c>
      <c r="F777" s="12" t="s">
        <v>37</v>
      </c>
      <c r="G777" s="12">
        <v>16030</v>
      </c>
      <c r="H777" s="12" t="s">
        <v>42</v>
      </c>
      <c r="I777" s="12" t="s">
        <v>45</v>
      </c>
      <c r="J777" s="12">
        <v>471257</v>
      </c>
      <c r="K777" s="12">
        <v>8</v>
      </c>
      <c r="L777" s="13">
        <v>2422</v>
      </c>
      <c r="M777" s="14">
        <f>Table1[[#This Row],[Column1]]/100</f>
        <v>0.15</v>
      </c>
      <c r="N777" s="13">
        <f>Table1[[#This Row],[Unit_Price]]*Table1[[#This Row],[Quantity]]*(1-Table1[[#This Row],[Discount_%]])</f>
        <v>16469.599999999999</v>
      </c>
      <c r="O777" s="13">
        <v>18634</v>
      </c>
      <c r="P777" s="13">
        <f>Table1[[#This Row],[Revenue]]-Table1[[#This Row],[Cost]]</f>
        <v>-2164.4000000000015</v>
      </c>
      <c r="Q777" s="12" t="s">
        <v>46</v>
      </c>
      <c r="R777" s="12" t="s">
        <v>51</v>
      </c>
      <c r="S777" s="12" t="s">
        <v>53</v>
      </c>
      <c r="T777" s="12">
        <v>4</v>
      </c>
      <c r="U777" s="12">
        <v>15</v>
      </c>
      <c r="V777" s="20" t="str">
        <f>TEXT(Table1[[#This Row],[Date]],"mmm-yyyy")</f>
        <v>Mar-2025</v>
      </c>
    </row>
    <row r="778" spans="1:22" x14ac:dyDescent="0.2">
      <c r="A778" s="11">
        <f t="shared" si="11"/>
        <v>45722</v>
      </c>
      <c r="B778" s="12" t="s">
        <v>22</v>
      </c>
      <c r="C778" s="12" t="str">
        <f>VLOOKUP(D778, City_Mapping!A:B, 2, FALSE)</f>
        <v>India</v>
      </c>
      <c r="D778" s="12" t="s">
        <v>28</v>
      </c>
      <c r="E778" s="12" t="s">
        <v>36</v>
      </c>
      <c r="F778" s="12" t="s">
        <v>40</v>
      </c>
      <c r="G778" s="12">
        <v>57429</v>
      </c>
      <c r="H778" s="12" t="s">
        <v>42</v>
      </c>
      <c r="I778" s="12" t="s">
        <v>43</v>
      </c>
      <c r="J778" s="12">
        <v>644810</v>
      </c>
      <c r="K778" s="12">
        <v>8</v>
      </c>
      <c r="L778" s="13">
        <v>3755</v>
      </c>
      <c r="M778" s="14">
        <f>Table1[[#This Row],[Column1]]/100</f>
        <v>0.1</v>
      </c>
      <c r="N778" s="13">
        <f>Table1[[#This Row],[Unit_Price]]*Table1[[#This Row],[Quantity]]*(1-Table1[[#This Row],[Discount_%]])</f>
        <v>27036</v>
      </c>
      <c r="O778" s="13">
        <v>28217</v>
      </c>
      <c r="P778" s="13">
        <f>Table1[[#This Row],[Revenue]]-Table1[[#This Row],[Cost]]</f>
        <v>-1181</v>
      </c>
      <c r="Q778" s="12" t="s">
        <v>47</v>
      </c>
      <c r="R778" s="12" t="s">
        <v>51</v>
      </c>
      <c r="S778" s="12" t="s">
        <v>56</v>
      </c>
      <c r="T778" s="12">
        <v>5</v>
      </c>
      <c r="U778" s="12">
        <v>10</v>
      </c>
      <c r="V778" s="20" t="str">
        <f>TEXT(Table1[[#This Row],[Date]],"mmm-yyyy")</f>
        <v>Mar-2025</v>
      </c>
    </row>
    <row r="779" spans="1:22" x14ac:dyDescent="0.2">
      <c r="A779" s="11">
        <f t="shared" si="11"/>
        <v>45722</v>
      </c>
      <c r="B779" s="12" t="s">
        <v>21</v>
      </c>
      <c r="C779" s="12" t="str">
        <f>VLOOKUP(D779, City_Mapping!A:B, 2, FALSE)</f>
        <v>UK</v>
      </c>
      <c r="D779" s="12" t="s">
        <v>29</v>
      </c>
      <c r="E779" s="12" t="s">
        <v>36</v>
      </c>
      <c r="F779" s="12" t="s">
        <v>40</v>
      </c>
      <c r="G779" s="12">
        <v>57743</v>
      </c>
      <c r="H779" s="12" t="s">
        <v>41</v>
      </c>
      <c r="I779" s="12" t="s">
        <v>45</v>
      </c>
      <c r="J779" s="12">
        <v>105623</v>
      </c>
      <c r="K779" s="12">
        <v>5</v>
      </c>
      <c r="L779" s="13">
        <v>2154</v>
      </c>
      <c r="M779" s="14">
        <f>Table1[[#This Row],[Column1]]/100</f>
        <v>0.05</v>
      </c>
      <c r="N779" s="13">
        <f>Table1[[#This Row],[Unit_Price]]*Table1[[#This Row],[Quantity]]*(1-Table1[[#This Row],[Discount_%]])</f>
        <v>10231.5</v>
      </c>
      <c r="O779" s="13">
        <v>23856</v>
      </c>
      <c r="P779" s="13">
        <f>Table1[[#This Row],[Revenue]]-Table1[[#This Row],[Cost]]</f>
        <v>-13624.5</v>
      </c>
      <c r="Q779" s="12" t="s">
        <v>46</v>
      </c>
      <c r="R779" s="12" t="s">
        <v>51</v>
      </c>
      <c r="S779" s="12" t="s">
        <v>55</v>
      </c>
      <c r="T779" s="12">
        <v>1</v>
      </c>
      <c r="U779" s="12">
        <v>5</v>
      </c>
      <c r="V779" s="20" t="str">
        <f>TEXT(Table1[[#This Row],[Date]],"mmm-yyyy")</f>
        <v>Mar-2025</v>
      </c>
    </row>
    <row r="780" spans="1:22" x14ac:dyDescent="0.2">
      <c r="A780" s="11">
        <f t="shared" si="11"/>
        <v>45722</v>
      </c>
      <c r="B780" s="12" t="s">
        <v>21</v>
      </c>
      <c r="C780" s="12" t="str">
        <f>VLOOKUP(D780, City_Mapping!A:B, 2, FALSE)</f>
        <v>UK</v>
      </c>
      <c r="D780" s="12" t="s">
        <v>29</v>
      </c>
      <c r="E780" s="12" t="s">
        <v>34</v>
      </c>
      <c r="F780" s="12" t="s">
        <v>39</v>
      </c>
      <c r="G780" s="12">
        <v>75615</v>
      </c>
      <c r="H780" s="12" t="s">
        <v>42</v>
      </c>
      <c r="I780" s="12" t="s">
        <v>45</v>
      </c>
      <c r="J780" s="12">
        <v>373604</v>
      </c>
      <c r="K780" s="12">
        <v>8</v>
      </c>
      <c r="L780" s="13">
        <v>1124</v>
      </c>
      <c r="M780" s="14">
        <f>Table1[[#This Row],[Column1]]/100</f>
        <v>0.2</v>
      </c>
      <c r="N780" s="13">
        <f>Table1[[#This Row],[Unit_Price]]*Table1[[#This Row],[Quantity]]*(1-Table1[[#This Row],[Discount_%]])</f>
        <v>7193.6</v>
      </c>
      <c r="O780" s="13">
        <v>8408</v>
      </c>
      <c r="P780" s="13">
        <f>Table1[[#This Row],[Revenue]]-Table1[[#This Row],[Cost]]</f>
        <v>-1214.3999999999996</v>
      </c>
      <c r="Q780" s="12" t="s">
        <v>49</v>
      </c>
      <c r="R780" s="12" t="s">
        <v>52</v>
      </c>
      <c r="S780" s="12" t="s">
        <v>54</v>
      </c>
      <c r="T780" s="12">
        <v>5</v>
      </c>
      <c r="U780" s="12">
        <v>20</v>
      </c>
      <c r="V780" s="20" t="str">
        <f>TEXT(Table1[[#This Row],[Date]],"mmm-yyyy")</f>
        <v>Mar-2025</v>
      </c>
    </row>
    <row r="781" spans="1:22" x14ac:dyDescent="0.2">
      <c r="A781" s="11">
        <f t="shared" si="11"/>
        <v>45722</v>
      </c>
      <c r="B781" s="12" t="s">
        <v>20</v>
      </c>
      <c r="C781" s="12" t="str">
        <f>VLOOKUP(D781, City_Mapping!A:B, 2, FALSE)</f>
        <v>UK</v>
      </c>
      <c r="D781" s="12" t="s">
        <v>29</v>
      </c>
      <c r="E781" s="12" t="s">
        <v>35</v>
      </c>
      <c r="F781" s="12" t="s">
        <v>40</v>
      </c>
      <c r="G781" s="12">
        <v>57577</v>
      </c>
      <c r="H781" s="12" t="s">
        <v>41</v>
      </c>
      <c r="I781" s="12" t="s">
        <v>43</v>
      </c>
      <c r="J781" s="12">
        <v>110234</v>
      </c>
      <c r="K781" s="12">
        <v>9</v>
      </c>
      <c r="L781" s="13">
        <v>4844</v>
      </c>
      <c r="M781" s="14">
        <f>Table1[[#This Row],[Column1]]/100</f>
        <v>0.2</v>
      </c>
      <c r="N781" s="13">
        <f>Table1[[#This Row],[Unit_Price]]*Table1[[#This Row],[Quantity]]*(1-Table1[[#This Row],[Discount_%]])</f>
        <v>34876.800000000003</v>
      </c>
      <c r="O781" s="13">
        <v>4073</v>
      </c>
      <c r="P781" s="13">
        <f>Table1[[#This Row],[Revenue]]-Table1[[#This Row],[Cost]]</f>
        <v>30803.800000000003</v>
      </c>
      <c r="Q781" s="12" t="s">
        <v>46</v>
      </c>
      <c r="R781" s="12" t="s">
        <v>51</v>
      </c>
      <c r="S781" s="12" t="s">
        <v>54</v>
      </c>
      <c r="T781" s="12">
        <v>5</v>
      </c>
      <c r="U781" s="12">
        <v>20</v>
      </c>
      <c r="V781" s="20" t="str">
        <f>TEXT(Table1[[#This Row],[Date]],"mmm-yyyy")</f>
        <v>Mar-2025</v>
      </c>
    </row>
    <row r="782" spans="1:22" x14ac:dyDescent="0.2">
      <c r="A782" s="11">
        <f t="shared" si="11"/>
        <v>45723</v>
      </c>
      <c r="B782" s="12" t="s">
        <v>22</v>
      </c>
      <c r="C782" s="12" t="str">
        <f>VLOOKUP(D782, City_Mapping!A:B, 2, FALSE)</f>
        <v>India</v>
      </c>
      <c r="D782" s="12" t="s">
        <v>32</v>
      </c>
      <c r="E782" s="12" t="s">
        <v>34</v>
      </c>
      <c r="F782" s="12" t="s">
        <v>37</v>
      </c>
      <c r="G782" s="12">
        <v>12966</v>
      </c>
      <c r="H782" s="12" t="s">
        <v>42</v>
      </c>
      <c r="I782" s="12" t="s">
        <v>43</v>
      </c>
      <c r="J782" s="12">
        <v>294650</v>
      </c>
      <c r="K782" s="12">
        <v>7</v>
      </c>
      <c r="L782" s="13">
        <v>2871</v>
      </c>
      <c r="M782" s="14">
        <f>Table1[[#This Row],[Column1]]/100</f>
        <v>0.05</v>
      </c>
      <c r="N782" s="13">
        <f>Table1[[#This Row],[Unit_Price]]*Table1[[#This Row],[Quantity]]*(1-Table1[[#This Row],[Discount_%]])</f>
        <v>19092.149999999998</v>
      </c>
      <c r="O782" s="13">
        <v>22754</v>
      </c>
      <c r="P782" s="13">
        <f>Table1[[#This Row],[Revenue]]-Table1[[#This Row],[Cost]]</f>
        <v>-3661.8500000000022</v>
      </c>
      <c r="Q782" s="12" t="s">
        <v>48</v>
      </c>
      <c r="R782" s="12" t="s">
        <v>52</v>
      </c>
      <c r="S782" s="12" t="s">
        <v>53</v>
      </c>
      <c r="T782" s="12">
        <v>4</v>
      </c>
      <c r="U782" s="12">
        <v>5</v>
      </c>
      <c r="V782" s="20" t="str">
        <f>TEXT(Table1[[#This Row],[Date]],"mmm-yyyy")</f>
        <v>Mar-2025</v>
      </c>
    </row>
    <row r="783" spans="1:22" x14ac:dyDescent="0.2">
      <c r="A783" s="11">
        <f t="shared" ref="A783:A846" si="12">A771+1</f>
        <v>45723</v>
      </c>
      <c r="B783" s="12" t="s">
        <v>20</v>
      </c>
      <c r="C783" s="12" t="str">
        <f>VLOOKUP(D783, City_Mapping!A:B, 2, FALSE)</f>
        <v>UK</v>
      </c>
      <c r="D783" s="12" t="s">
        <v>29</v>
      </c>
      <c r="E783" s="12" t="s">
        <v>34</v>
      </c>
      <c r="F783" s="12" t="s">
        <v>38</v>
      </c>
      <c r="G783" s="12">
        <v>13728</v>
      </c>
      <c r="H783" s="12" t="s">
        <v>41</v>
      </c>
      <c r="I783" s="12" t="s">
        <v>44</v>
      </c>
      <c r="J783" s="12">
        <v>320708</v>
      </c>
      <c r="K783" s="12">
        <v>6</v>
      </c>
      <c r="L783" s="13">
        <v>558</v>
      </c>
      <c r="M783" s="14">
        <f>Table1[[#This Row],[Column1]]/100</f>
        <v>0.2</v>
      </c>
      <c r="N783" s="13">
        <f>Table1[[#This Row],[Unit_Price]]*Table1[[#This Row],[Quantity]]*(1-Table1[[#This Row],[Discount_%]])</f>
        <v>2678.4</v>
      </c>
      <c r="O783" s="13">
        <v>27665</v>
      </c>
      <c r="P783" s="13">
        <f>Table1[[#This Row],[Revenue]]-Table1[[#This Row],[Cost]]</f>
        <v>-24986.6</v>
      </c>
      <c r="Q783" s="12" t="s">
        <v>47</v>
      </c>
      <c r="R783" s="12" t="s">
        <v>52</v>
      </c>
      <c r="S783" s="12" t="s">
        <v>54</v>
      </c>
      <c r="T783" s="12">
        <v>2</v>
      </c>
      <c r="U783" s="12">
        <v>20</v>
      </c>
      <c r="V783" s="20" t="str">
        <f>TEXT(Table1[[#This Row],[Date]],"mmm-yyyy")</f>
        <v>Mar-2025</v>
      </c>
    </row>
    <row r="784" spans="1:22" x14ac:dyDescent="0.2">
      <c r="A784" s="11">
        <f t="shared" si="12"/>
        <v>45723</v>
      </c>
      <c r="B784" s="12" t="s">
        <v>21</v>
      </c>
      <c r="C784" s="12" t="str">
        <f>VLOOKUP(D784, City_Mapping!A:B, 2, FALSE)</f>
        <v>UAE</v>
      </c>
      <c r="D784" s="12" t="s">
        <v>30</v>
      </c>
      <c r="E784" s="12" t="s">
        <v>36</v>
      </c>
      <c r="F784" s="12" t="s">
        <v>39</v>
      </c>
      <c r="G784" s="12">
        <v>47304</v>
      </c>
      <c r="H784" s="12" t="s">
        <v>41</v>
      </c>
      <c r="I784" s="12" t="s">
        <v>44</v>
      </c>
      <c r="J784" s="12">
        <v>933337</v>
      </c>
      <c r="K784" s="12">
        <v>7</v>
      </c>
      <c r="L784" s="13">
        <v>2816</v>
      </c>
      <c r="M784" s="14">
        <f>Table1[[#This Row],[Column1]]/100</f>
        <v>0</v>
      </c>
      <c r="N784" s="13">
        <f>Table1[[#This Row],[Unit_Price]]*Table1[[#This Row],[Quantity]]*(1-Table1[[#This Row],[Discount_%]])</f>
        <v>19712</v>
      </c>
      <c r="O784" s="13">
        <v>6545</v>
      </c>
      <c r="P784" s="13">
        <f>Table1[[#This Row],[Revenue]]-Table1[[#This Row],[Cost]]</f>
        <v>13167</v>
      </c>
      <c r="Q784" s="12" t="s">
        <v>46</v>
      </c>
      <c r="R784" s="12" t="s">
        <v>52</v>
      </c>
      <c r="S784" s="12" t="s">
        <v>56</v>
      </c>
      <c r="T784" s="12">
        <v>2</v>
      </c>
      <c r="U784" s="12">
        <v>0</v>
      </c>
      <c r="V784" s="20" t="str">
        <f>TEXT(Table1[[#This Row],[Date]],"mmm-yyyy")</f>
        <v>Mar-2025</v>
      </c>
    </row>
    <row r="785" spans="1:22" x14ac:dyDescent="0.2">
      <c r="A785" s="11">
        <f t="shared" si="12"/>
        <v>45723</v>
      </c>
      <c r="B785" s="12" t="s">
        <v>21</v>
      </c>
      <c r="C785" s="12" t="str">
        <f>VLOOKUP(D785, City_Mapping!A:B, 2, FALSE)</f>
        <v>India</v>
      </c>
      <c r="D785" s="12" t="s">
        <v>33</v>
      </c>
      <c r="E785" s="12" t="s">
        <v>35</v>
      </c>
      <c r="F785" s="12" t="s">
        <v>37</v>
      </c>
      <c r="G785" s="12">
        <v>59277</v>
      </c>
      <c r="H785" s="12" t="s">
        <v>41</v>
      </c>
      <c r="I785" s="12" t="s">
        <v>43</v>
      </c>
      <c r="J785" s="12">
        <v>260492</v>
      </c>
      <c r="K785" s="12">
        <v>7</v>
      </c>
      <c r="L785" s="13">
        <v>1777</v>
      </c>
      <c r="M785" s="14">
        <f>Table1[[#This Row],[Column1]]/100</f>
        <v>0.1</v>
      </c>
      <c r="N785" s="13">
        <f>Table1[[#This Row],[Unit_Price]]*Table1[[#This Row],[Quantity]]*(1-Table1[[#This Row],[Discount_%]])</f>
        <v>11195.1</v>
      </c>
      <c r="O785" s="13">
        <v>25656</v>
      </c>
      <c r="P785" s="13">
        <f>Table1[[#This Row],[Revenue]]-Table1[[#This Row],[Cost]]</f>
        <v>-14460.9</v>
      </c>
      <c r="Q785" s="12" t="s">
        <v>49</v>
      </c>
      <c r="R785" s="12" t="s">
        <v>52</v>
      </c>
      <c r="S785" s="12" t="s">
        <v>54</v>
      </c>
      <c r="T785" s="12">
        <v>5</v>
      </c>
      <c r="U785" s="12">
        <v>10</v>
      </c>
      <c r="V785" s="20" t="str">
        <f>TEXT(Table1[[#This Row],[Date]],"mmm-yyyy")</f>
        <v>Mar-2025</v>
      </c>
    </row>
    <row r="786" spans="1:22" x14ac:dyDescent="0.2">
      <c r="A786" s="11">
        <f t="shared" si="12"/>
        <v>45723</v>
      </c>
      <c r="B786" s="12" t="s">
        <v>23</v>
      </c>
      <c r="C786" s="12" t="str">
        <f>VLOOKUP(D786, City_Mapping!A:B, 2, FALSE)</f>
        <v>UAE</v>
      </c>
      <c r="D786" s="12" t="s">
        <v>30</v>
      </c>
      <c r="E786" s="12" t="s">
        <v>36</v>
      </c>
      <c r="F786" s="12" t="s">
        <v>38</v>
      </c>
      <c r="G786" s="12">
        <v>10947</v>
      </c>
      <c r="H786" s="12" t="s">
        <v>42</v>
      </c>
      <c r="I786" s="12" t="s">
        <v>44</v>
      </c>
      <c r="J786" s="12">
        <v>266885</v>
      </c>
      <c r="K786" s="12">
        <v>3</v>
      </c>
      <c r="L786" s="13">
        <v>1186</v>
      </c>
      <c r="M786" s="14">
        <f>Table1[[#This Row],[Column1]]/100</f>
        <v>0.2</v>
      </c>
      <c r="N786" s="13">
        <f>Table1[[#This Row],[Unit_Price]]*Table1[[#This Row],[Quantity]]*(1-Table1[[#This Row],[Discount_%]])</f>
        <v>2846.4</v>
      </c>
      <c r="O786" s="13">
        <v>11727</v>
      </c>
      <c r="P786" s="13">
        <f>Table1[[#This Row],[Revenue]]-Table1[[#This Row],[Cost]]</f>
        <v>-8880.6</v>
      </c>
      <c r="Q786" s="12" t="s">
        <v>47</v>
      </c>
      <c r="R786" s="12" t="s">
        <v>50</v>
      </c>
      <c r="S786" s="12" t="s">
        <v>56</v>
      </c>
      <c r="T786" s="12">
        <v>4</v>
      </c>
      <c r="U786" s="12">
        <v>20</v>
      </c>
      <c r="V786" s="20" t="str">
        <f>TEXT(Table1[[#This Row],[Date]],"mmm-yyyy")</f>
        <v>Mar-2025</v>
      </c>
    </row>
    <row r="787" spans="1:22" x14ac:dyDescent="0.2">
      <c r="A787" s="11">
        <f t="shared" si="12"/>
        <v>45723</v>
      </c>
      <c r="B787" s="12" t="s">
        <v>22</v>
      </c>
      <c r="C787" s="12" t="str">
        <f>VLOOKUP(D787, City_Mapping!A:B, 2, FALSE)</f>
        <v>India</v>
      </c>
      <c r="D787" s="12" t="s">
        <v>33</v>
      </c>
      <c r="E787" s="12" t="s">
        <v>34</v>
      </c>
      <c r="F787" s="12" t="s">
        <v>38</v>
      </c>
      <c r="G787" s="12">
        <v>88101</v>
      </c>
      <c r="H787" s="12" t="s">
        <v>42</v>
      </c>
      <c r="I787" s="12" t="s">
        <v>45</v>
      </c>
      <c r="J787" s="12">
        <v>739780</v>
      </c>
      <c r="K787" s="12">
        <v>6</v>
      </c>
      <c r="L787" s="13">
        <v>1032</v>
      </c>
      <c r="M787" s="14">
        <f>Table1[[#This Row],[Column1]]/100</f>
        <v>0.05</v>
      </c>
      <c r="N787" s="13">
        <f>Table1[[#This Row],[Unit_Price]]*Table1[[#This Row],[Quantity]]*(1-Table1[[#This Row],[Discount_%]])</f>
        <v>5882.4</v>
      </c>
      <c r="O787" s="13">
        <v>1915</v>
      </c>
      <c r="P787" s="13">
        <f>Table1[[#This Row],[Revenue]]-Table1[[#This Row],[Cost]]</f>
        <v>3967.3999999999996</v>
      </c>
      <c r="Q787" s="12" t="s">
        <v>46</v>
      </c>
      <c r="R787" s="12" t="s">
        <v>51</v>
      </c>
      <c r="S787" s="12" t="s">
        <v>54</v>
      </c>
      <c r="T787" s="12">
        <v>2</v>
      </c>
      <c r="U787" s="12">
        <v>5</v>
      </c>
      <c r="V787" s="20" t="str">
        <f>TEXT(Table1[[#This Row],[Date]],"mmm-yyyy")</f>
        <v>Mar-2025</v>
      </c>
    </row>
    <row r="788" spans="1:22" x14ac:dyDescent="0.2">
      <c r="A788" s="11">
        <f t="shared" si="12"/>
        <v>45723</v>
      </c>
      <c r="B788" s="12" t="s">
        <v>20</v>
      </c>
      <c r="C788" s="12" t="str">
        <f>VLOOKUP(D788, City_Mapping!A:B, 2, FALSE)</f>
        <v>USA</v>
      </c>
      <c r="D788" s="12" t="s">
        <v>31</v>
      </c>
      <c r="E788" s="12" t="s">
        <v>34</v>
      </c>
      <c r="F788" s="12" t="s">
        <v>38</v>
      </c>
      <c r="G788" s="12">
        <v>91380</v>
      </c>
      <c r="H788" s="12" t="s">
        <v>41</v>
      </c>
      <c r="I788" s="12" t="s">
        <v>43</v>
      </c>
      <c r="J788" s="12">
        <v>138353</v>
      </c>
      <c r="K788" s="12">
        <v>6</v>
      </c>
      <c r="L788" s="13">
        <v>3675</v>
      </c>
      <c r="M788" s="14">
        <f>Table1[[#This Row],[Column1]]/100</f>
        <v>0.05</v>
      </c>
      <c r="N788" s="13">
        <f>Table1[[#This Row],[Unit_Price]]*Table1[[#This Row],[Quantity]]*(1-Table1[[#This Row],[Discount_%]])</f>
        <v>20947.5</v>
      </c>
      <c r="O788" s="13">
        <v>17645</v>
      </c>
      <c r="P788" s="13">
        <f>Table1[[#This Row],[Revenue]]-Table1[[#This Row],[Cost]]</f>
        <v>3302.5</v>
      </c>
      <c r="Q788" s="12" t="s">
        <v>49</v>
      </c>
      <c r="R788" s="12" t="s">
        <v>51</v>
      </c>
      <c r="S788" s="12" t="s">
        <v>55</v>
      </c>
      <c r="T788" s="12">
        <v>2</v>
      </c>
      <c r="U788" s="12">
        <v>5</v>
      </c>
      <c r="V788" s="20" t="str">
        <f>TEXT(Table1[[#This Row],[Date]],"mmm-yyyy")</f>
        <v>Mar-2025</v>
      </c>
    </row>
    <row r="789" spans="1:22" x14ac:dyDescent="0.2">
      <c r="A789" s="11">
        <f t="shared" si="12"/>
        <v>45723</v>
      </c>
      <c r="B789" s="12" t="s">
        <v>21</v>
      </c>
      <c r="C789" s="12" t="str">
        <f>VLOOKUP(D789, City_Mapping!A:B, 2, FALSE)</f>
        <v>USA</v>
      </c>
      <c r="D789" s="12" t="s">
        <v>31</v>
      </c>
      <c r="E789" s="12" t="s">
        <v>36</v>
      </c>
      <c r="F789" s="12" t="s">
        <v>40</v>
      </c>
      <c r="G789" s="12">
        <v>76130</v>
      </c>
      <c r="H789" s="12" t="s">
        <v>42</v>
      </c>
      <c r="I789" s="12" t="s">
        <v>44</v>
      </c>
      <c r="J789" s="12">
        <v>659273</v>
      </c>
      <c r="K789" s="12">
        <v>9</v>
      </c>
      <c r="L789" s="13">
        <v>4404</v>
      </c>
      <c r="M789" s="14">
        <f>Table1[[#This Row],[Column1]]/100</f>
        <v>0.1</v>
      </c>
      <c r="N789" s="13">
        <f>Table1[[#This Row],[Unit_Price]]*Table1[[#This Row],[Quantity]]*(1-Table1[[#This Row],[Discount_%]])</f>
        <v>35672.400000000001</v>
      </c>
      <c r="O789" s="13">
        <v>6514</v>
      </c>
      <c r="P789" s="13">
        <f>Table1[[#This Row],[Revenue]]-Table1[[#This Row],[Cost]]</f>
        <v>29158.400000000001</v>
      </c>
      <c r="Q789" s="12" t="s">
        <v>46</v>
      </c>
      <c r="R789" s="12" t="s">
        <v>52</v>
      </c>
      <c r="S789" s="12" t="s">
        <v>53</v>
      </c>
      <c r="T789" s="12">
        <v>4</v>
      </c>
      <c r="U789" s="12">
        <v>10</v>
      </c>
      <c r="V789" s="20" t="str">
        <f>TEXT(Table1[[#This Row],[Date]],"mmm-yyyy")</f>
        <v>Mar-2025</v>
      </c>
    </row>
    <row r="790" spans="1:22" x14ac:dyDescent="0.2">
      <c r="A790" s="11">
        <f t="shared" si="12"/>
        <v>45723</v>
      </c>
      <c r="B790" s="12" t="s">
        <v>21</v>
      </c>
      <c r="C790" s="12" t="str">
        <f>VLOOKUP(D790, City_Mapping!A:B, 2, FALSE)</f>
        <v>India</v>
      </c>
      <c r="D790" s="12" t="s">
        <v>33</v>
      </c>
      <c r="E790" s="12" t="s">
        <v>36</v>
      </c>
      <c r="F790" s="12" t="s">
        <v>38</v>
      </c>
      <c r="G790" s="12">
        <v>31414</v>
      </c>
      <c r="H790" s="12" t="s">
        <v>41</v>
      </c>
      <c r="I790" s="12" t="s">
        <v>43</v>
      </c>
      <c r="J790" s="12">
        <v>404399</v>
      </c>
      <c r="K790" s="12">
        <v>1</v>
      </c>
      <c r="L790" s="13">
        <v>4997</v>
      </c>
      <c r="M790" s="14">
        <f>Table1[[#This Row],[Column1]]/100</f>
        <v>0</v>
      </c>
      <c r="N790" s="13">
        <f>Table1[[#This Row],[Unit_Price]]*Table1[[#This Row],[Quantity]]*(1-Table1[[#This Row],[Discount_%]])</f>
        <v>4997</v>
      </c>
      <c r="O790" s="13">
        <v>16044</v>
      </c>
      <c r="P790" s="13">
        <f>Table1[[#This Row],[Revenue]]-Table1[[#This Row],[Cost]]</f>
        <v>-11047</v>
      </c>
      <c r="Q790" s="12" t="s">
        <v>46</v>
      </c>
      <c r="R790" s="12" t="s">
        <v>52</v>
      </c>
      <c r="S790" s="12" t="s">
        <v>55</v>
      </c>
      <c r="T790" s="12">
        <v>5</v>
      </c>
      <c r="U790" s="12">
        <v>0</v>
      </c>
      <c r="V790" s="20" t="str">
        <f>TEXT(Table1[[#This Row],[Date]],"mmm-yyyy")</f>
        <v>Mar-2025</v>
      </c>
    </row>
    <row r="791" spans="1:22" x14ac:dyDescent="0.2">
      <c r="A791" s="11">
        <f t="shared" si="12"/>
        <v>45723</v>
      </c>
      <c r="B791" s="12" t="s">
        <v>20</v>
      </c>
      <c r="C791" s="12" t="str">
        <f>VLOOKUP(D791, City_Mapping!A:B, 2, FALSE)</f>
        <v>UAE</v>
      </c>
      <c r="D791" s="12" t="s">
        <v>30</v>
      </c>
      <c r="E791" s="12" t="s">
        <v>36</v>
      </c>
      <c r="F791" s="12" t="s">
        <v>40</v>
      </c>
      <c r="G791" s="12">
        <v>92060</v>
      </c>
      <c r="H791" s="12" t="s">
        <v>41</v>
      </c>
      <c r="I791" s="12" t="s">
        <v>44</v>
      </c>
      <c r="J791" s="12">
        <v>975629</v>
      </c>
      <c r="K791" s="12">
        <v>7</v>
      </c>
      <c r="L791" s="13">
        <v>4352</v>
      </c>
      <c r="M791" s="14">
        <f>Table1[[#This Row],[Column1]]/100</f>
        <v>0.1</v>
      </c>
      <c r="N791" s="13">
        <f>Table1[[#This Row],[Unit_Price]]*Table1[[#This Row],[Quantity]]*(1-Table1[[#This Row],[Discount_%]])</f>
        <v>27417.600000000002</v>
      </c>
      <c r="O791" s="13">
        <v>20703</v>
      </c>
      <c r="P791" s="13">
        <f>Table1[[#This Row],[Revenue]]-Table1[[#This Row],[Cost]]</f>
        <v>6714.6000000000022</v>
      </c>
      <c r="Q791" s="12" t="s">
        <v>47</v>
      </c>
      <c r="R791" s="12" t="s">
        <v>52</v>
      </c>
      <c r="S791" s="12" t="s">
        <v>56</v>
      </c>
      <c r="T791" s="12">
        <v>1</v>
      </c>
      <c r="U791" s="12">
        <v>10</v>
      </c>
      <c r="V791" s="20" t="str">
        <f>TEXT(Table1[[#This Row],[Date]],"mmm-yyyy")</f>
        <v>Mar-2025</v>
      </c>
    </row>
    <row r="792" spans="1:22" x14ac:dyDescent="0.2">
      <c r="A792" s="11">
        <f t="shared" si="12"/>
        <v>45723</v>
      </c>
      <c r="B792" s="12" t="s">
        <v>23</v>
      </c>
      <c r="C792" s="12" t="str">
        <f>VLOOKUP(D792, City_Mapping!A:B, 2, FALSE)</f>
        <v>India</v>
      </c>
      <c r="D792" s="12" t="s">
        <v>33</v>
      </c>
      <c r="E792" s="12" t="s">
        <v>36</v>
      </c>
      <c r="F792" s="12" t="s">
        <v>38</v>
      </c>
      <c r="G792" s="12">
        <v>29439</v>
      </c>
      <c r="H792" s="12" t="s">
        <v>42</v>
      </c>
      <c r="I792" s="12" t="s">
        <v>43</v>
      </c>
      <c r="J792" s="12">
        <v>161590</v>
      </c>
      <c r="K792" s="12">
        <v>1</v>
      </c>
      <c r="L792" s="13">
        <v>3904</v>
      </c>
      <c r="M792" s="14">
        <f>Table1[[#This Row],[Column1]]/100</f>
        <v>0.2</v>
      </c>
      <c r="N792" s="13">
        <f>Table1[[#This Row],[Unit_Price]]*Table1[[#This Row],[Quantity]]*(1-Table1[[#This Row],[Discount_%]])</f>
        <v>3123.2000000000003</v>
      </c>
      <c r="O792" s="13">
        <v>25534</v>
      </c>
      <c r="P792" s="13">
        <f>Table1[[#This Row],[Revenue]]-Table1[[#This Row],[Cost]]</f>
        <v>-22410.799999999999</v>
      </c>
      <c r="Q792" s="12" t="s">
        <v>46</v>
      </c>
      <c r="R792" s="12" t="s">
        <v>50</v>
      </c>
      <c r="S792" s="12" t="s">
        <v>53</v>
      </c>
      <c r="T792" s="12">
        <v>4</v>
      </c>
      <c r="U792" s="12">
        <v>20</v>
      </c>
      <c r="V792" s="20" t="str">
        <f>TEXT(Table1[[#This Row],[Date]],"mmm-yyyy")</f>
        <v>Mar-2025</v>
      </c>
    </row>
    <row r="793" spans="1:22" x14ac:dyDescent="0.2">
      <c r="A793" s="11">
        <f t="shared" si="12"/>
        <v>45723</v>
      </c>
      <c r="B793" s="12" t="s">
        <v>21</v>
      </c>
      <c r="C793" s="12" t="str">
        <f>VLOOKUP(D793, City_Mapping!A:B, 2, FALSE)</f>
        <v>UK</v>
      </c>
      <c r="D793" s="12" t="s">
        <v>29</v>
      </c>
      <c r="E793" s="12" t="s">
        <v>36</v>
      </c>
      <c r="F793" s="12" t="s">
        <v>38</v>
      </c>
      <c r="G793" s="12">
        <v>68220</v>
      </c>
      <c r="H793" s="12" t="s">
        <v>41</v>
      </c>
      <c r="I793" s="12" t="s">
        <v>45</v>
      </c>
      <c r="J793" s="12">
        <v>538702</v>
      </c>
      <c r="K793" s="12">
        <v>4</v>
      </c>
      <c r="L793" s="13">
        <v>3268</v>
      </c>
      <c r="M793" s="14">
        <f>Table1[[#This Row],[Column1]]/100</f>
        <v>0</v>
      </c>
      <c r="N793" s="13">
        <f>Table1[[#This Row],[Unit_Price]]*Table1[[#This Row],[Quantity]]*(1-Table1[[#This Row],[Discount_%]])</f>
        <v>13072</v>
      </c>
      <c r="O793" s="13">
        <v>4040</v>
      </c>
      <c r="P793" s="13">
        <f>Table1[[#This Row],[Revenue]]-Table1[[#This Row],[Cost]]</f>
        <v>9032</v>
      </c>
      <c r="Q793" s="12" t="s">
        <v>47</v>
      </c>
      <c r="R793" s="12" t="s">
        <v>52</v>
      </c>
      <c r="S793" s="12" t="s">
        <v>54</v>
      </c>
      <c r="T793" s="12">
        <v>4</v>
      </c>
      <c r="U793" s="12">
        <v>0</v>
      </c>
      <c r="V793" s="20" t="str">
        <f>TEXT(Table1[[#This Row],[Date]],"mmm-yyyy")</f>
        <v>Mar-2025</v>
      </c>
    </row>
    <row r="794" spans="1:22" x14ac:dyDescent="0.2">
      <c r="A794" s="11">
        <f t="shared" si="12"/>
        <v>45724</v>
      </c>
      <c r="B794" s="12" t="s">
        <v>22</v>
      </c>
      <c r="C794" s="12" t="str">
        <f>VLOOKUP(D794, City_Mapping!A:B, 2, FALSE)</f>
        <v>India</v>
      </c>
      <c r="D794" s="12" t="s">
        <v>32</v>
      </c>
      <c r="E794" s="12" t="s">
        <v>34</v>
      </c>
      <c r="F794" s="12" t="s">
        <v>40</v>
      </c>
      <c r="G794" s="12">
        <v>56785</v>
      </c>
      <c r="H794" s="12" t="s">
        <v>41</v>
      </c>
      <c r="I794" s="12" t="s">
        <v>44</v>
      </c>
      <c r="J794" s="12">
        <v>221282</v>
      </c>
      <c r="K794" s="12">
        <v>7</v>
      </c>
      <c r="L794" s="13">
        <v>3424</v>
      </c>
      <c r="M794" s="14">
        <f>Table1[[#This Row],[Column1]]/100</f>
        <v>0</v>
      </c>
      <c r="N794" s="13">
        <f>Table1[[#This Row],[Unit_Price]]*Table1[[#This Row],[Quantity]]*(1-Table1[[#This Row],[Discount_%]])</f>
        <v>23968</v>
      </c>
      <c r="O794" s="13">
        <v>5903</v>
      </c>
      <c r="P794" s="13">
        <f>Table1[[#This Row],[Revenue]]-Table1[[#This Row],[Cost]]</f>
        <v>18065</v>
      </c>
      <c r="Q794" s="12" t="s">
        <v>47</v>
      </c>
      <c r="R794" s="12" t="s">
        <v>51</v>
      </c>
      <c r="S794" s="12" t="s">
        <v>54</v>
      </c>
      <c r="T794" s="12">
        <v>4</v>
      </c>
      <c r="U794" s="12">
        <v>0</v>
      </c>
      <c r="V794" s="20" t="str">
        <f>TEXT(Table1[[#This Row],[Date]],"mmm-yyyy")</f>
        <v>Mar-2025</v>
      </c>
    </row>
    <row r="795" spans="1:22" x14ac:dyDescent="0.2">
      <c r="A795" s="11">
        <f t="shared" si="12"/>
        <v>45724</v>
      </c>
      <c r="B795" s="12" t="s">
        <v>21</v>
      </c>
      <c r="C795" s="12" t="str">
        <f>VLOOKUP(D795, City_Mapping!A:B, 2, FALSE)</f>
        <v>USA</v>
      </c>
      <c r="D795" s="12" t="s">
        <v>31</v>
      </c>
      <c r="E795" s="12" t="s">
        <v>36</v>
      </c>
      <c r="F795" s="12" t="s">
        <v>40</v>
      </c>
      <c r="G795" s="12">
        <v>46973</v>
      </c>
      <c r="H795" s="12" t="s">
        <v>41</v>
      </c>
      <c r="I795" s="12" t="s">
        <v>43</v>
      </c>
      <c r="J795" s="12">
        <v>410027</v>
      </c>
      <c r="K795" s="12">
        <v>6</v>
      </c>
      <c r="L795" s="13">
        <v>3155</v>
      </c>
      <c r="M795" s="14">
        <f>Table1[[#This Row],[Column1]]/100</f>
        <v>0.05</v>
      </c>
      <c r="N795" s="13">
        <f>Table1[[#This Row],[Unit_Price]]*Table1[[#This Row],[Quantity]]*(1-Table1[[#This Row],[Discount_%]])</f>
        <v>17983.5</v>
      </c>
      <c r="O795" s="13">
        <v>13835</v>
      </c>
      <c r="P795" s="13">
        <f>Table1[[#This Row],[Revenue]]-Table1[[#This Row],[Cost]]</f>
        <v>4148.5</v>
      </c>
      <c r="Q795" s="12" t="s">
        <v>48</v>
      </c>
      <c r="R795" s="12" t="s">
        <v>51</v>
      </c>
      <c r="S795" s="12" t="s">
        <v>55</v>
      </c>
      <c r="T795" s="12">
        <v>5</v>
      </c>
      <c r="U795" s="12">
        <v>5</v>
      </c>
      <c r="V795" s="20" t="str">
        <f>TEXT(Table1[[#This Row],[Date]],"mmm-yyyy")</f>
        <v>Mar-2025</v>
      </c>
    </row>
    <row r="796" spans="1:22" x14ac:dyDescent="0.2">
      <c r="A796" s="11">
        <f t="shared" si="12"/>
        <v>45724</v>
      </c>
      <c r="B796" s="12" t="s">
        <v>22</v>
      </c>
      <c r="C796" s="12" t="str">
        <f>VLOOKUP(D796, City_Mapping!A:B, 2, FALSE)</f>
        <v>India</v>
      </c>
      <c r="D796" s="12" t="s">
        <v>32</v>
      </c>
      <c r="E796" s="12" t="s">
        <v>35</v>
      </c>
      <c r="F796" s="12" t="s">
        <v>37</v>
      </c>
      <c r="G796" s="12">
        <v>97091</v>
      </c>
      <c r="H796" s="12" t="s">
        <v>42</v>
      </c>
      <c r="I796" s="12" t="s">
        <v>45</v>
      </c>
      <c r="J796" s="12">
        <v>810678</v>
      </c>
      <c r="K796" s="12">
        <v>6</v>
      </c>
      <c r="L796" s="13">
        <v>2640</v>
      </c>
      <c r="M796" s="14">
        <f>Table1[[#This Row],[Column1]]/100</f>
        <v>0</v>
      </c>
      <c r="N796" s="13">
        <f>Table1[[#This Row],[Unit_Price]]*Table1[[#This Row],[Quantity]]*(1-Table1[[#This Row],[Discount_%]])</f>
        <v>15840</v>
      </c>
      <c r="O796" s="13">
        <v>20046</v>
      </c>
      <c r="P796" s="13">
        <f>Table1[[#This Row],[Revenue]]-Table1[[#This Row],[Cost]]</f>
        <v>-4206</v>
      </c>
      <c r="Q796" s="12" t="s">
        <v>47</v>
      </c>
      <c r="R796" s="12" t="s">
        <v>50</v>
      </c>
      <c r="S796" s="12" t="s">
        <v>53</v>
      </c>
      <c r="T796" s="12">
        <v>5</v>
      </c>
      <c r="U796" s="12">
        <v>0</v>
      </c>
      <c r="V796" s="20" t="str">
        <f>TEXT(Table1[[#This Row],[Date]],"mmm-yyyy")</f>
        <v>Mar-2025</v>
      </c>
    </row>
    <row r="797" spans="1:22" x14ac:dyDescent="0.2">
      <c r="A797" s="11">
        <f t="shared" si="12"/>
        <v>45724</v>
      </c>
      <c r="B797" s="12" t="s">
        <v>20</v>
      </c>
      <c r="C797" s="12" t="str">
        <f>VLOOKUP(D797, City_Mapping!A:B, 2, FALSE)</f>
        <v>UK</v>
      </c>
      <c r="D797" s="12" t="s">
        <v>29</v>
      </c>
      <c r="E797" s="12" t="s">
        <v>34</v>
      </c>
      <c r="F797" s="12" t="s">
        <v>38</v>
      </c>
      <c r="G797" s="12">
        <v>83318</v>
      </c>
      <c r="H797" s="12" t="s">
        <v>41</v>
      </c>
      <c r="I797" s="12" t="s">
        <v>44</v>
      </c>
      <c r="J797" s="12">
        <v>675854</v>
      </c>
      <c r="K797" s="12">
        <v>5</v>
      </c>
      <c r="L797" s="13">
        <v>1073</v>
      </c>
      <c r="M797" s="14">
        <f>Table1[[#This Row],[Column1]]/100</f>
        <v>0.2</v>
      </c>
      <c r="N797" s="13">
        <f>Table1[[#This Row],[Unit_Price]]*Table1[[#This Row],[Quantity]]*(1-Table1[[#This Row],[Discount_%]])</f>
        <v>4292</v>
      </c>
      <c r="O797" s="13">
        <v>12186</v>
      </c>
      <c r="P797" s="13">
        <f>Table1[[#This Row],[Revenue]]-Table1[[#This Row],[Cost]]</f>
        <v>-7894</v>
      </c>
      <c r="Q797" s="12" t="s">
        <v>46</v>
      </c>
      <c r="R797" s="12" t="s">
        <v>52</v>
      </c>
      <c r="S797" s="12" t="s">
        <v>54</v>
      </c>
      <c r="T797" s="12">
        <v>4</v>
      </c>
      <c r="U797" s="12">
        <v>20</v>
      </c>
      <c r="V797" s="20" t="str">
        <f>TEXT(Table1[[#This Row],[Date]],"mmm-yyyy")</f>
        <v>Mar-2025</v>
      </c>
    </row>
    <row r="798" spans="1:22" x14ac:dyDescent="0.2">
      <c r="A798" s="11">
        <f t="shared" si="12"/>
        <v>45724</v>
      </c>
      <c r="B798" s="12" t="s">
        <v>22</v>
      </c>
      <c r="C798" s="12" t="str">
        <f>VLOOKUP(D798, City_Mapping!A:B, 2, FALSE)</f>
        <v>UK</v>
      </c>
      <c r="D798" s="12" t="s">
        <v>29</v>
      </c>
      <c r="E798" s="12" t="s">
        <v>34</v>
      </c>
      <c r="F798" s="12" t="s">
        <v>40</v>
      </c>
      <c r="G798" s="12">
        <v>78196</v>
      </c>
      <c r="H798" s="12" t="s">
        <v>41</v>
      </c>
      <c r="I798" s="12" t="s">
        <v>44</v>
      </c>
      <c r="J798" s="12">
        <v>624938</v>
      </c>
      <c r="K798" s="12">
        <v>7</v>
      </c>
      <c r="L798" s="13">
        <v>2065</v>
      </c>
      <c r="M798" s="14">
        <f>Table1[[#This Row],[Column1]]/100</f>
        <v>0.2</v>
      </c>
      <c r="N798" s="13">
        <f>Table1[[#This Row],[Unit_Price]]*Table1[[#This Row],[Quantity]]*(1-Table1[[#This Row],[Discount_%]])</f>
        <v>11564</v>
      </c>
      <c r="O798" s="13">
        <v>24342</v>
      </c>
      <c r="P798" s="13">
        <f>Table1[[#This Row],[Revenue]]-Table1[[#This Row],[Cost]]</f>
        <v>-12778</v>
      </c>
      <c r="Q798" s="12" t="s">
        <v>46</v>
      </c>
      <c r="R798" s="12" t="s">
        <v>51</v>
      </c>
      <c r="S798" s="12" t="s">
        <v>56</v>
      </c>
      <c r="T798" s="12">
        <v>2</v>
      </c>
      <c r="U798" s="12">
        <v>20</v>
      </c>
      <c r="V798" s="20" t="str">
        <f>TEXT(Table1[[#This Row],[Date]],"mmm-yyyy")</f>
        <v>Mar-2025</v>
      </c>
    </row>
    <row r="799" spans="1:22" x14ac:dyDescent="0.2">
      <c r="A799" s="11">
        <f t="shared" si="12"/>
        <v>45724</v>
      </c>
      <c r="B799" s="12" t="s">
        <v>20</v>
      </c>
      <c r="C799" s="12" t="str">
        <f>VLOOKUP(D799, City_Mapping!A:B, 2, FALSE)</f>
        <v>USA</v>
      </c>
      <c r="D799" s="12" t="s">
        <v>31</v>
      </c>
      <c r="E799" s="12" t="s">
        <v>35</v>
      </c>
      <c r="F799" s="12" t="s">
        <v>37</v>
      </c>
      <c r="G799" s="12">
        <v>16089</v>
      </c>
      <c r="H799" s="12" t="s">
        <v>41</v>
      </c>
      <c r="I799" s="12" t="s">
        <v>43</v>
      </c>
      <c r="J799" s="12">
        <v>272009</v>
      </c>
      <c r="K799" s="12">
        <v>9</v>
      </c>
      <c r="L799" s="13">
        <v>2305</v>
      </c>
      <c r="M799" s="14">
        <f>Table1[[#This Row],[Column1]]/100</f>
        <v>0.2</v>
      </c>
      <c r="N799" s="13">
        <f>Table1[[#This Row],[Unit_Price]]*Table1[[#This Row],[Quantity]]*(1-Table1[[#This Row],[Discount_%]])</f>
        <v>16596</v>
      </c>
      <c r="O799" s="13">
        <v>7241</v>
      </c>
      <c r="P799" s="13">
        <f>Table1[[#This Row],[Revenue]]-Table1[[#This Row],[Cost]]</f>
        <v>9355</v>
      </c>
      <c r="Q799" s="12" t="s">
        <v>46</v>
      </c>
      <c r="R799" s="12" t="s">
        <v>50</v>
      </c>
      <c r="S799" s="12" t="s">
        <v>55</v>
      </c>
      <c r="T799" s="12">
        <v>1</v>
      </c>
      <c r="U799" s="12">
        <v>20</v>
      </c>
      <c r="V799" s="20" t="str">
        <f>TEXT(Table1[[#This Row],[Date]],"mmm-yyyy")</f>
        <v>Mar-2025</v>
      </c>
    </row>
    <row r="800" spans="1:22" x14ac:dyDescent="0.2">
      <c r="A800" s="11">
        <f t="shared" si="12"/>
        <v>45724</v>
      </c>
      <c r="B800" s="12" t="s">
        <v>22</v>
      </c>
      <c r="C800" s="12" t="str">
        <f>VLOOKUP(D800, City_Mapping!A:B, 2, FALSE)</f>
        <v>USA</v>
      </c>
      <c r="D800" s="12" t="s">
        <v>31</v>
      </c>
      <c r="E800" s="12" t="s">
        <v>35</v>
      </c>
      <c r="F800" s="12" t="s">
        <v>37</v>
      </c>
      <c r="G800" s="12">
        <v>80854</v>
      </c>
      <c r="H800" s="12" t="s">
        <v>41</v>
      </c>
      <c r="I800" s="12" t="s">
        <v>45</v>
      </c>
      <c r="J800" s="12">
        <v>121299</v>
      </c>
      <c r="K800" s="12">
        <v>6</v>
      </c>
      <c r="L800" s="13">
        <v>936</v>
      </c>
      <c r="M800" s="14">
        <f>Table1[[#This Row],[Column1]]/100</f>
        <v>0.15</v>
      </c>
      <c r="N800" s="13">
        <f>Table1[[#This Row],[Unit_Price]]*Table1[[#This Row],[Quantity]]*(1-Table1[[#This Row],[Discount_%]])</f>
        <v>4773.5999999999995</v>
      </c>
      <c r="O800" s="13">
        <v>22648</v>
      </c>
      <c r="P800" s="13">
        <f>Table1[[#This Row],[Revenue]]-Table1[[#This Row],[Cost]]</f>
        <v>-17874.400000000001</v>
      </c>
      <c r="Q800" s="12" t="s">
        <v>46</v>
      </c>
      <c r="R800" s="12" t="s">
        <v>51</v>
      </c>
      <c r="S800" s="12" t="s">
        <v>54</v>
      </c>
      <c r="T800" s="12">
        <v>3</v>
      </c>
      <c r="U800" s="12">
        <v>15</v>
      </c>
      <c r="V800" s="20" t="str">
        <f>TEXT(Table1[[#This Row],[Date]],"mmm-yyyy")</f>
        <v>Mar-2025</v>
      </c>
    </row>
    <row r="801" spans="1:22" x14ac:dyDescent="0.2">
      <c r="A801" s="11">
        <f t="shared" si="12"/>
        <v>45724</v>
      </c>
      <c r="B801" s="12" t="s">
        <v>20</v>
      </c>
      <c r="C801" s="12" t="str">
        <f>VLOOKUP(D801, City_Mapping!A:B, 2, FALSE)</f>
        <v>UK</v>
      </c>
      <c r="D801" s="12" t="s">
        <v>29</v>
      </c>
      <c r="E801" s="12" t="s">
        <v>34</v>
      </c>
      <c r="F801" s="12" t="s">
        <v>40</v>
      </c>
      <c r="G801" s="12">
        <v>72235</v>
      </c>
      <c r="H801" s="12" t="s">
        <v>42</v>
      </c>
      <c r="I801" s="12" t="s">
        <v>43</v>
      </c>
      <c r="J801" s="12">
        <v>126862</v>
      </c>
      <c r="K801" s="12">
        <v>7</v>
      </c>
      <c r="L801" s="13">
        <v>3581</v>
      </c>
      <c r="M801" s="14">
        <f>Table1[[#This Row],[Column1]]/100</f>
        <v>0</v>
      </c>
      <c r="N801" s="13">
        <f>Table1[[#This Row],[Unit_Price]]*Table1[[#This Row],[Quantity]]*(1-Table1[[#This Row],[Discount_%]])</f>
        <v>25067</v>
      </c>
      <c r="O801" s="13">
        <v>24321</v>
      </c>
      <c r="P801" s="13">
        <f>Table1[[#This Row],[Revenue]]-Table1[[#This Row],[Cost]]</f>
        <v>746</v>
      </c>
      <c r="Q801" s="12" t="s">
        <v>47</v>
      </c>
      <c r="R801" s="12" t="s">
        <v>50</v>
      </c>
      <c r="S801" s="12" t="s">
        <v>56</v>
      </c>
      <c r="T801" s="12">
        <v>4</v>
      </c>
      <c r="U801" s="12">
        <v>0</v>
      </c>
      <c r="V801" s="20" t="str">
        <f>TEXT(Table1[[#This Row],[Date]],"mmm-yyyy")</f>
        <v>Mar-2025</v>
      </c>
    </row>
    <row r="802" spans="1:22" x14ac:dyDescent="0.2">
      <c r="A802" s="11">
        <f t="shared" si="12"/>
        <v>45724</v>
      </c>
      <c r="B802" s="12" t="s">
        <v>22</v>
      </c>
      <c r="C802" s="12" t="str">
        <f>VLOOKUP(D802, City_Mapping!A:B, 2, FALSE)</f>
        <v>India</v>
      </c>
      <c r="D802" s="12" t="s">
        <v>28</v>
      </c>
      <c r="E802" s="12" t="s">
        <v>36</v>
      </c>
      <c r="F802" s="12" t="s">
        <v>38</v>
      </c>
      <c r="G802" s="12">
        <v>39400</v>
      </c>
      <c r="H802" s="12" t="s">
        <v>41</v>
      </c>
      <c r="I802" s="12" t="s">
        <v>44</v>
      </c>
      <c r="J802" s="12">
        <v>589905</v>
      </c>
      <c r="K802" s="12">
        <v>9</v>
      </c>
      <c r="L802" s="13">
        <v>3003</v>
      </c>
      <c r="M802" s="14">
        <f>Table1[[#This Row],[Column1]]/100</f>
        <v>0</v>
      </c>
      <c r="N802" s="13">
        <f>Table1[[#This Row],[Unit_Price]]*Table1[[#This Row],[Quantity]]*(1-Table1[[#This Row],[Discount_%]])</f>
        <v>27027</v>
      </c>
      <c r="O802" s="13">
        <v>2972</v>
      </c>
      <c r="P802" s="13">
        <f>Table1[[#This Row],[Revenue]]-Table1[[#This Row],[Cost]]</f>
        <v>24055</v>
      </c>
      <c r="Q802" s="12" t="s">
        <v>48</v>
      </c>
      <c r="R802" s="12" t="s">
        <v>52</v>
      </c>
      <c r="S802" s="12" t="s">
        <v>56</v>
      </c>
      <c r="T802" s="12">
        <v>4</v>
      </c>
      <c r="U802" s="12">
        <v>0</v>
      </c>
      <c r="V802" s="20" t="str">
        <f>TEXT(Table1[[#This Row],[Date]],"mmm-yyyy")</f>
        <v>Mar-2025</v>
      </c>
    </row>
    <row r="803" spans="1:22" x14ac:dyDescent="0.2">
      <c r="A803" s="11">
        <f t="shared" si="12"/>
        <v>45724</v>
      </c>
      <c r="B803" s="12" t="s">
        <v>23</v>
      </c>
      <c r="C803" s="12" t="str">
        <f>VLOOKUP(D803, City_Mapping!A:B, 2, FALSE)</f>
        <v>India</v>
      </c>
      <c r="D803" s="12" t="s">
        <v>32</v>
      </c>
      <c r="E803" s="12" t="s">
        <v>34</v>
      </c>
      <c r="F803" s="12" t="s">
        <v>37</v>
      </c>
      <c r="G803" s="12">
        <v>25405</v>
      </c>
      <c r="H803" s="12" t="s">
        <v>41</v>
      </c>
      <c r="I803" s="12" t="s">
        <v>43</v>
      </c>
      <c r="J803" s="12">
        <v>378456</v>
      </c>
      <c r="K803" s="12">
        <v>7</v>
      </c>
      <c r="L803" s="13">
        <v>2962</v>
      </c>
      <c r="M803" s="14">
        <f>Table1[[#This Row],[Column1]]/100</f>
        <v>0.2</v>
      </c>
      <c r="N803" s="13">
        <f>Table1[[#This Row],[Unit_Price]]*Table1[[#This Row],[Quantity]]*(1-Table1[[#This Row],[Discount_%]])</f>
        <v>16587.2</v>
      </c>
      <c r="O803" s="13">
        <v>3174</v>
      </c>
      <c r="P803" s="13">
        <f>Table1[[#This Row],[Revenue]]-Table1[[#This Row],[Cost]]</f>
        <v>13413.2</v>
      </c>
      <c r="Q803" s="12" t="s">
        <v>47</v>
      </c>
      <c r="R803" s="12" t="s">
        <v>51</v>
      </c>
      <c r="S803" s="12" t="s">
        <v>55</v>
      </c>
      <c r="T803" s="12">
        <v>5</v>
      </c>
      <c r="U803" s="12">
        <v>20</v>
      </c>
      <c r="V803" s="20" t="str">
        <f>TEXT(Table1[[#This Row],[Date]],"mmm-yyyy")</f>
        <v>Mar-2025</v>
      </c>
    </row>
    <row r="804" spans="1:22" x14ac:dyDescent="0.2">
      <c r="A804" s="11">
        <f t="shared" si="12"/>
        <v>45724</v>
      </c>
      <c r="B804" s="12" t="s">
        <v>22</v>
      </c>
      <c r="C804" s="12" t="str">
        <f>VLOOKUP(D804, City_Mapping!A:B, 2, FALSE)</f>
        <v>India</v>
      </c>
      <c r="D804" s="12" t="s">
        <v>32</v>
      </c>
      <c r="E804" s="12" t="s">
        <v>34</v>
      </c>
      <c r="F804" s="12" t="s">
        <v>38</v>
      </c>
      <c r="G804" s="12">
        <v>62763</v>
      </c>
      <c r="H804" s="12" t="s">
        <v>42</v>
      </c>
      <c r="I804" s="12" t="s">
        <v>43</v>
      </c>
      <c r="J804" s="12">
        <v>373087</v>
      </c>
      <c r="K804" s="12">
        <v>6</v>
      </c>
      <c r="L804" s="13">
        <v>4089</v>
      </c>
      <c r="M804" s="14">
        <f>Table1[[#This Row],[Column1]]/100</f>
        <v>0.05</v>
      </c>
      <c r="N804" s="13">
        <f>Table1[[#This Row],[Unit_Price]]*Table1[[#This Row],[Quantity]]*(1-Table1[[#This Row],[Discount_%]])</f>
        <v>23307.3</v>
      </c>
      <c r="O804" s="13">
        <v>18711</v>
      </c>
      <c r="P804" s="13">
        <f>Table1[[#This Row],[Revenue]]-Table1[[#This Row],[Cost]]</f>
        <v>4596.2999999999993</v>
      </c>
      <c r="Q804" s="12" t="s">
        <v>46</v>
      </c>
      <c r="R804" s="12" t="s">
        <v>51</v>
      </c>
      <c r="S804" s="12" t="s">
        <v>55</v>
      </c>
      <c r="T804" s="12">
        <v>5</v>
      </c>
      <c r="U804" s="12">
        <v>5</v>
      </c>
      <c r="V804" s="20" t="str">
        <f>TEXT(Table1[[#This Row],[Date]],"mmm-yyyy")</f>
        <v>Mar-2025</v>
      </c>
    </row>
    <row r="805" spans="1:22" x14ac:dyDescent="0.2">
      <c r="A805" s="11">
        <f t="shared" si="12"/>
        <v>45724</v>
      </c>
      <c r="B805" s="12" t="s">
        <v>22</v>
      </c>
      <c r="C805" s="12" t="str">
        <f>VLOOKUP(D805, City_Mapping!A:B, 2, FALSE)</f>
        <v>India</v>
      </c>
      <c r="D805" s="12" t="s">
        <v>28</v>
      </c>
      <c r="E805" s="12" t="s">
        <v>35</v>
      </c>
      <c r="F805" s="12" t="s">
        <v>38</v>
      </c>
      <c r="G805" s="12">
        <v>40209</v>
      </c>
      <c r="H805" s="12" t="s">
        <v>42</v>
      </c>
      <c r="I805" s="12" t="s">
        <v>45</v>
      </c>
      <c r="J805" s="12">
        <v>430878</v>
      </c>
      <c r="K805" s="12">
        <v>3</v>
      </c>
      <c r="L805" s="13">
        <v>1898</v>
      </c>
      <c r="M805" s="14">
        <f>Table1[[#This Row],[Column1]]/100</f>
        <v>0</v>
      </c>
      <c r="N805" s="13">
        <f>Table1[[#This Row],[Unit_Price]]*Table1[[#This Row],[Quantity]]*(1-Table1[[#This Row],[Discount_%]])</f>
        <v>5694</v>
      </c>
      <c r="O805" s="13">
        <v>22274</v>
      </c>
      <c r="P805" s="13">
        <f>Table1[[#This Row],[Revenue]]-Table1[[#This Row],[Cost]]</f>
        <v>-16580</v>
      </c>
      <c r="Q805" s="12" t="s">
        <v>47</v>
      </c>
      <c r="R805" s="12" t="s">
        <v>52</v>
      </c>
      <c r="S805" s="12" t="s">
        <v>55</v>
      </c>
      <c r="T805" s="12">
        <v>3</v>
      </c>
      <c r="U805" s="12">
        <v>0</v>
      </c>
      <c r="V805" s="20" t="str">
        <f>TEXT(Table1[[#This Row],[Date]],"mmm-yyyy")</f>
        <v>Mar-2025</v>
      </c>
    </row>
    <row r="806" spans="1:22" x14ac:dyDescent="0.2">
      <c r="A806" s="11">
        <f t="shared" si="12"/>
        <v>45725</v>
      </c>
      <c r="B806" s="12" t="s">
        <v>23</v>
      </c>
      <c r="C806" s="12" t="str">
        <f>VLOOKUP(D806, City_Mapping!A:B, 2, FALSE)</f>
        <v>UAE</v>
      </c>
      <c r="D806" s="12" t="s">
        <v>30</v>
      </c>
      <c r="E806" s="12" t="s">
        <v>34</v>
      </c>
      <c r="F806" s="12" t="s">
        <v>37</v>
      </c>
      <c r="G806" s="12">
        <v>83598</v>
      </c>
      <c r="H806" s="12" t="s">
        <v>42</v>
      </c>
      <c r="I806" s="12" t="s">
        <v>45</v>
      </c>
      <c r="J806" s="12">
        <v>567484</v>
      </c>
      <c r="K806" s="12">
        <v>1</v>
      </c>
      <c r="L806" s="13">
        <v>2054</v>
      </c>
      <c r="M806" s="14">
        <f>Table1[[#This Row],[Column1]]/100</f>
        <v>0.15</v>
      </c>
      <c r="N806" s="13">
        <f>Table1[[#This Row],[Unit_Price]]*Table1[[#This Row],[Quantity]]*(1-Table1[[#This Row],[Discount_%]])</f>
        <v>1745.8999999999999</v>
      </c>
      <c r="O806" s="13">
        <v>29461</v>
      </c>
      <c r="P806" s="13">
        <f>Table1[[#This Row],[Revenue]]-Table1[[#This Row],[Cost]]</f>
        <v>-27715.1</v>
      </c>
      <c r="Q806" s="12" t="s">
        <v>48</v>
      </c>
      <c r="R806" s="12" t="s">
        <v>52</v>
      </c>
      <c r="S806" s="12" t="s">
        <v>56</v>
      </c>
      <c r="T806" s="12">
        <v>5</v>
      </c>
      <c r="U806" s="12">
        <v>15</v>
      </c>
      <c r="V806" s="20" t="str">
        <f>TEXT(Table1[[#This Row],[Date]],"mmm-yyyy")</f>
        <v>Mar-2025</v>
      </c>
    </row>
    <row r="807" spans="1:22" x14ac:dyDescent="0.2">
      <c r="A807" s="11">
        <f t="shared" si="12"/>
        <v>45725</v>
      </c>
      <c r="B807" s="12" t="s">
        <v>21</v>
      </c>
      <c r="C807" s="12" t="str">
        <f>VLOOKUP(D807, City_Mapping!A:B, 2, FALSE)</f>
        <v>India</v>
      </c>
      <c r="D807" s="12" t="s">
        <v>32</v>
      </c>
      <c r="E807" s="12" t="s">
        <v>36</v>
      </c>
      <c r="F807" s="12" t="s">
        <v>40</v>
      </c>
      <c r="G807" s="12">
        <v>27424</v>
      </c>
      <c r="H807" s="12" t="s">
        <v>42</v>
      </c>
      <c r="I807" s="12" t="s">
        <v>44</v>
      </c>
      <c r="J807" s="12">
        <v>749848</v>
      </c>
      <c r="K807" s="12">
        <v>9</v>
      </c>
      <c r="L807" s="13">
        <v>3251</v>
      </c>
      <c r="M807" s="14">
        <f>Table1[[#This Row],[Column1]]/100</f>
        <v>0</v>
      </c>
      <c r="N807" s="13">
        <f>Table1[[#This Row],[Unit_Price]]*Table1[[#This Row],[Quantity]]*(1-Table1[[#This Row],[Discount_%]])</f>
        <v>29259</v>
      </c>
      <c r="O807" s="13">
        <v>7722</v>
      </c>
      <c r="P807" s="13">
        <f>Table1[[#This Row],[Revenue]]-Table1[[#This Row],[Cost]]</f>
        <v>21537</v>
      </c>
      <c r="Q807" s="12" t="s">
        <v>49</v>
      </c>
      <c r="R807" s="12" t="s">
        <v>50</v>
      </c>
      <c r="S807" s="12" t="s">
        <v>53</v>
      </c>
      <c r="T807" s="12">
        <v>5</v>
      </c>
      <c r="U807" s="12">
        <v>0</v>
      </c>
      <c r="V807" s="20" t="str">
        <f>TEXT(Table1[[#This Row],[Date]],"mmm-yyyy")</f>
        <v>Mar-2025</v>
      </c>
    </row>
    <row r="808" spans="1:22" x14ac:dyDescent="0.2">
      <c r="A808" s="11">
        <f t="shared" si="12"/>
        <v>45725</v>
      </c>
      <c r="B808" s="12" t="s">
        <v>21</v>
      </c>
      <c r="C808" s="12" t="str">
        <f>VLOOKUP(D808, City_Mapping!A:B, 2, FALSE)</f>
        <v>India</v>
      </c>
      <c r="D808" s="12" t="s">
        <v>33</v>
      </c>
      <c r="E808" s="12" t="s">
        <v>35</v>
      </c>
      <c r="F808" s="12" t="s">
        <v>38</v>
      </c>
      <c r="G808" s="12">
        <v>99523</v>
      </c>
      <c r="H808" s="12" t="s">
        <v>42</v>
      </c>
      <c r="I808" s="12" t="s">
        <v>45</v>
      </c>
      <c r="J808" s="12">
        <v>152879</v>
      </c>
      <c r="K808" s="12">
        <v>7</v>
      </c>
      <c r="L808" s="13">
        <v>3429</v>
      </c>
      <c r="M808" s="14">
        <f>Table1[[#This Row],[Column1]]/100</f>
        <v>0.1</v>
      </c>
      <c r="N808" s="13">
        <f>Table1[[#This Row],[Unit_Price]]*Table1[[#This Row],[Quantity]]*(1-Table1[[#This Row],[Discount_%]])</f>
        <v>21602.7</v>
      </c>
      <c r="O808" s="13">
        <v>24698</v>
      </c>
      <c r="P808" s="13">
        <f>Table1[[#This Row],[Revenue]]-Table1[[#This Row],[Cost]]</f>
        <v>-3095.2999999999993</v>
      </c>
      <c r="Q808" s="12" t="s">
        <v>48</v>
      </c>
      <c r="R808" s="12" t="s">
        <v>52</v>
      </c>
      <c r="S808" s="12" t="s">
        <v>53</v>
      </c>
      <c r="T808" s="12">
        <v>2</v>
      </c>
      <c r="U808" s="12">
        <v>10</v>
      </c>
      <c r="V808" s="20" t="str">
        <f>TEXT(Table1[[#This Row],[Date]],"mmm-yyyy")</f>
        <v>Mar-2025</v>
      </c>
    </row>
    <row r="809" spans="1:22" x14ac:dyDescent="0.2">
      <c r="A809" s="11">
        <f t="shared" si="12"/>
        <v>45725</v>
      </c>
      <c r="B809" s="12" t="s">
        <v>22</v>
      </c>
      <c r="C809" s="12" t="str">
        <f>VLOOKUP(D809, City_Mapping!A:B, 2, FALSE)</f>
        <v>UK</v>
      </c>
      <c r="D809" s="12" t="s">
        <v>29</v>
      </c>
      <c r="E809" s="12" t="s">
        <v>34</v>
      </c>
      <c r="F809" s="12" t="s">
        <v>39</v>
      </c>
      <c r="G809" s="12">
        <v>30556</v>
      </c>
      <c r="H809" s="12" t="s">
        <v>42</v>
      </c>
      <c r="I809" s="12" t="s">
        <v>43</v>
      </c>
      <c r="J809" s="12">
        <v>822098</v>
      </c>
      <c r="K809" s="12">
        <v>3</v>
      </c>
      <c r="L809" s="13">
        <v>4327</v>
      </c>
      <c r="M809" s="14">
        <f>Table1[[#This Row],[Column1]]/100</f>
        <v>0.15</v>
      </c>
      <c r="N809" s="13">
        <f>Table1[[#This Row],[Unit_Price]]*Table1[[#This Row],[Quantity]]*(1-Table1[[#This Row],[Discount_%]])</f>
        <v>11033.85</v>
      </c>
      <c r="O809" s="13">
        <v>10031</v>
      </c>
      <c r="P809" s="13">
        <f>Table1[[#This Row],[Revenue]]-Table1[[#This Row],[Cost]]</f>
        <v>1002.8500000000004</v>
      </c>
      <c r="Q809" s="12" t="s">
        <v>48</v>
      </c>
      <c r="R809" s="12" t="s">
        <v>51</v>
      </c>
      <c r="S809" s="12" t="s">
        <v>53</v>
      </c>
      <c r="T809" s="12">
        <v>1</v>
      </c>
      <c r="U809" s="12">
        <v>15</v>
      </c>
      <c r="V809" s="20" t="str">
        <f>TEXT(Table1[[#This Row],[Date]],"mmm-yyyy")</f>
        <v>Mar-2025</v>
      </c>
    </row>
    <row r="810" spans="1:22" x14ac:dyDescent="0.2">
      <c r="A810" s="11">
        <f t="shared" si="12"/>
        <v>45725</v>
      </c>
      <c r="B810" s="12" t="s">
        <v>23</v>
      </c>
      <c r="C810" s="12" t="str">
        <f>VLOOKUP(D810, City_Mapping!A:B, 2, FALSE)</f>
        <v>UK</v>
      </c>
      <c r="D810" s="12" t="s">
        <v>29</v>
      </c>
      <c r="E810" s="12" t="s">
        <v>34</v>
      </c>
      <c r="F810" s="12" t="s">
        <v>40</v>
      </c>
      <c r="G810" s="12">
        <v>29330</v>
      </c>
      <c r="H810" s="12" t="s">
        <v>41</v>
      </c>
      <c r="I810" s="12" t="s">
        <v>44</v>
      </c>
      <c r="J810" s="12">
        <v>743940</v>
      </c>
      <c r="K810" s="12">
        <v>9</v>
      </c>
      <c r="L810" s="13">
        <v>4421</v>
      </c>
      <c r="M810" s="14">
        <f>Table1[[#This Row],[Column1]]/100</f>
        <v>0.05</v>
      </c>
      <c r="N810" s="13">
        <f>Table1[[#This Row],[Unit_Price]]*Table1[[#This Row],[Quantity]]*(1-Table1[[#This Row],[Discount_%]])</f>
        <v>37799.549999999996</v>
      </c>
      <c r="O810" s="13">
        <v>8248</v>
      </c>
      <c r="P810" s="13">
        <f>Table1[[#This Row],[Revenue]]-Table1[[#This Row],[Cost]]</f>
        <v>29551.549999999996</v>
      </c>
      <c r="Q810" s="12" t="s">
        <v>49</v>
      </c>
      <c r="R810" s="12" t="s">
        <v>51</v>
      </c>
      <c r="S810" s="12" t="s">
        <v>53</v>
      </c>
      <c r="T810" s="12">
        <v>2</v>
      </c>
      <c r="U810" s="12">
        <v>5</v>
      </c>
      <c r="V810" s="20" t="str">
        <f>TEXT(Table1[[#This Row],[Date]],"mmm-yyyy")</f>
        <v>Mar-2025</v>
      </c>
    </row>
    <row r="811" spans="1:22" x14ac:dyDescent="0.2">
      <c r="A811" s="11">
        <f t="shared" si="12"/>
        <v>45725</v>
      </c>
      <c r="B811" s="12" t="s">
        <v>22</v>
      </c>
      <c r="C811" s="12" t="str">
        <f>VLOOKUP(D811, City_Mapping!A:B, 2, FALSE)</f>
        <v>India</v>
      </c>
      <c r="D811" s="12" t="s">
        <v>28</v>
      </c>
      <c r="E811" s="12" t="s">
        <v>36</v>
      </c>
      <c r="F811" s="12" t="s">
        <v>37</v>
      </c>
      <c r="G811" s="12">
        <v>91266</v>
      </c>
      <c r="H811" s="12" t="s">
        <v>41</v>
      </c>
      <c r="I811" s="12" t="s">
        <v>45</v>
      </c>
      <c r="J811" s="12">
        <v>819370</v>
      </c>
      <c r="K811" s="12">
        <v>3</v>
      </c>
      <c r="L811" s="13">
        <v>3766</v>
      </c>
      <c r="M811" s="14">
        <f>Table1[[#This Row],[Column1]]/100</f>
        <v>0.15</v>
      </c>
      <c r="N811" s="13">
        <f>Table1[[#This Row],[Unit_Price]]*Table1[[#This Row],[Quantity]]*(1-Table1[[#This Row],[Discount_%]])</f>
        <v>9603.2999999999993</v>
      </c>
      <c r="O811" s="13">
        <v>13028</v>
      </c>
      <c r="P811" s="13">
        <f>Table1[[#This Row],[Revenue]]-Table1[[#This Row],[Cost]]</f>
        <v>-3424.7000000000007</v>
      </c>
      <c r="Q811" s="12" t="s">
        <v>48</v>
      </c>
      <c r="R811" s="12" t="s">
        <v>52</v>
      </c>
      <c r="S811" s="12" t="s">
        <v>53</v>
      </c>
      <c r="T811" s="12">
        <v>4</v>
      </c>
      <c r="U811" s="12">
        <v>15</v>
      </c>
      <c r="V811" s="20" t="str">
        <f>TEXT(Table1[[#This Row],[Date]],"mmm-yyyy")</f>
        <v>Mar-2025</v>
      </c>
    </row>
    <row r="812" spans="1:22" x14ac:dyDescent="0.2">
      <c r="A812" s="11">
        <f t="shared" si="12"/>
        <v>45725</v>
      </c>
      <c r="B812" s="12" t="s">
        <v>20</v>
      </c>
      <c r="C812" s="12" t="str">
        <f>VLOOKUP(D812, City_Mapping!A:B, 2, FALSE)</f>
        <v>India</v>
      </c>
      <c r="D812" s="12" t="s">
        <v>32</v>
      </c>
      <c r="E812" s="12" t="s">
        <v>34</v>
      </c>
      <c r="F812" s="12" t="s">
        <v>39</v>
      </c>
      <c r="G812" s="12">
        <v>13236</v>
      </c>
      <c r="H812" s="12" t="s">
        <v>42</v>
      </c>
      <c r="I812" s="12" t="s">
        <v>43</v>
      </c>
      <c r="J812" s="12">
        <v>575786</v>
      </c>
      <c r="K812" s="12">
        <v>3</v>
      </c>
      <c r="L812" s="13">
        <v>3193</v>
      </c>
      <c r="M812" s="14">
        <f>Table1[[#This Row],[Column1]]/100</f>
        <v>0.15</v>
      </c>
      <c r="N812" s="13">
        <f>Table1[[#This Row],[Unit_Price]]*Table1[[#This Row],[Quantity]]*(1-Table1[[#This Row],[Discount_%]])</f>
        <v>8142.15</v>
      </c>
      <c r="O812" s="13">
        <v>28889</v>
      </c>
      <c r="P812" s="13">
        <f>Table1[[#This Row],[Revenue]]-Table1[[#This Row],[Cost]]</f>
        <v>-20746.849999999999</v>
      </c>
      <c r="Q812" s="12" t="s">
        <v>48</v>
      </c>
      <c r="R812" s="12" t="s">
        <v>52</v>
      </c>
      <c r="S812" s="12" t="s">
        <v>53</v>
      </c>
      <c r="T812" s="12">
        <v>2</v>
      </c>
      <c r="U812" s="12">
        <v>15</v>
      </c>
      <c r="V812" s="20" t="str">
        <f>TEXT(Table1[[#This Row],[Date]],"mmm-yyyy")</f>
        <v>Mar-2025</v>
      </c>
    </row>
    <row r="813" spans="1:22" x14ac:dyDescent="0.2">
      <c r="A813" s="11">
        <f t="shared" si="12"/>
        <v>45725</v>
      </c>
      <c r="B813" s="12" t="s">
        <v>20</v>
      </c>
      <c r="C813" s="12" t="str">
        <f>VLOOKUP(D813, City_Mapping!A:B, 2, FALSE)</f>
        <v>UAE</v>
      </c>
      <c r="D813" s="12" t="s">
        <v>30</v>
      </c>
      <c r="E813" s="12" t="s">
        <v>34</v>
      </c>
      <c r="F813" s="12" t="s">
        <v>38</v>
      </c>
      <c r="G813" s="12">
        <v>79216</v>
      </c>
      <c r="H813" s="12" t="s">
        <v>41</v>
      </c>
      <c r="I813" s="12" t="s">
        <v>43</v>
      </c>
      <c r="J813" s="12">
        <v>496222</v>
      </c>
      <c r="K813" s="12">
        <v>7</v>
      </c>
      <c r="L813" s="13">
        <v>3444</v>
      </c>
      <c r="M813" s="14">
        <f>Table1[[#This Row],[Column1]]/100</f>
        <v>0</v>
      </c>
      <c r="N813" s="13">
        <f>Table1[[#This Row],[Unit_Price]]*Table1[[#This Row],[Quantity]]*(1-Table1[[#This Row],[Discount_%]])</f>
        <v>24108</v>
      </c>
      <c r="O813" s="13">
        <v>29224</v>
      </c>
      <c r="P813" s="13">
        <f>Table1[[#This Row],[Revenue]]-Table1[[#This Row],[Cost]]</f>
        <v>-5116</v>
      </c>
      <c r="Q813" s="12" t="s">
        <v>47</v>
      </c>
      <c r="R813" s="12" t="s">
        <v>52</v>
      </c>
      <c r="S813" s="12" t="s">
        <v>54</v>
      </c>
      <c r="T813" s="12">
        <v>3</v>
      </c>
      <c r="U813" s="12">
        <v>0</v>
      </c>
      <c r="V813" s="20" t="str">
        <f>TEXT(Table1[[#This Row],[Date]],"mmm-yyyy")</f>
        <v>Mar-2025</v>
      </c>
    </row>
    <row r="814" spans="1:22" x14ac:dyDescent="0.2">
      <c r="A814" s="11">
        <f t="shared" si="12"/>
        <v>45725</v>
      </c>
      <c r="B814" s="12" t="s">
        <v>22</v>
      </c>
      <c r="C814" s="12" t="str">
        <f>VLOOKUP(D814, City_Mapping!A:B, 2, FALSE)</f>
        <v>India</v>
      </c>
      <c r="D814" s="12" t="s">
        <v>32</v>
      </c>
      <c r="E814" s="12" t="s">
        <v>34</v>
      </c>
      <c r="F814" s="12" t="s">
        <v>40</v>
      </c>
      <c r="G814" s="12">
        <v>40312</v>
      </c>
      <c r="H814" s="12" t="s">
        <v>42</v>
      </c>
      <c r="I814" s="12" t="s">
        <v>44</v>
      </c>
      <c r="J814" s="12">
        <v>948308</v>
      </c>
      <c r="K814" s="12">
        <v>2</v>
      </c>
      <c r="L814" s="13">
        <v>3997</v>
      </c>
      <c r="M814" s="14">
        <f>Table1[[#This Row],[Column1]]/100</f>
        <v>0.15</v>
      </c>
      <c r="N814" s="13">
        <f>Table1[[#This Row],[Unit_Price]]*Table1[[#This Row],[Quantity]]*(1-Table1[[#This Row],[Discount_%]])</f>
        <v>6794.9</v>
      </c>
      <c r="O814" s="13">
        <v>24110</v>
      </c>
      <c r="P814" s="13">
        <f>Table1[[#This Row],[Revenue]]-Table1[[#This Row],[Cost]]</f>
        <v>-17315.099999999999</v>
      </c>
      <c r="Q814" s="12" t="s">
        <v>48</v>
      </c>
      <c r="R814" s="12" t="s">
        <v>52</v>
      </c>
      <c r="S814" s="12" t="s">
        <v>54</v>
      </c>
      <c r="T814" s="12">
        <v>2</v>
      </c>
      <c r="U814" s="12">
        <v>15</v>
      </c>
      <c r="V814" s="20" t="str">
        <f>TEXT(Table1[[#This Row],[Date]],"mmm-yyyy")</f>
        <v>Mar-2025</v>
      </c>
    </row>
    <row r="815" spans="1:22" x14ac:dyDescent="0.2">
      <c r="A815" s="11">
        <f t="shared" si="12"/>
        <v>45725</v>
      </c>
      <c r="B815" s="12" t="s">
        <v>21</v>
      </c>
      <c r="C815" s="12" t="str">
        <f>VLOOKUP(D815, City_Mapping!A:B, 2, FALSE)</f>
        <v>UK</v>
      </c>
      <c r="D815" s="12" t="s">
        <v>29</v>
      </c>
      <c r="E815" s="12" t="s">
        <v>34</v>
      </c>
      <c r="F815" s="12" t="s">
        <v>39</v>
      </c>
      <c r="G815" s="12">
        <v>31191</v>
      </c>
      <c r="H815" s="12" t="s">
        <v>41</v>
      </c>
      <c r="I815" s="12" t="s">
        <v>44</v>
      </c>
      <c r="J815" s="12">
        <v>556444</v>
      </c>
      <c r="K815" s="12">
        <v>7</v>
      </c>
      <c r="L815" s="13">
        <v>4571</v>
      </c>
      <c r="M815" s="14">
        <f>Table1[[#This Row],[Column1]]/100</f>
        <v>0.2</v>
      </c>
      <c r="N815" s="13">
        <f>Table1[[#This Row],[Unit_Price]]*Table1[[#This Row],[Quantity]]*(1-Table1[[#This Row],[Discount_%]])</f>
        <v>25597.600000000002</v>
      </c>
      <c r="O815" s="13">
        <v>17931</v>
      </c>
      <c r="P815" s="13">
        <f>Table1[[#This Row],[Revenue]]-Table1[[#This Row],[Cost]]</f>
        <v>7666.6000000000022</v>
      </c>
      <c r="Q815" s="12" t="s">
        <v>48</v>
      </c>
      <c r="R815" s="12" t="s">
        <v>51</v>
      </c>
      <c r="S815" s="12" t="s">
        <v>55</v>
      </c>
      <c r="T815" s="12">
        <v>5</v>
      </c>
      <c r="U815" s="12">
        <v>20</v>
      </c>
      <c r="V815" s="20" t="str">
        <f>TEXT(Table1[[#This Row],[Date]],"mmm-yyyy")</f>
        <v>Mar-2025</v>
      </c>
    </row>
    <row r="816" spans="1:22" x14ac:dyDescent="0.2">
      <c r="A816" s="11">
        <f t="shared" si="12"/>
        <v>45725</v>
      </c>
      <c r="B816" s="12" t="s">
        <v>21</v>
      </c>
      <c r="C816" s="12" t="str">
        <f>VLOOKUP(D816, City_Mapping!A:B, 2, FALSE)</f>
        <v>USA</v>
      </c>
      <c r="D816" s="12" t="s">
        <v>31</v>
      </c>
      <c r="E816" s="12" t="s">
        <v>36</v>
      </c>
      <c r="F816" s="12" t="s">
        <v>40</v>
      </c>
      <c r="G816" s="12">
        <v>93457</v>
      </c>
      <c r="H816" s="12" t="s">
        <v>42</v>
      </c>
      <c r="I816" s="12" t="s">
        <v>45</v>
      </c>
      <c r="J816" s="12">
        <v>545272</v>
      </c>
      <c r="K816" s="12">
        <v>7</v>
      </c>
      <c r="L816" s="13">
        <v>2474</v>
      </c>
      <c r="M816" s="14">
        <f>Table1[[#This Row],[Column1]]/100</f>
        <v>0.15</v>
      </c>
      <c r="N816" s="13">
        <f>Table1[[#This Row],[Unit_Price]]*Table1[[#This Row],[Quantity]]*(1-Table1[[#This Row],[Discount_%]])</f>
        <v>14720.3</v>
      </c>
      <c r="O816" s="13">
        <v>13354</v>
      </c>
      <c r="P816" s="13">
        <f>Table1[[#This Row],[Revenue]]-Table1[[#This Row],[Cost]]</f>
        <v>1366.2999999999993</v>
      </c>
      <c r="Q816" s="12" t="s">
        <v>46</v>
      </c>
      <c r="R816" s="12" t="s">
        <v>50</v>
      </c>
      <c r="S816" s="12" t="s">
        <v>53</v>
      </c>
      <c r="T816" s="12">
        <v>3</v>
      </c>
      <c r="U816" s="12">
        <v>15</v>
      </c>
      <c r="V816" s="20" t="str">
        <f>TEXT(Table1[[#This Row],[Date]],"mmm-yyyy")</f>
        <v>Mar-2025</v>
      </c>
    </row>
    <row r="817" spans="1:22" x14ac:dyDescent="0.2">
      <c r="A817" s="11">
        <f t="shared" si="12"/>
        <v>45725</v>
      </c>
      <c r="B817" s="12" t="s">
        <v>22</v>
      </c>
      <c r="C817" s="12" t="str">
        <f>VLOOKUP(D817, City_Mapping!A:B, 2, FALSE)</f>
        <v>India</v>
      </c>
      <c r="D817" s="12" t="s">
        <v>33</v>
      </c>
      <c r="E817" s="12" t="s">
        <v>34</v>
      </c>
      <c r="F817" s="12" t="s">
        <v>38</v>
      </c>
      <c r="G817" s="12">
        <v>46640</v>
      </c>
      <c r="H817" s="12" t="s">
        <v>42</v>
      </c>
      <c r="I817" s="12" t="s">
        <v>45</v>
      </c>
      <c r="J817" s="12">
        <v>370649</v>
      </c>
      <c r="K817" s="12">
        <v>1</v>
      </c>
      <c r="L817" s="13">
        <v>1366</v>
      </c>
      <c r="M817" s="14">
        <f>Table1[[#This Row],[Column1]]/100</f>
        <v>0</v>
      </c>
      <c r="N817" s="13">
        <f>Table1[[#This Row],[Unit_Price]]*Table1[[#This Row],[Quantity]]*(1-Table1[[#This Row],[Discount_%]])</f>
        <v>1366</v>
      </c>
      <c r="O817" s="13">
        <v>12858</v>
      </c>
      <c r="P817" s="13">
        <f>Table1[[#This Row],[Revenue]]-Table1[[#This Row],[Cost]]</f>
        <v>-11492</v>
      </c>
      <c r="Q817" s="12" t="s">
        <v>48</v>
      </c>
      <c r="R817" s="12" t="s">
        <v>51</v>
      </c>
      <c r="S817" s="12" t="s">
        <v>54</v>
      </c>
      <c r="T817" s="12">
        <v>3</v>
      </c>
      <c r="U817" s="12">
        <v>0</v>
      </c>
      <c r="V817" s="20" t="str">
        <f>TEXT(Table1[[#This Row],[Date]],"mmm-yyyy")</f>
        <v>Mar-2025</v>
      </c>
    </row>
    <row r="818" spans="1:22" x14ac:dyDescent="0.2">
      <c r="A818" s="11">
        <f t="shared" si="12"/>
        <v>45726</v>
      </c>
      <c r="B818" s="12" t="s">
        <v>22</v>
      </c>
      <c r="C818" s="12" t="str">
        <f>VLOOKUP(D818, City_Mapping!A:B, 2, FALSE)</f>
        <v>India</v>
      </c>
      <c r="D818" s="12" t="s">
        <v>28</v>
      </c>
      <c r="E818" s="12" t="s">
        <v>34</v>
      </c>
      <c r="F818" s="12" t="s">
        <v>40</v>
      </c>
      <c r="G818" s="12">
        <v>72293</v>
      </c>
      <c r="H818" s="12" t="s">
        <v>41</v>
      </c>
      <c r="I818" s="12" t="s">
        <v>45</v>
      </c>
      <c r="J818" s="12">
        <v>382642</v>
      </c>
      <c r="K818" s="12">
        <v>2</v>
      </c>
      <c r="L818" s="13">
        <v>1553</v>
      </c>
      <c r="M818" s="14">
        <f>Table1[[#This Row],[Column1]]/100</f>
        <v>0.2</v>
      </c>
      <c r="N818" s="13">
        <f>Table1[[#This Row],[Unit_Price]]*Table1[[#This Row],[Quantity]]*(1-Table1[[#This Row],[Discount_%]])</f>
        <v>2484.8000000000002</v>
      </c>
      <c r="O818" s="13">
        <v>28202</v>
      </c>
      <c r="P818" s="13">
        <f>Table1[[#This Row],[Revenue]]-Table1[[#This Row],[Cost]]</f>
        <v>-25717.200000000001</v>
      </c>
      <c r="Q818" s="12" t="s">
        <v>47</v>
      </c>
      <c r="R818" s="12" t="s">
        <v>51</v>
      </c>
      <c r="S818" s="12" t="s">
        <v>56</v>
      </c>
      <c r="T818" s="12">
        <v>4</v>
      </c>
      <c r="U818" s="12">
        <v>20</v>
      </c>
      <c r="V818" s="20" t="str">
        <f>TEXT(Table1[[#This Row],[Date]],"mmm-yyyy")</f>
        <v>Mar-2025</v>
      </c>
    </row>
    <row r="819" spans="1:22" x14ac:dyDescent="0.2">
      <c r="A819" s="11">
        <f t="shared" si="12"/>
        <v>45726</v>
      </c>
      <c r="B819" s="12" t="s">
        <v>20</v>
      </c>
      <c r="C819" s="12" t="str">
        <f>VLOOKUP(D819, City_Mapping!A:B, 2, FALSE)</f>
        <v>USA</v>
      </c>
      <c r="D819" s="12" t="s">
        <v>31</v>
      </c>
      <c r="E819" s="12" t="s">
        <v>34</v>
      </c>
      <c r="F819" s="12" t="s">
        <v>39</v>
      </c>
      <c r="G819" s="12">
        <v>46688</v>
      </c>
      <c r="H819" s="12" t="s">
        <v>42</v>
      </c>
      <c r="I819" s="12" t="s">
        <v>45</v>
      </c>
      <c r="J819" s="12">
        <v>731967</v>
      </c>
      <c r="K819" s="12">
        <v>5</v>
      </c>
      <c r="L819" s="13">
        <v>3034</v>
      </c>
      <c r="M819" s="14">
        <f>Table1[[#This Row],[Column1]]/100</f>
        <v>0.05</v>
      </c>
      <c r="N819" s="13">
        <f>Table1[[#This Row],[Unit_Price]]*Table1[[#This Row],[Quantity]]*(1-Table1[[#This Row],[Discount_%]])</f>
        <v>14411.5</v>
      </c>
      <c r="O819" s="13">
        <v>23113</v>
      </c>
      <c r="P819" s="13">
        <f>Table1[[#This Row],[Revenue]]-Table1[[#This Row],[Cost]]</f>
        <v>-8701.5</v>
      </c>
      <c r="Q819" s="12" t="s">
        <v>49</v>
      </c>
      <c r="R819" s="12" t="s">
        <v>50</v>
      </c>
      <c r="S819" s="12" t="s">
        <v>56</v>
      </c>
      <c r="T819" s="12">
        <v>4</v>
      </c>
      <c r="U819" s="12">
        <v>5</v>
      </c>
      <c r="V819" s="20" t="str">
        <f>TEXT(Table1[[#This Row],[Date]],"mmm-yyyy")</f>
        <v>Mar-2025</v>
      </c>
    </row>
    <row r="820" spans="1:22" x14ac:dyDescent="0.2">
      <c r="A820" s="11">
        <f t="shared" si="12"/>
        <v>45726</v>
      </c>
      <c r="B820" s="12" t="s">
        <v>21</v>
      </c>
      <c r="C820" s="12" t="str">
        <f>VLOOKUP(D820, City_Mapping!A:B, 2, FALSE)</f>
        <v>UAE</v>
      </c>
      <c r="D820" s="12" t="s">
        <v>30</v>
      </c>
      <c r="E820" s="12" t="s">
        <v>35</v>
      </c>
      <c r="F820" s="12" t="s">
        <v>40</v>
      </c>
      <c r="G820" s="12">
        <v>81229</v>
      </c>
      <c r="H820" s="12" t="s">
        <v>41</v>
      </c>
      <c r="I820" s="12" t="s">
        <v>44</v>
      </c>
      <c r="J820" s="12">
        <v>604625</v>
      </c>
      <c r="K820" s="12">
        <v>4</v>
      </c>
      <c r="L820" s="13">
        <v>527</v>
      </c>
      <c r="M820" s="14">
        <f>Table1[[#This Row],[Column1]]/100</f>
        <v>0.1</v>
      </c>
      <c r="N820" s="13">
        <f>Table1[[#This Row],[Unit_Price]]*Table1[[#This Row],[Quantity]]*(1-Table1[[#This Row],[Discount_%]])</f>
        <v>1897.2</v>
      </c>
      <c r="O820" s="13">
        <v>6552</v>
      </c>
      <c r="P820" s="13">
        <f>Table1[[#This Row],[Revenue]]-Table1[[#This Row],[Cost]]</f>
        <v>-4654.8</v>
      </c>
      <c r="Q820" s="12" t="s">
        <v>46</v>
      </c>
      <c r="R820" s="12" t="s">
        <v>52</v>
      </c>
      <c r="S820" s="12" t="s">
        <v>53</v>
      </c>
      <c r="T820" s="12">
        <v>5</v>
      </c>
      <c r="U820" s="12">
        <v>10</v>
      </c>
      <c r="V820" s="20" t="str">
        <f>TEXT(Table1[[#This Row],[Date]],"mmm-yyyy")</f>
        <v>Mar-2025</v>
      </c>
    </row>
    <row r="821" spans="1:22" x14ac:dyDescent="0.2">
      <c r="A821" s="11">
        <f t="shared" si="12"/>
        <v>45726</v>
      </c>
      <c r="B821" s="12" t="s">
        <v>22</v>
      </c>
      <c r="C821" s="12" t="str">
        <f>VLOOKUP(D821, City_Mapping!A:B, 2, FALSE)</f>
        <v>USA</v>
      </c>
      <c r="D821" s="12" t="s">
        <v>31</v>
      </c>
      <c r="E821" s="12" t="s">
        <v>36</v>
      </c>
      <c r="F821" s="12" t="s">
        <v>37</v>
      </c>
      <c r="G821" s="12">
        <v>95802</v>
      </c>
      <c r="H821" s="12" t="s">
        <v>42</v>
      </c>
      <c r="I821" s="12" t="s">
        <v>43</v>
      </c>
      <c r="J821" s="12">
        <v>771865</v>
      </c>
      <c r="K821" s="12">
        <v>3</v>
      </c>
      <c r="L821" s="13">
        <v>3717</v>
      </c>
      <c r="M821" s="14">
        <f>Table1[[#This Row],[Column1]]/100</f>
        <v>0.15</v>
      </c>
      <c r="N821" s="13">
        <f>Table1[[#This Row],[Unit_Price]]*Table1[[#This Row],[Quantity]]*(1-Table1[[#This Row],[Discount_%]])</f>
        <v>9478.35</v>
      </c>
      <c r="O821" s="13">
        <v>4876</v>
      </c>
      <c r="P821" s="13">
        <f>Table1[[#This Row],[Revenue]]-Table1[[#This Row],[Cost]]</f>
        <v>4602.3500000000004</v>
      </c>
      <c r="Q821" s="12" t="s">
        <v>47</v>
      </c>
      <c r="R821" s="12" t="s">
        <v>50</v>
      </c>
      <c r="S821" s="12" t="s">
        <v>56</v>
      </c>
      <c r="T821" s="12">
        <v>1</v>
      </c>
      <c r="U821" s="12">
        <v>15</v>
      </c>
      <c r="V821" s="20" t="str">
        <f>TEXT(Table1[[#This Row],[Date]],"mmm-yyyy")</f>
        <v>Mar-2025</v>
      </c>
    </row>
    <row r="822" spans="1:22" x14ac:dyDescent="0.2">
      <c r="A822" s="11">
        <f t="shared" si="12"/>
        <v>45726</v>
      </c>
      <c r="B822" s="12" t="s">
        <v>20</v>
      </c>
      <c r="C822" s="12" t="str">
        <f>VLOOKUP(D822, City_Mapping!A:B, 2, FALSE)</f>
        <v>USA</v>
      </c>
      <c r="D822" s="12" t="s">
        <v>31</v>
      </c>
      <c r="E822" s="12" t="s">
        <v>35</v>
      </c>
      <c r="F822" s="12" t="s">
        <v>37</v>
      </c>
      <c r="G822" s="12">
        <v>34122</v>
      </c>
      <c r="H822" s="12" t="s">
        <v>42</v>
      </c>
      <c r="I822" s="12" t="s">
        <v>43</v>
      </c>
      <c r="J822" s="12">
        <v>884455</v>
      </c>
      <c r="K822" s="12">
        <v>8</v>
      </c>
      <c r="L822" s="13">
        <v>2835</v>
      </c>
      <c r="M822" s="14">
        <f>Table1[[#This Row],[Column1]]/100</f>
        <v>0.2</v>
      </c>
      <c r="N822" s="13">
        <f>Table1[[#This Row],[Unit_Price]]*Table1[[#This Row],[Quantity]]*(1-Table1[[#This Row],[Discount_%]])</f>
        <v>18144</v>
      </c>
      <c r="O822" s="13">
        <v>23265</v>
      </c>
      <c r="P822" s="13">
        <f>Table1[[#This Row],[Revenue]]-Table1[[#This Row],[Cost]]</f>
        <v>-5121</v>
      </c>
      <c r="Q822" s="12" t="s">
        <v>46</v>
      </c>
      <c r="R822" s="12" t="s">
        <v>51</v>
      </c>
      <c r="S822" s="12" t="s">
        <v>54</v>
      </c>
      <c r="T822" s="12">
        <v>3</v>
      </c>
      <c r="U822" s="12">
        <v>20</v>
      </c>
      <c r="V822" s="20" t="str">
        <f>TEXT(Table1[[#This Row],[Date]],"mmm-yyyy")</f>
        <v>Mar-2025</v>
      </c>
    </row>
    <row r="823" spans="1:22" x14ac:dyDescent="0.2">
      <c r="A823" s="11">
        <f t="shared" si="12"/>
        <v>45726</v>
      </c>
      <c r="B823" s="12" t="s">
        <v>21</v>
      </c>
      <c r="C823" s="12" t="str">
        <f>VLOOKUP(D823, City_Mapping!A:B, 2, FALSE)</f>
        <v>UAE</v>
      </c>
      <c r="D823" s="12" t="s">
        <v>30</v>
      </c>
      <c r="E823" s="12" t="s">
        <v>35</v>
      </c>
      <c r="F823" s="12" t="s">
        <v>39</v>
      </c>
      <c r="G823" s="12">
        <v>51224</v>
      </c>
      <c r="H823" s="12" t="s">
        <v>41</v>
      </c>
      <c r="I823" s="12" t="s">
        <v>45</v>
      </c>
      <c r="J823" s="12">
        <v>293590</v>
      </c>
      <c r="K823" s="12">
        <v>7</v>
      </c>
      <c r="L823" s="13">
        <v>3497</v>
      </c>
      <c r="M823" s="14">
        <f>Table1[[#This Row],[Column1]]/100</f>
        <v>0.2</v>
      </c>
      <c r="N823" s="13">
        <f>Table1[[#This Row],[Unit_Price]]*Table1[[#This Row],[Quantity]]*(1-Table1[[#This Row],[Discount_%]])</f>
        <v>19583.2</v>
      </c>
      <c r="O823" s="13">
        <v>26901</v>
      </c>
      <c r="P823" s="13">
        <f>Table1[[#This Row],[Revenue]]-Table1[[#This Row],[Cost]]</f>
        <v>-7317.7999999999993</v>
      </c>
      <c r="Q823" s="12" t="s">
        <v>48</v>
      </c>
      <c r="R823" s="12" t="s">
        <v>52</v>
      </c>
      <c r="S823" s="12" t="s">
        <v>56</v>
      </c>
      <c r="T823" s="12">
        <v>5</v>
      </c>
      <c r="U823" s="12">
        <v>20</v>
      </c>
      <c r="V823" s="20" t="str">
        <f>TEXT(Table1[[#This Row],[Date]],"mmm-yyyy")</f>
        <v>Mar-2025</v>
      </c>
    </row>
    <row r="824" spans="1:22" x14ac:dyDescent="0.2">
      <c r="A824" s="11">
        <f t="shared" si="12"/>
        <v>45726</v>
      </c>
      <c r="B824" s="12" t="s">
        <v>23</v>
      </c>
      <c r="C824" s="12" t="str">
        <f>VLOOKUP(D824, City_Mapping!A:B, 2, FALSE)</f>
        <v>USA</v>
      </c>
      <c r="D824" s="12" t="s">
        <v>31</v>
      </c>
      <c r="E824" s="12" t="s">
        <v>36</v>
      </c>
      <c r="F824" s="12" t="s">
        <v>40</v>
      </c>
      <c r="G824" s="12">
        <v>16331</v>
      </c>
      <c r="H824" s="12" t="s">
        <v>42</v>
      </c>
      <c r="I824" s="12" t="s">
        <v>44</v>
      </c>
      <c r="J824" s="12">
        <v>911176</v>
      </c>
      <c r="K824" s="12">
        <v>9</v>
      </c>
      <c r="L824" s="13">
        <v>2657</v>
      </c>
      <c r="M824" s="14">
        <f>Table1[[#This Row],[Column1]]/100</f>
        <v>0.05</v>
      </c>
      <c r="N824" s="13">
        <f>Table1[[#This Row],[Unit_Price]]*Table1[[#This Row],[Quantity]]*(1-Table1[[#This Row],[Discount_%]])</f>
        <v>22717.35</v>
      </c>
      <c r="O824" s="13">
        <v>4791</v>
      </c>
      <c r="P824" s="13">
        <f>Table1[[#This Row],[Revenue]]-Table1[[#This Row],[Cost]]</f>
        <v>17926.349999999999</v>
      </c>
      <c r="Q824" s="12" t="s">
        <v>47</v>
      </c>
      <c r="R824" s="12" t="s">
        <v>52</v>
      </c>
      <c r="S824" s="12" t="s">
        <v>53</v>
      </c>
      <c r="T824" s="12">
        <v>4</v>
      </c>
      <c r="U824" s="12">
        <v>5</v>
      </c>
      <c r="V824" s="20" t="str">
        <f>TEXT(Table1[[#This Row],[Date]],"mmm-yyyy")</f>
        <v>Mar-2025</v>
      </c>
    </row>
    <row r="825" spans="1:22" x14ac:dyDescent="0.2">
      <c r="A825" s="11">
        <f t="shared" si="12"/>
        <v>45726</v>
      </c>
      <c r="B825" s="12" t="s">
        <v>20</v>
      </c>
      <c r="C825" s="12" t="str">
        <f>VLOOKUP(D825, City_Mapping!A:B, 2, FALSE)</f>
        <v>India</v>
      </c>
      <c r="D825" s="12" t="s">
        <v>28</v>
      </c>
      <c r="E825" s="12" t="s">
        <v>35</v>
      </c>
      <c r="F825" s="12" t="s">
        <v>39</v>
      </c>
      <c r="G825" s="12">
        <v>97102</v>
      </c>
      <c r="H825" s="12" t="s">
        <v>41</v>
      </c>
      <c r="I825" s="12" t="s">
        <v>45</v>
      </c>
      <c r="J825" s="12">
        <v>562434</v>
      </c>
      <c r="K825" s="12">
        <v>3</v>
      </c>
      <c r="L825" s="13">
        <v>3191</v>
      </c>
      <c r="M825" s="14">
        <f>Table1[[#This Row],[Column1]]/100</f>
        <v>0.05</v>
      </c>
      <c r="N825" s="13">
        <f>Table1[[#This Row],[Unit_Price]]*Table1[[#This Row],[Quantity]]*(1-Table1[[#This Row],[Discount_%]])</f>
        <v>9094.35</v>
      </c>
      <c r="O825" s="13">
        <v>20255</v>
      </c>
      <c r="P825" s="13">
        <f>Table1[[#This Row],[Revenue]]-Table1[[#This Row],[Cost]]</f>
        <v>-11160.65</v>
      </c>
      <c r="Q825" s="12" t="s">
        <v>46</v>
      </c>
      <c r="R825" s="12" t="s">
        <v>52</v>
      </c>
      <c r="S825" s="12" t="s">
        <v>55</v>
      </c>
      <c r="T825" s="12">
        <v>4</v>
      </c>
      <c r="U825" s="12">
        <v>5</v>
      </c>
      <c r="V825" s="20" t="str">
        <f>TEXT(Table1[[#This Row],[Date]],"mmm-yyyy")</f>
        <v>Mar-2025</v>
      </c>
    </row>
    <row r="826" spans="1:22" x14ac:dyDescent="0.2">
      <c r="A826" s="11">
        <f t="shared" si="12"/>
        <v>45726</v>
      </c>
      <c r="B826" s="12" t="s">
        <v>21</v>
      </c>
      <c r="C826" s="12" t="str">
        <f>VLOOKUP(D826, City_Mapping!A:B, 2, FALSE)</f>
        <v>UK</v>
      </c>
      <c r="D826" s="12" t="s">
        <v>29</v>
      </c>
      <c r="E826" s="12" t="s">
        <v>35</v>
      </c>
      <c r="F826" s="12" t="s">
        <v>40</v>
      </c>
      <c r="G826" s="12">
        <v>52262</v>
      </c>
      <c r="H826" s="12" t="s">
        <v>41</v>
      </c>
      <c r="I826" s="12" t="s">
        <v>45</v>
      </c>
      <c r="J826" s="12">
        <v>506676</v>
      </c>
      <c r="K826" s="12">
        <v>1</v>
      </c>
      <c r="L826" s="13">
        <v>3842</v>
      </c>
      <c r="M826" s="14">
        <f>Table1[[#This Row],[Column1]]/100</f>
        <v>0.1</v>
      </c>
      <c r="N826" s="13">
        <f>Table1[[#This Row],[Unit_Price]]*Table1[[#This Row],[Quantity]]*(1-Table1[[#This Row],[Discount_%]])</f>
        <v>3457.8</v>
      </c>
      <c r="O826" s="13">
        <v>8542</v>
      </c>
      <c r="P826" s="13">
        <f>Table1[[#This Row],[Revenue]]-Table1[[#This Row],[Cost]]</f>
        <v>-5084.2</v>
      </c>
      <c r="Q826" s="12" t="s">
        <v>47</v>
      </c>
      <c r="R826" s="12" t="s">
        <v>52</v>
      </c>
      <c r="S826" s="12" t="s">
        <v>55</v>
      </c>
      <c r="T826" s="12">
        <v>1</v>
      </c>
      <c r="U826" s="12">
        <v>10</v>
      </c>
      <c r="V826" s="20" t="str">
        <f>TEXT(Table1[[#This Row],[Date]],"mmm-yyyy")</f>
        <v>Mar-2025</v>
      </c>
    </row>
    <row r="827" spans="1:22" x14ac:dyDescent="0.2">
      <c r="A827" s="11">
        <f t="shared" si="12"/>
        <v>45726</v>
      </c>
      <c r="B827" s="12" t="s">
        <v>21</v>
      </c>
      <c r="C827" s="12" t="str">
        <f>VLOOKUP(D827, City_Mapping!A:B, 2, FALSE)</f>
        <v>India</v>
      </c>
      <c r="D827" s="12" t="s">
        <v>32</v>
      </c>
      <c r="E827" s="12" t="s">
        <v>35</v>
      </c>
      <c r="F827" s="12" t="s">
        <v>38</v>
      </c>
      <c r="G827" s="12">
        <v>96314</v>
      </c>
      <c r="H827" s="12" t="s">
        <v>41</v>
      </c>
      <c r="I827" s="12" t="s">
        <v>44</v>
      </c>
      <c r="J827" s="12">
        <v>415417</v>
      </c>
      <c r="K827" s="12">
        <v>9</v>
      </c>
      <c r="L827" s="13">
        <v>2055</v>
      </c>
      <c r="M827" s="14">
        <f>Table1[[#This Row],[Column1]]/100</f>
        <v>0.1</v>
      </c>
      <c r="N827" s="13">
        <f>Table1[[#This Row],[Unit_Price]]*Table1[[#This Row],[Quantity]]*(1-Table1[[#This Row],[Discount_%]])</f>
        <v>16645.5</v>
      </c>
      <c r="O827" s="13">
        <v>1574</v>
      </c>
      <c r="P827" s="13">
        <f>Table1[[#This Row],[Revenue]]-Table1[[#This Row],[Cost]]</f>
        <v>15071.5</v>
      </c>
      <c r="Q827" s="12" t="s">
        <v>46</v>
      </c>
      <c r="R827" s="12" t="s">
        <v>52</v>
      </c>
      <c r="S827" s="12" t="s">
        <v>54</v>
      </c>
      <c r="T827" s="12">
        <v>3</v>
      </c>
      <c r="U827" s="12">
        <v>10</v>
      </c>
      <c r="V827" s="20" t="str">
        <f>TEXT(Table1[[#This Row],[Date]],"mmm-yyyy")</f>
        <v>Mar-2025</v>
      </c>
    </row>
    <row r="828" spans="1:22" x14ac:dyDescent="0.2">
      <c r="A828" s="11">
        <f t="shared" si="12"/>
        <v>45726</v>
      </c>
      <c r="B828" s="12" t="s">
        <v>20</v>
      </c>
      <c r="C828" s="12" t="str">
        <f>VLOOKUP(D828, City_Mapping!A:B, 2, FALSE)</f>
        <v>USA</v>
      </c>
      <c r="D828" s="12" t="s">
        <v>31</v>
      </c>
      <c r="E828" s="12" t="s">
        <v>36</v>
      </c>
      <c r="F828" s="12" t="s">
        <v>37</v>
      </c>
      <c r="G828" s="12">
        <v>69592</v>
      </c>
      <c r="H828" s="12" t="s">
        <v>41</v>
      </c>
      <c r="I828" s="12" t="s">
        <v>43</v>
      </c>
      <c r="J828" s="12">
        <v>441239</v>
      </c>
      <c r="K828" s="12">
        <v>9</v>
      </c>
      <c r="L828" s="13">
        <v>775</v>
      </c>
      <c r="M828" s="14">
        <f>Table1[[#This Row],[Column1]]/100</f>
        <v>0</v>
      </c>
      <c r="N828" s="13">
        <f>Table1[[#This Row],[Unit_Price]]*Table1[[#This Row],[Quantity]]*(1-Table1[[#This Row],[Discount_%]])</f>
        <v>6975</v>
      </c>
      <c r="O828" s="13">
        <v>2101</v>
      </c>
      <c r="P828" s="13">
        <f>Table1[[#This Row],[Revenue]]-Table1[[#This Row],[Cost]]</f>
        <v>4874</v>
      </c>
      <c r="Q828" s="12" t="s">
        <v>48</v>
      </c>
      <c r="R828" s="12" t="s">
        <v>52</v>
      </c>
      <c r="S828" s="12" t="s">
        <v>54</v>
      </c>
      <c r="T828" s="12">
        <v>3</v>
      </c>
      <c r="U828" s="12">
        <v>0</v>
      </c>
      <c r="V828" s="20" t="str">
        <f>TEXT(Table1[[#This Row],[Date]],"mmm-yyyy")</f>
        <v>Mar-2025</v>
      </c>
    </row>
    <row r="829" spans="1:22" x14ac:dyDescent="0.2">
      <c r="A829" s="11">
        <f t="shared" si="12"/>
        <v>45726</v>
      </c>
      <c r="B829" s="12" t="s">
        <v>23</v>
      </c>
      <c r="C829" s="12" t="str">
        <f>VLOOKUP(D829, City_Mapping!A:B, 2, FALSE)</f>
        <v>India</v>
      </c>
      <c r="D829" s="12" t="s">
        <v>28</v>
      </c>
      <c r="E829" s="12" t="s">
        <v>34</v>
      </c>
      <c r="F829" s="12" t="s">
        <v>38</v>
      </c>
      <c r="G829" s="12">
        <v>43926</v>
      </c>
      <c r="H829" s="12" t="s">
        <v>41</v>
      </c>
      <c r="I829" s="12" t="s">
        <v>43</v>
      </c>
      <c r="J829" s="12">
        <v>652832</v>
      </c>
      <c r="K829" s="12">
        <v>1</v>
      </c>
      <c r="L829" s="13">
        <v>3236</v>
      </c>
      <c r="M829" s="14">
        <f>Table1[[#This Row],[Column1]]/100</f>
        <v>0.1</v>
      </c>
      <c r="N829" s="13">
        <f>Table1[[#This Row],[Unit_Price]]*Table1[[#This Row],[Quantity]]*(1-Table1[[#This Row],[Discount_%]])</f>
        <v>2912.4</v>
      </c>
      <c r="O829" s="13">
        <v>25605</v>
      </c>
      <c r="P829" s="13">
        <f>Table1[[#This Row],[Revenue]]-Table1[[#This Row],[Cost]]</f>
        <v>-22692.6</v>
      </c>
      <c r="Q829" s="12" t="s">
        <v>49</v>
      </c>
      <c r="R829" s="12" t="s">
        <v>50</v>
      </c>
      <c r="S829" s="12" t="s">
        <v>54</v>
      </c>
      <c r="T829" s="12">
        <v>5</v>
      </c>
      <c r="U829" s="12">
        <v>10</v>
      </c>
      <c r="V829" s="20" t="str">
        <f>TEXT(Table1[[#This Row],[Date]],"mmm-yyyy")</f>
        <v>Mar-2025</v>
      </c>
    </row>
    <row r="830" spans="1:22" x14ac:dyDescent="0.2">
      <c r="A830" s="11">
        <f t="shared" si="12"/>
        <v>45727</v>
      </c>
      <c r="B830" s="12" t="s">
        <v>20</v>
      </c>
      <c r="C830" s="12" t="str">
        <f>VLOOKUP(D830, City_Mapping!A:B, 2, FALSE)</f>
        <v>India</v>
      </c>
      <c r="D830" s="12" t="s">
        <v>32</v>
      </c>
      <c r="E830" s="12" t="s">
        <v>36</v>
      </c>
      <c r="F830" s="12" t="s">
        <v>40</v>
      </c>
      <c r="G830" s="12">
        <v>96287</v>
      </c>
      <c r="H830" s="12" t="s">
        <v>42</v>
      </c>
      <c r="I830" s="12" t="s">
        <v>45</v>
      </c>
      <c r="J830" s="12">
        <v>631152</v>
      </c>
      <c r="K830" s="12">
        <v>8</v>
      </c>
      <c r="L830" s="13">
        <v>4182</v>
      </c>
      <c r="M830" s="14">
        <f>Table1[[#This Row],[Column1]]/100</f>
        <v>0.1</v>
      </c>
      <c r="N830" s="13">
        <f>Table1[[#This Row],[Unit_Price]]*Table1[[#This Row],[Quantity]]*(1-Table1[[#This Row],[Discount_%]])</f>
        <v>30110.400000000001</v>
      </c>
      <c r="O830" s="13">
        <v>18759</v>
      </c>
      <c r="P830" s="13">
        <f>Table1[[#This Row],[Revenue]]-Table1[[#This Row],[Cost]]</f>
        <v>11351.400000000001</v>
      </c>
      <c r="Q830" s="12" t="s">
        <v>49</v>
      </c>
      <c r="R830" s="12" t="s">
        <v>52</v>
      </c>
      <c r="S830" s="12" t="s">
        <v>54</v>
      </c>
      <c r="T830" s="12">
        <v>1</v>
      </c>
      <c r="U830" s="12">
        <v>10</v>
      </c>
      <c r="V830" s="20" t="str">
        <f>TEXT(Table1[[#This Row],[Date]],"mmm-yyyy")</f>
        <v>Mar-2025</v>
      </c>
    </row>
    <row r="831" spans="1:22" x14ac:dyDescent="0.2">
      <c r="A831" s="11">
        <f t="shared" si="12"/>
        <v>45727</v>
      </c>
      <c r="B831" s="12" t="s">
        <v>21</v>
      </c>
      <c r="C831" s="12" t="str">
        <f>VLOOKUP(D831, City_Mapping!A:B, 2, FALSE)</f>
        <v>India</v>
      </c>
      <c r="D831" s="12" t="s">
        <v>32</v>
      </c>
      <c r="E831" s="12" t="s">
        <v>36</v>
      </c>
      <c r="F831" s="12" t="s">
        <v>38</v>
      </c>
      <c r="G831" s="12">
        <v>27528</v>
      </c>
      <c r="H831" s="12" t="s">
        <v>42</v>
      </c>
      <c r="I831" s="12" t="s">
        <v>44</v>
      </c>
      <c r="J831" s="12">
        <v>451458</v>
      </c>
      <c r="K831" s="12">
        <v>1</v>
      </c>
      <c r="L831" s="13">
        <v>1847</v>
      </c>
      <c r="M831" s="14">
        <f>Table1[[#This Row],[Column1]]/100</f>
        <v>0.2</v>
      </c>
      <c r="N831" s="13">
        <f>Table1[[#This Row],[Unit_Price]]*Table1[[#This Row],[Quantity]]*(1-Table1[[#This Row],[Discount_%]])</f>
        <v>1477.6000000000001</v>
      </c>
      <c r="O831" s="13">
        <v>28386</v>
      </c>
      <c r="P831" s="13">
        <f>Table1[[#This Row],[Revenue]]-Table1[[#This Row],[Cost]]</f>
        <v>-26908.400000000001</v>
      </c>
      <c r="Q831" s="12" t="s">
        <v>47</v>
      </c>
      <c r="R831" s="12" t="s">
        <v>50</v>
      </c>
      <c r="S831" s="12" t="s">
        <v>53</v>
      </c>
      <c r="T831" s="12">
        <v>2</v>
      </c>
      <c r="U831" s="12">
        <v>20</v>
      </c>
      <c r="V831" s="20" t="str">
        <f>TEXT(Table1[[#This Row],[Date]],"mmm-yyyy")</f>
        <v>Mar-2025</v>
      </c>
    </row>
    <row r="832" spans="1:22" x14ac:dyDescent="0.2">
      <c r="A832" s="11">
        <f t="shared" si="12"/>
        <v>45727</v>
      </c>
      <c r="B832" s="12" t="s">
        <v>22</v>
      </c>
      <c r="C832" s="12" t="str">
        <f>VLOOKUP(D832, City_Mapping!A:B, 2, FALSE)</f>
        <v>USA</v>
      </c>
      <c r="D832" s="12" t="s">
        <v>31</v>
      </c>
      <c r="E832" s="12" t="s">
        <v>36</v>
      </c>
      <c r="F832" s="12" t="s">
        <v>39</v>
      </c>
      <c r="G832" s="12">
        <v>10068</v>
      </c>
      <c r="H832" s="12" t="s">
        <v>41</v>
      </c>
      <c r="I832" s="12" t="s">
        <v>43</v>
      </c>
      <c r="J832" s="12">
        <v>441914</v>
      </c>
      <c r="K832" s="12">
        <v>6</v>
      </c>
      <c r="L832" s="13">
        <v>3589</v>
      </c>
      <c r="M832" s="14">
        <f>Table1[[#This Row],[Column1]]/100</f>
        <v>0.15</v>
      </c>
      <c r="N832" s="13">
        <f>Table1[[#This Row],[Unit_Price]]*Table1[[#This Row],[Quantity]]*(1-Table1[[#This Row],[Discount_%]])</f>
        <v>18303.899999999998</v>
      </c>
      <c r="O832" s="13">
        <v>6234</v>
      </c>
      <c r="P832" s="13">
        <f>Table1[[#This Row],[Revenue]]-Table1[[#This Row],[Cost]]</f>
        <v>12069.899999999998</v>
      </c>
      <c r="Q832" s="12" t="s">
        <v>49</v>
      </c>
      <c r="R832" s="12" t="s">
        <v>50</v>
      </c>
      <c r="S832" s="12" t="s">
        <v>55</v>
      </c>
      <c r="T832" s="12">
        <v>5</v>
      </c>
      <c r="U832" s="12">
        <v>15</v>
      </c>
      <c r="V832" s="20" t="str">
        <f>TEXT(Table1[[#This Row],[Date]],"mmm-yyyy")</f>
        <v>Mar-2025</v>
      </c>
    </row>
    <row r="833" spans="1:22" x14ac:dyDescent="0.2">
      <c r="A833" s="11">
        <f t="shared" si="12"/>
        <v>45727</v>
      </c>
      <c r="B833" s="12" t="s">
        <v>22</v>
      </c>
      <c r="C833" s="12" t="str">
        <f>VLOOKUP(D833, City_Mapping!A:B, 2, FALSE)</f>
        <v>India</v>
      </c>
      <c r="D833" s="12" t="s">
        <v>28</v>
      </c>
      <c r="E833" s="12" t="s">
        <v>35</v>
      </c>
      <c r="F833" s="12" t="s">
        <v>39</v>
      </c>
      <c r="G833" s="12">
        <v>79253</v>
      </c>
      <c r="H833" s="12" t="s">
        <v>42</v>
      </c>
      <c r="I833" s="12" t="s">
        <v>43</v>
      </c>
      <c r="J833" s="12">
        <v>652881</v>
      </c>
      <c r="K833" s="12">
        <v>9</v>
      </c>
      <c r="L833" s="13">
        <v>2672</v>
      </c>
      <c r="M833" s="14">
        <f>Table1[[#This Row],[Column1]]/100</f>
        <v>0.15</v>
      </c>
      <c r="N833" s="13">
        <f>Table1[[#This Row],[Unit_Price]]*Table1[[#This Row],[Quantity]]*(1-Table1[[#This Row],[Discount_%]])</f>
        <v>20440.8</v>
      </c>
      <c r="O833" s="13">
        <v>21332</v>
      </c>
      <c r="P833" s="13">
        <f>Table1[[#This Row],[Revenue]]-Table1[[#This Row],[Cost]]</f>
        <v>-891.20000000000073</v>
      </c>
      <c r="Q833" s="12" t="s">
        <v>47</v>
      </c>
      <c r="R833" s="12" t="s">
        <v>50</v>
      </c>
      <c r="S833" s="12" t="s">
        <v>55</v>
      </c>
      <c r="T833" s="12">
        <v>3</v>
      </c>
      <c r="U833" s="12">
        <v>15</v>
      </c>
      <c r="V833" s="20" t="str">
        <f>TEXT(Table1[[#This Row],[Date]],"mmm-yyyy")</f>
        <v>Mar-2025</v>
      </c>
    </row>
    <row r="834" spans="1:22" x14ac:dyDescent="0.2">
      <c r="A834" s="11">
        <f t="shared" si="12"/>
        <v>45727</v>
      </c>
      <c r="B834" s="12" t="s">
        <v>20</v>
      </c>
      <c r="C834" s="12" t="str">
        <f>VLOOKUP(D834, City_Mapping!A:B, 2, FALSE)</f>
        <v>UK</v>
      </c>
      <c r="D834" s="12" t="s">
        <v>29</v>
      </c>
      <c r="E834" s="12" t="s">
        <v>34</v>
      </c>
      <c r="F834" s="12" t="s">
        <v>40</v>
      </c>
      <c r="G834" s="12">
        <v>90754</v>
      </c>
      <c r="H834" s="12" t="s">
        <v>41</v>
      </c>
      <c r="I834" s="12" t="s">
        <v>44</v>
      </c>
      <c r="J834" s="12">
        <v>888161</v>
      </c>
      <c r="K834" s="12">
        <v>3</v>
      </c>
      <c r="L834" s="13">
        <v>3891</v>
      </c>
      <c r="M834" s="14">
        <f>Table1[[#This Row],[Column1]]/100</f>
        <v>0.1</v>
      </c>
      <c r="N834" s="13">
        <f>Table1[[#This Row],[Unit_Price]]*Table1[[#This Row],[Quantity]]*(1-Table1[[#This Row],[Discount_%]])</f>
        <v>10505.7</v>
      </c>
      <c r="O834" s="13">
        <v>14816</v>
      </c>
      <c r="P834" s="13">
        <f>Table1[[#This Row],[Revenue]]-Table1[[#This Row],[Cost]]</f>
        <v>-4310.2999999999993</v>
      </c>
      <c r="Q834" s="12" t="s">
        <v>47</v>
      </c>
      <c r="R834" s="12" t="s">
        <v>52</v>
      </c>
      <c r="S834" s="12" t="s">
        <v>53</v>
      </c>
      <c r="T834" s="12">
        <v>5</v>
      </c>
      <c r="U834" s="12">
        <v>10</v>
      </c>
      <c r="V834" s="20" t="str">
        <f>TEXT(Table1[[#This Row],[Date]],"mmm-yyyy")</f>
        <v>Mar-2025</v>
      </c>
    </row>
    <row r="835" spans="1:22" x14ac:dyDescent="0.2">
      <c r="A835" s="11">
        <f t="shared" si="12"/>
        <v>45727</v>
      </c>
      <c r="B835" s="12" t="s">
        <v>21</v>
      </c>
      <c r="C835" s="12" t="str">
        <f>VLOOKUP(D835, City_Mapping!A:B, 2, FALSE)</f>
        <v>USA</v>
      </c>
      <c r="D835" s="12" t="s">
        <v>31</v>
      </c>
      <c r="E835" s="12" t="s">
        <v>36</v>
      </c>
      <c r="F835" s="12" t="s">
        <v>37</v>
      </c>
      <c r="G835" s="12">
        <v>53968</v>
      </c>
      <c r="H835" s="12" t="s">
        <v>42</v>
      </c>
      <c r="I835" s="12" t="s">
        <v>44</v>
      </c>
      <c r="J835" s="12">
        <v>668803</v>
      </c>
      <c r="K835" s="12">
        <v>6</v>
      </c>
      <c r="L835" s="13">
        <v>652</v>
      </c>
      <c r="M835" s="14">
        <f>Table1[[#This Row],[Column1]]/100</f>
        <v>0</v>
      </c>
      <c r="N835" s="13">
        <f>Table1[[#This Row],[Unit_Price]]*Table1[[#This Row],[Quantity]]*(1-Table1[[#This Row],[Discount_%]])</f>
        <v>3912</v>
      </c>
      <c r="O835" s="13">
        <v>7874</v>
      </c>
      <c r="P835" s="13">
        <f>Table1[[#This Row],[Revenue]]-Table1[[#This Row],[Cost]]</f>
        <v>-3962</v>
      </c>
      <c r="Q835" s="12" t="s">
        <v>48</v>
      </c>
      <c r="R835" s="12" t="s">
        <v>52</v>
      </c>
      <c r="S835" s="12" t="s">
        <v>56</v>
      </c>
      <c r="T835" s="12">
        <v>5</v>
      </c>
      <c r="U835" s="12">
        <v>0</v>
      </c>
      <c r="V835" s="20" t="str">
        <f>TEXT(Table1[[#This Row],[Date]],"mmm-yyyy")</f>
        <v>Mar-2025</v>
      </c>
    </row>
    <row r="836" spans="1:22" x14ac:dyDescent="0.2">
      <c r="A836" s="11">
        <f t="shared" si="12"/>
        <v>45727</v>
      </c>
      <c r="B836" s="12" t="s">
        <v>22</v>
      </c>
      <c r="C836" s="12" t="str">
        <f>VLOOKUP(D836, City_Mapping!A:B, 2, FALSE)</f>
        <v>UAE</v>
      </c>
      <c r="D836" s="12" t="s">
        <v>30</v>
      </c>
      <c r="E836" s="12" t="s">
        <v>36</v>
      </c>
      <c r="F836" s="12" t="s">
        <v>39</v>
      </c>
      <c r="G836" s="12">
        <v>58623</v>
      </c>
      <c r="H836" s="12" t="s">
        <v>41</v>
      </c>
      <c r="I836" s="12" t="s">
        <v>43</v>
      </c>
      <c r="J836" s="12">
        <v>609022</v>
      </c>
      <c r="K836" s="12">
        <v>3</v>
      </c>
      <c r="L836" s="13">
        <v>2104</v>
      </c>
      <c r="M836" s="14">
        <f>Table1[[#This Row],[Column1]]/100</f>
        <v>0</v>
      </c>
      <c r="N836" s="13">
        <f>Table1[[#This Row],[Unit_Price]]*Table1[[#This Row],[Quantity]]*(1-Table1[[#This Row],[Discount_%]])</f>
        <v>6312</v>
      </c>
      <c r="O836" s="13">
        <v>16513</v>
      </c>
      <c r="P836" s="13">
        <f>Table1[[#This Row],[Revenue]]-Table1[[#This Row],[Cost]]</f>
        <v>-10201</v>
      </c>
      <c r="Q836" s="12" t="s">
        <v>48</v>
      </c>
      <c r="R836" s="12" t="s">
        <v>52</v>
      </c>
      <c r="S836" s="12" t="s">
        <v>55</v>
      </c>
      <c r="T836" s="12">
        <v>5</v>
      </c>
      <c r="U836" s="12">
        <v>0</v>
      </c>
      <c r="V836" s="20" t="str">
        <f>TEXT(Table1[[#This Row],[Date]],"mmm-yyyy")</f>
        <v>Mar-2025</v>
      </c>
    </row>
    <row r="837" spans="1:22" x14ac:dyDescent="0.2">
      <c r="A837" s="11">
        <f t="shared" si="12"/>
        <v>45727</v>
      </c>
      <c r="B837" s="12" t="s">
        <v>21</v>
      </c>
      <c r="C837" s="12" t="str">
        <f>VLOOKUP(D837, City_Mapping!A:B, 2, FALSE)</f>
        <v>India</v>
      </c>
      <c r="D837" s="12" t="s">
        <v>32</v>
      </c>
      <c r="E837" s="12" t="s">
        <v>34</v>
      </c>
      <c r="F837" s="12" t="s">
        <v>37</v>
      </c>
      <c r="G837" s="12">
        <v>52129</v>
      </c>
      <c r="H837" s="12" t="s">
        <v>42</v>
      </c>
      <c r="I837" s="12" t="s">
        <v>45</v>
      </c>
      <c r="J837" s="12">
        <v>921368</v>
      </c>
      <c r="K837" s="12">
        <v>5</v>
      </c>
      <c r="L837" s="13">
        <v>2567</v>
      </c>
      <c r="M837" s="14">
        <f>Table1[[#This Row],[Column1]]/100</f>
        <v>0.15</v>
      </c>
      <c r="N837" s="13">
        <f>Table1[[#This Row],[Unit_Price]]*Table1[[#This Row],[Quantity]]*(1-Table1[[#This Row],[Discount_%]])</f>
        <v>10909.75</v>
      </c>
      <c r="O837" s="13">
        <v>15319</v>
      </c>
      <c r="P837" s="13">
        <f>Table1[[#This Row],[Revenue]]-Table1[[#This Row],[Cost]]</f>
        <v>-4409.25</v>
      </c>
      <c r="Q837" s="12" t="s">
        <v>46</v>
      </c>
      <c r="R837" s="12" t="s">
        <v>52</v>
      </c>
      <c r="S837" s="12" t="s">
        <v>53</v>
      </c>
      <c r="T837" s="12">
        <v>5</v>
      </c>
      <c r="U837" s="12">
        <v>15</v>
      </c>
      <c r="V837" s="20" t="str">
        <f>TEXT(Table1[[#This Row],[Date]],"mmm-yyyy")</f>
        <v>Mar-2025</v>
      </c>
    </row>
    <row r="838" spans="1:22" x14ac:dyDescent="0.2">
      <c r="A838" s="11">
        <f t="shared" si="12"/>
        <v>45727</v>
      </c>
      <c r="B838" s="12" t="s">
        <v>20</v>
      </c>
      <c r="C838" s="12" t="str">
        <f>VLOOKUP(D838, City_Mapping!A:B, 2, FALSE)</f>
        <v>USA</v>
      </c>
      <c r="D838" s="12" t="s">
        <v>31</v>
      </c>
      <c r="E838" s="12" t="s">
        <v>34</v>
      </c>
      <c r="F838" s="12" t="s">
        <v>40</v>
      </c>
      <c r="G838" s="12">
        <v>71321</v>
      </c>
      <c r="H838" s="12" t="s">
        <v>41</v>
      </c>
      <c r="I838" s="12" t="s">
        <v>45</v>
      </c>
      <c r="J838" s="12">
        <v>636701</v>
      </c>
      <c r="K838" s="12">
        <v>7</v>
      </c>
      <c r="L838" s="13">
        <v>2326</v>
      </c>
      <c r="M838" s="14">
        <f>Table1[[#This Row],[Column1]]/100</f>
        <v>0.05</v>
      </c>
      <c r="N838" s="13">
        <f>Table1[[#This Row],[Unit_Price]]*Table1[[#This Row],[Quantity]]*(1-Table1[[#This Row],[Discount_%]])</f>
        <v>15467.9</v>
      </c>
      <c r="O838" s="13">
        <v>21188</v>
      </c>
      <c r="P838" s="13">
        <f>Table1[[#This Row],[Revenue]]-Table1[[#This Row],[Cost]]</f>
        <v>-5720.1</v>
      </c>
      <c r="Q838" s="12" t="s">
        <v>47</v>
      </c>
      <c r="R838" s="12" t="s">
        <v>51</v>
      </c>
      <c r="S838" s="12" t="s">
        <v>56</v>
      </c>
      <c r="T838" s="12">
        <v>3</v>
      </c>
      <c r="U838" s="12">
        <v>5</v>
      </c>
      <c r="V838" s="20" t="str">
        <f>TEXT(Table1[[#This Row],[Date]],"mmm-yyyy")</f>
        <v>Mar-2025</v>
      </c>
    </row>
    <row r="839" spans="1:22" x14ac:dyDescent="0.2">
      <c r="A839" s="11">
        <f t="shared" si="12"/>
        <v>45727</v>
      </c>
      <c r="B839" s="12" t="s">
        <v>22</v>
      </c>
      <c r="C839" s="12" t="str">
        <f>VLOOKUP(D839, City_Mapping!A:B, 2, FALSE)</f>
        <v>India</v>
      </c>
      <c r="D839" s="12" t="s">
        <v>32</v>
      </c>
      <c r="E839" s="12" t="s">
        <v>34</v>
      </c>
      <c r="F839" s="12" t="s">
        <v>37</v>
      </c>
      <c r="G839" s="12">
        <v>21526</v>
      </c>
      <c r="H839" s="12" t="s">
        <v>42</v>
      </c>
      <c r="I839" s="12" t="s">
        <v>43</v>
      </c>
      <c r="J839" s="12">
        <v>409796</v>
      </c>
      <c r="K839" s="12">
        <v>4</v>
      </c>
      <c r="L839" s="13">
        <v>746</v>
      </c>
      <c r="M839" s="14">
        <f>Table1[[#This Row],[Column1]]/100</f>
        <v>0.2</v>
      </c>
      <c r="N839" s="13">
        <f>Table1[[#This Row],[Unit_Price]]*Table1[[#This Row],[Quantity]]*(1-Table1[[#This Row],[Discount_%]])</f>
        <v>2387.2000000000003</v>
      </c>
      <c r="O839" s="13">
        <v>13822</v>
      </c>
      <c r="P839" s="13">
        <f>Table1[[#This Row],[Revenue]]-Table1[[#This Row],[Cost]]</f>
        <v>-11434.8</v>
      </c>
      <c r="Q839" s="12" t="s">
        <v>46</v>
      </c>
      <c r="R839" s="12" t="s">
        <v>51</v>
      </c>
      <c r="S839" s="12" t="s">
        <v>54</v>
      </c>
      <c r="T839" s="12">
        <v>1</v>
      </c>
      <c r="U839" s="12">
        <v>20</v>
      </c>
      <c r="V839" s="20" t="str">
        <f>TEXT(Table1[[#This Row],[Date]],"mmm-yyyy")</f>
        <v>Mar-2025</v>
      </c>
    </row>
    <row r="840" spans="1:22" x14ac:dyDescent="0.2">
      <c r="A840" s="11">
        <f t="shared" si="12"/>
        <v>45727</v>
      </c>
      <c r="B840" s="12" t="s">
        <v>21</v>
      </c>
      <c r="C840" s="12" t="str">
        <f>VLOOKUP(D840, City_Mapping!A:B, 2, FALSE)</f>
        <v>India</v>
      </c>
      <c r="D840" s="12" t="s">
        <v>28</v>
      </c>
      <c r="E840" s="12" t="s">
        <v>35</v>
      </c>
      <c r="F840" s="12" t="s">
        <v>40</v>
      </c>
      <c r="G840" s="12">
        <v>36709</v>
      </c>
      <c r="H840" s="12" t="s">
        <v>41</v>
      </c>
      <c r="I840" s="12" t="s">
        <v>45</v>
      </c>
      <c r="J840" s="12">
        <v>129764</v>
      </c>
      <c r="K840" s="12">
        <v>4</v>
      </c>
      <c r="L840" s="13">
        <v>1870</v>
      </c>
      <c r="M840" s="14">
        <f>Table1[[#This Row],[Column1]]/100</f>
        <v>0.1</v>
      </c>
      <c r="N840" s="13">
        <f>Table1[[#This Row],[Unit_Price]]*Table1[[#This Row],[Quantity]]*(1-Table1[[#This Row],[Discount_%]])</f>
        <v>6732</v>
      </c>
      <c r="O840" s="13">
        <v>21848</v>
      </c>
      <c r="P840" s="13">
        <f>Table1[[#This Row],[Revenue]]-Table1[[#This Row],[Cost]]</f>
        <v>-15116</v>
      </c>
      <c r="Q840" s="12" t="s">
        <v>46</v>
      </c>
      <c r="R840" s="12" t="s">
        <v>52</v>
      </c>
      <c r="S840" s="12" t="s">
        <v>55</v>
      </c>
      <c r="T840" s="12">
        <v>1</v>
      </c>
      <c r="U840" s="12">
        <v>10</v>
      </c>
      <c r="V840" s="20" t="str">
        <f>TEXT(Table1[[#This Row],[Date]],"mmm-yyyy")</f>
        <v>Mar-2025</v>
      </c>
    </row>
    <row r="841" spans="1:22" x14ac:dyDescent="0.2">
      <c r="A841" s="11">
        <f t="shared" si="12"/>
        <v>45727</v>
      </c>
      <c r="B841" s="12" t="s">
        <v>22</v>
      </c>
      <c r="C841" s="12" t="str">
        <f>VLOOKUP(D841, City_Mapping!A:B, 2, FALSE)</f>
        <v>India</v>
      </c>
      <c r="D841" s="12" t="s">
        <v>33</v>
      </c>
      <c r="E841" s="12" t="s">
        <v>34</v>
      </c>
      <c r="F841" s="12" t="s">
        <v>38</v>
      </c>
      <c r="G841" s="12">
        <v>25063</v>
      </c>
      <c r="H841" s="12" t="s">
        <v>41</v>
      </c>
      <c r="I841" s="12" t="s">
        <v>45</v>
      </c>
      <c r="J841" s="12">
        <v>163784</v>
      </c>
      <c r="K841" s="12">
        <v>7</v>
      </c>
      <c r="L841" s="13">
        <v>4047</v>
      </c>
      <c r="M841" s="14">
        <f>Table1[[#This Row],[Column1]]/100</f>
        <v>0.2</v>
      </c>
      <c r="N841" s="13">
        <f>Table1[[#This Row],[Unit_Price]]*Table1[[#This Row],[Quantity]]*(1-Table1[[#This Row],[Discount_%]])</f>
        <v>22663.200000000001</v>
      </c>
      <c r="O841" s="13">
        <v>6845</v>
      </c>
      <c r="P841" s="13">
        <f>Table1[[#This Row],[Revenue]]-Table1[[#This Row],[Cost]]</f>
        <v>15818.2</v>
      </c>
      <c r="Q841" s="12" t="s">
        <v>48</v>
      </c>
      <c r="R841" s="12" t="s">
        <v>51</v>
      </c>
      <c r="S841" s="12" t="s">
        <v>53</v>
      </c>
      <c r="T841" s="12">
        <v>4</v>
      </c>
      <c r="U841" s="12">
        <v>20</v>
      </c>
      <c r="V841" s="20" t="str">
        <f>TEXT(Table1[[#This Row],[Date]],"mmm-yyyy")</f>
        <v>Mar-2025</v>
      </c>
    </row>
    <row r="842" spans="1:22" x14ac:dyDescent="0.2">
      <c r="A842" s="11">
        <f t="shared" si="12"/>
        <v>45728</v>
      </c>
      <c r="B842" s="12" t="s">
        <v>20</v>
      </c>
      <c r="C842" s="12" t="str">
        <f>VLOOKUP(D842, City_Mapping!A:B, 2, FALSE)</f>
        <v>USA</v>
      </c>
      <c r="D842" s="12" t="s">
        <v>31</v>
      </c>
      <c r="E842" s="12" t="s">
        <v>35</v>
      </c>
      <c r="F842" s="12" t="s">
        <v>40</v>
      </c>
      <c r="G842" s="12">
        <v>14723</v>
      </c>
      <c r="H842" s="12" t="s">
        <v>42</v>
      </c>
      <c r="I842" s="12" t="s">
        <v>44</v>
      </c>
      <c r="J842" s="12">
        <v>801101</v>
      </c>
      <c r="K842" s="12">
        <v>5</v>
      </c>
      <c r="L842" s="13">
        <v>2191</v>
      </c>
      <c r="M842" s="14">
        <f>Table1[[#This Row],[Column1]]/100</f>
        <v>0.1</v>
      </c>
      <c r="N842" s="13">
        <f>Table1[[#This Row],[Unit_Price]]*Table1[[#This Row],[Quantity]]*(1-Table1[[#This Row],[Discount_%]])</f>
        <v>9859.5</v>
      </c>
      <c r="O842" s="13">
        <v>4731</v>
      </c>
      <c r="P842" s="13">
        <f>Table1[[#This Row],[Revenue]]-Table1[[#This Row],[Cost]]</f>
        <v>5128.5</v>
      </c>
      <c r="Q842" s="12" t="s">
        <v>47</v>
      </c>
      <c r="R842" s="12" t="s">
        <v>52</v>
      </c>
      <c r="S842" s="12" t="s">
        <v>55</v>
      </c>
      <c r="T842" s="12">
        <v>4</v>
      </c>
      <c r="U842" s="12">
        <v>10</v>
      </c>
      <c r="V842" s="20" t="str">
        <f>TEXT(Table1[[#This Row],[Date]],"mmm-yyyy")</f>
        <v>Mar-2025</v>
      </c>
    </row>
    <row r="843" spans="1:22" x14ac:dyDescent="0.2">
      <c r="A843" s="11">
        <f t="shared" si="12"/>
        <v>45728</v>
      </c>
      <c r="B843" s="12" t="s">
        <v>21</v>
      </c>
      <c r="C843" s="12" t="str">
        <f>VLOOKUP(D843, City_Mapping!A:B, 2, FALSE)</f>
        <v>UK</v>
      </c>
      <c r="D843" s="12" t="s">
        <v>29</v>
      </c>
      <c r="E843" s="12" t="s">
        <v>36</v>
      </c>
      <c r="F843" s="12" t="s">
        <v>38</v>
      </c>
      <c r="G843" s="12">
        <v>14213</v>
      </c>
      <c r="H843" s="12" t="s">
        <v>41</v>
      </c>
      <c r="I843" s="12" t="s">
        <v>44</v>
      </c>
      <c r="J843" s="12">
        <v>304276</v>
      </c>
      <c r="K843" s="12">
        <v>1</v>
      </c>
      <c r="L843" s="13">
        <v>2650</v>
      </c>
      <c r="M843" s="14">
        <f>Table1[[#This Row],[Column1]]/100</f>
        <v>0.1</v>
      </c>
      <c r="N843" s="13">
        <f>Table1[[#This Row],[Unit_Price]]*Table1[[#This Row],[Quantity]]*(1-Table1[[#This Row],[Discount_%]])</f>
        <v>2385</v>
      </c>
      <c r="O843" s="13">
        <v>24909</v>
      </c>
      <c r="P843" s="13">
        <f>Table1[[#This Row],[Revenue]]-Table1[[#This Row],[Cost]]</f>
        <v>-22524</v>
      </c>
      <c r="Q843" s="12" t="s">
        <v>48</v>
      </c>
      <c r="R843" s="12" t="s">
        <v>52</v>
      </c>
      <c r="S843" s="12" t="s">
        <v>55</v>
      </c>
      <c r="T843" s="12">
        <v>2</v>
      </c>
      <c r="U843" s="12">
        <v>10</v>
      </c>
      <c r="V843" s="20" t="str">
        <f>TEXT(Table1[[#This Row],[Date]],"mmm-yyyy")</f>
        <v>Mar-2025</v>
      </c>
    </row>
    <row r="844" spans="1:22" x14ac:dyDescent="0.2">
      <c r="A844" s="11">
        <f t="shared" si="12"/>
        <v>45728</v>
      </c>
      <c r="B844" s="12" t="s">
        <v>22</v>
      </c>
      <c r="C844" s="12" t="str">
        <f>VLOOKUP(D844, City_Mapping!A:B, 2, FALSE)</f>
        <v>USA</v>
      </c>
      <c r="D844" s="12" t="s">
        <v>31</v>
      </c>
      <c r="E844" s="12" t="s">
        <v>35</v>
      </c>
      <c r="F844" s="12" t="s">
        <v>40</v>
      </c>
      <c r="G844" s="12">
        <v>32797</v>
      </c>
      <c r="H844" s="12" t="s">
        <v>41</v>
      </c>
      <c r="I844" s="12" t="s">
        <v>44</v>
      </c>
      <c r="J844" s="12">
        <v>965228</v>
      </c>
      <c r="K844" s="12">
        <v>2</v>
      </c>
      <c r="L844" s="13">
        <v>3144</v>
      </c>
      <c r="M844" s="14">
        <f>Table1[[#This Row],[Column1]]/100</f>
        <v>0.15</v>
      </c>
      <c r="N844" s="13">
        <f>Table1[[#This Row],[Unit_Price]]*Table1[[#This Row],[Quantity]]*(1-Table1[[#This Row],[Discount_%]])</f>
        <v>5344.8</v>
      </c>
      <c r="O844" s="13">
        <v>21781</v>
      </c>
      <c r="P844" s="13">
        <f>Table1[[#This Row],[Revenue]]-Table1[[#This Row],[Cost]]</f>
        <v>-16436.2</v>
      </c>
      <c r="Q844" s="12" t="s">
        <v>47</v>
      </c>
      <c r="R844" s="12" t="s">
        <v>52</v>
      </c>
      <c r="S844" s="12" t="s">
        <v>53</v>
      </c>
      <c r="T844" s="12">
        <v>1</v>
      </c>
      <c r="U844" s="12">
        <v>15</v>
      </c>
      <c r="V844" s="20" t="str">
        <f>TEXT(Table1[[#This Row],[Date]],"mmm-yyyy")</f>
        <v>Mar-2025</v>
      </c>
    </row>
    <row r="845" spans="1:22" x14ac:dyDescent="0.2">
      <c r="A845" s="11">
        <f t="shared" si="12"/>
        <v>45728</v>
      </c>
      <c r="B845" s="12" t="s">
        <v>20</v>
      </c>
      <c r="C845" s="12" t="str">
        <f>VLOOKUP(D845, City_Mapping!A:B, 2, FALSE)</f>
        <v>India</v>
      </c>
      <c r="D845" s="12" t="s">
        <v>32</v>
      </c>
      <c r="E845" s="12" t="s">
        <v>34</v>
      </c>
      <c r="F845" s="12" t="s">
        <v>39</v>
      </c>
      <c r="G845" s="12">
        <v>94946</v>
      </c>
      <c r="H845" s="12" t="s">
        <v>42</v>
      </c>
      <c r="I845" s="12" t="s">
        <v>45</v>
      </c>
      <c r="J845" s="12">
        <v>176844</v>
      </c>
      <c r="K845" s="12">
        <v>6</v>
      </c>
      <c r="L845" s="13">
        <v>3890</v>
      </c>
      <c r="M845" s="14">
        <f>Table1[[#This Row],[Column1]]/100</f>
        <v>0.2</v>
      </c>
      <c r="N845" s="13">
        <f>Table1[[#This Row],[Unit_Price]]*Table1[[#This Row],[Quantity]]*(1-Table1[[#This Row],[Discount_%]])</f>
        <v>18672</v>
      </c>
      <c r="O845" s="13">
        <v>25271</v>
      </c>
      <c r="P845" s="13">
        <f>Table1[[#This Row],[Revenue]]-Table1[[#This Row],[Cost]]</f>
        <v>-6599</v>
      </c>
      <c r="Q845" s="12" t="s">
        <v>49</v>
      </c>
      <c r="R845" s="12" t="s">
        <v>52</v>
      </c>
      <c r="S845" s="12" t="s">
        <v>54</v>
      </c>
      <c r="T845" s="12">
        <v>5</v>
      </c>
      <c r="U845" s="12">
        <v>20</v>
      </c>
      <c r="V845" s="20" t="str">
        <f>TEXT(Table1[[#This Row],[Date]],"mmm-yyyy")</f>
        <v>Mar-2025</v>
      </c>
    </row>
    <row r="846" spans="1:22" x14ac:dyDescent="0.2">
      <c r="A846" s="11">
        <f t="shared" si="12"/>
        <v>45728</v>
      </c>
      <c r="B846" s="12" t="s">
        <v>22</v>
      </c>
      <c r="C846" s="12" t="str">
        <f>VLOOKUP(D846, City_Mapping!A:B, 2, FALSE)</f>
        <v>India</v>
      </c>
      <c r="D846" s="12" t="s">
        <v>28</v>
      </c>
      <c r="E846" s="12" t="s">
        <v>35</v>
      </c>
      <c r="F846" s="12" t="s">
        <v>39</v>
      </c>
      <c r="G846" s="12">
        <v>98918</v>
      </c>
      <c r="H846" s="12" t="s">
        <v>42</v>
      </c>
      <c r="I846" s="12" t="s">
        <v>44</v>
      </c>
      <c r="J846" s="12">
        <v>751898</v>
      </c>
      <c r="K846" s="12">
        <v>9</v>
      </c>
      <c r="L846" s="13">
        <v>2898</v>
      </c>
      <c r="M846" s="14">
        <f>Table1[[#This Row],[Column1]]/100</f>
        <v>0.2</v>
      </c>
      <c r="N846" s="13">
        <f>Table1[[#This Row],[Unit_Price]]*Table1[[#This Row],[Quantity]]*(1-Table1[[#This Row],[Discount_%]])</f>
        <v>20865.600000000002</v>
      </c>
      <c r="O846" s="13">
        <v>23174</v>
      </c>
      <c r="P846" s="13">
        <f>Table1[[#This Row],[Revenue]]-Table1[[#This Row],[Cost]]</f>
        <v>-2308.3999999999978</v>
      </c>
      <c r="Q846" s="12" t="s">
        <v>49</v>
      </c>
      <c r="R846" s="12" t="s">
        <v>52</v>
      </c>
      <c r="S846" s="12" t="s">
        <v>56</v>
      </c>
      <c r="T846" s="12">
        <v>4</v>
      </c>
      <c r="U846" s="12">
        <v>20</v>
      </c>
      <c r="V846" s="20" t="str">
        <f>TEXT(Table1[[#This Row],[Date]],"mmm-yyyy")</f>
        <v>Mar-2025</v>
      </c>
    </row>
    <row r="847" spans="1:22" x14ac:dyDescent="0.2">
      <c r="A847" s="11">
        <f t="shared" ref="A847:A910" si="13">A835+1</f>
        <v>45728</v>
      </c>
      <c r="B847" s="12" t="s">
        <v>22</v>
      </c>
      <c r="C847" s="12" t="str">
        <f>VLOOKUP(D847, City_Mapping!A:B, 2, FALSE)</f>
        <v>UAE</v>
      </c>
      <c r="D847" s="12" t="s">
        <v>30</v>
      </c>
      <c r="E847" s="12" t="s">
        <v>34</v>
      </c>
      <c r="F847" s="12" t="s">
        <v>37</v>
      </c>
      <c r="G847" s="12">
        <v>55217</v>
      </c>
      <c r="H847" s="12" t="s">
        <v>41</v>
      </c>
      <c r="I847" s="12" t="s">
        <v>44</v>
      </c>
      <c r="J847" s="12">
        <v>815133</v>
      </c>
      <c r="K847" s="12">
        <v>7</v>
      </c>
      <c r="L847" s="13">
        <v>2781</v>
      </c>
      <c r="M847" s="14">
        <f>Table1[[#This Row],[Column1]]/100</f>
        <v>0.05</v>
      </c>
      <c r="N847" s="13">
        <f>Table1[[#This Row],[Unit_Price]]*Table1[[#This Row],[Quantity]]*(1-Table1[[#This Row],[Discount_%]])</f>
        <v>18493.649999999998</v>
      </c>
      <c r="O847" s="13">
        <v>12714</v>
      </c>
      <c r="P847" s="13">
        <f>Table1[[#This Row],[Revenue]]-Table1[[#This Row],[Cost]]</f>
        <v>5779.6499999999978</v>
      </c>
      <c r="Q847" s="12" t="s">
        <v>46</v>
      </c>
      <c r="R847" s="12" t="s">
        <v>52</v>
      </c>
      <c r="S847" s="12" t="s">
        <v>53</v>
      </c>
      <c r="T847" s="12">
        <v>5</v>
      </c>
      <c r="U847" s="12">
        <v>5</v>
      </c>
      <c r="V847" s="20" t="str">
        <f>TEXT(Table1[[#This Row],[Date]],"mmm-yyyy")</f>
        <v>Mar-2025</v>
      </c>
    </row>
    <row r="848" spans="1:22" x14ac:dyDescent="0.2">
      <c r="A848" s="11">
        <f t="shared" si="13"/>
        <v>45728</v>
      </c>
      <c r="B848" s="12" t="s">
        <v>23</v>
      </c>
      <c r="C848" s="12" t="str">
        <f>VLOOKUP(D848, City_Mapping!A:B, 2, FALSE)</f>
        <v>UK</v>
      </c>
      <c r="D848" s="12" t="s">
        <v>29</v>
      </c>
      <c r="E848" s="12" t="s">
        <v>35</v>
      </c>
      <c r="F848" s="12" t="s">
        <v>40</v>
      </c>
      <c r="G848" s="12">
        <v>78283</v>
      </c>
      <c r="H848" s="12" t="s">
        <v>41</v>
      </c>
      <c r="I848" s="12" t="s">
        <v>43</v>
      </c>
      <c r="J848" s="12">
        <v>224887</v>
      </c>
      <c r="K848" s="12">
        <v>4</v>
      </c>
      <c r="L848" s="13">
        <v>2170</v>
      </c>
      <c r="M848" s="14">
        <f>Table1[[#This Row],[Column1]]/100</f>
        <v>0.05</v>
      </c>
      <c r="N848" s="13">
        <f>Table1[[#This Row],[Unit_Price]]*Table1[[#This Row],[Quantity]]*(1-Table1[[#This Row],[Discount_%]])</f>
        <v>8246</v>
      </c>
      <c r="O848" s="13">
        <v>11546</v>
      </c>
      <c r="P848" s="13">
        <f>Table1[[#This Row],[Revenue]]-Table1[[#This Row],[Cost]]</f>
        <v>-3300</v>
      </c>
      <c r="Q848" s="12" t="s">
        <v>48</v>
      </c>
      <c r="R848" s="12" t="s">
        <v>52</v>
      </c>
      <c r="S848" s="12" t="s">
        <v>56</v>
      </c>
      <c r="T848" s="12">
        <v>2</v>
      </c>
      <c r="U848" s="12">
        <v>5</v>
      </c>
      <c r="V848" s="20" t="str">
        <f>TEXT(Table1[[#This Row],[Date]],"mmm-yyyy")</f>
        <v>Mar-2025</v>
      </c>
    </row>
    <row r="849" spans="1:22" x14ac:dyDescent="0.2">
      <c r="A849" s="11">
        <f t="shared" si="13"/>
        <v>45728</v>
      </c>
      <c r="B849" s="12" t="s">
        <v>23</v>
      </c>
      <c r="C849" s="12" t="str">
        <f>VLOOKUP(D849, City_Mapping!A:B, 2, FALSE)</f>
        <v>India</v>
      </c>
      <c r="D849" s="12" t="s">
        <v>28</v>
      </c>
      <c r="E849" s="12" t="s">
        <v>36</v>
      </c>
      <c r="F849" s="12" t="s">
        <v>40</v>
      </c>
      <c r="G849" s="12">
        <v>33655</v>
      </c>
      <c r="H849" s="12" t="s">
        <v>41</v>
      </c>
      <c r="I849" s="12" t="s">
        <v>44</v>
      </c>
      <c r="J849" s="12">
        <v>608954</v>
      </c>
      <c r="K849" s="12">
        <v>2</v>
      </c>
      <c r="L849" s="13">
        <v>536</v>
      </c>
      <c r="M849" s="14">
        <f>Table1[[#This Row],[Column1]]/100</f>
        <v>0.2</v>
      </c>
      <c r="N849" s="13">
        <f>Table1[[#This Row],[Unit_Price]]*Table1[[#This Row],[Quantity]]*(1-Table1[[#This Row],[Discount_%]])</f>
        <v>857.6</v>
      </c>
      <c r="O849" s="13">
        <v>4750</v>
      </c>
      <c r="P849" s="13">
        <f>Table1[[#This Row],[Revenue]]-Table1[[#This Row],[Cost]]</f>
        <v>-3892.4</v>
      </c>
      <c r="Q849" s="12" t="s">
        <v>48</v>
      </c>
      <c r="R849" s="12" t="s">
        <v>50</v>
      </c>
      <c r="S849" s="12" t="s">
        <v>53</v>
      </c>
      <c r="T849" s="12">
        <v>1</v>
      </c>
      <c r="U849" s="12">
        <v>20</v>
      </c>
      <c r="V849" s="20" t="str">
        <f>TEXT(Table1[[#This Row],[Date]],"mmm-yyyy")</f>
        <v>Mar-2025</v>
      </c>
    </row>
    <row r="850" spans="1:22" x14ac:dyDescent="0.2">
      <c r="A850" s="11">
        <f t="shared" si="13"/>
        <v>45728</v>
      </c>
      <c r="B850" s="12" t="s">
        <v>20</v>
      </c>
      <c r="C850" s="12" t="str">
        <f>VLOOKUP(D850, City_Mapping!A:B, 2, FALSE)</f>
        <v>USA</v>
      </c>
      <c r="D850" s="12" t="s">
        <v>31</v>
      </c>
      <c r="E850" s="12" t="s">
        <v>35</v>
      </c>
      <c r="F850" s="12" t="s">
        <v>40</v>
      </c>
      <c r="G850" s="12">
        <v>87990</v>
      </c>
      <c r="H850" s="12" t="s">
        <v>41</v>
      </c>
      <c r="I850" s="12" t="s">
        <v>43</v>
      </c>
      <c r="J850" s="12">
        <v>698720</v>
      </c>
      <c r="K850" s="12">
        <v>4</v>
      </c>
      <c r="L850" s="13">
        <v>3916</v>
      </c>
      <c r="M850" s="14">
        <f>Table1[[#This Row],[Column1]]/100</f>
        <v>0.05</v>
      </c>
      <c r="N850" s="13">
        <f>Table1[[#This Row],[Unit_Price]]*Table1[[#This Row],[Quantity]]*(1-Table1[[#This Row],[Discount_%]])</f>
        <v>14880.8</v>
      </c>
      <c r="O850" s="13">
        <v>20518</v>
      </c>
      <c r="P850" s="13">
        <f>Table1[[#This Row],[Revenue]]-Table1[[#This Row],[Cost]]</f>
        <v>-5637.2000000000007</v>
      </c>
      <c r="Q850" s="12" t="s">
        <v>47</v>
      </c>
      <c r="R850" s="12" t="s">
        <v>50</v>
      </c>
      <c r="S850" s="12" t="s">
        <v>53</v>
      </c>
      <c r="T850" s="12">
        <v>3</v>
      </c>
      <c r="U850" s="12">
        <v>5</v>
      </c>
      <c r="V850" s="20" t="str">
        <f>TEXT(Table1[[#This Row],[Date]],"mmm-yyyy")</f>
        <v>Mar-2025</v>
      </c>
    </row>
    <row r="851" spans="1:22" x14ac:dyDescent="0.2">
      <c r="A851" s="11">
        <f t="shared" si="13"/>
        <v>45728</v>
      </c>
      <c r="B851" s="12" t="s">
        <v>23</v>
      </c>
      <c r="C851" s="12" t="str">
        <f>VLOOKUP(D851, City_Mapping!A:B, 2, FALSE)</f>
        <v>UAE</v>
      </c>
      <c r="D851" s="12" t="s">
        <v>30</v>
      </c>
      <c r="E851" s="12" t="s">
        <v>36</v>
      </c>
      <c r="F851" s="12" t="s">
        <v>37</v>
      </c>
      <c r="G851" s="12">
        <v>22587</v>
      </c>
      <c r="H851" s="12" t="s">
        <v>42</v>
      </c>
      <c r="I851" s="12" t="s">
        <v>45</v>
      </c>
      <c r="J851" s="12">
        <v>467088</v>
      </c>
      <c r="K851" s="12">
        <v>5</v>
      </c>
      <c r="L851" s="13">
        <v>2127</v>
      </c>
      <c r="M851" s="14">
        <f>Table1[[#This Row],[Column1]]/100</f>
        <v>0.05</v>
      </c>
      <c r="N851" s="13">
        <f>Table1[[#This Row],[Unit_Price]]*Table1[[#This Row],[Quantity]]*(1-Table1[[#This Row],[Discount_%]])</f>
        <v>10103.25</v>
      </c>
      <c r="O851" s="13">
        <v>14124</v>
      </c>
      <c r="P851" s="13">
        <f>Table1[[#This Row],[Revenue]]-Table1[[#This Row],[Cost]]</f>
        <v>-4020.75</v>
      </c>
      <c r="Q851" s="12" t="s">
        <v>46</v>
      </c>
      <c r="R851" s="12" t="s">
        <v>51</v>
      </c>
      <c r="S851" s="12" t="s">
        <v>55</v>
      </c>
      <c r="T851" s="12">
        <v>2</v>
      </c>
      <c r="U851" s="12">
        <v>5</v>
      </c>
      <c r="V851" s="20" t="str">
        <f>TEXT(Table1[[#This Row],[Date]],"mmm-yyyy")</f>
        <v>Mar-2025</v>
      </c>
    </row>
    <row r="852" spans="1:22" x14ac:dyDescent="0.2">
      <c r="A852" s="11">
        <f t="shared" si="13"/>
        <v>45728</v>
      </c>
      <c r="B852" s="12" t="s">
        <v>20</v>
      </c>
      <c r="C852" s="12" t="str">
        <f>VLOOKUP(D852, City_Mapping!A:B, 2, FALSE)</f>
        <v>India</v>
      </c>
      <c r="D852" s="12" t="s">
        <v>28</v>
      </c>
      <c r="E852" s="12" t="s">
        <v>34</v>
      </c>
      <c r="F852" s="12" t="s">
        <v>39</v>
      </c>
      <c r="G852" s="12">
        <v>32555</v>
      </c>
      <c r="H852" s="12" t="s">
        <v>41</v>
      </c>
      <c r="I852" s="12" t="s">
        <v>44</v>
      </c>
      <c r="J852" s="12">
        <v>774643</v>
      </c>
      <c r="K852" s="12">
        <v>2</v>
      </c>
      <c r="L852" s="13">
        <v>2839</v>
      </c>
      <c r="M852" s="14">
        <f>Table1[[#This Row],[Column1]]/100</f>
        <v>0.1</v>
      </c>
      <c r="N852" s="13">
        <f>Table1[[#This Row],[Unit_Price]]*Table1[[#This Row],[Quantity]]*(1-Table1[[#This Row],[Discount_%]])</f>
        <v>5110.2</v>
      </c>
      <c r="O852" s="13">
        <v>2299</v>
      </c>
      <c r="P852" s="13">
        <f>Table1[[#This Row],[Revenue]]-Table1[[#This Row],[Cost]]</f>
        <v>2811.2</v>
      </c>
      <c r="Q852" s="12" t="s">
        <v>48</v>
      </c>
      <c r="R852" s="12" t="s">
        <v>51</v>
      </c>
      <c r="S852" s="12" t="s">
        <v>56</v>
      </c>
      <c r="T852" s="12">
        <v>3</v>
      </c>
      <c r="U852" s="12">
        <v>10</v>
      </c>
      <c r="V852" s="20" t="str">
        <f>TEXT(Table1[[#This Row],[Date]],"mmm-yyyy")</f>
        <v>Mar-2025</v>
      </c>
    </row>
    <row r="853" spans="1:22" x14ac:dyDescent="0.2">
      <c r="A853" s="11">
        <f t="shared" si="13"/>
        <v>45728</v>
      </c>
      <c r="B853" s="12" t="s">
        <v>23</v>
      </c>
      <c r="C853" s="12" t="str">
        <f>VLOOKUP(D853, City_Mapping!A:B, 2, FALSE)</f>
        <v>India</v>
      </c>
      <c r="D853" s="12" t="s">
        <v>33</v>
      </c>
      <c r="E853" s="12" t="s">
        <v>36</v>
      </c>
      <c r="F853" s="12" t="s">
        <v>40</v>
      </c>
      <c r="G853" s="12">
        <v>38071</v>
      </c>
      <c r="H853" s="12" t="s">
        <v>41</v>
      </c>
      <c r="I853" s="12" t="s">
        <v>43</v>
      </c>
      <c r="J853" s="12">
        <v>840487</v>
      </c>
      <c r="K853" s="12">
        <v>1</v>
      </c>
      <c r="L853" s="13">
        <v>1871</v>
      </c>
      <c r="M853" s="14">
        <f>Table1[[#This Row],[Column1]]/100</f>
        <v>0.15</v>
      </c>
      <c r="N853" s="13">
        <f>Table1[[#This Row],[Unit_Price]]*Table1[[#This Row],[Quantity]]*(1-Table1[[#This Row],[Discount_%]])</f>
        <v>1590.35</v>
      </c>
      <c r="O853" s="13">
        <v>21990</v>
      </c>
      <c r="P853" s="13">
        <f>Table1[[#This Row],[Revenue]]-Table1[[#This Row],[Cost]]</f>
        <v>-20399.650000000001</v>
      </c>
      <c r="Q853" s="12" t="s">
        <v>46</v>
      </c>
      <c r="R853" s="12" t="s">
        <v>50</v>
      </c>
      <c r="S853" s="12" t="s">
        <v>56</v>
      </c>
      <c r="T853" s="12">
        <v>1</v>
      </c>
      <c r="U853" s="12">
        <v>15</v>
      </c>
      <c r="V853" s="20" t="str">
        <f>TEXT(Table1[[#This Row],[Date]],"mmm-yyyy")</f>
        <v>Mar-2025</v>
      </c>
    </row>
    <row r="854" spans="1:22" x14ac:dyDescent="0.2">
      <c r="A854" s="11">
        <f t="shared" si="13"/>
        <v>45729</v>
      </c>
      <c r="B854" s="12" t="s">
        <v>22</v>
      </c>
      <c r="C854" s="12" t="str">
        <f>VLOOKUP(D854, City_Mapping!A:B, 2, FALSE)</f>
        <v>UK</v>
      </c>
      <c r="D854" s="12" t="s">
        <v>29</v>
      </c>
      <c r="E854" s="12" t="s">
        <v>34</v>
      </c>
      <c r="F854" s="12" t="s">
        <v>37</v>
      </c>
      <c r="G854" s="12">
        <v>30239</v>
      </c>
      <c r="H854" s="12" t="s">
        <v>42</v>
      </c>
      <c r="I854" s="12" t="s">
        <v>43</v>
      </c>
      <c r="J854" s="12">
        <v>649570</v>
      </c>
      <c r="K854" s="12">
        <v>4</v>
      </c>
      <c r="L854" s="13">
        <v>1176</v>
      </c>
      <c r="M854" s="14">
        <f>Table1[[#This Row],[Column1]]/100</f>
        <v>0.1</v>
      </c>
      <c r="N854" s="13">
        <f>Table1[[#This Row],[Unit_Price]]*Table1[[#This Row],[Quantity]]*(1-Table1[[#This Row],[Discount_%]])</f>
        <v>4233.6000000000004</v>
      </c>
      <c r="O854" s="13">
        <v>28641</v>
      </c>
      <c r="P854" s="13">
        <f>Table1[[#This Row],[Revenue]]-Table1[[#This Row],[Cost]]</f>
        <v>-24407.4</v>
      </c>
      <c r="Q854" s="12" t="s">
        <v>48</v>
      </c>
      <c r="R854" s="12" t="s">
        <v>50</v>
      </c>
      <c r="S854" s="12" t="s">
        <v>56</v>
      </c>
      <c r="T854" s="12">
        <v>3</v>
      </c>
      <c r="U854" s="12">
        <v>10</v>
      </c>
      <c r="V854" s="20" t="str">
        <f>TEXT(Table1[[#This Row],[Date]],"mmm-yyyy")</f>
        <v>Mar-2025</v>
      </c>
    </row>
    <row r="855" spans="1:22" x14ac:dyDescent="0.2">
      <c r="A855" s="11">
        <f t="shared" si="13"/>
        <v>45729</v>
      </c>
      <c r="B855" s="12" t="s">
        <v>20</v>
      </c>
      <c r="C855" s="12" t="str">
        <f>VLOOKUP(D855, City_Mapping!A:B, 2, FALSE)</f>
        <v>India</v>
      </c>
      <c r="D855" s="12" t="s">
        <v>32</v>
      </c>
      <c r="E855" s="12" t="s">
        <v>34</v>
      </c>
      <c r="F855" s="12" t="s">
        <v>40</v>
      </c>
      <c r="G855" s="12">
        <v>59151</v>
      </c>
      <c r="H855" s="12" t="s">
        <v>42</v>
      </c>
      <c r="I855" s="12" t="s">
        <v>43</v>
      </c>
      <c r="J855" s="12">
        <v>572671</v>
      </c>
      <c r="K855" s="12">
        <v>6</v>
      </c>
      <c r="L855" s="13">
        <v>752</v>
      </c>
      <c r="M855" s="14">
        <f>Table1[[#This Row],[Column1]]/100</f>
        <v>0.05</v>
      </c>
      <c r="N855" s="13">
        <f>Table1[[#This Row],[Unit_Price]]*Table1[[#This Row],[Quantity]]*(1-Table1[[#This Row],[Discount_%]])</f>
        <v>4286.3999999999996</v>
      </c>
      <c r="O855" s="13">
        <v>18270</v>
      </c>
      <c r="P855" s="13">
        <f>Table1[[#This Row],[Revenue]]-Table1[[#This Row],[Cost]]</f>
        <v>-13983.6</v>
      </c>
      <c r="Q855" s="12" t="s">
        <v>49</v>
      </c>
      <c r="R855" s="12" t="s">
        <v>50</v>
      </c>
      <c r="S855" s="12" t="s">
        <v>55</v>
      </c>
      <c r="T855" s="12">
        <v>1</v>
      </c>
      <c r="U855" s="12">
        <v>5</v>
      </c>
      <c r="V855" s="20" t="str">
        <f>TEXT(Table1[[#This Row],[Date]],"mmm-yyyy")</f>
        <v>Mar-2025</v>
      </c>
    </row>
    <row r="856" spans="1:22" x14ac:dyDescent="0.2">
      <c r="A856" s="11">
        <f t="shared" si="13"/>
        <v>45729</v>
      </c>
      <c r="B856" s="12" t="s">
        <v>20</v>
      </c>
      <c r="C856" s="12" t="str">
        <f>VLOOKUP(D856, City_Mapping!A:B, 2, FALSE)</f>
        <v>India</v>
      </c>
      <c r="D856" s="12" t="s">
        <v>28</v>
      </c>
      <c r="E856" s="12" t="s">
        <v>36</v>
      </c>
      <c r="F856" s="12" t="s">
        <v>38</v>
      </c>
      <c r="G856" s="12">
        <v>12203</v>
      </c>
      <c r="H856" s="12" t="s">
        <v>41</v>
      </c>
      <c r="I856" s="12" t="s">
        <v>45</v>
      </c>
      <c r="J856" s="12">
        <v>959642</v>
      </c>
      <c r="K856" s="12">
        <v>1</v>
      </c>
      <c r="L856" s="13">
        <v>3364</v>
      </c>
      <c r="M856" s="14">
        <f>Table1[[#This Row],[Column1]]/100</f>
        <v>0.1</v>
      </c>
      <c r="N856" s="13">
        <f>Table1[[#This Row],[Unit_Price]]*Table1[[#This Row],[Quantity]]*(1-Table1[[#This Row],[Discount_%]])</f>
        <v>3027.6</v>
      </c>
      <c r="O856" s="13">
        <v>27134</v>
      </c>
      <c r="P856" s="13">
        <f>Table1[[#This Row],[Revenue]]-Table1[[#This Row],[Cost]]</f>
        <v>-24106.400000000001</v>
      </c>
      <c r="Q856" s="12" t="s">
        <v>48</v>
      </c>
      <c r="R856" s="12" t="s">
        <v>51</v>
      </c>
      <c r="S856" s="12" t="s">
        <v>53</v>
      </c>
      <c r="T856" s="12">
        <v>5</v>
      </c>
      <c r="U856" s="12">
        <v>10</v>
      </c>
      <c r="V856" s="20" t="str">
        <f>TEXT(Table1[[#This Row],[Date]],"mmm-yyyy")</f>
        <v>Mar-2025</v>
      </c>
    </row>
    <row r="857" spans="1:22" x14ac:dyDescent="0.2">
      <c r="A857" s="11">
        <f t="shared" si="13"/>
        <v>45729</v>
      </c>
      <c r="B857" s="12" t="s">
        <v>22</v>
      </c>
      <c r="C857" s="12" t="str">
        <f>VLOOKUP(D857, City_Mapping!A:B, 2, FALSE)</f>
        <v>India</v>
      </c>
      <c r="D857" s="12" t="s">
        <v>28</v>
      </c>
      <c r="E857" s="12" t="s">
        <v>36</v>
      </c>
      <c r="F857" s="12" t="s">
        <v>40</v>
      </c>
      <c r="G857" s="12">
        <v>23635</v>
      </c>
      <c r="H857" s="12" t="s">
        <v>42</v>
      </c>
      <c r="I857" s="12" t="s">
        <v>44</v>
      </c>
      <c r="J857" s="12">
        <v>589451</v>
      </c>
      <c r="K857" s="12">
        <v>1</v>
      </c>
      <c r="L857" s="13">
        <v>2116</v>
      </c>
      <c r="M857" s="14">
        <f>Table1[[#This Row],[Column1]]/100</f>
        <v>0.1</v>
      </c>
      <c r="N857" s="13">
        <f>Table1[[#This Row],[Unit_Price]]*Table1[[#This Row],[Quantity]]*(1-Table1[[#This Row],[Discount_%]])</f>
        <v>1904.4</v>
      </c>
      <c r="O857" s="13">
        <v>12999</v>
      </c>
      <c r="P857" s="13">
        <f>Table1[[#This Row],[Revenue]]-Table1[[#This Row],[Cost]]</f>
        <v>-11094.6</v>
      </c>
      <c r="Q857" s="12" t="s">
        <v>48</v>
      </c>
      <c r="R857" s="12" t="s">
        <v>52</v>
      </c>
      <c r="S857" s="12" t="s">
        <v>55</v>
      </c>
      <c r="T857" s="12">
        <v>2</v>
      </c>
      <c r="U857" s="12">
        <v>10</v>
      </c>
      <c r="V857" s="20" t="str">
        <f>TEXT(Table1[[#This Row],[Date]],"mmm-yyyy")</f>
        <v>Mar-2025</v>
      </c>
    </row>
    <row r="858" spans="1:22" x14ac:dyDescent="0.2">
      <c r="A858" s="11">
        <f t="shared" si="13"/>
        <v>45729</v>
      </c>
      <c r="B858" s="12" t="s">
        <v>20</v>
      </c>
      <c r="C858" s="12" t="str">
        <f>VLOOKUP(D858, City_Mapping!A:B, 2, FALSE)</f>
        <v>India</v>
      </c>
      <c r="D858" s="12" t="s">
        <v>33</v>
      </c>
      <c r="E858" s="12" t="s">
        <v>35</v>
      </c>
      <c r="F858" s="12" t="s">
        <v>38</v>
      </c>
      <c r="G858" s="12">
        <v>62571</v>
      </c>
      <c r="H858" s="12" t="s">
        <v>42</v>
      </c>
      <c r="I858" s="12" t="s">
        <v>45</v>
      </c>
      <c r="J858" s="12">
        <v>851736</v>
      </c>
      <c r="K858" s="12">
        <v>9</v>
      </c>
      <c r="L858" s="13">
        <v>2516</v>
      </c>
      <c r="M858" s="14">
        <f>Table1[[#This Row],[Column1]]/100</f>
        <v>0</v>
      </c>
      <c r="N858" s="13">
        <f>Table1[[#This Row],[Unit_Price]]*Table1[[#This Row],[Quantity]]*(1-Table1[[#This Row],[Discount_%]])</f>
        <v>22644</v>
      </c>
      <c r="O858" s="13">
        <v>12177</v>
      </c>
      <c r="P858" s="13">
        <f>Table1[[#This Row],[Revenue]]-Table1[[#This Row],[Cost]]</f>
        <v>10467</v>
      </c>
      <c r="Q858" s="12" t="s">
        <v>49</v>
      </c>
      <c r="R858" s="12" t="s">
        <v>51</v>
      </c>
      <c r="S858" s="12" t="s">
        <v>53</v>
      </c>
      <c r="T858" s="12">
        <v>5</v>
      </c>
      <c r="U858" s="12">
        <v>0</v>
      </c>
      <c r="V858" s="20" t="str">
        <f>TEXT(Table1[[#This Row],[Date]],"mmm-yyyy")</f>
        <v>Mar-2025</v>
      </c>
    </row>
    <row r="859" spans="1:22" x14ac:dyDescent="0.2">
      <c r="A859" s="11">
        <f t="shared" si="13"/>
        <v>45729</v>
      </c>
      <c r="B859" s="12" t="s">
        <v>20</v>
      </c>
      <c r="C859" s="12" t="str">
        <f>VLOOKUP(D859, City_Mapping!A:B, 2, FALSE)</f>
        <v>USA</v>
      </c>
      <c r="D859" s="12" t="s">
        <v>31</v>
      </c>
      <c r="E859" s="12" t="s">
        <v>35</v>
      </c>
      <c r="F859" s="12" t="s">
        <v>37</v>
      </c>
      <c r="G859" s="12">
        <v>11144</v>
      </c>
      <c r="H859" s="12" t="s">
        <v>42</v>
      </c>
      <c r="I859" s="12" t="s">
        <v>43</v>
      </c>
      <c r="J859" s="12">
        <v>415128</v>
      </c>
      <c r="K859" s="12">
        <v>5</v>
      </c>
      <c r="L859" s="13">
        <v>2731</v>
      </c>
      <c r="M859" s="14">
        <f>Table1[[#This Row],[Column1]]/100</f>
        <v>0.1</v>
      </c>
      <c r="N859" s="13">
        <f>Table1[[#This Row],[Unit_Price]]*Table1[[#This Row],[Quantity]]*(1-Table1[[#This Row],[Discount_%]])</f>
        <v>12289.5</v>
      </c>
      <c r="O859" s="13">
        <v>29360</v>
      </c>
      <c r="P859" s="13">
        <f>Table1[[#This Row],[Revenue]]-Table1[[#This Row],[Cost]]</f>
        <v>-17070.5</v>
      </c>
      <c r="Q859" s="12" t="s">
        <v>46</v>
      </c>
      <c r="R859" s="12" t="s">
        <v>52</v>
      </c>
      <c r="S859" s="12" t="s">
        <v>53</v>
      </c>
      <c r="T859" s="12">
        <v>1</v>
      </c>
      <c r="U859" s="12">
        <v>10</v>
      </c>
      <c r="V859" s="20" t="str">
        <f>TEXT(Table1[[#This Row],[Date]],"mmm-yyyy")</f>
        <v>Mar-2025</v>
      </c>
    </row>
    <row r="860" spans="1:22" x14ac:dyDescent="0.2">
      <c r="A860" s="11">
        <f t="shared" si="13"/>
        <v>45729</v>
      </c>
      <c r="B860" s="12" t="s">
        <v>23</v>
      </c>
      <c r="C860" s="12" t="str">
        <f>VLOOKUP(D860, City_Mapping!A:B, 2, FALSE)</f>
        <v>UK</v>
      </c>
      <c r="D860" s="12" t="s">
        <v>29</v>
      </c>
      <c r="E860" s="12" t="s">
        <v>36</v>
      </c>
      <c r="F860" s="12" t="s">
        <v>37</v>
      </c>
      <c r="G860" s="12">
        <v>42699</v>
      </c>
      <c r="H860" s="12" t="s">
        <v>41</v>
      </c>
      <c r="I860" s="12" t="s">
        <v>45</v>
      </c>
      <c r="J860" s="12">
        <v>983928</v>
      </c>
      <c r="K860" s="12">
        <v>2</v>
      </c>
      <c r="L860" s="13">
        <v>1260</v>
      </c>
      <c r="M860" s="14">
        <f>Table1[[#This Row],[Column1]]/100</f>
        <v>0.1</v>
      </c>
      <c r="N860" s="13">
        <f>Table1[[#This Row],[Unit_Price]]*Table1[[#This Row],[Quantity]]*(1-Table1[[#This Row],[Discount_%]])</f>
        <v>2268</v>
      </c>
      <c r="O860" s="13">
        <v>19430</v>
      </c>
      <c r="P860" s="13">
        <f>Table1[[#This Row],[Revenue]]-Table1[[#This Row],[Cost]]</f>
        <v>-17162</v>
      </c>
      <c r="Q860" s="12" t="s">
        <v>46</v>
      </c>
      <c r="R860" s="12" t="s">
        <v>52</v>
      </c>
      <c r="S860" s="12" t="s">
        <v>53</v>
      </c>
      <c r="T860" s="12">
        <v>1</v>
      </c>
      <c r="U860" s="12">
        <v>10</v>
      </c>
      <c r="V860" s="20" t="str">
        <f>TEXT(Table1[[#This Row],[Date]],"mmm-yyyy")</f>
        <v>Mar-2025</v>
      </c>
    </row>
    <row r="861" spans="1:22" x14ac:dyDescent="0.2">
      <c r="A861" s="11">
        <f t="shared" si="13"/>
        <v>45729</v>
      </c>
      <c r="B861" s="12" t="s">
        <v>20</v>
      </c>
      <c r="C861" s="12" t="str">
        <f>VLOOKUP(D861, City_Mapping!A:B, 2, FALSE)</f>
        <v>UK</v>
      </c>
      <c r="D861" s="12" t="s">
        <v>29</v>
      </c>
      <c r="E861" s="12" t="s">
        <v>36</v>
      </c>
      <c r="F861" s="12" t="s">
        <v>39</v>
      </c>
      <c r="G861" s="12">
        <v>94619</v>
      </c>
      <c r="H861" s="12" t="s">
        <v>41</v>
      </c>
      <c r="I861" s="12" t="s">
        <v>45</v>
      </c>
      <c r="J861" s="12">
        <v>891153</v>
      </c>
      <c r="K861" s="12">
        <v>2</v>
      </c>
      <c r="L861" s="13">
        <v>3786</v>
      </c>
      <c r="M861" s="14">
        <f>Table1[[#This Row],[Column1]]/100</f>
        <v>0.15</v>
      </c>
      <c r="N861" s="13">
        <f>Table1[[#This Row],[Unit_Price]]*Table1[[#This Row],[Quantity]]*(1-Table1[[#This Row],[Discount_%]])</f>
        <v>6436.2</v>
      </c>
      <c r="O861" s="13">
        <v>22274</v>
      </c>
      <c r="P861" s="13">
        <f>Table1[[#This Row],[Revenue]]-Table1[[#This Row],[Cost]]</f>
        <v>-15837.8</v>
      </c>
      <c r="Q861" s="12" t="s">
        <v>46</v>
      </c>
      <c r="R861" s="12" t="s">
        <v>51</v>
      </c>
      <c r="S861" s="12" t="s">
        <v>53</v>
      </c>
      <c r="T861" s="12">
        <v>5</v>
      </c>
      <c r="U861" s="12">
        <v>15</v>
      </c>
      <c r="V861" s="20" t="str">
        <f>TEXT(Table1[[#This Row],[Date]],"mmm-yyyy")</f>
        <v>Mar-2025</v>
      </c>
    </row>
    <row r="862" spans="1:22" x14ac:dyDescent="0.2">
      <c r="A862" s="11">
        <f t="shared" si="13"/>
        <v>45729</v>
      </c>
      <c r="B862" s="12" t="s">
        <v>21</v>
      </c>
      <c r="C862" s="12" t="str">
        <f>VLOOKUP(D862, City_Mapping!A:B, 2, FALSE)</f>
        <v>India</v>
      </c>
      <c r="D862" s="12" t="s">
        <v>32</v>
      </c>
      <c r="E862" s="12" t="s">
        <v>36</v>
      </c>
      <c r="F862" s="12" t="s">
        <v>40</v>
      </c>
      <c r="G862" s="12">
        <v>22213</v>
      </c>
      <c r="H862" s="12" t="s">
        <v>41</v>
      </c>
      <c r="I862" s="12" t="s">
        <v>43</v>
      </c>
      <c r="J862" s="12">
        <v>915629</v>
      </c>
      <c r="K862" s="12">
        <v>4</v>
      </c>
      <c r="L862" s="13">
        <v>892</v>
      </c>
      <c r="M862" s="14">
        <f>Table1[[#This Row],[Column1]]/100</f>
        <v>0.2</v>
      </c>
      <c r="N862" s="13">
        <f>Table1[[#This Row],[Unit_Price]]*Table1[[#This Row],[Quantity]]*(1-Table1[[#This Row],[Discount_%]])</f>
        <v>2854.4</v>
      </c>
      <c r="O862" s="13">
        <v>8002</v>
      </c>
      <c r="P862" s="13">
        <f>Table1[[#This Row],[Revenue]]-Table1[[#This Row],[Cost]]</f>
        <v>-5147.6000000000004</v>
      </c>
      <c r="Q862" s="12" t="s">
        <v>49</v>
      </c>
      <c r="R862" s="12" t="s">
        <v>52</v>
      </c>
      <c r="S862" s="12" t="s">
        <v>54</v>
      </c>
      <c r="T862" s="12">
        <v>5</v>
      </c>
      <c r="U862" s="12">
        <v>20</v>
      </c>
      <c r="V862" s="20" t="str">
        <f>TEXT(Table1[[#This Row],[Date]],"mmm-yyyy")</f>
        <v>Mar-2025</v>
      </c>
    </row>
    <row r="863" spans="1:22" x14ac:dyDescent="0.2">
      <c r="A863" s="11">
        <f t="shared" si="13"/>
        <v>45729</v>
      </c>
      <c r="B863" s="12" t="s">
        <v>22</v>
      </c>
      <c r="C863" s="12" t="str">
        <f>VLOOKUP(D863, City_Mapping!A:B, 2, FALSE)</f>
        <v>India</v>
      </c>
      <c r="D863" s="12" t="s">
        <v>28</v>
      </c>
      <c r="E863" s="12" t="s">
        <v>36</v>
      </c>
      <c r="F863" s="12" t="s">
        <v>37</v>
      </c>
      <c r="G863" s="12">
        <v>26944</v>
      </c>
      <c r="H863" s="12" t="s">
        <v>42</v>
      </c>
      <c r="I863" s="12" t="s">
        <v>44</v>
      </c>
      <c r="J863" s="12">
        <v>781533</v>
      </c>
      <c r="K863" s="12">
        <v>2</v>
      </c>
      <c r="L863" s="13">
        <v>3591</v>
      </c>
      <c r="M863" s="14">
        <f>Table1[[#This Row],[Column1]]/100</f>
        <v>0</v>
      </c>
      <c r="N863" s="13">
        <f>Table1[[#This Row],[Unit_Price]]*Table1[[#This Row],[Quantity]]*(1-Table1[[#This Row],[Discount_%]])</f>
        <v>7182</v>
      </c>
      <c r="O863" s="13">
        <v>23985</v>
      </c>
      <c r="P863" s="13">
        <f>Table1[[#This Row],[Revenue]]-Table1[[#This Row],[Cost]]</f>
        <v>-16803</v>
      </c>
      <c r="Q863" s="12" t="s">
        <v>49</v>
      </c>
      <c r="R863" s="12" t="s">
        <v>51</v>
      </c>
      <c r="S863" s="12" t="s">
        <v>53</v>
      </c>
      <c r="T863" s="12">
        <v>5</v>
      </c>
      <c r="U863" s="12">
        <v>0</v>
      </c>
      <c r="V863" s="20" t="str">
        <f>TEXT(Table1[[#This Row],[Date]],"mmm-yyyy")</f>
        <v>Mar-2025</v>
      </c>
    </row>
    <row r="864" spans="1:22" x14ac:dyDescent="0.2">
      <c r="A864" s="11">
        <f t="shared" si="13"/>
        <v>45729</v>
      </c>
      <c r="B864" s="12" t="s">
        <v>23</v>
      </c>
      <c r="C864" s="12" t="str">
        <f>VLOOKUP(D864, City_Mapping!A:B, 2, FALSE)</f>
        <v>UAE</v>
      </c>
      <c r="D864" s="12" t="s">
        <v>30</v>
      </c>
      <c r="E864" s="12" t="s">
        <v>34</v>
      </c>
      <c r="F864" s="12" t="s">
        <v>39</v>
      </c>
      <c r="G864" s="12">
        <v>76723</v>
      </c>
      <c r="H864" s="12" t="s">
        <v>41</v>
      </c>
      <c r="I864" s="12" t="s">
        <v>44</v>
      </c>
      <c r="J864" s="12">
        <v>363210</v>
      </c>
      <c r="K864" s="12">
        <v>4</v>
      </c>
      <c r="L864" s="13">
        <v>4042</v>
      </c>
      <c r="M864" s="14">
        <f>Table1[[#This Row],[Column1]]/100</f>
        <v>0</v>
      </c>
      <c r="N864" s="13">
        <f>Table1[[#This Row],[Unit_Price]]*Table1[[#This Row],[Quantity]]*(1-Table1[[#This Row],[Discount_%]])</f>
        <v>16168</v>
      </c>
      <c r="O864" s="13">
        <v>23351</v>
      </c>
      <c r="P864" s="13">
        <f>Table1[[#This Row],[Revenue]]-Table1[[#This Row],[Cost]]</f>
        <v>-7183</v>
      </c>
      <c r="Q864" s="12" t="s">
        <v>49</v>
      </c>
      <c r="R864" s="12" t="s">
        <v>50</v>
      </c>
      <c r="S864" s="12" t="s">
        <v>55</v>
      </c>
      <c r="T864" s="12">
        <v>2</v>
      </c>
      <c r="U864" s="12">
        <v>0</v>
      </c>
      <c r="V864" s="20" t="str">
        <f>TEXT(Table1[[#This Row],[Date]],"mmm-yyyy")</f>
        <v>Mar-2025</v>
      </c>
    </row>
    <row r="865" spans="1:22" x14ac:dyDescent="0.2">
      <c r="A865" s="11">
        <f t="shared" si="13"/>
        <v>45729</v>
      </c>
      <c r="B865" s="12" t="s">
        <v>23</v>
      </c>
      <c r="C865" s="12" t="str">
        <f>VLOOKUP(D865, City_Mapping!A:B, 2, FALSE)</f>
        <v>India</v>
      </c>
      <c r="D865" s="12" t="s">
        <v>28</v>
      </c>
      <c r="E865" s="12" t="s">
        <v>36</v>
      </c>
      <c r="F865" s="12" t="s">
        <v>40</v>
      </c>
      <c r="G865" s="12">
        <v>78669</v>
      </c>
      <c r="H865" s="12" t="s">
        <v>41</v>
      </c>
      <c r="I865" s="12" t="s">
        <v>45</v>
      </c>
      <c r="J865" s="12">
        <v>470586</v>
      </c>
      <c r="K865" s="12">
        <v>6</v>
      </c>
      <c r="L865" s="13">
        <v>930</v>
      </c>
      <c r="M865" s="14">
        <f>Table1[[#This Row],[Column1]]/100</f>
        <v>0</v>
      </c>
      <c r="N865" s="13">
        <f>Table1[[#This Row],[Unit_Price]]*Table1[[#This Row],[Quantity]]*(1-Table1[[#This Row],[Discount_%]])</f>
        <v>5580</v>
      </c>
      <c r="O865" s="13">
        <v>6527</v>
      </c>
      <c r="P865" s="13">
        <f>Table1[[#This Row],[Revenue]]-Table1[[#This Row],[Cost]]</f>
        <v>-947</v>
      </c>
      <c r="Q865" s="12" t="s">
        <v>46</v>
      </c>
      <c r="R865" s="12" t="s">
        <v>50</v>
      </c>
      <c r="S865" s="12" t="s">
        <v>56</v>
      </c>
      <c r="T865" s="12">
        <v>2</v>
      </c>
      <c r="U865" s="12">
        <v>0</v>
      </c>
      <c r="V865" s="20" t="str">
        <f>TEXT(Table1[[#This Row],[Date]],"mmm-yyyy")</f>
        <v>Mar-2025</v>
      </c>
    </row>
    <row r="866" spans="1:22" x14ac:dyDescent="0.2">
      <c r="A866" s="11">
        <f t="shared" si="13"/>
        <v>45730</v>
      </c>
      <c r="B866" s="12" t="s">
        <v>21</v>
      </c>
      <c r="C866" s="12" t="str">
        <f>VLOOKUP(D866, City_Mapping!A:B, 2, FALSE)</f>
        <v>India</v>
      </c>
      <c r="D866" s="12" t="s">
        <v>32</v>
      </c>
      <c r="E866" s="12" t="s">
        <v>36</v>
      </c>
      <c r="F866" s="12" t="s">
        <v>37</v>
      </c>
      <c r="G866" s="12">
        <v>78947</v>
      </c>
      <c r="H866" s="12" t="s">
        <v>41</v>
      </c>
      <c r="I866" s="12" t="s">
        <v>44</v>
      </c>
      <c r="J866" s="12">
        <v>878335</v>
      </c>
      <c r="K866" s="12">
        <v>7</v>
      </c>
      <c r="L866" s="13">
        <v>4230</v>
      </c>
      <c r="M866" s="14">
        <f>Table1[[#This Row],[Column1]]/100</f>
        <v>0</v>
      </c>
      <c r="N866" s="13">
        <f>Table1[[#This Row],[Unit_Price]]*Table1[[#This Row],[Quantity]]*(1-Table1[[#This Row],[Discount_%]])</f>
        <v>29610</v>
      </c>
      <c r="O866" s="13">
        <v>25278</v>
      </c>
      <c r="P866" s="13">
        <f>Table1[[#This Row],[Revenue]]-Table1[[#This Row],[Cost]]</f>
        <v>4332</v>
      </c>
      <c r="Q866" s="12" t="s">
        <v>46</v>
      </c>
      <c r="R866" s="12" t="s">
        <v>51</v>
      </c>
      <c r="S866" s="12" t="s">
        <v>53</v>
      </c>
      <c r="T866" s="12">
        <v>1</v>
      </c>
      <c r="U866" s="12">
        <v>0</v>
      </c>
      <c r="V866" s="20" t="str">
        <f>TEXT(Table1[[#This Row],[Date]],"mmm-yyyy")</f>
        <v>Mar-2025</v>
      </c>
    </row>
    <row r="867" spans="1:22" x14ac:dyDescent="0.2">
      <c r="A867" s="11">
        <f t="shared" si="13"/>
        <v>45730</v>
      </c>
      <c r="B867" s="12" t="s">
        <v>22</v>
      </c>
      <c r="C867" s="12" t="str">
        <f>VLOOKUP(D867, City_Mapping!A:B, 2, FALSE)</f>
        <v>India</v>
      </c>
      <c r="D867" s="12" t="s">
        <v>28</v>
      </c>
      <c r="E867" s="12" t="s">
        <v>36</v>
      </c>
      <c r="F867" s="12" t="s">
        <v>38</v>
      </c>
      <c r="G867" s="12">
        <v>44457</v>
      </c>
      <c r="H867" s="12" t="s">
        <v>42</v>
      </c>
      <c r="I867" s="12" t="s">
        <v>43</v>
      </c>
      <c r="J867" s="12">
        <v>159418</v>
      </c>
      <c r="K867" s="12">
        <v>6</v>
      </c>
      <c r="L867" s="13">
        <v>1496</v>
      </c>
      <c r="M867" s="14">
        <f>Table1[[#This Row],[Column1]]/100</f>
        <v>0.15</v>
      </c>
      <c r="N867" s="13">
        <f>Table1[[#This Row],[Unit_Price]]*Table1[[#This Row],[Quantity]]*(1-Table1[[#This Row],[Discount_%]])</f>
        <v>7629.5999999999995</v>
      </c>
      <c r="O867" s="13">
        <v>23280</v>
      </c>
      <c r="P867" s="13">
        <f>Table1[[#This Row],[Revenue]]-Table1[[#This Row],[Cost]]</f>
        <v>-15650.400000000001</v>
      </c>
      <c r="Q867" s="12" t="s">
        <v>46</v>
      </c>
      <c r="R867" s="12" t="s">
        <v>51</v>
      </c>
      <c r="S867" s="12" t="s">
        <v>55</v>
      </c>
      <c r="T867" s="12">
        <v>4</v>
      </c>
      <c r="U867" s="12">
        <v>15</v>
      </c>
      <c r="V867" s="20" t="str">
        <f>TEXT(Table1[[#This Row],[Date]],"mmm-yyyy")</f>
        <v>Mar-2025</v>
      </c>
    </row>
    <row r="868" spans="1:22" x14ac:dyDescent="0.2">
      <c r="A868" s="11">
        <f t="shared" si="13"/>
        <v>45730</v>
      </c>
      <c r="B868" s="12" t="s">
        <v>22</v>
      </c>
      <c r="C868" s="12" t="str">
        <f>VLOOKUP(D868, City_Mapping!A:B, 2, FALSE)</f>
        <v>India</v>
      </c>
      <c r="D868" s="12" t="s">
        <v>33</v>
      </c>
      <c r="E868" s="12" t="s">
        <v>36</v>
      </c>
      <c r="F868" s="12" t="s">
        <v>37</v>
      </c>
      <c r="G868" s="12">
        <v>45191</v>
      </c>
      <c r="H868" s="12" t="s">
        <v>41</v>
      </c>
      <c r="I868" s="12" t="s">
        <v>44</v>
      </c>
      <c r="J868" s="12">
        <v>883171</v>
      </c>
      <c r="K868" s="12">
        <v>4</v>
      </c>
      <c r="L868" s="13">
        <v>1591</v>
      </c>
      <c r="M868" s="14">
        <f>Table1[[#This Row],[Column1]]/100</f>
        <v>0.2</v>
      </c>
      <c r="N868" s="13">
        <f>Table1[[#This Row],[Unit_Price]]*Table1[[#This Row],[Quantity]]*(1-Table1[[#This Row],[Discount_%]])</f>
        <v>5091.2000000000007</v>
      </c>
      <c r="O868" s="13">
        <v>20841</v>
      </c>
      <c r="P868" s="13">
        <f>Table1[[#This Row],[Revenue]]-Table1[[#This Row],[Cost]]</f>
        <v>-15749.8</v>
      </c>
      <c r="Q868" s="12" t="s">
        <v>46</v>
      </c>
      <c r="R868" s="12" t="s">
        <v>51</v>
      </c>
      <c r="S868" s="12" t="s">
        <v>55</v>
      </c>
      <c r="T868" s="12">
        <v>5</v>
      </c>
      <c r="U868" s="12">
        <v>20</v>
      </c>
      <c r="V868" s="20" t="str">
        <f>TEXT(Table1[[#This Row],[Date]],"mmm-yyyy")</f>
        <v>Mar-2025</v>
      </c>
    </row>
    <row r="869" spans="1:22" x14ac:dyDescent="0.2">
      <c r="A869" s="11">
        <f t="shared" si="13"/>
        <v>45730</v>
      </c>
      <c r="B869" s="12" t="s">
        <v>23</v>
      </c>
      <c r="C869" s="12" t="str">
        <f>VLOOKUP(D869, City_Mapping!A:B, 2, FALSE)</f>
        <v>India</v>
      </c>
      <c r="D869" s="12" t="s">
        <v>28</v>
      </c>
      <c r="E869" s="12" t="s">
        <v>34</v>
      </c>
      <c r="F869" s="12" t="s">
        <v>38</v>
      </c>
      <c r="G869" s="12">
        <v>82264</v>
      </c>
      <c r="H869" s="12" t="s">
        <v>41</v>
      </c>
      <c r="I869" s="12" t="s">
        <v>45</v>
      </c>
      <c r="J869" s="12">
        <v>167454</v>
      </c>
      <c r="K869" s="12">
        <v>3</v>
      </c>
      <c r="L869" s="13">
        <v>1600</v>
      </c>
      <c r="M869" s="14">
        <f>Table1[[#This Row],[Column1]]/100</f>
        <v>0.15</v>
      </c>
      <c r="N869" s="13">
        <f>Table1[[#This Row],[Unit_Price]]*Table1[[#This Row],[Quantity]]*(1-Table1[[#This Row],[Discount_%]])</f>
        <v>4080</v>
      </c>
      <c r="O869" s="13">
        <v>24941</v>
      </c>
      <c r="P869" s="13">
        <f>Table1[[#This Row],[Revenue]]-Table1[[#This Row],[Cost]]</f>
        <v>-20861</v>
      </c>
      <c r="Q869" s="12" t="s">
        <v>47</v>
      </c>
      <c r="R869" s="12" t="s">
        <v>51</v>
      </c>
      <c r="S869" s="12" t="s">
        <v>55</v>
      </c>
      <c r="T869" s="12">
        <v>3</v>
      </c>
      <c r="U869" s="12">
        <v>15</v>
      </c>
      <c r="V869" s="20" t="str">
        <f>TEXT(Table1[[#This Row],[Date]],"mmm-yyyy")</f>
        <v>Mar-2025</v>
      </c>
    </row>
    <row r="870" spans="1:22" x14ac:dyDescent="0.2">
      <c r="A870" s="11">
        <f t="shared" si="13"/>
        <v>45730</v>
      </c>
      <c r="B870" s="12" t="s">
        <v>20</v>
      </c>
      <c r="C870" s="12" t="str">
        <f>VLOOKUP(D870, City_Mapping!A:B, 2, FALSE)</f>
        <v>India</v>
      </c>
      <c r="D870" s="12" t="s">
        <v>28</v>
      </c>
      <c r="E870" s="12" t="s">
        <v>35</v>
      </c>
      <c r="F870" s="12" t="s">
        <v>39</v>
      </c>
      <c r="G870" s="12">
        <v>67924</v>
      </c>
      <c r="H870" s="12" t="s">
        <v>41</v>
      </c>
      <c r="I870" s="12" t="s">
        <v>43</v>
      </c>
      <c r="J870" s="12">
        <v>438406</v>
      </c>
      <c r="K870" s="12">
        <v>4</v>
      </c>
      <c r="L870" s="13">
        <v>601</v>
      </c>
      <c r="M870" s="14">
        <f>Table1[[#This Row],[Column1]]/100</f>
        <v>0</v>
      </c>
      <c r="N870" s="13">
        <f>Table1[[#This Row],[Unit_Price]]*Table1[[#This Row],[Quantity]]*(1-Table1[[#This Row],[Discount_%]])</f>
        <v>2404</v>
      </c>
      <c r="O870" s="13">
        <v>12492</v>
      </c>
      <c r="P870" s="13">
        <f>Table1[[#This Row],[Revenue]]-Table1[[#This Row],[Cost]]</f>
        <v>-10088</v>
      </c>
      <c r="Q870" s="12" t="s">
        <v>49</v>
      </c>
      <c r="R870" s="12" t="s">
        <v>52</v>
      </c>
      <c r="S870" s="12" t="s">
        <v>55</v>
      </c>
      <c r="T870" s="12">
        <v>3</v>
      </c>
      <c r="U870" s="12">
        <v>0</v>
      </c>
      <c r="V870" s="20" t="str">
        <f>TEXT(Table1[[#This Row],[Date]],"mmm-yyyy")</f>
        <v>Mar-2025</v>
      </c>
    </row>
    <row r="871" spans="1:22" x14ac:dyDescent="0.2">
      <c r="A871" s="11">
        <f t="shared" si="13"/>
        <v>45730</v>
      </c>
      <c r="B871" s="12" t="s">
        <v>23</v>
      </c>
      <c r="C871" s="12" t="str">
        <f>VLOOKUP(D871, City_Mapping!A:B, 2, FALSE)</f>
        <v>UAE</v>
      </c>
      <c r="D871" s="12" t="s">
        <v>30</v>
      </c>
      <c r="E871" s="12" t="s">
        <v>35</v>
      </c>
      <c r="F871" s="12" t="s">
        <v>39</v>
      </c>
      <c r="G871" s="12">
        <v>43744</v>
      </c>
      <c r="H871" s="12" t="s">
        <v>41</v>
      </c>
      <c r="I871" s="12" t="s">
        <v>43</v>
      </c>
      <c r="J871" s="12">
        <v>245354</v>
      </c>
      <c r="K871" s="12">
        <v>5</v>
      </c>
      <c r="L871" s="13">
        <v>3199</v>
      </c>
      <c r="M871" s="14">
        <f>Table1[[#This Row],[Column1]]/100</f>
        <v>0.2</v>
      </c>
      <c r="N871" s="13">
        <f>Table1[[#This Row],[Unit_Price]]*Table1[[#This Row],[Quantity]]*(1-Table1[[#This Row],[Discount_%]])</f>
        <v>12796</v>
      </c>
      <c r="O871" s="13">
        <v>4298</v>
      </c>
      <c r="P871" s="13">
        <f>Table1[[#This Row],[Revenue]]-Table1[[#This Row],[Cost]]</f>
        <v>8498</v>
      </c>
      <c r="Q871" s="12" t="s">
        <v>49</v>
      </c>
      <c r="R871" s="12" t="s">
        <v>50</v>
      </c>
      <c r="S871" s="12" t="s">
        <v>55</v>
      </c>
      <c r="T871" s="12">
        <v>3</v>
      </c>
      <c r="U871" s="12">
        <v>20</v>
      </c>
      <c r="V871" s="20" t="str">
        <f>TEXT(Table1[[#This Row],[Date]],"mmm-yyyy")</f>
        <v>Mar-2025</v>
      </c>
    </row>
    <row r="872" spans="1:22" x14ac:dyDescent="0.2">
      <c r="A872" s="11">
        <f t="shared" si="13"/>
        <v>45730</v>
      </c>
      <c r="B872" s="12" t="s">
        <v>22</v>
      </c>
      <c r="C872" s="12" t="str">
        <f>VLOOKUP(D872, City_Mapping!A:B, 2, FALSE)</f>
        <v>India</v>
      </c>
      <c r="D872" s="12" t="s">
        <v>33</v>
      </c>
      <c r="E872" s="12" t="s">
        <v>35</v>
      </c>
      <c r="F872" s="12" t="s">
        <v>40</v>
      </c>
      <c r="G872" s="12">
        <v>63424</v>
      </c>
      <c r="H872" s="12" t="s">
        <v>42</v>
      </c>
      <c r="I872" s="12" t="s">
        <v>43</v>
      </c>
      <c r="J872" s="12">
        <v>780175</v>
      </c>
      <c r="K872" s="12">
        <v>4</v>
      </c>
      <c r="L872" s="13">
        <v>1392</v>
      </c>
      <c r="M872" s="14">
        <f>Table1[[#This Row],[Column1]]/100</f>
        <v>0.15</v>
      </c>
      <c r="N872" s="13">
        <f>Table1[[#This Row],[Unit_Price]]*Table1[[#This Row],[Quantity]]*(1-Table1[[#This Row],[Discount_%]])</f>
        <v>4732.8</v>
      </c>
      <c r="O872" s="13">
        <v>12590</v>
      </c>
      <c r="P872" s="13">
        <f>Table1[[#This Row],[Revenue]]-Table1[[#This Row],[Cost]]</f>
        <v>-7857.2</v>
      </c>
      <c r="Q872" s="12" t="s">
        <v>49</v>
      </c>
      <c r="R872" s="12" t="s">
        <v>51</v>
      </c>
      <c r="S872" s="12" t="s">
        <v>53</v>
      </c>
      <c r="T872" s="12">
        <v>5</v>
      </c>
      <c r="U872" s="12">
        <v>15</v>
      </c>
      <c r="V872" s="20" t="str">
        <f>TEXT(Table1[[#This Row],[Date]],"mmm-yyyy")</f>
        <v>Mar-2025</v>
      </c>
    </row>
    <row r="873" spans="1:22" x14ac:dyDescent="0.2">
      <c r="A873" s="11">
        <f t="shared" si="13"/>
        <v>45730</v>
      </c>
      <c r="B873" s="12" t="s">
        <v>21</v>
      </c>
      <c r="C873" s="12" t="str">
        <f>VLOOKUP(D873, City_Mapping!A:B, 2, FALSE)</f>
        <v>India</v>
      </c>
      <c r="D873" s="12" t="s">
        <v>33</v>
      </c>
      <c r="E873" s="12" t="s">
        <v>35</v>
      </c>
      <c r="F873" s="12" t="s">
        <v>40</v>
      </c>
      <c r="G873" s="12">
        <v>98417</v>
      </c>
      <c r="H873" s="12" t="s">
        <v>41</v>
      </c>
      <c r="I873" s="12" t="s">
        <v>45</v>
      </c>
      <c r="J873" s="12">
        <v>347087</v>
      </c>
      <c r="K873" s="12">
        <v>3</v>
      </c>
      <c r="L873" s="13">
        <v>2760</v>
      </c>
      <c r="M873" s="14">
        <f>Table1[[#This Row],[Column1]]/100</f>
        <v>0.2</v>
      </c>
      <c r="N873" s="13">
        <f>Table1[[#This Row],[Unit_Price]]*Table1[[#This Row],[Quantity]]*(1-Table1[[#This Row],[Discount_%]])</f>
        <v>6624</v>
      </c>
      <c r="O873" s="13">
        <v>24886</v>
      </c>
      <c r="P873" s="13">
        <f>Table1[[#This Row],[Revenue]]-Table1[[#This Row],[Cost]]</f>
        <v>-18262</v>
      </c>
      <c r="Q873" s="12" t="s">
        <v>46</v>
      </c>
      <c r="R873" s="12" t="s">
        <v>51</v>
      </c>
      <c r="S873" s="12" t="s">
        <v>56</v>
      </c>
      <c r="T873" s="12">
        <v>4</v>
      </c>
      <c r="U873" s="12">
        <v>20</v>
      </c>
      <c r="V873" s="20" t="str">
        <f>TEXT(Table1[[#This Row],[Date]],"mmm-yyyy")</f>
        <v>Mar-2025</v>
      </c>
    </row>
    <row r="874" spans="1:22" x14ac:dyDescent="0.2">
      <c r="A874" s="11">
        <f t="shared" si="13"/>
        <v>45730</v>
      </c>
      <c r="B874" s="12" t="s">
        <v>23</v>
      </c>
      <c r="C874" s="12" t="str">
        <f>VLOOKUP(D874, City_Mapping!A:B, 2, FALSE)</f>
        <v>India</v>
      </c>
      <c r="D874" s="12" t="s">
        <v>28</v>
      </c>
      <c r="E874" s="12" t="s">
        <v>35</v>
      </c>
      <c r="F874" s="12" t="s">
        <v>40</v>
      </c>
      <c r="G874" s="12">
        <v>88337</v>
      </c>
      <c r="H874" s="12" t="s">
        <v>41</v>
      </c>
      <c r="I874" s="12" t="s">
        <v>45</v>
      </c>
      <c r="J874" s="12">
        <v>828344</v>
      </c>
      <c r="K874" s="12">
        <v>1</v>
      </c>
      <c r="L874" s="13">
        <v>2288</v>
      </c>
      <c r="M874" s="14">
        <f>Table1[[#This Row],[Column1]]/100</f>
        <v>0.15</v>
      </c>
      <c r="N874" s="13">
        <f>Table1[[#This Row],[Unit_Price]]*Table1[[#This Row],[Quantity]]*(1-Table1[[#This Row],[Discount_%]])</f>
        <v>1944.8</v>
      </c>
      <c r="O874" s="13">
        <v>13564</v>
      </c>
      <c r="P874" s="13">
        <f>Table1[[#This Row],[Revenue]]-Table1[[#This Row],[Cost]]</f>
        <v>-11619.2</v>
      </c>
      <c r="Q874" s="12" t="s">
        <v>46</v>
      </c>
      <c r="R874" s="12" t="s">
        <v>50</v>
      </c>
      <c r="S874" s="12" t="s">
        <v>53</v>
      </c>
      <c r="T874" s="12">
        <v>4</v>
      </c>
      <c r="U874" s="12">
        <v>15</v>
      </c>
      <c r="V874" s="20" t="str">
        <f>TEXT(Table1[[#This Row],[Date]],"mmm-yyyy")</f>
        <v>Mar-2025</v>
      </c>
    </row>
    <row r="875" spans="1:22" x14ac:dyDescent="0.2">
      <c r="A875" s="11">
        <f t="shared" si="13"/>
        <v>45730</v>
      </c>
      <c r="B875" s="12" t="s">
        <v>22</v>
      </c>
      <c r="C875" s="12" t="str">
        <f>VLOOKUP(D875, City_Mapping!A:B, 2, FALSE)</f>
        <v>UK</v>
      </c>
      <c r="D875" s="12" t="s">
        <v>29</v>
      </c>
      <c r="E875" s="12" t="s">
        <v>34</v>
      </c>
      <c r="F875" s="12" t="s">
        <v>39</v>
      </c>
      <c r="G875" s="12">
        <v>86084</v>
      </c>
      <c r="H875" s="12" t="s">
        <v>42</v>
      </c>
      <c r="I875" s="12" t="s">
        <v>44</v>
      </c>
      <c r="J875" s="12">
        <v>287583</v>
      </c>
      <c r="K875" s="12">
        <v>3</v>
      </c>
      <c r="L875" s="13">
        <v>2680</v>
      </c>
      <c r="M875" s="14">
        <f>Table1[[#This Row],[Column1]]/100</f>
        <v>0.2</v>
      </c>
      <c r="N875" s="13">
        <f>Table1[[#This Row],[Unit_Price]]*Table1[[#This Row],[Quantity]]*(1-Table1[[#This Row],[Discount_%]])</f>
        <v>6432</v>
      </c>
      <c r="O875" s="13">
        <v>29901</v>
      </c>
      <c r="P875" s="13">
        <f>Table1[[#This Row],[Revenue]]-Table1[[#This Row],[Cost]]</f>
        <v>-23469</v>
      </c>
      <c r="Q875" s="12" t="s">
        <v>47</v>
      </c>
      <c r="R875" s="12" t="s">
        <v>51</v>
      </c>
      <c r="S875" s="12" t="s">
        <v>53</v>
      </c>
      <c r="T875" s="12">
        <v>2</v>
      </c>
      <c r="U875" s="12">
        <v>20</v>
      </c>
      <c r="V875" s="20" t="str">
        <f>TEXT(Table1[[#This Row],[Date]],"mmm-yyyy")</f>
        <v>Mar-2025</v>
      </c>
    </row>
    <row r="876" spans="1:22" x14ac:dyDescent="0.2">
      <c r="A876" s="11">
        <f t="shared" si="13"/>
        <v>45730</v>
      </c>
      <c r="B876" s="12" t="s">
        <v>23</v>
      </c>
      <c r="C876" s="12" t="str">
        <f>VLOOKUP(D876, City_Mapping!A:B, 2, FALSE)</f>
        <v>UAE</v>
      </c>
      <c r="D876" s="12" t="s">
        <v>30</v>
      </c>
      <c r="E876" s="12" t="s">
        <v>35</v>
      </c>
      <c r="F876" s="12" t="s">
        <v>38</v>
      </c>
      <c r="G876" s="12">
        <v>42886</v>
      </c>
      <c r="H876" s="12" t="s">
        <v>42</v>
      </c>
      <c r="I876" s="12" t="s">
        <v>45</v>
      </c>
      <c r="J876" s="12">
        <v>428822</v>
      </c>
      <c r="K876" s="12">
        <v>5</v>
      </c>
      <c r="L876" s="13">
        <v>3596</v>
      </c>
      <c r="M876" s="14">
        <f>Table1[[#This Row],[Column1]]/100</f>
        <v>0.15</v>
      </c>
      <c r="N876" s="13">
        <f>Table1[[#This Row],[Unit_Price]]*Table1[[#This Row],[Quantity]]*(1-Table1[[#This Row],[Discount_%]])</f>
        <v>15283</v>
      </c>
      <c r="O876" s="13">
        <v>15179</v>
      </c>
      <c r="P876" s="13">
        <f>Table1[[#This Row],[Revenue]]-Table1[[#This Row],[Cost]]</f>
        <v>104</v>
      </c>
      <c r="Q876" s="12" t="s">
        <v>47</v>
      </c>
      <c r="R876" s="12" t="s">
        <v>50</v>
      </c>
      <c r="S876" s="12" t="s">
        <v>56</v>
      </c>
      <c r="T876" s="12">
        <v>4</v>
      </c>
      <c r="U876" s="12">
        <v>15</v>
      </c>
      <c r="V876" s="20" t="str">
        <f>TEXT(Table1[[#This Row],[Date]],"mmm-yyyy")</f>
        <v>Mar-2025</v>
      </c>
    </row>
    <row r="877" spans="1:22" x14ac:dyDescent="0.2">
      <c r="A877" s="11">
        <f t="shared" si="13"/>
        <v>45730</v>
      </c>
      <c r="B877" s="12" t="s">
        <v>20</v>
      </c>
      <c r="C877" s="12" t="str">
        <f>VLOOKUP(D877, City_Mapping!A:B, 2, FALSE)</f>
        <v>India</v>
      </c>
      <c r="D877" s="12" t="s">
        <v>28</v>
      </c>
      <c r="E877" s="12" t="s">
        <v>34</v>
      </c>
      <c r="F877" s="12" t="s">
        <v>40</v>
      </c>
      <c r="G877" s="12">
        <v>94963</v>
      </c>
      <c r="H877" s="12" t="s">
        <v>42</v>
      </c>
      <c r="I877" s="12" t="s">
        <v>43</v>
      </c>
      <c r="J877" s="12">
        <v>742199</v>
      </c>
      <c r="K877" s="12">
        <v>6</v>
      </c>
      <c r="L877" s="13">
        <v>4184</v>
      </c>
      <c r="M877" s="14">
        <f>Table1[[#This Row],[Column1]]/100</f>
        <v>0</v>
      </c>
      <c r="N877" s="13">
        <f>Table1[[#This Row],[Unit_Price]]*Table1[[#This Row],[Quantity]]*(1-Table1[[#This Row],[Discount_%]])</f>
        <v>25104</v>
      </c>
      <c r="O877" s="13">
        <v>22660</v>
      </c>
      <c r="P877" s="13">
        <f>Table1[[#This Row],[Revenue]]-Table1[[#This Row],[Cost]]</f>
        <v>2444</v>
      </c>
      <c r="Q877" s="12" t="s">
        <v>46</v>
      </c>
      <c r="R877" s="12" t="s">
        <v>50</v>
      </c>
      <c r="S877" s="12" t="s">
        <v>54</v>
      </c>
      <c r="T877" s="12">
        <v>3</v>
      </c>
      <c r="U877" s="12">
        <v>0</v>
      </c>
      <c r="V877" s="20" t="str">
        <f>TEXT(Table1[[#This Row],[Date]],"mmm-yyyy")</f>
        <v>Mar-2025</v>
      </c>
    </row>
    <row r="878" spans="1:22" x14ac:dyDescent="0.2">
      <c r="A878" s="11">
        <f t="shared" si="13"/>
        <v>45731</v>
      </c>
      <c r="B878" s="12" t="s">
        <v>23</v>
      </c>
      <c r="C878" s="12" t="str">
        <f>VLOOKUP(D878, City_Mapping!A:B, 2, FALSE)</f>
        <v>India</v>
      </c>
      <c r="D878" s="12" t="s">
        <v>28</v>
      </c>
      <c r="E878" s="12" t="s">
        <v>34</v>
      </c>
      <c r="F878" s="12" t="s">
        <v>40</v>
      </c>
      <c r="G878" s="12">
        <v>10972</v>
      </c>
      <c r="H878" s="12" t="s">
        <v>42</v>
      </c>
      <c r="I878" s="12" t="s">
        <v>45</v>
      </c>
      <c r="J878" s="12">
        <v>710056</v>
      </c>
      <c r="K878" s="12">
        <v>4</v>
      </c>
      <c r="L878" s="13">
        <v>2280</v>
      </c>
      <c r="M878" s="14">
        <f>Table1[[#This Row],[Column1]]/100</f>
        <v>0</v>
      </c>
      <c r="N878" s="13">
        <f>Table1[[#This Row],[Unit_Price]]*Table1[[#This Row],[Quantity]]*(1-Table1[[#This Row],[Discount_%]])</f>
        <v>9120</v>
      </c>
      <c r="O878" s="13">
        <v>11252</v>
      </c>
      <c r="P878" s="13">
        <f>Table1[[#This Row],[Revenue]]-Table1[[#This Row],[Cost]]</f>
        <v>-2132</v>
      </c>
      <c r="Q878" s="12" t="s">
        <v>46</v>
      </c>
      <c r="R878" s="12" t="s">
        <v>51</v>
      </c>
      <c r="S878" s="12" t="s">
        <v>53</v>
      </c>
      <c r="T878" s="12">
        <v>3</v>
      </c>
      <c r="U878" s="12">
        <v>0</v>
      </c>
      <c r="V878" s="20" t="str">
        <f>TEXT(Table1[[#This Row],[Date]],"mmm-yyyy")</f>
        <v>Mar-2025</v>
      </c>
    </row>
    <row r="879" spans="1:22" x14ac:dyDescent="0.2">
      <c r="A879" s="11">
        <f t="shared" si="13"/>
        <v>45731</v>
      </c>
      <c r="B879" s="12" t="s">
        <v>23</v>
      </c>
      <c r="C879" s="12" t="str">
        <f>VLOOKUP(D879, City_Mapping!A:B, 2, FALSE)</f>
        <v>India</v>
      </c>
      <c r="D879" s="12" t="s">
        <v>32</v>
      </c>
      <c r="E879" s="12" t="s">
        <v>35</v>
      </c>
      <c r="F879" s="12" t="s">
        <v>39</v>
      </c>
      <c r="G879" s="12">
        <v>16621</v>
      </c>
      <c r="H879" s="12" t="s">
        <v>42</v>
      </c>
      <c r="I879" s="12" t="s">
        <v>45</v>
      </c>
      <c r="J879" s="12">
        <v>429095</v>
      </c>
      <c r="K879" s="12">
        <v>1</v>
      </c>
      <c r="L879" s="13">
        <v>4114</v>
      </c>
      <c r="M879" s="14">
        <f>Table1[[#This Row],[Column1]]/100</f>
        <v>0</v>
      </c>
      <c r="N879" s="13">
        <f>Table1[[#This Row],[Unit_Price]]*Table1[[#This Row],[Quantity]]*(1-Table1[[#This Row],[Discount_%]])</f>
        <v>4114</v>
      </c>
      <c r="O879" s="13">
        <v>18910</v>
      </c>
      <c r="P879" s="13">
        <f>Table1[[#This Row],[Revenue]]-Table1[[#This Row],[Cost]]</f>
        <v>-14796</v>
      </c>
      <c r="Q879" s="12" t="s">
        <v>46</v>
      </c>
      <c r="R879" s="12" t="s">
        <v>52</v>
      </c>
      <c r="S879" s="12" t="s">
        <v>56</v>
      </c>
      <c r="T879" s="12">
        <v>5</v>
      </c>
      <c r="U879" s="12">
        <v>0</v>
      </c>
      <c r="V879" s="20" t="str">
        <f>TEXT(Table1[[#This Row],[Date]],"mmm-yyyy")</f>
        <v>Mar-2025</v>
      </c>
    </row>
    <row r="880" spans="1:22" x14ac:dyDescent="0.2">
      <c r="A880" s="11">
        <f t="shared" si="13"/>
        <v>45731</v>
      </c>
      <c r="B880" s="12" t="s">
        <v>22</v>
      </c>
      <c r="C880" s="12" t="str">
        <f>VLOOKUP(D880, City_Mapping!A:B, 2, FALSE)</f>
        <v>India</v>
      </c>
      <c r="D880" s="12" t="s">
        <v>32</v>
      </c>
      <c r="E880" s="12" t="s">
        <v>35</v>
      </c>
      <c r="F880" s="12" t="s">
        <v>38</v>
      </c>
      <c r="G880" s="12">
        <v>59738</v>
      </c>
      <c r="H880" s="12" t="s">
        <v>41</v>
      </c>
      <c r="I880" s="12" t="s">
        <v>44</v>
      </c>
      <c r="J880" s="12">
        <v>630662</v>
      </c>
      <c r="K880" s="12">
        <v>7</v>
      </c>
      <c r="L880" s="13">
        <v>4513</v>
      </c>
      <c r="M880" s="14">
        <f>Table1[[#This Row],[Column1]]/100</f>
        <v>0.15</v>
      </c>
      <c r="N880" s="13">
        <f>Table1[[#This Row],[Unit_Price]]*Table1[[#This Row],[Quantity]]*(1-Table1[[#This Row],[Discount_%]])</f>
        <v>26852.35</v>
      </c>
      <c r="O880" s="13">
        <v>15532</v>
      </c>
      <c r="P880" s="13">
        <f>Table1[[#This Row],[Revenue]]-Table1[[#This Row],[Cost]]</f>
        <v>11320.349999999999</v>
      </c>
      <c r="Q880" s="12" t="s">
        <v>49</v>
      </c>
      <c r="R880" s="12" t="s">
        <v>51</v>
      </c>
      <c r="S880" s="12" t="s">
        <v>53</v>
      </c>
      <c r="T880" s="12">
        <v>2</v>
      </c>
      <c r="U880" s="12">
        <v>15</v>
      </c>
      <c r="V880" s="20" t="str">
        <f>TEXT(Table1[[#This Row],[Date]],"mmm-yyyy")</f>
        <v>Mar-2025</v>
      </c>
    </row>
    <row r="881" spans="1:22" x14ac:dyDescent="0.2">
      <c r="A881" s="11">
        <f t="shared" si="13"/>
        <v>45731</v>
      </c>
      <c r="B881" s="12" t="s">
        <v>22</v>
      </c>
      <c r="C881" s="12" t="str">
        <f>VLOOKUP(D881, City_Mapping!A:B, 2, FALSE)</f>
        <v>UK</v>
      </c>
      <c r="D881" s="12" t="s">
        <v>29</v>
      </c>
      <c r="E881" s="12" t="s">
        <v>35</v>
      </c>
      <c r="F881" s="12" t="s">
        <v>37</v>
      </c>
      <c r="G881" s="12">
        <v>67694</v>
      </c>
      <c r="H881" s="12" t="s">
        <v>42</v>
      </c>
      <c r="I881" s="12" t="s">
        <v>43</v>
      </c>
      <c r="J881" s="12">
        <v>651262</v>
      </c>
      <c r="K881" s="12">
        <v>9</v>
      </c>
      <c r="L881" s="13">
        <v>1779</v>
      </c>
      <c r="M881" s="14">
        <f>Table1[[#This Row],[Column1]]/100</f>
        <v>0.2</v>
      </c>
      <c r="N881" s="13">
        <f>Table1[[#This Row],[Unit_Price]]*Table1[[#This Row],[Quantity]]*(1-Table1[[#This Row],[Discount_%]])</f>
        <v>12808.800000000001</v>
      </c>
      <c r="O881" s="13">
        <v>29270</v>
      </c>
      <c r="P881" s="13">
        <f>Table1[[#This Row],[Revenue]]-Table1[[#This Row],[Cost]]</f>
        <v>-16461.199999999997</v>
      </c>
      <c r="Q881" s="12" t="s">
        <v>47</v>
      </c>
      <c r="R881" s="12" t="s">
        <v>52</v>
      </c>
      <c r="S881" s="12" t="s">
        <v>56</v>
      </c>
      <c r="T881" s="12">
        <v>1</v>
      </c>
      <c r="U881" s="12">
        <v>20</v>
      </c>
      <c r="V881" s="20" t="str">
        <f>TEXT(Table1[[#This Row],[Date]],"mmm-yyyy")</f>
        <v>Mar-2025</v>
      </c>
    </row>
    <row r="882" spans="1:22" x14ac:dyDescent="0.2">
      <c r="A882" s="11">
        <f t="shared" si="13"/>
        <v>45731</v>
      </c>
      <c r="B882" s="12" t="s">
        <v>22</v>
      </c>
      <c r="C882" s="12" t="str">
        <f>VLOOKUP(D882, City_Mapping!A:B, 2, FALSE)</f>
        <v>UAE</v>
      </c>
      <c r="D882" s="12" t="s">
        <v>30</v>
      </c>
      <c r="E882" s="12" t="s">
        <v>36</v>
      </c>
      <c r="F882" s="12" t="s">
        <v>40</v>
      </c>
      <c r="G882" s="12">
        <v>64777</v>
      </c>
      <c r="H882" s="12" t="s">
        <v>42</v>
      </c>
      <c r="I882" s="12" t="s">
        <v>44</v>
      </c>
      <c r="J882" s="12">
        <v>854424</v>
      </c>
      <c r="K882" s="12">
        <v>6</v>
      </c>
      <c r="L882" s="13">
        <v>4508</v>
      </c>
      <c r="M882" s="14">
        <f>Table1[[#This Row],[Column1]]/100</f>
        <v>0.2</v>
      </c>
      <c r="N882" s="13">
        <f>Table1[[#This Row],[Unit_Price]]*Table1[[#This Row],[Quantity]]*(1-Table1[[#This Row],[Discount_%]])</f>
        <v>21638.400000000001</v>
      </c>
      <c r="O882" s="13">
        <v>13902</v>
      </c>
      <c r="P882" s="13">
        <f>Table1[[#This Row],[Revenue]]-Table1[[#This Row],[Cost]]</f>
        <v>7736.4000000000015</v>
      </c>
      <c r="Q882" s="12" t="s">
        <v>49</v>
      </c>
      <c r="R882" s="12" t="s">
        <v>51</v>
      </c>
      <c r="S882" s="12" t="s">
        <v>54</v>
      </c>
      <c r="T882" s="12">
        <v>2</v>
      </c>
      <c r="U882" s="12">
        <v>20</v>
      </c>
      <c r="V882" s="20" t="str">
        <f>TEXT(Table1[[#This Row],[Date]],"mmm-yyyy")</f>
        <v>Mar-2025</v>
      </c>
    </row>
    <row r="883" spans="1:22" x14ac:dyDescent="0.2">
      <c r="A883" s="11">
        <f t="shared" si="13"/>
        <v>45731</v>
      </c>
      <c r="B883" s="12" t="s">
        <v>23</v>
      </c>
      <c r="C883" s="12" t="str">
        <f>VLOOKUP(D883, City_Mapping!A:B, 2, FALSE)</f>
        <v>USA</v>
      </c>
      <c r="D883" s="12" t="s">
        <v>31</v>
      </c>
      <c r="E883" s="12" t="s">
        <v>34</v>
      </c>
      <c r="F883" s="12" t="s">
        <v>37</v>
      </c>
      <c r="G883" s="12">
        <v>24530</v>
      </c>
      <c r="H883" s="12" t="s">
        <v>42</v>
      </c>
      <c r="I883" s="12" t="s">
        <v>44</v>
      </c>
      <c r="J883" s="12">
        <v>824538</v>
      </c>
      <c r="K883" s="12">
        <v>6</v>
      </c>
      <c r="L883" s="13">
        <v>3786</v>
      </c>
      <c r="M883" s="14">
        <f>Table1[[#This Row],[Column1]]/100</f>
        <v>0.05</v>
      </c>
      <c r="N883" s="13">
        <f>Table1[[#This Row],[Unit_Price]]*Table1[[#This Row],[Quantity]]*(1-Table1[[#This Row],[Discount_%]])</f>
        <v>21580.2</v>
      </c>
      <c r="O883" s="13">
        <v>19534</v>
      </c>
      <c r="P883" s="13">
        <f>Table1[[#This Row],[Revenue]]-Table1[[#This Row],[Cost]]</f>
        <v>2046.2000000000007</v>
      </c>
      <c r="Q883" s="12" t="s">
        <v>48</v>
      </c>
      <c r="R883" s="12" t="s">
        <v>52</v>
      </c>
      <c r="S883" s="12" t="s">
        <v>55</v>
      </c>
      <c r="T883" s="12">
        <v>1</v>
      </c>
      <c r="U883" s="12">
        <v>5</v>
      </c>
      <c r="V883" s="20" t="str">
        <f>TEXT(Table1[[#This Row],[Date]],"mmm-yyyy")</f>
        <v>Mar-2025</v>
      </c>
    </row>
    <row r="884" spans="1:22" x14ac:dyDescent="0.2">
      <c r="A884" s="11">
        <f t="shared" si="13"/>
        <v>45731</v>
      </c>
      <c r="B884" s="12" t="s">
        <v>20</v>
      </c>
      <c r="C884" s="12" t="str">
        <f>VLOOKUP(D884, City_Mapping!A:B, 2, FALSE)</f>
        <v>India</v>
      </c>
      <c r="D884" s="12" t="s">
        <v>32</v>
      </c>
      <c r="E884" s="12" t="s">
        <v>35</v>
      </c>
      <c r="F884" s="12" t="s">
        <v>37</v>
      </c>
      <c r="G884" s="12">
        <v>17354</v>
      </c>
      <c r="H884" s="12" t="s">
        <v>41</v>
      </c>
      <c r="I884" s="12" t="s">
        <v>44</v>
      </c>
      <c r="J884" s="12">
        <v>838832</v>
      </c>
      <c r="K884" s="12">
        <v>9</v>
      </c>
      <c r="L884" s="13">
        <v>3181</v>
      </c>
      <c r="M884" s="14">
        <f>Table1[[#This Row],[Column1]]/100</f>
        <v>0.1</v>
      </c>
      <c r="N884" s="13">
        <f>Table1[[#This Row],[Unit_Price]]*Table1[[#This Row],[Quantity]]*(1-Table1[[#This Row],[Discount_%]])</f>
        <v>25766.100000000002</v>
      </c>
      <c r="O884" s="13">
        <v>14481</v>
      </c>
      <c r="P884" s="13">
        <f>Table1[[#This Row],[Revenue]]-Table1[[#This Row],[Cost]]</f>
        <v>11285.100000000002</v>
      </c>
      <c r="Q884" s="12" t="s">
        <v>48</v>
      </c>
      <c r="R884" s="12" t="s">
        <v>50</v>
      </c>
      <c r="S884" s="12" t="s">
        <v>56</v>
      </c>
      <c r="T884" s="12">
        <v>2</v>
      </c>
      <c r="U884" s="12">
        <v>10</v>
      </c>
      <c r="V884" s="20" t="str">
        <f>TEXT(Table1[[#This Row],[Date]],"mmm-yyyy")</f>
        <v>Mar-2025</v>
      </c>
    </row>
    <row r="885" spans="1:22" x14ac:dyDescent="0.2">
      <c r="A885" s="11">
        <f t="shared" si="13"/>
        <v>45731</v>
      </c>
      <c r="B885" s="12" t="s">
        <v>21</v>
      </c>
      <c r="C885" s="12" t="str">
        <f>VLOOKUP(D885, City_Mapping!A:B, 2, FALSE)</f>
        <v>USA</v>
      </c>
      <c r="D885" s="12" t="s">
        <v>31</v>
      </c>
      <c r="E885" s="12" t="s">
        <v>36</v>
      </c>
      <c r="F885" s="12" t="s">
        <v>40</v>
      </c>
      <c r="G885" s="12">
        <v>56529</v>
      </c>
      <c r="H885" s="12" t="s">
        <v>41</v>
      </c>
      <c r="I885" s="12" t="s">
        <v>43</v>
      </c>
      <c r="J885" s="12">
        <v>656202</v>
      </c>
      <c r="K885" s="12">
        <v>4</v>
      </c>
      <c r="L885" s="13">
        <v>3128</v>
      </c>
      <c r="M885" s="14">
        <f>Table1[[#This Row],[Column1]]/100</f>
        <v>0</v>
      </c>
      <c r="N885" s="13">
        <f>Table1[[#This Row],[Unit_Price]]*Table1[[#This Row],[Quantity]]*(1-Table1[[#This Row],[Discount_%]])</f>
        <v>12512</v>
      </c>
      <c r="O885" s="13">
        <v>3156</v>
      </c>
      <c r="P885" s="13">
        <f>Table1[[#This Row],[Revenue]]-Table1[[#This Row],[Cost]]</f>
        <v>9356</v>
      </c>
      <c r="Q885" s="12" t="s">
        <v>48</v>
      </c>
      <c r="R885" s="12" t="s">
        <v>50</v>
      </c>
      <c r="S885" s="12" t="s">
        <v>53</v>
      </c>
      <c r="T885" s="12">
        <v>4</v>
      </c>
      <c r="U885" s="12">
        <v>0</v>
      </c>
      <c r="V885" s="20" t="str">
        <f>TEXT(Table1[[#This Row],[Date]],"mmm-yyyy")</f>
        <v>Mar-2025</v>
      </c>
    </row>
    <row r="886" spans="1:22" x14ac:dyDescent="0.2">
      <c r="A886" s="11">
        <f t="shared" si="13"/>
        <v>45731</v>
      </c>
      <c r="B886" s="12" t="s">
        <v>21</v>
      </c>
      <c r="C886" s="12" t="str">
        <f>VLOOKUP(D886, City_Mapping!A:B, 2, FALSE)</f>
        <v>India</v>
      </c>
      <c r="D886" s="12" t="s">
        <v>33</v>
      </c>
      <c r="E886" s="12" t="s">
        <v>34</v>
      </c>
      <c r="F886" s="12" t="s">
        <v>39</v>
      </c>
      <c r="G886" s="12">
        <v>61714</v>
      </c>
      <c r="H886" s="12" t="s">
        <v>41</v>
      </c>
      <c r="I886" s="12" t="s">
        <v>44</v>
      </c>
      <c r="J886" s="12">
        <v>674302</v>
      </c>
      <c r="K886" s="12">
        <v>5</v>
      </c>
      <c r="L886" s="13">
        <v>1038</v>
      </c>
      <c r="M886" s="14">
        <f>Table1[[#This Row],[Column1]]/100</f>
        <v>0</v>
      </c>
      <c r="N886" s="13">
        <f>Table1[[#This Row],[Unit_Price]]*Table1[[#This Row],[Quantity]]*(1-Table1[[#This Row],[Discount_%]])</f>
        <v>5190</v>
      </c>
      <c r="O886" s="13">
        <v>11615</v>
      </c>
      <c r="P886" s="13">
        <f>Table1[[#This Row],[Revenue]]-Table1[[#This Row],[Cost]]</f>
        <v>-6425</v>
      </c>
      <c r="Q886" s="12" t="s">
        <v>48</v>
      </c>
      <c r="R886" s="12" t="s">
        <v>51</v>
      </c>
      <c r="S886" s="12" t="s">
        <v>53</v>
      </c>
      <c r="T886" s="12">
        <v>2</v>
      </c>
      <c r="U886" s="12">
        <v>0</v>
      </c>
      <c r="V886" s="20" t="str">
        <f>TEXT(Table1[[#This Row],[Date]],"mmm-yyyy")</f>
        <v>Mar-2025</v>
      </c>
    </row>
    <row r="887" spans="1:22" x14ac:dyDescent="0.2">
      <c r="A887" s="11">
        <f t="shared" si="13"/>
        <v>45731</v>
      </c>
      <c r="B887" s="12" t="s">
        <v>22</v>
      </c>
      <c r="C887" s="12" t="str">
        <f>VLOOKUP(D887, City_Mapping!A:B, 2, FALSE)</f>
        <v>India</v>
      </c>
      <c r="D887" s="12" t="s">
        <v>32</v>
      </c>
      <c r="E887" s="12" t="s">
        <v>36</v>
      </c>
      <c r="F887" s="12" t="s">
        <v>40</v>
      </c>
      <c r="G887" s="12">
        <v>98759</v>
      </c>
      <c r="H887" s="12" t="s">
        <v>42</v>
      </c>
      <c r="I887" s="12" t="s">
        <v>43</v>
      </c>
      <c r="J887" s="12">
        <v>633635</v>
      </c>
      <c r="K887" s="12">
        <v>5</v>
      </c>
      <c r="L887" s="13">
        <v>2280</v>
      </c>
      <c r="M887" s="14">
        <f>Table1[[#This Row],[Column1]]/100</f>
        <v>0</v>
      </c>
      <c r="N887" s="13">
        <f>Table1[[#This Row],[Unit_Price]]*Table1[[#This Row],[Quantity]]*(1-Table1[[#This Row],[Discount_%]])</f>
        <v>11400</v>
      </c>
      <c r="O887" s="13">
        <v>3794</v>
      </c>
      <c r="P887" s="13">
        <f>Table1[[#This Row],[Revenue]]-Table1[[#This Row],[Cost]]</f>
        <v>7606</v>
      </c>
      <c r="Q887" s="12" t="s">
        <v>49</v>
      </c>
      <c r="R887" s="12" t="s">
        <v>51</v>
      </c>
      <c r="S887" s="12" t="s">
        <v>54</v>
      </c>
      <c r="T887" s="12">
        <v>5</v>
      </c>
      <c r="U887" s="12">
        <v>0</v>
      </c>
      <c r="V887" s="20" t="str">
        <f>TEXT(Table1[[#This Row],[Date]],"mmm-yyyy")</f>
        <v>Mar-2025</v>
      </c>
    </row>
    <row r="888" spans="1:22" x14ac:dyDescent="0.2">
      <c r="A888" s="11">
        <f t="shared" si="13"/>
        <v>45731</v>
      </c>
      <c r="B888" s="12" t="s">
        <v>22</v>
      </c>
      <c r="C888" s="12" t="str">
        <f>VLOOKUP(D888, City_Mapping!A:B, 2, FALSE)</f>
        <v>India</v>
      </c>
      <c r="D888" s="12" t="s">
        <v>32</v>
      </c>
      <c r="E888" s="12" t="s">
        <v>36</v>
      </c>
      <c r="F888" s="12" t="s">
        <v>38</v>
      </c>
      <c r="G888" s="12">
        <v>51232</v>
      </c>
      <c r="H888" s="12" t="s">
        <v>41</v>
      </c>
      <c r="I888" s="12" t="s">
        <v>44</v>
      </c>
      <c r="J888" s="12">
        <v>976900</v>
      </c>
      <c r="K888" s="12">
        <v>5</v>
      </c>
      <c r="L888" s="13">
        <v>4026</v>
      </c>
      <c r="M888" s="14">
        <f>Table1[[#This Row],[Column1]]/100</f>
        <v>0.05</v>
      </c>
      <c r="N888" s="13">
        <f>Table1[[#This Row],[Unit_Price]]*Table1[[#This Row],[Quantity]]*(1-Table1[[#This Row],[Discount_%]])</f>
        <v>19123.5</v>
      </c>
      <c r="O888" s="13">
        <v>5243</v>
      </c>
      <c r="P888" s="13">
        <f>Table1[[#This Row],[Revenue]]-Table1[[#This Row],[Cost]]</f>
        <v>13880.5</v>
      </c>
      <c r="Q888" s="12" t="s">
        <v>48</v>
      </c>
      <c r="R888" s="12" t="s">
        <v>52</v>
      </c>
      <c r="S888" s="12" t="s">
        <v>54</v>
      </c>
      <c r="T888" s="12">
        <v>1</v>
      </c>
      <c r="U888" s="12">
        <v>5</v>
      </c>
      <c r="V888" s="20" t="str">
        <f>TEXT(Table1[[#This Row],[Date]],"mmm-yyyy")</f>
        <v>Mar-2025</v>
      </c>
    </row>
    <row r="889" spans="1:22" x14ac:dyDescent="0.2">
      <c r="A889" s="11">
        <f t="shared" si="13"/>
        <v>45731</v>
      </c>
      <c r="B889" s="12" t="s">
        <v>23</v>
      </c>
      <c r="C889" s="12" t="str">
        <f>VLOOKUP(D889, City_Mapping!A:B, 2, FALSE)</f>
        <v>UAE</v>
      </c>
      <c r="D889" s="12" t="s">
        <v>30</v>
      </c>
      <c r="E889" s="12" t="s">
        <v>35</v>
      </c>
      <c r="F889" s="12" t="s">
        <v>38</v>
      </c>
      <c r="G889" s="12">
        <v>62079</v>
      </c>
      <c r="H889" s="12" t="s">
        <v>42</v>
      </c>
      <c r="I889" s="12" t="s">
        <v>44</v>
      </c>
      <c r="J889" s="12">
        <v>290087</v>
      </c>
      <c r="K889" s="12">
        <v>8</v>
      </c>
      <c r="L889" s="13">
        <v>2848</v>
      </c>
      <c r="M889" s="14">
        <f>Table1[[#This Row],[Column1]]/100</f>
        <v>0.05</v>
      </c>
      <c r="N889" s="13">
        <f>Table1[[#This Row],[Unit_Price]]*Table1[[#This Row],[Quantity]]*(1-Table1[[#This Row],[Discount_%]])</f>
        <v>21644.799999999999</v>
      </c>
      <c r="O889" s="13">
        <v>24210</v>
      </c>
      <c r="P889" s="13">
        <f>Table1[[#This Row],[Revenue]]-Table1[[#This Row],[Cost]]</f>
        <v>-2565.2000000000007</v>
      </c>
      <c r="Q889" s="12" t="s">
        <v>46</v>
      </c>
      <c r="R889" s="12" t="s">
        <v>52</v>
      </c>
      <c r="S889" s="12" t="s">
        <v>56</v>
      </c>
      <c r="T889" s="12">
        <v>4</v>
      </c>
      <c r="U889" s="12">
        <v>5</v>
      </c>
      <c r="V889" s="20" t="str">
        <f>TEXT(Table1[[#This Row],[Date]],"mmm-yyyy")</f>
        <v>Mar-2025</v>
      </c>
    </row>
    <row r="890" spans="1:22" x14ac:dyDescent="0.2">
      <c r="A890" s="11">
        <f t="shared" si="13"/>
        <v>45732</v>
      </c>
      <c r="B890" s="12" t="s">
        <v>21</v>
      </c>
      <c r="C890" s="12" t="str">
        <f>VLOOKUP(D890, City_Mapping!A:B, 2, FALSE)</f>
        <v>UK</v>
      </c>
      <c r="D890" s="12" t="s">
        <v>29</v>
      </c>
      <c r="E890" s="12" t="s">
        <v>34</v>
      </c>
      <c r="F890" s="12" t="s">
        <v>40</v>
      </c>
      <c r="G890" s="12">
        <v>22550</v>
      </c>
      <c r="H890" s="12" t="s">
        <v>42</v>
      </c>
      <c r="I890" s="12" t="s">
        <v>43</v>
      </c>
      <c r="J890" s="12">
        <v>451273</v>
      </c>
      <c r="K890" s="12">
        <v>1</v>
      </c>
      <c r="L890" s="13">
        <v>2460</v>
      </c>
      <c r="M890" s="14">
        <f>Table1[[#This Row],[Column1]]/100</f>
        <v>0.05</v>
      </c>
      <c r="N890" s="13">
        <f>Table1[[#This Row],[Unit_Price]]*Table1[[#This Row],[Quantity]]*(1-Table1[[#This Row],[Discount_%]])</f>
        <v>2337</v>
      </c>
      <c r="O890" s="13">
        <v>16360</v>
      </c>
      <c r="P890" s="13">
        <f>Table1[[#This Row],[Revenue]]-Table1[[#This Row],[Cost]]</f>
        <v>-14023</v>
      </c>
      <c r="Q890" s="12" t="s">
        <v>48</v>
      </c>
      <c r="R890" s="12" t="s">
        <v>52</v>
      </c>
      <c r="S890" s="12" t="s">
        <v>55</v>
      </c>
      <c r="T890" s="12">
        <v>4</v>
      </c>
      <c r="U890" s="12">
        <v>5</v>
      </c>
      <c r="V890" s="20" t="str">
        <f>TEXT(Table1[[#This Row],[Date]],"mmm-yyyy")</f>
        <v>Mar-2025</v>
      </c>
    </row>
    <row r="891" spans="1:22" x14ac:dyDescent="0.2">
      <c r="A891" s="11">
        <f t="shared" si="13"/>
        <v>45732</v>
      </c>
      <c r="B891" s="12" t="s">
        <v>22</v>
      </c>
      <c r="C891" s="12" t="str">
        <f>VLOOKUP(D891, City_Mapping!A:B, 2, FALSE)</f>
        <v>USA</v>
      </c>
      <c r="D891" s="12" t="s">
        <v>31</v>
      </c>
      <c r="E891" s="12" t="s">
        <v>36</v>
      </c>
      <c r="F891" s="12" t="s">
        <v>37</v>
      </c>
      <c r="G891" s="12">
        <v>98196</v>
      </c>
      <c r="H891" s="12" t="s">
        <v>41</v>
      </c>
      <c r="I891" s="12" t="s">
        <v>45</v>
      </c>
      <c r="J891" s="12">
        <v>822224</v>
      </c>
      <c r="K891" s="12">
        <v>3</v>
      </c>
      <c r="L891" s="13">
        <v>3591</v>
      </c>
      <c r="M891" s="14">
        <f>Table1[[#This Row],[Column1]]/100</f>
        <v>0</v>
      </c>
      <c r="N891" s="13">
        <f>Table1[[#This Row],[Unit_Price]]*Table1[[#This Row],[Quantity]]*(1-Table1[[#This Row],[Discount_%]])</f>
        <v>10773</v>
      </c>
      <c r="O891" s="13">
        <v>4042</v>
      </c>
      <c r="P891" s="13">
        <f>Table1[[#This Row],[Revenue]]-Table1[[#This Row],[Cost]]</f>
        <v>6731</v>
      </c>
      <c r="Q891" s="12" t="s">
        <v>46</v>
      </c>
      <c r="R891" s="12" t="s">
        <v>52</v>
      </c>
      <c r="S891" s="12" t="s">
        <v>53</v>
      </c>
      <c r="T891" s="12">
        <v>2</v>
      </c>
      <c r="U891" s="12">
        <v>0</v>
      </c>
      <c r="V891" s="20" t="str">
        <f>TEXT(Table1[[#This Row],[Date]],"mmm-yyyy")</f>
        <v>Mar-2025</v>
      </c>
    </row>
    <row r="892" spans="1:22" x14ac:dyDescent="0.2">
      <c r="A892" s="11">
        <f t="shared" si="13"/>
        <v>45732</v>
      </c>
      <c r="B892" s="12" t="s">
        <v>20</v>
      </c>
      <c r="C892" s="12" t="str">
        <f>VLOOKUP(D892, City_Mapping!A:B, 2, FALSE)</f>
        <v>India</v>
      </c>
      <c r="D892" s="12" t="s">
        <v>32</v>
      </c>
      <c r="E892" s="12" t="s">
        <v>34</v>
      </c>
      <c r="F892" s="12" t="s">
        <v>38</v>
      </c>
      <c r="G892" s="12">
        <v>70385</v>
      </c>
      <c r="H892" s="12" t="s">
        <v>41</v>
      </c>
      <c r="I892" s="12" t="s">
        <v>44</v>
      </c>
      <c r="J892" s="12">
        <v>543397</v>
      </c>
      <c r="K892" s="12">
        <v>8</v>
      </c>
      <c r="L892" s="13">
        <v>4062</v>
      </c>
      <c r="M892" s="14">
        <f>Table1[[#This Row],[Column1]]/100</f>
        <v>0.2</v>
      </c>
      <c r="N892" s="13">
        <f>Table1[[#This Row],[Unit_Price]]*Table1[[#This Row],[Quantity]]*(1-Table1[[#This Row],[Discount_%]])</f>
        <v>25996.800000000003</v>
      </c>
      <c r="O892" s="13">
        <v>24079</v>
      </c>
      <c r="P892" s="13">
        <f>Table1[[#This Row],[Revenue]]-Table1[[#This Row],[Cost]]</f>
        <v>1917.8000000000029</v>
      </c>
      <c r="Q892" s="12" t="s">
        <v>49</v>
      </c>
      <c r="R892" s="12" t="s">
        <v>52</v>
      </c>
      <c r="S892" s="12" t="s">
        <v>55</v>
      </c>
      <c r="T892" s="12">
        <v>4</v>
      </c>
      <c r="U892" s="12">
        <v>20</v>
      </c>
      <c r="V892" s="20" t="str">
        <f>TEXT(Table1[[#This Row],[Date]],"mmm-yyyy")</f>
        <v>Mar-2025</v>
      </c>
    </row>
    <row r="893" spans="1:22" x14ac:dyDescent="0.2">
      <c r="A893" s="11">
        <f t="shared" si="13"/>
        <v>45732</v>
      </c>
      <c r="B893" s="12" t="s">
        <v>20</v>
      </c>
      <c r="C893" s="12" t="str">
        <f>VLOOKUP(D893, City_Mapping!A:B, 2, FALSE)</f>
        <v>India</v>
      </c>
      <c r="D893" s="12" t="s">
        <v>32</v>
      </c>
      <c r="E893" s="12" t="s">
        <v>35</v>
      </c>
      <c r="F893" s="12" t="s">
        <v>38</v>
      </c>
      <c r="G893" s="12">
        <v>74736</v>
      </c>
      <c r="H893" s="12" t="s">
        <v>41</v>
      </c>
      <c r="I893" s="12" t="s">
        <v>45</v>
      </c>
      <c r="J893" s="12">
        <v>249832</v>
      </c>
      <c r="K893" s="12">
        <v>9</v>
      </c>
      <c r="L893" s="13">
        <v>2804</v>
      </c>
      <c r="M893" s="14">
        <f>Table1[[#This Row],[Column1]]/100</f>
        <v>0</v>
      </c>
      <c r="N893" s="13">
        <f>Table1[[#This Row],[Unit_Price]]*Table1[[#This Row],[Quantity]]*(1-Table1[[#This Row],[Discount_%]])</f>
        <v>25236</v>
      </c>
      <c r="O893" s="13">
        <v>7892</v>
      </c>
      <c r="P893" s="13">
        <f>Table1[[#This Row],[Revenue]]-Table1[[#This Row],[Cost]]</f>
        <v>17344</v>
      </c>
      <c r="Q893" s="12" t="s">
        <v>47</v>
      </c>
      <c r="R893" s="12" t="s">
        <v>51</v>
      </c>
      <c r="S893" s="12" t="s">
        <v>54</v>
      </c>
      <c r="T893" s="12">
        <v>3</v>
      </c>
      <c r="U893" s="12">
        <v>0</v>
      </c>
      <c r="V893" s="20" t="str">
        <f>TEXT(Table1[[#This Row],[Date]],"mmm-yyyy")</f>
        <v>Mar-2025</v>
      </c>
    </row>
    <row r="894" spans="1:22" x14ac:dyDescent="0.2">
      <c r="A894" s="11">
        <f t="shared" si="13"/>
        <v>45732</v>
      </c>
      <c r="B894" s="12" t="s">
        <v>22</v>
      </c>
      <c r="C894" s="12" t="str">
        <f>VLOOKUP(D894, City_Mapping!A:B, 2, FALSE)</f>
        <v>UAE</v>
      </c>
      <c r="D894" s="12" t="s">
        <v>30</v>
      </c>
      <c r="E894" s="12" t="s">
        <v>34</v>
      </c>
      <c r="F894" s="12" t="s">
        <v>40</v>
      </c>
      <c r="G894" s="12">
        <v>40268</v>
      </c>
      <c r="H894" s="12" t="s">
        <v>42</v>
      </c>
      <c r="I894" s="12" t="s">
        <v>44</v>
      </c>
      <c r="J894" s="12">
        <v>316233</v>
      </c>
      <c r="K894" s="12">
        <v>2</v>
      </c>
      <c r="L894" s="13">
        <v>3000</v>
      </c>
      <c r="M894" s="14">
        <f>Table1[[#This Row],[Column1]]/100</f>
        <v>0.05</v>
      </c>
      <c r="N894" s="13">
        <f>Table1[[#This Row],[Unit_Price]]*Table1[[#This Row],[Quantity]]*(1-Table1[[#This Row],[Discount_%]])</f>
        <v>5700</v>
      </c>
      <c r="O894" s="13">
        <v>5091</v>
      </c>
      <c r="P894" s="13">
        <f>Table1[[#This Row],[Revenue]]-Table1[[#This Row],[Cost]]</f>
        <v>609</v>
      </c>
      <c r="Q894" s="12" t="s">
        <v>47</v>
      </c>
      <c r="R894" s="12" t="s">
        <v>50</v>
      </c>
      <c r="S894" s="12" t="s">
        <v>54</v>
      </c>
      <c r="T894" s="12">
        <v>3</v>
      </c>
      <c r="U894" s="12">
        <v>5</v>
      </c>
      <c r="V894" s="20" t="str">
        <f>TEXT(Table1[[#This Row],[Date]],"mmm-yyyy")</f>
        <v>Mar-2025</v>
      </c>
    </row>
    <row r="895" spans="1:22" x14ac:dyDescent="0.2">
      <c r="A895" s="11">
        <f t="shared" si="13"/>
        <v>45732</v>
      </c>
      <c r="B895" s="12" t="s">
        <v>22</v>
      </c>
      <c r="C895" s="12" t="str">
        <f>VLOOKUP(D895, City_Mapping!A:B, 2, FALSE)</f>
        <v>UAE</v>
      </c>
      <c r="D895" s="12" t="s">
        <v>30</v>
      </c>
      <c r="E895" s="12" t="s">
        <v>36</v>
      </c>
      <c r="F895" s="12" t="s">
        <v>40</v>
      </c>
      <c r="G895" s="12">
        <v>14290</v>
      </c>
      <c r="H895" s="12" t="s">
        <v>41</v>
      </c>
      <c r="I895" s="12" t="s">
        <v>45</v>
      </c>
      <c r="J895" s="12">
        <v>716391</v>
      </c>
      <c r="K895" s="12">
        <v>4</v>
      </c>
      <c r="L895" s="13">
        <v>2985</v>
      </c>
      <c r="M895" s="14">
        <f>Table1[[#This Row],[Column1]]/100</f>
        <v>0.05</v>
      </c>
      <c r="N895" s="13">
        <f>Table1[[#This Row],[Unit_Price]]*Table1[[#This Row],[Quantity]]*(1-Table1[[#This Row],[Discount_%]])</f>
        <v>11343</v>
      </c>
      <c r="O895" s="13">
        <v>28654</v>
      </c>
      <c r="P895" s="13">
        <f>Table1[[#This Row],[Revenue]]-Table1[[#This Row],[Cost]]</f>
        <v>-17311</v>
      </c>
      <c r="Q895" s="12" t="s">
        <v>48</v>
      </c>
      <c r="R895" s="12" t="s">
        <v>52</v>
      </c>
      <c r="S895" s="12" t="s">
        <v>56</v>
      </c>
      <c r="T895" s="12">
        <v>3</v>
      </c>
      <c r="U895" s="12">
        <v>5</v>
      </c>
      <c r="V895" s="20" t="str">
        <f>TEXT(Table1[[#This Row],[Date]],"mmm-yyyy")</f>
        <v>Mar-2025</v>
      </c>
    </row>
    <row r="896" spans="1:22" x14ac:dyDescent="0.2">
      <c r="A896" s="11">
        <f t="shared" si="13"/>
        <v>45732</v>
      </c>
      <c r="B896" s="12" t="s">
        <v>21</v>
      </c>
      <c r="C896" s="12" t="str">
        <f>VLOOKUP(D896, City_Mapping!A:B, 2, FALSE)</f>
        <v>UK</v>
      </c>
      <c r="D896" s="12" t="s">
        <v>29</v>
      </c>
      <c r="E896" s="12" t="s">
        <v>36</v>
      </c>
      <c r="F896" s="12" t="s">
        <v>39</v>
      </c>
      <c r="G896" s="12">
        <v>65034</v>
      </c>
      <c r="H896" s="12" t="s">
        <v>41</v>
      </c>
      <c r="I896" s="12" t="s">
        <v>45</v>
      </c>
      <c r="J896" s="12">
        <v>177599</v>
      </c>
      <c r="K896" s="12">
        <v>8</v>
      </c>
      <c r="L896" s="13">
        <v>2945</v>
      </c>
      <c r="M896" s="14">
        <f>Table1[[#This Row],[Column1]]/100</f>
        <v>0.1</v>
      </c>
      <c r="N896" s="13">
        <f>Table1[[#This Row],[Unit_Price]]*Table1[[#This Row],[Quantity]]*(1-Table1[[#This Row],[Discount_%]])</f>
        <v>21204</v>
      </c>
      <c r="O896" s="13">
        <v>20618</v>
      </c>
      <c r="P896" s="13">
        <f>Table1[[#This Row],[Revenue]]-Table1[[#This Row],[Cost]]</f>
        <v>586</v>
      </c>
      <c r="Q896" s="12" t="s">
        <v>47</v>
      </c>
      <c r="R896" s="12" t="s">
        <v>50</v>
      </c>
      <c r="S896" s="12" t="s">
        <v>54</v>
      </c>
      <c r="T896" s="12">
        <v>2</v>
      </c>
      <c r="U896" s="12">
        <v>10</v>
      </c>
      <c r="V896" s="20" t="str">
        <f>TEXT(Table1[[#This Row],[Date]],"mmm-yyyy")</f>
        <v>Mar-2025</v>
      </c>
    </row>
    <row r="897" spans="1:22" x14ac:dyDescent="0.2">
      <c r="A897" s="11">
        <f t="shared" si="13"/>
        <v>45732</v>
      </c>
      <c r="B897" s="12" t="s">
        <v>21</v>
      </c>
      <c r="C897" s="12" t="str">
        <f>VLOOKUP(D897, City_Mapping!A:B, 2, FALSE)</f>
        <v>USA</v>
      </c>
      <c r="D897" s="12" t="s">
        <v>31</v>
      </c>
      <c r="E897" s="12" t="s">
        <v>34</v>
      </c>
      <c r="F897" s="12" t="s">
        <v>40</v>
      </c>
      <c r="G897" s="12">
        <v>40138</v>
      </c>
      <c r="H897" s="12" t="s">
        <v>41</v>
      </c>
      <c r="I897" s="12" t="s">
        <v>45</v>
      </c>
      <c r="J897" s="12">
        <v>328238</v>
      </c>
      <c r="K897" s="12">
        <v>5</v>
      </c>
      <c r="L897" s="13">
        <v>1148</v>
      </c>
      <c r="M897" s="14">
        <f>Table1[[#This Row],[Column1]]/100</f>
        <v>0.15</v>
      </c>
      <c r="N897" s="13">
        <f>Table1[[#This Row],[Unit_Price]]*Table1[[#This Row],[Quantity]]*(1-Table1[[#This Row],[Discount_%]])</f>
        <v>4879</v>
      </c>
      <c r="O897" s="13">
        <v>1435</v>
      </c>
      <c r="P897" s="13">
        <f>Table1[[#This Row],[Revenue]]-Table1[[#This Row],[Cost]]</f>
        <v>3444</v>
      </c>
      <c r="Q897" s="12" t="s">
        <v>46</v>
      </c>
      <c r="R897" s="12" t="s">
        <v>50</v>
      </c>
      <c r="S897" s="12" t="s">
        <v>56</v>
      </c>
      <c r="T897" s="12">
        <v>1</v>
      </c>
      <c r="U897" s="12">
        <v>15</v>
      </c>
      <c r="V897" s="20" t="str">
        <f>TEXT(Table1[[#This Row],[Date]],"mmm-yyyy")</f>
        <v>Mar-2025</v>
      </c>
    </row>
    <row r="898" spans="1:22" x14ac:dyDescent="0.2">
      <c r="A898" s="11">
        <f t="shared" si="13"/>
        <v>45732</v>
      </c>
      <c r="B898" s="12" t="s">
        <v>23</v>
      </c>
      <c r="C898" s="12" t="str">
        <f>VLOOKUP(D898, City_Mapping!A:B, 2, FALSE)</f>
        <v>India</v>
      </c>
      <c r="D898" s="12" t="s">
        <v>33</v>
      </c>
      <c r="E898" s="12" t="s">
        <v>36</v>
      </c>
      <c r="F898" s="12" t="s">
        <v>40</v>
      </c>
      <c r="G898" s="12">
        <v>81982</v>
      </c>
      <c r="H898" s="12" t="s">
        <v>41</v>
      </c>
      <c r="I898" s="12" t="s">
        <v>45</v>
      </c>
      <c r="J898" s="12">
        <v>585713</v>
      </c>
      <c r="K898" s="12">
        <v>1</v>
      </c>
      <c r="L898" s="13">
        <v>2769</v>
      </c>
      <c r="M898" s="14">
        <f>Table1[[#This Row],[Column1]]/100</f>
        <v>0.1</v>
      </c>
      <c r="N898" s="13">
        <f>Table1[[#This Row],[Unit_Price]]*Table1[[#This Row],[Quantity]]*(1-Table1[[#This Row],[Discount_%]])</f>
        <v>2492.1</v>
      </c>
      <c r="O898" s="13">
        <v>27033</v>
      </c>
      <c r="P898" s="13">
        <f>Table1[[#This Row],[Revenue]]-Table1[[#This Row],[Cost]]</f>
        <v>-24540.9</v>
      </c>
      <c r="Q898" s="12" t="s">
        <v>48</v>
      </c>
      <c r="R898" s="12" t="s">
        <v>51</v>
      </c>
      <c r="S898" s="12" t="s">
        <v>56</v>
      </c>
      <c r="T898" s="12">
        <v>2</v>
      </c>
      <c r="U898" s="12">
        <v>10</v>
      </c>
      <c r="V898" s="20" t="str">
        <f>TEXT(Table1[[#This Row],[Date]],"mmm-yyyy")</f>
        <v>Mar-2025</v>
      </c>
    </row>
    <row r="899" spans="1:22" x14ac:dyDescent="0.2">
      <c r="A899" s="11">
        <f t="shared" si="13"/>
        <v>45732</v>
      </c>
      <c r="B899" s="12" t="s">
        <v>21</v>
      </c>
      <c r="C899" s="12" t="str">
        <f>VLOOKUP(D899, City_Mapping!A:B, 2, FALSE)</f>
        <v>UK</v>
      </c>
      <c r="D899" s="12" t="s">
        <v>29</v>
      </c>
      <c r="E899" s="12" t="s">
        <v>36</v>
      </c>
      <c r="F899" s="12" t="s">
        <v>38</v>
      </c>
      <c r="G899" s="12">
        <v>23432</v>
      </c>
      <c r="H899" s="12" t="s">
        <v>41</v>
      </c>
      <c r="I899" s="12" t="s">
        <v>45</v>
      </c>
      <c r="J899" s="12">
        <v>838161</v>
      </c>
      <c r="K899" s="12">
        <v>6</v>
      </c>
      <c r="L899" s="13">
        <v>4315</v>
      </c>
      <c r="M899" s="14">
        <f>Table1[[#This Row],[Column1]]/100</f>
        <v>0.1</v>
      </c>
      <c r="N899" s="13">
        <f>Table1[[#This Row],[Unit_Price]]*Table1[[#This Row],[Quantity]]*(1-Table1[[#This Row],[Discount_%]])</f>
        <v>23301</v>
      </c>
      <c r="O899" s="13">
        <v>3372</v>
      </c>
      <c r="P899" s="13">
        <f>Table1[[#This Row],[Revenue]]-Table1[[#This Row],[Cost]]</f>
        <v>19929</v>
      </c>
      <c r="Q899" s="12" t="s">
        <v>48</v>
      </c>
      <c r="R899" s="12" t="s">
        <v>52</v>
      </c>
      <c r="S899" s="12" t="s">
        <v>55</v>
      </c>
      <c r="T899" s="12">
        <v>5</v>
      </c>
      <c r="U899" s="12">
        <v>10</v>
      </c>
      <c r="V899" s="20" t="str">
        <f>TEXT(Table1[[#This Row],[Date]],"mmm-yyyy")</f>
        <v>Mar-2025</v>
      </c>
    </row>
    <row r="900" spans="1:22" x14ac:dyDescent="0.2">
      <c r="A900" s="11">
        <f t="shared" si="13"/>
        <v>45732</v>
      </c>
      <c r="B900" s="12" t="s">
        <v>20</v>
      </c>
      <c r="C900" s="12" t="str">
        <f>VLOOKUP(D900, City_Mapping!A:B, 2, FALSE)</f>
        <v>India</v>
      </c>
      <c r="D900" s="12" t="s">
        <v>33</v>
      </c>
      <c r="E900" s="12" t="s">
        <v>36</v>
      </c>
      <c r="F900" s="12" t="s">
        <v>38</v>
      </c>
      <c r="G900" s="12">
        <v>77058</v>
      </c>
      <c r="H900" s="12" t="s">
        <v>42</v>
      </c>
      <c r="I900" s="12" t="s">
        <v>43</v>
      </c>
      <c r="J900" s="12">
        <v>174266</v>
      </c>
      <c r="K900" s="12">
        <v>9</v>
      </c>
      <c r="L900" s="13">
        <v>2051</v>
      </c>
      <c r="M900" s="14">
        <f>Table1[[#This Row],[Column1]]/100</f>
        <v>0</v>
      </c>
      <c r="N900" s="13">
        <f>Table1[[#This Row],[Unit_Price]]*Table1[[#This Row],[Quantity]]*(1-Table1[[#This Row],[Discount_%]])</f>
        <v>18459</v>
      </c>
      <c r="O900" s="13">
        <v>11396</v>
      </c>
      <c r="P900" s="13">
        <f>Table1[[#This Row],[Revenue]]-Table1[[#This Row],[Cost]]</f>
        <v>7063</v>
      </c>
      <c r="Q900" s="12" t="s">
        <v>46</v>
      </c>
      <c r="R900" s="12" t="s">
        <v>52</v>
      </c>
      <c r="S900" s="12" t="s">
        <v>55</v>
      </c>
      <c r="T900" s="12">
        <v>4</v>
      </c>
      <c r="U900" s="12">
        <v>0</v>
      </c>
      <c r="V900" s="20" t="str">
        <f>TEXT(Table1[[#This Row],[Date]],"mmm-yyyy")</f>
        <v>Mar-2025</v>
      </c>
    </row>
    <row r="901" spans="1:22" x14ac:dyDescent="0.2">
      <c r="A901" s="11">
        <f t="shared" si="13"/>
        <v>45732</v>
      </c>
      <c r="B901" s="12" t="s">
        <v>20</v>
      </c>
      <c r="C901" s="12" t="str">
        <f>VLOOKUP(D901, City_Mapping!A:B, 2, FALSE)</f>
        <v>India</v>
      </c>
      <c r="D901" s="12" t="s">
        <v>28</v>
      </c>
      <c r="E901" s="12" t="s">
        <v>35</v>
      </c>
      <c r="F901" s="12" t="s">
        <v>38</v>
      </c>
      <c r="G901" s="12">
        <v>68175</v>
      </c>
      <c r="H901" s="12" t="s">
        <v>42</v>
      </c>
      <c r="I901" s="12" t="s">
        <v>45</v>
      </c>
      <c r="J901" s="12">
        <v>555392</v>
      </c>
      <c r="K901" s="12">
        <v>9</v>
      </c>
      <c r="L901" s="13">
        <v>1802</v>
      </c>
      <c r="M901" s="14">
        <f>Table1[[#This Row],[Column1]]/100</f>
        <v>0.15</v>
      </c>
      <c r="N901" s="13">
        <f>Table1[[#This Row],[Unit_Price]]*Table1[[#This Row],[Quantity]]*(1-Table1[[#This Row],[Discount_%]])</f>
        <v>13785.3</v>
      </c>
      <c r="O901" s="13">
        <v>1111</v>
      </c>
      <c r="P901" s="13">
        <f>Table1[[#This Row],[Revenue]]-Table1[[#This Row],[Cost]]</f>
        <v>12674.3</v>
      </c>
      <c r="Q901" s="12" t="s">
        <v>46</v>
      </c>
      <c r="R901" s="12" t="s">
        <v>52</v>
      </c>
      <c r="S901" s="12" t="s">
        <v>56</v>
      </c>
      <c r="T901" s="12">
        <v>3</v>
      </c>
      <c r="U901" s="12">
        <v>15</v>
      </c>
      <c r="V901" s="20" t="str">
        <f>TEXT(Table1[[#This Row],[Date]],"mmm-yyyy")</f>
        <v>Mar-2025</v>
      </c>
    </row>
    <row r="902" spans="1:22" x14ac:dyDescent="0.2">
      <c r="A902" s="11">
        <f t="shared" si="13"/>
        <v>45733</v>
      </c>
      <c r="B902" s="12" t="s">
        <v>22</v>
      </c>
      <c r="C902" s="12" t="str">
        <f>VLOOKUP(D902, City_Mapping!A:B, 2, FALSE)</f>
        <v>India</v>
      </c>
      <c r="D902" s="12" t="s">
        <v>32</v>
      </c>
      <c r="E902" s="12" t="s">
        <v>35</v>
      </c>
      <c r="F902" s="12" t="s">
        <v>37</v>
      </c>
      <c r="G902" s="12">
        <v>43329</v>
      </c>
      <c r="H902" s="12" t="s">
        <v>41</v>
      </c>
      <c r="I902" s="12" t="s">
        <v>43</v>
      </c>
      <c r="J902" s="12">
        <v>749025</v>
      </c>
      <c r="K902" s="12">
        <v>1</v>
      </c>
      <c r="L902" s="13">
        <v>3132</v>
      </c>
      <c r="M902" s="14">
        <f>Table1[[#This Row],[Column1]]/100</f>
        <v>0.15</v>
      </c>
      <c r="N902" s="13">
        <f>Table1[[#This Row],[Unit_Price]]*Table1[[#This Row],[Quantity]]*(1-Table1[[#This Row],[Discount_%]])</f>
        <v>2662.2</v>
      </c>
      <c r="O902" s="13">
        <v>4034</v>
      </c>
      <c r="P902" s="13">
        <f>Table1[[#This Row],[Revenue]]-Table1[[#This Row],[Cost]]</f>
        <v>-1371.8000000000002</v>
      </c>
      <c r="Q902" s="12" t="s">
        <v>49</v>
      </c>
      <c r="R902" s="12" t="s">
        <v>52</v>
      </c>
      <c r="S902" s="12" t="s">
        <v>56</v>
      </c>
      <c r="T902" s="12">
        <v>2</v>
      </c>
      <c r="U902" s="12">
        <v>15</v>
      </c>
      <c r="V902" s="20" t="str">
        <f>TEXT(Table1[[#This Row],[Date]],"mmm-yyyy")</f>
        <v>Mar-2025</v>
      </c>
    </row>
    <row r="903" spans="1:22" x14ac:dyDescent="0.2">
      <c r="A903" s="11">
        <f t="shared" si="13"/>
        <v>45733</v>
      </c>
      <c r="B903" s="12" t="s">
        <v>21</v>
      </c>
      <c r="C903" s="12" t="str">
        <f>VLOOKUP(D903, City_Mapping!A:B, 2, FALSE)</f>
        <v>USA</v>
      </c>
      <c r="D903" s="12" t="s">
        <v>31</v>
      </c>
      <c r="E903" s="12" t="s">
        <v>36</v>
      </c>
      <c r="F903" s="12" t="s">
        <v>38</v>
      </c>
      <c r="G903" s="12">
        <v>79076</v>
      </c>
      <c r="H903" s="12" t="s">
        <v>42</v>
      </c>
      <c r="I903" s="12" t="s">
        <v>44</v>
      </c>
      <c r="J903" s="12">
        <v>359578</v>
      </c>
      <c r="K903" s="12">
        <v>4</v>
      </c>
      <c r="L903" s="13">
        <v>3032</v>
      </c>
      <c r="M903" s="14">
        <f>Table1[[#This Row],[Column1]]/100</f>
        <v>0</v>
      </c>
      <c r="N903" s="13">
        <f>Table1[[#This Row],[Unit_Price]]*Table1[[#This Row],[Quantity]]*(1-Table1[[#This Row],[Discount_%]])</f>
        <v>12128</v>
      </c>
      <c r="O903" s="13">
        <v>6574</v>
      </c>
      <c r="P903" s="13">
        <f>Table1[[#This Row],[Revenue]]-Table1[[#This Row],[Cost]]</f>
        <v>5554</v>
      </c>
      <c r="Q903" s="12" t="s">
        <v>46</v>
      </c>
      <c r="R903" s="12" t="s">
        <v>51</v>
      </c>
      <c r="S903" s="12" t="s">
        <v>56</v>
      </c>
      <c r="T903" s="12">
        <v>2</v>
      </c>
      <c r="U903" s="12">
        <v>0</v>
      </c>
      <c r="V903" s="20" t="str">
        <f>TEXT(Table1[[#This Row],[Date]],"mmm-yyyy")</f>
        <v>Mar-2025</v>
      </c>
    </row>
    <row r="904" spans="1:22" x14ac:dyDescent="0.2">
      <c r="A904" s="11">
        <f t="shared" si="13"/>
        <v>45733</v>
      </c>
      <c r="B904" s="12" t="s">
        <v>23</v>
      </c>
      <c r="C904" s="12" t="str">
        <f>VLOOKUP(D904, City_Mapping!A:B, 2, FALSE)</f>
        <v>UK</v>
      </c>
      <c r="D904" s="12" t="s">
        <v>29</v>
      </c>
      <c r="E904" s="12" t="s">
        <v>34</v>
      </c>
      <c r="F904" s="12" t="s">
        <v>38</v>
      </c>
      <c r="G904" s="12">
        <v>22328</v>
      </c>
      <c r="H904" s="12" t="s">
        <v>42</v>
      </c>
      <c r="I904" s="12" t="s">
        <v>43</v>
      </c>
      <c r="J904" s="12">
        <v>376201</v>
      </c>
      <c r="K904" s="12">
        <v>1</v>
      </c>
      <c r="L904" s="13">
        <v>1768</v>
      </c>
      <c r="M904" s="14">
        <f>Table1[[#This Row],[Column1]]/100</f>
        <v>0.2</v>
      </c>
      <c r="N904" s="13">
        <f>Table1[[#This Row],[Unit_Price]]*Table1[[#This Row],[Quantity]]*(1-Table1[[#This Row],[Discount_%]])</f>
        <v>1414.4</v>
      </c>
      <c r="O904" s="13">
        <v>6888</v>
      </c>
      <c r="P904" s="13">
        <f>Table1[[#This Row],[Revenue]]-Table1[[#This Row],[Cost]]</f>
        <v>-5473.6</v>
      </c>
      <c r="Q904" s="12" t="s">
        <v>49</v>
      </c>
      <c r="R904" s="12" t="s">
        <v>51</v>
      </c>
      <c r="S904" s="12" t="s">
        <v>54</v>
      </c>
      <c r="T904" s="12">
        <v>4</v>
      </c>
      <c r="U904" s="12">
        <v>20</v>
      </c>
      <c r="V904" s="20" t="str">
        <f>TEXT(Table1[[#This Row],[Date]],"mmm-yyyy")</f>
        <v>Mar-2025</v>
      </c>
    </row>
    <row r="905" spans="1:22" x14ac:dyDescent="0.2">
      <c r="A905" s="11">
        <f t="shared" si="13"/>
        <v>45733</v>
      </c>
      <c r="B905" s="12" t="s">
        <v>20</v>
      </c>
      <c r="C905" s="12" t="str">
        <f>VLOOKUP(D905, City_Mapping!A:B, 2, FALSE)</f>
        <v>India</v>
      </c>
      <c r="D905" s="12" t="s">
        <v>32</v>
      </c>
      <c r="E905" s="12" t="s">
        <v>35</v>
      </c>
      <c r="F905" s="12" t="s">
        <v>40</v>
      </c>
      <c r="G905" s="12">
        <v>44247</v>
      </c>
      <c r="H905" s="12" t="s">
        <v>42</v>
      </c>
      <c r="I905" s="12" t="s">
        <v>45</v>
      </c>
      <c r="J905" s="12">
        <v>915546</v>
      </c>
      <c r="K905" s="12">
        <v>7</v>
      </c>
      <c r="L905" s="13">
        <v>2273</v>
      </c>
      <c r="M905" s="14">
        <f>Table1[[#This Row],[Column1]]/100</f>
        <v>0</v>
      </c>
      <c r="N905" s="13">
        <f>Table1[[#This Row],[Unit_Price]]*Table1[[#This Row],[Quantity]]*(1-Table1[[#This Row],[Discount_%]])</f>
        <v>15911</v>
      </c>
      <c r="O905" s="13">
        <v>10288</v>
      </c>
      <c r="P905" s="13">
        <f>Table1[[#This Row],[Revenue]]-Table1[[#This Row],[Cost]]</f>
        <v>5623</v>
      </c>
      <c r="Q905" s="12" t="s">
        <v>48</v>
      </c>
      <c r="R905" s="12" t="s">
        <v>52</v>
      </c>
      <c r="S905" s="12" t="s">
        <v>55</v>
      </c>
      <c r="T905" s="12">
        <v>2</v>
      </c>
      <c r="U905" s="12">
        <v>0</v>
      </c>
      <c r="V905" s="20" t="str">
        <f>TEXT(Table1[[#This Row],[Date]],"mmm-yyyy")</f>
        <v>Mar-2025</v>
      </c>
    </row>
    <row r="906" spans="1:22" x14ac:dyDescent="0.2">
      <c r="A906" s="11">
        <f t="shared" si="13"/>
        <v>45733</v>
      </c>
      <c r="B906" s="12" t="s">
        <v>20</v>
      </c>
      <c r="C906" s="12" t="str">
        <f>VLOOKUP(D906, City_Mapping!A:B, 2, FALSE)</f>
        <v>USA</v>
      </c>
      <c r="D906" s="12" t="s">
        <v>31</v>
      </c>
      <c r="E906" s="12" t="s">
        <v>34</v>
      </c>
      <c r="F906" s="12" t="s">
        <v>39</v>
      </c>
      <c r="G906" s="12">
        <v>16677</v>
      </c>
      <c r="H906" s="12" t="s">
        <v>41</v>
      </c>
      <c r="I906" s="12" t="s">
        <v>43</v>
      </c>
      <c r="J906" s="12">
        <v>571963</v>
      </c>
      <c r="K906" s="12">
        <v>3</v>
      </c>
      <c r="L906" s="13">
        <v>3589</v>
      </c>
      <c r="M906" s="14">
        <f>Table1[[#This Row],[Column1]]/100</f>
        <v>0.2</v>
      </c>
      <c r="N906" s="13">
        <f>Table1[[#This Row],[Unit_Price]]*Table1[[#This Row],[Quantity]]*(1-Table1[[#This Row],[Discount_%]])</f>
        <v>8613.6</v>
      </c>
      <c r="O906" s="13">
        <v>25558</v>
      </c>
      <c r="P906" s="13">
        <f>Table1[[#This Row],[Revenue]]-Table1[[#This Row],[Cost]]</f>
        <v>-16944.400000000001</v>
      </c>
      <c r="Q906" s="12" t="s">
        <v>47</v>
      </c>
      <c r="R906" s="12" t="s">
        <v>52</v>
      </c>
      <c r="S906" s="12" t="s">
        <v>54</v>
      </c>
      <c r="T906" s="12">
        <v>3</v>
      </c>
      <c r="U906" s="12">
        <v>20</v>
      </c>
      <c r="V906" s="20" t="str">
        <f>TEXT(Table1[[#This Row],[Date]],"mmm-yyyy")</f>
        <v>Mar-2025</v>
      </c>
    </row>
    <row r="907" spans="1:22" x14ac:dyDescent="0.2">
      <c r="A907" s="11">
        <f t="shared" si="13"/>
        <v>45733</v>
      </c>
      <c r="B907" s="12" t="s">
        <v>23</v>
      </c>
      <c r="C907" s="12" t="str">
        <f>VLOOKUP(D907, City_Mapping!A:B, 2, FALSE)</f>
        <v>USA</v>
      </c>
      <c r="D907" s="12" t="s">
        <v>31</v>
      </c>
      <c r="E907" s="12" t="s">
        <v>36</v>
      </c>
      <c r="F907" s="12" t="s">
        <v>38</v>
      </c>
      <c r="G907" s="12">
        <v>71810</v>
      </c>
      <c r="H907" s="12" t="s">
        <v>42</v>
      </c>
      <c r="I907" s="12" t="s">
        <v>45</v>
      </c>
      <c r="J907" s="12">
        <v>811575</v>
      </c>
      <c r="K907" s="12">
        <v>2</v>
      </c>
      <c r="L907" s="13">
        <v>4127</v>
      </c>
      <c r="M907" s="14">
        <f>Table1[[#This Row],[Column1]]/100</f>
        <v>0.2</v>
      </c>
      <c r="N907" s="13">
        <f>Table1[[#This Row],[Unit_Price]]*Table1[[#This Row],[Quantity]]*(1-Table1[[#This Row],[Discount_%]])</f>
        <v>6603.2000000000007</v>
      </c>
      <c r="O907" s="13">
        <v>6049</v>
      </c>
      <c r="P907" s="13">
        <f>Table1[[#This Row],[Revenue]]-Table1[[#This Row],[Cost]]</f>
        <v>554.20000000000073</v>
      </c>
      <c r="Q907" s="12" t="s">
        <v>47</v>
      </c>
      <c r="R907" s="12" t="s">
        <v>50</v>
      </c>
      <c r="S907" s="12" t="s">
        <v>55</v>
      </c>
      <c r="T907" s="12">
        <v>4</v>
      </c>
      <c r="U907" s="12">
        <v>20</v>
      </c>
      <c r="V907" s="20" t="str">
        <f>TEXT(Table1[[#This Row],[Date]],"mmm-yyyy")</f>
        <v>Mar-2025</v>
      </c>
    </row>
    <row r="908" spans="1:22" x14ac:dyDescent="0.2">
      <c r="A908" s="11">
        <f t="shared" si="13"/>
        <v>45733</v>
      </c>
      <c r="B908" s="12" t="s">
        <v>23</v>
      </c>
      <c r="C908" s="12" t="str">
        <f>VLOOKUP(D908, City_Mapping!A:B, 2, FALSE)</f>
        <v>USA</v>
      </c>
      <c r="D908" s="12" t="s">
        <v>31</v>
      </c>
      <c r="E908" s="12" t="s">
        <v>36</v>
      </c>
      <c r="F908" s="12" t="s">
        <v>39</v>
      </c>
      <c r="G908" s="12">
        <v>60357</v>
      </c>
      <c r="H908" s="12" t="s">
        <v>41</v>
      </c>
      <c r="I908" s="12" t="s">
        <v>43</v>
      </c>
      <c r="J908" s="12">
        <v>343762</v>
      </c>
      <c r="K908" s="12">
        <v>8</v>
      </c>
      <c r="L908" s="13">
        <v>1666</v>
      </c>
      <c r="M908" s="14">
        <f>Table1[[#This Row],[Column1]]/100</f>
        <v>0.15</v>
      </c>
      <c r="N908" s="13">
        <f>Table1[[#This Row],[Unit_Price]]*Table1[[#This Row],[Quantity]]*(1-Table1[[#This Row],[Discount_%]])</f>
        <v>11328.8</v>
      </c>
      <c r="O908" s="13">
        <v>8360</v>
      </c>
      <c r="P908" s="13">
        <f>Table1[[#This Row],[Revenue]]-Table1[[#This Row],[Cost]]</f>
        <v>2968.7999999999993</v>
      </c>
      <c r="Q908" s="12" t="s">
        <v>49</v>
      </c>
      <c r="R908" s="12" t="s">
        <v>50</v>
      </c>
      <c r="S908" s="12" t="s">
        <v>54</v>
      </c>
      <c r="T908" s="12">
        <v>1</v>
      </c>
      <c r="U908" s="12">
        <v>15</v>
      </c>
      <c r="V908" s="20" t="str">
        <f>TEXT(Table1[[#This Row],[Date]],"mmm-yyyy")</f>
        <v>Mar-2025</v>
      </c>
    </row>
    <row r="909" spans="1:22" x14ac:dyDescent="0.2">
      <c r="A909" s="11">
        <f t="shared" si="13"/>
        <v>45733</v>
      </c>
      <c r="B909" s="12" t="s">
        <v>20</v>
      </c>
      <c r="C909" s="12" t="str">
        <f>VLOOKUP(D909, City_Mapping!A:B, 2, FALSE)</f>
        <v>India</v>
      </c>
      <c r="D909" s="12" t="s">
        <v>32</v>
      </c>
      <c r="E909" s="12" t="s">
        <v>34</v>
      </c>
      <c r="F909" s="12" t="s">
        <v>38</v>
      </c>
      <c r="G909" s="12">
        <v>65812</v>
      </c>
      <c r="H909" s="12" t="s">
        <v>42</v>
      </c>
      <c r="I909" s="12" t="s">
        <v>44</v>
      </c>
      <c r="J909" s="12">
        <v>118580</v>
      </c>
      <c r="K909" s="12">
        <v>9</v>
      </c>
      <c r="L909" s="13">
        <v>3048</v>
      </c>
      <c r="M909" s="14">
        <f>Table1[[#This Row],[Column1]]/100</f>
        <v>0</v>
      </c>
      <c r="N909" s="13">
        <f>Table1[[#This Row],[Unit_Price]]*Table1[[#This Row],[Quantity]]*(1-Table1[[#This Row],[Discount_%]])</f>
        <v>27432</v>
      </c>
      <c r="O909" s="13">
        <v>26872</v>
      </c>
      <c r="P909" s="13">
        <f>Table1[[#This Row],[Revenue]]-Table1[[#This Row],[Cost]]</f>
        <v>560</v>
      </c>
      <c r="Q909" s="12" t="s">
        <v>47</v>
      </c>
      <c r="R909" s="12" t="s">
        <v>52</v>
      </c>
      <c r="S909" s="12" t="s">
        <v>55</v>
      </c>
      <c r="T909" s="12">
        <v>3</v>
      </c>
      <c r="U909" s="12">
        <v>0</v>
      </c>
      <c r="V909" s="20" t="str">
        <f>TEXT(Table1[[#This Row],[Date]],"mmm-yyyy")</f>
        <v>Mar-2025</v>
      </c>
    </row>
    <row r="910" spans="1:22" x14ac:dyDescent="0.2">
      <c r="A910" s="11">
        <f t="shared" si="13"/>
        <v>45733</v>
      </c>
      <c r="B910" s="12" t="s">
        <v>20</v>
      </c>
      <c r="C910" s="12" t="str">
        <f>VLOOKUP(D910, City_Mapping!A:B, 2, FALSE)</f>
        <v>UK</v>
      </c>
      <c r="D910" s="12" t="s">
        <v>29</v>
      </c>
      <c r="E910" s="12" t="s">
        <v>35</v>
      </c>
      <c r="F910" s="12" t="s">
        <v>38</v>
      </c>
      <c r="G910" s="12">
        <v>51616</v>
      </c>
      <c r="H910" s="12" t="s">
        <v>41</v>
      </c>
      <c r="I910" s="12" t="s">
        <v>45</v>
      </c>
      <c r="J910" s="12">
        <v>839230</v>
      </c>
      <c r="K910" s="12">
        <v>7</v>
      </c>
      <c r="L910" s="13">
        <v>2050</v>
      </c>
      <c r="M910" s="14">
        <f>Table1[[#This Row],[Column1]]/100</f>
        <v>0</v>
      </c>
      <c r="N910" s="13">
        <f>Table1[[#This Row],[Unit_Price]]*Table1[[#This Row],[Quantity]]*(1-Table1[[#This Row],[Discount_%]])</f>
        <v>14350</v>
      </c>
      <c r="O910" s="13">
        <v>18341</v>
      </c>
      <c r="P910" s="13">
        <f>Table1[[#This Row],[Revenue]]-Table1[[#This Row],[Cost]]</f>
        <v>-3991</v>
      </c>
      <c r="Q910" s="12" t="s">
        <v>47</v>
      </c>
      <c r="R910" s="12" t="s">
        <v>52</v>
      </c>
      <c r="S910" s="12" t="s">
        <v>56</v>
      </c>
      <c r="T910" s="12">
        <v>5</v>
      </c>
      <c r="U910" s="12">
        <v>0</v>
      </c>
      <c r="V910" s="20" t="str">
        <f>TEXT(Table1[[#This Row],[Date]],"mmm-yyyy")</f>
        <v>Mar-2025</v>
      </c>
    </row>
    <row r="911" spans="1:22" x14ac:dyDescent="0.2">
      <c r="A911" s="11">
        <f t="shared" ref="A911:A974" si="14">A899+1</f>
        <v>45733</v>
      </c>
      <c r="B911" s="12" t="s">
        <v>23</v>
      </c>
      <c r="C911" s="12" t="str">
        <f>VLOOKUP(D911, City_Mapping!A:B, 2, FALSE)</f>
        <v>UAE</v>
      </c>
      <c r="D911" s="12" t="s">
        <v>30</v>
      </c>
      <c r="E911" s="12" t="s">
        <v>34</v>
      </c>
      <c r="F911" s="12" t="s">
        <v>39</v>
      </c>
      <c r="G911" s="12">
        <v>71284</v>
      </c>
      <c r="H911" s="12" t="s">
        <v>42</v>
      </c>
      <c r="I911" s="12" t="s">
        <v>45</v>
      </c>
      <c r="J911" s="12">
        <v>109802</v>
      </c>
      <c r="K911" s="12">
        <v>6</v>
      </c>
      <c r="L911" s="13">
        <v>2640</v>
      </c>
      <c r="M911" s="14">
        <f>Table1[[#This Row],[Column1]]/100</f>
        <v>0.15</v>
      </c>
      <c r="N911" s="13">
        <f>Table1[[#This Row],[Unit_Price]]*Table1[[#This Row],[Quantity]]*(1-Table1[[#This Row],[Discount_%]])</f>
        <v>13464</v>
      </c>
      <c r="O911" s="13">
        <v>22215</v>
      </c>
      <c r="P911" s="13">
        <f>Table1[[#This Row],[Revenue]]-Table1[[#This Row],[Cost]]</f>
        <v>-8751</v>
      </c>
      <c r="Q911" s="12" t="s">
        <v>48</v>
      </c>
      <c r="R911" s="12" t="s">
        <v>50</v>
      </c>
      <c r="S911" s="12" t="s">
        <v>55</v>
      </c>
      <c r="T911" s="12">
        <v>5</v>
      </c>
      <c r="U911" s="12">
        <v>15</v>
      </c>
      <c r="V911" s="20" t="str">
        <f>TEXT(Table1[[#This Row],[Date]],"mmm-yyyy")</f>
        <v>Mar-2025</v>
      </c>
    </row>
    <row r="912" spans="1:22" x14ac:dyDescent="0.2">
      <c r="A912" s="11">
        <f t="shared" si="14"/>
        <v>45733</v>
      </c>
      <c r="B912" s="12" t="s">
        <v>20</v>
      </c>
      <c r="C912" s="12" t="str">
        <f>VLOOKUP(D912, City_Mapping!A:B, 2, FALSE)</f>
        <v>India</v>
      </c>
      <c r="D912" s="12" t="s">
        <v>32</v>
      </c>
      <c r="E912" s="12" t="s">
        <v>34</v>
      </c>
      <c r="F912" s="12" t="s">
        <v>40</v>
      </c>
      <c r="G912" s="12">
        <v>59741</v>
      </c>
      <c r="H912" s="12" t="s">
        <v>42</v>
      </c>
      <c r="I912" s="12" t="s">
        <v>43</v>
      </c>
      <c r="J912" s="12">
        <v>974289</v>
      </c>
      <c r="K912" s="12">
        <v>6</v>
      </c>
      <c r="L912" s="13">
        <v>4020</v>
      </c>
      <c r="M912" s="14">
        <f>Table1[[#This Row],[Column1]]/100</f>
        <v>0.1</v>
      </c>
      <c r="N912" s="13">
        <f>Table1[[#This Row],[Unit_Price]]*Table1[[#This Row],[Quantity]]*(1-Table1[[#This Row],[Discount_%]])</f>
        <v>21708</v>
      </c>
      <c r="O912" s="13">
        <v>5968</v>
      </c>
      <c r="P912" s="13">
        <f>Table1[[#This Row],[Revenue]]-Table1[[#This Row],[Cost]]</f>
        <v>15740</v>
      </c>
      <c r="Q912" s="12" t="s">
        <v>49</v>
      </c>
      <c r="R912" s="12" t="s">
        <v>50</v>
      </c>
      <c r="S912" s="12" t="s">
        <v>54</v>
      </c>
      <c r="T912" s="12">
        <v>4</v>
      </c>
      <c r="U912" s="12">
        <v>10</v>
      </c>
      <c r="V912" s="20" t="str">
        <f>TEXT(Table1[[#This Row],[Date]],"mmm-yyyy")</f>
        <v>Mar-2025</v>
      </c>
    </row>
    <row r="913" spans="1:22" x14ac:dyDescent="0.2">
      <c r="A913" s="11">
        <f t="shared" si="14"/>
        <v>45733</v>
      </c>
      <c r="B913" s="12" t="s">
        <v>22</v>
      </c>
      <c r="C913" s="12" t="str">
        <f>VLOOKUP(D913, City_Mapping!A:B, 2, FALSE)</f>
        <v>USA</v>
      </c>
      <c r="D913" s="12" t="s">
        <v>31</v>
      </c>
      <c r="E913" s="12" t="s">
        <v>36</v>
      </c>
      <c r="F913" s="12" t="s">
        <v>38</v>
      </c>
      <c r="G913" s="12">
        <v>63478</v>
      </c>
      <c r="H913" s="12" t="s">
        <v>41</v>
      </c>
      <c r="I913" s="12" t="s">
        <v>43</v>
      </c>
      <c r="J913" s="12">
        <v>201467</v>
      </c>
      <c r="K913" s="12">
        <v>9</v>
      </c>
      <c r="L913" s="13">
        <v>4154</v>
      </c>
      <c r="M913" s="14">
        <f>Table1[[#This Row],[Column1]]/100</f>
        <v>0</v>
      </c>
      <c r="N913" s="13">
        <f>Table1[[#This Row],[Unit_Price]]*Table1[[#This Row],[Quantity]]*(1-Table1[[#This Row],[Discount_%]])</f>
        <v>37386</v>
      </c>
      <c r="O913" s="13">
        <v>29662</v>
      </c>
      <c r="P913" s="13">
        <f>Table1[[#This Row],[Revenue]]-Table1[[#This Row],[Cost]]</f>
        <v>7724</v>
      </c>
      <c r="Q913" s="12" t="s">
        <v>46</v>
      </c>
      <c r="R913" s="12" t="s">
        <v>52</v>
      </c>
      <c r="S913" s="12" t="s">
        <v>53</v>
      </c>
      <c r="T913" s="12">
        <v>3</v>
      </c>
      <c r="U913" s="12">
        <v>0</v>
      </c>
      <c r="V913" s="20" t="str">
        <f>TEXT(Table1[[#This Row],[Date]],"mmm-yyyy")</f>
        <v>Mar-2025</v>
      </c>
    </row>
    <row r="914" spans="1:22" x14ac:dyDescent="0.2">
      <c r="A914" s="11">
        <f t="shared" si="14"/>
        <v>45734</v>
      </c>
      <c r="B914" s="12" t="s">
        <v>22</v>
      </c>
      <c r="C914" s="12" t="str">
        <f>VLOOKUP(D914, City_Mapping!A:B, 2, FALSE)</f>
        <v>UK</v>
      </c>
      <c r="D914" s="12" t="s">
        <v>29</v>
      </c>
      <c r="E914" s="12" t="s">
        <v>35</v>
      </c>
      <c r="F914" s="12" t="s">
        <v>39</v>
      </c>
      <c r="G914" s="12">
        <v>64056</v>
      </c>
      <c r="H914" s="12" t="s">
        <v>41</v>
      </c>
      <c r="I914" s="12" t="s">
        <v>43</v>
      </c>
      <c r="J914" s="12">
        <v>464911</v>
      </c>
      <c r="K914" s="12">
        <v>5</v>
      </c>
      <c r="L914" s="13">
        <v>1120</v>
      </c>
      <c r="M914" s="14">
        <f>Table1[[#This Row],[Column1]]/100</f>
        <v>0.05</v>
      </c>
      <c r="N914" s="13">
        <f>Table1[[#This Row],[Unit_Price]]*Table1[[#This Row],[Quantity]]*(1-Table1[[#This Row],[Discount_%]])</f>
        <v>5320</v>
      </c>
      <c r="O914" s="13">
        <v>9285</v>
      </c>
      <c r="P914" s="13">
        <f>Table1[[#This Row],[Revenue]]-Table1[[#This Row],[Cost]]</f>
        <v>-3965</v>
      </c>
      <c r="Q914" s="12" t="s">
        <v>47</v>
      </c>
      <c r="R914" s="12" t="s">
        <v>50</v>
      </c>
      <c r="S914" s="12" t="s">
        <v>55</v>
      </c>
      <c r="T914" s="12">
        <v>3</v>
      </c>
      <c r="U914" s="12">
        <v>5</v>
      </c>
      <c r="V914" s="20" t="str">
        <f>TEXT(Table1[[#This Row],[Date]],"mmm-yyyy")</f>
        <v>Mar-2025</v>
      </c>
    </row>
    <row r="915" spans="1:22" x14ac:dyDescent="0.2">
      <c r="A915" s="11">
        <f t="shared" si="14"/>
        <v>45734</v>
      </c>
      <c r="B915" s="12" t="s">
        <v>23</v>
      </c>
      <c r="C915" s="12" t="str">
        <f>VLOOKUP(D915, City_Mapping!A:B, 2, FALSE)</f>
        <v>India</v>
      </c>
      <c r="D915" s="12" t="s">
        <v>28</v>
      </c>
      <c r="E915" s="12" t="s">
        <v>34</v>
      </c>
      <c r="F915" s="12" t="s">
        <v>38</v>
      </c>
      <c r="G915" s="12">
        <v>55534</v>
      </c>
      <c r="H915" s="12" t="s">
        <v>42</v>
      </c>
      <c r="I915" s="12" t="s">
        <v>43</v>
      </c>
      <c r="J915" s="12">
        <v>562759</v>
      </c>
      <c r="K915" s="12">
        <v>5</v>
      </c>
      <c r="L915" s="13">
        <v>3023</v>
      </c>
      <c r="M915" s="14">
        <f>Table1[[#This Row],[Column1]]/100</f>
        <v>0.05</v>
      </c>
      <c r="N915" s="13">
        <f>Table1[[#This Row],[Unit_Price]]*Table1[[#This Row],[Quantity]]*(1-Table1[[#This Row],[Discount_%]])</f>
        <v>14359.25</v>
      </c>
      <c r="O915" s="13">
        <v>20150</v>
      </c>
      <c r="P915" s="13">
        <f>Table1[[#This Row],[Revenue]]-Table1[[#This Row],[Cost]]</f>
        <v>-5790.75</v>
      </c>
      <c r="Q915" s="12" t="s">
        <v>48</v>
      </c>
      <c r="R915" s="12" t="s">
        <v>51</v>
      </c>
      <c r="S915" s="12" t="s">
        <v>54</v>
      </c>
      <c r="T915" s="12">
        <v>3</v>
      </c>
      <c r="U915" s="12">
        <v>5</v>
      </c>
      <c r="V915" s="20" t="str">
        <f>TEXT(Table1[[#This Row],[Date]],"mmm-yyyy")</f>
        <v>Mar-2025</v>
      </c>
    </row>
    <row r="916" spans="1:22" x14ac:dyDescent="0.2">
      <c r="A916" s="11">
        <f t="shared" si="14"/>
        <v>45734</v>
      </c>
      <c r="B916" s="12" t="s">
        <v>21</v>
      </c>
      <c r="C916" s="12" t="str">
        <f>VLOOKUP(D916, City_Mapping!A:B, 2, FALSE)</f>
        <v>India</v>
      </c>
      <c r="D916" s="12" t="s">
        <v>33</v>
      </c>
      <c r="E916" s="12" t="s">
        <v>35</v>
      </c>
      <c r="F916" s="12" t="s">
        <v>37</v>
      </c>
      <c r="G916" s="12">
        <v>89056</v>
      </c>
      <c r="H916" s="12" t="s">
        <v>41</v>
      </c>
      <c r="I916" s="12" t="s">
        <v>43</v>
      </c>
      <c r="J916" s="12">
        <v>760035</v>
      </c>
      <c r="K916" s="12">
        <v>2</v>
      </c>
      <c r="L916" s="13">
        <v>670</v>
      </c>
      <c r="M916" s="14">
        <f>Table1[[#This Row],[Column1]]/100</f>
        <v>0</v>
      </c>
      <c r="N916" s="13">
        <f>Table1[[#This Row],[Unit_Price]]*Table1[[#This Row],[Quantity]]*(1-Table1[[#This Row],[Discount_%]])</f>
        <v>1340</v>
      </c>
      <c r="O916" s="13">
        <v>7825</v>
      </c>
      <c r="P916" s="13">
        <f>Table1[[#This Row],[Revenue]]-Table1[[#This Row],[Cost]]</f>
        <v>-6485</v>
      </c>
      <c r="Q916" s="12" t="s">
        <v>48</v>
      </c>
      <c r="R916" s="12" t="s">
        <v>50</v>
      </c>
      <c r="S916" s="12" t="s">
        <v>55</v>
      </c>
      <c r="T916" s="12">
        <v>5</v>
      </c>
      <c r="U916" s="12">
        <v>0</v>
      </c>
      <c r="V916" s="20" t="str">
        <f>TEXT(Table1[[#This Row],[Date]],"mmm-yyyy")</f>
        <v>Mar-2025</v>
      </c>
    </row>
    <row r="917" spans="1:22" x14ac:dyDescent="0.2">
      <c r="A917" s="11">
        <f t="shared" si="14"/>
        <v>45734</v>
      </c>
      <c r="B917" s="12" t="s">
        <v>23</v>
      </c>
      <c r="C917" s="12" t="str">
        <f>VLOOKUP(D917, City_Mapping!A:B, 2, FALSE)</f>
        <v>USA</v>
      </c>
      <c r="D917" s="12" t="s">
        <v>31</v>
      </c>
      <c r="E917" s="12" t="s">
        <v>36</v>
      </c>
      <c r="F917" s="12" t="s">
        <v>37</v>
      </c>
      <c r="G917" s="12">
        <v>74162</v>
      </c>
      <c r="H917" s="12" t="s">
        <v>41</v>
      </c>
      <c r="I917" s="12" t="s">
        <v>45</v>
      </c>
      <c r="J917" s="12">
        <v>245130</v>
      </c>
      <c r="K917" s="12">
        <v>6</v>
      </c>
      <c r="L917" s="13">
        <v>2919</v>
      </c>
      <c r="M917" s="14">
        <f>Table1[[#This Row],[Column1]]/100</f>
        <v>0.2</v>
      </c>
      <c r="N917" s="13">
        <f>Table1[[#This Row],[Unit_Price]]*Table1[[#This Row],[Quantity]]*(1-Table1[[#This Row],[Discount_%]])</f>
        <v>14011.2</v>
      </c>
      <c r="O917" s="13">
        <v>1667</v>
      </c>
      <c r="P917" s="13">
        <f>Table1[[#This Row],[Revenue]]-Table1[[#This Row],[Cost]]</f>
        <v>12344.2</v>
      </c>
      <c r="Q917" s="12" t="s">
        <v>47</v>
      </c>
      <c r="R917" s="12" t="s">
        <v>52</v>
      </c>
      <c r="S917" s="12" t="s">
        <v>54</v>
      </c>
      <c r="T917" s="12">
        <v>4</v>
      </c>
      <c r="U917" s="12">
        <v>20</v>
      </c>
      <c r="V917" s="20" t="str">
        <f>TEXT(Table1[[#This Row],[Date]],"mmm-yyyy")</f>
        <v>Mar-2025</v>
      </c>
    </row>
    <row r="918" spans="1:22" x14ac:dyDescent="0.2">
      <c r="A918" s="11">
        <f t="shared" si="14"/>
        <v>45734</v>
      </c>
      <c r="B918" s="12" t="s">
        <v>23</v>
      </c>
      <c r="C918" s="12" t="str">
        <f>VLOOKUP(D918, City_Mapping!A:B, 2, FALSE)</f>
        <v>India</v>
      </c>
      <c r="D918" s="12" t="s">
        <v>28</v>
      </c>
      <c r="E918" s="12" t="s">
        <v>35</v>
      </c>
      <c r="F918" s="12" t="s">
        <v>37</v>
      </c>
      <c r="G918" s="12">
        <v>54711</v>
      </c>
      <c r="H918" s="12" t="s">
        <v>41</v>
      </c>
      <c r="I918" s="12" t="s">
        <v>44</v>
      </c>
      <c r="J918" s="12">
        <v>280073</v>
      </c>
      <c r="K918" s="12">
        <v>6</v>
      </c>
      <c r="L918" s="13">
        <v>3279</v>
      </c>
      <c r="M918" s="14">
        <f>Table1[[#This Row],[Column1]]/100</f>
        <v>0.15</v>
      </c>
      <c r="N918" s="13">
        <f>Table1[[#This Row],[Unit_Price]]*Table1[[#This Row],[Quantity]]*(1-Table1[[#This Row],[Discount_%]])</f>
        <v>16722.899999999998</v>
      </c>
      <c r="O918" s="13">
        <v>25307</v>
      </c>
      <c r="P918" s="13">
        <f>Table1[[#This Row],[Revenue]]-Table1[[#This Row],[Cost]]</f>
        <v>-8584.1000000000022</v>
      </c>
      <c r="Q918" s="12" t="s">
        <v>46</v>
      </c>
      <c r="R918" s="12" t="s">
        <v>51</v>
      </c>
      <c r="S918" s="12" t="s">
        <v>53</v>
      </c>
      <c r="T918" s="12">
        <v>5</v>
      </c>
      <c r="U918" s="12">
        <v>15</v>
      </c>
      <c r="V918" s="20" t="str">
        <f>TEXT(Table1[[#This Row],[Date]],"mmm-yyyy")</f>
        <v>Mar-2025</v>
      </c>
    </row>
    <row r="919" spans="1:22" x14ac:dyDescent="0.2">
      <c r="A919" s="11">
        <f t="shared" si="14"/>
        <v>45734</v>
      </c>
      <c r="B919" s="12" t="s">
        <v>21</v>
      </c>
      <c r="C919" s="12" t="str">
        <f>VLOOKUP(D919, City_Mapping!A:B, 2, FALSE)</f>
        <v>UAE</v>
      </c>
      <c r="D919" s="12" t="s">
        <v>30</v>
      </c>
      <c r="E919" s="12" t="s">
        <v>36</v>
      </c>
      <c r="F919" s="12" t="s">
        <v>37</v>
      </c>
      <c r="G919" s="12">
        <v>32805</v>
      </c>
      <c r="H919" s="12" t="s">
        <v>41</v>
      </c>
      <c r="I919" s="12" t="s">
        <v>43</v>
      </c>
      <c r="J919" s="12">
        <v>792879</v>
      </c>
      <c r="K919" s="12">
        <v>6</v>
      </c>
      <c r="L919" s="13">
        <v>1916</v>
      </c>
      <c r="M919" s="14">
        <f>Table1[[#This Row],[Column1]]/100</f>
        <v>0.2</v>
      </c>
      <c r="N919" s="13">
        <f>Table1[[#This Row],[Unit_Price]]*Table1[[#This Row],[Quantity]]*(1-Table1[[#This Row],[Discount_%]])</f>
        <v>9196.8000000000011</v>
      </c>
      <c r="O919" s="13">
        <v>1514</v>
      </c>
      <c r="P919" s="13">
        <f>Table1[[#This Row],[Revenue]]-Table1[[#This Row],[Cost]]</f>
        <v>7682.8000000000011</v>
      </c>
      <c r="Q919" s="12" t="s">
        <v>46</v>
      </c>
      <c r="R919" s="12" t="s">
        <v>51</v>
      </c>
      <c r="S919" s="12" t="s">
        <v>55</v>
      </c>
      <c r="T919" s="12">
        <v>2</v>
      </c>
      <c r="U919" s="12">
        <v>20</v>
      </c>
      <c r="V919" s="20" t="str">
        <f>TEXT(Table1[[#This Row],[Date]],"mmm-yyyy")</f>
        <v>Mar-2025</v>
      </c>
    </row>
    <row r="920" spans="1:22" x14ac:dyDescent="0.2">
      <c r="A920" s="11">
        <f t="shared" si="14"/>
        <v>45734</v>
      </c>
      <c r="B920" s="12" t="s">
        <v>21</v>
      </c>
      <c r="C920" s="12" t="str">
        <f>VLOOKUP(D920, City_Mapping!A:B, 2, FALSE)</f>
        <v>USA</v>
      </c>
      <c r="D920" s="12" t="s">
        <v>31</v>
      </c>
      <c r="E920" s="12" t="s">
        <v>35</v>
      </c>
      <c r="F920" s="12" t="s">
        <v>40</v>
      </c>
      <c r="G920" s="12">
        <v>30143</v>
      </c>
      <c r="H920" s="12" t="s">
        <v>42</v>
      </c>
      <c r="I920" s="12" t="s">
        <v>45</v>
      </c>
      <c r="J920" s="12">
        <v>302827</v>
      </c>
      <c r="K920" s="12">
        <v>4</v>
      </c>
      <c r="L920" s="13">
        <v>1438</v>
      </c>
      <c r="M920" s="14">
        <f>Table1[[#This Row],[Column1]]/100</f>
        <v>0.05</v>
      </c>
      <c r="N920" s="13">
        <f>Table1[[#This Row],[Unit_Price]]*Table1[[#This Row],[Quantity]]*(1-Table1[[#This Row],[Discount_%]])</f>
        <v>5464.4</v>
      </c>
      <c r="O920" s="13">
        <v>26819</v>
      </c>
      <c r="P920" s="13">
        <f>Table1[[#This Row],[Revenue]]-Table1[[#This Row],[Cost]]</f>
        <v>-21354.6</v>
      </c>
      <c r="Q920" s="12" t="s">
        <v>49</v>
      </c>
      <c r="R920" s="12" t="s">
        <v>50</v>
      </c>
      <c r="S920" s="12" t="s">
        <v>56</v>
      </c>
      <c r="T920" s="12">
        <v>1</v>
      </c>
      <c r="U920" s="12">
        <v>5</v>
      </c>
      <c r="V920" s="20" t="str">
        <f>TEXT(Table1[[#This Row],[Date]],"mmm-yyyy")</f>
        <v>Mar-2025</v>
      </c>
    </row>
    <row r="921" spans="1:22" x14ac:dyDescent="0.2">
      <c r="A921" s="11">
        <f t="shared" si="14"/>
        <v>45734</v>
      </c>
      <c r="B921" s="12" t="s">
        <v>21</v>
      </c>
      <c r="C921" s="12" t="str">
        <f>VLOOKUP(D921, City_Mapping!A:B, 2, FALSE)</f>
        <v>India</v>
      </c>
      <c r="D921" s="12" t="s">
        <v>28</v>
      </c>
      <c r="E921" s="12" t="s">
        <v>34</v>
      </c>
      <c r="F921" s="12" t="s">
        <v>37</v>
      </c>
      <c r="G921" s="12">
        <v>85828</v>
      </c>
      <c r="H921" s="12" t="s">
        <v>41</v>
      </c>
      <c r="I921" s="12" t="s">
        <v>44</v>
      </c>
      <c r="J921" s="12">
        <v>770805</v>
      </c>
      <c r="K921" s="12">
        <v>7</v>
      </c>
      <c r="L921" s="13">
        <v>2531</v>
      </c>
      <c r="M921" s="14">
        <f>Table1[[#This Row],[Column1]]/100</f>
        <v>0.05</v>
      </c>
      <c r="N921" s="13">
        <f>Table1[[#This Row],[Unit_Price]]*Table1[[#This Row],[Quantity]]*(1-Table1[[#This Row],[Discount_%]])</f>
        <v>16831.149999999998</v>
      </c>
      <c r="O921" s="13">
        <v>28652</v>
      </c>
      <c r="P921" s="13">
        <f>Table1[[#This Row],[Revenue]]-Table1[[#This Row],[Cost]]</f>
        <v>-11820.850000000002</v>
      </c>
      <c r="Q921" s="12" t="s">
        <v>49</v>
      </c>
      <c r="R921" s="12" t="s">
        <v>52</v>
      </c>
      <c r="S921" s="12" t="s">
        <v>54</v>
      </c>
      <c r="T921" s="12">
        <v>5</v>
      </c>
      <c r="U921" s="12">
        <v>5</v>
      </c>
      <c r="V921" s="20" t="str">
        <f>TEXT(Table1[[#This Row],[Date]],"mmm-yyyy")</f>
        <v>Mar-2025</v>
      </c>
    </row>
    <row r="922" spans="1:22" x14ac:dyDescent="0.2">
      <c r="A922" s="11">
        <f t="shared" si="14"/>
        <v>45734</v>
      </c>
      <c r="B922" s="12" t="s">
        <v>22</v>
      </c>
      <c r="C922" s="12" t="str">
        <f>VLOOKUP(D922, City_Mapping!A:B, 2, FALSE)</f>
        <v>USA</v>
      </c>
      <c r="D922" s="12" t="s">
        <v>31</v>
      </c>
      <c r="E922" s="12" t="s">
        <v>36</v>
      </c>
      <c r="F922" s="12" t="s">
        <v>39</v>
      </c>
      <c r="G922" s="12">
        <v>72473</v>
      </c>
      <c r="H922" s="12" t="s">
        <v>42</v>
      </c>
      <c r="I922" s="12" t="s">
        <v>44</v>
      </c>
      <c r="J922" s="12">
        <v>567170</v>
      </c>
      <c r="K922" s="12">
        <v>9</v>
      </c>
      <c r="L922" s="13">
        <v>3677</v>
      </c>
      <c r="M922" s="14">
        <f>Table1[[#This Row],[Column1]]/100</f>
        <v>0.15</v>
      </c>
      <c r="N922" s="13">
        <f>Table1[[#This Row],[Unit_Price]]*Table1[[#This Row],[Quantity]]*(1-Table1[[#This Row],[Discount_%]])</f>
        <v>28129.05</v>
      </c>
      <c r="O922" s="13">
        <v>5289</v>
      </c>
      <c r="P922" s="13">
        <f>Table1[[#This Row],[Revenue]]-Table1[[#This Row],[Cost]]</f>
        <v>22840.05</v>
      </c>
      <c r="Q922" s="12" t="s">
        <v>49</v>
      </c>
      <c r="R922" s="12" t="s">
        <v>50</v>
      </c>
      <c r="S922" s="12" t="s">
        <v>54</v>
      </c>
      <c r="T922" s="12">
        <v>4</v>
      </c>
      <c r="U922" s="12">
        <v>15</v>
      </c>
      <c r="V922" s="20" t="str">
        <f>TEXT(Table1[[#This Row],[Date]],"mmm-yyyy")</f>
        <v>Mar-2025</v>
      </c>
    </row>
    <row r="923" spans="1:22" x14ac:dyDescent="0.2">
      <c r="A923" s="11">
        <f t="shared" si="14"/>
        <v>45734</v>
      </c>
      <c r="B923" s="12" t="s">
        <v>20</v>
      </c>
      <c r="C923" s="12" t="str">
        <f>VLOOKUP(D923, City_Mapping!A:B, 2, FALSE)</f>
        <v>India</v>
      </c>
      <c r="D923" s="12" t="s">
        <v>32</v>
      </c>
      <c r="E923" s="12" t="s">
        <v>34</v>
      </c>
      <c r="F923" s="12" t="s">
        <v>38</v>
      </c>
      <c r="G923" s="12">
        <v>26017</v>
      </c>
      <c r="H923" s="12" t="s">
        <v>42</v>
      </c>
      <c r="I923" s="12" t="s">
        <v>43</v>
      </c>
      <c r="J923" s="12">
        <v>975882</v>
      </c>
      <c r="K923" s="12">
        <v>1</v>
      </c>
      <c r="L923" s="13">
        <v>3271</v>
      </c>
      <c r="M923" s="14">
        <f>Table1[[#This Row],[Column1]]/100</f>
        <v>0.05</v>
      </c>
      <c r="N923" s="13">
        <f>Table1[[#This Row],[Unit_Price]]*Table1[[#This Row],[Quantity]]*(1-Table1[[#This Row],[Discount_%]])</f>
        <v>3107.45</v>
      </c>
      <c r="O923" s="13">
        <v>11293</v>
      </c>
      <c r="P923" s="13">
        <f>Table1[[#This Row],[Revenue]]-Table1[[#This Row],[Cost]]</f>
        <v>-8185.55</v>
      </c>
      <c r="Q923" s="12" t="s">
        <v>48</v>
      </c>
      <c r="R923" s="12" t="s">
        <v>50</v>
      </c>
      <c r="S923" s="12" t="s">
        <v>53</v>
      </c>
      <c r="T923" s="12">
        <v>5</v>
      </c>
      <c r="U923" s="12">
        <v>5</v>
      </c>
      <c r="V923" s="20" t="str">
        <f>TEXT(Table1[[#This Row],[Date]],"mmm-yyyy")</f>
        <v>Mar-2025</v>
      </c>
    </row>
    <row r="924" spans="1:22" x14ac:dyDescent="0.2">
      <c r="A924" s="11">
        <f t="shared" si="14"/>
        <v>45734</v>
      </c>
      <c r="B924" s="12" t="s">
        <v>22</v>
      </c>
      <c r="C924" s="12" t="str">
        <f>VLOOKUP(D924, City_Mapping!A:B, 2, FALSE)</f>
        <v>UK</v>
      </c>
      <c r="D924" s="12" t="s">
        <v>29</v>
      </c>
      <c r="E924" s="12" t="s">
        <v>36</v>
      </c>
      <c r="F924" s="12" t="s">
        <v>39</v>
      </c>
      <c r="G924" s="12">
        <v>73202</v>
      </c>
      <c r="H924" s="12" t="s">
        <v>41</v>
      </c>
      <c r="I924" s="12" t="s">
        <v>45</v>
      </c>
      <c r="J924" s="12">
        <v>850526</v>
      </c>
      <c r="K924" s="12">
        <v>3</v>
      </c>
      <c r="L924" s="13">
        <v>4296</v>
      </c>
      <c r="M924" s="14">
        <f>Table1[[#This Row],[Column1]]/100</f>
        <v>0.1</v>
      </c>
      <c r="N924" s="13">
        <f>Table1[[#This Row],[Unit_Price]]*Table1[[#This Row],[Quantity]]*(1-Table1[[#This Row],[Discount_%]])</f>
        <v>11599.2</v>
      </c>
      <c r="O924" s="13">
        <v>28599</v>
      </c>
      <c r="P924" s="13">
        <f>Table1[[#This Row],[Revenue]]-Table1[[#This Row],[Cost]]</f>
        <v>-16999.8</v>
      </c>
      <c r="Q924" s="12" t="s">
        <v>46</v>
      </c>
      <c r="R924" s="12" t="s">
        <v>50</v>
      </c>
      <c r="S924" s="12" t="s">
        <v>56</v>
      </c>
      <c r="T924" s="12">
        <v>2</v>
      </c>
      <c r="U924" s="12">
        <v>10</v>
      </c>
      <c r="V924" s="20" t="str">
        <f>TEXT(Table1[[#This Row],[Date]],"mmm-yyyy")</f>
        <v>Mar-2025</v>
      </c>
    </row>
    <row r="925" spans="1:22" x14ac:dyDescent="0.2">
      <c r="A925" s="11">
        <f t="shared" si="14"/>
        <v>45734</v>
      </c>
      <c r="B925" s="12" t="s">
        <v>20</v>
      </c>
      <c r="C925" s="12" t="str">
        <f>VLOOKUP(D925, City_Mapping!A:B, 2, FALSE)</f>
        <v>India</v>
      </c>
      <c r="D925" s="12" t="s">
        <v>28</v>
      </c>
      <c r="E925" s="12" t="s">
        <v>35</v>
      </c>
      <c r="F925" s="12" t="s">
        <v>37</v>
      </c>
      <c r="G925" s="12">
        <v>51423</v>
      </c>
      <c r="H925" s="12" t="s">
        <v>41</v>
      </c>
      <c r="I925" s="12" t="s">
        <v>45</v>
      </c>
      <c r="J925" s="12">
        <v>730327</v>
      </c>
      <c r="K925" s="12">
        <v>9</v>
      </c>
      <c r="L925" s="13">
        <v>3384</v>
      </c>
      <c r="M925" s="14">
        <f>Table1[[#This Row],[Column1]]/100</f>
        <v>0.05</v>
      </c>
      <c r="N925" s="13">
        <f>Table1[[#This Row],[Unit_Price]]*Table1[[#This Row],[Quantity]]*(1-Table1[[#This Row],[Discount_%]])</f>
        <v>28933.199999999997</v>
      </c>
      <c r="O925" s="13">
        <v>1811</v>
      </c>
      <c r="P925" s="13">
        <f>Table1[[#This Row],[Revenue]]-Table1[[#This Row],[Cost]]</f>
        <v>27122.199999999997</v>
      </c>
      <c r="Q925" s="12" t="s">
        <v>49</v>
      </c>
      <c r="R925" s="12" t="s">
        <v>51</v>
      </c>
      <c r="S925" s="12" t="s">
        <v>53</v>
      </c>
      <c r="T925" s="12">
        <v>2</v>
      </c>
      <c r="U925" s="12">
        <v>5</v>
      </c>
      <c r="V925" s="20" t="str">
        <f>TEXT(Table1[[#This Row],[Date]],"mmm-yyyy")</f>
        <v>Mar-2025</v>
      </c>
    </row>
    <row r="926" spans="1:22" x14ac:dyDescent="0.2">
      <c r="A926" s="11">
        <f t="shared" si="14"/>
        <v>45735</v>
      </c>
      <c r="B926" s="12" t="s">
        <v>22</v>
      </c>
      <c r="C926" s="12" t="str">
        <f>VLOOKUP(D926, City_Mapping!A:B, 2, FALSE)</f>
        <v>UK</v>
      </c>
      <c r="D926" s="12" t="s">
        <v>29</v>
      </c>
      <c r="E926" s="12" t="s">
        <v>35</v>
      </c>
      <c r="F926" s="12" t="s">
        <v>40</v>
      </c>
      <c r="G926" s="12">
        <v>51713</v>
      </c>
      <c r="H926" s="12" t="s">
        <v>41</v>
      </c>
      <c r="I926" s="12" t="s">
        <v>45</v>
      </c>
      <c r="J926" s="12">
        <v>862447</v>
      </c>
      <c r="K926" s="12">
        <v>5</v>
      </c>
      <c r="L926" s="13">
        <v>2231</v>
      </c>
      <c r="M926" s="14">
        <f>Table1[[#This Row],[Column1]]/100</f>
        <v>0.2</v>
      </c>
      <c r="N926" s="13">
        <f>Table1[[#This Row],[Unit_Price]]*Table1[[#This Row],[Quantity]]*(1-Table1[[#This Row],[Discount_%]])</f>
        <v>8924</v>
      </c>
      <c r="O926" s="13">
        <v>16568</v>
      </c>
      <c r="P926" s="13">
        <f>Table1[[#This Row],[Revenue]]-Table1[[#This Row],[Cost]]</f>
        <v>-7644</v>
      </c>
      <c r="Q926" s="12" t="s">
        <v>48</v>
      </c>
      <c r="R926" s="12" t="s">
        <v>50</v>
      </c>
      <c r="S926" s="12" t="s">
        <v>55</v>
      </c>
      <c r="T926" s="12">
        <v>2</v>
      </c>
      <c r="U926" s="12">
        <v>20</v>
      </c>
      <c r="V926" s="20" t="str">
        <f>TEXT(Table1[[#This Row],[Date]],"mmm-yyyy")</f>
        <v>Mar-2025</v>
      </c>
    </row>
    <row r="927" spans="1:22" x14ac:dyDescent="0.2">
      <c r="A927" s="11">
        <f t="shared" si="14"/>
        <v>45735</v>
      </c>
      <c r="B927" s="12" t="s">
        <v>20</v>
      </c>
      <c r="C927" s="12" t="str">
        <f>VLOOKUP(D927, City_Mapping!A:B, 2, FALSE)</f>
        <v>India</v>
      </c>
      <c r="D927" s="12" t="s">
        <v>32</v>
      </c>
      <c r="E927" s="12" t="s">
        <v>36</v>
      </c>
      <c r="F927" s="12" t="s">
        <v>37</v>
      </c>
      <c r="G927" s="12">
        <v>97856</v>
      </c>
      <c r="H927" s="12" t="s">
        <v>41</v>
      </c>
      <c r="I927" s="12" t="s">
        <v>45</v>
      </c>
      <c r="J927" s="12">
        <v>915127</v>
      </c>
      <c r="K927" s="12">
        <v>6</v>
      </c>
      <c r="L927" s="13">
        <v>1772</v>
      </c>
      <c r="M927" s="14">
        <f>Table1[[#This Row],[Column1]]/100</f>
        <v>0.2</v>
      </c>
      <c r="N927" s="13">
        <f>Table1[[#This Row],[Unit_Price]]*Table1[[#This Row],[Quantity]]*(1-Table1[[#This Row],[Discount_%]])</f>
        <v>8505.6</v>
      </c>
      <c r="O927" s="13">
        <v>23091</v>
      </c>
      <c r="P927" s="13">
        <f>Table1[[#This Row],[Revenue]]-Table1[[#This Row],[Cost]]</f>
        <v>-14585.4</v>
      </c>
      <c r="Q927" s="12" t="s">
        <v>46</v>
      </c>
      <c r="R927" s="12" t="s">
        <v>50</v>
      </c>
      <c r="S927" s="12" t="s">
        <v>53</v>
      </c>
      <c r="T927" s="12">
        <v>2</v>
      </c>
      <c r="U927" s="12">
        <v>20</v>
      </c>
      <c r="V927" s="20" t="str">
        <f>TEXT(Table1[[#This Row],[Date]],"mmm-yyyy")</f>
        <v>Mar-2025</v>
      </c>
    </row>
    <row r="928" spans="1:22" x14ac:dyDescent="0.2">
      <c r="A928" s="11">
        <f t="shared" si="14"/>
        <v>45735</v>
      </c>
      <c r="B928" s="12" t="s">
        <v>22</v>
      </c>
      <c r="C928" s="12" t="str">
        <f>VLOOKUP(D928, City_Mapping!A:B, 2, FALSE)</f>
        <v>India</v>
      </c>
      <c r="D928" s="12" t="s">
        <v>32</v>
      </c>
      <c r="E928" s="12" t="s">
        <v>36</v>
      </c>
      <c r="F928" s="12" t="s">
        <v>37</v>
      </c>
      <c r="G928" s="12">
        <v>84310</v>
      </c>
      <c r="H928" s="12" t="s">
        <v>42</v>
      </c>
      <c r="I928" s="12" t="s">
        <v>45</v>
      </c>
      <c r="J928" s="12">
        <v>982402</v>
      </c>
      <c r="K928" s="12">
        <v>8</v>
      </c>
      <c r="L928" s="13">
        <v>2252</v>
      </c>
      <c r="M928" s="14">
        <f>Table1[[#This Row],[Column1]]/100</f>
        <v>0.1</v>
      </c>
      <c r="N928" s="13">
        <f>Table1[[#This Row],[Unit_Price]]*Table1[[#This Row],[Quantity]]*(1-Table1[[#This Row],[Discount_%]])</f>
        <v>16214.4</v>
      </c>
      <c r="O928" s="13">
        <v>23233</v>
      </c>
      <c r="P928" s="13">
        <f>Table1[[#This Row],[Revenue]]-Table1[[#This Row],[Cost]]</f>
        <v>-7018.6</v>
      </c>
      <c r="Q928" s="12" t="s">
        <v>47</v>
      </c>
      <c r="R928" s="12" t="s">
        <v>50</v>
      </c>
      <c r="S928" s="12" t="s">
        <v>54</v>
      </c>
      <c r="T928" s="12">
        <v>1</v>
      </c>
      <c r="U928" s="12">
        <v>10</v>
      </c>
      <c r="V928" s="20" t="str">
        <f>TEXT(Table1[[#This Row],[Date]],"mmm-yyyy")</f>
        <v>Mar-2025</v>
      </c>
    </row>
    <row r="929" spans="1:22" x14ac:dyDescent="0.2">
      <c r="A929" s="11">
        <f t="shared" si="14"/>
        <v>45735</v>
      </c>
      <c r="B929" s="12" t="s">
        <v>21</v>
      </c>
      <c r="C929" s="12" t="str">
        <f>VLOOKUP(D929, City_Mapping!A:B, 2, FALSE)</f>
        <v>UK</v>
      </c>
      <c r="D929" s="12" t="s">
        <v>29</v>
      </c>
      <c r="E929" s="12" t="s">
        <v>36</v>
      </c>
      <c r="F929" s="12" t="s">
        <v>40</v>
      </c>
      <c r="G929" s="12">
        <v>12205</v>
      </c>
      <c r="H929" s="12" t="s">
        <v>42</v>
      </c>
      <c r="I929" s="12" t="s">
        <v>44</v>
      </c>
      <c r="J929" s="12">
        <v>282299</v>
      </c>
      <c r="K929" s="12">
        <v>9</v>
      </c>
      <c r="L929" s="13">
        <v>2456</v>
      </c>
      <c r="M929" s="14">
        <f>Table1[[#This Row],[Column1]]/100</f>
        <v>0.2</v>
      </c>
      <c r="N929" s="13">
        <f>Table1[[#This Row],[Unit_Price]]*Table1[[#This Row],[Quantity]]*(1-Table1[[#This Row],[Discount_%]])</f>
        <v>17683.2</v>
      </c>
      <c r="O929" s="13">
        <v>23456</v>
      </c>
      <c r="P929" s="13">
        <f>Table1[[#This Row],[Revenue]]-Table1[[#This Row],[Cost]]</f>
        <v>-5772.7999999999993</v>
      </c>
      <c r="Q929" s="12" t="s">
        <v>49</v>
      </c>
      <c r="R929" s="12" t="s">
        <v>50</v>
      </c>
      <c r="S929" s="12" t="s">
        <v>55</v>
      </c>
      <c r="T929" s="12">
        <v>3</v>
      </c>
      <c r="U929" s="12">
        <v>20</v>
      </c>
      <c r="V929" s="20" t="str">
        <f>TEXT(Table1[[#This Row],[Date]],"mmm-yyyy")</f>
        <v>Mar-2025</v>
      </c>
    </row>
    <row r="930" spans="1:22" x14ac:dyDescent="0.2">
      <c r="A930" s="11">
        <f t="shared" si="14"/>
        <v>45735</v>
      </c>
      <c r="B930" s="12" t="s">
        <v>23</v>
      </c>
      <c r="C930" s="12" t="str">
        <f>VLOOKUP(D930, City_Mapping!A:B, 2, FALSE)</f>
        <v>India</v>
      </c>
      <c r="D930" s="12" t="s">
        <v>28</v>
      </c>
      <c r="E930" s="12" t="s">
        <v>35</v>
      </c>
      <c r="F930" s="12" t="s">
        <v>40</v>
      </c>
      <c r="G930" s="12">
        <v>63266</v>
      </c>
      <c r="H930" s="12" t="s">
        <v>41</v>
      </c>
      <c r="I930" s="12" t="s">
        <v>44</v>
      </c>
      <c r="J930" s="12">
        <v>835352</v>
      </c>
      <c r="K930" s="12">
        <v>8</v>
      </c>
      <c r="L930" s="13">
        <v>3987</v>
      </c>
      <c r="M930" s="14">
        <f>Table1[[#This Row],[Column1]]/100</f>
        <v>0.2</v>
      </c>
      <c r="N930" s="13">
        <f>Table1[[#This Row],[Unit_Price]]*Table1[[#This Row],[Quantity]]*(1-Table1[[#This Row],[Discount_%]])</f>
        <v>25516.800000000003</v>
      </c>
      <c r="O930" s="13">
        <v>18904</v>
      </c>
      <c r="P930" s="13">
        <f>Table1[[#This Row],[Revenue]]-Table1[[#This Row],[Cost]]</f>
        <v>6612.8000000000029</v>
      </c>
      <c r="Q930" s="12" t="s">
        <v>49</v>
      </c>
      <c r="R930" s="12" t="s">
        <v>52</v>
      </c>
      <c r="S930" s="12" t="s">
        <v>55</v>
      </c>
      <c r="T930" s="12">
        <v>2</v>
      </c>
      <c r="U930" s="12">
        <v>20</v>
      </c>
      <c r="V930" s="20" t="str">
        <f>TEXT(Table1[[#This Row],[Date]],"mmm-yyyy")</f>
        <v>Mar-2025</v>
      </c>
    </row>
    <row r="931" spans="1:22" x14ac:dyDescent="0.2">
      <c r="A931" s="11">
        <f t="shared" si="14"/>
        <v>45735</v>
      </c>
      <c r="B931" s="12" t="s">
        <v>22</v>
      </c>
      <c r="C931" s="12" t="str">
        <f>VLOOKUP(D931, City_Mapping!A:B, 2, FALSE)</f>
        <v>UK</v>
      </c>
      <c r="D931" s="12" t="s">
        <v>29</v>
      </c>
      <c r="E931" s="12" t="s">
        <v>36</v>
      </c>
      <c r="F931" s="12" t="s">
        <v>40</v>
      </c>
      <c r="G931" s="12">
        <v>22342</v>
      </c>
      <c r="H931" s="12" t="s">
        <v>42</v>
      </c>
      <c r="I931" s="12" t="s">
        <v>44</v>
      </c>
      <c r="J931" s="12">
        <v>392329</v>
      </c>
      <c r="K931" s="12">
        <v>3</v>
      </c>
      <c r="L931" s="13">
        <v>2191</v>
      </c>
      <c r="M931" s="14">
        <f>Table1[[#This Row],[Column1]]/100</f>
        <v>0.2</v>
      </c>
      <c r="N931" s="13">
        <f>Table1[[#This Row],[Unit_Price]]*Table1[[#This Row],[Quantity]]*(1-Table1[[#This Row],[Discount_%]])</f>
        <v>5258.4000000000005</v>
      </c>
      <c r="O931" s="13">
        <v>6749</v>
      </c>
      <c r="P931" s="13">
        <f>Table1[[#This Row],[Revenue]]-Table1[[#This Row],[Cost]]</f>
        <v>-1490.5999999999995</v>
      </c>
      <c r="Q931" s="12" t="s">
        <v>46</v>
      </c>
      <c r="R931" s="12" t="s">
        <v>52</v>
      </c>
      <c r="S931" s="12" t="s">
        <v>56</v>
      </c>
      <c r="T931" s="12">
        <v>1</v>
      </c>
      <c r="U931" s="12">
        <v>20</v>
      </c>
      <c r="V931" s="20" t="str">
        <f>TEXT(Table1[[#This Row],[Date]],"mmm-yyyy")</f>
        <v>Mar-2025</v>
      </c>
    </row>
    <row r="932" spans="1:22" x14ac:dyDescent="0.2">
      <c r="A932" s="11">
        <f t="shared" si="14"/>
        <v>45735</v>
      </c>
      <c r="B932" s="12" t="s">
        <v>20</v>
      </c>
      <c r="C932" s="12" t="str">
        <f>VLOOKUP(D932, City_Mapping!A:B, 2, FALSE)</f>
        <v>UK</v>
      </c>
      <c r="D932" s="12" t="s">
        <v>29</v>
      </c>
      <c r="E932" s="12" t="s">
        <v>36</v>
      </c>
      <c r="F932" s="12" t="s">
        <v>40</v>
      </c>
      <c r="G932" s="12">
        <v>79563</v>
      </c>
      <c r="H932" s="12" t="s">
        <v>41</v>
      </c>
      <c r="I932" s="12" t="s">
        <v>45</v>
      </c>
      <c r="J932" s="12">
        <v>976124</v>
      </c>
      <c r="K932" s="12">
        <v>1</v>
      </c>
      <c r="L932" s="13">
        <v>4665</v>
      </c>
      <c r="M932" s="14">
        <f>Table1[[#This Row],[Column1]]/100</f>
        <v>0</v>
      </c>
      <c r="N932" s="13">
        <f>Table1[[#This Row],[Unit_Price]]*Table1[[#This Row],[Quantity]]*(1-Table1[[#This Row],[Discount_%]])</f>
        <v>4665</v>
      </c>
      <c r="O932" s="13">
        <v>18862</v>
      </c>
      <c r="P932" s="13">
        <f>Table1[[#This Row],[Revenue]]-Table1[[#This Row],[Cost]]</f>
        <v>-14197</v>
      </c>
      <c r="Q932" s="12" t="s">
        <v>47</v>
      </c>
      <c r="R932" s="12" t="s">
        <v>52</v>
      </c>
      <c r="S932" s="12" t="s">
        <v>54</v>
      </c>
      <c r="T932" s="12">
        <v>5</v>
      </c>
      <c r="U932" s="12">
        <v>0</v>
      </c>
      <c r="V932" s="20" t="str">
        <f>TEXT(Table1[[#This Row],[Date]],"mmm-yyyy")</f>
        <v>Mar-2025</v>
      </c>
    </row>
    <row r="933" spans="1:22" x14ac:dyDescent="0.2">
      <c r="A933" s="11">
        <f t="shared" si="14"/>
        <v>45735</v>
      </c>
      <c r="B933" s="12" t="s">
        <v>21</v>
      </c>
      <c r="C933" s="12" t="str">
        <f>VLOOKUP(D933, City_Mapping!A:B, 2, FALSE)</f>
        <v>India</v>
      </c>
      <c r="D933" s="12" t="s">
        <v>33</v>
      </c>
      <c r="E933" s="12" t="s">
        <v>34</v>
      </c>
      <c r="F933" s="12" t="s">
        <v>40</v>
      </c>
      <c r="G933" s="12">
        <v>73190</v>
      </c>
      <c r="H933" s="12" t="s">
        <v>42</v>
      </c>
      <c r="I933" s="12" t="s">
        <v>44</v>
      </c>
      <c r="J933" s="12">
        <v>932340</v>
      </c>
      <c r="K933" s="12">
        <v>5</v>
      </c>
      <c r="L933" s="13">
        <v>1757</v>
      </c>
      <c r="M933" s="14">
        <f>Table1[[#This Row],[Column1]]/100</f>
        <v>0.1</v>
      </c>
      <c r="N933" s="13">
        <f>Table1[[#This Row],[Unit_Price]]*Table1[[#This Row],[Quantity]]*(1-Table1[[#This Row],[Discount_%]])</f>
        <v>7906.5</v>
      </c>
      <c r="O933" s="13">
        <v>29439</v>
      </c>
      <c r="P933" s="13">
        <f>Table1[[#This Row],[Revenue]]-Table1[[#This Row],[Cost]]</f>
        <v>-21532.5</v>
      </c>
      <c r="Q933" s="12" t="s">
        <v>47</v>
      </c>
      <c r="R933" s="12" t="s">
        <v>51</v>
      </c>
      <c r="S933" s="12" t="s">
        <v>53</v>
      </c>
      <c r="T933" s="12">
        <v>2</v>
      </c>
      <c r="U933" s="12">
        <v>10</v>
      </c>
      <c r="V933" s="20" t="str">
        <f>TEXT(Table1[[#This Row],[Date]],"mmm-yyyy")</f>
        <v>Mar-2025</v>
      </c>
    </row>
    <row r="934" spans="1:22" x14ac:dyDescent="0.2">
      <c r="A934" s="11">
        <f t="shared" si="14"/>
        <v>45735</v>
      </c>
      <c r="B934" s="12" t="s">
        <v>22</v>
      </c>
      <c r="C934" s="12" t="str">
        <f>VLOOKUP(D934, City_Mapping!A:B, 2, FALSE)</f>
        <v>India</v>
      </c>
      <c r="D934" s="12" t="s">
        <v>28</v>
      </c>
      <c r="E934" s="12" t="s">
        <v>36</v>
      </c>
      <c r="F934" s="12" t="s">
        <v>40</v>
      </c>
      <c r="G934" s="12">
        <v>91863</v>
      </c>
      <c r="H934" s="12" t="s">
        <v>42</v>
      </c>
      <c r="I934" s="12" t="s">
        <v>44</v>
      </c>
      <c r="J934" s="12">
        <v>274703</v>
      </c>
      <c r="K934" s="12">
        <v>7</v>
      </c>
      <c r="L934" s="13">
        <v>931</v>
      </c>
      <c r="M934" s="14">
        <f>Table1[[#This Row],[Column1]]/100</f>
        <v>0.1</v>
      </c>
      <c r="N934" s="13">
        <f>Table1[[#This Row],[Unit_Price]]*Table1[[#This Row],[Quantity]]*(1-Table1[[#This Row],[Discount_%]])</f>
        <v>5865.3</v>
      </c>
      <c r="O934" s="13">
        <v>16439</v>
      </c>
      <c r="P934" s="13">
        <f>Table1[[#This Row],[Revenue]]-Table1[[#This Row],[Cost]]</f>
        <v>-10573.7</v>
      </c>
      <c r="Q934" s="12" t="s">
        <v>48</v>
      </c>
      <c r="R934" s="12" t="s">
        <v>52</v>
      </c>
      <c r="S934" s="12" t="s">
        <v>53</v>
      </c>
      <c r="T934" s="12">
        <v>5</v>
      </c>
      <c r="U934" s="12">
        <v>10</v>
      </c>
      <c r="V934" s="20" t="str">
        <f>TEXT(Table1[[#This Row],[Date]],"mmm-yyyy")</f>
        <v>Mar-2025</v>
      </c>
    </row>
    <row r="935" spans="1:22" x14ac:dyDescent="0.2">
      <c r="A935" s="11">
        <f t="shared" si="14"/>
        <v>45735</v>
      </c>
      <c r="B935" s="12" t="s">
        <v>22</v>
      </c>
      <c r="C935" s="12" t="str">
        <f>VLOOKUP(D935, City_Mapping!A:B, 2, FALSE)</f>
        <v>India</v>
      </c>
      <c r="D935" s="12" t="s">
        <v>33</v>
      </c>
      <c r="E935" s="12" t="s">
        <v>34</v>
      </c>
      <c r="F935" s="12" t="s">
        <v>38</v>
      </c>
      <c r="G935" s="12">
        <v>31200</v>
      </c>
      <c r="H935" s="12" t="s">
        <v>42</v>
      </c>
      <c r="I935" s="12" t="s">
        <v>43</v>
      </c>
      <c r="J935" s="12">
        <v>102078</v>
      </c>
      <c r="K935" s="12">
        <v>2</v>
      </c>
      <c r="L935" s="13">
        <v>4765</v>
      </c>
      <c r="M935" s="14">
        <f>Table1[[#This Row],[Column1]]/100</f>
        <v>0.05</v>
      </c>
      <c r="N935" s="13">
        <f>Table1[[#This Row],[Unit_Price]]*Table1[[#This Row],[Quantity]]*(1-Table1[[#This Row],[Discount_%]])</f>
        <v>9053.5</v>
      </c>
      <c r="O935" s="13">
        <v>19385</v>
      </c>
      <c r="P935" s="13">
        <f>Table1[[#This Row],[Revenue]]-Table1[[#This Row],[Cost]]</f>
        <v>-10331.5</v>
      </c>
      <c r="Q935" s="12" t="s">
        <v>49</v>
      </c>
      <c r="R935" s="12" t="s">
        <v>50</v>
      </c>
      <c r="S935" s="12" t="s">
        <v>55</v>
      </c>
      <c r="T935" s="12">
        <v>5</v>
      </c>
      <c r="U935" s="12">
        <v>5</v>
      </c>
      <c r="V935" s="20" t="str">
        <f>TEXT(Table1[[#This Row],[Date]],"mmm-yyyy")</f>
        <v>Mar-2025</v>
      </c>
    </row>
    <row r="936" spans="1:22" x14ac:dyDescent="0.2">
      <c r="A936" s="11">
        <f t="shared" si="14"/>
        <v>45735</v>
      </c>
      <c r="B936" s="12" t="s">
        <v>21</v>
      </c>
      <c r="C936" s="12" t="str">
        <f>VLOOKUP(D936, City_Mapping!A:B, 2, FALSE)</f>
        <v>USA</v>
      </c>
      <c r="D936" s="12" t="s">
        <v>31</v>
      </c>
      <c r="E936" s="12" t="s">
        <v>34</v>
      </c>
      <c r="F936" s="12" t="s">
        <v>37</v>
      </c>
      <c r="G936" s="12">
        <v>17188</v>
      </c>
      <c r="H936" s="12" t="s">
        <v>41</v>
      </c>
      <c r="I936" s="12" t="s">
        <v>44</v>
      </c>
      <c r="J936" s="12">
        <v>982318</v>
      </c>
      <c r="K936" s="12">
        <v>1</v>
      </c>
      <c r="L936" s="13">
        <v>2583</v>
      </c>
      <c r="M936" s="14">
        <f>Table1[[#This Row],[Column1]]/100</f>
        <v>0.1</v>
      </c>
      <c r="N936" s="13">
        <f>Table1[[#This Row],[Unit_Price]]*Table1[[#This Row],[Quantity]]*(1-Table1[[#This Row],[Discount_%]])</f>
        <v>2324.7000000000003</v>
      </c>
      <c r="O936" s="13">
        <v>23202</v>
      </c>
      <c r="P936" s="13">
        <f>Table1[[#This Row],[Revenue]]-Table1[[#This Row],[Cost]]</f>
        <v>-20877.3</v>
      </c>
      <c r="Q936" s="12" t="s">
        <v>47</v>
      </c>
      <c r="R936" s="12" t="s">
        <v>50</v>
      </c>
      <c r="S936" s="12" t="s">
        <v>56</v>
      </c>
      <c r="T936" s="12">
        <v>4</v>
      </c>
      <c r="U936" s="12">
        <v>10</v>
      </c>
      <c r="V936" s="20" t="str">
        <f>TEXT(Table1[[#This Row],[Date]],"mmm-yyyy")</f>
        <v>Mar-2025</v>
      </c>
    </row>
    <row r="937" spans="1:22" x14ac:dyDescent="0.2">
      <c r="A937" s="11">
        <f t="shared" si="14"/>
        <v>45735</v>
      </c>
      <c r="B937" s="12" t="s">
        <v>22</v>
      </c>
      <c r="C937" s="12" t="str">
        <f>VLOOKUP(D937, City_Mapping!A:B, 2, FALSE)</f>
        <v>UK</v>
      </c>
      <c r="D937" s="12" t="s">
        <v>29</v>
      </c>
      <c r="E937" s="12" t="s">
        <v>34</v>
      </c>
      <c r="F937" s="12" t="s">
        <v>37</v>
      </c>
      <c r="G937" s="12">
        <v>12808</v>
      </c>
      <c r="H937" s="12" t="s">
        <v>41</v>
      </c>
      <c r="I937" s="12" t="s">
        <v>43</v>
      </c>
      <c r="J937" s="12">
        <v>865806</v>
      </c>
      <c r="K937" s="12">
        <v>4</v>
      </c>
      <c r="L937" s="13">
        <v>4405</v>
      </c>
      <c r="M937" s="14">
        <f>Table1[[#This Row],[Column1]]/100</f>
        <v>0.15</v>
      </c>
      <c r="N937" s="13">
        <f>Table1[[#This Row],[Unit_Price]]*Table1[[#This Row],[Quantity]]*(1-Table1[[#This Row],[Discount_%]])</f>
        <v>14977</v>
      </c>
      <c r="O937" s="13">
        <v>26607</v>
      </c>
      <c r="P937" s="13">
        <f>Table1[[#This Row],[Revenue]]-Table1[[#This Row],[Cost]]</f>
        <v>-11630</v>
      </c>
      <c r="Q937" s="12" t="s">
        <v>48</v>
      </c>
      <c r="R937" s="12" t="s">
        <v>52</v>
      </c>
      <c r="S937" s="12" t="s">
        <v>56</v>
      </c>
      <c r="T937" s="12">
        <v>1</v>
      </c>
      <c r="U937" s="12">
        <v>15</v>
      </c>
      <c r="V937" s="20" t="str">
        <f>TEXT(Table1[[#This Row],[Date]],"mmm-yyyy")</f>
        <v>Mar-2025</v>
      </c>
    </row>
    <row r="938" spans="1:22" x14ac:dyDescent="0.2">
      <c r="A938" s="11">
        <f t="shared" si="14"/>
        <v>45736</v>
      </c>
      <c r="B938" s="12" t="s">
        <v>23</v>
      </c>
      <c r="C938" s="12" t="str">
        <f>VLOOKUP(D938, City_Mapping!A:B, 2, FALSE)</f>
        <v>USA</v>
      </c>
      <c r="D938" s="12" t="s">
        <v>31</v>
      </c>
      <c r="E938" s="12" t="s">
        <v>35</v>
      </c>
      <c r="F938" s="12" t="s">
        <v>40</v>
      </c>
      <c r="G938" s="12">
        <v>23851</v>
      </c>
      <c r="H938" s="12" t="s">
        <v>42</v>
      </c>
      <c r="I938" s="12" t="s">
        <v>45</v>
      </c>
      <c r="J938" s="12">
        <v>570825</v>
      </c>
      <c r="K938" s="12">
        <v>3</v>
      </c>
      <c r="L938" s="13">
        <v>4854</v>
      </c>
      <c r="M938" s="14">
        <f>Table1[[#This Row],[Column1]]/100</f>
        <v>0.1</v>
      </c>
      <c r="N938" s="13">
        <f>Table1[[#This Row],[Unit_Price]]*Table1[[#This Row],[Quantity]]*(1-Table1[[#This Row],[Discount_%]])</f>
        <v>13105.800000000001</v>
      </c>
      <c r="O938" s="13">
        <v>19522</v>
      </c>
      <c r="P938" s="13">
        <f>Table1[[#This Row],[Revenue]]-Table1[[#This Row],[Cost]]</f>
        <v>-6416.1999999999989</v>
      </c>
      <c r="Q938" s="12" t="s">
        <v>49</v>
      </c>
      <c r="R938" s="12" t="s">
        <v>51</v>
      </c>
      <c r="S938" s="12" t="s">
        <v>54</v>
      </c>
      <c r="T938" s="12">
        <v>1</v>
      </c>
      <c r="U938" s="12">
        <v>10</v>
      </c>
      <c r="V938" s="20" t="str">
        <f>TEXT(Table1[[#This Row],[Date]],"mmm-yyyy")</f>
        <v>Mar-2025</v>
      </c>
    </row>
    <row r="939" spans="1:22" x14ac:dyDescent="0.2">
      <c r="A939" s="11">
        <f t="shared" si="14"/>
        <v>45736</v>
      </c>
      <c r="B939" s="12" t="s">
        <v>22</v>
      </c>
      <c r="C939" s="12" t="str">
        <f>VLOOKUP(D939, City_Mapping!A:B, 2, FALSE)</f>
        <v>India</v>
      </c>
      <c r="D939" s="12" t="s">
        <v>28</v>
      </c>
      <c r="E939" s="12" t="s">
        <v>34</v>
      </c>
      <c r="F939" s="12" t="s">
        <v>39</v>
      </c>
      <c r="G939" s="12">
        <v>90890</v>
      </c>
      <c r="H939" s="12" t="s">
        <v>41</v>
      </c>
      <c r="I939" s="12" t="s">
        <v>45</v>
      </c>
      <c r="J939" s="12">
        <v>254850</v>
      </c>
      <c r="K939" s="12">
        <v>4</v>
      </c>
      <c r="L939" s="13">
        <v>2798</v>
      </c>
      <c r="M939" s="14">
        <f>Table1[[#This Row],[Column1]]/100</f>
        <v>0.15</v>
      </c>
      <c r="N939" s="13">
        <f>Table1[[#This Row],[Unit_Price]]*Table1[[#This Row],[Quantity]]*(1-Table1[[#This Row],[Discount_%]])</f>
        <v>9513.1999999999989</v>
      </c>
      <c r="O939" s="13">
        <v>4069</v>
      </c>
      <c r="P939" s="13">
        <f>Table1[[#This Row],[Revenue]]-Table1[[#This Row],[Cost]]</f>
        <v>5444.1999999999989</v>
      </c>
      <c r="Q939" s="12" t="s">
        <v>49</v>
      </c>
      <c r="R939" s="12" t="s">
        <v>51</v>
      </c>
      <c r="S939" s="12" t="s">
        <v>54</v>
      </c>
      <c r="T939" s="12">
        <v>2</v>
      </c>
      <c r="U939" s="12">
        <v>15</v>
      </c>
      <c r="V939" s="20" t="str">
        <f>TEXT(Table1[[#This Row],[Date]],"mmm-yyyy")</f>
        <v>Mar-2025</v>
      </c>
    </row>
    <row r="940" spans="1:22" x14ac:dyDescent="0.2">
      <c r="A940" s="11">
        <f t="shared" si="14"/>
        <v>45736</v>
      </c>
      <c r="B940" s="12" t="s">
        <v>23</v>
      </c>
      <c r="C940" s="12" t="str">
        <f>VLOOKUP(D940, City_Mapping!A:B, 2, FALSE)</f>
        <v>UK</v>
      </c>
      <c r="D940" s="12" t="s">
        <v>29</v>
      </c>
      <c r="E940" s="12" t="s">
        <v>36</v>
      </c>
      <c r="F940" s="12" t="s">
        <v>40</v>
      </c>
      <c r="G940" s="12">
        <v>74928</v>
      </c>
      <c r="H940" s="12" t="s">
        <v>41</v>
      </c>
      <c r="I940" s="12" t="s">
        <v>45</v>
      </c>
      <c r="J940" s="12">
        <v>778757</v>
      </c>
      <c r="K940" s="12">
        <v>1</v>
      </c>
      <c r="L940" s="13">
        <v>2604</v>
      </c>
      <c r="M940" s="14">
        <f>Table1[[#This Row],[Column1]]/100</f>
        <v>0.2</v>
      </c>
      <c r="N940" s="13">
        <f>Table1[[#This Row],[Unit_Price]]*Table1[[#This Row],[Quantity]]*(1-Table1[[#This Row],[Discount_%]])</f>
        <v>2083.2000000000003</v>
      </c>
      <c r="O940" s="13">
        <v>17734</v>
      </c>
      <c r="P940" s="13">
        <f>Table1[[#This Row],[Revenue]]-Table1[[#This Row],[Cost]]</f>
        <v>-15650.8</v>
      </c>
      <c r="Q940" s="12" t="s">
        <v>49</v>
      </c>
      <c r="R940" s="12" t="s">
        <v>51</v>
      </c>
      <c r="S940" s="12" t="s">
        <v>54</v>
      </c>
      <c r="T940" s="12">
        <v>2</v>
      </c>
      <c r="U940" s="12">
        <v>20</v>
      </c>
      <c r="V940" s="20" t="str">
        <f>TEXT(Table1[[#This Row],[Date]],"mmm-yyyy")</f>
        <v>Mar-2025</v>
      </c>
    </row>
    <row r="941" spans="1:22" x14ac:dyDescent="0.2">
      <c r="A941" s="11">
        <f t="shared" si="14"/>
        <v>45736</v>
      </c>
      <c r="B941" s="12" t="s">
        <v>23</v>
      </c>
      <c r="C941" s="12" t="str">
        <f>VLOOKUP(D941, City_Mapping!A:B, 2, FALSE)</f>
        <v>USA</v>
      </c>
      <c r="D941" s="12" t="s">
        <v>31</v>
      </c>
      <c r="E941" s="12" t="s">
        <v>35</v>
      </c>
      <c r="F941" s="12" t="s">
        <v>38</v>
      </c>
      <c r="G941" s="12">
        <v>25058</v>
      </c>
      <c r="H941" s="12" t="s">
        <v>42</v>
      </c>
      <c r="I941" s="12" t="s">
        <v>45</v>
      </c>
      <c r="J941" s="12">
        <v>562073</v>
      </c>
      <c r="K941" s="12">
        <v>2</v>
      </c>
      <c r="L941" s="13">
        <v>1684</v>
      </c>
      <c r="M941" s="14">
        <f>Table1[[#This Row],[Column1]]/100</f>
        <v>0.15</v>
      </c>
      <c r="N941" s="13">
        <f>Table1[[#This Row],[Unit_Price]]*Table1[[#This Row],[Quantity]]*(1-Table1[[#This Row],[Discount_%]])</f>
        <v>2862.7999999999997</v>
      </c>
      <c r="O941" s="13">
        <v>29881</v>
      </c>
      <c r="P941" s="13">
        <f>Table1[[#This Row],[Revenue]]-Table1[[#This Row],[Cost]]</f>
        <v>-27018.2</v>
      </c>
      <c r="Q941" s="12" t="s">
        <v>49</v>
      </c>
      <c r="R941" s="12" t="s">
        <v>50</v>
      </c>
      <c r="S941" s="12" t="s">
        <v>55</v>
      </c>
      <c r="T941" s="12">
        <v>2</v>
      </c>
      <c r="U941" s="12">
        <v>15</v>
      </c>
      <c r="V941" s="20" t="str">
        <f>TEXT(Table1[[#This Row],[Date]],"mmm-yyyy")</f>
        <v>Mar-2025</v>
      </c>
    </row>
    <row r="942" spans="1:22" x14ac:dyDescent="0.2">
      <c r="A942" s="11">
        <f t="shared" si="14"/>
        <v>45736</v>
      </c>
      <c r="B942" s="12" t="s">
        <v>21</v>
      </c>
      <c r="C942" s="12" t="str">
        <f>VLOOKUP(D942, City_Mapping!A:B, 2, FALSE)</f>
        <v>UAE</v>
      </c>
      <c r="D942" s="12" t="s">
        <v>30</v>
      </c>
      <c r="E942" s="12" t="s">
        <v>35</v>
      </c>
      <c r="F942" s="12" t="s">
        <v>39</v>
      </c>
      <c r="G942" s="12">
        <v>24620</v>
      </c>
      <c r="H942" s="12" t="s">
        <v>41</v>
      </c>
      <c r="I942" s="12" t="s">
        <v>44</v>
      </c>
      <c r="J942" s="12">
        <v>767697</v>
      </c>
      <c r="K942" s="12">
        <v>1</v>
      </c>
      <c r="L942" s="13">
        <v>936</v>
      </c>
      <c r="M942" s="14">
        <f>Table1[[#This Row],[Column1]]/100</f>
        <v>0</v>
      </c>
      <c r="N942" s="13">
        <f>Table1[[#This Row],[Unit_Price]]*Table1[[#This Row],[Quantity]]*(1-Table1[[#This Row],[Discount_%]])</f>
        <v>936</v>
      </c>
      <c r="O942" s="13">
        <v>19689</v>
      </c>
      <c r="P942" s="13">
        <f>Table1[[#This Row],[Revenue]]-Table1[[#This Row],[Cost]]</f>
        <v>-18753</v>
      </c>
      <c r="Q942" s="12" t="s">
        <v>47</v>
      </c>
      <c r="R942" s="12" t="s">
        <v>52</v>
      </c>
      <c r="S942" s="12" t="s">
        <v>54</v>
      </c>
      <c r="T942" s="12">
        <v>1</v>
      </c>
      <c r="U942" s="12">
        <v>0</v>
      </c>
      <c r="V942" s="20" t="str">
        <f>TEXT(Table1[[#This Row],[Date]],"mmm-yyyy")</f>
        <v>Mar-2025</v>
      </c>
    </row>
    <row r="943" spans="1:22" x14ac:dyDescent="0.2">
      <c r="A943" s="11">
        <f t="shared" si="14"/>
        <v>45736</v>
      </c>
      <c r="B943" s="12" t="s">
        <v>22</v>
      </c>
      <c r="C943" s="12" t="str">
        <f>VLOOKUP(D943, City_Mapping!A:B, 2, FALSE)</f>
        <v>India</v>
      </c>
      <c r="D943" s="12" t="s">
        <v>32</v>
      </c>
      <c r="E943" s="12" t="s">
        <v>35</v>
      </c>
      <c r="F943" s="12" t="s">
        <v>38</v>
      </c>
      <c r="G943" s="12">
        <v>62755</v>
      </c>
      <c r="H943" s="12" t="s">
        <v>41</v>
      </c>
      <c r="I943" s="12" t="s">
        <v>43</v>
      </c>
      <c r="J943" s="12">
        <v>344437</v>
      </c>
      <c r="K943" s="12">
        <v>3</v>
      </c>
      <c r="L943" s="13">
        <v>4825</v>
      </c>
      <c r="M943" s="14">
        <f>Table1[[#This Row],[Column1]]/100</f>
        <v>0.2</v>
      </c>
      <c r="N943" s="13">
        <f>Table1[[#This Row],[Unit_Price]]*Table1[[#This Row],[Quantity]]*(1-Table1[[#This Row],[Discount_%]])</f>
        <v>11580</v>
      </c>
      <c r="O943" s="13">
        <v>24592</v>
      </c>
      <c r="P943" s="13">
        <f>Table1[[#This Row],[Revenue]]-Table1[[#This Row],[Cost]]</f>
        <v>-13012</v>
      </c>
      <c r="Q943" s="12" t="s">
        <v>47</v>
      </c>
      <c r="R943" s="12" t="s">
        <v>51</v>
      </c>
      <c r="S943" s="12" t="s">
        <v>56</v>
      </c>
      <c r="T943" s="12">
        <v>5</v>
      </c>
      <c r="U943" s="12">
        <v>20</v>
      </c>
      <c r="V943" s="20" t="str">
        <f>TEXT(Table1[[#This Row],[Date]],"mmm-yyyy")</f>
        <v>Mar-2025</v>
      </c>
    </row>
    <row r="944" spans="1:22" x14ac:dyDescent="0.2">
      <c r="A944" s="11">
        <f t="shared" si="14"/>
        <v>45736</v>
      </c>
      <c r="B944" s="12" t="s">
        <v>21</v>
      </c>
      <c r="C944" s="12" t="str">
        <f>VLOOKUP(D944, City_Mapping!A:B, 2, FALSE)</f>
        <v>UK</v>
      </c>
      <c r="D944" s="12" t="s">
        <v>29</v>
      </c>
      <c r="E944" s="12" t="s">
        <v>35</v>
      </c>
      <c r="F944" s="12" t="s">
        <v>39</v>
      </c>
      <c r="G944" s="12">
        <v>72995</v>
      </c>
      <c r="H944" s="12" t="s">
        <v>42</v>
      </c>
      <c r="I944" s="12" t="s">
        <v>45</v>
      </c>
      <c r="J944" s="12">
        <v>368155</v>
      </c>
      <c r="K944" s="12">
        <v>4</v>
      </c>
      <c r="L944" s="13">
        <v>2899</v>
      </c>
      <c r="M944" s="14">
        <f>Table1[[#This Row],[Column1]]/100</f>
        <v>0.15</v>
      </c>
      <c r="N944" s="13">
        <f>Table1[[#This Row],[Unit_Price]]*Table1[[#This Row],[Quantity]]*(1-Table1[[#This Row],[Discount_%]])</f>
        <v>9856.6</v>
      </c>
      <c r="O944" s="13">
        <v>24254</v>
      </c>
      <c r="P944" s="13">
        <f>Table1[[#This Row],[Revenue]]-Table1[[#This Row],[Cost]]</f>
        <v>-14397.4</v>
      </c>
      <c r="Q944" s="12" t="s">
        <v>47</v>
      </c>
      <c r="R944" s="12" t="s">
        <v>50</v>
      </c>
      <c r="S944" s="12" t="s">
        <v>54</v>
      </c>
      <c r="T944" s="12">
        <v>5</v>
      </c>
      <c r="U944" s="12">
        <v>15</v>
      </c>
      <c r="V944" s="20" t="str">
        <f>TEXT(Table1[[#This Row],[Date]],"mmm-yyyy")</f>
        <v>Mar-2025</v>
      </c>
    </row>
    <row r="945" spans="1:22" x14ac:dyDescent="0.2">
      <c r="A945" s="11">
        <f t="shared" si="14"/>
        <v>45736</v>
      </c>
      <c r="B945" s="12" t="s">
        <v>22</v>
      </c>
      <c r="C945" s="12" t="str">
        <f>VLOOKUP(D945, City_Mapping!A:B, 2, FALSE)</f>
        <v>India</v>
      </c>
      <c r="D945" s="12" t="s">
        <v>32</v>
      </c>
      <c r="E945" s="12" t="s">
        <v>35</v>
      </c>
      <c r="F945" s="12" t="s">
        <v>39</v>
      </c>
      <c r="G945" s="12">
        <v>46681</v>
      </c>
      <c r="H945" s="12" t="s">
        <v>42</v>
      </c>
      <c r="I945" s="12" t="s">
        <v>45</v>
      </c>
      <c r="J945" s="12">
        <v>479268</v>
      </c>
      <c r="K945" s="12">
        <v>1</v>
      </c>
      <c r="L945" s="13">
        <v>1121</v>
      </c>
      <c r="M945" s="14">
        <f>Table1[[#This Row],[Column1]]/100</f>
        <v>0.2</v>
      </c>
      <c r="N945" s="13">
        <f>Table1[[#This Row],[Unit_Price]]*Table1[[#This Row],[Quantity]]*(1-Table1[[#This Row],[Discount_%]])</f>
        <v>896.80000000000007</v>
      </c>
      <c r="O945" s="13">
        <v>22175</v>
      </c>
      <c r="P945" s="13">
        <f>Table1[[#This Row],[Revenue]]-Table1[[#This Row],[Cost]]</f>
        <v>-21278.2</v>
      </c>
      <c r="Q945" s="12" t="s">
        <v>46</v>
      </c>
      <c r="R945" s="12" t="s">
        <v>51</v>
      </c>
      <c r="S945" s="12" t="s">
        <v>56</v>
      </c>
      <c r="T945" s="12">
        <v>2</v>
      </c>
      <c r="U945" s="12">
        <v>20</v>
      </c>
      <c r="V945" s="20" t="str">
        <f>TEXT(Table1[[#This Row],[Date]],"mmm-yyyy")</f>
        <v>Mar-2025</v>
      </c>
    </row>
    <row r="946" spans="1:22" x14ac:dyDescent="0.2">
      <c r="A946" s="11">
        <f t="shared" si="14"/>
        <v>45736</v>
      </c>
      <c r="B946" s="12" t="s">
        <v>22</v>
      </c>
      <c r="C946" s="12" t="str">
        <f>VLOOKUP(D946, City_Mapping!A:B, 2, FALSE)</f>
        <v>India</v>
      </c>
      <c r="D946" s="12" t="s">
        <v>33</v>
      </c>
      <c r="E946" s="12" t="s">
        <v>35</v>
      </c>
      <c r="F946" s="12" t="s">
        <v>40</v>
      </c>
      <c r="G946" s="12">
        <v>74509</v>
      </c>
      <c r="H946" s="12" t="s">
        <v>42</v>
      </c>
      <c r="I946" s="12" t="s">
        <v>43</v>
      </c>
      <c r="J946" s="12">
        <v>795215</v>
      </c>
      <c r="K946" s="12">
        <v>6</v>
      </c>
      <c r="L946" s="13">
        <v>4213</v>
      </c>
      <c r="M946" s="14">
        <f>Table1[[#This Row],[Column1]]/100</f>
        <v>0</v>
      </c>
      <c r="N946" s="13">
        <f>Table1[[#This Row],[Unit_Price]]*Table1[[#This Row],[Quantity]]*(1-Table1[[#This Row],[Discount_%]])</f>
        <v>25278</v>
      </c>
      <c r="O946" s="13">
        <v>15639</v>
      </c>
      <c r="P946" s="13">
        <f>Table1[[#This Row],[Revenue]]-Table1[[#This Row],[Cost]]</f>
        <v>9639</v>
      </c>
      <c r="Q946" s="12" t="s">
        <v>46</v>
      </c>
      <c r="R946" s="12" t="s">
        <v>51</v>
      </c>
      <c r="S946" s="12" t="s">
        <v>54</v>
      </c>
      <c r="T946" s="12">
        <v>5</v>
      </c>
      <c r="U946" s="12">
        <v>0</v>
      </c>
      <c r="V946" s="20" t="str">
        <f>TEXT(Table1[[#This Row],[Date]],"mmm-yyyy")</f>
        <v>Mar-2025</v>
      </c>
    </row>
    <row r="947" spans="1:22" x14ac:dyDescent="0.2">
      <c r="A947" s="11">
        <f t="shared" si="14"/>
        <v>45736</v>
      </c>
      <c r="B947" s="12" t="s">
        <v>20</v>
      </c>
      <c r="C947" s="12" t="str">
        <f>VLOOKUP(D947, City_Mapping!A:B, 2, FALSE)</f>
        <v>USA</v>
      </c>
      <c r="D947" s="12" t="s">
        <v>31</v>
      </c>
      <c r="E947" s="12" t="s">
        <v>35</v>
      </c>
      <c r="F947" s="12" t="s">
        <v>38</v>
      </c>
      <c r="G947" s="12">
        <v>93339</v>
      </c>
      <c r="H947" s="12" t="s">
        <v>42</v>
      </c>
      <c r="I947" s="12" t="s">
        <v>43</v>
      </c>
      <c r="J947" s="12">
        <v>437676</v>
      </c>
      <c r="K947" s="12">
        <v>2</v>
      </c>
      <c r="L947" s="13">
        <v>1134</v>
      </c>
      <c r="M947" s="14">
        <f>Table1[[#This Row],[Column1]]/100</f>
        <v>0.2</v>
      </c>
      <c r="N947" s="13">
        <f>Table1[[#This Row],[Unit_Price]]*Table1[[#This Row],[Quantity]]*(1-Table1[[#This Row],[Discount_%]])</f>
        <v>1814.4</v>
      </c>
      <c r="O947" s="13">
        <v>2264</v>
      </c>
      <c r="P947" s="13">
        <f>Table1[[#This Row],[Revenue]]-Table1[[#This Row],[Cost]]</f>
        <v>-449.59999999999991</v>
      </c>
      <c r="Q947" s="12" t="s">
        <v>49</v>
      </c>
      <c r="R947" s="12" t="s">
        <v>52</v>
      </c>
      <c r="S947" s="12" t="s">
        <v>54</v>
      </c>
      <c r="T947" s="12">
        <v>2</v>
      </c>
      <c r="U947" s="12">
        <v>20</v>
      </c>
      <c r="V947" s="20" t="str">
        <f>TEXT(Table1[[#This Row],[Date]],"mmm-yyyy")</f>
        <v>Mar-2025</v>
      </c>
    </row>
    <row r="948" spans="1:22" x14ac:dyDescent="0.2">
      <c r="A948" s="11">
        <f t="shared" si="14"/>
        <v>45736</v>
      </c>
      <c r="B948" s="12" t="s">
        <v>22</v>
      </c>
      <c r="C948" s="12" t="str">
        <f>VLOOKUP(D948, City_Mapping!A:B, 2, FALSE)</f>
        <v>India</v>
      </c>
      <c r="D948" s="12" t="s">
        <v>33</v>
      </c>
      <c r="E948" s="12" t="s">
        <v>34</v>
      </c>
      <c r="F948" s="12" t="s">
        <v>39</v>
      </c>
      <c r="G948" s="12">
        <v>77703</v>
      </c>
      <c r="H948" s="12" t="s">
        <v>41</v>
      </c>
      <c r="I948" s="12" t="s">
        <v>43</v>
      </c>
      <c r="J948" s="12">
        <v>331106</v>
      </c>
      <c r="K948" s="12">
        <v>5</v>
      </c>
      <c r="L948" s="13">
        <v>3512</v>
      </c>
      <c r="M948" s="14">
        <f>Table1[[#This Row],[Column1]]/100</f>
        <v>0.2</v>
      </c>
      <c r="N948" s="13">
        <f>Table1[[#This Row],[Unit_Price]]*Table1[[#This Row],[Quantity]]*(1-Table1[[#This Row],[Discount_%]])</f>
        <v>14048</v>
      </c>
      <c r="O948" s="13">
        <v>18941</v>
      </c>
      <c r="P948" s="13">
        <f>Table1[[#This Row],[Revenue]]-Table1[[#This Row],[Cost]]</f>
        <v>-4893</v>
      </c>
      <c r="Q948" s="12" t="s">
        <v>47</v>
      </c>
      <c r="R948" s="12" t="s">
        <v>50</v>
      </c>
      <c r="S948" s="12" t="s">
        <v>55</v>
      </c>
      <c r="T948" s="12">
        <v>3</v>
      </c>
      <c r="U948" s="12">
        <v>20</v>
      </c>
      <c r="V948" s="20" t="str">
        <f>TEXT(Table1[[#This Row],[Date]],"mmm-yyyy")</f>
        <v>Mar-2025</v>
      </c>
    </row>
    <row r="949" spans="1:22" x14ac:dyDescent="0.2">
      <c r="A949" s="11">
        <f t="shared" si="14"/>
        <v>45736</v>
      </c>
      <c r="B949" s="12" t="s">
        <v>21</v>
      </c>
      <c r="C949" s="12" t="str">
        <f>VLOOKUP(D949, City_Mapping!A:B, 2, FALSE)</f>
        <v>UK</v>
      </c>
      <c r="D949" s="12" t="s">
        <v>29</v>
      </c>
      <c r="E949" s="12" t="s">
        <v>36</v>
      </c>
      <c r="F949" s="12" t="s">
        <v>38</v>
      </c>
      <c r="G949" s="12">
        <v>77680</v>
      </c>
      <c r="H949" s="12" t="s">
        <v>41</v>
      </c>
      <c r="I949" s="12" t="s">
        <v>43</v>
      </c>
      <c r="J949" s="12">
        <v>146845</v>
      </c>
      <c r="K949" s="12">
        <v>8</v>
      </c>
      <c r="L949" s="13">
        <v>2493</v>
      </c>
      <c r="M949" s="14">
        <f>Table1[[#This Row],[Column1]]/100</f>
        <v>0.1</v>
      </c>
      <c r="N949" s="13">
        <f>Table1[[#This Row],[Unit_Price]]*Table1[[#This Row],[Quantity]]*(1-Table1[[#This Row],[Discount_%]])</f>
        <v>17949.600000000002</v>
      </c>
      <c r="O949" s="13">
        <v>22344</v>
      </c>
      <c r="P949" s="13">
        <f>Table1[[#This Row],[Revenue]]-Table1[[#This Row],[Cost]]</f>
        <v>-4394.3999999999978</v>
      </c>
      <c r="Q949" s="12" t="s">
        <v>48</v>
      </c>
      <c r="R949" s="12" t="s">
        <v>51</v>
      </c>
      <c r="S949" s="12" t="s">
        <v>56</v>
      </c>
      <c r="T949" s="12">
        <v>5</v>
      </c>
      <c r="U949" s="12">
        <v>10</v>
      </c>
      <c r="V949" s="20" t="str">
        <f>TEXT(Table1[[#This Row],[Date]],"mmm-yyyy")</f>
        <v>Mar-2025</v>
      </c>
    </row>
    <row r="950" spans="1:22" x14ac:dyDescent="0.2">
      <c r="A950" s="11">
        <f t="shared" si="14"/>
        <v>45737</v>
      </c>
      <c r="B950" s="12" t="s">
        <v>23</v>
      </c>
      <c r="C950" s="12" t="str">
        <f>VLOOKUP(D950, City_Mapping!A:B, 2, FALSE)</f>
        <v>India</v>
      </c>
      <c r="D950" s="12" t="s">
        <v>32</v>
      </c>
      <c r="E950" s="12" t="s">
        <v>36</v>
      </c>
      <c r="F950" s="12" t="s">
        <v>40</v>
      </c>
      <c r="G950" s="12">
        <v>77703</v>
      </c>
      <c r="H950" s="12" t="s">
        <v>42</v>
      </c>
      <c r="I950" s="12" t="s">
        <v>43</v>
      </c>
      <c r="J950" s="12">
        <v>251118</v>
      </c>
      <c r="K950" s="12">
        <v>4</v>
      </c>
      <c r="L950" s="13">
        <v>3175</v>
      </c>
      <c r="M950" s="14">
        <f>Table1[[#This Row],[Column1]]/100</f>
        <v>0.05</v>
      </c>
      <c r="N950" s="13">
        <f>Table1[[#This Row],[Unit_Price]]*Table1[[#This Row],[Quantity]]*(1-Table1[[#This Row],[Discount_%]])</f>
        <v>12065</v>
      </c>
      <c r="O950" s="13">
        <v>23772</v>
      </c>
      <c r="P950" s="13">
        <f>Table1[[#This Row],[Revenue]]-Table1[[#This Row],[Cost]]</f>
        <v>-11707</v>
      </c>
      <c r="Q950" s="12" t="s">
        <v>47</v>
      </c>
      <c r="R950" s="12" t="s">
        <v>50</v>
      </c>
      <c r="S950" s="12" t="s">
        <v>55</v>
      </c>
      <c r="T950" s="12">
        <v>1</v>
      </c>
      <c r="U950" s="12">
        <v>5</v>
      </c>
      <c r="V950" s="20" t="str">
        <f>TEXT(Table1[[#This Row],[Date]],"mmm-yyyy")</f>
        <v>Mar-2025</v>
      </c>
    </row>
    <row r="951" spans="1:22" x14ac:dyDescent="0.2">
      <c r="A951" s="11">
        <f t="shared" si="14"/>
        <v>45737</v>
      </c>
      <c r="B951" s="12" t="s">
        <v>22</v>
      </c>
      <c r="C951" s="12" t="str">
        <f>VLOOKUP(D951, City_Mapping!A:B, 2, FALSE)</f>
        <v>India</v>
      </c>
      <c r="D951" s="12" t="s">
        <v>32</v>
      </c>
      <c r="E951" s="12" t="s">
        <v>34</v>
      </c>
      <c r="F951" s="12" t="s">
        <v>40</v>
      </c>
      <c r="G951" s="12">
        <v>52136</v>
      </c>
      <c r="H951" s="12" t="s">
        <v>42</v>
      </c>
      <c r="I951" s="12" t="s">
        <v>44</v>
      </c>
      <c r="J951" s="12">
        <v>973462</v>
      </c>
      <c r="K951" s="12">
        <v>5</v>
      </c>
      <c r="L951" s="13">
        <v>2840</v>
      </c>
      <c r="M951" s="14">
        <f>Table1[[#This Row],[Column1]]/100</f>
        <v>0.15</v>
      </c>
      <c r="N951" s="13">
        <f>Table1[[#This Row],[Unit_Price]]*Table1[[#This Row],[Quantity]]*(1-Table1[[#This Row],[Discount_%]])</f>
        <v>12070</v>
      </c>
      <c r="O951" s="13">
        <v>9977</v>
      </c>
      <c r="P951" s="13">
        <f>Table1[[#This Row],[Revenue]]-Table1[[#This Row],[Cost]]</f>
        <v>2093</v>
      </c>
      <c r="Q951" s="12" t="s">
        <v>48</v>
      </c>
      <c r="R951" s="12" t="s">
        <v>51</v>
      </c>
      <c r="S951" s="12" t="s">
        <v>56</v>
      </c>
      <c r="T951" s="12">
        <v>4</v>
      </c>
      <c r="U951" s="12">
        <v>15</v>
      </c>
      <c r="V951" s="20" t="str">
        <f>TEXT(Table1[[#This Row],[Date]],"mmm-yyyy")</f>
        <v>Mar-2025</v>
      </c>
    </row>
    <row r="952" spans="1:22" x14ac:dyDescent="0.2">
      <c r="A952" s="11">
        <f t="shared" si="14"/>
        <v>45737</v>
      </c>
      <c r="B952" s="12" t="s">
        <v>20</v>
      </c>
      <c r="C952" s="12" t="str">
        <f>VLOOKUP(D952, City_Mapping!A:B, 2, FALSE)</f>
        <v>USA</v>
      </c>
      <c r="D952" s="12" t="s">
        <v>31</v>
      </c>
      <c r="E952" s="12" t="s">
        <v>34</v>
      </c>
      <c r="F952" s="12" t="s">
        <v>40</v>
      </c>
      <c r="G952" s="12">
        <v>98456</v>
      </c>
      <c r="H952" s="12" t="s">
        <v>41</v>
      </c>
      <c r="I952" s="12" t="s">
        <v>43</v>
      </c>
      <c r="J952" s="12">
        <v>630906</v>
      </c>
      <c r="K952" s="12">
        <v>9</v>
      </c>
      <c r="L952" s="13">
        <v>1909</v>
      </c>
      <c r="M952" s="14">
        <f>Table1[[#This Row],[Column1]]/100</f>
        <v>0.05</v>
      </c>
      <c r="N952" s="13">
        <f>Table1[[#This Row],[Unit_Price]]*Table1[[#This Row],[Quantity]]*(1-Table1[[#This Row],[Discount_%]])</f>
        <v>16321.949999999999</v>
      </c>
      <c r="O952" s="13">
        <v>7734</v>
      </c>
      <c r="P952" s="13">
        <f>Table1[[#This Row],[Revenue]]-Table1[[#This Row],[Cost]]</f>
        <v>8587.9499999999989</v>
      </c>
      <c r="Q952" s="12" t="s">
        <v>49</v>
      </c>
      <c r="R952" s="12" t="s">
        <v>52</v>
      </c>
      <c r="S952" s="12" t="s">
        <v>54</v>
      </c>
      <c r="T952" s="12">
        <v>1</v>
      </c>
      <c r="U952" s="12">
        <v>5</v>
      </c>
      <c r="V952" s="20" t="str">
        <f>TEXT(Table1[[#This Row],[Date]],"mmm-yyyy")</f>
        <v>Mar-2025</v>
      </c>
    </row>
    <row r="953" spans="1:22" x14ac:dyDescent="0.2">
      <c r="A953" s="11">
        <f t="shared" si="14"/>
        <v>45737</v>
      </c>
      <c r="B953" s="12" t="s">
        <v>21</v>
      </c>
      <c r="C953" s="12" t="str">
        <f>VLOOKUP(D953, City_Mapping!A:B, 2, FALSE)</f>
        <v>UK</v>
      </c>
      <c r="D953" s="12" t="s">
        <v>29</v>
      </c>
      <c r="E953" s="12" t="s">
        <v>35</v>
      </c>
      <c r="F953" s="12" t="s">
        <v>40</v>
      </c>
      <c r="G953" s="12">
        <v>93086</v>
      </c>
      <c r="H953" s="12" t="s">
        <v>41</v>
      </c>
      <c r="I953" s="12" t="s">
        <v>44</v>
      </c>
      <c r="J953" s="12">
        <v>434579</v>
      </c>
      <c r="K953" s="12">
        <v>2</v>
      </c>
      <c r="L953" s="13">
        <v>4316</v>
      </c>
      <c r="M953" s="14">
        <f>Table1[[#This Row],[Column1]]/100</f>
        <v>0</v>
      </c>
      <c r="N953" s="13">
        <f>Table1[[#This Row],[Unit_Price]]*Table1[[#This Row],[Quantity]]*(1-Table1[[#This Row],[Discount_%]])</f>
        <v>8632</v>
      </c>
      <c r="O953" s="13">
        <v>21290</v>
      </c>
      <c r="P953" s="13">
        <f>Table1[[#This Row],[Revenue]]-Table1[[#This Row],[Cost]]</f>
        <v>-12658</v>
      </c>
      <c r="Q953" s="12" t="s">
        <v>49</v>
      </c>
      <c r="R953" s="12" t="s">
        <v>51</v>
      </c>
      <c r="S953" s="12" t="s">
        <v>55</v>
      </c>
      <c r="T953" s="12">
        <v>1</v>
      </c>
      <c r="U953" s="12">
        <v>0</v>
      </c>
      <c r="V953" s="20" t="str">
        <f>TEXT(Table1[[#This Row],[Date]],"mmm-yyyy")</f>
        <v>Mar-2025</v>
      </c>
    </row>
    <row r="954" spans="1:22" x14ac:dyDescent="0.2">
      <c r="A954" s="11">
        <f t="shared" si="14"/>
        <v>45737</v>
      </c>
      <c r="B954" s="12" t="s">
        <v>22</v>
      </c>
      <c r="C954" s="12" t="str">
        <f>VLOOKUP(D954, City_Mapping!A:B, 2, FALSE)</f>
        <v>UAE</v>
      </c>
      <c r="D954" s="12" t="s">
        <v>30</v>
      </c>
      <c r="E954" s="12" t="s">
        <v>35</v>
      </c>
      <c r="F954" s="12" t="s">
        <v>37</v>
      </c>
      <c r="G954" s="12">
        <v>46343</v>
      </c>
      <c r="H954" s="12" t="s">
        <v>41</v>
      </c>
      <c r="I954" s="12" t="s">
        <v>43</v>
      </c>
      <c r="J954" s="12">
        <v>524538</v>
      </c>
      <c r="K954" s="12">
        <v>2</v>
      </c>
      <c r="L954" s="13">
        <v>1328</v>
      </c>
      <c r="M954" s="14">
        <f>Table1[[#This Row],[Column1]]/100</f>
        <v>0</v>
      </c>
      <c r="N954" s="13">
        <f>Table1[[#This Row],[Unit_Price]]*Table1[[#This Row],[Quantity]]*(1-Table1[[#This Row],[Discount_%]])</f>
        <v>2656</v>
      </c>
      <c r="O954" s="13">
        <v>15639</v>
      </c>
      <c r="P954" s="13">
        <f>Table1[[#This Row],[Revenue]]-Table1[[#This Row],[Cost]]</f>
        <v>-12983</v>
      </c>
      <c r="Q954" s="12" t="s">
        <v>49</v>
      </c>
      <c r="R954" s="12" t="s">
        <v>52</v>
      </c>
      <c r="S954" s="12" t="s">
        <v>54</v>
      </c>
      <c r="T954" s="12">
        <v>4</v>
      </c>
      <c r="U954" s="12">
        <v>0</v>
      </c>
      <c r="V954" s="20" t="str">
        <f>TEXT(Table1[[#This Row],[Date]],"mmm-yyyy")</f>
        <v>Mar-2025</v>
      </c>
    </row>
    <row r="955" spans="1:22" x14ac:dyDescent="0.2">
      <c r="A955" s="11">
        <f t="shared" si="14"/>
        <v>45737</v>
      </c>
      <c r="B955" s="12" t="s">
        <v>21</v>
      </c>
      <c r="C955" s="12" t="str">
        <f>VLOOKUP(D955, City_Mapping!A:B, 2, FALSE)</f>
        <v>UAE</v>
      </c>
      <c r="D955" s="12" t="s">
        <v>30</v>
      </c>
      <c r="E955" s="12" t="s">
        <v>34</v>
      </c>
      <c r="F955" s="12" t="s">
        <v>39</v>
      </c>
      <c r="G955" s="12">
        <v>28254</v>
      </c>
      <c r="H955" s="12" t="s">
        <v>42</v>
      </c>
      <c r="I955" s="12" t="s">
        <v>43</v>
      </c>
      <c r="J955" s="12">
        <v>619069</v>
      </c>
      <c r="K955" s="12">
        <v>6</v>
      </c>
      <c r="L955" s="13">
        <v>2781</v>
      </c>
      <c r="M955" s="14">
        <f>Table1[[#This Row],[Column1]]/100</f>
        <v>0.2</v>
      </c>
      <c r="N955" s="13">
        <f>Table1[[#This Row],[Unit_Price]]*Table1[[#This Row],[Quantity]]*(1-Table1[[#This Row],[Discount_%]])</f>
        <v>13348.800000000001</v>
      </c>
      <c r="O955" s="13">
        <v>25441</v>
      </c>
      <c r="P955" s="13">
        <f>Table1[[#This Row],[Revenue]]-Table1[[#This Row],[Cost]]</f>
        <v>-12092.199999999999</v>
      </c>
      <c r="Q955" s="12" t="s">
        <v>47</v>
      </c>
      <c r="R955" s="12" t="s">
        <v>51</v>
      </c>
      <c r="S955" s="12" t="s">
        <v>54</v>
      </c>
      <c r="T955" s="12">
        <v>2</v>
      </c>
      <c r="U955" s="12">
        <v>20</v>
      </c>
      <c r="V955" s="20" t="str">
        <f>TEXT(Table1[[#This Row],[Date]],"mmm-yyyy")</f>
        <v>Mar-2025</v>
      </c>
    </row>
    <row r="956" spans="1:22" x14ac:dyDescent="0.2">
      <c r="A956" s="11">
        <f t="shared" si="14"/>
        <v>45737</v>
      </c>
      <c r="B956" s="12" t="s">
        <v>20</v>
      </c>
      <c r="C956" s="12" t="str">
        <f>VLOOKUP(D956, City_Mapping!A:B, 2, FALSE)</f>
        <v>USA</v>
      </c>
      <c r="D956" s="12" t="s">
        <v>31</v>
      </c>
      <c r="E956" s="12" t="s">
        <v>35</v>
      </c>
      <c r="F956" s="12" t="s">
        <v>37</v>
      </c>
      <c r="G956" s="12">
        <v>71273</v>
      </c>
      <c r="H956" s="12" t="s">
        <v>42</v>
      </c>
      <c r="I956" s="12" t="s">
        <v>45</v>
      </c>
      <c r="J956" s="12">
        <v>527013</v>
      </c>
      <c r="K956" s="12">
        <v>6</v>
      </c>
      <c r="L956" s="13">
        <v>1036</v>
      </c>
      <c r="M956" s="14">
        <f>Table1[[#This Row],[Column1]]/100</f>
        <v>0.05</v>
      </c>
      <c r="N956" s="13">
        <f>Table1[[#This Row],[Unit_Price]]*Table1[[#This Row],[Quantity]]*(1-Table1[[#This Row],[Discount_%]])</f>
        <v>5905.2</v>
      </c>
      <c r="O956" s="13">
        <v>14846</v>
      </c>
      <c r="P956" s="13">
        <f>Table1[[#This Row],[Revenue]]-Table1[[#This Row],[Cost]]</f>
        <v>-8940.7999999999993</v>
      </c>
      <c r="Q956" s="12" t="s">
        <v>47</v>
      </c>
      <c r="R956" s="12" t="s">
        <v>52</v>
      </c>
      <c r="S956" s="12" t="s">
        <v>53</v>
      </c>
      <c r="T956" s="12">
        <v>5</v>
      </c>
      <c r="U956" s="12">
        <v>5</v>
      </c>
      <c r="V956" s="20" t="str">
        <f>TEXT(Table1[[#This Row],[Date]],"mmm-yyyy")</f>
        <v>Mar-2025</v>
      </c>
    </row>
    <row r="957" spans="1:22" x14ac:dyDescent="0.2">
      <c r="A957" s="11">
        <f t="shared" si="14"/>
        <v>45737</v>
      </c>
      <c r="B957" s="12" t="s">
        <v>20</v>
      </c>
      <c r="C957" s="12" t="str">
        <f>VLOOKUP(D957, City_Mapping!A:B, 2, FALSE)</f>
        <v>UK</v>
      </c>
      <c r="D957" s="12" t="s">
        <v>29</v>
      </c>
      <c r="E957" s="12" t="s">
        <v>36</v>
      </c>
      <c r="F957" s="12" t="s">
        <v>40</v>
      </c>
      <c r="G957" s="12">
        <v>69611</v>
      </c>
      <c r="H957" s="12" t="s">
        <v>42</v>
      </c>
      <c r="I957" s="12" t="s">
        <v>45</v>
      </c>
      <c r="J957" s="12">
        <v>508344</v>
      </c>
      <c r="K957" s="12">
        <v>3</v>
      </c>
      <c r="L957" s="13">
        <v>1902</v>
      </c>
      <c r="M957" s="14">
        <f>Table1[[#This Row],[Column1]]/100</f>
        <v>0.15</v>
      </c>
      <c r="N957" s="13">
        <f>Table1[[#This Row],[Unit_Price]]*Table1[[#This Row],[Quantity]]*(1-Table1[[#This Row],[Discount_%]])</f>
        <v>4850.0999999999995</v>
      </c>
      <c r="O957" s="13">
        <v>13398</v>
      </c>
      <c r="P957" s="13">
        <f>Table1[[#This Row],[Revenue]]-Table1[[#This Row],[Cost]]</f>
        <v>-8547.9000000000015</v>
      </c>
      <c r="Q957" s="12" t="s">
        <v>48</v>
      </c>
      <c r="R957" s="12" t="s">
        <v>51</v>
      </c>
      <c r="S957" s="12" t="s">
        <v>56</v>
      </c>
      <c r="T957" s="12">
        <v>1</v>
      </c>
      <c r="U957" s="12">
        <v>15</v>
      </c>
      <c r="V957" s="20" t="str">
        <f>TEXT(Table1[[#This Row],[Date]],"mmm-yyyy")</f>
        <v>Mar-2025</v>
      </c>
    </row>
    <row r="958" spans="1:22" x14ac:dyDescent="0.2">
      <c r="A958" s="11">
        <f t="shared" si="14"/>
        <v>45737</v>
      </c>
      <c r="B958" s="12" t="s">
        <v>21</v>
      </c>
      <c r="C958" s="12" t="str">
        <f>VLOOKUP(D958, City_Mapping!A:B, 2, FALSE)</f>
        <v>USA</v>
      </c>
      <c r="D958" s="12" t="s">
        <v>31</v>
      </c>
      <c r="E958" s="12" t="s">
        <v>36</v>
      </c>
      <c r="F958" s="12" t="s">
        <v>39</v>
      </c>
      <c r="G958" s="12">
        <v>70002</v>
      </c>
      <c r="H958" s="12" t="s">
        <v>42</v>
      </c>
      <c r="I958" s="12" t="s">
        <v>45</v>
      </c>
      <c r="J958" s="12">
        <v>264251</v>
      </c>
      <c r="K958" s="12">
        <v>9</v>
      </c>
      <c r="L958" s="13">
        <v>1304</v>
      </c>
      <c r="M958" s="14">
        <f>Table1[[#This Row],[Column1]]/100</f>
        <v>0.15</v>
      </c>
      <c r="N958" s="13">
        <f>Table1[[#This Row],[Unit_Price]]*Table1[[#This Row],[Quantity]]*(1-Table1[[#This Row],[Discount_%]])</f>
        <v>9975.6</v>
      </c>
      <c r="O958" s="13">
        <v>20817</v>
      </c>
      <c r="P958" s="13">
        <f>Table1[[#This Row],[Revenue]]-Table1[[#This Row],[Cost]]</f>
        <v>-10841.4</v>
      </c>
      <c r="Q958" s="12" t="s">
        <v>48</v>
      </c>
      <c r="R958" s="12" t="s">
        <v>51</v>
      </c>
      <c r="S958" s="12" t="s">
        <v>56</v>
      </c>
      <c r="T958" s="12">
        <v>5</v>
      </c>
      <c r="U958" s="12">
        <v>15</v>
      </c>
      <c r="V958" s="20" t="str">
        <f>TEXT(Table1[[#This Row],[Date]],"mmm-yyyy")</f>
        <v>Mar-2025</v>
      </c>
    </row>
    <row r="959" spans="1:22" x14ac:dyDescent="0.2">
      <c r="A959" s="11">
        <f t="shared" si="14"/>
        <v>45737</v>
      </c>
      <c r="B959" s="12" t="s">
        <v>22</v>
      </c>
      <c r="C959" s="12" t="str">
        <f>VLOOKUP(D959, City_Mapping!A:B, 2, FALSE)</f>
        <v>UK</v>
      </c>
      <c r="D959" s="12" t="s">
        <v>29</v>
      </c>
      <c r="E959" s="12" t="s">
        <v>35</v>
      </c>
      <c r="F959" s="12" t="s">
        <v>39</v>
      </c>
      <c r="G959" s="12">
        <v>95683</v>
      </c>
      <c r="H959" s="12" t="s">
        <v>41</v>
      </c>
      <c r="I959" s="12" t="s">
        <v>45</v>
      </c>
      <c r="J959" s="12">
        <v>298589</v>
      </c>
      <c r="K959" s="12">
        <v>1</v>
      </c>
      <c r="L959" s="13">
        <v>3781</v>
      </c>
      <c r="M959" s="14">
        <f>Table1[[#This Row],[Column1]]/100</f>
        <v>0.2</v>
      </c>
      <c r="N959" s="13">
        <f>Table1[[#This Row],[Unit_Price]]*Table1[[#This Row],[Quantity]]*(1-Table1[[#This Row],[Discount_%]])</f>
        <v>3024.8</v>
      </c>
      <c r="O959" s="13">
        <v>11499</v>
      </c>
      <c r="P959" s="13">
        <f>Table1[[#This Row],[Revenue]]-Table1[[#This Row],[Cost]]</f>
        <v>-8474.2000000000007</v>
      </c>
      <c r="Q959" s="12" t="s">
        <v>46</v>
      </c>
      <c r="R959" s="12" t="s">
        <v>51</v>
      </c>
      <c r="S959" s="12" t="s">
        <v>56</v>
      </c>
      <c r="T959" s="12">
        <v>4</v>
      </c>
      <c r="U959" s="12">
        <v>20</v>
      </c>
      <c r="V959" s="20" t="str">
        <f>TEXT(Table1[[#This Row],[Date]],"mmm-yyyy")</f>
        <v>Mar-2025</v>
      </c>
    </row>
    <row r="960" spans="1:22" x14ac:dyDescent="0.2">
      <c r="A960" s="11">
        <f t="shared" si="14"/>
        <v>45737</v>
      </c>
      <c r="B960" s="12" t="s">
        <v>23</v>
      </c>
      <c r="C960" s="12" t="str">
        <f>VLOOKUP(D960, City_Mapping!A:B, 2, FALSE)</f>
        <v>India</v>
      </c>
      <c r="D960" s="12" t="s">
        <v>33</v>
      </c>
      <c r="E960" s="12" t="s">
        <v>35</v>
      </c>
      <c r="F960" s="12" t="s">
        <v>38</v>
      </c>
      <c r="G960" s="12">
        <v>22926</v>
      </c>
      <c r="H960" s="12" t="s">
        <v>42</v>
      </c>
      <c r="I960" s="12" t="s">
        <v>45</v>
      </c>
      <c r="J960" s="12">
        <v>354613</v>
      </c>
      <c r="K960" s="12">
        <v>3</v>
      </c>
      <c r="L960" s="13">
        <v>1351</v>
      </c>
      <c r="M960" s="14">
        <f>Table1[[#This Row],[Column1]]/100</f>
        <v>0.15</v>
      </c>
      <c r="N960" s="13">
        <f>Table1[[#This Row],[Unit_Price]]*Table1[[#This Row],[Quantity]]*(1-Table1[[#This Row],[Discount_%]])</f>
        <v>3445.0499999999997</v>
      </c>
      <c r="O960" s="13">
        <v>1665</v>
      </c>
      <c r="P960" s="13">
        <f>Table1[[#This Row],[Revenue]]-Table1[[#This Row],[Cost]]</f>
        <v>1780.0499999999997</v>
      </c>
      <c r="Q960" s="12" t="s">
        <v>49</v>
      </c>
      <c r="R960" s="12" t="s">
        <v>50</v>
      </c>
      <c r="S960" s="12" t="s">
        <v>56</v>
      </c>
      <c r="T960" s="12">
        <v>4</v>
      </c>
      <c r="U960" s="12">
        <v>15</v>
      </c>
      <c r="V960" s="20" t="str">
        <f>TEXT(Table1[[#This Row],[Date]],"mmm-yyyy")</f>
        <v>Mar-2025</v>
      </c>
    </row>
    <row r="961" spans="1:22" x14ac:dyDescent="0.2">
      <c r="A961" s="11">
        <f t="shared" si="14"/>
        <v>45737</v>
      </c>
      <c r="B961" s="12" t="s">
        <v>20</v>
      </c>
      <c r="C961" s="12" t="str">
        <f>VLOOKUP(D961, City_Mapping!A:B, 2, FALSE)</f>
        <v>USA</v>
      </c>
      <c r="D961" s="12" t="s">
        <v>31</v>
      </c>
      <c r="E961" s="12" t="s">
        <v>35</v>
      </c>
      <c r="F961" s="12" t="s">
        <v>40</v>
      </c>
      <c r="G961" s="12">
        <v>74264</v>
      </c>
      <c r="H961" s="12" t="s">
        <v>42</v>
      </c>
      <c r="I961" s="12" t="s">
        <v>45</v>
      </c>
      <c r="J961" s="12">
        <v>863203</v>
      </c>
      <c r="K961" s="12">
        <v>8</v>
      </c>
      <c r="L961" s="13">
        <v>2725</v>
      </c>
      <c r="M961" s="14">
        <f>Table1[[#This Row],[Column1]]/100</f>
        <v>0.1</v>
      </c>
      <c r="N961" s="13">
        <f>Table1[[#This Row],[Unit_Price]]*Table1[[#This Row],[Quantity]]*(1-Table1[[#This Row],[Discount_%]])</f>
        <v>19620</v>
      </c>
      <c r="O961" s="13">
        <v>15866</v>
      </c>
      <c r="P961" s="13">
        <f>Table1[[#This Row],[Revenue]]-Table1[[#This Row],[Cost]]</f>
        <v>3754</v>
      </c>
      <c r="Q961" s="12" t="s">
        <v>48</v>
      </c>
      <c r="R961" s="12" t="s">
        <v>50</v>
      </c>
      <c r="S961" s="12" t="s">
        <v>56</v>
      </c>
      <c r="T961" s="12">
        <v>5</v>
      </c>
      <c r="U961" s="12">
        <v>10</v>
      </c>
      <c r="V961" s="20" t="str">
        <f>TEXT(Table1[[#This Row],[Date]],"mmm-yyyy")</f>
        <v>Mar-2025</v>
      </c>
    </row>
    <row r="962" spans="1:22" x14ac:dyDescent="0.2">
      <c r="A962" s="11">
        <f t="shared" si="14"/>
        <v>45738</v>
      </c>
      <c r="B962" s="12" t="s">
        <v>22</v>
      </c>
      <c r="C962" s="12" t="str">
        <f>VLOOKUP(D962, City_Mapping!A:B, 2, FALSE)</f>
        <v>UK</v>
      </c>
      <c r="D962" s="12" t="s">
        <v>29</v>
      </c>
      <c r="E962" s="12" t="s">
        <v>36</v>
      </c>
      <c r="F962" s="12" t="s">
        <v>37</v>
      </c>
      <c r="G962" s="12">
        <v>99527</v>
      </c>
      <c r="H962" s="12" t="s">
        <v>41</v>
      </c>
      <c r="I962" s="12" t="s">
        <v>43</v>
      </c>
      <c r="J962" s="12">
        <v>742446</v>
      </c>
      <c r="K962" s="12">
        <v>8</v>
      </c>
      <c r="L962" s="13">
        <v>1055</v>
      </c>
      <c r="M962" s="14">
        <f>Table1[[#This Row],[Column1]]/100</f>
        <v>0.05</v>
      </c>
      <c r="N962" s="13">
        <f>Table1[[#This Row],[Unit_Price]]*Table1[[#This Row],[Quantity]]*(1-Table1[[#This Row],[Discount_%]])</f>
        <v>8018</v>
      </c>
      <c r="O962" s="13">
        <v>26136</v>
      </c>
      <c r="P962" s="13">
        <f>Table1[[#This Row],[Revenue]]-Table1[[#This Row],[Cost]]</f>
        <v>-18118</v>
      </c>
      <c r="Q962" s="12" t="s">
        <v>47</v>
      </c>
      <c r="R962" s="12" t="s">
        <v>51</v>
      </c>
      <c r="S962" s="12" t="s">
        <v>55</v>
      </c>
      <c r="T962" s="12">
        <v>5</v>
      </c>
      <c r="U962" s="12">
        <v>5</v>
      </c>
      <c r="V962" s="20" t="str">
        <f>TEXT(Table1[[#This Row],[Date]],"mmm-yyyy")</f>
        <v>Mar-2025</v>
      </c>
    </row>
    <row r="963" spans="1:22" x14ac:dyDescent="0.2">
      <c r="A963" s="11">
        <f t="shared" si="14"/>
        <v>45738</v>
      </c>
      <c r="B963" s="12" t="s">
        <v>22</v>
      </c>
      <c r="C963" s="12" t="str">
        <f>VLOOKUP(D963, City_Mapping!A:B, 2, FALSE)</f>
        <v>UAE</v>
      </c>
      <c r="D963" s="12" t="s">
        <v>30</v>
      </c>
      <c r="E963" s="12" t="s">
        <v>35</v>
      </c>
      <c r="F963" s="12" t="s">
        <v>38</v>
      </c>
      <c r="G963" s="12">
        <v>37563</v>
      </c>
      <c r="H963" s="12" t="s">
        <v>42</v>
      </c>
      <c r="I963" s="12" t="s">
        <v>43</v>
      </c>
      <c r="J963" s="12">
        <v>527289</v>
      </c>
      <c r="K963" s="12">
        <v>4</v>
      </c>
      <c r="L963" s="13">
        <v>3643</v>
      </c>
      <c r="M963" s="14">
        <f>Table1[[#This Row],[Column1]]/100</f>
        <v>0</v>
      </c>
      <c r="N963" s="13">
        <f>Table1[[#This Row],[Unit_Price]]*Table1[[#This Row],[Quantity]]*(1-Table1[[#This Row],[Discount_%]])</f>
        <v>14572</v>
      </c>
      <c r="O963" s="13">
        <v>4657</v>
      </c>
      <c r="P963" s="13">
        <f>Table1[[#This Row],[Revenue]]-Table1[[#This Row],[Cost]]</f>
        <v>9915</v>
      </c>
      <c r="Q963" s="12" t="s">
        <v>48</v>
      </c>
      <c r="R963" s="12" t="s">
        <v>50</v>
      </c>
      <c r="S963" s="12" t="s">
        <v>56</v>
      </c>
      <c r="T963" s="12">
        <v>4</v>
      </c>
      <c r="U963" s="12">
        <v>0</v>
      </c>
      <c r="V963" s="20" t="str">
        <f>TEXT(Table1[[#This Row],[Date]],"mmm-yyyy")</f>
        <v>Mar-2025</v>
      </c>
    </row>
    <row r="964" spans="1:22" x14ac:dyDescent="0.2">
      <c r="A964" s="11">
        <f t="shared" si="14"/>
        <v>45738</v>
      </c>
      <c r="B964" s="12" t="s">
        <v>23</v>
      </c>
      <c r="C964" s="12" t="str">
        <f>VLOOKUP(D964, City_Mapping!A:B, 2, FALSE)</f>
        <v>UK</v>
      </c>
      <c r="D964" s="12" t="s">
        <v>29</v>
      </c>
      <c r="E964" s="12" t="s">
        <v>34</v>
      </c>
      <c r="F964" s="12" t="s">
        <v>39</v>
      </c>
      <c r="G964" s="12">
        <v>40688</v>
      </c>
      <c r="H964" s="12" t="s">
        <v>41</v>
      </c>
      <c r="I964" s="12" t="s">
        <v>45</v>
      </c>
      <c r="J964" s="12">
        <v>702302</v>
      </c>
      <c r="K964" s="12">
        <v>8</v>
      </c>
      <c r="L964" s="13">
        <v>4823</v>
      </c>
      <c r="M964" s="14">
        <f>Table1[[#This Row],[Column1]]/100</f>
        <v>0.15</v>
      </c>
      <c r="N964" s="13">
        <f>Table1[[#This Row],[Unit_Price]]*Table1[[#This Row],[Quantity]]*(1-Table1[[#This Row],[Discount_%]])</f>
        <v>32796.400000000001</v>
      </c>
      <c r="O964" s="13">
        <v>16573</v>
      </c>
      <c r="P964" s="13">
        <f>Table1[[#This Row],[Revenue]]-Table1[[#This Row],[Cost]]</f>
        <v>16223.400000000001</v>
      </c>
      <c r="Q964" s="12" t="s">
        <v>46</v>
      </c>
      <c r="R964" s="12" t="s">
        <v>50</v>
      </c>
      <c r="S964" s="12" t="s">
        <v>55</v>
      </c>
      <c r="T964" s="12">
        <v>2</v>
      </c>
      <c r="U964" s="12">
        <v>15</v>
      </c>
      <c r="V964" s="20" t="str">
        <f>TEXT(Table1[[#This Row],[Date]],"mmm-yyyy")</f>
        <v>Mar-2025</v>
      </c>
    </row>
    <row r="965" spans="1:22" x14ac:dyDescent="0.2">
      <c r="A965" s="11">
        <f t="shared" si="14"/>
        <v>45738</v>
      </c>
      <c r="B965" s="12" t="s">
        <v>20</v>
      </c>
      <c r="C965" s="12" t="str">
        <f>VLOOKUP(D965, City_Mapping!A:B, 2, FALSE)</f>
        <v>UK</v>
      </c>
      <c r="D965" s="12" t="s">
        <v>29</v>
      </c>
      <c r="E965" s="12" t="s">
        <v>35</v>
      </c>
      <c r="F965" s="12" t="s">
        <v>37</v>
      </c>
      <c r="G965" s="12">
        <v>44130</v>
      </c>
      <c r="H965" s="12" t="s">
        <v>42</v>
      </c>
      <c r="I965" s="12" t="s">
        <v>45</v>
      </c>
      <c r="J965" s="12">
        <v>612584</v>
      </c>
      <c r="K965" s="12">
        <v>8</v>
      </c>
      <c r="L965" s="13">
        <v>2364</v>
      </c>
      <c r="M965" s="14">
        <f>Table1[[#This Row],[Column1]]/100</f>
        <v>0.15</v>
      </c>
      <c r="N965" s="13">
        <f>Table1[[#This Row],[Unit_Price]]*Table1[[#This Row],[Quantity]]*(1-Table1[[#This Row],[Discount_%]])</f>
        <v>16075.199999999999</v>
      </c>
      <c r="O965" s="13">
        <v>21532</v>
      </c>
      <c r="P965" s="13">
        <f>Table1[[#This Row],[Revenue]]-Table1[[#This Row],[Cost]]</f>
        <v>-5456.8000000000011</v>
      </c>
      <c r="Q965" s="12" t="s">
        <v>47</v>
      </c>
      <c r="R965" s="12" t="s">
        <v>51</v>
      </c>
      <c r="S965" s="12" t="s">
        <v>53</v>
      </c>
      <c r="T965" s="12">
        <v>5</v>
      </c>
      <c r="U965" s="12">
        <v>15</v>
      </c>
      <c r="V965" s="20" t="str">
        <f>TEXT(Table1[[#This Row],[Date]],"mmm-yyyy")</f>
        <v>Mar-2025</v>
      </c>
    </row>
    <row r="966" spans="1:22" x14ac:dyDescent="0.2">
      <c r="A966" s="11">
        <f t="shared" si="14"/>
        <v>45738</v>
      </c>
      <c r="B966" s="12" t="s">
        <v>20</v>
      </c>
      <c r="C966" s="12" t="str">
        <f>VLOOKUP(D966, City_Mapping!A:B, 2, FALSE)</f>
        <v>USA</v>
      </c>
      <c r="D966" s="12" t="s">
        <v>31</v>
      </c>
      <c r="E966" s="12" t="s">
        <v>34</v>
      </c>
      <c r="F966" s="12" t="s">
        <v>40</v>
      </c>
      <c r="G966" s="12">
        <v>10925</v>
      </c>
      <c r="H966" s="12" t="s">
        <v>41</v>
      </c>
      <c r="I966" s="12" t="s">
        <v>45</v>
      </c>
      <c r="J966" s="12">
        <v>735838</v>
      </c>
      <c r="K966" s="12">
        <v>1</v>
      </c>
      <c r="L966" s="13">
        <v>4849</v>
      </c>
      <c r="M966" s="14">
        <f>Table1[[#This Row],[Column1]]/100</f>
        <v>0.15</v>
      </c>
      <c r="N966" s="13">
        <f>Table1[[#This Row],[Unit_Price]]*Table1[[#This Row],[Quantity]]*(1-Table1[[#This Row],[Discount_%]])</f>
        <v>4121.6499999999996</v>
      </c>
      <c r="O966" s="13">
        <v>15525</v>
      </c>
      <c r="P966" s="13">
        <f>Table1[[#This Row],[Revenue]]-Table1[[#This Row],[Cost]]</f>
        <v>-11403.35</v>
      </c>
      <c r="Q966" s="12" t="s">
        <v>47</v>
      </c>
      <c r="R966" s="12" t="s">
        <v>51</v>
      </c>
      <c r="S966" s="12" t="s">
        <v>53</v>
      </c>
      <c r="T966" s="12">
        <v>3</v>
      </c>
      <c r="U966" s="12">
        <v>15</v>
      </c>
      <c r="V966" s="20" t="str">
        <f>TEXT(Table1[[#This Row],[Date]],"mmm-yyyy")</f>
        <v>Mar-2025</v>
      </c>
    </row>
    <row r="967" spans="1:22" x14ac:dyDescent="0.2">
      <c r="A967" s="11">
        <f t="shared" si="14"/>
        <v>45738</v>
      </c>
      <c r="B967" s="12" t="s">
        <v>22</v>
      </c>
      <c r="C967" s="12" t="str">
        <f>VLOOKUP(D967, City_Mapping!A:B, 2, FALSE)</f>
        <v>India</v>
      </c>
      <c r="D967" s="12" t="s">
        <v>33</v>
      </c>
      <c r="E967" s="12" t="s">
        <v>35</v>
      </c>
      <c r="F967" s="12" t="s">
        <v>37</v>
      </c>
      <c r="G967" s="12">
        <v>61595</v>
      </c>
      <c r="H967" s="12" t="s">
        <v>41</v>
      </c>
      <c r="I967" s="12" t="s">
        <v>43</v>
      </c>
      <c r="J967" s="12">
        <v>454109</v>
      </c>
      <c r="K967" s="12">
        <v>3</v>
      </c>
      <c r="L967" s="13">
        <v>2594</v>
      </c>
      <c r="M967" s="14">
        <f>Table1[[#This Row],[Column1]]/100</f>
        <v>0.2</v>
      </c>
      <c r="N967" s="13">
        <f>Table1[[#This Row],[Unit_Price]]*Table1[[#This Row],[Quantity]]*(1-Table1[[#This Row],[Discount_%]])</f>
        <v>6225.6</v>
      </c>
      <c r="O967" s="13">
        <v>14952</v>
      </c>
      <c r="P967" s="13">
        <f>Table1[[#This Row],[Revenue]]-Table1[[#This Row],[Cost]]</f>
        <v>-8726.4</v>
      </c>
      <c r="Q967" s="12" t="s">
        <v>47</v>
      </c>
      <c r="R967" s="12" t="s">
        <v>51</v>
      </c>
      <c r="S967" s="12" t="s">
        <v>55</v>
      </c>
      <c r="T967" s="12">
        <v>3</v>
      </c>
      <c r="U967" s="12">
        <v>20</v>
      </c>
      <c r="V967" s="20" t="str">
        <f>TEXT(Table1[[#This Row],[Date]],"mmm-yyyy")</f>
        <v>Mar-2025</v>
      </c>
    </row>
    <row r="968" spans="1:22" x14ac:dyDescent="0.2">
      <c r="A968" s="11">
        <f t="shared" si="14"/>
        <v>45738</v>
      </c>
      <c r="B968" s="12" t="s">
        <v>22</v>
      </c>
      <c r="C968" s="12" t="str">
        <f>VLOOKUP(D968, City_Mapping!A:B, 2, FALSE)</f>
        <v>India</v>
      </c>
      <c r="D968" s="12" t="s">
        <v>33</v>
      </c>
      <c r="E968" s="12" t="s">
        <v>35</v>
      </c>
      <c r="F968" s="12" t="s">
        <v>37</v>
      </c>
      <c r="G968" s="12">
        <v>26321</v>
      </c>
      <c r="H968" s="12" t="s">
        <v>41</v>
      </c>
      <c r="I968" s="12" t="s">
        <v>45</v>
      </c>
      <c r="J968" s="12">
        <v>268435</v>
      </c>
      <c r="K968" s="12">
        <v>1</v>
      </c>
      <c r="L968" s="13">
        <v>3978</v>
      </c>
      <c r="M968" s="14">
        <f>Table1[[#This Row],[Column1]]/100</f>
        <v>0</v>
      </c>
      <c r="N968" s="13">
        <f>Table1[[#This Row],[Unit_Price]]*Table1[[#This Row],[Quantity]]*(1-Table1[[#This Row],[Discount_%]])</f>
        <v>3978</v>
      </c>
      <c r="O968" s="13">
        <v>11383</v>
      </c>
      <c r="P968" s="13">
        <f>Table1[[#This Row],[Revenue]]-Table1[[#This Row],[Cost]]</f>
        <v>-7405</v>
      </c>
      <c r="Q968" s="12" t="s">
        <v>48</v>
      </c>
      <c r="R968" s="12" t="s">
        <v>50</v>
      </c>
      <c r="S968" s="12" t="s">
        <v>53</v>
      </c>
      <c r="T968" s="12">
        <v>5</v>
      </c>
      <c r="U968" s="12">
        <v>0</v>
      </c>
      <c r="V968" s="20" t="str">
        <f>TEXT(Table1[[#This Row],[Date]],"mmm-yyyy")</f>
        <v>Mar-2025</v>
      </c>
    </row>
    <row r="969" spans="1:22" x14ac:dyDescent="0.2">
      <c r="A969" s="11">
        <f t="shared" si="14"/>
        <v>45738</v>
      </c>
      <c r="B969" s="12" t="s">
        <v>23</v>
      </c>
      <c r="C969" s="12" t="str">
        <f>VLOOKUP(D969, City_Mapping!A:B, 2, FALSE)</f>
        <v>India</v>
      </c>
      <c r="D969" s="12" t="s">
        <v>33</v>
      </c>
      <c r="E969" s="12" t="s">
        <v>36</v>
      </c>
      <c r="F969" s="12" t="s">
        <v>37</v>
      </c>
      <c r="G969" s="12">
        <v>20769</v>
      </c>
      <c r="H969" s="12" t="s">
        <v>42</v>
      </c>
      <c r="I969" s="12" t="s">
        <v>45</v>
      </c>
      <c r="J969" s="12">
        <v>882915</v>
      </c>
      <c r="K969" s="12">
        <v>2</v>
      </c>
      <c r="L969" s="13">
        <v>3430</v>
      </c>
      <c r="M969" s="14">
        <f>Table1[[#This Row],[Column1]]/100</f>
        <v>0.05</v>
      </c>
      <c r="N969" s="13">
        <f>Table1[[#This Row],[Unit_Price]]*Table1[[#This Row],[Quantity]]*(1-Table1[[#This Row],[Discount_%]])</f>
        <v>6517</v>
      </c>
      <c r="O969" s="13">
        <v>7903</v>
      </c>
      <c r="P969" s="13">
        <f>Table1[[#This Row],[Revenue]]-Table1[[#This Row],[Cost]]</f>
        <v>-1386</v>
      </c>
      <c r="Q969" s="12" t="s">
        <v>49</v>
      </c>
      <c r="R969" s="12" t="s">
        <v>50</v>
      </c>
      <c r="S969" s="12" t="s">
        <v>55</v>
      </c>
      <c r="T969" s="12">
        <v>1</v>
      </c>
      <c r="U969" s="12">
        <v>5</v>
      </c>
      <c r="V969" s="20" t="str">
        <f>TEXT(Table1[[#This Row],[Date]],"mmm-yyyy")</f>
        <v>Mar-2025</v>
      </c>
    </row>
    <row r="970" spans="1:22" x14ac:dyDescent="0.2">
      <c r="A970" s="11">
        <f t="shared" si="14"/>
        <v>45738</v>
      </c>
      <c r="B970" s="12" t="s">
        <v>23</v>
      </c>
      <c r="C970" s="12" t="str">
        <f>VLOOKUP(D970, City_Mapping!A:B, 2, FALSE)</f>
        <v>India</v>
      </c>
      <c r="D970" s="12" t="s">
        <v>33</v>
      </c>
      <c r="E970" s="12" t="s">
        <v>34</v>
      </c>
      <c r="F970" s="12" t="s">
        <v>38</v>
      </c>
      <c r="G970" s="12">
        <v>46748</v>
      </c>
      <c r="H970" s="12" t="s">
        <v>42</v>
      </c>
      <c r="I970" s="12" t="s">
        <v>43</v>
      </c>
      <c r="J970" s="12">
        <v>215503</v>
      </c>
      <c r="K970" s="12">
        <v>4</v>
      </c>
      <c r="L970" s="13">
        <v>3127</v>
      </c>
      <c r="M970" s="14">
        <f>Table1[[#This Row],[Column1]]/100</f>
        <v>0.15</v>
      </c>
      <c r="N970" s="13">
        <f>Table1[[#This Row],[Unit_Price]]*Table1[[#This Row],[Quantity]]*(1-Table1[[#This Row],[Discount_%]])</f>
        <v>10631.8</v>
      </c>
      <c r="O970" s="13">
        <v>6299</v>
      </c>
      <c r="P970" s="13">
        <f>Table1[[#This Row],[Revenue]]-Table1[[#This Row],[Cost]]</f>
        <v>4332.7999999999993</v>
      </c>
      <c r="Q970" s="12" t="s">
        <v>49</v>
      </c>
      <c r="R970" s="12" t="s">
        <v>50</v>
      </c>
      <c r="S970" s="12" t="s">
        <v>56</v>
      </c>
      <c r="T970" s="12">
        <v>4</v>
      </c>
      <c r="U970" s="12">
        <v>15</v>
      </c>
      <c r="V970" s="20" t="str">
        <f>TEXT(Table1[[#This Row],[Date]],"mmm-yyyy")</f>
        <v>Mar-2025</v>
      </c>
    </row>
    <row r="971" spans="1:22" x14ac:dyDescent="0.2">
      <c r="A971" s="11">
        <f t="shared" si="14"/>
        <v>45738</v>
      </c>
      <c r="B971" s="12" t="s">
        <v>20</v>
      </c>
      <c r="C971" s="12" t="str">
        <f>VLOOKUP(D971, City_Mapping!A:B, 2, FALSE)</f>
        <v>India</v>
      </c>
      <c r="D971" s="12" t="s">
        <v>28</v>
      </c>
      <c r="E971" s="12" t="s">
        <v>34</v>
      </c>
      <c r="F971" s="12" t="s">
        <v>39</v>
      </c>
      <c r="G971" s="12">
        <v>50028</v>
      </c>
      <c r="H971" s="12" t="s">
        <v>42</v>
      </c>
      <c r="I971" s="12" t="s">
        <v>43</v>
      </c>
      <c r="J971" s="12">
        <v>242769</v>
      </c>
      <c r="K971" s="12">
        <v>3</v>
      </c>
      <c r="L971" s="13">
        <v>753</v>
      </c>
      <c r="M971" s="14">
        <f>Table1[[#This Row],[Column1]]/100</f>
        <v>0.1</v>
      </c>
      <c r="N971" s="13">
        <f>Table1[[#This Row],[Unit_Price]]*Table1[[#This Row],[Quantity]]*(1-Table1[[#This Row],[Discount_%]])</f>
        <v>2033.1000000000001</v>
      </c>
      <c r="O971" s="13">
        <v>18926</v>
      </c>
      <c r="P971" s="13">
        <f>Table1[[#This Row],[Revenue]]-Table1[[#This Row],[Cost]]</f>
        <v>-16892.900000000001</v>
      </c>
      <c r="Q971" s="12" t="s">
        <v>49</v>
      </c>
      <c r="R971" s="12" t="s">
        <v>51</v>
      </c>
      <c r="S971" s="12" t="s">
        <v>55</v>
      </c>
      <c r="T971" s="12">
        <v>2</v>
      </c>
      <c r="U971" s="12">
        <v>10</v>
      </c>
      <c r="V971" s="20" t="str">
        <f>TEXT(Table1[[#This Row],[Date]],"mmm-yyyy")</f>
        <v>Mar-2025</v>
      </c>
    </row>
    <row r="972" spans="1:22" x14ac:dyDescent="0.2">
      <c r="A972" s="11">
        <f t="shared" si="14"/>
        <v>45738</v>
      </c>
      <c r="B972" s="12" t="s">
        <v>21</v>
      </c>
      <c r="C972" s="12" t="str">
        <f>VLOOKUP(D972, City_Mapping!A:B, 2, FALSE)</f>
        <v>USA</v>
      </c>
      <c r="D972" s="12" t="s">
        <v>31</v>
      </c>
      <c r="E972" s="12" t="s">
        <v>34</v>
      </c>
      <c r="F972" s="12" t="s">
        <v>37</v>
      </c>
      <c r="G972" s="12">
        <v>26151</v>
      </c>
      <c r="H972" s="12" t="s">
        <v>42</v>
      </c>
      <c r="I972" s="12" t="s">
        <v>44</v>
      </c>
      <c r="J972" s="12">
        <v>770782</v>
      </c>
      <c r="K972" s="12">
        <v>6</v>
      </c>
      <c r="L972" s="13">
        <v>4020</v>
      </c>
      <c r="M972" s="14">
        <f>Table1[[#This Row],[Column1]]/100</f>
        <v>0.2</v>
      </c>
      <c r="N972" s="13">
        <f>Table1[[#This Row],[Unit_Price]]*Table1[[#This Row],[Quantity]]*(1-Table1[[#This Row],[Discount_%]])</f>
        <v>19296</v>
      </c>
      <c r="O972" s="13">
        <v>17215</v>
      </c>
      <c r="P972" s="13">
        <f>Table1[[#This Row],[Revenue]]-Table1[[#This Row],[Cost]]</f>
        <v>2081</v>
      </c>
      <c r="Q972" s="12" t="s">
        <v>49</v>
      </c>
      <c r="R972" s="12" t="s">
        <v>50</v>
      </c>
      <c r="S972" s="12" t="s">
        <v>53</v>
      </c>
      <c r="T972" s="12">
        <v>3</v>
      </c>
      <c r="U972" s="12">
        <v>20</v>
      </c>
      <c r="V972" s="20" t="str">
        <f>TEXT(Table1[[#This Row],[Date]],"mmm-yyyy")</f>
        <v>Mar-2025</v>
      </c>
    </row>
    <row r="973" spans="1:22" x14ac:dyDescent="0.2">
      <c r="A973" s="11">
        <f t="shared" si="14"/>
        <v>45738</v>
      </c>
      <c r="B973" s="12" t="s">
        <v>20</v>
      </c>
      <c r="C973" s="12" t="str">
        <f>VLOOKUP(D973, City_Mapping!A:B, 2, FALSE)</f>
        <v>India</v>
      </c>
      <c r="D973" s="12" t="s">
        <v>32</v>
      </c>
      <c r="E973" s="12" t="s">
        <v>36</v>
      </c>
      <c r="F973" s="12" t="s">
        <v>39</v>
      </c>
      <c r="G973" s="12">
        <v>86133</v>
      </c>
      <c r="H973" s="12" t="s">
        <v>42</v>
      </c>
      <c r="I973" s="12" t="s">
        <v>45</v>
      </c>
      <c r="J973" s="12">
        <v>601188</v>
      </c>
      <c r="K973" s="12">
        <v>5</v>
      </c>
      <c r="L973" s="13">
        <v>558</v>
      </c>
      <c r="M973" s="14">
        <f>Table1[[#This Row],[Column1]]/100</f>
        <v>0.05</v>
      </c>
      <c r="N973" s="13">
        <f>Table1[[#This Row],[Unit_Price]]*Table1[[#This Row],[Quantity]]*(1-Table1[[#This Row],[Discount_%]])</f>
        <v>2650.5</v>
      </c>
      <c r="O973" s="13">
        <v>28426</v>
      </c>
      <c r="P973" s="13">
        <f>Table1[[#This Row],[Revenue]]-Table1[[#This Row],[Cost]]</f>
        <v>-25775.5</v>
      </c>
      <c r="Q973" s="12" t="s">
        <v>49</v>
      </c>
      <c r="R973" s="12" t="s">
        <v>50</v>
      </c>
      <c r="S973" s="12" t="s">
        <v>55</v>
      </c>
      <c r="T973" s="12">
        <v>3</v>
      </c>
      <c r="U973" s="12">
        <v>5</v>
      </c>
      <c r="V973" s="20" t="str">
        <f>TEXT(Table1[[#This Row],[Date]],"mmm-yyyy")</f>
        <v>Mar-2025</v>
      </c>
    </row>
    <row r="974" spans="1:22" x14ac:dyDescent="0.2">
      <c r="A974" s="11">
        <f t="shared" si="14"/>
        <v>45739</v>
      </c>
      <c r="B974" s="12" t="s">
        <v>22</v>
      </c>
      <c r="C974" s="12" t="str">
        <f>VLOOKUP(D974, City_Mapping!A:B, 2, FALSE)</f>
        <v>USA</v>
      </c>
      <c r="D974" s="12" t="s">
        <v>31</v>
      </c>
      <c r="E974" s="12" t="s">
        <v>34</v>
      </c>
      <c r="F974" s="12" t="s">
        <v>38</v>
      </c>
      <c r="G974" s="12">
        <v>44187</v>
      </c>
      <c r="H974" s="12" t="s">
        <v>42</v>
      </c>
      <c r="I974" s="12" t="s">
        <v>43</v>
      </c>
      <c r="J974" s="12">
        <v>924812</v>
      </c>
      <c r="K974" s="12">
        <v>5</v>
      </c>
      <c r="L974" s="13">
        <v>4202</v>
      </c>
      <c r="M974" s="14">
        <f>Table1[[#This Row],[Column1]]/100</f>
        <v>0.15</v>
      </c>
      <c r="N974" s="13">
        <f>Table1[[#This Row],[Unit_Price]]*Table1[[#This Row],[Quantity]]*(1-Table1[[#This Row],[Discount_%]])</f>
        <v>17858.5</v>
      </c>
      <c r="O974" s="13">
        <v>1717</v>
      </c>
      <c r="P974" s="13">
        <f>Table1[[#This Row],[Revenue]]-Table1[[#This Row],[Cost]]</f>
        <v>16141.5</v>
      </c>
      <c r="Q974" s="12" t="s">
        <v>47</v>
      </c>
      <c r="R974" s="12" t="s">
        <v>52</v>
      </c>
      <c r="S974" s="12" t="s">
        <v>53</v>
      </c>
      <c r="T974" s="12">
        <v>1</v>
      </c>
      <c r="U974" s="12">
        <v>15</v>
      </c>
      <c r="V974" s="20" t="str">
        <f>TEXT(Table1[[#This Row],[Date]],"mmm-yyyy")</f>
        <v>Mar-2025</v>
      </c>
    </row>
    <row r="975" spans="1:22" x14ac:dyDescent="0.2">
      <c r="A975" s="11">
        <f t="shared" ref="A975:A1038" si="15">A963+1</f>
        <v>45739</v>
      </c>
      <c r="B975" s="12" t="s">
        <v>20</v>
      </c>
      <c r="C975" s="12" t="str">
        <f>VLOOKUP(D975, City_Mapping!A:B, 2, FALSE)</f>
        <v>India</v>
      </c>
      <c r="D975" s="12" t="s">
        <v>28</v>
      </c>
      <c r="E975" s="12" t="s">
        <v>36</v>
      </c>
      <c r="F975" s="12" t="s">
        <v>40</v>
      </c>
      <c r="G975" s="12">
        <v>53835</v>
      </c>
      <c r="H975" s="12" t="s">
        <v>41</v>
      </c>
      <c r="I975" s="12" t="s">
        <v>44</v>
      </c>
      <c r="J975" s="12">
        <v>458021</v>
      </c>
      <c r="K975" s="12">
        <v>7</v>
      </c>
      <c r="L975" s="13">
        <v>2221</v>
      </c>
      <c r="M975" s="14">
        <f>Table1[[#This Row],[Column1]]/100</f>
        <v>0.05</v>
      </c>
      <c r="N975" s="13">
        <f>Table1[[#This Row],[Unit_Price]]*Table1[[#This Row],[Quantity]]*(1-Table1[[#This Row],[Discount_%]])</f>
        <v>14769.65</v>
      </c>
      <c r="O975" s="13">
        <v>20523</v>
      </c>
      <c r="P975" s="13">
        <f>Table1[[#This Row],[Revenue]]-Table1[[#This Row],[Cost]]</f>
        <v>-5753.35</v>
      </c>
      <c r="Q975" s="12" t="s">
        <v>47</v>
      </c>
      <c r="R975" s="12" t="s">
        <v>52</v>
      </c>
      <c r="S975" s="12" t="s">
        <v>54</v>
      </c>
      <c r="T975" s="12">
        <v>5</v>
      </c>
      <c r="U975" s="12">
        <v>5</v>
      </c>
      <c r="V975" s="20" t="str">
        <f>TEXT(Table1[[#This Row],[Date]],"mmm-yyyy")</f>
        <v>Mar-2025</v>
      </c>
    </row>
    <row r="976" spans="1:22" x14ac:dyDescent="0.2">
      <c r="A976" s="11">
        <f t="shared" si="15"/>
        <v>45739</v>
      </c>
      <c r="B976" s="12" t="s">
        <v>21</v>
      </c>
      <c r="C976" s="12" t="str">
        <f>VLOOKUP(D976, City_Mapping!A:B, 2, FALSE)</f>
        <v>India</v>
      </c>
      <c r="D976" s="12" t="s">
        <v>33</v>
      </c>
      <c r="E976" s="12" t="s">
        <v>35</v>
      </c>
      <c r="F976" s="12" t="s">
        <v>40</v>
      </c>
      <c r="G976" s="12">
        <v>10059</v>
      </c>
      <c r="H976" s="12" t="s">
        <v>42</v>
      </c>
      <c r="I976" s="12" t="s">
        <v>43</v>
      </c>
      <c r="J976" s="12">
        <v>685145</v>
      </c>
      <c r="K976" s="12">
        <v>7</v>
      </c>
      <c r="L976" s="13">
        <v>3107</v>
      </c>
      <c r="M976" s="14">
        <f>Table1[[#This Row],[Column1]]/100</f>
        <v>0.2</v>
      </c>
      <c r="N976" s="13">
        <f>Table1[[#This Row],[Unit_Price]]*Table1[[#This Row],[Quantity]]*(1-Table1[[#This Row],[Discount_%]])</f>
        <v>17399.2</v>
      </c>
      <c r="O976" s="13">
        <v>3920</v>
      </c>
      <c r="P976" s="13">
        <f>Table1[[#This Row],[Revenue]]-Table1[[#This Row],[Cost]]</f>
        <v>13479.2</v>
      </c>
      <c r="Q976" s="12" t="s">
        <v>48</v>
      </c>
      <c r="R976" s="12" t="s">
        <v>51</v>
      </c>
      <c r="S976" s="12" t="s">
        <v>55</v>
      </c>
      <c r="T976" s="12">
        <v>1</v>
      </c>
      <c r="U976" s="12">
        <v>20</v>
      </c>
      <c r="V976" s="20" t="str">
        <f>TEXT(Table1[[#This Row],[Date]],"mmm-yyyy")</f>
        <v>Mar-2025</v>
      </c>
    </row>
    <row r="977" spans="1:22" x14ac:dyDescent="0.2">
      <c r="A977" s="11">
        <f t="shared" si="15"/>
        <v>45739</v>
      </c>
      <c r="B977" s="12" t="s">
        <v>23</v>
      </c>
      <c r="C977" s="12" t="str">
        <f>VLOOKUP(D977, City_Mapping!A:B, 2, FALSE)</f>
        <v>India</v>
      </c>
      <c r="D977" s="12" t="s">
        <v>28</v>
      </c>
      <c r="E977" s="12" t="s">
        <v>35</v>
      </c>
      <c r="F977" s="12" t="s">
        <v>37</v>
      </c>
      <c r="G977" s="12">
        <v>95717</v>
      </c>
      <c r="H977" s="12" t="s">
        <v>42</v>
      </c>
      <c r="I977" s="12" t="s">
        <v>44</v>
      </c>
      <c r="J977" s="12">
        <v>822933</v>
      </c>
      <c r="K977" s="12">
        <v>9</v>
      </c>
      <c r="L977" s="13">
        <v>764</v>
      </c>
      <c r="M977" s="14">
        <f>Table1[[#This Row],[Column1]]/100</f>
        <v>0.1</v>
      </c>
      <c r="N977" s="13">
        <f>Table1[[#This Row],[Unit_Price]]*Table1[[#This Row],[Quantity]]*(1-Table1[[#This Row],[Discount_%]])</f>
        <v>6188.4000000000005</v>
      </c>
      <c r="O977" s="13">
        <v>1654</v>
      </c>
      <c r="P977" s="13">
        <f>Table1[[#This Row],[Revenue]]-Table1[[#This Row],[Cost]]</f>
        <v>4534.4000000000005</v>
      </c>
      <c r="Q977" s="12" t="s">
        <v>47</v>
      </c>
      <c r="R977" s="12" t="s">
        <v>51</v>
      </c>
      <c r="S977" s="12" t="s">
        <v>54</v>
      </c>
      <c r="T977" s="12">
        <v>2</v>
      </c>
      <c r="U977" s="12">
        <v>10</v>
      </c>
      <c r="V977" s="20" t="str">
        <f>TEXT(Table1[[#This Row],[Date]],"mmm-yyyy")</f>
        <v>Mar-2025</v>
      </c>
    </row>
    <row r="978" spans="1:22" x14ac:dyDescent="0.2">
      <c r="A978" s="11">
        <f t="shared" si="15"/>
        <v>45739</v>
      </c>
      <c r="B978" s="12" t="s">
        <v>21</v>
      </c>
      <c r="C978" s="12" t="str">
        <f>VLOOKUP(D978, City_Mapping!A:B, 2, FALSE)</f>
        <v>UAE</v>
      </c>
      <c r="D978" s="12" t="s">
        <v>30</v>
      </c>
      <c r="E978" s="12" t="s">
        <v>34</v>
      </c>
      <c r="F978" s="12" t="s">
        <v>38</v>
      </c>
      <c r="G978" s="12">
        <v>37235</v>
      </c>
      <c r="H978" s="12" t="s">
        <v>41</v>
      </c>
      <c r="I978" s="12" t="s">
        <v>44</v>
      </c>
      <c r="J978" s="12">
        <v>830418</v>
      </c>
      <c r="K978" s="12">
        <v>8</v>
      </c>
      <c r="L978" s="13">
        <v>2207</v>
      </c>
      <c r="M978" s="14">
        <f>Table1[[#This Row],[Column1]]/100</f>
        <v>0.15</v>
      </c>
      <c r="N978" s="13">
        <f>Table1[[#This Row],[Unit_Price]]*Table1[[#This Row],[Quantity]]*(1-Table1[[#This Row],[Discount_%]])</f>
        <v>15007.6</v>
      </c>
      <c r="O978" s="13">
        <v>26707</v>
      </c>
      <c r="P978" s="13">
        <f>Table1[[#This Row],[Revenue]]-Table1[[#This Row],[Cost]]</f>
        <v>-11699.4</v>
      </c>
      <c r="Q978" s="12" t="s">
        <v>48</v>
      </c>
      <c r="R978" s="12" t="s">
        <v>50</v>
      </c>
      <c r="S978" s="12" t="s">
        <v>53</v>
      </c>
      <c r="T978" s="12">
        <v>5</v>
      </c>
      <c r="U978" s="12">
        <v>15</v>
      </c>
      <c r="V978" s="20" t="str">
        <f>TEXT(Table1[[#This Row],[Date]],"mmm-yyyy")</f>
        <v>Mar-2025</v>
      </c>
    </row>
    <row r="979" spans="1:22" x14ac:dyDescent="0.2">
      <c r="A979" s="11">
        <f t="shared" si="15"/>
        <v>45739</v>
      </c>
      <c r="B979" s="12" t="s">
        <v>21</v>
      </c>
      <c r="C979" s="12" t="str">
        <f>VLOOKUP(D979, City_Mapping!A:B, 2, FALSE)</f>
        <v>UAE</v>
      </c>
      <c r="D979" s="12" t="s">
        <v>30</v>
      </c>
      <c r="E979" s="12" t="s">
        <v>35</v>
      </c>
      <c r="F979" s="12" t="s">
        <v>40</v>
      </c>
      <c r="G979" s="12">
        <v>77114</v>
      </c>
      <c r="H979" s="12" t="s">
        <v>41</v>
      </c>
      <c r="I979" s="12" t="s">
        <v>45</v>
      </c>
      <c r="J979" s="12">
        <v>907691</v>
      </c>
      <c r="K979" s="12">
        <v>3</v>
      </c>
      <c r="L979" s="13">
        <v>3714</v>
      </c>
      <c r="M979" s="14">
        <f>Table1[[#This Row],[Column1]]/100</f>
        <v>0.1</v>
      </c>
      <c r="N979" s="13">
        <f>Table1[[#This Row],[Unit_Price]]*Table1[[#This Row],[Quantity]]*(1-Table1[[#This Row],[Discount_%]])</f>
        <v>10027.800000000001</v>
      </c>
      <c r="O979" s="13">
        <v>7328</v>
      </c>
      <c r="P979" s="13">
        <f>Table1[[#This Row],[Revenue]]-Table1[[#This Row],[Cost]]</f>
        <v>2699.8000000000011</v>
      </c>
      <c r="Q979" s="12" t="s">
        <v>48</v>
      </c>
      <c r="R979" s="12" t="s">
        <v>52</v>
      </c>
      <c r="S979" s="12" t="s">
        <v>56</v>
      </c>
      <c r="T979" s="12">
        <v>3</v>
      </c>
      <c r="U979" s="12">
        <v>10</v>
      </c>
      <c r="V979" s="20" t="str">
        <f>TEXT(Table1[[#This Row],[Date]],"mmm-yyyy")</f>
        <v>Mar-2025</v>
      </c>
    </row>
    <row r="980" spans="1:22" x14ac:dyDescent="0.2">
      <c r="A980" s="11">
        <f t="shared" si="15"/>
        <v>45739</v>
      </c>
      <c r="B980" s="12" t="s">
        <v>21</v>
      </c>
      <c r="C980" s="12" t="str">
        <f>VLOOKUP(D980, City_Mapping!A:B, 2, FALSE)</f>
        <v>USA</v>
      </c>
      <c r="D980" s="12" t="s">
        <v>31</v>
      </c>
      <c r="E980" s="12" t="s">
        <v>35</v>
      </c>
      <c r="F980" s="12" t="s">
        <v>38</v>
      </c>
      <c r="G980" s="12">
        <v>55366</v>
      </c>
      <c r="H980" s="12" t="s">
        <v>42</v>
      </c>
      <c r="I980" s="12" t="s">
        <v>45</v>
      </c>
      <c r="J980" s="12">
        <v>570750</v>
      </c>
      <c r="K980" s="12">
        <v>2</v>
      </c>
      <c r="L980" s="13">
        <v>2793</v>
      </c>
      <c r="M980" s="14">
        <f>Table1[[#This Row],[Column1]]/100</f>
        <v>0.2</v>
      </c>
      <c r="N980" s="13">
        <f>Table1[[#This Row],[Unit_Price]]*Table1[[#This Row],[Quantity]]*(1-Table1[[#This Row],[Discount_%]])</f>
        <v>4468.8</v>
      </c>
      <c r="O980" s="13">
        <v>27351</v>
      </c>
      <c r="P980" s="13">
        <f>Table1[[#This Row],[Revenue]]-Table1[[#This Row],[Cost]]</f>
        <v>-22882.2</v>
      </c>
      <c r="Q980" s="12" t="s">
        <v>46</v>
      </c>
      <c r="R980" s="12" t="s">
        <v>52</v>
      </c>
      <c r="S980" s="12" t="s">
        <v>55</v>
      </c>
      <c r="T980" s="12">
        <v>3</v>
      </c>
      <c r="U980" s="12">
        <v>20</v>
      </c>
      <c r="V980" s="20" t="str">
        <f>TEXT(Table1[[#This Row],[Date]],"mmm-yyyy")</f>
        <v>Mar-2025</v>
      </c>
    </row>
    <row r="981" spans="1:22" x14ac:dyDescent="0.2">
      <c r="A981" s="11">
        <f t="shared" si="15"/>
        <v>45739</v>
      </c>
      <c r="B981" s="12" t="s">
        <v>23</v>
      </c>
      <c r="C981" s="12" t="str">
        <f>VLOOKUP(D981, City_Mapping!A:B, 2, FALSE)</f>
        <v>USA</v>
      </c>
      <c r="D981" s="12" t="s">
        <v>31</v>
      </c>
      <c r="E981" s="12" t="s">
        <v>34</v>
      </c>
      <c r="F981" s="12" t="s">
        <v>38</v>
      </c>
      <c r="G981" s="12">
        <v>91583</v>
      </c>
      <c r="H981" s="12" t="s">
        <v>41</v>
      </c>
      <c r="I981" s="12" t="s">
        <v>44</v>
      </c>
      <c r="J981" s="12">
        <v>696910</v>
      </c>
      <c r="K981" s="12">
        <v>1</v>
      </c>
      <c r="L981" s="13">
        <v>3787</v>
      </c>
      <c r="M981" s="14">
        <f>Table1[[#This Row],[Column1]]/100</f>
        <v>0.1</v>
      </c>
      <c r="N981" s="13">
        <f>Table1[[#This Row],[Unit_Price]]*Table1[[#This Row],[Quantity]]*(1-Table1[[#This Row],[Discount_%]])</f>
        <v>3408.3</v>
      </c>
      <c r="O981" s="13">
        <v>28798</v>
      </c>
      <c r="P981" s="13">
        <f>Table1[[#This Row],[Revenue]]-Table1[[#This Row],[Cost]]</f>
        <v>-25389.7</v>
      </c>
      <c r="Q981" s="12" t="s">
        <v>47</v>
      </c>
      <c r="R981" s="12" t="s">
        <v>51</v>
      </c>
      <c r="S981" s="12" t="s">
        <v>56</v>
      </c>
      <c r="T981" s="12">
        <v>4</v>
      </c>
      <c r="U981" s="12">
        <v>10</v>
      </c>
      <c r="V981" s="20" t="str">
        <f>TEXT(Table1[[#This Row],[Date]],"mmm-yyyy")</f>
        <v>Mar-2025</v>
      </c>
    </row>
    <row r="982" spans="1:22" x14ac:dyDescent="0.2">
      <c r="A982" s="11">
        <f t="shared" si="15"/>
        <v>45739</v>
      </c>
      <c r="B982" s="12" t="s">
        <v>21</v>
      </c>
      <c r="C982" s="12" t="str">
        <f>VLOOKUP(D982, City_Mapping!A:B, 2, FALSE)</f>
        <v>India</v>
      </c>
      <c r="D982" s="12" t="s">
        <v>32</v>
      </c>
      <c r="E982" s="12" t="s">
        <v>35</v>
      </c>
      <c r="F982" s="12" t="s">
        <v>37</v>
      </c>
      <c r="G982" s="12">
        <v>42160</v>
      </c>
      <c r="H982" s="12" t="s">
        <v>42</v>
      </c>
      <c r="I982" s="12" t="s">
        <v>45</v>
      </c>
      <c r="J982" s="12">
        <v>494365</v>
      </c>
      <c r="K982" s="12">
        <v>6</v>
      </c>
      <c r="L982" s="13">
        <v>2984</v>
      </c>
      <c r="M982" s="14">
        <f>Table1[[#This Row],[Column1]]/100</f>
        <v>0.2</v>
      </c>
      <c r="N982" s="13">
        <f>Table1[[#This Row],[Unit_Price]]*Table1[[#This Row],[Quantity]]*(1-Table1[[#This Row],[Discount_%]])</f>
        <v>14323.2</v>
      </c>
      <c r="O982" s="13">
        <v>25274</v>
      </c>
      <c r="P982" s="13">
        <f>Table1[[#This Row],[Revenue]]-Table1[[#This Row],[Cost]]</f>
        <v>-10950.8</v>
      </c>
      <c r="Q982" s="12" t="s">
        <v>48</v>
      </c>
      <c r="R982" s="12" t="s">
        <v>50</v>
      </c>
      <c r="S982" s="12" t="s">
        <v>56</v>
      </c>
      <c r="T982" s="12">
        <v>2</v>
      </c>
      <c r="U982" s="12">
        <v>20</v>
      </c>
      <c r="V982" s="20" t="str">
        <f>TEXT(Table1[[#This Row],[Date]],"mmm-yyyy")</f>
        <v>Mar-2025</v>
      </c>
    </row>
    <row r="983" spans="1:22" x14ac:dyDescent="0.2">
      <c r="A983" s="11">
        <f t="shared" si="15"/>
        <v>45739</v>
      </c>
      <c r="B983" s="12" t="s">
        <v>21</v>
      </c>
      <c r="C983" s="12" t="str">
        <f>VLOOKUP(D983, City_Mapping!A:B, 2, FALSE)</f>
        <v>India</v>
      </c>
      <c r="D983" s="12" t="s">
        <v>32</v>
      </c>
      <c r="E983" s="12" t="s">
        <v>34</v>
      </c>
      <c r="F983" s="12" t="s">
        <v>37</v>
      </c>
      <c r="G983" s="12">
        <v>15277</v>
      </c>
      <c r="H983" s="12" t="s">
        <v>41</v>
      </c>
      <c r="I983" s="12" t="s">
        <v>43</v>
      </c>
      <c r="J983" s="12">
        <v>647080</v>
      </c>
      <c r="K983" s="12">
        <v>4</v>
      </c>
      <c r="L983" s="13">
        <v>3235</v>
      </c>
      <c r="M983" s="14">
        <f>Table1[[#This Row],[Column1]]/100</f>
        <v>0.1</v>
      </c>
      <c r="N983" s="13">
        <f>Table1[[#This Row],[Unit_Price]]*Table1[[#This Row],[Quantity]]*(1-Table1[[#This Row],[Discount_%]])</f>
        <v>11646</v>
      </c>
      <c r="O983" s="13">
        <v>24117</v>
      </c>
      <c r="P983" s="13">
        <f>Table1[[#This Row],[Revenue]]-Table1[[#This Row],[Cost]]</f>
        <v>-12471</v>
      </c>
      <c r="Q983" s="12" t="s">
        <v>49</v>
      </c>
      <c r="R983" s="12" t="s">
        <v>51</v>
      </c>
      <c r="S983" s="12" t="s">
        <v>56</v>
      </c>
      <c r="T983" s="12">
        <v>3</v>
      </c>
      <c r="U983" s="12">
        <v>10</v>
      </c>
      <c r="V983" s="20" t="str">
        <f>TEXT(Table1[[#This Row],[Date]],"mmm-yyyy")</f>
        <v>Mar-2025</v>
      </c>
    </row>
    <row r="984" spans="1:22" x14ac:dyDescent="0.2">
      <c r="A984" s="11">
        <f t="shared" si="15"/>
        <v>45739</v>
      </c>
      <c r="B984" s="12" t="s">
        <v>21</v>
      </c>
      <c r="C984" s="12" t="str">
        <f>VLOOKUP(D984, City_Mapping!A:B, 2, FALSE)</f>
        <v>UAE</v>
      </c>
      <c r="D984" s="12" t="s">
        <v>30</v>
      </c>
      <c r="E984" s="12" t="s">
        <v>34</v>
      </c>
      <c r="F984" s="12" t="s">
        <v>38</v>
      </c>
      <c r="G984" s="12">
        <v>11780</v>
      </c>
      <c r="H984" s="12" t="s">
        <v>42</v>
      </c>
      <c r="I984" s="12" t="s">
        <v>43</v>
      </c>
      <c r="J984" s="12">
        <v>247462</v>
      </c>
      <c r="K984" s="12">
        <v>3</v>
      </c>
      <c r="L984" s="13">
        <v>3023</v>
      </c>
      <c r="M984" s="14">
        <f>Table1[[#This Row],[Column1]]/100</f>
        <v>0.05</v>
      </c>
      <c r="N984" s="13">
        <f>Table1[[#This Row],[Unit_Price]]*Table1[[#This Row],[Quantity]]*(1-Table1[[#This Row],[Discount_%]])</f>
        <v>8615.5499999999993</v>
      </c>
      <c r="O984" s="13">
        <v>4811</v>
      </c>
      <c r="P984" s="13">
        <f>Table1[[#This Row],[Revenue]]-Table1[[#This Row],[Cost]]</f>
        <v>3804.5499999999993</v>
      </c>
      <c r="Q984" s="12" t="s">
        <v>49</v>
      </c>
      <c r="R984" s="12" t="s">
        <v>50</v>
      </c>
      <c r="S984" s="12" t="s">
        <v>53</v>
      </c>
      <c r="T984" s="12">
        <v>1</v>
      </c>
      <c r="U984" s="12">
        <v>5</v>
      </c>
      <c r="V984" s="20" t="str">
        <f>TEXT(Table1[[#This Row],[Date]],"mmm-yyyy")</f>
        <v>Mar-2025</v>
      </c>
    </row>
    <row r="985" spans="1:22" x14ac:dyDescent="0.2">
      <c r="A985" s="11">
        <f t="shared" si="15"/>
        <v>45739</v>
      </c>
      <c r="B985" s="12" t="s">
        <v>22</v>
      </c>
      <c r="C985" s="12" t="str">
        <f>VLOOKUP(D985, City_Mapping!A:B, 2, FALSE)</f>
        <v>India</v>
      </c>
      <c r="D985" s="12" t="s">
        <v>33</v>
      </c>
      <c r="E985" s="12" t="s">
        <v>35</v>
      </c>
      <c r="F985" s="12" t="s">
        <v>38</v>
      </c>
      <c r="G985" s="12">
        <v>56579</v>
      </c>
      <c r="H985" s="12" t="s">
        <v>41</v>
      </c>
      <c r="I985" s="12" t="s">
        <v>44</v>
      </c>
      <c r="J985" s="12">
        <v>265276</v>
      </c>
      <c r="K985" s="12">
        <v>2</v>
      </c>
      <c r="L985" s="13">
        <v>3955</v>
      </c>
      <c r="M985" s="14">
        <f>Table1[[#This Row],[Column1]]/100</f>
        <v>0.05</v>
      </c>
      <c r="N985" s="13">
        <f>Table1[[#This Row],[Unit_Price]]*Table1[[#This Row],[Quantity]]*(1-Table1[[#This Row],[Discount_%]])</f>
        <v>7514.5</v>
      </c>
      <c r="O985" s="13">
        <v>15437</v>
      </c>
      <c r="P985" s="13">
        <f>Table1[[#This Row],[Revenue]]-Table1[[#This Row],[Cost]]</f>
        <v>-7922.5</v>
      </c>
      <c r="Q985" s="12" t="s">
        <v>46</v>
      </c>
      <c r="R985" s="12" t="s">
        <v>52</v>
      </c>
      <c r="S985" s="12" t="s">
        <v>53</v>
      </c>
      <c r="T985" s="12">
        <v>3</v>
      </c>
      <c r="U985" s="12">
        <v>5</v>
      </c>
      <c r="V985" s="20" t="str">
        <f>TEXT(Table1[[#This Row],[Date]],"mmm-yyyy")</f>
        <v>Mar-2025</v>
      </c>
    </row>
    <row r="986" spans="1:22" x14ac:dyDescent="0.2">
      <c r="A986" s="11">
        <f t="shared" si="15"/>
        <v>45740</v>
      </c>
      <c r="B986" s="12" t="s">
        <v>21</v>
      </c>
      <c r="C986" s="12" t="str">
        <f>VLOOKUP(D986, City_Mapping!A:B, 2, FALSE)</f>
        <v>India</v>
      </c>
      <c r="D986" s="12" t="s">
        <v>28</v>
      </c>
      <c r="E986" s="12" t="s">
        <v>35</v>
      </c>
      <c r="F986" s="12" t="s">
        <v>37</v>
      </c>
      <c r="G986" s="12">
        <v>70750</v>
      </c>
      <c r="H986" s="12" t="s">
        <v>41</v>
      </c>
      <c r="I986" s="12" t="s">
        <v>44</v>
      </c>
      <c r="J986" s="12">
        <v>623469</v>
      </c>
      <c r="K986" s="12">
        <v>2</v>
      </c>
      <c r="L986" s="13">
        <v>1437</v>
      </c>
      <c r="M986" s="14">
        <f>Table1[[#This Row],[Column1]]/100</f>
        <v>0.2</v>
      </c>
      <c r="N986" s="13">
        <f>Table1[[#This Row],[Unit_Price]]*Table1[[#This Row],[Quantity]]*(1-Table1[[#This Row],[Discount_%]])</f>
        <v>2299.2000000000003</v>
      </c>
      <c r="O986" s="13">
        <v>19133</v>
      </c>
      <c r="P986" s="13">
        <f>Table1[[#This Row],[Revenue]]-Table1[[#This Row],[Cost]]</f>
        <v>-16833.8</v>
      </c>
      <c r="Q986" s="12" t="s">
        <v>48</v>
      </c>
      <c r="R986" s="12" t="s">
        <v>50</v>
      </c>
      <c r="S986" s="12" t="s">
        <v>54</v>
      </c>
      <c r="T986" s="12">
        <v>1</v>
      </c>
      <c r="U986" s="12">
        <v>20</v>
      </c>
      <c r="V986" s="20" t="str">
        <f>TEXT(Table1[[#This Row],[Date]],"mmm-yyyy")</f>
        <v>Mar-2025</v>
      </c>
    </row>
    <row r="987" spans="1:22" x14ac:dyDescent="0.2">
      <c r="A987" s="11">
        <f t="shared" si="15"/>
        <v>45740</v>
      </c>
      <c r="B987" s="12" t="s">
        <v>23</v>
      </c>
      <c r="C987" s="12" t="str">
        <f>VLOOKUP(D987, City_Mapping!A:B, 2, FALSE)</f>
        <v>India</v>
      </c>
      <c r="D987" s="12" t="s">
        <v>32</v>
      </c>
      <c r="E987" s="12" t="s">
        <v>35</v>
      </c>
      <c r="F987" s="12" t="s">
        <v>38</v>
      </c>
      <c r="G987" s="12">
        <v>66902</v>
      </c>
      <c r="H987" s="12" t="s">
        <v>42</v>
      </c>
      <c r="I987" s="12" t="s">
        <v>43</v>
      </c>
      <c r="J987" s="12">
        <v>529234</v>
      </c>
      <c r="K987" s="12">
        <v>4</v>
      </c>
      <c r="L987" s="13">
        <v>1377</v>
      </c>
      <c r="M987" s="14">
        <f>Table1[[#This Row],[Column1]]/100</f>
        <v>0.05</v>
      </c>
      <c r="N987" s="13">
        <f>Table1[[#This Row],[Unit_Price]]*Table1[[#This Row],[Quantity]]*(1-Table1[[#This Row],[Discount_%]])</f>
        <v>5232.5999999999995</v>
      </c>
      <c r="O987" s="13">
        <v>28786</v>
      </c>
      <c r="P987" s="13">
        <f>Table1[[#This Row],[Revenue]]-Table1[[#This Row],[Cost]]</f>
        <v>-23553.4</v>
      </c>
      <c r="Q987" s="12" t="s">
        <v>47</v>
      </c>
      <c r="R987" s="12" t="s">
        <v>52</v>
      </c>
      <c r="S987" s="12" t="s">
        <v>54</v>
      </c>
      <c r="T987" s="12">
        <v>1</v>
      </c>
      <c r="U987" s="12">
        <v>5</v>
      </c>
      <c r="V987" s="20" t="str">
        <f>TEXT(Table1[[#This Row],[Date]],"mmm-yyyy")</f>
        <v>Mar-2025</v>
      </c>
    </row>
    <row r="988" spans="1:22" x14ac:dyDescent="0.2">
      <c r="A988" s="11">
        <f t="shared" si="15"/>
        <v>45740</v>
      </c>
      <c r="B988" s="12" t="s">
        <v>21</v>
      </c>
      <c r="C988" s="12" t="str">
        <f>VLOOKUP(D988, City_Mapping!A:B, 2, FALSE)</f>
        <v>UK</v>
      </c>
      <c r="D988" s="12" t="s">
        <v>29</v>
      </c>
      <c r="E988" s="12" t="s">
        <v>35</v>
      </c>
      <c r="F988" s="12" t="s">
        <v>37</v>
      </c>
      <c r="G988" s="12">
        <v>90198</v>
      </c>
      <c r="H988" s="12" t="s">
        <v>42</v>
      </c>
      <c r="I988" s="12" t="s">
        <v>43</v>
      </c>
      <c r="J988" s="12">
        <v>980083</v>
      </c>
      <c r="K988" s="12">
        <v>1</v>
      </c>
      <c r="L988" s="13">
        <v>3204</v>
      </c>
      <c r="M988" s="14">
        <f>Table1[[#This Row],[Column1]]/100</f>
        <v>0.1</v>
      </c>
      <c r="N988" s="13">
        <f>Table1[[#This Row],[Unit_Price]]*Table1[[#This Row],[Quantity]]*(1-Table1[[#This Row],[Discount_%]])</f>
        <v>2883.6</v>
      </c>
      <c r="O988" s="13">
        <v>16747</v>
      </c>
      <c r="P988" s="13">
        <f>Table1[[#This Row],[Revenue]]-Table1[[#This Row],[Cost]]</f>
        <v>-13863.4</v>
      </c>
      <c r="Q988" s="12" t="s">
        <v>49</v>
      </c>
      <c r="R988" s="12" t="s">
        <v>52</v>
      </c>
      <c r="S988" s="12" t="s">
        <v>54</v>
      </c>
      <c r="T988" s="12">
        <v>5</v>
      </c>
      <c r="U988" s="12">
        <v>10</v>
      </c>
      <c r="V988" s="20" t="str">
        <f>TEXT(Table1[[#This Row],[Date]],"mmm-yyyy")</f>
        <v>Mar-2025</v>
      </c>
    </row>
    <row r="989" spans="1:22" x14ac:dyDescent="0.2">
      <c r="A989" s="11">
        <f t="shared" si="15"/>
        <v>45740</v>
      </c>
      <c r="B989" s="12" t="s">
        <v>21</v>
      </c>
      <c r="C989" s="12" t="str">
        <f>VLOOKUP(D989, City_Mapping!A:B, 2, FALSE)</f>
        <v>India</v>
      </c>
      <c r="D989" s="12" t="s">
        <v>32</v>
      </c>
      <c r="E989" s="12" t="s">
        <v>35</v>
      </c>
      <c r="F989" s="12" t="s">
        <v>39</v>
      </c>
      <c r="G989" s="12">
        <v>42161</v>
      </c>
      <c r="H989" s="12" t="s">
        <v>41</v>
      </c>
      <c r="I989" s="12" t="s">
        <v>44</v>
      </c>
      <c r="J989" s="12">
        <v>451727</v>
      </c>
      <c r="K989" s="12">
        <v>6</v>
      </c>
      <c r="L989" s="13">
        <v>1046</v>
      </c>
      <c r="M989" s="14">
        <f>Table1[[#This Row],[Column1]]/100</f>
        <v>0.1</v>
      </c>
      <c r="N989" s="13">
        <f>Table1[[#This Row],[Unit_Price]]*Table1[[#This Row],[Quantity]]*(1-Table1[[#This Row],[Discount_%]])</f>
        <v>5648.4000000000005</v>
      </c>
      <c r="O989" s="13">
        <v>23201</v>
      </c>
      <c r="P989" s="13">
        <f>Table1[[#This Row],[Revenue]]-Table1[[#This Row],[Cost]]</f>
        <v>-17552.599999999999</v>
      </c>
      <c r="Q989" s="12" t="s">
        <v>49</v>
      </c>
      <c r="R989" s="12" t="s">
        <v>52</v>
      </c>
      <c r="S989" s="12" t="s">
        <v>56</v>
      </c>
      <c r="T989" s="12">
        <v>5</v>
      </c>
      <c r="U989" s="12">
        <v>10</v>
      </c>
      <c r="V989" s="20" t="str">
        <f>TEXT(Table1[[#This Row],[Date]],"mmm-yyyy")</f>
        <v>Mar-2025</v>
      </c>
    </row>
    <row r="990" spans="1:22" x14ac:dyDescent="0.2">
      <c r="A990" s="11">
        <f t="shared" si="15"/>
        <v>45740</v>
      </c>
      <c r="B990" s="12" t="s">
        <v>23</v>
      </c>
      <c r="C990" s="12" t="str">
        <f>VLOOKUP(D990, City_Mapping!A:B, 2, FALSE)</f>
        <v>India</v>
      </c>
      <c r="D990" s="12" t="s">
        <v>33</v>
      </c>
      <c r="E990" s="12" t="s">
        <v>36</v>
      </c>
      <c r="F990" s="12" t="s">
        <v>38</v>
      </c>
      <c r="G990" s="12">
        <v>54499</v>
      </c>
      <c r="H990" s="12" t="s">
        <v>41</v>
      </c>
      <c r="I990" s="12" t="s">
        <v>43</v>
      </c>
      <c r="J990" s="12">
        <v>969046</v>
      </c>
      <c r="K990" s="12">
        <v>5</v>
      </c>
      <c r="L990" s="13">
        <v>2962</v>
      </c>
      <c r="M990" s="14">
        <f>Table1[[#This Row],[Column1]]/100</f>
        <v>0.15</v>
      </c>
      <c r="N990" s="13">
        <f>Table1[[#This Row],[Unit_Price]]*Table1[[#This Row],[Quantity]]*(1-Table1[[#This Row],[Discount_%]])</f>
        <v>12588.5</v>
      </c>
      <c r="O990" s="13">
        <v>7111</v>
      </c>
      <c r="P990" s="13">
        <f>Table1[[#This Row],[Revenue]]-Table1[[#This Row],[Cost]]</f>
        <v>5477.5</v>
      </c>
      <c r="Q990" s="12" t="s">
        <v>46</v>
      </c>
      <c r="R990" s="12" t="s">
        <v>51</v>
      </c>
      <c r="S990" s="12" t="s">
        <v>54</v>
      </c>
      <c r="T990" s="12">
        <v>3</v>
      </c>
      <c r="U990" s="12">
        <v>15</v>
      </c>
      <c r="V990" s="20" t="str">
        <f>TEXT(Table1[[#This Row],[Date]],"mmm-yyyy")</f>
        <v>Mar-2025</v>
      </c>
    </row>
    <row r="991" spans="1:22" x14ac:dyDescent="0.2">
      <c r="A991" s="11">
        <f t="shared" si="15"/>
        <v>45740</v>
      </c>
      <c r="B991" s="12" t="s">
        <v>21</v>
      </c>
      <c r="C991" s="12" t="str">
        <f>VLOOKUP(D991, City_Mapping!A:B, 2, FALSE)</f>
        <v>India</v>
      </c>
      <c r="D991" s="12" t="s">
        <v>33</v>
      </c>
      <c r="E991" s="12" t="s">
        <v>35</v>
      </c>
      <c r="F991" s="12" t="s">
        <v>37</v>
      </c>
      <c r="G991" s="12">
        <v>41886</v>
      </c>
      <c r="H991" s="12" t="s">
        <v>41</v>
      </c>
      <c r="I991" s="12" t="s">
        <v>43</v>
      </c>
      <c r="J991" s="12">
        <v>776831</v>
      </c>
      <c r="K991" s="12">
        <v>9</v>
      </c>
      <c r="L991" s="13">
        <v>3703</v>
      </c>
      <c r="M991" s="14">
        <f>Table1[[#This Row],[Column1]]/100</f>
        <v>0.2</v>
      </c>
      <c r="N991" s="13">
        <f>Table1[[#This Row],[Unit_Price]]*Table1[[#This Row],[Quantity]]*(1-Table1[[#This Row],[Discount_%]])</f>
        <v>26661.600000000002</v>
      </c>
      <c r="O991" s="13">
        <v>11919</v>
      </c>
      <c r="P991" s="13">
        <f>Table1[[#This Row],[Revenue]]-Table1[[#This Row],[Cost]]</f>
        <v>14742.600000000002</v>
      </c>
      <c r="Q991" s="12" t="s">
        <v>49</v>
      </c>
      <c r="R991" s="12" t="s">
        <v>51</v>
      </c>
      <c r="S991" s="12" t="s">
        <v>55</v>
      </c>
      <c r="T991" s="12">
        <v>3</v>
      </c>
      <c r="U991" s="12">
        <v>20</v>
      </c>
      <c r="V991" s="20" t="str">
        <f>TEXT(Table1[[#This Row],[Date]],"mmm-yyyy")</f>
        <v>Mar-2025</v>
      </c>
    </row>
    <row r="992" spans="1:22" x14ac:dyDescent="0.2">
      <c r="A992" s="11">
        <f t="shared" si="15"/>
        <v>45740</v>
      </c>
      <c r="B992" s="12" t="s">
        <v>23</v>
      </c>
      <c r="C992" s="12" t="str">
        <f>VLOOKUP(D992, City_Mapping!A:B, 2, FALSE)</f>
        <v>USA</v>
      </c>
      <c r="D992" s="12" t="s">
        <v>31</v>
      </c>
      <c r="E992" s="12" t="s">
        <v>36</v>
      </c>
      <c r="F992" s="12" t="s">
        <v>38</v>
      </c>
      <c r="G992" s="12">
        <v>18800</v>
      </c>
      <c r="H992" s="12" t="s">
        <v>41</v>
      </c>
      <c r="I992" s="12" t="s">
        <v>44</v>
      </c>
      <c r="J992" s="12">
        <v>883802</v>
      </c>
      <c r="K992" s="12">
        <v>2</v>
      </c>
      <c r="L992" s="13">
        <v>4993</v>
      </c>
      <c r="M992" s="14">
        <f>Table1[[#This Row],[Column1]]/100</f>
        <v>0.05</v>
      </c>
      <c r="N992" s="13">
        <f>Table1[[#This Row],[Unit_Price]]*Table1[[#This Row],[Quantity]]*(1-Table1[[#This Row],[Discount_%]])</f>
        <v>9486.6999999999989</v>
      </c>
      <c r="O992" s="13">
        <v>28112</v>
      </c>
      <c r="P992" s="13">
        <f>Table1[[#This Row],[Revenue]]-Table1[[#This Row],[Cost]]</f>
        <v>-18625.300000000003</v>
      </c>
      <c r="Q992" s="12" t="s">
        <v>48</v>
      </c>
      <c r="R992" s="12" t="s">
        <v>51</v>
      </c>
      <c r="S992" s="12" t="s">
        <v>53</v>
      </c>
      <c r="T992" s="12">
        <v>1</v>
      </c>
      <c r="U992" s="12">
        <v>5</v>
      </c>
      <c r="V992" s="20" t="str">
        <f>TEXT(Table1[[#This Row],[Date]],"mmm-yyyy")</f>
        <v>Mar-2025</v>
      </c>
    </row>
    <row r="993" spans="1:22" x14ac:dyDescent="0.2">
      <c r="A993" s="11">
        <f t="shared" si="15"/>
        <v>45740</v>
      </c>
      <c r="B993" s="12" t="s">
        <v>21</v>
      </c>
      <c r="C993" s="12" t="str">
        <f>VLOOKUP(D993, City_Mapping!A:B, 2, FALSE)</f>
        <v>India</v>
      </c>
      <c r="D993" s="12" t="s">
        <v>28</v>
      </c>
      <c r="E993" s="12" t="s">
        <v>34</v>
      </c>
      <c r="F993" s="12" t="s">
        <v>37</v>
      </c>
      <c r="G993" s="12">
        <v>59460</v>
      </c>
      <c r="H993" s="12" t="s">
        <v>42</v>
      </c>
      <c r="I993" s="12" t="s">
        <v>45</v>
      </c>
      <c r="J993" s="12">
        <v>376407</v>
      </c>
      <c r="K993" s="12">
        <v>9</v>
      </c>
      <c r="L993" s="13">
        <v>4078</v>
      </c>
      <c r="M993" s="14">
        <f>Table1[[#This Row],[Column1]]/100</f>
        <v>0.2</v>
      </c>
      <c r="N993" s="13">
        <f>Table1[[#This Row],[Unit_Price]]*Table1[[#This Row],[Quantity]]*(1-Table1[[#This Row],[Discount_%]])</f>
        <v>29361.600000000002</v>
      </c>
      <c r="O993" s="13">
        <v>18465</v>
      </c>
      <c r="P993" s="13">
        <f>Table1[[#This Row],[Revenue]]-Table1[[#This Row],[Cost]]</f>
        <v>10896.600000000002</v>
      </c>
      <c r="Q993" s="12" t="s">
        <v>46</v>
      </c>
      <c r="R993" s="12" t="s">
        <v>50</v>
      </c>
      <c r="S993" s="12" t="s">
        <v>54</v>
      </c>
      <c r="T993" s="12">
        <v>5</v>
      </c>
      <c r="U993" s="12">
        <v>20</v>
      </c>
      <c r="V993" s="20" t="str">
        <f>TEXT(Table1[[#This Row],[Date]],"mmm-yyyy")</f>
        <v>Mar-2025</v>
      </c>
    </row>
    <row r="994" spans="1:22" x14ac:dyDescent="0.2">
      <c r="A994" s="11">
        <f t="shared" si="15"/>
        <v>45740</v>
      </c>
      <c r="B994" s="12" t="s">
        <v>23</v>
      </c>
      <c r="C994" s="12" t="str">
        <f>VLOOKUP(D994, City_Mapping!A:B, 2, FALSE)</f>
        <v>India</v>
      </c>
      <c r="D994" s="12" t="s">
        <v>33</v>
      </c>
      <c r="E994" s="12" t="s">
        <v>35</v>
      </c>
      <c r="F994" s="12" t="s">
        <v>38</v>
      </c>
      <c r="G994" s="12">
        <v>80975</v>
      </c>
      <c r="H994" s="12" t="s">
        <v>41</v>
      </c>
      <c r="I994" s="12" t="s">
        <v>43</v>
      </c>
      <c r="J994" s="12">
        <v>422453</v>
      </c>
      <c r="K994" s="12">
        <v>9</v>
      </c>
      <c r="L994" s="13">
        <v>4131</v>
      </c>
      <c r="M994" s="14">
        <f>Table1[[#This Row],[Column1]]/100</f>
        <v>0.05</v>
      </c>
      <c r="N994" s="13">
        <f>Table1[[#This Row],[Unit_Price]]*Table1[[#This Row],[Quantity]]*(1-Table1[[#This Row],[Discount_%]])</f>
        <v>35320.049999999996</v>
      </c>
      <c r="O994" s="13">
        <v>24158</v>
      </c>
      <c r="P994" s="13">
        <f>Table1[[#This Row],[Revenue]]-Table1[[#This Row],[Cost]]</f>
        <v>11162.049999999996</v>
      </c>
      <c r="Q994" s="12" t="s">
        <v>49</v>
      </c>
      <c r="R994" s="12" t="s">
        <v>51</v>
      </c>
      <c r="S994" s="12" t="s">
        <v>53</v>
      </c>
      <c r="T994" s="12">
        <v>3</v>
      </c>
      <c r="U994" s="12">
        <v>5</v>
      </c>
      <c r="V994" s="20" t="str">
        <f>TEXT(Table1[[#This Row],[Date]],"mmm-yyyy")</f>
        <v>Mar-2025</v>
      </c>
    </row>
    <row r="995" spans="1:22" x14ac:dyDescent="0.2">
      <c r="A995" s="11">
        <f t="shared" si="15"/>
        <v>45740</v>
      </c>
      <c r="B995" s="12" t="s">
        <v>21</v>
      </c>
      <c r="C995" s="12" t="str">
        <f>VLOOKUP(D995, City_Mapping!A:B, 2, FALSE)</f>
        <v>India</v>
      </c>
      <c r="D995" s="12" t="s">
        <v>32</v>
      </c>
      <c r="E995" s="12" t="s">
        <v>35</v>
      </c>
      <c r="F995" s="12" t="s">
        <v>40</v>
      </c>
      <c r="G995" s="12">
        <v>79843</v>
      </c>
      <c r="H995" s="12" t="s">
        <v>41</v>
      </c>
      <c r="I995" s="12" t="s">
        <v>45</v>
      </c>
      <c r="J995" s="12">
        <v>938883</v>
      </c>
      <c r="K995" s="12">
        <v>9</v>
      </c>
      <c r="L995" s="13">
        <v>2715</v>
      </c>
      <c r="M995" s="14">
        <f>Table1[[#This Row],[Column1]]/100</f>
        <v>0.15</v>
      </c>
      <c r="N995" s="13">
        <f>Table1[[#This Row],[Unit_Price]]*Table1[[#This Row],[Quantity]]*(1-Table1[[#This Row],[Discount_%]])</f>
        <v>20769.75</v>
      </c>
      <c r="O995" s="13">
        <v>13375</v>
      </c>
      <c r="P995" s="13">
        <f>Table1[[#This Row],[Revenue]]-Table1[[#This Row],[Cost]]</f>
        <v>7394.75</v>
      </c>
      <c r="Q995" s="12" t="s">
        <v>47</v>
      </c>
      <c r="R995" s="12" t="s">
        <v>52</v>
      </c>
      <c r="S995" s="12" t="s">
        <v>56</v>
      </c>
      <c r="T995" s="12">
        <v>5</v>
      </c>
      <c r="U995" s="12">
        <v>15</v>
      </c>
      <c r="V995" s="20" t="str">
        <f>TEXT(Table1[[#This Row],[Date]],"mmm-yyyy")</f>
        <v>Mar-2025</v>
      </c>
    </row>
    <row r="996" spans="1:22" x14ac:dyDescent="0.2">
      <c r="A996" s="11">
        <f t="shared" si="15"/>
        <v>45740</v>
      </c>
      <c r="B996" s="12" t="s">
        <v>21</v>
      </c>
      <c r="C996" s="12" t="str">
        <f>VLOOKUP(D996, City_Mapping!A:B, 2, FALSE)</f>
        <v>India</v>
      </c>
      <c r="D996" s="12" t="s">
        <v>32</v>
      </c>
      <c r="E996" s="12" t="s">
        <v>35</v>
      </c>
      <c r="F996" s="12" t="s">
        <v>40</v>
      </c>
      <c r="G996" s="12">
        <v>12364</v>
      </c>
      <c r="H996" s="12" t="s">
        <v>42</v>
      </c>
      <c r="I996" s="12" t="s">
        <v>45</v>
      </c>
      <c r="J996" s="12">
        <v>956811</v>
      </c>
      <c r="K996" s="12">
        <v>4</v>
      </c>
      <c r="L996" s="13">
        <v>4346</v>
      </c>
      <c r="M996" s="14">
        <f>Table1[[#This Row],[Column1]]/100</f>
        <v>0.1</v>
      </c>
      <c r="N996" s="13">
        <f>Table1[[#This Row],[Unit_Price]]*Table1[[#This Row],[Quantity]]*(1-Table1[[#This Row],[Discount_%]])</f>
        <v>15645.6</v>
      </c>
      <c r="O996" s="13">
        <v>28617</v>
      </c>
      <c r="P996" s="13">
        <f>Table1[[#This Row],[Revenue]]-Table1[[#This Row],[Cost]]</f>
        <v>-12971.4</v>
      </c>
      <c r="Q996" s="12" t="s">
        <v>48</v>
      </c>
      <c r="R996" s="12" t="s">
        <v>51</v>
      </c>
      <c r="S996" s="12" t="s">
        <v>53</v>
      </c>
      <c r="T996" s="12">
        <v>2</v>
      </c>
      <c r="U996" s="12">
        <v>10</v>
      </c>
      <c r="V996" s="20" t="str">
        <f>TEXT(Table1[[#This Row],[Date]],"mmm-yyyy")</f>
        <v>Mar-2025</v>
      </c>
    </row>
    <row r="997" spans="1:22" x14ac:dyDescent="0.2">
      <c r="A997" s="11">
        <f t="shared" si="15"/>
        <v>45740</v>
      </c>
      <c r="B997" s="12" t="s">
        <v>22</v>
      </c>
      <c r="C997" s="12" t="str">
        <f>VLOOKUP(D997, City_Mapping!A:B, 2, FALSE)</f>
        <v>UAE</v>
      </c>
      <c r="D997" s="12" t="s">
        <v>30</v>
      </c>
      <c r="E997" s="12" t="s">
        <v>34</v>
      </c>
      <c r="F997" s="12" t="s">
        <v>38</v>
      </c>
      <c r="G997" s="12">
        <v>26568</v>
      </c>
      <c r="H997" s="12" t="s">
        <v>42</v>
      </c>
      <c r="I997" s="12" t="s">
        <v>43</v>
      </c>
      <c r="J997" s="12">
        <v>177969</v>
      </c>
      <c r="K997" s="12">
        <v>5</v>
      </c>
      <c r="L997" s="13">
        <v>729</v>
      </c>
      <c r="M997" s="14">
        <f>Table1[[#This Row],[Column1]]/100</f>
        <v>0.1</v>
      </c>
      <c r="N997" s="13">
        <f>Table1[[#This Row],[Unit_Price]]*Table1[[#This Row],[Quantity]]*(1-Table1[[#This Row],[Discount_%]])</f>
        <v>3280.5</v>
      </c>
      <c r="O997" s="13">
        <v>6363</v>
      </c>
      <c r="P997" s="13">
        <f>Table1[[#This Row],[Revenue]]-Table1[[#This Row],[Cost]]</f>
        <v>-3082.5</v>
      </c>
      <c r="Q997" s="12" t="s">
        <v>49</v>
      </c>
      <c r="R997" s="12" t="s">
        <v>52</v>
      </c>
      <c r="S997" s="12" t="s">
        <v>55</v>
      </c>
      <c r="T997" s="12">
        <v>1</v>
      </c>
      <c r="U997" s="12">
        <v>10</v>
      </c>
      <c r="V997" s="20" t="str">
        <f>TEXT(Table1[[#This Row],[Date]],"mmm-yyyy")</f>
        <v>Mar-2025</v>
      </c>
    </row>
    <row r="998" spans="1:22" x14ac:dyDescent="0.2">
      <c r="A998" s="11">
        <f t="shared" si="15"/>
        <v>45741</v>
      </c>
      <c r="B998" s="12" t="s">
        <v>22</v>
      </c>
      <c r="C998" s="12" t="str">
        <f>VLOOKUP(D998, City_Mapping!A:B, 2, FALSE)</f>
        <v>India</v>
      </c>
      <c r="D998" s="12" t="s">
        <v>33</v>
      </c>
      <c r="E998" s="12" t="s">
        <v>36</v>
      </c>
      <c r="F998" s="12" t="s">
        <v>40</v>
      </c>
      <c r="G998" s="12">
        <v>48092</v>
      </c>
      <c r="H998" s="12" t="s">
        <v>42</v>
      </c>
      <c r="I998" s="12" t="s">
        <v>45</v>
      </c>
      <c r="J998" s="12">
        <v>484569</v>
      </c>
      <c r="K998" s="12">
        <v>8</v>
      </c>
      <c r="L998" s="13">
        <v>1927</v>
      </c>
      <c r="M998" s="14">
        <f>Table1[[#This Row],[Column1]]/100</f>
        <v>0</v>
      </c>
      <c r="N998" s="13">
        <f>Table1[[#This Row],[Unit_Price]]*Table1[[#This Row],[Quantity]]*(1-Table1[[#This Row],[Discount_%]])</f>
        <v>15416</v>
      </c>
      <c r="O998" s="13">
        <v>11533</v>
      </c>
      <c r="P998" s="13">
        <f>Table1[[#This Row],[Revenue]]-Table1[[#This Row],[Cost]]</f>
        <v>3883</v>
      </c>
      <c r="Q998" s="12" t="s">
        <v>47</v>
      </c>
      <c r="R998" s="12" t="s">
        <v>51</v>
      </c>
      <c r="S998" s="12" t="s">
        <v>53</v>
      </c>
      <c r="T998" s="12">
        <v>5</v>
      </c>
      <c r="U998" s="12">
        <v>0</v>
      </c>
      <c r="V998" s="20" t="str">
        <f>TEXT(Table1[[#This Row],[Date]],"mmm-yyyy")</f>
        <v>Mar-2025</v>
      </c>
    </row>
    <row r="999" spans="1:22" x14ac:dyDescent="0.2">
      <c r="A999" s="11">
        <f t="shared" si="15"/>
        <v>45741</v>
      </c>
      <c r="B999" s="12" t="s">
        <v>21</v>
      </c>
      <c r="C999" s="12" t="str">
        <f>VLOOKUP(D999, City_Mapping!A:B, 2, FALSE)</f>
        <v>UK</v>
      </c>
      <c r="D999" s="12" t="s">
        <v>29</v>
      </c>
      <c r="E999" s="12" t="s">
        <v>36</v>
      </c>
      <c r="F999" s="12" t="s">
        <v>38</v>
      </c>
      <c r="G999" s="12">
        <v>81019</v>
      </c>
      <c r="H999" s="12" t="s">
        <v>42</v>
      </c>
      <c r="I999" s="12" t="s">
        <v>44</v>
      </c>
      <c r="J999" s="12">
        <v>766919</v>
      </c>
      <c r="K999" s="12">
        <v>8</v>
      </c>
      <c r="L999" s="13">
        <v>2199</v>
      </c>
      <c r="M999" s="14">
        <f>Table1[[#This Row],[Column1]]/100</f>
        <v>0.2</v>
      </c>
      <c r="N999" s="13">
        <f>Table1[[#This Row],[Unit_Price]]*Table1[[#This Row],[Quantity]]*(1-Table1[[#This Row],[Discount_%]])</f>
        <v>14073.6</v>
      </c>
      <c r="O999" s="13">
        <v>4201</v>
      </c>
      <c r="P999" s="13">
        <f>Table1[[#This Row],[Revenue]]-Table1[[#This Row],[Cost]]</f>
        <v>9872.6</v>
      </c>
      <c r="Q999" s="12" t="s">
        <v>48</v>
      </c>
      <c r="R999" s="12" t="s">
        <v>50</v>
      </c>
      <c r="S999" s="12" t="s">
        <v>53</v>
      </c>
      <c r="T999" s="12">
        <v>3</v>
      </c>
      <c r="U999" s="12">
        <v>20</v>
      </c>
      <c r="V999" s="20" t="str">
        <f>TEXT(Table1[[#This Row],[Date]],"mmm-yyyy")</f>
        <v>Mar-2025</v>
      </c>
    </row>
    <row r="1000" spans="1:22" x14ac:dyDescent="0.2">
      <c r="A1000" s="11">
        <f t="shared" si="15"/>
        <v>45741</v>
      </c>
      <c r="B1000" s="12" t="s">
        <v>21</v>
      </c>
      <c r="C1000" s="12" t="str">
        <f>VLOOKUP(D1000, City_Mapping!A:B, 2, FALSE)</f>
        <v>USA</v>
      </c>
      <c r="D1000" s="12" t="s">
        <v>31</v>
      </c>
      <c r="E1000" s="12" t="s">
        <v>35</v>
      </c>
      <c r="F1000" s="12" t="s">
        <v>38</v>
      </c>
      <c r="G1000" s="12">
        <v>72679</v>
      </c>
      <c r="H1000" s="12" t="s">
        <v>42</v>
      </c>
      <c r="I1000" s="12" t="s">
        <v>43</v>
      </c>
      <c r="J1000" s="12">
        <v>950160</v>
      </c>
      <c r="K1000" s="12">
        <v>1</v>
      </c>
      <c r="L1000" s="13">
        <v>4469</v>
      </c>
      <c r="M1000" s="14">
        <f>Table1[[#This Row],[Column1]]/100</f>
        <v>0.05</v>
      </c>
      <c r="N1000" s="13">
        <f>Table1[[#This Row],[Unit_Price]]*Table1[[#This Row],[Quantity]]*(1-Table1[[#This Row],[Discount_%]])</f>
        <v>4245.55</v>
      </c>
      <c r="O1000" s="13">
        <v>7998</v>
      </c>
      <c r="P1000" s="13">
        <f>Table1[[#This Row],[Revenue]]-Table1[[#This Row],[Cost]]</f>
        <v>-3752.45</v>
      </c>
      <c r="Q1000" s="12" t="s">
        <v>49</v>
      </c>
      <c r="R1000" s="12" t="s">
        <v>50</v>
      </c>
      <c r="S1000" s="12" t="s">
        <v>55</v>
      </c>
      <c r="T1000" s="12">
        <v>1</v>
      </c>
      <c r="U1000" s="12">
        <v>5</v>
      </c>
      <c r="V1000" s="20" t="str">
        <f>TEXT(Table1[[#This Row],[Date]],"mmm-yyyy")</f>
        <v>Mar-2025</v>
      </c>
    </row>
    <row r="1001" spans="1:22" x14ac:dyDescent="0.2">
      <c r="A1001" s="11">
        <f t="shared" si="15"/>
        <v>45741</v>
      </c>
      <c r="B1001" s="12" t="s">
        <v>20</v>
      </c>
      <c r="C1001" s="12" t="str">
        <f>VLOOKUP(D1001, City_Mapping!A:B, 2, FALSE)</f>
        <v>India</v>
      </c>
      <c r="D1001" s="12" t="s">
        <v>28</v>
      </c>
      <c r="E1001" s="12" t="s">
        <v>35</v>
      </c>
      <c r="F1001" s="12" t="s">
        <v>39</v>
      </c>
      <c r="G1001" s="12">
        <v>75781</v>
      </c>
      <c r="H1001" s="12" t="s">
        <v>42</v>
      </c>
      <c r="I1001" s="12" t="s">
        <v>43</v>
      </c>
      <c r="J1001" s="12">
        <v>104952</v>
      </c>
      <c r="K1001" s="12">
        <v>1</v>
      </c>
      <c r="L1001" s="13">
        <v>3565</v>
      </c>
      <c r="M1001" s="14">
        <f>Table1[[#This Row],[Column1]]/100</f>
        <v>0</v>
      </c>
      <c r="N1001" s="13">
        <f>Table1[[#This Row],[Unit_Price]]*Table1[[#This Row],[Quantity]]*(1-Table1[[#This Row],[Discount_%]])</f>
        <v>3565</v>
      </c>
      <c r="O1001" s="13">
        <v>27663</v>
      </c>
      <c r="P1001" s="13">
        <f>Table1[[#This Row],[Revenue]]-Table1[[#This Row],[Cost]]</f>
        <v>-24098</v>
      </c>
      <c r="Q1001" s="12" t="s">
        <v>46</v>
      </c>
      <c r="R1001" s="12" t="s">
        <v>52</v>
      </c>
      <c r="S1001" s="12" t="s">
        <v>55</v>
      </c>
      <c r="T1001" s="12">
        <v>4</v>
      </c>
      <c r="U1001" s="12">
        <v>0</v>
      </c>
      <c r="V1001" s="20" t="str">
        <f>TEXT(Table1[[#This Row],[Date]],"mmm-yyyy")</f>
        <v>Mar-2025</v>
      </c>
    </row>
    <row r="1002" spans="1:22" x14ac:dyDescent="0.2">
      <c r="A1002" s="11">
        <f t="shared" si="15"/>
        <v>45741</v>
      </c>
      <c r="B1002" s="12" t="s">
        <v>23</v>
      </c>
      <c r="C1002" s="12" t="str">
        <f>VLOOKUP(D1002, City_Mapping!A:B, 2, FALSE)</f>
        <v>UK</v>
      </c>
      <c r="D1002" s="12" t="s">
        <v>29</v>
      </c>
      <c r="E1002" s="12" t="s">
        <v>35</v>
      </c>
      <c r="F1002" s="12" t="s">
        <v>39</v>
      </c>
      <c r="G1002" s="12">
        <v>18430</v>
      </c>
      <c r="H1002" s="12" t="s">
        <v>41</v>
      </c>
      <c r="I1002" s="12" t="s">
        <v>45</v>
      </c>
      <c r="J1002" s="12">
        <v>423870</v>
      </c>
      <c r="K1002" s="12">
        <v>6</v>
      </c>
      <c r="L1002" s="13">
        <v>2645</v>
      </c>
      <c r="M1002" s="14">
        <f>Table1[[#This Row],[Column1]]/100</f>
        <v>0.2</v>
      </c>
      <c r="N1002" s="13">
        <f>Table1[[#This Row],[Unit_Price]]*Table1[[#This Row],[Quantity]]*(1-Table1[[#This Row],[Discount_%]])</f>
        <v>12696</v>
      </c>
      <c r="O1002" s="13">
        <v>6331</v>
      </c>
      <c r="P1002" s="13">
        <f>Table1[[#This Row],[Revenue]]-Table1[[#This Row],[Cost]]</f>
        <v>6365</v>
      </c>
      <c r="Q1002" s="12" t="s">
        <v>47</v>
      </c>
      <c r="R1002" s="12" t="s">
        <v>51</v>
      </c>
      <c r="S1002" s="12" t="s">
        <v>54</v>
      </c>
      <c r="T1002" s="12">
        <v>1</v>
      </c>
      <c r="U1002" s="12">
        <v>20</v>
      </c>
      <c r="V1002" s="20" t="str">
        <f>TEXT(Table1[[#This Row],[Date]],"mmm-yyyy")</f>
        <v>Mar-2025</v>
      </c>
    </row>
    <row r="1003" spans="1:22" x14ac:dyDescent="0.2">
      <c r="A1003" s="11">
        <f t="shared" si="15"/>
        <v>45741</v>
      </c>
      <c r="B1003" s="12" t="s">
        <v>20</v>
      </c>
      <c r="C1003" s="12" t="str">
        <f>VLOOKUP(D1003, City_Mapping!A:B, 2, FALSE)</f>
        <v>USA</v>
      </c>
      <c r="D1003" s="12" t="s">
        <v>31</v>
      </c>
      <c r="E1003" s="12" t="s">
        <v>35</v>
      </c>
      <c r="F1003" s="12" t="s">
        <v>40</v>
      </c>
      <c r="G1003" s="12">
        <v>83719</v>
      </c>
      <c r="H1003" s="12" t="s">
        <v>41</v>
      </c>
      <c r="I1003" s="12" t="s">
        <v>43</v>
      </c>
      <c r="J1003" s="12">
        <v>402754</v>
      </c>
      <c r="K1003" s="12">
        <v>7</v>
      </c>
      <c r="L1003" s="13">
        <v>506</v>
      </c>
      <c r="M1003" s="14">
        <f>Table1[[#This Row],[Column1]]/100</f>
        <v>0.05</v>
      </c>
      <c r="N1003" s="13">
        <f>Table1[[#This Row],[Unit_Price]]*Table1[[#This Row],[Quantity]]*(1-Table1[[#This Row],[Discount_%]])</f>
        <v>3364.8999999999996</v>
      </c>
      <c r="O1003" s="13">
        <v>26655</v>
      </c>
      <c r="P1003" s="13">
        <f>Table1[[#This Row],[Revenue]]-Table1[[#This Row],[Cost]]</f>
        <v>-23290.1</v>
      </c>
      <c r="Q1003" s="12" t="s">
        <v>49</v>
      </c>
      <c r="R1003" s="12" t="s">
        <v>51</v>
      </c>
      <c r="S1003" s="12" t="s">
        <v>53</v>
      </c>
      <c r="T1003" s="12">
        <v>2</v>
      </c>
      <c r="U1003" s="12">
        <v>5</v>
      </c>
      <c r="V1003" s="20" t="str">
        <f>TEXT(Table1[[#This Row],[Date]],"mmm-yyyy")</f>
        <v>Mar-2025</v>
      </c>
    </row>
    <row r="1004" spans="1:22" x14ac:dyDescent="0.2">
      <c r="A1004" s="11">
        <f t="shared" si="15"/>
        <v>45741</v>
      </c>
      <c r="B1004" s="12" t="s">
        <v>22</v>
      </c>
      <c r="C1004" s="12" t="str">
        <f>VLOOKUP(D1004, City_Mapping!A:B, 2, FALSE)</f>
        <v>India</v>
      </c>
      <c r="D1004" s="12" t="s">
        <v>32</v>
      </c>
      <c r="E1004" s="12" t="s">
        <v>34</v>
      </c>
      <c r="F1004" s="12" t="s">
        <v>39</v>
      </c>
      <c r="G1004" s="12">
        <v>48692</v>
      </c>
      <c r="H1004" s="12" t="s">
        <v>41</v>
      </c>
      <c r="I1004" s="12" t="s">
        <v>43</v>
      </c>
      <c r="J1004" s="12">
        <v>853689</v>
      </c>
      <c r="K1004" s="12">
        <v>2</v>
      </c>
      <c r="L1004" s="13">
        <v>4772</v>
      </c>
      <c r="M1004" s="14">
        <f>Table1[[#This Row],[Column1]]/100</f>
        <v>0.15</v>
      </c>
      <c r="N1004" s="13">
        <f>Table1[[#This Row],[Unit_Price]]*Table1[[#This Row],[Quantity]]*(1-Table1[[#This Row],[Discount_%]])</f>
        <v>8112.4</v>
      </c>
      <c r="O1004" s="13">
        <v>11951</v>
      </c>
      <c r="P1004" s="13">
        <f>Table1[[#This Row],[Revenue]]-Table1[[#This Row],[Cost]]</f>
        <v>-3838.6000000000004</v>
      </c>
      <c r="Q1004" s="12" t="s">
        <v>46</v>
      </c>
      <c r="R1004" s="12" t="s">
        <v>52</v>
      </c>
      <c r="S1004" s="12" t="s">
        <v>54</v>
      </c>
      <c r="T1004" s="12">
        <v>1</v>
      </c>
      <c r="U1004" s="12">
        <v>15</v>
      </c>
      <c r="V1004" s="20" t="str">
        <f>TEXT(Table1[[#This Row],[Date]],"mmm-yyyy")</f>
        <v>Mar-2025</v>
      </c>
    </row>
    <row r="1005" spans="1:22" x14ac:dyDescent="0.2">
      <c r="A1005" s="11">
        <f t="shared" si="15"/>
        <v>45741</v>
      </c>
      <c r="B1005" s="12" t="s">
        <v>22</v>
      </c>
      <c r="C1005" s="12" t="str">
        <f>VLOOKUP(D1005, City_Mapping!A:B, 2, FALSE)</f>
        <v>UK</v>
      </c>
      <c r="D1005" s="12" t="s">
        <v>29</v>
      </c>
      <c r="E1005" s="12" t="s">
        <v>35</v>
      </c>
      <c r="F1005" s="12" t="s">
        <v>39</v>
      </c>
      <c r="G1005" s="12">
        <v>40086</v>
      </c>
      <c r="H1005" s="12" t="s">
        <v>42</v>
      </c>
      <c r="I1005" s="12" t="s">
        <v>45</v>
      </c>
      <c r="J1005" s="12">
        <v>186467</v>
      </c>
      <c r="K1005" s="12">
        <v>2</v>
      </c>
      <c r="L1005" s="13">
        <v>1729</v>
      </c>
      <c r="M1005" s="14">
        <f>Table1[[#This Row],[Column1]]/100</f>
        <v>0.2</v>
      </c>
      <c r="N1005" s="13">
        <f>Table1[[#This Row],[Unit_Price]]*Table1[[#This Row],[Quantity]]*(1-Table1[[#This Row],[Discount_%]])</f>
        <v>2766.4</v>
      </c>
      <c r="O1005" s="13">
        <v>17674</v>
      </c>
      <c r="P1005" s="13">
        <f>Table1[[#This Row],[Revenue]]-Table1[[#This Row],[Cost]]</f>
        <v>-14907.6</v>
      </c>
      <c r="Q1005" s="12" t="s">
        <v>48</v>
      </c>
      <c r="R1005" s="12" t="s">
        <v>50</v>
      </c>
      <c r="S1005" s="12" t="s">
        <v>54</v>
      </c>
      <c r="T1005" s="12">
        <v>5</v>
      </c>
      <c r="U1005" s="12">
        <v>20</v>
      </c>
      <c r="V1005" s="20" t="str">
        <f>TEXT(Table1[[#This Row],[Date]],"mmm-yyyy")</f>
        <v>Mar-2025</v>
      </c>
    </row>
    <row r="1006" spans="1:22" x14ac:dyDescent="0.2">
      <c r="A1006" s="11">
        <f t="shared" si="15"/>
        <v>45741</v>
      </c>
      <c r="B1006" s="12" t="s">
        <v>22</v>
      </c>
      <c r="C1006" s="12" t="str">
        <f>VLOOKUP(D1006, City_Mapping!A:B, 2, FALSE)</f>
        <v>USA</v>
      </c>
      <c r="D1006" s="12" t="s">
        <v>31</v>
      </c>
      <c r="E1006" s="12" t="s">
        <v>34</v>
      </c>
      <c r="F1006" s="12" t="s">
        <v>38</v>
      </c>
      <c r="G1006" s="12">
        <v>59671</v>
      </c>
      <c r="H1006" s="12" t="s">
        <v>42</v>
      </c>
      <c r="I1006" s="12" t="s">
        <v>45</v>
      </c>
      <c r="J1006" s="12">
        <v>233225</v>
      </c>
      <c r="K1006" s="12">
        <v>5</v>
      </c>
      <c r="L1006" s="13">
        <v>4894</v>
      </c>
      <c r="M1006" s="14">
        <f>Table1[[#This Row],[Column1]]/100</f>
        <v>0.05</v>
      </c>
      <c r="N1006" s="13">
        <f>Table1[[#This Row],[Unit_Price]]*Table1[[#This Row],[Quantity]]*(1-Table1[[#This Row],[Discount_%]])</f>
        <v>23246.5</v>
      </c>
      <c r="O1006" s="13">
        <v>7960</v>
      </c>
      <c r="P1006" s="13">
        <f>Table1[[#This Row],[Revenue]]-Table1[[#This Row],[Cost]]</f>
        <v>15286.5</v>
      </c>
      <c r="Q1006" s="12" t="s">
        <v>48</v>
      </c>
      <c r="R1006" s="12" t="s">
        <v>51</v>
      </c>
      <c r="S1006" s="12" t="s">
        <v>55</v>
      </c>
      <c r="T1006" s="12">
        <v>5</v>
      </c>
      <c r="U1006" s="12">
        <v>5</v>
      </c>
      <c r="V1006" s="20" t="str">
        <f>TEXT(Table1[[#This Row],[Date]],"mmm-yyyy")</f>
        <v>Mar-2025</v>
      </c>
    </row>
    <row r="1007" spans="1:22" x14ac:dyDescent="0.2">
      <c r="A1007" s="11">
        <f t="shared" si="15"/>
        <v>45741</v>
      </c>
      <c r="B1007" s="12" t="s">
        <v>22</v>
      </c>
      <c r="C1007" s="12" t="str">
        <f>VLOOKUP(D1007, City_Mapping!A:B, 2, FALSE)</f>
        <v>India</v>
      </c>
      <c r="D1007" s="12" t="s">
        <v>32</v>
      </c>
      <c r="E1007" s="12" t="s">
        <v>35</v>
      </c>
      <c r="F1007" s="12" t="s">
        <v>37</v>
      </c>
      <c r="G1007" s="12">
        <v>23901</v>
      </c>
      <c r="H1007" s="12" t="s">
        <v>41</v>
      </c>
      <c r="I1007" s="12" t="s">
        <v>43</v>
      </c>
      <c r="J1007" s="12">
        <v>718735</v>
      </c>
      <c r="K1007" s="12">
        <v>9</v>
      </c>
      <c r="L1007" s="13">
        <v>2323</v>
      </c>
      <c r="M1007" s="14">
        <f>Table1[[#This Row],[Column1]]/100</f>
        <v>0.1</v>
      </c>
      <c r="N1007" s="13">
        <f>Table1[[#This Row],[Unit_Price]]*Table1[[#This Row],[Quantity]]*(1-Table1[[#This Row],[Discount_%]])</f>
        <v>18816.3</v>
      </c>
      <c r="O1007" s="13">
        <v>6738</v>
      </c>
      <c r="P1007" s="13">
        <f>Table1[[#This Row],[Revenue]]-Table1[[#This Row],[Cost]]</f>
        <v>12078.3</v>
      </c>
      <c r="Q1007" s="12" t="s">
        <v>47</v>
      </c>
      <c r="R1007" s="12" t="s">
        <v>51</v>
      </c>
      <c r="S1007" s="12" t="s">
        <v>53</v>
      </c>
      <c r="T1007" s="12">
        <v>3</v>
      </c>
      <c r="U1007" s="12">
        <v>10</v>
      </c>
      <c r="V1007" s="20" t="str">
        <f>TEXT(Table1[[#This Row],[Date]],"mmm-yyyy")</f>
        <v>Mar-2025</v>
      </c>
    </row>
    <row r="1008" spans="1:22" x14ac:dyDescent="0.2">
      <c r="A1008" s="11">
        <f t="shared" si="15"/>
        <v>45741</v>
      </c>
      <c r="B1008" s="12" t="s">
        <v>21</v>
      </c>
      <c r="C1008" s="12" t="str">
        <f>VLOOKUP(D1008, City_Mapping!A:B, 2, FALSE)</f>
        <v>India</v>
      </c>
      <c r="D1008" s="12" t="s">
        <v>32</v>
      </c>
      <c r="E1008" s="12" t="s">
        <v>36</v>
      </c>
      <c r="F1008" s="12" t="s">
        <v>38</v>
      </c>
      <c r="G1008" s="12">
        <v>13907</v>
      </c>
      <c r="H1008" s="12" t="s">
        <v>41</v>
      </c>
      <c r="I1008" s="12" t="s">
        <v>43</v>
      </c>
      <c r="J1008" s="12">
        <v>501235</v>
      </c>
      <c r="K1008" s="12">
        <v>5</v>
      </c>
      <c r="L1008" s="13">
        <v>4484</v>
      </c>
      <c r="M1008" s="14">
        <f>Table1[[#This Row],[Column1]]/100</f>
        <v>0.2</v>
      </c>
      <c r="N1008" s="13">
        <f>Table1[[#This Row],[Unit_Price]]*Table1[[#This Row],[Quantity]]*(1-Table1[[#This Row],[Discount_%]])</f>
        <v>17936</v>
      </c>
      <c r="O1008" s="13">
        <v>4423</v>
      </c>
      <c r="P1008" s="13">
        <f>Table1[[#This Row],[Revenue]]-Table1[[#This Row],[Cost]]</f>
        <v>13513</v>
      </c>
      <c r="Q1008" s="12" t="s">
        <v>47</v>
      </c>
      <c r="R1008" s="12" t="s">
        <v>51</v>
      </c>
      <c r="S1008" s="12" t="s">
        <v>55</v>
      </c>
      <c r="T1008" s="12">
        <v>3</v>
      </c>
      <c r="U1008" s="12">
        <v>20</v>
      </c>
      <c r="V1008" s="20" t="str">
        <f>TEXT(Table1[[#This Row],[Date]],"mmm-yyyy")</f>
        <v>Mar-2025</v>
      </c>
    </row>
    <row r="1009" spans="1:22" x14ac:dyDescent="0.2">
      <c r="A1009" s="11">
        <f t="shared" si="15"/>
        <v>45741</v>
      </c>
      <c r="B1009" s="12" t="s">
        <v>22</v>
      </c>
      <c r="C1009" s="12" t="str">
        <f>VLOOKUP(D1009, City_Mapping!A:B, 2, FALSE)</f>
        <v>India</v>
      </c>
      <c r="D1009" s="12" t="s">
        <v>32</v>
      </c>
      <c r="E1009" s="12" t="s">
        <v>36</v>
      </c>
      <c r="F1009" s="12" t="s">
        <v>39</v>
      </c>
      <c r="G1009" s="12">
        <v>38604</v>
      </c>
      <c r="H1009" s="12" t="s">
        <v>42</v>
      </c>
      <c r="I1009" s="12" t="s">
        <v>44</v>
      </c>
      <c r="J1009" s="12">
        <v>468971</v>
      </c>
      <c r="K1009" s="12">
        <v>8</v>
      </c>
      <c r="L1009" s="13">
        <v>2776</v>
      </c>
      <c r="M1009" s="14">
        <f>Table1[[#This Row],[Column1]]/100</f>
        <v>0.05</v>
      </c>
      <c r="N1009" s="13">
        <f>Table1[[#This Row],[Unit_Price]]*Table1[[#This Row],[Quantity]]*(1-Table1[[#This Row],[Discount_%]])</f>
        <v>21097.599999999999</v>
      </c>
      <c r="O1009" s="13">
        <v>12358</v>
      </c>
      <c r="P1009" s="13">
        <f>Table1[[#This Row],[Revenue]]-Table1[[#This Row],[Cost]]</f>
        <v>8739.5999999999985</v>
      </c>
      <c r="Q1009" s="12" t="s">
        <v>48</v>
      </c>
      <c r="R1009" s="12" t="s">
        <v>50</v>
      </c>
      <c r="S1009" s="12" t="s">
        <v>56</v>
      </c>
      <c r="T1009" s="12">
        <v>1</v>
      </c>
      <c r="U1009" s="12">
        <v>5</v>
      </c>
      <c r="V1009" s="20" t="str">
        <f>TEXT(Table1[[#This Row],[Date]],"mmm-yyyy")</f>
        <v>Mar-2025</v>
      </c>
    </row>
    <row r="1010" spans="1:22" x14ac:dyDescent="0.2">
      <c r="A1010" s="11">
        <f t="shared" si="15"/>
        <v>45742</v>
      </c>
      <c r="B1010" s="12" t="s">
        <v>21</v>
      </c>
      <c r="C1010" s="12" t="str">
        <f>VLOOKUP(D1010, City_Mapping!A:B, 2, FALSE)</f>
        <v>India</v>
      </c>
      <c r="D1010" s="12" t="s">
        <v>32</v>
      </c>
      <c r="E1010" s="12" t="s">
        <v>35</v>
      </c>
      <c r="F1010" s="12" t="s">
        <v>38</v>
      </c>
      <c r="G1010" s="12">
        <v>47869</v>
      </c>
      <c r="H1010" s="12" t="s">
        <v>42</v>
      </c>
      <c r="I1010" s="12" t="s">
        <v>44</v>
      </c>
      <c r="J1010" s="12">
        <v>197167</v>
      </c>
      <c r="K1010" s="12">
        <v>8</v>
      </c>
      <c r="L1010" s="13">
        <v>3443</v>
      </c>
      <c r="M1010" s="14">
        <f>Table1[[#This Row],[Column1]]/100</f>
        <v>0.1</v>
      </c>
      <c r="N1010" s="13">
        <f>Table1[[#This Row],[Unit_Price]]*Table1[[#This Row],[Quantity]]*(1-Table1[[#This Row],[Discount_%]])</f>
        <v>24789.600000000002</v>
      </c>
      <c r="O1010" s="13">
        <v>4499</v>
      </c>
      <c r="P1010" s="13">
        <f>Table1[[#This Row],[Revenue]]-Table1[[#This Row],[Cost]]</f>
        <v>20290.600000000002</v>
      </c>
      <c r="Q1010" s="12" t="s">
        <v>46</v>
      </c>
      <c r="R1010" s="12" t="s">
        <v>51</v>
      </c>
      <c r="S1010" s="12" t="s">
        <v>53</v>
      </c>
      <c r="T1010" s="12">
        <v>1</v>
      </c>
      <c r="U1010" s="12">
        <v>10</v>
      </c>
      <c r="V1010" s="20" t="str">
        <f>TEXT(Table1[[#This Row],[Date]],"mmm-yyyy")</f>
        <v>Mar-2025</v>
      </c>
    </row>
    <row r="1011" spans="1:22" x14ac:dyDescent="0.2">
      <c r="A1011" s="11">
        <f t="shared" si="15"/>
        <v>45742</v>
      </c>
      <c r="B1011" s="12" t="s">
        <v>21</v>
      </c>
      <c r="C1011" s="12" t="str">
        <f>VLOOKUP(D1011, City_Mapping!A:B, 2, FALSE)</f>
        <v>India</v>
      </c>
      <c r="D1011" s="12" t="s">
        <v>32</v>
      </c>
      <c r="E1011" s="12" t="s">
        <v>35</v>
      </c>
      <c r="F1011" s="12" t="s">
        <v>40</v>
      </c>
      <c r="G1011" s="12">
        <v>24537</v>
      </c>
      <c r="H1011" s="12" t="s">
        <v>41</v>
      </c>
      <c r="I1011" s="12" t="s">
        <v>43</v>
      </c>
      <c r="J1011" s="12">
        <v>924361</v>
      </c>
      <c r="K1011" s="12">
        <v>5</v>
      </c>
      <c r="L1011" s="13">
        <v>1130</v>
      </c>
      <c r="M1011" s="14">
        <f>Table1[[#This Row],[Column1]]/100</f>
        <v>0.1</v>
      </c>
      <c r="N1011" s="13">
        <f>Table1[[#This Row],[Unit_Price]]*Table1[[#This Row],[Quantity]]*(1-Table1[[#This Row],[Discount_%]])</f>
        <v>5085</v>
      </c>
      <c r="O1011" s="13">
        <v>25557</v>
      </c>
      <c r="P1011" s="13">
        <f>Table1[[#This Row],[Revenue]]-Table1[[#This Row],[Cost]]</f>
        <v>-20472</v>
      </c>
      <c r="Q1011" s="12" t="s">
        <v>48</v>
      </c>
      <c r="R1011" s="12" t="s">
        <v>50</v>
      </c>
      <c r="S1011" s="12" t="s">
        <v>56</v>
      </c>
      <c r="T1011" s="12">
        <v>1</v>
      </c>
      <c r="U1011" s="12">
        <v>10</v>
      </c>
      <c r="V1011" s="20" t="str">
        <f>TEXT(Table1[[#This Row],[Date]],"mmm-yyyy")</f>
        <v>Mar-2025</v>
      </c>
    </row>
    <row r="1012" spans="1:22" x14ac:dyDescent="0.2">
      <c r="A1012" s="11">
        <f t="shared" si="15"/>
        <v>45742</v>
      </c>
      <c r="B1012" s="12" t="s">
        <v>22</v>
      </c>
      <c r="C1012" s="12" t="str">
        <f>VLOOKUP(D1012, City_Mapping!A:B, 2, FALSE)</f>
        <v>UAE</v>
      </c>
      <c r="D1012" s="12" t="s">
        <v>30</v>
      </c>
      <c r="E1012" s="12" t="s">
        <v>34</v>
      </c>
      <c r="F1012" s="12" t="s">
        <v>37</v>
      </c>
      <c r="G1012" s="12">
        <v>22501</v>
      </c>
      <c r="H1012" s="12" t="s">
        <v>41</v>
      </c>
      <c r="I1012" s="12" t="s">
        <v>43</v>
      </c>
      <c r="J1012" s="12">
        <v>396764</v>
      </c>
      <c r="K1012" s="12">
        <v>8</v>
      </c>
      <c r="L1012" s="13">
        <v>769</v>
      </c>
      <c r="M1012" s="14">
        <f>Table1[[#This Row],[Column1]]/100</f>
        <v>0</v>
      </c>
      <c r="N1012" s="13">
        <f>Table1[[#This Row],[Unit_Price]]*Table1[[#This Row],[Quantity]]*(1-Table1[[#This Row],[Discount_%]])</f>
        <v>6152</v>
      </c>
      <c r="O1012" s="13">
        <v>14086</v>
      </c>
      <c r="P1012" s="13">
        <f>Table1[[#This Row],[Revenue]]-Table1[[#This Row],[Cost]]</f>
        <v>-7934</v>
      </c>
      <c r="Q1012" s="12" t="s">
        <v>49</v>
      </c>
      <c r="R1012" s="12" t="s">
        <v>51</v>
      </c>
      <c r="S1012" s="12" t="s">
        <v>53</v>
      </c>
      <c r="T1012" s="12">
        <v>5</v>
      </c>
      <c r="U1012" s="12">
        <v>0</v>
      </c>
      <c r="V1012" s="20" t="str">
        <f>TEXT(Table1[[#This Row],[Date]],"mmm-yyyy")</f>
        <v>Mar-2025</v>
      </c>
    </row>
    <row r="1013" spans="1:22" x14ac:dyDescent="0.2">
      <c r="A1013" s="11">
        <f t="shared" si="15"/>
        <v>45742</v>
      </c>
      <c r="B1013" s="12" t="s">
        <v>22</v>
      </c>
      <c r="C1013" s="12" t="str">
        <f>VLOOKUP(D1013, City_Mapping!A:B, 2, FALSE)</f>
        <v>UK</v>
      </c>
      <c r="D1013" s="12" t="s">
        <v>29</v>
      </c>
      <c r="E1013" s="12" t="s">
        <v>35</v>
      </c>
      <c r="F1013" s="12" t="s">
        <v>39</v>
      </c>
      <c r="G1013" s="12">
        <v>47371</v>
      </c>
      <c r="H1013" s="12" t="s">
        <v>41</v>
      </c>
      <c r="I1013" s="12" t="s">
        <v>44</v>
      </c>
      <c r="J1013" s="12">
        <v>861387</v>
      </c>
      <c r="K1013" s="12">
        <v>8</v>
      </c>
      <c r="L1013" s="13">
        <v>4676</v>
      </c>
      <c r="M1013" s="14">
        <f>Table1[[#This Row],[Column1]]/100</f>
        <v>0.05</v>
      </c>
      <c r="N1013" s="13">
        <f>Table1[[#This Row],[Unit_Price]]*Table1[[#This Row],[Quantity]]*(1-Table1[[#This Row],[Discount_%]])</f>
        <v>35537.599999999999</v>
      </c>
      <c r="O1013" s="13">
        <v>25188</v>
      </c>
      <c r="P1013" s="13">
        <f>Table1[[#This Row],[Revenue]]-Table1[[#This Row],[Cost]]</f>
        <v>10349.599999999999</v>
      </c>
      <c r="Q1013" s="12" t="s">
        <v>49</v>
      </c>
      <c r="R1013" s="12" t="s">
        <v>50</v>
      </c>
      <c r="S1013" s="12" t="s">
        <v>54</v>
      </c>
      <c r="T1013" s="12">
        <v>5</v>
      </c>
      <c r="U1013" s="12">
        <v>5</v>
      </c>
      <c r="V1013" s="20" t="str">
        <f>TEXT(Table1[[#This Row],[Date]],"mmm-yyyy")</f>
        <v>Mar-2025</v>
      </c>
    </row>
    <row r="1014" spans="1:22" x14ac:dyDescent="0.2">
      <c r="A1014" s="11">
        <f t="shared" si="15"/>
        <v>45742</v>
      </c>
      <c r="B1014" s="12" t="s">
        <v>23</v>
      </c>
      <c r="C1014" s="12" t="str">
        <f>VLOOKUP(D1014, City_Mapping!A:B, 2, FALSE)</f>
        <v>USA</v>
      </c>
      <c r="D1014" s="12" t="s">
        <v>31</v>
      </c>
      <c r="E1014" s="12" t="s">
        <v>35</v>
      </c>
      <c r="F1014" s="12" t="s">
        <v>39</v>
      </c>
      <c r="G1014" s="12">
        <v>46821</v>
      </c>
      <c r="H1014" s="12" t="s">
        <v>41</v>
      </c>
      <c r="I1014" s="12" t="s">
        <v>45</v>
      </c>
      <c r="J1014" s="12">
        <v>218818</v>
      </c>
      <c r="K1014" s="12">
        <v>5</v>
      </c>
      <c r="L1014" s="13">
        <v>4271</v>
      </c>
      <c r="M1014" s="14">
        <f>Table1[[#This Row],[Column1]]/100</f>
        <v>0</v>
      </c>
      <c r="N1014" s="13">
        <f>Table1[[#This Row],[Unit_Price]]*Table1[[#This Row],[Quantity]]*(1-Table1[[#This Row],[Discount_%]])</f>
        <v>21355</v>
      </c>
      <c r="O1014" s="13">
        <v>22952</v>
      </c>
      <c r="P1014" s="13">
        <f>Table1[[#This Row],[Revenue]]-Table1[[#This Row],[Cost]]</f>
        <v>-1597</v>
      </c>
      <c r="Q1014" s="12" t="s">
        <v>46</v>
      </c>
      <c r="R1014" s="12" t="s">
        <v>52</v>
      </c>
      <c r="S1014" s="12" t="s">
        <v>55</v>
      </c>
      <c r="T1014" s="12">
        <v>4</v>
      </c>
      <c r="U1014" s="12">
        <v>0</v>
      </c>
      <c r="V1014" s="20" t="str">
        <f>TEXT(Table1[[#This Row],[Date]],"mmm-yyyy")</f>
        <v>Mar-2025</v>
      </c>
    </row>
    <row r="1015" spans="1:22" x14ac:dyDescent="0.2">
      <c r="A1015" s="11">
        <f t="shared" si="15"/>
        <v>45742</v>
      </c>
      <c r="B1015" s="12" t="s">
        <v>20</v>
      </c>
      <c r="C1015" s="12" t="str">
        <f>VLOOKUP(D1015, City_Mapping!A:B, 2, FALSE)</f>
        <v>UAE</v>
      </c>
      <c r="D1015" s="12" t="s">
        <v>30</v>
      </c>
      <c r="E1015" s="12" t="s">
        <v>35</v>
      </c>
      <c r="F1015" s="12" t="s">
        <v>38</v>
      </c>
      <c r="G1015" s="12">
        <v>98732</v>
      </c>
      <c r="H1015" s="12" t="s">
        <v>41</v>
      </c>
      <c r="I1015" s="12" t="s">
        <v>43</v>
      </c>
      <c r="J1015" s="12">
        <v>225803</v>
      </c>
      <c r="K1015" s="12">
        <v>5</v>
      </c>
      <c r="L1015" s="13">
        <v>1000</v>
      </c>
      <c r="M1015" s="14">
        <f>Table1[[#This Row],[Column1]]/100</f>
        <v>0</v>
      </c>
      <c r="N1015" s="13">
        <f>Table1[[#This Row],[Unit_Price]]*Table1[[#This Row],[Quantity]]*(1-Table1[[#This Row],[Discount_%]])</f>
        <v>5000</v>
      </c>
      <c r="O1015" s="13">
        <v>18227</v>
      </c>
      <c r="P1015" s="13">
        <f>Table1[[#This Row],[Revenue]]-Table1[[#This Row],[Cost]]</f>
        <v>-13227</v>
      </c>
      <c r="Q1015" s="12" t="s">
        <v>49</v>
      </c>
      <c r="R1015" s="12" t="s">
        <v>50</v>
      </c>
      <c r="S1015" s="12" t="s">
        <v>56</v>
      </c>
      <c r="T1015" s="12">
        <v>4</v>
      </c>
      <c r="U1015" s="12">
        <v>0</v>
      </c>
      <c r="V1015" s="20" t="str">
        <f>TEXT(Table1[[#This Row],[Date]],"mmm-yyyy")</f>
        <v>Mar-2025</v>
      </c>
    </row>
    <row r="1016" spans="1:22" x14ac:dyDescent="0.2">
      <c r="A1016" s="11">
        <f t="shared" si="15"/>
        <v>45742</v>
      </c>
      <c r="B1016" s="12" t="s">
        <v>22</v>
      </c>
      <c r="C1016" s="12" t="str">
        <f>VLOOKUP(D1016, City_Mapping!A:B, 2, FALSE)</f>
        <v>UAE</v>
      </c>
      <c r="D1016" s="12" t="s">
        <v>30</v>
      </c>
      <c r="E1016" s="12" t="s">
        <v>36</v>
      </c>
      <c r="F1016" s="12" t="s">
        <v>38</v>
      </c>
      <c r="G1016" s="12">
        <v>16073</v>
      </c>
      <c r="H1016" s="12" t="s">
        <v>42</v>
      </c>
      <c r="I1016" s="12" t="s">
        <v>44</v>
      </c>
      <c r="J1016" s="12">
        <v>541690</v>
      </c>
      <c r="K1016" s="12">
        <v>4</v>
      </c>
      <c r="L1016" s="13">
        <v>3250</v>
      </c>
      <c r="M1016" s="14">
        <f>Table1[[#This Row],[Column1]]/100</f>
        <v>0.15</v>
      </c>
      <c r="N1016" s="13">
        <f>Table1[[#This Row],[Unit_Price]]*Table1[[#This Row],[Quantity]]*(1-Table1[[#This Row],[Discount_%]])</f>
        <v>11050</v>
      </c>
      <c r="O1016" s="13">
        <v>15973</v>
      </c>
      <c r="P1016" s="13">
        <f>Table1[[#This Row],[Revenue]]-Table1[[#This Row],[Cost]]</f>
        <v>-4923</v>
      </c>
      <c r="Q1016" s="12" t="s">
        <v>49</v>
      </c>
      <c r="R1016" s="12" t="s">
        <v>52</v>
      </c>
      <c r="S1016" s="12" t="s">
        <v>53</v>
      </c>
      <c r="T1016" s="12">
        <v>4</v>
      </c>
      <c r="U1016" s="12">
        <v>15</v>
      </c>
      <c r="V1016" s="20" t="str">
        <f>TEXT(Table1[[#This Row],[Date]],"mmm-yyyy")</f>
        <v>Mar-2025</v>
      </c>
    </row>
    <row r="1017" spans="1:22" x14ac:dyDescent="0.2">
      <c r="A1017" s="11">
        <f t="shared" si="15"/>
        <v>45742</v>
      </c>
      <c r="B1017" s="12" t="s">
        <v>23</v>
      </c>
      <c r="C1017" s="12" t="str">
        <f>VLOOKUP(D1017, City_Mapping!A:B, 2, FALSE)</f>
        <v>India</v>
      </c>
      <c r="D1017" s="12" t="s">
        <v>33</v>
      </c>
      <c r="E1017" s="12" t="s">
        <v>34</v>
      </c>
      <c r="F1017" s="12" t="s">
        <v>38</v>
      </c>
      <c r="G1017" s="12">
        <v>71005</v>
      </c>
      <c r="H1017" s="12" t="s">
        <v>41</v>
      </c>
      <c r="I1017" s="12" t="s">
        <v>44</v>
      </c>
      <c r="J1017" s="12">
        <v>110623</v>
      </c>
      <c r="K1017" s="12">
        <v>1</v>
      </c>
      <c r="L1017" s="13">
        <v>1812</v>
      </c>
      <c r="M1017" s="14">
        <f>Table1[[#This Row],[Column1]]/100</f>
        <v>0</v>
      </c>
      <c r="N1017" s="13">
        <f>Table1[[#This Row],[Unit_Price]]*Table1[[#This Row],[Quantity]]*(1-Table1[[#This Row],[Discount_%]])</f>
        <v>1812</v>
      </c>
      <c r="O1017" s="13">
        <v>18297</v>
      </c>
      <c r="P1017" s="13">
        <f>Table1[[#This Row],[Revenue]]-Table1[[#This Row],[Cost]]</f>
        <v>-16485</v>
      </c>
      <c r="Q1017" s="12" t="s">
        <v>47</v>
      </c>
      <c r="R1017" s="12" t="s">
        <v>51</v>
      </c>
      <c r="S1017" s="12" t="s">
        <v>54</v>
      </c>
      <c r="T1017" s="12">
        <v>3</v>
      </c>
      <c r="U1017" s="12">
        <v>0</v>
      </c>
      <c r="V1017" s="20" t="str">
        <f>TEXT(Table1[[#This Row],[Date]],"mmm-yyyy")</f>
        <v>Mar-2025</v>
      </c>
    </row>
    <row r="1018" spans="1:22" x14ac:dyDescent="0.2">
      <c r="A1018" s="11">
        <f t="shared" si="15"/>
        <v>45742</v>
      </c>
      <c r="B1018" s="12" t="s">
        <v>23</v>
      </c>
      <c r="C1018" s="12" t="str">
        <f>VLOOKUP(D1018, City_Mapping!A:B, 2, FALSE)</f>
        <v>India</v>
      </c>
      <c r="D1018" s="12" t="s">
        <v>33</v>
      </c>
      <c r="E1018" s="12" t="s">
        <v>36</v>
      </c>
      <c r="F1018" s="12" t="s">
        <v>38</v>
      </c>
      <c r="G1018" s="12">
        <v>86097</v>
      </c>
      <c r="H1018" s="12" t="s">
        <v>41</v>
      </c>
      <c r="I1018" s="12" t="s">
        <v>43</v>
      </c>
      <c r="J1018" s="12">
        <v>185504</v>
      </c>
      <c r="K1018" s="12">
        <v>9</v>
      </c>
      <c r="L1018" s="13">
        <v>2653</v>
      </c>
      <c r="M1018" s="14">
        <f>Table1[[#This Row],[Column1]]/100</f>
        <v>0</v>
      </c>
      <c r="N1018" s="13">
        <f>Table1[[#This Row],[Unit_Price]]*Table1[[#This Row],[Quantity]]*(1-Table1[[#This Row],[Discount_%]])</f>
        <v>23877</v>
      </c>
      <c r="O1018" s="13">
        <v>21823</v>
      </c>
      <c r="P1018" s="13">
        <f>Table1[[#This Row],[Revenue]]-Table1[[#This Row],[Cost]]</f>
        <v>2054</v>
      </c>
      <c r="Q1018" s="12" t="s">
        <v>49</v>
      </c>
      <c r="R1018" s="12" t="s">
        <v>51</v>
      </c>
      <c r="S1018" s="12" t="s">
        <v>55</v>
      </c>
      <c r="T1018" s="12">
        <v>5</v>
      </c>
      <c r="U1018" s="12">
        <v>0</v>
      </c>
      <c r="V1018" s="20" t="str">
        <f>TEXT(Table1[[#This Row],[Date]],"mmm-yyyy")</f>
        <v>Mar-2025</v>
      </c>
    </row>
    <row r="1019" spans="1:22" x14ac:dyDescent="0.2">
      <c r="A1019" s="11">
        <f t="shared" si="15"/>
        <v>45742</v>
      </c>
      <c r="B1019" s="12" t="s">
        <v>20</v>
      </c>
      <c r="C1019" s="12" t="str">
        <f>VLOOKUP(D1019, City_Mapping!A:B, 2, FALSE)</f>
        <v>India</v>
      </c>
      <c r="D1019" s="12" t="s">
        <v>33</v>
      </c>
      <c r="E1019" s="12" t="s">
        <v>34</v>
      </c>
      <c r="F1019" s="12" t="s">
        <v>39</v>
      </c>
      <c r="G1019" s="12">
        <v>28101</v>
      </c>
      <c r="H1019" s="12" t="s">
        <v>42</v>
      </c>
      <c r="I1019" s="12" t="s">
        <v>43</v>
      </c>
      <c r="J1019" s="12">
        <v>103809</v>
      </c>
      <c r="K1019" s="12">
        <v>2</v>
      </c>
      <c r="L1019" s="13">
        <v>1108</v>
      </c>
      <c r="M1019" s="14">
        <f>Table1[[#This Row],[Column1]]/100</f>
        <v>0.15</v>
      </c>
      <c r="N1019" s="13">
        <f>Table1[[#This Row],[Unit_Price]]*Table1[[#This Row],[Quantity]]*(1-Table1[[#This Row],[Discount_%]])</f>
        <v>1883.6</v>
      </c>
      <c r="O1019" s="13">
        <v>23051</v>
      </c>
      <c r="P1019" s="13">
        <f>Table1[[#This Row],[Revenue]]-Table1[[#This Row],[Cost]]</f>
        <v>-21167.4</v>
      </c>
      <c r="Q1019" s="12" t="s">
        <v>46</v>
      </c>
      <c r="R1019" s="12" t="s">
        <v>51</v>
      </c>
      <c r="S1019" s="12" t="s">
        <v>55</v>
      </c>
      <c r="T1019" s="12">
        <v>1</v>
      </c>
      <c r="U1019" s="12">
        <v>15</v>
      </c>
      <c r="V1019" s="20" t="str">
        <f>TEXT(Table1[[#This Row],[Date]],"mmm-yyyy")</f>
        <v>Mar-2025</v>
      </c>
    </row>
    <row r="1020" spans="1:22" x14ac:dyDescent="0.2">
      <c r="A1020" s="11">
        <f t="shared" si="15"/>
        <v>45742</v>
      </c>
      <c r="B1020" s="12" t="s">
        <v>21</v>
      </c>
      <c r="C1020" s="12" t="str">
        <f>VLOOKUP(D1020, City_Mapping!A:B, 2, FALSE)</f>
        <v>India</v>
      </c>
      <c r="D1020" s="12" t="s">
        <v>28</v>
      </c>
      <c r="E1020" s="12" t="s">
        <v>36</v>
      </c>
      <c r="F1020" s="12" t="s">
        <v>38</v>
      </c>
      <c r="G1020" s="12">
        <v>41426</v>
      </c>
      <c r="H1020" s="12" t="s">
        <v>41</v>
      </c>
      <c r="I1020" s="12" t="s">
        <v>44</v>
      </c>
      <c r="J1020" s="12">
        <v>223690</v>
      </c>
      <c r="K1020" s="12">
        <v>1</v>
      </c>
      <c r="L1020" s="13">
        <v>3543</v>
      </c>
      <c r="M1020" s="14">
        <f>Table1[[#This Row],[Column1]]/100</f>
        <v>0.15</v>
      </c>
      <c r="N1020" s="13">
        <f>Table1[[#This Row],[Unit_Price]]*Table1[[#This Row],[Quantity]]*(1-Table1[[#This Row],[Discount_%]])</f>
        <v>3011.5499999999997</v>
      </c>
      <c r="O1020" s="13">
        <v>25280</v>
      </c>
      <c r="P1020" s="13">
        <f>Table1[[#This Row],[Revenue]]-Table1[[#This Row],[Cost]]</f>
        <v>-22268.45</v>
      </c>
      <c r="Q1020" s="12" t="s">
        <v>48</v>
      </c>
      <c r="R1020" s="12" t="s">
        <v>52</v>
      </c>
      <c r="S1020" s="12" t="s">
        <v>56</v>
      </c>
      <c r="T1020" s="12">
        <v>1</v>
      </c>
      <c r="U1020" s="12">
        <v>15</v>
      </c>
      <c r="V1020" s="20" t="str">
        <f>TEXT(Table1[[#This Row],[Date]],"mmm-yyyy")</f>
        <v>Mar-2025</v>
      </c>
    </row>
    <row r="1021" spans="1:22" x14ac:dyDescent="0.2">
      <c r="A1021" s="11">
        <f t="shared" si="15"/>
        <v>45742</v>
      </c>
      <c r="B1021" s="12" t="s">
        <v>22</v>
      </c>
      <c r="C1021" s="12" t="str">
        <f>VLOOKUP(D1021, City_Mapping!A:B, 2, FALSE)</f>
        <v>India</v>
      </c>
      <c r="D1021" s="12" t="s">
        <v>33</v>
      </c>
      <c r="E1021" s="12" t="s">
        <v>35</v>
      </c>
      <c r="F1021" s="12" t="s">
        <v>39</v>
      </c>
      <c r="G1021" s="12">
        <v>17313</v>
      </c>
      <c r="H1021" s="12" t="s">
        <v>42</v>
      </c>
      <c r="I1021" s="12" t="s">
        <v>43</v>
      </c>
      <c r="J1021" s="12">
        <v>717195</v>
      </c>
      <c r="K1021" s="12">
        <v>6</v>
      </c>
      <c r="L1021" s="13">
        <v>2163</v>
      </c>
      <c r="M1021" s="14">
        <f>Table1[[#This Row],[Column1]]/100</f>
        <v>0.2</v>
      </c>
      <c r="N1021" s="13">
        <f>Table1[[#This Row],[Unit_Price]]*Table1[[#This Row],[Quantity]]*(1-Table1[[#This Row],[Discount_%]])</f>
        <v>10382.400000000001</v>
      </c>
      <c r="O1021" s="13">
        <v>21374</v>
      </c>
      <c r="P1021" s="13">
        <f>Table1[[#This Row],[Revenue]]-Table1[[#This Row],[Cost]]</f>
        <v>-10991.599999999999</v>
      </c>
      <c r="Q1021" s="12" t="s">
        <v>46</v>
      </c>
      <c r="R1021" s="12" t="s">
        <v>51</v>
      </c>
      <c r="S1021" s="12" t="s">
        <v>54</v>
      </c>
      <c r="T1021" s="12">
        <v>4</v>
      </c>
      <c r="U1021" s="12">
        <v>20</v>
      </c>
      <c r="V1021" s="20" t="str">
        <f>TEXT(Table1[[#This Row],[Date]],"mmm-yyyy")</f>
        <v>Mar-2025</v>
      </c>
    </row>
    <row r="1022" spans="1:22" x14ac:dyDescent="0.2">
      <c r="A1022" s="11">
        <f t="shared" si="15"/>
        <v>45743</v>
      </c>
      <c r="B1022" s="12" t="s">
        <v>20</v>
      </c>
      <c r="C1022" s="12" t="str">
        <f>VLOOKUP(D1022, City_Mapping!A:B, 2, FALSE)</f>
        <v>USA</v>
      </c>
      <c r="D1022" s="12" t="s">
        <v>31</v>
      </c>
      <c r="E1022" s="12" t="s">
        <v>36</v>
      </c>
      <c r="F1022" s="12" t="s">
        <v>38</v>
      </c>
      <c r="G1022" s="12">
        <v>40773</v>
      </c>
      <c r="H1022" s="12" t="s">
        <v>42</v>
      </c>
      <c r="I1022" s="12" t="s">
        <v>45</v>
      </c>
      <c r="J1022" s="12">
        <v>806406</v>
      </c>
      <c r="K1022" s="12">
        <v>5</v>
      </c>
      <c r="L1022" s="13">
        <v>3794</v>
      </c>
      <c r="M1022" s="14">
        <f>Table1[[#This Row],[Column1]]/100</f>
        <v>0</v>
      </c>
      <c r="N1022" s="13">
        <f>Table1[[#This Row],[Unit_Price]]*Table1[[#This Row],[Quantity]]*(1-Table1[[#This Row],[Discount_%]])</f>
        <v>18970</v>
      </c>
      <c r="O1022" s="13">
        <v>10168</v>
      </c>
      <c r="P1022" s="13">
        <f>Table1[[#This Row],[Revenue]]-Table1[[#This Row],[Cost]]</f>
        <v>8802</v>
      </c>
      <c r="Q1022" s="12" t="s">
        <v>47</v>
      </c>
      <c r="R1022" s="12" t="s">
        <v>50</v>
      </c>
      <c r="S1022" s="12" t="s">
        <v>53</v>
      </c>
      <c r="T1022" s="12">
        <v>3</v>
      </c>
      <c r="U1022" s="12">
        <v>0</v>
      </c>
      <c r="V1022" s="20" t="str">
        <f>TEXT(Table1[[#This Row],[Date]],"mmm-yyyy")</f>
        <v>Mar-2025</v>
      </c>
    </row>
    <row r="1023" spans="1:22" x14ac:dyDescent="0.2">
      <c r="A1023" s="11">
        <f t="shared" si="15"/>
        <v>45743</v>
      </c>
      <c r="B1023" s="12" t="s">
        <v>22</v>
      </c>
      <c r="C1023" s="12" t="str">
        <f>VLOOKUP(D1023, City_Mapping!A:B, 2, FALSE)</f>
        <v>UAE</v>
      </c>
      <c r="D1023" s="12" t="s">
        <v>30</v>
      </c>
      <c r="E1023" s="12" t="s">
        <v>36</v>
      </c>
      <c r="F1023" s="12" t="s">
        <v>37</v>
      </c>
      <c r="G1023" s="12">
        <v>38003</v>
      </c>
      <c r="H1023" s="12" t="s">
        <v>41</v>
      </c>
      <c r="I1023" s="12" t="s">
        <v>43</v>
      </c>
      <c r="J1023" s="12">
        <v>209502</v>
      </c>
      <c r="K1023" s="12">
        <v>1</v>
      </c>
      <c r="L1023" s="13">
        <v>2497</v>
      </c>
      <c r="M1023" s="14">
        <f>Table1[[#This Row],[Column1]]/100</f>
        <v>0.1</v>
      </c>
      <c r="N1023" s="13">
        <f>Table1[[#This Row],[Unit_Price]]*Table1[[#This Row],[Quantity]]*(1-Table1[[#This Row],[Discount_%]])</f>
        <v>2247.3000000000002</v>
      </c>
      <c r="O1023" s="13">
        <v>28902</v>
      </c>
      <c r="P1023" s="13">
        <f>Table1[[#This Row],[Revenue]]-Table1[[#This Row],[Cost]]</f>
        <v>-26654.7</v>
      </c>
      <c r="Q1023" s="12" t="s">
        <v>46</v>
      </c>
      <c r="R1023" s="12" t="s">
        <v>50</v>
      </c>
      <c r="S1023" s="12" t="s">
        <v>56</v>
      </c>
      <c r="T1023" s="12">
        <v>3</v>
      </c>
      <c r="U1023" s="12">
        <v>10</v>
      </c>
      <c r="V1023" s="20" t="str">
        <f>TEXT(Table1[[#This Row],[Date]],"mmm-yyyy")</f>
        <v>Mar-2025</v>
      </c>
    </row>
    <row r="1024" spans="1:22" x14ac:dyDescent="0.2">
      <c r="A1024" s="11">
        <f t="shared" si="15"/>
        <v>45743</v>
      </c>
      <c r="B1024" s="12" t="s">
        <v>23</v>
      </c>
      <c r="C1024" s="12" t="str">
        <f>VLOOKUP(D1024, City_Mapping!A:B, 2, FALSE)</f>
        <v>USA</v>
      </c>
      <c r="D1024" s="12" t="s">
        <v>31</v>
      </c>
      <c r="E1024" s="12" t="s">
        <v>34</v>
      </c>
      <c r="F1024" s="12" t="s">
        <v>37</v>
      </c>
      <c r="G1024" s="12">
        <v>69668</v>
      </c>
      <c r="H1024" s="12" t="s">
        <v>41</v>
      </c>
      <c r="I1024" s="12" t="s">
        <v>44</v>
      </c>
      <c r="J1024" s="12">
        <v>424640</v>
      </c>
      <c r="K1024" s="12">
        <v>7</v>
      </c>
      <c r="L1024" s="13">
        <v>2929</v>
      </c>
      <c r="M1024" s="14">
        <f>Table1[[#This Row],[Column1]]/100</f>
        <v>0.15</v>
      </c>
      <c r="N1024" s="13">
        <f>Table1[[#This Row],[Unit_Price]]*Table1[[#This Row],[Quantity]]*(1-Table1[[#This Row],[Discount_%]])</f>
        <v>17427.55</v>
      </c>
      <c r="O1024" s="13">
        <v>27668</v>
      </c>
      <c r="P1024" s="13">
        <f>Table1[[#This Row],[Revenue]]-Table1[[#This Row],[Cost]]</f>
        <v>-10240.450000000001</v>
      </c>
      <c r="Q1024" s="12" t="s">
        <v>48</v>
      </c>
      <c r="R1024" s="12" t="s">
        <v>52</v>
      </c>
      <c r="S1024" s="12" t="s">
        <v>53</v>
      </c>
      <c r="T1024" s="12">
        <v>4</v>
      </c>
      <c r="U1024" s="12">
        <v>15</v>
      </c>
      <c r="V1024" s="20" t="str">
        <f>TEXT(Table1[[#This Row],[Date]],"mmm-yyyy")</f>
        <v>Mar-2025</v>
      </c>
    </row>
    <row r="1025" spans="1:22" x14ac:dyDescent="0.2">
      <c r="A1025" s="11">
        <f t="shared" si="15"/>
        <v>45743</v>
      </c>
      <c r="B1025" s="12" t="s">
        <v>23</v>
      </c>
      <c r="C1025" s="12" t="str">
        <f>VLOOKUP(D1025, City_Mapping!A:B, 2, FALSE)</f>
        <v>UK</v>
      </c>
      <c r="D1025" s="12" t="s">
        <v>29</v>
      </c>
      <c r="E1025" s="12" t="s">
        <v>34</v>
      </c>
      <c r="F1025" s="12" t="s">
        <v>38</v>
      </c>
      <c r="G1025" s="12">
        <v>81250</v>
      </c>
      <c r="H1025" s="12" t="s">
        <v>42</v>
      </c>
      <c r="I1025" s="12" t="s">
        <v>44</v>
      </c>
      <c r="J1025" s="12">
        <v>335614</v>
      </c>
      <c r="K1025" s="12">
        <v>7</v>
      </c>
      <c r="L1025" s="13">
        <v>4699</v>
      </c>
      <c r="M1025" s="14">
        <f>Table1[[#This Row],[Column1]]/100</f>
        <v>0.05</v>
      </c>
      <c r="N1025" s="13">
        <f>Table1[[#This Row],[Unit_Price]]*Table1[[#This Row],[Quantity]]*(1-Table1[[#This Row],[Discount_%]])</f>
        <v>31248.35</v>
      </c>
      <c r="O1025" s="13">
        <v>2200</v>
      </c>
      <c r="P1025" s="13">
        <f>Table1[[#This Row],[Revenue]]-Table1[[#This Row],[Cost]]</f>
        <v>29048.35</v>
      </c>
      <c r="Q1025" s="12" t="s">
        <v>48</v>
      </c>
      <c r="R1025" s="12" t="s">
        <v>50</v>
      </c>
      <c r="S1025" s="12" t="s">
        <v>54</v>
      </c>
      <c r="T1025" s="12">
        <v>1</v>
      </c>
      <c r="U1025" s="12">
        <v>5</v>
      </c>
      <c r="V1025" s="20" t="str">
        <f>TEXT(Table1[[#This Row],[Date]],"mmm-yyyy")</f>
        <v>Mar-2025</v>
      </c>
    </row>
    <row r="1026" spans="1:22" x14ac:dyDescent="0.2">
      <c r="A1026" s="11">
        <f t="shared" si="15"/>
        <v>45743</v>
      </c>
      <c r="B1026" s="12" t="s">
        <v>21</v>
      </c>
      <c r="C1026" s="12" t="str">
        <f>VLOOKUP(D1026, City_Mapping!A:B, 2, FALSE)</f>
        <v>India</v>
      </c>
      <c r="D1026" s="12" t="s">
        <v>33</v>
      </c>
      <c r="E1026" s="12" t="s">
        <v>36</v>
      </c>
      <c r="F1026" s="12" t="s">
        <v>38</v>
      </c>
      <c r="G1026" s="12">
        <v>52294</v>
      </c>
      <c r="H1026" s="12" t="s">
        <v>42</v>
      </c>
      <c r="I1026" s="12" t="s">
        <v>43</v>
      </c>
      <c r="J1026" s="12">
        <v>787099</v>
      </c>
      <c r="K1026" s="12">
        <v>3</v>
      </c>
      <c r="L1026" s="13">
        <v>3211</v>
      </c>
      <c r="M1026" s="14">
        <f>Table1[[#This Row],[Column1]]/100</f>
        <v>0.2</v>
      </c>
      <c r="N1026" s="13">
        <f>Table1[[#This Row],[Unit_Price]]*Table1[[#This Row],[Quantity]]*(1-Table1[[#This Row],[Discount_%]])</f>
        <v>7706.4000000000005</v>
      </c>
      <c r="O1026" s="13">
        <v>24773</v>
      </c>
      <c r="P1026" s="13">
        <f>Table1[[#This Row],[Revenue]]-Table1[[#This Row],[Cost]]</f>
        <v>-17066.599999999999</v>
      </c>
      <c r="Q1026" s="12" t="s">
        <v>46</v>
      </c>
      <c r="R1026" s="12" t="s">
        <v>52</v>
      </c>
      <c r="S1026" s="12" t="s">
        <v>55</v>
      </c>
      <c r="T1026" s="12">
        <v>3</v>
      </c>
      <c r="U1026" s="12">
        <v>20</v>
      </c>
      <c r="V1026" s="20" t="str">
        <f>TEXT(Table1[[#This Row],[Date]],"mmm-yyyy")</f>
        <v>Mar-2025</v>
      </c>
    </row>
    <row r="1027" spans="1:22" x14ac:dyDescent="0.2">
      <c r="A1027" s="11">
        <f t="shared" si="15"/>
        <v>45743</v>
      </c>
      <c r="B1027" s="12" t="s">
        <v>23</v>
      </c>
      <c r="C1027" s="12" t="str">
        <f>VLOOKUP(D1027, City_Mapping!A:B, 2, FALSE)</f>
        <v>India</v>
      </c>
      <c r="D1027" s="12" t="s">
        <v>28</v>
      </c>
      <c r="E1027" s="12" t="s">
        <v>34</v>
      </c>
      <c r="F1027" s="12" t="s">
        <v>40</v>
      </c>
      <c r="G1027" s="12">
        <v>23582</v>
      </c>
      <c r="H1027" s="12" t="s">
        <v>42</v>
      </c>
      <c r="I1027" s="12" t="s">
        <v>44</v>
      </c>
      <c r="J1027" s="12">
        <v>304396</v>
      </c>
      <c r="K1027" s="12">
        <v>8</v>
      </c>
      <c r="L1027" s="13">
        <v>3685</v>
      </c>
      <c r="M1027" s="14">
        <f>Table1[[#This Row],[Column1]]/100</f>
        <v>0.2</v>
      </c>
      <c r="N1027" s="13">
        <f>Table1[[#This Row],[Unit_Price]]*Table1[[#This Row],[Quantity]]*(1-Table1[[#This Row],[Discount_%]])</f>
        <v>23584</v>
      </c>
      <c r="O1027" s="13">
        <v>19032</v>
      </c>
      <c r="P1027" s="13">
        <f>Table1[[#This Row],[Revenue]]-Table1[[#This Row],[Cost]]</f>
        <v>4552</v>
      </c>
      <c r="Q1027" s="12" t="s">
        <v>48</v>
      </c>
      <c r="R1027" s="12" t="s">
        <v>52</v>
      </c>
      <c r="S1027" s="12" t="s">
        <v>55</v>
      </c>
      <c r="T1027" s="12">
        <v>2</v>
      </c>
      <c r="U1027" s="12">
        <v>20</v>
      </c>
      <c r="V1027" s="20" t="str">
        <f>TEXT(Table1[[#This Row],[Date]],"mmm-yyyy")</f>
        <v>Mar-2025</v>
      </c>
    </row>
    <row r="1028" spans="1:22" x14ac:dyDescent="0.2">
      <c r="A1028" s="11">
        <f t="shared" si="15"/>
        <v>45743</v>
      </c>
      <c r="B1028" s="12" t="s">
        <v>23</v>
      </c>
      <c r="C1028" s="12" t="str">
        <f>VLOOKUP(D1028, City_Mapping!A:B, 2, FALSE)</f>
        <v>UK</v>
      </c>
      <c r="D1028" s="12" t="s">
        <v>29</v>
      </c>
      <c r="E1028" s="12" t="s">
        <v>34</v>
      </c>
      <c r="F1028" s="12" t="s">
        <v>37</v>
      </c>
      <c r="G1028" s="12">
        <v>23760</v>
      </c>
      <c r="H1028" s="12" t="s">
        <v>41</v>
      </c>
      <c r="I1028" s="12" t="s">
        <v>45</v>
      </c>
      <c r="J1028" s="12">
        <v>876221</v>
      </c>
      <c r="K1028" s="12">
        <v>6</v>
      </c>
      <c r="L1028" s="13">
        <v>2031</v>
      </c>
      <c r="M1028" s="14">
        <f>Table1[[#This Row],[Column1]]/100</f>
        <v>0</v>
      </c>
      <c r="N1028" s="13">
        <f>Table1[[#This Row],[Unit_Price]]*Table1[[#This Row],[Quantity]]*(1-Table1[[#This Row],[Discount_%]])</f>
        <v>12186</v>
      </c>
      <c r="O1028" s="13">
        <v>1121</v>
      </c>
      <c r="P1028" s="13">
        <f>Table1[[#This Row],[Revenue]]-Table1[[#This Row],[Cost]]</f>
        <v>11065</v>
      </c>
      <c r="Q1028" s="12" t="s">
        <v>47</v>
      </c>
      <c r="R1028" s="12" t="s">
        <v>51</v>
      </c>
      <c r="S1028" s="12" t="s">
        <v>55</v>
      </c>
      <c r="T1028" s="12">
        <v>4</v>
      </c>
      <c r="U1028" s="12">
        <v>0</v>
      </c>
      <c r="V1028" s="20" t="str">
        <f>TEXT(Table1[[#This Row],[Date]],"mmm-yyyy")</f>
        <v>Mar-2025</v>
      </c>
    </row>
    <row r="1029" spans="1:22" x14ac:dyDescent="0.2">
      <c r="A1029" s="11">
        <f t="shared" si="15"/>
        <v>45743</v>
      </c>
      <c r="B1029" s="12" t="s">
        <v>20</v>
      </c>
      <c r="C1029" s="12" t="str">
        <f>VLOOKUP(D1029, City_Mapping!A:B, 2, FALSE)</f>
        <v>India</v>
      </c>
      <c r="D1029" s="12" t="s">
        <v>28</v>
      </c>
      <c r="E1029" s="12" t="s">
        <v>34</v>
      </c>
      <c r="F1029" s="12" t="s">
        <v>39</v>
      </c>
      <c r="G1029" s="12">
        <v>81791</v>
      </c>
      <c r="H1029" s="12" t="s">
        <v>41</v>
      </c>
      <c r="I1029" s="12" t="s">
        <v>43</v>
      </c>
      <c r="J1029" s="12">
        <v>860073</v>
      </c>
      <c r="K1029" s="12">
        <v>4</v>
      </c>
      <c r="L1029" s="13">
        <v>4716</v>
      </c>
      <c r="M1029" s="14">
        <f>Table1[[#This Row],[Column1]]/100</f>
        <v>0.1</v>
      </c>
      <c r="N1029" s="13">
        <f>Table1[[#This Row],[Unit_Price]]*Table1[[#This Row],[Quantity]]*(1-Table1[[#This Row],[Discount_%]])</f>
        <v>16977.600000000002</v>
      </c>
      <c r="O1029" s="13">
        <v>5370</v>
      </c>
      <c r="P1029" s="13">
        <f>Table1[[#This Row],[Revenue]]-Table1[[#This Row],[Cost]]</f>
        <v>11607.600000000002</v>
      </c>
      <c r="Q1029" s="12" t="s">
        <v>46</v>
      </c>
      <c r="R1029" s="12" t="s">
        <v>52</v>
      </c>
      <c r="S1029" s="12" t="s">
        <v>53</v>
      </c>
      <c r="T1029" s="12">
        <v>1</v>
      </c>
      <c r="U1029" s="12">
        <v>10</v>
      </c>
      <c r="V1029" s="20" t="str">
        <f>TEXT(Table1[[#This Row],[Date]],"mmm-yyyy")</f>
        <v>Mar-2025</v>
      </c>
    </row>
    <row r="1030" spans="1:22" x14ac:dyDescent="0.2">
      <c r="A1030" s="11">
        <f t="shared" si="15"/>
        <v>45743</v>
      </c>
      <c r="B1030" s="12" t="s">
        <v>22</v>
      </c>
      <c r="C1030" s="12" t="str">
        <f>VLOOKUP(D1030, City_Mapping!A:B, 2, FALSE)</f>
        <v>UK</v>
      </c>
      <c r="D1030" s="12" t="s">
        <v>29</v>
      </c>
      <c r="E1030" s="12" t="s">
        <v>34</v>
      </c>
      <c r="F1030" s="12" t="s">
        <v>37</v>
      </c>
      <c r="G1030" s="12">
        <v>92158</v>
      </c>
      <c r="H1030" s="12" t="s">
        <v>41</v>
      </c>
      <c r="I1030" s="12" t="s">
        <v>43</v>
      </c>
      <c r="J1030" s="12">
        <v>265910</v>
      </c>
      <c r="K1030" s="12">
        <v>3</v>
      </c>
      <c r="L1030" s="13">
        <v>4206</v>
      </c>
      <c r="M1030" s="14">
        <f>Table1[[#This Row],[Column1]]/100</f>
        <v>0.15</v>
      </c>
      <c r="N1030" s="13">
        <f>Table1[[#This Row],[Unit_Price]]*Table1[[#This Row],[Quantity]]*(1-Table1[[#This Row],[Discount_%]])</f>
        <v>10725.3</v>
      </c>
      <c r="O1030" s="13">
        <v>10151</v>
      </c>
      <c r="P1030" s="13">
        <f>Table1[[#This Row],[Revenue]]-Table1[[#This Row],[Cost]]</f>
        <v>574.29999999999927</v>
      </c>
      <c r="Q1030" s="12" t="s">
        <v>49</v>
      </c>
      <c r="R1030" s="12" t="s">
        <v>50</v>
      </c>
      <c r="S1030" s="12" t="s">
        <v>53</v>
      </c>
      <c r="T1030" s="12">
        <v>2</v>
      </c>
      <c r="U1030" s="12">
        <v>15</v>
      </c>
      <c r="V1030" s="20" t="str">
        <f>TEXT(Table1[[#This Row],[Date]],"mmm-yyyy")</f>
        <v>Mar-2025</v>
      </c>
    </row>
    <row r="1031" spans="1:22" x14ac:dyDescent="0.2">
      <c r="A1031" s="11">
        <f t="shared" si="15"/>
        <v>45743</v>
      </c>
      <c r="B1031" s="12" t="s">
        <v>22</v>
      </c>
      <c r="C1031" s="12" t="str">
        <f>VLOOKUP(D1031, City_Mapping!A:B, 2, FALSE)</f>
        <v>UAE</v>
      </c>
      <c r="D1031" s="12" t="s">
        <v>30</v>
      </c>
      <c r="E1031" s="12" t="s">
        <v>34</v>
      </c>
      <c r="F1031" s="12" t="s">
        <v>39</v>
      </c>
      <c r="G1031" s="12">
        <v>45983</v>
      </c>
      <c r="H1031" s="12" t="s">
        <v>41</v>
      </c>
      <c r="I1031" s="12" t="s">
        <v>44</v>
      </c>
      <c r="J1031" s="12">
        <v>759494</v>
      </c>
      <c r="K1031" s="12">
        <v>1</v>
      </c>
      <c r="L1031" s="13">
        <v>3574</v>
      </c>
      <c r="M1031" s="14">
        <f>Table1[[#This Row],[Column1]]/100</f>
        <v>0.05</v>
      </c>
      <c r="N1031" s="13">
        <f>Table1[[#This Row],[Unit_Price]]*Table1[[#This Row],[Quantity]]*(1-Table1[[#This Row],[Discount_%]])</f>
        <v>3395.2999999999997</v>
      </c>
      <c r="O1031" s="13">
        <v>4815</v>
      </c>
      <c r="P1031" s="13">
        <f>Table1[[#This Row],[Revenue]]-Table1[[#This Row],[Cost]]</f>
        <v>-1419.7000000000003</v>
      </c>
      <c r="Q1031" s="12" t="s">
        <v>46</v>
      </c>
      <c r="R1031" s="12" t="s">
        <v>50</v>
      </c>
      <c r="S1031" s="12" t="s">
        <v>55</v>
      </c>
      <c r="T1031" s="12">
        <v>5</v>
      </c>
      <c r="U1031" s="12">
        <v>5</v>
      </c>
      <c r="V1031" s="20" t="str">
        <f>TEXT(Table1[[#This Row],[Date]],"mmm-yyyy")</f>
        <v>Mar-2025</v>
      </c>
    </row>
    <row r="1032" spans="1:22" x14ac:dyDescent="0.2">
      <c r="A1032" s="11">
        <f t="shared" si="15"/>
        <v>45743</v>
      </c>
      <c r="B1032" s="12" t="s">
        <v>20</v>
      </c>
      <c r="C1032" s="12" t="str">
        <f>VLOOKUP(D1032, City_Mapping!A:B, 2, FALSE)</f>
        <v>USA</v>
      </c>
      <c r="D1032" s="12" t="s">
        <v>31</v>
      </c>
      <c r="E1032" s="12" t="s">
        <v>36</v>
      </c>
      <c r="F1032" s="12" t="s">
        <v>38</v>
      </c>
      <c r="G1032" s="12">
        <v>50309</v>
      </c>
      <c r="H1032" s="12" t="s">
        <v>41</v>
      </c>
      <c r="I1032" s="12" t="s">
        <v>45</v>
      </c>
      <c r="J1032" s="12">
        <v>284492</v>
      </c>
      <c r="K1032" s="12">
        <v>2</v>
      </c>
      <c r="L1032" s="13">
        <v>1175</v>
      </c>
      <c r="M1032" s="14">
        <f>Table1[[#This Row],[Column1]]/100</f>
        <v>0</v>
      </c>
      <c r="N1032" s="13">
        <f>Table1[[#This Row],[Unit_Price]]*Table1[[#This Row],[Quantity]]*(1-Table1[[#This Row],[Discount_%]])</f>
        <v>2350</v>
      </c>
      <c r="O1032" s="13">
        <v>5407</v>
      </c>
      <c r="P1032" s="13">
        <f>Table1[[#This Row],[Revenue]]-Table1[[#This Row],[Cost]]</f>
        <v>-3057</v>
      </c>
      <c r="Q1032" s="12" t="s">
        <v>49</v>
      </c>
      <c r="R1032" s="12" t="s">
        <v>51</v>
      </c>
      <c r="S1032" s="12" t="s">
        <v>53</v>
      </c>
      <c r="T1032" s="12">
        <v>1</v>
      </c>
      <c r="U1032" s="12">
        <v>0</v>
      </c>
      <c r="V1032" s="20" t="str">
        <f>TEXT(Table1[[#This Row],[Date]],"mmm-yyyy")</f>
        <v>Mar-2025</v>
      </c>
    </row>
    <row r="1033" spans="1:22" x14ac:dyDescent="0.2">
      <c r="A1033" s="11">
        <f t="shared" si="15"/>
        <v>45743</v>
      </c>
      <c r="B1033" s="12" t="s">
        <v>21</v>
      </c>
      <c r="C1033" s="12" t="str">
        <f>VLOOKUP(D1033, City_Mapping!A:B, 2, FALSE)</f>
        <v>India</v>
      </c>
      <c r="D1033" s="12" t="s">
        <v>32</v>
      </c>
      <c r="E1033" s="12" t="s">
        <v>34</v>
      </c>
      <c r="F1033" s="12" t="s">
        <v>37</v>
      </c>
      <c r="G1033" s="12">
        <v>39715</v>
      </c>
      <c r="H1033" s="12" t="s">
        <v>42</v>
      </c>
      <c r="I1033" s="12" t="s">
        <v>43</v>
      </c>
      <c r="J1033" s="12">
        <v>391575</v>
      </c>
      <c r="K1033" s="12">
        <v>2</v>
      </c>
      <c r="L1033" s="13">
        <v>2154</v>
      </c>
      <c r="M1033" s="14">
        <f>Table1[[#This Row],[Column1]]/100</f>
        <v>0.1</v>
      </c>
      <c r="N1033" s="13">
        <f>Table1[[#This Row],[Unit_Price]]*Table1[[#This Row],[Quantity]]*(1-Table1[[#This Row],[Discount_%]])</f>
        <v>3877.2000000000003</v>
      </c>
      <c r="O1033" s="13">
        <v>15753</v>
      </c>
      <c r="P1033" s="13">
        <f>Table1[[#This Row],[Revenue]]-Table1[[#This Row],[Cost]]</f>
        <v>-11875.8</v>
      </c>
      <c r="Q1033" s="12" t="s">
        <v>49</v>
      </c>
      <c r="R1033" s="12" t="s">
        <v>52</v>
      </c>
      <c r="S1033" s="12" t="s">
        <v>53</v>
      </c>
      <c r="T1033" s="12">
        <v>2</v>
      </c>
      <c r="U1033" s="12">
        <v>10</v>
      </c>
      <c r="V1033" s="20" t="str">
        <f>TEXT(Table1[[#This Row],[Date]],"mmm-yyyy")</f>
        <v>Mar-2025</v>
      </c>
    </row>
    <row r="1034" spans="1:22" x14ac:dyDescent="0.2">
      <c r="A1034" s="11">
        <f t="shared" si="15"/>
        <v>45744</v>
      </c>
      <c r="B1034" s="12" t="s">
        <v>22</v>
      </c>
      <c r="C1034" s="12" t="str">
        <f>VLOOKUP(D1034, City_Mapping!A:B, 2, FALSE)</f>
        <v>USA</v>
      </c>
      <c r="D1034" s="12" t="s">
        <v>31</v>
      </c>
      <c r="E1034" s="12" t="s">
        <v>35</v>
      </c>
      <c r="F1034" s="12" t="s">
        <v>37</v>
      </c>
      <c r="G1034" s="12">
        <v>46415</v>
      </c>
      <c r="H1034" s="12" t="s">
        <v>41</v>
      </c>
      <c r="I1034" s="12" t="s">
        <v>44</v>
      </c>
      <c r="J1034" s="12">
        <v>351770</v>
      </c>
      <c r="K1034" s="12">
        <v>5</v>
      </c>
      <c r="L1034" s="13">
        <v>4656</v>
      </c>
      <c r="M1034" s="14">
        <f>Table1[[#This Row],[Column1]]/100</f>
        <v>0</v>
      </c>
      <c r="N1034" s="13">
        <f>Table1[[#This Row],[Unit_Price]]*Table1[[#This Row],[Quantity]]*(1-Table1[[#This Row],[Discount_%]])</f>
        <v>23280</v>
      </c>
      <c r="O1034" s="13">
        <v>18736</v>
      </c>
      <c r="P1034" s="13">
        <f>Table1[[#This Row],[Revenue]]-Table1[[#This Row],[Cost]]</f>
        <v>4544</v>
      </c>
      <c r="Q1034" s="12" t="s">
        <v>46</v>
      </c>
      <c r="R1034" s="12" t="s">
        <v>51</v>
      </c>
      <c r="S1034" s="12" t="s">
        <v>55</v>
      </c>
      <c r="T1034" s="12">
        <v>5</v>
      </c>
      <c r="U1034" s="12">
        <v>0</v>
      </c>
      <c r="V1034" s="20" t="str">
        <f>TEXT(Table1[[#This Row],[Date]],"mmm-yyyy")</f>
        <v>Mar-2025</v>
      </c>
    </row>
    <row r="1035" spans="1:22" x14ac:dyDescent="0.2">
      <c r="A1035" s="11">
        <f t="shared" si="15"/>
        <v>45744</v>
      </c>
      <c r="B1035" s="12" t="s">
        <v>23</v>
      </c>
      <c r="C1035" s="12" t="str">
        <f>VLOOKUP(D1035, City_Mapping!A:B, 2, FALSE)</f>
        <v>India</v>
      </c>
      <c r="D1035" s="12" t="s">
        <v>33</v>
      </c>
      <c r="E1035" s="12" t="s">
        <v>36</v>
      </c>
      <c r="F1035" s="12" t="s">
        <v>40</v>
      </c>
      <c r="G1035" s="12">
        <v>97328</v>
      </c>
      <c r="H1035" s="12" t="s">
        <v>41</v>
      </c>
      <c r="I1035" s="12" t="s">
        <v>43</v>
      </c>
      <c r="J1035" s="12">
        <v>300092</v>
      </c>
      <c r="K1035" s="12">
        <v>4</v>
      </c>
      <c r="L1035" s="13">
        <v>4044</v>
      </c>
      <c r="M1035" s="14">
        <f>Table1[[#This Row],[Column1]]/100</f>
        <v>0</v>
      </c>
      <c r="N1035" s="13">
        <f>Table1[[#This Row],[Unit_Price]]*Table1[[#This Row],[Quantity]]*(1-Table1[[#This Row],[Discount_%]])</f>
        <v>16176</v>
      </c>
      <c r="O1035" s="13">
        <v>22606</v>
      </c>
      <c r="P1035" s="13">
        <f>Table1[[#This Row],[Revenue]]-Table1[[#This Row],[Cost]]</f>
        <v>-6430</v>
      </c>
      <c r="Q1035" s="12" t="s">
        <v>48</v>
      </c>
      <c r="R1035" s="12" t="s">
        <v>51</v>
      </c>
      <c r="S1035" s="12" t="s">
        <v>55</v>
      </c>
      <c r="T1035" s="12">
        <v>3</v>
      </c>
      <c r="U1035" s="12">
        <v>0</v>
      </c>
      <c r="V1035" s="20" t="str">
        <f>TEXT(Table1[[#This Row],[Date]],"mmm-yyyy")</f>
        <v>Mar-2025</v>
      </c>
    </row>
    <row r="1036" spans="1:22" x14ac:dyDescent="0.2">
      <c r="A1036" s="11">
        <f t="shared" si="15"/>
        <v>45744</v>
      </c>
      <c r="B1036" s="12" t="s">
        <v>22</v>
      </c>
      <c r="C1036" s="12" t="str">
        <f>VLOOKUP(D1036, City_Mapping!A:B, 2, FALSE)</f>
        <v>India</v>
      </c>
      <c r="D1036" s="12" t="s">
        <v>32</v>
      </c>
      <c r="E1036" s="12" t="s">
        <v>36</v>
      </c>
      <c r="F1036" s="12" t="s">
        <v>40</v>
      </c>
      <c r="G1036" s="12">
        <v>98260</v>
      </c>
      <c r="H1036" s="12" t="s">
        <v>42</v>
      </c>
      <c r="I1036" s="12" t="s">
        <v>45</v>
      </c>
      <c r="J1036" s="12">
        <v>673853</v>
      </c>
      <c r="K1036" s="12">
        <v>2</v>
      </c>
      <c r="L1036" s="13">
        <v>4318</v>
      </c>
      <c r="M1036" s="14">
        <f>Table1[[#This Row],[Column1]]/100</f>
        <v>0.2</v>
      </c>
      <c r="N1036" s="13">
        <f>Table1[[#This Row],[Unit_Price]]*Table1[[#This Row],[Quantity]]*(1-Table1[[#This Row],[Discount_%]])</f>
        <v>6908.8</v>
      </c>
      <c r="O1036" s="13">
        <v>1687</v>
      </c>
      <c r="P1036" s="13">
        <f>Table1[[#This Row],[Revenue]]-Table1[[#This Row],[Cost]]</f>
        <v>5221.8</v>
      </c>
      <c r="Q1036" s="12" t="s">
        <v>49</v>
      </c>
      <c r="R1036" s="12" t="s">
        <v>51</v>
      </c>
      <c r="S1036" s="12" t="s">
        <v>53</v>
      </c>
      <c r="T1036" s="12">
        <v>1</v>
      </c>
      <c r="U1036" s="12">
        <v>20</v>
      </c>
      <c r="V1036" s="20" t="str">
        <f>TEXT(Table1[[#This Row],[Date]],"mmm-yyyy")</f>
        <v>Mar-2025</v>
      </c>
    </row>
    <row r="1037" spans="1:22" x14ac:dyDescent="0.2">
      <c r="A1037" s="11">
        <f t="shared" si="15"/>
        <v>45744</v>
      </c>
      <c r="B1037" s="12" t="s">
        <v>23</v>
      </c>
      <c r="C1037" s="12" t="str">
        <f>VLOOKUP(D1037, City_Mapping!A:B, 2, FALSE)</f>
        <v>India</v>
      </c>
      <c r="D1037" s="12" t="s">
        <v>28</v>
      </c>
      <c r="E1037" s="12" t="s">
        <v>36</v>
      </c>
      <c r="F1037" s="12" t="s">
        <v>37</v>
      </c>
      <c r="G1037" s="12">
        <v>61581</v>
      </c>
      <c r="H1037" s="12" t="s">
        <v>41</v>
      </c>
      <c r="I1037" s="12" t="s">
        <v>44</v>
      </c>
      <c r="J1037" s="12">
        <v>550209</v>
      </c>
      <c r="K1037" s="12">
        <v>9</v>
      </c>
      <c r="L1037" s="13">
        <v>3943</v>
      </c>
      <c r="M1037" s="14">
        <f>Table1[[#This Row],[Column1]]/100</f>
        <v>0.05</v>
      </c>
      <c r="N1037" s="13">
        <f>Table1[[#This Row],[Unit_Price]]*Table1[[#This Row],[Quantity]]*(1-Table1[[#This Row],[Discount_%]])</f>
        <v>33712.65</v>
      </c>
      <c r="O1037" s="13">
        <v>27905</v>
      </c>
      <c r="P1037" s="13">
        <f>Table1[[#This Row],[Revenue]]-Table1[[#This Row],[Cost]]</f>
        <v>5807.6500000000015</v>
      </c>
      <c r="Q1037" s="12" t="s">
        <v>49</v>
      </c>
      <c r="R1037" s="12" t="s">
        <v>51</v>
      </c>
      <c r="S1037" s="12" t="s">
        <v>53</v>
      </c>
      <c r="T1037" s="12">
        <v>1</v>
      </c>
      <c r="U1037" s="12">
        <v>5</v>
      </c>
      <c r="V1037" s="20" t="str">
        <f>TEXT(Table1[[#This Row],[Date]],"mmm-yyyy")</f>
        <v>Mar-2025</v>
      </c>
    </row>
    <row r="1038" spans="1:22" x14ac:dyDescent="0.2">
      <c r="A1038" s="11">
        <f t="shared" si="15"/>
        <v>45744</v>
      </c>
      <c r="B1038" s="12" t="s">
        <v>21</v>
      </c>
      <c r="C1038" s="12" t="str">
        <f>VLOOKUP(D1038, City_Mapping!A:B, 2, FALSE)</f>
        <v>UAE</v>
      </c>
      <c r="D1038" s="12" t="s">
        <v>30</v>
      </c>
      <c r="E1038" s="12" t="s">
        <v>34</v>
      </c>
      <c r="F1038" s="12" t="s">
        <v>37</v>
      </c>
      <c r="G1038" s="12">
        <v>13652</v>
      </c>
      <c r="H1038" s="12" t="s">
        <v>41</v>
      </c>
      <c r="I1038" s="12" t="s">
        <v>43</v>
      </c>
      <c r="J1038" s="12">
        <v>551251</v>
      </c>
      <c r="K1038" s="12">
        <v>7</v>
      </c>
      <c r="L1038" s="13">
        <v>1547</v>
      </c>
      <c r="M1038" s="14">
        <f>Table1[[#This Row],[Column1]]/100</f>
        <v>0.05</v>
      </c>
      <c r="N1038" s="13">
        <f>Table1[[#This Row],[Unit_Price]]*Table1[[#This Row],[Quantity]]*(1-Table1[[#This Row],[Discount_%]])</f>
        <v>10287.549999999999</v>
      </c>
      <c r="O1038" s="13">
        <v>14556</v>
      </c>
      <c r="P1038" s="13">
        <f>Table1[[#This Row],[Revenue]]-Table1[[#This Row],[Cost]]</f>
        <v>-4268.4500000000007</v>
      </c>
      <c r="Q1038" s="12" t="s">
        <v>46</v>
      </c>
      <c r="R1038" s="12" t="s">
        <v>51</v>
      </c>
      <c r="S1038" s="12" t="s">
        <v>54</v>
      </c>
      <c r="T1038" s="12">
        <v>3</v>
      </c>
      <c r="U1038" s="12">
        <v>5</v>
      </c>
      <c r="V1038" s="20" t="str">
        <f>TEXT(Table1[[#This Row],[Date]],"mmm-yyyy")</f>
        <v>Mar-2025</v>
      </c>
    </row>
    <row r="1039" spans="1:22" x14ac:dyDescent="0.2">
      <c r="A1039" s="11">
        <f t="shared" ref="A1039:A1102" si="16">A1027+1</f>
        <v>45744</v>
      </c>
      <c r="B1039" s="12" t="s">
        <v>20</v>
      </c>
      <c r="C1039" s="12" t="str">
        <f>VLOOKUP(D1039, City_Mapping!A:B, 2, FALSE)</f>
        <v>UAE</v>
      </c>
      <c r="D1039" s="12" t="s">
        <v>30</v>
      </c>
      <c r="E1039" s="12" t="s">
        <v>35</v>
      </c>
      <c r="F1039" s="12" t="s">
        <v>37</v>
      </c>
      <c r="G1039" s="12">
        <v>36297</v>
      </c>
      <c r="H1039" s="12" t="s">
        <v>41</v>
      </c>
      <c r="I1039" s="12" t="s">
        <v>44</v>
      </c>
      <c r="J1039" s="12">
        <v>602374</v>
      </c>
      <c r="K1039" s="12">
        <v>8</v>
      </c>
      <c r="L1039" s="13">
        <v>2953</v>
      </c>
      <c r="M1039" s="14">
        <f>Table1[[#This Row],[Column1]]/100</f>
        <v>0.05</v>
      </c>
      <c r="N1039" s="13">
        <f>Table1[[#This Row],[Unit_Price]]*Table1[[#This Row],[Quantity]]*(1-Table1[[#This Row],[Discount_%]])</f>
        <v>22442.799999999999</v>
      </c>
      <c r="O1039" s="13">
        <v>14444</v>
      </c>
      <c r="P1039" s="13">
        <f>Table1[[#This Row],[Revenue]]-Table1[[#This Row],[Cost]]</f>
        <v>7998.7999999999993</v>
      </c>
      <c r="Q1039" s="12" t="s">
        <v>49</v>
      </c>
      <c r="R1039" s="12" t="s">
        <v>52</v>
      </c>
      <c r="S1039" s="12" t="s">
        <v>56</v>
      </c>
      <c r="T1039" s="12">
        <v>1</v>
      </c>
      <c r="U1039" s="12">
        <v>5</v>
      </c>
      <c r="V1039" s="20" t="str">
        <f>TEXT(Table1[[#This Row],[Date]],"mmm-yyyy")</f>
        <v>Mar-2025</v>
      </c>
    </row>
    <row r="1040" spans="1:22" x14ac:dyDescent="0.2">
      <c r="A1040" s="11">
        <f t="shared" si="16"/>
        <v>45744</v>
      </c>
      <c r="B1040" s="12" t="s">
        <v>22</v>
      </c>
      <c r="C1040" s="12" t="str">
        <f>VLOOKUP(D1040, City_Mapping!A:B, 2, FALSE)</f>
        <v>India</v>
      </c>
      <c r="D1040" s="12" t="s">
        <v>28</v>
      </c>
      <c r="E1040" s="12" t="s">
        <v>34</v>
      </c>
      <c r="F1040" s="12" t="s">
        <v>39</v>
      </c>
      <c r="G1040" s="12">
        <v>24028</v>
      </c>
      <c r="H1040" s="12" t="s">
        <v>42</v>
      </c>
      <c r="I1040" s="12" t="s">
        <v>44</v>
      </c>
      <c r="J1040" s="12">
        <v>409456</v>
      </c>
      <c r="K1040" s="12">
        <v>8</v>
      </c>
      <c r="L1040" s="13">
        <v>1831</v>
      </c>
      <c r="M1040" s="14">
        <f>Table1[[#This Row],[Column1]]/100</f>
        <v>0.05</v>
      </c>
      <c r="N1040" s="13">
        <f>Table1[[#This Row],[Unit_Price]]*Table1[[#This Row],[Quantity]]*(1-Table1[[#This Row],[Discount_%]])</f>
        <v>13915.599999999999</v>
      </c>
      <c r="O1040" s="13">
        <v>18239</v>
      </c>
      <c r="P1040" s="13">
        <f>Table1[[#This Row],[Revenue]]-Table1[[#This Row],[Cost]]</f>
        <v>-4323.4000000000015</v>
      </c>
      <c r="Q1040" s="12" t="s">
        <v>46</v>
      </c>
      <c r="R1040" s="12" t="s">
        <v>50</v>
      </c>
      <c r="S1040" s="12" t="s">
        <v>53</v>
      </c>
      <c r="T1040" s="12">
        <v>4</v>
      </c>
      <c r="U1040" s="12">
        <v>5</v>
      </c>
      <c r="V1040" s="20" t="str">
        <f>TEXT(Table1[[#This Row],[Date]],"mmm-yyyy")</f>
        <v>Mar-2025</v>
      </c>
    </row>
    <row r="1041" spans="1:22" x14ac:dyDescent="0.2">
      <c r="A1041" s="11">
        <f t="shared" si="16"/>
        <v>45744</v>
      </c>
      <c r="B1041" s="12" t="s">
        <v>20</v>
      </c>
      <c r="C1041" s="12" t="str">
        <f>VLOOKUP(D1041, City_Mapping!A:B, 2, FALSE)</f>
        <v>India</v>
      </c>
      <c r="D1041" s="12" t="s">
        <v>33</v>
      </c>
      <c r="E1041" s="12" t="s">
        <v>36</v>
      </c>
      <c r="F1041" s="12" t="s">
        <v>38</v>
      </c>
      <c r="G1041" s="12">
        <v>23803</v>
      </c>
      <c r="H1041" s="12" t="s">
        <v>42</v>
      </c>
      <c r="I1041" s="12" t="s">
        <v>45</v>
      </c>
      <c r="J1041" s="12">
        <v>210613</v>
      </c>
      <c r="K1041" s="12">
        <v>2</v>
      </c>
      <c r="L1041" s="13">
        <v>4582</v>
      </c>
      <c r="M1041" s="14">
        <f>Table1[[#This Row],[Column1]]/100</f>
        <v>0.15</v>
      </c>
      <c r="N1041" s="13">
        <f>Table1[[#This Row],[Unit_Price]]*Table1[[#This Row],[Quantity]]*(1-Table1[[#This Row],[Discount_%]])</f>
        <v>7789.4</v>
      </c>
      <c r="O1041" s="13">
        <v>16006</v>
      </c>
      <c r="P1041" s="13">
        <f>Table1[[#This Row],[Revenue]]-Table1[[#This Row],[Cost]]</f>
        <v>-8216.6</v>
      </c>
      <c r="Q1041" s="12" t="s">
        <v>49</v>
      </c>
      <c r="R1041" s="12" t="s">
        <v>52</v>
      </c>
      <c r="S1041" s="12" t="s">
        <v>54</v>
      </c>
      <c r="T1041" s="12">
        <v>2</v>
      </c>
      <c r="U1041" s="12">
        <v>15</v>
      </c>
      <c r="V1041" s="20" t="str">
        <f>TEXT(Table1[[#This Row],[Date]],"mmm-yyyy")</f>
        <v>Mar-2025</v>
      </c>
    </row>
    <row r="1042" spans="1:22" x14ac:dyDescent="0.2">
      <c r="A1042" s="11">
        <f t="shared" si="16"/>
        <v>45744</v>
      </c>
      <c r="B1042" s="12" t="s">
        <v>22</v>
      </c>
      <c r="C1042" s="12" t="str">
        <f>VLOOKUP(D1042, City_Mapping!A:B, 2, FALSE)</f>
        <v>India</v>
      </c>
      <c r="D1042" s="12" t="s">
        <v>28</v>
      </c>
      <c r="E1042" s="12" t="s">
        <v>36</v>
      </c>
      <c r="F1042" s="12" t="s">
        <v>40</v>
      </c>
      <c r="G1042" s="12">
        <v>16307</v>
      </c>
      <c r="H1042" s="12" t="s">
        <v>41</v>
      </c>
      <c r="I1042" s="12" t="s">
        <v>45</v>
      </c>
      <c r="J1042" s="12">
        <v>925348</v>
      </c>
      <c r="K1042" s="12">
        <v>5</v>
      </c>
      <c r="L1042" s="13">
        <v>3160</v>
      </c>
      <c r="M1042" s="14">
        <f>Table1[[#This Row],[Column1]]/100</f>
        <v>0.15</v>
      </c>
      <c r="N1042" s="13">
        <f>Table1[[#This Row],[Unit_Price]]*Table1[[#This Row],[Quantity]]*(1-Table1[[#This Row],[Discount_%]])</f>
        <v>13430</v>
      </c>
      <c r="O1042" s="13">
        <v>15103</v>
      </c>
      <c r="P1042" s="13">
        <f>Table1[[#This Row],[Revenue]]-Table1[[#This Row],[Cost]]</f>
        <v>-1673</v>
      </c>
      <c r="Q1042" s="12" t="s">
        <v>49</v>
      </c>
      <c r="R1042" s="12" t="s">
        <v>52</v>
      </c>
      <c r="S1042" s="12" t="s">
        <v>54</v>
      </c>
      <c r="T1042" s="12">
        <v>5</v>
      </c>
      <c r="U1042" s="12">
        <v>15</v>
      </c>
      <c r="V1042" s="20" t="str">
        <f>TEXT(Table1[[#This Row],[Date]],"mmm-yyyy")</f>
        <v>Mar-2025</v>
      </c>
    </row>
    <row r="1043" spans="1:22" x14ac:dyDescent="0.2">
      <c r="A1043" s="11">
        <f t="shared" si="16"/>
        <v>45744</v>
      </c>
      <c r="B1043" s="12" t="s">
        <v>23</v>
      </c>
      <c r="C1043" s="12" t="str">
        <f>VLOOKUP(D1043, City_Mapping!A:B, 2, FALSE)</f>
        <v>UK</v>
      </c>
      <c r="D1043" s="12" t="s">
        <v>29</v>
      </c>
      <c r="E1043" s="12" t="s">
        <v>36</v>
      </c>
      <c r="F1043" s="12" t="s">
        <v>38</v>
      </c>
      <c r="G1043" s="12">
        <v>41325</v>
      </c>
      <c r="H1043" s="12" t="s">
        <v>41</v>
      </c>
      <c r="I1043" s="12" t="s">
        <v>43</v>
      </c>
      <c r="J1043" s="12">
        <v>586026</v>
      </c>
      <c r="K1043" s="12">
        <v>3</v>
      </c>
      <c r="L1043" s="13">
        <v>2762</v>
      </c>
      <c r="M1043" s="14">
        <f>Table1[[#This Row],[Column1]]/100</f>
        <v>0.05</v>
      </c>
      <c r="N1043" s="13">
        <f>Table1[[#This Row],[Unit_Price]]*Table1[[#This Row],[Quantity]]*(1-Table1[[#This Row],[Discount_%]])</f>
        <v>7871.7</v>
      </c>
      <c r="O1043" s="13">
        <v>5436</v>
      </c>
      <c r="P1043" s="13">
        <f>Table1[[#This Row],[Revenue]]-Table1[[#This Row],[Cost]]</f>
        <v>2435.6999999999998</v>
      </c>
      <c r="Q1043" s="12" t="s">
        <v>46</v>
      </c>
      <c r="R1043" s="12" t="s">
        <v>51</v>
      </c>
      <c r="S1043" s="12" t="s">
        <v>56</v>
      </c>
      <c r="T1043" s="12">
        <v>5</v>
      </c>
      <c r="U1043" s="12">
        <v>5</v>
      </c>
      <c r="V1043" s="20" t="str">
        <f>TEXT(Table1[[#This Row],[Date]],"mmm-yyyy")</f>
        <v>Mar-2025</v>
      </c>
    </row>
    <row r="1044" spans="1:22" x14ac:dyDescent="0.2">
      <c r="A1044" s="11">
        <f t="shared" si="16"/>
        <v>45744</v>
      </c>
      <c r="B1044" s="12" t="s">
        <v>20</v>
      </c>
      <c r="C1044" s="12" t="str">
        <f>VLOOKUP(D1044, City_Mapping!A:B, 2, FALSE)</f>
        <v>India</v>
      </c>
      <c r="D1044" s="12" t="s">
        <v>33</v>
      </c>
      <c r="E1044" s="12" t="s">
        <v>36</v>
      </c>
      <c r="F1044" s="12" t="s">
        <v>40</v>
      </c>
      <c r="G1044" s="12">
        <v>68616</v>
      </c>
      <c r="H1044" s="12" t="s">
        <v>41</v>
      </c>
      <c r="I1044" s="12" t="s">
        <v>44</v>
      </c>
      <c r="J1044" s="12">
        <v>776053</v>
      </c>
      <c r="K1044" s="12">
        <v>9</v>
      </c>
      <c r="L1044" s="13">
        <v>4857</v>
      </c>
      <c r="M1044" s="14">
        <f>Table1[[#This Row],[Column1]]/100</f>
        <v>0.1</v>
      </c>
      <c r="N1044" s="13">
        <f>Table1[[#This Row],[Unit_Price]]*Table1[[#This Row],[Quantity]]*(1-Table1[[#This Row],[Discount_%]])</f>
        <v>39341.700000000004</v>
      </c>
      <c r="O1044" s="13">
        <v>1021</v>
      </c>
      <c r="P1044" s="13">
        <f>Table1[[#This Row],[Revenue]]-Table1[[#This Row],[Cost]]</f>
        <v>38320.700000000004</v>
      </c>
      <c r="Q1044" s="12" t="s">
        <v>46</v>
      </c>
      <c r="R1044" s="12" t="s">
        <v>50</v>
      </c>
      <c r="S1044" s="12" t="s">
        <v>54</v>
      </c>
      <c r="T1044" s="12">
        <v>2</v>
      </c>
      <c r="U1044" s="12">
        <v>10</v>
      </c>
      <c r="V1044" s="20" t="str">
        <f>TEXT(Table1[[#This Row],[Date]],"mmm-yyyy")</f>
        <v>Mar-2025</v>
      </c>
    </row>
    <row r="1045" spans="1:22" x14ac:dyDescent="0.2">
      <c r="A1045" s="11">
        <f t="shared" si="16"/>
        <v>45744</v>
      </c>
      <c r="B1045" s="12" t="s">
        <v>22</v>
      </c>
      <c r="C1045" s="12" t="str">
        <f>VLOOKUP(D1045, City_Mapping!A:B, 2, FALSE)</f>
        <v>India</v>
      </c>
      <c r="D1045" s="12" t="s">
        <v>32</v>
      </c>
      <c r="E1045" s="12" t="s">
        <v>34</v>
      </c>
      <c r="F1045" s="12" t="s">
        <v>40</v>
      </c>
      <c r="G1045" s="12">
        <v>70483</v>
      </c>
      <c r="H1045" s="12" t="s">
        <v>42</v>
      </c>
      <c r="I1045" s="12" t="s">
        <v>44</v>
      </c>
      <c r="J1045" s="12">
        <v>793919</v>
      </c>
      <c r="K1045" s="12">
        <v>9</v>
      </c>
      <c r="L1045" s="13">
        <v>1263</v>
      </c>
      <c r="M1045" s="14">
        <f>Table1[[#This Row],[Column1]]/100</f>
        <v>0.15</v>
      </c>
      <c r="N1045" s="13">
        <f>Table1[[#This Row],[Unit_Price]]*Table1[[#This Row],[Quantity]]*(1-Table1[[#This Row],[Discount_%]])</f>
        <v>9661.9499999999989</v>
      </c>
      <c r="O1045" s="13">
        <v>16973</v>
      </c>
      <c r="P1045" s="13">
        <f>Table1[[#This Row],[Revenue]]-Table1[[#This Row],[Cost]]</f>
        <v>-7311.0500000000011</v>
      </c>
      <c r="Q1045" s="12" t="s">
        <v>47</v>
      </c>
      <c r="R1045" s="12" t="s">
        <v>52</v>
      </c>
      <c r="S1045" s="12" t="s">
        <v>54</v>
      </c>
      <c r="T1045" s="12">
        <v>4</v>
      </c>
      <c r="U1045" s="12">
        <v>15</v>
      </c>
      <c r="V1045" s="20" t="str">
        <f>TEXT(Table1[[#This Row],[Date]],"mmm-yyyy")</f>
        <v>Mar-2025</v>
      </c>
    </row>
    <row r="1046" spans="1:22" x14ac:dyDescent="0.2">
      <c r="A1046" s="11">
        <f t="shared" si="16"/>
        <v>45745</v>
      </c>
      <c r="B1046" s="12" t="s">
        <v>23</v>
      </c>
      <c r="C1046" s="12" t="str">
        <f>VLOOKUP(D1046, City_Mapping!A:B, 2, FALSE)</f>
        <v>India</v>
      </c>
      <c r="D1046" s="12" t="s">
        <v>28</v>
      </c>
      <c r="E1046" s="12" t="s">
        <v>35</v>
      </c>
      <c r="F1046" s="12" t="s">
        <v>40</v>
      </c>
      <c r="G1046" s="12">
        <v>41574</v>
      </c>
      <c r="H1046" s="12" t="s">
        <v>42</v>
      </c>
      <c r="I1046" s="12" t="s">
        <v>44</v>
      </c>
      <c r="J1046" s="12">
        <v>969271</v>
      </c>
      <c r="K1046" s="12">
        <v>6</v>
      </c>
      <c r="L1046" s="13">
        <v>2867</v>
      </c>
      <c r="M1046" s="14">
        <f>Table1[[#This Row],[Column1]]/100</f>
        <v>0.15</v>
      </c>
      <c r="N1046" s="13">
        <f>Table1[[#This Row],[Unit_Price]]*Table1[[#This Row],[Quantity]]*(1-Table1[[#This Row],[Discount_%]])</f>
        <v>14621.699999999999</v>
      </c>
      <c r="O1046" s="13">
        <v>8317</v>
      </c>
      <c r="P1046" s="13">
        <f>Table1[[#This Row],[Revenue]]-Table1[[#This Row],[Cost]]</f>
        <v>6304.6999999999989</v>
      </c>
      <c r="Q1046" s="12" t="s">
        <v>48</v>
      </c>
      <c r="R1046" s="12" t="s">
        <v>52</v>
      </c>
      <c r="S1046" s="12" t="s">
        <v>53</v>
      </c>
      <c r="T1046" s="12">
        <v>1</v>
      </c>
      <c r="U1046" s="12">
        <v>15</v>
      </c>
      <c r="V1046" s="20" t="str">
        <f>TEXT(Table1[[#This Row],[Date]],"mmm-yyyy")</f>
        <v>Mar-2025</v>
      </c>
    </row>
    <row r="1047" spans="1:22" x14ac:dyDescent="0.2">
      <c r="A1047" s="11">
        <f t="shared" si="16"/>
        <v>45745</v>
      </c>
      <c r="B1047" s="12" t="s">
        <v>20</v>
      </c>
      <c r="C1047" s="12" t="str">
        <f>VLOOKUP(D1047, City_Mapping!A:B, 2, FALSE)</f>
        <v>India</v>
      </c>
      <c r="D1047" s="12" t="s">
        <v>33</v>
      </c>
      <c r="E1047" s="12" t="s">
        <v>35</v>
      </c>
      <c r="F1047" s="12" t="s">
        <v>37</v>
      </c>
      <c r="G1047" s="12">
        <v>94798</v>
      </c>
      <c r="H1047" s="12" t="s">
        <v>41</v>
      </c>
      <c r="I1047" s="12" t="s">
        <v>43</v>
      </c>
      <c r="J1047" s="12">
        <v>412202</v>
      </c>
      <c r="K1047" s="12">
        <v>4</v>
      </c>
      <c r="L1047" s="13">
        <v>3908</v>
      </c>
      <c r="M1047" s="14">
        <f>Table1[[#This Row],[Column1]]/100</f>
        <v>0.1</v>
      </c>
      <c r="N1047" s="13">
        <f>Table1[[#This Row],[Unit_Price]]*Table1[[#This Row],[Quantity]]*(1-Table1[[#This Row],[Discount_%]])</f>
        <v>14068.800000000001</v>
      </c>
      <c r="O1047" s="13">
        <v>19388</v>
      </c>
      <c r="P1047" s="13">
        <f>Table1[[#This Row],[Revenue]]-Table1[[#This Row],[Cost]]</f>
        <v>-5319.1999999999989</v>
      </c>
      <c r="Q1047" s="12" t="s">
        <v>47</v>
      </c>
      <c r="R1047" s="12" t="s">
        <v>50</v>
      </c>
      <c r="S1047" s="12" t="s">
        <v>56</v>
      </c>
      <c r="T1047" s="12">
        <v>3</v>
      </c>
      <c r="U1047" s="12">
        <v>10</v>
      </c>
      <c r="V1047" s="20" t="str">
        <f>TEXT(Table1[[#This Row],[Date]],"mmm-yyyy")</f>
        <v>Mar-2025</v>
      </c>
    </row>
    <row r="1048" spans="1:22" x14ac:dyDescent="0.2">
      <c r="A1048" s="11">
        <f t="shared" si="16"/>
        <v>45745</v>
      </c>
      <c r="B1048" s="12" t="s">
        <v>20</v>
      </c>
      <c r="C1048" s="12" t="str">
        <f>VLOOKUP(D1048, City_Mapping!A:B, 2, FALSE)</f>
        <v>India</v>
      </c>
      <c r="D1048" s="12" t="s">
        <v>32</v>
      </c>
      <c r="E1048" s="12" t="s">
        <v>36</v>
      </c>
      <c r="F1048" s="12" t="s">
        <v>40</v>
      </c>
      <c r="G1048" s="12">
        <v>77071</v>
      </c>
      <c r="H1048" s="12" t="s">
        <v>41</v>
      </c>
      <c r="I1048" s="12" t="s">
        <v>45</v>
      </c>
      <c r="J1048" s="12">
        <v>840490</v>
      </c>
      <c r="K1048" s="12">
        <v>8</v>
      </c>
      <c r="L1048" s="13">
        <v>2184</v>
      </c>
      <c r="M1048" s="14">
        <f>Table1[[#This Row],[Column1]]/100</f>
        <v>0.05</v>
      </c>
      <c r="N1048" s="13">
        <f>Table1[[#This Row],[Unit_Price]]*Table1[[#This Row],[Quantity]]*(1-Table1[[#This Row],[Discount_%]])</f>
        <v>16598.399999999998</v>
      </c>
      <c r="O1048" s="13">
        <v>7712</v>
      </c>
      <c r="P1048" s="13">
        <f>Table1[[#This Row],[Revenue]]-Table1[[#This Row],[Cost]]</f>
        <v>8886.3999999999978</v>
      </c>
      <c r="Q1048" s="12" t="s">
        <v>46</v>
      </c>
      <c r="R1048" s="12" t="s">
        <v>52</v>
      </c>
      <c r="S1048" s="12" t="s">
        <v>56</v>
      </c>
      <c r="T1048" s="12">
        <v>3</v>
      </c>
      <c r="U1048" s="12">
        <v>5</v>
      </c>
      <c r="V1048" s="20" t="str">
        <f>TEXT(Table1[[#This Row],[Date]],"mmm-yyyy")</f>
        <v>Mar-2025</v>
      </c>
    </row>
    <row r="1049" spans="1:22" x14ac:dyDescent="0.2">
      <c r="A1049" s="11">
        <f t="shared" si="16"/>
        <v>45745</v>
      </c>
      <c r="B1049" s="12" t="s">
        <v>22</v>
      </c>
      <c r="C1049" s="12" t="str">
        <f>VLOOKUP(D1049, City_Mapping!A:B, 2, FALSE)</f>
        <v>India</v>
      </c>
      <c r="D1049" s="12" t="s">
        <v>28</v>
      </c>
      <c r="E1049" s="12" t="s">
        <v>35</v>
      </c>
      <c r="F1049" s="12" t="s">
        <v>38</v>
      </c>
      <c r="G1049" s="12">
        <v>24932</v>
      </c>
      <c r="H1049" s="12" t="s">
        <v>41</v>
      </c>
      <c r="I1049" s="12" t="s">
        <v>45</v>
      </c>
      <c r="J1049" s="12">
        <v>619824</v>
      </c>
      <c r="K1049" s="12">
        <v>5</v>
      </c>
      <c r="L1049" s="13">
        <v>4964</v>
      </c>
      <c r="M1049" s="14">
        <f>Table1[[#This Row],[Column1]]/100</f>
        <v>0</v>
      </c>
      <c r="N1049" s="13">
        <f>Table1[[#This Row],[Unit_Price]]*Table1[[#This Row],[Quantity]]*(1-Table1[[#This Row],[Discount_%]])</f>
        <v>24820</v>
      </c>
      <c r="O1049" s="13">
        <v>24197</v>
      </c>
      <c r="P1049" s="13">
        <f>Table1[[#This Row],[Revenue]]-Table1[[#This Row],[Cost]]</f>
        <v>623</v>
      </c>
      <c r="Q1049" s="12" t="s">
        <v>49</v>
      </c>
      <c r="R1049" s="12" t="s">
        <v>50</v>
      </c>
      <c r="S1049" s="12" t="s">
        <v>54</v>
      </c>
      <c r="T1049" s="12">
        <v>1</v>
      </c>
      <c r="U1049" s="12">
        <v>0</v>
      </c>
      <c r="V1049" s="20" t="str">
        <f>TEXT(Table1[[#This Row],[Date]],"mmm-yyyy")</f>
        <v>Mar-2025</v>
      </c>
    </row>
    <row r="1050" spans="1:22" x14ac:dyDescent="0.2">
      <c r="A1050" s="11">
        <f t="shared" si="16"/>
        <v>45745</v>
      </c>
      <c r="B1050" s="12" t="s">
        <v>22</v>
      </c>
      <c r="C1050" s="12" t="str">
        <f>VLOOKUP(D1050, City_Mapping!A:B, 2, FALSE)</f>
        <v>UAE</v>
      </c>
      <c r="D1050" s="12" t="s">
        <v>30</v>
      </c>
      <c r="E1050" s="12" t="s">
        <v>36</v>
      </c>
      <c r="F1050" s="12" t="s">
        <v>40</v>
      </c>
      <c r="G1050" s="12">
        <v>25749</v>
      </c>
      <c r="H1050" s="12" t="s">
        <v>41</v>
      </c>
      <c r="I1050" s="12" t="s">
        <v>44</v>
      </c>
      <c r="J1050" s="12">
        <v>839999</v>
      </c>
      <c r="K1050" s="12">
        <v>3</v>
      </c>
      <c r="L1050" s="13">
        <v>1369</v>
      </c>
      <c r="M1050" s="14">
        <f>Table1[[#This Row],[Column1]]/100</f>
        <v>0.15</v>
      </c>
      <c r="N1050" s="13">
        <f>Table1[[#This Row],[Unit_Price]]*Table1[[#This Row],[Quantity]]*(1-Table1[[#This Row],[Discount_%]])</f>
        <v>3490.95</v>
      </c>
      <c r="O1050" s="13">
        <v>13144</v>
      </c>
      <c r="P1050" s="13">
        <f>Table1[[#This Row],[Revenue]]-Table1[[#This Row],[Cost]]</f>
        <v>-9653.0499999999993</v>
      </c>
      <c r="Q1050" s="12" t="s">
        <v>48</v>
      </c>
      <c r="R1050" s="12" t="s">
        <v>52</v>
      </c>
      <c r="S1050" s="12" t="s">
        <v>54</v>
      </c>
      <c r="T1050" s="12">
        <v>5</v>
      </c>
      <c r="U1050" s="12">
        <v>15</v>
      </c>
      <c r="V1050" s="20" t="str">
        <f>TEXT(Table1[[#This Row],[Date]],"mmm-yyyy")</f>
        <v>Mar-2025</v>
      </c>
    </row>
    <row r="1051" spans="1:22" x14ac:dyDescent="0.2">
      <c r="A1051" s="11">
        <f t="shared" si="16"/>
        <v>45745</v>
      </c>
      <c r="B1051" s="12" t="s">
        <v>22</v>
      </c>
      <c r="C1051" s="12" t="str">
        <f>VLOOKUP(D1051, City_Mapping!A:B, 2, FALSE)</f>
        <v>India</v>
      </c>
      <c r="D1051" s="12" t="s">
        <v>28</v>
      </c>
      <c r="E1051" s="12" t="s">
        <v>36</v>
      </c>
      <c r="F1051" s="12" t="s">
        <v>38</v>
      </c>
      <c r="G1051" s="12">
        <v>18727</v>
      </c>
      <c r="H1051" s="12" t="s">
        <v>42</v>
      </c>
      <c r="I1051" s="12" t="s">
        <v>43</v>
      </c>
      <c r="J1051" s="12">
        <v>573754</v>
      </c>
      <c r="K1051" s="12">
        <v>8</v>
      </c>
      <c r="L1051" s="13">
        <v>3233</v>
      </c>
      <c r="M1051" s="14">
        <f>Table1[[#This Row],[Column1]]/100</f>
        <v>0</v>
      </c>
      <c r="N1051" s="13">
        <f>Table1[[#This Row],[Unit_Price]]*Table1[[#This Row],[Quantity]]*(1-Table1[[#This Row],[Discount_%]])</f>
        <v>25864</v>
      </c>
      <c r="O1051" s="13">
        <v>29462</v>
      </c>
      <c r="P1051" s="13">
        <f>Table1[[#This Row],[Revenue]]-Table1[[#This Row],[Cost]]</f>
        <v>-3598</v>
      </c>
      <c r="Q1051" s="12" t="s">
        <v>46</v>
      </c>
      <c r="R1051" s="12" t="s">
        <v>51</v>
      </c>
      <c r="S1051" s="12" t="s">
        <v>55</v>
      </c>
      <c r="T1051" s="12">
        <v>2</v>
      </c>
      <c r="U1051" s="12">
        <v>0</v>
      </c>
      <c r="V1051" s="20" t="str">
        <f>TEXT(Table1[[#This Row],[Date]],"mmm-yyyy")</f>
        <v>Mar-2025</v>
      </c>
    </row>
    <row r="1052" spans="1:22" x14ac:dyDescent="0.2">
      <c r="A1052" s="11">
        <f t="shared" si="16"/>
        <v>45745</v>
      </c>
      <c r="B1052" s="12" t="s">
        <v>23</v>
      </c>
      <c r="C1052" s="12" t="str">
        <f>VLOOKUP(D1052, City_Mapping!A:B, 2, FALSE)</f>
        <v>USA</v>
      </c>
      <c r="D1052" s="12" t="s">
        <v>31</v>
      </c>
      <c r="E1052" s="12" t="s">
        <v>35</v>
      </c>
      <c r="F1052" s="12" t="s">
        <v>40</v>
      </c>
      <c r="G1052" s="12">
        <v>65406</v>
      </c>
      <c r="H1052" s="12" t="s">
        <v>42</v>
      </c>
      <c r="I1052" s="12" t="s">
        <v>44</v>
      </c>
      <c r="J1052" s="12">
        <v>563647</v>
      </c>
      <c r="K1052" s="12">
        <v>6</v>
      </c>
      <c r="L1052" s="13">
        <v>1413</v>
      </c>
      <c r="M1052" s="14">
        <f>Table1[[#This Row],[Column1]]/100</f>
        <v>0</v>
      </c>
      <c r="N1052" s="13">
        <f>Table1[[#This Row],[Unit_Price]]*Table1[[#This Row],[Quantity]]*(1-Table1[[#This Row],[Discount_%]])</f>
        <v>8478</v>
      </c>
      <c r="O1052" s="13">
        <v>1969</v>
      </c>
      <c r="P1052" s="13">
        <f>Table1[[#This Row],[Revenue]]-Table1[[#This Row],[Cost]]</f>
        <v>6509</v>
      </c>
      <c r="Q1052" s="12" t="s">
        <v>47</v>
      </c>
      <c r="R1052" s="12" t="s">
        <v>50</v>
      </c>
      <c r="S1052" s="12" t="s">
        <v>53</v>
      </c>
      <c r="T1052" s="12">
        <v>2</v>
      </c>
      <c r="U1052" s="12">
        <v>0</v>
      </c>
      <c r="V1052" s="20" t="str">
        <f>TEXT(Table1[[#This Row],[Date]],"mmm-yyyy")</f>
        <v>Mar-2025</v>
      </c>
    </row>
    <row r="1053" spans="1:22" x14ac:dyDescent="0.2">
      <c r="A1053" s="11">
        <f t="shared" si="16"/>
        <v>45745</v>
      </c>
      <c r="B1053" s="12" t="s">
        <v>22</v>
      </c>
      <c r="C1053" s="12" t="str">
        <f>VLOOKUP(D1053, City_Mapping!A:B, 2, FALSE)</f>
        <v>India</v>
      </c>
      <c r="D1053" s="12" t="s">
        <v>28</v>
      </c>
      <c r="E1053" s="12" t="s">
        <v>36</v>
      </c>
      <c r="F1053" s="12" t="s">
        <v>40</v>
      </c>
      <c r="G1053" s="12">
        <v>27332</v>
      </c>
      <c r="H1053" s="12" t="s">
        <v>41</v>
      </c>
      <c r="I1053" s="12" t="s">
        <v>45</v>
      </c>
      <c r="J1053" s="12">
        <v>667612</v>
      </c>
      <c r="K1053" s="12">
        <v>5</v>
      </c>
      <c r="L1053" s="13">
        <v>3631</v>
      </c>
      <c r="M1053" s="14">
        <f>Table1[[#This Row],[Column1]]/100</f>
        <v>0.1</v>
      </c>
      <c r="N1053" s="13">
        <f>Table1[[#This Row],[Unit_Price]]*Table1[[#This Row],[Quantity]]*(1-Table1[[#This Row],[Discount_%]])</f>
        <v>16339.5</v>
      </c>
      <c r="O1053" s="13">
        <v>4778</v>
      </c>
      <c r="P1053" s="13">
        <f>Table1[[#This Row],[Revenue]]-Table1[[#This Row],[Cost]]</f>
        <v>11561.5</v>
      </c>
      <c r="Q1053" s="12" t="s">
        <v>49</v>
      </c>
      <c r="R1053" s="12" t="s">
        <v>52</v>
      </c>
      <c r="S1053" s="12" t="s">
        <v>54</v>
      </c>
      <c r="T1053" s="12">
        <v>5</v>
      </c>
      <c r="U1053" s="12">
        <v>10</v>
      </c>
      <c r="V1053" s="20" t="str">
        <f>TEXT(Table1[[#This Row],[Date]],"mmm-yyyy")</f>
        <v>Mar-2025</v>
      </c>
    </row>
    <row r="1054" spans="1:22" x14ac:dyDescent="0.2">
      <c r="A1054" s="11">
        <f t="shared" si="16"/>
        <v>45745</v>
      </c>
      <c r="B1054" s="12" t="s">
        <v>20</v>
      </c>
      <c r="C1054" s="12" t="str">
        <f>VLOOKUP(D1054, City_Mapping!A:B, 2, FALSE)</f>
        <v>USA</v>
      </c>
      <c r="D1054" s="12" t="s">
        <v>31</v>
      </c>
      <c r="E1054" s="12" t="s">
        <v>35</v>
      </c>
      <c r="F1054" s="12" t="s">
        <v>37</v>
      </c>
      <c r="G1054" s="12">
        <v>20834</v>
      </c>
      <c r="H1054" s="12" t="s">
        <v>42</v>
      </c>
      <c r="I1054" s="12" t="s">
        <v>44</v>
      </c>
      <c r="J1054" s="12">
        <v>714975</v>
      </c>
      <c r="K1054" s="12">
        <v>1</v>
      </c>
      <c r="L1054" s="13">
        <v>2130</v>
      </c>
      <c r="M1054" s="14">
        <f>Table1[[#This Row],[Column1]]/100</f>
        <v>0.05</v>
      </c>
      <c r="N1054" s="13">
        <f>Table1[[#This Row],[Unit_Price]]*Table1[[#This Row],[Quantity]]*(1-Table1[[#This Row],[Discount_%]])</f>
        <v>2023.5</v>
      </c>
      <c r="O1054" s="13">
        <v>24718</v>
      </c>
      <c r="P1054" s="13">
        <f>Table1[[#This Row],[Revenue]]-Table1[[#This Row],[Cost]]</f>
        <v>-22694.5</v>
      </c>
      <c r="Q1054" s="12" t="s">
        <v>49</v>
      </c>
      <c r="R1054" s="12" t="s">
        <v>52</v>
      </c>
      <c r="S1054" s="12" t="s">
        <v>55</v>
      </c>
      <c r="T1054" s="12">
        <v>2</v>
      </c>
      <c r="U1054" s="12">
        <v>5</v>
      </c>
      <c r="V1054" s="20" t="str">
        <f>TEXT(Table1[[#This Row],[Date]],"mmm-yyyy")</f>
        <v>Mar-2025</v>
      </c>
    </row>
    <row r="1055" spans="1:22" x14ac:dyDescent="0.2">
      <c r="A1055" s="11">
        <f t="shared" si="16"/>
        <v>45745</v>
      </c>
      <c r="B1055" s="12" t="s">
        <v>20</v>
      </c>
      <c r="C1055" s="12" t="str">
        <f>VLOOKUP(D1055, City_Mapping!A:B, 2, FALSE)</f>
        <v>India</v>
      </c>
      <c r="D1055" s="12" t="s">
        <v>32</v>
      </c>
      <c r="E1055" s="12" t="s">
        <v>36</v>
      </c>
      <c r="F1055" s="12" t="s">
        <v>38</v>
      </c>
      <c r="G1055" s="12">
        <v>30325</v>
      </c>
      <c r="H1055" s="12" t="s">
        <v>42</v>
      </c>
      <c r="I1055" s="12" t="s">
        <v>44</v>
      </c>
      <c r="J1055" s="12">
        <v>568671</v>
      </c>
      <c r="K1055" s="12">
        <v>3</v>
      </c>
      <c r="L1055" s="13">
        <v>1042</v>
      </c>
      <c r="M1055" s="14">
        <f>Table1[[#This Row],[Column1]]/100</f>
        <v>0</v>
      </c>
      <c r="N1055" s="13">
        <f>Table1[[#This Row],[Unit_Price]]*Table1[[#This Row],[Quantity]]*(1-Table1[[#This Row],[Discount_%]])</f>
        <v>3126</v>
      </c>
      <c r="O1055" s="13">
        <v>9536</v>
      </c>
      <c r="P1055" s="13">
        <f>Table1[[#This Row],[Revenue]]-Table1[[#This Row],[Cost]]</f>
        <v>-6410</v>
      </c>
      <c r="Q1055" s="12" t="s">
        <v>46</v>
      </c>
      <c r="R1055" s="12" t="s">
        <v>50</v>
      </c>
      <c r="S1055" s="12" t="s">
        <v>55</v>
      </c>
      <c r="T1055" s="12">
        <v>5</v>
      </c>
      <c r="U1055" s="12">
        <v>0</v>
      </c>
      <c r="V1055" s="20" t="str">
        <f>TEXT(Table1[[#This Row],[Date]],"mmm-yyyy")</f>
        <v>Mar-2025</v>
      </c>
    </row>
    <row r="1056" spans="1:22" x14ac:dyDescent="0.2">
      <c r="A1056" s="11">
        <f t="shared" si="16"/>
        <v>45745</v>
      </c>
      <c r="B1056" s="12" t="s">
        <v>22</v>
      </c>
      <c r="C1056" s="12" t="str">
        <f>VLOOKUP(D1056, City_Mapping!A:B, 2, FALSE)</f>
        <v>India</v>
      </c>
      <c r="D1056" s="12" t="s">
        <v>28</v>
      </c>
      <c r="E1056" s="12" t="s">
        <v>35</v>
      </c>
      <c r="F1056" s="12" t="s">
        <v>40</v>
      </c>
      <c r="G1056" s="12">
        <v>19213</v>
      </c>
      <c r="H1056" s="12" t="s">
        <v>41</v>
      </c>
      <c r="I1056" s="12" t="s">
        <v>44</v>
      </c>
      <c r="J1056" s="12">
        <v>275259</v>
      </c>
      <c r="K1056" s="12">
        <v>7</v>
      </c>
      <c r="L1056" s="13">
        <v>2703</v>
      </c>
      <c r="M1056" s="14">
        <f>Table1[[#This Row],[Column1]]/100</f>
        <v>0.05</v>
      </c>
      <c r="N1056" s="13">
        <f>Table1[[#This Row],[Unit_Price]]*Table1[[#This Row],[Quantity]]*(1-Table1[[#This Row],[Discount_%]])</f>
        <v>17974.95</v>
      </c>
      <c r="O1056" s="13">
        <v>27305</v>
      </c>
      <c r="P1056" s="13">
        <f>Table1[[#This Row],[Revenue]]-Table1[[#This Row],[Cost]]</f>
        <v>-9330.0499999999993</v>
      </c>
      <c r="Q1056" s="12" t="s">
        <v>49</v>
      </c>
      <c r="R1056" s="12" t="s">
        <v>50</v>
      </c>
      <c r="S1056" s="12" t="s">
        <v>53</v>
      </c>
      <c r="T1056" s="12">
        <v>4</v>
      </c>
      <c r="U1056" s="12">
        <v>5</v>
      </c>
      <c r="V1056" s="20" t="str">
        <f>TEXT(Table1[[#This Row],[Date]],"mmm-yyyy")</f>
        <v>Mar-2025</v>
      </c>
    </row>
    <row r="1057" spans="1:22" x14ac:dyDescent="0.2">
      <c r="A1057" s="11">
        <f t="shared" si="16"/>
        <v>45745</v>
      </c>
      <c r="B1057" s="12" t="s">
        <v>22</v>
      </c>
      <c r="C1057" s="12" t="str">
        <f>VLOOKUP(D1057, City_Mapping!A:B, 2, FALSE)</f>
        <v>India</v>
      </c>
      <c r="D1057" s="12" t="s">
        <v>32</v>
      </c>
      <c r="E1057" s="12" t="s">
        <v>36</v>
      </c>
      <c r="F1057" s="12" t="s">
        <v>40</v>
      </c>
      <c r="G1057" s="12">
        <v>11403</v>
      </c>
      <c r="H1057" s="12" t="s">
        <v>41</v>
      </c>
      <c r="I1057" s="12" t="s">
        <v>45</v>
      </c>
      <c r="J1057" s="12">
        <v>580679</v>
      </c>
      <c r="K1057" s="12">
        <v>3</v>
      </c>
      <c r="L1057" s="13">
        <v>3435</v>
      </c>
      <c r="M1057" s="14">
        <f>Table1[[#This Row],[Column1]]/100</f>
        <v>0.2</v>
      </c>
      <c r="N1057" s="13">
        <f>Table1[[#This Row],[Unit_Price]]*Table1[[#This Row],[Quantity]]*(1-Table1[[#This Row],[Discount_%]])</f>
        <v>8244</v>
      </c>
      <c r="O1057" s="13">
        <v>22964</v>
      </c>
      <c r="P1057" s="13">
        <f>Table1[[#This Row],[Revenue]]-Table1[[#This Row],[Cost]]</f>
        <v>-14720</v>
      </c>
      <c r="Q1057" s="12" t="s">
        <v>47</v>
      </c>
      <c r="R1057" s="12" t="s">
        <v>50</v>
      </c>
      <c r="S1057" s="12" t="s">
        <v>55</v>
      </c>
      <c r="T1057" s="12">
        <v>1</v>
      </c>
      <c r="U1057" s="12">
        <v>20</v>
      </c>
      <c r="V1057" s="20" t="str">
        <f>TEXT(Table1[[#This Row],[Date]],"mmm-yyyy")</f>
        <v>Mar-2025</v>
      </c>
    </row>
    <row r="1058" spans="1:22" x14ac:dyDescent="0.2">
      <c r="A1058" s="11">
        <f t="shared" si="16"/>
        <v>45746</v>
      </c>
      <c r="B1058" s="12" t="s">
        <v>21</v>
      </c>
      <c r="C1058" s="12" t="str">
        <f>VLOOKUP(D1058, City_Mapping!A:B, 2, FALSE)</f>
        <v>India</v>
      </c>
      <c r="D1058" s="12" t="s">
        <v>32</v>
      </c>
      <c r="E1058" s="12" t="s">
        <v>35</v>
      </c>
      <c r="F1058" s="12" t="s">
        <v>38</v>
      </c>
      <c r="G1058" s="12">
        <v>66971</v>
      </c>
      <c r="H1058" s="12" t="s">
        <v>41</v>
      </c>
      <c r="I1058" s="12" t="s">
        <v>43</v>
      </c>
      <c r="J1058" s="12">
        <v>652435</v>
      </c>
      <c r="K1058" s="12">
        <v>1</v>
      </c>
      <c r="L1058" s="13">
        <v>1251</v>
      </c>
      <c r="M1058" s="14">
        <f>Table1[[#This Row],[Column1]]/100</f>
        <v>0.05</v>
      </c>
      <c r="N1058" s="13">
        <f>Table1[[#This Row],[Unit_Price]]*Table1[[#This Row],[Quantity]]*(1-Table1[[#This Row],[Discount_%]])</f>
        <v>1188.45</v>
      </c>
      <c r="O1058" s="13">
        <v>17284</v>
      </c>
      <c r="P1058" s="13">
        <f>Table1[[#This Row],[Revenue]]-Table1[[#This Row],[Cost]]</f>
        <v>-16095.55</v>
      </c>
      <c r="Q1058" s="12" t="s">
        <v>49</v>
      </c>
      <c r="R1058" s="12" t="s">
        <v>50</v>
      </c>
      <c r="S1058" s="12" t="s">
        <v>54</v>
      </c>
      <c r="T1058" s="12">
        <v>5</v>
      </c>
      <c r="U1058" s="12">
        <v>5</v>
      </c>
      <c r="V1058" s="20" t="str">
        <f>TEXT(Table1[[#This Row],[Date]],"mmm-yyyy")</f>
        <v>Mar-2025</v>
      </c>
    </row>
    <row r="1059" spans="1:22" x14ac:dyDescent="0.2">
      <c r="A1059" s="11">
        <f t="shared" si="16"/>
        <v>45746</v>
      </c>
      <c r="B1059" s="12" t="s">
        <v>20</v>
      </c>
      <c r="C1059" s="12" t="str">
        <f>VLOOKUP(D1059, City_Mapping!A:B, 2, FALSE)</f>
        <v>India</v>
      </c>
      <c r="D1059" s="12" t="s">
        <v>33</v>
      </c>
      <c r="E1059" s="12" t="s">
        <v>36</v>
      </c>
      <c r="F1059" s="12" t="s">
        <v>40</v>
      </c>
      <c r="G1059" s="12">
        <v>64030</v>
      </c>
      <c r="H1059" s="12" t="s">
        <v>41</v>
      </c>
      <c r="I1059" s="12" t="s">
        <v>44</v>
      </c>
      <c r="J1059" s="12">
        <v>702202</v>
      </c>
      <c r="K1059" s="12">
        <v>8</v>
      </c>
      <c r="L1059" s="13">
        <v>2611</v>
      </c>
      <c r="M1059" s="14">
        <f>Table1[[#This Row],[Column1]]/100</f>
        <v>0.1</v>
      </c>
      <c r="N1059" s="13">
        <f>Table1[[#This Row],[Unit_Price]]*Table1[[#This Row],[Quantity]]*(1-Table1[[#This Row],[Discount_%]])</f>
        <v>18799.2</v>
      </c>
      <c r="O1059" s="13">
        <v>25461</v>
      </c>
      <c r="P1059" s="13">
        <f>Table1[[#This Row],[Revenue]]-Table1[[#This Row],[Cost]]</f>
        <v>-6661.7999999999993</v>
      </c>
      <c r="Q1059" s="12" t="s">
        <v>47</v>
      </c>
      <c r="R1059" s="12" t="s">
        <v>50</v>
      </c>
      <c r="S1059" s="12" t="s">
        <v>55</v>
      </c>
      <c r="T1059" s="12">
        <v>4</v>
      </c>
      <c r="U1059" s="12">
        <v>10</v>
      </c>
      <c r="V1059" s="20" t="str">
        <f>TEXT(Table1[[#This Row],[Date]],"mmm-yyyy")</f>
        <v>Mar-2025</v>
      </c>
    </row>
    <row r="1060" spans="1:22" x14ac:dyDescent="0.2">
      <c r="A1060" s="11">
        <f t="shared" si="16"/>
        <v>45746</v>
      </c>
      <c r="B1060" s="12" t="s">
        <v>23</v>
      </c>
      <c r="C1060" s="12" t="str">
        <f>VLOOKUP(D1060, City_Mapping!A:B, 2, FALSE)</f>
        <v>India</v>
      </c>
      <c r="D1060" s="12" t="s">
        <v>32</v>
      </c>
      <c r="E1060" s="12" t="s">
        <v>36</v>
      </c>
      <c r="F1060" s="12" t="s">
        <v>39</v>
      </c>
      <c r="G1060" s="12">
        <v>83042</v>
      </c>
      <c r="H1060" s="12" t="s">
        <v>42</v>
      </c>
      <c r="I1060" s="12" t="s">
        <v>45</v>
      </c>
      <c r="J1060" s="12">
        <v>595245</v>
      </c>
      <c r="K1060" s="12">
        <v>7</v>
      </c>
      <c r="L1060" s="13">
        <v>920</v>
      </c>
      <c r="M1060" s="14">
        <f>Table1[[#This Row],[Column1]]/100</f>
        <v>0.1</v>
      </c>
      <c r="N1060" s="13">
        <f>Table1[[#This Row],[Unit_Price]]*Table1[[#This Row],[Quantity]]*(1-Table1[[#This Row],[Discount_%]])</f>
        <v>5796</v>
      </c>
      <c r="O1060" s="13">
        <v>4331</v>
      </c>
      <c r="P1060" s="13">
        <f>Table1[[#This Row],[Revenue]]-Table1[[#This Row],[Cost]]</f>
        <v>1465</v>
      </c>
      <c r="Q1060" s="12" t="s">
        <v>49</v>
      </c>
      <c r="R1060" s="12" t="s">
        <v>50</v>
      </c>
      <c r="S1060" s="12" t="s">
        <v>55</v>
      </c>
      <c r="T1060" s="12">
        <v>5</v>
      </c>
      <c r="U1060" s="12">
        <v>10</v>
      </c>
      <c r="V1060" s="20" t="str">
        <f>TEXT(Table1[[#This Row],[Date]],"mmm-yyyy")</f>
        <v>Mar-2025</v>
      </c>
    </row>
    <row r="1061" spans="1:22" x14ac:dyDescent="0.2">
      <c r="A1061" s="11">
        <f t="shared" si="16"/>
        <v>45746</v>
      </c>
      <c r="B1061" s="12" t="s">
        <v>21</v>
      </c>
      <c r="C1061" s="12" t="str">
        <f>VLOOKUP(D1061, City_Mapping!A:B, 2, FALSE)</f>
        <v>India</v>
      </c>
      <c r="D1061" s="12" t="s">
        <v>32</v>
      </c>
      <c r="E1061" s="12" t="s">
        <v>36</v>
      </c>
      <c r="F1061" s="12" t="s">
        <v>37</v>
      </c>
      <c r="G1061" s="12">
        <v>17591</v>
      </c>
      <c r="H1061" s="12" t="s">
        <v>41</v>
      </c>
      <c r="I1061" s="12" t="s">
        <v>44</v>
      </c>
      <c r="J1061" s="12">
        <v>580297</v>
      </c>
      <c r="K1061" s="12">
        <v>5</v>
      </c>
      <c r="L1061" s="13">
        <v>2870</v>
      </c>
      <c r="M1061" s="14">
        <f>Table1[[#This Row],[Column1]]/100</f>
        <v>0.2</v>
      </c>
      <c r="N1061" s="13">
        <f>Table1[[#This Row],[Unit_Price]]*Table1[[#This Row],[Quantity]]*(1-Table1[[#This Row],[Discount_%]])</f>
        <v>11480</v>
      </c>
      <c r="O1061" s="13">
        <v>5295</v>
      </c>
      <c r="P1061" s="13">
        <f>Table1[[#This Row],[Revenue]]-Table1[[#This Row],[Cost]]</f>
        <v>6185</v>
      </c>
      <c r="Q1061" s="12" t="s">
        <v>48</v>
      </c>
      <c r="R1061" s="12" t="s">
        <v>51</v>
      </c>
      <c r="S1061" s="12" t="s">
        <v>54</v>
      </c>
      <c r="T1061" s="12">
        <v>4</v>
      </c>
      <c r="U1061" s="12">
        <v>20</v>
      </c>
      <c r="V1061" s="20" t="str">
        <f>TEXT(Table1[[#This Row],[Date]],"mmm-yyyy")</f>
        <v>Mar-2025</v>
      </c>
    </row>
    <row r="1062" spans="1:22" x14ac:dyDescent="0.2">
      <c r="A1062" s="11">
        <f t="shared" si="16"/>
        <v>45746</v>
      </c>
      <c r="B1062" s="12" t="s">
        <v>22</v>
      </c>
      <c r="C1062" s="12" t="str">
        <f>VLOOKUP(D1062, City_Mapping!A:B, 2, FALSE)</f>
        <v>India</v>
      </c>
      <c r="D1062" s="12" t="s">
        <v>28</v>
      </c>
      <c r="E1062" s="12" t="s">
        <v>35</v>
      </c>
      <c r="F1062" s="12" t="s">
        <v>38</v>
      </c>
      <c r="G1062" s="12">
        <v>22996</v>
      </c>
      <c r="H1062" s="12" t="s">
        <v>41</v>
      </c>
      <c r="I1062" s="12" t="s">
        <v>43</v>
      </c>
      <c r="J1062" s="12">
        <v>883096</v>
      </c>
      <c r="K1062" s="12">
        <v>5</v>
      </c>
      <c r="L1062" s="13">
        <v>1986</v>
      </c>
      <c r="M1062" s="14">
        <f>Table1[[#This Row],[Column1]]/100</f>
        <v>0.1</v>
      </c>
      <c r="N1062" s="13">
        <f>Table1[[#This Row],[Unit_Price]]*Table1[[#This Row],[Quantity]]*(1-Table1[[#This Row],[Discount_%]])</f>
        <v>8937</v>
      </c>
      <c r="O1062" s="13">
        <v>23532</v>
      </c>
      <c r="P1062" s="13">
        <f>Table1[[#This Row],[Revenue]]-Table1[[#This Row],[Cost]]</f>
        <v>-14595</v>
      </c>
      <c r="Q1062" s="12" t="s">
        <v>46</v>
      </c>
      <c r="R1062" s="12" t="s">
        <v>51</v>
      </c>
      <c r="S1062" s="12" t="s">
        <v>55</v>
      </c>
      <c r="T1062" s="12">
        <v>4</v>
      </c>
      <c r="U1062" s="12">
        <v>10</v>
      </c>
      <c r="V1062" s="20" t="str">
        <f>TEXT(Table1[[#This Row],[Date]],"mmm-yyyy")</f>
        <v>Mar-2025</v>
      </c>
    </row>
    <row r="1063" spans="1:22" x14ac:dyDescent="0.2">
      <c r="A1063" s="11">
        <f t="shared" si="16"/>
        <v>45746</v>
      </c>
      <c r="B1063" s="12" t="s">
        <v>22</v>
      </c>
      <c r="C1063" s="12" t="str">
        <f>VLOOKUP(D1063, City_Mapping!A:B, 2, FALSE)</f>
        <v>India</v>
      </c>
      <c r="D1063" s="12" t="s">
        <v>28</v>
      </c>
      <c r="E1063" s="12" t="s">
        <v>34</v>
      </c>
      <c r="F1063" s="12" t="s">
        <v>37</v>
      </c>
      <c r="G1063" s="12">
        <v>62485</v>
      </c>
      <c r="H1063" s="12" t="s">
        <v>41</v>
      </c>
      <c r="I1063" s="12" t="s">
        <v>44</v>
      </c>
      <c r="J1063" s="12">
        <v>603078</v>
      </c>
      <c r="K1063" s="12">
        <v>6</v>
      </c>
      <c r="L1063" s="13">
        <v>1046</v>
      </c>
      <c r="M1063" s="14">
        <f>Table1[[#This Row],[Column1]]/100</f>
        <v>0.05</v>
      </c>
      <c r="N1063" s="13">
        <f>Table1[[#This Row],[Unit_Price]]*Table1[[#This Row],[Quantity]]*(1-Table1[[#This Row],[Discount_%]])</f>
        <v>5962.2</v>
      </c>
      <c r="O1063" s="13">
        <v>23827</v>
      </c>
      <c r="P1063" s="13">
        <f>Table1[[#This Row],[Revenue]]-Table1[[#This Row],[Cost]]</f>
        <v>-17864.8</v>
      </c>
      <c r="Q1063" s="12" t="s">
        <v>46</v>
      </c>
      <c r="R1063" s="12" t="s">
        <v>50</v>
      </c>
      <c r="S1063" s="12" t="s">
        <v>56</v>
      </c>
      <c r="T1063" s="12">
        <v>4</v>
      </c>
      <c r="U1063" s="12">
        <v>5</v>
      </c>
      <c r="V1063" s="20" t="str">
        <f>TEXT(Table1[[#This Row],[Date]],"mmm-yyyy")</f>
        <v>Mar-2025</v>
      </c>
    </row>
    <row r="1064" spans="1:22" x14ac:dyDescent="0.2">
      <c r="A1064" s="11">
        <f t="shared" si="16"/>
        <v>45746</v>
      </c>
      <c r="B1064" s="12" t="s">
        <v>20</v>
      </c>
      <c r="C1064" s="12" t="str">
        <f>VLOOKUP(D1064, City_Mapping!A:B, 2, FALSE)</f>
        <v>UAE</v>
      </c>
      <c r="D1064" s="12" t="s">
        <v>30</v>
      </c>
      <c r="E1064" s="12" t="s">
        <v>36</v>
      </c>
      <c r="F1064" s="12" t="s">
        <v>39</v>
      </c>
      <c r="G1064" s="12">
        <v>57830</v>
      </c>
      <c r="H1064" s="12" t="s">
        <v>41</v>
      </c>
      <c r="I1064" s="12" t="s">
        <v>43</v>
      </c>
      <c r="J1064" s="12">
        <v>440737</v>
      </c>
      <c r="K1064" s="12">
        <v>7</v>
      </c>
      <c r="L1064" s="13">
        <v>3057</v>
      </c>
      <c r="M1064" s="14">
        <f>Table1[[#This Row],[Column1]]/100</f>
        <v>0.05</v>
      </c>
      <c r="N1064" s="13">
        <f>Table1[[#This Row],[Unit_Price]]*Table1[[#This Row],[Quantity]]*(1-Table1[[#This Row],[Discount_%]])</f>
        <v>20329.05</v>
      </c>
      <c r="O1064" s="13">
        <v>16962</v>
      </c>
      <c r="P1064" s="13">
        <f>Table1[[#This Row],[Revenue]]-Table1[[#This Row],[Cost]]</f>
        <v>3367.0499999999993</v>
      </c>
      <c r="Q1064" s="12" t="s">
        <v>49</v>
      </c>
      <c r="R1064" s="12" t="s">
        <v>52</v>
      </c>
      <c r="S1064" s="12" t="s">
        <v>53</v>
      </c>
      <c r="T1064" s="12">
        <v>1</v>
      </c>
      <c r="U1064" s="12">
        <v>5</v>
      </c>
      <c r="V1064" s="20" t="str">
        <f>TEXT(Table1[[#This Row],[Date]],"mmm-yyyy")</f>
        <v>Mar-2025</v>
      </c>
    </row>
    <row r="1065" spans="1:22" x14ac:dyDescent="0.2">
      <c r="A1065" s="11">
        <f t="shared" si="16"/>
        <v>45746</v>
      </c>
      <c r="B1065" s="12" t="s">
        <v>22</v>
      </c>
      <c r="C1065" s="12" t="str">
        <f>VLOOKUP(D1065, City_Mapping!A:B, 2, FALSE)</f>
        <v>India</v>
      </c>
      <c r="D1065" s="12" t="s">
        <v>33</v>
      </c>
      <c r="E1065" s="12" t="s">
        <v>36</v>
      </c>
      <c r="F1065" s="12" t="s">
        <v>39</v>
      </c>
      <c r="G1065" s="12">
        <v>44370</v>
      </c>
      <c r="H1065" s="12" t="s">
        <v>42</v>
      </c>
      <c r="I1065" s="12" t="s">
        <v>45</v>
      </c>
      <c r="J1065" s="12">
        <v>494576</v>
      </c>
      <c r="K1065" s="12">
        <v>3</v>
      </c>
      <c r="L1065" s="13">
        <v>2071</v>
      </c>
      <c r="M1065" s="14">
        <f>Table1[[#This Row],[Column1]]/100</f>
        <v>0.05</v>
      </c>
      <c r="N1065" s="13">
        <f>Table1[[#This Row],[Unit_Price]]*Table1[[#This Row],[Quantity]]*(1-Table1[[#This Row],[Discount_%]])</f>
        <v>5902.3499999999995</v>
      </c>
      <c r="O1065" s="13">
        <v>12799</v>
      </c>
      <c r="P1065" s="13">
        <f>Table1[[#This Row],[Revenue]]-Table1[[#This Row],[Cost]]</f>
        <v>-6896.6500000000005</v>
      </c>
      <c r="Q1065" s="12" t="s">
        <v>46</v>
      </c>
      <c r="R1065" s="12" t="s">
        <v>51</v>
      </c>
      <c r="S1065" s="12" t="s">
        <v>54</v>
      </c>
      <c r="T1065" s="12">
        <v>5</v>
      </c>
      <c r="U1065" s="12">
        <v>5</v>
      </c>
      <c r="V1065" s="20" t="str">
        <f>TEXT(Table1[[#This Row],[Date]],"mmm-yyyy")</f>
        <v>Mar-2025</v>
      </c>
    </row>
    <row r="1066" spans="1:22" x14ac:dyDescent="0.2">
      <c r="A1066" s="11">
        <f t="shared" si="16"/>
        <v>45746</v>
      </c>
      <c r="B1066" s="12" t="s">
        <v>23</v>
      </c>
      <c r="C1066" s="12" t="str">
        <f>VLOOKUP(D1066, City_Mapping!A:B, 2, FALSE)</f>
        <v>India</v>
      </c>
      <c r="D1066" s="12" t="s">
        <v>32</v>
      </c>
      <c r="E1066" s="12" t="s">
        <v>35</v>
      </c>
      <c r="F1066" s="12" t="s">
        <v>39</v>
      </c>
      <c r="G1066" s="12">
        <v>67572</v>
      </c>
      <c r="H1066" s="12" t="s">
        <v>41</v>
      </c>
      <c r="I1066" s="12" t="s">
        <v>43</v>
      </c>
      <c r="J1066" s="12">
        <v>626336</v>
      </c>
      <c r="K1066" s="12">
        <v>4</v>
      </c>
      <c r="L1066" s="13">
        <v>953</v>
      </c>
      <c r="M1066" s="14">
        <f>Table1[[#This Row],[Column1]]/100</f>
        <v>0.1</v>
      </c>
      <c r="N1066" s="13">
        <f>Table1[[#This Row],[Unit_Price]]*Table1[[#This Row],[Quantity]]*(1-Table1[[#This Row],[Discount_%]])</f>
        <v>3430.8</v>
      </c>
      <c r="O1066" s="13">
        <v>20691</v>
      </c>
      <c r="P1066" s="13">
        <f>Table1[[#This Row],[Revenue]]-Table1[[#This Row],[Cost]]</f>
        <v>-17260.2</v>
      </c>
      <c r="Q1066" s="12" t="s">
        <v>48</v>
      </c>
      <c r="R1066" s="12" t="s">
        <v>51</v>
      </c>
      <c r="S1066" s="12" t="s">
        <v>53</v>
      </c>
      <c r="T1066" s="12">
        <v>5</v>
      </c>
      <c r="U1066" s="12">
        <v>10</v>
      </c>
      <c r="V1066" s="20" t="str">
        <f>TEXT(Table1[[#This Row],[Date]],"mmm-yyyy")</f>
        <v>Mar-2025</v>
      </c>
    </row>
    <row r="1067" spans="1:22" x14ac:dyDescent="0.2">
      <c r="A1067" s="11">
        <f t="shared" si="16"/>
        <v>45746</v>
      </c>
      <c r="B1067" s="12" t="s">
        <v>20</v>
      </c>
      <c r="C1067" s="12" t="str">
        <f>VLOOKUP(D1067, City_Mapping!A:B, 2, FALSE)</f>
        <v>India</v>
      </c>
      <c r="D1067" s="12" t="s">
        <v>33</v>
      </c>
      <c r="E1067" s="12" t="s">
        <v>36</v>
      </c>
      <c r="F1067" s="12" t="s">
        <v>38</v>
      </c>
      <c r="G1067" s="12">
        <v>89008</v>
      </c>
      <c r="H1067" s="12" t="s">
        <v>41</v>
      </c>
      <c r="I1067" s="12" t="s">
        <v>43</v>
      </c>
      <c r="J1067" s="12">
        <v>532236</v>
      </c>
      <c r="K1067" s="12">
        <v>1</v>
      </c>
      <c r="L1067" s="13">
        <v>3191</v>
      </c>
      <c r="M1067" s="14">
        <f>Table1[[#This Row],[Column1]]/100</f>
        <v>0.05</v>
      </c>
      <c r="N1067" s="13">
        <f>Table1[[#This Row],[Unit_Price]]*Table1[[#This Row],[Quantity]]*(1-Table1[[#This Row],[Discount_%]])</f>
        <v>3031.45</v>
      </c>
      <c r="O1067" s="13">
        <v>23250</v>
      </c>
      <c r="P1067" s="13">
        <f>Table1[[#This Row],[Revenue]]-Table1[[#This Row],[Cost]]</f>
        <v>-20218.55</v>
      </c>
      <c r="Q1067" s="12" t="s">
        <v>47</v>
      </c>
      <c r="R1067" s="12" t="s">
        <v>52</v>
      </c>
      <c r="S1067" s="12" t="s">
        <v>54</v>
      </c>
      <c r="T1067" s="12">
        <v>5</v>
      </c>
      <c r="U1067" s="12">
        <v>5</v>
      </c>
      <c r="V1067" s="20" t="str">
        <f>TEXT(Table1[[#This Row],[Date]],"mmm-yyyy")</f>
        <v>Mar-2025</v>
      </c>
    </row>
    <row r="1068" spans="1:22" x14ac:dyDescent="0.2">
      <c r="A1068" s="11">
        <f t="shared" si="16"/>
        <v>45746</v>
      </c>
      <c r="B1068" s="12" t="s">
        <v>22</v>
      </c>
      <c r="C1068" s="12" t="str">
        <f>VLOOKUP(D1068, City_Mapping!A:B, 2, FALSE)</f>
        <v>USA</v>
      </c>
      <c r="D1068" s="12" t="s">
        <v>31</v>
      </c>
      <c r="E1068" s="12" t="s">
        <v>36</v>
      </c>
      <c r="F1068" s="12" t="s">
        <v>39</v>
      </c>
      <c r="G1068" s="12">
        <v>39098</v>
      </c>
      <c r="H1068" s="12" t="s">
        <v>42</v>
      </c>
      <c r="I1068" s="12" t="s">
        <v>45</v>
      </c>
      <c r="J1068" s="12">
        <v>143935</v>
      </c>
      <c r="K1068" s="12">
        <v>7</v>
      </c>
      <c r="L1068" s="13">
        <v>2257</v>
      </c>
      <c r="M1068" s="14">
        <f>Table1[[#This Row],[Column1]]/100</f>
        <v>0.15</v>
      </c>
      <c r="N1068" s="13">
        <f>Table1[[#This Row],[Unit_Price]]*Table1[[#This Row],[Quantity]]*(1-Table1[[#This Row],[Discount_%]])</f>
        <v>13429.15</v>
      </c>
      <c r="O1068" s="13">
        <v>16073</v>
      </c>
      <c r="P1068" s="13">
        <f>Table1[[#This Row],[Revenue]]-Table1[[#This Row],[Cost]]</f>
        <v>-2643.8500000000004</v>
      </c>
      <c r="Q1068" s="12" t="s">
        <v>48</v>
      </c>
      <c r="R1068" s="12" t="s">
        <v>51</v>
      </c>
      <c r="S1068" s="12" t="s">
        <v>55</v>
      </c>
      <c r="T1068" s="12">
        <v>4</v>
      </c>
      <c r="U1068" s="12">
        <v>15</v>
      </c>
      <c r="V1068" s="20" t="str">
        <f>TEXT(Table1[[#This Row],[Date]],"mmm-yyyy")</f>
        <v>Mar-2025</v>
      </c>
    </row>
    <row r="1069" spans="1:22" x14ac:dyDescent="0.2">
      <c r="A1069" s="11">
        <f t="shared" si="16"/>
        <v>45746</v>
      </c>
      <c r="B1069" s="12" t="s">
        <v>20</v>
      </c>
      <c r="C1069" s="12" t="str">
        <f>VLOOKUP(D1069, City_Mapping!A:B, 2, FALSE)</f>
        <v>India</v>
      </c>
      <c r="D1069" s="12" t="s">
        <v>32</v>
      </c>
      <c r="E1069" s="12" t="s">
        <v>36</v>
      </c>
      <c r="F1069" s="12" t="s">
        <v>38</v>
      </c>
      <c r="G1069" s="12">
        <v>71561</v>
      </c>
      <c r="H1069" s="12" t="s">
        <v>41</v>
      </c>
      <c r="I1069" s="12" t="s">
        <v>43</v>
      </c>
      <c r="J1069" s="12">
        <v>777842</v>
      </c>
      <c r="K1069" s="12">
        <v>2</v>
      </c>
      <c r="L1069" s="13">
        <v>4869</v>
      </c>
      <c r="M1069" s="14">
        <f>Table1[[#This Row],[Column1]]/100</f>
        <v>0.2</v>
      </c>
      <c r="N1069" s="13">
        <f>Table1[[#This Row],[Unit_Price]]*Table1[[#This Row],[Quantity]]*(1-Table1[[#This Row],[Discount_%]])</f>
        <v>7790.4000000000005</v>
      </c>
      <c r="O1069" s="13">
        <v>17923</v>
      </c>
      <c r="P1069" s="13">
        <f>Table1[[#This Row],[Revenue]]-Table1[[#This Row],[Cost]]</f>
        <v>-10132.599999999999</v>
      </c>
      <c r="Q1069" s="12" t="s">
        <v>48</v>
      </c>
      <c r="R1069" s="12" t="s">
        <v>51</v>
      </c>
      <c r="S1069" s="12" t="s">
        <v>53</v>
      </c>
      <c r="T1069" s="12">
        <v>2</v>
      </c>
      <c r="U1069" s="12">
        <v>20</v>
      </c>
      <c r="V1069" s="20" t="str">
        <f>TEXT(Table1[[#This Row],[Date]],"mmm-yyyy")</f>
        <v>Mar-2025</v>
      </c>
    </row>
    <row r="1070" spans="1:22" x14ac:dyDescent="0.2">
      <c r="A1070" s="11">
        <f t="shared" si="16"/>
        <v>45747</v>
      </c>
      <c r="B1070" s="12" t="s">
        <v>22</v>
      </c>
      <c r="C1070" s="12" t="str">
        <f>VLOOKUP(D1070, City_Mapping!A:B, 2, FALSE)</f>
        <v>India</v>
      </c>
      <c r="D1070" s="12" t="s">
        <v>33</v>
      </c>
      <c r="E1070" s="12" t="s">
        <v>36</v>
      </c>
      <c r="F1070" s="12" t="s">
        <v>38</v>
      </c>
      <c r="G1070" s="12">
        <v>12196</v>
      </c>
      <c r="H1070" s="12" t="s">
        <v>41</v>
      </c>
      <c r="I1070" s="12" t="s">
        <v>43</v>
      </c>
      <c r="J1070" s="12">
        <v>742172</v>
      </c>
      <c r="K1070" s="12">
        <v>7</v>
      </c>
      <c r="L1070" s="13">
        <v>559</v>
      </c>
      <c r="M1070" s="14">
        <f>Table1[[#This Row],[Column1]]/100</f>
        <v>0.15</v>
      </c>
      <c r="N1070" s="13">
        <f>Table1[[#This Row],[Unit_Price]]*Table1[[#This Row],[Quantity]]*(1-Table1[[#This Row],[Discount_%]])</f>
        <v>3326.0499999999997</v>
      </c>
      <c r="O1070" s="13">
        <v>22655</v>
      </c>
      <c r="P1070" s="13">
        <f>Table1[[#This Row],[Revenue]]-Table1[[#This Row],[Cost]]</f>
        <v>-19328.95</v>
      </c>
      <c r="Q1070" s="12" t="s">
        <v>47</v>
      </c>
      <c r="R1070" s="12" t="s">
        <v>50</v>
      </c>
      <c r="S1070" s="12" t="s">
        <v>54</v>
      </c>
      <c r="T1070" s="12">
        <v>2</v>
      </c>
      <c r="U1070" s="12">
        <v>15</v>
      </c>
      <c r="V1070" s="20" t="str">
        <f>TEXT(Table1[[#This Row],[Date]],"mmm-yyyy")</f>
        <v>Mar-2025</v>
      </c>
    </row>
    <row r="1071" spans="1:22" x14ac:dyDescent="0.2">
      <c r="A1071" s="11">
        <f t="shared" si="16"/>
        <v>45747</v>
      </c>
      <c r="B1071" s="12" t="s">
        <v>22</v>
      </c>
      <c r="C1071" s="12" t="str">
        <f>VLOOKUP(D1071, City_Mapping!A:B, 2, FALSE)</f>
        <v>UAE</v>
      </c>
      <c r="D1071" s="12" t="s">
        <v>30</v>
      </c>
      <c r="E1071" s="12" t="s">
        <v>34</v>
      </c>
      <c r="F1071" s="12" t="s">
        <v>40</v>
      </c>
      <c r="G1071" s="12">
        <v>21091</v>
      </c>
      <c r="H1071" s="12" t="s">
        <v>41</v>
      </c>
      <c r="I1071" s="12" t="s">
        <v>45</v>
      </c>
      <c r="J1071" s="12">
        <v>977631</v>
      </c>
      <c r="K1071" s="12">
        <v>6</v>
      </c>
      <c r="L1071" s="13">
        <v>4937</v>
      </c>
      <c r="M1071" s="14">
        <f>Table1[[#This Row],[Column1]]/100</f>
        <v>0.05</v>
      </c>
      <c r="N1071" s="13">
        <f>Table1[[#This Row],[Unit_Price]]*Table1[[#This Row],[Quantity]]*(1-Table1[[#This Row],[Discount_%]])</f>
        <v>28140.899999999998</v>
      </c>
      <c r="O1071" s="13">
        <v>16231</v>
      </c>
      <c r="P1071" s="13">
        <f>Table1[[#This Row],[Revenue]]-Table1[[#This Row],[Cost]]</f>
        <v>11909.899999999998</v>
      </c>
      <c r="Q1071" s="12" t="s">
        <v>46</v>
      </c>
      <c r="R1071" s="12" t="s">
        <v>51</v>
      </c>
      <c r="S1071" s="12" t="s">
        <v>56</v>
      </c>
      <c r="T1071" s="12">
        <v>5</v>
      </c>
      <c r="U1071" s="12">
        <v>5</v>
      </c>
      <c r="V1071" s="20" t="str">
        <f>TEXT(Table1[[#This Row],[Date]],"mmm-yyyy")</f>
        <v>Mar-2025</v>
      </c>
    </row>
    <row r="1072" spans="1:22" x14ac:dyDescent="0.2">
      <c r="A1072" s="11">
        <f t="shared" si="16"/>
        <v>45747</v>
      </c>
      <c r="B1072" s="12" t="s">
        <v>22</v>
      </c>
      <c r="C1072" s="12" t="str">
        <f>VLOOKUP(D1072, City_Mapping!A:B, 2, FALSE)</f>
        <v>UAE</v>
      </c>
      <c r="D1072" s="12" t="s">
        <v>30</v>
      </c>
      <c r="E1072" s="12" t="s">
        <v>34</v>
      </c>
      <c r="F1072" s="12" t="s">
        <v>38</v>
      </c>
      <c r="G1072" s="12">
        <v>90576</v>
      </c>
      <c r="H1072" s="12" t="s">
        <v>42</v>
      </c>
      <c r="I1072" s="12" t="s">
        <v>43</v>
      </c>
      <c r="J1072" s="12">
        <v>788333</v>
      </c>
      <c r="K1072" s="12">
        <v>4</v>
      </c>
      <c r="L1072" s="13">
        <v>1917</v>
      </c>
      <c r="M1072" s="14">
        <f>Table1[[#This Row],[Column1]]/100</f>
        <v>0.1</v>
      </c>
      <c r="N1072" s="13">
        <f>Table1[[#This Row],[Unit_Price]]*Table1[[#This Row],[Quantity]]*(1-Table1[[#This Row],[Discount_%]])</f>
        <v>6901.2</v>
      </c>
      <c r="O1072" s="13">
        <v>11485</v>
      </c>
      <c r="P1072" s="13">
        <f>Table1[[#This Row],[Revenue]]-Table1[[#This Row],[Cost]]</f>
        <v>-4583.8</v>
      </c>
      <c r="Q1072" s="12" t="s">
        <v>47</v>
      </c>
      <c r="R1072" s="12" t="s">
        <v>51</v>
      </c>
      <c r="S1072" s="12" t="s">
        <v>54</v>
      </c>
      <c r="T1072" s="12">
        <v>2</v>
      </c>
      <c r="U1072" s="12">
        <v>10</v>
      </c>
      <c r="V1072" s="20" t="str">
        <f>TEXT(Table1[[#This Row],[Date]],"mmm-yyyy")</f>
        <v>Mar-2025</v>
      </c>
    </row>
    <row r="1073" spans="1:22" x14ac:dyDescent="0.2">
      <c r="A1073" s="11">
        <f t="shared" si="16"/>
        <v>45747</v>
      </c>
      <c r="B1073" s="12" t="s">
        <v>23</v>
      </c>
      <c r="C1073" s="12" t="str">
        <f>VLOOKUP(D1073, City_Mapping!A:B, 2, FALSE)</f>
        <v>India</v>
      </c>
      <c r="D1073" s="12" t="s">
        <v>32</v>
      </c>
      <c r="E1073" s="12" t="s">
        <v>36</v>
      </c>
      <c r="F1073" s="12" t="s">
        <v>39</v>
      </c>
      <c r="G1073" s="12">
        <v>75254</v>
      </c>
      <c r="H1073" s="12" t="s">
        <v>41</v>
      </c>
      <c r="I1073" s="12" t="s">
        <v>43</v>
      </c>
      <c r="J1073" s="12">
        <v>734270</v>
      </c>
      <c r="K1073" s="12">
        <v>2</v>
      </c>
      <c r="L1073" s="13">
        <v>2660</v>
      </c>
      <c r="M1073" s="14">
        <f>Table1[[#This Row],[Column1]]/100</f>
        <v>0.2</v>
      </c>
      <c r="N1073" s="13">
        <f>Table1[[#This Row],[Unit_Price]]*Table1[[#This Row],[Quantity]]*(1-Table1[[#This Row],[Discount_%]])</f>
        <v>4256</v>
      </c>
      <c r="O1073" s="13">
        <v>24556</v>
      </c>
      <c r="P1073" s="13">
        <f>Table1[[#This Row],[Revenue]]-Table1[[#This Row],[Cost]]</f>
        <v>-20300</v>
      </c>
      <c r="Q1073" s="12" t="s">
        <v>47</v>
      </c>
      <c r="R1073" s="12" t="s">
        <v>51</v>
      </c>
      <c r="S1073" s="12" t="s">
        <v>55</v>
      </c>
      <c r="T1073" s="12">
        <v>2</v>
      </c>
      <c r="U1073" s="12">
        <v>20</v>
      </c>
      <c r="V1073" s="20" t="str">
        <f>TEXT(Table1[[#This Row],[Date]],"mmm-yyyy")</f>
        <v>Mar-2025</v>
      </c>
    </row>
    <row r="1074" spans="1:22" x14ac:dyDescent="0.2">
      <c r="A1074" s="11">
        <f t="shared" si="16"/>
        <v>45747</v>
      </c>
      <c r="B1074" s="12" t="s">
        <v>23</v>
      </c>
      <c r="C1074" s="12" t="str">
        <f>VLOOKUP(D1074, City_Mapping!A:B, 2, FALSE)</f>
        <v>USA</v>
      </c>
      <c r="D1074" s="12" t="s">
        <v>31</v>
      </c>
      <c r="E1074" s="12" t="s">
        <v>36</v>
      </c>
      <c r="F1074" s="12" t="s">
        <v>38</v>
      </c>
      <c r="G1074" s="12">
        <v>59262</v>
      </c>
      <c r="H1074" s="12" t="s">
        <v>41</v>
      </c>
      <c r="I1074" s="12" t="s">
        <v>44</v>
      </c>
      <c r="J1074" s="12">
        <v>508401</v>
      </c>
      <c r="K1074" s="12">
        <v>7</v>
      </c>
      <c r="L1074" s="13">
        <v>1838</v>
      </c>
      <c r="M1074" s="14">
        <f>Table1[[#This Row],[Column1]]/100</f>
        <v>0.15</v>
      </c>
      <c r="N1074" s="13">
        <f>Table1[[#This Row],[Unit_Price]]*Table1[[#This Row],[Quantity]]*(1-Table1[[#This Row],[Discount_%]])</f>
        <v>10936.1</v>
      </c>
      <c r="O1074" s="13">
        <v>11252</v>
      </c>
      <c r="P1074" s="13">
        <f>Table1[[#This Row],[Revenue]]-Table1[[#This Row],[Cost]]</f>
        <v>-315.89999999999964</v>
      </c>
      <c r="Q1074" s="12" t="s">
        <v>47</v>
      </c>
      <c r="R1074" s="12" t="s">
        <v>50</v>
      </c>
      <c r="S1074" s="12" t="s">
        <v>55</v>
      </c>
      <c r="T1074" s="12">
        <v>2</v>
      </c>
      <c r="U1074" s="12">
        <v>15</v>
      </c>
      <c r="V1074" s="20" t="str">
        <f>TEXT(Table1[[#This Row],[Date]],"mmm-yyyy")</f>
        <v>Mar-2025</v>
      </c>
    </row>
    <row r="1075" spans="1:22" x14ac:dyDescent="0.2">
      <c r="A1075" s="11">
        <f t="shared" si="16"/>
        <v>45747</v>
      </c>
      <c r="B1075" s="12" t="s">
        <v>20</v>
      </c>
      <c r="C1075" s="12" t="str">
        <f>VLOOKUP(D1075, City_Mapping!A:B, 2, FALSE)</f>
        <v>UAE</v>
      </c>
      <c r="D1075" s="12" t="s">
        <v>30</v>
      </c>
      <c r="E1075" s="12" t="s">
        <v>36</v>
      </c>
      <c r="F1075" s="12" t="s">
        <v>38</v>
      </c>
      <c r="G1075" s="12">
        <v>16023</v>
      </c>
      <c r="H1075" s="12" t="s">
        <v>41</v>
      </c>
      <c r="I1075" s="12" t="s">
        <v>43</v>
      </c>
      <c r="J1075" s="12">
        <v>680173</v>
      </c>
      <c r="K1075" s="12">
        <v>7</v>
      </c>
      <c r="L1075" s="13">
        <v>966</v>
      </c>
      <c r="M1075" s="14">
        <f>Table1[[#This Row],[Column1]]/100</f>
        <v>0.05</v>
      </c>
      <c r="N1075" s="13">
        <f>Table1[[#This Row],[Unit_Price]]*Table1[[#This Row],[Quantity]]*(1-Table1[[#This Row],[Discount_%]])</f>
        <v>6423.9</v>
      </c>
      <c r="O1075" s="13">
        <v>14265</v>
      </c>
      <c r="P1075" s="13">
        <f>Table1[[#This Row],[Revenue]]-Table1[[#This Row],[Cost]]</f>
        <v>-7841.1</v>
      </c>
      <c r="Q1075" s="12" t="s">
        <v>46</v>
      </c>
      <c r="R1075" s="12" t="s">
        <v>52</v>
      </c>
      <c r="S1075" s="12" t="s">
        <v>55</v>
      </c>
      <c r="T1075" s="12">
        <v>4</v>
      </c>
      <c r="U1075" s="12">
        <v>5</v>
      </c>
      <c r="V1075" s="20" t="str">
        <f>TEXT(Table1[[#This Row],[Date]],"mmm-yyyy")</f>
        <v>Mar-2025</v>
      </c>
    </row>
    <row r="1076" spans="1:22" x14ac:dyDescent="0.2">
      <c r="A1076" s="11">
        <f t="shared" si="16"/>
        <v>45747</v>
      </c>
      <c r="B1076" s="12" t="s">
        <v>22</v>
      </c>
      <c r="C1076" s="12" t="str">
        <f>VLOOKUP(D1076, City_Mapping!A:B, 2, FALSE)</f>
        <v>UAE</v>
      </c>
      <c r="D1076" s="12" t="s">
        <v>30</v>
      </c>
      <c r="E1076" s="12" t="s">
        <v>34</v>
      </c>
      <c r="F1076" s="12" t="s">
        <v>37</v>
      </c>
      <c r="G1076" s="12">
        <v>30543</v>
      </c>
      <c r="H1076" s="12" t="s">
        <v>42</v>
      </c>
      <c r="I1076" s="12" t="s">
        <v>43</v>
      </c>
      <c r="J1076" s="12">
        <v>904493</v>
      </c>
      <c r="K1076" s="12">
        <v>5</v>
      </c>
      <c r="L1076" s="13">
        <v>2810</v>
      </c>
      <c r="M1076" s="14">
        <f>Table1[[#This Row],[Column1]]/100</f>
        <v>0.1</v>
      </c>
      <c r="N1076" s="13">
        <f>Table1[[#This Row],[Unit_Price]]*Table1[[#This Row],[Quantity]]*(1-Table1[[#This Row],[Discount_%]])</f>
        <v>12645</v>
      </c>
      <c r="O1076" s="13">
        <v>29214</v>
      </c>
      <c r="P1076" s="13">
        <f>Table1[[#This Row],[Revenue]]-Table1[[#This Row],[Cost]]</f>
        <v>-16569</v>
      </c>
      <c r="Q1076" s="12" t="s">
        <v>47</v>
      </c>
      <c r="R1076" s="12" t="s">
        <v>52</v>
      </c>
      <c r="S1076" s="12" t="s">
        <v>56</v>
      </c>
      <c r="T1076" s="12">
        <v>5</v>
      </c>
      <c r="U1076" s="12">
        <v>10</v>
      </c>
      <c r="V1076" s="20" t="str">
        <f>TEXT(Table1[[#This Row],[Date]],"mmm-yyyy")</f>
        <v>Mar-2025</v>
      </c>
    </row>
    <row r="1077" spans="1:22" x14ac:dyDescent="0.2">
      <c r="A1077" s="11">
        <f t="shared" si="16"/>
        <v>45747</v>
      </c>
      <c r="B1077" s="12" t="s">
        <v>22</v>
      </c>
      <c r="C1077" s="12" t="str">
        <f>VLOOKUP(D1077, City_Mapping!A:B, 2, FALSE)</f>
        <v>USA</v>
      </c>
      <c r="D1077" s="12" t="s">
        <v>31</v>
      </c>
      <c r="E1077" s="12" t="s">
        <v>34</v>
      </c>
      <c r="F1077" s="12" t="s">
        <v>39</v>
      </c>
      <c r="G1077" s="12">
        <v>70029</v>
      </c>
      <c r="H1077" s="12" t="s">
        <v>41</v>
      </c>
      <c r="I1077" s="12" t="s">
        <v>43</v>
      </c>
      <c r="J1077" s="12">
        <v>701303</v>
      </c>
      <c r="K1077" s="12">
        <v>9</v>
      </c>
      <c r="L1077" s="13">
        <v>2971</v>
      </c>
      <c r="M1077" s="14">
        <f>Table1[[#This Row],[Column1]]/100</f>
        <v>0.05</v>
      </c>
      <c r="N1077" s="13">
        <f>Table1[[#This Row],[Unit_Price]]*Table1[[#This Row],[Quantity]]*(1-Table1[[#This Row],[Discount_%]])</f>
        <v>25402.05</v>
      </c>
      <c r="O1077" s="13">
        <v>2488</v>
      </c>
      <c r="P1077" s="13">
        <f>Table1[[#This Row],[Revenue]]-Table1[[#This Row],[Cost]]</f>
        <v>22914.05</v>
      </c>
      <c r="Q1077" s="12" t="s">
        <v>48</v>
      </c>
      <c r="R1077" s="12" t="s">
        <v>52</v>
      </c>
      <c r="S1077" s="12" t="s">
        <v>53</v>
      </c>
      <c r="T1077" s="12">
        <v>5</v>
      </c>
      <c r="U1077" s="12">
        <v>5</v>
      </c>
      <c r="V1077" s="20" t="str">
        <f>TEXT(Table1[[#This Row],[Date]],"mmm-yyyy")</f>
        <v>Mar-2025</v>
      </c>
    </row>
    <row r="1078" spans="1:22" x14ac:dyDescent="0.2">
      <c r="A1078" s="11">
        <f t="shared" si="16"/>
        <v>45747</v>
      </c>
      <c r="B1078" s="12" t="s">
        <v>23</v>
      </c>
      <c r="C1078" s="12" t="str">
        <f>VLOOKUP(D1078, City_Mapping!A:B, 2, FALSE)</f>
        <v>India</v>
      </c>
      <c r="D1078" s="12" t="s">
        <v>33</v>
      </c>
      <c r="E1078" s="12" t="s">
        <v>35</v>
      </c>
      <c r="F1078" s="12" t="s">
        <v>38</v>
      </c>
      <c r="G1078" s="12">
        <v>52337</v>
      </c>
      <c r="H1078" s="12" t="s">
        <v>41</v>
      </c>
      <c r="I1078" s="12" t="s">
        <v>45</v>
      </c>
      <c r="J1078" s="12">
        <v>733796</v>
      </c>
      <c r="K1078" s="12">
        <v>3</v>
      </c>
      <c r="L1078" s="13">
        <v>1219</v>
      </c>
      <c r="M1078" s="14">
        <f>Table1[[#This Row],[Column1]]/100</f>
        <v>0.15</v>
      </c>
      <c r="N1078" s="13">
        <f>Table1[[#This Row],[Unit_Price]]*Table1[[#This Row],[Quantity]]*(1-Table1[[#This Row],[Discount_%]])</f>
        <v>3108.45</v>
      </c>
      <c r="O1078" s="13">
        <v>1285</v>
      </c>
      <c r="P1078" s="13">
        <f>Table1[[#This Row],[Revenue]]-Table1[[#This Row],[Cost]]</f>
        <v>1823.4499999999998</v>
      </c>
      <c r="Q1078" s="12" t="s">
        <v>47</v>
      </c>
      <c r="R1078" s="12" t="s">
        <v>52</v>
      </c>
      <c r="S1078" s="12" t="s">
        <v>56</v>
      </c>
      <c r="T1078" s="12">
        <v>3</v>
      </c>
      <c r="U1078" s="12">
        <v>15</v>
      </c>
      <c r="V1078" s="20" t="str">
        <f>TEXT(Table1[[#This Row],[Date]],"mmm-yyyy")</f>
        <v>Mar-2025</v>
      </c>
    </row>
    <row r="1079" spans="1:22" x14ac:dyDescent="0.2">
      <c r="A1079" s="11">
        <f t="shared" si="16"/>
        <v>45747</v>
      </c>
      <c r="B1079" s="12" t="s">
        <v>22</v>
      </c>
      <c r="C1079" s="12" t="str">
        <f>VLOOKUP(D1079, City_Mapping!A:B, 2, FALSE)</f>
        <v>UAE</v>
      </c>
      <c r="D1079" s="12" t="s">
        <v>30</v>
      </c>
      <c r="E1079" s="12" t="s">
        <v>35</v>
      </c>
      <c r="F1079" s="12" t="s">
        <v>40</v>
      </c>
      <c r="G1079" s="12">
        <v>50409</v>
      </c>
      <c r="H1079" s="12" t="s">
        <v>41</v>
      </c>
      <c r="I1079" s="12" t="s">
        <v>43</v>
      </c>
      <c r="J1079" s="12">
        <v>741988</v>
      </c>
      <c r="K1079" s="12">
        <v>9</v>
      </c>
      <c r="L1079" s="13">
        <v>1735</v>
      </c>
      <c r="M1079" s="14">
        <f>Table1[[#This Row],[Column1]]/100</f>
        <v>0.15</v>
      </c>
      <c r="N1079" s="13">
        <f>Table1[[#This Row],[Unit_Price]]*Table1[[#This Row],[Quantity]]*(1-Table1[[#This Row],[Discount_%]])</f>
        <v>13272.75</v>
      </c>
      <c r="O1079" s="13">
        <v>6733</v>
      </c>
      <c r="P1079" s="13">
        <f>Table1[[#This Row],[Revenue]]-Table1[[#This Row],[Cost]]</f>
        <v>6539.75</v>
      </c>
      <c r="Q1079" s="12" t="s">
        <v>47</v>
      </c>
      <c r="R1079" s="12" t="s">
        <v>51</v>
      </c>
      <c r="S1079" s="12" t="s">
        <v>53</v>
      </c>
      <c r="T1079" s="12">
        <v>3</v>
      </c>
      <c r="U1079" s="12">
        <v>15</v>
      </c>
      <c r="V1079" s="20" t="str">
        <f>TEXT(Table1[[#This Row],[Date]],"mmm-yyyy")</f>
        <v>Mar-2025</v>
      </c>
    </row>
    <row r="1080" spans="1:22" x14ac:dyDescent="0.2">
      <c r="A1080" s="11">
        <f t="shared" si="16"/>
        <v>45747</v>
      </c>
      <c r="B1080" s="12" t="s">
        <v>23</v>
      </c>
      <c r="C1080" s="12" t="str">
        <f>VLOOKUP(D1080, City_Mapping!A:B, 2, FALSE)</f>
        <v>India</v>
      </c>
      <c r="D1080" s="12" t="s">
        <v>28</v>
      </c>
      <c r="E1080" s="12" t="s">
        <v>36</v>
      </c>
      <c r="F1080" s="12" t="s">
        <v>38</v>
      </c>
      <c r="G1080" s="12">
        <v>80540</v>
      </c>
      <c r="H1080" s="12" t="s">
        <v>42</v>
      </c>
      <c r="I1080" s="12" t="s">
        <v>45</v>
      </c>
      <c r="J1080" s="12">
        <v>799957</v>
      </c>
      <c r="K1080" s="12">
        <v>5</v>
      </c>
      <c r="L1080" s="13">
        <v>1062</v>
      </c>
      <c r="M1080" s="14">
        <f>Table1[[#This Row],[Column1]]/100</f>
        <v>0.2</v>
      </c>
      <c r="N1080" s="13">
        <f>Table1[[#This Row],[Unit_Price]]*Table1[[#This Row],[Quantity]]*(1-Table1[[#This Row],[Discount_%]])</f>
        <v>4248</v>
      </c>
      <c r="O1080" s="13">
        <v>23866</v>
      </c>
      <c r="P1080" s="13">
        <f>Table1[[#This Row],[Revenue]]-Table1[[#This Row],[Cost]]</f>
        <v>-19618</v>
      </c>
      <c r="Q1080" s="12" t="s">
        <v>49</v>
      </c>
      <c r="R1080" s="12" t="s">
        <v>50</v>
      </c>
      <c r="S1080" s="12" t="s">
        <v>54</v>
      </c>
      <c r="T1080" s="12">
        <v>2</v>
      </c>
      <c r="U1080" s="12">
        <v>20</v>
      </c>
      <c r="V1080" s="20" t="str">
        <f>TEXT(Table1[[#This Row],[Date]],"mmm-yyyy")</f>
        <v>Mar-2025</v>
      </c>
    </row>
    <row r="1081" spans="1:22" x14ac:dyDescent="0.2">
      <c r="A1081" s="11">
        <f t="shared" si="16"/>
        <v>45747</v>
      </c>
      <c r="B1081" s="12" t="s">
        <v>22</v>
      </c>
      <c r="C1081" s="12" t="str">
        <f>VLOOKUP(D1081, City_Mapping!A:B, 2, FALSE)</f>
        <v>UK</v>
      </c>
      <c r="D1081" s="12" t="s">
        <v>29</v>
      </c>
      <c r="E1081" s="12" t="s">
        <v>36</v>
      </c>
      <c r="F1081" s="12" t="s">
        <v>38</v>
      </c>
      <c r="G1081" s="12">
        <v>19963</v>
      </c>
      <c r="H1081" s="12" t="s">
        <v>42</v>
      </c>
      <c r="I1081" s="12" t="s">
        <v>45</v>
      </c>
      <c r="J1081" s="12">
        <v>241964</v>
      </c>
      <c r="K1081" s="12">
        <v>2</v>
      </c>
      <c r="L1081" s="13">
        <v>1482</v>
      </c>
      <c r="M1081" s="14">
        <f>Table1[[#This Row],[Column1]]/100</f>
        <v>0.1</v>
      </c>
      <c r="N1081" s="13">
        <f>Table1[[#This Row],[Unit_Price]]*Table1[[#This Row],[Quantity]]*(1-Table1[[#This Row],[Discount_%]])</f>
        <v>2667.6</v>
      </c>
      <c r="O1081" s="13">
        <v>18621</v>
      </c>
      <c r="P1081" s="13">
        <f>Table1[[#This Row],[Revenue]]-Table1[[#This Row],[Cost]]</f>
        <v>-15953.4</v>
      </c>
      <c r="Q1081" s="12" t="s">
        <v>49</v>
      </c>
      <c r="R1081" s="12" t="s">
        <v>50</v>
      </c>
      <c r="S1081" s="12" t="s">
        <v>56</v>
      </c>
      <c r="T1081" s="12">
        <v>5</v>
      </c>
      <c r="U1081" s="12">
        <v>10</v>
      </c>
      <c r="V1081" s="20" t="str">
        <f>TEXT(Table1[[#This Row],[Date]],"mmm-yyyy")</f>
        <v>Mar-2025</v>
      </c>
    </row>
    <row r="1082" spans="1:22" x14ac:dyDescent="0.2">
      <c r="A1082" s="11">
        <f t="shared" si="16"/>
        <v>45748</v>
      </c>
      <c r="B1082" s="12" t="s">
        <v>20</v>
      </c>
      <c r="C1082" s="12" t="str">
        <f>VLOOKUP(D1082, City_Mapping!A:B, 2, FALSE)</f>
        <v>UK</v>
      </c>
      <c r="D1082" s="12" t="s">
        <v>29</v>
      </c>
      <c r="E1082" s="12" t="s">
        <v>34</v>
      </c>
      <c r="F1082" s="12" t="s">
        <v>37</v>
      </c>
      <c r="G1082" s="12">
        <v>23796</v>
      </c>
      <c r="H1082" s="12" t="s">
        <v>41</v>
      </c>
      <c r="I1082" s="12" t="s">
        <v>43</v>
      </c>
      <c r="J1082" s="12">
        <v>386075</v>
      </c>
      <c r="K1082" s="12">
        <v>9</v>
      </c>
      <c r="L1082" s="13">
        <v>3466</v>
      </c>
      <c r="M1082" s="14">
        <f>Table1[[#This Row],[Column1]]/100</f>
        <v>0</v>
      </c>
      <c r="N1082" s="13">
        <f>Table1[[#This Row],[Unit_Price]]*Table1[[#This Row],[Quantity]]*(1-Table1[[#This Row],[Discount_%]])</f>
        <v>31194</v>
      </c>
      <c r="O1082" s="13">
        <v>16280</v>
      </c>
      <c r="P1082" s="13">
        <f>Table1[[#This Row],[Revenue]]-Table1[[#This Row],[Cost]]</f>
        <v>14914</v>
      </c>
      <c r="Q1082" s="12" t="s">
        <v>48</v>
      </c>
      <c r="R1082" s="12" t="s">
        <v>51</v>
      </c>
      <c r="S1082" s="12" t="s">
        <v>56</v>
      </c>
      <c r="T1082" s="12">
        <v>2</v>
      </c>
      <c r="U1082" s="12">
        <v>0</v>
      </c>
      <c r="V1082" s="20" t="str">
        <f>TEXT(Table1[[#This Row],[Date]],"mmm-yyyy")</f>
        <v>Apr-2025</v>
      </c>
    </row>
    <row r="1083" spans="1:22" x14ac:dyDescent="0.2">
      <c r="A1083" s="11">
        <f t="shared" si="16"/>
        <v>45748</v>
      </c>
      <c r="B1083" s="12" t="s">
        <v>22</v>
      </c>
      <c r="C1083" s="12" t="str">
        <f>VLOOKUP(D1083, City_Mapping!A:B, 2, FALSE)</f>
        <v>UAE</v>
      </c>
      <c r="D1083" s="12" t="s">
        <v>30</v>
      </c>
      <c r="E1083" s="12" t="s">
        <v>36</v>
      </c>
      <c r="F1083" s="12" t="s">
        <v>39</v>
      </c>
      <c r="G1083" s="12">
        <v>50972</v>
      </c>
      <c r="H1083" s="12" t="s">
        <v>41</v>
      </c>
      <c r="I1083" s="12" t="s">
        <v>43</v>
      </c>
      <c r="J1083" s="12">
        <v>200175</v>
      </c>
      <c r="K1083" s="12">
        <v>1</v>
      </c>
      <c r="L1083" s="13">
        <v>2835</v>
      </c>
      <c r="M1083" s="14">
        <f>Table1[[#This Row],[Column1]]/100</f>
        <v>0.05</v>
      </c>
      <c r="N1083" s="13">
        <f>Table1[[#This Row],[Unit_Price]]*Table1[[#This Row],[Quantity]]*(1-Table1[[#This Row],[Discount_%]])</f>
        <v>2693.25</v>
      </c>
      <c r="O1083" s="13">
        <v>17496</v>
      </c>
      <c r="P1083" s="13">
        <f>Table1[[#This Row],[Revenue]]-Table1[[#This Row],[Cost]]</f>
        <v>-14802.75</v>
      </c>
      <c r="Q1083" s="12" t="s">
        <v>46</v>
      </c>
      <c r="R1083" s="12" t="s">
        <v>52</v>
      </c>
      <c r="S1083" s="12" t="s">
        <v>54</v>
      </c>
      <c r="T1083" s="12">
        <v>4</v>
      </c>
      <c r="U1083" s="12">
        <v>5</v>
      </c>
      <c r="V1083" s="20" t="str">
        <f>TEXT(Table1[[#This Row],[Date]],"mmm-yyyy")</f>
        <v>Apr-2025</v>
      </c>
    </row>
    <row r="1084" spans="1:22" x14ac:dyDescent="0.2">
      <c r="A1084" s="11">
        <f t="shared" si="16"/>
        <v>45748</v>
      </c>
      <c r="B1084" s="12" t="s">
        <v>22</v>
      </c>
      <c r="C1084" s="12" t="str">
        <f>VLOOKUP(D1084, City_Mapping!A:B, 2, FALSE)</f>
        <v>India</v>
      </c>
      <c r="D1084" s="12" t="s">
        <v>33</v>
      </c>
      <c r="E1084" s="12" t="s">
        <v>36</v>
      </c>
      <c r="F1084" s="12" t="s">
        <v>39</v>
      </c>
      <c r="G1084" s="12">
        <v>82613</v>
      </c>
      <c r="H1084" s="12" t="s">
        <v>42</v>
      </c>
      <c r="I1084" s="12" t="s">
        <v>43</v>
      </c>
      <c r="J1084" s="12">
        <v>911086</v>
      </c>
      <c r="K1084" s="12">
        <v>1</v>
      </c>
      <c r="L1084" s="13">
        <v>2230</v>
      </c>
      <c r="M1084" s="14">
        <f>Table1[[#This Row],[Column1]]/100</f>
        <v>0.1</v>
      </c>
      <c r="N1084" s="13">
        <f>Table1[[#This Row],[Unit_Price]]*Table1[[#This Row],[Quantity]]*(1-Table1[[#This Row],[Discount_%]])</f>
        <v>2007</v>
      </c>
      <c r="O1084" s="13">
        <v>5433</v>
      </c>
      <c r="P1084" s="13">
        <f>Table1[[#This Row],[Revenue]]-Table1[[#This Row],[Cost]]</f>
        <v>-3426</v>
      </c>
      <c r="Q1084" s="12" t="s">
        <v>49</v>
      </c>
      <c r="R1084" s="12" t="s">
        <v>50</v>
      </c>
      <c r="S1084" s="12" t="s">
        <v>55</v>
      </c>
      <c r="T1084" s="12">
        <v>5</v>
      </c>
      <c r="U1084" s="12">
        <v>10</v>
      </c>
      <c r="V1084" s="20" t="str">
        <f>TEXT(Table1[[#This Row],[Date]],"mmm-yyyy")</f>
        <v>Apr-2025</v>
      </c>
    </row>
    <row r="1085" spans="1:22" x14ac:dyDescent="0.2">
      <c r="A1085" s="11">
        <f t="shared" si="16"/>
        <v>45748</v>
      </c>
      <c r="B1085" s="12" t="s">
        <v>21</v>
      </c>
      <c r="C1085" s="12" t="str">
        <f>VLOOKUP(D1085, City_Mapping!A:B, 2, FALSE)</f>
        <v>India</v>
      </c>
      <c r="D1085" s="12" t="s">
        <v>33</v>
      </c>
      <c r="E1085" s="12" t="s">
        <v>34</v>
      </c>
      <c r="F1085" s="12" t="s">
        <v>40</v>
      </c>
      <c r="G1085" s="12">
        <v>88062</v>
      </c>
      <c r="H1085" s="12" t="s">
        <v>41</v>
      </c>
      <c r="I1085" s="12" t="s">
        <v>43</v>
      </c>
      <c r="J1085" s="12">
        <v>188478</v>
      </c>
      <c r="K1085" s="12">
        <v>7</v>
      </c>
      <c r="L1085" s="13">
        <v>4839</v>
      </c>
      <c r="M1085" s="14">
        <f>Table1[[#This Row],[Column1]]/100</f>
        <v>0</v>
      </c>
      <c r="N1085" s="13">
        <f>Table1[[#This Row],[Unit_Price]]*Table1[[#This Row],[Quantity]]*(1-Table1[[#This Row],[Discount_%]])</f>
        <v>33873</v>
      </c>
      <c r="O1085" s="13">
        <v>25665</v>
      </c>
      <c r="P1085" s="13">
        <f>Table1[[#This Row],[Revenue]]-Table1[[#This Row],[Cost]]</f>
        <v>8208</v>
      </c>
      <c r="Q1085" s="12" t="s">
        <v>48</v>
      </c>
      <c r="R1085" s="12" t="s">
        <v>51</v>
      </c>
      <c r="S1085" s="12" t="s">
        <v>55</v>
      </c>
      <c r="T1085" s="12">
        <v>4</v>
      </c>
      <c r="U1085" s="12">
        <v>0</v>
      </c>
      <c r="V1085" s="20" t="str">
        <f>TEXT(Table1[[#This Row],[Date]],"mmm-yyyy")</f>
        <v>Apr-2025</v>
      </c>
    </row>
    <row r="1086" spans="1:22" x14ac:dyDescent="0.2">
      <c r="A1086" s="11">
        <f t="shared" si="16"/>
        <v>45748</v>
      </c>
      <c r="B1086" s="12" t="s">
        <v>23</v>
      </c>
      <c r="C1086" s="12" t="str">
        <f>VLOOKUP(D1086, City_Mapping!A:B, 2, FALSE)</f>
        <v>India</v>
      </c>
      <c r="D1086" s="12" t="s">
        <v>32</v>
      </c>
      <c r="E1086" s="12" t="s">
        <v>34</v>
      </c>
      <c r="F1086" s="12" t="s">
        <v>40</v>
      </c>
      <c r="G1086" s="12">
        <v>13261</v>
      </c>
      <c r="H1086" s="12" t="s">
        <v>42</v>
      </c>
      <c r="I1086" s="12" t="s">
        <v>43</v>
      </c>
      <c r="J1086" s="12">
        <v>289892</v>
      </c>
      <c r="K1086" s="12">
        <v>3</v>
      </c>
      <c r="L1086" s="13">
        <v>3547</v>
      </c>
      <c r="M1086" s="14">
        <f>Table1[[#This Row],[Column1]]/100</f>
        <v>0.1</v>
      </c>
      <c r="N1086" s="13">
        <f>Table1[[#This Row],[Unit_Price]]*Table1[[#This Row],[Quantity]]*(1-Table1[[#This Row],[Discount_%]])</f>
        <v>9576.9</v>
      </c>
      <c r="O1086" s="13">
        <v>7926</v>
      </c>
      <c r="P1086" s="13">
        <f>Table1[[#This Row],[Revenue]]-Table1[[#This Row],[Cost]]</f>
        <v>1650.8999999999996</v>
      </c>
      <c r="Q1086" s="12" t="s">
        <v>49</v>
      </c>
      <c r="R1086" s="12" t="s">
        <v>51</v>
      </c>
      <c r="S1086" s="12" t="s">
        <v>54</v>
      </c>
      <c r="T1086" s="12">
        <v>4</v>
      </c>
      <c r="U1086" s="12">
        <v>10</v>
      </c>
      <c r="V1086" s="20" t="str">
        <f>TEXT(Table1[[#This Row],[Date]],"mmm-yyyy")</f>
        <v>Apr-2025</v>
      </c>
    </row>
    <row r="1087" spans="1:22" x14ac:dyDescent="0.2">
      <c r="A1087" s="11">
        <f t="shared" si="16"/>
        <v>45748</v>
      </c>
      <c r="B1087" s="12" t="s">
        <v>22</v>
      </c>
      <c r="C1087" s="12" t="str">
        <f>VLOOKUP(D1087, City_Mapping!A:B, 2, FALSE)</f>
        <v>India</v>
      </c>
      <c r="D1087" s="12" t="s">
        <v>28</v>
      </c>
      <c r="E1087" s="12" t="s">
        <v>34</v>
      </c>
      <c r="F1087" s="12" t="s">
        <v>40</v>
      </c>
      <c r="G1087" s="12">
        <v>27046</v>
      </c>
      <c r="H1087" s="12" t="s">
        <v>42</v>
      </c>
      <c r="I1087" s="12" t="s">
        <v>43</v>
      </c>
      <c r="J1087" s="12">
        <v>883508</v>
      </c>
      <c r="K1087" s="12">
        <v>8</v>
      </c>
      <c r="L1087" s="13">
        <v>1857</v>
      </c>
      <c r="M1087" s="14">
        <f>Table1[[#This Row],[Column1]]/100</f>
        <v>0.05</v>
      </c>
      <c r="N1087" s="13">
        <f>Table1[[#This Row],[Unit_Price]]*Table1[[#This Row],[Quantity]]*(1-Table1[[#This Row],[Discount_%]])</f>
        <v>14113.199999999999</v>
      </c>
      <c r="O1087" s="13">
        <v>11998</v>
      </c>
      <c r="P1087" s="13">
        <f>Table1[[#This Row],[Revenue]]-Table1[[#This Row],[Cost]]</f>
        <v>2115.1999999999989</v>
      </c>
      <c r="Q1087" s="12" t="s">
        <v>49</v>
      </c>
      <c r="R1087" s="12" t="s">
        <v>51</v>
      </c>
      <c r="S1087" s="12" t="s">
        <v>55</v>
      </c>
      <c r="T1087" s="12">
        <v>5</v>
      </c>
      <c r="U1087" s="12">
        <v>5</v>
      </c>
      <c r="V1087" s="20" t="str">
        <f>TEXT(Table1[[#This Row],[Date]],"mmm-yyyy")</f>
        <v>Apr-2025</v>
      </c>
    </row>
    <row r="1088" spans="1:22" x14ac:dyDescent="0.2">
      <c r="A1088" s="11">
        <f t="shared" si="16"/>
        <v>45748</v>
      </c>
      <c r="B1088" s="12" t="s">
        <v>22</v>
      </c>
      <c r="C1088" s="12" t="str">
        <f>VLOOKUP(D1088, City_Mapping!A:B, 2, FALSE)</f>
        <v>India</v>
      </c>
      <c r="D1088" s="12" t="s">
        <v>33</v>
      </c>
      <c r="E1088" s="12" t="s">
        <v>34</v>
      </c>
      <c r="F1088" s="12" t="s">
        <v>38</v>
      </c>
      <c r="G1088" s="12">
        <v>23397</v>
      </c>
      <c r="H1088" s="12" t="s">
        <v>42</v>
      </c>
      <c r="I1088" s="12" t="s">
        <v>43</v>
      </c>
      <c r="J1088" s="12">
        <v>153886</v>
      </c>
      <c r="K1088" s="12">
        <v>7</v>
      </c>
      <c r="L1088" s="13">
        <v>2875</v>
      </c>
      <c r="M1088" s="14">
        <f>Table1[[#This Row],[Column1]]/100</f>
        <v>0.05</v>
      </c>
      <c r="N1088" s="13">
        <f>Table1[[#This Row],[Unit_Price]]*Table1[[#This Row],[Quantity]]*(1-Table1[[#This Row],[Discount_%]])</f>
        <v>19118.75</v>
      </c>
      <c r="O1088" s="13">
        <v>27075</v>
      </c>
      <c r="P1088" s="13">
        <f>Table1[[#This Row],[Revenue]]-Table1[[#This Row],[Cost]]</f>
        <v>-7956.25</v>
      </c>
      <c r="Q1088" s="12" t="s">
        <v>46</v>
      </c>
      <c r="R1088" s="12" t="s">
        <v>51</v>
      </c>
      <c r="S1088" s="12" t="s">
        <v>54</v>
      </c>
      <c r="T1088" s="12">
        <v>2</v>
      </c>
      <c r="U1088" s="12">
        <v>5</v>
      </c>
      <c r="V1088" s="20" t="str">
        <f>TEXT(Table1[[#This Row],[Date]],"mmm-yyyy")</f>
        <v>Apr-2025</v>
      </c>
    </row>
    <row r="1089" spans="1:22" x14ac:dyDescent="0.2">
      <c r="A1089" s="11">
        <f t="shared" si="16"/>
        <v>45748</v>
      </c>
      <c r="B1089" s="12" t="s">
        <v>21</v>
      </c>
      <c r="C1089" s="12" t="str">
        <f>VLOOKUP(D1089, City_Mapping!A:B, 2, FALSE)</f>
        <v>USA</v>
      </c>
      <c r="D1089" s="12" t="s">
        <v>31</v>
      </c>
      <c r="E1089" s="12" t="s">
        <v>35</v>
      </c>
      <c r="F1089" s="12" t="s">
        <v>38</v>
      </c>
      <c r="G1089" s="12">
        <v>70436</v>
      </c>
      <c r="H1089" s="12" t="s">
        <v>41</v>
      </c>
      <c r="I1089" s="12" t="s">
        <v>45</v>
      </c>
      <c r="J1089" s="12">
        <v>482621</v>
      </c>
      <c r="K1089" s="12">
        <v>7</v>
      </c>
      <c r="L1089" s="13">
        <v>3262</v>
      </c>
      <c r="M1089" s="14">
        <f>Table1[[#This Row],[Column1]]/100</f>
        <v>0.2</v>
      </c>
      <c r="N1089" s="13">
        <f>Table1[[#This Row],[Unit_Price]]*Table1[[#This Row],[Quantity]]*(1-Table1[[#This Row],[Discount_%]])</f>
        <v>18267.2</v>
      </c>
      <c r="O1089" s="13">
        <v>18437</v>
      </c>
      <c r="P1089" s="13">
        <f>Table1[[#This Row],[Revenue]]-Table1[[#This Row],[Cost]]</f>
        <v>-169.79999999999927</v>
      </c>
      <c r="Q1089" s="12" t="s">
        <v>46</v>
      </c>
      <c r="R1089" s="12" t="s">
        <v>50</v>
      </c>
      <c r="S1089" s="12" t="s">
        <v>56</v>
      </c>
      <c r="T1089" s="12">
        <v>3</v>
      </c>
      <c r="U1089" s="12">
        <v>20</v>
      </c>
      <c r="V1089" s="20" t="str">
        <f>TEXT(Table1[[#This Row],[Date]],"mmm-yyyy")</f>
        <v>Apr-2025</v>
      </c>
    </row>
    <row r="1090" spans="1:22" x14ac:dyDescent="0.2">
      <c r="A1090" s="11">
        <f t="shared" si="16"/>
        <v>45748</v>
      </c>
      <c r="B1090" s="12" t="s">
        <v>21</v>
      </c>
      <c r="C1090" s="12" t="str">
        <f>VLOOKUP(D1090, City_Mapping!A:B, 2, FALSE)</f>
        <v>India</v>
      </c>
      <c r="D1090" s="12" t="s">
        <v>28</v>
      </c>
      <c r="E1090" s="12" t="s">
        <v>34</v>
      </c>
      <c r="F1090" s="12" t="s">
        <v>40</v>
      </c>
      <c r="G1090" s="12">
        <v>35757</v>
      </c>
      <c r="H1090" s="12" t="s">
        <v>42</v>
      </c>
      <c r="I1090" s="12" t="s">
        <v>44</v>
      </c>
      <c r="J1090" s="12">
        <v>958902</v>
      </c>
      <c r="K1090" s="12">
        <v>1</v>
      </c>
      <c r="L1090" s="13">
        <v>2285</v>
      </c>
      <c r="M1090" s="14">
        <f>Table1[[#This Row],[Column1]]/100</f>
        <v>0.15</v>
      </c>
      <c r="N1090" s="13">
        <f>Table1[[#This Row],[Unit_Price]]*Table1[[#This Row],[Quantity]]*(1-Table1[[#This Row],[Discount_%]])</f>
        <v>1942.25</v>
      </c>
      <c r="O1090" s="13">
        <v>2563</v>
      </c>
      <c r="P1090" s="13">
        <f>Table1[[#This Row],[Revenue]]-Table1[[#This Row],[Cost]]</f>
        <v>-620.75</v>
      </c>
      <c r="Q1090" s="12" t="s">
        <v>49</v>
      </c>
      <c r="R1090" s="12" t="s">
        <v>51</v>
      </c>
      <c r="S1090" s="12" t="s">
        <v>56</v>
      </c>
      <c r="T1090" s="12">
        <v>2</v>
      </c>
      <c r="U1090" s="12">
        <v>15</v>
      </c>
      <c r="V1090" s="20" t="str">
        <f>TEXT(Table1[[#This Row],[Date]],"mmm-yyyy")</f>
        <v>Apr-2025</v>
      </c>
    </row>
    <row r="1091" spans="1:22" x14ac:dyDescent="0.2">
      <c r="A1091" s="11">
        <f t="shared" si="16"/>
        <v>45748</v>
      </c>
      <c r="B1091" s="12" t="s">
        <v>23</v>
      </c>
      <c r="C1091" s="12" t="str">
        <f>VLOOKUP(D1091, City_Mapping!A:B, 2, FALSE)</f>
        <v>UK</v>
      </c>
      <c r="D1091" s="12" t="s">
        <v>29</v>
      </c>
      <c r="E1091" s="12" t="s">
        <v>34</v>
      </c>
      <c r="F1091" s="12" t="s">
        <v>39</v>
      </c>
      <c r="G1091" s="12">
        <v>25299</v>
      </c>
      <c r="H1091" s="12" t="s">
        <v>42</v>
      </c>
      <c r="I1091" s="12" t="s">
        <v>45</v>
      </c>
      <c r="J1091" s="12">
        <v>588485</v>
      </c>
      <c r="K1091" s="12">
        <v>1</v>
      </c>
      <c r="L1091" s="13">
        <v>2462</v>
      </c>
      <c r="M1091" s="14">
        <f>Table1[[#This Row],[Column1]]/100</f>
        <v>0.15</v>
      </c>
      <c r="N1091" s="13">
        <f>Table1[[#This Row],[Unit_Price]]*Table1[[#This Row],[Quantity]]*(1-Table1[[#This Row],[Discount_%]])</f>
        <v>2092.6999999999998</v>
      </c>
      <c r="O1091" s="13">
        <v>16827</v>
      </c>
      <c r="P1091" s="13">
        <f>Table1[[#This Row],[Revenue]]-Table1[[#This Row],[Cost]]</f>
        <v>-14734.3</v>
      </c>
      <c r="Q1091" s="12" t="s">
        <v>49</v>
      </c>
      <c r="R1091" s="12" t="s">
        <v>50</v>
      </c>
      <c r="S1091" s="12" t="s">
        <v>53</v>
      </c>
      <c r="T1091" s="12">
        <v>3</v>
      </c>
      <c r="U1091" s="12">
        <v>15</v>
      </c>
      <c r="V1091" s="20" t="str">
        <f>TEXT(Table1[[#This Row],[Date]],"mmm-yyyy")</f>
        <v>Apr-2025</v>
      </c>
    </row>
    <row r="1092" spans="1:22" x14ac:dyDescent="0.2">
      <c r="A1092" s="11">
        <f t="shared" si="16"/>
        <v>45748</v>
      </c>
      <c r="B1092" s="12" t="s">
        <v>21</v>
      </c>
      <c r="C1092" s="12" t="str">
        <f>VLOOKUP(D1092, City_Mapping!A:B, 2, FALSE)</f>
        <v>India</v>
      </c>
      <c r="D1092" s="12" t="s">
        <v>28</v>
      </c>
      <c r="E1092" s="12" t="s">
        <v>36</v>
      </c>
      <c r="F1092" s="12" t="s">
        <v>39</v>
      </c>
      <c r="G1092" s="12">
        <v>11902</v>
      </c>
      <c r="H1092" s="12" t="s">
        <v>41</v>
      </c>
      <c r="I1092" s="12" t="s">
        <v>43</v>
      </c>
      <c r="J1092" s="12">
        <v>840508</v>
      </c>
      <c r="K1092" s="12">
        <v>2</v>
      </c>
      <c r="L1092" s="13">
        <v>1688</v>
      </c>
      <c r="M1092" s="14">
        <f>Table1[[#This Row],[Column1]]/100</f>
        <v>0.15</v>
      </c>
      <c r="N1092" s="13">
        <f>Table1[[#This Row],[Unit_Price]]*Table1[[#This Row],[Quantity]]*(1-Table1[[#This Row],[Discount_%]])</f>
        <v>2869.6</v>
      </c>
      <c r="O1092" s="13">
        <v>14699</v>
      </c>
      <c r="P1092" s="13">
        <f>Table1[[#This Row],[Revenue]]-Table1[[#This Row],[Cost]]</f>
        <v>-11829.4</v>
      </c>
      <c r="Q1092" s="12" t="s">
        <v>46</v>
      </c>
      <c r="R1092" s="12" t="s">
        <v>51</v>
      </c>
      <c r="S1092" s="12" t="s">
        <v>56</v>
      </c>
      <c r="T1092" s="12">
        <v>1</v>
      </c>
      <c r="U1092" s="12">
        <v>15</v>
      </c>
      <c r="V1092" s="20" t="str">
        <f>TEXT(Table1[[#This Row],[Date]],"mmm-yyyy")</f>
        <v>Apr-2025</v>
      </c>
    </row>
    <row r="1093" spans="1:22" x14ac:dyDescent="0.2">
      <c r="A1093" s="11">
        <f t="shared" si="16"/>
        <v>45748</v>
      </c>
      <c r="B1093" s="12" t="s">
        <v>20</v>
      </c>
      <c r="C1093" s="12" t="str">
        <f>VLOOKUP(D1093, City_Mapping!A:B, 2, FALSE)</f>
        <v>USA</v>
      </c>
      <c r="D1093" s="12" t="s">
        <v>31</v>
      </c>
      <c r="E1093" s="12" t="s">
        <v>36</v>
      </c>
      <c r="F1093" s="12" t="s">
        <v>40</v>
      </c>
      <c r="G1093" s="12">
        <v>52399</v>
      </c>
      <c r="H1093" s="12" t="s">
        <v>41</v>
      </c>
      <c r="I1093" s="12" t="s">
        <v>44</v>
      </c>
      <c r="J1093" s="12">
        <v>593855</v>
      </c>
      <c r="K1093" s="12">
        <v>2</v>
      </c>
      <c r="L1093" s="13">
        <v>3178</v>
      </c>
      <c r="M1093" s="14">
        <f>Table1[[#This Row],[Column1]]/100</f>
        <v>0.2</v>
      </c>
      <c r="N1093" s="13">
        <f>Table1[[#This Row],[Unit_Price]]*Table1[[#This Row],[Quantity]]*(1-Table1[[#This Row],[Discount_%]])</f>
        <v>5084.8</v>
      </c>
      <c r="O1093" s="13">
        <v>14891</v>
      </c>
      <c r="P1093" s="13">
        <f>Table1[[#This Row],[Revenue]]-Table1[[#This Row],[Cost]]</f>
        <v>-9806.2000000000007</v>
      </c>
      <c r="Q1093" s="12" t="s">
        <v>46</v>
      </c>
      <c r="R1093" s="12" t="s">
        <v>51</v>
      </c>
      <c r="S1093" s="12" t="s">
        <v>53</v>
      </c>
      <c r="T1093" s="12">
        <v>3</v>
      </c>
      <c r="U1093" s="12">
        <v>20</v>
      </c>
      <c r="V1093" s="20" t="str">
        <f>TEXT(Table1[[#This Row],[Date]],"mmm-yyyy")</f>
        <v>Apr-2025</v>
      </c>
    </row>
    <row r="1094" spans="1:22" x14ac:dyDescent="0.2">
      <c r="A1094" s="11">
        <f t="shared" si="16"/>
        <v>45749</v>
      </c>
      <c r="B1094" s="12" t="s">
        <v>21</v>
      </c>
      <c r="C1094" s="12" t="str">
        <f>VLOOKUP(D1094, City_Mapping!A:B, 2, FALSE)</f>
        <v>UAE</v>
      </c>
      <c r="D1094" s="12" t="s">
        <v>30</v>
      </c>
      <c r="E1094" s="12" t="s">
        <v>36</v>
      </c>
      <c r="F1094" s="12" t="s">
        <v>37</v>
      </c>
      <c r="G1094" s="12">
        <v>58330</v>
      </c>
      <c r="H1094" s="12" t="s">
        <v>41</v>
      </c>
      <c r="I1094" s="12" t="s">
        <v>44</v>
      </c>
      <c r="J1094" s="12">
        <v>590607</v>
      </c>
      <c r="K1094" s="12">
        <v>5</v>
      </c>
      <c r="L1094" s="13">
        <v>3507</v>
      </c>
      <c r="M1094" s="14">
        <f>Table1[[#This Row],[Column1]]/100</f>
        <v>0.15</v>
      </c>
      <c r="N1094" s="13">
        <f>Table1[[#This Row],[Unit_Price]]*Table1[[#This Row],[Quantity]]*(1-Table1[[#This Row],[Discount_%]])</f>
        <v>14904.75</v>
      </c>
      <c r="O1094" s="13">
        <v>25932</v>
      </c>
      <c r="P1094" s="13">
        <f>Table1[[#This Row],[Revenue]]-Table1[[#This Row],[Cost]]</f>
        <v>-11027.25</v>
      </c>
      <c r="Q1094" s="12" t="s">
        <v>48</v>
      </c>
      <c r="R1094" s="12" t="s">
        <v>50</v>
      </c>
      <c r="S1094" s="12" t="s">
        <v>55</v>
      </c>
      <c r="T1094" s="12">
        <v>5</v>
      </c>
      <c r="U1094" s="12">
        <v>15</v>
      </c>
      <c r="V1094" s="20" t="str">
        <f>TEXT(Table1[[#This Row],[Date]],"mmm-yyyy")</f>
        <v>Apr-2025</v>
      </c>
    </row>
    <row r="1095" spans="1:22" x14ac:dyDescent="0.2">
      <c r="A1095" s="11">
        <f t="shared" si="16"/>
        <v>45749</v>
      </c>
      <c r="B1095" s="12" t="s">
        <v>20</v>
      </c>
      <c r="C1095" s="12" t="str">
        <f>VLOOKUP(D1095, City_Mapping!A:B, 2, FALSE)</f>
        <v>USA</v>
      </c>
      <c r="D1095" s="12" t="s">
        <v>31</v>
      </c>
      <c r="E1095" s="12" t="s">
        <v>35</v>
      </c>
      <c r="F1095" s="12" t="s">
        <v>39</v>
      </c>
      <c r="G1095" s="12">
        <v>56308</v>
      </c>
      <c r="H1095" s="12" t="s">
        <v>42</v>
      </c>
      <c r="I1095" s="12" t="s">
        <v>43</v>
      </c>
      <c r="J1095" s="12">
        <v>986461</v>
      </c>
      <c r="K1095" s="12">
        <v>9</v>
      </c>
      <c r="L1095" s="13">
        <v>3623</v>
      </c>
      <c r="M1095" s="14">
        <f>Table1[[#This Row],[Column1]]/100</f>
        <v>0.1</v>
      </c>
      <c r="N1095" s="13">
        <f>Table1[[#This Row],[Unit_Price]]*Table1[[#This Row],[Quantity]]*(1-Table1[[#This Row],[Discount_%]])</f>
        <v>29346.3</v>
      </c>
      <c r="O1095" s="13">
        <v>21110</v>
      </c>
      <c r="P1095" s="13">
        <f>Table1[[#This Row],[Revenue]]-Table1[[#This Row],[Cost]]</f>
        <v>8236.2999999999993</v>
      </c>
      <c r="Q1095" s="12" t="s">
        <v>49</v>
      </c>
      <c r="R1095" s="12" t="s">
        <v>51</v>
      </c>
      <c r="S1095" s="12" t="s">
        <v>54</v>
      </c>
      <c r="T1095" s="12">
        <v>3</v>
      </c>
      <c r="U1095" s="12">
        <v>10</v>
      </c>
      <c r="V1095" s="20" t="str">
        <f>TEXT(Table1[[#This Row],[Date]],"mmm-yyyy")</f>
        <v>Apr-2025</v>
      </c>
    </row>
    <row r="1096" spans="1:22" x14ac:dyDescent="0.2">
      <c r="A1096" s="11">
        <f t="shared" si="16"/>
        <v>45749</v>
      </c>
      <c r="B1096" s="12" t="s">
        <v>23</v>
      </c>
      <c r="C1096" s="12" t="str">
        <f>VLOOKUP(D1096, City_Mapping!A:B, 2, FALSE)</f>
        <v>USA</v>
      </c>
      <c r="D1096" s="12" t="s">
        <v>31</v>
      </c>
      <c r="E1096" s="12" t="s">
        <v>34</v>
      </c>
      <c r="F1096" s="12" t="s">
        <v>39</v>
      </c>
      <c r="G1096" s="12">
        <v>13846</v>
      </c>
      <c r="H1096" s="12" t="s">
        <v>42</v>
      </c>
      <c r="I1096" s="12" t="s">
        <v>43</v>
      </c>
      <c r="J1096" s="12">
        <v>305914</v>
      </c>
      <c r="K1096" s="12">
        <v>7</v>
      </c>
      <c r="L1096" s="13">
        <v>3643</v>
      </c>
      <c r="M1096" s="14">
        <f>Table1[[#This Row],[Column1]]/100</f>
        <v>0.15</v>
      </c>
      <c r="N1096" s="13">
        <f>Table1[[#This Row],[Unit_Price]]*Table1[[#This Row],[Quantity]]*(1-Table1[[#This Row],[Discount_%]])</f>
        <v>21675.85</v>
      </c>
      <c r="O1096" s="13">
        <v>7689</v>
      </c>
      <c r="P1096" s="13">
        <f>Table1[[#This Row],[Revenue]]-Table1[[#This Row],[Cost]]</f>
        <v>13986.849999999999</v>
      </c>
      <c r="Q1096" s="12" t="s">
        <v>46</v>
      </c>
      <c r="R1096" s="12" t="s">
        <v>52</v>
      </c>
      <c r="S1096" s="12" t="s">
        <v>55</v>
      </c>
      <c r="T1096" s="12">
        <v>1</v>
      </c>
      <c r="U1096" s="12">
        <v>15</v>
      </c>
      <c r="V1096" s="20" t="str">
        <f>TEXT(Table1[[#This Row],[Date]],"mmm-yyyy")</f>
        <v>Apr-2025</v>
      </c>
    </row>
    <row r="1097" spans="1:22" x14ac:dyDescent="0.2">
      <c r="A1097" s="11">
        <f t="shared" si="16"/>
        <v>45749</v>
      </c>
      <c r="B1097" s="12" t="s">
        <v>23</v>
      </c>
      <c r="C1097" s="12" t="str">
        <f>VLOOKUP(D1097, City_Mapping!A:B, 2, FALSE)</f>
        <v>UAE</v>
      </c>
      <c r="D1097" s="12" t="s">
        <v>30</v>
      </c>
      <c r="E1097" s="12" t="s">
        <v>34</v>
      </c>
      <c r="F1097" s="12" t="s">
        <v>40</v>
      </c>
      <c r="G1097" s="12">
        <v>22359</v>
      </c>
      <c r="H1097" s="12" t="s">
        <v>41</v>
      </c>
      <c r="I1097" s="12" t="s">
        <v>45</v>
      </c>
      <c r="J1097" s="12">
        <v>335361</v>
      </c>
      <c r="K1097" s="12">
        <v>2</v>
      </c>
      <c r="L1097" s="13">
        <v>3300</v>
      </c>
      <c r="M1097" s="14">
        <f>Table1[[#This Row],[Column1]]/100</f>
        <v>0.15</v>
      </c>
      <c r="N1097" s="13">
        <f>Table1[[#This Row],[Unit_Price]]*Table1[[#This Row],[Quantity]]*(1-Table1[[#This Row],[Discount_%]])</f>
        <v>5610</v>
      </c>
      <c r="O1097" s="13">
        <v>21938</v>
      </c>
      <c r="P1097" s="13">
        <f>Table1[[#This Row],[Revenue]]-Table1[[#This Row],[Cost]]</f>
        <v>-16328</v>
      </c>
      <c r="Q1097" s="12" t="s">
        <v>49</v>
      </c>
      <c r="R1097" s="12" t="s">
        <v>50</v>
      </c>
      <c r="S1097" s="12" t="s">
        <v>54</v>
      </c>
      <c r="T1097" s="12">
        <v>3</v>
      </c>
      <c r="U1097" s="12">
        <v>15</v>
      </c>
      <c r="V1097" s="20" t="str">
        <f>TEXT(Table1[[#This Row],[Date]],"mmm-yyyy")</f>
        <v>Apr-2025</v>
      </c>
    </row>
    <row r="1098" spans="1:22" x14ac:dyDescent="0.2">
      <c r="A1098" s="11">
        <f t="shared" si="16"/>
        <v>45749</v>
      </c>
      <c r="B1098" s="12" t="s">
        <v>23</v>
      </c>
      <c r="C1098" s="12" t="str">
        <f>VLOOKUP(D1098, City_Mapping!A:B, 2, FALSE)</f>
        <v>UAE</v>
      </c>
      <c r="D1098" s="12" t="s">
        <v>30</v>
      </c>
      <c r="E1098" s="12" t="s">
        <v>35</v>
      </c>
      <c r="F1098" s="12" t="s">
        <v>39</v>
      </c>
      <c r="G1098" s="12">
        <v>59376</v>
      </c>
      <c r="H1098" s="12" t="s">
        <v>42</v>
      </c>
      <c r="I1098" s="12" t="s">
        <v>44</v>
      </c>
      <c r="J1098" s="12">
        <v>951756</v>
      </c>
      <c r="K1098" s="12">
        <v>5</v>
      </c>
      <c r="L1098" s="13">
        <v>823</v>
      </c>
      <c r="M1098" s="14">
        <f>Table1[[#This Row],[Column1]]/100</f>
        <v>0.05</v>
      </c>
      <c r="N1098" s="13">
        <f>Table1[[#This Row],[Unit_Price]]*Table1[[#This Row],[Quantity]]*(1-Table1[[#This Row],[Discount_%]])</f>
        <v>3909.25</v>
      </c>
      <c r="O1098" s="13">
        <v>9662</v>
      </c>
      <c r="P1098" s="13">
        <f>Table1[[#This Row],[Revenue]]-Table1[[#This Row],[Cost]]</f>
        <v>-5752.75</v>
      </c>
      <c r="Q1098" s="12" t="s">
        <v>48</v>
      </c>
      <c r="R1098" s="12" t="s">
        <v>50</v>
      </c>
      <c r="S1098" s="12" t="s">
        <v>54</v>
      </c>
      <c r="T1098" s="12">
        <v>2</v>
      </c>
      <c r="U1098" s="12">
        <v>5</v>
      </c>
      <c r="V1098" s="20" t="str">
        <f>TEXT(Table1[[#This Row],[Date]],"mmm-yyyy")</f>
        <v>Apr-2025</v>
      </c>
    </row>
    <row r="1099" spans="1:22" x14ac:dyDescent="0.2">
      <c r="A1099" s="11">
        <f t="shared" si="16"/>
        <v>45749</v>
      </c>
      <c r="B1099" s="12" t="s">
        <v>23</v>
      </c>
      <c r="C1099" s="12" t="str">
        <f>VLOOKUP(D1099, City_Mapping!A:B, 2, FALSE)</f>
        <v>UAE</v>
      </c>
      <c r="D1099" s="12" t="s">
        <v>30</v>
      </c>
      <c r="E1099" s="12" t="s">
        <v>34</v>
      </c>
      <c r="F1099" s="12" t="s">
        <v>38</v>
      </c>
      <c r="G1099" s="12">
        <v>78056</v>
      </c>
      <c r="H1099" s="12" t="s">
        <v>41</v>
      </c>
      <c r="I1099" s="12" t="s">
        <v>44</v>
      </c>
      <c r="J1099" s="12">
        <v>991952</v>
      </c>
      <c r="K1099" s="12">
        <v>5</v>
      </c>
      <c r="L1099" s="13">
        <v>4183</v>
      </c>
      <c r="M1099" s="14">
        <f>Table1[[#This Row],[Column1]]/100</f>
        <v>0.2</v>
      </c>
      <c r="N1099" s="13">
        <f>Table1[[#This Row],[Unit_Price]]*Table1[[#This Row],[Quantity]]*(1-Table1[[#This Row],[Discount_%]])</f>
        <v>16732</v>
      </c>
      <c r="O1099" s="13">
        <v>20298</v>
      </c>
      <c r="P1099" s="13">
        <f>Table1[[#This Row],[Revenue]]-Table1[[#This Row],[Cost]]</f>
        <v>-3566</v>
      </c>
      <c r="Q1099" s="12" t="s">
        <v>47</v>
      </c>
      <c r="R1099" s="12" t="s">
        <v>51</v>
      </c>
      <c r="S1099" s="12" t="s">
        <v>56</v>
      </c>
      <c r="T1099" s="12">
        <v>3</v>
      </c>
      <c r="U1099" s="12">
        <v>20</v>
      </c>
      <c r="V1099" s="20" t="str">
        <f>TEXT(Table1[[#This Row],[Date]],"mmm-yyyy")</f>
        <v>Apr-2025</v>
      </c>
    </row>
    <row r="1100" spans="1:22" x14ac:dyDescent="0.2">
      <c r="A1100" s="11">
        <f t="shared" si="16"/>
        <v>45749</v>
      </c>
      <c r="B1100" s="12" t="s">
        <v>23</v>
      </c>
      <c r="C1100" s="12" t="str">
        <f>VLOOKUP(D1100, City_Mapping!A:B, 2, FALSE)</f>
        <v>UAE</v>
      </c>
      <c r="D1100" s="12" t="s">
        <v>30</v>
      </c>
      <c r="E1100" s="12" t="s">
        <v>36</v>
      </c>
      <c r="F1100" s="12" t="s">
        <v>38</v>
      </c>
      <c r="G1100" s="12">
        <v>50832</v>
      </c>
      <c r="H1100" s="12" t="s">
        <v>41</v>
      </c>
      <c r="I1100" s="12" t="s">
        <v>43</v>
      </c>
      <c r="J1100" s="12">
        <v>165027</v>
      </c>
      <c r="K1100" s="12">
        <v>8</v>
      </c>
      <c r="L1100" s="13">
        <v>2702</v>
      </c>
      <c r="M1100" s="14">
        <f>Table1[[#This Row],[Column1]]/100</f>
        <v>0.2</v>
      </c>
      <c r="N1100" s="13">
        <f>Table1[[#This Row],[Unit_Price]]*Table1[[#This Row],[Quantity]]*(1-Table1[[#This Row],[Discount_%]])</f>
        <v>17292.8</v>
      </c>
      <c r="O1100" s="13">
        <v>3986</v>
      </c>
      <c r="P1100" s="13">
        <f>Table1[[#This Row],[Revenue]]-Table1[[#This Row],[Cost]]</f>
        <v>13306.8</v>
      </c>
      <c r="Q1100" s="12" t="s">
        <v>49</v>
      </c>
      <c r="R1100" s="12" t="s">
        <v>50</v>
      </c>
      <c r="S1100" s="12" t="s">
        <v>53</v>
      </c>
      <c r="T1100" s="12">
        <v>5</v>
      </c>
      <c r="U1100" s="12">
        <v>20</v>
      </c>
      <c r="V1100" s="20" t="str">
        <f>TEXT(Table1[[#This Row],[Date]],"mmm-yyyy")</f>
        <v>Apr-2025</v>
      </c>
    </row>
    <row r="1101" spans="1:22" x14ac:dyDescent="0.2">
      <c r="A1101" s="11">
        <f t="shared" si="16"/>
        <v>45749</v>
      </c>
      <c r="B1101" s="12" t="s">
        <v>20</v>
      </c>
      <c r="C1101" s="12" t="str">
        <f>VLOOKUP(D1101, City_Mapping!A:B, 2, FALSE)</f>
        <v>UAE</v>
      </c>
      <c r="D1101" s="12" t="s">
        <v>30</v>
      </c>
      <c r="E1101" s="12" t="s">
        <v>35</v>
      </c>
      <c r="F1101" s="12" t="s">
        <v>39</v>
      </c>
      <c r="G1101" s="12">
        <v>30098</v>
      </c>
      <c r="H1101" s="12" t="s">
        <v>41</v>
      </c>
      <c r="I1101" s="12" t="s">
        <v>43</v>
      </c>
      <c r="J1101" s="12">
        <v>101425</v>
      </c>
      <c r="K1101" s="12">
        <v>9</v>
      </c>
      <c r="L1101" s="13">
        <v>2294</v>
      </c>
      <c r="M1101" s="14">
        <f>Table1[[#This Row],[Column1]]/100</f>
        <v>0.15</v>
      </c>
      <c r="N1101" s="13">
        <f>Table1[[#This Row],[Unit_Price]]*Table1[[#This Row],[Quantity]]*(1-Table1[[#This Row],[Discount_%]])</f>
        <v>17549.099999999999</v>
      </c>
      <c r="O1101" s="13">
        <v>16586</v>
      </c>
      <c r="P1101" s="13">
        <f>Table1[[#This Row],[Revenue]]-Table1[[#This Row],[Cost]]</f>
        <v>963.09999999999854</v>
      </c>
      <c r="Q1101" s="12" t="s">
        <v>48</v>
      </c>
      <c r="R1101" s="12" t="s">
        <v>50</v>
      </c>
      <c r="S1101" s="12" t="s">
        <v>53</v>
      </c>
      <c r="T1101" s="12">
        <v>5</v>
      </c>
      <c r="U1101" s="12">
        <v>15</v>
      </c>
      <c r="V1101" s="20" t="str">
        <f>TEXT(Table1[[#This Row],[Date]],"mmm-yyyy")</f>
        <v>Apr-2025</v>
      </c>
    </row>
    <row r="1102" spans="1:22" x14ac:dyDescent="0.2">
      <c r="A1102" s="11">
        <f t="shared" si="16"/>
        <v>45749</v>
      </c>
      <c r="B1102" s="12" t="s">
        <v>20</v>
      </c>
      <c r="C1102" s="12" t="str">
        <f>VLOOKUP(D1102, City_Mapping!A:B, 2, FALSE)</f>
        <v>USA</v>
      </c>
      <c r="D1102" s="12" t="s">
        <v>31</v>
      </c>
      <c r="E1102" s="12" t="s">
        <v>34</v>
      </c>
      <c r="F1102" s="12" t="s">
        <v>38</v>
      </c>
      <c r="G1102" s="12">
        <v>59962</v>
      </c>
      <c r="H1102" s="12" t="s">
        <v>41</v>
      </c>
      <c r="I1102" s="12" t="s">
        <v>44</v>
      </c>
      <c r="J1102" s="12">
        <v>232805</v>
      </c>
      <c r="K1102" s="12">
        <v>8</v>
      </c>
      <c r="L1102" s="13">
        <v>2748</v>
      </c>
      <c r="M1102" s="14">
        <f>Table1[[#This Row],[Column1]]/100</f>
        <v>0</v>
      </c>
      <c r="N1102" s="13">
        <f>Table1[[#This Row],[Unit_Price]]*Table1[[#This Row],[Quantity]]*(1-Table1[[#This Row],[Discount_%]])</f>
        <v>21984</v>
      </c>
      <c r="O1102" s="13">
        <v>15026</v>
      </c>
      <c r="P1102" s="13">
        <f>Table1[[#This Row],[Revenue]]-Table1[[#This Row],[Cost]]</f>
        <v>6958</v>
      </c>
      <c r="Q1102" s="12" t="s">
        <v>47</v>
      </c>
      <c r="R1102" s="12" t="s">
        <v>52</v>
      </c>
      <c r="S1102" s="12" t="s">
        <v>55</v>
      </c>
      <c r="T1102" s="12">
        <v>4</v>
      </c>
      <c r="U1102" s="12">
        <v>0</v>
      </c>
      <c r="V1102" s="20" t="str">
        <f>TEXT(Table1[[#This Row],[Date]],"mmm-yyyy")</f>
        <v>Apr-2025</v>
      </c>
    </row>
    <row r="1103" spans="1:22" x14ac:dyDescent="0.2">
      <c r="A1103" s="11">
        <f t="shared" ref="A1103:A1166" si="17">A1091+1</f>
        <v>45749</v>
      </c>
      <c r="B1103" s="12" t="s">
        <v>23</v>
      </c>
      <c r="C1103" s="12" t="str">
        <f>VLOOKUP(D1103, City_Mapping!A:B, 2, FALSE)</f>
        <v>India</v>
      </c>
      <c r="D1103" s="12" t="s">
        <v>32</v>
      </c>
      <c r="E1103" s="12" t="s">
        <v>35</v>
      </c>
      <c r="F1103" s="12" t="s">
        <v>37</v>
      </c>
      <c r="G1103" s="12">
        <v>98672</v>
      </c>
      <c r="H1103" s="12" t="s">
        <v>41</v>
      </c>
      <c r="I1103" s="12" t="s">
        <v>44</v>
      </c>
      <c r="J1103" s="12">
        <v>800735</v>
      </c>
      <c r="K1103" s="12">
        <v>2</v>
      </c>
      <c r="L1103" s="13">
        <v>2842</v>
      </c>
      <c r="M1103" s="14">
        <f>Table1[[#This Row],[Column1]]/100</f>
        <v>0.05</v>
      </c>
      <c r="N1103" s="13">
        <f>Table1[[#This Row],[Unit_Price]]*Table1[[#This Row],[Quantity]]*(1-Table1[[#This Row],[Discount_%]])</f>
        <v>5399.8</v>
      </c>
      <c r="O1103" s="13">
        <v>3620</v>
      </c>
      <c r="P1103" s="13">
        <f>Table1[[#This Row],[Revenue]]-Table1[[#This Row],[Cost]]</f>
        <v>1779.8000000000002</v>
      </c>
      <c r="Q1103" s="12" t="s">
        <v>49</v>
      </c>
      <c r="R1103" s="12" t="s">
        <v>50</v>
      </c>
      <c r="S1103" s="12" t="s">
        <v>56</v>
      </c>
      <c r="T1103" s="12">
        <v>2</v>
      </c>
      <c r="U1103" s="12">
        <v>5</v>
      </c>
      <c r="V1103" s="20" t="str">
        <f>TEXT(Table1[[#This Row],[Date]],"mmm-yyyy")</f>
        <v>Apr-2025</v>
      </c>
    </row>
    <row r="1104" spans="1:22" x14ac:dyDescent="0.2">
      <c r="A1104" s="11">
        <f t="shared" si="17"/>
        <v>45749</v>
      </c>
      <c r="B1104" s="12" t="s">
        <v>21</v>
      </c>
      <c r="C1104" s="12" t="str">
        <f>VLOOKUP(D1104, City_Mapping!A:B, 2, FALSE)</f>
        <v>India</v>
      </c>
      <c r="D1104" s="12" t="s">
        <v>32</v>
      </c>
      <c r="E1104" s="12" t="s">
        <v>35</v>
      </c>
      <c r="F1104" s="12" t="s">
        <v>39</v>
      </c>
      <c r="G1104" s="12">
        <v>45885</v>
      </c>
      <c r="H1104" s="12" t="s">
        <v>42</v>
      </c>
      <c r="I1104" s="12" t="s">
        <v>43</v>
      </c>
      <c r="J1104" s="12">
        <v>688699</v>
      </c>
      <c r="K1104" s="12">
        <v>4</v>
      </c>
      <c r="L1104" s="13">
        <v>3893</v>
      </c>
      <c r="M1104" s="14">
        <f>Table1[[#This Row],[Column1]]/100</f>
        <v>0.15</v>
      </c>
      <c r="N1104" s="13">
        <f>Table1[[#This Row],[Unit_Price]]*Table1[[#This Row],[Quantity]]*(1-Table1[[#This Row],[Discount_%]])</f>
        <v>13236.199999999999</v>
      </c>
      <c r="O1104" s="13">
        <v>12454</v>
      </c>
      <c r="P1104" s="13">
        <f>Table1[[#This Row],[Revenue]]-Table1[[#This Row],[Cost]]</f>
        <v>782.19999999999891</v>
      </c>
      <c r="Q1104" s="12" t="s">
        <v>48</v>
      </c>
      <c r="R1104" s="12" t="s">
        <v>52</v>
      </c>
      <c r="S1104" s="12" t="s">
        <v>53</v>
      </c>
      <c r="T1104" s="12">
        <v>2</v>
      </c>
      <c r="U1104" s="12">
        <v>15</v>
      </c>
      <c r="V1104" s="20" t="str">
        <f>TEXT(Table1[[#This Row],[Date]],"mmm-yyyy")</f>
        <v>Apr-2025</v>
      </c>
    </row>
    <row r="1105" spans="1:22" x14ac:dyDescent="0.2">
      <c r="A1105" s="11">
        <f t="shared" si="17"/>
        <v>45749</v>
      </c>
      <c r="B1105" s="12" t="s">
        <v>22</v>
      </c>
      <c r="C1105" s="12" t="str">
        <f>VLOOKUP(D1105, City_Mapping!A:B, 2, FALSE)</f>
        <v>India</v>
      </c>
      <c r="D1105" s="12" t="s">
        <v>33</v>
      </c>
      <c r="E1105" s="12" t="s">
        <v>34</v>
      </c>
      <c r="F1105" s="12" t="s">
        <v>40</v>
      </c>
      <c r="G1105" s="12">
        <v>31157</v>
      </c>
      <c r="H1105" s="12" t="s">
        <v>42</v>
      </c>
      <c r="I1105" s="12" t="s">
        <v>43</v>
      </c>
      <c r="J1105" s="12">
        <v>897035</v>
      </c>
      <c r="K1105" s="12">
        <v>2</v>
      </c>
      <c r="L1105" s="13">
        <v>3900</v>
      </c>
      <c r="M1105" s="14">
        <f>Table1[[#This Row],[Column1]]/100</f>
        <v>0</v>
      </c>
      <c r="N1105" s="13">
        <f>Table1[[#This Row],[Unit_Price]]*Table1[[#This Row],[Quantity]]*(1-Table1[[#This Row],[Discount_%]])</f>
        <v>7800</v>
      </c>
      <c r="O1105" s="13">
        <v>24553</v>
      </c>
      <c r="P1105" s="13">
        <f>Table1[[#This Row],[Revenue]]-Table1[[#This Row],[Cost]]</f>
        <v>-16753</v>
      </c>
      <c r="Q1105" s="12" t="s">
        <v>47</v>
      </c>
      <c r="R1105" s="12" t="s">
        <v>50</v>
      </c>
      <c r="S1105" s="12" t="s">
        <v>53</v>
      </c>
      <c r="T1105" s="12">
        <v>3</v>
      </c>
      <c r="U1105" s="12">
        <v>0</v>
      </c>
      <c r="V1105" s="20" t="str">
        <f>TEXT(Table1[[#This Row],[Date]],"mmm-yyyy")</f>
        <v>Apr-2025</v>
      </c>
    </row>
    <row r="1106" spans="1:22" x14ac:dyDescent="0.2">
      <c r="A1106" s="11">
        <f t="shared" si="17"/>
        <v>45750</v>
      </c>
      <c r="B1106" s="12" t="s">
        <v>23</v>
      </c>
      <c r="C1106" s="12" t="str">
        <f>VLOOKUP(D1106, City_Mapping!A:B, 2, FALSE)</f>
        <v>India</v>
      </c>
      <c r="D1106" s="12" t="s">
        <v>32</v>
      </c>
      <c r="E1106" s="12" t="s">
        <v>36</v>
      </c>
      <c r="F1106" s="12" t="s">
        <v>38</v>
      </c>
      <c r="G1106" s="12">
        <v>58372</v>
      </c>
      <c r="H1106" s="12" t="s">
        <v>41</v>
      </c>
      <c r="I1106" s="12" t="s">
        <v>43</v>
      </c>
      <c r="J1106" s="12">
        <v>898584</v>
      </c>
      <c r="K1106" s="12">
        <v>6</v>
      </c>
      <c r="L1106" s="13">
        <v>2475</v>
      </c>
      <c r="M1106" s="14">
        <f>Table1[[#This Row],[Column1]]/100</f>
        <v>0.1</v>
      </c>
      <c r="N1106" s="13">
        <f>Table1[[#This Row],[Unit_Price]]*Table1[[#This Row],[Quantity]]*(1-Table1[[#This Row],[Discount_%]])</f>
        <v>13365</v>
      </c>
      <c r="O1106" s="13">
        <v>10333</v>
      </c>
      <c r="P1106" s="13">
        <f>Table1[[#This Row],[Revenue]]-Table1[[#This Row],[Cost]]</f>
        <v>3032</v>
      </c>
      <c r="Q1106" s="12" t="s">
        <v>48</v>
      </c>
      <c r="R1106" s="12" t="s">
        <v>52</v>
      </c>
      <c r="S1106" s="12" t="s">
        <v>53</v>
      </c>
      <c r="T1106" s="12">
        <v>3</v>
      </c>
      <c r="U1106" s="12">
        <v>10</v>
      </c>
      <c r="V1106" s="20" t="str">
        <f>TEXT(Table1[[#This Row],[Date]],"mmm-yyyy")</f>
        <v>Apr-2025</v>
      </c>
    </row>
    <row r="1107" spans="1:22" x14ac:dyDescent="0.2">
      <c r="A1107" s="11">
        <f t="shared" si="17"/>
        <v>45750</v>
      </c>
      <c r="B1107" s="12" t="s">
        <v>21</v>
      </c>
      <c r="C1107" s="12" t="str">
        <f>VLOOKUP(D1107, City_Mapping!A:B, 2, FALSE)</f>
        <v>UK</v>
      </c>
      <c r="D1107" s="12" t="s">
        <v>29</v>
      </c>
      <c r="E1107" s="12" t="s">
        <v>34</v>
      </c>
      <c r="F1107" s="12" t="s">
        <v>37</v>
      </c>
      <c r="G1107" s="12">
        <v>29674</v>
      </c>
      <c r="H1107" s="12" t="s">
        <v>42</v>
      </c>
      <c r="I1107" s="12" t="s">
        <v>45</v>
      </c>
      <c r="J1107" s="12">
        <v>418462</v>
      </c>
      <c r="K1107" s="12">
        <v>4</v>
      </c>
      <c r="L1107" s="13">
        <v>3545</v>
      </c>
      <c r="M1107" s="14">
        <f>Table1[[#This Row],[Column1]]/100</f>
        <v>0.05</v>
      </c>
      <c r="N1107" s="13">
        <f>Table1[[#This Row],[Unit_Price]]*Table1[[#This Row],[Quantity]]*(1-Table1[[#This Row],[Discount_%]])</f>
        <v>13471</v>
      </c>
      <c r="O1107" s="13">
        <v>5403</v>
      </c>
      <c r="P1107" s="13">
        <f>Table1[[#This Row],[Revenue]]-Table1[[#This Row],[Cost]]</f>
        <v>8068</v>
      </c>
      <c r="Q1107" s="12" t="s">
        <v>48</v>
      </c>
      <c r="R1107" s="12" t="s">
        <v>50</v>
      </c>
      <c r="S1107" s="12" t="s">
        <v>55</v>
      </c>
      <c r="T1107" s="12">
        <v>5</v>
      </c>
      <c r="U1107" s="12">
        <v>5</v>
      </c>
      <c r="V1107" s="20" t="str">
        <f>TEXT(Table1[[#This Row],[Date]],"mmm-yyyy")</f>
        <v>Apr-2025</v>
      </c>
    </row>
    <row r="1108" spans="1:22" x14ac:dyDescent="0.2">
      <c r="A1108" s="11">
        <f t="shared" si="17"/>
        <v>45750</v>
      </c>
      <c r="B1108" s="12" t="s">
        <v>22</v>
      </c>
      <c r="C1108" s="12" t="str">
        <f>VLOOKUP(D1108, City_Mapping!A:B, 2, FALSE)</f>
        <v>India</v>
      </c>
      <c r="D1108" s="12" t="s">
        <v>32</v>
      </c>
      <c r="E1108" s="12" t="s">
        <v>34</v>
      </c>
      <c r="F1108" s="12" t="s">
        <v>37</v>
      </c>
      <c r="G1108" s="12">
        <v>42357</v>
      </c>
      <c r="H1108" s="12" t="s">
        <v>42</v>
      </c>
      <c r="I1108" s="12" t="s">
        <v>45</v>
      </c>
      <c r="J1108" s="12">
        <v>588189</v>
      </c>
      <c r="K1108" s="12">
        <v>7</v>
      </c>
      <c r="L1108" s="13">
        <v>1807</v>
      </c>
      <c r="M1108" s="14">
        <f>Table1[[#This Row],[Column1]]/100</f>
        <v>0.2</v>
      </c>
      <c r="N1108" s="13">
        <f>Table1[[#This Row],[Unit_Price]]*Table1[[#This Row],[Quantity]]*(1-Table1[[#This Row],[Discount_%]])</f>
        <v>10119.200000000001</v>
      </c>
      <c r="O1108" s="13">
        <v>22043</v>
      </c>
      <c r="P1108" s="13">
        <f>Table1[[#This Row],[Revenue]]-Table1[[#This Row],[Cost]]</f>
        <v>-11923.8</v>
      </c>
      <c r="Q1108" s="12" t="s">
        <v>48</v>
      </c>
      <c r="R1108" s="12" t="s">
        <v>50</v>
      </c>
      <c r="S1108" s="12" t="s">
        <v>56</v>
      </c>
      <c r="T1108" s="12">
        <v>4</v>
      </c>
      <c r="U1108" s="12">
        <v>20</v>
      </c>
      <c r="V1108" s="20" t="str">
        <f>TEXT(Table1[[#This Row],[Date]],"mmm-yyyy")</f>
        <v>Apr-2025</v>
      </c>
    </row>
    <row r="1109" spans="1:22" x14ac:dyDescent="0.2">
      <c r="A1109" s="11">
        <f t="shared" si="17"/>
        <v>45750</v>
      </c>
      <c r="B1109" s="12" t="s">
        <v>23</v>
      </c>
      <c r="C1109" s="12" t="str">
        <f>VLOOKUP(D1109, City_Mapping!A:B, 2, FALSE)</f>
        <v>USA</v>
      </c>
      <c r="D1109" s="12" t="s">
        <v>31</v>
      </c>
      <c r="E1109" s="12" t="s">
        <v>36</v>
      </c>
      <c r="F1109" s="12" t="s">
        <v>38</v>
      </c>
      <c r="G1109" s="12">
        <v>22578</v>
      </c>
      <c r="H1109" s="12" t="s">
        <v>41</v>
      </c>
      <c r="I1109" s="12" t="s">
        <v>43</v>
      </c>
      <c r="J1109" s="12">
        <v>323543</v>
      </c>
      <c r="K1109" s="12">
        <v>2</v>
      </c>
      <c r="L1109" s="13">
        <v>1955</v>
      </c>
      <c r="M1109" s="14">
        <f>Table1[[#This Row],[Column1]]/100</f>
        <v>0</v>
      </c>
      <c r="N1109" s="13">
        <f>Table1[[#This Row],[Unit_Price]]*Table1[[#This Row],[Quantity]]*(1-Table1[[#This Row],[Discount_%]])</f>
        <v>3910</v>
      </c>
      <c r="O1109" s="13">
        <v>18422</v>
      </c>
      <c r="P1109" s="13">
        <f>Table1[[#This Row],[Revenue]]-Table1[[#This Row],[Cost]]</f>
        <v>-14512</v>
      </c>
      <c r="Q1109" s="12" t="s">
        <v>48</v>
      </c>
      <c r="R1109" s="12" t="s">
        <v>52</v>
      </c>
      <c r="S1109" s="12" t="s">
        <v>53</v>
      </c>
      <c r="T1109" s="12">
        <v>1</v>
      </c>
      <c r="U1109" s="12">
        <v>0</v>
      </c>
      <c r="V1109" s="20" t="str">
        <f>TEXT(Table1[[#This Row],[Date]],"mmm-yyyy")</f>
        <v>Apr-2025</v>
      </c>
    </row>
    <row r="1110" spans="1:22" x14ac:dyDescent="0.2">
      <c r="A1110" s="11">
        <f t="shared" si="17"/>
        <v>45750</v>
      </c>
      <c r="B1110" s="12" t="s">
        <v>23</v>
      </c>
      <c r="C1110" s="12" t="str">
        <f>VLOOKUP(D1110, City_Mapping!A:B, 2, FALSE)</f>
        <v>UAE</v>
      </c>
      <c r="D1110" s="12" t="s">
        <v>30</v>
      </c>
      <c r="E1110" s="12" t="s">
        <v>34</v>
      </c>
      <c r="F1110" s="12" t="s">
        <v>37</v>
      </c>
      <c r="G1110" s="12">
        <v>12251</v>
      </c>
      <c r="H1110" s="12" t="s">
        <v>42</v>
      </c>
      <c r="I1110" s="12" t="s">
        <v>45</v>
      </c>
      <c r="J1110" s="12">
        <v>208051</v>
      </c>
      <c r="K1110" s="12">
        <v>9</v>
      </c>
      <c r="L1110" s="13">
        <v>1462</v>
      </c>
      <c r="M1110" s="14">
        <f>Table1[[#This Row],[Column1]]/100</f>
        <v>0.15</v>
      </c>
      <c r="N1110" s="13">
        <f>Table1[[#This Row],[Unit_Price]]*Table1[[#This Row],[Quantity]]*(1-Table1[[#This Row],[Discount_%]])</f>
        <v>11184.3</v>
      </c>
      <c r="O1110" s="13">
        <v>23951</v>
      </c>
      <c r="P1110" s="13">
        <f>Table1[[#This Row],[Revenue]]-Table1[[#This Row],[Cost]]</f>
        <v>-12766.7</v>
      </c>
      <c r="Q1110" s="12" t="s">
        <v>47</v>
      </c>
      <c r="R1110" s="12" t="s">
        <v>52</v>
      </c>
      <c r="S1110" s="12" t="s">
        <v>56</v>
      </c>
      <c r="T1110" s="12">
        <v>3</v>
      </c>
      <c r="U1110" s="12">
        <v>15</v>
      </c>
      <c r="V1110" s="20" t="str">
        <f>TEXT(Table1[[#This Row],[Date]],"mmm-yyyy")</f>
        <v>Apr-2025</v>
      </c>
    </row>
    <row r="1111" spans="1:22" x14ac:dyDescent="0.2">
      <c r="A1111" s="11">
        <f t="shared" si="17"/>
        <v>45750</v>
      </c>
      <c r="B1111" s="12" t="s">
        <v>20</v>
      </c>
      <c r="C1111" s="12" t="str">
        <f>VLOOKUP(D1111, City_Mapping!A:B, 2, FALSE)</f>
        <v>UAE</v>
      </c>
      <c r="D1111" s="12" t="s">
        <v>30</v>
      </c>
      <c r="E1111" s="12" t="s">
        <v>34</v>
      </c>
      <c r="F1111" s="12" t="s">
        <v>39</v>
      </c>
      <c r="G1111" s="12">
        <v>89049</v>
      </c>
      <c r="H1111" s="12" t="s">
        <v>42</v>
      </c>
      <c r="I1111" s="12" t="s">
        <v>44</v>
      </c>
      <c r="J1111" s="12">
        <v>907500</v>
      </c>
      <c r="K1111" s="12">
        <v>5</v>
      </c>
      <c r="L1111" s="13">
        <v>2217</v>
      </c>
      <c r="M1111" s="14">
        <f>Table1[[#This Row],[Column1]]/100</f>
        <v>0</v>
      </c>
      <c r="N1111" s="13">
        <f>Table1[[#This Row],[Unit_Price]]*Table1[[#This Row],[Quantity]]*(1-Table1[[#This Row],[Discount_%]])</f>
        <v>11085</v>
      </c>
      <c r="O1111" s="13">
        <v>29443</v>
      </c>
      <c r="P1111" s="13">
        <f>Table1[[#This Row],[Revenue]]-Table1[[#This Row],[Cost]]</f>
        <v>-18358</v>
      </c>
      <c r="Q1111" s="12" t="s">
        <v>46</v>
      </c>
      <c r="R1111" s="12" t="s">
        <v>52</v>
      </c>
      <c r="S1111" s="12" t="s">
        <v>53</v>
      </c>
      <c r="T1111" s="12">
        <v>2</v>
      </c>
      <c r="U1111" s="12">
        <v>0</v>
      </c>
      <c r="V1111" s="20" t="str">
        <f>TEXT(Table1[[#This Row],[Date]],"mmm-yyyy")</f>
        <v>Apr-2025</v>
      </c>
    </row>
    <row r="1112" spans="1:22" x14ac:dyDescent="0.2">
      <c r="A1112" s="11">
        <f t="shared" si="17"/>
        <v>45750</v>
      </c>
      <c r="B1112" s="12" t="s">
        <v>22</v>
      </c>
      <c r="C1112" s="12" t="str">
        <f>VLOOKUP(D1112, City_Mapping!A:B, 2, FALSE)</f>
        <v>USA</v>
      </c>
      <c r="D1112" s="12" t="s">
        <v>31</v>
      </c>
      <c r="E1112" s="12" t="s">
        <v>34</v>
      </c>
      <c r="F1112" s="12" t="s">
        <v>37</v>
      </c>
      <c r="G1112" s="12">
        <v>47429</v>
      </c>
      <c r="H1112" s="12" t="s">
        <v>41</v>
      </c>
      <c r="I1112" s="12" t="s">
        <v>44</v>
      </c>
      <c r="J1112" s="12">
        <v>899963</v>
      </c>
      <c r="K1112" s="12">
        <v>1</v>
      </c>
      <c r="L1112" s="13">
        <v>2929</v>
      </c>
      <c r="M1112" s="14">
        <f>Table1[[#This Row],[Column1]]/100</f>
        <v>0.2</v>
      </c>
      <c r="N1112" s="13">
        <f>Table1[[#This Row],[Unit_Price]]*Table1[[#This Row],[Quantity]]*(1-Table1[[#This Row],[Discount_%]])</f>
        <v>2343.2000000000003</v>
      </c>
      <c r="O1112" s="13">
        <v>12742</v>
      </c>
      <c r="P1112" s="13">
        <f>Table1[[#This Row],[Revenue]]-Table1[[#This Row],[Cost]]</f>
        <v>-10398.799999999999</v>
      </c>
      <c r="Q1112" s="12" t="s">
        <v>48</v>
      </c>
      <c r="R1112" s="12" t="s">
        <v>50</v>
      </c>
      <c r="S1112" s="12" t="s">
        <v>55</v>
      </c>
      <c r="T1112" s="12">
        <v>3</v>
      </c>
      <c r="U1112" s="12">
        <v>20</v>
      </c>
      <c r="V1112" s="20" t="str">
        <f>TEXT(Table1[[#This Row],[Date]],"mmm-yyyy")</f>
        <v>Apr-2025</v>
      </c>
    </row>
    <row r="1113" spans="1:22" x14ac:dyDescent="0.2">
      <c r="A1113" s="11">
        <f t="shared" si="17"/>
        <v>45750</v>
      </c>
      <c r="B1113" s="12" t="s">
        <v>22</v>
      </c>
      <c r="C1113" s="12" t="str">
        <f>VLOOKUP(D1113, City_Mapping!A:B, 2, FALSE)</f>
        <v>UK</v>
      </c>
      <c r="D1113" s="12" t="s">
        <v>29</v>
      </c>
      <c r="E1113" s="12" t="s">
        <v>35</v>
      </c>
      <c r="F1113" s="12" t="s">
        <v>38</v>
      </c>
      <c r="G1113" s="12">
        <v>56871</v>
      </c>
      <c r="H1113" s="12" t="s">
        <v>42</v>
      </c>
      <c r="I1113" s="12" t="s">
        <v>43</v>
      </c>
      <c r="J1113" s="12">
        <v>998721</v>
      </c>
      <c r="K1113" s="12">
        <v>3</v>
      </c>
      <c r="L1113" s="13">
        <v>3039</v>
      </c>
      <c r="M1113" s="14">
        <f>Table1[[#This Row],[Column1]]/100</f>
        <v>0.1</v>
      </c>
      <c r="N1113" s="13">
        <f>Table1[[#This Row],[Unit_Price]]*Table1[[#This Row],[Quantity]]*(1-Table1[[#This Row],[Discount_%]])</f>
        <v>8205.3000000000011</v>
      </c>
      <c r="O1113" s="13">
        <v>17438</v>
      </c>
      <c r="P1113" s="13">
        <f>Table1[[#This Row],[Revenue]]-Table1[[#This Row],[Cost]]</f>
        <v>-9232.6999999999989</v>
      </c>
      <c r="Q1113" s="12" t="s">
        <v>47</v>
      </c>
      <c r="R1113" s="12" t="s">
        <v>51</v>
      </c>
      <c r="S1113" s="12" t="s">
        <v>56</v>
      </c>
      <c r="T1113" s="12">
        <v>4</v>
      </c>
      <c r="U1113" s="12">
        <v>10</v>
      </c>
      <c r="V1113" s="20" t="str">
        <f>TEXT(Table1[[#This Row],[Date]],"mmm-yyyy")</f>
        <v>Apr-2025</v>
      </c>
    </row>
    <row r="1114" spans="1:22" x14ac:dyDescent="0.2">
      <c r="A1114" s="11">
        <f t="shared" si="17"/>
        <v>45750</v>
      </c>
      <c r="B1114" s="12" t="s">
        <v>21</v>
      </c>
      <c r="C1114" s="12" t="str">
        <f>VLOOKUP(D1114, City_Mapping!A:B, 2, FALSE)</f>
        <v>India</v>
      </c>
      <c r="D1114" s="12" t="s">
        <v>32</v>
      </c>
      <c r="E1114" s="12" t="s">
        <v>35</v>
      </c>
      <c r="F1114" s="12" t="s">
        <v>37</v>
      </c>
      <c r="G1114" s="12">
        <v>96526</v>
      </c>
      <c r="H1114" s="12" t="s">
        <v>42</v>
      </c>
      <c r="I1114" s="12" t="s">
        <v>44</v>
      </c>
      <c r="J1114" s="12">
        <v>920720</v>
      </c>
      <c r="K1114" s="12">
        <v>4</v>
      </c>
      <c r="L1114" s="13">
        <v>4118</v>
      </c>
      <c r="M1114" s="14">
        <f>Table1[[#This Row],[Column1]]/100</f>
        <v>0</v>
      </c>
      <c r="N1114" s="13">
        <f>Table1[[#This Row],[Unit_Price]]*Table1[[#This Row],[Quantity]]*(1-Table1[[#This Row],[Discount_%]])</f>
        <v>16472</v>
      </c>
      <c r="O1114" s="13">
        <v>25497</v>
      </c>
      <c r="P1114" s="13">
        <f>Table1[[#This Row],[Revenue]]-Table1[[#This Row],[Cost]]</f>
        <v>-9025</v>
      </c>
      <c r="Q1114" s="12" t="s">
        <v>48</v>
      </c>
      <c r="R1114" s="12" t="s">
        <v>51</v>
      </c>
      <c r="S1114" s="12" t="s">
        <v>53</v>
      </c>
      <c r="T1114" s="12">
        <v>2</v>
      </c>
      <c r="U1114" s="12">
        <v>0</v>
      </c>
      <c r="V1114" s="20" t="str">
        <f>TEXT(Table1[[#This Row],[Date]],"mmm-yyyy")</f>
        <v>Apr-2025</v>
      </c>
    </row>
    <row r="1115" spans="1:22" x14ac:dyDescent="0.2">
      <c r="A1115" s="11">
        <f t="shared" si="17"/>
        <v>45750</v>
      </c>
      <c r="B1115" s="12" t="s">
        <v>20</v>
      </c>
      <c r="C1115" s="12" t="str">
        <f>VLOOKUP(D1115, City_Mapping!A:B, 2, FALSE)</f>
        <v>USA</v>
      </c>
      <c r="D1115" s="12" t="s">
        <v>31</v>
      </c>
      <c r="E1115" s="12" t="s">
        <v>35</v>
      </c>
      <c r="F1115" s="12" t="s">
        <v>38</v>
      </c>
      <c r="G1115" s="12">
        <v>35499</v>
      </c>
      <c r="H1115" s="12" t="s">
        <v>42</v>
      </c>
      <c r="I1115" s="12" t="s">
        <v>44</v>
      </c>
      <c r="J1115" s="12">
        <v>200694</v>
      </c>
      <c r="K1115" s="12">
        <v>3</v>
      </c>
      <c r="L1115" s="13">
        <v>2878</v>
      </c>
      <c r="M1115" s="14">
        <f>Table1[[#This Row],[Column1]]/100</f>
        <v>0.15</v>
      </c>
      <c r="N1115" s="13">
        <f>Table1[[#This Row],[Unit_Price]]*Table1[[#This Row],[Quantity]]*(1-Table1[[#This Row],[Discount_%]])</f>
        <v>7338.9</v>
      </c>
      <c r="O1115" s="13">
        <v>26877</v>
      </c>
      <c r="P1115" s="13">
        <f>Table1[[#This Row],[Revenue]]-Table1[[#This Row],[Cost]]</f>
        <v>-19538.099999999999</v>
      </c>
      <c r="Q1115" s="12" t="s">
        <v>49</v>
      </c>
      <c r="R1115" s="12" t="s">
        <v>50</v>
      </c>
      <c r="S1115" s="12" t="s">
        <v>55</v>
      </c>
      <c r="T1115" s="12">
        <v>4</v>
      </c>
      <c r="U1115" s="12">
        <v>15</v>
      </c>
      <c r="V1115" s="20" t="str">
        <f>TEXT(Table1[[#This Row],[Date]],"mmm-yyyy")</f>
        <v>Apr-2025</v>
      </c>
    </row>
    <row r="1116" spans="1:22" x14ac:dyDescent="0.2">
      <c r="A1116" s="11">
        <f t="shared" si="17"/>
        <v>45750</v>
      </c>
      <c r="B1116" s="12" t="s">
        <v>20</v>
      </c>
      <c r="C1116" s="12" t="str">
        <f>VLOOKUP(D1116, City_Mapping!A:B, 2, FALSE)</f>
        <v>India</v>
      </c>
      <c r="D1116" s="12" t="s">
        <v>33</v>
      </c>
      <c r="E1116" s="12" t="s">
        <v>34</v>
      </c>
      <c r="F1116" s="12" t="s">
        <v>38</v>
      </c>
      <c r="G1116" s="12">
        <v>16421</v>
      </c>
      <c r="H1116" s="12" t="s">
        <v>42</v>
      </c>
      <c r="I1116" s="12" t="s">
        <v>44</v>
      </c>
      <c r="J1116" s="12">
        <v>322089</v>
      </c>
      <c r="K1116" s="12">
        <v>6</v>
      </c>
      <c r="L1116" s="13">
        <v>1374</v>
      </c>
      <c r="M1116" s="14">
        <f>Table1[[#This Row],[Column1]]/100</f>
        <v>0</v>
      </c>
      <c r="N1116" s="13">
        <f>Table1[[#This Row],[Unit_Price]]*Table1[[#This Row],[Quantity]]*(1-Table1[[#This Row],[Discount_%]])</f>
        <v>8244</v>
      </c>
      <c r="O1116" s="13">
        <v>13700</v>
      </c>
      <c r="P1116" s="13">
        <f>Table1[[#This Row],[Revenue]]-Table1[[#This Row],[Cost]]</f>
        <v>-5456</v>
      </c>
      <c r="Q1116" s="12" t="s">
        <v>49</v>
      </c>
      <c r="R1116" s="12" t="s">
        <v>50</v>
      </c>
      <c r="S1116" s="12" t="s">
        <v>55</v>
      </c>
      <c r="T1116" s="12">
        <v>2</v>
      </c>
      <c r="U1116" s="12">
        <v>0</v>
      </c>
      <c r="V1116" s="20" t="str">
        <f>TEXT(Table1[[#This Row],[Date]],"mmm-yyyy")</f>
        <v>Apr-2025</v>
      </c>
    </row>
    <row r="1117" spans="1:22" x14ac:dyDescent="0.2">
      <c r="A1117" s="11">
        <f t="shared" si="17"/>
        <v>45750</v>
      </c>
      <c r="B1117" s="12" t="s">
        <v>20</v>
      </c>
      <c r="C1117" s="12" t="str">
        <f>VLOOKUP(D1117, City_Mapping!A:B, 2, FALSE)</f>
        <v>UAE</v>
      </c>
      <c r="D1117" s="12" t="s">
        <v>30</v>
      </c>
      <c r="E1117" s="12" t="s">
        <v>36</v>
      </c>
      <c r="F1117" s="12" t="s">
        <v>37</v>
      </c>
      <c r="G1117" s="12">
        <v>62204</v>
      </c>
      <c r="H1117" s="12" t="s">
        <v>42</v>
      </c>
      <c r="I1117" s="12" t="s">
        <v>44</v>
      </c>
      <c r="J1117" s="12">
        <v>453906</v>
      </c>
      <c r="K1117" s="12">
        <v>6</v>
      </c>
      <c r="L1117" s="13">
        <v>4170</v>
      </c>
      <c r="M1117" s="14">
        <f>Table1[[#This Row],[Column1]]/100</f>
        <v>0.1</v>
      </c>
      <c r="N1117" s="13">
        <f>Table1[[#This Row],[Unit_Price]]*Table1[[#This Row],[Quantity]]*(1-Table1[[#This Row],[Discount_%]])</f>
        <v>22518</v>
      </c>
      <c r="O1117" s="13">
        <v>8412</v>
      </c>
      <c r="P1117" s="13">
        <f>Table1[[#This Row],[Revenue]]-Table1[[#This Row],[Cost]]</f>
        <v>14106</v>
      </c>
      <c r="Q1117" s="12" t="s">
        <v>46</v>
      </c>
      <c r="R1117" s="12" t="s">
        <v>52</v>
      </c>
      <c r="S1117" s="12" t="s">
        <v>55</v>
      </c>
      <c r="T1117" s="12">
        <v>3</v>
      </c>
      <c r="U1117" s="12">
        <v>10</v>
      </c>
      <c r="V1117" s="20" t="str">
        <f>TEXT(Table1[[#This Row],[Date]],"mmm-yyyy")</f>
        <v>Apr-2025</v>
      </c>
    </row>
    <row r="1118" spans="1:22" x14ac:dyDescent="0.2">
      <c r="A1118" s="11">
        <f t="shared" si="17"/>
        <v>45751</v>
      </c>
      <c r="B1118" s="12" t="s">
        <v>20</v>
      </c>
      <c r="C1118" s="12" t="str">
        <f>VLOOKUP(D1118, City_Mapping!A:B, 2, FALSE)</f>
        <v>India</v>
      </c>
      <c r="D1118" s="12" t="s">
        <v>28</v>
      </c>
      <c r="E1118" s="12" t="s">
        <v>35</v>
      </c>
      <c r="F1118" s="12" t="s">
        <v>38</v>
      </c>
      <c r="G1118" s="12">
        <v>34591</v>
      </c>
      <c r="H1118" s="12" t="s">
        <v>41</v>
      </c>
      <c r="I1118" s="12" t="s">
        <v>44</v>
      </c>
      <c r="J1118" s="12">
        <v>559869</v>
      </c>
      <c r="K1118" s="12">
        <v>7</v>
      </c>
      <c r="L1118" s="13">
        <v>2705</v>
      </c>
      <c r="M1118" s="14">
        <f>Table1[[#This Row],[Column1]]/100</f>
        <v>0</v>
      </c>
      <c r="N1118" s="13">
        <f>Table1[[#This Row],[Unit_Price]]*Table1[[#This Row],[Quantity]]*(1-Table1[[#This Row],[Discount_%]])</f>
        <v>18935</v>
      </c>
      <c r="O1118" s="13">
        <v>13103</v>
      </c>
      <c r="P1118" s="13">
        <f>Table1[[#This Row],[Revenue]]-Table1[[#This Row],[Cost]]</f>
        <v>5832</v>
      </c>
      <c r="Q1118" s="12" t="s">
        <v>47</v>
      </c>
      <c r="R1118" s="12" t="s">
        <v>52</v>
      </c>
      <c r="S1118" s="12" t="s">
        <v>53</v>
      </c>
      <c r="T1118" s="12">
        <v>4</v>
      </c>
      <c r="U1118" s="12">
        <v>0</v>
      </c>
      <c r="V1118" s="20" t="str">
        <f>TEXT(Table1[[#This Row],[Date]],"mmm-yyyy")</f>
        <v>Apr-2025</v>
      </c>
    </row>
    <row r="1119" spans="1:22" x14ac:dyDescent="0.2">
      <c r="A1119" s="11">
        <f t="shared" si="17"/>
        <v>45751</v>
      </c>
      <c r="B1119" s="12" t="s">
        <v>22</v>
      </c>
      <c r="C1119" s="12" t="str">
        <f>VLOOKUP(D1119, City_Mapping!A:B, 2, FALSE)</f>
        <v>India</v>
      </c>
      <c r="D1119" s="12" t="s">
        <v>33</v>
      </c>
      <c r="E1119" s="12" t="s">
        <v>36</v>
      </c>
      <c r="F1119" s="12" t="s">
        <v>38</v>
      </c>
      <c r="G1119" s="12">
        <v>70940</v>
      </c>
      <c r="H1119" s="12" t="s">
        <v>41</v>
      </c>
      <c r="I1119" s="12" t="s">
        <v>45</v>
      </c>
      <c r="J1119" s="12">
        <v>722485</v>
      </c>
      <c r="K1119" s="12">
        <v>9</v>
      </c>
      <c r="L1119" s="13">
        <v>1639</v>
      </c>
      <c r="M1119" s="14">
        <f>Table1[[#This Row],[Column1]]/100</f>
        <v>0.1</v>
      </c>
      <c r="N1119" s="13">
        <f>Table1[[#This Row],[Unit_Price]]*Table1[[#This Row],[Quantity]]*(1-Table1[[#This Row],[Discount_%]])</f>
        <v>13275.9</v>
      </c>
      <c r="O1119" s="13">
        <v>8125</v>
      </c>
      <c r="P1119" s="13">
        <f>Table1[[#This Row],[Revenue]]-Table1[[#This Row],[Cost]]</f>
        <v>5150.8999999999996</v>
      </c>
      <c r="Q1119" s="12" t="s">
        <v>49</v>
      </c>
      <c r="R1119" s="12" t="s">
        <v>52</v>
      </c>
      <c r="S1119" s="12" t="s">
        <v>55</v>
      </c>
      <c r="T1119" s="12">
        <v>5</v>
      </c>
      <c r="U1119" s="12">
        <v>10</v>
      </c>
      <c r="V1119" s="20" t="str">
        <f>TEXT(Table1[[#This Row],[Date]],"mmm-yyyy")</f>
        <v>Apr-2025</v>
      </c>
    </row>
    <row r="1120" spans="1:22" x14ac:dyDescent="0.2">
      <c r="A1120" s="11">
        <f t="shared" si="17"/>
        <v>45751</v>
      </c>
      <c r="B1120" s="12" t="s">
        <v>22</v>
      </c>
      <c r="C1120" s="12" t="str">
        <f>VLOOKUP(D1120, City_Mapping!A:B, 2, FALSE)</f>
        <v>UK</v>
      </c>
      <c r="D1120" s="12" t="s">
        <v>29</v>
      </c>
      <c r="E1120" s="12" t="s">
        <v>34</v>
      </c>
      <c r="F1120" s="12" t="s">
        <v>40</v>
      </c>
      <c r="G1120" s="12">
        <v>96371</v>
      </c>
      <c r="H1120" s="12" t="s">
        <v>41</v>
      </c>
      <c r="I1120" s="12" t="s">
        <v>45</v>
      </c>
      <c r="J1120" s="12">
        <v>533284</v>
      </c>
      <c r="K1120" s="12">
        <v>9</v>
      </c>
      <c r="L1120" s="13">
        <v>4091</v>
      </c>
      <c r="M1120" s="14">
        <f>Table1[[#This Row],[Column1]]/100</f>
        <v>0.1</v>
      </c>
      <c r="N1120" s="13">
        <f>Table1[[#This Row],[Unit_Price]]*Table1[[#This Row],[Quantity]]*(1-Table1[[#This Row],[Discount_%]])</f>
        <v>33137.1</v>
      </c>
      <c r="O1120" s="13">
        <v>4467</v>
      </c>
      <c r="P1120" s="13">
        <f>Table1[[#This Row],[Revenue]]-Table1[[#This Row],[Cost]]</f>
        <v>28670.1</v>
      </c>
      <c r="Q1120" s="12" t="s">
        <v>47</v>
      </c>
      <c r="R1120" s="12" t="s">
        <v>51</v>
      </c>
      <c r="S1120" s="12" t="s">
        <v>54</v>
      </c>
      <c r="T1120" s="12">
        <v>2</v>
      </c>
      <c r="U1120" s="12">
        <v>10</v>
      </c>
      <c r="V1120" s="20" t="str">
        <f>TEXT(Table1[[#This Row],[Date]],"mmm-yyyy")</f>
        <v>Apr-2025</v>
      </c>
    </row>
    <row r="1121" spans="1:22" x14ac:dyDescent="0.2">
      <c r="A1121" s="11">
        <f t="shared" si="17"/>
        <v>45751</v>
      </c>
      <c r="B1121" s="12" t="s">
        <v>23</v>
      </c>
      <c r="C1121" s="12" t="str">
        <f>VLOOKUP(D1121, City_Mapping!A:B, 2, FALSE)</f>
        <v>India</v>
      </c>
      <c r="D1121" s="12" t="s">
        <v>33</v>
      </c>
      <c r="E1121" s="12" t="s">
        <v>35</v>
      </c>
      <c r="F1121" s="12" t="s">
        <v>39</v>
      </c>
      <c r="G1121" s="12">
        <v>22202</v>
      </c>
      <c r="H1121" s="12" t="s">
        <v>41</v>
      </c>
      <c r="I1121" s="12" t="s">
        <v>43</v>
      </c>
      <c r="J1121" s="12">
        <v>863380</v>
      </c>
      <c r="K1121" s="12">
        <v>7</v>
      </c>
      <c r="L1121" s="13">
        <v>3173</v>
      </c>
      <c r="M1121" s="14">
        <f>Table1[[#This Row],[Column1]]/100</f>
        <v>0.05</v>
      </c>
      <c r="N1121" s="13">
        <f>Table1[[#This Row],[Unit_Price]]*Table1[[#This Row],[Quantity]]*(1-Table1[[#This Row],[Discount_%]])</f>
        <v>21100.45</v>
      </c>
      <c r="O1121" s="13">
        <v>2494</v>
      </c>
      <c r="P1121" s="13">
        <f>Table1[[#This Row],[Revenue]]-Table1[[#This Row],[Cost]]</f>
        <v>18606.45</v>
      </c>
      <c r="Q1121" s="12" t="s">
        <v>49</v>
      </c>
      <c r="R1121" s="12" t="s">
        <v>50</v>
      </c>
      <c r="S1121" s="12" t="s">
        <v>55</v>
      </c>
      <c r="T1121" s="12">
        <v>4</v>
      </c>
      <c r="U1121" s="12">
        <v>5</v>
      </c>
      <c r="V1121" s="20" t="str">
        <f>TEXT(Table1[[#This Row],[Date]],"mmm-yyyy")</f>
        <v>Apr-2025</v>
      </c>
    </row>
    <row r="1122" spans="1:22" x14ac:dyDescent="0.2">
      <c r="A1122" s="11">
        <f t="shared" si="17"/>
        <v>45751</v>
      </c>
      <c r="B1122" s="12" t="s">
        <v>23</v>
      </c>
      <c r="C1122" s="12" t="str">
        <f>VLOOKUP(D1122, City_Mapping!A:B, 2, FALSE)</f>
        <v>USA</v>
      </c>
      <c r="D1122" s="12" t="s">
        <v>31</v>
      </c>
      <c r="E1122" s="12" t="s">
        <v>34</v>
      </c>
      <c r="F1122" s="12" t="s">
        <v>38</v>
      </c>
      <c r="G1122" s="12">
        <v>29290</v>
      </c>
      <c r="H1122" s="12" t="s">
        <v>41</v>
      </c>
      <c r="I1122" s="12" t="s">
        <v>44</v>
      </c>
      <c r="J1122" s="12">
        <v>767819</v>
      </c>
      <c r="K1122" s="12">
        <v>1</v>
      </c>
      <c r="L1122" s="13">
        <v>2045</v>
      </c>
      <c r="M1122" s="14">
        <f>Table1[[#This Row],[Column1]]/100</f>
        <v>0.05</v>
      </c>
      <c r="N1122" s="13">
        <f>Table1[[#This Row],[Unit_Price]]*Table1[[#This Row],[Quantity]]*(1-Table1[[#This Row],[Discount_%]])</f>
        <v>1942.75</v>
      </c>
      <c r="O1122" s="13">
        <v>5133</v>
      </c>
      <c r="P1122" s="13">
        <f>Table1[[#This Row],[Revenue]]-Table1[[#This Row],[Cost]]</f>
        <v>-3190.25</v>
      </c>
      <c r="Q1122" s="12" t="s">
        <v>47</v>
      </c>
      <c r="R1122" s="12" t="s">
        <v>50</v>
      </c>
      <c r="S1122" s="12" t="s">
        <v>54</v>
      </c>
      <c r="T1122" s="12">
        <v>4</v>
      </c>
      <c r="U1122" s="12">
        <v>5</v>
      </c>
      <c r="V1122" s="20" t="str">
        <f>TEXT(Table1[[#This Row],[Date]],"mmm-yyyy")</f>
        <v>Apr-2025</v>
      </c>
    </row>
    <row r="1123" spans="1:22" x14ac:dyDescent="0.2">
      <c r="A1123" s="11">
        <f t="shared" si="17"/>
        <v>45751</v>
      </c>
      <c r="B1123" s="12" t="s">
        <v>20</v>
      </c>
      <c r="C1123" s="12" t="str">
        <f>VLOOKUP(D1123, City_Mapping!A:B, 2, FALSE)</f>
        <v>India</v>
      </c>
      <c r="D1123" s="12" t="s">
        <v>32</v>
      </c>
      <c r="E1123" s="12" t="s">
        <v>36</v>
      </c>
      <c r="F1123" s="12" t="s">
        <v>39</v>
      </c>
      <c r="G1123" s="12">
        <v>28130</v>
      </c>
      <c r="H1123" s="12" t="s">
        <v>42</v>
      </c>
      <c r="I1123" s="12" t="s">
        <v>45</v>
      </c>
      <c r="J1123" s="12">
        <v>842001</v>
      </c>
      <c r="K1123" s="12">
        <v>3</v>
      </c>
      <c r="L1123" s="13">
        <v>3343</v>
      </c>
      <c r="M1123" s="14">
        <f>Table1[[#This Row],[Column1]]/100</f>
        <v>0.15</v>
      </c>
      <c r="N1123" s="13">
        <f>Table1[[#This Row],[Unit_Price]]*Table1[[#This Row],[Quantity]]*(1-Table1[[#This Row],[Discount_%]])</f>
        <v>8524.65</v>
      </c>
      <c r="O1123" s="13">
        <v>4703</v>
      </c>
      <c r="P1123" s="13">
        <f>Table1[[#This Row],[Revenue]]-Table1[[#This Row],[Cost]]</f>
        <v>3821.6499999999996</v>
      </c>
      <c r="Q1123" s="12" t="s">
        <v>48</v>
      </c>
      <c r="R1123" s="12" t="s">
        <v>51</v>
      </c>
      <c r="S1123" s="12" t="s">
        <v>55</v>
      </c>
      <c r="T1123" s="12">
        <v>1</v>
      </c>
      <c r="U1123" s="12">
        <v>15</v>
      </c>
      <c r="V1123" s="20" t="str">
        <f>TEXT(Table1[[#This Row],[Date]],"mmm-yyyy")</f>
        <v>Apr-2025</v>
      </c>
    </row>
    <row r="1124" spans="1:22" x14ac:dyDescent="0.2">
      <c r="A1124" s="11">
        <f t="shared" si="17"/>
        <v>45751</v>
      </c>
      <c r="B1124" s="12" t="s">
        <v>20</v>
      </c>
      <c r="C1124" s="12" t="str">
        <f>VLOOKUP(D1124, City_Mapping!A:B, 2, FALSE)</f>
        <v>UAE</v>
      </c>
      <c r="D1124" s="12" t="s">
        <v>30</v>
      </c>
      <c r="E1124" s="12" t="s">
        <v>35</v>
      </c>
      <c r="F1124" s="12" t="s">
        <v>40</v>
      </c>
      <c r="G1124" s="12">
        <v>47077</v>
      </c>
      <c r="H1124" s="12" t="s">
        <v>42</v>
      </c>
      <c r="I1124" s="12" t="s">
        <v>45</v>
      </c>
      <c r="J1124" s="12">
        <v>204445</v>
      </c>
      <c r="K1124" s="12">
        <v>5</v>
      </c>
      <c r="L1124" s="13">
        <v>765</v>
      </c>
      <c r="M1124" s="14">
        <f>Table1[[#This Row],[Column1]]/100</f>
        <v>0.15</v>
      </c>
      <c r="N1124" s="13">
        <f>Table1[[#This Row],[Unit_Price]]*Table1[[#This Row],[Quantity]]*(1-Table1[[#This Row],[Discount_%]])</f>
        <v>3251.25</v>
      </c>
      <c r="O1124" s="13">
        <v>22249</v>
      </c>
      <c r="P1124" s="13">
        <f>Table1[[#This Row],[Revenue]]-Table1[[#This Row],[Cost]]</f>
        <v>-18997.75</v>
      </c>
      <c r="Q1124" s="12" t="s">
        <v>48</v>
      </c>
      <c r="R1124" s="12" t="s">
        <v>52</v>
      </c>
      <c r="S1124" s="12" t="s">
        <v>55</v>
      </c>
      <c r="T1124" s="12">
        <v>1</v>
      </c>
      <c r="U1124" s="12">
        <v>15</v>
      </c>
      <c r="V1124" s="20" t="str">
        <f>TEXT(Table1[[#This Row],[Date]],"mmm-yyyy")</f>
        <v>Apr-2025</v>
      </c>
    </row>
    <row r="1125" spans="1:22" x14ac:dyDescent="0.2">
      <c r="A1125" s="11">
        <f t="shared" si="17"/>
        <v>45751</v>
      </c>
      <c r="B1125" s="12" t="s">
        <v>20</v>
      </c>
      <c r="C1125" s="12" t="str">
        <f>VLOOKUP(D1125, City_Mapping!A:B, 2, FALSE)</f>
        <v>UK</v>
      </c>
      <c r="D1125" s="12" t="s">
        <v>29</v>
      </c>
      <c r="E1125" s="12" t="s">
        <v>35</v>
      </c>
      <c r="F1125" s="12" t="s">
        <v>40</v>
      </c>
      <c r="G1125" s="12">
        <v>29396</v>
      </c>
      <c r="H1125" s="12" t="s">
        <v>41</v>
      </c>
      <c r="I1125" s="12" t="s">
        <v>45</v>
      </c>
      <c r="J1125" s="12">
        <v>578216</v>
      </c>
      <c r="K1125" s="12">
        <v>6</v>
      </c>
      <c r="L1125" s="13">
        <v>601</v>
      </c>
      <c r="M1125" s="14">
        <f>Table1[[#This Row],[Column1]]/100</f>
        <v>0.15</v>
      </c>
      <c r="N1125" s="13">
        <f>Table1[[#This Row],[Unit_Price]]*Table1[[#This Row],[Quantity]]*(1-Table1[[#This Row],[Discount_%]])</f>
        <v>3065.1</v>
      </c>
      <c r="O1125" s="13">
        <v>16499</v>
      </c>
      <c r="P1125" s="13">
        <f>Table1[[#This Row],[Revenue]]-Table1[[#This Row],[Cost]]</f>
        <v>-13433.9</v>
      </c>
      <c r="Q1125" s="12" t="s">
        <v>49</v>
      </c>
      <c r="R1125" s="12" t="s">
        <v>52</v>
      </c>
      <c r="S1125" s="12" t="s">
        <v>55</v>
      </c>
      <c r="T1125" s="12">
        <v>3</v>
      </c>
      <c r="U1125" s="12">
        <v>15</v>
      </c>
      <c r="V1125" s="20" t="str">
        <f>TEXT(Table1[[#This Row],[Date]],"mmm-yyyy")</f>
        <v>Apr-2025</v>
      </c>
    </row>
    <row r="1126" spans="1:22" x14ac:dyDescent="0.2">
      <c r="A1126" s="11">
        <f t="shared" si="17"/>
        <v>45751</v>
      </c>
      <c r="B1126" s="12" t="s">
        <v>23</v>
      </c>
      <c r="C1126" s="12" t="str">
        <f>VLOOKUP(D1126, City_Mapping!A:B, 2, FALSE)</f>
        <v>UK</v>
      </c>
      <c r="D1126" s="12" t="s">
        <v>29</v>
      </c>
      <c r="E1126" s="12" t="s">
        <v>35</v>
      </c>
      <c r="F1126" s="12" t="s">
        <v>40</v>
      </c>
      <c r="G1126" s="12">
        <v>70848</v>
      </c>
      <c r="H1126" s="12" t="s">
        <v>41</v>
      </c>
      <c r="I1126" s="12" t="s">
        <v>44</v>
      </c>
      <c r="J1126" s="12">
        <v>525770</v>
      </c>
      <c r="K1126" s="12">
        <v>6</v>
      </c>
      <c r="L1126" s="13">
        <v>3256</v>
      </c>
      <c r="M1126" s="14">
        <f>Table1[[#This Row],[Column1]]/100</f>
        <v>0.1</v>
      </c>
      <c r="N1126" s="13">
        <f>Table1[[#This Row],[Unit_Price]]*Table1[[#This Row],[Quantity]]*(1-Table1[[#This Row],[Discount_%]])</f>
        <v>17582.400000000001</v>
      </c>
      <c r="O1126" s="13">
        <v>17566</v>
      </c>
      <c r="P1126" s="13">
        <f>Table1[[#This Row],[Revenue]]-Table1[[#This Row],[Cost]]</f>
        <v>16.400000000001455</v>
      </c>
      <c r="Q1126" s="12" t="s">
        <v>46</v>
      </c>
      <c r="R1126" s="12" t="s">
        <v>52</v>
      </c>
      <c r="S1126" s="12" t="s">
        <v>53</v>
      </c>
      <c r="T1126" s="12">
        <v>5</v>
      </c>
      <c r="U1126" s="12">
        <v>10</v>
      </c>
      <c r="V1126" s="20" t="str">
        <f>TEXT(Table1[[#This Row],[Date]],"mmm-yyyy")</f>
        <v>Apr-2025</v>
      </c>
    </row>
    <row r="1127" spans="1:22" x14ac:dyDescent="0.2">
      <c r="A1127" s="11">
        <f t="shared" si="17"/>
        <v>45751</v>
      </c>
      <c r="B1127" s="12" t="s">
        <v>21</v>
      </c>
      <c r="C1127" s="12" t="str">
        <f>VLOOKUP(D1127, City_Mapping!A:B, 2, FALSE)</f>
        <v>India</v>
      </c>
      <c r="D1127" s="12" t="s">
        <v>28</v>
      </c>
      <c r="E1127" s="12" t="s">
        <v>35</v>
      </c>
      <c r="F1127" s="12" t="s">
        <v>40</v>
      </c>
      <c r="G1127" s="12">
        <v>93488</v>
      </c>
      <c r="H1127" s="12" t="s">
        <v>41</v>
      </c>
      <c r="I1127" s="12" t="s">
        <v>45</v>
      </c>
      <c r="J1127" s="12">
        <v>206243</v>
      </c>
      <c r="K1127" s="12">
        <v>5</v>
      </c>
      <c r="L1127" s="13">
        <v>4473</v>
      </c>
      <c r="M1127" s="14">
        <f>Table1[[#This Row],[Column1]]/100</f>
        <v>0.1</v>
      </c>
      <c r="N1127" s="13">
        <f>Table1[[#This Row],[Unit_Price]]*Table1[[#This Row],[Quantity]]*(1-Table1[[#This Row],[Discount_%]])</f>
        <v>20128.5</v>
      </c>
      <c r="O1127" s="13">
        <v>2236</v>
      </c>
      <c r="P1127" s="13">
        <f>Table1[[#This Row],[Revenue]]-Table1[[#This Row],[Cost]]</f>
        <v>17892.5</v>
      </c>
      <c r="Q1127" s="12" t="s">
        <v>49</v>
      </c>
      <c r="R1127" s="12" t="s">
        <v>52</v>
      </c>
      <c r="S1127" s="12" t="s">
        <v>56</v>
      </c>
      <c r="T1127" s="12">
        <v>5</v>
      </c>
      <c r="U1127" s="12">
        <v>10</v>
      </c>
      <c r="V1127" s="20" t="str">
        <f>TEXT(Table1[[#This Row],[Date]],"mmm-yyyy")</f>
        <v>Apr-2025</v>
      </c>
    </row>
    <row r="1128" spans="1:22" x14ac:dyDescent="0.2">
      <c r="A1128" s="11">
        <f t="shared" si="17"/>
        <v>45751</v>
      </c>
      <c r="B1128" s="12" t="s">
        <v>21</v>
      </c>
      <c r="C1128" s="12" t="str">
        <f>VLOOKUP(D1128, City_Mapping!A:B, 2, FALSE)</f>
        <v>India</v>
      </c>
      <c r="D1128" s="12" t="s">
        <v>33</v>
      </c>
      <c r="E1128" s="12" t="s">
        <v>36</v>
      </c>
      <c r="F1128" s="12" t="s">
        <v>39</v>
      </c>
      <c r="G1128" s="12">
        <v>70530</v>
      </c>
      <c r="H1128" s="12" t="s">
        <v>42</v>
      </c>
      <c r="I1128" s="12" t="s">
        <v>43</v>
      </c>
      <c r="J1128" s="12">
        <v>694601</v>
      </c>
      <c r="K1128" s="12">
        <v>6</v>
      </c>
      <c r="L1128" s="13">
        <v>2034</v>
      </c>
      <c r="M1128" s="14">
        <f>Table1[[#This Row],[Column1]]/100</f>
        <v>0.05</v>
      </c>
      <c r="N1128" s="13">
        <f>Table1[[#This Row],[Unit_Price]]*Table1[[#This Row],[Quantity]]*(1-Table1[[#This Row],[Discount_%]])</f>
        <v>11593.8</v>
      </c>
      <c r="O1128" s="13">
        <v>29797</v>
      </c>
      <c r="P1128" s="13">
        <f>Table1[[#This Row],[Revenue]]-Table1[[#This Row],[Cost]]</f>
        <v>-18203.2</v>
      </c>
      <c r="Q1128" s="12" t="s">
        <v>49</v>
      </c>
      <c r="R1128" s="12" t="s">
        <v>51</v>
      </c>
      <c r="S1128" s="12" t="s">
        <v>53</v>
      </c>
      <c r="T1128" s="12">
        <v>4</v>
      </c>
      <c r="U1128" s="12">
        <v>5</v>
      </c>
      <c r="V1128" s="20" t="str">
        <f>TEXT(Table1[[#This Row],[Date]],"mmm-yyyy")</f>
        <v>Apr-2025</v>
      </c>
    </row>
    <row r="1129" spans="1:22" x14ac:dyDescent="0.2">
      <c r="A1129" s="11">
        <f t="shared" si="17"/>
        <v>45751</v>
      </c>
      <c r="B1129" s="12" t="s">
        <v>23</v>
      </c>
      <c r="C1129" s="12" t="str">
        <f>VLOOKUP(D1129, City_Mapping!A:B, 2, FALSE)</f>
        <v>India</v>
      </c>
      <c r="D1129" s="12" t="s">
        <v>28</v>
      </c>
      <c r="E1129" s="12" t="s">
        <v>35</v>
      </c>
      <c r="F1129" s="12" t="s">
        <v>37</v>
      </c>
      <c r="G1129" s="12">
        <v>74274</v>
      </c>
      <c r="H1129" s="12" t="s">
        <v>42</v>
      </c>
      <c r="I1129" s="12" t="s">
        <v>43</v>
      </c>
      <c r="J1129" s="12">
        <v>883680</v>
      </c>
      <c r="K1129" s="12">
        <v>9</v>
      </c>
      <c r="L1129" s="13">
        <v>2769</v>
      </c>
      <c r="M1129" s="14">
        <f>Table1[[#This Row],[Column1]]/100</f>
        <v>0.1</v>
      </c>
      <c r="N1129" s="13">
        <f>Table1[[#This Row],[Unit_Price]]*Table1[[#This Row],[Quantity]]*(1-Table1[[#This Row],[Discount_%]])</f>
        <v>22428.9</v>
      </c>
      <c r="O1129" s="13">
        <v>13427</v>
      </c>
      <c r="P1129" s="13">
        <f>Table1[[#This Row],[Revenue]]-Table1[[#This Row],[Cost]]</f>
        <v>9001.9000000000015</v>
      </c>
      <c r="Q1129" s="12" t="s">
        <v>46</v>
      </c>
      <c r="R1129" s="12" t="s">
        <v>52</v>
      </c>
      <c r="S1129" s="12" t="s">
        <v>53</v>
      </c>
      <c r="T1129" s="12">
        <v>4</v>
      </c>
      <c r="U1129" s="12">
        <v>10</v>
      </c>
      <c r="V1129" s="20" t="str">
        <f>TEXT(Table1[[#This Row],[Date]],"mmm-yyyy")</f>
        <v>Apr-2025</v>
      </c>
    </row>
    <row r="1130" spans="1:22" x14ac:dyDescent="0.2">
      <c r="A1130" s="11">
        <f t="shared" si="17"/>
        <v>45752</v>
      </c>
      <c r="B1130" s="12" t="s">
        <v>23</v>
      </c>
      <c r="C1130" s="12" t="str">
        <f>VLOOKUP(D1130, City_Mapping!A:B, 2, FALSE)</f>
        <v>India</v>
      </c>
      <c r="D1130" s="12" t="s">
        <v>32</v>
      </c>
      <c r="E1130" s="12" t="s">
        <v>34</v>
      </c>
      <c r="F1130" s="12" t="s">
        <v>37</v>
      </c>
      <c r="G1130" s="12">
        <v>37122</v>
      </c>
      <c r="H1130" s="12" t="s">
        <v>42</v>
      </c>
      <c r="I1130" s="12" t="s">
        <v>44</v>
      </c>
      <c r="J1130" s="12">
        <v>877313</v>
      </c>
      <c r="K1130" s="12">
        <v>1</v>
      </c>
      <c r="L1130" s="13">
        <v>3462</v>
      </c>
      <c r="M1130" s="14">
        <f>Table1[[#This Row],[Column1]]/100</f>
        <v>0.05</v>
      </c>
      <c r="N1130" s="13">
        <f>Table1[[#This Row],[Unit_Price]]*Table1[[#This Row],[Quantity]]*(1-Table1[[#This Row],[Discount_%]])</f>
        <v>3288.8999999999996</v>
      </c>
      <c r="O1130" s="13">
        <v>9812</v>
      </c>
      <c r="P1130" s="13">
        <f>Table1[[#This Row],[Revenue]]-Table1[[#This Row],[Cost]]</f>
        <v>-6523.1</v>
      </c>
      <c r="Q1130" s="12" t="s">
        <v>48</v>
      </c>
      <c r="R1130" s="12" t="s">
        <v>52</v>
      </c>
      <c r="S1130" s="12" t="s">
        <v>53</v>
      </c>
      <c r="T1130" s="12">
        <v>4</v>
      </c>
      <c r="U1130" s="12">
        <v>5</v>
      </c>
      <c r="V1130" s="20" t="str">
        <f>TEXT(Table1[[#This Row],[Date]],"mmm-yyyy")</f>
        <v>Apr-2025</v>
      </c>
    </row>
    <row r="1131" spans="1:22" x14ac:dyDescent="0.2">
      <c r="A1131" s="11">
        <f t="shared" si="17"/>
        <v>45752</v>
      </c>
      <c r="B1131" s="12" t="s">
        <v>23</v>
      </c>
      <c r="C1131" s="12" t="str">
        <f>VLOOKUP(D1131, City_Mapping!A:B, 2, FALSE)</f>
        <v>India</v>
      </c>
      <c r="D1131" s="12" t="s">
        <v>32</v>
      </c>
      <c r="E1131" s="12" t="s">
        <v>35</v>
      </c>
      <c r="F1131" s="12" t="s">
        <v>39</v>
      </c>
      <c r="G1131" s="12">
        <v>39381</v>
      </c>
      <c r="H1131" s="12" t="s">
        <v>42</v>
      </c>
      <c r="I1131" s="12" t="s">
        <v>43</v>
      </c>
      <c r="J1131" s="12">
        <v>308040</v>
      </c>
      <c r="K1131" s="12">
        <v>1</v>
      </c>
      <c r="L1131" s="13">
        <v>2983</v>
      </c>
      <c r="M1131" s="14">
        <f>Table1[[#This Row],[Column1]]/100</f>
        <v>0</v>
      </c>
      <c r="N1131" s="13">
        <f>Table1[[#This Row],[Unit_Price]]*Table1[[#This Row],[Quantity]]*(1-Table1[[#This Row],[Discount_%]])</f>
        <v>2983</v>
      </c>
      <c r="O1131" s="13">
        <v>16838</v>
      </c>
      <c r="P1131" s="13">
        <f>Table1[[#This Row],[Revenue]]-Table1[[#This Row],[Cost]]</f>
        <v>-13855</v>
      </c>
      <c r="Q1131" s="12" t="s">
        <v>48</v>
      </c>
      <c r="R1131" s="12" t="s">
        <v>51</v>
      </c>
      <c r="S1131" s="12" t="s">
        <v>56</v>
      </c>
      <c r="T1131" s="12">
        <v>2</v>
      </c>
      <c r="U1131" s="12">
        <v>0</v>
      </c>
      <c r="V1131" s="20" t="str">
        <f>TEXT(Table1[[#This Row],[Date]],"mmm-yyyy")</f>
        <v>Apr-2025</v>
      </c>
    </row>
    <row r="1132" spans="1:22" x14ac:dyDescent="0.2">
      <c r="A1132" s="11">
        <f t="shared" si="17"/>
        <v>45752</v>
      </c>
      <c r="B1132" s="12" t="s">
        <v>23</v>
      </c>
      <c r="C1132" s="12" t="str">
        <f>VLOOKUP(D1132, City_Mapping!A:B, 2, FALSE)</f>
        <v>India</v>
      </c>
      <c r="D1132" s="12" t="s">
        <v>28</v>
      </c>
      <c r="E1132" s="12" t="s">
        <v>36</v>
      </c>
      <c r="F1132" s="12" t="s">
        <v>38</v>
      </c>
      <c r="G1132" s="12">
        <v>55435</v>
      </c>
      <c r="H1132" s="12" t="s">
        <v>42</v>
      </c>
      <c r="I1132" s="12" t="s">
        <v>45</v>
      </c>
      <c r="J1132" s="12">
        <v>489430</v>
      </c>
      <c r="K1132" s="12">
        <v>9</v>
      </c>
      <c r="L1132" s="13">
        <v>1713</v>
      </c>
      <c r="M1132" s="14">
        <f>Table1[[#This Row],[Column1]]/100</f>
        <v>0.15</v>
      </c>
      <c r="N1132" s="13">
        <f>Table1[[#This Row],[Unit_Price]]*Table1[[#This Row],[Quantity]]*(1-Table1[[#This Row],[Discount_%]])</f>
        <v>13104.449999999999</v>
      </c>
      <c r="O1132" s="13">
        <v>27120</v>
      </c>
      <c r="P1132" s="13">
        <f>Table1[[#This Row],[Revenue]]-Table1[[#This Row],[Cost]]</f>
        <v>-14015.550000000001</v>
      </c>
      <c r="Q1132" s="12" t="s">
        <v>49</v>
      </c>
      <c r="R1132" s="12" t="s">
        <v>52</v>
      </c>
      <c r="S1132" s="12" t="s">
        <v>56</v>
      </c>
      <c r="T1132" s="12">
        <v>3</v>
      </c>
      <c r="U1132" s="12">
        <v>15</v>
      </c>
      <c r="V1132" s="20" t="str">
        <f>TEXT(Table1[[#This Row],[Date]],"mmm-yyyy")</f>
        <v>Apr-2025</v>
      </c>
    </row>
    <row r="1133" spans="1:22" x14ac:dyDescent="0.2">
      <c r="A1133" s="11">
        <f t="shared" si="17"/>
        <v>45752</v>
      </c>
      <c r="B1133" s="12" t="s">
        <v>23</v>
      </c>
      <c r="C1133" s="12" t="str">
        <f>VLOOKUP(D1133, City_Mapping!A:B, 2, FALSE)</f>
        <v>UAE</v>
      </c>
      <c r="D1133" s="12" t="s">
        <v>30</v>
      </c>
      <c r="E1133" s="12" t="s">
        <v>35</v>
      </c>
      <c r="F1133" s="12" t="s">
        <v>39</v>
      </c>
      <c r="G1133" s="12">
        <v>33267</v>
      </c>
      <c r="H1133" s="12" t="s">
        <v>42</v>
      </c>
      <c r="I1133" s="12" t="s">
        <v>44</v>
      </c>
      <c r="J1133" s="12">
        <v>890233</v>
      </c>
      <c r="K1133" s="12">
        <v>8</v>
      </c>
      <c r="L1133" s="13">
        <v>3492</v>
      </c>
      <c r="M1133" s="14">
        <f>Table1[[#This Row],[Column1]]/100</f>
        <v>0.15</v>
      </c>
      <c r="N1133" s="13">
        <f>Table1[[#This Row],[Unit_Price]]*Table1[[#This Row],[Quantity]]*(1-Table1[[#This Row],[Discount_%]])</f>
        <v>23745.599999999999</v>
      </c>
      <c r="O1133" s="13">
        <v>5127</v>
      </c>
      <c r="P1133" s="13">
        <f>Table1[[#This Row],[Revenue]]-Table1[[#This Row],[Cost]]</f>
        <v>18618.599999999999</v>
      </c>
      <c r="Q1133" s="12" t="s">
        <v>47</v>
      </c>
      <c r="R1133" s="12" t="s">
        <v>51</v>
      </c>
      <c r="S1133" s="12" t="s">
        <v>55</v>
      </c>
      <c r="T1133" s="12">
        <v>3</v>
      </c>
      <c r="U1133" s="12">
        <v>15</v>
      </c>
      <c r="V1133" s="20" t="str">
        <f>TEXT(Table1[[#This Row],[Date]],"mmm-yyyy")</f>
        <v>Apr-2025</v>
      </c>
    </row>
    <row r="1134" spans="1:22" x14ac:dyDescent="0.2">
      <c r="A1134" s="11">
        <f t="shared" si="17"/>
        <v>45752</v>
      </c>
      <c r="B1134" s="12" t="s">
        <v>23</v>
      </c>
      <c r="C1134" s="12" t="str">
        <f>VLOOKUP(D1134, City_Mapping!A:B, 2, FALSE)</f>
        <v>India</v>
      </c>
      <c r="D1134" s="12" t="s">
        <v>32</v>
      </c>
      <c r="E1134" s="12" t="s">
        <v>36</v>
      </c>
      <c r="F1134" s="12" t="s">
        <v>38</v>
      </c>
      <c r="G1134" s="12">
        <v>71978</v>
      </c>
      <c r="H1134" s="12" t="s">
        <v>41</v>
      </c>
      <c r="I1134" s="12" t="s">
        <v>43</v>
      </c>
      <c r="J1134" s="12">
        <v>434737</v>
      </c>
      <c r="K1134" s="12">
        <v>9</v>
      </c>
      <c r="L1134" s="13">
        <v>4929</v>
      </c>
      <c r="M1134" s="14">
        <f>Table1[[#This Row],[Column1]]/100</f>
        <v>0.2</v>
      </c>
      <c r="N1134" s="13">
        <f>Table1[[#This Row],[Unit_Price]]*Table1[[#This Row],[Quantity]]*(1-Table1[[#This Row],[Discount_%]])</f>
        <v>35488.800000000003</v>
      </c>
      <c r="O1134" s="13">
        <v>1234</v>
      </c>
      <c r="P1134" s="13">
        <f>Table1[[#This Row],[Revenue]]-Table1[[#This Row],[Cost]]</f>
        <v>34254.800000000003</v>
      </c>
      <c r="Q1134" s="12" t="s">
        <v>49</v>
      </c>
      <c r="R1134" s="12" t="s">
        <v>52</v>
      </c>
      <c r="S1134" s="12" t="s">
        <v>56</v>
      </c>
      <c r="T1134" s="12">
        <v>1</v>
      </c>
      <c r="U1134" s="12">
        <v>20</v>
      </c>
      <c r="V1134" s="20" t="str">
        <f>TEXT(Table1[[#This Row],[Date]],"mmm-yyyy")</f>
        <v>Apr-2025</v>
      </c>
    </row>
    <row r="1135" spans="1:22" x14ac:dyDescent="0.2">
      <c r="A1135" s="11">
        <f t="shared" si="17"/>
        <v>45752</v>
      </c>
      <c r="B1135" s="12" t="s">
        <v>20</v>
      </c>
      <c r="C1135" s="12" t="str">
        <f>VLOOKUP(D1135, City_Mapping!A:B, 2, FALSE)</f>
        <v>India</v>
      </c>
      <c r="D1135" s="12" t="s">
        <v>28</v>
      </c>
      <c r="E1135" s="12" t="s">
        <v>36</v>
      </c>
      <c r="F1135" s="12" t="s">
        <v>38</v>
      </c>
      <c r="G1135" s="12">
        <v>17088</v>
      </c>
      <c r="H1135" s="12" t="s">
        <v>42</v>
      </c>
      <c r="I1135" s="12" t="s">
        <v>44</v>
      </c>
      <c r="J1135" s="12">
        <v>519727</v>
      </c>
      <c r="K1135" s="12">
        <v>7</v>
      </c>
      <c r="L1135" s="13">
        <v>1406</v>
      </c>
      <c r="M1135" s="14">
        <f>Table1[[#This Row],[Column1]]/100</f>
        <v>0.05</v>
      </c>
      <c r="N1135" s="13">
        <f>Table1[[#This Row],[Unit_Price]]*Table1[[#This Row],[Quantity]]*(1-Table1[[#This Row],[Discount_%]])</f>
        <v>9349.9</v>
      </c>
      <c r="O1135" s="13">
        <v>1072</v>
      </c>
      <c r="P1135" s="13">
        <f>Table1[[#This Row],[Revenue]]-Table1[[#This Row],[Cost]]</f>
        <v>8277.9</v>
      </c>
      <c r="Q1135" s="12" t="s">
        <v>48</v>
      </c>
      <c r="R1135" s="12" t="s">
        <v>50</v>
      </c>
      <c r="S1135" s="12" t="s">
        <v>53</v>
      </c>
      <c r="T1135" s="12">
        <v>4</v>
      </c>
      <c r="U1135" s="12">
        <v>5</v>
      </c>
      <c r="V1135" s="20" t="str">
        <f>TEXT(Table1[[#This Row],[Date]],"mmm-yyyy")</f>
        <v>Apr-2025</v>
      </c>
    </row>
    <row r="1136" spans="1:22" x14ac:dyDescent="0.2">
      <c r="A1136" s="11">
        <f t="shared" si="17"/>
        <v>45752</v>
      </c>
      <c r="B1136" s="12" t="s">
        <v>20</v>
      </c>
      <c r="C1136" s="12" t="str">
        <f>VLOOKUP(D1136, City_Mapping!A:B, 2, FALSE)</f>
        <v>India</v>
      </c>
      <c r="D1136" s="12" t="s">
        <v>33</v>
      </c>
      <c r="E1136" s="12" t="s">
        <v>34</v>
      </c>
      <c r="F1136" s="12" t="s">
        <v>37</v>
      </c>
      <c r="G1136" s="12">
        <v>22822</v>
      </c>
      <c r="H1136" s="12" t="s">
        <v>41</v>
      </c>
      <c r="I1136" s="12" t="s">
        <v>45</v>
      </c>
      <c r="J1136" s="12">
        <v>304118</v>
      </c>
      <c r="K1136" s="12">
        <v>6</v>
      </c>
      <c r="L1136" s="13">
        <v>2081</v>
      </c>
      <c r="M1136" s="14">
        <f>Table1[[#This Row],[Column1]]/100</f>
        <v>0.2</v>
      </c>
      <c r="N1136" s="13">
        <f>Table1[[#This Row],[Unit_Price]]*Table1[[#This Row],[Quantity]]*(1-Table1[[#This Row],[Discount_%]])</f>
        <v>9988.8000000000011</v>
      </c>
      <c r="O1136" s="13">
        <v>23151</v>
      </c>
      <c r="P1136" s="13">
        <f>Table1[[#This Row],[Revenue]]-Table1[[#This Row],[Cost]]</f>
        <v>-13162.199999999999</v>
      </c>
      <c r="Q1136" s="12" t="s">
        <v>47</v>
      </c>
      <c r="R1136" s="12" t="s">
        <v>52</v>
      </c>
      <c r="S1136" s="12" t="s">
        <v>54</v>
      </c>
      <c r="T1136" s="12">
        <v>4</v>
      </c>
      <c r="U1136" s="12">
        <v>20</v>
      </c>
      <c r="V1136" s="20" t="str">
        <f>TEXT(Table1[[#This Row],[Date]],"mmm-yyyy")</f>
        <v>Apr-2025</v>
      </c>
    </row>
    <row r="1137" spans="1:22" x14ac:dyDescent="0.2">
      <c r="A1137" s="11">
        <f t="shared" si="17"/>
        <v>45752</v>
      </c>
      <c r="B1137" s="12" t="s">
        <v>20</v>
      </c>
      <c r="C1137" s="12" t="str">
        <f>VLOOKUP(D1137, City_Mapping!A:B, 2, FALSE)</f>
        <v>India</v>
      </c>
      <c r="D1137" s="12" t="s">
        <v>28</v>
      </c>
      <c r="E1137" s="12" t="s">
        <v>35</v>
      </c>
      <c r="F1137" s="12" t="s">
        <v>40</v>
      </c>
      <c r="G1137" s="12">
        <v>60216</v>
      </c>
      <c r="H1137" s="12" t="s">
        <v>41</v>
      </c>
      <c r="I1137" s="12" t="s">
        <v>43</v>
      </c>
      <c r="J1137" s="12">
        <v>960067</v>
      </c>
      <c r="K1137" s="12">
        <v>9</v>
      </c>
      <c r="L1137" s="13">
        <v>2104</v>
      </c>
      <c r="M1137" s="14">
        <f>Table1[[#This Row],[Column1]]/100</f>
        <v>0.15</v>
      </c>
      <c r="N1137" s="13">
        <f>Table1[[#This Row],[Unit_Price]]*Table1[[#This Row],[Quantity]]*(1-Table1[[#This Row],[Discount_%]])</f>
        <v>16095.6</v>
      </c>
      <c r="O1137" s="13">
        <v>2789</v>
      </c>
      <c r="P1137" s="13">
        <f>Table1[[#This Row],[Revenue]]-Table1[[#This Row],[Cost]]</f>
        <v>13306.6</v>
      </c>
      <c r="Q1137" s="12" t="s">
        <v>46</v>
      </c>
      <c r="R1137" s="12" t="s">
        <v>50</v>
      </c>
      <c r="S1137" s="12" t="s">
        <v>55</v>
      </c>
      <c r="T1137" s="12">
        <v>2</v>
      </c>
      <c r="U1137" s="12">
        <v>15</v>
      </c>
      <c r="V1137" s="20" t="str">
        <f>TEXT(Table1[[#This Row],[Date]],"mmm-yyyy")</f>
        <v>Apr-2025</v>
      </c>
    </row>
    <row r="1138" spans="1:22" x14ac:dyDescent="0.2">
      <c r="A1138" s="11">
        <f t="shared" si="17"/>
        <v>45752</v>
      </c>
      <c r="B1138" s="12" t="s">
        <v>20</v>
      </c>
      <c r="C1138" s="12" t="str">
        <f>VLOOKUP(D1138, City_Mapping!A:B, 2, FALSE)</f>
        <v>India</v>
      </c>
      <c r="D1138" s="12" t="s">
        <v>28</v>
      </c>
      <c r="E1138" s="12" t="s">
        <v>35</v>
      </c>
      <c r="F1138" s="12" t="s">
        <v>37</v>
      </c>
      <c r="G1138" s="12">
        <v>46589</v>
      </c>
      <c r="H1138" s="12" t="s">
        <v>42</v>
      </c>
      <c r="I1138" s="12" t="s">
        <v>45</v>
      </c>
      <c r="J1138" s="12">
        <v>180729</v>
      </c>
      <c r="K1138" s="12">
        <v>2</v>
      </c>
      <c r="L1138" s="13">
        <v>1069</v>
      </c>
      <c r="M1138" s="14">
        <f>Table1[[#This Row],[Column1]]/100</f>
        <v>0.2</v>
      </c>
      <c r="N1138" s="13">
        <f>Table1[[#This Row],[Unit_Price]]*Table1[[#This Row],[Quantity]]*(1-Table1[[#This Row],[Discount_%]])</f>
        <v>1710.4</v>
      </c>
      <c r="O1138" s="13">
        <v>26203</v>
      </c>
      <c r="P1138" s="13">
        <f>Table1[[#This Row],[Revenue]]-Table1[[#This Row],[Cost]]</f>
        <v>-24492.6</v>
      </c>
      <c r="Q1138" s="12" t="s">
        <v>48</v>
      </c>
      <c r="R1138" s="12" t="s">
        <v>51</v>
      </c>
      <c r="S1138" s="12" t="s">
        <v>54</v>
      </c>
      <c r="T1138" s="12">
        <v>4</v>
      </c>
      <c r="U1138" s="12">
        <v>20</v>
      </c>
      <c r="V1138" s="20" t="str">
        <f>TEXT(Table1[[#This Row],[Date]],"mmm-yyyy")</f>
        <v>Apr-2025</v>
      </c>
    </row>
    <row r="1139" spans="1:22" x14ac:dyDescent="0.2">
      <c r="A1139" s="11">
        <f t="shared" si="17"/>
        <v>45752</v>
      </c>
      <c r="B1139" s="12" t="s">
        <v>23</v>
      </c>
      <c r="C1139" s="12" t="str">
        <f>VLOOKUP(D1139, City_Mapping!A:B, 2, FALSE)</f>
        <v>USA</v>
      </c>
      <c r="D1139" s="12" t="s">
        <v>31</v>
      </c>
      <c r="E1139" s="12" t="s">
        <v>35</v>
      </c>
      <c r="F1139" s="12" t="s">
        <v>37</v>
      </c>
      <c r="G1139" s="12">
        <v>75262</v>
      </c>
      <c r="H1139" s="12" t="s">
        <v>42</v>
      </c>
      <c r="I1139" s="12" t="s">
        <v>43</v>
      </c>
      <c r="J1139" s="12">
        <v>417377</v>
      </c>
      <c r="K1139" s="12">
        <v>4</v>
      </c>
      <c r="L1139" s="13">
        <v>2045</v>
      </c>
      <c r="M1139" s="14">
        <f>Table1[[#This Row],[Column1]]/100</f>
        <v>0</v>
      </c>
      <c r="N1139" s="13">
        <f>Table1[[#This Row],[Unit_Price]]*Table1[[#This Row],[Quantity]]*(1-Table1[[#This Row],[Discount_%]])</f>
        <v>8180</v>
      </c>
      <c r="O1139" s="13">
        <v>9859</v>
      </c>
      <c r="P1139" s="13">
        <f>Table1[[#This Row],[Revenue]]-Table1[[#This Row],[Cost]]</f>
        <v>-1679</v>
      </c>
      <c r="Q1139" s="12" t="s">
        <v>46</v>
      </c>
      <c r="R1139" s="12" t="s">
        <v>52</v>
      </c>
      <c r="S1139" s="12" t="s">
        <v>54</v>
      </c>
      <c r="T1139" s="12">
        <v>4</v>
      </c>
      <c r="U1139" s="12">
        <v>0</v>
      </c>
      <c r="V1139" s="20" t="str">
        <f>TEXT(Table1[[#This Row],[Date]],"mmm-yyyy")</f>
        <v>Apr-2025</v>
      </c>
    </row>
    <row r="1140" spans="1:22" x14ac:dyDescent="0.2">
      <c r="A1140" s="11">
        <f t="shared" si="17"/>
        <v>45752</v>
      </c>
      <c r="B1140" s="12" t="s">
        <v>21</v>
      </c>
      <c r="C1140" s="12" t="str">
        <f>VLOOKUP(D1140, City_Mapping!A:B, 2, FALSE)</f>
        <v>India</v>
      </c>
      <c r="D1140" s="12" t="s">
        <v>32</v>
      </c>
      <c r="E1140" s="12" t="s">
        <v>34</v>
      </c>
      <c r="F1140" s="12" t="s">
        <v>39</v>
      </c>
      <c r="G1140" s="12">
        <v>67911</v>
      </c>
      <c r="H1140" s="12" t="s">
        <v>42</v>
      </c>
      <c r="I1140" s="12" t="s">
        <v>44</v>
      </c>
      <c r="J1140" s="12">
        <v>382155</v>
      </c>
      <c r="K1140" s="12">
        <v>2</v>
      </c>
      <c r="L1140" s="13">
        <v>1408</v>
      </c>
      <c r="M1140" s="14">
        <f>Table1[[#This Row],[Column1]]/100</f>
        <v>0.2</v>
      </c>
      <c r="N1140" s="13">
        <f>Table1[[#This Row],[Unit_Price]]*Table1[[#This Row],[Quantity]]*(1-Table1[[#This Row],[Discount_%]])</f>
        <v>2252.8000000000002</v>
      </c>
      <c r="O1140" s="13">
        <v>5023</v>
      </c>
      <c r="P1140" s="13">
        <f>Table1[[#This Row],[Revenue]]-Table1[[#This Row],[Cost]]</f>
        <v>-2770.2</v>
      </c>
      <c r="Q1140" s="12" t="s">
        <v>48</v>
      </c>
      <c r="R1140" s="12" t="s">
        <v>52</v>
      </c>
      <c r="S1140" s="12" t="s">
        <v>54</v>
      </c>
      <c r="T1140" s="12">
        <v>3</v>
      </c>
      <c r="U1140" s="12">
        <v>20</v>
      </c>
      <c r="V1140" s="20" t="str">
        <f>TEXT(Table1[[#This Row],[Date]],"mmm-yyyy")</f>
        <v>Apr-2025</v>
      </c>
    </row>
    <row r="1141" spans="1:22" x14ac:dyDescent="0.2">
      <c r="A1141" s="11">
        <f t="shared" si="17"/>
        <v>45752</v>
      </c>
      <c r="B1141" s="12" t="s">
        <v>22</v>
      </c>
      <c r="C1141" s="12" t="str">
        <f>VLOOKUP(D1141, City_Mapping!A:B, 2, FALSE)</f>
        <v>UAE</v>
      </c>
      <c r="D1141" s="12" t="s">
        <v>30</v>
      </c>
      <c r="E1141" s="12" t="s">
        <v>34</v>
      </c>
      <c r="F1141" s="12" t="s">
        <v>39</v>
      </c>
      <c r="G1141" s="12">
        <v>11436</v>
      </c>
      <c r="H1141" s="12" t="s">
        <v>42</v>
      </c>
      <c r="I1141" s="12" t="s">
        <v>43</v>
      </c>
      <c r="J1141" s="12">
        <v>294035</v>
      </c>
      <c r="K1141" s="12">
        <v>6</v>
      </c>
      <c r="L1141" s="13">
        <v>4962</v>
      </c>
      <c r="M1141" s="14">
        <f>Table1[[#This Row],[Column1]]/100</f>
        <v>0</v>
      </c>
      <c r="N1141" s="13">
        <f>Table1[[#This Row],[Unit_Price]]*Table1[[#This Row],[Quantity]]*(1-Table1[[#This Row],[Discount_%]])</f>
        <v>29772</v>
      </c>
      <c r="O1141" s="13">
        <v>26169</v>
      </c>
      <c r="P1141" s="13">
        <f>Table1[[#This Row],[Revenue]]-Table1[[#This Row],[Cost]]</f>
        <v>3603</v>
      </c>
      <c r="Q1141" s="12" t="s">
        <v>48</v>
      </c>
      <c r="R1141" s="12" t="s">
        <v>52</v>
      </c>
      <c r="S1141" s="12" t="s">
        <v>56</v>
      </c>
      <c r="T1141" s="12">
        <v>4</v>
      </c>
      <c r="U1141" s="12">
        <v>0</v>
      </c>
      <c r="V1141" s="20" t="str">
        <f>TEXT(Table1[[#This Row],[Date]],"mmm-yyyy")</f>
        <v>Apr-2025</v>
      </c>
    </row>
    <row r="1142" spans="1:22" x14ac:dyDescent="0.2">
      <c r="A1142" s="11">
        <f t="shared" si="17"/>
        <v>45753</v>
      </c>
      <c r="B1142" s="12" t="s">
        <v>23</v>
      </c>
      <c r="C1142" s="12" t="str">
        <f>VLOOKUP(D1142, City_Mapping!A:B, 2, FALSE)</f>
        <v>UAE</v>
      </c>
      <c r="D1142" s="12" t="s">
        <v>30</v>
      </c>
      <c r="E1142" s="12" t="s">
        <v>36</v>
      </c>
      <c r="F1142" s="12" t="s">
        <v>38</v>
      </c>
      <c r="G1142" s="12">
        <v>71854</v>
      </c>
      <c r="H1142" s="12" t="s">
        <v>42</v>
      </c>
      <c r="I1142" s="12" t="s">
        <v>43</v>
      </c>
      <c r="J1142" s="12">
        <v>411044</v>
      </c>
      <c r="K1142" s="12">
        <v>1</v>
      </c>
      <c r="L1142" s="13">
        <v>4583</v>
      </c>
      <c r="M1142" s="14">
        <f>Table1[[#This Row],[Column1]]/100</f>
        <v>0.15</v>
      </c>
      <c r="N1142" s="13">
        <f>Table1[[#This Row],[Unit_Price]]*Table1[[#This Row],[Quantity]]*(1-Table1[[#This Row],[Discount_%]])</f>
        <v>3895.5499999999997</v>
      </c>
      <c r="O1142" s="13">
        <v>28242</v>
      </c>
      <c r="P1142" s="13">
        <f>Table1[[#This Row],[Revenue]]-Table1[[#This Row],[Cost]]</f>
        <v>-24346.45</v>
      </c>
      <c r="Q1142" s="12" t="s">
        <v>47</v>
      </c>
      <c r="R1142" s="12" t="s">
        <v>50</v>
      </c>
      <c r="S1142" s="12" t="s">
        <v>53</v>
      </c>
      <c r="T1142" s="12">
        <v>2</v>
      </c>
      <c r="U1142" s="12">
        <v>15</v>
      </c>
      <c r="V1142" s="20" t="str">
        <f>TEXT(Table1[[#This Row],[Date]],"mmm-yyyy")</f>
        <v>Apr-2025</v>
      </c>
    </row>
    <row r="1143" spans="1:22" x14ac:dyDescent="0.2">
      <c r="A1143" s="11">
        <f t="shared" si="17"/>
        <v>45753</v>
      </c>
      <c r="B1143" s="12" t="s">
        <v>22</v>
      </c>
      <c r="C1143" s="12" t="str">
        <f>VLOOKUP(D1143, City_Mapping!A:B, 2, FALSE)</f>
        <v>USA</v>
      </c>
      <c r="D1143" s="12" t="s">
        <v>31</v>
      </c>
      <c r="E1143" s="12" t="s">
        <v>36</v>
      </c>
      <c r="F1143" s="12" t="s">
        <v>39</v>
      </c>
      <c r="G1143" s="12">
        <v>71888</v>
      </c>
      <c r="H1143" s="12" t="s">
        <v>42</v>
      </c>
      <c r="I1143" s="12" t="s">
        <v>43</v>
      </c>
      <c r="J1143" s="12">
        <v>619805</v>
      </c>
      <c r="K1143" s="12">
        <v>7</v>
      </c>
      <c r="L1143" s="13">
        <v>3840</v>
      </c>
      <c r="M1143" s="14">
        <f>Table1[[#This Row],[Column1]]/100</f>
        <v>0.1</v>
      </c>
      <c r="N1143" s="13">
        <f>Table1[[#This Row],[Unit_Price]]*Table1[[#This Row],[Quantity]]*(1-Table1[[#This Row],[Discount_%]])</f>
        <v>24192</v>
      </c>
      <c r="O1143" s="13">
        <v>13004</v>
      </c>
      <c r="P1143" s="13">
        <f>Table1[[#This Row],[Revenue]]-Table1[[#This Row],[Cost]]</f>
        <v>11188</v>
      </c>
      <c r="Q1143" s="12" t="s">
        <v>48</v>
      </c>
      <c r="R1143" s="12" t="s">
        <v>52</v>
      </c>
      <c r="S1143" s="12" t="s">
        <v>55</v>
      </c>
      <c r="T1143" s="12">
        <v>2</v>
      </c>
      <c r="U1143" s="12">
        <v>10</v>
      </c>
      <c r="V1143" s="20" t="str">
        <f>TEXT(Table1[[#This Row],[Date]],"mmm-yyyy")</f>
        <v>Apr-2025</v>
      </c>
    </row>
    <row r="1144" spans="1:22" x14ac:dyDescent="0.2">
      <c r="A1144" s="11">
        <f t="shared" si="17"/>
        <v>45753</v>
      </c>
      <c r="B1144" s="12" t="s">
        <v>21</v>
      </c>
      <c r="C1144" s="12" t="str">
        <f>VLOOKUP(D1144, City_Mapping!A:B, 2, FALSE)</f>
        <v>UK</v>
      </c>
      <c r="D1144" s="12" t="s">
        <v>29</v>
      </c>
      <c r="E1144" s="12" t="s">
        <v>36</v>
      </c>
      <c r="F1144" s="12" t="s">
        <v>38</v>
      </c>
      <c r="G1144" s="12">
        <v>37281</v>
      </c>
      <c r="H1144" s="12" t="s">
        <v>42</v>
      </c>
      <c r="I1144" s="12" t="s">
        <v>44</v>
      </c>
      <c r="J1144" s="12">
        <v>875427</v>
      </c>
      <c r="K1144" s="12">
        <v>7</v>
      </c>
      <c r="L1144" s="13">
        <v>2925</v>
      </c>
      <c r="M1144" s="14">
        <f>Table1[[#This Row],[Column1]]/100</f>
        <v>0.05</v>
      </c>
      <c r="N1144" s="13">
        <f>Table1[[#This Row],[Unit_Price]]*Table1[[#This Row],[Quantity]]*(1-Table1[[#This Row],[Discount_%]])</f>
        <v>19451.25</v>
      </c>
      <c r="O1144" s="13">
        <v>11531</v>
      </c>
      <c r="P1144" s="13">
        <f>Table1[[#This Row],[Revenue]]-Table1[[#This Row],[Cost]]</f>
        <v>7920.25</v>
      </c>
      <c r="Q1144" s="12" t="s">
        <v>49</v>
      </c>
      <c r="R1144" s="12" t="s">
        <v>51</v>
      </c>
      <c r="S1144" s="12" t="s">
        <v>55</v>
      </c>
      <c r="T1144" s="12">
        <v>5</v>
      </c>
      <c r="U1144" s="12">
        <v>5</v>
      </c>
      <c r="V1144" s="20" t="str">
        <f>TEXT(Table1[[#This Row],[Date]],"mmm-yyyy")</f>
        <v>Apr-2025</v>
      </c>
    </row>
    <row r="1145" spans="1:22" x14ac:dyDescent="0.2">
      <c r="A1145" s="11">
        <f t="shared" si="17"/>
        <v>45753</v>
      </c>
      <c r="B1145" s="12" t="s">
        <v>20</v>
      </c>
      <c r="C1145" s="12" t="str">
        <f>VLOOKUP(D1145, City_Mapping!A:B, 2, FALSE)</f>
        <v>UAE</v>
      </c>
      <c r="D1145" s="12" t="s">
        <v>30</v>
      </c>
      <c r="E1145" s="12" t="s">
        <v>34</v>
      </c>
      <c r="F1145" s="12" t="s">
        <v>38</v>
      </c>
      <c r="G1145" s="12">
        <v>98017</v>
      </c>
      <c r="H1145" s="12" t="s">
        <v>42</v>
      </c>
      <c r="I1145" s="12" t="s">
        <v>43</v>
      </c>
      <c r="J1145" s="12">
        <v>807054</v>
      </c>
      <c r="K1145" s="12">
        <v>7</v>
      </c>
      <c r="L1145" s="13">
        <v>3718</v>
      </c>
      <c r="M1145" s="14">
        <f>Table1[[#This Row],[Column1]]/100</f>
        <v>0.2</v>
      </c>
      <c r="N1145" s="13">
        <f>Table1[[#This Row],[Unit_Price]]*Table1[[#This Row],[Quantity]]*(1-Table1[[#This Row],[Discount_%]])</f>
        <v>20820.800000000003</v>
      </c>
      <c r="O1145" s="13">
        <v>15244</v>
      </c>
      <c r="P1145" s="13">
        <f>Table1[[#This Row],[Revenue]]-Table1[[#This Row],[Cost]]</f>
        <v>5576.8000000000029</v>
      </c>
      <c r="Q1145" s="12" t="s">
        <v>46</v>
      </c>
      <c r="R1145" s="12" t="s">
        <v>52</v>
      </c>
      <c r="S1145" s="12" t="s">
        <v>55</v>
      </c>
      <c r="T1145" s="12">
        <v>5</v>
      </c>
      <c r="U1145" s="12">
        <v>20</v>
      </c>
      <c r="V1145" s="20" t="str">
        <f>TEXT(Table1[[#This Row],[Date]],"mmm-yyyy")</f>
        <v>Apr-2025</v>
      </c>
    </row>
    <row r="1146" spans="1:22" x14ac:dyDescent="0.2">
      <c r="A1146" s="11">
        <f t="shared" si="17"/>
        <v>45753</v>
      </c>
      <c r="B1146" s="12" t="s">
        <v>21</v>
      </c>
      <c r="C1146" s="12" t="str">
        <f>VLOOKUP(D1146, City_Mapping!A:B, 2, FALSE)</f>
        <v>India</v>
      </c>
      <c r="D1146" s="12" t="s">
        <v>28</v>
      </c>
      <c r="E1146" s="12" t="s">
        <v>34</v>
      </c>
      <c r="F1146" s="12" t="s">
        <v>40</v>
      </c>
      <c r="G1146" s="12">
        <v>94403</v>
      </c>
      <c r="H1146" s="12" t="s">
        <v>41</v>
      </c>
      <c r="I1146" s="12" t="s">
        <v>45</v>
      </c>
      <c r="J1146" s="12">
        <v>180085</v>
      </c>
      <c r="K1146" s="12">
        <v>4</v>
      </c>
      <c r="L1146" s="13">
        <v>2665</v>
      </c>
      <c r="M1146" s="14">
        <f>Table1[[#This Row],[Column1]]/100</f>
        <v>0</v>
      </c>
      <c r="N1146" s="13">
        <f>Table1[[#This Row],[Unit_Price]]*Table1[[#This Row],[Quantity]]*(1-Table1[[#This Row],[Discount_%]])</f>
        <v>10660</v>
      </c>
      <c r="O1146" s="13">
        <v>12551</v>
      </c>
      <c r="P1146" s="13">
        <f>Table1[[#This Row],[Revenue]]-Table1[[#This Row],[Cost]]</f>
        <v>-1891</v>
      </c>
      <c r="Q1146" s="12" t="s">
        <v>48</v>
      </c>
      <c r="R1146" s="12" t="s">
        <v>51</v>
      </c>
      <c r="S1146" s="12" t="s">
        <v>54</v>
      </c>
      <c r="T1146" s="12">
        <v>1</v>
      </c>
      <c r="U1146" s="12">
        <v>0</v>
      </c>
      <c r="V1146" s="20" t="str">
        <f>TEXT(Table1[[#This Row],[Date]],"mmm-yyyy")</f>
        <v>Apr-2025</v>
      </c>
    </row>
    <row r="1147" spans="1:22" x14ac:dyDescent="0.2">
      <c r="A1147" s="11">
        <f t="shared" si="17"/>
        <v>45753</v>
      </c>
      <c r="B1147" s="12" t="s">
        <v>23</v>
      </c>
      <c r="C1147" s="12" t="str">
        <f>VLOOKUP(D1147, City_Mapping!A:B, 2, FALSE)</f>
        <v>USA</v>
      </c>
      <c r="D1147" s="12" t="s">
        <v>31</v>
      </c>
      <c r="E1147" s="12" t="s">
        <v>34</v>
      </c>
      <c r="F1147" s="12" t="s">
        <v>40</v>
      </c>
      <c r="G1147" s="12">
        <v>63952</v>
      </c>
      <c r="H1147" s="12" t="s">
        <v>41</v>
      </c>
      <c r="I1147" s="12" t="s">
        <v>44</v>
      </c>
      <c r="J1147" s="12">
        <v>500176</v>
      </c>
      <c r="K1147" s="12">
        <v>8</v>
      </c>
      <c r="L1147" s="13">
        <v>1513</v>
      </c>
      <c r="M1147" s="14">
        <f>Table1[[#This Row],[Column1]]/100</f>
        <v>0.15</v>
      </c>
      <c r="N1147" s="13">
        <f>Table1[[#This Row],[Unit_Price]]*Table1[[#This Row],[Quantity]]*(1-Table1[[#This Row],[Discount_%]])</f>
        <v>10288.4</v>
      </c>
      <c r="O1147" s="13">
        <v>3260</v>
      </c>
      <c r="P1147" s="13">
        <f>Table1[[#This Row],[Revenue]]-Table1[[#This Row],[Cost]]</f>
        <v>7028.4</v>
      </c>
      <c r="Q1147" s="12" t="s">
        <v>49</v>
      </c>
      <c r="R1147" s="12" t="s">
        <v>50</v>
      </c>
      <c r="S1147" s="12" t="s">
        <v>53</v>
      </c>
      <c r="T1147" s="12">
        <v>2</v>
      </c>
      <c r="U1147" s="12">
        <v>15</v>
      </c>
      <c r="V1147" s="20" t="str">
        <f>TEXT(Table1[[#This Row],[Date]],"mmm-yyyy")</f>
        <v>Apr-2025</v>
      </c>
    </row>
    <row r="1148" spans="1:22" x14ac:dyDescent="0.2">
      <c r="A1148" s="11">
        <f t="shared" si="17"/>
        <v>45753</v>
      </c>
      <c r="B1148" s="12" t="s">
        <v>20</v>
      </c>
      <c r="C1148" s="12" t="str">
        <f>VLOOKUP(D1148, City_Mapping!A:B, 2, FALSE)</f>
        <v>India</v>
      </c>
      <c r="D1148" s="12" t="s">
        <v>33</v>
      </c>
      <c r="E1148" s="12" t="s">
        <v>36</v>
      </c>
      <c r="F1148" s="12" t="s">
        <v>37</v>
      </c>
      <c r="G1148" s="12">
        <v>32766</v>
      </c>
      <c r="H1148" s="12" t="s">
        <v>42</v>
      </c>
      <c r="I1148" s="12" t="s">
        <v>44</v>
      </c>
      <c r="J1148" s="12">
        <v>116583</v>
      </c>
      <c r="K1148" s="12">
        <v>5</v>
      </c>
      <c r="L1148" s="13">
        <v>3706</v>
      </c>
      <c r="M1148" s="14">
        <f>Table1[[#This Row],[Column1]]/100</f>
        <v>0.15</v>
      </c>
      <c r="N1148" s="13">
        <f>Table1[[#This Row],[Unit_Price]]*Table1[[#This Row],[Quantity]]*(1-Table1[[#This Row],[Discount_%]])</f>
        <v>15750.5</v>
      </c>
      <c r="O1148" s="13">
        <v>5262</v>
      </c>
      <c r="P1148" s="13">
        <f>Table1[[#This Row],[Revenue]]-Table1[[#This Row],[Cost]]</f>
        <v>10488.5</v>
      </c>
      <c r="Q1148" s="12" t="s">
        <v>46</v>
      </c>
      <c r="R1148" s="12" t="s">
        <v>51</v>
      </c>
      <c r="S1148" s="12" t="s">
        <v>55</v>
      </c>
      <c r="T1148" s="12">
        <v>2</v>
      </c>
      <c r="U1148" s="12">
        <v>15</v>
      </c>
      <c r="V1148" s="20" t="str">
        <f>TEXT(Table1[[#This Row],[Date]],"mmm-yyyy")</f>
        <v>Apr-2025</v>
      </c>
    </row>
    <row r="1149" spans="1:22" x14ac:dyDescent="0.2">
      <c r="A1149" s="11">
        <f t="shared" si="17"/>
        <v>45753</v>
      </c>
      <c r="B1149" s="12" t="s">
        <v>23</v>
      </c>
      <c r="C1149" s="12" t="str">
        <f>VLOOKUP(D1149, City_Mapping!A:B, 2, FALSE)</f>
        <v>India</v>
      </c>
      <c r="D1149" s="12" t="s">
        <v>32</v>
      </c>
      <c r="E1149" s="12" t="s">
        <v>34</v>
      </c>
      <c r="F1149" s="12" t="s">
        <v>40</v>
      </c>
      <c r="G1149" s="12">
        <v>31213</v>
      </c>
      <c r="H1149" s="12" t="s">
        <v>41</v>
      </c>
      <c r="I1149" s="12" t="s">
        <v>45</v>
      </c>
      <c r="J1149" s="12">
        <v>754571</v>
      </c>
      <c r="K1149" s="12">
        <v>2</v>
      </c>
      <c r="L1149" s="13">
        <v>2372</v>
      </c>
      <c r="M1149" s="14">
        <f>Table1[[#This Row],[Column1]]/100</f>
        <v>0.1</v>
      </c>
      <c r="N1149" s="13">
        <f>Table1[[#This Row],[Unit_Price]]*Table1[[#This Row],[Quantity]]*(1-Table1[[#This Row],[Discount_%]])</f>
        <v>4269.6000000000004</v>
      </c>
      <c r="O1149" s="13">
        <v>8388</v>
      </c>
      <c r="P1149" s="13">
        <f>Table1[[#This Row],[Revenue]]-Table1[[#This Row],[Cost]]</f>
        <v>-4118.3999999999996</v>
      </c>
      <c r="Q1149" s="12" t="s">
        <v>49</v>
      </c>
      <c r="R1149" s="12" t="s">
        <v>50</v>
      </c>
      <c r="S1149" s="12" t="s">
        <v>53</v>
      </c>
      <c r="T1149" s="12">
        <v>3</v>
      </c>
      <c r="U1149" s="12">
        <v>10</v>
      </c>
      <c r="V1149" s="20" t="str">
        <f>TEXT(Table1[[#This Row],[Date]],"mmm-yyyy")</f>
        <v>Apr-2025</v>
      </c>
    </row>
    <row r="1150" spans="1:22" x14ac:dyDescent="0.2">
      <c r="A1150" s="11">
        <f t="shared" si="17"/>
        <v>45753</v>
      </c>
      <c r="B1150" s="12" t="s">
        <v>20</v>
      </c>
      <c r="C1150" s="12" t="str">
        <f>VLOOKUP(D1150, City_Mapping!A:B, 2, FALSE)</f>
        <v>India</v>
      </c>
      <c r="D1150" s="12" t="s">
        <v>32</v>
      </c>
      <c r="E1150" s="12" t="s">
        <v>36</v>
      </c>
      <c r="F1150" s="12" t="s">
        <v>38</v>
      </c>
      <c r="G1150" s="12">
        <v>72239</v>
      </c>
      <c r="H1150" s="12" t="s">
        <v>42</v>
      </c>
      <c r="I1150" s="12" t="s">
        <v>44</v>
      </c>
      <c r="J1150" s="12">
        <v>958964</v>
      </c>
      <c r="K1150" s="12">
        <v>5</v>
      </c>
      <c r="L1150" s="13">
        <v>705</v>
      </c>
      <c r="M1150" s="14">
        <f>Table1[[#This Row],[Column1]]/100</f>
        <v>0.15</v>
      </c>
      <c r="N1150" s="13">
        <f>Table1[[#This Row],[Unit_Price]]*Table1[[#This Row],[Quantity]]*(1-Table1[[#This Row],[Discount_%]])</f>
        <v>2996.25</v>
      </c>
      <c r="O1150" s="13">
        <v>23929</v>
      </c>
      <c r="P1150" s="13">
        <f>Table1[[#This Row],[Revenue]]-Table1[[#This Row],[Cost]]</f>
        <v>-20932.75</v>
      </c>
      <c r="Q1150" s="12" t="s">
        <v>48</v>
      </c>
      <c r="R1150" s="12" t="s">
        <v>50</v>
      </c>
      <c r="S1150" s="12" t="s">
        <v>56</v>
      </c>
      <c r="T1150" s="12">
        <v>5</v>
      </c>
      <c r="U1150" s="12">
        <v>15</v>
      </c>
      <c r="V1150" s="20" t="str">
        <f>TEXT(Table1[[#This Row],[Date]],"mmm-yyyy")</f>
        <v>Apr-2025</v>
      </c>
    </row>
    <row r="1151" spans="1:22" x14ac:dyDescent="0.2">
      <c r="A1151" s="11">
        <f t="shared" si="17"/>
        <v>45753</v>
      </c>
      <c r="B1151" s="12" t="s">
        <v>22</v>
      </c>
      <c r="C1151" s="12" t="str">
        <f>VLOOKUP(D1151, City_Mapping!A:B, 2, FALSE)</f>
        <v>India</v>
      </c>
      <c r="D1151" s="12" t="s">
        <v>32</v>
      </c>
      <c r="E1151" s="12" t="s">
        <v>36</v>
      </c>
      <c r="F1151" s="12" t="s">
        <v>39</v>
      </c>
      <c r="G1151" s="12">
        <v>32537</v>
      </c>
      <c r="H1151" s="12" t="s">
        <v>41</v>
      </c>
      <c r="I1151" s="12" t="s">
        <v>43</v>
      </c>
      <c r="J1151" s="12">
        <v>315175</v>
      </c>
      <c r="K1151" s="12">
        <v>9</v>
      </c>
      <c r="L1151" s="13">
        <v>1315</v>
      </c>
      <c r="M1151" s="14">
        <f>Table1[[#This Row],[Column1]]/100</f>
        <v>0.15</v>
      </c>
      <c r="N1151" s="13">
        <f>Table1[[#This Row],[Unit_Price]]*Table1[[#This Row],[Quantity]]*(1-Table1[[#This Row],[Discount_%]])</f>
        <v>10059.75</v>
      </c>
      <c r="O1151" s="13">
        <v>7934</v>
      </c>
      <c r="P1151" s="13">
        <f>Table1[[#This Row],[Revenue]]-Table1[[#This Row],[Cost]]</f>
        <v>2125.75</v>
      </c>
      <c r="Q1151" s="12" t="s">
        <v>49</v>
      </c>
      <c r="R1151" s="12" t="s">
        <v>50</v>
      </c>
      <c r="S1151" s="12" t="s">
        <v>55</v>
      </c>
      <c r="T1151" s="12">
        <v>1</v>
      </c>
      <c r="U1151" s="12">
        <v>15</v>
      </c>
      <c r="V1151" s="20" t="str">
        <f>TEXT(Table1[[#This Row],[Date]],"mmm-yyyy")</f>
        <v>Apr-2025</v>
      </c>
    </row>
    <row r="1152" spans="1:22" x14ac:dyDescent="0.2">
      <c r="A1152" s="11">
        <f t="shared" si="17"/>
        <v>45753</v>
      </c>
      <c r="B1152" s="12" t="s">
        <v>22</v>
      </c>
      <c r="C1152" s="12" t="str">
        <f>VLOOKUP(D1152, City_Mapping!A:B, 2, FALSE)</f>
        <v>India</v>
      </c>
      <c r="D1152" s="12" t="s">
        <v>28</v>
      </c>
      <c r="E1152" s="12" t="s">
        <v>35</v>
      </c>
      <c r="F1152" s="12" t="s">
        <v>40</v>
      </c>
      <c r="G1152" s="12">
        <v>12794</v>
      </c>
      <c r="H1152" s="12" t="s">
        <v>41</v>
      </c>
      <c r="I1152" s="12" t="s">
        <v>44</v>
      </c>
      <c r="J1152" s="12">
        <v>376345</v>
      </c>
      <c r="K1152" s="12">
        <v>1</v>
      </c>
      <c r="L1152" s="13">
        <v>565</v>
      </c>
      <c r="M1152" s="14">
        <f>Table1[[#This Row],[Column1]]/100</f>
        <v>0.1</v>
      </c>
      <c r="N1152" s="13">
        <f>Table1[[#This Row],[Unit_Price]]*Table1[[#This Row],[Quantity]]*(1-Table1[[#This Row],[Discount_%]])</f>
        <v>508.5</v>
      </c>
      <c r="O1152" s="13">
        <v>8456</v>
      </c>
      <c r="P1152" s="13">
        <f>Table1[[#This Row],[Revenue]]-Table1[[#This Row],[Cost]]</f>
        <v>-7947.5</v>
      </c>
      <c r="Q1152" s="12" t="s">
        <v>46</v>
      </c>
      <c r="R1152" s="12" t="s">
        <v>51</v>
      </c>
      <c r="S1152" s="12" t="s">
        <v>56</v>
      </c>
      <c r="T1152" s="12">
        <v>3</v>
      </c>
      <c r="U1152" s="12">
        <v>10</v>
      </c>
      <c r="V1152" s="20" t="str">
        <f>TEXT(Table1[[#This Row],[Date]],"mmm-yyyy")</f>
        <v>Apr-2025</v>
      </c>
    </row>
    <row r="1153" spans="1:22" x14ac:dyDescent="0.2">
      <c r="A1153" s="11">
        <f t="shared" si="17"/>
        <v>45753</v>
      </c>
      <c r="B1153" s="12" t="s">
        <v>22</v>
      </c>
      <c r="C1153" s="12" t="str">
        <f>VLOOKUP(D1153, City_Mapping!A:B, 2, FALSE)</f>
        <v>India</v>
      </c>
      <c r="D1153" s="12" t="s">
        <v>33</v>
      </c>
      <c r="E1153" s="12" t="s">
        <v>35</v>
      </c>
      <c r="F1153" s="12" t="s">
        <v>40</v>
      </c>
      <c r="G1153" s="12">
        <v>69204</v>
      </c>
      <c r="H1153" s="12" t="s">
        <v>42</v>
      </c>
      <c r="I1153" s="12" t="s">
        <v>45</v>
      </c>
      <c r="J1153" s="12">
        <v>301651</v>
      </c>
      <c r="K1153" s="12">
        <v>2</v>
      </c>
      <c r="L1153" s="13">
        <v>4545</v>
      </c>
      <c r="M1153" s="14">
        <f>Table1[[#This Row],[Column1]]/100</f>
        <v>0.15</v>
      </c>
      <c r="N1153" s="13">
        <f>Table1[[#This Row],[Unit_Price]]*Table1[[#This Row],[Quantity]]*(1-Table1[[#This Row],[Discount_%]])</f>
        <v>7726.5</v>
      </c>
      <c r="O1153" s="13">
        <v>15191</v>
      </c>
      <c r="P1153" s="13">
        <f>Table1[[#This Row],[Revenue]]-Table1[[#This Row],[Cost]]</f>
        <v>-7464.5</v>
      </c>
      <c r="Q1153" s="12" t="s">
        <v>46</v>
      </c>
      <c r="R1153" s="12" t="s">
        <v>51</v>
      </c>
      <c r="S1153" s="12" t="s">
        <v>55</v>
      </c>
      <c r="T1153" s="12">
        <v>3</v>
      </c>
      <c r="U1153" s="12">
        <v>15</v>
      </c>
      <c r="V1153" s="20" t="str">
        <f>TEXT(Table1[[#This Row],[Date]],"mmm-yyyy")</f>
        <v>Apr-2025</v>
      </c>
    </row>
    <row r="1154" spans="1:22" x14ac:dyDescent="0.2">
      <c r="A1154" s="11">
        <f t="shared" si="17"/>
        <v>45754</v>
      </c>
      <c r="B1154" s="12" t="s">
        <v>21</v>
      </c>
      <c r="C1154" s="12" t="str">
        <f>VLOOKUP(D1154, City_Mapping!A:B, 2, FALSE)</f>
        <v>USA</v>
      </c>
      <c r="D1154" s="12" t="s">
        <v>31</v>
      </c>
      <c r="E1154" s="12" t="s">
        <v>35</v>
      </c>
      <c r="F1154" s="12" t="s">
        <v>40</v>
      </c>
      <c r="G1154" s="12">
        <v>42324</v>
      </c>
      <c r="H1154" s="12" t="s">
        <v>42</v>
      </c>
      <c r="I1154" s="12" t="s">
        <v>44</v>
      </c>
      <c r="J1154" s="12">
        <v>946451</v>
      </c>
      <c r="K1154" s="12">
        <v>8</v>
      </c>
      <c r="L1154" s="13">
        <v>2551</v>
      </c>
      <c r="M1154" s="14">
        <f>Table1[[#This Row],[Column1]]/100</f>
        <v>0</v>
      </c>
      <c r="N1154" s="13">
        <f>Table1[[#This Row],[Unit_Price]]*Table1[[#This Row],[Quantity]]*(1-Table1[[#This Row],[Discount_%]])</f>
        <v>20408</v>
      </c>
      <c r="O1154" s="13">
        <v>26544</v>
      </c>
      <c r="P1154" s="13">
        <f>Table1[[#This Row],[Revenue]]-Table1[[#This Row],[Cost]]</f>
        <v>-6136</v>
      </c>
      <c r="Q1154" s="12" t="s">
        <v>46</v>
      </c>
      <c r="R1154" s="12" t="s">
        <v>51</v>
      </c>
      <c r="S1154" s="12" t="s">
        <v>54</v>
      </c>
      <c r="T1154" s="12">
        <v>5</v>
      </c>
      <c r="U1154" s="12">
        <v>0</v>
      </c>
      <c r="V1154" s="20" t="str">
        <f>TEXT(Table1[[#This Row],[Date]],"mmm-yyyy")</f>
        <v>Apr-2025</v>
      </c>
    </row>
    <row r="1155" spans="1:22" x14ac:dyDescent="0.2">
      <c r="A1155" s="11">
        <f t="shared" si="17"/>
        <v>45754</v>
      </c>
      <c r="B1155" s="12" t="s">
        <v>23</v>
      </c>
      <c r="C1155" s="12" t="str">
        <f>VLOOKUP(D1155, City_Mapping!A:B, 2, FALSE)</f>
        <v>USA</v>
      </c>
      <c r="D1155" s="12" t="s">
        <v>31</v>
      </c>
      <c r="E1155" s="12" t="s">
        <v>36</v>
      </c>
      <c r="F1155" s="12" t="s">
        <v>40</v>
      </c>
      <c r="G1155" s="12">
        <v>66764</v>
      </c>
      <c r="H1155" s="12" t="s">
        <v>42</v>
      </c>
      <c r="I1155" s="12" t="s">
        <v>45</v>
      </c>
      <c r="J1155" s="12">
        <v>906852</v>
      </c>
      <c r="K1155" s="12">
        <v>5</v>
      </c>
      <c r="L1155" s="13">
        <v>502</v>
      </c>
      <c r="M1155" s="14">
        <f>Table1[[#This Row],[Column1]]/100</f>
        <v>0.2</v>
      </c>
      <c r="N1155" s="13">
        <f>Table1[[#This Row],[Unit_Price]]*Table1[[#This Row],[Quantity]]*(1-Table1[[#This Row],[Discount_%]])</f>
        <v>2008</v>
      </c>
      <c r="O1155" s="13">
        <v>11219</v>
      </c>
      <c r="P1155" s="13">
        <f>Table1[[#This Row],[Revenue]]-Table1[[#This Row],[Cost]]</f>
        <v>-9211</v>
      </c>
      <c r="Q1155" s="12" t="s">
        <v>48</v>
      </c>
      <c r="R1155" s="12" t="s">
        <v>52</v>
      </c>
      <c r="S1155" s="12" t="s">
        <v>55</v>
      </c>
      <c r="T1155" s="12">
        <v>3</v>
      </c>
      <c r="U1155" s="12">
        <v>20</v>
      </c>
      <c r="V1155" s="20" t="str">
        <f>TEXT(Table1[[#This Row],[Date]],"mmm-yyyy")</f>
        <v>Apr-2025</v>
      </c>
    </row>
    <row r="1156" spans="1:22" x14ac:dyDescent="0.2">
      <c r="A1156" s="11">
        <f t="shared" si="17"/>
        <v>45754</v>
      </c>
      <c r="B1156" s="12" t="s">
        <v>21</v>
      </c>
      <c r="C1156" s="12" t="str">
        <f>VLOOKUP(D1156, City_Mapping!A:B, 2, FALSE)</f>
        <v>India</v>
      </c>
      <c r="D1156" s="12" t="s">
        <v>32</v>
      </c>
      <c r="E1156" s="12" t="s">
        <v>35</v>
      </c>
      <c r="F1156" s="12" t="s">
        <v>38</v>
      </c>
      <c r="G1156" s="12">
        <v>40858</v>
      </c>
      <c r="H1156" s="12" t="s">
        <v>41</v>
      </c>
      <c r="I1156" s="12" t="s">
        <v>44</v>
      </c>
      <c r="J1156" s="12">
        <v>612916</v>
      </c>
      <c r="K1156" s="12">
        <v>9</v>
      </c>
      <c r="L1156" s="13">
        <v>824</v>
      </c>
      <c r="M1156" s="14">
        <f>Table1[[#This Row],[Column1]]/100</f>
        <v>0.2</v>
      </c>
      <c r="N1156" s="13">
        <f>Table1[[#This Row],[Unit_Price]]*Table1[[#This Row],[Quantity]]*(1-Table1[[#This Row],[Discount_%]])</f>
        <v>5932.8</v>
      </c>
      <c r="O1156" s="13">
        <v>9370</v>
      </c>
      <c r="P1156" s="13">
        <f>Table1[[#This Row],[Revenue]]-Table1[[#This Row],[Cost]]</f>
        <v>-3437.2</v>
      </c>
      <c r="Q1156" s="12" t="s">
        <v>47</v>
      </c>
      <c r="R1156" s="12" t="s">
        <v>51</v>
      </c>
      <c r="S1156" s="12" t="s">
        <v>55</v>
      </c>
      <c r="T1156" s="12">
        <v>5</v>
      </c>
      <c r="U1156" s="12">
        <v>20</v>
      </c>
      <c r="V1156" s="20" t="str">
        <f>TEXT(Table1[[#This Row],[Date]],"mmm-yyyy")</f>
        <v>Apr-2025</v>
      </c>
    </row>
    <row r="1157" spans="1:22" x14ac:dyDescent="0.2">
      <c r="A1157" s="11">
        <f t="shared" si="17"/>
        <v>45754</v>
      </c>
      <c r="B1157" s="12" t="s">
        <v>22</v>
      </c>
      <c r="C1157" s="12" t="str">
        <f>VLOOKUP(D1157, City_Mapping!A:B, 2, FALSE)</f>
        <v>India</v>
      </c>
      <c r="D1157" s="12" t="s">
        <v>33</v>
      </c>
      <c r="E1157" s="12" t="s">
        <v>35</v>
      </c>
      <c r="F1157" s="12" t="s">
        <v>38</v>
      </c>
      <c r="G1157" s="12">
        <v>52850</v>
      </c>
      <c r="H1157" s="12" t="s">
        <v>41</v>
      </c>
      <c r="I1157" s="12" t="s">
        <v>45</v>
      </c>
      <c r="J1157" s="12">
        <v>664890</v>
      </c>
      <c r="K1157" s="12">
        <v>6</v>
      </c>
      <c r="L1157" s="13">
        <v>1104</v>
      </c>
      <c r="M1157" s="14">
        <f>Table1[[#This Row],[Column1]]/100</f>
        <v>0</v>
      </c>
      <c r="N1157" s="13">
        <f>Table1[[#This Row],[Unit_Price]]*Table1[[#This Row],[Quantity]]*(1-Table1[[#This Row],[Discount_%]])</f>
        <v>6624</v>
      </c>
      <c r="O1157" s="13">
        <v>23698</v>
      </c>
      <c r="P1157" s="13">
        <f>Table1[[#This Row],[Revenue]]-Table1[[#This Row],[Cost]]</f>
        <v>-17074</v>
      </c>
      <c r="Q1157" s="12" t="s">
        <v>49</v>
      </c>
      <c r="R1157" s="12" t="s">
        <v>50</v>
      </c>
      <c r="S1157" s="12" t="s">
        <v>53</v>
      </c>
      <c r="T1157" s="12">
        <v>2</v>
      </c>
      <c r="U1157" s="12">
        <v>0</v>
      </c>
      <c r="V1157" s="20" t="str">
        <f>TEXT(Table1[[#This Row],[Date]],"mmm-yyyy")</f>
        <v>Apr-2025</v>
      </c>
    </row>
    <row r="1158" spans="1:22" x14ac:dyDescent="0.2">
      <c r="A1158" s="11">
        <f t="shared" si="17"/>
        <v>45754</v>
      </c>
      <c r="B1158" s="12" t="s">
        <v>23</v>
      </c>
      <c r="C1158" s="12" t="str">
        <f>VLOOKUP(D1158, City_Mapping!A:B, 2, FALSE)</f>
        <v>India</v>
      </c>
      <c r="D1158" s="12" t="s">
        <v>33</v>
      </c>
      <c r="E1158" s="12" t="s">
        <v>35</v>
      </c>
      <c r="F1158" s="12" t="s">
        <v>37</v>
      </c>
      <c r="G1158" s="12">
        <v>23018</v>
      </c>
      <c r="H1158" s="12" t="s">
        <v>42</v>
      </c>
      <c r="I1158" s="12" t="s">
        <v>44</v>
      </c>
      <c r="J1158" s="12">
        <v>545861</v>
      </c>
      <c r="K1158" s="12">
        <v>8</v>
      </c>
      <c r="L1158" s="13">
        <v>3082</v>
      </c>
      <c r="M1158" s="14">
        <f>Table1[[#This Row],[Column1]]/100</f>
        <v>0.2</v>
      </c>
      <c r="N1158" s="13">
        <f>Table1[[#This Row],[Unit_Price]]*Table1[[#This Row],[Quantity]]*(1-Table1[[#This Row],[Discount_%]])</f>
        <v>19724.800000000003</v>
      </c>
      <c r="O1158" s="13">
        <v>7117</v>
      </c>
      <c r="P1158" s="13">
        <f>Table1[[#This Row],[Revenue]]-Table1[[#This Row],[Cost]]</f>
        <v>12607.800000000003</v>
      </c>
      <c r="Q1158" s="12" t="s">
        <v>46</v>
      </c>
      <c r="R1158" s="12" t="s">
        <v>51</v>
      </c>
      <c r="S1158" s="12" t="s">
        <v>54</v>
      </c>
      <c r="T1158" s="12">
        <v>2</v>
      </c>
      <c r="U1158" s="12">
        <v>20</v>
      </c>
      <c r="V1158" s="20" t="str">
        <f>TEXT(Table1[[#This Row],[Date]],"mmm-yyyy")</f>
        <v>Apr-2025</v>
      </c>
    </row>
    <row r="1159" spans="1:22" x14ac:dyDescent="0.2">
      <c r="A1159" s="11">
        <f t="shared" si="17"/>
        <v>45754</v>
      </c>
      <c r="B1159" s="12" t="s">
        <v>22</v>
      </c>
      <c r="C1159" s="12" t="str">
        <f>VLOOKUP(D1159, City_Mapping!A:B, 2, FALSE)</f>
        <v>India</v>
      </c>
      <c r="D1159" s="12" t="s">
        <v>33</v>
      </c>
      <c r="E1159" s="12" t="s">
        <v>34</v>
      </c>
      <c r="F1159" s="12" t="s">
        <v>39</v>
      </c>
      <c r="G1159" s="12">
        <v>93017</v>
      </c>
      <c r="H1159" s="12" t="s">
        <v>41</v>
      </c>
      <c r="I1159" s="12" t="s">
        <v>43</v>
      </c>
      <c r="J1159" s="12">
        <v>808484</v>
      </c>
      <c r="K1159" s="12">
        <v>1</v>
      </c>
      <c r="L1159" s="13">
        <v>3146</v>
      </c>
      <c r="M1159" s="14">
        <f>Table1[[#This Row],[Column1]]/100</f>
        <v>0.15</v>
      </c>
      <c r="N1159" s="13">
        <f>Table1[[#This Row],[Unit_Price]]*Table1[[#This Row],[Quantity]]*(1-Table1[[#This Row],[Discount_%]])</f>
        <v>2674.1</v>
      </c>
      <c r="O1159" s="13">
        <v>3051</v>
      </c>
      <c r="P1159" s="13">
        <f>Table1[[#This Row],[Revenue]]-Table1[[#This Row],[Cost]]</f>
        <v>-376.90000000000009</v>
      </c>
      <c r="Q1159" s="12" t="s">
        <v>46</v>
      </c>
      <c r="R1159" s="12" t="s">
        <v>50</v>
      </c>
      <c r="S1159" s="12" t="s">
        <v>54</v>
      </c>
      <c r="T1159" s="12">
        <v>5</v>
      </c>
      <c r="U1159" s="12">
        <v>15</v>
      </c>
      <c r="V1159" s="20" t="str">
        <f>TEXT(Table1[[#This Row],[Date]],"mmm-yyyy")</f>
        <v>Apr-2025</v>
      </c>
    </row>
    <row r="1160" spans="1:22" x14ac:dyDescent="0.2">
      <c r="A1160" s="11">
        <f t="shared" si="17"/>
        <v>45754</v>
      </c>
      <c r="B1160" s="12" t="s">
        <v>21</v>
      </c>
      <c r="C1160" s="12" t="str">
        <f>VLOOKUP(D1160, City_Mapping!A:B, 2, FALSE)</f>
        <v>UAE</v>
      </c>
      <c r="D1160" s="12" t="s">
        <v>30</v>
      </c>
      <c r="E1160" s="12" t="s">
        <v>36</v>
      </c>
      <c r="F1160" s="12" t="s">
        <v>37</v>
      </c>
      <c r="G1160" s="12">
        <v>60790</v>
      </c>
      <c r="H1160" s="12" t="s">
        <v>42</v>
      </c>
      <c r="I1160" s="12" t="s">
        <v>45</v>
      </c>
      <c r="J1160" s="12">
        <v>200156</v>
      </c>
      <c r="K1160" s="12">
        <v>9</v>
      </c>
      <c r="L1160" s="13">
        <v>3622</v>
      </c>
      <c r="M1160" s="14">
        <f>Table1[[#This Row],[Column1]]/100</f>
        <v>0.2</v>
      </c>
      <c r="N1160" s="13">
        <f>Table1[[#This Row],[Unit_Price]]*Table1[[#This Row],[Quantity]]*(1-Table1[[#This Row],[Discount_%]])</f>
        <v>26078.400000000001</v>
      </c>
      <c r="O1160" s="13">
        <v>21815</v>
      </c>
      <c r="P1160" s="13">
        <f>Table1[[#This Row],[Revenue]]-Table1[[#This Row],[Cost]]</f>
        <v>4263.4000000000015</v>
      </c>
      <c r="Q1160" s="12" t="s">
        <v>47</v>
      </c>
      <c r="R1160" s="12" t="s">
        <v>51</v>
      </c>
      <c r="S1160" s="12" t="s">
        <v>56</v>
      </c>
      <c r="T1160" s="12">
        <v>4</v>
      </c>
      <c r="U1160" s="12">
        <v>20</v>
      </c>
      <c r="V1160" s="20" t="str">
        <f>TEXT(Table1[[#This Row],[Date]],"mmm-yyyy")</f>
        <v>Apr-2025</v>
      </c>
    </row>
    <row r="1161" spans="1:22" x14ac:dyDescent="0.2">
      <c r="A1161" s="11">
        <f t="shared" si="17"/>
        <v>45754</v>
      </c>
      <c r="B1161" s="12" t="s">
        <v>21</v>
      </c>
      <c r="C1161" s="12" t="str">
        <f>VLOOKUP(D1161, City_Mapping!A:B, 2, FALSE)</f>
        <v>UAE</v>
      </c>
      <c r="D1161" s="12" t="s">
        <v>30</v>
      </c>
      <c r="E1161" s="12" t="s">
        <v>35</v>
      </c>
      <c r="F1161" s="12" t="s">
        <v>37</v>
      </c>
      <c r="G1161" s="12">
        <v>91120</v>
      </c>
      <c r="H1161" s="12" t="s">
        <v>41</v>
      </c>
      <c r="I1161" s="12" t="s">
        <v>45</v>
      </c>
      <c r="J1161" s="12">
        <v>411175</v>
      </c>
      <c r="K1161" s="12">
        <v>9</v>
      </c>
      <c r="L1161" s="13">
        <v>3614</v>
      </c>
      <c r="M1161" s="14">
        <f>Table1[[#This Row],[Column1]]/100</f>
        <v>0.2</v>
      </c>
      <c r="N1161" s="13">
        <f>Table1[[#This Row],[Unit_Price]]*Table1[[#This Row],[Quantity]]*(1-Table1[[#This Row],[Discount_%]])</f>
        <v>26020.800000000003</v>
      </c>
      <c r="O1161" s="13">
        <v>25770</v>
      </c>
      <c r="P1161" s="13">
        <f>Table1[[#This Row],[Revenue]]-Table1[[#This Row],[Cost]]</f>
        <v>250.80000000000291</v>
      </c>
      <c r="Q1161" s="12" t="s">
        <v>46</v>
      </c>
      <c r="R1161" s="12" t="s">
        <v>51</v>
      </c>
      <c r="S1161" s="12" t="s">
        <v>55</v>
      </c>
      <c r="T1161" s="12">
        <v>4</v>
      </c>
      <c r="U1161" s="12">
        <v>20</v>
      </c>
      <c r="V1161" s="20" t="str">
        <f>TEXT(Table1[[#This Row],[Date]],"mmm-yyyy")</f>
        <v>Apr-2025</v>
      </c>
    </row>
    <row r="1162" spans="1:22" x14ac:dyDescent="0.2">
      <c r="A1162" s="11">
        <f t="shared" si="17"/>
        <v>45754</v>
      </c>
      <c r="B1162" s="12" t="s">
        <v>21</v>
      </c>
      <c r="C1162" s="12" t="str">
        <f>VLOOKUP(D1162, City_Mapping!A:B, 2, FALSE)</f>
        <v>India</v>
      </c>
      <c r="D1162" s="12" t="s">
        <v>32</v>
      </c>
      <c r="E1162" s="12" t="s">
        <v>34</v>
      </c>
      <c r="F1162" s="12" t="s">
        <v>40</v>
      </c>
      <c r="G1162" s="12">
        <v>19850</v>
      </c>
      <c r="H1162" s="12" t="s">
        <v>42</v>
      </c>
      <c r="I1162" s="12" t="s">
        <v>44</v>
      </c>
      <c r="J1162" s="12">
        <v>899061</v>
      </c>
      <c r="K1162" s="12">
        <v>3</v>
      </c>
      <c r="L1162" s="13">
        <v>3775</v>
      </c>
      <c r="M1162" s="14">
        <f>Table1[[#This Row],[Column1]]/100</f>
        <v>0.15</v>
      </c>
      <c r="N1162" s="13">
        <f>Table1[[#This Row],[Unit_Price]]*Table1[[#This Row],[Quantity]]*(1-Table1[[#This Row],[Discount_%]])</f>
        <v>9626.25</v>
      </c>
      <c r="O1162" s="13">
        <v>15279</v>
      </c>
      <c r="P1162" s="13">
        <f>Table1[[#This Row],[Revenue]]-Table1[[#This Row],[Cost]]</f>
        <v>-5652.75</v>
      </c>
      <c r="Q1162" s="12" t="s">
        <v>46</v>
      </c>
      <c r="R1162" s="12" t="s">
        <v>50</v>
      </c>
      <c r="S1162" s="12" t="s">
        <v>55</v>
      </c>
      <c r="T1162" s="12">
        <v>1</v>
      </c>
      <c r="U1162" s="12">
        <v>15</v>
      </c>
      <c r="V1162" s="20" t="str">
        <f>TEXT(Table1[[#This Row],[Date]],"mmm-yyyy")</f>
        <v>Apr-2025</v>
      </c>
    </row>
    <row r="1163" spans="1:22" x14ac:dyDescent="0.2">
      <c r="A1163" s="11">
        <f t="shared" si="17"/>
        <v>45754</v>
      </c>
      <c r="B1163" s="12" t="s">
        <v>22</v>
      </c>
      <c r="C1163" s="12" t="str">
        <f>VLOOKUP(D1163, City_Mapping!A:B, 2, FALSE)</f>
        <v>India</v>
      </c>
      <c r="D1163" s="12" t="s">
        <v>33</v>
      </c>
      <c r="E1163" s="12" t="s">
        <v>34</v>
      </c>
      <c r="F1163" s="12" t="s">
        <v>39</v>
      </c>
      <c r="G1163" s="12">
        <v>55975</v>
      </c>
      <c r="H1163" s="12" t="s">
        <v>41</v>
      </c>
      <c r="I1163" s="12" t="s">
        <v>44</v>
      </c>
      <c r="J1163" s="12">
        <v>550947</v>
      </c>
      <c r="K1163" s="12">
        <v>1</v>
      </c>
      <c r="L1163" s="13">
        <v>846</v>
      </c>
      <c r="M1163" s="14">
        <f>Table1[[#This Row],[Column1]]/100</f>
        <v>0.2</v>
      </c>
      <c r="N1163" s="13">
        <f>Table1[[#This Row],[Unit_Price]]*Table1[[#This Row],[Quantity]]*(1-Table1[[#This Row],[Discount_%]])</f>
        <v>676.80000000000007</v>
      </c>
      <c r="O1163" s="13">
        <v>12727</v>
      </c>
      <c r="P1163" s="13">
        <f>Table1[[#This Row],[Revenue]]-Table1[[#This Row],[Cost]]</f>
        <v>-12050.2</v>
      </c>
      <c r="Q1163" s="12" t="s">
        <v>48</v>
      </c>
      <c r="R1163" s="12" t="s">
        <v>51</v>
      </c>
      <c r="S1163" s="12" t="s">
        <v>53</v>
      </c>
      <c r="T1163" s="12">
        <v>4</v>
      </c>
      <c r="U1163" s="12">
        <v>20</v>
      </c>
      <c r="V1163" s="20" t="str">
        <f>TEXT(Table1[[#This Row],[Date]],"mmm-yyyy")</f>
        <v>Apr-2025</v>
      </c>
    </row>
    <row r="1164" spans="1:22" x14ac:dyDescent="0.2">
      <c r="A1164" s="11">
        <f t="shared" si="17"/>
        <v>45754</v>
      </c>
      <c r="B1164" s="12" t="s">
        <v>23</v>
      </c>
      <c r="C1164" s="12" t="str">
        <f>VLOOKUP(D1164, City_Mapping!A:B, 2, FALSE)</f>
        <v>UK</v>
      </c>
      <c r="D1164" s="12" t="s">
        <v>29</v>
      </c>
      <c r="E1164" s="12" t="s">
        <v>34</v>
      </c>
      <c r="F1164" s="12" t="s">
        <v>40</v>
      </c>
      <c r="G1164" s="12">
        <v>75510</v>
      </c>
      <c r="H1164" s="12" t="s">
        <v>42</v>
      </c>
      <c r="I1164" s="12" t="s">
        <v>44</v>
      </c>
      <c r="J1164" s="12">
        <v>128675</v>
      </c>
      <c r="K1164" s="12">
        <v>8</v>
      </c>
      <c r="L1164" s="13">
        <v>4654</v>
      </c>
      <c r="M1164" s="14">
        <f>Table1[[#This Row],[Column1]]/100</f>
        <v>0.15</v>
      </c>
      <c r="N1164" s="13">
        <f>Table1[[#This Row],[Unit_Price]]*Table1[[#This Row],[Quantity]]*(1-Table1[[#This Row],[Discount_%]])</f>
        <v>31647.200000000001</v>
      </c>
      <c r="O1164" s="13">
        <v>3940</v>
      </c>
      <c r="P1164" s="13">
        <f>Table1[[#This Row],[Revenue]]-Table1[[#This Row],[Cost]]</f>
        <v>27707.200000000001</v>
      </c>
      <c r="Q1164" s="12" t="s">
        <v>47</v>
      </c>
      <c r="R1164" s="12" t="s">
        <v>52</v>
      </c>
      <c r="S1164" s="12" t="s">
        <v>55</v>
      </c>
      <c r="T1164" s="12">
        <v>1</v>
      </c>
      <c r="U1164" s="12">
        <v>15</v>
      </c>
      <c r="V1164" s="20" t="str">
        <f>TEXT(Table1[[#This Row],[Date]],"mmm-yyyy")</f>
        <v>Apr-2025</v>
      </c>
    </row>
    <row r="1165" spans="1:22" x14ac:dyDescent="0.2">
      <c r="A1165" s="11">
        <f t="shared" si="17"/>
        <v>45754</v>
      </c>
      <c r="B1165" s="12" t="s">
        <v>23</v>
      </c>
      <c r="C1165" s="12" t="str">
        <f>VLOOKUP(D1165, City_Mapping!A:B, 2, FALSE)</f>
        <v>India</v>
      </c>
      <c r="D1165" s="12" t="s">
        <v>33</v>
      </c>
      <c r="E1165" s="12" t="s">
        <v>35</v>
      </c>
      <c r="F1165" s="12" t="s">
        <v>38</v>
      </c>
      <c r="G1165" s="12">
        <v>75696</v>
      </c>
      <c r="H1165" s="12" t="s">
        <v>42</v>
      </c>
      <c r="I1165" s="12" t="s">
        <v>43</v>
      </c>
      <c r="J1165" s="12">
        <v>489796</v>
      </c>
      <c r="K1165" s="12">
        <v>8</v>
      </c>
      <c r="L1165" s="13">
        <v>3227</v>
      </c>
      <c r="M1165" s="14">
        <f>Table1[[#This Row],[Column1]]/100</f>
        <v>0.1</v>
      </c>
      <c r="N1165" s="13">
        <f>Table1[[#This Row],[Unit_Price]]*Table1[[#This Row],[Quantity]]*(1-Table1[[#This Row],[Discount_%]])</f>
        <v>23234.400000000001</v>
      </c>
      <c r="O1165" s="13">
        <v>12009</v>
      </c>
      <c r="P1165" s="13">
        <f>Table1[[#This Row],[Revenue]]-Table1[[#This Row],[Cost]]</f>
        <v>11225.400000000001</v>
      </c>
      <c r="Q1165" s="12" t="s">
        <v>46</v>
      </c>
      <c r="R1165" s="12" t="s">
        <v>52</v>
      </c>
      <c r="S1165" s="12" t="s">
        <v>53</v>
      </c>
      <c r="T1165" s="12">
        <v>5</v>
      </c>
      <c r="U1165" s="12">
        <v>10</v>
      </c>
      <c r="V1165" s="20" t="str">
        <f>TEXT(Table1[[#This Row],[Date]],"mmm-yyyy")</f>
        <v>Apr-2025</v>
      </c>
    </row>
    <row r="1166" spans="1:22" x14ac:dyDescent="0.2">
      <c r="A1166" s="11">
        <f t="shared" si="17"/>
        <v>45755</v>
      </c>
      <c r="B1166" s="12" t="s">
        <v>22</v>
      </c>
      <c r="C1166" s="12" t="str">
        <f>VLOOKUP(D1166, City_Mapping!A:B, 2, FALSE)</f>
        <v>USA</v>
      </c>
      <c r="D1166" s="12" t="s">
        <v>31</v>
      </c>
      <c r="E1166" s="12" t="s">
        <v>34</v>
      </c>
      <c r="F1166" s="12" t="s">
        <v>37</v>
      </c>
      <c r="G1166" s="12">
        <v>35832</v>
      </c>
      <c r="H1166" s="12" t="s">
        <v>42</v>
      </c>
      <c r="I1166" s="12" t="s">
        <v>44</v>
      </c>
      <c r="J1166" s="12">
        <v>757022</v>
      </c>
      <c r="K1166" s="12">
        <v>9</v>
      </c>
      <c r="L1166" s="13">
        <v>3058</v>
      </c>
      <c r="M1166" s="14">
        <f>Table1[[#This Row],[Column1]]/100</f>
        <v>0.1</v>
      </c>
      <c r="N1166" s="13">
        <f>Table1[[#This Row],[Unit_Price]]*Table1[[#This Row],[Quantity]]*(1-Table1[[#This Row],[Discount_%]])</f>
        <v>24769.8</v>
      </c>
      <c r="O1166" s="13">
        <v>4628</v>
      </c>
      <c r="P1166" s="13">
        <f>Table1[[#This Row],[Revenue]]-Table1[[#This Row],[Cost]]</f>
        <v>20141.8</v>
      </c>
      <c r="Q1166" s="12" t="s">
        <v>48</v>
      </c>
      <c r="R1166" s="12" t="s">
        <v>50</v>
      </c>
      <c r="S1166" s="12" t="s">
        <v>54</v>
      </c>
      <c r="T1166" s="12">
        <v>5</v>
      </c>
      <c r="U1166" s="12">
        <v>10</v>
      </c>
      <c r="V1166" s="20" t="str">
        <f>TEXT(Table1[[#This Row],[Date]],"mmm-yyyy")</f>
        <v>Apr-2025</v>
      </c>
    </row>
    <row r="1167" spans="1:22" x14ac:dyDescent="0.2">
      <c r="A1167" s="11">
        <f t="shared" ref="A1167:A1230" si="18">A1155+1</f>
        <v>45755</v>
      </c>
      <c r="B1167" s="12" t="s">
        <v>23</v>
      </c>
      <c r="C1167" s="12" t="str">
        <f>VLOOKUP(D1167, City_Mapping!A:B, 2, FALSE)</f>
        <v>USA</v>
      </c>
      <c r="D1167" s="12" t="s">
        <v>31</v>
      </c>
      <c r="E1167" s="12" t="s">
        <v>36</v>
      </c>
      <c r="F1167" s="12" t="s">
        <v>39</v>
      </c>
      <c r="G1167" s="12">
        <v>97826</v>
      </c>
      <c r="H1167" s="12" t="s">
        <v>41</v>
      </c>
      <c r="I1167" s="12" t="s">
        <v>45</v>
      </c>
      <c r="J1167" s="12">
        <v>442414</v>
      </c>
      <c r="K1167" s="12">
        <v>6</v>
      </c>
      <c r="L1167" s="13">
        <v>3889</v>
      </c>
      <c r="M1167" s="14">
        <f>Table1[[#This Row],[Column1]]/100</f>
        <v>0.2</v>
      </c>
      <c r="N1167" s="13">
        <f>Table1[[#This Row],[Unit_Price]]*Table1[[#This Row],[Quantity]]*(1-Table1[[#This Row],[Discount_%]])</f>
        <v>18667.2</v>
      </c>
      <c r="O1167" s="13">
        <v>8634</v>
      </c>
      <c r="P1167" s="13">
        <f>Table1[[#This Row],[Revenue]]-Table1[[#This Row],[Cost]]</f>
        <v>10033.200000000001</v>
      </c>
      <c r="Q1167" s="12" t="s">
        <v>48</v>
      </c>
      <c r="R1167" s="12" t="s">
        <v>50</v>
      </c>
      <c r="S1167" s="12" t="s">
        <v>55</v>
      </c>
      <c r="T1167" s="12">
        <v>5</v>
      </c>
      <c r="U1167" s="12">
        <v>20</v>
      </c>
      <c r="V1167" s="20" t="str">
        <f>TEXT(Table1[[#This Row],[Date]],"mmm-yyyy")</f>
        <v>Apr-2025</v>
      </c>
    </row>
    <row r="1168" spans="1:22" x14ac:dyDescent="0.2">
      <c r="A1168" s="11">
        <f t="shared" si="18"/>
        <v>45755</v>
      </c>
      <c r="B1168" s="12" t="s">
        <v>22</v>
      </c>
      <c r="C1168" s="12" t="str">
        <f>VLOOKUP(D1168, City_Mapping!A:B, 2, FALSE)</f>
        <v>India</v>
      </c>
      <c r="D1168" s="12" t="s">
        <v>32</v>
      </c>
      <c r="E1168" s="12" t="s">
        <v>34</v>
      </c>
      <c r="F1168" s="12" t="s">
        <v>38</v>
      </c>
      <c r="G1168" s="12">
        <v>34886</v>
      </c>
      <c r="H1168" s="12" t="s">
        <v>42</v>
      </c>
      <c r="I1168" s="12" t="s">
        <v>44</v>
      </c>
      <c r="J1168" s="12">
        <v>631877</v>
      </c>
      <c r="K1168" s="12">
        <v>9</v>
      </c>
      <c r="L1168" s="13">
        <v>3943</v>
      </c>
      <c r="M1168" s="14">
        <f>Table1[[#This Row],[Column1]]/100</f>
        <v>0.1</v>
      </c>
      <c r="N1168" s="13">
        <f>Table1[[#This Row],[Unit_Price]]*Table1[[#This Row],[Quantity]]*(1-Table1[[#This Row],[Discount_%]])</f>
        <v>31938.3</v>
      </c>
      <c r="O1168" s="13">
        <v>6463</v>
      </c>
      <c r="P1168" s="13">
        <f>Table1[[#This Row],[Revenue]]-Table1[[#This Row],[Cost]]</f>
        <v>25475.3</v>
      </c>
      <c r="Q1168" s="12" t="s">
        <v>48</v>
      </c>
      <c r="R1168" s="12" t="s">
        <v>50</v>
      </c>
      <c r="S1168" s="12" t="s">
        <v>56</v>
      </c>
      <c r="T1168" s="12">
        <v>1</v>
      </c>
      <c r="U1168" s="12">
        <v>10</v>
      </c>
      <c r="V1168" s="20" t="str">
        <f>TEXT(Table1[[#This Row],[Date]],"mmm-yyyy")</f>
        <v>Apr-2025</v>
      </c>
    </row>
    <row r="1169" spans="1:22" x14ac:dyDescent="0.2">
      <c r="A1169" s="11">
        <f t="shared" si="18"/>
        <v>45755</v>
      </c>
      <c r="B1169" s="12" t="s">
        <v>23</v>
      </c>
      <c r="C1169" s="12" t="str">
        <f>VLOOKUP(D1169, City_Mapping!A:B, 2, FALSE)</f>
        <v>UK</v>
      </c>
      <c r="D1169" s="12" t="s">
        <v>29</v>
      </c>
      <c r="E1169" s="12" t="s">
        <v>34</v>
      </c>
      <c r="F1169" s="12" t="s">
        <v>37</v>
      </c>
      <c r="G1169" s="12">
        <v>18418</v>
      </c>
      <c r="H1169" s="12" t="s">
        <v>41</v>
      </c>
      <c r="I1169" s="12" t="s">
        <v>43</v>
      </c>
      <c r="J1169" s="12">
        <v>995386</v>
      </c>
      <c r="K1169" s="12">
        <v>9</v>
      </c>
      <c r="L1169" s="13">
        <v>2754</v>
      </c>
      <c r="M1169" s="14">
        <f>Table1[[#This Row],[Column1]]/100</f>
        <v>0.2</v>
      </c>
      <c r="N1169" s="13">
        <f>Table1[[#This Row],[Unit_Price]]*Table1[[#This Row],[Quantity]]*(1-Table1[[#This Row],[Discount_%]])</f>
        <v>19828.800000000003</v>
      </c>
      <c r="O1169" s="13">
        <v>10423</v>
      </c>
      <c r="P1169" s="13">
        <f>Table1[[#This Row],[Revenue]]-Table1[[#This Row],[Cost]]</f>
        <v>9405.8000000000029</v>
      </c>
      <c r="Q1169" s="12" t="s">
        <v>48</v>
      </c>
      <c r="R1169" s="12" t="s">
        <v>52</v>
      </c>
      <c r="S1169" s="12" t="s">
        <v>53</v>
      </c>
      <c r="T1169" s="12">
        <v>3</v>
      </c>
      <c r="U1169" s="12">
        <v>20</v>
      </c>
      <c r="V1169" s="20" t="str">
        <f>TEXT(Table1[[#This Row],[Date]],"mmm-yyyy")</f>
        <v>Apr-2025</v>
      </c>
    </row>
    <row r="1170" spans="1:22" x14ac:dyDescent="0.2">
      <c r="A1170" s="11">
        <f t="shared" si="18"/>
        <v>45755</v>
      </c>
      <c r="B1170" s="12" t="s">
        <v>20</v>
      </c>
      <c r="C1170" s="12" t="str">
        <f>VLOOKUP(D1170, City_Mapping!A:B, 2, FALSE)</f>
        <v>India</v>
      </c>
      <c r="D1170" s="12" t="s">
        <v>33</v>
      </c>
      <c r="E1170" s="12" t="s">
        <v>34</v>
      </c>
      <c r="F1170" s="12" t="s">
        <v>39</v>
      </c>
      <c r="G1170" s="12">
        <v>17081</v>
      </c>
      <c r="H1170" s="12" t="s">
        <v>42</v>
      </c>
      <c r="I1170" s="12" t="s">
        <v>44</v>
      </c>
      <c r="J1170" s="12">
        <v>542580</v>
      </c>
      <c r="K1170" s="12">
        <v>4</v>
      </c>
      <c r="L1170" s="13">
        <v>610</v>
      </c>
      <c r="M1170" s="14">
        <f>Table1[[#This Row],[Column1]]/100</f>
        <v>0.1</v>
      </c>
      <c r="N1170" s="13">
        <f>Table1[[#This Row],[Unit_Price]]*Table1[[#This Row],[Quantity]]*(1-Table1[[#This Row],[Discount_%]])</f>
        <v>2196</v>
      </c>
      <c r="O1170" s="13">
        <v>4698</v>
      </c>
      <c r="P1170" s="13">
        <f>Table1[[#This Row],[Revenue]]-Table1[[#This Row],[Cost]]</f>
        <v>-2502</v>
      </c>
      <c r="Q1170" s="12" t="s">
        <v>47</v>
      </c>
      <c r="R1170" s="12" t="s">
        <v>50</v>
      </c>
      <c r="S1170" s="12" t="s">
        <v>54</v>
      </c>
      <c r="T1170" s="12">
        <v>1</v>
      </c>
      <c r="U1170" s="12">
        <v>10</v>
      </c>
      <c r="V1170" s="20" t="str">
        <f>TEXT(Table1[[#This Row],[Date]],"mmm-yyyy")</f>
        <v>Apr-2025</v>
      </c>
    </row>
    <row r="1171" spans="1:22" x14ac:dyDescent="0.2">
      <c r="A1171" s="11">
        <f t="shared" si="18"/>
        <v>45755</v>
      </c>
      <c r="B1171" s="12" t="s">
        <v>20</v>
      </c>
      <c r="C1171" s="12" t="str">
        <f>VLOOKUP(D1171, City_Mapping!A:B, 2, FALSE)</f>
        <v>UK</v>
      </c>
      <c r="D1171" s="12" t="s">
        <v>29</v>
      </c>
      <c r="E1171" s="12" t="s">
        <v>34</v>
      </c>
      <c r="F1171" s="12" t="s">
        <v>37</v>
      </c>
      <c r="G1171" s="12">
        <v>20114</v>
      </c>
      <c r="H1171" s="12" t="s">
        <v>42</v>
      </c>
      <c r="I1171" s="12" t="s">
        <v>44</v>
      </c>
      <c r="J1171" s="12">
        <v>104655</v>
      </c>
      <c r="K1171" s="12">
        <v>5</v>
      </c>
      <c r="L1171" s="13">
        <v>522</v>
      </c>
      <c r="M1171" s="14">
        <f>Table1[[#This Row],[Column1]]/100</f>
        <v>0.2</v>
      </c>
      <c r="N1171" s="13">
        <f>Table1[[#This Row],[Unit_Price]]*Table1[[#This Row],[Quantity]]*(1-Table1[[#This Row],[Discount_%]])</f>
        <v>2088</v>
      </c>
      <c r="O1171" s="13">
        <v>2959</v>
      </c>
      <c r="P1171" s="13">
        <f>Table1[[#This Row],[Revenue]]-Table1[[#This Row],[Cost]]</f>
        <v>-871</v>
      </c>
      <c r="Q1171" s="12" t="s">
        <v>47</v>
      </c>
      <c r="R1171" s="12" t="s">
        <v>50</v>
      </c>
      <c r="S1171" s="12" t="s">
        <v>53</v>
      </c>
      <c r="T1171" s="12">
        <v>3</v>
      </c>
      <c r="U1171" s="12">
        <v>20</v>
      </c>
      <c r="V1171" s="20" t="str">
        <f>TEXT(Table1[[#This Row],[Date]],"mmm-yyyy")</f>
        <v>Apr-2025</v>
      </c>
    </row>
    <row r="1172" spans="1:22" x14ac:dyDescent="0.2">
      <c r="A1172" s="11">
        <f t="shared" si="18"/>
        <v>45755</v>
      </c>
      <c r="B1172" s="12" t="s">
        <v>21</v>
      </c>
      <c r="C1172" s="12" t="str">
        <f>VLOOKUP(D1172, City_Mapping!A:B, 2, FALSE)</f>
        <v>India</v>
      </c>
      <c r="D1172" s="12" t="s">
        <v>32</v>
      </c>
      <c r="E1172" s="12" t="s">
        <v>36</v>
      </c>
      <c r="F1172" s="12" t="s">
        <v>39</v>
      </c>
      <c r="G1172" s="12">
        <v>28722</v>
      </c>
      <c r="H1172" s="12" t="s">
        <v>42</v>
      </c>
      <c r="I1172" s="12" t="s">
        <v>45</v>
      </c>
      <c r="J1172" s="12">
        <v>960717</v>
      </c>
      <c r="K1172" s="12">
        <v>6</v>
      </c>
      <c r="L1172" s="13">
        <v>4316</v>
      </c>
      <c r="M1172" s="14">
        <f>Table1[[#This Row],[Column1]]/100</f>
        <v>0.05</v>
      </c>
      <c r="N1172" s="13">
        <f>Table1[[#This Row],[Unit_Price]]*Table1[[#This Row],[Quantity]]*(1-Table1[[#This Row],[Discount_%]])</f>
        <v>24601.199999999997</v>
      </c>
      <c r="O1172" s="13">
        <v>2526</v>
      </c>
      <c r="P1172" s="13">
        <f>Table1[[#This Row],[Revenue]]-Table1[[#This Row],[Cost]]</f>
        <v>22075.199999999997</v>
      </c>
      <c r="Q1172" s="12" t="s">
        <v>48</v>
      </c>
      <c r="R1172" s="12" t="s">
        <v>52</v>
      </c>
      <c r="S1172" s="12" t="s">
        <v>55</v>
      </c>
      <c r="T1172" s="12">
        <v>2</v>
      </c>
      <c r="U1172" s="12">
        <v>5</v>
      </c>
      <c r="V1172" s="20" t="str">
        <f>TEXT(Table1[[#This Row],[Date]],"mmm-yyyy")</f>
        <v>Apr-2025</v>
      </c>
    </row>
    <row r="1173" spans="1:22" x14ac:dyDescent="0.2">
      <c r="A1173" s="11">
        <f t="shared" si="18"/>
        <v>45755</v>
      </c>
      <c r="B1173" s="12" t="s">
        <v>20</v>
      </c>
      <c r="C1173" s="12" t="str">
        <f>VLOOKUP(D1173, City_Mapping!A:B, 2, FALSE)</f>
        <v>USA</v>
      </c>
      <c r="D1173" s="12" t="s">
        <v>31</v>
      </c>
      <c r="E1173" s="12" t="s">
        <v>35</v>
      </c>
      <c r="F1173" s="12" t="s">
        <v>37</v>
      </c>
      <c r="G1173" s="12">
        <v>97508</v>
      </c>
      <c r="H1173" s="12" t="s">
        <v>41</v>
      </c>
      <c r="I1173" s="12" t="s">
        <v>44</v>
      </c>
      <c r="J1173" s="12">
        <v>241869</v>
      </c>
      <c r="K1173" s="12">
        <v>6</v>
      </c>
      <c r="L1173" s="13">
        <v>2463</v>
      </c>
      <c r="M1173" s="14">
        <f>Table1[[#This Row],[Column1]]/100</f>
        <v>0</v>
      </c>
      <c r="N1173" s="13">
        <f>Table1[[#This Row],[Unit_Price]]*Table1[[#This Row],[Quantity]]*(1-Table1[[#This Row],[Discount_%]])</f>
        <v>14778</v>
      </c>
      <c r="O1173" s="13">
        <v>11369</v>
      </c>
      <c r="P1173" s="13">
        <f>Table1[[#This Row],[Revenue]]-Table1[[#This Row],[Cost]]</f>
        <v>3409</v>
      </c>
      <c r="Q1173" s="12" t="s">
        <v>47</v>
      </c>
      <c r="R1173" s="12" t="s">
        <v>50</v>
      </c>
      <c r="S1173" s="12" t="s">
        <v>54</v>
      </c>
      <c r="T1173" s="12">
        <v>2</v>
      </c>
      <c r="U1173" s="12">
        <v>0</v>
      </c>
      <c r="V1173" s="20" t="str">
        <f>TEXT(Table1[[#This Row],[Date]],"mmm-yyyy")</f>
        <v>Apr-2025</v>
      </c>
    </row>
    <row r="1174" spans="1:22" x14ac:dyDescent="0.2">
      <c r="A1174" s="11">
        <f t="shared" si="18"/>
        <v>45755</v>
      </c>
      <c r="B1174" s="12" t="s">
        <v>20</v>
      </c>
      <c r="C1174" s="12" t="str">
        <f>VLOOKUP(D1174, City_Mapping!A:B, 2, FALSE)</f>
        <v>USA</v>
      </c>
      <c r="D1174" s="12" t="s">
        <v>31</v>
      </c>
      <c r="E1174" s="12" t="s">
        <v>36</v>
      </c>
      <c r="F1174" s="12" t="s">
        <v>40</v>
      </c>
      <c r="G1174" s="12">
        <v>27985</v>
      </c>
      <c r="H1174" s="12" t="s">
        <v>41</v>
      </c>
      <c r="I1174" s="12" t="s">
        <v>43</v>
      </c>
      <c r="J1174" s="12">
        <v>611023</v>
      </c>
      <c r="K1174" s="12">
        <v>2</v>
      </c>
      <c r="L1174" s="13">
        <v>2207</v>
      </c>
      <c r="M1174" s="14">
        <f>Table1[[#This Row],[Column1]]/100</f>
        <v>0.1</v>
      </c>
      <c r="N1174" s="13">
        <f>Table1[[#This Row],[Unit_Price]]*Table1[[#This Row],[Quantity]]*(1-Table1[[#This Row],[Discount_%]])</f>
        <v>3972.6</v>
      </c>
      <c r="O1174" s="13">
        <v>25223</v>
      </c>
      <c r="P1174" s="13">
        <f>Table1[[#This Row],[Revenue]]-Table1[[#This Row],[Cost]]</f>
        <v>-21250.400000000001</v>
      </c>
      <c r="Q1174" s="12" t="s">
        <v>49</v>
      </c>
      <c r="R1174" s="12" t="s">
        <v>51</v>
      </c>
      <c r="S1174" s="12" t="s">
        <v>54</v>
      </c>
      <c r="T1174" s="12">
        <v>3</v>
      </c>
      <c r="U1174" s="12">
        <v>10</v>
      </c>
      <c r="V1174" s="20" t="str">
        <f>TEXT(Table1[[#This Row],[Date]],"mmm-yyyy")</f>
        <v>Apr-2025</v>
      </c>
    </row>
    <row r="1175" spans="1:22" x14ac:dyDescent="0.2">
      <c r="A1175" s="11">
        <f t="shared" si="18"/>
        <v>45755</v>
      </c>
      <c r="B1175" s="12" t="s">
        <v>20</v>
      </c>
      <c r="C1175" s="12" t="str">
        <f>VLOOKUP(D1175, City_Mapping!A:B, 2, FALSE)</f>
        <v>UAE</v>
      </c>
      <c r="D1175" s="12" t="s">
        <v>30</v>
      </c>
      <c r="E1175" s="12" t="s">
        <v>36</v>
      </c>
      <c r="F1175" s="12" t="s">
        <v>37</v>
      </c>
      <c r="G1175" s="12">
        <v>15888</v>
      </c>
      <c r="H1175" s="12" t="s">
        <v>41</v>
      </c>
      <c r="I1175" s="12" t="s">
        <v>44</v>
      </c>
      <c r="J1175" s="12">
        <v>328538</v>
      </c>
      <c r="K1175" s="12">
        <v>4</v>
      </c>
      <c r="L1175" s="13">
        <v>3582</v>
      </c>
      <c r="M1175" s="14">
        <f>Table1[[#This Row],[Column1]]/100</f>
        <v>0.15</v>
      </c>
      <c r="N1175" s="13">
        <f>Table1[[#This Row],[Unit_Price]]*Table1[[#This Row],[Quantity]]*(1-Table1[[#This Row],[Discount_%]])</f>
        <v>12178.8</v>
      </c>
      <c r="O1175" s="13">
        <v>28648</v>
      </c>
      <c r="P1175" s="13">
        <f>Table1[[#This Row],[Revenue]]-Table1[[#This Row],[Cost]]</f>
        <v>-16469.2</v>
      </c>
      <c r="Q1175" s="12" t="s">
        <v>49</v>
      </c>
      <c r="R1175" s="12" t="s">
        <v>51</v>
      </c>
      <c r="S1175" s="12" t="s">
        <v>56</v>
      </c>
      <c r="T1175" s="12">
        <v>3</v>
      </c>
      <c r="U1175" s="12">
        <v>15</v>
      </c>
      <c r="V1175" s="20" t="str">
        <f>TEXT(Table1[[#This Row],[Date]],"mmm-yyyy")</f>
        <v>Apr-2025</v>
      </c>
    </row>
    <row r="1176" spans="1:22" x14ac:dyDescent="0.2">
      <c r="A1176" s="11">
        <f t="shared" si="18"/>
        <v>45755</v>
      </c>
      <c r="B1176" s="12" t="s">
        <v>22</v>
      </c>
      <c r="C1176" s="12" t="str">
        <f>VLOOKUP(D1176, City_Mapping!A:B, 2, FALSE)</f>
        <v>India</v>
      </c>
      <c r="D1176" s="12" t="s">
        <v>32</v>
      </c>
      <c r="E1176" s="12" t="s">
        <v>35</v>
      </c>
      <c r="F1176" s="12" t="s">
        <v>37</v>
      </c>
      <c r="G1176" s="12">
        <v>79254</v>
      </c>
      <c r="H1176" s="12" t="s">
        <v>42</v>
      </c>
      <c r="I1176" s="12" t="s">
        <v>44</v>
      </c>
      <c r="J1176" s="12">
        <v>630933</v>
      </c>
      <c r="K1176" s="12">
        <v>9</v>
      </c>
      <c r="L1176" s="13">
        <v>4315</v>
      </c>
      <c r="M1176" s="14">
        <f>Table1[[#This Row],[Column1]]/100</f>
        <v>0</v>
      </c>
      <c r="N1176" s="13">
        <f>Table1[[#This Row],[Unit_Price]]*Table1[[#This Row],[Quantity]]*(1-Table1[[#This Row],[Discount_%]])</f>
        <v>38835</v>
      </c>
      <c r="O1176" s="13">
        <v>7929</v>
      </c>
      <c r="P1176" s="13">
        <f>Table1[[#This Row],[Revenue]]-Table1[[#This Row],[Cost]]</f>
        <v>30906</v>
      </c>
      <c r="Q1176" s="12" t="s">
        <v>48</v>
      </c>
      <c r="R1176" s="12" t="s">
        <v>51</v>
      </c>
      <c r="S1176" s="12" t="s">
        <v>54</v>
      </c>
      <c r="T1176" s="12">
        <v>4</v>
      </c>
      <c r="U1176" s="12">
        <v>0</v>
      </c>
      <c r="V1176" s="20" t="str">
        <f>TEXT(Table1[[#This Row],[Date]],"mmm-yyyy")</f>
        <v>Apr-2025</v>
      </c>
    </row>
    <row r="1177" spans="1:22" x14ac:dyDescent="0.2">
      <c r="A1177" s="11">
        <f t="shared" si="18"/>
        <v>45755</v>
      </c>
      <c r="B1177" s="12" t="s">
        <v>20</v>
      </c>
      <c r="C1177" s="12" t="str">
        <f>VLOOKUP(D1177, City_Mapping!A:B, 2, FALSE)</f>
        <v>India</v>
      </c>
      <c r="D1177" s="12" t="s">
        <v>32</v>
      </c>
      <c r="E1177" s="12" t="s">
        <v>34</v>
      </c>
      <c r="F1177" s="12" t="s">
        <v>39</v>
      </c>
      <c r="G1177" s="12">
        <v>93845</v>
      </c>
      <c r="H1177" s="12" t="s">
        <v>41</v>
      </c>
      <c r="I1177" s="12" t="s">
        <v>45</v>
      </c>
      <c r="J1177" s="12">
        <v>479523</v>
      </c>
      <c r="K1177" s="12">
        <v>7</v>
      </c>
      <c r="L1177" s="13">
        <v>1246</v>
      </c>
      <c r="M1177" s="14">
        <f>Table1[[#This Row],[Column1]]/100</f>
        <v>0.2</v>
      </c>
      <c r="N1177" s="13">
        <f>Table1[[#This Row],[Unit_Price]]*Table1[[#This Row],[Quantity]]*(1-Table1[[#This Row],[Discount_%]])</f>
        <v>6977.6</v>
      </c>
      <c r="O1177" s="13">
        <v>4519</v>
      </c>
      <c r="P1177" s="13">
        <f>Table1[[#This Row],[Revenue]]-Table1[[#This Row],[Cost]]</f>
        <v>2458.6000000000004</v>
      </c>
      <c r="Q1177" s="12" t="s">
        <v>46</v>
      </c>
      <c r="R1177" s="12" t="s">
        <v>51</v>
      </c>
      <c r="S1177" s="12" t="s">
        <v>55</v>
      </c>
      <c r="T1177" s="12">
        <v>3</v>
      </c>
      <c r="U1177" s="12">
        <v>20</v>
      </c>
      <c r="V1177" s="20" t="str">
        <f>TEXT(Table1[[#This Row],[Date]],"mmm-yyyy")</f>
        <v>Apr-2025</v>
      </c>
    </row>
    <row r="1178" spans="1:22" x14ac:dyDescent="0.2">
      <c r="A1178" s="11">
        <f t="shared" si="18"/>
        <v>45756</v>
      </c>
      <c r="B1178" s="12" t="s">
        <v>20</v>
      </c>
      <c r="C1178" s="12" t="str">
        <f>VLOOKUP(D1178, City_Mapping!A:B, 2, FALSE)</f>
        <v>India</v>
      </c>
      <c r="D1178" s="12" t="s">
        <v>33</v>
      </c>
      <c r="E1178" s="12" t="s">
        <v>35</v>
      </c>
      <c r="F1178" s="12" t="s">
        <v>39</v>
      </c>
      <c r="G1178" s="12">
        <v>29299</v>
      </c>
      <c r="H1178" s="12" t="s">
        <v>42</v>
      </c>
      <c r="I1178" s="12" t="s">
        <v>44</v>
      </c>
      <c r="J1178" s="12">
        <v>409778</v>
      </c>
      <c r="K1178" s="12">
        <v>9</v>
      </c>
      <c r="L1178" s="13">
        <v>1014</v>
      </c>
      <c r="M1178" s="14">
        <f>Table1[[#This Row],[Column1]]/100</f>
        <v>0</v>
      </c>
      <c r="N1178" s="13">
        <f>Table1[[#This Row],[Unit_Price]]*Table1[[#This Row],[Quantity]]*(1-Table1[[#This Row],[Discount_%]])</f>
        <v>9126</v>
      </c>
      <c r="O1178" s="13">
        <v>19079</v>
      </c>
      <c r="P1178" s="13">
        <f>Table1[[#This Row],[Revenue]]-Table1[[#This Row],[Cost]]</f>
        <v>-9953</v>
      </c>
      <c r="Q1178" s="12" t="s">
        <v>46</v>
      </c>
      <c r="R1178" s="12" t="s">
        <v>52</v>
      </c>
      <c r="S1178" s="12" t="s">
        <v>53</v>
      </c>
      <c r="T1178" s="12">
        <v>3</v>
      </c>
      <c r="U1178" s="12">
        <v>0</v>
      </c>
      <c r="V1178" s="20" t="str">
        <f>TEXT(Table1[[#This Row],[Date]],"mmm-yyyy")</f>
        <v>Apr-2025</v>
      </c>
    </row>
    <row r="1179" spans="1:22" x14ac:dyDescent="0.2">
      <c r="A1179" s="11">
        <f t="shared" si="18"/>
        <v>45756</v>
      </c>
      <c r="B1179" s="12" t="s">
        <v>21</v>
      </c>
      <c r="C1179" s="12" t="str">
        <f>VLOOKUP(D1179, City_Mapping!A:B, 2, FALSE)</f>
        <v>India</v>
      </c>
      <c r="D1179" s="12" t="s">
        <v>33</v>
      </c>
      <c r="E1179" s="12" t="s">
        <v>35</v>
      </c>
      <c r="F1179" s="12" t="s">
        <v>40</v>
      </c>
      <c r="G1179" s="12">
        <v>66050</v>
      </c>
      <c r="H1179" s="12" t="s">
        <v>42</v>
      </c>
      <c r="I1179" s="12" t="s">
        <v>45</v>
      </c>
      <c r="J1179" s="12">
        <v>252504</v>
      </c>
      <c r="K1179" s="12">
        <v>6</v>
      </c>
      <c r="L1179" s="13">
        <v>3539</v>
      </c>
      <c r="M1179" s="14">
        <f>Table1[[#This Row],[Column1]]/100</f>
        <v>0.15</v>
      </c>
      <c r="N1179" s="13">
        <f>Table1[[#This Row],[Unit_Price]]*Table1[[#This Row],[Quantity]]*(1-Table1[[#This Row],[Discount_%]])</f>
        <v>18048.899999999998</v>
      </c>
      <c r="O1179" s="13">
        <v>23280</v>
      </c>
      <c r="P1179" s="13">
        <f>Table1[[#This Row],[Revenue]]-Table1[[#This Row],[Cost]]</f>
        <v>-5231.1000000000022</v>
      </c>
      <c r="Q1179" s="12" t="s">
        <v>49</v>
      </c>
      <c r="R1179" s="12" t="s">
        <v>51</v>
      </c>
      <c r="S1179" s="12" t="s">
        <v>54</v>
      </c>
      <c r="T1179" s="12">
        <v>5</v>
      </c>
      <c r="U1179" s="12">
        <v>15</v>
      </c>
      <c r="V1179" s="20" t="str">
        <f>TEXT(Table1[[#This Row],[Date]],"mmm-yyyy")</f>
        <v>Apr-2025</v>
      </c>
    </row>
    <row r="1180" spans="1:22" x14ac:dyDescent="0.2">
      <c r="A1180" s="11">
        <f t="shared" si="18"/>
        <v>45756</v>
      </c>
      <c r="B1180" s="12" t="s">
        <v>20</v>
      </c>
      <c r="C1180" s="12" t="str">
        <f>VLOOKUP(D1180, City_Mapping!A:B, 2, FALSE)</f>
        <v>UAE</v>
      </c>
      <c r="D1180" s="12" t="s">
        <v>30</v>
      </c>
      <c r="E1180" s="12" t="s">
        <v>36</v>
      </c>
      <c r="F1180" s="12" t="s">
        <v>39</v>
      </c>
      <c r="G1180" s="12">
        <v>32036</v>
      </c>
      <c r="H1180" s="12" t="s">
        <v>42</v>
      </c>
      <c r="I1180" s="12" t="s">
        <v>45</v>
      </c>
      <c r="J1180" s="12">
        <v>575610</v>
      </c>
      <c r="K1180" s="12">
        <v>7</v>
      </c>
      <c r="L1180" s="13">
        <v>3356</v>
      </c>
      <c r="M1180" s="14">
        <f>Table1[[#This Row],[Column1]]/100</f>
        <v>0.15</v>
      </c>
      <c r="N1180" s="13">
        <f>Table1[[#This Row],[Unit_Price]]*Table1[[#This Row],[Quantity]]*(1-Table1[[#This Row],[Discount_%]])</f>
        <v>19968.2</v>
      </c>
      <c r="O1180" s="13">
        <v>25374</v>
      </c>
      <c r="P1180" s="13">
        <f>Table1[[#This Row],[Revenue]]-Table1[[#This Row],[Cost]]</f>
        <v>-5405.7999999999993</v>
      </c>
      <c r="Q1180" s="12" t="s">
        <v>48</v>
      </c>
      <c r="R1180" s="12" t="s">
        <v>51</v>
      </c>
      <c r="S1180" s="12" t="s">
        <v>55</v>
      </c>
      <c r="T1180" s="12">
        <v>1</v>
      </c>
      <c r="U1180" s="12">
        <v>15</v>
      </c>
      <c r="V1180" s="20" t="str">
        <f>TEXT(Table1[[#This Row],[Date]],"mmm-yyyy")</f>
        <v>Apr-2025</v>
      </c>
    </row>
    <row r="1181" spans="1:22" x14ac:dyDescent="0.2">
      <c r="A1181" s="11">
        <f t="shared" si="18"/>
        <v>45756</v>
      </c>
      <c r="B1181" s="12" t="s">
        <v>20</v>
      </c>
      <c r="C1181" s="12" t="str">
        <f>VLOOKUP(D1181, City_Mapping!A:B, 2, FALSE)</f>
        <v>India</v>
      </c>
      <c r="D1181" s="12" t="s">
        <v>28</v>
      </c>
      <c r="E1181" s="12" t="s">
        <v>35</v>
      </c>
      <c r="F1181" s="12" t="s">
        <v>37</v>
      </c>
      <c r="G1181" s="12">
        <v>95421</v>
      </c>
      <c r="H1181" s="12" t="s">
        <v>42</v>
      </c>
      <c r="I1181" s="12" t="s">
        <v>44</v>
      </c>
      <c r="J1181" s="12">
        <v>566985</v>
      </c>
      <c r="K1181" s="12">
        <v>9</v>
      </c>
      <c r="L1181" s="13">
        <v>2841</v>
      </c>
      <c r="M1181" s="14">
        <f>Table1[[#This Row],[Column1]]/100</f>
        <v>0.2</v>
      </c>
      <c r="N1181" s="13">
        <f>Table1[[#This Row],[Unit_Price]]*Table1[[#This Row],[Quantity]]*(1-Table1[[#This Row],[Discount_%]])</f>
        <v>20455.2</v>
      </c>
      <c r="O1181" s="13">
        <v>23850</v>
      </c>
      <c r="P1181" s="13">
        <f>Table1[[#This Row],[Revenue]]-Table1[[#This Row],[Cost]]</f>
        <v>-3394.7999999999993</v>
      </c>
      <c r="Q1181" s="12" t="s">
        <v>49</v>
      </c>
      <c r="R1181" s="12" t="s">
        <v>52</v>
      </c>
      <c r="S1181" s="12" t="s">
        <v>56</v>
      </c>
      <c r="T1181" s="12">
        <v>3</v>
      </c>
      <c r="U1181" s="12">
        <v>20</v>
      </c>
      <c r="V1181" s="20" t="str">
        <f>TEXT(Table1[[#This Row],[Date]],"mmm-yyyy")</f>
        <v>Apr-2025</v>
      </c>
    </row>
    <row r="1182" spans="1:22" x14ac:dyDescent="0.2">
      <c r="A1182" s="11">
        <f t="shared" si="18"/>
        <v>45756</v>
      </c>
      <c r="B1182" s="12" t="s">
        <v>23</v>
      </c>
      <c r="C1182" s="12" t="str">
        <f>VLOOKUP(D1182, City_Mapping!A:B, 2, FALSE)</f>
        <v>UK</v>
      </c>
      <c r="D1182" s="12" t="s">
        <v>29</v>
      </c>
      <c r="E1182" s="12" t="s">
        <v>34</v>
      </c>
      <c r="F1182" s="12" t="s">
        <v>39</v>
      </c>
      <c r="G1182" s="12">
        <v>39346</v>
      </c>
      <c r="H1182" s="12" t="s">
        <v>42</v>
      </c>
      <c r="I1182" s="12" t="s">
        <v>45</v>
      </c>
      <c r="J1182" s="12">
        <v>798971</v>
      </c>
      <c r="K1182" s="12">
        <v>4</v>
      </c>
      <c r="L1182" s="13">
        <v>824</v>
      </c>
      <c r="M1182" s="14">
        <f>Table1[[#This Row],[Column1]]/100</f>
        <v>0.1</v>
      </c>
      <c r="N1182" s="13">
        <f>Table1[[#This Row],[Unit_Price]]*Table1[[#This Row],[Quantity]]*(1-Table1[[#This Row],[Discount_%]])</f>
        <v>2966.4</v>
      </c>
      <c r="O1182" s="13">
        <v>15071</v>
      </c>
      <c r="P1182" s="13">
        <f>Table1[[#This Row],[Revenue]]-Table1[[#This Row],[Cost]]</f>
        <v>-12104.6</v>
      </c>
      <c r="Q1182" s="12" t="s">
        <v>49</v>
      </c>
      <c r="R1182" s="12" t="s">
        <v>52</v>
      </c>
      <c r="S1182" s="12" t="s">
        <v>53</v>
      </c>
      <c r="T1182" s="12">
        <v>5</v>
      </c>
      <c r="U1182" s="12">
        <v>10</v>
      </c>
      <c r="V1182" s="20" t="str">
        <f>TEXT(Table1[[#This Row],[Date]],"mmm-yyyy")</f>
        <v>Apr-2025</v>
      </c>
    </row>
    <row r="1183" spans="1:22" x14ac:dyDescent="0.2">
      <c r="A1183" s="11">
        <f t="shared" si="18"/>
        <v>45756</v>
      </c>
      <c r="B1183" s="12" t="s">
        <v>21</v>
      </c>
      <c r="C1183" s="12" t="str">
        <f>VLOOKUP(D1183, City_Mapping!A:B, 2, FALSE)</f>
        <v>India</v>
      </c>
      <c r="D1183" s="12" t="s">
        <v>28</v>
      </c>
      <c r="E1183" s="12" t="s">
        <v>36</v>
      </c>
      <c r="F1183" s="12" t="s">
        <v>39</v>
      </c>
      <c r="G1183" s="12">
        <v>36691</v>
      </c>
      <c r="H1183" s="12" t="s">
        <v>41</v>
      </c>
      <c r="I1183" s="12" t="s">
        <v>45</v>
      </c>
      <c r="J1183" s="12">
        <v>661048</v>
      </c>
      <c r="K1183" s="12">
        <v>9</v>
      </c>
      <c r="L1183" s="13">
        <v>3862</v>
      </c>
      <c r="M1183" s="14">
        <f>Table1[[#This Row],[Column1]]/100</f>
        <v>0.1</v>
      </c>
      <c r="N1183" s="13">
        <f>Table1[[#This Row],[Unit_Price]]*Table1[[#This Row],[Quantity]]*(1-Table1[[#This Row],[Discount_%]])</f>
        <v>31282.2</v>
      </c>
      <c r="O1183" s="13">
        <v>13311</v>
      </c>
      <c r="P1183" s="13">
        <f>Table1[[#This Row],[Revenue]]-Table1[[#This Row],[Cost]]</f>
        <v>17971.2</v>
      </c>
      <c r="Q1183" s="12" t="s">
        <v>46</v>
      </c>
      <c r="R1183" s="12" t="s">
        <v>52</v>
      </c>
      <c r="S1183" s="12" t="s">
        <v>56</v>
      </c>
      <c r="T1183" s="12">
        <v>3</v>
      </c>
      <c r="U1183" s="12">
        <v>10</v>
      </c>
      <c r="V1183" s="20" t="str">
        <f>TEXT(Table1[[#This Row],[Date]],"mmm-yyyy")</f>
        <v>Apr-2025</v>
      </c>
    </row>
    <row r="1184" spans="1:22" x14ac:dyDescent="0.2">
      <c r="A1184" s="11">
        <f t="shared" si="18"/>
        <v>45756</v>
      </c>
      <c r="B1184" s="12" t="s">
        <v>21</v>
      </c>
      <c r="C1184" s="12" t="str">
        <f>VLOOKUP(D1184, City_Mapping!A:B, 2, FALSE)</f>
        <v>India</v>
      </c>
      <c r="D1184" s="12" t="s">
        <v>28</v>
      </c>
      <c r="E1184" s="12" t="s">
        <v>34</v>
      </c>
      <c r="F1184" s="12" t="s">
        <v>39</v>
      </c>
      <c r="G1184" s="12">
        <v>27986</v>
      </c>
      <c r="H1184" s="12" t="s">
        <v>41</v>
      </c>
      <c r="I1184" s="12" t="s">
        <v>44</v>
      </c>
      <c r="J1184" s="12">
        <v>849337</v>
      </c>
      <c r="K1184" s="12">
        <v>3</v>
      </c>
      <c r="L1184" s="13">
        <v>3990</v>
      </c>
      <c r="M1184" s="14">
        <f>Table1[[#This Row],[Column1]]/100</f>
        <v>0.05</v>
      </c>
      <c r="N1184" s="13">
        <f>Table1[[#This Row],[Unit_Price]]*Table1[[#This Row],[Quantity]]*(1-Table1[[#This Row],[Discount_%]])</f>
        <v>11371.5</v>
      </c>
      <c r="O1184" s="13">
        <v>1376</v>
      </c>
      <c r="P1184" s="13">
        <f>Table1[[#This Row],[Revenue]]-Table1[[#This Row],[Cost]]</f>
        <v>9995.5</v>
      </c>
      <c r="Q1184" s="12" t="s">
        <v>49</v>
      </c>
      <c r="R1184" s="12" t="s">
        <v>51</v>
      </c>
      <c r="S1184" s="12" t="s">
        <v>56</v>
      </c>
      <c r="T1184" s="12">
        <v>4</v>
      </c>
      <c r="U1184" s="12">
        <v>5</v>
      </c>
      <c r="V1184" s="20" t="str">
        <f>TEXT(Table1[[#This Row],[Date]],"mmm-yyyy")</f>
        <v>Apr-2025</v>
      </c>
    </row>
    <row r="1185" spans="1:22" x14ac:dyDescent="0.2">
      <c r="A1185" s="11">
        <f t="shared" si="18"/>
        <v>45756</v>
      </c>
      <c r="B1185" s="12" t="s">
        <v>21</v>
      </c>
      <c r="C1185" s="12" t="str">
        <f>VLOOKUP(D1185, City_Mapping!A:B, 2, FALSE)</f>
        <v>India</v>
      </c>
      <c r="D1185" s="12" t="s">
        <v>32</v>
      </c>
      <c r="E1185" s="12" t="s">
        <v>36</v>
      </c>
      <c r="F1185" s="12" t="s">
        <v>40</v>
      </c>
      <c r="G1185" s="12">
        <v>37846</v>
      </c>
      <c r="H1185" s="12" t="s">
        <v>42</v>
      </c>
      <c r="I1185" s="12" t="s">
        <v>44</v>
      </c>
      <c r="J1185" s="12">
        <v>652521</v>
      </c>
      <c r="K1185" s="12">
        <v>8</v>
      </c>
      <c r="L1185" s="13">
        <v>3007</v>
      </c>
      <c r="M1185" s="14">
        <f>Table1[[#This Row],[Column1]]/100</f>
        <v>0.15</v>
      </c>
      <c r="N1185" s="13">
        <f>Table1[[#This Row],[Unit_Price]]*Table1[[#This Row],[Quantity]]*(1-Table1[[#This Row],[Discount_%]])</f>
        <v>20447.599999999999</v>
      </c>
      <c r="O1185" s="13">
        <v>1778</v>
      </c>
      <c r="P1185" s="13">
        <f>Table1[[#This Row],[Revenue]]-Table1[[#This Row],[Cost]]</f>
        <v>18669.599999999999</v>
      </c>
      <c r="Q1185" s="12" t="s">
        <v>48</v>
      </c>
      <c r="R1185" s="12" t="s">
        <v>50</v>
      </c>
      <c r="S1185" s="12" t="s">
        <v>54</v>
      </c>
      <c r="T1185" s="12">
        <v>3</v>
      </c>
      <c r="U1185" s="12">
        <v>15</v>
      </c>
      <c r="V1185" s="20" t="str">
        <f>TEXT(Table1[[#This Row],[Date]],"mmm-yyyy")</f>
        <v>Apr-2025</v>
      </c>
    </row>
    <row r="1186" spans="1:22" x14ac:dyDescent="0.2">
      <c r="A1186" s="11">
        <f t="shared" si="18"/>
        <v>45756</v>
      </c>
      <c r="B1186" s="12" t="s">
        <v>21</v>
      </c>
      <c r="C1186" s="12" t="str">
        <f>VLOOKUP(D1186, City_Mapping!A:B, 2, FALSE)</f>
        <v>UK</v>
      </c>
      <c r="D1186" s="12" t="s">
        <v>29</v>
      </c>
      <c r="E1186" s="12" t="s">
        <v>34</v>
      </c>
      <c r="F1186" s="12" t="s">
        <v>40</v>
      </c>
      <c r="G1186" s="12">
        <v>59665</v>
      </c>
      <c r="H1186" s="12" t="s">
        <v>42</v>
      </c>
      <c r="I1186" s="12" t="s">
        <v>43</v>
      </c>
      <c r="J1186" s="12">
        <v>530807</v>
      </c>
      <c r="K1186" s="12">
        <v>3</v>
      </c>
      <c r="L1186" s="13">
        <v>3678</v>
      </c>
      <c r="M1186" s="14">
        <f>Table1[[#This Row],[Column1]]/100</f>
        <v>0.05</v>
      </c>
      <c r="N1186" s="13">
        <f>Table1[[#This Row],[Unit_Price]]*Table1[[#This Row],[Quantity]]*(1-Table1[[#This Row],[Discount_%]])</f>
        <v>10482.299999999999</v>
      </c>
      <c r="O1186" s="13">
        <v>6275</v>
      </c>
      <c r="P1186" s="13">
        <f>Table1[[#This Row],[Revenue]]-Table1[[#This Row],[Cost]]</f>
        <v>4207.2999999999993</v>
      </c>
      <c r="Q1186" s="12" t="s">
        <v>46</v>
      </c>
      <c r="R1186" s="12" t="s">
        <v>50</v>
      </c>
      <c r="S1186" s="12" t="s">
        <v>53</v>
      </c>
      <c r="T1186" s="12">
        <v>3</v>
      </c>
      <c r="U1186" s="12">
        <v>5</v>
      </c>
      <c r="V1186" s="20" t="str">
        <f>TEXT(Table1[[#This Row],[Date]],"mmm-yyyy")</f>
        <v>Apr-2025</v>
      </c>
    </row>
    <row r="1187" spans="1:22" x14ac:dyDescent="0.2">
      <c r="A1187" s="11">
        <f t="shared" si="18"/>
        <v>45756</v>
      </c>
      <c r="B1187" s="12" t="s">
        <v>21</v>
      </c>
      <c r="C1187" s="12" t="str">
        <f>VLOOKUP(D1187, City_Mapping!A:B, 2, FALSE)</f>
        <v>India</v>
      </c>
      <c r="D1187" s="12" t="s">
        <v>32</v>
      </c>
      <c r="E1187" s="12" t="s">
        <v>35</v>
      </c>
      <c r="F1187" s="12" t="s">
        <v>38</v>
      </c>
      <c r="G1187" s="12">
        <v>51401</v>
      </c>
      <c r="H1187" s="12" t="s">
        <v>41</v>
      </c>
      <c r="I1187" s="12" t="s">
        <v>43</v>
      </c>
      <c r="J1187" s="12">
        <v>857181</v>
      </c>
      <c r="K1187" s="12">
        <v>3</v>
      </c>
      <c r="L1187" s="13">
        <v>3824</v>
      </c>
      <c r="M1187" s="14">
        <f>Table1[[#This Row],[Column1]]/100</f>
        <v>0.15</v>
      </c>
      <c r="N1187" s="13">
        <f>Table1[[#This Row],[Unit_Price]]*Table1[[#This Row],[Quantity]]*(1-Table1[[#This Row],[Discount_%]])</f>
        <v>9751.1999999999989</v>
      </c>
      <c r="O1187" s="13">
        <v>4343</v>
      </c>
      <c r="P1187" s="13">
        <f>Table1[[#This Row],[Revenue]]-Table1[[#This Row],[Cost]]</f>
        <v>5408.1999999999989</v>
      </c>
      <c r="Q1187" s="12" t="s">
        <v>46</v>
      </c>
      <c r="R1187" s="12" t="s">
        <v>51</v>
      </c>
      <c r="S1187" s="12" t="s">
        <v>54</v>
      </c>
      <c r="T1187" s="12">
        <v>5</v>
      </c>
      <c r="U1187" s="12">
        <v>15</v>
      </c>
      <c r="V1187" s="20" t="str">
        <f>TEXT(Table1[[#This Row],[Date]],"mmm-yyyy")</f>
        <v>Apr-2025</v>
      </c>
    </row>
    <row r="1188" spans="1:22" x14ac:dyDescent="0.2">
      <c r="A1188" s="11">
        <f t="shared" si="18"/>
        <v>45756</v>
      </c>
      <c r="B1188" s="12" t="s">
        <v>21</v>
      </c>
      <c r="C1188" s="12" t="str">
        <f>VLOOKUP(D1188, City_Mapping!A:B, 2, FALSE)</f>
        <v>UK</v>
      </c>
      <c r="D1188" s="12" t="s">
        <v>29</v>
      </c>
      <c r="E1188" s="12" t="s">
        <v>35</v>
      </c>
      <c r="F1188" s="12" t="s">
        <v>40</v>
      </c>
      <c r="G1188" s="12">
        <v>83728</v>
      </c>
      <c r="H1188" s="12" t="s">
        <v>42</v>
      </c>
      <c r="I1188" s="12" t="s">
        <v>45</v>
      </c>
      <c r="J1188" s="12">
        <v>298876</v>
      </c>
      <c r="K1188" s="12">
        <v>3</v>
      </c>
      <c r="L1188" s="13">
        <v>2062</v>
      </c>
      <c r="M1188" s="14">
        <f>Table1[[#This Row],[Column1]]/100</f>
        <v>0.05</v>
      </c>
      <c r="N1188" s="13">
        <f>Table1[[#This Row],[Unit_Price]]*Table1[[#This Row],[Quantity]]*(1-Table1[[#This Row],[Discount_%]])</f>
        <v>5876.7</v>
      </c>
      <c r="O1188" s="13">
        <v>15428</v>
      </c>
      <c r="P1188" s="13">
        <f>Table1[[#This Row],[Revenue]]-Table1[[#This Row],[Cost]]</f>
        <v>-9551.2999999999993</v>
      </c>
      <c r="Q1188" s="12" t="s">
        <v>49</v>
      </c>
      <c r="R1188" s="12" t="s">
        <v>50</v>
      </c>
      <c r="S1188" s="12" t="s">
        <v>56</v>
      </c>
      <c r="T1188" s="12">
        <v>3</v>
      </c>
      <c r="U1188" s="12">
        <v>5</v>
      </c>
      <c r="V1188" s="20" t="str">
        <f>TEXT(Table1[[#This Row],[Date]],"mmm-yyyy")</f>
        <v>Apr-2025</v>
      </c>
    </row>
    <row r="1189" spans="1:22" x14ac:dyDescent="0.2">
      <c r="A1189" s="11">
        <f t="shared" si="18"/>
        <v>45756</v>
      </c>
      <c r="B1189" s="12" t="s">
        <v>22</v>
      </c>
      <c r="C1189" s="12" t="str">
        <f>VLOOKUP(D1189, City_Mapping!A:B, 2, FALSE)</f>
        <v>USA</v>
      </c>
      <c r="D1189" s="12" t="s">
        <v>31</v>
      </c>
      <c r="E1189" s="12" t="s">
        <v>35</v>
      </c>
      <c r="F1189" s="12" t="s">
        <v>40</v>
      </c>
      <c r="G1189" s="12">
        <v>60054</v>
      </c>
      <c r="H1189" s="12" t="s">
        <v>42</v>
      </c>
      <c r="I1189" s="12" t="s">
        <v>45</v>
      </c>
      <c r="J1189" s="12">
        <v>869670</v>
      </c>
      <c r="K1189" s="12">
        <v>9</v>
      </c>
      <c r="L1189" s="13">
        <v>2044</v>
      </c>
      <c r="M1189" s="14">
        <f>Table1[[#This Row],[Column1]]/100</f>
        <v>0.1</v>
      </c>
      <c r="N1189" s="13">
        <f>Table1[[#This Row],[Unit_Price]]*Table1[[#This Row],[Quantity]]*(1-Table1[[#This Row],[Discount_%]])</f>
        <v>16556.400000000001</v>
      </c>
      <c r="O1189" s="13">
        <v>23376</v>
      </c>
      <c r="P1189" s="13">
        <f>Table1[[#This Row],[Revenue]]-Table1[[#This Row],[Cost]]</f>
        <v>-6819.5999999999985</v>
      </c>
      <c r="Q1189" s="12" t="s">
        <v>47</v>
      </c>
      <c r="R1189" s="12" t="s">
        <v>50</v>
      </c>
      <c r="S1189" s="12" t="s">
        <v>55</v>
      </c>
      <c r="T1189" s="12">
        <v>5</v>
      </c>
      <c r="U1189" s="12">
        <v>10</v>
      </c>
      <c r="V1189" s="20" t="str">
        <f>TEXT(Table1[[#This Row],[Date]],"mmm-yyyy")</f>
        <v>Apr-2025</v>
      </c>
    </row>
    <row r="1190" spans="1:22" x14ac:dyDescent="0.2">
      <c r="A1190" s="11">
        <f t="shared" si="18"/>
        <v>45757</v>
      </c>
      <c r="B1190" s="12" t="s">
        <v>20</v>
      </c>
      <c r="C1190" s="12" t="str">
        <f>VLOOKUP(D1190, City_Mapping!A:B, 2, FALSE)</f>
        <v>India</v>
      </c>
      <c r="D1190" s="12" t="s">
        <v>32</v>
      </c>
      <c r="E1190" s="12" t="s">
        <v>34</v>
      </c>
      <c r="F1190" s="12" t="s">
        <v>40</v>
      </c>
      <c r="G1190" s="12">
        <v>48487</v>
      </c>
      <c r="H1190" s="12" t="s">
        <v>42</v>
      </c>
      <c r="I1190" s="12" t="s">
        <v>44</v>
      </c>
      <c r="J1190" s="12">
        <v>412235</v>
      </c>
      <c r="K1190" s="12">
        <v>3</v>
      </c>
      <c r="L1190" s="13">
        <v>3729</v>
      </c>
      <c r="M1190" s="14">
        <f>Table1[[#This Row],[Column1]]/100</f>
        <v>0.15</v>
      </c>
      <c r="N1190" s="13">
        <f>Table1[[#This Row],[Unit_Price]]*Table1[[#This Row],[Quantity]]*(1-Table1[[#This Row],[Discount_%]])</f>
        <v>9508.9499999999989</v>
      </c>
      <c r="O1190" s="13">
        <v>4595</v>
      </c>
      <c r="P1190" s="13">
        <f>Table1[[#This Row],[Revenue]]-Table1[[#This Row],[Cost]]</f>
        <v>4913.9499999999989</v>
      </c>
      <c r="Q1190" s="12" t="s">
        <v>49</v>
      </c>
      <c r="R1190" s="12" t="s">
        <v>52</v>
      </c>
      <c r="S1190" s="12" t="s">
        <v>53</v>
      </c>
      <c r="T1190" s="12">
        <v>1</v>
      </c>
      <c r="U1190" s="12">
        <v>15</v>
      </c>
      <c r="V1190" s="20" t="str">
        <f>TEXT(Table1[[#This Row],[Date]],"mmm-yyyy")</f>
        <v>Apr-2025</v>
      </c>
    </row>
    <row r="1191" spans="1:22" x14ac:dyDescent="0.2">
      <c r="A1191" s="11">
        <f t="shared" si="18"/>
        <v>45757</v>
      </c>
      <c r="B1191" s="12" t="s">
        <v>21</v>
      </c>
      <c r="C1191" s="12" t="str">
        <f>VLOOKUP(D1191, City_Mapping!A:B, 2, FALSE)</f>
        <v>India</v>
      </c>
      <c r="D1191" s="12" t="s">
        <v>32</v>
      </c>
      <c r="E1191" s="12" t="s">
        <v>36</v>
      </c>
      <c r="F1191" s="12" t="s">
        <v>37</v>
      </c>
      <c r="G1191" s="12">
        <v>19412</v>
      </c>
      <c r="H1191" s="12" t="s">
        <v>42</v>
      </c>
      <c r="I1191" s="12" t="s">
        <v>43</v>
      </c>
      <c r="J1191" s="12">
        <v>235510</v>
      </c>
      <c r="K1191" s="12">
        <v>6</v>
      </c>
      <c r="L1191" s="13">
        <v>1025</v>
      </c>
      <c r="M1191" s="14">
        <f>Table1[[#This Row],[Column1]]/100</f>
        <v>0.1</v>
      </c>
      <c r="N1191" s="13">
        <f>Table1[[#This Row],[Unit_Price]]*Table1[[#This Row],[Quantity]]*(1-Table1[[#This Row],[Discount_%]])</f>
        <v>5535</v>
      </c>
      <c r="O1191" s="13">
        <v>15061</v>
      </c>
      <c r="P1191" s="13">
        <f>Table1[[#This Row],[Revenue]]-Table1[[#This Row],[Cost]]</f>
        <v>-9526</v>
      </c>
      <c r="Q1191" s="12" t="s">
        <v>48</v>
      </c>
      <c r="R1191" s="12" t="s">
        <v>51</v>
      </c>
      <c r="S1191" s="12" t="s">
        <v>56</v>
      </c>
      <c r="T1191" s="12">
        <v>5</v>
      </c>
      <c r="U1191" s="12">
        <v>10</v>
      </c>
      <c r="V1191" s="20" t="str">
        <f>TEXT(Table1[[#This Row],[Date]],"mmm-yyyy")</f>
        <v>Apr-2025</v>
      </c>
    </row>
    <row r="1192" spans="1:22" x14ac:dyDescent="0.2">
      <c r="A1192" s="11">
        <f t="shared" si="18"/>
        <v>45757</v>
      </c>
      <c r="B1192" s="12" t="s">
        <v>20</v>
      </c>
      <c r="C1192" s="12" t="str">
        <f>VLOOKUP(D1192, City_Mapping!A:B, 2, FALSE)</f>
        <v>India</v>
      </c>
      <c r="D1192" s="12" t="s">
        <v>32</v>
      </c>
      <c r="E1192" s="12" t="s">
        <v>36</v>
      </c>
      <c r="F1192" s="12" t="s">
        <v>38</v>
      </c>
      <c r="G1192" s="12">
        <v>91499</v>
      </c>
      <c r="H1192" s="12" t="s">
        <v>41</v>
      </c>
      <c r="I1192" s="12" t="s">
        <v>43</v>
      </c>
      <c r="J1192" s="12">
        <v>865165</v>
      </c>
      <c r="K1192" s="12">
        <v>4</v>
      </c>
      <c r="L1192" s="13">
        <v>2249</v>
      </c>
      <c r="M1192" s="14">
        <f>Table1[[#This Row],[Column1]]/100</f>
        <v>0</v>
      </c>
      <c r="N1192" s="13">
        <f>Table1[[#This Row],[Unit_Price]]*Table1[[#This Row],[Quantity]]*(1-Table1[[#This Row],[Discount_%]])</f>
        <v>8996</v>
      </c>
      <c r="O1192" s="13">
        <v>15456</v>
      </c>
      <c r="P1192" s="13">
        <f>Table1[[#This Row],[Revenue]]-Table1[[#This Row],[Cost]]</f>
        <v>-6460</v>
      </c>
      <c r="Q1192" s="12" t="s">
        <v>47</v>
      </c>
      <c r="R1192" s="12" t="s">
        <v>51</v>
      </c>
      <c r="S1192" s="12" t="s">
        <v>54</v>
      </c>
      <c r="T1192" s="12">
        <v>1</v>
      </c>
      <c r="U1192" s="12">
        <v>0</v>
      </c>
      <c r="V1192" s="20" t="str">
        <f>TEXT(Table1[[#This Row],[Date]],"mmm-yyyy")</f>
        <v>Apr-2025</v>
      </c>
    </row>
    <row r="1193" spans="1:22" x14ac:dyDescent="0.2">
      <c r="A1193" s="11">
        <f t="shared" si="18"/>
        <v>45757</v>
      </c>
      <c r="B1193" s="12" t="s">
        <v>20</v>
      </c>
      <c r="C1193" s="12" t="str">
        <f>VLOOKUP(D1193, City_Mapping!A:B, 2, FALSE)</f>
        <v>UAE</v>
      </c>
      <c r="D1193" s="12" t="s">
        <v>30</v>
      </c>
      <c r="E1193" s="12" t="s">
        <v>36</v>
      </c>
      <c r="F1193" s="12" t="s">
        <v>37</v>
      </c>
      <c r="G1193" s="12">
        <v>61473</v>
      </c>
      <c r="H1193" s="12" t="s">
        <v>42</v>
      </c>
      <c r="I1193" s="12" t="s">
        <v>44</v>
      </c>
      <c r="J1193" s="12">
        <v>466746</v>
      </c>
      <c r="K1193" s="12">
        <v>2</v>
      </c>
      <c r="L1193" s="13">
        <v>1340</v>
      </c>
      <c r="M1193" s="14">
        <f>Table1[[#This Row],[Column1]]/100</f>
        <v>0.1</v>
      </c>
      <c r="N1193" s="13">
        <f>Table1[[#This Row],[Unit_Price]]*Table1[[#This Row],[Quantity]]*(1-Table1[[#This Row],[Discount_%]])</f>
        <v>2412</v>
      </c>
      <c r="O1193" s="13">
        <v>19883</v>
      </c>
      <c r="P1193" s="13">
        <f>Table1[[#This Row],[Revenue]]-Table1[[#This Row],[Cost]]</f>
        <v>-17471</v>
      </c>
      <c r="Q1193" s="12" t="s">
        <v>48</v>
      </c>
      <c r="R1193" s="12" t="s">
        <v>50</v>
      </c>
      <c r="S1193" s="12" t="s">
        <v>56</v>
      </c>
      <c r="T1193" s="12">
        <v>3</v>
      </c>
      <c r="U1193" s="12">
        <v>10</v>
      </c>
      <c r="V1193" s="20" t="str">
        <f>TEXT(Table1[[#This Row],[Date]],"mmm-yyyy")</f>
        <v>Apr-2025</v>
      </c>
    </row>
    <row r="1194" spans="1:22" x14ac:dyDescent="0.2">
      <c r="A1194" s="11">
        <f t="shared" si="18"/>
        <v>45757</v>
      </c>
      <c r="B1194" s="12" t="s">
        <v>22</v>
      </c>
      <c r="C1194" s="12" t="str">
        <f>VLOOKUP(D1194, City_Mapping!A:B, 2, FALSE)</f>
        <v>India</v>
      </c>
      <c r="D1194" s="12" t="s">
        <v>32</v>
      </c>
      <c r="E1194" s="12" t="s">
        <v>35</v>
      </c>
      <c r="F1194" s="12" t="s">
        <v>40</v>
      </c>
      <c r="G1194" s="12">
        <v>76553</v>
      </c>
      <c r="H1194" s="12" t="s">
        <v>41</v>
      </c>
      <c r="I1194" s="12" t="s">
        <v>44</v>
      </c>
      <c r="J1194" s="12">
        <v>447049</v>
      </c>
      <c r="K1194" s="12">
        <v>3</v>
      </c>
      <c r="L1194" s="13">
        <v>2765</v>
      </c>
      <c r="M1194" s="14">
        <f>Table1[[#This Row],[Column1]]/100</f>
        <v>0.15</v>
      </c>
      <c r="N1194" s="13">
        <f>Table1[[#This Row],[Unit_Price]]*Table1[[#This Row],[Quantity]]*(1-Table1[[#This Row],[Discount_%]])</f>
        <v>7050.75</v>
      </c>
      <c r="O1194" s="13">
        <v>15937</v>
      </c>
      <c r="P1194" s="13">
        <f>Table1[[#This Row],[Revenue]]-Table1[[#This Row],[Cost]]</f>
        <v>-8886.25</v>
      </c>
      <c r="Q1194" s="12" t="s">
        <v>46</v>
      </c>
      <c r="R1194" s="12" t="s">
        <v>51</v>
      </c>
      <c r="S1194" s="12" t="s">
        <v>54</v>
      </c>
      <c r="T1194" s="12">
        <v>1</v>
      </c>
      <c r="U1194" s="12">
        <v>15</v>
      </c>
      <c r="V1194" s="20" t="str">
        <f>TEXT(Table1[[#This Row],[Date]],"mmm-yyyy")</f>
        <v>Apr-2025</v>
      </c>
    </row>
    <row r="1195" spans="1:22" x14ac:dyDescent="0.2">
      <c r="A1195" s="11">
        <f t="shared" si="18"/>
        <v>45757</v>
      </c>
      <c r="B1195" s="12" t="s">
        <v>21</v>
      </c>
      <c r="C1195" s="12" t="str">
        <f>VLOOKUP(D1195, City_Mapping!A:B, 2, FALSE)</f>
        <v>India</v>
      </c>
      <c r="D1195" s="12" t="s">
        <v>33</v>
      </c>
      <c r="E1195" s="12" t="s">
        <v>34</v>
      </c>
      <c r="F1195" s="12" t="s">
        <v>40</v>
      </c>
      <c r="G1195" s="12">
        <v>15279</v>
      </c>
      <c r="H1195" s="12" t="s">
        <v>41</v>
      </c>
      <c r="I1195" s="12" t="s">
        <v>44</v>
      </c>
      <c r="J1195" s="12">
        <v>276968</v>
      </c>
      <c r="K1195" s="12">
        <v>5</v>
      </c>
      <c r="L1195" s="13">
        <v>1212</v>
      </c>
      <c r="M1195" s="14">
        <f>Table1[[#This Row],[Column1]]/100</f>
        <v>0</v>
      </c>
      <c r="N1195" s="13">
        <f>Table1[[#This Row],[Unit_Price]]*Table1[[#This Row],[Quantity]]*(1-Table1[[#This Row],[Discount_%]])</f>
        <v>6060</v>
      </c>
      <c r="O1195" s="13">
        <v>14187</v>
      </c>
      <c r="P1195" s="13">
        <f>Table1[[#This Row],[Revenue]]-Table1[[#This Row],[Cost]]</f>
        <v>-8127</v>
      </c>
      <c r="Q1195" s="12" t="s">
        <v>48</v>
      </c>
      <c r="R1195" s="12" t="s">
        <v>52</v>
      </c>
      <c r="S1195" s="12" t="s">
        <v>55</v>
      </c>
      <c r="T1195" s="12">
        <v>2</v>
      </c>
      <c r="U1195" s="12">
        <v>0</v>
      </c>
      <c r="V1195" s="20" t="str">
        <f>TEXT(Table1[[#This Row],[Date]],"mmm-yyyy")</f>
        <v>Apr-2025</v>
      </c>
    </row>
    <row r="1196" spans="1:22" x14ac:dyDescent="0.2">
      <c r="A1196" s="11">
        <f t="shared" si="18"/>
        <v>45757</v>
      </c>
      <c r="B1196" s="12" t="s">
        <v>23</v>
      </c>
      <c r="C1196" s="12" t="str">
        <f>VLOOKUP(D1196, City_Mapping!A:B, 2, FALSE)</f>
        <v>India</v>
      </c>
      <c r="D1196" s="12" t="s">
        <v>33</v>
      </c>
      <c r="E1196" s="12" t="s">
        <v>36</v>
      </c>
      <c r="F1196" s="12" t="s">
        <v>38</v>
      </c>
      <c r="G1196" s="12">
        <v>85948</v>
      </c>
      <c r="H1196" s="12" t="s">
        <v>41</v>
      </c>
      <c r="I1196" s="12" t="s">
        <v>44</v>
      </c>
      <c r="J1196" s="12">
        <v>454283</v>
      </c>
      <c r="K1196" s="12">
        <v>4</v>
      </c>
      <c r="L1196" s="13">
        <v>566</v>
      </c>
      <c r="M1196" s="14">
        <f>Table1[[#This Row],[Column1]]/100</f>
        <v>0.05</v>
      </c>
      <c r="N1196" s="13">
        <f>Table1[[#This Row],[Unit_Price]]*Table1[[#This Row],[Quantity]]*(1-Table1[[#This Row],[Discount_%]])</f>
        <v>2150.7999999999997</v>
      </c>
      <c r="O1196" s="13">
        <v>17970</v>
      </c>
      <c r="P1196" s="13">
        <f>Table1[[#This Row],[Revenue]]-Table1[[#This Row],[Cost]]</f>
        <v>-15819.2</v>
      </c>
      <c r="Q1196" s="12" t="s">
        <v>48</v>
      </c>
      <c r="R1196" s="12" t="s">
        <v>50</v>
      </c>
      <c r="S1196" s="12" t="s">
        <v>55</v>
      </c>
      <c r="T1196" s="12">
        <v>2</v>
      </c>
      <c r="U1196" s="12">
        <v>5</v>
      </c>
      <c r="V1196" s="20" t="str">
        <f>TEXT(Table1[[#This Row],[Date]],"mmm-yyyy")</f>
        <v>Apr-2025</v>
      </c>
    </row>
    <row r="1197" spans="1:22" x14ac:dyDescent="0.2">
      <c r="A1197" s="11">
        <f t="shared" si="18"/>
        <v>45757</v>
      </c>
      <c r="B1197" s="12" t="s">
        <v>22</v>
      </c>
      <c r="C1197" s="12" t="str">
        <f>VLOOKUP(D1197, City_Mapping!A:B, 2, FALSE)</f>
        <v>UK</v>
      </c>
      <c r="D1197" s="12" t="s">
        <v>29</v>
      </c>
      <c r="E1197" s="12" t="s">
        <v>34</v>
      </c>
      <c r="F1197" s="12" t="s">
        <v>38</v>
      </c>
      <c r="G1197" s="12">
        <v>17712</v>
      </c>
      <c r="H1197" s="12" t="s">
        <v>41</v>
      </c>
      <c r="I1197" s="12" t="s">
        <v>43</v>
      </c>
      <c r="J1197" s="12">
        <v>635607</v>
      </c>
      <c r="K1197" s="12">
        <v>5</v>
      </c>
      <c r="L1197" s="13">
        <v>1260</v>
      </c>
      <c r="M1197" s="14">
        <f>Table1[[#This Row],[Column1]]/100</f>
        <v>0.2</v>
      </c>
      <c r="N1197" s="13">
        <f>Table1[[#This Row],[Unit_Price]]*Table1[[#This Row],[Quantity]]*(1-Table1[[#This Row],[Discount_%]])</f>
        <v>5040</v>
      </c>
      <c r="O1197" s="13">
        <v>8489</v>
      </c>
      <c r="P1197" s="13">
        <f>Table1[[#This Row],[Revenue]]-Table1[[#This Row],[Cost]]</f>
        <v>-3449</v>
      </c>
      <c r="Q1197" s="12" t="s">
        <v>48</v>
      </c>
      <c r="R1197" s="12" t="s">
        <v>52</v>
      </c>
      <c r="S1197" s="12" t="s">
        <v>54</v>
      </c>
      <c r="T1197" s="12">
        <v>5</v>
      </c>
      <c r="U1197" s="12">
        <v>20</v>
      </c>
      <c r="V1197" s="20" t="str">
        <f>TEXT(Table1[[#This Row],[Date]],"mmm-yyyy")</f>
        <v>Apr-2025</v>
      </c>
    </row>
    <row r="1198" spans="1:22" x14ac:dyDescent="0.2">
      <c r="A1198" s="11">
        <f t="shared" si="18"/>
        <v>45757</v>
      </c>
      <c r="B1198" s="12" t="s">
        <v>23</v>
      </c>
      <c r="C1198" s="12" t="str">
        <f>VLOOKUP(D1198, City_Mapping!A:B, 2, FALSE)</f>
        <v>USA</v>
      </c>
      <c r="D1198" s="12" t="s">
        <v>31</v>
      </c>
      <c r="E1198" s="12" t="s">
        <v>36</v>
      </c>
      <c r="F1198" s="12" t="s">
        <v>39</v>
      </c>
      <c r="G1198" s="12">
        <v>25817</v>
      </c>
      <c r="H1198" s="12" t="s">
        <v>42</v>
      </c>
      <c r="I1198" s="12" t="s">
        <v>44</v>
      </c>
      <c r="J1198" s="12">
        <v>966690</v>
      </c>
      <c r="K1198" s="12">
        <v>1</v>
      </c>
      <c r="L1198" s="13">
        <v>964</v>
      </c>
      <c r="M1198" s="14">
        <f>Table1[[#This Row],[Column1]]/100</f>
        <v>0.15</v>
      </c>
      <c r="N1198" s="13">
        <f>Table1[[#This Row],[Unit_Price]]*Table1[[#This Row],[Quantity]]*(1-Table1[[#This Row],[Discount_%]])</f>
        <v>819.4</v>
      </c>
      <c r="O1198" s="13">
        <v>26630</v>
      </c>
      <c r="P1198" s="13">
        <f>Table1[[#This Row],[Revenue]]-Table1[[#This Row],[Cost]]</f>
        <v>-25810.6</v>
      </c>
      <c r="Q1198" s="12" t="s">
        <v>49</v>
      </c>
      <c r="R1198" s="12" t="s">
        <v>50</v>
      </c>
      <c r="S1198" s="12" t="s">
        <v>55</v>
      </c>
      <c r="T1198" s="12">
        <v>4</v>
      </c>
      <c r="U1198" s="12">
        <v>15</v>
      </c>
      <c r="V1198" s="20" t="str">
        <f>TEXT(Table1[[#This Row],[Date]],"mmm-yyyy")</f>
        <v>Apr-2025</v>
      </c>
    </row>
    <row r="1199" spans="1:22" x14ac:dyDescent="0.2">
      <c r="A1199" s="11">
        <f t="shared" si="18"/>
        <v>45757</v>
      </c>
      <c r="B1199" s="12" t="s">
        <v>20</v>
      </c>
      <c r="C1199" s="12" t="str">
        <f>VLOOKUP(D1199, City_Mapping!A:B, 2, FALSE)</f>
        <v>UAE</v>
      </c>
      <c r="D1199" s="12" t="s">
        <v>30</v>
      </c>
      <c r="E1199" s="12" t="s">
        <v>35</v>
      </c>
      <c r="F1199" s="12" t="s">
        <v>40</v>
      </c>
      <c r="G1199" s="12">
        <v>63832</v>
      </c>
      <c r="H1199" s="12" t="s">
        <v>42</v>
      </c>
      <c r="I1199" s="12" t="s">
        <v>44</v>
      </c>
      <c r="J1199" s="12">
        <v>465437</v>
      </c>
      <c r="K1199" s="12">
        <v>4</v>
      </c>
      <c r="L1199" s="13">
        <v>4691</v>
      </c>
      <c r="M1199" s="14">
        <f>Table1[[#This Row],[Column1]]/100</f>
        <v>0.2</v>
      </c>
      <c r="N1199" s="13">
        <f>Table1[[#This Row],[Unit_Price]]*Table1[[#This Row],[Quantity]]*(1-Table1[[#This Row],[Discount_%]])</f>
        <v>15011.2</v>
      </c>
      <c r="O1199" s="13">
        <v>20383</v>
      </c>
      <c r="P1199" s="13">
        <f>Table1[[#This Row],[Revenue]]-Table1[[#This Row],[Cost]]</f>
        <v>-5371.7999999999993</v>
      </c>
      <c r="Q1199" s="12" t="s">
        <v>49</v>
      </c>
      <c r="R1199" s="12" t="s">
        <v>51</v>
      </c>
      <c r="S1199" s="12" t="s">
        <v>55</v>
      </c>
      <c r="T1199" s="12">
        <v>3</v>
      </c>
      <c r="U1199" s="12">
        <v>20</v>
      </c>
      <c r="V1199" s="20" t="str">
        <f>TEXT(Table1[[#This Row],[Date]],"mmm-yyyy")</f>
        <v>Apr-2025</v>
      </c>
    </row>
    <row r="1200" spans="1:22" x14ac:dyDescent="0.2">
      <c r="A1200" s="11">
        <f t="shared" si="18"/>
        <v>45757</v>
      </c>
      <c r="B1200" s="12" t="s">
        <v>20</v>
      </c>
      <c r="C1200" s="12" t="str">
        <f>VLOOKUP(D1200, City_Mapping!A:B, 2, FALSE)</f>
        <v>UK</v>
      </c>
      <c r="D1200" s="12" t="s">
        <v>29</v>
      </c>
      <c r="E1200" s="12" t="s">
        <v>34</v>
      </c>
      <c r="F1200" s="12" t="s">
        <v>40</v>
      </c>
      <c r="G1200" s="12">
        <v>66224</v>
      </c>
      <c r="H1200" s="12" t="s">
        <v>42</v>
      </c>
      <c r="I1200" s="12" t="s">
        <v>43</v>
      </c>
      <c r="J1200" s="12">
        <v>499244</v>
      </c>
      <c r="K1200" s="12">
        <v>3</v>
      </c>
      <c r="L1200" s="13">
        <v>3689</v>
      </c>
      <c r="M1200" s="14">
        <f>Table1[[#This Row],[Column1]]/100</f>
        <v>0.2</v>
      </c>
      <c r="N1200" s="13">
        <f>Table1[[#This Row],[Unit_Price]]*Table1[[#This Row],[Quantity]]*(1-Table1[[#This Row],[Discount_%]])</f>
        <v>8853.6</v>
      </c>
      <c r="O1200" s="13">
        <v>7744</v>
      </c>
      <c r="P1200" s="13">
        <f>Table1[[#This Row],[Revenue]]-Table1[[#This Row],[Cost]]</f>
        <v>1109.6000000000004</v>
      </c>
      <c r="Q1200" s="12" t="s">
        <v>48</v>
      </c>
      <c r="R1200" s="12" t="s">
        <v>52</v>
      </c>
      <c r="S1200" s="12" t="s">
        <v>54</v>
      </c>
      <c r="T1200" s="12">
        <v>2</v>
      </c>
      <c r="U1200" s="12">
        <v>20</v>
      </c>
      <c r="V1200" s="20" t="str">
        <f>TEXT(Table1[[#This Row],[Date]],"mmm-yyyy")</f>
        <v>Apr-2025</v>
      </c>
    </row>
    <row r="1201" spans="1:22" x14ac:dyDescent="0.2">
      <c r="A1201" s="11">
        <f t="shared" si="18"/>
        <v>45757</v>
      </c>
      <c r="B1201" s="12" t="s">
        <v>22</v>
      </c>
      <c r="C1201" s="12" t="str">
        <f>VLOOKUP(D1201, City_Mapping!A:B, 2, FALSE)</f>
        <v>India</v>
      </c>
      <c r="D1201" s="12" t="s">
        <v>33</v>
      </c>
      <c r="E1201" s="12" t="s">
        <v>36</v>
      </c>
      <c r="F1201" s="12" t="s">
        <v>37</v>
      </c>
      <c r="G1201" s="12">
        <v>16624</v>
      </c>
      <c r="H1201" s="12" t="s">
        <v>41</v>
      </c>
      <c r="I1201" s="12" t="s">
        <v>44</v>
      </c>
      <c r="J1201" s="12">
        <v>623973</v>
      </c>
      <c r="K1201" s="12">
        <v>2</v>
      </c>
      <c r="L1201" s="13">
        <v>1967</v>
      </c>
      <c r="M1201" s="14">
        <f>Table1[[#This Row],[Column1]]/100</f>
        <v>0</v>
      </c>
      <c r="N1201" s="13">
        <f>Table1[[#This Row],[Unit_Price]]*Table1[[#This Row],[Quantity]]*(1-Table1[[#This Row],[Discount_%]])</f>
        <v>3934</v>
      </c>
      <c r="O1201" s="13">
        <v>9801</v>
      </c>
      <c r="P1201" s="13">
        <f>Table1[[#This Row],[Revenue]]-Table1[[#This Row],[Cost]]</f>
        <v>-5867</v>
      </c>
      <c r="Q1201" s="12" t="s">
        <v>49</v>
      </c>
      <c r="R1201" s="12" t="s">
        <v>52</v>
      </c>
      <c r="S1201" s="12" t="s">
        <v>54</v>
      </c>
      <c r="T1201" s="12">
        <v>4</v>
      </c>
      <c r="U1201" s="12">
        <v>0</v>
      </c>
      <c r="V1201" s="20" t="str">
        <f>TEXT(Table1[[#This Row],[Date]],"mmm-yyyy")</f>
        <v>Apr-2025</v>
      </c>
    </row>
    <row r="1202" spans="1:22" x14ac:dyDescent="0.2">
      <c r="A1202" s="11">
        <f t="shared" si="18"/>
        <v>45758</v>
      </c>
      <c r="B1202" s="12" t="s">
        <v>22</v>
      </c>
      <c r="C1202" s="12" t="str">
        <f>VLOOKUP(D1202, City_Mapping!A:B, 2, FALSE)</f>
        <v>UAE</v>
      </c>
      <c r="D1202" s="12" t="s">
        <v>30</v>
      </c>
      <c r="E1202" s="12" t="s">
        <v>36</v>
      </c>
      <c r="F1202" s="12" t="s">
        <v>39</v>
      </c>
      <c r="G1202" s="12">
        <v>39126</v>
      </c>
      <c r="H1202" s="12" t="s">
        <v>41</v>
      </c>
      <c r="I1202" s="12" t="s">
        <v>43</v>
      </c>
      <c r="J1202" s="12">
        <v>736218</v>
      </c>
      <c r="K1202" s="12">
        <v>7</v>
      </c>
      <c r="L1202" s="13">
        <v>3260</v>
      </c>
      <c r="M1202" s="14">
        <f>Table1[[#This Row],[Column1]]/100</f>
        <v>0.05</v>
      </c>
      <c r="N1202" s="13">
        <f>Table1[[#This Row],[Unit_Price]]*Table1[[#This Row],[Quantity]]*(1-Table1[[#This Row],[Discount_%]])</f>
        <v>21679</v>
      </c>
      <c r="O1202" s="13">
        <v>27752</v>
      </c>
      <c r="P1202" s="13">
        <f>Table1[[#This Row],[Revenue]]-Table1[[#This Row],[Cost]]</f>
        <v>-6073</v>
      </c>
      <c r="Q1202" s="12" t="s">
        <v>46</v>
      </c>
      <c r="R1202" s="12" t="s">
        <v>52</v>
      </c>
      <c r="S1202" s="12" t="s">
        <v>54</v>
      </c>
      <c r="T1202" s="12">
        <v>5</v>
      </c>
      <c r="U1202" s="12">
        <v>5</v>
      </c>
      <c r="V1202" s="20" t="str">
        <f>TEXT(Table1[[#This Row],[Date]],"mmm-yyyy")</f>
        <v>Apr-2025</v>
      </c>
    </row>
    <row r="1203" spans="1:22" x14ac:dyDescent="0.2">
      <c r="A1203" s="11">
        <f t="shared" si="18"/>
        <v>45758</v>
      </c>
      <c r="B1203" s="12" t="s">
        <v>23</v>
      </c>
      <c r="C1203" s="12" t="str">
        <f>VLOOKUP(D1203, City_Mapping!A:B, 2, FALSE)</f>
        <v>UAE</v>
      </c>
      <c r="D1203" s="12" t="s">
        <v>30</v>
      </c>
      <c r="E1203" s="12" t="s">
        <v>36</v>
      </c>
      <c r="F1203" s="12" t="s">
        <v>40</v>
      </c>
      <c r="G1203" s="12">
        <v>92115</v>
      </c>
      <c r="H1203" s="12" t="s">
        <v>41</v>
      </c>
      <c r="I1203" s="12" t="s">
        <v>43</v>
      </c>
      <c r="J1203" s="12">
        <v>734917</v>
      </c>
      <c r="K1203" s="12">
        <v>9</v>
      </c>
      <c r="L1203" s="13">
        <v>4956</v>
      </c>
      <c r="M1203" s="14">
        <f>Table1[[#This Row],[Column1]]/100</f>
        <v>0.1</v>
      </c>
      <c r="N1203" s="13">
        <f>Table1[[#This Row],[Unit_Price]]*Table1[[#This Row],[Quantity]]*(1-Table1[[#This Row],[Discount_%]])</f>
        <v>40143.599999999999</v>
      </c>
      <c r="O1203" s="13">
        <v>11692</v>
      </c>
      <c r="P1203" s="13">
        <f>Table1[[#This Row],[Revenue]]-Table1[[#This Row],[Cost]]</f>
        <v>28451.599999999999</v>
      </c>
      <c r="Q1203" s="12" t="s">
        <v>46</v>
      </c>
      <c r="R1203" s="12" t="s">
        <v>50</v>
      </c>
      <c r="S1203" s="12" t="s">
        <v>56</v>
      </c>
      <c r="T1203" s="12">
        <v>1</v>
      </c>
      <c r="U1203" s="12">
        <v>10</v>
      </c>
      <c r="V1203" s="20" t="str">
        <f>TEXT(Table1[[#This Row],[Date]],"mmm-yyyy")</f>
        <v>Apr-2025</v>
      </c>
    </row>
    <row r="1204" spans="1:22" x14ac:dyDescent="0.2">
      <c r="A1204" s="11">
        <f t="shared" si="18"/>
        <v>45758</v>
      </c>
      <c r="B1204" s="12" t="s">
        <v>21</v>
      </c>
      <c r="C1204" s="12" t="str">
        <f>VLOOKUP(D1204, City_Mapping!A:B, 2, FALSE)</f>
        <v>USA</v>
      </c>
      <c r="D1204" s="12" t="s">
        <v>31</v>
      </c>
      <c r="E1204" s="12" t="s">
        <v>36</v>
      </c>
      <c r="F1204" s="12" t="s">
        <v>37</v>
      </c>
      <c r="G1204" s="12">
        <v>90667</v>
      </c>
      <c r="H1204" s="12" t="s">
        <v>42</v>
      </c>
      <c r="I1204" s="12" t="s">
        <v>44</v>
      </c>
      <c r="J1204" s="12">
        <v>125940</v>
      </c>
      <c r="K1204" s="12">
        <v>1</v>
      </c>
      <c r="L1204" s="13">
        <v>1893</v>
      </c>
      <c r="M1204" s="14">
        <f>Table1[[#This Row],[Column1]]/100</f>
        <v>0</v>
      </c>
      <c r="N1204" s="13">
        <f>Table1[[#This Row],[Unit_Price]]*Table1[[#This Row],[Quantity]]*(1-Table1[[#This Row],[Discount_%]])</f>
        <v>1893</v>
      </c>
      <c r="O1204" s="13">
        <v>26382</v>
      </c>
      <c r="P1204" s="13">
        <f>Table1[[#This Row],[Revenue]]-Table1[[#This Row],[Cost]]</f>
        <v>-24489</v>
      </c>
      <c r="Q1204" s="12" t="s">
        <v>47</v>
      </c>
      <c r="R1204" s="12" t="s">
        <v>50</v>
      </c>
      <c r="S1204" s="12" t="s">
        <v>56</v>
      </c>
      <c r="T1204" s="12">
        <v>3</v>
      </c>
      <c r="U1204" s="12">
        <v>0</v>
      </c>
      <c r="V1204" s="20" t="str">
        <f>TEXT(Table1[[#This Row],[Date]],"mmm-yyyy")</f>
        <v>Apr-2025</v>
      </c>
    </row>
    <row r="1205" spans="1:22" x14ac:dyDescent="0.2">
      <c r="A1205" s="11">
        <f t="shared" si="18"/>
        <v>45758</v>
      </c>
      <c r="B1205" s="12" t="s">
        <v>23</v>
      </c>
      <c r="C1205" s="12" t="str">
        <f>VLOOKUP(D1205, City_Mapping!A:B, 2, FALSE)</f>
        <v>UAE</v>
      </c>
      <c r="D1205" s="12" t="s">
        <v>30</v>
      </c>
      <c r="E1205" s="12" t="s">
        <v>35</v>
      </c>
      <c r="F1205" s="12" t="s">
        <v>38</v>
      </c>
      <c r="G1205" s="12">
        <v>47462</v>
      </c>
      <c r="H1205" s="12" t="s">
        <v>42</v>
      </c>
      <c r="I1205" s="12" t="s">
        <v>44</v>
      </c>
      <c r="J1205" s="12">
        <v>354802</v>
      </c>
      <c r="K1205" s="12">
        <v>7</v>
      </c>
      <c r="L1205" s="13">
        <v>4193</v>
      </c>
      <c r="M1205" s="14">
        <f>Table1[[#This Row],[Column1]]/100</f>
        <v>0.05</v>
      </c>
      <c r="N1205" s="13">
        <f>Table1[[#This Row],[Unit_Price]]*Table1[[#This Row],[Quantity]]*(1-Table1[[#This Row],[Discount_%]])</f>
        <v>27883.449999999997</v>
      </c>
      <c r="O1205" s="13">
        <v>19867</v>
      </c>
      <c r="P1205" s="13">
        <f>Table1[[#This Row],[Revenue]]-Table1[[#This Row],[Cost]]</f>
        <v>8016.4499999999971</v>
      </c>
      <c r="Q1205" s="12" t="s">
        <v>49</v>
      </c>
      <c r="R1205" s="12" t="s">
        <v>52</v>
      </c>
      <c r="S1205" s="12" t="s">
        <v>56</v>
      </c>
      <c r="T1205" s="12">
        <v>1</v>
      </c>
      <c r="U1205" s="12">
        <v>5</v>
      </c>
      <c r="V1205" s="20" t="str">
        <f>TEXT(Table1[[#This Row],[Date]],"mmm-yyyy")</f>
        <v>Apr-2025</v>
      </c>
    </row>
    <row r="1206" spans="1:22" x14ac:dyDescent="0.2">
      <c r="A1206" s="11">
        <f t="shared" si="18"/>
        <v>45758</v>
      </c>
      <c r="B1206" s="12" t="s">
        <v>22</v>
      </c>
      <c r="C1206" s="12" t="str">
        <f>VLOOKUP(D1206, City_Mapping!A:B, 2, FALSE)</f>
        <v>India</v>
      </c>
      <c r="D1206" s="12" t="s">
        <v>32</v>
      </c>
      <c r="E1206" s="12" t="s">
        <v>36</v>
      </c>
      <c r="F1206" s="12" t="s">
        <v>37</v>
      </c>
      <c r="G1206" s="12">
        <v>68676</v>
      </c>
      <c r="H1206" s="12" t="s">
        <v>42</v>
      </c>
      <c r="I1206" s="12" t="s">
        <v>45</v>
      </c>
      <c r="J1206" s="12">
        <v>852344</v>
      </c>
      <c r="K1206" s="12">
        <v>1</v>
      </c>
      <c r="L1206" s="13">
        <v>4807</v>
      </c>
      <c r="M1206" s="14">
        <f>Table1[[#This Row],[Column1]]/100</f>
        <v>0.1</v>
      </c>
      <c r="N1206" s="13">
        <f>Table1[[#This Row],[Unit_Price]]*Table1[[#This Row],[Quantity]]*(1-Table1[[#This Row],[Discount_%]])</f>
        <v>4326.3</v>
      </c>
      <c r="O1206" s="13">
        <v>14918</v>
      </c>
      <c r="P1206" s="13">
        <f>Table1[[#This Row],[Revenue]]-Table1[[#This Row],[Cost]]</f>
        <v>-10591.7</v>
      </c>
      <c r="Q1206" s="12" t="s">
        <v>49</v>
      </c>
      <c r="R1206" s="12" t="s">
        <v>52</v>
      </c>
      <c r="S1206" s="12" t="s">
        <v>54</v>
      </c>
      <c r="T1206" s="12">
        <v>3</v>
      </c>
      <c r="U1206" s="12">
        <v>10</v>
      </c>
      <c r="V1206" s="20" t="str">
        <f>TEXT(Table1[[#This Row],[Date]],"mmm-yyyy")</f>
        <v>Apr-2025</v>
      </c>
    </row>
    <row r="1207" spans="1:22" x14ac:dyDescent="0.2">
      <c r="A1207" s="11">
        <f t="shared" si="18"/>
        <v>45758</v>
      </c>
      <c r="B1207" s="12" t="s">
        <v>23</v>
      </c>
      <c r="C1207" s="12" t="str">
        <f>VLOOKUP(D1207, City_Mapping!A:B, 2, FALSE)</f>
        <v>UAE</v>
      </c>
      <c r="D1207" s="12" t="s">
        <v>30</v>
      </c>
      <c r="E1207" s="12" t="s">
        <v>36</v>
      </c>
      <c r="F1207" s="12" t="s">
        <v>40</v>
      </c>
      <c r="G1207" s="12">
        <v>56815</v>
      </c>
      <c r="H1207" s="12" t="s">
        <v>41</v>
      </c>
      <c r="I1207" s="12" t="s">
        <v>45</v>
      </c>
      <c r="J1207" s="12">
        <v>413795</v>
      </c>
      <c r="K1207" s="12">
        <v>5</v>
      </c>
      <c r="L1207" s="13">
        <v>2199</v>
      </c>
      <c r="M1207" s="14">
        <f>Table1[[#This Row],[Column1]]/100</f>
        <v>0.1</v>
      </c>
      <c r="N1207" s="13">
        <f>Table1[[#This Row],[Unit_Price]]*Table1[[#This Row],[Quantity]]*(1-Table1[[#This Row],[Discount_%]])</f>
        <v>9895.5</v>
      </c>
      <c r="O1207" s="13">
        <v>23179</v>
      </c>
      <c r="P1207" s="13">
        <f>Table1[[#This Row],[Revenue]]-Table1[[#This Row],[Cost]]</f>
        <v>-13283.5</v>
      </c>
      <c r="Q1207" s="12" t="s">
        <v>48</v>
      </c>
      <c r="R1207" s="12" t="s">
        <v>50</v>
      </c>
      <c r="S1207" s="12" t="s">
        <v>53</v>
      </c>
      <c r="T1207" s="12">
        <v>2</v>
      </c>
      <c r="U1207" s="12">
        <v>10</v>
      </c>
      <c r="V1207" s="20" t="str">
        <f>TEXT(Table1[[#This Row],[Date]],"mmm-yyyy")</f>
        <v>Apr-2025</v>
      </c>
    </row>
    <row r="1208" spans="1:22" x14ac:dyDescent="0.2">
      <c r="A1208" s="11">
        <f t="shared" si="18"/>
        <v>45758</v>
      </c>
      <c r="B1208" s="12" t="s">
        <v>22</v>
      </c>
      <c r="C1208" s="12" t="str">
        <f>VLOOKUP(D1208, City_Mapping!A:B, 2, FALSE)</f>
        <v>USA</v>
      </c>
      <c r="D1208" s="12" t="s">
        <v>31</v>
      </c>
      <c r="E1208" s="12" t="s">
        <v>35</v>
      </c>
      <c r="F1208" s="12" t="s">
        <v>37</v>
      </c>
      <c r="G1208" s="12">
        <v>98911</v>
      </c>
      <c r="H1208" s="12" t="s">
        <v>41</v>
      </c>
      <c r="I1208" s="12" t="s">
        <v>43</v>
      </c>
      <c r="J1208" s="12">
        <v>353380</v>
      </c>
      <c r="K1208" s="12">
        <v>1</v>
      </c>
      <c r="L1208" s="13">
        <v>1620</v>
      </c>
      <c r="M1208" s="14">
        <f>Table1[[#This Row],[Column1]]/100</f>
        <v>0.05</v>
      </c>
      <c r="N1208" s="13">
        <f>Table1[[#This Row],[Unit_Price]]*Table1[[#This Row],[Quantity]]*(1-Table1[[#This Row],[Discount_%]])</f>
        <v>1539</v>
      </c>
      <c r="O1208" s="13">
        <v>25293</v>
      </c>
      <c r="P1208" s="13">
        <f>Table1[[#This Row],[Revenue]]-Table1[[#This Row],[Cost]]</f>
        <v>-23754</v>
      </c>
      <c r="Q1208" s="12" t="s">
        <v>47</v>
      </c>
      <c r="R1208" s="12" t="s">
        <v>51</v>
      </c>
      <c r="S1208" s="12" t="s">
        <v>54</v>
      </c>
      <c r="T1208" s="12">
        <v>4</v>
      </c>
      <c r="U1208" s="12">
        <v>5</v>
      </c>
      <c r="V1208" s="20" t="str">
        <f>TEXT(Table1[[#This Row],[Date]],"mmm-yyyy")</f>
        <v>Apr-2025</v>
      </c>
    </row>
    <row r="1209" spans="1:22" x14ac:dyDescent="0.2">
      <c r="A1209" s="11">
        <f t="shared" si="18"/>
        <v>45758</v>
      </c>
      <c r="B1209" s="12" t="s">
        <v>23</v>
      </c>
      <c r="C1209" s="12" t="str">
        <f>VLOOKUP(D1209, City_Mapping!A:B, 2, FALSE)</f>
        <v>UK</v>
      </c>
      <c r="D1209" s="12" t="s">
        <v>29</v>
      </c>
      <c r="E1209" s="12" t="s">
        <v>36</v>
      </c>
      <c r="F1209" s="12" t="s">
        <v>37</v>
      </c>
      <c r="G1209" s="12">
        <v>36093</v>
      </c>
      <c r="H1209" s="12" t="s">
        <v>42</v>
      </c>
      <c r="I1209" s="12" t="s">
        <v>43</v>
      </c>
      <c r="J1209" s="12">
        <v>798801</v>
      </c>
      <c r="K1209" s="12">
        <v>3</v>
      </c>
      <c r="L1209" s="13">
        <v>2071</v>
      </c>
      <c r="M1209" s="14">
        <f>Table1[[#This Row],[Column1]]/100</f>
        <v>0.1</v>
      </c>
      <c r="N1209" s="13">
        <f>Table1[[#This Row],[Unit_Price]]*Table1[[#This Row],[Quantity]]*(1-Table1[[#This Row],[Discount_%]])</f>
        <v>5591.7</v>
      </c>
      <c r="O1209" s="13">
        <v>20083</v>
      </c>
      <c r="P1209" s="13">
        <f>Table1[[#This Row],[Revenue]]-Table1[[#This Row],[Cost]]</f>
        <v>-14491.3</v>
      </c>
      <c r="Q1209" s="12" t="s">
        <v>46</v>
      </c>
      <c r="R1209" s="12" t="s">
        <v>51</v>
      </c>
      <c r="S1209" s="12" t="s">
        <v>56</v>
      </c>
      <c r="T1209" s="12">
        <v>5</v>
      </c>
      <c r="U1209" s="12">
        <v>10</v>
      </c>
      <c r="V1209" s="20" t="str">
        <f>TEXT(Table1[[#This Row],[Date]],"mmm-yyyy")</f>
        <v>Apr-2025</v>
      </c>
    </row>
    <row r="1210" spans="1:22" x14ac:dyDescent="0.2">
      <c r="A1210" s="11">
        <f t="shared" si="18"/>
        <v>45758</v>
      </c>
      <c r="B1210" s="12" t="s">
        <v>22</v>
      </c>
      <c r="C1210" s="12" t="str">
        <f>VLOOKUP(D1210, City_Mapping!A:B, 2, FALSE)</f>
        <v>USA</v>
      </c>
      <c r="D1210" s="12" t="s">
        <v>31</v>
      </c>
      <c r="E1210" s="12" t="s">
        <v>34</v>
      </c>
      <c r="F1210" s="12" t="s">
        <v>39</v>
      </c>
      <c r="G1210" s="12">
        <v>42525</v>
      </c>
      <c r="H1210" s="12" t="s">
        <v>41</v>
      </c>
      <c r="I1210" s="12" t="s">
        <v>45</v>
      </c>
      <c r="J1210" s="12">
        <v>120688</v>
      </c>
      <c r="K1210" s="12">
        <v>8</v>
      </c>
      <c r="L1210" s="13">
        <v>1228</v>
      </c>
      <c r="M1210" s="14">
        <f>Table1[[#This Row],[Column1]]/100</f>
        <v>0.15</v>
      </c>
      <c r="N1210" s="13">
        <f>Table1[[#This Row],[Unit_Price]]*Table1[[#This Row],[Quantity]]*(1-Table1[[#This Row],[Discount_%]])</f>
        <v>8350.4</v>
      </c>
      <c r="O1210" s="13">
        <v>8484</v>
      </c>
      <c r="P1210" s="13">
        <f>Table1[[#This Row],[Revenue]]-Table1[[#This Row],[Cost]]</f>
        <v>-133.60000000000036</v>
      </c>
      <c r="Q1210" s="12" t="s">
        <v>46</v>
      </c>
      <c r="R1210" s="12" t="s">
        <v>52</v>
      </c>
      <c r="S1210" s="12" t="s">
        <v>53</v>
      </c>
      <c r="T1210" s="12">
        <v>3</v>
      </c>
      <c r="U1210" s="12">
        <v>15</v>
      </c>
      <c r="V1210" s="20" t="str">
        <f>TEXT(Table1[[#This Row],[Date]],"mmm-yyyy")</f>
        <v>Apr-2025</v>
      </c>
    </row>
    <row r="1211" spans="1:22" x14ac:dyDescent="0.2">
      <c r="A1211" s="11">
        <f t="shared" si="18"/>
        <v>45758</v>
      </c>
      <c r="B1211" s="12" t="s">
        <v>22</v>
      </c>
      <c r="C1211" s="12" t="str">
        <f>VLOOKUP(D1211, City_Mapping!A:B, 2, FALSE)</f>
        <v>USA</v>
      </c>
      <c r="D1211" s="12" t="s">
        <v>31</v>
      </c>
      <c r="E1211" s="12" t="s">
        <v>34</v>
      </c>
      <c r="F1211" s="12" t="s">
        <v>39</v>
      </c>
      <c r="G1211" s="12">
        <v>39030</v>
      </c>
      <c r="H1211" s="12" t="s">
        <v>41</v>
      </c>
      <c r="I1211" s="12" t="s">
        <v>43</v>
      </c>
      <c r="J1211" s="12">
        <v>638760</v>
      </c>
      <c r="K1211" s="12">
        <v>4</v>
      </c>
      <c r="L1211" s="13">
        <v>4004</v>
      </c>
      <c r="M1211" s="14">
        <f>Table1[[#This Row],[Column1]]/100</f>
        <v>0.15</v>
      </c>
      <c r="N1211" s="13">
        <f>Table1[[#This Row],[Unit_Price]]*Table1[[#This Row],[Quantity]]*(1-Table1[[#This Row],[Discount_%]])</f>
        <v>13613.6</v>
      </c>
      <c r="O1211" s="13">
        <v>16823</v>
      </c>
      <c r="P1211" s="13">
        <f>Table1[[#This Row],[Revenue]]-Table1[[#This Row],[Cost]]</f>
        <v>-3209.3999999999996</v>
      </c>
      <c r="Q1211" s="12" t="s">
        <v>48</v>
      </c>
      <c r="R1211" s="12" t="s">
        <v>51</v>
      </c>
      <c r="S1211" s="12" t="s">
        <v>56</v>
      </c>
      <c r="T1211" s="12">
        <v>2</v>
      </c>
      <c r="U1211" s="12">
        <v>15</v>
      </c>
      <c r="V1211" s="20" t="str">
        <f>TEXT(Table1[[#This Row],[Date]],"mmm-yyyy")</f>
        <v>Apr-2025</v>
      </c>
    </row>
    <row r="1212" spans="1:22" x14ac:dyDescent="0.2">
      <c r="A1212" s="11">
        <f t="shared" si="18"/>
        <v>45758</v>
      </c>
      <c r="B1212" s="12" t="s">
        <v>22</v>
      </c>
      <c r="C1212" s="12" t="str">
        <f>VLOOKUP(D1212, City_Mapping!A:B, 2, FALSE)</f>
        <v>India</v>
      </c>
      <c r="D1212" s="12" t="s">
        <v>33</v>
      </c>
      <c r="E1212" s="12" t="s">
        <v>36</v>
      </c>
      <c r="F1212" s="12" t="s">
        <v>38</v>
      </c>
      <c r="G1212" s="12">
        <v>54067</v>
      </c>
      <c r="H1212" s="12" t="s">
        <v>42</v>
      </c>
      <c r="I1212" s="12" t="s">
        <v>45</v>
      </c>
      <c r="J1212" s="12">
        <v>180436</v>
      </c>
      <c r="K1212" s="12">
        <v>1</v>
      </c>
      <c r="L1212" s="13">
        <v>1115</v>
      </c>
      <c r="M1212" s="14">
        <f>Table1[[#This Row],[Column1]]/100</f>
        <v>0</v>
      </c>
      <c r="N1212" s="13">
        <f>Table1[[#This Row],[Unit_Price]]*Table1[[#This Row],[Quantity]]*(1-Table1[[#This Row],[Discount_%]])</f>
        <v>1115</v>
      </c>
      <c r="O1212" s="13">
        <v>26927</v>
      </c>
      <c r="P1212" s="13">
        <f>Table1[[#This Row],[Revenue]]-Table1[[#This Row],[Cost]]</f>
        <v>-25812</v>
      </c>
      <c r="Q1212" s="12" t="s">
        <v>49</v>
      </c>
      <c r="R1212" s="12" t="s">
        <v>50</v>
      </c>
      <c r="S1212" s="12" t="s">
        <v>55</v>
      </c>
      <c r="T1212" s="12">
        <v>5</v>
      </c>
      <c r="U1212" s="12">
        <v>0</v>
      </c>
      <c r="V1212" s="20" t="str">
        <f>TEXT(Table1[[#This Row],[Date]],"mmm-yyyy")</f>
        <v>Apr-2025</v>
      </c>
    </row>
    <row r="1213" spans="1:22" x14ac:dyDescent="0.2">
      <c r="A1213" s="11">
        <f t="shared" si="18"/>
        <v>45758</v>
      </c>
      <c r="B1213" s="12" t="s">
        <v>21</v>
      </c>
      <c r="C1213" s="12" t="str">
        <f>VLOOKUP(D1213, City_Mapping!A:B, 2, FALSE)</f>
        <v>India</v>
      </c>
      <c r="D1213" s="12" t="s">
        <v>32</v>
      </c>
      <c r="E1213" s="12" t="s">
        <v>35</v>
      </c>
      <c r="F1213" s="12" t="s">
        <v>39</v>
      </c>
      <c r="G1213" s="12">
        <v>15207</v>
      </c>
      <c r="H1213" s="12" t="s">
        <v>41</v>
      </c>
      <c r="I1213" s="12" t="s">
        <v>44</v>
      </c>
      <c r="J1213" s="12">
        <v>659959</v>
      </c>
      <c r="K1213" s="12">
        <v>1</v>
      </c>
      <c r="L1213" s="13">
        <v>870</v>
      </c>
      <c r="M1213" s="14">
        <f>Table1[[#This Row],[Column1]]/100</f>
        <v>0.1</v>
      </c>
      <c r="N1213" s="13">
        <f>Table1[[#This Row],[Unit_Price]]*Table1[[#This Row],[Quantity]]*(1-Table1[[#This Row],[Discount_%]])</f>
        <v>783</v>
      </c>
      <c r="O1213" s="13">
        <v>1108</v>
      </c>
      <c r="P1213" s="13">
        <f>Table1[[#This Row],[Revenue]]-Table1[[#This Row],[Cost]]</f>
        <v>-325</v>
      </c>
      <c r="Q1213" s="12" t="s">
        <v>48</v>
      </c>
      <c r="R1213" s="12" t="s">
        <v>51</v>
      </c>
      <c r="S1213" s="12" t="s">
        <v>56</v>
      </c>
      <c r="T1213" s="12">
        <v>3</v>
      </c>
      <c r="U1213" s="12">
        <v>10</v>
      </c>
      <c r="V1213" s="20" t="str">
        <f>TEXT(Table1[[#This Row],[Date]],"mmm-yyyy")</f>
        <v>Apr-2025</v>
      </c>
    </row>
    <row r="1214" spans="1:22" x14ac:dyDescent="0.2">
      <c r="A1214" s="11">
        <f t="shared" si="18"/>
        <v>45759</v>
      </c>
      <c r="B1214" s="12" t="s">
        <v>23</v>
      </c>
      <c r="C1214" s="12" t="str">
        <f>VLOOKUP(D1214, City_Mapping!A:B, 2, FALSE)</f>
        <v>India</v>
      </c>
      <c r="D1214" s="12" t="s">
        <v>33</v>
      </c>
      <c r="E1214" s="12" t="s">
        <v>35</v>
      </c>
      <c r="F1214" s="12" t="s">
        <v>37</v>
      </c>
      <c r="G1214" s="12">
        <v>86433</v>
      </c>
      <c r="H1214" s="12" t="s">
        <v>41</v>
      </c>
      <c r="I1214" s="12" t="s">
        <v>44</v>
      </c>
      <c r="J1214" s="12">
        <v>291881</v>
      </c>
      <c r="K1214" s="12">
        <v>8</v>
      </c>
      <c r="L1214" s="13">
        <v>3964</v>
      </c>
      <c r="M1214" s="14">
        <f>Table1[[#This Row],[Column1]]/100</f>
        <v>0.1</v>
      </c>
      <c r="N1214" s="13">
        <f>Table1[[#This Row],[Unit_Price]]*Table1[[#This Row],[Quantity]]*(1-Table1[[#This Row],[Discount_%]])</f>
        <v>28540.799999999999</v>
      </c>
      <c r="O1214" s="13">
        <v>26101</v>
      </c>
      <c r="P1214" s="13">
        <f>Table1[[#This Row],[Revenue]]-Table1[[#This Row],[Cost]]</f>
        <v>2439.7999999999993</v>
      </c>
      <c r="Q1214" s="12" t="s">
        <v>47</v>
      </c>
      <c r="R1214" s="12" t="s">
        <v>50</v>
      </c>
      <c r="S1214" s="12" t="s">
        <v>53</v>
      </c>
      <c r="T1214" s="12">
        <v>2</v>
      </c>
      <c r="U1214" s="12">
        <v>10</v>
      </c>
      <c r="V1214" s="20" t="str">
        <f>TEXT(Table1[[#This Row],[Date]],"mmm-yyyy")</f>
        <v>Apr-2025</v>
      </c>
    </row>
    <row r="1215" spans="1:22" x14ac:dyDescent="0.2">
      <c r="A1215" s="11">
        <f t="shared" si="18"/>
        <v>45759</v>
      </c>
      <c r="B1215" s="12" t="s">
        <v>23</v>
      </c>
      <c r="C1215" s="12" t="str">
        <f>VLOOKUP(D1215, City_Mapping!A:B, 2, FALSE)</f>
        <v>UK</v>
      </c>
      <c r="D1215" s="12" t="s">
        <v>29</v>
      </c>
      <c r="E1215" s="12" t="s">
        <v>35</v>
      </c>
      <c r="F1215" s="12" t="s">
        <v>39</v>
      </c>
      <c r="G1215" s="12">
        <v>36639</v>
      </c>
      <c r="H1215" s="12" t="s">
        <v>42</v>
      </c>
      <c r="I1215" s="12" t="s">
        <v>44</v>
      </c>
      <c r="J1215" s="12">
        <v>435443</v>
      </c>
      <c r="K1215" s="12">
        <v>8</v>
      </c>
      <c r="L1215" s="13">
        <v>1447</v>
      </c>
      <c r="M1215" s="14">
        <f>Table1[[#This Row],[Column1]]/100</f>
        <v>0.05</v>
      </c>
      <c r="N1215" s="13">
        <f>Table1[[#This Row],[Unit_Price]]*Table1[[#This Row],[Quantity]]*(1-Table1[[#This Row],[Discount_%]])</f>
        <v>10997.199999999999</v>
      </c>
      <c r="O1215" s="13">
        <v>2498</v>
      </c>
      <c r="P1215" s="13">
        <f>Table1[[#This Row],[Revenue]]-Table1[[#This Row],[Cost]]</f>
        <v>8499.1999999999989</v>
      </c>
      <c r="Q1215" s="12" t="s">
        <v>46</v>
      </c>
      <c r="R1215" s="12" t="s">
        <v>52</v>
      </c>
      <c r="S1215" s="12" t="s">
        <v>55</v>
      </c>
      <c r="T1215" s="12">
        <v>5</v>
      </c>
      <c r="U1215" s="12">
        <v>5</v>
      </c>
      <c r="V1215" s="20" t="str">
        <f>TEXT(Table1[[#This Row],[Date]],"mmm-yyyy")</f>
        <v>Apr-2025</v>
      </c>
    </row>
    <row r="1216" spans="1:22" x14ac:dyDescent="0.2">
      <c r="A1216" s="11">
        <f t="shared" si="18"/>
        <v>45759</v>
      </c>
      <c r="B1216" s="12" t="s">
        <v>23</v>
      </c>
      <c r="C1216" s="12" t="str">
        <f>VLOOKUP(D1216, City_Mapping!A:B, 2, FALSE)</f>
        <v>India</v>
      </c>
      <c r="D1216" s="12" t="s">
        <v>28</v>
      </c>
      <c r="E1216" s="12" t="s">
        <v>36</v>
      </c>
      <c r="F1216" s="12" t="s">
        <v>40</v>
      </c>
      <c r="G1216" s="12">
        <v>12792</v>
      </c>
      <c r="H1216" s="12" t="s">
        <v>41</v>
      </c>
      <c r="I1216" s="12" t="s">
        <v>43</v>
      </c>
      <c r="J1216" s="12">
        <v>373104</v>
      </c>
      <c r="K1216" s="12">
        <v>4</v>
      </c>
      <c r="L1216" s="13">
        <v>1619</v>
      </c>
      <c r="M1216" s="14">
        <f>Table1[[#This Row],[Column1]]/100</f>
        <v>0.15</v>
      </c>
      <c r="N1216" s="13">
        <f>Table1[[#This Row],[Unit_Price]]*Table1[[#This Row],[Quantity]]*(1-Table1[[#This Row],[Discount_%]])</f>
        <v>5504.5999999999995</v>
      </c>
      <c r="O1216" s="13">
        <v>23481</v>
      </c>
      <c r="P1216" s="13">
        <f>Table1[[#This Row],[Revenue]]-Table1[[#This Row],[Cost]]</f>
        <v>-17976.400000000001</v>
      </c>
      <c r="Q1216" s="12" t="s">
        <v>47</v>
      </c>
      <c r="R1216" s="12" t="s">
        <v>51</v>
      </c>
      <c r="S1216" s="12" t="s">
        <v>56</v>
      </c>
      <c r="T1216" s="12">
        <v>1</v>
      </c>
      <c r="U1216" s="12">
        <v>15</v>
      </c>
      <c r="V1216" s="20" t="str">
        <f>TEXT(Table1[[#This Row],[Date]],"mmm-yyyy")</f>
        <v>Apr-2025</v>
      </c>
    </row>
    <row r="1217" spans="1:22" x14ac:dyDescent="0.2">
      <c r="A1217" s="11">
        <f t="shared" si="18"/>
        <v>45759</v>
      </c>
      <c r="B1217" s="12" t="s">
        <v>22</v>
      </c>
      <c r="C1217" s="12" t="str">
        <f>VLOOKUP(D1217, City_Mapping!A:B, 2, FALSE)</f>
        <v>UK</v>
      </c>
      <c r="D1217" s="12" t="s">
        <v>29</v>
      </c>
      <c r="E1217" s="12" t="s">
        <v>36</v>
      </c>
      <c r="F1217" s="12" t="s">
        <v>37</v>
      </c>
      <c r="G1217" s="12">
        <v>10420</v>
      </c>
      <c r="H1217" s="12" t="s">
        <v>41</v>
      </c>
      <c r="I1217" s="12" t="s">
        <v>44</v>
      </c>
      <c r="J1217" s="12">
        <v>307692</v>
      </c>
      <c r="K1217" s="12">
        <v>4</v>
      </c>
      <c r="L1217" s="13">
        <v>1955</v>
      </c>
      <c r="M1217" s="14">
        <f>Table1[[#This Row],[Column1]]/100</f>
        <v>0.2</v>
      </c>
      <c r="N1217" s="13">
        <f>Table1[[#This Row],[Unit_Price]]*Table1[[#This Row],[Quantity]]*(1-Table1[[#This Row],[Discount_%]])</f>
        <v>6256</v>
      </c>
      <c r="O1217" s="13">
        <v>10141</v>
      </c>
      <c r="P1217" s="13">
        <f>Table1[[#This Row],[Revenue]]-Table1[[#This Row],[Cost]]</f>
        <v>-3885</v>
      </c>
      <c r="Q1217" s="12" t="s">
        <v>46</v>
      </c>
      <c r="R1217" s="12" t="s">
        <v>51</v>
      </c>
      <c r="S1217" s="12" t="s">
        <v>54</v>
      </c>
      <c r="T1217" s="12">
        <v>4</v>
      </c>
      <c r="U1217" s="12">
        <v>20</v>
      </c>
      <c r="V1217" s="20" t="str">
        <f>TEXT(Table1[[#This Row],[Date]],"mmm-yyyy")</f>
        <v>Apr-2025</v>
      </c>
    </row>
    <row r="1218" spans="1:22" x14ac:dyDescent="0.2">
      <c r="A1218" s="11">
        <f t="shared" si="18"/>
        <v>45759</v>
      </c>
      <c r="B1218" s="12" t="s">
        <v>23</v>
      </c>
      <c r="C1218" s="12" t="str">
        <f>VLOOKUP(D1218, City_Mapping!A:B, 2, FALSE)</f>
        <v>India</v>
      </c>
      <c r="D1218" s="12" t="s">
        <v>32</v>
      </c>
      <c r="E1218" s="12" t="s">
        <v>34</v>
      </c>
      <c r="F1218" s="12" t="s">
        <v>37</v>
      </c>
      <c r="G1218" s="12">
        <v>29198</v>
      </c>
      <c r="H1218" s="12" t="s">
        <v>41</v>
      </c>
      <c r="I1218" s="12" t="s">
        <v>43</v>
      </c>
      <c r="J1218" s="12">
        <v>748406</v>
      </c>
      <c r="K1218" s="12">
        <v>2</v>
      </c>
      <c r="L1218" s="13">
        <v>3048</v>
      </c>
      <c r="M1218" s="14">
        <f>Table1[[#This Row],[Column1]]/100</f>
        <v>0</v>
      </c>
      <c r="N1218" s="13">
        <f>Table1[[#This Row],[Unit_Price]]*Table1[[#This Row],[Quantity]]*(1-Table1[[#This Row],[Discount_%]])</f>
        <v>6096</v>
      </c>
      <c r="O1218" s="13">
        <v>16008</v>
      </c>
      <c r="P1218" s="13">
        <f>Table1[[#This Row],[Revenue]]-Table1[[#This Row],[Cost]]</f>
        <v>-9912</v>
      </c>
      <c r="Q1218" s="12" t="s">
        <v>46</v>
      </c>
      <c r="R1218" s="12" t="s">
        <v>50</v>
      </c>
      <c r="S1218" s="12" t="s">
        <v>53</v>
      </c>
      <c r="T1218" s="12">
        <v>4</v>
      </c>
      <c r="U1218" s="12">
        <v>0</v>
      </c>
      <c r="V1218" s="20" t="str">
        <f>TEXT(Table1[[#This Row],[Date]],"mmm-yyyy")</f>
        <v>Apr-2025</v>
      </c>
    </row>
    <row r="1219" spans="1:22" x14ac:dyDescent="0.2">
      <c r="A1219" s="11">
        <f t="shared" si="18"/>
        <v>45759</v>
      </c>
      <c r="B1219" s="12" t="s">
        <v>23</v>
      </c>
      <c r="C1219" s="12" t="str">
        <f>VLOOKUP(D1219, City_Mapping!A:B, 2, FALSE)</f>
        <v>UAE</v>
      </c>
      <c r="D1219" s="12" t="s">
        <v>30</v>
      </c>
      <c r="E1219" s="12" t="s">
        <v>35</v>
      </c>
      <c r="F1219" s="12" t="s">
        <v>37</v>
      </c>
      <c r="G1219" s="12">
        <v>45608</v>
      </c>
      <c r="H1219" s="12" t="s">
        <v>41</v>
      </c>
      <c r="I1219" s="12" t="s">
        <v>44</v>
      </c>
      <c r="J1219" s="12">
        <v>495290</v>
      </c>
      <c r="K1219" s="12">
        <v>2</v>
      </c>
      <c r="L1219" s="13">
        <v>2922</v>
      </c>
      <c r="M1219" s="14">
        <f>Table1[[#This Row],[Column1]]/100</f>
        <v>0.15</v>
      </c>
      <c r="N1219" s="13">
        <f>Table1[[#This Row],[Unit_Price]]*Table1[[#This Row],[Quantity]]*(1-Table1[[#This Row],[Discount_%]])</f>
        <v>4967.3999999999996</v>
      </c>
      <c r="O1219" s="13">
        <v>19051</v>
      </c>
      <c r="P1219" s="13">
        <f>Table1[[#This Row],[Revenue]]-Table1[[#This Row],[Cost]]</f>
        <v>-14083.6</v>
      </c>
      <c r="Q1219" s="12" t="s">
        <v>47</v>
      </c>
      <c r="R1219" s="12" t="s">
        <v>50</v>
      </c>
      <c r="S1219" s="12" t="s">
        <v>54</v>
      </c>
      <c r="T1219" s="12">
        <v>1</v>
      </c>
      <c r="U1219" s="12">
        <v>15</v>
      </c>
      <c r="V1219" s="20" t="str">
        <f>TEXT(Table1[[#This Row],[Date]],"mmm-yyyy")</f>
        <v>Apr-2025</v>
      </c>
    </row>
    <row r="1220" spans="1:22" x14ac:dyDescent="0.2">
      <c r="A1220" s="11">
        <f t="shared" si="18"/>
        <v>45759</v>
      </c>
      <c r="B1220" s="12" t="s">
        <v>22</v>
      </c>
      <c r="C1220" s="12" t="str">
        <f>VLOOKUP(D1220, City_Mapping!A:B, 2, FALSE)</f>
        <v>USA</v>
      </c>
      <c r="D1220" s="12" t="s">
        <v>31</v>
      </c>
      <c r="E1220" s="12" t="s">
        <v>36</v>
      </c>
      <c r="F1220" s="12" t="s">
        <v>40</v>
      </c>
      <c r="G1220" s="12">
        <v>56205</v>
      </c>
      <c r="H1220" s="12" t="s">
        <v>42</v>
      </c>
      <c r="I1220" s="12" t="s">
        <v>43</v>
      </c>
      <c r="J1220" s="12">
        <v>304433</v>
      </c>
      <c r="K1220" s="12">
        <v>6</v>
      </c>
      <c r="L1220" s="13">
        <v>4111</v>
      </c>
      <c r="M1220" s="14">
        <f>Table1[[#This Row],[Column1]]/100</f>
        <v>0.05</v>
      </c>
      <c r="N1220" s="13">
        <f>Table1[[#This Row],[Unit_Price]]*Table1[[#This Row],[Quantity]]*(1-Table1[[#This Row],[Discount_%]])</f>
        <v>23432.699999999997</v>
      </c>
      <c r="O1220" s="13">
        <v>20568</v>
      </c>
      <c r="P1220" s="13">
        <f>Table1[[#This Row],[Revenue]]-Table1[[#This Row],[Cost]]</f>
        <v>2864.6999999999971</v>
      </c>
      <c r="Q1220" s="12" t="s">
        <v>46</v>
      </c>
      <c r="R1220" s="12" t="s">
        <v>52</v>
      </c>
      <c r="S1220" s="12" t="s">
        <v>54</v>
      </c>
      <c r="T1220" s="12">
        <v>4</v>
      </c>
      <c r="U1220" s="12">
        <v>5</v>
      </c>
      <c r="V1220" s="20" t="str">
        <f>TEXT(Table1[[#This Row],[Date]],"mmm-yyyy")</f>
        <v>Apr-2025</v>
      </c>
    </row>
    <row r="1221" spans="1:22" x14ac:dyDescent="0.2">
      <c r="A1221" s="11">
        <f t="shared" si="18"/>
        <v>45759</v>
      </c>
      <c r="B1221" s="12" t="s">
        <v>20</v>
      </c>
      <c r="C1221" s="12" t="str">
        <f>VLOOKUP(D1221, City_Mapping!A:B, 2, FALSE)</f>
        <v>India</v>
      </c>
      <c r="D1221" s="12" t="s">
        <v>28</v>
      </c>
      <c r="E1221" s="12" t="s">
        <v>36</v>
      </c>
      <c r="F1221" s="12" t="s">
        <v>37</v>
      </c>
      <c r="G1221" s="12">
        <v>92951</v>
      </c>
      <c r="H1221" s="12" t="s">
        <v>42</v>
      </c>
      <c r="I1221" s="12" t="s">
        <v>43</v>
      </c>
      <c r="J1221" s="12">
        <v>396977</v>
      </c>
      <c r="K1221" s="12">
        <v>8</v>
      </c>
      <c r="L1221" s="13">
        <v>3046</v>
      </c>
      <c r="M1221" s="14">
        <f>Table1[[#This Row],[Column1]]/100</f>
        <v>0</v>
      </c>
      <c r="N1221" s="13">
        <f>Table1[[#This Row],[Unit_Price]]*Table1[[#This Row],[Quantity]]*(1-Table1[[#This Row],[Discount_%]])</f>
        <v>24368</v>
      </c>
      <c r="O1221" s="13">
        <v>24837</v>
      </c>
      <c r="P1221" s="13">
        <f>Table1[[#This Row],[Revenue]]-Table1[[#This Row],[Cost]]</f>
        <v>-469</v>
      </c>
      <c r="Q1221" s="12" t="s">
        <v>46</v>
      </c>
      <c r="R1221" s="12" t="s">
        <v>52</v>
      </c>
      <c r="S1221" s="12" t="s">
        <v>56</v>
      </c>
      <c r="T1221" s="12">
        <v>4</v>
      </c>
      <c r="U1221" s="12">
        <v>0</v>
      </c>
      <c r="V1221" s="20" t="str">
        <f>TEXT(Table1[[#This Row],[Date]],"mmm-yyyy")</f>
        <v>Apr-2025</v>
      </c>
    </row>
    <row r="1222" spans="1:22" x14ac:dyDescent="0.2">
      <c r="A1222" s="11">
        <f t="shared" si="18"/>
        <v>45759</v>
      </c>
      <c r="B1222" s="12" t="s">
        <v>22</v>
      </c>
      <c r="C1222" s="12" t="str">
        <f>VLOOKUP(D1222, City_Mapping!A:B, 2, FALSE)</f>
        <v>India</v>
      </c>
      <c r="D1222" s="12" t="s">
        <v>32</v>
      </c>
      <c r="E1222" s="12" t="s">
        <v>36</v>
      </c>
      <c r="F1222" s="12" t="s">
        <v>39</v>
      </c>
      <c r="G1222" s="12">
        <v>27875</v>
      </c>
      <c r="H1222" s="12" t="s">
        <v>41</v>
      </c>
      <c r="I1222" s="12" t="s">
        <v>45</v>
      </c>
      <c r="J1222" s="12">
        <v>846101</v>
      </c>
      <c r="K1222" s="12">
        <v>7</v>
      </c>
      <c r="L1222" s="13">
        <v>1840</v>
      </c>
      <c r="M1222" s="14">
        <f>Table1[[#This Row],[Column1]]/100</f>
        <v>0.2</v>
      </c>
      <c r="N1222" s="13">
        <f>Table1[[#This Row],[Unit_Price]]*Table1[[#This Row],[Quantity]]*(1-Table1[[#This Row],[Discount_%]])</f>
        <v>10304</v>
      </c>
      <c r="O1222" s="13">
        <v>22331</v>
      </c>
      <c r="P1222" s="13">
        <f>Table1[[#This Row],[Revenue]]-Table1[[#This Row],[Cost]]</f>
        <v>-12027</v>
      </c>
      <c r="Q1222" s="12" t="s">
        <v>47</v>
      </c>
      <c r="R1222" s="12" t="s">
        <v>50</v>
      </c>
      <c r="S1222" s="12" t="s">
        <v>55</v>
      </c>
      <c r="T1222" s="12">
        <v>3</v>
      </c>
      <c r="U1222" s="12">
        <v>20</v>
      </c>
      <c r="V1222" s="20" t="str">
        <f>TEXT(Table1[[#This Row],[Date]],"mmm-yyyy")</f>
        <v>Apr-2025</v>
      </c>
    </row>
    <row r="1223" spans="1:22" x14ac:dyDescent="0.2">
      <c r="A1223" s="11">
        <f t="shared" si="18"/>
        <v>45759</v>
      </c>
      <c r="B1223" s="12" t="s">
        <v>23</v>
      </c>
      <c r="C1223" s="12" t="str">
        <f>VLOOKUP(D1223, City_Mapping!A:B, 2, FALSE)</f>
        <v>India</v>
      </c>
      <c r="D1223" s="12" t="s">
        <v>33</v>
      </c>
      <c r="E1223" s="12" t="s">
        <v>35</v>
      </c>
      <c r="F1223" s="12" t="s">
        <v>40</v>
      </c>
      <c r="G1223" s="12">
        <v>80511</v>
      </c>
      <c r="H1223" s="12" t="s">
        <v>42</v>
      </c>
      <c r="I1223" s="12" t="s">
        <v>45</v>
      </c>
      <c r="J1223" s="12">
        <v>135976</v>
      </c>
      <c r="K1223" s="12">
        <v>7</v>
      </c>
      <c r="L1223" s="13">
        <v>4345</v>
      </c>
      <c r="M1223" s="14">
        <f>Table1[[#This Row],[Column1]]/100</f>
        <v>0</v>
      </c>
      <c r="N1223" s="13">
        <f>Table1[[#This Row],[Unit_Price]]*Table1[[#This Row],[Quantity]]*(1-Table1[[#This Row],[Discount_%]])</f>
        <v>30415</v>
      </c>
      <c r="O1223" s="13">
        <v>26181</v>
      </c>
      <c r="P1223" s="13">
        <f>Table1[[#This Row],[Revenue]]-Table1[[#This Row],[Cost]]</f>
        <v>4234</v>
      </c>
      <c r="Q1223" s="12" t="s">
        <v>46</v>
      </c>
      <c r="R1223" s="12" t="s">
        <v>50</v>
      </c>
      <c r="S1223" s="12" t="s">
        <v>53</v>
      </c>
      <c r="T1223" s="12">
        <v>2</v>
      </c>
      <c r="U1223" s="12">
        <v>0</v>
      </c>
      <c r="V1223" s="20" t="str">
        <f>TEXT(Table1[[#This Row],[Date]],"mmm-yyyy")</f>
        <v>Apr-2025</v>
      </c>
    </row>
    <row r="1224" spans="1:22" x14ac:dyDescent="0.2">
      <c r="A1224" s="11">
        <f t="shared" si="18"/>
        <v>45759</v>
      </c>
      <c r="B1224" s="12" t="s">
        <v>22</v>
      </c>
      <c r="C1224" s="12" t="str">
        <f>VLOOKUP(D1224, City_Mapping!A:B, 2, FALSE)</f>
        <v>USA</v>
      </c>
      <c r="D1224" s="12" t="s">
        <v>31</v>
      </c>
      <c r="E1224" s="12" t="s">
        <v>35</v>
      </c>
      <c r="F1224" s="12" t="s">
        <v>37</v>
      </c>
      <c r="G1224" s="12">
        <v>31331</v>
      </c>
      <c r="H1224" s="12" t="s">
        <v>42</v>
      </c>
      <c r="I1224" s="12" t="s">
        <v>45</v>
      </c>
      <c r="J1224" s="12">
        <v>825570</v>
      </c>
      <c r="K1224" s="12">
        <v>3</v>
      </c>
      <c r="L1224" s="13">
        <v>2018</v>
      </c>
      <c r="M1224" s="14">
        <f>Table1[[#This Row],[Column1]]/100</f>
        <v>0.15</v>
      </c>
      <c r="N1224" s="13">
        <f>Table1[[#This Row],[Unit_Price]]*Table1[[#This Row],[Quantity]]*(1-Table1[[#This Row],[Discount_%]])</f>
        <v>5145.8999999999996</v>
      </c>
      <c r="O1224" s="13">
        <v>11586</v>
      </c>
      <c r="P1224" s="13">
        <f>Table1[[#This Row],[Revenue]]-Table1[[#This Row],[Cost]]</f>
        <v>-6440.1</v>
      </c>
      <c r="Q1224" s="12" t="s">
        <v>47</v>
      </c>
      <c r="R1224" s="12" t="s">
        <v>52</v>
      </c>
      <c r="S1224" s="12" t="s">
        <v>55</v>
      </c>
      <c r="T1224" s="12">
        <v>1</v>
      </c>
      <c r="U1224" s="12">
        <v>15</v>
      </c>
      <c r="V1224" s="20" t="str">
        <f>TEXT(Table1[[#This Row],[Date]],"mmm-yyyy")</f>
        <v>Apr-2025</v>
      </c>
    </row>
    <row r="1225" spans="1:22" x14ac:dyDescent="0.2">
      <c r="A1225" s="11">
        <f t="shared" si="18"/>
        <v>45759</v>
      </c>
      <c r="B1225" s="12" t="s">
        <v>20</v>
      </c>
      <c r="C1225" s="12" t="str">
        <f>VLOOKUP(D1225, City_Mapping!A:B, 2, FALSE)</f>
        <v>UK</v>
      </c>
      <c r="D1225" s="12" t="s">
        <v>29</v>
      </c>
      <c r="E1225" s="12" t="s">
        <v>34</v>
      </c>
      <c r="F1225" s="12" t="s">
        <v>39</v>
      </c>
      <c r="G1225" s="12">
        <v>26893</v>
      </c>
      <c r="H1225" s="12" t="s">
        <v>42</v>
      </c>
      <c r="I1225" s="12" t="s">
        <v>43</v>
      </c>
      <c r="J1225" s="12">
        <v>338470</v>
      </c>
      <c r="K1225" s="12">
        <v>2</v>
      </c>
      <c r="L1225" s="13">
        <v>2459</v>
      </c>
      <c r="M1225" s="14">
        <f>Table1[[#This Row],[Column1]]/100</f>
        <v>0.2</v>
      </c>
      <c r="N1225" s="13">
        <f>Table1[[#This Row],[Unit_Price]]*Table1[[#This Row],[Quantity]]*(1-Table1[[#This Row],[Discount_%]])</f>
        <v>3934.4</v>
      </c>
      <c r="O1225" s="13">
        <v>27200</v>
      </c>
      <c r="P1225" s="13">
        <f>Table1[[#This Row],[Revenue]]-Table1[[#This Row],[Cost]]</f>
        <v>-23265.599999999999</v>
      </c>
      <c r="Q1225" s="12" t="s">
        <v>48</v>
      </c>
      <c r="R1225" s="12" t="s">
        <v>50</v>
      </c>
      <c r="S1225" s="12" t="s">
        <v>53</v>
      </c>
      <c r="T1225" s="12">
        <v>2</v>
      </c>
      <c r="U1225" s="12">
        <v>20</v>
      </c>
      <c r="V1225" s="20" t="str">
        <f>TEXT(Table1[[#This Row],[Date]],"mmm-yyyy")</f>
        <v>Apr-2025</v>
      </c>
    </row>
    <row r="1226" spans="1:22" x14ac:dyDescent="0.2">
      <c r="A1226" s="11">
        <f t="shared" si="18"/>
        <v>45760</v>
      </c>
      <c r="B1226" s="12" t="s">
        <v>22</v>
      </c>
      <c r="C1226" s="12" t="str">
        <f>VLOOKUP(D1226, City_Mapping!A:B, 2, FALSE)</f>
        <v>India</v>
      </c>
      <c r="D1226" s="12" t="s">
        <v>33</v>
      </c>
      <c r="E1226" s="12" t="s">
        <v>35</v>
      </c>
      <c r="F1226" s="12" t="s">
        <v>39</v>
      </c>
      <c r="G1226" s="12">
        <v>74913</v>
      </c>
      <c r="H1226" s="12" t="s">
        <v>41</v>
      </c>
      <c r="I1226" s="12" t="s">
        <v>45</v>
      </c>
      <c r="J1226" s="12">
        <v>606830</v>
      </c>
      <c r="K1226" s="12">
        <v>7</v>
      </c>
      <c r="L1226" s="13">
        <v>1210</v>
      </c>
      <c r="M1226" s="14">
        <f>Table1[[#This Row],[Column1]]/100</f>
        <v>0.05</v>
      </c>
      <c r="N1226" s="13">
        <f>Table1[[#This Row],[Unit_Price]]*Table1[[#This Row],[Quantity]]*(1-Table1[[#This Row],[Discount_%]])</f>
        <v>8046.5</v>
      </c>
      <c r="O1226" s="13">
        <v>5917</v>
      </c>
      <c r="P1226" s="13">
        <f>Table1[[#This Row],[Revenue]]-Table1[[#This Row],[Cost]]</f>
        <v>2129.5</v>
      </c>
      <c r="Q1226" s="12" t="s">
        <v>49</v>
      </c>
      <c r="R1226" s="12" t="s">
        <v>51</v>
      </c>
      <c r="S1226" s="12" t="s">
        <v>55</v>
      </c>
      <c r="T1226" s="12">
        <v>4</v>
      </c>
      <c r="U1226" s="12">
        <v>5</v>
      </c>
      <c r="V1226" s="20" t="str">
        <f>TEXT(Table1[[#This Row],[Date]],"mmm-yyyy")</f>
        <v>Apr-2025</v>
      </c>
    </row>
    <row r="1227" spans="1:22" x14ac:dyDescent="0.2">
      <c r="A1227" s="11">
        <f t="shared" si="18"/>
        <v>45760</v>
      </c>
      <c r="B1227" s="12" t="s">
        <v>23</v>
      </c>
      <c r="C1227" s="12" t="str">
        <f>VLOOKUP(D1227, City_Mapping!A:B, 2, FALSE)</f>
        <v>India</v>
      </c>
      <c r="D1227" s="12" t="s">
        <v>32</v>
      </c>
      <c r="E1227" s="12" t="s">
        <v>36</v>
      </c>
      <c r="F1227" s="12" t="s">
        <v>38</v>
      </c>
      <c r="G1227" s="12">
        <v>28243</v>
      </c>
      <c r="H1227" s="12" t="s">
        <v>41</v>
      </c>
      <c r="I1227" s="12" t="s">
        <v>45</v>
      </c>
      <c r="J1227" s="12">
        <v>207549</v>
      </c>
      <c r="K1227" s="12">
        <v>4</v>
      </c>
      <c r="L1227" s="13">
        <v>1073</v>
      </c>
      <c r="M1227" s="14">
        <f>Table1[[#This Row],[Column1]]/100</f>
        <v>0</v>
      </c>
      <c r="N1227" s="13">
        <f>Table1[[#This Row],[Unit_Price]]*Table1[[#This Row],[Quantity]]*(1-Table1[[#This Row],[Discount_%]])</f>
        <v>4292</v>
      </c>
      <c r="O1227" s="13">
        <v>17005</v>
      </c>
      <c r="P1227" s="13">
        <f>Table1[[#This Row],[Revenue]]-Table1[[#This Row],[Cost]]</f>
        <v>-12713</v>
      </c>
      <c r="Q1227" s="12" t="s">
        <v>49</v>
      </c>
      <c r="R1227" s="12" t="s">
        <v>52</v>
      </c>
      <c r="S1227" s="12" t="s">
        <v>53</v>
      </c>
      <c r="T1227" s="12">
        <v>2</v>
      </c>
      <c r="U1227" s="12">
        <v>0</v>
      </c>
      <c r="V1227" s="20" t="str">
        <f>TEXT(Table1[[#This Row],[Date]],"mmm-yyyy")</f>
        <v>Apr-2025</v>
      </c>
    </row>
    <row r="1228" spans="1:22" x14ac:dyDescent="0.2">
      <c r="A1228" s="11">
        <f t="shared" si="18"/>
        <v>45760</v>
      </c>
      <c r="B1228" s="12" t="s">
        <v>20</v>
      </c>
      <c r="C1228" s="12" t="str">
        <f>VLOOKUP(D1228, City_Mapping!A:B, 2, FALSE)</f>
        <v>India</v>
      </c>
      <c r="D1228" s="12" t="s">
        <v>32</v>
      </c>
      <c r="E1228" s="12" t="s">
        <v>34</v>
      </c>
      <c r="F1228" s="12" t="s">
        <v>39</v>
      </c>
      <c r="G1228" s="12">
        <v>25535</v>
      </c>
      <c r="H1228" s="12" t="s">
        <v>42</v>
      </c>
      <c r="I1228" s="12" t="s">
        <v>45</v>
      </c>
      <c r="J1228" s="12">
        <v>230120</v>
      </c>
      <c r="K1228" s="12">
        <v>1</v>
      </c>
      <c r="L1228" s="13">
        <v>3343</v>
      </c>
      <c r="M1228" s="14">
        <f>Table1[[#This Row],[Column1]]/100</f>
        <v>0.15</v>
      </c>
      <c r="N1228" s="13">
        <f>Table1[[#This Row],[Unit_Price]]*Table1[[#This Row],[Quantity]]*(1-Table1[[#This Row],[Discount_%]])</f>
        <v>2841.5499999999997</v>
      </c>
      <c r="O1228" s="13">
        <v>8428</v>
      </c>
      <c r="P1228" s="13">
        <f>Table1[[#This Row],[Revenue]]-Table1[[#This Row],[Cost]]</f>
        <v>-5586.4500000000007</v>
      </c>
      <c r="Q1228" s="12" t="s">
        <v>49</v>
      </c>
      <c r="R1228" s="12" t="s">
        <v>51</v>
      </c>
      <c r="S1228" s="12" t="s">
        <v>53</v>
      </c>
      <c r="T1228" s="12">
        <v>5</v>
      </c>
      <c r="U1228" s="12">
        <v>15</v>
      </c>
      <c r="V1228" s="20" t="str">
        <f>TEXT(Table1[[#This Row],[Date]],"mmm-yyyy")</f>
        <v>Apr-2025</v>
      </c>
    </row>
    <row r="1229" spans="1:22" x14ac:dyDescent="0.2">
      <c r="A1229" s="11">
        <f t="shared" si="18"/>
        <v>45760</v>
      </c>
      <c r="B1229" s="12" t="s">
        <v>21</v>
      </c>
      <c r="C1229" s="12" t="str">
        <f>VLOOKUP(D1229, City_Mapping!A:B, 2, FALSE)</f>
        <v>UK</v>
      </c>
      <c r="D1229" s="12" t="s">
        <v>29</v>
      </c>
      <c r="E1229" s="12" t="s">
        <v>35</v>
      </c>
      <c r="F1229" s="12" t="s">
        <v>39</v>
      </c>
      <c r="G1229" s="12">
        <v>73203</v>
      </c>
      <c r="H1229" s="12" t="s">
        <v>42</v>
      </c>
      <c r="I1229" s="12" t="s">
        <v>43</v>
      </c>
      <c r="J1229" s="12">
        <v>165658</v>
      </c>
      <c r="K1229" s="12">
        <v>1</v>
      </c>
      <c r="L1229" s="13">
        <v>1007</v>
      </c>
      <c r="M1229" s="14">
        <f>Table1[[#This Row],[Column1]]/100</f>
        <v>0.05</v>
      </c>
      <c r="N1229" s="13">
        <f>Table1[[#This Row],[Unit_Price]]*Table1[[#This Row],[Quantity]]*(1-Table1[[#This Row],[Discount_%]])</f>
        <v>956.65</v>
      </c>
      <c r="O1229" s="13">
        <v>24245</v>
      </c>
      <c r="P1229" s="13">
        <f>Table1[[#This Row],[Revenue]]-Table1[[#This Row],[Cost]]</f>
        <v>-23288.35</v>
      </c>
      <c r="Q1229" s="12" t="s">
        <v>46</v>
      </c>
      <c r="R1229" s="12" t="s">
        <v>50</v>
      </c>
      <c r="S1229" s="12" t="s">
        <v>56</v>
      </c>
      <c r="T1229" s="12">
        <v>1</v>
      </c>
      <c r="U1229" s="12">
        <v>5</v>
      </c>
      <c r="V1229" s="20" t="str">
        <f>TEXT(Table1[[#This Row],[Date]],"mmm-yyyy")</f>
        <v>Apr-2025</v>
      </c>
    </row>
    <row r="1230" spans="1:22" x14ac:dyDescent="0.2">
      <c r="A1230" s="11">
        <f t="shared" si="18"/>
        <v>45760</v>
      </c>
      <c r="B1230" s="12" t="s">
        <v>23</v>
      </c>
      <c r="C1230" s="12" t="str">
        <f>VLOOKUP(D1230, City_Mapping!A:B, 2, FALSE)</f>
        <v>India</v>
      </c>
      <c r="D1230" s="12" t="s">
        <v>28</v>
      </c>
      <c r="E1230" s="12" t="s">
        <v>35</v>
      </c>
      <c r="F1230" s="12" t="s">
        <v>38</v>
      </c>
      <c r="G1230" s="12">
        <v>80597</v>
      </c>
      <c r="H1230" s="12" t="s">
        <v>42</v>
      </c>
      <c r="I1230" s="12" t="s">
        <v>43</v>
      </c>
      <c r="J1230" s="12">
        <v>674396</v>
      </c>
      <c r="K1230" s="12">
        <v>4</v>
      </c>
      <c r="L1230" s="13">
        <v>2722</v>
      </c>
      <c r="M1230" s="14">
        <f>Table1[[#This Row],[Column1]]/100</f>
        <v>0.2</v>
      </c>
      <c r="N1230" s="13">
        <f>Table1[[#This Row],[Unit_Price]]*Table1[[#This Row],[Quantity]]*(1-Table1[[#This Row],[Discount_%]])</f>
        <v>8710.4</v>
      </c>
      <c r="O1230" s="13">
        <v>21786</v>
      </c>
      <c r="P1230" s="13">
        <f>Table1[[#This Row],[Revenue]]-Table1[[#This Row],[Cost]]</f>
        <v>-13075.6</v>
      </c>
      <c r="Q1230" s="12" t="s">
        <v>47</v>
      </c>
      <c r="R1230" s="12" t="s">
        <v>52</v>
      </c>
      <c r="S1230" s="12" t="s">
        <v>55</v>
      </c>
      <c r="T1230" s="12">
        <v>1</v>
      </c>
      <c r="U1230" s="12">
        <v>20</v>
      </c>
      <c r="V1230" s="20" t="str">
        <f>TEXT(Table1[[#This Row],[Date]],"mmm-yyyy")</f>
        <v>Apr-2025</v>
      </c>
    </row>
    <row r="1231" spans="1:22" x14ac:dyDescent="0.2">
      <c r="A1231" s="11">
        <f t="shared" ref="A1231:A1294" si="19">A1219+1</f>
        <v>45760</v>
      </c>
      <c r="B1231" s="12" t="s">
        <v>20</v>
      </c>
      <c r="C1231" s="12" t="str">
        <f>VLOOKUP(D1231, City_Mapping!A:B, 2, FALSE)</f>
        <v>UK</v>
      </c>
      <c r="D1231" s="12" t="s">
        <v>29</v>
      </c>
      <c r="E1231" s="12" t="s">
        <v>35</v>
      </c>
      <c r="F1231" s="12" t="s">
        <v>38</v>
      </c>
      <c r="G1231" s="12">
        <v>77394</v>
      </c>
      <c r="H1231" s="12" t="s">
        <v>42</v>
      </c>
      <c r="I1231" s="12" t="s">
        <v>45</v>
      </c>
      <c r="J1231" s="12">
        <v>252552</v>
      </c>
      <c r="K1231" s="12">
        <v>5</v>
      </c>
      <c r="L1231" s="13">
        <v>1794</v>
      </c>
      <c r="M1231" s="14">
        <f>Table1[[#This Row],[Column1]]/100</f>
        <v>0</v>
      </c>
      <c r="N1231" s="13">
        <f>Table1[[#This Row],[Unit_Price]]*Table1[[#This Row],[Quantity]]*(1-Table1[[#This Row],[Discount_%]])</f>
        <v>8970</v>
      </c>
      <c r="O1231" s="13">
        <v>2057</v>
      </c>
      <c r="P1231" s="13">
        <f>Table1[[#This Row],[Revenue]]-Table1[[#This Row],[Cost]]</f>
        <v>6913</v>
      </c>
      <c r="Q1231" s="12" t="s">
        <v>49</v>
      </c>
      <c r="R1231" s="12" t="s">
        <v>52</v>
      </c>
      <c r="S1231" s="12" t="s">
        <v>56</v>
      </c>
      <c r="T1231" s="12">
        <v>1</v>
      </c>
      <c r="U1231" s="12">
        <v>0</v>
      </c>
      <c r="V1231" s="20" t="str">
        <f>TEXT(Table1[[#This Row],[Date]],"mmm-yyyy")</f>
        <v>Apr-2025</v>
      </c>
    </row>
    <row r="1232" spans="1:22" x14ac:dyDescent="0.2">
      <c r="A1232" s="11">
        <f t="shared" si="19"/>
        <v>45760</v>
      </c>
      <c r="B1232" s="12" t="s">
        <v>20</v>
      </c>
      <c r="C1232" s="12" t="str">
        <f>VLOOKUP(D1232, City_Mapping!A:B, 2, FALSE)</f>
        <v>UAE</v>
      </c>
      <c r="D1232" s="12" t="s">
        <v>30</v>
      </c>
      <c r="E1232" s="12" t="s">
        <v>35</v>
      </c>
      <c r="F1232" s="12" t="s">
        <v>40</v>
      </c>
      <c r="G1232" s="12">
        <v>35489</v>
      </c>
      <c r="H1232" s="12" t="s">
        <v>41</v>
      </c>
      <c r="I1232" s="12" t="s">
        <v>45</v>
      </c>
      <c r="J1232" s="12">
        <v>412282</v>
      </c>
      <c r="K1232" s="12">
        <v>5</v>
      </c>
      <c r="L1232" s="13">
        <v>2197</v>
      </c>
      <c r="M1232" s="14">
        <f>Table1[[#This Row],[Column1]]/100</f>
        <v>0.1</v>
      </c>
      <c r="N1232" s="13">
        <f>Table1[[#This Row],[Unit_Price]]*Table1[[#This Row],[Quantity]]*(1-Table1[[#This Row],[Discount_%]])</f>
        <v>9886.5</v>
      </c>
      <c r="O1232" s="13">
        <v>23696</v>
      </c>
      <c r="P1232" s="13">
        <f>Table1[[#This Row],[Revenue]]-Table1[[#This Row],[Cost]]</f>
        <v>-13809.5</v>
      </c>
      <c r="Q1232" s="12" t="s">
        <v>46</v>
      </c>
      <c r="R1232" s="12" t="s">
        <v>52</v>
      </c>
      <c r="S1232" s="12" t="s">
        <v>55</v>
      </c>
      <c r="T1232" s="12">
        <v>3</v>
      </c>
      <c r="U1232" s="12">
        <v>10</v>
      </c>
      <c r="V1232" s="20" t="str">
        <f>TEXT(Table1[[#This Row],[Date]],"mmm-yyyy")</f>
        <v>Apr-2025</v>
      </c>
    </row>
    <row r="1233" spans="1:22" x14ac:dyDescent="0.2">
      <c r="A1233" s="11">
        <f t="shared" si="19"/>
        <v>45760</v>
      </c>
      <c r="B1233" s="12" t="s">
        <v>21</v>
      </c>
      <c r="C1233" s="12" t="str">
        <f>VLOOKUP(D1233, City_Mapping!A:B, 2, FALSE)</f>
        <v>India</v>
      </c>
      <c r="D1233" s="12" t="s">
        <v>33</v>
      </c>
      <c r="E1233" s="12" t="s">
        <v>36</v>
      </c>
      <c r="F1233" s="12" t="s">
        <v>39</v>
      </c>
      <c r="G1233" s="12">
        <v>89214</v>
      </c>
      <c r="H1233" s="12" t="s">
        <v>42</v>
      </c>
      <c r="I1233" s="12" t="s">
        <v>43</v>
      </c>
      <c r="J1233" s="12">
        <v>109443</v>
      </c>
      <c r="K1233" s="12">
        <v>1</v>
      </c>
      <c r="L1233" s="13">
        <v>1287</v>
      </c>
      <c r="M1233" s="14">
        <f>Table1[[#This Row],[Column1]]/100</f>
        <v>0.15</v>
      </c>
      <c r="N1233" s="13">
        <f>Table1[[#This Row],[Unit_Price]]*Table1[[#This Row],[Quantity]]*(1-Table1[[#This Row],[Discount_%]])</f>
        <v>1093.95</v>
      </c>
      <c r="O1233" s="13">
        <v>18752</v>
      </c>
      <c r="P1233" s="13">
        <f>Table1[[#This Row],[Revenue]]-Table1[[#This Row],[Cost]]</f>
        <v>-17658.05</v>
      </c>
      <c r="Q1233" s="12" t="s">
        <v>46</v>
      </c>
      <c r="R1233" s="12" t="s">
        <v>50</v>
      </c>
      <c r="S1233" s="12" t="s">
        <v>54</v>
      </c>
      <c r="T1233" s="12">
        <v>2</v>
      </c>
      <c r="U1233" s="12">
        <v>15</v>
      </c>
      <c r="V1233" s="20" t="str">
        <f>TEXT(Table1[[#This Row],[Date]],"mmm-yyyy")</f>
        <v>Apr-2025</v>
      </c>
    </row>
    <row r="1234" spans="1:22" x14ac:dyDescent="0.2">
      <c r="A1234" s="11">
        <f t="shared" si="19"/>
        <v>45760</v>
      </c>
      <c r="B1234" s="12" t="s">
        <v>22</v>
      </c>
      <c r="C1234" s="12" t="str">
        <f>VLOOKUP(D1234, City_Mapping!A:B, 2, FALSE)</f>
        <v>India</v>
      </c>
      <c r="D1234" s="12" t="s">
        <v>28</v>
      </c>
      <c r="E1234" s="12" t="s">
        <v>35</v>
      </c>
      <c r="F1234" s="12" t="s">
        <v>40</v>
      </c>
      <c r="G1234" s="12">
        <v>94886</v>
      </c>
      <c r="H1234" s="12" t="s">
        <v>41</v>
      </c>
      <c r="I1234" s="12" t="s">
        <v>43</v>
      </c>
      <c r="J1234" s="12">
        <v>956401</v>
      </c>
      <c r="K1234" s="12">
        <v>3</v>
      </c>
      <c r="L1234" s="13">
        <v>4289</v>
      </c>
      <c r="M1234" s="14">
        <f>Table1[[#This Row],[Column1]]/100</f>
        <v>0.15</v>
      </c>
      <c r="N1234" s="13">
        <f>Table1[[#This Row],[Unit_Price]]*Table1[[#This Row],[Quantity]]*(1-Table1[[#This Row],[Discount_%]])</f>
        <v>10936.949999999999</v>
      </c>
      <c r="O1234" s="13">
        <v>25486</v>
      </c>
      <c r="P1234" s="13">
        <f>Table1[[#This Row],[Revenue]]-Table1[[#This Row],[Cost]]</f>
        <v>-14549.050000000001</v>
      </c>
      <c r="Q1234" s="12" t="s">
        <v>47</v>
      </c>
      <c r="R1234" s="12" t="s">
        <v>52</v>
      </c>
      <c r="S1234" s="12" t="s">
        <v>55</v>
      </c>
      <c r="T1234" s="12">
        <v>2</v>
      </c>
      <c r="U1234" s="12">
        <v>15</v>
      </c>
      <c r="V1234" s="20" t="str">
        <f>TEXT(Table1[[#This Row],[Date]],"mmm-yyyy")</f>
        <v>Apr-2025</v>
      </c>
    </row>
    <row r="1235" spans="1:22" x14ac:dyDescent="0.2">
      <c r="A1235" s="11">
        <f t="shared" si="19"/>
        <v>45760</v>
      </c>
      <c r="B1235" s="12" t="s">
        <v>22</v>
      </c>
      <c r="C1235" s="12" t="str">
        <f>VLOOKUP(D1235, City_Mapping!A:B, 2, FALSE)</f>
        <v>USA</v>
      </c>
      <c r="D1235" s="12" t="s">
        <v>31</v>
      </c>
      <c r="E1235" s="12" t="s">
        <v>36</v>
      </c>
      <c r="F1235" s="12" t="s">
        <v>40</v>
      </c>
      <c r="G1235" s="12">
        <v>23346</v>
      </c>
      <c r="H1235" s="12" t="s">
        <v>41</v>
      </c>
      <c r="I1235" s="12" t="s">
        <v>45</v>
      </c>
      <c r="J1235" s="12">
        <v>756350</v>
      </c>
      <c r="K1235" s="12">
        <v>6</v>
      </c>
      <c r="L1235" s="13">
        <v>2733</v>
      </c>
      <c r="M1235" s="14">
        <f>Table1[[#This Row],[Column1]]/100</f>
        <v>0.1</v>
      </c>
      <c r="N1235" s="13">
        <f>Table1[[#This Row],[Unit_Price]]*Table1[[#This Row],[Quantity]]*(1-Table1[[#This Row],[Discount_%]])</f>
        <v>14758.2</v>
      </c>
      <c r="O1235" s="13">
        <v>15867</v>
      </c>
      <c r="P1235" s="13">
        <f>Table1[[#This Row],[Revenue]]-Table1[[#This Row],[Cost]]</f>
        <v>-1108.7999999999993</v>
      </c>
      <c r="Q1235" s="12" t="s">
        <v>48</v>
      </c>
      <c r="R1235" s="12" t="s">
        <v>52</v>
      </c>
      <c r="S1235" s="12" t="s">
        <v>56</v>
      </c>
      <c r="T1235" s="12">
        <v>3</v>
      </c>
      <c r="U1235" s="12">
        <v>10</v>
      </c>
      <c r="V1235" s="20" t="str">
        <f>TEXT(Table1[[#This Row],[Date]],"mmm-yyyy")</f>
        <v>Apr-2025</v>
      </c>
    </row>
    <row r="1236" spans="1:22" x14ac:dyDescent="0.2">
      <c r="A1236" s="11">
        <f t="shared" si="19"/>
        <v>45760</v>
      </c>
      <c r="B1236" s="12" t="s">
        <v>23</v>
      </c>
      <c r="C1236" s="12" t="str">
        <f>VLOOKUP(D1236, City_Mapping!A:B, 2, FALSE)</f>
        <v>UAE</v>
      </c>
      <c r="D1236" s="12" t="s">
        <v>30</v>
      </c>
      <c r="E1236" s="12" t="s">
        <v>36</v>
      </c>
      <c r="F1236" s="12" t="s">
        <v>37</v>
      </c>
      <c r="G1236" s="12">
        <v>58005</v>
      </c>
      <c r="H1236" s="12" t="s">
        <v>41</v>
      </c>
      <c r="I1236" s="12" t="s">
        <v>45</v>
      </c>
      <c r="J1236" s="12">
        <v>618416</v>
      </c>
      <c r="K1236" s="12">
        <v>7</v>
      </c>
      <c r="L1236" s="13">
        <v>1086</v>
      </c>
      <c r="M1236" s="14">
        <f>Table1[[#This Row],[Column1]]/100</f>
        <v>0.05</v>
      </c>
      <c r="N1236" s="13">
        <f>Table1[[#This Row],[Unit_Price]]*Table1[[#This Row],[Quantity]]*(1-Table1[[#This Row],[Discount_%]])</f>
        <v>7221.9</v>
      </c>
      <c r="O1236" s="13">
        <v>23122</v>
      </c>
      <c r="P1236" s="13">
        <f>Table1[[#This Row],[Revenue]]-Table1[[#This Row],[Cost]]</f>
        <v>-15900.1</v>
      </c>
      <c r="Q1236" s="12" t="s">
        <v>47</v>
      </c>
      <c r="R1236" s="12" t="s">
        <v>52</v>
      </c>
      <c r="S1236" s="12" t="s">
        <v>53</v>
      </c>
      <c r="T1236" s="12">
        <v>1</v>
      </c>
      <c r="U1236" s="12">
        <v>5</v>
      </c>
      <c r="V1236" s="20" t="str">
        <f>TEXT(Table1[[#This Row],[Date]],"mmm-yyyy")</f>
        <v>Apr-2025</v>
      </c>
    </row>
    <row r="1237" spans="1:22" x14ac:dyDescent="0.2">
      <c r="A1237" s="11">
        <f t="shared" si="19"/>
        <v>45760</v>
      </c>
      <c r="B1237" s="12" t="s">
        <v>21</v>
      </c>
      <c r="C1237" s="12" t="str">
        <f>VLOOKUP(D1237, City_Mapping!A:B, 2, FALSE)</f>
        <v>India</v>
      </c>
      <c r="D1237" s="12" t="s">
        <v>28</v>
      </c>
      <c r="E1237" s="12" t="s">
        <v>36</v>
      </c>
      <c r="F1237" s="12" t="s">
        <v>40</v>
      </c>
      <c r="G1237" s="12">
        <v>16773</v>
      </c>
      <c r="H1237" s="12" t="s">
        <v>41</v>
      </c>
      <c r="I1237" s="12" t="s">
        <v>45</v>
      </c>
      <c r="J1237" s="12">
        <v>353685</v>
      </c>
      <c r="K1237" s="12">
        <v>1</v>
      </c>
      <c r="L1237" s="13">
        <v>3665</v>
      </c>
      <c r="M1237" s="14">
        <f>Table1[[#This Row],[Column1]]/100</f>
        <v>0.15</v>
      </c>
      <c r="N1237" s="13">
        <f>Table1[[#This Row],[Unit_Price]]*Table1[[#This Row],[Quantity]]*(1-Table1[[#This Row],[Discount_%]])</f>
        <v>3115.25</v>
      </c>
      <c r="O1237" s="13">
        <v>10863</v>
      </c>
      <c r="P1237" s="13">
        <f>Table1[[#This Row],[Revenue]]-Table1[[#This Row],[Cost]]</f>
        <v>-7747.75</v>
      </c>
      <c r="Q1237" s="12" t="s">
        <v>46</v>
      </c>
      <c r="R1237" s="12" t="s">
        <v>52</v>
      </c>
      <c r="S1237" s="12" t="s">
        <v>55</v>
      </c>
      <c r="T1237" s="12">
        <v>3</v>
      </c>
      <c r="U1237" s="12">
        <v>15</v>
      </c>
      <c r="V1237" s="20" t="str">
        <f>TEXT(Table1[[#This Row],[Date]],"mmm-yyyy")</f>
        <v>Apr-2025</v>
      </c>
    </row>
    <row r="1238" spans="1:22" x14ac:dyDescent="0.2">
      <c r="A1238" s="11">
        <f t="shared" si="19"/>
        <v>45761</v>
      </c>
      <c r="B1238" s="12" t="s">
        <v>22</v>
      </c>
      <c r="C1238" s="12" t="str">
        <f>VLOOKUP(D1238, City_Mapping!A:B, 2, FALSE)</f>
        <v>India</v>
      </c>
      <c r="D1238" s="12" t="s">
        <v>33</v>
      </c>
      <c r="E1238" s="12" t="s">
        <v>34</v>
      </c>
      <c r="F1238" s="12" t="s">
        <v>40</v>
      </c>
      <c r="G1238" s="12">
        <v>85324</v>
      </c>
      <c r="H1238" s="12" t="s">
        <v>41</v>
      </c>
      <c r="I1238" s="12" t="s">
        <v>43</v>
      </c>
      <c r="J1238" s="12">
        <v>564308</v>
      </c>
      <c r="K1238" s="12">
        <v>8</v>
      </c>
      <c r="L1238" s="13">
        <v>4150</v>
      </c>
      <c r="M1238" s="14">
        <f>Table1[[#This Row],[Column1]]/100</f>
        <v>0.05</v>
      </c>
      <c r="N1238" s="13">
        <f>Table1[[#This Row],[Unit_Price]]*Table1[[#This Row],[Quantity]]*(1-Table1[[#This Row],[Discount_%]])</f>
        <v>31540</v>
      </c>
      <c r="O1238" s="13">
        <v>22017</v>
      </c>
      <c r="P1238" s="13">
        <f>Table1[[#This Row],[Revenue]]-Table1[[#This Row],[Cost]]</f>
        <v>9523</v>
      </c>
      <c r="Q1238" s="12" t="s">
        <v>48</v>
      </c>
      <c r="R1238" s="12" t="s">
        <v>50</v>
      </c>
      <c r="S1238" s="12" t="s">
        <v>53</v>
      </c>
      <c r="T1238" s="12">
        <v>3</v>
      </c>
      <c r="U1238" s="12">
        <v>5</v>
      </c>
      <c r="V1238" s="20" t="str">
        <f>TEXT(Table1[[#This Row],[Date]],"mmm-yyyy")</f>
        <v>Apr-2025</v>
      </c>
    </row>
    <row r="1239" spans="1:22" x14ac:dyDescent="0.2">
      <c r="A1239" s="11">
        <f t="shared" si="19"/>
        <v>45761</v>
      </c>
      <c r="B1239" s="12" t="s">
        <v>21</v>
      </c>
      <c r="C1239" s="12" t="str">
        <f>VLOOKUP(D1239, City_Mapping!A:B, 2, FALSE)</f>
        <v>India</v>
      </c>
      <c r="D1239" s="12" t="s">
        <v>32</v>
      </c>
      <c r="E1239" s="12" t="s">
        <v>36</v>
      </c>
      <c r="F1239" s="12" t="s">
        <v>40</v>
      </c>
      <c r="G1239" s="12">
        <v>42343</v>
      </c>
      <c r="H1239" s="12" t="s">
        <v>41</v>
      </c>
      <c r="I1239" s="12" t="s">
        <v>45</v>
      </c>
      <c r="J1239" s="12">
        <v>978630</v>
      </c>
      <c r="K1239" s="12">
        <v>4</v>
      </c>
      <c r="L1239" s="13">
        <v>3749</v>
      </c>
      <c r="M1239" s="14">
        <f>Table1[[#This Row],[Column1]]/100</f>
        <v>0.2</v>
      </c>
      <c r="N1239" s="13">
        <f>Table1[[#This Row],[Unit_Price]]*Table1[[#This Row],[Quantity]]*(1-Table1[[#This Row],[Discount_%]])</f>
        <v>11996.800000000001</v>
      </c>
      <c r="O1239" s="13">
        <v>16605</v>
      </c>
      <c r="P1239" s="13">
        <f>Table1[[#This Row],[Revenue]]-Table1[[#This Row],[Cost]]</f>
        <v>-4608.1999999999989</v>
      </c>
      <c r="Q1239" s="12" t="s">
        <v>48</v>
      </c>
      <c r="R1239" s="12" t="s">
        <v>52</v>
      </c>
      <c r="S1239" s="12" t="s">
        <v>55</v>
      </c>
      <c r="T1239" s="12">
        <v>4</v>
      </c>
      <c r="U1239" s="12">
        <v>20</v>
      </c>
      <c r="V1239" s="20" t="str">
        <f>TEXT(Table1[[#This Row],[Date]],"mmm-yyyy")</f>
        <v>Apr-2025</v>
      </c>
    </row>
    <row r="1240" spans="1:22" x14ac:dyDescent="0.2">
      <c r="A1240" s="11">
        <f t="shared" si="19"/>
        <v>45761</v>
      </c>
      <c r="B1240" s="12" t="s">
        <v>22</v>
      </c>
      <c r="C1240" s="12" t="str">
        <f>VLOOKUP(D1240, City_Mapping!A:B, 2, FALSE)</f>
        <v>USA</v>
      </c>
      <c r="D1240" s="12" t="s">
        <v>31</v>
      </c>
      <c r="E1240" s="12" t="s">
        <v>35</v>
      </c>
      <c r="F1240" s="12" t="s">
        <v>40</v>
      </c>
      <c r="G1240" s="12">
        <v>84783</v>
      </c>
      <c r="H1240" s="12" t="s">
        <v>41</v>
      </c>
      <c r="I1240" s="12" t="s">
        <v>43</v>
      </c>
      <c r="J1240" s="12">
        <v>423480</v>
      </c>
      <c r="K1240" s="12">
        <v>9</v>
      </c>
      <c r="L1240" s="13">
        <v>3201</v>
      </c>
      <c r="M1240" s="14">
        <f>Table1[[#This Row],[Column1]]/100</f>
        <v>0.1</v>
      </c>
      <c r="N1240" s="13">
        <f>Table1[[#This Row],[Unit_Price]]*Table1[[#This Row],[Quantity]]*(1-Table1[[#This Row],[Discount_%]])</f>
        <v>25928.100000000002</v>
      </c>
      <c r="O1240" s="13">
        <v>21122</v>
      </c>
      <c r="P1240" s="13">
        <f>Table1[[#This Row],[Revenue]]-Table1[[#This Row],[Cost]]</f>
        <v>4806.1000000000022</v>
      </c>
      <c r="Q1240" s="12" t="s">
        <v>49</v>
      </c>
      <c r="R1240" s="12" t="s">
        <v>52</v>
      </c>
      <c r="S1240" s="12" t="s">
        <v>56</v>
      </c>
      <c r="T1240" s="12">
        <v>1</v>
      </c>
      <c r="U1240" s="12">
        <v>10</v>
      </c>
      <c r="V1240" s="20" t="str">
        <f>TEXT(Table1[[#This Row],[Date]],"mmm-yyyy")</f>
        <v>Apr-2025</v>
      </c>
    </row>
    <row r="1241" spans="1:22" x14ac:dyDescent="0.2">
      <c r="A1241" s="11">
        <f t="shared" si="19"/>
        <v>45761</v>
      </c>
      <c r="B1241" s="12" t="s">
        <v>20</v>
      </c>
      <c r="C1241" s="12" t="str">
        <f>VLOOKUP(D1241, City_Mapping!A:B, 2, FALSE)</f>
        <v>UK</v>
      </c>
      <c r="D1241" s="12" t="s">
        <v>29</v>
      </c>
      <c r="E1241" s="12" t="s">
        <v>34</v>
      </c>
      <c r="F1241" s="12" t="s">
        <v>38</v>
      </c>
      <c r="G1241" s="12">
        <v>55963</v>
      </c>
      <c r="H1241" s="12" t="s">
        <v>42</v>
      </c>
      <c r="I1241" s="12" t="s">
        <v>44</v>
      </c>
      <c r="J1241" s="12">
        <v>352585</v>
      </c>
      <c r="K1241" s="12">
        <v>6</v>
      </c>
      <c r="L1241" s="13">
        <v>4536</v>
      </c>
      <c r="M1241" s="14">
        <f>Table1[[#This Row],[Column1]]/100</f>
        <v>0.05</v>
      </c>
      <c r="N1241" s="13">
        <f>Table1[[#This Row],[Unit_Price]]*Table1[[#This Row],[Quantity]]*(1-Table1[[#This Row],[Discount_%]])</f>
        <v>25855.199999999997</v>
      </c>
      <c r="O1241" s="13">
        <v>26503</v>
      </c>
      <c r="P1241" s="13">
        <f>Table1[[#This Row],[Revenue]]-Table1[[#This Row],[Cost]]</f>
        <v>-647.80000000000291</v>
      </c>
      <c r="Q1241" s="12" t="s">
        <v>46</v>
      </c>
      <c r="R1241" s="12" t="s">
        <v>50</v>
      </c>
      <c r="S1241" s="12" t="s">
        <v>54</v>
      </c>
      <c r="T1241" s="12">
        <v>5</v>
      </c>
      <c r="U1241" s="12">
        <v>5</v>
      </c>
      <c r="V1241" s="20" t="str">
        <f>TEXT(Table1[[#This Row],[Date]],"mmm-yyyy")</f>
        <v>Apr-2025</v>
      </c>
    </row>
    <row r="1242" spans="1:22" x14ac:dyDescent="0.2">
      <c r="A1242" s="11">
        <f t="shared" si="19"/>
        <v>45761</v>
      </c>
      <c r="B1242" s="12" t="s">
        <v>22</v>
      </c>
      <c r="C1242" s="12" t="str">
        <f>VLOOKUP(D1242, City_Mapping!A:B, 2, FALSE)</f>
        <v>India</v>
      </c>
      <c r="D1242" s="12" t="s">
        <v>33</v>
      </c>
      <c r="E1242" s="12" t="s">
        <v>35</v>
      </c>
      <c r="F1242" s="12" t="s">
        <v>39</v>
      </c>
      <c r="G1242" s="12">
        <v>51983</v>
      </c>
      <c r="H1242" s="12" t="s">
        <v>41</v>
      </c>
      <c r="I1242" s="12" t="s">
        <v>45</v>
      </c>
      <c r="J1242" s="12">
        <v>391241</v>
      </c>
      <c r="K1242" s="12">
        <v>1</v>
      </c>
      <c r="L1242" s="13">
        <v>1055</v>
      </c>
      <c r="M1242" s="14">
        <f>Table1[[#This Row],[Column1]]/100</f>
        <v>0.2</v>
      </c>
      <c r="N1242" s="13">
        <f>Table1[[#This Row],[Unit_Price]]*Table1[[#This Row],[Quantity]]*(1-Table1[[#This Row],[Discount_%]])</f>
        <v>844</v>
      </c>
      <c r="O1242" s="13">
        <v>4625</v>
      </c>
      <c r="P1242" s="13">
        <f>Table1[[#This Row],[Revenue]]-Table1[[#This Row],[Cost]]</f>
        <v>-3781</v>
      </c>
      <c r="Q1242" s="12" t="s">
        <v>47</v>
      </c>
      <c r="R1242" s="12" t="s">
        <v>52</v>
      </c>
      <c r="S1242" s="12" t="s">
        <v>54</v>
      </c>
      <c r="T1242" s="12">
        <v>4</v>
      </c>
      <c r="U1242" s="12">
        <v>20</v>
      </c>
      <c r="V1242" s="20" t="str">
        <f>TEXT(Table1[[#This Row],[Date]],"mmm-yyyy")</f>
        <v>Apr-2025</v>
      </c>
    </row>
    <row r="1243" spans="1:22" x14ac:dyDescent="0.2">
      <c r="A1243" s="11">
        <f t="shared" si="19"/>
        <v>45761</v>
      </c>
      <c r="B1243" s="12" t="s">
        <v>21</v>
      </c>
      <c r="C1243" s="12" t="str">
        <f>VLOOKUP(D1243, City_Mapping!A:B, 2, FALSE)</f>
        <v>UAE</v>
      </c>
      <c r="D1243" s="12" t="s">
        <v>30</v>
      </c>
      <c r="E1243" s="12" t="s">
        <v>36</v>
      </c>
      <c r="F1243" s="12" t="s">
        <v>37</v>
      </c>
      <c r="G1243" s="12">
        <v>45972</v>
      </c>
      <c r="H1243" s="12" t="s">
        <v>42</v>
      </c>
      <c r="I1243" s="12" t="s">
        <v>44</v>
      </c>
      <c r="J1243" s="12">
        <v>825605</v>
      </c>
      <c r="K1243" s="12">
        <v>2</v>
      </c>
      <c r="L1243" s="13">
        <v>2209</v>
      </c>
      <c r="M1243" s="14">
        <f>Table1[[#This Row],[Column1]]/100</f>
        <v>0</v>
      </c>
      <c r="N1243" s="13">
        <f>Table1[[#This Row],[Unit_Price]]*Table1[[#This Row],[Quantity]]*(1-Table1[[#This Row],[Discount_%]])</f>
        <v>4418</v>
      </c>
      <c r="O1243" s="13">
        <v>16025</v>
      </c>
      <c r="P1243" s="13">
        <f>Table1[[#This Row],[Revenue]]-Table1[[#This Row],[Cost]]</f>
        <v>-11607</v>
      </c>
      <c r="Q1243" s="12" t="s">
        <v>47</v>
      </c>
      <c r="R1243" s="12" t="s">
        <v>51</v>
      </c>
      <c r="S1243" s="12" t="s">
        <v>54</v>
      </c>
      <c r="T1243" s="12">
        <v>1</v>
      </c>
      <c r="U1243" s="12">
        <v>0</v>
      </c>
      <c r="V1243" s="20" t="str">
        <f>TEXT(Table1[[#This Row],[Date]],"mmm-yyyy")</f>
        <v>Apr-2025</v>
      </c>
    </row>
    <row r="1244" spans="1:22" x14ac:dyDescent="0.2">
      <c r="A1244" s="11">
        <f t="shared" si="19"/>
        <v>45761</v>
      </c>
      <c r="B1244" s="12" t="s">
        <v>20</v>
      </c>
      <c r="C1244" s="12" t="str">
        <f>VLOOKUP(D1244, City_Mapping!A:B, 2, FALSE)</f>
        <v>UAE</v>
      </c>
      <c r="D1244" s="12" t="s">
        <v>30</v>
      </c>
      <c r="E1244" s="12" t="s">
        <v>35</v>
      </c>
      <c r="F1244" s="12" t="s">
        <v>38</v>
      </c>
      <c r="G1244" s="12">
        <v>26959</v>
      </c>
      <c r="H1244" s="12" t="s">
        <v>42</v>
      </c>
      <c r="I1244" s="12" t="s">
        <v>43</v>
      </c>
      <c r="J1244" s="12">
        <v>512402</v>
      </c>
      <c r="K1244" s="12">
        <v>3</v>
      </c>
      <c r="L1244" s="13">
        <v>4475</v>
      </c>
      <c r="M1244" s="14">
        <f>Table1[[#This Row],[Column1]]/100</f>
        <v>0.15</v>
      </c>
      <c r="N1244" s="13">
        <f>Table1[[#This Row],[Unit_Price]]*Table1[[#This Row],[Quantity]]*(1-Table1[[#This Row],[Discount_%]])</f>
        <v>11411.25</v>
      </c>
      <c r="O1244" s="13">
        <v>22584</v>
      </c>
      <c r="P1244" s="13">
        <f>Table1[[#This Row],[Revenue]]-Table1[[#This Row],[Cost]]</f>
        <v>-11172.75</v>
      </c>
      <c r="Q1244" s="12" t="s">
        <v>49</v>
      </c>
      <c r="R1244" s="12" t="s">
        <v>52</v>
      </c>
      <c r="S1244" s="12" t="s">
        <v>53</v>
      </c>
      <c r="T1244" s="12">
        <v>1</v>
      </c>
      <c r="U1244" s="12">
        <v>15</v>
      </c>
      <c r="V1244" s="20" t="str">
        <f>TEXT(Table1[[#This Row],[Date]],"mmm-yyyy")</f>
        <v>Apr-2025</v>
      </c>
    </row>
    <row r="1245" spans="1:22" x14ac:dyDescent="0.2">
      <c r="A1245" s="11">
        <f t="shared" si="19"/>
        <v>45761</v>
      </c>
      <c r="B1245" s="12" t="s">
        <v>20</v>
      </c>
      <c r="C1245" s="12" t="str">
        <f>VLOOKUP(D1245, City_Mapping!A:B, 2, FALSE)</f>
        <v>India</v>
      </c>
      <c r="D1245" s="12" t="s">
        <v>32</v>
      </c>
      <c r="E1245" s="12" t="s">
        <v>34</v>
      </c>
      <c r="F1245" s="12" t="s">
        <v>37</v>
      </c>
      <c r="G1245" s="12">
        <v>99343</v>
      </c>
      <c r="H1245" s="12" t="s">
        <v>42</v>
      </c>
      <c r="I1245" s="12" t="s">
        <v>44</v>
      </c>
      <c r="J1245" s="12">
        <v>413500</v>
      </c>
      <c r="K1245" s="12">
        <v>2</v>
      </c>
      <c r="L1245" s="13">
        <v>4890</v>
      </c>
      <c r="M1245" s="14">
        <f>Table1[[#This Row],[Column1]]/100</f>
        <v>0.1</v>
      </c>
      <c r="N1245" s="13">
        <f>Table1[[#This Row],[Unit_Price]]*Table1[[#This Row],[Quantity]]*(1-Table1[[#This Row],[Discount_%]])</f>
        <v>8802</v>
      </c>
      <c r="O1245" s="13">
        <v>20120</v>
      </c>
      <c r="P1245" s="13">
        <f>Table1[[#This Row],[Revenue]]-Table1[[#This Row],[Cost]]</f>
        <v>-11318</v>
      </c>
      <c r="Q1245" s="12" t="s">
        <v>46</v>
      </c>
      <c r="R1245" s="12" t="s">
        <v>52</v>
      </c>
      <c r="S1245" s="12" t="s">
        <v>56</v>
      </c>
      <c r="T1245" s="12">
        <v>1</v>
      </c>
      <c r="U1245" s="12">
        <v>10</v>
      </c>
      <c r="V1245" s="20" t="str">
        <f>TEXT(Table1[[#This Row],[Date]],"mmm-yyyy")</f>
        <v>Apr-2025</v>
      </c>
    </row>
    <row r="1246" spans="1:22" x14ac:dyDescent="0.2">
      <c r="A1246" s="11">
        <f t="shared" si="19"/>
        <v>45761</v>
      </c>
      <c r="B1246" s="12" t="s">
        <v>20</v>
      </c>
      <c r="C1246" s="12" t="str">
        <f>VLOOKUP(D1246, City_Mapping!A:B, 2, FALSE)</f>
        <v>India</v>
      </c>
      <c r="D1246" s="12" t="s">
        <v>32</v>
      </c>
      <c r="E1246" s="12" t="s">
        <v>34</v>
      </c>
      <c r="F1246" s="12" t="s">
        <v>37</v>
      </c>
      <c r="G1246" s="12">
        <v>44133</v>
      </c>
      <c r="H1246" s="12" t="s">
        <v>42</v>
      </c>
      <c r="I1246" s="12" t="s">
        <v>45</v>
      </c>
      <c r="J1246" s="12">
        <v>971176</v>
      </c>
      <c r="K1246" s="12">
        <v>7</v>
      </c>
      <c r="L1246" s="13">
        <v>3807</v>
      </c>
      <c r="M1246" s="14">
        <f>Table1[[#This Row],[Column1]]/100</f>
        <v>0</v>
      </c>
      <c r="N1246" s="13">
        <f>Table1[[#This Row],[Unit_Price]]*Table1[[#This Row],[Quantity]]*(1-Table1[[#This Row],[Discount_%]])</f>
        <v>26649</v>
      </c>
      <c r="O1246" s="13">
        <v>9896</v>
      </c>
      <c r="P1246" s="13">
        <f>Table1[[#This Row],[Revenue]]-Table1[[#This Row],[Cost]]</f>
        <v>16753</v>
      </c>
      <c r="Q1246" s="12" t="s">
        <v>47</v>
      </c>
      <c r="R1246" s="12" t="s">
        <v>51</v>
      </c>
      <c r="S1246" s="12" t="s">
        <v>55</v>
      </c>
      <c r="T1246" s="12">
        <v>2</v>
      </c>
      <c r="U1246" s="12">
        <v>0</v>
      </c>
      <c r="V1246" s="20" t="str">
        <f>TEXT(Table1[[#This Row],[Date]],"mmm-yyyy")</f>
        <v>Apr-2025</v>
      </c>
    </row>
    <row r="1247" spans="1:22" x14ac:dyDescent="0.2">
      <c r="A1247" s="11">
        <f t="shared" si="19"/>
        <v>45761</v>
      </c>
      <c r="B1247" s="12" t="s">
        <v>21</v>
      </c>
      <c r="C1247" s="12" t="str">
        <f>VLOOKUP(D1247, City_Mapping!A:B, 2, FALSE)</f>
        <v>USA</v>
      </c>
      <c r="D1247" s="12" t="s">
        <v>31</v>
      </c>
      <c r="E1247" s="12" t="s">
        <v>35</v>
      </c>
      <c r="F1247" s="12" t="s">
        <v>38</v>
      </c>
      <c r="G1247" s="12">
        <v>99754</v>
      </c>
      <c r="H1247" s="12" t="s">
        <v>42</v>
      </c>
      <c r="I1247" s="12" t="s">
        <v>44</v>
      </c>
      <c r="J1247" s="12">
        <v>868256</v>
      </c>
      <c r="K1247" s="12">
        <v>1</v>
      </c>
      <c r="L1247" s="13">
        <v>2010</v>
      </c>
      <c r="M1247" s="14">
        <f>Table1[[#This Row],[Column1]]/100</f>
        <v>0</v>
      </c>
      <c r="N1247" s="13">
        <f>Table1[[#This Row],[Unit_Price]]*Table1[[#This Row],[Quantity]]*(1-Table1[[#This Row],[Discount_%]])</f>
        <v>2010</v>
      </c>
      <c r="O1247" s="13">
        <v>25858</v>
      </c>
      <c r="P1247" s="13">
        <f>Table1[[#This Row],[Revenue]]-Table1[[#This Row],[Cost]]</f>
        <v>-23848</v>
      </c>
      <c r="Q1247" s="12" t="s">
        <v>47</v>
      </c>
      <c r="R1247" s="12" t="s">
        <v>50</v>
      </c>
      <c r="S1247" s="12" t="s">
        <v>56</v>
      </c>
      <c r="T1247" s="12">
        <v>1</v>
      </c>
      <c r="U1247" s="12">
        <v>0</v>
      </c>
      <c r="V1247" s="20" t="str">
        <f>TEXT(Table1[[#This Row],[Date]],"mmm-yyyy")</f>
        <v>Apr-2025</v>
      </c>
    </row>
    <row r="1248" spans="1:22" x14ac:dyDescent="0.2">
      <c r="A1248" s="11">
        <f t="shared" si="19"/>
        <v>45761</v>
      </c>
      <c r="B1248" s="12" t="s">
        <v>23</v>
      </c>
      <c r="C1248" s="12" t="str">
        <f>VLOOKUP(D1248, City_Mapping!A:B, 2, FALSE)</f>
        <v>UK</v>
      </c>
      <c r="D1248" s="12" t="s">
        <v>29</v>
      </c>
      <c r="E1248" s="12" t="s">
        <v>35</v>
      </c>
      <c r="F1248" s="12" t="s">
        <v>40</v>
      </c>
      <c r="G1248" s="12">
        <v>61150</v>
      </c>
      <c r="H1248" s="12" t="s">
        <v>41</v>
      </c>
      <c r="I1248" s="12" t="s">
        <v>44</v>
      </c>
      <c r="J1248" s="12">
        <v>188015</v>
      </c>
      <c r="K1248" s="12">
        <v>9</v>
      </c>
      <c r="L1248" s="13">
        <v>3086</v>
      </c>
      <c r="M1248" s="14">
        <f>Table1[[#This Row],[Column1]]/100</f>
        <v>0</v>
      </c>
      <c r="N1248" s="13">
        <f>Table1[[#This Row],[Unit_Price]]*Table1[[#This Row],[Quantity]]*(1-Table1[[#This Row],[Discount_%]])</f>
        <v>27774</v>
      </c>
      <c r="O1248" s="13">
        <v>13021</v>
      </c>
      <c r="P1248" s="13">
        <f>Table1[[#This Row],[Revenue]]-Table1[[#This Row],[Cost]]</f>
        <v>14753</v>
      </c>
      <c r="Q1248" s="12" t="s">
        <v>47</v>
      </c>
      <c r="R1248" s="12" t="s">
        <v>52</v>
      </c>
      <c r="S1248" s="12" t="s">
        <v>55</v>
      </c>
      <c r="T1248" s="12">
        <v>1</v>
      </c>
      <c r="U1248" s="12">
        <v>0</v>
      </c>
      <c r="V1248" s="20" t="str">
        <f>TEXT(Table1[[#This Row],[Date]],"mmm-yyyy")</f>
        <v>Apr-2025</v>
      </c>
    </row>
    <row r="1249" spans="1:22" x14ac:dyDescent="0.2">
      <c r="A1249" s="11">
        <f t="shared" si="19"/>
        <v>45761</v>
      </c>
      <c r="B1249" s="12" t="s">
        <v>23</v>
      </c>
      <c r="C1249" s="12" t="str">
        <f>VLOOKUP(D1249, City_Mapping!A:B, 2, FALSE)</f>
        <v>USA</v>
      </c>
      <c r="D1249" s="12" t="s">
        <v>31</v>
      </c>
      <c r="E1249" s="12" t="s">
        <v>35</v>
      </c>
      <c r="F1249" s="12" t="s">
        <v>38</v>
      </c>
      <c r="G1249" s="12">
        <v>31734</v>
      </c>
      <c r="H1249" s="12" t="s">
        <v>41</v>
      </c>
      <c r="I1249" s="12" t="s">
        <v>44</v>
      </c>
      <c r="J1249" s="12">
        <v>884229</v>
      </c>
      <c r="K1249" s="12">
        <v>2</v>
      </c>
      <c r="L1249" s="13">
        <v>4046</v>
      </c>
      <c r="M1249" s="14">
        <f>Table1[[#This Row],[Column1]]/100</f>
        <v>0.05</v>
      </c>
      <c r="N1249" s="13">
        <f>Table1[[#This Row],[Unit_Price]]*Table1[[#This Row],[Quantity]]*(1-Table1[[#This Row],[Discount_%]])</f>
        <v>7687.4</v>
      </c>
      <c r="O1249" s="13">
        <v>21067</v>
      </c>
      <c r="P1249" s="13">
        <f>Table1[[#This Row],[Revenue]]-Table1[[#This Row],[Cost]]</f>
        <v>-13379.6</v>
      </c>
      <c r="Q1249" s="12" t="s">
        <v>48</v>
      </c>
      <c r="R1249" s="12" t="s">
        <v>51</v>
      </c>
      <c r="S1249" s="12" t="s">
        <v>54</v>
      </c>
      <c r="T1249" s="12">
        <v>5</v>
      </c>
      <c r="U1249" s="12">
        <v>5</v>
      </c>
      <c r="V1249" s="20" t="str">
        <f>TEXT(Table1[[#This Row],[Date]],"mmm-yyyy")</f>
        <v>Apr-2025</v>
      </c>
    </row>
    <row r="1250" spans="1:22" x14ac:dyDescent="0.2">
      <c r="A1250" s="11">
        <f t="shared" si="19"/>
        <v>45762</v>
      </c>
      <c r="B1250" s="12" t="s">
        <v>23</v>
      </c>
      <c r="C1250" s="12" t="str">
        <f>VLOOKUP(D1250, City_Mapping!A:B, 2, FALSE)</f>
        <v>India</v>
      </c>
      <c r="D1250" s="12" t="s">
        <v>32</v>
      </c>
      <c r="E1250" s="12" t="s">
        <v>34</v>
      </c>
      <c r="F1250" s="12" t="s">
        <v>37</v>
      </c>
      <c r="G1250" s="12">
        <v>98364</v>
      </c>
      <c r="H1250" s="12" t="s">
        <v>42</v>
      </c>
      <c r="I1250" s="12" t="s">
        <v>43</v>
      </c>
      <c r="J1250" s="12">
        <v>324086</v>
      </c>
      <c r="K1250" s="12">
        <v>4</v>
      </c>
      <c r="L1250" s="13">
        <v>4576</v>
      </c>
      <c r="M1250" s="14">
        <f>Table1[[#This Row],[Column1]]/100</f>
        <v>0.15</v>
      </c>
      <c r="N1250" s="13">
        <f>Table1[[#This Row],[Unit_Price]]*Table1[[#This Row],[Quantity]]*(1-Table1[[#This Row],[Discount_%]])</f>
        <v>15558.4</v>
      </c>
      <c r="O1250" s="13">
        <v>18354</v>
      </c>
      <c r="P1250" s="13">
        <f>Table1[[#This Row],[Revenue]]-Table1[[#This Row],[Cost]]</f>
        <v>-2795.6000000000004</v>
      </c>
      <c r="Q1250" s="12" t="s">
        <v>48</v>
      </c>
      <c r="R1250" s="12" t="s">
        <v>50</v>
      </c>
      <c r="S1250" s="12" t="s">
        <v>53</v>
      </c>
      <c r="T1250" s="12">
        <v>1</v>
      </c>
      <c r="U1250" s="12">
        <v>15</v>
      </c>
      <c r="V1250" s="20" t="str">
        <f>TEXT(Table1[[#This Row],[Date]],"mmm-yyyy")</f>
        <v>Apr-2025</v>
      </c>
    </row>
    <row r="1251" spans="1:22" x14ac:dyDescent="0.2">
      <c r="A1251" s="11">
        <f t="shared" si="19"/>
        <v>45762</v>
      </c>
      <c r="B1251" s="12" t="s">
        <v>21</v>
      </c>
      <c r="C1251" s="12" t="str">
        <f>VLOOKUP(D1251, City_Mapping!A:B, 2, FALSE)</f>
        <v>India</v>
      </c>
      <c r="D1251" s="12" t="s">
        <v>32</v>
      </c>
      <c r="E1251" s="12" t="s">
        <v>36</v>
      </c>
      <c r="F1251" s="12" t="s">
        <v>37</v>
      </c>
      <c r="G1251" s="12">
        <v>27400</v>
      </c>
      <c r="H1251" s="12" t="s">
        <v>42</v>
      </c>
      <c r="I1251" s="12" t="s">
        <v>45</v>
      </c>
      <c r="J1251" s="12">
        <v>506138</v>
      </c>
      <c r="K1251" s="12">
        <v>8</v>
      </c>
      <c r="L1251" s="13">
        <v>4006</v>
      </c>
      <c r="M1251" s="14">
        <f>Table1[[#This Row],[Column1]]/100</f>
        <v>0.1</v>
      </c>
      <c r="N1251" s="13">
        <f>Table1[[#This Row],[Unit_Price]]*Table1[[#This Row],[Quantity]]*(1-Table1[[#This Row],[Discount_%]])</f>
        <v>28843.200000000001</v>
      </c>
      <c r="O1251" s="13">
        <v>29648</v>
      </c>
      <c r="P1251" s="13">
        <f>Table1[[#This Row],[Revenue]]-Table1[[#This Row],[Cost]]</f>
        <v>-804.79999999999927</v>
      </c>
      <c r="Q1251" s="12" t="s">
        <v>49</v>
      </c>
      <c r="R1251" s="12" t="s">
        <v>50</v>
      </c>
      <c r="S1251" s="12" t="s">
        <v>54</v>
      </c>
      <c r="T1251" s="12">
        <v>3</v>
      </c>
      <c r="U1251" s="12">
        <v>10</v>
      </c>
      <c r="V1251" s="20" t="str">
        <f>TEXT(Table1[[#This Row],[Date]],"mmm-yyyy")</f>
        <v>Apr-2025</v>
      </c>
    </row>
    <row r="1252" spans="1:22" x14ac:dyDescent="0.2">
      <c r="A1252" s="11">
        <f t="shared" si="19"/>
        <v>45762</v>
      </c>
      <c r="B1252" s="12" t="s">
        <v>20</v>
      </c>
      <c r="C1252" s="12" t="str">
        <f>VLOOKUP(D1252, City_Mapping!A:B, 2, FALSE)</f>
        <v>UAE</v>
      </c>
      <c r="D1252" s="12" t="s">
        <v>30</v>
      </c>
      <c r="E1252" s="12" t="s">
        <v>35</v>
      </c>
      <c r="F1252" s="12" t="s">
        <v>40</v>
      </c>
      <c r="G1252" s="12">
        <v>30002</v>
      </c>
      <c r="H1252" s="12" t="s">
        <v>42</v>
      </c>
      <c r="I1252" s="12" t="s">
        <v>43</v>
      </c>
      <c r="J1252" s="12">
        <v>323687</v>
      </c>
      <c r="K1252" s="12">
        <v>3</v>
      </c>
      <c r="L1252" s="13">
        <v>4843</v>
      </c>
      <c r="M1252" s="14">
        <f>Table1[[#This Row],[Column1]]/100</f>
        <v>0.15</v>
      </c>
      <c r="N1252" s="13">
        <f>Table1[[#This Row],[Unit_Price]]*Table1[[#This Row],[Quantity]]*(1-Table1[[#This Row],[Discount_%]])</f>
        <v>12349.65</v>
      </c>
      <c r="O1252" s="13">
        <v>17872</v>
      </c>
      <c r="P1252" s="13">
        <f>Table1[[#This Row],[Revenue]]-Table1[[#This Row],[Cost]]</f>
        <v>-5522.35</v>
      </c>
      <c r="Q1252" s="12" t="s">
        <v>49</v>
      </c>
      <c r="R1252" s="12" t="s">
        <v>51</v>
      </c>
      <c r="S1252" s="12" t="s">
        <v>53</v>
      </c>
      <c r="T1252" s="12">
        <v>1</v>
      </c>
      <c r="U1252" s="12">
        <v>15</v>
      </c>
      <c r="V1252" s="20" t="str">
        <f>TEXT(Table1[[#This Row],[Date]],"mmm-yyyy")</f>
        <v>Apr-2025</v>
      </c>
    </row>
    <row r="1253" spans="1:22" x14ac:dyDescent="0.2">
      <c r="A1253" s="11">
        <f t="shared" si="19"/>
        <v>45762</v>
      </c>
      <c r="B1253" s="12" t="s">
        <v>23</v>
      </c>
      <c r="C1253" s="12" t="str">
        <f>VLOOKUP(D1253, City_Mapping!A:B, 2, FALSE)</f>
        <v>India</v>
      </c>
      <c r="D1253" s="12" t="s">
        <v>32</v>
      </c>
      <c r="E1253" s="12" t="s">
        <v>36</v>
      </c>
      <c r="F1253" s="12" t="s">
        <v>38</v>
      </c>
      <c r="G1253" s="12">
        <v>46492</v>
      </c>
      <c r="H1253" s="12" t="s">
        <v>41</v>
      </c>
      <c r="I1253" s="12" t="s">
        <v>44</v>
      </c>
      <c r="J1253" s="12">
        <v>786126</v>
      </c>
      <c r="K1253" s="12">
        <v>9</v>
      </c>
      <c r="L1253" s="13">
        <v>4133</v>
      </c>
      <c r="M1253" s="14">
        <f>Table1[[#This Row],[Column1]]/100</f>
        <v>0.15</v>
      </c>
      <c r="N1253" s="13">
        <f>Table1[[#This Row],[Unit_Price]]*Table1[[#This Row],[Quantity]]*(1-Table1[[#This Row],[Discount_%]])</f>
        <v>31617.45</v>
      </c>
      <c r="O1253" s="13">
        <v>12298</v>
      </c>
      <c r="P1253" s="13">
        <f>Table1[[#This Row],[Revenue]]-Table1[[#This Row],[Cost]]</f>
        <v>19319.45</v>
      </c>
      <c r="Q1253" s="12" t="s">
        <v>47</v>
      </c>
      <c r="R1253" s="12" t="s">
        <v>50</v>
      </c>
      <c r="S1253" s="12" t="s">
        <v>56</v>
      </c>
      <c r="T1253" s="12">
        <v>1</v>
      </c>
      <c r="U1253" s="12">
        <v>15</v>
      </c>
      <c r="V1253" s="20" t="str">
        <f>TEXT(Table1[[#This Row],[Date]],"mmm-yyyy")</f>
        <v>Apr-2025</v>
      </c>
    </row>
    <row r="1254" spans="1:22" x14ac:dyDescent="0.2">
      <c r="A1254" s="11">
        <f t="shared" si="19"/>
        <v>45762</v>
      </c>
      <c r="B1254" s="12" t="s">
        <v>21</v>
      </c>
      <c r="C1254" s="12" t="str">
        <f>VLOOKUP(D1254, City_Mapping!A:B, 2, FALSE)</f>
        <v>India</v>
      </c>
      <c r="D1254" s="12" t="s">
        <v>28</v>
      </c>
      <c r="E1254" s="12" t="s">
        <v>34</v>
      </c>
      <c r="F1254" s="12" t="s">
        <v>39</v>
      </c>
      <c r="G1254" s="12">
        <v>40875</v>
      </c>
      <c r="H1254" s="12" t="s">
        <v>42</v>
      </c>
      <c r="I1254" s="12" t="s">
        <v>44</v>
      </c>
      <c r="J1254" s="12">
        <v>250859</v>
      </c>
      <c r="K1254" s="12">
        <v>7</v>
      </c>
      <c r="L1254" s="13">
        <v>2906</v>
      </c>
      <c r="M1254" s="14">
        <f>Table1[[#This Row],[Column1]]/100</f>
        <v>0.15</v>
      </c>
      <c r="N1254" s="13">
        <f>Table1[[#This Row],[Unit_Price]]*Table1[[#This Row],[Quantity]]*(1-Table1[[#This Row],[Discount_%]])</f>
        <v>17290.7</v>
      </c>
      <c r="O1254" s="13">
        <v>24845</v>
      </c>
      <c r="P1254" s="13">
        <f>Table1[[#This Row],[Revenue]]-Table1[[#This Row],[Cost]]</f>
        <v>-7554.2999999999993</v>
      </c>
      <c r="Q1254" s="12" t="s">
        <v>46</v>
      </c>
      <c r="R1254" s="12" t="s">
        <v>50</v>
      </c>
      <c r="S1254" s="12" t="s">
        <v>56</v>
      </c>
      <c r="T1254" s="12">
        <v>1</v>
      </c>
      <c r="U1254" s="12">
        <v>15</v>
      </c>
      <c r="V1254" s="20" t="str">
        <f>TEXT(Table1[[#This Row],[Date]],"mmm-yyyy")</f>
        <v>Apr-2025</v>
      </c>
    </row>
    <row r="1255" spans="1:22" x14ac:dyDescent="0.2">
      <c r="A1255" s="11">
        <f t="shared" si="19"/>
        <v>45762</v>
      </c>
      <c r="B1255" s="12" t="s">
        <v>23</v>
      </c>
      <c r="C1255" s="12" t="str">
        <f>VLOOKUP(D1255, City_Mapping!A:B, 2, FALSE)</f>
        <v>India</v>
      </c>
      <c r="D1255" s="12" t="s">
        <v>33</v>
      </c>
      <c r="E1255" s="12" t="s">
        <v>35</v>
      </c>
      <c r="F1255" s="12" t="s">
        <v>37</v>
      </c>
      <c r="G1255" s="12">
        <v>35046</v>
      </c>
      <c r="H1255" s="12" t="s">
        <v>41</v>
      </c>
      <c r="I1255" s="12" t="s">
        <v>43</v>
      </c>
      <c r="J1255" s="12">
        <v>438063</v>
      </c>
      <c r="K1255" s="12">
        <v>3</v>
      </c>
      <c r="L1255" s="13">
        <v>1961</v>
      </c>
      <c r="M1255" s="14">
        <f>Table1[[#This Row],[Column1]]/100</f>
        <v>0.2</v>
      </c>
      <c r="N1255" s="13">
        <f>Table1[[#This Row],[Unit_Price]]*Table1[[#This Row],[Quantity]]*(1-Table1[[#This Row],[Discount_%]])</f>
        <v>4706.4000000000005</v>
      </c>
      <c r="O1255" s="13">
        <v>28429</v>
      </c>
      <c r="P1255" s="13">
        <f>Table1[[#This Row],[Revenue]]-Table1[[#This Row],[Cost]]</f>
        <v>-23722.6</v>
      </c>
      <c r="Q1255" s="12" t="s">
        <v>46</v>
      </c>
      <c r="R1255" s="12" t="s">
        <v>51</v>
      </c>
      <c r="S1255" s="12" t="s">
        <v>53</v>
      </c>
      <c r="T1255" s="12">
        <v>2</v>
      </c>
      <c r="U1255" s="12">
        <v>20</v>
      </c>
      <c r="V1255" s="20" t="str">
        <f>TEXT(Table1[[#This Row],[Date]],"mmm-yyyy")</f>
        <v>Apr-2025</v>
      </c>
    </row>
    <row r="1256" spans="1:22" x14ac:dyDescent="0.2">
      <c r="A1256" s="11">
        <f t="shared" si="19"/>
        <v>45762</v>
      </c>
      <c r="B1256" s="12" t="s">
        <v>22</v>
      </c>
      <c r="C1256" s="12" t="str">
        <f>VLOOKUP(D1256, City_Mapping!A:B, 2, FALSE)</f>
        <v>India</v>
      </c>
      <c r="D1256" s="12" t="s">
        <v>32</v>
      </c>
      <c r="E1256" s="12" t="s">
        <v>35</v>
      </c>
      <c r="F1256" s="12" t="s">
        <v>38</v>
      </c>
      <c r="G1256" s="12">
        <v>33664</v>
      </c>
      <c r="H1256" s="12" t="s">
        <v>41</v>
      </c>
      <c r="I1256" s="12" t="s">
        <v>43</v>
      </c>
      <c r="J1256" s="12">
        <v>990286</v>
      </c>
      <c r="K1256" s="12">
        <v>3</v>
      </c>
      <c r="L1256" s="13">
        <v>2671</v>
      </c>
      <c r="M1256" s="14">
        <f>Table1[[#This Row],[Column1]]/100</f>
        <v>0.2</v>
      </c>
      <c r="N1256" s="13">
        <f>Table1[[#This Row],[Unit_Price]]*Table1[[#This Row],[Quantity]]*(1-Table1[[#This Row],[Discount_%]])</f>
        <v>6410.4000000000005</v>
      </c>
      <c r="O1256" s="13">
        <v>11281</v>
      </c>
      <c r="P1256" s="13">
        <f>Table1[[#This Row],[Revenue]]-Table1[[#This Row],[Cost]]</f>
        <v>-4870.5999999999995</v>
      </c>
      <c r="Q1256" s="12" t="s">
        <v>49</v>
      </c>
      <c r="R1256" s="12" t="s">
        <v>50</v>
      </c>
      <c r="S1256" s="12" t="s">
        <v>56</v>
      </c>
      <c r="T1256" s="12">
        <v>4</v>
      </c>
      <c r="U1256" s="12">
        <v>20</v>
      </c>
      <c r="V1256" s="20" t="str">
        <f>TEXT(Table1[[#This Row],[Date]],"mmm-yyyy")</f>
        <v>Apr-2025</v>
      </c>
    </row>
    <row r="1257" spans="1:22" x14ac:dyDescent="0.2">
      <c r="A1257" s="11">
        <f t="shared" si="19"/>
        <v>45762</v>
      </c>
      <c r="B1257" s="12" t="s">
        <v>23</v>
      </c>
      <c r="C1257" s="12" t="str">
        <f>VLOOKUP(D1257, City_Mapping!A:B, 2, FALSE)</f>
        <v>USA</v>
      </c>
      <c r="D1257" s="12" t="s">
        <v>31</v>
      </c>
      <c r="E1257" s="12" t="s">
        <v>34</v>
      </c>
      <c r="F1257" s="12" t="s">
        <v>40</v>
      </c>
      <c r="G1257" s="12">
        <v>34453</v>
      </c>
      <c r="H1257" s="12" t="s">
        <v>42</v>
      </c>
      <c r="I1257" s="12" t="s">
        <v>44</v>
      </c>
      <c r="J1257" s="12">
        <v>677322</v>
      </c>
      <c r="K1257" s="12">
        <v>5</v>
      </c>
      <c r="L1257" s="13">
        <v>902</v>
      </c>
      <c r="M1257" s="14">
        <f>Table1[[#This Row],[Column1]]/100</f>
        <v>0.2</v>
      </c>
      <c r="N1257" s="13">
        <f>Table1[[#This Row],[Unit_Price]]*Table1[[#This Row],[Quantity]]*(1-Table1[[#This Row],[Discount_%]])</f>
        <v>3608</v>
      </c>
      <c r="O1257" s="13">
        <v>9361</v>
      </c>
      <c r="P1257" s="13">
        <f>Table1[[#This Row],[Revenue]]-Table1[[#This Row],[Cost]]</f>
        <v>-5753</v>
      </c>
      <c r="Q1257" s="12" t="s">
        <v>46</v>
      </c>
      <c r="R1257" s="12" t="s">
        <v>51</v>
      </c>
      <c r="S1257" s="12" t="s">
        <v>54</v>
      </c>
      <c r="T1257" s="12">
        <v>2</v>
      </c>
      <c r="U1257" s="12">
        <v>20</v>
      </c>
      <c r="V1257" s="20" t="str">
        <f>TEXT(Table1[[#This Row],[Date]],"mmm-yyyy")</f>
        <v>Apr-2025</v>
      </c>
    </row>
    <row r="1258" spans="1:22" x14ac:dyDescent="0.2">
      <c r="A1258" s="11">
        <f t="shared" si="19"/>
        <v>45762</v>
      </c>
      <c r="B1258" s="12" t="s">
        <v>23</v>
      </c>
      <c r="C1258" s="12" t="str">
        <f>VLOOKUP(D1258, City_Mapping!A:B, 2, FALSE)</f>
        <v>UK</v>
      </c>
      <c r="D1258" s="12" t="s">
        <v>29</v>
      </c>
      <c r="E1258" s="12" t="s">
        <v>35</v>
      </c>
      <c r="F1258" s="12" t="s">
        <v>40</v>
      </c>
      <c r="G1258" s="12">
        <v>14746</v>
      </c>
      <c r="H1258" s="12" t="s">
        <v>41</v>
      </c>
      <c r="I1258" s="12" t="s">
        <v>45</v>
      </c>
      <c r="J1258" s="12">
        <v>721719</v>
      </c>
      <c r="K1258" s="12">
        <v>5</v>
      </c>
      <c r="L1258" s="13">
        <v>783</v>
      </c>
      <c r="M1258" s="14">
        <f>Table1[[#This Row],[Column1]]/100</f>
        <v>0.2</v>
      </c>
      <c r="N1258" s="13">
        <f>Table1[[#This Row],[Unit_Price]]*Table1[[#This Row],[Quantity]]*(1-Table1[[#This Row],[Discount_%]])</f>
        <v>3132</v>
      </c>
      <c r="O1258" s="13">
        <v>13208</v>
      </c>
      <c r="P1258" s="13">
        <f>Table1[[#This Row],[Revenue]]-Table1[[#This Row],[Cost]]</f>
        <v>-10076</v>
      </c>
      <c r="Q1258" s="12" t="s">
        <v>46</v>
      </c>
      <c r="R1258" s="12" t="s">
        <v>50</v>
      </c>
      <c r="S1258" s="12" t="s">
        <v>56</v>
      </c>
      <c r="T1258" s="12">
        <v>5</v>
      </c>
      <c r="U1258" s="12">
        <v>20</v>
      </c>
      <c r="V1258" s="20" t="str">
        <f>TEXT(Table1[[#This Row],[Date]],"mmm-yyyy")</f>
        <v>Apr-2025</v>
      </c>
    </row>
    <row r="1259" spans="1:22" x14ac:dyDescent="0.2">
      <c r="A1259" s="11">
        <f t="shared" si="19"/>
        <v>45762</v>
      </c>
      <c r="B1259" s="12" t="s">
        <v>20</v>
      </c>
      <c r="C1259" s="12" t="str">
        <f>VLOOKUP(D1259, City_Mapping!A:B, 2, FALSE)</f>
        <v>UK</v>
      </c>
      <c r="D1259" s="12" t="s">
        <v>29</v>
      </c>
      <c r="E1259" s="12" t="s">
        <v>36</v>
      </c>
      <c r="F1259" s="12" t="s">
        <v>39</v>
      </c>
      <c r="G1259" s="12">
        <v>99509</v>
      </c>
      <c r="H1259" s="12" t="s">
        <v>41</v>
      </c>
      <c r="I1259" s="12" t="s">
        <v>43</v>
      </c>
      <c r="J1259" s="12">
        <v>496423</v>
      </c>
      <c r="K1259" s="12">
        <v>5</v>
      </c>
      <c r="L1259" s="13">
        <v>740</v>
      </c>
      <c r="M1259" s="14">
        <f>Table1[[#This Row],[Column1]]/100</f>
        <v>0.15</v>
      </c>
      <c r="N1259" s="13">
        <f>Table1[[#This Row],[Unit_Price]]*Table1[[#This Row],[Quantity]]*(1-Table1[[#This Row],[Discount_%]])</f>
        <v>3145</v>
      </c>
      <c r="O1259" s="13">
        <v>8150</v>
      </c>
      <c r="P1259" s="13">
        <f>Table1[[#This Row],[Revenue]]-Table1[[#This Row],[Cost]]</f>
        <v>-5005</v>
      </c>
      <c r="Q1259" s="12" t="s">
        <v>47</v>
      </c>
      <c r="R1259" s="12" t="s">
        <v>51</v>
      </c>
      <c r="S1259" s="12" t="s">
        <v>53</v>
      </c>
      <c r="T1259" s="12">
        <v>5</v>
      </c>
      <c r="U1259" s="12">
        <v>15</v>
      </c>
      <c r="V1259" s="20" t="str">
        <f>TEXT(Table1[[#This Row],[Date]],"mmm-yyyy")</f>
        <v>Apr-2025</v>
      </c>
    </row>
    <row r="1260" spans="1:22" x14ac:dyDescent="0.2">
      <c r="A1260" s="11">
        <f t="shared" si="19"/>
        <v>45762</v>
      </c>
      <c r="B1260" s="12" t="s">
        <v>21</v>
      </c>
      <c r="C1260" s="12" t="str">
        <f>VLOOKUP(D1260, City_Mapping!A:B, 2, FALSE)</f>
        <v>UK</v>
      </c>
      <c r="D1260" s="12" t="s">
        <v>29</v>
      </c>
      <c r="E1260" s="12" t="s">
        <v>34</v>
      </c>
      <c r="F1260" s="12" t="s">
        <v>37</v>
      </c>
      <c r="G1260" s="12">
        <v>23217</v>
      </c>
      <c r="H1260" s="12" t="s">
        <v>41</v>
      </c>
      <c r="I1260" s="12" t="s">
        <v>44</v>
      </c>
      <c r="J1260" s="12">
        <v>390378</v>
      </c>
      <c r="K1260" s="12">
        <v>9</v>
      </c>
      <c r="L1260" s="13">
        <v>4762</v>
      </c>
      <c r="M1260" s="14">
        <f>Table1[[#This Row],[Column1]]/100</f>
        <v>0.15</v>
      </c>
      <c r="N1260" s="13">
        <f>Table1[[#This Row],[Unit_Price]]*Table1[[#This Row],[Quantity]]*(1-Table1[[#This Row],[Discount_%]])</f>
        <v>36429.299999999996</v>
      </c>
      <c r="O1260" s="13">
        <v>10784</v>
      </c>
      <c r="P1260" s="13">
        <f>Table1[[#This Row],[Revenue]]-Table1[[#This Row],[Cost]]</f>
        <v>25645.299999999996</v>
      </c>
      <c r="Q1260" s="12" t="s">
        <v>47</v>
      </c>
      <c r="R1260" s="12" t="s">
        <v>50</v>
      </c>
      <c r="S1260" s="12" t="s">
        <v>55</v>
      </c>
      <c r="T1260" s="12">
        <v>3</v>
      </c>
      <c r="U1260" s="12">
        <v>15</v>
      </c>
      <c r="V1260" s="20" t="str">
        <f>TEXT(Table1[[#This Row],[Date]],"mmm-yyyy")</f>
        <v>Apr-2025</v>
      </c>
    </row>
    <row r="1261" spans="1:22" x14ac:dyDescent="0.2">
      <c r="A1261" s="11">
        <f t="shared" si="19"/>
        <v>45762</v>
      </c>
      <c r="B1261" s="12" t="s">
        <v>20</v>
      </c>
      <c r="C1261" s="12" t="str">
        <f>VLOOKUP(D1261, City_Mapping!A:B, 2, FALSE)</f>
        <v>India</v>
      </c>
      <c r="D1261" s="12" t="s">
        <v>28</v>
      </c>
      <c r="E1261" s="12" t="s">
        <v>34</v>
      </c>
      <c r="F1261" s="12" t="s">
        <v>39</v>
      </c>
      <c r="G1261" s="12">
        <v>73184</v>
      </c>
      <c r="H1261" s="12" t="s">
        <v>42</v>
      </c>
      <c r="I1261" s="12" t="s">
        <v>44</v>
      </c>
      <c r="J1261" s="12">
        <v>654856</v>
      </c>
      <c r="K1261" s="12">
        <v>9</v>
      </c>
      <c r="L1261" s="13">
        <v>2695</v>
      </c>
      <c r="M1261" s="14">
        <f>Table1[[#This Row],[Column1]]/100</f>
        <v>0.1</v>
      </c>
      <c r="N1261" s="13">
        <f>Table1[[#This Row],[Unit_Price]]*Table1[[#This Row],[Quantity]]*(1-Table1[[#This Row],[Discount_%]])</f>
        <v>21829.5</v>
      </c>
      <c r="O1261" s="13">
        <v>14155</v>
      </c>
      <c r="P1261" s="13">
        <f>Table1[[#This Row],[Revenue]]-Table1[[#This Row],[Cost]]</f>
        <v>7674.5</v>
      </c>
      <c r="Q1261" s="12" t="s">
        <v>46</v>
      </c>
      <c r="R1261" s="12" t="s">
        <v>51</v>
      </c>
      <c r="S1261" s="12" t="s">
        <v>56</v>
      </c>
      <c r="T1261" s="12">
        <v>3</v>
      </c>
      <c r="U1261" s="12">
        <v>10</v>
      </c>
      <c r="V1261" s="20" t="str">
        <f>TEXT(Table1[[#This Row],[Date]],"mmm-yyyy")</f>
        <v>Apr-2025</v>
      </c>
    </row>
    <row r="1262" spans="1:22" x14ac:dyDescent="0.2">
      <c r="A1262" s="11">
        <f t="shared" si="19"/>
        <v>45763</v>
      </c>
      <c r="B1262" s="12" t="s">
        <v>20</v>
      </c>
      <c r="C1262" s="12" t="str">
        <f>VLOOKUP(D1262, City_Mapping!A:B, 2, FALSE)</f>
        <v>USA</v>
      </c>
      <c r="D1262" s="12" t="s">
        <v>31</v>
      </c>
      <c r="E1262" s="12" t="s">
        <v>35</v>
      </c>
      <c r="F1262" s="12" t="s">
        <v>39</v>
      </c>
      <c r="G1262" s="12">
        <v>98898</v>
      </c>
      <c r="H1262" s="12" t="s">
        <v>42</v>
      </c>
      <c r="I1262" s="12" t="s">
        <v>45</v>
      </c>
      <c r="J1262" s="12">
        <v>692921</v>
      </c>
      <c r="K1262" s="12">
        <v>6</v>
      </c>
      <c r="L1262" s="13">
        <v>1200</v>
      </c>
      <c r="M1262" s="14">
        <f>Table1[[#This Row],[Column1]]/100</f>
        <v>0.1</v>
      </c>
      <c r="N1262" s="13">
        <f>Table1[[#This Row],[Unit_Price]]*Table1[[#This Row],[Quantity]]*(1-Table1[[#This Row],[Discount_%]])</f>
        <v>6480</v>
      </c>
      <c r="O1262" s="13">
        <v>9757</v>
      </c>
      <c r="P1262" s="13">
        <f>Table1[[#This Row],[Revenue]]-Table1[[#This Row],[Cost]]</f>
        <v>-3277</v>
      </c>
      <c r="Q1262" s="12" t="s">
        <v>47</v>
      </c>
      <c r="R1262" s="12" t="s">
        <v>52</v>
      </c>
      <c r="S1262" s="12" t="s">
        <v>56</v>
      </c>
      <c r="T1262" s="12">
        <v>5</v>
      </c>
      <c r="U1262" s="12">
        <v>10</v>
      </c>
      <c r="V1262" s="20" t="str">
        <f>TEXT(Table1[[#This Row],[Date]],"mmm-yyyy")</f>
        <v>Apr-2025</v>
      </c>
    </row>
    <row r="1263" spans="1:22" x14ac:dyDescent="0.2">
      <c r="A1263" s="11">
        <f t="shared" si="19"/>
        <v>45763</v>
      </c>
      <c r="B1263" s="12" t="s">
        <v>20</v>
      </c>
      <c r="C1263" s="12" t="str">
        <f>VLOOKUP(D1263, City_Mapping!A:B, 2, FALSE)</f>
        <v>India</v>
      </c>
      <c r="D1263" s="12" t="s">
        <v>28</v>
      </c>
      <c r="E1263" s="12" t="s">
        <v>34</v>
      </c>
      <c r="F1263" s="12" t="s">
        <v>39</v>
      </c>
      <c r="G1263" s="12">
        <v>51835</v>
      </c>
      <c r="H1263" s="12" t="s">
        <v>42</v>
      </c>
      <c r="I1263" s="12" t="s">
        <v>44</v>
      </c>
      <c r="J1263" s="12">
        <v>209582</v>
      </c>
      <c r="K1263" s="12">
        <v>7</v>
      </c>
      <c r="L1263" s="13">
        <v>3170</v>
      </c>
      <c r="M1263" s="14">
        <f>Table1[[#This Row],[Column1]]/100</f>
        <v>0.1</v>
      </c>
      <c r="N1263" s="13">
        <f>Table1[[#This Row],[Unit_Price]]*Table1[[#This Row],[Quantity]]*(1-Table1[[#This Row],[Discount_%]])</f>
        <v>19971</v>
      </c>
      <c r="O1263" s="13">
        <v>10609</v>
      </c>
      <c r="P1263" s="13">
        <f>Table1[[#This Row],[Revenue]]-Table1[[#This Row],[Cost]]</f>
        <v>9362</v>
      </c>
      <c r="Q1263" s="12" t="s">
        <v>46</v>
      </c>
      <c r="R1263" s="12" t="s">
        <v>50</v>
      </c>
      <c r="S1263" s="12" t="s">
        <v>54</v>
      </c>
      <c r="T1263" s="12">
        <v>4</v>
      </c>
      <c r="U1263" s="12">
        <v>10</v>
      </c>
      <c r="V1263" s="20" t="str">
        <f>TEXT(Table1[[#This Row],[Date]],"mmm-yyyy")</f>
        <v>Apr-2025</v>
      </c>
    </row>
    <row r="1264" spans="1:22" x14ac:dyDescent="0.2">
      <c r="A1264" s="11">
        <f t="shared" si="19"/>
        <v>45763</v>
      </c>
      <c r="B1264" s="12" t="s">
        <v>20</v>
      </c>
      <c r="C1264" s="12" t="str">
        <f>VLOOKUP(D1264, City_Mapping!A:B, 2, FALSE)</f>
        <v>India</v>
      </c>
      <c r="D1264" s="12" t="s">
        <v>32</v>
      </c>
      <c r="E1264" s="12" t="s">
        <v>35</v>
      </c>
      <c r="F1264" s="12" t="s">
        <v>39</v>
      </c>
      <c r="G1264" s="12">
        <v>19133</v>
      </c>
      <c r="H1264" s="12" t="s">
        <v>42</v>
      </c>
      <c r="I1264" s="12" t="s">
        <v>43</v>
      </c>
      <c r="J1264" s="12">
        <v>941135</v>
      </c>
      <c r="K1264" s="12">
        <v>8</v>
      </c>
      <c r="L1264" s="13">
        <v>2419</v>
      </c>
      <c r="M1264" s="14">
        <f>Table1[[#This Row],[Column1]]/100</f>
        <v>0.1</v>
      </c>
      <c r="N1264" s="13">
        <f>Table1[[#This Row],[Unit_Price]]*Table1[[#This Row],[Quantity]]*(1-Table1[[#This Row],[Discount_%]])</f>
        <v>17416.8</v>
      </c>
      <c r="O1264" s="13">
        <v>8355</v>
      </c>
      <c r="P1264" s="13">
        <f>Table1[[#This Row],[Revenue]]-Table1[[#This Row],[Cost]]</f>
        <v>9061.7999999999993</v>
      </c>
      <c r="Q1264" s="12" t="s">
        <v>46</v>
      </c>
      <c r="R1264" s="12" t="s">
        <v>51</v>
      </c>
      <c r="S1264" s="12" t="s">
        <v>53</v>
      </c>
      <c r="T1264" s="12">
        <v>4</v>
      </c>
      <c r="U1264" s="12">
        <v>10</v>
      </c>
      <c r="V1264" s="20" t="str">
        <f>TEXT(Table1[[#This Row],[Date]],"mmm-yyyy")</f>
        <v>Apr-2025</v>
      </c>
    </row>
    <row r="1265" spans="1:22" x14ac:dyDescent="0.2">
      <c r="A1265" s="11">
        <f t="shared" si="19"/>
        <v>45763</v>
      </c>
      <c r="B1265" s="12" t="s">
        <v>20</v>
      </c>
      <c r="C1265" s="12" t="str">
        <f>VLOOKUP(D1265, City_Mapping!A:B, 2, FALSE)</f>
        <v>India</v>
      </c>
      <c r="D1265" s="12" t="s">
        <v>33</v>
      </c>
      <c r="E1265" s="12" t="s">
        <v>35</v>
      </c>
      <c r="F1265" s="12" t="s">
        <v>40</v>
      </c>
      <c r="G1265" s="12">
        <v>50533</v>
      </c>
      <c r="H1265" s="12" t="s">
        <v>42</v>
      </c>
      <c r="I1265" s="12" t="s">
        <v>44</v>
      </c>
      <c r="J1265" s="12">
        <v>741922</v>
      </c>
      <c r="K1265" s="12">
        <v>9</v>
      </c>
      <c r="L1265" s="13">
        <v>4860</v>
      </c>
      <c r="M1265" s="14">
        <f>Table1[[#This Row],[Column1]]/100</f>
        <v>0.1</v>
      </c>
      <c r="N1265" s="13">
        <f>Table1[[#This Row],[Unit_Price]]*Table1[[#This Row],[Quantity]]*(1-Table1[[#This Row],[Discount_%]])</f>
        <v>39366</v>
      </c>
      <c r="O1265" s="13">
        <v>28943</v>
      </c>
      <c r="P1265" s="13">
        <f>Table1[[#This Row],[Revenue]]-Table1[[#This Row],[Cost]]</f>
        <v>10423</v>
      </c>
      <c r="Q1265" s="12" t="s">
        <v>48</v>
      </c>
      <c r="R1265" s="12" t="s">
        <v>50</v>
      </c>
      <c r="S1265" s="12" t="s">
        <v>54</v>
      </c>
      <c r="T1265" s="12">
        <v>5</v>
      </c>
      <c r="U1265" s="12">
        <v>10</v>
      </c>
      <c r="V1265" s="20" t="str">
        <f>TEXT(Table1[[#This Row],[Date]],"mmm-yyyy")</f>
        <v>Apr-2025</v>
      </c>
    </row>
    <row r="1266" spans="1:22" x14ac:dyDescent="0.2">
      <c r="A1266" s="11">
        <f t="shared" si="19"/>
        <v>45763</v>
      </c>
      <c r="B1266" s="12" t="s">
        <v>23</v>
      </c>
      <c r="C1266" s="12" t="str">
        <f>VLOOKUP(D1266, City_Mapping!A:B, 2, FALSE)</f>
        <v>UK</v>
      </c>
      <c r="D1266" s="12" t="s">
        <v>29</v>
      </c>
      <c r="E1266" s="12" t="s">
        <v>34</v>
      </c>
      <c r="F1266" s="12" t="s">
        <v>37</v>
      </c>
      <c r="G1266" s="12">
        <v>15404</v>
      </c>
      <c r="H1266" s="12" t="s">
        <v>42</v>
      </c>
      <c r="I1266" s="12" t="s">
        <v>44</v>
      </c>
      <c r="J1266" s="12">
        <v>808814</v>
      </c>
      <c r="K1266" s="12">
        <v>6</v>
      </c>
      <c r="L1266" s="13">
        <v>3048</v>
      </c>
      <c r="M1266" s="14">
        <f>Table1[[#This Row],[Column1]]/100</f>
        <v>0.2</v>
      </c>
      <c r="N1266" s="13">
        <f>Table1[[#This Row],[Unit_Price]]*Table1[[#This Row],[Quantity]]*(1-Table1[[#This Row],[Discount_%]])</f>
        <v>14630.400000000001</v>
      </c>
      <c r="O1266" s="13">
        <v>25960</v>
      </c>
      <c r="P1266" s="13">
        <f>Table1[[#This Row],[Revenue]]-Table1[[#This Row],[Cost]]</f>
        <v>-11329.599999999999</v>
      </c>
      <c r="Q1266" s="12" t="s">
        <v>46</v>
      </c>
      <c r="R1266" s="12" t="s">
        <v>50</v>
      </c>
      <c r="S1266" s="12" t="s">
        <v>55</v>
      </c>
      <c r="T1266" s="12">
        <v>1</v>
      </c>
      <c r="U1266" s="12">
        <v>20</v>
      </c>
      <c r="V1266" s="20" t="str">
        <f>TEXT(Table1[[#This Row],[Date]],"mmm-yyyy")</f>
        <v>Apr-2025</v>
      </c>
    </row>
    <row r="1267" spans="1:22" x14ac:dyDescent="0.2">
      <c r="A1267" s="11">
        <f t="shared" si="19"/>
        <v>45763</v>
      </c>
      <c r="B1267" s="12" t="s">
        <v>20</v>
      </c>
      <c r="C1267" s="12" t="str">
        <f>VLOOKUP(D1267, City_Mapping!A:B, 2, FALSE)</f>
        <v>USA</v>
      </c>
      <c r="D1267" s="12" t="s">
        <v>31</v>
      </c>
      <c r="E1267" s="12" t="s">
        <v>35</v>
      </c>
      <c r="F1267" s="12" t="s">
        <v>39</v>
      </c>
      <c r="G1267" s="12">
        <v>43339</v>
      </c>
      <c r="H1267" s="12" t="s">
        <v>42</v>
      </c>
      <c r="I1267" s="12" t="s">
        <v>44</v>
      </c>
      <c r="J1267" s="12">
        <v>462072</v>
      </c>
      <c r="K1267" s="12">
        <v>8</v>
      </c>
      <c r="L1267" s="13">
        <v>2826</v>
      </c>
      <c r="M1267" s="14">
        <f>Table1[[#This Row],[Column1]]/100</f>
        <v>0.15</v>
      </c>
      <c r="N1267" s="13">
        <f>Table1[[#This Row],[Unit_Price]]*Table1[[#This Row],[Quantity]]*(1-Table1[[#This Row],[Discount_%]])</f>
        <v>19216.8</v>
      </c>
      <c r="O1267" s="13">
        <v>15199</v>
      </c>
      <c r="P1267" s="13">
        <f>Table1[[#This Row],[Revenue]]-Table1[[#This Row],[Cost]]</f>
        <v>4017.7999999999993</v>
      </c>
      <c r="Q1267" s="12" t="s">
        <v>48</v>
      </c>
      <c r="R1267" s="12" t="s">
        <v>52</v>
      </c>
      <c r="S1267" s="12" t="s">
        <v>55</v>
      </c>
      <c r="T1267" s="12">
        <v>2</v>
      </c>
      <c r="U1267" s="12">
        <v>15</v>
      </c>
      <c r="V1267" s="20" t="str">
        <f>TEXT(Table1[[#This Row],[Date]],"mmm-yyyy")</f>
        <v>Apr-2025</v>
      </c>
    </row>
    <row r="1268" spans="1:22" x14ac:dyDescent="0.2">
      <c r="A1268" s="11">
        <f t="shared" si="19"/>
        <v>45763</v>
      </c>
      <c r="B1268" s="12" t="s">
        <v>20</v>
      </c>
      <c r="C1268" s="12" t="str">
        <f>VLOOKUP(D1268, City_Mapping!A:B, 2, FALSE)</f>
        <v>UK</v>
      </c>
      <c r="D1268" s="12" t="s">
        <v>29</v>
      </c>
      <c r="E1268" s="12" t="s">
        <v>36</v>
      </c>
      <c r="F1268" s="12" t="s">
        <v>37</v>
      </c>
      <c r="G1268" s="12">
        <v>38725</v>
      </c>
      <c r="H1268" s="12" t="s">
        <v>42</v>
      </c>
      <c r="I1268" s="12" t="s">
        <v>44</v>
      </c>
      <c r="J1268" s="12">
        <v>836864</v>
      </c>
      <c r="K1268" s="12">
        <v>2</v>
      </c>
      <c r="L1268" s="13">
        <v>3296</v>
      </c>
      <c r="M1268" s="14">
        <f>Table1[[#This Row],[Column1]]/100</f>
        <v>0.1</v>
      </c>
      <c r="N1268" s="13">
        <f>Table1[[#This Row],[Unit_Price]]*Table1[[#This Row],[Quantity]]*(1-Table1[[#This Row],[Discount_%]])</f>
        <v>5932.8</v>
      </c>
      <c r="O1268" s="13">
        <v>11837</v>
      </c>
      <c r="P1268" s="13">
        <f>Table1[[#This Row],[Revenue]]-Table1[[#This Row],[Cost]]</f>
        <v>-5904.2</v>
      </c>
      <c r="Q1268" s="12" t="s">
        <v>49</v>
      </c>
      <c r="R1268" s="12" t="s">
        <v>50</v>
      </c>
      <c r="S1268" s="12" t="s">
        <v>56</v>
      </c>
      <c r="T1268" s="12">
        <v>2</v>
      </c>
      <c r="U1268" s="12">
        <v>10</v>
      </c>
      <c r="V1268" s="20" t="str">
        <f>TEXT(Table1[[#This Row],[Date]],"mmm-yyyy")</f>
        <v>Apr-2025</v>
      </c>
    </row>
    <row r="1269" spans="1:22" x14ac:dyDescent="0.2">
      <c r="A1269" s="11">
        <f t="shared" si="19"/>
        <v>45763</v>
      </c>
      <c r="B1269" s="12" t="s">
        <v>21</v>
      </c>
      <c r="C1269" s="12" t="str">
        <f>VLOOKUP(D1269, City_Mapping!A:B, 2, FALSE)</f>
        <v>India</v>
      </c>
      <c r="D1269" s="12" t="s">
        <v>28</v>
      </c>
      <c r="E1269" s="12" t="s">
        <v>36</v>
      </c>
      <c r="F1269" s="12" t="s">
        <v>40</v>
      </c>
      <c r="G1269" s="12">
        <v>84332</v>
      </c>
      <c r="H1269" s="12" t="s">
        <v>41</v>
      </c>
      <c r="I1269" s="12" t="s">
        <v>45</v>
      </c>
      <c r="J1269" s="12">
        <v>569901</v>
      </c>
      <c r="K1269" s="12">
        <v>8</v>
      </c>
      <c r="L1269" s="13">
        <v>2706</v>
      </c>
      <c r="M1269" s="14">
        <f>Table1[[#This Row],[Column1]]/100</f>
        <v>0.05</v>
      </c>
      <c r="N1269" s="13">
        <f>Table1[[#This Row],[Unit_Price]]*Table1[[#This Row],[Quantity]]*(1-Table1[[#This Row],[Discount_%]])</f>
        <v>20565.599999999999</v>
      </c>
      <c r="O1269" s="13">
        <v>20519</v>
      </c>
      <c r="P1269" s="13">
        <f>Table1[[#This Row],[Revenue]]-Table1[[#This Row],[Cost]]</f>
        <v>46.599999999998545</v>
      </c>
      <c r="Q1269" s="12" t="s">
        <v>46</v>
      </c>
      <c r="R1269" s="12" t="s">
        <v>50</v>
      </c>
      <c r="S1269" s="12" t="s">
        <v>56</v>
      </c>
      <c r="T1269" s="12">
        <v>1</v>
      </c>
      <c r="U1269" s="12">
        <v>5</v>
      </c>
      <c r="V1269" s="20" t="str">
        <f>TEXT(Table1[[#This Row],[Date]],"mmm-yyyy")</f>
        <v>Apr-2025</v>
      </c>
    </row>
    <row r="1270" spans="1:22" x14ac:dyDescent="0.2">
      <c r="A1270" s="11">
        <f t="shared" si="19"/>
        <v>45763</v>
      </c>
      <c r="B1270" s="12" t="s">
        <v>22</v>
      </c>
      <c r="C1270" s="12" t="str">
        <f>VLOOKUP(D1270, City_Mapping!A:B, 2, FALSE)</f>
        <v>UAE</v>
      </c>
      <c r="D1270" s="12" t="s">
        <v>30</v>
      </c>
      <c r="E1270" s="12" t="s">
        <v>35</v>
      </c>
      <c r="F1270" s="12" t="s">
        <v>40</v>
      </c>
      <c r="G1270" s="12">
        <v>55380</v>
      </c>
      <c r="H1270" s="12" t="s">
        <v>42</v>
      </c>
      <c r="I1270" s="12" t="s">
        <v>43</v>
      </c>
      <c r="J1270" s="12">
        <v>291703</v>
      </c>
      <c r="K1270" s="12">
        <v>2</v>
      </c>
      <c r="L1270" s="13">
        <v>2110</v>
      </c>
      <c r="M1270" s="14">
        <f>Table1[[#This Row],[Column1]]/100</f>
        <v>0.1</v>
      </c>
      <c r="N1270" s="13">
        <f>Table1[[#This Row],[Unit_Price]]*Table1[[#This Row],[Quantity]]*(1-Table1[[#This Row],[Discount_%]])</f>
        <v>3798</v>
      </c>
      <c r="O1270" s="13">
        <v>21560</v>
      </c>
      <c r="P1270" s="13">
        <f>Table1[[#This Row],[Revenue]]-Table1[[#This Row],[Cost]]</f>
        <v>-17762</v>
      </c>
      <c r="Q1270" s="12" t="s">
        <v>49</v>
      </c>
      <c r="R1270" s="12" t="s">
        <v>52</v>
      </c>
      <c r="S1270" s="12" t="s">
        <v>55</v>
      </c>
      <c r="T1270" s="12">
        <v>4</v>
      </c>
      <c r="U1270" s="12">
        <v>10</v>
      </c>
      <c r="V1270" s="20" t="str">
        <f>TEXT(Table1[[#This Row],[Date]],"mmm-yyyy")</f>
        <v>Apr-2025</v>
      </c>
    </row>
    <row r="1271" spans="1:22" x14ac:dyDescent="0.2">
      <c r="A1271" s="11">
        <f t="shared" si="19"/>
        <v>45763</v>
      </c>
      <c r="B1271" s="12" t="s">
        <v>23</v>
      </c>
      <c r="C1271" s="12" t="str">
        <f>VLOOKUP(D1271, City_Mapping!A:B, 2, FALSE)</f>
        <v>India</v>
      </c>
      <c r="D1271" s="12" t="s">
        <v>32</v>
      </c>
      <c r="E1271" s="12" t="s">
        <v>36</v>
      </c>
      <c r="F1271" s="12" t="s">
        <v>38</v>
      </c>
      <c r="G1271" s="12">
        <v>58073</v>
      </c>
      <c r="H1271" s="12" t="s">
        <v>41</v>
      </c>
      <c r="I1271" s="12" t="s">
        <v>44</v>
      </c>
      <c r="J1271" s="12">
        <v>961685</v>
      </c>
      <c r="K1271" s="12">
        <v>8</v>
      </c>
      <c r="L1271" s="13">
        <v>987</v>
      </c>
      <c r="M1271" s="14">
        <f>Table1[[#This Row],[Column1]]/100</f>
        <v>0.1</v>
      </c>
      <c r="N1271" s="13">
        <f>Table1[[#This Row],[Unit_Price]]*Table1[[#This Row],[Quantity]]*(1-Table1[[#This Row],[Discount_%]])</f>
        <v>7106.4000000000005</v>
      </c>
      <c r="O1271" s="13">
        <v>24307</v>
      </c>
      <c r="P1271" s="13">
        <f>Table1[[#This Row],[Revenue]]-Table1[[#This Row],[Cost]]</f>
        <v>-17200.599999999999</v>
      </c>
      <c r="Q1271" s="12" t="s">
        <v>47</v>
      </c>
      <c r="R1271" s="12" t="s">
        <v>51</v>
      </c>
      <c r="S1271" s="12" t="s">
        <v>56</v>
      </c>
      <c r="T1271" s="12">
        <v>2</v>
      </c>
      <c r="U1271" s="12">
        <v>10</v>
      </c>
      <c r="V1271" s="20" t="str">
        <f>TEXT(Table1[[#This Row],[Date]],"mmm-yyyy")</f>
        <v>Apr-2025</v>
      </c>
    </row>
    <row r="1272" spans="1:22" x14ac:dyDescent="0.2">
      <c r="A1272" s="11">
        <f t="shared" si="19"/>
        <v>45763</v>
      </c>
      <c r="B1272" s="12" t="s">
        <v>23</v>
      </c>
      <c r="C1272" s="12" t="str">
        <f>VLOOKUP(D1272, City_Mapping!A:B, 2, FALSE)</f>
        <v>India</v>
      </c>
      <c r="D1272" s="12" t="s">
        <v>33</v>
      </c>
      <c r="E1272" s="12" t="s">
        <v>35</v>
      </c>
      <c r="F1272" s="12" t="s">
        <v>38</v>
      </c>
      <c r="G1272" s="12">
        <v>70873</v>
      </c>
      <c r="H1272" s="12" t="s">
        <v>41</v>
      </c>
      <c r="I1272" s="12" t="s">
        <v>43</v>
      </c>
      <c r="J1272" s="12">
        <v>216170</v>
      </c>
      <c r="K1272" s="12">
        <v>2</v>
      </c>
      <c r="L1272" s="13">
        <v>964</v>
      </c>
      <c r="M1272" s="14">
        <f>Table1[[#This Row],[Column1]]/100</f>
        <v>0.15</v>
      </c>
      <c r="N1272" s="13">
        <f>Table1[[#This Row],[Unit_Price]]*Table1[[#This Row],[Quantity]]*(1-Table1[[#This Row],[Discount_%]])</f>
        <v>1638.8</v>
      </c>
      <c r="O1272" s="13">
        <v>17363</v>
      </c>
      <c r="P1272" s="13">
        <f>Table1[[#This Row],[Revenue]]-Table1[[#This Row],[Cost]]</f>
        <v>-15724.2</v>
      </c>
      <c r="Q1272" s="12" t="s">
        <v>48</v>
      </c>
      <c r="R1272" s="12" t="s">
        <v>51</v>
      </c>
      <c r="S1272" s="12" t="s">
        <v>55</v>
      </c>
      <c r="T1272" s="12">
        <v>2</v>
      </c>
      <c r="U1272" s="12">
        <v>15</v>
      </c>
      <c r="V1272" s="20" t="str">
        <f>TEXT(Table1[[#This Row],[Date]],"mmm-yyyy")</f>
        <v>Apr-2025</v>
      </c>
    </row>
    <row r="1273" spans="1:22" x14ac:dyDescent="0.2">
      <c r="A1273" s="11">
        <f t="shared" si="19"/>
        <v>45763</v>
      </c>
      <c r="B1273" s="12" t="s">
        <v>23</v>
      </c>
      <c r="C1273" s="12" t="str">
        <f>VLOOKUP(D1273, City_Mapping!A:B, 2, FALSE)</f>
        <v>India</v>
      </c>
      <c r="D1273" s="12" t="s">
        <v>32</v>
      </c>
      <c r="E1273" s="12" t="s">
        <v>36</v>
      </c>
      <c r="F1273" s="12" t="s">
        <v>37</v>
      </c>
      <c r="G1273" s="12">
        <v>96900</v>
      </c>
      <c r="H1273" s="12" t="s">
        <v>42</v>
      </c>
      <c r="I1273" s="12" t="s">
        <v>45</v>
      </c>
      <c r="J1273" s="12">
        <v>116642</v>
      </c>
      <c r="K1273" s="12">
        <v>3</v>
      </c>
      <c r="L1273" s="13">
        <v>4823</v>
      </c>
      <c r="M1273" s="14">
        <f>Table1[[#This Row],[Column1]]/100</f>
        <v>0.2</v>
      </c>
      <c r="N1273" s="13">
        <f>Table1[[#This Row],[Unit_Price]]*Table1[[#This Row],[Quantity]]*(1-Table1[[#This Row],[Discount_%]])</f>
        <v>11575.2</v>
      </c>
      <c r="O1273" s="13">
        <v>20640</v>
      </c>
      <c r="P1273" s="13">
        <f>Table1[[#This Row],[Revenue]]-Table1[[#This Row],[Cost]]</f>
        <v>-9064.7999999999993</v>
      </c>
      <c r="Q1273" s="12" t="s">
        <v>49</v>
      </c>
      <c r="R1273" s="12" t="s">
        <v>51</v>
      </c>
      <c r="S1273" s="12" t="s">
        <v>54</v>
      </c>
      <c r="T1273" s="12">
        <v>3</v>
      </c>
      <c r="U1273" s="12">
        <v>20</v>
      </c>
      <c r="V1273" s="20" t="str">
        <f>TEXT(Table1[[#This Row],[Date]],"mmm-yyyy")</f>
        <v>Apr-2025</v>
      </c>
    </row>
    <row r="1274" spans="1:22" x14ac:dyDescent="0.2">
      <c r="A1274" s="11">
        <f t="shared" si="19"/>
        <v>45764</v>
      </c>
      <c r="B1274" s="12" t="s">
        <v>20</v>
      </c>
      <c r="C1274" s="12" t="str">
        <f>VLOOKUP(D1274, City_Mapping!A:B, 2, FALSE)</f>
        <v>UAE</v>
      </c>
      <c r="D1274" s="12" t="s">
        <v>30</v>
      </c>
      <c r="E1274" s="12" t="s">
        <v>34</v>
      </c>
      <c r="F1274" s="12" t="s">
        <v>38</v>
      </c>
      <c r="G1274" s="12">
        <v>51341</v>
      </c>
      <c r="H1274" s="12" t="s">
        <v>41</v>
      </c>
      <c r="I1274" s="12" t="s">
        <v>43</v>
      </c>
      <c r="J1274" s="12">
        <v>703464</v>
      </c>
      <c r="K1274" s="12">
        <v>7</v>
      </c>
      <c r="L1274" s="13">
        <v>1165</v>
      </c>
      <c r="M1274" s="14">
        <f>Table1[[#This Row],[Column1]]/100</f>
        <v>0</v>
      </c>
      <c r="N1274" s="13">
        <f>Table1[[#This Row],[Unit_Price]]*Table1[[#This Row],[Quantity]]*(1-Table1[[#This Row],[Discount_%]])</f>
        <v>8155</v>
      </c>
      <c r="O1274" s="13">
        <v>24896</v>
      </c>
      <c r="P1274" s="13">
        <f>Table1[[#This Row],[Revenue]]-Table1[[#This Row],[Cost]]</f>
        <v>-16741</v>
      </c>
      <c r="Q1274" s="12" t="s">
        <v>47</v>
      </c>
      <c r="R1274" s="12" t="s">
        <v>51</v>
      </c>
      <c r="S1274" s="12" t="s">
        <v>54</v>
      </c>
      <c r="T1274" s="12">
        <v>4</v>
      </c>
      <c r="U1274" s="12">
        <v>0</v>
      </c>
      <c r="V1274" s="20" t="str">
        <f>TEXT(Table1[[#This Row],[Date]],"mmm-yyyy")</f>
        <v>Apr-2025</v>
      </c>
    </row>
    <row r="1275" spans="1:22" x14ac:dyDescent="0.2">
      <c r="A1275" s="11">
        <f t="shared" si="19"/>
        <v>45764</v>
      </c>
      <c r="B1275" s="12" t="s">
        <v>20</v>
      </c>
      <c r="C1275" s="12" t="str">
        <f>VLOOKUP(D1275, City_Mapping!A:B, 2, FALSE)</f>
        <v>India</v>
      </c>
      <c r="D1275" s="12" t="s">
        <v>33</v>
      </c>
      <c r="E1275" s="12" t="s">
        <v>35</v>
      </c>
      <c r="F1275" s="12" t="s">
        <v>39</v>
      </c>
      <c r="G1275" s="12">
        <v>11236</v>
      </c>
      <c r="H1275" s="12" t="s">
        <v>41</v>
      </c>
      <c r="I1275" s="12" t="s">
        <v>45</v>
      </c>
      <c r="J1275" s="12">
        <v>182373</v>
      </c>
      <c r="K1275" s="12">
        <v>9</v>
      </c>
      <c r="L1275" s="13">
        <v>1989</v>
      </c>
      <c r="M1275" s="14">
        <f>Table1[[#This Row],[Column1]]/100</f>
        <v>0.15</v>
      </c>
      <c r="N1275" s="13">
        <f>Table1[[#This Row],[Unit_Price]]*Table1[[#This Row],[Quantity]]*(1-Table1[[#This Row],[Discount_%]])</f>
        <v>15215.85</v>
      </c>
      <c r="O1275" s="13">
        <v>9429</v>
      </c>
      <c r="P1275" s="13">
        <f>Table1[[#This Row],[Revenue]]-Table1[[#This Row],[Cost]]</f>
        <v>5786.85</v>
      </c>
      <c r="Q1275" s="12" t="s">
        <v>46</v>
      </c>
      <c r="R1275" s="12" t="s">
        <v>51</v>
      </c>
      <c r="S1275" s="12" t="s">
        <v>54</v>
      </c>
      <c r="T1275" s="12">
        <v>5</v>
      </c>
      <c r="U1275" s="12">
        <v>15</v>
      </c>
      <c r="V1275" s="20" t="str">
        <f>TEXT(Table1[[#This Row],[Date]],"mmm-yyyy")</f>
        <v>Apr-2025</v>
      </c>
    </row>
    <row r="1276" spans="1:22" x14ac:dyDescent="0.2">
      <c r="A1276" s="11">
        <f t="shared" si="19"/>
        <v>45764</v>
      </c>
      <c r="B1276" s="12" t="s">
        <v>20</v>
      </c>
      <c r="C1276" s="12" t="str">
        <f>VLOOKUP(D1276, City_Mapping!A:B, 2, FALSE)</f>
        <v>UAE</v>
      </c>
      <c r="D1276" s="12" t="s">
        <v>30</v>
      </c>
      <c r="E1276" s="12" t="s">
        <v>35</v>
      </c>
      <c r="F1276" s="12" t="s">
        <v>37</v>
      </c>
      <c r="G1276" s="12">
        <v>77916</v>
      </c>
      <c r="H1276" s="12" t="s">
        <v>42</v>
      </c>
      <c r="I1276" s="12" t="s">
        <v>43</v>
      </c>
      <c r="J1276" s="12">
        <v>371134</v>
      </c>
      <c r="K1276" s="12">
        <v>3</v>
      </c>
      <c r="L1276" s="13">
        <v>1298</v>
      </c>
      <c r="M1276" s="14">
        <f>Table1[[#This Row],[Column1]]/100</f>
        <v>0.2</v>
      </c>
      <c r="N1276" s="13">
        <f>Table1[[#This Row],[Unit_Price]]*Table1[[#This Row],[Quantity]]*(1-Table1[[#This Row],[Discount_%]])</f>
        <v>3115.2000000000003</v>
      </c>
      <c r="O1276" s="13">
        <v>24847</v>
      </c>
      <c r="P1276" s="13">
        <f>Table1[[#This Row],[Revenue]]-Table1[[#This Row],[Cost]]</f>
        <v>-21731.8</v>
      </c>
      <c r="Q1276" s="12" t="s">
        <v>48</v>
      </c>
      <c r="R1276" s="12" t="s">
        <v>51</v>
      </c>
      <c r="S1276" s="12" t="s">
        <v>54</v>
      </c>
      <c r="T1276" s="12">
        <v>5</v>
      </c>
      <c r="U1276" s="12">
        <v>20</v>
      </c>
      <c r="V1276" s="20" t="str">
        <f>TEXT(Table1[[#This Row],[Date]],"mmm-yyyy")</f>
        <v>Apr-2025</v>
      </c>
    </row>
    <row r="1277" spans="1:22" x14ac:dyDescent="0.2">
      <c r="A1277" s="11">
        <f t="shared" si="19"/>
        <v>45764</v>
      </c>
      <c r="B1277" s="12" t="s">
        <v>21</v>
      </c>
      <c r="C1277" s="12" t="str">
        <f>VLOOKUP(D1277, City_Mapping!A:B, 2, FALSE)</f>
        <v>India</v>
      </c>
      <c r="D1277" s="12" t="s">
        <v>32</v>
      </c>
      <c r="E1277" s="12" t="s">
        <v>35</v>
      </c>
      <c r="F1277" s="12" t="s">
        <v>40</v>
      </c>
      <c r="G1277" s="12">
        <v>24538</v>
      </c>
      <c r="H1277" s="12" t="s">
        <v>41</v>
      </c>
      <c r="I1277" s="12" t="s">
        <v>43</v>
      </c>
      <c r="J1277" s="12">
        <v>807023</v>
      </c>
      <c r="K1277" s="12">
        <v>5</v>
      </c>
      <c r="L1277" s="13">
        <v>3300</v>
      </c>
      <c r="M1277" s="14">
        <f>Table1[[#This Row],[Column1]]/100</f>
        <v>0.05</v>
      </c>
      <c r="N1277" s="13">
        <f>Table1[[#This Row],[Unit_Price]]*Table1[[#This Row],[Quantity]]*(1-Table1[[#This Row],[Discount_%]])</f>
        <v>15675</v>
      </c>
      <c r="O1277" s="13">
        <v>17237</v>
      </c>
      <c r="P1277" s="13">
        <f>Table1[[#This Row],[Revenue]]-Table1[[#This Row],[Cost]]</f>
        <v>-1562</v>
      </c>
      <c r="Q1277" s="12" t="s">
        <v>46</v>
      </c>
      <c r="R1277" s="12" t="s">
        <v>52</v>
      </c>
      <c r="S1277" s="12" t="s">
        <v>56</v>
      </c>
      <c r="T1277" s="12">
        <v>1</v>
      </c>
      <c r="U1277" s="12">
        <v>5</v>
      </c>
      <c r="V1277" s="20" t="str">
        <f>TEXT(Table1[[#This Row],[Date]],"mmm-yyyy")</f>
        <v>Apr-2025</v>
      </c>
    </row>
    <row r="1278" spans="1:22" x14ac:dyDescent="0.2">
      <c r="A1278" s="11">
        <f t="shared" si="19"/>
        <v>45764</v>
      </c>
      <c r="B1278" s="12" t="s">
        <v>22</v>
      </c>
      <c r="C1278" s="12" t="str">
        <f>VLOOKUP(D1278, City_Mapping!A:B, 2, FALSE)</f>
        <v>India</v>
      </c>
      <c r="D1278" s="12" t="s">
        <v>28</v>
      </c>
      <c r="E1278" s="12" t="s">
        <v>35</v>
      </c>
      <c r="F1278" s="12" t="s">
        <v>40</v>
      </c>
      <c r="G1278" s="12">
        <v>21971</v>
      </c>
      <c r="H1278" s="12" t="s">
        <v>42</v>
      </c>
      <c r="I1278" s="12" t="s">
        <v>44</v>
      </c>
      <c r="J1278" s="12">
        <v>104170</v>
      </c>
      <c r="K1278" s="12">
        <v>9</v>
      </c>
      <c r="L1278" s="13">
        <v>3798</v>
      </c>
      <c r="M1278" s="14">
        <f>Table1[[#This Row],[Column1]]/100</f>
        <v>0</v>
      </c>
      <c r="N1278" s="13">
        <f>Table1[[#This Row],[Unit_Price]]*Table1[[#This Row],[Quantity]]*(1-Table1[[#This Row],[Discount_%]])</f>
        <v>34182</v>
      </c>
      <c r="O1278" s="13">
        <v>16846</v>
      </c>
      <c r="P1278" s="13">
        <f>Table1[[#This Row],[Revenue]]-Table1[[#This Row],[Cost]]</f>
        <v>17336</v>
      </c>
      <c r="Q1278" s="12" t="s">
        <v>49</v>
      </c>
      <c r="R1278" s="12" t="s">
        <v>51</v>
      </c>
      <c r="S1278" s="12" t="s">
        <v>56</v>
      </c>
      <c r="T1278" s="12">
        <v>2</v>
      </c>
      <c r="U1278" s="12">
        <v>0</v>
      </c>
      <c r="V1278" s="20" t="str">
        <f>TEXT(Table1[[#This Row],[Date]],"mmm-yyyy")</f>
        <v>Apr-2025</v>
      </c>
    </row>
    <row r="1279" spans="1:22" x14ac:dyDescent="0.2">
      <c r="A1279" s="11">
        <f t="shared" si="19"/>
        <v>45764</v>
      </c>
      <c r="B1279" s="12" t="s">
        <v>20</v>
      </c>
      <c r="C1279" s="12" t="str">
        <f>VLOOKUP(D1279, City_Mapping!A:B, 2, FALSE)</f>
        <v>India</v>
      </c>
      <c r="D1279" s="12" t="s">
        <v>32</v>
      </c>
      <c r="E1279" s="12" t="s">
        <v>35</v>
      </c>
      <c r="F1279" s="12" t="s">
        <v>39</v>
      </c>
      <c r="G1279" s="12">
        <v>93453</v>
      </c>
      <c r="H1279" s="12" t="s">
        <v>41</v>
      </c>
      <c r="I1279" s="12" t="s">
        <v>43</v>
      </c>
      <c r="J1279" s="12">
        <v>255889</v>
      </c>
      <c r="K1279" s="12">
        <v>7</v>
      </c>
      <c r="L1279" s="13">
        <v>3740</v>
      </c>
      <c r="M1279" s="14">
        <f>Table1[[#This Row],[Column1]]/100</f>
        <v>0.2</v>
      </c>
      <c r="N1279" s="13">
        <f>Table1[[#This Row],[Unit_Price]]*Table1[[#This Row],[Quantity]]*(1-Table1[[#This Row],[Discount_%]])</f>
        <v>20944</v>
      </c>
      <c r="O1279" s="13">
        <v>12632</v>
      </c>
      <c r="P1279" s="13">
        <f>Table1[[#This Row],[Revenue]]-Table1[[#This Row],[Cost]]</f>
        <v>8312</v>
      </c>
      <c r="Q1279" s="12" t="s">
        <v>46</v>
      </c>
      <c r="R1279" s="12" t="s">
        <v>52</v>
      </c>
      <c r="S1279" s="12" t="s">
        <v>53</v>
      </c>
      <c r="T1279" s="12">
        <v>5</v>
      </c>
      <c r="U1279" s="12">
        <v>20</v>
      </c>
      <c r="V1279" s="20" t="str">
        <f>TEXT(Table1[[#This Row],[Date]],"mmm-yyyy")</f>
        <v>Apr-2025</v>
      </c>
    </row>
    <row r="1280" spans="1:22" x14ac:dyDescent="0.2">
      <c r="A1280" s="11">
        <f t="shared" si="19"/>
        <v>45764</v>
      </c>
      <c r="B1280" s="12" t="s">
        <v>22</v>
      </c>
      <c r="C1280" s="12" t="str">
        <f>VLOOKUP(D1280, City_Mapping!A:B, 2, FALSE)</f>
        <v>India</v>
      </c>
      <c r="D1280" s="12" t="s">
        <v>32</v>
      </c>
      <c r="E1280" s="12" t="s">
        <v>35</v>
      </c>
      <c r="F1280" s="12" t="s">
        <v>38</v>
      </c>
      <c r="G1280" s="12">
        <v>48655</v>
      </c>
      <c r="H1280" s="12" t="s">
        <v>41</v>
      </c>
      <c r="I1280" s="12" t="s">
        <v>44</v>
      </c>
      <c r="J1280" s="12">
        <v>757072</v>
      </c>
      <c r="K1280" s="12">
        <v>2</v>
      </c>
      <c r="L1280" s="13">
        <v>3855</v>
      </c>
      <c r="M1280" s="14">
        <f>Table1[[#This Row],[Column1]]/100</f>
        <v>0.2</v>
      </c>
      <c r="N1280" s="13">
        <f>Table1[[#This Row],[Unit_Price]]*Table1[[#This Row],[Quantity]]*(1-Table1[[#This Row],[Discount_%]])</f>
        <v>6168</v>
      </c>
      <c r="O1280" s="13">
        <v>23826</v>
      </c>
      <c r="P1280" s="13">
        <f>Table1[[#This Row],[Revenue]]-Table1[[#This Row],[Cost]]</f>
        <v>-17658</v>
      </c>
      <c r="Q1280" s="12" t="s">
        <v>47</v>
      </c>
      <c r="R1280" s="12" t="s">
        <v>50</v>
      </c>
      <c r="S1280" s="12" t="s">
        <v>55</v>
      </c>
      <c r="T1280" s="12">
        <v>1</v>
      </c>
      <c r="U1280" s="12">
        <v>20</v>
      </c>
      <c r="V1280" s="20" t="str">
        <f>TEXT(Table1[[#This Row],[Date]],"mmm-yyyy")</f>
        <v>Apr-2025</v>
      </c>
    </row>
    <row r="1281" spans="1:22" x14ac:dyDescent="0.2">
      <c r="A1281" s="11">
        <f t="shared" si="19"/>
        <v>45764</v>
      </c>
      <c r="B1281" s="12" t="s">
        <v>21</v>
      </c>
      <c r="C1281" s="12" t="str">
        <f>VLOOKUP(D1281, City_Mapping!A:B, 2, FALSE)</f>
        <v>India</v>
      </c>
      <c r="D1281" s="12" t="s">
        <v>32</v>
      </c>
      <c r="E1281" s="12" t="s">
        <v>34</v>
      </c>
      <c r="F1281" s="12" t="s">
        <v>37</v>
      </c>
      <c r="G1281" s="12">
        <v>87022</v>
      </c>
      <c r="H1281" s="12" t="s">
        <v>42</v>
      </c>
      <c r="I1281" s="12" t="s">
        <v>44</v>
      </c>
      <c r="J1281" s="12">
        <v>353186</v>
      </c>
      <c r="K1281" s="12">
        <v>5</v>
      </c>
      <c r="L1281" s="13">
        <v>4429</v>
      </c>
      <c r="M1281" s="14">
        <f>Table1[[#This Row],[Column1]]/100</f>
        <v>0.15</v>
      </c>
      <c r="N1281" s="13">
        <f>Table1[[#This Row],[Unit_Price]]*Table1[[#This Row],[Quantity]]*(1-Table1[[#This Row],[Discount_%]])</f>
        <v>18823.25</v>
      </c>
      <c r="O1281" s="13">
        <v>22216</v>
      </c>
      <c r="P1281" s="13">
        <f>Table1[[#This Row],[Revenue]]-Table1[[#This Row],[Cost]]</f>
        <v>-3392.75</v>
      </c>
      <c r="Q1281" s="12" t="s">
        <v>49</v>
      </c>
      <c r="R1281" s="12" t="s">
        <v>52</v>
      </c>
      <c r="S1281" s="12" t="s">
        <v>55</v>
      </c>
      <c r="T1281" s="12">
        <v>3</v>
      </c>
      <c r="U1281" s="12">
        <v>15</v>
      </c>
      <c r="V1281" s="20" t="str">
        <f>TEXT(Table1[[#This Row],[Date]],"mmm-yyyy")</f>
        <v>Apr-2025</v>
      </c>
    </row>
    <row r="1282" spans="1:22" x14ac:dyDescent="0.2">
      <c r="A1282" s="11">
        <f t="shared" si="19"/>
        <v>45764</v>
      </c>
      <c r="B1282" s="12" t="s">
        <v>23</v>
      </c>
      <c r="C1282" s="12" t="str">
        <f>VLOOKUP(D1282, City_Mapping!A:B, 2, FALSE)</f>
        <v>USA</v>
      </c>
      <c r="D1282" s="12" t="s">
        <v>31</v>
      </c>
      <c r="E1282" s="12" t="s">
        <v>34</v>
      </c>
      <c r="F1282" s="12" t="s">
        <v>37</v>
      </c>
      <c r="G1282" s="12">
        <v>70784</v>
      </c>
      <c r="H1282" s="12" t="s">
        <v>41</v>
      </c>
      <c r="I1282" s="12" t="s">
        <v>43</v>
      </c>
      <c r="J1282" s="12">
        <v>960119</v>
      </c>
      <c r="K1282" s="12">
        <v>5</v>
      </c>
      <c r="L1282" s="13">
        <v>4857</v>
      </c>
      <c r="M1282" s="14">
        <f>Table1[[#This Row],[Column1]]/100</f>
        <v>0.2</v>
      </c>
      <c r="N1282" s="13">
        <f>Table1[[#This Row],[Unit_Price]]*Table1[[#This Row],[Quantity]]*(1-Table1[[#This Row],[Discount_%]])</f>
        <v>19428</v>
      </c>
      <c r="O1282" s="13">
        <v>11124</v>
      </c>
      <c r="P1282" s="13">
        <f>Table1[[#This Row],[Revenue]]-Table1[[#This Row],[Cost]]</f>
        <v>8304</v>
      </c>
      <c r="Q1282" s="12" t="s">
        <v>48</v>
      </c>
      <c r="R1282" s="12" t="s">
        <v>52</v>
      </c>
      <c r="S1282" s="12" t="s">
        <v>56</v>
      </c>
      <c r="T1282" s="12">
        <v>4</v>
      </c>
      <c r="U1282" s="12">
        <v>20</v>
      </c>
      <c r="V1282" s="20" t="str">
        <f>TEXT(Table1[[#This Row],[Date]],"mmm-yyyy")</f>
        <v>Apr-2025</v>
      </c>
    </row>
    <row r="1283" spans="1:22" x14ac:dyDescent="0.2">
      <c r="A1283" s="11">
        <f t="shared" si="19"/>
        <v>45764</v>
      </c>
      <c r="B1283" s="12" t="s">
        <v>20</v>
      </c>
      <c r="C1283" s="12" t="str">
        <f>VLOOKUP(D1283, City_Mapping!A:B, 2, FALSE)</f>
        <v>UAE</v>
      </c>
      <c r="D1283" s="12" t="s">
        <v>30</v>
      </c>
      <c r="E1283" s="12" t="s">
        <v>36</v>
      </c>
      <c r="F1283" s="12" t="s">
        <v>39</v>
      </c>
      <c r="G1283" s="12">
        <v>71289</v>
      </c>
      <c r="H1283" s="12" t="s">
        <v>41</v>
      </c>
      <c r="I1283" s="12" t="s">
        <v>44</v>
      </c>
      <c r="J1283" s="12">
        <v>807839</v>
      </c>
      <c r="K1283" s="12">
        <v>9</v>
      </c>
      <c r="L1283" s="13">
        <v>4373</v>
      </c>
      <c r="M1283" s="14">
        <f>Table1[[#This Row],[Column1]]/100</f>
        <v>0.1</v>
      </c>
      <c r="N1283" s="13">
        <f>Table1[[#This Row],[Unit_Price]]*Table1[[#This Row],[Quantity]]*(1-Table1[[#This Row],[Discount_%]])</f>
        <v>35421.300000000003</v>
      </c>
      <c r="O1283" s="13">
        <v>28737</v>
      </c>
      <c r="P1283" s="13">
        <f>Table1[[#This Row],[Revenue]]-Table1[[#This Row],[Cost]]</f>
        <v>6684.3000000000029</v>
      </c>
      <c r="Q1283" s="12" t="s">
        <v>47</v>
      </c>
      <c r="R1283" s="12" t="s">
        <v>52</v>
      </c>
      <c r="S1283" s="12" t="s">
        <v>53</v>
      </c>
      <c r="T1283" s="12">
        <v>2</v>
      </c>
      <c r="U1283" s="12">
        <v>10</v>
      </c>
      <c r="V1283" s="20" t="str">
        <f>TEXT(Table1[[#This Row],[Date]],"mmm-yyyy")</f>
        <v>Apr-2025</v>
      </c>
    </row>
    <row r="1284" spans="1:22" x14ac:dyDescent="0.2">
      <c r="A1284" s="11">
        <f t="shared" si="19"/>
        <v>45764</v>
      </c>
      <c r="B1284" s="12" t="s">
        <v>22</v>
      </c>
      <c r="C1284" s="12" t="str">
        <f>VLOOKUP(D1284, City_Mapping!A:B, 2, FALSE)</f>
        <v>UAE</v>
      </c>
      <c r="D1284" s="12" t="s">
        <v>30</v>
      </c>
      <c r="E1284" s="12" t="s">
        <v>35</v>
      </c>
      <c r="F1284" s="12" t="s">
        <v>38</v>
      </c>
      <c r="G1284" s="12">
        <v>47410</v>
      </c>
      <c r="H1284" s="12" t="s">
        <v>42</v>
      </c>
      <c r="I1284" s="12" t="s">
        <v>43</v>
      </c>
      <c r="J1284" s="12">
        <v>503689</v>
      </c>
      <c r="K1284" s="12">
        <v>2</v>
      </c>
      <c r="L1284" s="13">
        <v>1359</v>
      </c>
      <c r="M1284" s="14">
        <f>Table1[[#This Row],[Column1]]/100</f>
        <v>0.2</v>
      </c>
      <c r="N1284" s="13">
        <f>Table1[[#This Row],[Unit_Price]]*Table1[[#This Row],[Quantity]]*(1-Table1[[#This Row],[Discount_%]])</f>
        <v>2174.4</v>
      </c>
      <c r="O1284" s="13">
        <v>3576</v>
      </c>
      <c r="P1284" s="13">
        <f>Table1[[#This Row],[Revenue]]-Table1[[#This Row],[Cost]]</f>
        <v>-1401.6</v>
      </c>
      <c r="Q1284" s="12" t="s">
        <v>47</v>
      </c>
      <c r="R1284" s="12" t="s">
        <v>52</v>
      </c>
      <c r="S1284" s="12" t="s">
        <v>54</v>
      </c>
      <c r="T1284" s="12">
        <v>2</v>
      </c>
      <c r="U1284" s="12">
        <v>20</v>
      </c>
      <c r="V1284" s="20" t="str">
        <f>TEXT(Table1[[#This Row],[Date]],"mmm-yyyy")</f>
        <v>Apr-2025</v>
      </c>
    </row>
    <row r="1285" spans="1:22" x14ac:dyDescent="0.2">
      <c r="A1285" s="11">
        <f t="shared" si="19"/>
        <v>45764</v>
      </c>
      <c r="B1285" s="12" t="s">
        <v>22</v>
      </c>
      <c r="C1285" s="12" t="str">
        <f>VLOOKUP(D1285, City_Mapping!A:B, 2, FALSE)</f>
        <v>UK</v>
      </c>
      <c r="D1285" s="12" t="s">
        <v>29</v>
      </c>
      <c r="E1285" s="12" t="s">
        <v>36</v>
      </c>
      <c r="F1285" s="12" t="s">
        <v>37</v>
      </c>
      <c r="G1285" s="12">
        <v>61302</v>
      </c>
      <c r="H1285" s="12" t="s">
        <v>42</v>
      </c>
      <c r="I1285" s="12" t="s">
        <v>44</v>
      </c>
      <c r="J1285" s="12">
        <v>836199</v>
      </c>
      <c r="K1285" s="12">
        <v>1</v>
      </c>
      <c r="L1285" s="13">
        <v>863</v>
      </c>
      <c r="M1285" s="14">
        <f>Table1[[#This Row],[Column1]]/100</f>
        <v>0</v>
      </c>
      <c r="N1285" s="13">
        <f>Table1[[#This Row],[Unit_Price]]*Table1[[#This Row],[Quantity]]*(1-Table1[[#This Row],[Discount_%]])</f>
        <v>863</v>
      </c>
      <c r="O1285" s="13">
        <v>29759</v>
      </c>
      <c r="P1285" s="13">
        <f>Table1[[#This Row],[Revenue]]-Table1[[#This Row],[Cost]]</f>
        <v>-28896</v>
      </c>
      <c r="Q1285" s="12" t="s">
        <v>48</v>
      </c>
      <c r="R1285" s="12" t="s">
        <v>51</v>
      </c>
      <c r="S1285" s="12" t="s">
        <v>55</v>
      </c>
      <c r="T1285" s="12">
        <v>1</v>
      </c>
      <c r="U1285" s="12">
        <v>0</v>
      </c>
      <c r="V1285" s="20" t="str">
        <f>TEXT(Table1[[#This Row],[Date]],"mmm-yyyy")</f>
        <v>Apr-2025</v>
      </c>
    </row>
    <row r="1286" spans="1:22" x14ac:dyDescent="0.2">
      <c r="A1286" s="11">
        <f t="shared" si="19"/>
        <v>45765</v>
      </c>
      <c r="B1286" s="12" t="s">
        <v>20</v>
      </c>
      <c r="C1286" s="12" t="str">
        <f>VLOOKUP(D1286, City_Mapping!A:B, 2, FALSE)</f>
        <v>UAE</v>
      </c>
      <c r="D1286" s="12" t="s">
        <v>30</v>
      </c>
      <c r="E1286" s="12" t="s">
        <v>36</v>
      </c>
      <c r="F1286" s="12" t="s">
        <v>39</v>
      </c>
      <c r="G1286" s="12">
        <v>31703</v>
      </c>
      <c r="H1286" s="12" t="s">
        <v>41</v>
      </c>
      <c r="I1286" s="12" t="s">
        <v>44</v>
      </c>
      <c r="J1286" s="12">
        <v>878083</v>
      </c>
      <c r="K1286" s="12">
        <v>4</v>
      </c>
      <c r="L1286" s="13">
        <v>4432</v>
      </c>
      <c r="M1286" s="14">
        <f>Table1[[#This Row],[Column1]]/100</f>
        <v>0.2</v>
      </c>
      <c r="N1286" s="13">
        <f>Table1[[#This Row],[Unit_Price]]*Table1[[#This Row],[Quantity]]*(1-Table1[[#This Row],[Discount_%]])</f>
        <v>14182.400000000001</v>
      </c>
      <c r="O1286" s="13">
        <v>3071</v>
      </c>
      <c r="P1286" s="13">
        <f>Table1[[#This Row],[Revenue]]-Table1[[#This Row],[Cost]]</f>
        <v>11111.400000000001</v>
      </c>
      <c r="Q1286" s="12" t="s">
        <v>47</v>
      </c>
      <c r="R1286" s="12" t="s">
        <v>50</v>
      </c>
      <c r="S1286" s="12" t="s">
        <v>54</v>
      </c>
      <c r="T1286" s="12">
        <v>2</v>
      </c>
      <c r="U1286" s="12">
        <v>20</v>
      </c>
      <c r="V1286" s="20" t="str">
        <f>TEXT(Table1[[#This Row],[Date]],"mmm-yyyy")</f>
        <v>Apr-2025</v>
      </c>
    </row>
    <row r="1287" spans="1:22" x14ac:dyDescent="0.2">
      <c r="A1287" s="11">
        <f t="shared" si="19"/>
        <v>45765</v>
      </c>
      <c r="B1287" s="12" t="s">
        <v>23</v>
      </c>
      <c r="C1287" s="12" t="str">
        <f>VLOOKUP(D1287, City_Mapping!A:B, 2, FALSE)</f>
        <v>UK</v>
      </c>
      <c r="D1287" s="12" t="s">
        <v>29</v>
      </c>
      <c r="E1287" s="12" t="s">
        <v>34</v>
      </c>
      <c r="F1287" s="12" t="s">
        <v>37</v>
      </c>
      <c r="G1287" s="12">
        <v>54191</v>
      </c>
      <c r="H1287" s="12" t="s">
        <v>41</v>
      </c>
      <c r="I1287" s="12" t="s">
        <v>45</v>
      </c>
      <c r="J1287" s="12">
        <v>447175</v>
      </c>
      <c r="K1287" s="12">
        <v>4</v>
      </c>
      <c r="L1287" s="13">
        <v>2645</v>
      </c>
      <c r="M1287" s="14">
        <f>Table1[[#This Row],[Column1]]/100</f>
        <v>0.05</v>
      </c>
      <c r="N1287" s="13">
        <f>Table1[[#This Row],[Unit_Price]]*Table1[[#This Row],[Quantity]]*(1-Table1[[#This Row],[Discount_%]])</f>
        <v>10051</v>
      </c>
      <c r="O1287" s="13">
        <v>25907</v>
      </c>
      <c r="P1287" s="13">
        <f>Table1[[#This Row],[Revenue]]-Table1[[#This Row],[Cost]]</f>
        <v>-15856</v>
      </c>
      <c r="Q1287" s="12" t="s">
        <v>49</v>
      </c>
      <c r="R1287" s="12" t="s">
        <v>50</v>
      </c>
      <c r="S1287" s="12" t="s">
        <v>56</v>
      </c>
      <c r="T1287" s="12">
        <v>4</v>
      </c>
      <c r="U1287" s="12">
        <v>5</v>
      </c>
      <c r="V1287" s="20" t="str">
        <f>TEXT(Table1[[#This Row],[Date]],"mmm-yyyy")</f>
        <v>Apr-2025</v>
      </c>
    </row>
    <row r="1288" spans="1:22" x14ac:dyDescent="0.2">
      <c r="A1288" s="11">
        <f t="shared" si="19"/>
        <v>45765</v>
      </c>
      <c r="B1288" s="12" t="s">
        <v>23</v>
      </c>
      <c r="C1288" s="12" t="str">
        <f>VLOOKUP(D1288, City_Mapping!A:B, 2, FALSE)</f>
        <v>USA</v>
      </c>
      <c r="D1288" s="12" t="s">
        <v>31</v>
      </c>
      <c r="E1288" s="12" t="s">
        <v>36</v>
      </c>
      <c r="F1288" s="12" t="s">
        <v>40</v>
      </c>
      <c r="G1288" s="12">
        <v>64112</v>
      </c>
      <c r="H1288" s="12" t="s">
        <v>42</v>
      </c>
      <c r="I1288" s="12" t="s">
        <v>45</v>
      </c>
      <c r="J1288" s="12">
        <v>121625</v>
      </c>
      <c r="K1288" s="12">
        <v>1</v>
      </c>
      <c r="L1288" s="13">
        <v>3331</v>
      </c>
      <c r="M1288" s="14">
        <f>Table1[[#This Row],[Column1]]/100</f>
        <v>0.1</v>
      </c>
      <c r="N1288" s="13">
        <f>Table1[[#This Row],[Unit_Price]]*Table1[[#This Row],[Quantity]]*(1-Table1[[#This Row],[Discount_%]])</f>
        <v>2997.9</v>
      </c>
      <c r="O1288" s="13">
        <v>20513</v>
      </c>
      <c r="P1288" s="13">
        <f>Table1[[#This Row],[Revenue]]-Table1[[#This Row],[Cost]]</f>
        <v>-17515.099999999999</v>
      </c>
      <c r="Q1288" s="12" t="s">
        <v>46</v>
      </c>
      <c r="R1288" s="12" t="s">
        <v>50</v>
      </c>
      <c r="S1288" s="12" t="s">
        <v>56</v>
      </c>
      <c r="T1288" s="12">
        <v>5</v>
      </c>
      <c r="U1288" s="12">
        <v>10</v>
      </c>
      <c r="V1288" s="20" t="str">
        <f>TEXT(Table1[[#This Row],[Date]],"mmm-yyyy")</f>
        <v>Apr-2025</v>
      </c>
    </row>
    <row r="1289" spans="1:22" x14ac:dyDescent="0.2">
      <c r="A1289" s="11">
        <f t="shared" si="19"/>
        <v>45765</v>
      </c>
      <c r="B1289" s="12" t="s">
        <v>23</v>
      </c>
      <c r="C1289" s="12" t="str">
        <f>VLOOKUP(D1289, City_Mapping!A:B, 2, FALSE)</f>
        <v>India</v>
      </c>
      <c r="D1289" s="12" t="s">
        <v>28</v>
      </c>
      <c r="E1289" s="12" t="s">
        <v>34</v>
      </c>
      <c r="F1289" s="12" t="s">
        <v>37</v>
      </c>
      <c r="G1289" s="12">
        <v>21399</v>
      </c>
      <c r="H1289" s="12" t="s">
        <v>41</v>
      </c>
      <c r="I1289" s="12" t="s">
        <v>43</v>
      </c>
      <c r="J1289" s="12">
        <v>244833</v>
      </c>
      <c r="K1289" s="12">
        <v>7</v>
      </c>
      <c r="L1289" s="13">
        <v>4072</v>
      </c>
      <c r="M1289" s="14">
        <f>Table1[[#This Row],[Column1]]/100</f>
        <v>0</v>
      </c>
      <c r="N1289" s="13">
        <f>Table1[[#This Row],[Unit_Price]]*Table1[[#This Row],[Quantity]]*(1-Table1[[#This Row],[Discount_%]])</f>
        <v>28504</v>
      </c>
      <c r="O1289" s="13">
        <v>11703</v>
      </c>
      <c r="P1289" s="13">
        <f>Table1[[#This Row],[Revenue]]-Table1[[#This Row],[Cost]]</f>
        <v>16801</v>
      </c>
      <c r="Q1289" s="12" t="s">
        <v>48</v>
      </c>
      <c r="R1289" s="12" t="s">
        <v>52</v>
      </c>
      <c r="S1289" s="12" t="s">
        <v>53</v>
      </c>
      <c r="T1289" s="12">
        <v>1</v>
      </c>
      <c r="U1289" s="12">
        <v>0</v>
      </c>
      <c r="V1289" s="20" t="str">
        <f>TEXT(Table1[[#This Row],[Date]],"mmm-yyyy")</f>
        <v>Apr-2025</v>
      </c>
    </row>
    <row r="1290" spans="1:22" x14ac:dyDescent="0.2">
      <c r="A1290" s="11">
        <f t="shared" si="19"/>
        <v>45765</v>
      </c>
      <c r="B1290" s="12" t="s">
        <v>21</v>
      </c>
      <c r="C1290" s="12" t="str">
        <f>VLOOKUP(D1290, City_Mapping!A:B, 2, FALSE)</f>
        <v>UK</v>
      </c>
      <c r="D1290" s="12" t="s">
        <v>29</v>
      </c>
      <c r="E1290" s="12" t="s">
        <v>36</v>
      </c>
      <c r="F1290" s="12" t="s">
        <v>37</v>
      </c>
      <c r="G1290" s="12">
        <v>22685</v>
      </c>
      <c r="H1290" s="12" t="s">
        <v>42</v>
      </c>
      <c r="I1290" s="12" t="s">
        <v>44</v>
      </c>
      <c r="J1290" s="12">
        <v>960886</v>
      </c>
      <c r="K1290" s="12">
        <v>2</v>
      </c>
      <c r="L1290" s="13">
        <v>1415</v>
      </c>
      <c r="M1290" s="14">
        <f>Table1[[#This Row],[Column1]]/100</f>
        <v>0</v>
      </c>
      <c r="N1290" s="13">
        <f>Table1[[#This Row],[Unit_Price]]*Table1[[#This Row],[Quantity]]*(1-Table1[[#This Row],[Discount_%]])</f>
        <v>2830</v>
      </c>
      <c r="O1290" s="13">
        <v>12241</v>
      </c>
      <c r="P1290" s="13">
        <f>Table1[[#This Row],[Revenue]]-Table1[[#This Row],[Cost]]</f>
        <v>-9411</v>
      </c>
      <c r="Q1290" s="12" t="s">
        <v>48</v>
      </c>
      <c r="R1290" s="12" t="s">
        <v>52</v>
      </c>
      <c r="S1290" s="12" t="s">
        <v>54</v>
      </c>
      <c r="T1290" s="12">
        <v>4</v>
      </c>
      <c r="U1290" s="12">
        <v>0</v>
      </c>
      <c r="V1290" s="20" t="str">
        <f>TEXT(Table1[[#This Row],[Date]],"mmm-yyyy")</f>
        <v>Apr-2025</v>
      </c>
    </row>
    <row r="1291" spans="1:22" x14ac:dyDescent="0.2">
      <c r="A1291" s="11">
        <f t="shared" si="19"/>
        <v>45765</v>
      </c>
      <c r="B1291" s="12" t="s">
        <v>22</v>
      </c>
      <c r="C1291" s="12" t="str">
        <f>VLOOKUP(D1291, City_Mapping!A:B, 2, FALSE)</f>
        <v>India</v>
      </c>
      <c r="D1291" s="12" t="s">
        <v>32</v>
      </c>
      <c r="E1291" s="12" t="s">
        <v>35</v>
      </c>
      <c r="F1291" s="12" t="s">
        <v>37</v>
      </c>
      <c r="G1291" s="12">
        <v>97777</v>
      </c>
      <c r="H1291" s="12" t="s">
        <v>42</v>
      </c>
      <c r="I1291" s="12" t="s">
        <v>45</v>
      </c>
      <c r="J1291" s="12">
        <v>888253</v>
      </c>
      <c r="K1291" s="12">
        <v>9</v>
      </c>
      <c r="L1291" s="13">
        <v>2274</v>
      </c>
      <c r="M1291" s="14">
        <f>Table1[[#This Row],[Column1]]/100</f>
        <v>0.15</v>
      </c>
      <c r="N1291" s="13">
        <f>Table1[[#This Row],[Unit_Price]]*Table1[[#This Row],[Quantity]]*(1-Table1[[#This Row],[Discount_%]])</f>
        <v>17396.099999999999</v>
      </c>
      <c r="O1291" s="13">
        <v>5284</v>
      </c>
      <c r="P1291" s="13">
        <f>Table1[[#This Row],[Revenue]]-Table1[[#This Row],[Cost]]</f>
        <v>12112.099999999999</v>
      </c>
      <c r="Q1291" s="12" t="s">
        <v>49</v>
      </c>
      <c r="R1291" s="12" t="s">
        <v>51</v>
      </c>
      <c r="S1291" s="12" t="s">
        <v>55</v>
      </c>
      <c r="T1291" s="12">
        <v>2</v>
      </c>
      <c r="U1291" s="12">
        <v>15</v>
      </c>
      <c r="V1291" s="20" t="str">
        <f>TEXT(Table1[[#This Row],[Date]],"mmm-yyyy")</f>
        <v>Apr-2025</v>
      </c>
    </row>
    <row r="1292" spans="1:22" x14ac:dyDescent="0.2">
      <c r="A1292" s="11">
        <f t="shared" si="19"/>
        <v>45765</v>
      </c>
      <c r="B1292" s="12" t="s">
        <v>22</v>
      </c>
      <c r="C1292" s="12" t="str">
        <f>VLOOKUP(D1292, City_Mapping!A:B, 2, FALSE)</f>
        <v>India</v>
      </c>
      <c r="D1292" s="12" t="s">
        <v>28</v>
      </c>
      <c r="E1292" s="12" t="s">
        <v>36</v>
      </c>
      <c r="F1292" s="12" t="s">
        <v>38</v>
      </c>
      <c r="G1292" s="12">
        <v>14487</v>
      </c>
      <c r="H1292" s="12" t="s">
        <v>42</v>
      </c>
      <c r="I1292" s="12" t="s">
        <v>45</v>
      </c>
      <c r="J1292" s="12">
        <v>724408</v>
      </c>
      <c r="K1292" s="12">
        <v>7</v>
      </c>
      <c r="L1292" s="13">
        <v>3865</v>
      </c>
      <c r="M1292" s="14">
        <f>Table1[[#This Row],[Column1]]/100</f>
        <v>0.15</v>
      </c>
      <c r="N1292" s="13">
        <f>Table1[[#This Row],[Unit_Price]]*Table1[[#This Row],[Quantity]]*(1-Table1[[#This Row],[Discount_%]])</f>
        <v>22996.75</v>
      </c>
      <c r="O1292" s="13">
        <v>4535</v>
      </c>
      <c r="P1292" s="13">
        <f>Table1[[#This Row],[Revenue]]-Table1[[#This Row],[Cost]]</f>
        <v>18461.75</v>
      </c>
      <c r="Q1292" s="12" t="s">
        <v>49</v>
      </c>
      <c r="R1292" s="12" t="s">
        <v>51</v>
      </c>
      <c r="S1292" s="12" t="s">
        <v>55</v>
      </c>
      <c r="T1292" s="12">
        <v>5</v>
      </c>
      <c r="U1292" s="12">
        <v>15</v>
      </c>
      <c r="V1292" s="20" t="str">
        <f>TEXT(Table1[[#This Row],[Date]],"mmm-yyyy")</f>
        <v>Apr-2025</v>
      </c>
    </row>
    <row r="1293" spans="1:22" x14ac:dyDescent="0.2">
      <c r="A1293" s="11">
        <f t="shared" si="19"/>
        <v>45765</v>
      </c>
      <c r="B1293" s="12" t="s">
        <v>22</v>
      </c>
      <c r="C1293" s="12" t="str">
        <f>VLOOKUP(D1293, City_Mapping!A:B, 2, FALSE)</f>
        <v>USA</v>
      </c>
      <c r="D1293" s="12" t="s">
        <v>31</v>
      </c>
      <c r="E1293" s="12" t="s">
        <v>34</v>
      </c>
      <c r="F1293" s="12" t="s">
        <v>38</v>
      </c>
      <c r="G1293" s="12">
        <v>22018</v>
      </c>
      <c r="H1293" s="12" t="s">
        <v>41</v>
      </c>
      <c r="I1293" s="12" t="s">
        <v>45</v>
      </c>
      <c r="J1293" s="12">
        <v>279718</v>
      </c>
      <c r="K1293" s="12">
        <v>7</v>
      </c>
      <c r="L1293" s="13">
        <v>650</v>
      </c>
      <c r="M1293" s="14">
        <f>Table1[[#This Row],[Column1]]/100</f>
        <v>0.1</v>
      </c>
      <c r="N1293" s="13">
        <f>Table1[[#This Row],[Unit_Price]]*Table1[[#This Row],[Quantity]]*(1-Table1[[#This Row],[Discount_%]])</f>
        <v>4095</v>
      </c>
      <c r="O1293" s="13">
        <v>7365</v>
      </c>
      <c r="P1293" s="13">
        <f>Table1[[#This Row],[Revenue]]-Table1[[#This Row],[Cost]]</f>
        <v>-3270</v>
      </c>
      <c r="Q1293" s="12" t="s">
        <v>48</v>
      </c>
      <c r="R1293" s="12" t="s">
        <v>50</v>
      </c>
      <c r="S1293" s="12" t="s">
        <v>56</v>
      </c>
      <c r="T1293" s="12">
        <v>4</v>
      </c>
      <c r="U1293" s="12">
        <v>10</v>
      </c>
      <c r="V1293" s="20" t="str">
        <f>TEXT(Table1[[#This Row],[Date]],"mmm-yyyy")</f>
        <v>Apr-2025</v>
      </c>
    </row>
    <row r="1294" spans="1:22" x14ac:dyDescent="0.2">
      <c r="A1294" s="11">
        <f t="shared" si="19"/>
        <v>45765</v>
      </c>
      <c r="B1294" s="12" t="s">
        <v>21</v>
      </c>
      <c r="C1294" s="12" t="str">
        <f>VLOOKUP(D1294, City_Mapping!A:B, 2, FALSE)</f>
        <v>UAE</v>
      </c>
      <c r="D1294" s="12" t="s">
        <v>30</v>
      </c>
      <c r="E1294" s="12" t="s">
        <v>34</v>
      </c>
      <c r="F1294" s="12" t="s">
        <v>39</v>
      </c>
      <c r="G1294" s="12">
        <v>40825</v>
      </c>
      <c r="H1294" s="12" t="s">
        <v>41</v>
      </c>
      <c r="I1294" s="12" t="s">
        <v>44</v>
      </c>
      <c r="J1294" s="12">
        <v>345851</v>
      </c>
      <c r="K1294" s="12">
        <v>1</v>
      </c>
      <c r="L1294" s="13">
        <v>3720</v>
      </c>
      <c r="M1294" s="14">
        <f>Table1[[#This Row],[Column1]]/100</f>
        <v>0</v>
      </c>
      <c r="N1294" s="13">
        <f>Table1[[#This Row],[Unit_Price]]*Table1[[#This Row],[Quantity]]*(1-Table1[[#This Row],[Discount_%]])</f>
        <v>3720</v>
      </c>
      <c r="O1294" s="13">
        <v>17283</v>
      </c>
      <c r="P1294" s="13">
        <f>Table1[[#This Row],[Revenue]]-Table1[[#This Row],[Cost]]</f>
        <v>-13563</v>
      </c>
      <c r="Q1294" s="12" t="s">
        <v>48</v>
      </c>
      <c r="R1294" s="12" t="s">
        <v>52</v>
      </c>
      <c r="S1294" s="12" t="s">
        <v>56</v>
      </c>
      <c r="T1294" s="12">
        <v>5</v>
      </c>
      <c r="U1294" s="12">
        <v>0</v>
      </c>
      <c r="V1294" s="20" t="str">
        <f>TEXT(Table1[[#This Row],[Date]],"mmm-yyyy")</f>
        <v>Apr-2025</v>
      </c>
    </row>
    <row r="1295" spans="1:22" x14ac:dyDescent="0.2">
      <c r="A1295" s="11">
        <f t="shared" ref="A1295:A1358" si="20">A1283+1</f>
        <v>45765</v>
      </c>
      <c r="B1295" s="12" t="s">
        <v>22</v>
      </c>
      <c r="C1295" s="12" t="str">
        <f>VLOOKUP(D1295, City_Mapping!A:B, 2, FALSE)</f>
        <v>UK</v>
      </c>
      <c r="D1295" s="12" t="s">
        <v>29</v>
      </c>
      <c r="E1295" s="12" t="s">
        <v>34</v>
      </c>
      <c r="F1295" s="12" t="s">
        <v>38</v>
      </c>
      <c r="G1295" s="12">
        <v>17750</v>
      </c>
      <c r="H1295" s="12" t="s">
        <v>41</v>
      </c>
      <c r="I1295" s="12" t="s">
        <v>43</v>
      </c>
      <c r="J1295" s="12">
        <v>660488</v>
      </c>
      <c r="K1295" s="12">
        <v>9</v>
      </c>
      <c r="L1295" s="13">
        <v>3521</v>
      </c>
      <c r="M1295" s="14">
        <f>Table1[[#This Row],[Column1]]/100</f>
        <v>0.05</v>
      </c>
      <c r="N1295" s="13">
        <f>Table1[[#This Row],[Unit_Price]]*Table1[[#This Row],[Quantity]]*(1-Table1[[#This Row],[Discount_%]])</f>
        <v>30104.55</v>
      </c>
      <c r="O1295" s="13">
        <v>16298</v>
      </c>
      <c r="P1295" s="13">
        <f>Table1[[#This Row],[Revenue]]-Table1[[#This Row],[Cost]]</f>
        <v>13806.55</v>
      </c>
      <c r="Q1295" s="12" t="s">
        <v>48</v>
      </c>
      <c r="R1295" s="12" t="s">
        <v>52</v>
      </c>
      <c r="S1295" s="12" t="s">
        <v>54</v>
      </c>
      <c r="T1295" s="12">
        <v>5</v>
      </c>
      <c r="U1295" s="12">
        <v>5</v>
      </c>
      <c r="V1295" s="20" t="str">
        <f>TEXT(Table1[[#This Row],[Date]],"mmm-yyyy")</f>
        <v>Apr-2025</v>
      </c>
    </row>
    <row r="1296" spans="1:22" x14ac:dyDescent="0.2">
      <c r="A1296" s="11">
        <f t="shared" si="20"/>
        <v>45765</v>
      </c>
      <c r="B1296" s="12" t="s">
        <v>21</v>
      </c>
      <c r="C1296" s="12" t="str">
        <f>VLOOKUP(D1296, City_Mapping!A:B, 2, FALSE)</f>
        <v>India</v>
      </c>
      <c r="D1296" s="12" t="s">
        <v>32</v>
      </c>
      <c r="E1296" s="12" t="s">
        <v>36</v>
      </c>
      <c r="F1296" s="12" t="s">
        <v>37</v>
      </c>
      <c r="G1296" s="12">
        <v>68956</v>
      </c>
      <c r="H1296" s="12" t="s">
        <v>42</v>
      </c>
      <c r="I1296" s="12" t="s">
        <v>44</v>
      </c>
      <c r="J1296" s="12">
        <v>970321</v>
      </c>
      <c r="K1296" s="12">
        <v>9</v>
      </c>
      <c r="L1296" s="13">
        <v>4737</v>
      </c>
      <c r="M1296" s="14">
        <f>Table1[[#This Row],[Column1]]/100</f>
        <v>0.2</v>
      </c>
      <c r="N1296" s="13">
        <f>Table1[[#This Row],[Unit_Price]]*Table1[[#This Row],[Quantity]]*(1-Table1[[#This Row],[Discount_%]])</f>
        <v>34106.400000000001</v>
      </c>
      <c r="O1296" s="13">
        <v>1352</v>
      </c>
      <c r="P1296" s="13">
        <f>Table1[[#This Row],[Revenue]]-Table1[[#This Row],[Cost]]</f>
        <v>32754.400000000001</v>
      </c>
      <c r="Q1296" s="12" t="s">
        <v>48</v>
      </c>
      <c r="R1296" s="12" t="s">
        <v>52</v>
      </c>
      <c r="S1296" s="12" t="s">
        <v>53</v>
      </c>
      <c r="T1296" s="12">
        <v>1</v>
      </c>
      <c r="U1296" s="12">
        <v>20</v>
      </c>
      <c r="V1296" s="20" t="str">
        <f>TEXT(Table1[[#This Row],[Date]],"mmm-yyyy")</f>
        <v>Apr-2025</v>
      </c>
    </row>
    <row r="1297" spans="1:22" x14ac:dyDescent="0.2">
      <c r="A1297" s="11">
        <f t="shared" si="20"/>
        <v>45765</v>
      </c>
      <c r="B1297" s="12" t="s">
        <v>23</v>
      </c>
      <c r="C1297" s="12" t="str">
        <f>VLOOKUP(D1297, City_Mapping!A:B, 2, FALSE)</f>
        <v>India</v>
      </c>
      <c r="D1297" s="12" t="s">
        <v>33</v>
      </c>
      <c r="E1297" s="12" t="s">
        <v>36</v>
      </c>
      <c r="F1297" s="12" t="s">
        <v>37</v>
      </c>
      <c r="G1297" s="12">
        <v>60229</v>
      </c>
      <c r="H1297" s="12" t="s">
        <v>41</v>
      </c>
      <c r="I1297" s="12" t="s">
        <v>44</v>
      </c>
      <c r="J1297" s="12">
        <v>279322</v>
      </c>
      <c r="K1297" s="12">
        <v>2</v>
      </c>
      <c r="L1297" s="13">
        <v>4317</v>
      </c>
      <c r="M1297" s="14">
        <f>Table1[[#This Row],[Column1]]/100</f>
        <v>0.2</v>
      </c>
      <c r="N1297" s="13">
        <f>Table1[[#This Row],[Unit_Price]]*Table1[[#This Row],[Quantity]]*(1-Table1[[#This Row],[Discount_%]])</f>
        <v>6907.2000000000007</v>
      </c>
      <c r="O1297" s="13">
        <v>4122</v>
      </c>
      <c r="P1297" s="13">
        <f>Table1[[#This Row],[Revenue]]-Table1[[#This Row],[Cost]]</f>
        <v>2785.2000000000007</v>
      </c>
      <c r="Q1297" s="12" t="s">
        <v>49</v>
      </c>
      <c r="R1297" s="12" t="s">
        <v>50</v>
      </c>
      <c r="S1297" s="12" t="s">
        <v>54</v>
      </c>
      <c r="T1297" s="12">
        <v>2</v>
      </c>
      <c r="U1297" s="12">
        <v>20</v>
      </c>
      <c r="V1297" s="20" t="str">
        <f>TEXT(Table1[[#This Row],[Date]],"mmm-yyyy")</f>
        <v>Apr-2025</v>
      </c>
    </row>
    <row r="1298" spans="1:22" x14ac:dyDescent="0.2">
      <c r="A1298" s="11">
        <f t="shared" si="20"/>
        <v>45766</v>
      </c>
      <c r="B1298" s="12" t="s">
        <v>20</v>
      </c>
      <c r="C1298" s="12" t="str">
        <f>VLOOKUP(D1298, City_Mapping!A:B, 2, FALSE)</f>
        <v>India</v>
      </c>
      <c r="D1298" s="12" t="s">
        <v>33</v>
      </c>
      <c r="E1298" s="12" t="s">
        <v>34</v>
      </c>
      <c r="F1298" s="12" t="s">
        <v>38</v>
      </c>
      <c r="G1298" s="12">
        <v>93220</v>
      </c>
      <c r="H1298" s="12" t="s">
        <v>42</v>
      </c>
      <c r="I1298" s="12" t="s">
        <v>45</v>
      </c>
      <c r="J1298" s="12">
        <v>446448</v>
      </c>
      <c r="K1298" s="12">
        <v>9</v>
      </c>
      <c r="L1298" s="13">
        <v>1570</v>
      </c>
      <c r="M1298" s="14">
        <f>Table1[[#This Row],[Column1]]/100</f>
        <v>0.2</v>
      </c>
      <c r="N1298" s="13">
        <f>Table1[[#This Row],[Unit_Price]]*Table1[[#This Row],[Quantity]]*(1-Table1[[#This Row],[Discount_%]])</f>
        <v>11304</v>
      </c>
      <c r="O1298" s="13">
        <v>6207</v>
      </c>
      <c r="P1298" s="13">
        <f>Table1[[#This Row],[Revenue]]-Table1[[#This Row],[Cost]]</f>
        <v>5097</v>
      </c>
      <c r="Q1298" s="12" t="s">
        <v>46</v>
      </c>
      <c r="R1298" s="12" t="s">
        <v>50</v>
      </c>
      <c r="S1298" s="12" t="s">
        <v>54</v>
      </c>
      <c r="T1298" s="12">
        <v>3</v>
      </c>
      <c r="U1298" s="12">
        <v>20</v>
      </c>
      <c r="V1298" s="20" t="str">
        <f>TEXT(Table1[[#This Row],[Date]],"mmm-yyyy")</f>
        <v>Apr-2025</v>
      </c>
    </row>
    <row r="1299" spans="1:22" x14ac:dyDescent="0.2">
      <c r="A1299" s="11">
        <f t="shared" si="20"/>
        <v>45766</v>
      </c>
      <c r="B1299" s="12" t="s">
        <v>22</v>
      </c>
      <c r="C1299" s="12" t="str">
        <f>VLOOKUP(D1299, City_Mapping!A:B, 2, FALSE)</f>
        <v>India</v>
      </c>
      <c r="D1299" s="12" t="s">
        <v>28</v>
      </c>
      <c r="E1299" s="12" t="s">
        <v>35</v>
      </c>
      <c r="F1299" s="12" t="s">
        <v>38</v>
      </c>
      <c r="G1299" s="12">
        <v>53118</v>
      </c>
      <c r="H1299" s="12" t="s">
        <v>41</v>
      </c>
      <c r="I1299" s="12" t="s">
        <v>44</v>
      </c>
      <c r="J1299" s="12">
        <v>398591</v>
      </c>
      <c r="K1299" s="12">
        <v>2</v>
      </c>
      <c r="L1299" s="13">
        <v>3943</v>
      </c>
      <c r="M1299" s="14">
        <f>Table1[[#This Row],[Column1]]/100</f>
        <v>0.15</v>
      </c>
      <c r="N1299" s="13">
        <f>Table1[[#This Row],[Unit_Price]]*Table1[[#This Row],[Quantity]]*(1-Table1[[#This Row],[Discount_%]])</f>
        <v>6703.0999999999995</v>
      </c>
      <c r="O1299" s="13">
        <v>15823</v>
      </c>
      <c r="P1299" s="13">
        <f>Table1[[#This Row],[Revenue]]-Table1[[#This Row],[Cost]]</f>
        <v>-9119.9000000000015</v>
      </c>
      <c r="Q1299" s="12" t="s">
        <v>48</v>
      </c>
      <c r="R1299" s="12" t="s">
        <v>52</v>
      </c>
      <c r="S1299" s="12" t="s">
        <v>55</v>
      </c>
      <c r="T1299" s="12">
        <v>3</v>
      </c>
      <c r="U1299" s="12">
        <v>15</v>
      </c>
      <c r="V1299" s="20" t="str">
        <f>TEXT(Table1[[#This Row],[Date]],"mmm-yyyy")</f>
        <v>Apr-2025</v>
      </c>
    </row>
    <row r="1300" spans="1:22" x14ac:dyDescent="0.2">
      <c r="A1300" s="11">
        <f t="shared" si="20"/>
        <v>45766</v>
      </c>
      <c r="B1300" s="12" t="s">
        <v>22</v>
      </c>
      <c r="C1300" s="12" t="str">
        <f>VLOOKUP(D1300, City_Mapping!A:B, 2, FALSE)</f>
        <v>UAE</v>
      </c>
      <c r="D1300" s="12" t="s">
        <v>30</v>
      </c>
      <c r="E1300" s="12" t="s">
        <v>35</v>
      </c>
      <c r="F1300" s="12" t="s">
        <v>37</v>
      </c>
      <c r="G1300" s="12">
        <v>69615</v>
      </c>
      <c r="H1300" s="12" t="s">
        <v>42</v>
      </c>
      <c r="I1300" s="12" t="s">
        <v>44</v>
      </c>
      <c r="J1300" s="12">
        <v>784544</v>
      </c>
      <c r="K1300" s="12">
        <v>2</v>
      </c>
      <c r="L1300" s="13">
        <v>4689</v>
      </c>
      <c r="M1300" s="14">
        <f>Table1[[#This Row],[Column1]]/100</f>
        <v>0</v>
      </c>
      <c r="N1300" s="13">
        <f>Table1[[#This Row],[Unit_Price]]*Table1[[#This Row],[Quantity]]*(1-Table1[[#This Row],[Discount_%]])</f>
        <v>9378</v>
      </c>
      <c r="O1300" s="13">
        <v>19415</v>
      </c>
      <c r="P1300" s="13">
        <f>Table1[[#This Row],[Revenue]]-Table1[[#This Row],[Cost]]</f>
        <v>-10037</v>
      </c>
      <c r="Q1300" s="12" t="s">
        <v>47</v>
      </c>
      <c r="R1300" s="12" t="s">
        <v>52</v>
      </c>
      <c r="S1300" s="12" t="s">
        <v>55</v>
      </c>
      <c r="T1300" s="12">
        <v>3</v>
      </c>
      <c r="U1300" s="12">
        <v>0</v>
      </c>
      <c r="V1300" s="20" t="str">
        <f>TEXT(Table1[[#This Row],[Date]],"mmm-yyyy")</f>
        <v>Apr-2025</v>
      </c>
    </row>
    <row r="1301" spans="1:22" x14ac:dyDescent="0.2">
      <c r="A1301" s="11">
        <f t="shared" si="20"/>
        <v>45766</v>
      </c>
      <c r="B1301" s="12" t="s">
        <v>23</v>
      </c>
      <c r="C1301" s="12" t="str">
        <f>VLOOKUP(D1301, City_Mapping!A:B, 2, FALSE)</f>
        <v>India</v>
      </c>
      <c r="D1301" s="12" t="s">
        <v>33</v>
      </c>
      <c r="E1301" s="12" t="s">
        <v>36</v>
      </c>
      <c r="F1301" s="12" t="s">
        <v>37</v>
      </c>
      <c r="G1301" s="12">
        <v>89946</v>
      </c>
      <c r="H1301" s="12" t="s">
        <v>42</v>
      </c>
      <c r="I1301" s="12" t="s">
        <v>45</v>
      </c>
      <c r="J1301" s="12">
        <v>542970</v>
      </c>
      <c r="K1301" s="12">
        <v>8</v>
      </c>
      <c r="L1301" s="13">
        <v>1260</v>
      </c>
      <c r="M1301" s="14">
        <f>Table1[[#This Row],[Column1]]/100</f>
        <v>0</v>
      </c>
      <c r="N1301" s="13">
        <f>Table1[[#This Row],[Unit_Price]]*Table1[[#This Row],[Quantity]]*(1-Table1[[#This Row],[Discount_%]])</f>
        <v>10080</v>
      </c>
      <c r="O1301" s="13">
        <v>26435</v>
      </c>
      <c r="P1301" s="13">
        <f>Table1[[#This Row],[Revenue]]-Table1[[#This Row],[Cost]]</f>
        <v>-16355</v>
      </c>
      <c r="Q1301" s="12" t="s">
        <v>47</v>
      </c>
      <c r="R1301" s="12" t="s">
        <v>50</v>
      </c>
      <c r="S1301" s="12" t="s">
        <v>53</v>
      </c>
      <c r="T1301" s="12">
        <v>4</v>
      </c>
      <c r="U1301" s="12">
        <v>0</v>
      </c>
      <c r="V1301" s="20" t="str">
        <f>TEXT(Table1[[#This Row],[Date]],"mmm-yyyy")</f>
        <v>Apr-2025</v>
      </c>
    </row>
    <row r="1302" spans="1:22" x14ac:dyDescent="0.2">
      <c r="A1302" s="11">
        <f t="shared" si="20"/>
        <v>45766</v>
      </c>
      <c r="B1302" s="12" t="s">
        <v>20</v>
      </c>
      <c r="C1302" s="12" t="str">
        <f>VLOOKUP(D1302, City_Mapping!A:B, 2, FALSE)</f>
        <v>India</v>
      </c>
      <c r="D1302" s="12" t="s">
        <v>28</v>
      </c>
      <c r="E1302" s="12" t="s">
        <v>36</v>
      </c>
      <c r="F1302" s="12" t="s">
        <v>40</v>
      </c>
      <c r="G1302" s="12">
        <v>67290</v>
      </c>
      <c r="H1302" s="12" t="s">
        <v>41</v>
      </c>
      <c r="I1302" s="12" t="s">
        <v>45</v>
      </c>
      <c r="J1302" s="12">
        <v>510027</v>
      </c>
      <c r="K1302" s="12">
        <v>3</v>
      </c>
      <c r="L1302" s="13">
        <v>4951</v>
      </c>
      <c r="M1302" s="14">
        <f>Table1[[#This Row],[Column1]]/100</f>
        <v>0.05</v>
      </c>
      <c r="N1302" s="13">
        <f>Table1[[#This Row],[Unit_Price]]*Table1[[#This Row],[Quantity]]*(1-Table1[[#This Row],[Discount_%]])</f>
        <v>14110.349999999999</v>
      </c>
      <c r="O1302" s="13">
        <v>3926</v>
      </c>
      <c r="P1302" s="13">
        <f>Table1[[#This Row],[Revenue]]-Table1[[#This Row],[Cost]]</f>
        <v>10184.349999999999</v>
      </c>
      <c r="Q1302" s="12" t="s">
        <v>47</v>
      </c>
      <c r="R1302" s="12" t="s">
        <v>50</v>
      </c>
      <c r="S1302" s="12" t="s">
        <v>55</v>
      </c>
      <c r="T1302" s="12">
        <v>3</v>
      </c>
      <c r="U1302" s="12">
        <v>5</v>
      </c>
      <c r="V1302" s="20" t="str">
        <f>TEXT(Table1[[#This Row],[Date]],"mmm-yyyy")</f>
        <v>Apr-2025</v>
      </c>
    </row>
    <row r="1303" spans="1:22" x14ac:dyDescent="0.2">
      <c r="A1303" s="11">
        <f t="shared" si="20"/>
        <v>45766</v>
      </c>
      <c r="B1303" s="12" t="s">
        <v>21</v>
      </c>
      <c r="C1303" s="12" t="str">
        <f>VLOOKUP(D1303, City_Mapping!A:B, 2, FALSE)</f>
        <v>USA</v>
      </c>
      <c r="D1303" s="12" t="s">
        <v>31</v>
      </c>
      <c r="E1303" s="12" t="s">
        <v>34</v>
      </c>
      <c r="F1303" s="12" t="s">
        <v>39</v>
      </c>
      <c r="G1303" s="12">
        <v>25105</v>
      </c>
      <c r="H1303" s="12" t="s">
        <v>42</v>
      </c>
      <c r="I1303" s="12" t="s">
        <v>44</v>
      </c>
      <c r="J1303" s="12">
        <v>257667</v>
      </c>
      <c r="K1303" s="12">
        <v>3</v>
      </c>
      <c r="L1303" s="13">
        <v>3239</v>
      </c>
      <c r="M1303" s="14">
        <f>Table1[[#This Row],[Column1]]/100</f>
        <v>0.15</v>
      </c>
      <c r="N1303" s="13">
        <f>Table1[[#This Row],[Unit_Price]]*Table1[[#This Row],[Quantity]]*(1-Table1[[#This Row],[Discount_%]])</f>
        <v>8259.4499999999989</v>
      </c>
      <c r="O1303" s="13">
        <v>29838</v>
      </c>
      <c r="P1303" s="13">
        <f>Table1[[#This Row],[Revenue]]-Table1[[#This Row],[Cost]]</f>
        <v>-21578.550000000003</v>
      </c>
      <c r="Q1303" s="12" t="s">
        <v>49</v>
      </c>
      <c r="R1303" s="12" t="s">
        <v>51</v>
      </c>
      <c r="S1303" s="12" t="s">
        <v>53</v>
      </c>
      <c r="T1303" s="12">
        <v>2</v>
      </c>
      <c r="U1303" s="12">
        <v>15</v>
      </c>
      <c r="V1303" s="20" t="str">
        <f>TEXT(Table1[[#This Row],[Date]],"mmm-yyyy")</f>
        <v>Apr-2025</v>
      </c>
    </row>
    <row r="1304" spans="1:22" x14ac:dyDescent="0.2">
      <c r="A1304" s="11">
        <f t="shared" si="20"/>
        <v>45766</v>
      </c>
      <c r="B1304" s="12" t="s">
        <v>20</v>
      </c>
      <c r="C1304" s="12" t="str">
        <f>VLOOKUP(D1304, City_Mapping!A:B, 2, FALSE)</f>
        <v>India</v>
      </c>
      <c r="D1304" s="12" t="s">
        <v>28</v>
      </c>
      <c r="E1304" s="12" t="s">
        <v>36</v>
      </c>
      <c r="F1304" s="12" t="s">
        <v>38</v>
      </c>
      <c r="G1304" s="12">
        <v>28913</v>
      </c>
      <c r="H1304" s="12" t="s">
        <v>41</v>
      </c>
      <c r="I1304" s="12" t="s">
        <v>45</v>
      </c>
      <c r="J1304" s="12">
        <v>715856</v>
      </c>
      <c r="K1304" s="12">
        <v>7</v>
      </c>
      <c r="L1304" s="13">
        <v>2517</v>
      </c>
      <c r="M1304" s="14">
        <f>Table1[[#This Row],[Column1]]/100</f>
        <v>0.05</v>
      </c>
      <c r="N1304" s="13">
        <f>Table1[[#This Row],[Unit_Price]]*Table1[[#This Row],[Quantity]]*(1-Table1[[#This Row],[Discount_%]])</f>
        <v>16738.05</v>
      </c>
      <c r="O1304" s="13">
        <v>6825</v>
      </c>
      <c r="P1304" s="13">
        <f>Table1[[#This Row],[Revenue]]-Table1[[#This Row],[Cost]]</f>
        <v>9913.0499999999993</v>
      </c>
      <c r="Q1304" s="12" t="s">
        <v>48</v>
      </c>
      <c r="R1304" s="12" t="s">
        <v>51</v>
      </c>
      <c r="S1304" s="12" t="s">
        <v>55</v>
      </c>
      <c r="T1304" s="12">
        <v>3</v>
      </c>
      <c r="U1304" s="12">
        <v>5</v>
      </c>
      <c r="V1304" s="20" t="str">
        <f>TEXT(Table1[[#This Row],[Date]],"mmm-yyyy")</f>
        <v>Apr-2025</v>
      </c>
    </row>
    <row r="1305" spans="1:22" x14ac:dyDescent="0.2">
      <c r="A1305" s="11">
        <f t="shared" si="20"/>
        <v>45766</v>
      </c>
      <c r="B1305" s="12" t="s">
        <v>23</v>
      </c>
      <c r="C1305" s="12" t="str">
        <f>VLOOKUP(D1305, City_Mapping!A:B, 2, FALSE)</f>
        <v>India</v>
      </c>
      <c r="D1305" s="12" t="s">
        <v>28</v>
      </c>
      <c r="E1305" s="12" t="s">
        <v>36</v>
      </c>
      <c r="F1305" s="12" t="s">
        <v>39</v>
      </c>
      <c r="G1305" s="12">
        <v>59515</v>
      </c>
      <c r="H1305" s="12" t="s">
        <v>41</v>
      </c>
      <c r="I1305" s="12" t="s">
        <v>43</v>
      </c>
      <c r="J1305" s="12">
        <v>992934</v>
      </c>
      <c r="K1305" s="12">
        <v>6</v>
      </c>
      <c r="L1305" s="13">
        <v>1416</v>
      </c>
      <c r="M1305" s="14">
        <f>Table1[[#This Row],[Column1]]/100</f>
        <v>0</v>
      </c>
      <c r="N1305" s="13">
        <f>Table1[[#This Row],[Unit_Price]]*Table1[[#This Row],[Quantity]]*(1-Table1[[#This Row],[Discount_%]])</f>
        <v>8496</v>
      </c>
      <c r="O1305" s="13">
        <v>5044</v>
      </c>
      <c r="P1305" s="13">
        <f>Table1[[#This Row],[Revenue]]-Table1[[#This Row],[Cost]]</f>
        <v>3452</v>
      </c>
      <c r="Q1305" s="12" t="s">
        <v>49</v>
      </c>
      <c r="R1305" s="12" t="s">
        <v>51</v>
      </c>
      <c r="S1305" s="12" t="s">
        <v>53</v>
      </c>
      <c r="T1305" s="12">
        <v>5</v>
      </c>
      <c r="U1305" s="12">
        <v>0</v>
      </c>
      <c r="V1305" s="20" t="str">
        <f>TEXT(Table1[[#This Row],[Date]],"mmm-yyyy")</f>
        <v>Apr-2025</v>
      </c>
    </row>
    <row r="1306" spans="1:22" x14ac:dyDescent="0.2">
      <c r="A1306" s="11">
        <f t="shared" si="20"/>
        <v>45766</v>
      </c>
      <c r="B1306" s="12" t="s">
        <v>23</v>
      </c>
      <c r="C1306" s="12" t="str">
        <f>VLOOKUP(D1306, City_Mapping!A:B, 2, FALSE)</f>
        <v>India</v>
      </c>
      <c r="D1306" s="12" t="s">
        <v>28</v>
      </c>
      <c r="E1306" s="12" t="s">
        <v>34</v>
      </c>
      <c r="F1306" s="12" t="s">
        <v>37</v>
      </c>
      <c r="G1306" s="12">
        <v>57342</v>
      </c>
      <c r="H1306" s="12" t="s">
        <v>41</v>
      </c>
      <c r="I1306" s="12" t="s">
        <v>43</v>
      </c>
      <c r="J1306" s="12">
        <v>728855</v>
      </c>
      <c r="K1306" s="12">
        <v>7</v>
      </c>
      <c r="L1306" s="13">
        <v>4443</v>
      </c>
      <c r="M1306" s="14">
        <f>Table1[[#This Row],[Column1]]/100</f>
        <v>0.2</v>
      </c>
      <c r="N1306" s="13">
        <f>Table1[[#This Row],[Unit_Price]]*Table1[[#This Row],[Quantity]]*(1-Table1[[#This Row],[Discount_%]])</f>
        <v>24880.800000000003</v>
      </c>
      <c r="O1306" s="13">
        <v>13388</v>
      </c>
      <c r="P1306" s="13">
        <f>Table1[[#This Row],[Revenue]]-Table1[[#This Row],[Cost]]</f>
        <v>11492.800000000003</v>
      </c>
      <c r="Q1306" s="12" t="s">
        <v>47</v>
      </c>
      <c r="R1306" s="12" t="s">
        <v>52</v>
      </c>
      <c r="S1306" s="12" t="s">
        <v>53</v>
      </c>
      <c r="T1306" s="12">
        <v>5</v>
      </c>
      <c r="U1306" s="12">
        <v>20</v>
      </c>
      <c r="V1306" s="20" t="str">
        <f>TEXT(Table1[[#This Row],[Date]],"mmm-yyyy")</f>
        <v>Apr-2025</v>
      </c>
    </row>
    <row r="1307" spans="1:22" x14ac:dyDescent="0.2">
      <c r="A1307" s="11">
        <f t="shared" si="20"/>
        <v>45766</v>
      </c>
      <c r="B1307" s="12" t="s">
        <v>20</v>
      </c>
      <c r="C1307" s="12" t="str">
        <f>VLOOKUP(D1307, City_Mapping!A:B, 2, FALSE)</f>
        <v>India</v>
      </c>
      <c r="D1307" s="12" t="s">
        <v>32</v>
      </c>
      <c r="E1307" s="12" t="s">
        <v>34</v>
      </c>
      <c r="F1307" s="12" t="s">
        <v>39</v>
      </c>
      <c r="G1307" s="12">
        <v>62184</v>
      </c>
      <c r="H1307" s="12" t="s">
        <v>41</v>
      </c>
      <c r="I1307" s="12" t="s">
        <v>43</v>
      </c>
      <c r="J1307" s="12">
        <v>610338</v>
      </c>
      <c r="K1307" s="12">
        <v>6</v>
      </c>
      <c r="L1307" s="13">
        <v>3960</v>
      </c>
      <c r="M1307" s="14">
        <f>Table1[[#This Row],[Column1]]/100</f>
        <v>0.15</v>
      </c>
      <c r="N1307" s="13">
        <f>Table1[[#This Row],[Unit_Price]]*Table1[[#This Row],[Quantity]]*(1-Table1[[#This Row],[Discount_%]])</f>
        <v>20196</v>
      </c>
      <c r="O1307" s="13">
        <v>25265</v>
      </c>
      <c r="P1307" s="13">
        <f>Table1[[#This Row],[Revenue]]-Table1[[#This Row],[Cost]]</f>
        <v>-5069</v>
      </c>
      <c r="Q1307" s="12" t="s">
        <v>46</v>
      </c>
      <c r="R1307" s="12" t="s">
        <v>52</v>
      </c>
      <c r="S1307" s="12" t="s">
        <v>56</v>
      </c>
      <c r="T1307" s="12">
        <v>5</v>
      </c>
      <c r="U1307" s="12">
        <v>15</v>
      </c>
      <c r="V1307" s="20" t="str">
        <f>TEXT(Table1[[#This Row],[Date]],"mmm-yyyy")</f>
        <v>Apr-2025</v>
      </c>
    </row>
    <row r="1308" spans="1:22" x14ac:dyDescent="0.2">
      <c r="A1308" s="11">
        <f t="shared" si="20"/>
        <v>45766</v>
      </c>
      <c r="B1308" s="12" t="s">
        <v>21</v>
      </c>
      <c r="C1308" s="12" t="str">
        <f>VLOOKUP(D1308, City_Mapping!A:B, 2, FALSE)</f>
        <v>India</v>
      </c>
      <c r="D1308" s="12" t="s">
        <v>28</v>
      </c>
      <c r="E1308" s="12" t="s">
        <v>36</v>
      </c>
      <c r="F1308" s="12" t="s">
        <v>38</v>
      </c>
      <c r="G1308" s="12">
        <v>93247</v>
      </c>
      <c r="H1308" s="12" t="s">
        <v>41</v>
      </c>
      <c r="I1308" s="12" t="s">
        <v>43</v>
      </c>
      <c r="J1308" s="12">
        <v>904189</v>
      </c>
      <c r="K1308" s="12">
        <v>9</v>
      </c>
      <c r="L1308" s="13">
        <v>1992</v>
      </c>
      <c r="M1308" s="14">
        <f>Table1[[#This Row],[Column1]]/100</f>
        <v>0.15</v>
      </c>
      <c r="N1308" s="13">
        <f>Table1[[#This Row],[Unit_Price]]*Table1[[#This Row],[Quantity]]*(1-Table1[[#This Row],[Discount_%]])</f>
        <v>15238.8</v>
      </c>
      <c r="O1308" s="13">
        <v>24975</v>
      </c>
      <c r="P1308" s="13">
        <f>Table1[[#This Row],[Revenue]]-Table1[[#This Row],[Cost]]</f>
        <v>-9736.2000000000007</v>
      </c>
      <c r="Q1308" s="12" t="s">
        <v>47</v>
      </c>
      <c r="R1308" s="12" t="s">
        <v>52</v>
      </c>
      <c r="S1308" s="12" t="s">
        <v>54</v>
      </c>
      <c r="T1308" s="12">
        <v>3</v>
      </c>
      <c r="U1308" s="12">
        <v>15</v>
      </c>
      <c r="V1308" s="20" t="str">
        <f>TEXT(Table1[[#This Row],[Date]],"mmm-yyyy")</f>
        <v>Apr-2025</v>
      </c>
    </row>
    <row r="1309" spans="1:22" x14ac:dyDescent="0.2">
      <c r="A1309" s="11">
        <f t="shared" si="20"/>
        <v>45766</v>
      </c>
      <c r="B1309" s="12" t="s">
        <v>21</v>
      </c>
      <c r="C1309" s="12" t="str">
        <f>VLOOKUP(D1309, City_Mapping!A:B, 2, FALSE)</f>
        <v>UK</v>
      </c>
      <c r="D1309" s="12" t="s">
        <v>29</v>
      </c>
      <c r="E1309" s="12" t="s">
        <v>35</v>
      </c>
      <c r="F1309" s="12" t="s">
        <v>38</v>
      </c>
      <c r="G1309" s="12">
        <v>70506</v>
      </c>
      <c r="H1309" s="12" t="s">
        <v>42</v>
      </c>
      <c r="I1309" s="12" t="s">
        <v>43</v>
      </c>
      <c r="J1309" s="12">
        <v>207136</v>
      </c>
      <c r="K1309" s="12">
        <v>2</v>
      </c>
      <c r="L1309" s="13">
        <v>4121</v>
      </c>
      <c r="M1309" s="14">
        <f>Table1[[#This Row],[Column1]]/100</f>
        <v>0.15</v>
      </c>
      <c r="N1309" s="13">
        <f>Table1[[#This Row],[Unit_Price]]*Table1[[#This Row],[Quantity]]*(1-Table1[[#This Row],[Discount_%]])</f>
        <v>7005.7</v>
      </c>
      <c r="O1309" s="13">
        <v>5620</v>
      </c>
      <c r="P1309" s="13">
        <f>Table1[[#This Row],[Revenue]]-Table1[[#This Row],[Cost]]</f>
        <v>1385.6999999999998</v>
      </c>
      <c r="Q1309" s="12" t="s">
        <v>48</v>
      </c>
      <c r="R1309" s="12" t="s">
        <v>50</v>
      </c>
      <c r="S1309" s="12" t="s">
        <v>54</v>
      </c>
      <c r="T1309" s="12">
        <v>2</v>
      </c>
      <c r="U1309" s="12">
        <v>15</v>
      </c>
      <c r="V1309" s="20" t="str">
        <f>TEXT(Table1[[#This Row],[Date]],"mmm-yyyy")</f>
        <v>Apr-2025</v>
      </c>
    </row>
    <row r="1310" spans="1:22" x14ac:dyDescent="0.2">
      <c r="A1310" s="11">
        <f t="shared" si="20"/>
        <v>45767</v>
      </c>
      <c r="B1310" s="12" t="s">
        <v>22</v>
      </c>
      <c r="C1310" s="12" t="str">
        <f>VLOOKUP(D1310, City_Mapping!A:B, 2, FALSE)</f>
        <v>India</v>
      </c>
      <c r="D1310" s="12" t="s">
        <v>28</v>
      </c>
      <c r="E1310" s="12" t="s">
        <v>36</v>
      </c>
      <c r="F1310" s="12" t="s">
        <v>39</v>
      </c>
      <c r="G1310" s="12">
        <v>34967</v>
      </c>
      <c r="H1310" s="12" t="s">
        <v>41</v>
      </c>
      <c r="I1310" s="12" t="s">
        <v>45</v>
      </c>
      <c r="J1310" s="12">
        <v>326401</v>
      </c>
      <c r="K1310" s="12">
        <v>8</v>
      </c>
      <c r="L1310" s="13">
        <v>1226</v>
      </c>
      <c r="M1310" s="14">
        <f>Table1[[#This Row],[Column1]]/100</f>
        <v>0.2</v>
      </c>
      <c r="N1310" s="13">
        <f>Table1[[#This Row],[Unit_Price]]*Table1[[#This Row],[Quantity]]*(1-Table1[[#This Row],[Discount_%]])</f>
        <v>7846.4000000000005</v>
      </c>
      <c r="O1310" s="13">
        <v>2170</v>
      </c>
      <c r="P1310" s="13">
        <f>Table1[[#This Row],[Revenue]]-Table1[[#This Row],[Cost]]</f>
        <v>5676.4000000000005</v>
      </c>
      <c r="Q1310" s="12" t="s">
        <v>46</v>
      </c>
      <c r="R1310" s="12" t="s">
        <v>51</v>
      </c>
      <c r="S1310" s="12" t="s">
        <v>54</v>
      </c>
      <c r="T1310" s="12">
        <v>2</v>
      </c>
      <c r="U1310" s="12">
        <v>20</v>
      </c>
      <c r="V1310" s="20" t="str">
        <f>TEXT(Table1[[#This Row],[Date]],"mmm-yyyy")</f>
        <v>Apr-2025</v>
      </c>
    </row>
    <row r="1311" spans="1:22" x14ac:dyDescent="0.2">
      <c r="A1311" s="11">
        <f t="shared" si="20"/>
        <v>45767</v>
      </c>
      <c r="B1311" s="12" t="s">
        <v>21</v>
      </c>
      <c r="C1311" s="12" t="str">
        <f>VLOOKUP(D1311, City_Mapping!A:B, 2, FALSE)</f>
        <v>India</v>
      </c>
      <c r="D1311" s="12" t="s">
        <v>32</v>
      </c>
      <c r="E1311" s="12" t="s">
        <v>35</v>
      </c>
      <c r="F1311" s="12" t="s">
        <v>38</v>
      </c>
      <c r="G1311" s="12">
        <v>46023</v>
      </c>
      <c r="H1311" s="12" t="s">
        <v>42</v>
      </c>
      <c r="I1311" s="12" t="s">
        <v>45</v>
      </c>
      <c r="J1311" s="12">
        <v>292421</v>
      </c>
      <c r="K1311" s="12">
        <v>6</v>
      </c>
      <c r="L1311" s="13">
        <v>2109</v>
      </c>
      <c r="M1311" s="14">
        <f>Table1[[#This Row],[Column1]]/100</f>
        <v>0.15</v>
      </c>
      <c r="N1311" s="13">
        <f>Table1[[#This Row],[Unit_Price]]*Table1[[#This Row],[Quantity]]*(1-Table1[[#This Row],[Discount_%]])</f>
        <v>10755.9</v>
      </c>
      <c r="O1311" s="13">
        <v>16505</v>
      </c>
      <c r="P1311" s="13">
        <f>Table1[[#This Row],[Revenue]]-Table1[[#This Row],[Cost]]</f>
        <v>-5749.1</v>
      </c>
      <c r="Q1311" s="12" t="s">
        <v>46</v>
      </c>
      <c r="R1311" s="12" t="s">
        <v>50</v>
      </c>
      <c r="S1311" s="12" t="s">
        <v>55</v>
      </c>
      <c r="T1311" s="12">
        <v>3</v>
      </c>
      <c r="U1311" s="12">
        <v>15</v>
      </c>
      <c r="V1311" s="20" t="str">
        <f>TEXT(Table1[[#This Row],[Date]],"mmm-yyyy")</f>
        <v>Apr-2025</v>
      </c>
    </row>
    <row r="1312" spans="1:22" x14ac:dyDescent="0.2">
      <c r="A1312" s="11">
        <f t="shared" si="20"/>
        <v>45767</v>
      </c>
      <c r="B1312" s="12" t="s">
        <v>20</v>
      </c>
      <c r="C1312" s="12" t="str">
        <f>VLOOKUP(D1312, City_Mapping!A:B, 2, FALSE)</f>
        <v>India</v>
      </c>
      <c r="D1312" s="12" t="s">
        <v>32</v>
      </c>
      <c r="E1312" s="12" t="s">
        <v>35</v>
      </c>
      <c r="F1312" s="12" t="s">
        <v>40</v>
      </c>
      <c r="G1312" s="12">
        <v>64288</v>
      </c>
      <c r="H1312" s="12" t="s">
        <v>41</v>
      </c>
      <c r="I1312" s="12" t="s">
        <v>43</v>
      </c>
      <c r="J1312" s="12">
        <v>793290</v>
      </c>
      <c r="K1312" s="12">
        <v>4</v>
      </c>
      <c r="L1312" s="13">
        <v>1439</v>
      </c>
      <c r="M1312" s="14">
        <f>Table1[[#This Row],[Column1]]/100</f>
        <v>0.1</v>
      </c>
      <c r="N1312" s="13">
        <f>Table1[[#This Row],[Unit_Price]]*Table1[[#This Row],[Quantity]]*(1-Table1[[#This Row],[Discount_%]])</f>
        <v>5180.4000000000005</v>
      </c>
      <c r="O1312" s="13">
        <v>6640</v>
      </c>
      <c r="P1312" s="13">
        <f>Table1[[#This Row],[Revenue]]-Table1[[#This Row],[Cost]]</f>
        <v>-1459.5999999999995</v>
      </c>
      <c r="Q1312" s="12" t="s">
        <v>46</v>
      </c>
      <c r="R1312" s="12" t="s">
        <v>50</v>
      </c>
      <c r="S1312" s="12" t="s">
        <v>56</v>
      </c>
      <c r="T1312" s="12">
        <v>2</v>
      </c>
      <c r="U1312" s="12">
        <v>10</v>
      </c>
      <c r="V1312" s="20" t="str">
        <f>TEXT(Table1[[#This Row],[Date]],"mmm-yyyy")</f>
        <v>Apr-2025</v>
      </c>
    </row>
    <row r="1313" spans="1:22" x14ac:dyDescent="0.2">
      <c r="A1313" s="11">
        <f t="shared" si="20"/>
        <v>45767</v>
      </c>
      <c r="B1313" s="12" t="s">
        <v>23</v>
      </c>
      <c r="C1313" s="12" t="str">
        <f>VLOOKUP(D1313, City_Mapping!A:B, 2, FALSE)</f>
        <v>USA</v>
      </c>
      <c r="D1313" s="12" t="s">
        <v>31</v>
      </c>
      <c r="E1313" s="12" t="s">
        <v>35</v>
      </c>
      <c r="F1313" s="12" t="s">
        <v>37</v>
      </c>
      <c r="G1313" s="12">
        <v>36622</v>
      </c>
      <c r="H1313" s="12" t="s">
        <v>42</v>
      </c>
      <c r="I1313" s="12" t="s">
        <v>43</v>
      </c>
      <c r="J1313" s="12">
        <v>716630</v>
      </c>
      <c r="K1313" s="12">
        <v>6</v>
      </c>
      <c r="L1313" s="13">
        <v>587</v>
      </c>
      <c r="M1313" s="14">
        <f>Table1[[#This Row],[Column1]]/100</f>
        <v>0.15</v>
      </c>
      <c r="N1313" s="13">
        <f>Table1[[#This Row],[Unit_Price]]*Table1[[#This Row],[Quantity]]*(1-Table1[[#This Row],[Discount_%]])</f>
        <v>2993.7</v>
      </c>
      <c r="O1313" s="13">
        <v>27704</v>
      </c>
      <c r="P1313" s="13">
        <f>Table1[[#This Row],[Revenue]]-Table1[[#This Row],[Cost]]</f>
        <v>-24710.3</v>
      </c>
      <c r="Q1313" s="12" t="s">
        <v>47</v>
      </c>
      <c r="R1313" s="12" t="s">
        <v>50</v>
      </c>
      <c r="S1313" s="12" t="s">
        <v>53</v>
      </c>
      <c r="T1313" s="12">
        <v>3</v>
      </c>
      <c r="U1313" s="12">
        <v>15</v>
      </c>
      <c r="V1313" s="20" t="str">
        <f>TEXT(Table1[[#This Row],[Date]],"mmm-yyyy")</f>
        <v>Apr-2025</v>
      </c>
    </row>
    <row r="1314" spans="1:22" x14ac:dyDescent="0.2">
      <c r="A1314" s="11">
        <f t="shared" si="20"/>
        <v>45767</v>
      </c>
      <c r="B1314" s="12" t="s">
        <v>22</v>
      </c>
      <c r="C1314" s="12" t="str">
        <f>VLOOKUP(D1314, City_Mapping!A:B, 2, FALSE)</f>
        <v>UAE</v>
      </c>
      <c r="D1314" s="12" t="s">
        <v>30</v>
      </c>
      <c r="E1314" s="12" t="s">
        <v>34</v>
      </c>
      <c r="F1314" s="12" t="s">
        <v>37</v>
      </c>
      <c r="G1314" s="12">
        <v>55201</v>
      </c>
      <c r="H1314" s="12" t="s">
        <v>42</v>
      </c>
      <c r="I1314" s="12" t="s">
        <v>43</v>
      </c>
      <c r="J1314" s="12">
        <v>188760</v>
      </c>
      <c r="K1314" s="12">
        <v>6</v>
      </c>
      <c r="L1314" s="13">
        <v>1062</v>
      </c>
      <c r="M1314" s="14">
        <f>Table1[[#This Row],[Column1]]/100</f>
        <v>0.2</v>
      </c>
      <c r="N1314" s="13">
        <f>Table1[[#This Row],[Unit_Price]]*Table1[[#This Row],[Quantity]]*(1-Table1[[#This Row],[Discount_%]])</f>
        <v>5097.6000000000004</v>
      </c>
      <c r="O1314" s="13">
        <v>28203</v>
      </c>
      <c r="P1314" s="13">
        <f>Table1[[#This Row],[Revenue]]-Table1[[#This Row],[Cost]]</f>
        <v>-23105.4</v>
      </c>
      <c r="Q1314" s="12" t="s">
        <v>49</v>
      </c>
      <c r="R1314" s="12" t="s">
        <v>52</v>
      </c>
      <c r="S1314" s="12" t="s">
        <v>53</v>
      </c>
      <c r="T1314" s="12">
        <v>2</v>
      </c>
      <c r="U1314" s="12">
        <v>20</v>
      </c>
      <c r="V1314" s="20" t="str">
        <f>TEXT(Table1[[#This Row],[Date]],"mmm-yyyy")</f>
        <v>Apr-2025</v>
      </c>
    </row>
    <row r="1315" spans="1:22" x14ac:dyDescent="0.2">
      <c r="A1315" s="11">
        <f t="shared" si="20"/>
        <v>45767</v>
      </c>
      <c r="B1315" s="12" t="s">
        <v>22</v>
      </c>
      <c r="C1315" s="12" t="str">
        <f>VLOOKUP(D1315, City_Mapping!A:B, 2, FALSE)</f>
        <v>India</v>
      </c>
      <c r="D1315" s="12" t="s">
        <v>33</v>
      </c>
      <c r="E1315" s="12" t="s">
        <v>34</v>
      </c>
      <c r="F1315" s="12" t="s">
        <v>38</v>
      </c>
      <c r="G1315" s="12">
        <v>85033</v>
      </c>
      <c r="H1315" s="12" t="s">
        <v>41</v>
      </c>
      <c r="I1315" s="12" t="s">
        <v>45</v>
      </c>
      <c r="J1315" s="12">
        <v>587988</v>
      </c>
      <c r="K1315" s="12">
        <v>3</v>
      </c>
      <c r="L1315" s="13">
        <v>1768</v>
      </c>
      <c r="M1315" s="14">
        <f>Table1[[#This Row],[Column1]]/100</f>
        <v>0.15</v>
      </c>
      <c r="N1315" s="13">
        <f>Table1[[#This Row],[Unit_Price]]*Table1[[#This Row],[Quantity]]*(1-Table1[[#This Row],[Discount_%]])</f>
        <v>4508.3999999999996</v>
      </c>
      <c r="O1315" s="13">
        <v>5917</v>
      </c>
      <c r="P1315" s="13">
        <f>Table1[[#This Row],[Revenue]]-Table1[[#This Row],[Cost]]</f>
        <v>-1408.6000000000004</v>
      </c>
      <c r="Q1315" s="12" t="s">
        <v>47</v>
      </c>
      <c r="R1315" s="12" t="s">
        <v>52</v>
      </c>
      <c r="S1315" s="12" t="s">
        <v>53</v>
      </c>
      <c r="T1315" s="12">
        <v>1</v>
      </c>
      <c r="U1315" s="12">
        <v>15</v>
      </c>
      <c r="V1315" s="20" t="str">
        <f>TEXT(Table1[[#This Row],[Date]],"mmm-yyyy")</f>
        <v>Apr-2025</v>
      </c>
    </row>
    <row r="1316" spans="1:22" x14ac:dyDescent="0.2">
      <c r="A1316" s="11">
        <f t="shared" si="20"/>
        <v>45767</v>
      </c>
      <c r="B1316" s="12" t="s">
        <v>23</v>
      </c>
      <c r="C1316" s="12" t="str">
        <f>VLOOKUP(D1316, City_Mapping!A:B, 2, FALSE)</f>
        <v>India</v>
      </c>
      <c r="D1316" s="12" t="s">
        <v>33</v>
      </c>
      <c r="E1316" s="12" t="s">
        <v>34</v>
      </c>
      <c r="F1316" s="12" t="s">
        <v>37</v>
      </c>
      <c r="G1316" s="12">
        <v>26350</v>
      </c>
      <c r="H1316" s="12" t="s">
        <v>42</v>
      </c>
      <c r="I1316" s="12" t="s">
        <v>45</v>
      </c>
      <c r="J1316" s="12">
        <v>234883</v>
      </c>
      <c r="K1316" s="12">
        <v>8</v>
      </c>
      <c r="L1316" s="13">
        <v>1990</v>
      </c>
      <c r="M1316" s="14">
        <f>Table1[[#This Row],[Column1]]/100</f>
        <v>0.1</v>
      </c>
      <c r="N1316" s="13">
        <f>Table1[[#This Row],[Unit_Price]]*Table1[[#This Row],[Quantity]]*(1-Table1[[#This Row],[Discount_%]])</f>
        <v>14328</v>
      </c>
      <c r="O1316" s="13">
        <v>22629</v>
      </c>
      <c r="P1316" s="13">
        <f>Table1[[#This Row],[Revenue]]-Table1[[#This Row],[Cost]]</f>
        <v>-8301</v>
      </c>
      <c r="Q1316" s="12" t="s">
        <v>48</v>
      </c>
      <c r="R1316" s="12" t="s">
        <v>50</v>
      </c>
      <c r="S1316" s="12" t="s">
        <v>55</v>
      </c>
      <c r="T1316" s="12">
        <v>1</v>
      </c>
      <c r="U1316" s="12">
        <v>10</v>
      </c>
      <c r="V1316" s="20" t="str">
        <f>TEXT(Table1[[#This Row],[Date]],"mmm-yyyy")</f>
        <v>Apr-2025</v>
      </c>
    </row>
    <row r="1317" spans="1:22" x14ac:dyDescent="0.2">
      <c r="A1317" s="11">
        <f t="shared" si="20"/>
        <v>45767</v>
      </c>
      <c r="B1317" s="12" t="s">
        <v>21</v>
      </c>
      <c r="C1317" s="12" t="str">
        <f>VLOOKUP(D1317, City_Mapping!A:B, 2, FALSE)</f>
        <v>India</v>
      </c>
      <c r="D1317" s="12" t="s">
        <v>28</v>
      </c>
      <c r="E1317" s="12" t="s">
        <v>36</v>
      </c>
      <c r="F1317" s="12" t="s">
        <v>40</v>
      </c>
      <c r="G1317" s="12">
        <v>64820</v>
      </c>
      <c r="H1317" s="12" t="s">
        <v>41</v>
      </c>
      <c r="I1317" s="12" t="s">
        <v>44</v>
      </c>
      <c r="J1317" s="12">
        <v>785728</v>
      </c>
      <c r="K1317" s="12">
        <v>5</v>
      </c>
      <c r="L1317" s="13">
        <v>3579</v>
      </c>
      <c r="M1317" s="14">
        <f>Table1[[#This Row],[Column1]]/100</f>
        <v>0.1</v>
      </c>
      <c r="N1317" s="13">
        <f>Table1[[#This Row],[Unit_Price]]*Table1[[#This Row],[Quantity]]*(1-Table1[[#This Row],[Discount_%]])</f>
        <v>16105.5</v>
      </c>
      <c r="O1317" s="13">
        <v>12825</v>
      </c>
      <c r="P1317" s="13">
        <f>Table1[[#This Row],[Revenue]]-Table1[[#This Row],[Cost]]</f>
        <v>3280.5</v>
      </c>
      <c r="Q1317" s="12" t="s">
        <v>46</v>
      </c>
      <c r="R1317" s="12" t="s">
        <v>51</v>
      </c>
      <c r="S1317" s="12" t="s">
        <v>54</v>
      </c>
      <c r="T1317" s="12">
        <v>2</v>
      </c>
      <c r="U1317" s="12">
        <v>10</v>
      </c>
      <c r="V1317" s="20" t="str">
        <f>TEXT(Table1[[#This Row],[Date]],"mmm-yyyy")</f>
        <v>Apr-2025</v>
      </c>
    </row>
    <row r="1318" spans="1:22" x14ac:dyDescent="0.2">
      <c r="A1318" s="11">
        <f t="shared" si="20"/>
        <v>45767</v>
      </c>
      <c r="B1318" s="12" t="s">
        <v>23</v>
      </c>
      <c r="C1318" s="12" t="str">
        <f>VLOOKUP(D1318, City_Mapping!A:B, 2, FALSE)</f>
        <v>USA</v>
      </c>
      <c r="D1318" s="12" t="s">
        <v>31</v>
      </c>
      <c r="E1318" s="12" t="s">
        <v>34</v>
      </c>
      <c r="F1318" s="12" t="s">
        <v>38</v>
      </c>
      <c r="G1318" s="12">
        <v>58709</v>
      </c>
      <c r="H1318" s="12" t="s">
        <v>41</v>
      </c>
      <c r="I1318" s="12" t="s">
        <v>44</v>
      </c>
      <c r="J1318" s="12">
        <v>501853</v>
      </c>
      <c r="K1318" s="12">
        <v>4</v>
      </c>
      <c r="L1318" s="13">
        <v>2072</v>
      </c>
      <c r="M1318" s="14">
        <f>Table1[[#This Row],[Column1]]/100</f>
        <v>0.15</v>
      </c>
      <c r="N1318" s="13">
        <f>Table1[[#This Row],[Unit_Price]]*Table1[[#This Row],[Quantity]]*(1-Table1[[#This Row],[Discount_%]])</f>
        <v>7044.8</v>
      </c>
      <c r="O1318" s="13">
        <v>27181</v>
      </c>
      <c r="P1318" s="13">
        <f>Table1[[#This Row],[Revenue]]-Table1[[#This Row],[Cost]]</f>
        <v>-20136.2</v>
      </c>
      <c r="Q1318" s="12" t="s">
        <v>49</v>
      </c>
      <c r="R1318" s="12" t="s">
        <v>52</v>
      </c>
      <c r="S1318" s="12" t="s">
        <v>56</v>
      </c>
      <c r="T1318" s="12">
        <v>5</v>
      </c>
      <c r="U1318" s="12">
        <v>15</v>
      </c>
      <c r="V1318" s="20" t="str">
        <f>TEXT(Table1[[#This Row],[Date]],"mmm-yyyy")</f>
        <v>Apr-2025</v>
      </c>
    </row>
    <row r="1319" spans="1:22" x14ac:dyDescent="0.2">
      <c r="A1319" s="11">
        <f t="shared" si="20"/>
        <v>45767</v>
      </c>
      <c r="B1319" s="12" t="s">
        <v>21</v>
      </c>
      <c r="C1319" s="12" t="str">
        <f>VLOOKUP(D1319, City_Mapping!A:B, 2, FALSE)</f>
        <v>India</v>
      </c>
      <c r="D1319" s="12" t="s">
        <v>28</v>
      </c>
      <c r="E1319" s="12" t="s">
        <v>34</v>
      </c>
      <c r="F1319" s="12" t="s">
        <v>40</v>
      </c>
      <c r="G1319" s="12">
        <v>98232</v>
      </c>
      <c r="H1319" s="12" t="s">
        <v>41</v>
      </c>
      <c r="I1319" s="12" t="s">
        <v>44</v>
      </c>
      <c r="J1319" s="12">
        <v>898565</v>
      </c>
      <c r="K1319" s="12">
        <v>2</v>
      </c>
      <c r="L1319" s="13">
        <v>3671</v>
      </c>
      <c r="M1319" s="14">
        <f>Table1[[#This Row],[Column1]]/100</f>
        <v>0</v>
      </c>
      <c r="N1319" s="13">
        <f>Table1[[#This Row],[Unit_Price]]*Table1[[#This Row],[Quantity]]*(1-Table1[[#This Row],[Discount_%]])</f>
        <v>7342</v>
      </c>
      <c r="O1319" s="13">
        <v>8306</v>
      </c>
      <c r="P1319" s="13">
        <f>Table1[[#This Row],[Revenue]]-Table1[[#This Row],[Cost]]</f>
        <v>-964</v>
      </c>
      <c r="Q1319" s="12" t="s">
        <v>49</v>
      </c>
      <c r="R1319" s="12" t="s">
        <v>52</v>
      </c>
      <c r="S1319" s="12" t="s">
        <v>53</v>
      </c>
      <c r="T1319" s="12">
        <v>1</v>
      </c>
      <c r="U1319" s="12">
        <v>0</v>
      </c>
      <c r="V1319" s="20" t="str">
        <f>TEXT(Table1[[#This Row],[Date]],"mmm-yyyy")</f>
        <v>Apr-2025</v>
      </c>
    </row>
    <row r="1320" spans="1:22" x14ac:dyDescent="0.2">
      <c r="A1320" s="11">
        <f t="shared" si="20"/>
        <v>45767</v>
      </c>
      <c r="B1320" s="12" t="s">
        <v>23</v>
      </c>
      <c r="C1320" s="12" t="str">
        <f>VLOOKUP(D1320, City_Mapping!A:B, 2, FALSE)</f>
        <v>India</v>
      </c>
      <c r="D1320" s="12" t="s">
        <v>33</v>
      </c>
      <c r="E1320" s="12" t="s">
        <v>36</v>
      </c>
      <c r="F1320" s="12" t="s">
        <v>40</v>
      </c>
      <c r="G1320" s="12">
        <v>37470</v>
      </c>
      <c r="H1320" s="12" t="s">
        <v>42</v>
      </c>
      <c r="I1320" s="12" t="s">
        <v>44</v>
      </c>
      <c r="J1320" s="12">
        <v>671274</v>
      </c>
      <c r="K1320" s="12">
        <v>1</v>
      </c>
      <c r="L1320" s="13">
        <v>3300</v>
      </c>
      <c r="M1320" s="14">
        <f>Table1[[#This Row],[Column1]]/100</f>
        <v>0</v>
      </c>
      <c r="N1320" s="13">
        <f>Table1[[#This Row],[Unit_Price]]*Table1[[#This Row],[Quantity]]*(1-Table1[[#This Row],[Discount_%]])</f>
        <v>3300</v>
      </c>
      <c r="O1320" s="13">
        <v>15262</v>
      </c>
      <c r="P1320" s="13">
        <f>Table1[[#This Row],[Revenue]]-Table1[[#This Row],[Cost]]</f>
        <v>-11962</v>
      </c>
      <c r="Q1320" s="12" t="s">
        <v>48</v>
      </c>
      <c r="R1320" s="12" t="s">
        <v>50</v>
      </c>
      <c r="S1320" s="12" t="s">
        <v>55</v>
      </c>
      <c r="T1320" s="12">
        <v>4</v>
      </c>
      <c r="U1320" s="12">
        <v>0</v>
      </c>
      <c r="V1320" s="20" t="str">
        <f>TEXT(Table1[[#This Row],[Date]],"mmm-yyyy")</f>
        <v>Apr-2025</v>
      </c>
    </row>
    <row r="1321" spans="1:22" x14ac:dyDescent="0.2">
      <c r="A1321" s="11">
        <f t="shared" si="20"/>
        <v>45767</v>
      </c>
      <c r="B1321" s="12" t="s">
        <v>20</v>
      </c>
      <c r="C1321" s="12" t="str">
        <f>VLOOKUP(D1321, City_Mapping!A:B, 2, FALSE)</f>
        <v>India</v>
      </c>
      <c r="D1321" s="12" t="s">
        <v>32</v>
      </c>
      <c r="E1321" s="12" t="s">
        <v>36</v>
      </c>
      <c r="F1321" s="12" t="s">
        <v>37</v>
      </c>
      <c r="G1321" s="12">
        <v>40889</v>
      </c>
      <c r="H1321" s="12" t="s">
        <v>42</v>
      </c>
      <c r="I1321" s="12" t="s">
        <v>45</v>
      </c>
      <c r="J1321" s="12">
        <v>522087</v>
      </c>
      <c r="K1321" s="12">
        <v>7</v>
      </c>
      <c r="L1321" s="13">
        <v>3913</v>
      </c>
      <c r="M1321" s="14">
        <f>Table1[[#This Row],[Column1]]/100</f>
        <v>0.05</v>
      </c>
      <c r="N1321" s="13">
        <f>Table1[[#This Row],[Unit_Price]]*Table1[[#This Row],[Quantity]]*(1-Table1[[#This Row],[Discount_%]])</f>
        <v>26021.449999999997</v>
      </c>
      <c r="O1321" s="13">
        <v>12125</v>
      </c>
      <c r="P1321" s="13">
        <f>Table1[[#This Row],[Revenue]]-Table1[[#This Row],[Cost]]</f>
        <v>13896.449999999997</v>
      </c>
      <c r="Q1321" s="12" t="s">
        <v>48</v>
      </c>
      <c r="R1321" s="12" t="s">
        <v>52</v>
      </c>
      <c r="S1321" s="12" t="s">
        <v>53</v>
      </c>
      <c r="T1321" s="12">
        <v>3</v>
      </c>
      <c r="U1321" s="12">
        <v>5</v>
      </c>
      <c r="V1321" s="20" t="str">
        <f>TEXT(Table1[[#This Row],[Date]],"mmm-yyyy")</f>
        <v>Apr-2025</v>
      </c>
    </row>
    <row r="1322" spans="1:22" x14ac:dyDescent="0.2">
      <c r="A1322" s="11">
        <f t="shared" si="20"/>
        <v>45768</v>
      </c>
      <c r="B1322" s="12" t="s">
        <v>21</v>
      </c>
      <c r="C1322" s="12" t="str">
        <f>VLOOKUP(D1322, City_Mapping!A:B, 2, FALSE)</f>
        <v>UAE</v>
      </c>
      <c r="D1322" s="12" t="s">
        <v>30</v>
      </c>
      <c r="E1322" s="12" t="s">
        <v>35</v>
      </c>
      <c r="F1322" s="12" t="s">
        <v>37</v>
      </c>
      <c r="G1322" s="12">
        <v>20224</v>
      </c>
      <c r="H1322" s="12" t="s">
        <v>42</v>
      </c>
      <c r="I1322" s="12" t="s">
        <v>45</v>
      </c>
      <c r="J1322" s="12">
        <v>848467</v>
      </c>
      <c r="K1322" s="12">
        <v>3</v>
      </c>
      <c r="L1322" s="13">
        <v>1757</v>
      </c>
      <c r="M1322" s="14">
        <f>Table1[[#This Row],[Column1]]/100</f>
        <v>0.1</v>
      </c>
      <c r="N1322" s="13">
        <f>Table1[[#This Row],[Unit_Price]]*Table1[[#This Row],[Quantity]]*(1-Table1[[#This Row],[Discount_%]])</f>
        <v>4743.9000000000005</v>
      </c>
      <c r="O1322" s="13">
        <v>6801</v>
      </c>
      <c r="P1322" s="13">
        <f>Table1[[#This Row],[Revenue]]-Table1[[#This Row],[Cost]]</f>
        <v>-2057.0999999999995</v>
      </c>
      <c r="Q1322" s="12" t="s">
        <v>48</v>
      </c>
      <c r="R1322" s="12" t="s">
        <v>51</v>
      </c>
      <c r="S1322" s="12" t="s">
        <v>53</v>
      </c>
      <c r="T1322" s="12">
        <v>4</v>
      </c>
      <c r="U1322" s="12">
        <v>10</v>
      </c>
      <c r="V1322" s="20" t="str">
        <f>TEXT(Table1[[#This Row],[Date]],"mmm-yyyy")</f>
        <v>Apr-2025</v>
      </c>
    </row>
    <row r="1323" spans="1:22" x14ac:dyDescent="0.2">
      <c r="A1323" s="11">
        <f t="shared" si="20"/>
        <v>45768</v>
      </c>
      <c r="B1323" s="12" t="s">
        <v>20</v>
      </c>
      <c r="C1323" s="12" t="str">
        <f>VLOOKUP(D1323, City_Mapping!A:B, 2, FALSE)</f>
        <v>USA</v>
      </c>
      <c r="D1323" s="12" t="s">
        <v>31</v>
      </c>
      <c r="E1323" s="12" t="s">
        <v>36</v>
      </c>
      <c r="F1323" s="12" t="s">
        <v>39</v>
      </c>
      <c r="G1323" s="12">
        <v>15465</v>
      </c>
      <c r="H1323" s="12" t="s">
        <v>42</v>
      </c>
      <c r="I1323" s="12" t="s">
        <v>45</v>
      </c>
      <c r="J1323" s="12">
        <v>607405</v>
      </c>
      <c r="K1323" s="12">
        <v>3</v>
      </c>
      <c r="L1323" s="13">
        <v>2919</v>
      </c>
      <c r="M1323" s="14">
        <f>Table1[[#This Row],[Column1]]/100</f>
        <v>0</v>
      </c>
      <c r="N1323" s="13">
        <f>Table1[[#This Row],[Unit_Price]]*Table1[[#This Row],[Quantity]]*(1-Table1[[#This Row],[Discount_%]])</f>
        <v>8757</v>
      </c>
      <c r="O1323" s="13">
        <v>24129</v>
      </c>
      <c r="P1323" s="13">
        <f>Table1[[#This Row],[Revenue]]-Table1[[#This Row],[Cost]]</f>
        <v>-15372</v>
      </c>
      <c r="Q1323" s="12" t="s">
        <v>46</v>
      </c>
      <c r="R1323" s="12" t="s">
        <v>50</v>
      </c>
      <c r="S1323" s="12" t="s">
        <v>53</v>
      </c>
      <c r="T1323" s="12">
        <v>2</v>
      </c>
      <c r="U1323" s="12">
        <v>0</v>
      </c>
      <c r="V1323" s="20" t="str">
        <f>TEXT(Table1[[#This Row],[Date]],"mmm-yyyy")</f>
        <v>Apr-2025</v>
      </c>
    </row>
    <row r="1324" spans="1:22" x14ac:dyDescent="0.2">
      <c r="A1324" s="11">
        <f t="shared" si="20"/>
        <v>45768</v>
      </c>
      <c r="B1324" s="12" t="s">
        <v>22</v>
      </c>
      <c r="C1324" s="12" t="str">
        <f>VLOOKUP(D1324, City_Mapping!A:B, 2, FALSE)</f>
        <v>India</v>
      </c>
      <c r="D1324" s="12" t="s">
        <v>32</v>
      </c>
      <c r="E1324" s="12" t="s">
        <v>36</v>
      </c>
      <c r="F1324" s="12" t="s">
        <v>40</v>
      </c>
      <c r="G1324" s="12">
        <v>92418</v>
      </c>
      <c r="H1324" s="12" t="s">
        <v>41</v>
      </c>
      <c r="I1324" s="12" t="s">
        <v>45</v>
      </c>
      <c r="J1324" s="12">
        <v>551549</v>
      </c>
      <c r="K1324" s="12">
        <v>3</v>
      </c>
      <c r="L1324" s="13">
        <v>1643</v>
      </c>
      <c r="M1324" s="14">
        <f>Table1[[#This Row],[Column1]]/100</f>
        <v>0.05</v>
      </c>
      <c r="N1324" s="13">
        <f>Table1[[#This Row],[Unit_Price]]*Table1[[#This Row],[Quantity]]*(1-Table1[[#This Row],[Discount_%]])</f>
        <v>4682.55</v>
      </c>
      <c r="O1324" s="13">
        <v>16498</v>
      </c>
      <c r="P1324" s="13">
        <f>Table1[[#This Row],[Revenue]]-Table1[[#This Row],[Cost]]</f>
        <v>-11815.45</v>
      </c>
      <c r="Q1324" s="12" t="s">
        <v>46</v>
      </c>
      <c r="R1324" s="12" t="s">
        <v>52</v>
      </c>
      <c r="S1324" s="12" t="s">
        <v>53</v>
      </c>
      <c r="T1324" s="12">
        <v>2</v>
      </c>
      <c r="U1324" s="12">
        <v>5</v>
      </c>
      <c r="V1324" s="20" t="str">
        <f>TEXT(Table1[[#This Row],[Date]],"mmm-yyyy")</f>
        <v>Apr-2025</v>
      </c>
    </row>
    <row r="1325" spans="1:22" x14ac:dyDescent="0.2">
      <c r="A1325" s="11">
        <f t="shared" si="20"/>
        <v>45768</v>
      </c>
      <c r="B1325" s="12" t="s">
        <v>23</v>
      </c>
      <c r="C1325" s="12" t="str">
        <f>VLOOKUP(D1325, City_Mapping!A:B, 2, FALSE)</f>
        <v>UAE</v>
      </c>
      <c r="D1325" s="12" t="s">
        <v>30</v>
      </c>
      <c r="E1325" s="12" t="s">
        <v>34</v>
      </c>
      <c r="F1325" s="12" t="s">
        <v>37</v>
      </c>
      <c r="G1325" s="12">
        <v>65214</v>
      </c>
      <c r="H1325" s="12" t="s">
        <v>41</v>
      </c>
      <c r="I1325" s="12" t="s">
        <v>43</v>
      </c>
      <c r="J1325" s="12">
        <v>155508</v>
      </c>
      <c r="K1325" s="12">
        <v>3</v>
      </c>
      <c r="L1325" s="13">
        <v>4774</v>
      </c>
      <c r="M1325" s="14">
        <f>Table1[[#This Row],[Column1]]/100</f>
        <v>0</v>
      </c>
      <c r="N1325" s="13">
        <f>Table1[[#This Row],[Unit_Price]]*Table1[[#This Row],[Quantity]]*(1-Table1[[#This Row],[Discount_%]])</f>
        <v>14322</v>
      </c>
      <c r="O1325" s="13">
        <v>25647</v>
      </c>
      <c r="P1325" s="13">
        <f>Table1[[#This Row],[Revenue]]-Table1[[#This Row],[Cost]]</f>
        <v>-11325</v>
      </c>
      <c r="Q1325" s="12" t="s">
        <v>48</v>
      </c>
      <c r="R1325" s="12" t="s">
        <v>50</v>
      </c>
      <c r="S1325" s="12" t="s">
        <v>56</v>
      </c>
      <c r="T1325" s="12">
        <v>5</v>
      </c>
      <c r="U1325" s="12">
        <v>0</v>
      </c>
      <c r="V1325" s="20" t="str">
        <f>TEXT(Table1[[#This Row],[Date]],"mmm-yyyy")</f>
        <v>Apr-2025</v>
      </c>
    </row>
    <row r="1326" spans="1:22" x14ac:dyDescent="0.2">
      <c r="A1326" s="11">
        <f t="shared" si="20"/>
        <v>45768</v>
      </c>
      <c r="B1326" s="12" t="s">
        <v>22</v>
      </c>
      <c r="C1326" s="12" t="str">
        <f>VLOOKUP(D1326, City_Mapping!A:B, 2, FALSE)</f>
        <v>USA</v>
      </c>
      <c r="D1326" s="12" t="s">
        <v>31</v>
      </c>
      <c r="E1326" s="12" t="s">
        <v>35</v>
      </c>
      <c r="F1326" s="12" t="s">
        <v>40</v>
      </c>
      <c r="G1326" s="12">
        <v>12944</v>
      </c>
      <c r="H1326" s="12" t="s">
        <v>42</v>
      </c>
      <c r="I1326" s="12" t="s">
        <v>44</v>
      </c>
      <c r="J1326" s="12">
        <v>363545</v>
      </c>
      <c r="K1326" s="12">
        <v>2</v>
      </c>
      <c r="L1326" s="13">
        <v>3665</v>
      </c>
      <c r="M1326" s="14">
        <f>Table1[[#This Row],[Column1]]/100</f>
        <v>0.15</v>
      </c>
      <c r="N1326" s="13">
        <f>Table1[[#This Row],[Unit_Price]]*Table1[[#This Row],[Quantity]]*(1-Table1[[#This Row],[Discount_%]])</f>
        <v>6230.5</v>
      </c>
      <c r="O1326" s="13">
        <v>3292</v>
      </c>
      <c r="P1326" s="13">
        <f>Table1[[#This Row],[Revenue]]-Table1[[#This Row],[Cost]]</f>
        <v>2938.5</v>
      </c>
      <c r="Q1326" s="12" t="s">
        <v>46</v>
      </c>
      <c r="R1326" s="12" t="s">
        <v>50</v>
      </c>
      <c r="S1326" s="12" t="s">
        <v>53</v>
      </c>
      <c r="T1326" s="12">
        <v>1</v>
      </c>
      <c r="U1326" s="12">
        <v>15</v>
      </c>
      <c r="V1326" s="20" t="str">
        <f>TEXT(Table1[[#This Row],[Date]],"mmm-yyyy")</f>
        <v>Apr-2025</v>
      </c>
    </row>
    <row r="1327" spans="1:22" x14ac:dyDescent="0.2">
      <c r="A1327" s="11">
        <f t="shared" si="20"/>
        <v>45768</v>
      </c>
      <c r="B1327" s="12" t="s">
        <v>22</v>
      </c>
      <c r="C1327" s="12" t="str">
        <f>VLOOKUP(D1327, City_Mapping!A:B, 2, FALSE)</f>
        <v>USA</v>
      </c>
      <c r="D1327" s="12" t="s">
        <v>31</v>
      </c>
      <c r="E1327" s="12" t="s">
        <v>35</v>
      </c>
      <c r="F1327" s="12" t="s">
        <v>39</v>
      </c>
      <c r="G1327" s="12">
        <v>34336</v>
      </c>
      <c r="H1327" s="12" t="s">
        <v>42</v>
      </c>
      <c r="I1327" s="12" t="s">
        <v>45</v>
      </c>
      <c r="J1327" s="12">
        <v>765364</v>
      </c>
      <c r="K1327" s="12">
        <v>6</v>
      </c>
      <c r="L1327" s="13">
        <v>3114</v>
      </c>
      <c r="M1327" s="14">
        <f>Table1[[#This Row],[Column1]]/100</f>
        <v>0.1</v>
      </c>
      <c r="N1327" s="13">
        <f>Table1[[#This Row],[Unit_Price]]*Table1[[#This Row],[Quantity]]*(1-Table1[[#This Row],[Discount_%]])</f>
        <v>16815.600000000002</v>
      </c>
      <c r="O1327" s="13">
        <v>22058</v>
      </c>
      <c r="P1327" s="13">
        <f>Table1[[#This Row],[Revenue]]-Table1[[#This Row],[Cost]]</f>
        <v>-5242.3999999999978</v>
      </c>
      <c r="Q1327" s="12" t="s">
        <v>47</v>
      </c>
      <c r="R1327" s="12" t="s">
        <v>51</v>
      </c>
      <c r="S1327" s="12" t="s">
        <v>53</v>
      </c>
      <c r="T1327" s="12">
        <v>1</v>
      </c>
      <c r="U1327" s="12">
        <v>10</v>
      </c>
      <c r="V1327" s="20" t="str">
        <f>TEXT(Table1[[#This Row],[Date]],"mmm-yyyy")</f>
        <v>Apr-2025</v>
      </c>
    </row>
    <row r="1328" spans="1:22" x14ac:dyDescent="0.2">
      <c r="A1328" s="11">
        <f t="shared" si="20"/>
        <v>45768</v>
      </c>
      <c r="B1328" s="12" t="s">
        <v>22</v>
      </c>
      <c r="C1328" s="12" t="str">
        <f>VLOOKUP(D1328, City_Mapping!A:B, 2, FALSE)</f>
        <v>India</v>
      </c>
      <c r="D1328" s="12" t="s">
        <v>33</v>
      </c>
      <c r="E1328" s="12" t="s">
        <v>36</v>
      </c>
      <c r="F1328" s="12" t="s">
        <v>40</v>
      </c>
      <c r="G1328" s="12">
        <v>48624</v>
      </c>
      <c r="H1328" s="12" t="s">
        <v>41</v>
      </c>
      <c r="I1328" s="12" t="s">
        <v>45</v>
      </c>
      <c r="J1328" s="12">
        <v>329921</v>
      </c>
      <c r="K1328" s="12">
        <v>3</v>
      </c>
      <c r="L1328" s="13">
        <v>1247</v>
      </c>
      <c r="M1328" s="14">
        <f>Table1[[#This Row],[Column1]]/100</f>
        <v>0</v>
      </c>
      <c r="N1328" s="13">
        <f>Table1[[#This Row],[Unit_Price]]*Table1[[#This Row],[Quantity]]*(1-Table1[[#This Row],[Discount_%]])</f>
        <v>3741</v>
      </c>
      <c r="O1328" s="13">
        <v>15977</v>
      </c>
      <c r="P1328" s="13">
        <f>Table1[[#This Row],[Revenue]]-Table1[[#This Row],[Cost]]</f>
        <v>-12236</v>
      </c>
      <c r="Q1328" s="12" t="s">
        <v>49</v>
      </c>
      <c r="R1328" s="12" t="s">
        <v>51</v>
      </c>
      <c r="S1328" s="12" t="s">
        <v>56</v>
      </c>
      <c r="T1328" s="12">
        <v>4</v>
      </c>
      <c r="U1328" s="12">
        <v>0</v>
      </c>
      <c r="V1328" s="20" t="str">
        <f>TEXT(Table1[[#This Row],[Date]],"mmm-yyyy")</f>
        <v>Apr-2025</v>
      </c>
    </row>
    <row r="1329" spans="1:22" x14ac:dyDescent="0.2">
      <c r="A1329" s="11">
        <f t="shared" si="20"/>
        <v>45768</v>
      </c>
      <c r="B1329" s="12" t="s">
        <v>22</v>
      </c>
      <c r="C1329" s="12" t="str">
        <f>VLOOKUP(D1329, City_Mapping!A:B, 2, FALSE)</f>
        <v>India</v>
      </c>
      <c r="D1329" s="12" t="s">
        <v>32</v>
      </c>
      <c r="E1329" s="12" t="s">
        <v>34</v>
      </c>
      <c r="F1329" s="12" t="s">
        <v>38</v>
      </c>
      <c r="G1329" s="12">
        <v>75206</v>
      </c>
      <c r="H1329" s="12" t="s">
        <v>42</v>
      </c>
      <c r="I1329" s="12" t="s">
        <v>44</v>
      </c>
      <c r="J1329" s="12">
        <v>266373</v>
      </c>
      <c r="K1329" s="12">
        <v>1</v>
      </c>
      <c r="L1329" s="13">
        <v>3989</v>
      </c>
      <c r="M1329" s="14">
        <f>Table1[[#This Row],[Column1]]/100</f>
        <v>0.15</v>
      </c>
      <c r="N1329" s="13">
        <f>Table1[[#This Row],[Unit_Price]]*Table1[[#This Row],[Quantity]]*(1-Table1[[#This Row],[Discount_%]])</f>
        <v>3390.65</v>
      </c>
      <c r="O1329" s="13">
        <v>10425</v>
      </c>
      <c r="P1329" s="13">
        <f>Table1[[#This Row],[Revenue]]-Table1[[#This Row],[Cost]]</f>
        <v>-7034.35</v>
      </c>
      <c r="Q1329" s="12" t="s">
        <v>46</v>
      </c>
      <c r="R1329" s="12" t="s">
        <v>52</v>
      </c>
      <c r="S1329" s="12" t="s">
        <v>56</v>
      </c>
      <c r="T1329" s="12">
        <v>1</v>
      </c>
      <c r="U1329" s="12">
        <v>15</v>
      </c>
      <c r="V1329" s="20" t="str">
        <f>TEXT(Table1[[#This Row],[Date]],"mmm-yyyy")</f>
        <v>Apr-2025</v>
      </c>
    </row>
    <row r="1330" spans="1:22" x14ac:dyDescent="0.2">
      <c r="A1330" s="11">
        <f t="shared" si="20"/>
        <v>45768</v>
      </c>
      <c r="B1330" s="12" t="s">
        <v>23</v>
      </c>
      <c r="C1330" s="12" t="str">
        <f>VLOOKUP(D1330, City_Mapping!A:B, 2, FALSE)</f>
        <v>USA</v>
      </c>
      <c r="D1330" s="12" t="s">
        <v>31</v>
      </c>
      <c r="E1330" s="12" t="s">
        <v>34</v>
      </c>
      <c r="F1330" s="12" t="s">
        <v>39</v>
      </c>
      <c r="G1330" s="12">
        <v>54764</v>
      </c>
      <c r="H1330" s="12" t="s">
        <v>41</v>
      </c>
      <c r="I1330" s="12" t="s">
        <v>45</v>
      </c>
      <c r="J1330" s="12">
        <v>986745</v>
      </c>
      <c r="K1330" s="12">
        <v>9</v>
      </c>
      <c r="L1330" s="13">
        <v>3133</v>
      </c>
      <c r="M1330" s="14">
        <f>Table1[[#This Row],[Column1]]/100</f>
        <v>0.05</v>
      </c>
      <c r="N1330" s="13">
        <f>Table1[[#This Row],[Unit_Price]]*Table1[[#This Row],[Quantity]]*(1-Table1[[#This Row],[Discount_%]])</f>
        <v>26787.149999999998</v>
      </c>
      <c r="O1330" s="13">
        <v>17577</v>
      </c>
      <c r="P1330" s="13">
        <f>Table1[[#This Row],[Revenue]]-Table1[[#This Row],[Cost]]</f>
        <v>9210.1499999999978</v>
      </c>
      <c r="Q1330" s="12" t="s">
        <v>49</v>
      </c>
      <c r="R1330" s="12" t="s">
        <v>50</v>
      </c>
      <c r="S1330" s="12" t="s">
        <v>53</v>
      </c>
      <c r="T1330" s="12">
        <v>2</v>
      </c>
      <c r="U1330" s="12">
        <v>5</v>
      </c>
      <c r="V1330" s="20" t="str">
        <f>TEXT(Table1[[#This Row],[Date]],"mmm-yyyy")</f>
        <v>Apr-2025</v>
      </c>
    </row>
    <row r="1331" spans="1:22" x14ac:dyDescent="0.2">
      <c r="A1331" s="11">
        <f t="shared" si="20"/>
        <v>45768</v>
      </c>
      <c r="B1331" s="12" t="s">
        <v>22</v>
      </c>
      <c r="C1331" s="12" t="str">
        <f>VLOOKUP(D1331, City_Mapping!A:B, 2, FALSE)</f>
        <v>UK</v>
      </c>
      <c r="D1331" s="12" t="s">
        <v>29</v>
      </c>
      <c r="E1331" s="12" t="s">
        <v>34</v>
      </c>
      <c r="F1331" s="12" t="s">
        <v>39</v>
      </c>
      <c r="G1331" s="12">
        <v>55420</v>
      </c>
      <c r="H1331" s="12" t="s">
        <v>42</v>
      </c>
      <c r="I1331" s="12" t="s">
        <v>43</v>
      </c>
      <c r="J1331" s="12">
        <v>586760</v>
      </c>
      <c r="K1331" s="12">
        <v>6</v>
      </c>
      <c r="L1331" s="13">
        <v>3988</v>
      </c>
      <c r="M1331" s="14">
        <f>Table1[[#This Row],[Column1]]/100</f>
        <v>0.15</v>
      </c>
      <c r="N1331" s="13">
        <f>Table1[[#This Row],[Unit_Price]]*Table1[[#This Row],[Quantity]]*(1-Table1[[#This Row],[Discount_%]])</f>
        <v>20338.8</v>
      </c>
      <c r="O1331" s="13">
        <v>13619</v>
      </c>
      <c r="P1331" s="13">
        <f>Table1[[#This Row],[Revenue]]-Table1[[#This Row],[Cost]]</f>
        <v>6719.7999999999993</v>
      </c>
      <c r="Q1331" s="12" t="s">
        <v>47</v>
      </c>
      <c r="R1331" s="12" t="s">
        <v>52</v>
      </c>
      <c r="S1331" s="12" t="s">
        <v>56</v>
      </c>
      <c r="T1331" s="12">
        <v>5</v>
      </c>
      <c r="U1331" s="12">
        <v>15</v>
      </c>
      <c r="V1331" s="20" t="str">
        <f>TEXT(Table1[[#This Row],[Date]],"mmm-yyyy")</f>
        <v>Apr-2025</v>
      </c>
    </row>
    <row r="1332" spans="1:22" x14ac:dyDescent="0.2">
      <c r="A1332" s="11">
        <f t="shared" si="20"/>
        <v>45768</v>
      </c>
      <c r="B1332" s="12" t="s">
        <v>23</v>
      </c>
      <c r="C1332" s="12" t="str">
        <f>VLOOKUP(D1332, City_Mapping!A:B, 2, FALSE)</f>
        <v>USA</v>
      </c>
      <c r="D1332" s="12" t="s">
        <v>31</v>
      </c>
      <c r="E1332" s="12" t="s">
        <v>34</v>
      </c>
      <c r="F1332" s="12" t="s">
        <v>40</v>
      </c>
      <c r="G1332" s="12">
        <v>99758</v>
      </c>
      <c r="H1332" s="12" t="s">
        <v>42</v>
      </c>
      <c r="I1332" s="12" t="s">
        <v>45</v>
      </c>
      <c r="J1332" s="12">
        <v>236973</v>
      </c>
      <c r="K1332" s="12">
        <v>6</v>
      </c>
      <c r="L1332" s="13">
        <v>2347</v>
      </c>
      <c r="M1332" s="14">
        <f>Table1[[#This Row],[Column1]]/100</f>
        <v>0.05</v>
      </c>
      <c r="N1332" s="13">
        <f>Table1[[#This Row],[Unit_Price]]*Table1[[#This Row],[Quantity]]*(1-Table1[[#This Row],[Discount_%]])</f>
        <v>13377.9</v>
      </c>
      <c r="O1332" s="13">
        <v>29158</v>
      </c>
      <c r="P1332" s="13">
        <f>Table1[[#This Row],[Revenue]]-Table1[[#This Row],[Cost]]</f>
        <v>-15780.1</v>
      </c>
      <c r="Q1332" s="12" t="s">
        <v>46</v>
      </c>
      <c r="R1332" s="12" t="s">
        <v>52</v>
      </c>
      <c r="S1332" s="12" t="s">
        <v>54</v>
      </c>
      <c r="T1332" s="12">
        <v>3</v>
      </c>
      <c r="U1332" s="12">
        <v>5</v>
      </c>
      <c r="V1332" s="20" t="str">
        <f>TEXT(Table1[[#This Row],[Date]],"mmm-yyyy")</f>
        <v>Apr-2025</v>
      </c>
    </row>
    <row r="1333" spans="1:22" x14ac:dyDescent="0.2">
      <c r="A1333" s="11">
        <f t="shared" si="20"/>
        <v>45768</v>
      </c>
      <c r="B1333" s="12" t="s">
        <v>23</v>
      </c>
      <c r="C1333" s="12" t="str">
        <f>VLOOKUP(D1333, City_Mapping!A:B, 2, FALSE)</f>
        <v>UAE</v>
      </c>
      <c r="D1333" s="12" t="s">
        <v>30</v>
      </c>
      <c r="E1333" s="12" t="s">
        <v>36</v>
      </c>
      <c r="F1333" s="12" t="s">
        <v>40</v>
      </c>
      <c r="G1333" s="12">
        <v>75671</v>
      </c>
      <c r="H1333" s="12" t="s">
        <v>42</v>
      </c>
      <c r="I1333" s="12" t="s">
        <v>44</v>
      </c>
      <c r="J1333" s="12">
        <v>956053</v>
      </c>
      <c r="K1333" s="12">
        <v>9</v>
      </c>
      <c r="L1333" s="13">
        <v>4525</v>
      </c>
      <c r="M1333" s="14">
        <f>Table1[[#This Row],[Column1]]/100</f>
        <v>0</v>
      </c>
      <c r="N1333" s="13">
        <f>Table1[[#This Row],[Unit_Price]]*Table1[[#This Row],[Quantity]]*(1-Table1[[#This Row],[Discount_%]])</f>
        <v>40725</v>
      </c>
      <c r="O1333" s="13">
        <v>29964</v>
      </c>
      <c r="P1333" s="13">
        <f>Table1[[#This Row],[Revenue]]-Table1[[#This Row],[Cost]]</f>
        <v>10761</v>
      </c>
      <c r="Q1333" s="12" t="s">
        <v>48</v>
      </c>
      <c r="R1333" s="12" t="s">
        <v>52</v>
      </c>
      <c r="S1333" s="12" t="s">
        <v>56</v>
      </c>
      <c r="T1333" s="12">
        <v>4</v>
      </c>
      <c r="U1333" s="12">
        <v>0</v>
      </c>
      <c r="V1333" s="20" t="str">
        <f>TEXT(Table1[[#This Row],[Date]],"mmm-yyyy")</f>
        <v>Apr-2025</v>
      </c>
    </row>
    <row r="1334" spans="1:22" x14ac:dyDescent="0.2">
      <c r="A1334" s="11">
        <f t="shared" si="20"/>
        <v>45769</v>
      </c>
      <c r="B1334" s="12" t="s">
        <v>20</v>
      </c>
      <c r="C1334" s="12" t="str">
        <f>VLOOKUP(D1334, City_Mapping!A:B, 2, FALSE)</f>
        <v>India</v>
      </c>
      <c r="D1334" s="12" t="s">
        <v>33</v>
      </c>
      <c r="E1334" s="12" t="s">
        <v>34</v>
      </c>
      <c r="F1334" s="12" t="s">
        <v>37</v>
      </c>
      <c r="G1334" s="12">
        <v>25773</v>
      </c>
      <c r="H1334" s="12" t="s">
        <v>41</v>
      </c>
      <c r="I1334" s="12" t="s">
        <v>43</v>
      </c>
      <c r="J1334" s="12">
        <v>481817</v>
      </c>
      <c r="K1334" s="12">
        <v>2</v>
      </c>
      <c r="L1334" s="13">
        <v>1645</v>
      </c>
      <c r="M1334" s="14">
        <f>Table1[[#This Row],[Column1]]/100</f>
        <v>0.2</v>
      </c>
      <c r="N1334" s="13">
        <f>Table1[[#This Row],[Unit_Price]]*Table1[[#This Row],[Quantity]]*(1-Table1[[#This Row],[Discount_%]])</f>
        <v>2632</v>
      </c>
      <c r="O1334" s="13">
        <v>26305</v>
      </c>
      <c r="P1334" s="13">
        <f>Table1[[#This Row],[Revenue]]-Table1[[#This Row],[Cost]]</f>
        <v>-23673</v>
      </c>
      <c r="Q1334" s="12" t="s">
        <v>48</v>
      </c>
      <c r="R1334" s="12" t="s">
        <v>51</v>
      </c>
      <c r="S1334" s="12" t="s">
        <v>54</v>
      </c>
      <c r="T1334" s="12">
        <v>4</v>
      </c>
      <c r="U1334" s="12">
        <v>20</v>
      </c>
      <c r="V1334" s="20" t="str">
        <f>TEXT(Table1[[#This Row],[Date]],"mmm-yyyy")</f>
        <v>Apr-2025</v>
      </c>
    </row>
    <row r="1335" spans="1:22" x14ac:dyDescent="0.2">
      <c r="A1335" s="11">
        <f t="shared" si="20"/>
        <v>45769</v>
      </c>
      <c r="B1335" s="12" t="s">
        <v>21</v>
      </c>
      <c r="C1335" s="12" t="str">
        <f>VLOOKUP(D1335, City_Mapping!A:B, 2, FALSE)</f>
        <v>India</v>
      </c>
      <c r="D1335" s="12" t="s">
        <v>28</v>
      </c>
      <c r="E1335" s="12" t="s">
        <v>35</v>
      </c>
      <c r="F1335" s="12" t="s">
        <v>38</v>
      </c>
      <c r="G1335" s="12">
        <v>36447</v>
      </c>
      <c r="H1335" s="12" t="s">
        <v>41</v>
      </c>
      <c r="I1335" s="12" t="s">
        <v>43</v>
      </c>
      <c r="J1335" s="12">
        <v>883266</v>
      </c>
      <c r="K1335" s="12">
        <v>9</v>
      </c>
      <c r="L1335" s="13">
        <v>2604</v>
      </c>
      <c r="M1335" s="14">
        <f>Table1[[#This Row],[Column1]]/100</f>
        <v>0.15</v>
      </c>
      <c r="N1335" s="13">
        <f>Table1[[#This Row],[Unit_Price]]*Table1[[#This Row],[Quantity]]*(1-Table1[[#This Row],[Discount_%]])</f>
        <v>19920.599999999999</v>
      </c>
      <c r="O1335" s="13">
        <v>25611</v>
      </c>
      <c r="P1335" s="13">
        <f>Table1[[#This Row],[Revenue]]-Table1[[#This Row],[Cost]]</f>
        <v>-5690.4000000000015</v>
      </c>
      <c r="Q1335" s="12" t="s">
        <v>47</v>
      </c>
      <c r="R1335" s="12" t="s">
        <v>50</v>
      </c>
      <c r="S1335" s="12" t="s">
        <v>56</v>
      </c>
      <c r="T1335" s="12">
        <v>3</v>
      </c>
      <c r="U1335" s="12">
        <v>15</v>
      </c>
      <c r="V1335" s="20" t="str">
        <f>TEXT(Table1[[#This Row],[Date]],"mmm-yyyy")</f>
        <v>Apr-2025</v>
      </c>
    </row>
    <row r="1336" spans="1:22" x14ac:dyDescent="0.2">
      <c r="A1336" s="11">
        <f t="shared" si="20"/>
        <v>45769</v>
      </c>
      <c r="B1336" s="12" t="s">
        <v>21</v>
      </c>
      <c r="C1336" s="12" t="str">
        <f>VLOOKUP(D1336, City_Mapping!A:B, 2, FALSE)</f>
        <v>India</v>
      </c>
      <c r="D1336" s="12" t="s">
        <v>33</v>
      </c>
      <c r="E1336" s="12" t="s">
        <v>35</v>
      </c>
      <c r="F1336" s="12" t="s">
        <v>39</v>
      </c>
      <c r="G1336" s="12">
        <v>14033</v>
      </c>
      <c r="H1336" s="12" t="s">
        <v>42</v>
      </c>
      <c r="I1336" s="12" t="s">
        <v>44</v>
      </c>
      <c r="J1336" s="12">
        <v>804169</v>
      </c>
      <c r="K1336" s="12">
        <v>3</v>
      </c>
      <c r="L1336" s="13">
        <v>4356</v>
      </c>
      <c r="M1336" s="14">
        <f>Table1[[#This Row],[Column1]]/100</f>
        <v>0.2</v>
      </c>
      <c r="N1336" s="13">
        <f>Table1[[#This Row],[Unit_Price]]*Table1[[#This Row],[Quantity]]*(1-Table1[[#This Row],[Discount_%]])</f>
        <v>10454.400000000001</v>
      </c>
      <c r="O1336" s="13">
        <v>14839</v>
      </c>
      <c r="P1336" s="13">
        <f>Table1[[#This Row],[Revenue]]-Table1[[#This Row],[Cost]]</f>
        <v>-4384.5999999999985</v>
      </c>
      <c r="Q1336" s="12" t="s">
        <v>47</v>
      </c>
      <c r="R1336" s="12" t="s">
        <v>50</v>
      </c>
      <c r="S1336" s="12" t="s">
        <v>56</v>
      </c>
      <c r="T1336" s="12">
        <v>2</v>
      </c>
      <c r="U1336" s="12">
        <v>20</v>
      </c>
      <c r="V1336" s="20" t="str">
        <f>TEXT(Table1[[#This Row],[Date]],"mmm-yyyy")</f>
        <v>Apr-2025</v>
      </c>
    </row>
    <row r="1337" spans="1:22" x14ac:dyDescent="0.2">
      <c r="A1337" s="11">
        <f t="shared" si="20"/>
        <v>45769</v>
      </c>
      <c r="B1337" s="12" t="s">
        <v>23</v>
      </c>
      <c r="C1337" s="12" t="str">
        <f>VLOOKUP(D1337, City_Mapping!A:B, 2, FALSE)</f>
        <v>India</v>
      </c>
      <c r="D1337" s="12" t="s">
        <v>28</v>
      </c>
      <c r="E1337" s="12" t="s">
        <v>36</v>
      </c>
      <c r="F1337" s="12" t="s">
        <v>39</v>
      </c>
      <c r="G1337" s="12">
        <v>65852</v>
      </c>
      <c r="H1337" s="12" t="s">
        <v>42</v>
      </c>
      <c r="I1337" s="12" t="s">
        <v>44</v>
      </c>
      <c r="J1337" s="12">
        <v>750833</v>
      </c>
      <c r="K1337" s="12">
        <v>3</v>
      </c>
      <c r="L1337" s="13">
        <v>3268</v>
      </c>
      <c r="M1337" s="14">
        <f>Table1[[#This Row],[Column1]]/100</f>
        <v>0.1</v>
      </c>
      <c r="N1337" s="13">
        <f>Table1[[#This Row],[Unit_Price]]*Table1[[#This Row],[Quantity]]*(1-Table1[[#This Row],[Discount_%]])</f>
        <v>8823.6</v>
      </c>
      <c r="O1337" s="13">
        <v>6197</v>
      </c>
      <c r="P1337" s="13">
        <f>Table1[[#This Row],[Revenue]]-Table1[[#This Row],[Cost]]</f>
        <v>2626.6000000000004</v>
      </c>
      <c r="Q1337" s="12" t="s">
        <v>46</v>
      </c>
      <c r="R1337" s="12" t="s">
        <v>51</v>
      </c>
      <c r="S1337" s="12" t="s">
        <v>53</v>
      </c>
      <c r="T1337" s="12">
        <v>4</v>
      </c>
      <c r="U1337" s="12">
        <v>10</v>
      </c>
      <c r="V1337" s="20" t="str">
        <f>TEXT(Table1[[#This Row],[Date]],"mmm-yyyy")</f>
        <v>Apr-2025</v>
      </c>
    </row>
    <row r="1338" spans="1:22" x14ac:dyDescent="0.2">
      <c r="A1338" s="11">
        <f t="shared" si="20"/>
        <v>45769</v>
      </c>
      <c r="B1338" s="12" t="s">
        <v>20</v>
      </c>
      <c r="C1338" s="12" t="str">
        <f>VLOOKUP(D1338, City_Mapping!A:B, 2, FALSE)</f>
        <v>India</v>
      </c>
      <c r="D1338" s="12" t="s">
        <v>32</v>
      </c>
      <c r="E1338" s="12" t="s">
        <v>34</v>
      </c>
      <c r="F1338" s="12" t="s">
        <v>39</v>
      </c>
      <c r="G1338" s="12">
        <v>30497</v>
      </c>
      <c r="H1338" s="12" t="s">
        <v>42</v>
      </c>
      <c r="I1338" s="12" t="s">
        <v>43</v>
      </c>
      <c r="J1338" s="12">
        <v>967731</v>
      </c>
      <c r="K1338" s="12">
        <v>3</v>
      </c>
      <c r="L1338" s="13">
        <v>4559</v>
      </c>
      <c r="M1338" s="14">
        <f>Table1[[#This Row],[Column1]]/100</f>
        <v>0.2</v>
      </c>
      <c r="N1338" s="13">
        <f>Table1[[#This Row],[Unit_Price]]*Table1[[#This Row],[Quantity]]*(1-Table1[[#This Row],[Discount_%]])</f>
        <v>10941.6</v>
      </c>
      <c r="O1338" s="13">
        <v>24572</v>
      </c>
      <c r="P1338" s="13">
        <f>Table1[[#This Row],[Revenue]]-Table1[[#This Row],[Cost]]</f>
        <v>-13630.4</v>
      </c>
      <c r="Q1338" s="12" t="s">
        <v>47</v>
      </c>
      <c r="R1338" s="12" t="s">
        <v>51</v>
      </c>
      <c r="S1338" s="12" t="s">
        <v>55</v>
      </c>
      <c r="T1338" s="12">
        <v>1</v>
      </c>
      <c r="U1338" s="12">
        <v>20</v>
      </c>
      <c r="V1338" s="20" t="str">
        <f>TEXT(Table1[[#This Row],[Date]],"mmm-yyyy")</f>
        <v>Apr-2025</v>
      </c>
    </row>
    <row r="1339" spans="1:22" x14ac:dyDescent="0.2">
      <c r="A1339" s="11">
        <f t="shared" si="20"/>
        <v>45769</v>
      </c>
      <c r="B1339" s="12" t="s">
        <v>23</v>
      </c>
      <c r="C1339" s="12" t="str">
        <f>VLOOKUP(D1339, City_Mapping!A:B, 2, FALSE)</f>
        <v>India</v>
      </c>
      <c r="D1339" s="12" t="s">
        <v>32</v>
      </c>
      <c r="E1339" s="12" t="s">
        <v>34</v>
      </c>
      <c r="F1339" s="12" t="s">
        <v>37</v>
      </c>
      <c r="G1339" s="12">
        <v>89714</v>
      </c>
      <c r="H1339" s="12" t="s">
        <v>42</v>
      </c>
      <c r="I1339" s="12" t="s">
        <v>45</v>
      </c>
      <c r="J1339" s="12">
        <v>682459</v>
      </c>
      <c r="K1339" s="12">
        <v>1</v>
      </c>
      <c r="L1339" s="13">
        <v>2308</v>
      </c>
      <c r="M1339" s="14">
        <f>Table1[[#This Row],[Column1]]/100</f>
        <v>0.1</v>
      </c>
      <c r="N1339" s="13">
        <f>Table1[[#This Row],[Unit_Price]]*Table1[[#This Row],[Quantity]]*(1-Table1[[#This Row],[Discount_%]])</f>
        <v>2077.2000000000003</v>
      </c>
      <c r="O1339" s="13">
        <v>14958</v>
      </c>
      <c r="P1339" s="13">
        <f>Table1[[#This Row],[Revenue]]-Table1[[#This Row],[Cost]]</f>
        <v>-12880.8</v>
      </c>
      <c r="Q1339" s="12" t="s">
        <v>49</v>
      </c>
      <c r="R1339" s="12" t="s">
        <v>52</v>
      </c>
      <c r="S1339" s="12" t="s">
        <v>55</v>
      </c>
      <c r="T1339" s="12">
        <v>1</v>
      </c>
      <c r="U1339" s="12">
        <v>10</v>
      </c>
      <c r="V1339" s="20" t="str">
        <f>TEXT(Table1[[#This Row],[Date]],"mmm-yyyy")</f>
        <v>Apr-2025</v>
      </c>
    </row>
    <row r="1340" spans="1:22" x14ac:dyDescent="0.2">
      <c r="A1340" s="11">
        <f t="shared" si="20"/>
        <v>45769</v>
      </c>
      <c r="B1340" s="12" t="s">
        <v>23</v>
      </c>
      <c r="C1340" s="12" t="str">
        <f>VLOOKUP(D1340, City_Mapping!A:B, 2, FALSE)</f>
        <v>USA</v>
      </c>
      <c r="D1340" s="12" t="s">
        <v>31</v>
      </c>
      <c r="E1340" s="12" t="s">
        <v>34</v>
      </c>
      <c r="F1340" s="12" t="s">
        <v>38</v>
      </c>
      <c r="G1340" s="12">
        <v>82082</v>
      </c>
      <c r="H1340" s="12" t="s">
        <v>42</v>
      </c>
      <c r="I1340" s="12" t="s">
        <v>44</v>
      </c>
      <c r="J1340" s="12">
        <v>372498</v>
      </c>
      <c r="K1340" s="12">
        <v>7</v>
      </c>
      <c r="L1340" s="13">
        <v>909</v>
      </c>
      <c r="M1340" s="14">
        <f>Table1[[#This Row],[Column1]]/100</f>
        <v>0</v>
      </c>
      <c r="N1340" s="13">
        <f>Table1[[#This Row],[Unit_Price]]*Table1[[#This Row],[Quantity]]*(1-Table1[[#This Row],[Discount_%]])</f>
        <v>6363</v>
      </c>
      <c r="O1340" s="13">
        <v>9436</v>
      </c>
      <c r="P1340" s="13">
        <f>Table1[[#This Row],[Revenue]]-Table1[[#This Row],[Cost]]</f>
        <v>-3073</v>
      </c>
      <c r="Q1340" s="12" t="s">
        <v>48</v>
      </c>
      <c r="R1340" s="12" t="s">
        <v>52</v>
      </c>
      <c r="S1340" s="12" t="s">
        <v>53</v>
      </c>
      <c r="T1340" s="12">
        <v>1</v>
      </c>
      <c r="U1340" s="12">
        <v>0</v>
      </c>
      <c r="V1340" s="20" t="str">
        <f>TEXT(Table1[[#This Row],[Date]],"mmm-yyyy")</f>
        <v>Apr-2025</v>
      </c>
    </row>
    <row r="1341" spans="1:22" x14ac:dyDescent="0.2">
      <c r="A1341" s="11">
        <f t="shared" si="20"/>
        <v>45769</v>
      </c>
      <c r="B1341" s="12" t="s">
        <v>23</v>
      </c>
      <c r="C1341" s="12" t="str">
        <f>VLOOKUP(D1341, City_Mapping!A:B, 2, FALSE)</f>
        <v>UK</v>
      </c>
      <c r="D1341" s="12" t="s">
        <v>29</v>
      </c>
      <c r="E1341" s="12" t="s">
        <v>34</v>
      </c>
      <c r="F1341" s="12" t="s">
        <v>39</v>
      </c>
      <c r="G1341" s="12">
        <v>83932</v>
      </c>
      <c r="H1341" s="12" t="s">
        <v>42</v>
      </c>
      <c r="I1341" s="12" t="s">
        <v>43</v>
      </c>
      <c r="J1341" s="12">
        <v>330651</v>
      </c>
      <c r="K1341" s="12">
        <v>7</v>
      </c>
      <c r="L1341" s="13">
        <v>1145</v>
      </c>
      <c r="M1341" s="14">
        <f>Table1[[#This Row],[Column1]]/100</f>
        <v>0</v>
      </c>
      <c r="N1341" s="13">
        <f>Table1[[#This Row],[Unit_Price]]*Table1[[#This Row],[Quantity]]*(1-Table1[[#This Row],[Discount_%]])</f>
        <v>8015</v>
      </c>
      <c r="O1341" s="13">
        <v>4466</v>
      </c>
      <c r="P1341" s="13">
        <f>Table1[[#This Row],[Revenue]]-Table1[[#This Row],[Cost]]</f>
        <v>3549</v>
      </c>
      <c r="Q1341" s="12" t="s">
        <v>46</v>
      </c>
      <c r="R1341" s="12" t="s">
        <v>51</v>
      </c>
      <c r="S1341" s="12" t="s">
        <v>55</v>
      </c>
      <c r="T1341" s="12">
        <v>5</v>
      </c>
      <c r="U1341" s="12">
        <v>0</v>
      </c>
      <c r="V1341" s="20" t="str">
        <f>TEXT(Table1[[#This Row],[Date]],"mmm-yyyy")</f>
        <v>Apr-2025</v>
      </c>
    </row>
    <row r="1342" spans="1:22" x14ac:dyDescent="0.2">
      <c r="A1342" s="11">
        <f t="shared" si="20"/>
        <v>45769</v>
      </c>
      <c r="B1342" s="12" t="s">
        <v>20</v>
      </c>
      <c r="C1342" s="12" t="str">
        <f>VLOOKUP(D1342, City_Mapping!A:B, 2, FALSE)</f>
        <v>India</v>
      </c>
      <c r="D1342" s="12" t="s">
        <v>32</v>
      </c>
      <c r="E1342" s="12" t="s">
        <v>36</v>
      </c>
      <c r="F1342" s="12" t="s">
        <v>39</v>
      </c>
      <c r="G1342" s="12">
        <v>30978</v>
      </c>
      <c r="H1342" s="12" t="s">
        <v>42</v>
      </c>
      <c r="I1342" s="12" t="s">
        <v>44</v>
      </c>
      <c r="J1342" s="12">
        <v>683148</v>
      </c>
      <c r="K1342" s="12">
        <v>2</v>
      </c>
      <c r="L1342" s="13">
        <v>4420</v>
      </c>
      <c r="M1342" s="14">
        <f>Table1[[#This Row],[Column1]]/100</f>
        <v>0.15</v>
      </c>
      <c r="N1342" s="13">
        <f>Table1[[#This Row],[Unit_Price]]*Table1[[#This Row],[Quantity]]*(1-Table1[[#This Row],[Discount_%]])</f>
        <v>7514</v>
      </c>
      <c r="O1342" s="13">
        <v>12959</v>
      </c>
      <c r="P1342" s="13">
        <f>Table1[[#This Row],[Revenue]]-Table1[[#This Row],[Cost]]</f>
        <v>-5445</v>
      </c>
      <c r="Q1342" s="12" t="s">
        <v>47</v>
      </c>
      <c r="R1342" s="12" t="s">
        <v>51</v>
      </c>
      <c r="S1342" s="12" t="s">
        <v>54</v>
      </c>
      <c r="T1342" s="12">
        <v>3</v>
      </c>
      <c r="U1342" s="12">
        <v>15</v>
      </c>
      <c r="V1342" s="20" t="str">
        <f>TEXT(Table1[[#This Row],[Date]],"mmm-yyyy")</f>
        <v>Apr-2025</v>
      </c>
    </row>
    <row r="1343" spans="1:22" x14ac:dyDescent="0.2">
      <c r="A1343" s="11">
        <f t="shared" si="20"/>
        <v>45769</v>
      </c>
      <c r="B1343" s="12" t="s">
        <v>21</v>
      </c>
      <c r="C1343" s="12" t="str">
        <f>VLOOKUP(D1343, City_Mapping!A:B, 2, FALSE)</f>
        <v>USA</v>
      </c>
      <c r="D1343" s="12" t="s">
        <v>31</v>
      </c>
      <c r="E1343" s="12" t="s">
        <v>34</v>
      </c>
      <c r="F1343" s="12" t="s">
        <v>37</v>
      </c>
      <c r="G1343" s="12">
        <v>22882</v>
      </c>
      <c r="H1343" s="12" t="s">
        <v>42</v>
      </c>
      <c r="I1343" s="12" t="s">
        <v>45</v>
      </c>
      <c r="J1343" s="12">
        <v>895936</v>
      </c>
      <c r="K1343" s="12">
        <v>6</v>
      </c>
      <c r="L1343" s="13">
        <v>2051</v>
      </c>
      <c r="M1343" s="14">
        <f>Table1[[#This Row],[Column1]]/100</f>
        <v>0.2</v>
      </c>
      <c r="N1343" s="13">
        <f>Table1[[#This Row],[Unit_Price]]*Table1[[#This Row],[Quantity]]*(1-Table1[[#This Row],[Discount_%]])</f>
        <v>9844.8000000000011</v>
      </c>
      <c r="O1343" s="13">
        <v>17043</v>
      </c>
      <c r="P1343" s="13">
        <f>Table1[[#This Row],[Revenue]]-Table1[[#This Row],[Cost]]</f>
        <v>-7198.1999999999989</v>
      </c>
      <c r="Q1343" s="12" t="s">
        <v>49</v>
      </c>
      <c r="R1343" s="12" t="s">
        <v>50</v>
      </c>
      <c r="S1343" s="12" t="s">
        <v>54</v>
      </c>
      <c r="T1343" s="12">
        <v>2</v>
      </c>
      <c r="U1343" s="12">
        <v>20</v>
      </c>
      <c r="V1343" s="20" t="str">
        <f>TEXT(Table1[[#This Row],[Date]],"mmm-yyyy")</f>
        <v>Apr-2025</v>
      </c>
    </row>
    <row r="1344" spans="1:22" x14ac:dyDescent="0.2">
      <c r="A1344" s="11">
        <f t="shared" si="20"/>
        <v>45769</v>
      </c>
      <c r="B1344" s="12" t="s">
        <v>20</v>
      </c>
      <c r="C1344" s="12" t="str">
        <f>VLOOKUP(D1344, City_Mapping!A:B, 2, FALSE)</f>
        <v>India</v>
      </c>
      <c r="D1344" s="12" t="s">
        <v>33</v>
      </c>
      <c r="E1344" s="12" t="s">
        <v>36</v>
      </c>
      <c r="F1344" s="12" t="s">
        <v>40</v>
      </c>
      <c r="G1344" s="12">
        <v>26945</v>
      </c>
      <c r="H1344" s="12" t="s">
        <v>41</v>
      </c>
      <c r="I1344" s="12" t="s">
        <v>45</v>
      </c>
      <c r="J1344" s="12">
        <v>285392</v>
      </c>
      <c r="K1344" s="12">
        <v>4</v>
      </c>
      <c r="L1344" s="13">
        <v>1613</v>
      </c>
      <c r="M1344" s="14">
        <f>Table1[[#This Row],[Column1]]/100</f>
        <v>0.1</v>
      </c>
      <c r="N1344" s="13">
        <f>Table1[[#This Row],[Unit_Price]]*Table1[[#This Row],[Quantity]]*(1-Table1[[#This Row],[Discount_%]])</f>
        <v>5806.8</v>
      </c>
      <c r="O1344" s="13">
        <v>6212</v>
      </c>
      <c r="P1344" s="13">
        <f>Table1[[#This Row],[Revenue]]-Table1[[#This Row],[Cost]]</f>
        <v>-405.19999999999982</v>
      </c>
      <c r="Q1344" s="12" t="s">
        <v>48</v>
      </c>
      <c r="R1344" s="12" t="s">
        <v>50</v>
      </c>
      <c r="S1344" s="12" t="s">
        <v>56</v>
      </c>
      <c r="T1344" s="12">
        <v>1</v>
      </c>
      <c r="U1344" s="12">
        <v>10</v>
      </c>
      <c r="V1344" s="20" t="str">
        <f>TEXT(Table1[[#This Row],[Date]],"mmm-yyyy")</f>
        <v>Apr-2025</v>
      </c>
    </row>
    <row r="1345" spans="1:22" x14ac:dyDescent="0.2">
      <c r="A1345" s="11">
        <f t="shared" si="20"/>
        <v>45769</v>
      </c>
      <c r="B1345" s="12" t="s">
        <v>22</v>
      </c>
      <c r="C1345" s="12" t="str">
        <f>VLOOKUP(D1345, City_Mapping!A:B, 2, FALSE)</f>
        <v>India</v>
      </c>
      <c r="D1345" s="12" t="s">
        <v>32</v>
      </c>
      <c r="E1345" s="12" t="s">
        <v>34</v>
      </c>
      <c r="F1345" s="12" t="s">
        <v>39</v>
      </c>
      <c r="G1345" s="12">
        <v>97320</v>
      </c>
      <c r="H1345" s="12" t="s">
        <v>41</v>
      </c>
      <c r="I1345" s="12" t="s">
        <v>43</v>
      </c>
      <c r="J1345" s="12">
        <v>234595</v>
      </c>
      <c r="K1345" s="12">
        <v>7</v>
      </c>
      <c r="L1345" s="13">
        <v>4087</v>
      </c>
      <c r="M1345" s="14">
        <f>Table1[[#This Row],[Column1]]/100</f>
        <v>0.1</v>
      </c>
      <c r="N1345" s="13">
        <f>Table1[[#This Row],[Unit_Price]]*Table1[[#This Row],[Quantity]]*(1-Table1[[#This Row],[Discount_%]])</f>
        <v>25748.100000000002</v>
      </c>
      <c r="O1345" s="13">
        <v>25504</v>
      </c>
      <c r="P1345" s="13">
        <f>Table1[[#This Row],[Revenue]]-Table1[[#This Row],[Cost]]</f>
        <v>244.10000000000218</v>
      </c>
      <c r="Q1345" s="12" t="s">
        <v>48</v>
      </c>
      <c r="R1345" s="12" t="s">
        <v>50</v>
      </c>
      <c r="S1345" s="12" t="s">
        <v>55</v>
      </c>
      <c r="T1345" s="12">
        <v>1</v>
      </c>
      <c r="U1345" s="12">
        <v>10</v>
      </c>
      <c r="V1345" s="20" t="str">
        <f>TEXT(Table1[[#This Row],[Date]],"mmm-yyyy")</f>
        <v>Apr-2025</v>
      </c>
    </row>
    <row r="1346" spans="1:22" x14ac:dyDescent="0.2">
      <c r="A1346" s="11">
        <f t="shared" si="20"/>
        <v>45770</v>
      </c>
      <c r="B1346" s="12" t="s">
        <v>20</v>
      </c>
      <c r="C1346" s="12" t="str">
        <f>VLOOKUP(D1346, City_Mapping!A:B, 2, FALSE)</f>
        <v>India</v>
      </c>
      <c r="D1346" s="12" t="s">
        <v>33</v>
      </c>
      <c r="E1346" s="12" t="s">
        <v>34</v>
      </c>
      <c r="F1346" s="12" t="s">
        <v>38</v>
      </c>
      <c r="G1346" s="12">
        <v>66485</v>
      </c>
      <c r="H1346" s="12" t="s">
        <v>41</v>
      </c>
      <c r="I1346" s="12" t="s">
        <v>45</v>
      </c>
      <c r="J1346" s="12">
        <v>960675</v>
      </c>
      <c r="K1346" s="12">
        <v>7</v>
      </c>
      <c r="L1346" s="13">
        <v>561</v>
      </c>
      <c r="M1346" s="14">
        <f>Table1[[#This Row],[Column1]]/100</f>
        <v>0.2</v>
      </c>
      <c r="N1346" s="13">
        <f>Table1[[#This Row],[Unit_Price]]*Table1[[#This Row],[Quantity]]*(1-Table1[[#This Row],[Discount_%]])</f>
        <v>3141.6000000000004</v>
      </c>
      <c r="O1346" s="13">
        <v>6945</v>
      </c>
      <c r="P1346" s="13">
        <f>Table1[[#This Row],[Revenue]]-Table1[[#This Row],[Cost]]</f>
        <v>-3803.3999999999996</v>
      </c>
      <c r="Q1346" s="12" t="s">
        <v>46</v>
      </c>
      <c r="R1346" s="12" t="s">
        <v>51</v>
      </c>
      <c r="S1346" s="12" t="s">
        <v>53</v>
      </c>
      <c r="T1346" s="12">
        <v>5</v>
      </c>
      <c r="U1346" s="12">
        <v>20</v>
      </c>
      <c r="V1346" s="20" t="str">
        <f>TEXT(Table1[[#This Row],[Date]],"mmm-yyyy")</f>
        <v>Apr-2025</v>
      </c>
    </row>
    <row r="1347" spans="1:22" x14ac:dyDescent="0.2">
      <c r="A1347" s="11">
        <f t="shared" si="20"/>
        <v>45770</v>
      </c>
      <c r="B1347" s="12" t="s">
        <v>20</v>
      </c>
      <c r="C1347" s="12" t="str">
        <f>VLOOKUP(D1347, City_Mapping!A:B, 2, FALSE)</f>
        <v>India</v>
      </c>
      <c r="D1347" s="12" t="s">
        <v>33</v>
      </c>
      <c r="E1347" s="12" t="s">
        <v>35</v>
      </c>
      <c r="F1347" s="12" t="s">
        <v>38</v>
      </c>
      <c r="G1347" s="12">
        <v>78850</v>
      </c>
      <c r="H1347" s="12" t="s">
        <v>41</v>
      </c>
      <c r="I1347" s="12" t="s">
        <v>45</v>
      </c>
      <c r="J1347" s="12">
        <v>448847</v>
      </c>
      <c r="K1347" s="12">
        <v>4</v>
      </c>
      <c r="L1347" s="13">
        <v>1735</v>
      </c>
      <c r="M1347" s="14">
        <f>Table1[[#This Row],[Column1]]/100</f>
        <v>0</v>
      </c>
      <c r="N1347" s="13">
        <f>Table1[[#This Row],[Unit_Price]]*Table1[[#This Row],[Quantity]]*(1-Table1[[#This Row],[Discount_%]])</f>
        <v>6940</v>
      </c>
      <c r="O1347" s="13">
        <v>22879</v>
      </c>
      <c r="P1347" s="13">
        <f>Table1[[#This Row],[Revenue]]-Table1[[#This Row],[Cost]]</f>
        <v>-15939</v>
      </c>
      <c r="Q1347" s="12" t="s">
        <v>46</v>
      </c>
      <c r="R1347" s="12" t="s">
        <v>52</v>
      </c>
      <c r="S1347" s="12" t="s">
        <v>54</v>
      </c>
      <c r="T1347" s="12">
        <v>1</v>
      </c>
      <c r="U1347" s="12">
        <v>0</v>
      </c>
      <c r="V1347" s="20" t="str">
        <f>TEXT(Table1[[#This Row],[Date]],"mmm-yyyy")</f>
        <v>Apr-2025</v>
      </c>
    </row>
    <row r="1348" spans="1:22" x14ac:dyDescent="0.2">
      <c r="A1348" s="11">
        <f t="shared" si="20"/>
        <v>45770</v>
      </c>
      <c r="B1348" s="12" t="s">
        <v>20</v>
      </c>
      <c r="C1348" s="12" t="str">
        <f>VLOOKUP(D1348, City_Mapping!A:B, 2, FALSE)</f>
        <v>UK</v>
      </c>
      <c r="D1348" s="12" t="s">
        <v>29</v>
      </c>
      <c r="E1348" s="12" t="s">
        <v>36</v>
      </c>
      <c r="F1348" s="12" t="s">
        <v>38</v>
      </c>
      <c r="G1348" s="12">
        <v>69870</v>
      </c>
      <c r="H1348" s="12" t="s">
        <v>42</v>
      </c>
      <c r="I1348" s="12" t="s">
        <v>45</v>
      </c>
      <c r="J1348" s="12">
        <v>527003</v>
      </c>
      <c r="K1348" s="12">
        <v>3</v>
      </c>
      <c r="L1348" s="13">
        <v>4843</v>
      </c>
      <c r="M1348" s="14">
        <f>Table1[[#This Row],[Column1]]/100</f>
        <v>0</v>
      </c>
      <c r="N1348" s="13">
        <f>Table1[[#This Row],[Unit_Price]]*Table1[[#This Row],[Quantity]]*(1-Table1[[#This Row],[Discount_%]])</f>
        <v>14529</v>
      </c>
      <c r="O1348" s="13">
        <v>7319</v>
      </c>
      <c r="P1348" s="13">
        <f>Table1[[#This Row],[Revenue]]-Table1[[#This Row],[Cost]]</f>
        <v>7210</v>
      </c>
      <c r="Q1348" s="12" t="s">
        <v>46</v>
      </c>
      <c r="R1348" s="12" t="s">
        <v>50</v>
      </c>
      <c r="S1348" s="12" t="s">
        <v>55</v>
      </c>
      <c r="T1348" s="12">
        <v>5</v>
      </c>
      <c r="U1348" s="12">
        <v>0</v>
      </c>
      <c r="V1348" s="20" t="str">
        <f>TEXT(Table1[[#This Row],[Date]],"mmm-yyyy")</f>
        <v>Apr-2025</v>
      </c>
    </row>
    <row r="1349" spans="1:22" x14ac:dyDescent="0.2">
      <c r="A1349" s="11">
        <f t="shared" si="20"/>
        <v>45770</v>
      </c>
      <c r="B1349" s="12" t="s">
        <v>20</v>
      </c>
      <c r="C1349" s="12" t="str">
        <f>VLOOKUP(D1349, City_Mapping!A:B, 2, FALSE)</f>
        <v>India</v>
      </c>
      <c r="D1349" s="12" t="s">
        <v>32</v>
      </c>
      <c r="E1349" s="12" t="s">
        <v>35</v>
      </c>
      <c r="F1349" s="12" t="s">
        <v>38</v>
      </c>
      <c r="G1349" s="12">
        <v>28595</v>
      </c>
      <c r="H1349" s="12" t="s">
        <v>41</v>
      </c>
      <c r="I1349" s="12" t="s">
        <v>44</v>
      </c>
      <c r="J1349" s="12">
        <v>977839</v>
      </c>
      <c r="K1349" s="12">
        <v>7</v>
      </c>
      <c r="L1349" s="13">
        <v>2227</v>
      </c>
      <c r="M1349" s="14">
        <f>Table1[[#This Row],[Column1]]/100</f>
        <v>0.1</v>
      </c>
      <c r="N1349" s="13">
        <f>Table1[[#This Row],[Unit_Price]]*Table1[[#This Row],[Quantity]]*(1-Table1[[#This Row],[Discount_%]])</f>
        <v>14030.1</v>
      </c>
      <c r="O1349" s="13">
        <v>13477</v>
      </c>
      <c r="P1349" s="13">
        <f>Table1[[#This Row],[Revenue]]-Table1[[#This Row],[Cost]]</f>
        <v>553.10000000000036</v>
      </c>
      <c r="Q1349" s="12" t="s">
        <v>46</v>
      </c>
      <c r="R1349" s="12" t="s">
        <v>51</v>
      </c>
      <c r="S1349" s="12" t="s">
        <v>53</v>
      </c>
      <c r="T1349" s="12">
        <v>3</v>
      </c>
      <c r="U1349" s="12">
        <v>10</v>
      </c>
      <c r="V1349" s="20" t="str">
        <f>TEXT(Table1[[#This Row],[Date]],"mmm-yyyy")</f>
        <v>Apr-2025</v>
      </c>
    </row>
    <row r="1350" spans="1:22" x14ac:dyDescent="0.2">
      <c r="A1350" s="11">
        <f t="shared" si="20"/>
        <v>45770</v>
      </c>
      <c r="B1350" s="12" t="s">
        <v>21</v>
      </c>
      <c r="C1350" s="12" t="str">
        <f>VLOOKUP(D1350, City_Mapping!A:B, 2, FALSE)</f>
        <v>India</v>
      </c>
      <c r="D1350" s="12" t="s">
        <v>33</v>
      </c>
      <c r="E1350" s="12" t="s">
        <v>36</v>
      </c>
      <c r="F1350" s="12" t="s">
        <v>37</v>
      </c>
      <c r="G1350" s="12">
        <v>94291</v>
      </c>
      <c r="H1350" s="12" t="s">
        <v>41</v>
      </c>
      <c r="I1350" s="12" t="s">
        <v>43</v>
      </c>
      <c r="J1350" s="12">
        <v>648270</v>
      </c>
      <c r="K1350" s="12">
        <v>9</v>
      </c>
      <c r="L1350" s="13">
        <v>3466</v>
      </c>
      <c r="M1350" s="14">
        <f>Table1[[#This Row],[Column1]]/100</f>
        <v>0.15</v>
      </c>
      <c r="N1350" s="13">
        <f>Table1[[#This Row],[Unit_Price]]*Table1[[#This Row],[Quantity]]*(1-Table1[[#This Row],[Discount_%]])</f>
        <v>26514.899999999998</v>
      </c>
      <c r="O1350" s="13">
        <v>19165</v>
      </c>
      <c r="P1350" s="13">
        <f>Table1[[#This Row],[Revenue]]-Table1[[#This Row],[Cost]]</f>
        <v>7349.8999999999978</v>
      </c>
      <c r="Q1350" s="12" t="s">
        <v>47</v>
      </c>
      <c r="R1350" s="12" t="s">
        <v>51</v>
      </c>
      <c r="S1350" s="12" t="s">
        <v>55</v>
      </c>
      <c r="T1350" s="12">
        <v>4</v>
      </c>
      <c r="U1350" s="12">
        <v>15</v>
      </c>
      <c r="V1350" s="20" t="str">
        <f>TEXT(Table1[[#This Row],[Date]],"mmm-yyyy")</f>
        <v>Apr-2025</v>
      </c>
    </row>
    <row r="1351" spans="1:22" x14ac:dyDescent="0.2">
      <c r="A1351" s="11">
        <f t="shared" si="20"/>
        <v>45770</v>
      </c>
      <c r="B1351" s="12" t="s">
        <v>22</v>
      </c>
      <c r="C1351" s="12" t="str">
        <f>VLOOKUP(D1351, City_Mapping!A:B, 2, FALSE)</f>
        <v>UK</v>
      </c>
      <c r="D1351" s="12" t="s">
        <v>29</v>
      </c>
      <c r="E1351" s="12" t="s">
        <v>34</v>
      </c>
      <c r="F1351" s="12" t="s">
        <v>39</v>
      </c>
      <c r="G1351" s="12">
        <v>74038</v>
      </c>
      <c r="H1351" s="12" t="s">
        <v>42</v>
      </c>
      <c r="I1351" s="12" t="s">
        <v>43</v>
      </c>
      <c r="J1351" s="12">
        <v>363193</v>
      </c>
      <c r="K1351" s="12">
        <v>4</v>
      </c>
      <c r="L1351" s="13">
        <v>3860</v>
      </c>
      <c r="M1351" s="14">
        <f>Table1[[#This Row],[Column1]]/100</f>
        <v>0</v>
      </c>
      <c r="N1351" s="13">
        <f>Table1[[#This Row],[Unit_Price]]*Table1[[#This Row],[Quantity]]*(1-Table1[[#This Row],[Discount_%]])</f>
        <v>15440</v>
      </c>
      <c r="O1351" s="13">
        <v>28430</v>
      </c>
      <c r="P1351" s="13">
        <f>Table1[[#This Row],[Revenue]]-Table1[[#This Row],[Cost]]</f>
        <v>-12990</v>
      </c>
      <c r="Q1351" s="12" t="s">
        <v>46</v>
      </c>
      <c r="R1351" s="12" t="s">
        <v>52</v>
      </c>
      <c r="S1351" s="12" t="s">
        <v>56</v>
      </c>
      <c r="T1351" s="12">
        <v>1</v>
      </c>
      <c r="U1351" s="12">
        <v>0</v>
      </c>
      <c r="V1351" s="20" t="str">
        <f>TEXT(Table1[[#This Row],[Date]],"mmm-yyyy")</f>
        <v>Apr-2025</v>
      </c>
    </row>
    <row r="1352" spans="1:22" x14ac:dyDescent="0.2">
      <c r="A1352" s="11">
        <f t="shared" si="20"/>
        <v>45770</v>
      </c>
      <c r="B1352" s="12" t="s">
        <v>21</v>
      </c>
      <c r="C1352" s="12" t="str">
        <f>VLOOKUP(D1352, City_Mapping!A:B, 2, FALSE)</f>
        <v>UK</v>
      </c>
      <c r="D1352" s="12" t="s">
        <v>29</v>
      </c>
      <c r="E1352" s="12" t="s">
        <v>34</v>
      </c>
      <c r="F1352" s="12" t="s">
        <v>37</v>
      </c>
      <c r="G1352" s="12">
        <v>66126</v>
      </c>
      <c r="H1352" s="12" t="s">
        <v>41</v>
      </c>
      <c r="I1352" s="12" t="s">
        <v>43</v>
      </c>
      <c r="J1352" s="12">
        <v>375525</v>
      </c>
      <c r="K1352" s="12">
        <v>6</v>
      </c>
      <c r="L1352" s="13">
        <v>1912</v>
      </c>
      <c r="M1352" s="14">
        <f>Table1[[#This Row],[Column1]]/100</f>
        <v>0.05</v>
      </c>
      <c r="N1352" s="13">
        <f>Table1[[#This Row],[Unit_Price]]*Table1[[#This Row],[Quantity]]*(1-Table1[[#This Row],[Discount_%]])</f>
        <v>10898.4</v>
      </c>
      <c r="O1352" s="13">
        <v>15299</v>
      </c>
      <c r="P1352" s="13">
        <f>Table1[[#This Row],[Revenue]]-Table1[[#This Row],[Cost]]</f>
        <v>-4400.6000000000004</v>
      </c>
      <c r="Q1352" s="12" t="s">
        <v>47</v>
      </c>
      <c r="R1352" s="12" t="s">
        <v>50</v>
      </c>
      <c r="S1352" s="12" t="s">
        <v>56</v>
      </c>
      <c r="T1352" s="12">
        <v>1</v>
      </c>
      <c r="U1352" s="12">
        <v>5</v>
      </c>
      <c r="V1352" s="20" t="str">
        <f>TEXT(Table1[[#This Row],[Date]],"mmm-yyyy")</f>
        <v>Apr-2025</v>
      </c>
    </row>
    <row r="1353" spans="1:22" x14ac:dyDescent="0.2">
      <c r="A1353" s="11">
        <f t="shared" si="20"/>
        <v>45770</v>
      </c>
      <c r="B1353" s="12" t="s">
        <v>21</v>
      </c>
      <c r="C1353" s="12" t="str">
        <f>VLOOKUP(D1353, City_Mapping!A:B, 2, FALSE)</f>
        <v>India</v>
      </c>
      <c r="D1353" s="12" t="s">
        <v>32</v>
      </c>
      <c r="E1353" s="12" t="s">
        <v>36</v>
      </c>
      <c r="F1353" s="12" t="s">
        <v>38</v>
      </c>
      <c r="G1353" s="12">
        <v>45449</v>
      </c>
      <c r="H1353" s="12" t="s">
        <v>41</v>
      </c>
      <c r="I1353" s="12" t="s">
        <v>45</v>
      </c>
      <c r="J1353" s="12">
        <v>615477</v>
      </c>
      <c r="K1353" s="12">
        <v>7</v>
      </c>
      <c r="L1353" s="13">
        <v>4084</v>
      </c>
      <c r="M1353" s="14">
        <f>Table1[[#This Row],[Column1]]/100</f>
        <v>0.1</v>
      </c>
      <c r="N1353" s="13">
        <f>Table1[[#This Row],[Unit_Price]]*Table1[[#This Row],[Quantity]]*(1-Table1[[#This Row],[Discount_%]])</f>
        <v>25729.200000000001</v>
      </c>
      <c r="O1353" s="13">
        <v>26791</v>
      </c>
      <c r="P1353" s="13">
        <f>Table1[[#This Row],[Revenue]]-Table1[[#This Row],[Cost]]</f>
        <v>-1061.7999999999993</v>
      </c>
      <c r="Q1353" s="12" t="s">
        <v>49</v>
      </c>
      <c r="R1353" s="12" t="s">
        <v>50</v>
      </c>
      <c r="S1353" s="12" t="s">
        <v>56</v>
      </c>
      <c r="T1353" s="12">
        <v>3</v>
      </c>
      <c r="U1353" s="12">
        <v>10</v>
      </c>
      <c r="V1353" s="20" t="str">
        <f>TEXT(Table1[[#This Row],[Date]],"mmm-yyyy")</f>
        <v>Apr-2025</v>
      </c>
    </row>
    <row r="1354" spans="1:22" x14ac:dyDescent="0.2">
      <c r="A1354" s="11">
        <f t="shared" si="20"/>
        <v>45770</v>
      </c>
      <c r="B1354" s="12" t="s">
        <v>20</v>
      </c>
      <c r="C1354" s="12" t="str">
        <f>VLOOKUP(D1354, City_Mapping!A:B, 2, FALSE)</f>
        <v>UK</v>
      </c>
      <c r="D1354" s="12" t="s">
        <v>29</v>
      </c>
      <c r="E1354" s="12" t="s">
        <v>35</v>
      </c>
      <c r="F1354" s="12" t="s">
        <v>38</v>
      </c>
      <c r="G1354" s="12">
        <v>28639</v>
      </c>
      <c r="H1354" s="12" t="s">
        <v>41</v>
      </c>
      <c r="I1354" s="12" t="s">
        <v>44</v>
      </c>
      <c r="J1354" s="12">
        <v>863113</v>
      </c>
      <c r="K1354" s="12">
        <v>3</v>
      </c>
      <c r="L1354" s="13">
        <v>2233</v>
      </c>
      <c r="M1354" s="14">
        <f>Table1[[#This Row],[Column1]]/100</f>
        <v>0.2</v>
      </c>
      <c r="N1354" s="13">
        <f>Table1[[#This Row],[Unit_Price]]*Table1[[#This Row],[Quantity]]*(1-Table1[[#This Row],[Discount_%]])</f>
        <v>5359.2000000000007</v>
      </c>
      <c r="O1354" s="13">
        <v>17999</v>
      </c>
      <c r="P1354" s="13">
        <f>Table1[[#This Row],[Revenue]]-Table1[[#This Row],[Cost]]</f>
        <v>-12639.8</v>
      </c>
      <c r="Q1354" s="12" t="s">
        <v>49</v>
      </c>
      <c r="R1354" s="12" t="s">
        <v>51</v>
      </c>
      <c r="S1354" s="12" t="s">
        <v>54</v>
      </c>
      <c r="T1354" s="12">
        <v>4</v>
      </c>
      <c r="U1354" s="12">
        <v>20</v>
      </c>
      <c r="V1354" s="20" t="str">
        <f>TEXT(Table1[[#This Row],[Date]],"mmm-yyyy")</f>
        <v>Apr-2025</v>
      </c>
    </row>
    <row r="1355" spans="1:22" x14ac:dyDescent="0.2">
      <c r="A1355" s="11">
        <f t="shared" si="20"/>
        <v>45770</v>
      </c>
      <c r="B1355" s="12" t="s">
        <v>23</v>
      </c>
      <c r="C1355" s="12" t="str">
        <f>VLOOKUP(D1355, City_Mapping!A:B, 2, FALSE)</f>
        <v>India</v>
      </c>
      <c r="D1355" s="12" t="s">
        <v>32</v>
      </c>
      <c r="E1355" s="12" t="s">
        <v>36</v>
      </c>
      <c r="F1355" s="12" t="s">
        <v>38</v>
      </c>
      <c r="G1355" s="12">
        <v>55370</v>
      </c>
      <c r="H1355" s="12" t="s">
        <v>41</v>
      </c>
      <c r="I1355" s="12" t="s">
        <v>43</v>
      </c>
      <c r="J1355" s="12">
        <v>348038</v>
      </c>
      <c r="K1355" s="12">
        <v>5</v>
      </c>
      <c r="L1355" s="13">
        <v>4130</v>
      </c>
      <c r="M1355" s="14">
        <f>Table1[[#This Row],[Column1]]/100</f>
        <v>0.2</v>
      </c>
      <c r="N1355" s="13">
        <f>Table1[[#This Row],[Unit_Price]]*Table1[[#This Row],[Quantity]]*(1-Table1[[#This Row],[Discount_%]])</f>
        <v>16520</v>
      </c>
      <c r="O1355" s="13">
        <v>21547</v>
      </c>
      <c r="P1355" s="13">
        <f>Table1[[#This Row],[Revenue]]-Table1[[#This Row],[Cost]]</f>
        <v>-5027</v>
      </c>
      <c r="Q1355" s="12" t="s">
        <v>48</v>
      </c>
      <c r="R1355" s="12" t="s">
        <v>50</v>
      </c>
      <c r="S1355" s="12" t="s">
        <v>55</v>
      </c>
      <c r="T1355" s="12">
        <v>5</v>
      </c>
      <c r="U1355" s="12">
        <v>20</v>
      </c>
      <c r="V1355" s="20" t="str">
        <f>TEXT(Table1[[#This Row],[Date]],"mmm-yyyy")</f>
        <v>Apr-2025</v>
      </c>
    </row>
    <row r="1356" spans="1:22" x14ac:dyDescent="0.2">
      <c r="A1356" s="11">
        <f t="shared" si="20"/>
        <v>45770</v>
      </c>
      <c r="B1356" s="12" t="s">
        <v>23</v>
      </c>
      <c r="C1356" s="12" t="str">
        <f>VLOOKUP(D1356, City_Mapping!A:B, 2, FALSE)</f>
        <v>India</v>
      </c>
      <c r="D1356" s="12" t="s">
        <v>32</v>
      </c>
      <c r="E1356" s="12" t="s">
        <v>36</v>
      </c>
      <c r="F1356" s="12" t="s">
        <v>37</v>
      </c>
      <c r="G1356" s="12">
        <v>84628</v>
      </c>
      <c r="H1356" s="12" t="s">
        <v>41</v>
      </c>
      <c r="I1356" s="12" t="s">
        <v>44</v>
      </c>
      <c r="J1356" s="12">
        <v>672678</v>
      </c>
      <c r="K1356" s="12">
        <v>1</v>
      </c>
      <c r="L1356" s="13">
        <v>4369</v>
      </c>
      <c r="M1356" s="14">
        <f>Table1[[#This Row],[Column1]]/100</f>
        <v>0.1</v>
      </c>
      <c r="N1356" s="13">
        <f>Table1[[#This Row],[Unit_Price]]*Table1[[#This Row],[Quantity]]*(1-Table1[[#This Row],[Discount_%]])</f>
        <v>3932.1</v>
      </c>
      <c r="O1356" s="13">
        <v>15659</v>
      </c>
      <c r="P1356" s="13">
        <f>Table1[[#This Row],[Revenue]]-Table1[[#This Row],[Cost]]</f>
        <v>-11726.9</v>
      </c>
      <c r="Q1356" s="12" t="s">
        <v>49</v>
      </c>
      <c r="R1356" s="12" t="s">
        <v>52</v>
      </c>
      <c r="S1356" s="12" t="s">
        <v>54</v>
      </c>
      <c r="T1356" s="12">
        <v>4</v>
      </c>
      <c r="U1356" s="12">
        <v>10</v>
      </c>
      <c r="V1356" s="20" t="str">
        <f>TEXT(Table1[[#This Row],[Date]],"mmm-yyyy")</f>
        <v>Apr-2025</v>
      </c>
    </row>
    <row r="1357" spans="1:22" x14ac:dyDescent="0.2">
      <c r="A1357" s="11">
        <f t="shared" si="20"/>
        <v>45770</v>
      </c>
      <c r="B1357" s="12" t="s">
        <v>21</v>
      </c>
      <c r="C1357" s="12" t="str">
        <f>VLOOKUP(D1357, City_Mapping!A:B, 2, FALSE)</f>
        <v>India</v>
      </c>
      <c r="D1357" s="12" t="s">
        <v>28</v>
      </c>
      <c r="E1357" s="12" t="s">
        <v>34</v>
      </c>
      <c r="F1357" s="12" t="s">
        <v>38</v>
      </c>
      <c r="G1357" s="12">
        <v>81918</v>
      </c>
      <c r="H1357" s="12" t="s">
        <v>42</v>
      </c>
      <c r="I1357" s="12" t="s">
        <v>43</v>
      </c>
      <c r="J1357" s="12">
        <v>856649</v>
      </c>
      <c r="K1357" s="12">
        <v>6</v>
      </c>
      <c r="L1357" s="13">
        <v>2991</v>
      </c>
      <c r="M1357" s="14">
        <f>Table1[[#This Row],[Column1]]/100</f>
        <v>0.1</v>
      </c>
      <c r="N1357" s="13">
        <f>Table1[[#This Row],[Unit_Price]]*Table1[[#This Row],[Quantity]]*(1-Table1[[#This Row],[Discount_%]])</f>
        <v>16151.4</v>
      </c>
      <c r="O1357" s="13">
        <v>22658</v>
      </c>
      <c r="P1357" s="13">
        <f>Table1[[#This Row],[Revenue]]-Table1[[#This Row],[Cost]]</f>
        <v>-6506.6</v>
      </c>
      <c r="Q1357" s="12" t="s">
        <v>49</v>
      </c>
      <c r="R1357" s="12" t="s">
        <v>50</v>
      </c>
      <c r="S1357" s="12" t="s">
        <v>54</v>
      </c>
      <c r="T1357" s="12">
        <v>1</v>
      </c>
      <c r="U1357" s="12">
        <v>10</v>
      </c>
      <c r="V1357" s="20" t="str">
        <f>TEXT(Table1[[#This Row],[Date]],"mmm-yyyy")</f>
        <v>Apr-2025</v>
      </c>
    </row>
    <row r="1358" spans="1:22" x14ac:dyDescent="0.2">
      <c r="A1358" s="11">
        <f t="shared" si="20"/>
        <v>45771</v>
      </c>
      <c r="B1358" s="12" t="s">
        <v>21</v>
      </c>
      <c r="C1358" s="12" t="str">
        <f>VLOOKUP(D1358, City_Mapping!A:B, 2, FALSE)</f>
        <v>India</v>
      </c>
      <c r="D1358" s="12" t="s">
        <v>33</v>
      </c>
      <c r="E1358" s="12" t="s">
        <v>35</v>
      </c>
      <c r="F1358" s="12" t="s">
        <v>39</v>
      </c>
      <c r="G1358" s="12">
        <v>52710</v>
      </c>
      <c r="H1358" s="12" t="s">
        <v>42</v>
      </c>
      <c r="I1358" s="12" t="s">
        <v>45</v>
      </c>
      <c r="J1358" s="12">
        <v>374205</v>
      </c>
      <c r="K1358" s="12">
        <v>5</v>
      </c>
      <c r="L1358" s="13">
        <v>2539</v>
      </c>
      <c r="M1358" s="14">
        <f>Table1[[#This Row],[Column1]]/100</f>
        <v>0</v>
      </c>
      <c r="N1358" s="13">
        <f>Table1[[#This Row],[Unit_Price]]*Table1[[#This Row],[Quantity]]*(1-Table1[[#This Row],[Discount_%]])</f>
        <v>12695</v>
      </c>
      <c r="O1358" s="13">
        <v>26029</v>
      </c>
      <c r="P1358" s="13">
        <f>Table1[[#This Row],[Revenue]]-Table1[[#This Row],[Cost]]</f>
        <v>-13334</v>
      </c>
      <c r="Q1358" s="12" t="s">
        <v>46</v>
      </c>
      <c r="R1358" s="12" t="s">
        <v>52</v>
      </c>
      <c r="S1358" s="12" t="s">
        <v>55</v>
      </c>
      <c r="T1358" s="12">
        <v>3</v>
      </c>
      <c r="U1358" s="12">
        <v>0</v>
      </c>
      <c r="V1358" s="20" t="str">
        <f>TEXT(Table1[[#This Row],[Date]],"mmm-yyyy")</f>
        <v>Apr-2025</v>
      </c>
    </row>
    <row r="1359" spans="1:22" x14ac:dyDescent="0.2">
      <c r="A1359" s="11">
        <f t="shared" ref="A1359:A1422" si="21">A1347+1</f>
        <v>45771</v>
      </c>
      <c r="B1359" s="12" t="s">
        <v>20</v>
      </c>
      <c r="C1359" s="12" t="str">
        <f>VLOOKUP(D1359, City_Mapping!A:B, 2, FALSE)</f>
        <v>UAE</v>
      </c>
      <c r="D1359" s="12" t="s">
        <v>30</v>
      </c>
      <c r="E1359" s="12" t="s">
        <v>36</v>
      </c>
      <c r="F1359" s="12" t="s">
        <v>38</v>
      </c>
      <c r="G1359" s="12">
        <v>64051</v>
      </c>
      <c r="H1359" s="12" t="s">
        <v>42</v>
      </c>
      <c r="I1359" s="12" t="s">
        <v>43</v>
      </c>
      <c r="J1359" s="12">
        <v>171241</v>
      </c>
      <c r="K1359" s="12">
        <v>7</v>
      </c>
      <c r="L1359" s="13">
        <v>1807</v>
      </c>
      <c r="M1359" s="14">
        <f>Table1[[#This Row],[Column1]]/100</f>
        <v>0.1</v>
      </c>
      <c r="N1359" s="13">
        <f>Table1[[#This Row],[Unit_Price]]*Table1[[#This Row],[Quantity]]*(1-Table1[[#This Row],[Discount_%]])</f>
        <v>11384.1</v>
      </c>
      <c r="O1359" s="13">
        <v>12496</v>
      </c>
      <c r="P1359" s="13">
        <f>Table1[[#This Row],[Revenue]]-Table1[[#This Row],[Cost]]</f>
        <v>-1111.8999999999996</v>
      </c>
      <c r="Q1359" s="12" t="s">
        <v>46</v>
      </c>
      <c r="R1359" s="12" t="s">
        <v>51</v>
      </c>
      <c r="S1359" s="12" t="s">
        <v>55</v>
      </c>
      <c r="T1359" s="12">
        <v>2</v>
      </c>
      <c r="U1359" s="12">
        <v>10</v>
      </c>
      <c r="V1359" s="20" t="str">
        <f>TEXT(Table1[[#This Row],[Date]],"mmm-yyyy")</f>
        <v>Apr-2025</v>
      </c>
    </row>
    <row r="1360" spans="1:22" x14ac:dyDescent="0.2">
      <c r="A1360" s="11">
        <f t="shared" si="21"/>
        <v>45771</v>
      </c>
      <c r="B1360" s="12" t="s">
        <v>21</v>
      </c>
      <c r="C1360" s="12" t="str">
        <f>VLOOKUP(D1360, City_Mapping!A:B, 2, FALSE)</f>
        <v>India</v>
      </c>
      <c r="D1360" s="12" t="s">
        <v>32</v>
      </c>
      <c r="E1360" s="12" t="s">
        <v>35</v>
      </c>
      <c r="F1360" s="12" t="s">
        <v>39</v>
      </c>
      <c r="G1360" s="12">
        <v>70639</v>
      </c>
      <c r="H1360" s="12" t="s">
        <v>41</v>
      </c>
      <c r="I1360" s="12" t="s">
        <v>43</v>
      </c>
      <c r="J1360" s="12">
        <v>936728</v>
      </c>
      <c r="K1360" s="12">
        <v>9</v>
      </c>
      <c r="L1360" s="13">
        <v>4512</v>
      </c>
      <c r="M1360" s="14">
        <f>Table1[[#This Row],[Column1]]/100</f>
        <v>0.1</v>
      </c>
      <c r="N1360" s="13">
        <f>Table1[[#This Row],[Unit_Price]]*Table1[[#This Row],[Quantity]]*(1-Table1[[#This Row],[Discount_%]])</f>
        <v>36547.200000000004</v>
      </c>
      <c r="O1360" s="13">
        <v>2531</v>
      </c>
      <c r="P1360" s="13">
        <f>Table1[[#This Row],[Revenue]]-Table1[[#This Row],[Cost]]</f>
        <v>34016.200000000004</v>
      </c>
      <c r="Q1360" s="12" t="s">
        <v>46</v>
      </c>
      <c r="R1360" s="12" t="s">
        <v>52</v>
      </c>
      <c r="S1360" s="12" t="s">
        <v>56</v>
      </c>
      <c r="T1360" s="12">
        <v>3</v>
      </c>
      <c r="U1360" s="12">
        <v>10</v>
      </c>
      <c r="V1360" s="20" t="str">
        <f>TEXT(Table1[[#This Row],[Date]],"mmm-yyyy")</f>
        <v>Apr-2025</v>
      </c>
    </row>
    <row r="1361" spans="1:22" x14ac:dyDescent="0.2">
      <c r="A1361" s="11">
        <f t="shared" si="21"/>
        <v>45771</v>
      </c>
      <c r="B1361" s="12" t="s">
        <v>20</v>
      </c>
      <c r="C1361" s="12" t="str">
        <f>VLOOKUP(D1361, City_Mapping!A:B, 2, FALSE)</f>
        <v>India</v>
      </c>
      <c r="D1361" s="12" t="s">
        <v>33</v>
      </c>
      <c r="E1361" s="12" t="s">
        <v>35</v>
      </c>
      <c r="F1361" s="12" t="s">
        <v>39</v>
      </c>
      <c r="G1361" s="12">
        <v>13159</v>
      </c>
      <c r="H1361" s="12" t="s">
        <v>41</v>
      </c>
      <c r="I1361" s="12" t="s">
        <v>45</v>
      </c>
      <c r="J1361" s="12">
        <v>517230</v>
      </c>
      <c r="K1361" s="12">
        <v>4</v>
      </c>
      <c r="L1361" s="13">
        <v>2224</v>
      </c>
      <c r="M1361" s="14">
        <f>Table1[[#This Row],[Column1]]/100</f>
        <v>0.05</v>
      </c>
      <c r="N1361" s="13">
        <f>Table1[[#This Row],[Unit_Price]]*Table1[[#This Row],[Quantity]]*(1-Table1[[#This Row],[Discount_%]])</f>
        <v>8451.1999999999989</v>
      </c>
      <c r="O1361" s="13">
        <v>15439</v>
      </c>
      <c r="P1361" s="13">
        <f>Table1[[#This Row],[Revenue]]-Table1[[#This Row],[Cost]]</f>
        <v>-6987.8000000000011</v>
      </c>
      <c r="Q1361" s="12" t="s">
        <v>49</v>
      </c>
      <c r="R1361" s="12" t="s">
        <v>52</v>
      </c>
      <c r="S1361" s="12" t="s">
        <v>55</v>
      </c>
      <c r="T1361" s="12">
        <v>5</v>
      </c>
      <c r="U1361" s="12">
        <v>5</v>
      </c>
      <c r="V1361" s="20" t="str">
        <f>TEXT(Table1[[#This Row],[Date]],"mmm-yyyy")</f>
        <v>Apr-2025</v>
      </c>
    </row>
    <row r="1362" spans="1:22" x14ac:dyDescent="0.2">
      <c r="A1362" s="11">
        <f t="shared" si="21"/>
        <v>45771</v>
      </c>
      <c r="B1362" s="12" t="s">
        <v>23</v>
      </c>
      <c r="C1362" s="12" t="str">
        <f>VLOOKUP(D1362, City_Mapping!A:B, 2, FALSE)</f>
        <v>UK</v>
      </c>
      <c r="D1362" s="12" t="s">
        <v>29</v>
      </c>
      <c r="E1362" s="12" t="s">
        <v>36</v>
      </c>
      <c r="F1362" s="12" t="s">
        <v>38</v>
      </c>
      <c r="G1362" s="12">
        <v>81192</v>
      </c>
      <c r="H1362" s="12" t="s">
        <v>41</v>
      </c>
      <c r="I1362" s="12" t="s">
        <v>45</v>
      </c>
      <c r="J1362" s="12">
        <v>882853</v>
      </c>
      <c r="K1362" s="12">
        <v>9</v>
      </c>
      <c r="L1362" s="13">
        <v>2955</v>
      </c>
      <c r="M1362" s="14">
        <f>Table1[[#This Row],[Column1]]/100</f>
        <v>0.2</v>
      </c>
      <c r="N1362" s="13">
        <f>Table1[[#This Row],[Unit_Price]]*Table1[[#This Row],[Quantity]]*(1-Table1[[#This Row],[Discount_%]])</f>
        <v>21276</v>
      </c>
      <c r="O1362" s="13">
        <v>21945</v>
      </c>
      <c r="P1362" s="13">
        <f>Table1[[#This Row],[Revenue]]-Table1[[#This Row],[Cost]]</f>
        <v>-669</v>
      </c>
      <c r="Q1362" s="12" t="s">
        <v>46</v>
      </c>
      <c r="R1362" s="12" t="s">
        <v>52</v>
      </c>
      <c r="S1362" s="12" t="s">
        <v>54</v>
      </c>
      <c r="T1362" s="12">
        <v>5</v>
      </c>
      <c r="U1362" s="12">
        <v>20</v>
      </c>
      <c r="V1362" s="20" t="str">
        <f>TEXT(Table1[[#This Row],[Date]],"mmm-yyyy")</f>
        <v>Apr-2025</v>
      </c>
    </row>
    <row r="1363" spans="1:22" x14ac:dyDescent="0.2">
      <c r="A1363" s="11">
        <f t="shared" si="21"/>
        <v>45771</v>
      </c>
      <c r="B1363" s="12" t="s">
        <v>23</v>
      </c>
      <c r="C1363" s="12" t="str">
        <f>VLOOKUP(D1363, City_Mapping!A:B, 2, FALSE)</f>
        <v>USA</v>
      </c>
      <c r="D1363" s="12" t="s">
        <v>31</v>
      </c>
      <c r="E1363" s="12" t="s">
        <v>35</v>
      </c>
      <c r="F1363" s="12" t="s">
        <v>37</v>
      </c>
      <c r="G1363" s="12">
        <v>76988</v>
      </c>
      <c r="H1363" s="12" t="s">
        <v>42</v>
      </c>
      <c r="I1363" s="12" t="s">
        <v>43</v>
      </c>
      <c r="J1363" s="12">
        <v>688823</v>
      </c>
      <c r="K1363" s="12">
        <v>6</v>
      </c>
      <c r="L1363" s="13">
        <v>1441</v>
      </c>
      <c r="M1363" s="14">
        <f>Table1[[#This Row],[Column1]]/100</f>
        <v>0</v>
      </c>
      <c r="N1363" s="13">
        <f>Table1[[#This Row],[Unit_Price]]*Table1[[#This Row],[Quantity]]*(1-Table1[[#This Row],[Discount_%]])</f>
        <v>8646</v>
      </c>
      <c r="O1363" s="13">
        <v>17187</v>
      </c>
      <c r="P1363" s="13">
        <f>Table1[[#This Row],[Revenue]]-Table1[[#This Row],[Cost]]</f>
        <v>-8541</v>
      </c>
      <c r="Q1363" s="12" t="s">
        <v>46</v>
      </c>
      <c r="R1363" s="12" t="s">
        <v>52</v>
      </c>
      <c r="S1363" s="12" t="s">
        <v>55</v>
      </c>
      <c r="T1363" s="12">
        <v>1</v>
      </c>
      <c r="U1363" s="12">
        <v>0</v>
      </c>
      <c r="V1363" s="20" t="str">
        <f>TEXT(Table1[[#This Row],[Date]],"mmm-yyyy")</f>
        <v>Apr-2025</v>
      </c>
    </row>
    <row r="1364" spans="1:22" x14ac:dyDescent="0.2">
      <c r="A1364" s="11">
        <f t="shared" si="21"/>
        <v>45771</v>
      </c>
      <c r="B1364" s="12" t="s">
        <v>22</v>
      </c>
      <c r="C1364" s="12" t="str">
        <f>VLOOKUP(D1364, City_Mapping!A:B, 2, FALSE)</f>
        <v>India</v>
      </c>
      <c r="D1364" s="12" t="s">
        <v>32</v>
      </c>
      <c r="E1364" s="12" t="s">
        <v>34</v>
      </c>
      <c r="F1364" s="12" t="s">
        <v>40</v>
      </c>
      <c r="G1364" s="12">
        <v>28706</v>
      </c>
      <c r="H1364" s="12" t="s">
        <v>41</v>
      </c>
      <c r="I1364" s="12" t="s">
        <v>44</v>
      </c>
      <c r="J1364" s="12">
        <v>461153</v>
      </c>
      <c r="K1364" s="12">
        <v>5</v>
      </c>
      <c r="L1364" s="13">
        <v>2536</v>
      </c>
      <c r="M1364" s="14">
        <f>Table1[[#This Row],[Column1]]/100</f>
        <v>0.15</v>
      </c>
      <c r="N1364" s="13">
        <f>Table1[[#This Row],[Unit_Price]]*Table1[[#This Row],[Quantity]]*(1-Table1[[#This Row],[Discount_%]])</f>
        <v>10778</v>
      </c>
      <c r="O1364" s="13">
        <v>7571</v>
      </c>
      <c r="P1364" s="13">
        <f>Table1[[#This Row],[Revenue]]-Table1[[#This Row],[Cost]]</f>
        <v>3207</v>
      </c>
      <c r="Q1364" s="12" t="s">
        <v>46</v>
      </c>
      <c r="R1364" s="12" t="s">
        <v>51</v>
      </c>
      <c r="S1364" s="12" t="s">
        <v>54</v>
      </c>
      <c r="T1364" s="12">
        <v>3</v>
      </c>
      <c r="U1364" s="12">
        <v>15</v>
      </c>
      <c r="V1364" s="20" t="str">
        <f>TEXT(Table1[[#This Row],[Date]],"mmm-yyyy")</f>
        <v>Apr-2025</v>
      </c>
    </row>
    <row r="1365" spans="1:22" x14ac:dyDescent="0.2">
      <c r="A1365" s="11">
        <f t="shared" si="21"/>
        <v>45771</v>
      </c>
      <c r="B1365" s="12" t="s">
        <v>23</v>
      </c>
      <c r="C1365" s="12" t="str">
        <f>VLOOKUP(D1365, City_Mapping!A:B, 2, FALSE)</f>
        <v>UK</v>
      </c>
      <c r="D1365" s="12" t="s">
        <v>29</v>
      </c>
      <c r="E1365" s="12" t="s">
        <v>34</v>
      </c>
      <c r="F1365" s="12" t="s">
        <v>40</v>
      </c>
      <c r="G1365" s="12">
        <v>19862</v>
      </c>
      <c r="H1365" s="12" t="s">
        <v>41</v>
      </c>
      <c r="I1365" s="12" t="s">
        <v>45</v>
      </c>
      <c r="J1365" s="12">
        <v>951623</v>
      </c>
      <c r="K1365" s="12">
        <v>2</v>
      </c>
      <c r="L1365" s="13">
        <v>2313</v>
      </c>
      <c r="M1365" s="14">
        <f>Table1[[#This Row],[Column1]]/100</f>
        <v>0</v>
      </c>
      <c r="N1365" s="13">
        <f>Table1[[#This Row],[Unit_Price]]*Table1[[#This Row],[Quantity]]*(1-Table1[[#This Row],[Discount_%]])</f>
        <v>4626</v>
      </c>
      <c r="O1365" s="13">
        <v>2775</v>
      </c>
      <c r="P1365" s="13">
        <f>Table1[[#This Row],[Revenue]]-Table1[[#This Row],[Cost]]</f>
        <v>1851</v>
      </c>
      <c r="Q1365" s="12" t="s">
        <v>46</v>
      </c>
      <c r="R1365" s="12" t="s">
        <v>52</v>
      </c>
      <c r="S1365" s="12" t="s">
        <v>53</v>
      </c>
      <c r="T1365" s="12">
        <v>2</v>
      </c>
      <c r="U1365" s="12">
        <v>0</v>
      </c>
      <c r="V1365" s="20" t="str">
        <f>TEXT(Table1[[#This Row],[Date]],"mmm-yyyy")</f>
        <v>Apr-2025</v>
      </c>
    </row>
    <row r="1366" spans="1:22" x14ac:dyDescent="0.2">
      <c r="A1366" s="11">
        <f t="shared" si="21"/>
        <v>45771</v>
      </c>
      <c r="B1366" s="12" t="s">
        <v>21</v>
      </c>
      <c r="C1366" s="12" t="str">
        <f>VLOOKUP(D1366, City_Mapping!A:B, 2, FALSE)</f>
        <v>UK</v>
      </c>
      <c r="D1366" s="12" t="s">
        <v>29</v>
      </c>
      <c r="E1366" s="12" t="s">
        <v>34</v>
      </c>
      <c r="F1366" s="12" t="s">
        <v>39</v>
      </c>
      <c r="G1366" s="12">
        <v>20219</v>
      </c>
      <c r="H1366" s="12" t="s">
        <v>41</v>
      </c>
      <c r="I1366" s="12" t="s">
        <v>43</v>
      </c>
      <c r="J1366" s="12">
        <v>151576</v>
      </c>
      <c r="K1366" s="12">
        <v>1</v>
      </c>
      <c r="L1366" s="13">
        <v>3561</v>
      </c>
      <c r="M1366" s="14">
        <f>Table1[[#This Row],[Column1]]/100</f>
        <v>0.2</v>
      </c>
      <c r="N1366" s="13">
        <f>Table1[[#This Row],[Unit_Price]]*Table1[[#This Row],[Quantity]]*(1-Table1[[#This Row],[Discount_%]])</f>
        <v>2848.8</v>
      </c>
      <c r="O1366" s="13">
        <v>17285</v>
      </c>
      <c r="P1366" s="13">
        <f>Table1[[#This Row],[Revenue]]-Table1[[#This Row],[Cost]]</f>
        <v>-14436.2</v>
      </c>
      <c r="Q1366" s="12" t="s">
        <v>47</v>
      </c>
      <c r="R1366" s="12" t="s">
        <v>51</v>
      </c>
      <c r="S1366" s="12" t="s">
        <v>56</v>
      </c>
      <c r="T1366" s="12">
        <v>3</v>
      </c>
      <c r="U1366" s="12">
        <v>20</v>
      </c>
      <c r="V1366" s="20" t="str">
        <f>TEXT(Table1[[#This Row],[Date]],"mmm-yyyy")</f>
        <v>Apr-2025</v>
      </c>
    </row>
    <row r="1367" spans="1:22" x14ac:dyDescent="0.2">
      <c r="A1367" s="11">
        <f t="shared" si="21"/>
        <v>45771</v>
      </c>
      <c r="B1367" s="12" t="s">
        <v>23</v>
      </c>
      <c r="C1367" s="12" t="str">
        <f>VLOOKUP(D1367, City_Mapping!A:B, 2, FALSE)</f>
        <v>UK</v>
      </c>
      <c r="D1367" s="12" t="s">
        <v>29</v>
      </c>
      <c r="E1367" s="12" t="s">
        <v>34</v>
      </c>
      <c r="F1367" s="12" t="s">
        <v>37</v>
      </c>
      <c r="G1367" s="12">
        <v>99017</v>
      </c>
      <c r="H1367" s="12" t="s">
        <v>41</v>
      </c>
      <c r="I1367" s="12" t="s">
        <v>45</v>
      </c>
      <c r="J1367" s="12">
        <v>652435</v>
      </c>
      <c r="K1367" s="12">
        <v>8</v>
      </c>
      <c r="L1367" s="13">
        <v>2894</v>
      </c>
      <c r="M1367" s="14">
        <f>Table1[[#This Row],[Column1]]/100</f>
        <v>0.15</v>
      </c>
      <c r="N1367" s="13">
        <f>Table1[[#This Row],[Unit_Price]]*Table1[[#This Row],[Quantity]]*(1-Table1[[#This Row],[Discount_%]])</f>
        <v>19679.2</v>
      </c>
      <c r="O1367" s="13">
        <v>8136</v>
      </c>
      <c r="P1367" s="13">
        <f>Table1[[#This Row],[Revenue]]-Table1[[#This Row],[Cost]]</f>
        <v>11543.2</v>
      </c>
      <c r="Q1367" s="12" t="s">
        <v>46</v>
      </c>
      <c r="R1367" s="12" t="s">
        <v>50</v>
      </c>
      <c r="S1367" s="12" t="s">
        <v>55</v>
      </c>
      <c r="T1367" s="12">
        <v>5</v>
      </c>
      <c r="U1367" s="12">
        <v>15</v>
      </c>
      <c r="V1367" s="20" t="str">
        <f>TEXT(Table1[[#This Row],[Date]],"mmm-yyyy")</f>
        <v>Apr-2025</v>
      </c>
    </row>
    <row r="1368" spans="1:22" x14ac:dyDescent="0.2">
      <c r="A1368" s="11">
        <f t="shared" si="21"/>
        <v>45771</v>
      </c>
      <c r="B1368" s="12" t="s">
        <v>20</v>
      </c>
      <c r="C1368" s="12" t="str">
        <f>VLOOKUP(D1368, City_Mapping!A:B, 2, FALSE)</f>
        <v>UK</v>
      </c>
      <c r="D1368" s="12" t="s">
        <v>29</v>
      </c>
      <c r="E1368" s="12" t="s">
        <v>35</v>
      </c>
      <c r="F1368" s="12" t="s">
        <v>40</v>
      </c>
      <c r="G1368" s="12">
        <v>44536</v>
      </c>
      <c r="H1368" s="12" t="s">
        <v>42</v>
      </c>
      <c r="I1368" s="12" t="s">
        <v>44</v>
      </c>
      <c r="J1368" s="12">
        <v>216622</v>
      </c>
      <c r="K1368" s="12">
        <v>6</v>
      </c>
      <c r="L1368" s="13">
        <v>4867</v>
      </c>
      <c r="M1368" s="14">
        <f>Table1[[#This Row],[Column1]]/100</f>
        <v>0.1</v>
      </c>
      <c r="N1368" s="13">
        <f>Table1[[#This Row],[Unit_Price]]*Table1[[#This Row],[Quantity]]*(1-Table1[[#This Row],[Discount_%]])</f>
        <v>26281.8</v>
      </c>
      <c r="O1368" s="13">
        <v>11681</v>
      </c>
      <c r="P1368" s="13">
        <f>Table1[[#This Row],[Revenue]]-Table1[[#This Row],[Cost]]</f>
        <v>14600.8</v>
      </c>
      <c r="Q1368" s="12" t="s">
        <v>49</v>
      </c>
      <c r="R1368" s="12" t="s">
        <v>50</v>
      </c>
      <c r="S1368" s="12" t="s">
        <v>54</v>
      </c>
      <c r="T1368" s="12">
        <v>3</v>
      </c>
      <c r="U1368" s="12">
        <v>10</v>
      </c>
      <c r="V1368" s="20" t="str">
        <f>TEXT(Table1[[#This Row],[Date]],"mmm-yyyy")</f>
        <v>Apr-2025</v>
      </c>
    </row>
    <row r="1369" spans="1:22" x14ac:dyDescent="0.2">
      <c r="A1369" s="11">
        <f t="shared" si="21"/>
        <v>45771</v>
      </c>
      <c r="B1369" s="12" t="s">
        <v>23</v>
      </c>
      <c r="C1369" s="12" t="str">
        <f>VLOOKUP(D1369, City_Mapping!A:B, 2, FALSE)</f>
        <v>UK</v>
      </c>
      <c r="D1369" s="12" t="s">
        <v>29</v>
      </c>
      <c r="E1369" s="12" t="s">
        <v>34</v>
      </c>
      <c r="F1369" s="12" t="s">
        <v>38</v>
      </c>
      <c r="G1369" s="12">
        <v>81632</v>
      </c>
      <c r="H1369" s="12" t="s">
        <v>42</v>
      </c>
      <c r="I1369" s="12" t="s">
        <v>43</v>
      </c>
      <c r="J1369" s="12">
        <v>954452</v>
      </c>
      <c r="K1369" s="12">
        <v>7</v>
      </c>
      <c r="L1369" s="13">
        <v>1784</v>
      </c>
      <c r="M1369" s="14">
        <f>Table1[[#This Row],[Column1]]/100</f>
        <v>0.05</v>
      </c>
      <c r="N1369" s="13">
        <f>Table1[[#This Row],[Unit_Price]]*Table1[[#This Row],[Quantity]]*(1-Table1[[#This Row],[Discount_%]])</f>
        <v>11863.599999999999</v>
      </c>
      <c r="O1369" s="13">
        <v>16059</v>
      </c>
      <c r="P1369" s="13">
        <f>Table1[[#This Row],[Revenue]]-Table1[[#This Row],[Cost]]</f>
        <v>-4195.4000000000015</v>
      </c>
      <c r="Q1369" s="12" t="s">
        <v>46</v>
      </c>
      <c r="R1369" s="12" t="s">
        <v>50</v>
      </c>
      <c r="S1369" s="12" t="s">
        <v>54</v>
      </c>
      <c r="T1369" s="12">
        <v>1</v>
      </c>
      <c r="U1369" s="12">
        <v>5</v>
      </c>
      <c r="V1369" s="20" t="str">
        <f>TEXT(Table1[[#This Row],[Date]],"mmm-yyyy")</f>
        <v>Apr-2025</v>
      </c>
    </row>
    <row r="1370" spans="1:22" x14ac:dyDescent="0.2">
      <c r="A1370" s="11">
        <f t="shared" si="21"/>
        <v>45772</v>
      </c>
      <c r="B1370" s="12" t="s">
        <v>22</v>
      </c>
      <c r="C1370" s="12" t="str">
        <f>VLOOKUP(D1370, City_Mapping!A:B, 2, FALSE)</f>
        <v>India</v>
      </c>
      <c r="D1370" s="12" t="s">
        <v>32</v>
      </c>
      <c r="E1370" s="12" t="s">
        <v>36</v>
      </c>
      <c r="F1370" s="12" t="s">
        <v>38</v>
      </c>
      <c r="G1370" s="12">
        <v>87391</v>
      </c>
      <c r="H1370" s="12" t="s">
        <v>41</v>
      </c>
      <c r="I1370" s="12" t="s">
        <v>43</v>
      </c>
      <c r="J1370" s="12">
        <v>494961</v>
      </c>
      <c r="K1370" s="12">
        <v>6</v>
      </c>
      <c r="L1370" s="13">
        <v>895</v>
      </c>
      <c r="M1370" s="14">
        <f>Table1[[#This Row],[Column1]]/100</f>
        <v>0.05</v>
      </c>
      <c r="N1370" s="13">
        <f>Table1[[#This Row],[Unit_Price]]*Table1[[#This Row],[Quantity]]*(1-Table1[[#This Row],[Discount_%]])</f>
        <v>5101.5</v>
      </c>
      <c r="O1370" s="13">
        <v>10341</v>
      </c>
      <c r="P1370" s="13">
        <f>Table1[[#This Row],[Revenue]]-Table1[[#This Row],[Cost]]</f>
        <v>-5239.5</v>
      </c>
      <c r="Q1370" s="12" t="s">
        <v>46</v>
      </c>
      <c r="R1370" s="12" t="s">
        <v>50</v>
      </c>
      <c r="S1370" s="12" t="s">
        <v>53</v>
      </c>
      <c r="T1370" s="12">
        <v>5</v>
      </c>
      <c r="U1370" s="12">
        <v>5</v>
      </c>
      <c r="V1370" s="20" t="str">
        <f>TEXT(Table1[[#This Row],[Date]],"mmm-yyyy")</f>
        <v>Apr-2025</v>
      </c>
    </row>
    <row r="1371" spans="1:22" x14ac:dyDescent="0.2">
      <c r="A1371" s="11">
        <f t="shared" si="21"/>
        <v>45772</v>
      </c>
      <c r="B1371" s="12" t="s">
        <v>23</v>
      </c>
      <c r="C1371" s="12" t="str">
        <f>VLOOKUP(D1371, City_Mapping!A:B, 2, FALSE)</f>
        <v>UAE</v>
      </c>
      <c r="D1371" s="12" t="s">
        <v>30</v>
      </c>
      <c r="E1371" s="12" t="s">
        <v>34</v>
      </c>
      <c r="F1371" s="12" t="s">
        <v>39</v>
      </c>
      <c r="G1371" s="12">
        <v>72886</v>
      </c>
      <c r="H1371" s="12" t="s">
        <v>42</v>
      </c>
      <c r="I1371" s="12" t="s">
        <v>44</v>
      </c>
      <c r="J1371" s="12">
        <v>515364</v>
      </c>
      <c r="K1371" s="12">
        <v>7</v>
      </c>
      <c r="L1371" s="13">
        <v>4263</v>
      </c>
      <c r="M1371" s="14">
        <f>Table1[[#This Row],[Column1]]/100</f>
        <v>0.2</v>
      </c>
      <c r="N1371" s="13">
        <f>Table1[[#This Row],[Unit_Price]]*Table1[[#This Row],[Quantity]]*(1-Table1[[#This Row],[Discount_%]])</f>
        <v>23872.800000000003</v>
      </c>
      <c r="O1371" s="13">
        <v>21090</v>
      </c>
      <c r="P1371" s="13">
        <f>Table1[[#This Row],[Revenue]]-Table1[[#This Row],[Cost]]</f>
        <v>2782.8000000000029</v>
      </c>
      <c r="Q1371" s="12" t="s">
        <v>47</v>
      </c>
      <c r="R1371" s="12" t="s">
        <v>51</v>
      </c>
      <c r="S1371" s="12" t="s">
        <v>53</v>
      </c>
      <c r="T1371" s="12">
        <v>3</v>
      </c>
      <c r="U1371" s="12">
        <v>20</v>
      </c>
      <c r="V1371" s="20" t="str">
        <f>TEXT(Table1[[#This Row],[Date]],"mmm-yyyy")</f>
        <v>Apr-2025</v>
      </c>
    </row>
    <row r="1372" spans="1:22" x14ac:dyDescent="0.2">
      <c r="A1372" s="11">
        <f t="shared" si="21"/>
        <v>45772</v>
      </c>
      <c r="B1372" s="12" t="s">
        <v>20</v>
      </c>
      <c r="C1372" s="12" t="str">
        <f>VLOOKUP(D1372, City_Mapping!A:B, 2, FALSE)</f>
        <v>India</v>
      </c>
      <c r="D1372" s="12" t="s">
        <v>28</v>
      </c>
      <c r="E1372" s="12" t="s">
        <v>36</v>
      </c>
      <c r="F1372" s="12" t="s">
        <v>37</v>
      </c>
      <c r="G1372" s="12">
        <v>89996</v>
      </c>
      <c r="H1372" s="12" t="s">
        <v>42</v>
      </c>
      <c r="I1372" s="12" t="s">
        <v>44</v>
      </c>
      <c r="J1372" s="12">
        <v>329155</v>
      </c>
      <c r="K1372" s="12">
        <v>9</v>
      </c>
      <c r="L1372" s="13">
        <v>4749</v>
      </c>
      <c r="M1372" s="14">
        <f>Table1[[#This Row],[Column1]]/100</f>
        <v>0.2</v>
      </c>
      <c r="N1372" s="13">
        <f>Table1[[#This Row],[Unit_Price]]*Table1[[#This Row],[Quantity]]*(1-Table1[[#This Row],[Discount_%]])</f>
        <v>34192.800000000003</v>
      </c>
      <c r="O1372" s="13">
        <v>6155</v>
      </c>
      <c r="P1372" s="13">
        <f>Table1[[#This Row],[Revenue]]-Table1[[#This Row],[Cost]]</f>
        <v>28037.800000000003</v>
      </c>
      <c r="Q1372" s="12" t="s">
        <v>46</v>
      </c>
      <c r="R1372" s="12" t="s">
        <v>51</v>
      </c>
      <c r="S1372" s="12" t="s">
        <v>53</v>
      </c>
      <c r="T1372" s="12">
        <v>3</v>
      </c>
      <c r="U1372" s="12">
        <v>20</v>
      </c>
      <c r="V1372" s="20" t="str">
        <f>TEXT(Table1[[#This Row],[Date]],"mmm-yyyy")</f>
        <v>Apr-2025</v>
      </c>
    </row>
    <row r="1373" spans="1:22" x14ac:dyDescent="0.2">
      <c r="A1373" s="11">
        <f t="shared" si="21"/>
        <v>45772</v>
      </c>
      <c r="B1373" s="12" t="s">
        <v>20</v>
      </c>
      <c r="C1373" s="12" t="str">
        <f>VLOOKUP(D1373, City_Mapping!A:B, 2, FALSE)</f>
        <v>UK</v>
      </c>
      <c r="D1373" s="12" t="s">
        <v>29</v>
      </c>
      <c r="E1373" s="12" t="s">
        <v>36</v>
      </c>
      <c r="F1373" s="12" t="s">
        <v>37</v>
      </c>
      <c r="G1373" s="12">
        <v>43937</v>
      </c>
      <c r="H1373" s="12" t="s">
        <v>42</v>
      </c>
      <c r="I1373" s="12" t="s">
        <v>43</v>
      </c>
      <c r="J1373" s="12">
        <v>141929</v>
      </c>
      <c r="K1373" s="12">
        <v>5</v>
      </c>
      <c r="L1373" s="13">
        <v>1590</v>
      </c>
      <c r="M1373" s="14">
        <f>Table1[[#This Row],[Column1]]/100</f>
        <v>0.05</v>
      </c>
      <c r="N1373" s="13">
        <f>Table1[[#This Row],[Unit_Price]]*Table1[[#This Row],[Quantity]]*(1-Table1[[#This Row],[Discount_%]])</f>
        <v>7552.5</v>
      </c>
      <c r="O1373" s="13">
        <v>24789</v>
      </c>
      <c r="P1373" s="13">
        <f>Table1[[#This Row],[Revenue]]-Table1[[#This Row],[Cost]]</f>
        <v>-17236.5</v>
      </c>
      <c r="Q1373" s="12" t="s">
        <v>46</v>
      </c>
      <c r="R1373" s="12" t="s">
        <v>50</v>
      </c>
      <c r="S1373" s="12" t="s">
        <v>56</v>
      </c>
      <c r="T1373" s="12">
        <v>1</v>
      </c>
      <c r="U1373" s="12">
        <v>5</v>
      </c>
      <c r="V1373" s="20" t="str">
        <f>TEXT(Table1[[#This Row],[Date]],"mmm-yyyy")</f>
        <v>Apr-2025</v>
      </c>
    </row>
    <row r="1374" spans="1:22" x14ac:dyDescent="0.2">
      <c r="A1374" s="11">
        <f t="shared" si="21"/>
        <v>45772</v>
      </c>
      <c r="B1374" s="12" t="s">
        <v>21</v>
      </c>
      <c r="C1374" s="12" t="str">
        <f>VLOOKUP(D1374, City_Mapping!A:B, 2, FALSE)</f>
        <v>UK</v>
      </c>
      <c r="D1374" s="12" t="s">
        <v>29</v>
      </c>
      <c r="E1374" s="12" t="s">
        <v>34</v>
      </c>
      <c r="F1374" s="12" t="s">
        <v>40</v>
      </c>
      <c r="G1374" s="12">
        <v>31094</v>
      </c>
      <c r="H1374" s="12" t="s">
        <v>41</v>
      </c>
      <c r="I1374" s="12" t="s">
        <v>44</v>
      </c>
      <c r="J1374" s="12">
        <v>162637</v>
      </c>
      <c r="K1374" s="12">
        <v>1</v>
      </c>
      <c r="L1374" s="13">
        <v>3388</v>
      </c>
      <c r="M1374" s="14">
        <f>Table1[[#This Row],[Column1]]/100</f>
        <v>0.15</v>
      </c>
      <c r="N1374" s="13">
        <f>Table1[[#This Row],[Unit_Price]]*Table1[[#This Row],[Quantity]]*(1-Table1[[#This Row],[Discount_%]])</f>
        <v>2879.7999999999997</v>
      </c>
      <c r="O1374" s="13">
        <v>14553</v>
      </c>
      <c r="P1374" s="13">
        <f>Table1[[#This Row],[Revenue]]-Table1[[#This Row],[Cost]]</f>
        <v>-11673.2</v>
      </c>
      <c r="Q1374" s="12" t="s">
        <v>48</v>
      </c>
      <c r="R1374" s="12" t="s">
        <v>52</v>
      </c>
      <c r="S1374" s="12" t="s">
        <v>54</v>
      </c>
      <c r="T1374" s="12">
        <v>1</v>
      </c>
      <c r="U1374" s="12">
        <v>15</v>
      </c>
      <c r="V1374" s="20" t="str">
        <f>TEXT(Table1[[#This Row],[Date]],"mmm-yyyy")</f>
        <v>Apr-2025</v>
      </c>
    </row>
    <row r="1375" spans="1:22" x14ac:dyDescent="0.2">
      <c r="A1375" s="11">
        <f t="shared" si="21"/>
        <v>45772</v>
      </c>
      <c r="B1375" s="12" t="s">
        <v>23</v>
      </c>
      <c r="C1375" s="12" t="str">
        <f>VLOOKUP(D1375, City_Mapping!A:B, 2, FALSE)</f>
        <v>India</v>
      </c>
      <c r="D1375" s="12" t="s">
        <v>28</v>
      </c>
      <c r="E1375" s="12" t="s">
        <v>34</v>
      </c>
      <c r="F1375" s="12" t="s">
        <v>40</v>
      </c>
      <c r="G1375" s="12">
        <v>37924</v>
      </c>
      <c r="H1375" s="12" t="s">
        <v>42</v>
      </c>
      <c r="I1375" s="12" t="s">
        <v>44</v>
      </c>
      <c r="J1375" s="12">
        <v>605494</v>
      </c>
      <c r="K1375" s="12">
        <v>1</v>
      </c>
      <c r="L1375" s="13">
        <v>2222</v>
      </c>
      <c r="M1375" s="14">
        <f>Table1[[#This Row],[Column1]]/100</f>
        <v>0.15</v>
      </c>
      <c r="N1375" s="13">
        <f>Table1[[#This Row],[Unit_Price]]*Table1[[#This Row],[Quantity]]*(1-Table1[[#This Row],[Discount_%]])</f>
        <v>1888.7</v>
      </c>
      <c r="O1375" s="13">
        <v>29804</v>
      </c>
      <c r="P1375" s="13">
        <f>Table1[[#This Row],[Revenue]]-Table1[[#This Row],[Cost]]</f>
        <v>-27915.3</v>
      </c>
      <c r="Q1375" s="12" t="s">
        <v>46</v>
      </c>
      <c r="R1375" s="12" t="s">
        <v>50</v>
      </c>
      <c r="S1375" s="12" t="s">
        <v>53</v>
      </c>
      <c r="T1375" s="12">
        <v>3</v>
      </c>
      <c r="U1375" s="12">
        <v>15</v>
      </c>
      <c r="V1375" s="20" t="str">
        <f>TEXT(Table1[[#This Row],[Date]],"mmm-yyyy")</f>
        <v>Apr-2025</v>
      </c>
    </row>
    <row r="1376" spans="1:22" x14ac:dyDescent="0.2">
      <c r="A1376" s="11">
        <f t="shared" si="21"/>
        <v>45772</v>
      </c>
      <c r="B1376" s="12" t="s">
        <v>20</v>
      </c>
      <c r="C1376" s="12" t="str">
        <f>VLOOKUP(D1376, City_Mapping!A:B, 2, FALSE)</f>
        <v>India</v>
      </c>
      <c r="D1376" s="12" t="s">
        <v>32</v>
      </c>
      <c r="E1376" s="12" t="s">
        <v>35</v>
      </c>
      <c r="F1376" s="12" t="s">
        <v>38</v>
      </c>
      <c r="G1376" s="12">
        <v>93325</v>
      </c>
      <c r="H1376" s="12" t="s">
        <v>42</v>
      </c>
      <c r="I1376" s="12" t="s">
        <v>43</v>
      </c>
      <c r="J1376" s="12">
        <v>553207</v>
      </c>
      <c r="K1376" s="12">
        <v>9</v>
      </c>
      <c r="L1376" s="13">
        <v>4943</v>
      </c>
      <c r="M1376" s="14">
        <f>Table1[[#This Row],[Column1]]/100</f>
        <v>0</v>
      </c>
      <c r="N1376" s="13">
        <f>Table1[[#This Row],[Unit_Price]]*Table1[[#This Row],[Quantity]]*(1-Table1[[#This Row],[Discount_%]])</f>
        <v>44487</v>
      </c>
      <c r="O1376" s="13">
        <v>22730</v>
      </c>
      <c r="P1376" s="13">
        <f>Table1[[#This Row],[Revenue]]-Table1[[#This Row],[Cost]]</f>
        <v>21757</v>
      </c>
      <c r="Q1376" s="12" t="s">
        <v>49</v>
      </c>
      <c r="R1376" s="12" t="s">
        <v>50</v>
      </c>
      <c r="S1376" s="12" t="s">
        <v>54</v>
      </c>
      <c r="T1376" s="12">
        <v>2</v>
      </c>
      <c r="U1376" s="12">
        <v>0</v>
      </c>
      <c r="V1376" s="20" t="str">
        <f>TEXT(Table1[[#This Row],[Date]],"mmm-yyyy")</f>
        <v>Apr-2025</v>
      </c>
    </row>
    <row r="1377" spans="1:22" x14ac:dyDescent="0.2">
      <c r="A1377" s="11">
        <f t="shared" si="21"/>
        <v>45772</v>
      </c>
      <c r="B1377" s="12" t="s">
        <v>22</v>
      </c>
      <c r="C1377" s="12" t="str">
        <f>VLOOKUP(D1377, City_Mapping!A:B, 2, FALSE)</f>
        <v>India</v>
      </c>
      <c r="D1377" s="12" t="s">
        <v>33</v>
      </c>
      <c r="E1377" s="12" t="s">
        <v>36</v>
      </c>
      <c r="F1377" s="12" t="s">
        <v>39</v>
      </c>
      <c r="G1377" s="12">
        <v>10123</v>
      </c>
      <c r="H1377" s="12" t="s">
        <v>41</v>
      </c>
      <c r="I1377" s="12" t="s">
        <v>45</v>
      </c>
      <c r="J1377" s="12">
        <v>253084</v>
      </c>
      <c r="K1377" s="12">
        <v>5</v>
      </c>
      <c r="L1377" s="13">
        <v>4506</v>
      </c>
      <c r="M1377" s="14">
        <f>Table1[[#This Row],[Column1]]/100</f>
        <v>0.1</v>
      </c>
      <c r="N1377" s="13">
        <f>Table1[[#This Row],[Unit_Price]]*Table1[[#This Row],[Quantity]]*(1-Table1[[#This Row],[Discount_%]])</f>
        <v>20277</v>
      </c>
      <c r="O1377" s="13">
        <v>14714</v>
      </c>
      <c r="P1377" s="13">
        <f>Table1[[#This Row],[Revenue]]-Table1[[#This Row],[Cost]]</f>
        <v>5563</v>
      </c>
      <c r="Q1377" s="12" t="s">
        <v>48</v>
      </c>
      <c r="R1377" s="12" t="s">
        <v>50</v>
      </c>
      <c r="S1377" s="12" t="s">
        <v>56</v>
      </c>
      <c r="T1377" s="12">
        <v>5</v>
      </c>
      <c r="U1377" s="12">
        <v>10</v>
      </c>
      <c r="V1377" s="20" t="str">
        <f>TEXT(Table1[[#This Row],[Date]],"mmm-yyyy")</f>
        <v>Apr-2025</v>
      </c>
    </row>
    <row r="1378" spans="1:22" x14ac:dyDescent="0.2">
      <c r="A1378" s="11">
        <f t="shared" si="21"/>
        <v>45772</v>
      </c>
      <c r="B1378" s="12" t="s">
        <v>21</v>
      </c>
      <c r="C1378" s="12" t="str">
        <f>VLOOKUP(D1378, City_Mapping!A:B, 2, FALSE)</f>
        <v>USA</v>
      </c>
      <c r="D1378" s="12" t="s">
        <v>31</v>
      </c>
      <c r="E1378" s="12" t="s">
        <v>34</v>
      </c>
      <c r="F1378" s="12" t="s">
        <v>37</v>
      </c>
      <c r="G1378" s="12">
        <v>63149</v>
      </c>
      <c r="H1378" s="12" t="s">
        <v>42</v>
      </c>
      <c r="I1378" s="12" t="s">
        <v>44</v>
      </c>
      <c r="J1378" s="12">
        <v>952745</v>
      </c>
      <c r="K1378" s="12">
        <v>2</v>
      </c>
      <c r="L1378" s="13">
        <v>1586</v>
      </c>
      <c r="M1378" s="14">
        <f>Table1[[#This Row],[Column1]]/100</f>
        <v>0.15</v>
      </c>
      <c r="N1378" s="13">
        <f>Table1[[#This Row],[Unit_Price]]*Table1[[#This Row],[Quantity]]*(1-Table1[[#This Row],[Discount_%]])</f>
        <v>2696.2</v>
      </c>
      <c r="O1378" s="13">
        <v>27713</v>
      </c>
      <c r="P1378" s="13">
        <f>Table1[[#This Row],[Revenue]]-Table1[[#This Row],[Cost]]</f>
        <v>-25016.799999999999</v>
      </c>
      <c r="Q1378" s="12" t="s">
        <v>48</v>
      </c>
      <c r="R1378" s="12" t="s">
        <v>51</v>
      </c>
      <c r="S1378" s="12" t="s">
        <v>53</v>
      </c>
      <c r="T1378" s="12">
        <v>3</v>
      </c>
      <c r="U1378" s="12">
        <v>15</v>
      </c>
      <c r="V1378" s="20" t="str">
        <f>TEXT(Table1[[#This Row],[Date]],"mmm-yyyy")</f>
        <v>Apr-2025</v>
      </c>
    </row>
    <row r="1379" spans="1:22" x14ac:dyDescent="0.2">
      <c r="A1379" s="11">
        <f t="shared" si="21"/>
        <v>45772</v>
      </c>
      <c r="B1379" s="12" t="s">
        <v>22</v>
      </c>
      <c r="C1379" s="12" t="str">
        <f>VLOOKUP(D1379, City_Mapping!A:B, 2, FALSE)</f>
        <v>USA</v>
      </c>
      <c r="D1379" s="12" t="s">
        <v>31</v>
      </c>
      <c r="E1379" s="12" t="s">
        <v>35</v>
      </c>
      <c r="F1379" s="12" t="s">
        <v>40</v>
      </c>
      <c r="G1379" s="12">
        <v>81445</v>
      </c>
      <c r="H1379" s="12" t="s">
        <v>42</v>
      </c>
      <c r="I1379" s="12" t="s">
        <v>45</v>
      </c>
      <c r="J1379" s="12">
        <v>109525</v>
      </c>
      <c r="K1379" s="12">
        <v>3</v>
      </c>
      <c r="L1379" s="13">
        <v>1804</v>
      </c>
      <c r="M1379" s="14">
        <f>Table1[[#This Row],[Column1]]/100</f>
        <v>0.1</v>
      </c>
      <c r="N1379" s="13">
        <f>Table1[[#This Row],[Unit_Price]]*Table1[[#This Row],[Quantity]]*(1-Table1[[#This Row],[Discount_%]])</f>
        <v>4870.8</v>
      </c>
      <c r="O1379" s="13">
        <v>15590</v>
      </c>
      <c r="P1379" s="13">
        <f>Table1[[#This Row],[Revenue]]-Table1[[#This Row],[Cost]]</f>
        <v>-10719.2</v>
      </c>
      <c r="Q1379" s="12" t="s">
        <v>49</v>
      </c>
      <c r="R1379" s="12" t="s">
        <v>50</v>
      </c>
      <c r="S1379" s="12" t="s">
        <v>55</v>
      </c>
      <c r="T1379" s="12">
        <v>1</v>
      </c>
      <c r="U1379" s="12">
        <v>10</v>
      </c>
      <c r="V1379" s="20" t="str">
        <f>TEXT(Table1[[#This Row],[Date]],"mmm-yyyy")</f>
        <v>Apr-2025</v>
      </c>
    </row>
    <row r="1380" spans="1:22" x14ac:dyDescent="0.2">
      <c r="A1380" s="11">
        <f t="shared" si="21"/>
        <v>45772</v>
      </c>
      <c r="B1380" s="12" t="s">
        <v>23</v>
      </c>
      <c r="C1380" s="12" t="str">
        <f>VLOOKUP(D1380, City_Mapping!A:B, 2, FALSE)</f>
        <v>India</v>
      </c>
      <c r="D1380" s="12" t="s">
        <v>33</v>
      </c>
      <c r="E1380" s="12" t="s">
        <v>34</v>
      </c>
      <c r="F1380" s="12" t="s">
        <v>40</v>
      </c>
      <c r="G1380" s="12">
        <v>41854</v>
      </c>
      <c r="H1380" s="12" t="s">
        <v>42</v>
      </c>
      <c r="I1380" s="12" t="s">
        <v>45</v>
      </c>
      <c r="J1380" s="12">
        <v>601829</v>
      </c>
      <c r="K1380" s="12">
        <v>1</v>
      </c>
      <c r="L1380" s="13">
        <v>3612</v>
      </c>
      <c r="M1380" s="14">
        <f>Table1[[#This Row],[Column1]]/100</f>
        <v>0.2</v>
      </c>
      <c r="N1380" s="13">
        <f>Table1[[#This Row],[Unit_Price]]*Table1[[#This Row],[Quantity]]*(1-Table1[[#This Row],[Discount_%]])</f>
        <v>2889.6000000000004</v>
      </c>
      <c r="O1380" s="13">
        <v>16291</v>
      </c>
      <c r="P1380" s="13">
        <f>Table1[[#This Row],[Revenue]]-Table1[[#This Row],[Cost]]</f>
        <v>-13401.4</v>
      </c>
      <c r="Q1380" s="12" t="s">
        <v>49</v>
      </c>
      <c r="R1380" s="12" t="s">
        <v>50</v>
      </c>
      <c r="S1380" s="12" t="s">
        <v>54</v>
      </c>
      <c r="T1380" s="12">
        <v>5</v>
      </c>
      <c r="U1380" s="12">
        <v>20</v>
      </c>
      <c r="V1380" s="20" t="str">
        <f>TEXT(Table1[[#This Row],[Date]],"mmm-yyyy")</f>
        <v>Apr-2025</v>
      </c>
    </row>
    <row r="1381" spans="1:22" x14ac:dyDescent="0.2">
      <c r="A1381" s="11">
        <f t="shared" si="21"/>
        <v>45772</v>
      </c>
      <c r="B1381" s="12" t="s">
        <v>23</v>
      </c>
      <c r="C1381" s="12" t="str">
        <f>VLOOKUP(D1381, City_Mapping!A:B, 2, FALSE)</f>
        <v>India</v>
      </c>
      <c r="D1381" s="12" t="s">
        <v>32</v>
      </c>
      <c r="E1381" s="12" t="s">
        <v>34</v>
      </c>
      <c r="F1381" s="12" t="s">
        <v>39</v>
      </c>
      <c r="G1381" s="12">
        <v>70796</v>
      </c>
      <c r="H1381" s="12" t="s">
        <v>41</v>
      </c>
      <c r="I1381" s="12" t="s">
        <v>45</v>
      </c>
      <c r="J1381" s="12">
        <v>229228</v>
      </c>
      <c r="K1381" s="12">
        <v>6</v>
      </c>
      <c r="L1381" s="13">
        <v>1514</v>
      </c>
      <c r="M1381" s="14">
        <f>Table1[[#This Row],[Column1]]/100</f>
        <v>0.15</v>
      </c>
      <c r="N1381" s="13">
        <f>Table1[[#This Row],[Unit_Price]]*Table1[[#This Row],[Quantity]]*(1-Table1[[#This Row],[Discount_%]])</f>
        <v>7721.4</v>
      </c>
      <c r="O1381" s="13">
        <v>17466</v>
      </c>
      <c r="P1381" s="13">
        <f>Table1[[#This Row],[Revenue]]-Table1[[#This Row],[Cost]]</f>
        <v>-9744.6</v>
      </c>
      <c r="Q1381" s="12" t="s">
        <v>46</v>
      </c>
      <c r="R1381" s="12" t="s">
        <v>50</v>
      </c>
      <c r="S1381" s="12" t="s">
        <v>56</v>
      </c>
      <c r="T1381" s="12">
        <v>1</v>
      </c>
      <c r="U1381" s="12">
        <v>15</v>
      </c>
      <c r="V1381" s="20" t="str">
        <f>TEXT(Table1[[#This Row],[Date]],"mmm-yyyy")</f>
        <v>Apr-2025</v>
      </c>
    </row>
    <row r="1382" spans="1:22" x14ac:dyDescent="0.2">
      <c r="A1382" s="11">
        <f t="shared" si="21"/>
        <v>45773</v>
      </c>
      <c r="B1382" s="12" t="s">
        <v>23</v>
      </c>
      <c r="C1382" s="12" t="str">
        <f>VLOOKUP(D1382, City_Mapping!A:B, 2, FALSE)</f>
        <v>USA</v>
      </c>
      <c r="D1382" s="12" t="s">
        <v>31</v>
      </c>
      <c r="E1382" s="12" t="s">
        <v>34</v>
      </c>
      <c r="F1382" s="12" t="s">
        <v>39</v>
      </c>
      <c r="G1382" s="12">
        <v>79432</v>
      </c>
      <c r="H1382" s="12" t="s">
        <v>41</v>
      </c>
      <c r="I1382" s="12" t="s">
        <v>44</v>
      </c>
      <c r="J1382" s="12">
        <v>667636</v>
      </c>
      <c r="K1382" s="12">
        <v>6</v>
      </c>
      <c r="L1382" s="13">
        <v>4872</v>
      </c>
      <c r="M1382" s="14">
        <f>Table1[[#This Row],[Column1]]/100</f>
        <v>0.15</v>
      </c>
      <c r="N1382" s="13">
        <f>Table1[[#This Row],[Unit_Price]]*Table1[[#This Row],[Quantity]]*(1-Table1[[#This Row],[Discount_%]])</f>
        <v>24847.200000000001</v>
      </c>
      <c r="O1382" s="13">
        <v>27099</v>
      </c>
      <c r="P1382" s="13">
        <f>Table1[[#This Row],[Revenue]]-Table1[[#This Row],[Cost]]</f>
        <v>-2251.7999999999993</v>
      </c>
      <c r="Q1382" s="12" t="s">
        <v>46</v>
      </c>
      <c r="R1382" s="12" t="s">
        <v>51</v>
      </c>
      <c r="S1382" s="12" t="s">
        <v>56</v>
      </c>
      <c r="T1382" s="12">
        <v>5</v>
      </c>
      <c r="U1382" s="12">
        <v>15</v>
      </c>
      <c r="V1382" s="20" t="str">
        <f>TEXT(Table1[[#This Row],[Date]],"mmm-yyyy")</f>
        <v>Apr-2025</v>
      </c>
    </row>
    <row r="1383" spans="1:22" x14ac:dyDescent="0.2">
      <c r="A1383" s="11">
        <f t="shared" si="21"/>
        <v>45773</v>
      </c>
      <c r="B1383" s="12" t="s">
        <v>21</v>
      </c>
      <c r="C1383" s="12" t="str">
        <f>VLOOKUP(D1383, City_Mapping!A:B, 2, FALSE)</f>
        <v>India</v>
      </c>
      <c r="D1383" s="12" t="s">
        <v>28</v>
      </c>
      <c r="E1383" s="12" t="s">
        <v>36</v>
      </c>
      <c r="F1383" s="12" t="s">
        <v>38</v>
      </c>
      <c r="G1383" s="12">
        <v>68968</v>
      </c>
      <c r="H1383" s="12" t="s">
        <v>42</v>
      </c>
      <c r="I1383" s="12" t="s">
        <v>43</v>
      </c>
      <c r="J1383" s="12">
        <v>160447</v>
      </c>
      <c r="K1383" s="12">
        <v>3</v>
      </c>
      <c r="L1383" s="13">
        <v>720</v>
      </c>
      <c r="M1383" s="14">
        <f>Table1[[#This Row],[Column1]]/100</f>
        <v>0.15</v>
      </c>
      <c r="N1383" s="13">
        <f>Table1[[#This Row],[Unit_Price]]*Table1[[#This Row],[Quantity]]*(1-Table1[[#This Row],[Discount_%]])</f>
        <v>1836</v>
      </c>
      <c r="O1383" s="13">
        <v>24178</v>
      </c>
      <c r="P1383" s="13">
        <f>Table1[[#This Row],[Revenue]]-Table1[[#This Row],[Cost]]</f>
        <v>-22342</v>
      </c>
      <c r="Q1383" s="12" t="s">
        <v>46</v>
      </c>
      <c r="R1383" s="12" t="s">
        <v>50</v>
      </c>
      <c r="S1383" s="12" t="s">
        <v>55</v>
      </c>
      <c r="T1383" s="12">
        <v>3</v>
      </c>
      <c r="U1383" s="12">
        <v>15</v>
      </c>
      <c r="V1383" s="20" t="str">
        <f>TEXT(Table1[[#This Row],[Date]],"mmm-yyyy")</f>
        <v>Apr-2025</v>
      </c>
    </row>
    <row r="1384" spans="1:22" x14ac:dyDescent="0.2">
      <c r="A1384" s="11">
        <f t="shared" si="21"/>
        <v>45773</v>
      </c>
      <c r="B1384" s="12" t="s">
        <v>20</v>
      </c>
      <c r="C1384" s="12" t="str">
        <f>VLOOKUP(D1384, City_Mapping!A:B, 2, FALSE)</f>
        <v>India</v>
      </c>
      <c r="D1384" s="12" t="s">
        <v>33</v>
      </c>
      <c r="E1384" s="12" t="s">
        <v>34</v>
      </c>
      <c r="F1384" s="12" t="s">
        <v>39</v>
      </c>
      <c r="G1384" s="12">
        <v>50834</v>
      </c>
      <c r="H1384" s="12" t="s">
        <v>41</v>
      </c>
      <c r="I1384" s="12" t="s">
        <v>43</v>
      </c>
      <c r="J1384" s="12">
        <v>210709</v>
      </c>
      <c r="K1384" s="12">
        <v>3</v>
      </c>
      <c r="L1384" s="13">
        <v>4305</v>
      </c>
      <c r="M1384" s="14">
        <f>Table1[[#This Row],[Column1]]/100</f>
        <v>0</v>
      </c>
      <c r="N1384" s="13">
        <f>Table1[[#This Row],[Unit_Price]]*Table1[[#This Row],[Quantity]]*(1-Table1[[#This Row],[Discount_%]])</f>
        <v>12915</v>
      </c>
      <c r="O1384" s="13">
        <v>12572</v>
      </c>
      <c r="P1384" s="13">
        <f>Table1[[#This Row],[Revenue]]-Table1[[#This Row],[Cost]]</f>
        <v>343</v>
      </c>
      <c r="Q1384" s="12" t="s">
        <v>48</v>
      </c>
      <c r="R1384" s="12" t="s">
        <v>50</v>
      </c>
      <c r="S1384" s="12" t="s">
        <v>54</v>
      </c>
      <c r="T1384" s="12">
        <v>4</v>
      </c>
      <c r="U1384" s="12">
        <v>0</v>
      </c>
      <c r="V1384" s="20" t="str">
        <f>TEXT(Table1[[#This Row],[Date]],"mmm-yyyy")</f>
        <v>Apr-2025</v>
      </c>
    </row>
    <row r="1385" spans="1:22" x14ac:dyDescent="0.2">
      <c r="A1385" s="11">
        <f t="shared" si="21"/>
        <v>45773</v>
      </c>
      <c r="B1385" s="12" t="s">
        <v>21</v>
      </c>
      <c r="C1385" s="12" t="str">
        <f>VLOOKUP(D1385, City_Mapping!A:B, 2, FALSE)</f>
        <v>UAE</v>
      </c>
      <c r="D1385" s="12" t="s">
        <v>30</v>
      </c>
      <c r="E1385" s="12" t="s">
        <v>35</v>
      </c>
      <c r="F1385" s="12" t="s">
        <v>38</v>
      </c>
      <c r="G1385" s="12">
        <v>27111</v>
      </c>
      <c r="H1385" s="12" t="s">
        <v>41</v>
      </c>
      <c r="I1385" s="12" t="s">
        <v>43</v>
      </c>
      <c r="J1385" s="12">
        <v>856600</v>
      </c>
      <c r="K1385" s="12">
        <v>7</v>
      </c>
      <c r="L1385" s="13">
        <v>1626</v>
      </c>
      <c r="M1385" s="14">
        <f>Table1[[#This Row],[Column1]]/100</f>
        <v>0.2</v>
      </c>
      <c r="N1385" s="13">
        <f>Table1[[#This Row],[Unit_Price]]*Table1[[#This Row],[Quantity]]*(1-Table1[[#This Row],[Discount_%]])</f>
        <v>9105.6</v>
      </c>
      <c r="O1385" s="13">
        <v>11771</v>
      </c>
      <c r="P1385" s="13">
        <f>Table1[[#This Row],[Revenue]]-Table1[[#This Row],[Cost]]</f>
        <v>-2665.3999999999996</v>
      </c>
      <c r="Q1385" s="12" t="s">
        <v>49</v>
      </c>
      <c r="R1385" s="12" t="s">
        <v>52</v>
      </c>
      <c r="S1385" s="12" t="s">
        <v>53</v>
      </c>
      <c r="T1385" s="12">
        <v>4</v>
      </c>
      <c r="U1385" s="12">
        <v>20</v>
      </c>
      <c r="V1385" s="20" t="str">
        <f>TEXT(Table1[[#This Row],[Date]],"mmm-yyyy")</f>
        <v>Apr-2025</v>
      </c>
    </row>
    <row r="1386" spans="1:22" x14ac:dyDescent="0.2">
      <c r="A1386" s="11">
        <f t="shared" si="21"/>
        <v>45773</v>
      </c>
      <c r="B1386" s="12" t="s">
        <v>22</v>
      </c>
      <c r="C1386" s="12" t="str">
        <f>VLOOKUP(D1386, City_Mapping!A:B, 2, FALSE)</f>
        <v>India</v>
      </c>
      <c r="D1386" s="12" t="s">
        <v>32</v>
      </c>
      <c r="E1386" s="12" t="s">
        <v>34</v>
      </c>
      <c r="F1386" s="12" t="s">
        <v>38</v>
      </c>
      <c r="G1386" s="12">
        <v>82575</v>
      </c>
      <c r="H1386" s="12" t="s">
        <v>41</v>
      </c>
      <c r="I1386" s="12" t="s">
        <v>43</v>
      </c>
      <c r="J1386" s="12">
        <v>186030</v>
      </c>
      <c r="K1386" s="12">
        <v>1</v>
      </c>
      <c r="L1386" s="13">
        <v>3756</v>
      </c>
      <c r="M1386" s="14">
        <f>Table1[[#This Row],[Column1]]/100</f>
        <v>0.05</v>
      </c>
      <c r="N1386" s="13">
        <f>Table1[[#This Row],[Unit_Price]]*Table1[[#This Row],[Quantity]]*(1-Table1[[#This Row],[Discount_%]])</f>
        <v>3568.2</v>
      </c>
      <c r="O1386" s="13">
        <v>5936</v>
      </c>
      <c r="P1386" s="13">
        <f>Table1[[#This Row],[Revenue]]-Table1[[#This Row],[Cost]]</f>
        <v>-2367.8000000000002</v>
      </c>
      <c r="Q1386" s="12" t="s">
        <v>47</v>
      </c>
      <c r="R1386" s="12" t="s">
        <v>50</v>
      </c>
      <c r="S1386" s="12" t="s">
        <v>56</v>
      </c>
      <c r="T1386" s="12">
        <v>5</v>
      </c>
      <c r="U1386" s="12">
        <v>5</v>
      </c>
      <c r="V1386" s="20" t="str">
        <f>TEXT(Table1[[#This Row],[Date]],"mmm-yyyy")</f>
        <v>Apr-2025</v>
      </c>
    </row>
    <row r="1387" spans="1:22" x14ac:dyDescent="0.2">
      <c r="A1387" s="11">
        <f t="shared" si="21"/>
        <v>45773</v>
      </c>
      <c r="B1387" s="12" t="s">
        <v>21</v>
      </c>
      <c r="C1387" s="12" t="str">
        <f>VLOOKUP(D1387, City_Mapping!A:B, 2, FALSE)</f>
        <v>India</v>
      </c>
      <c r="D1387" s="12" t="s">
        <v>33</v>
      </c>
      <c r="E1387" s="12" t="s">
        <v>34</v>
      </c>
      <c r="F1387" s="12" t="s">
        <v>39</v>
      </c>
      <c r="G1387" s="12">
        <v>34099</v>
      </c>
      <c r="H1387" s="12" t="s">
        <v>42</v>
      </c>
      <c r="I1387" s="12" t="s">
        <v>43</v>
      </c>
      <c r="J1387" s="12">
        <v>822241</v>
      </c>
      <c r="K1387" s="12">
        <v>5</v>
      </c>
      <c r="L1387" s="13">
        <v>2430</v>
      </c>
      <c r="M1387" s="14">
        <f>Table1[[#This Row],[Column1]]/100</f>
        <v>0</v>
      </c>
      <c r="N1387" s="13">
        <f>Table1[[#This Row],[Unit_Price]]*Table1[[#This Row],[Quantity]]*(1-Table1[[#This Row],[Discount_%]])</f>
        <v>12150</v>
      </c>
      <c r="O1387" s="13">
        <v>18491</v>
      </c>
      <c r="P1387" s="13">
        <f>Table1[[#This Row],[Revenue]]-Table1[[#This Row],[Cost]]</f>
        <v>-6341</v>
      </c>
      <c r="Q1387" s="12" t="s">
        <v>47</v>
      </c>
      <c r="R1387" s="12" t="s">
        <v>51</v>
      </c>
      <c r="S1387" s="12" t="s">
        <v>56</v>
      </c>
      <c r="T1387" s="12">
        <v>1</v>
      </c>
      <c r="U1387" s="12">
        <v>0</v>
      </c>
      <c r="V1387" s="20" t="str">
        <f>TEXT(Table1[[#This Row],[Date]],"mmm-yyyy")</f>
        <v>Apr-2025</v>
      </c>
    </row>
    <row r="1388" spans="1:22" x14ac:dyDescent="0.2">
      <c r="A1388" s="11">
        <f t="shared" si="21"/>
        <v>45773</v>
      </c>
      <c r="B1388" s="12" t="s">
        <v>22</v>
      </c>
      <c r="C1388" s="12" t="str">
        <f>VLOOKUP(D1388, City_Mapping!A:B, 2, FALSE)</f>
        <v>USA</v>
      </c>
      <c r="D1388" s="12" t="s">
        <v>31</v>
      </c>
      <c r="E1388" s="12" t="s">
        <v>35</v>
      </c>
      <c r="F1388" s="12" t="s">
        <v>39</v>
      </c>
      <c r="G1388" s="12">
        <v>79206</v>
      </c>
      <c r="H1388" s="12" t="s">
        <v>42</v>
      </c>
      <c r="I1388" s="12" t="s">
        <v>43</v>
      </c>
      <c r="J1388" s="12">
        <v>704154</v>
      </c>
      <c r="K1388" s="12">
        <v>3</v>
      </c>
      <c r="L1388" s="13">
        <v>2622</v>
      </c>
      <c r="M1388" s="14">
        <f>Table1[[#This Row],[Column1]]/100</f>
        <v>0</v>
      </c>
      <c r="N1388" s="13">
        <f>Table1[[#This Row],[Unit_Price]]*Table1[[#This Row],[Quantity]]*(1-Table1[[#This Row],[Discount_%]])</f>
        <v>7866</v>
      </c>
      <c r="O1388" s="13">
        <v>3074</v>
      </c>
      <c r="P1388" s="13">
        <f>Table1[[#This Row],[Revenue]]-Table1[[#This Row],[Cost]]</f>
        <v>4792</v>
      </c>
      <c r="Q1388" s="12" t="s">
        <v>46</v>
      </c>
      <c r="R1388" s="12" t="s">
        <v>52</v>
      </c>
      <c r="S1388" s="12" t="s">
        <v>54</v>
      </c>
      <c r="T1388" s="12">
        <v>1</v>
      </c>
      <c r="U1388" s="12">
        <v>0</v>
      </c>
      <c r="V1388" s="20" t="str">
        <f>TEXT(Table1[[#This Row],[Date]],"mmm-yyyy")</f>
        <v>Apr-2025</v>
      </c>
    </row>
    <row r="1389" spans="1:22" x14ac:dyDescent="0.2">
      <c r="A1389" s="11">
        <f t="shared" si="21"/>
        <v>45773</v>
      </c>
      <c r="B1389" s="12" t="s">
        <v>21</v>
      </c>
      <c r="C1389" s="12" t="str">
        <f>VLOOKUP(D1389, City_Mapping!A:B, 2, FALSE)</f>
        <v>India</v>
      </c>
      <c r="D1389" s="12" t="s">
        <v>32</v>
      </c>
      <c r="E1389" s="12" t="s">
        <v>35</v>
      </c>
      <c r="F1389" s="12" t="s">
        <v>39</v>
      </c>
      <c r="G1389" s="12">
        <v>60293</v>
      </c>
      <c r="H1389" s="12" t="s">
        <v>41</v>
      </c>
      <c r="I1389" s="12" t="s">
        <v>45</v>
      </c>
      <c r="J1389" s="12">
        <v>676114</v>
      </c>
      <c r="K1389" s="12">
        <v>5</v>
      </c>
      <c r="L1389" s="13">
        <v>972</v>
      </c>
      <c r="M1389" s="14">
        <f>Table1[[#This Row],[Column1]]/100</f>
        <v>0.15</v>
      </c>
      <c r="N1389" s="13">
        <f>Table1[[#This Row],[Unit_Price]]*Table1[[#This Row],[Quantity]]*(1-Table1[[#This Row],[Discount_%]])</f>
        <v>4131</v>
      </c>
      <c r="O1389" s="13">
        <v>25121</v>
      </c>
      <c r="P1389" s="13">
        <f>Table1[[#This Row],[Revenue]]-Table1[[#This Row],[Cost]]</f>
        <v>-20990</v>
      </c>
      <c r="Q1389" s="12" t="s">
        <v>49</v>
      </c>
      <c r="R1389" s="12" t="s">
        <v>50</v>
      </c>
      <c r="S1389" s="12" t="s">
        <v>56</v>
      </c>
      <c r="T1389" s="12">
        <v>1</v>
      </c>
      <c r="U1389" s="12">
        <v>15</v>
      </c>
      <c r="V1389" s="20" t="str">
        <f>TEXT(Table1[[#This Row],[Date]],"mmm-yyyy")</f>
        <v>Apr-2025</v>
      </c>
    </row>
    <row r="1390" spans="1:22" x14ac:dyDescent="0.2">
      <c r="A1390" s="11">
        <f t="shared" si="21"/>
        <v>45773</v>
      </c>
      <c r="B1390" s="12" t="s">
        <v>20</v>
      </c>
      <c r="C1390" s="12" t="str">
        <f>VLOOKUP(D1390, City_Mapping!A:B, 2, FALSE)</f>
        <v>India</v>
      </c>
      <c r="D1390" s="12" t="s">
        <v>28</v>
      </c>
      <c r="E1390" s="12" t="s">
        <v>36</v>
      </c>
      <c r="F1390" s="12" t="s">
        <v>39</v>
      </c>
      <c r="G1390" s="12">
        <v>25029</v>
      </c>
      <c r="H1390" s="12" t="s">
        <v>42</v>
      </c>
      <c r="I1390" s="12" t="s">
        <v>45</v>
      </c>
      <c r="J1390" s="12">
        <v>467952</v>
      </c>
      <c r="K1390" s="12">
        <v>4</v>
      </c>
      <c r="L1390" s="13">
        <v>915</v>
      </c>
      <c r="M1390" s="14">
        <f>Table1[[#This Row],[Column1]]/100</f>
        <v>0</v>
      </c>
      <c r="N1390" s="13">
        <f>Table1[[#This Row],[Unit_Price]]*Table1[[#This Row],[Quantity]]*(1-Table1[[#This Row],[Discount_%]])</f>
        <v>3660</v>
      </c>
      <c r="O1390" s="13">
        <v>5474</v>
      </c>
      <c r="P1390" s="13">
        <f>Table1[[#This Row],[Revenue]]-Table1[[#This Row],[Cost]]</f>
        <v>-1814</v>
      </c>
      <c r="Q1390" s="12" t="s">
        <v>46</v>
      </c>
      <c r="R1390" s="12" t="s">
        <v>51</v>
      </c>
      <c r="S1390" s="12" t="s">
        <v>56</v>
      </c>
      <c r="T1390" s="12">
        <v>3</v>
      </c>
      <c r="U1390" s="12">
        <v>0</v>
      </c>
      <c r="V1390" s="20" t="str">
        <f>TEXT(Table1[[#This Row],[Date]],"mmm-yyyy")</f>
        <v>Apr-2025</v>
      </c>
    </row>
    <row r="1391" spans="1:22" x14ac:dyDescent="0.2">
      <c r="A1391" s="11">
        <f t="shared" si="21"/>
        <v>45773</v>
      </c>
      <c r="B1391" s="12" t="s">
        <v>22</v>
      </c>
      <c r="C1391" s="12" t="str">
        <f>VLOOKUP(D1391, City_Mapping!A:B, 2, FALSE)</f>
        <v>India</v>
      </c>
      <c r="D1391" s="12" t="s">
        <v>32</v>
      </c>
      <c r="E1391" s="12" t="s">
        <v>36</v>
      </c>
      <c r="F1391" s="12" t="s">
        <v>39</v>
      </c>
      <c r="G1391" s="12">
        <v>41811</v>
      </c>
      <c r="H1391" s="12" t="s">
        <v>41</v>
      </c>
      <c r="I1391" s="12" t="s">
        <v>45</v>
      </c>
      <c r="J1391" s="12">
        <v>306355</v>
      </c>
      <c r="K1391" s="12">
        <v>6</v>
      </c>
      <c r="L1391" s="13">
        <v>2368</v>
      </c>
      <c r="M1391" s="14">
        <f>Table1[[#This Row],[Column1]]/100</f>
        <v>0.05</v>
      </c>
      <c r="N1391" s="13">
        <f>Table1[[#This Row],[Unit_Price]]*Table1[[#This Row],[Quantity]]*(1-Table1[[#This Row],[Discount_%]])</f>
        <v>13497.599999999999</v>
      </c>
      <c r="O1391" s="13">
        <v>11116</v>
      </c>
      <c r="P1391" s="13">
        <f>Table1[[#This Row],[Revenue]]-Table1[[#This Row],[Cost]]</f>
        <v>2381.5999999999985</v>
      </c>
      <c r="Q1391" s="12" t="s">
        <v>48</v>
      </c>
      <c r="R1391" s="12" t="s">
        <v>52</v>
      </c>
      <c r="S1391" s="12" t="s">
        <v>56</v>
      </c>
      <c r="T1391" s="12">
        <v>5</v>
      </c>
      <c r="U1391" s="12">
        <v>5</v>
      </c>
      <c r="V1391" s="20" t="str">
        <f>TEXT(Table1[[#This Row],[Date]],"mmm-yyyy")</f>
        <v>Apr-2025</v>
      </c>
    </row>
    <row r="1392" spans="1:22" x14ac:dyDescent="0.2">
      <c r="A1392" s="11">
        <f t="shared" si="21"/>
        <v>45773</v>
      </c>
      <c r="B1392" s="12" t="s">
        <v>23</v>
      </c>
      <c r="C1392" s="12" t="str">
        <f>VLOOKUP(D1392, City_Mapping!A:B, 2, FALSE)</f>
        <v>India</v>
      </c>
      <c r="D1392" s="12" t="s">
        <v>32</v>
      </c>
      <c r="E1392" s="12" t="s">
        <v>36</v>
      </c>
      <c r="F1392" s="12" t="s">
        <v>38</v>
      </c>
      <c r="G1392" s="12">
        <v>25793</v>
      </c>
      <c r="H1392" s="12" t="s">
        <v>41</v>
      </c>
      <c r="I1392" s="12" t="s">
        <v>44</v>
      </c>
      <c r="J1392" s="12">
        <v>489893</v>
      </c>
      <c r="K1392" s="12">
        <v>9</v>
      </c>
      <c r="L1392" s="13">
        <v>4612</v>
      </c>
      <c r="M1392" s="14">
        <f>Table1[[#This Row],[Column1]]/100</f>
        <v>0</v>
      </c>
      <c r="N1392" s="13">
        <f>Table1[[#This Row],[Unit_Price]]*Table1[[#This Row],[Quantity]]*(1-Table1[[#This Row],[Discount_%]])</f>
        <v>41508</v>
      </c>
      <c r="O1392" s="13">
        <v>16689</v>
      </c>
      <c r="P1392" s="13">
        <f>Table1[[#This Row],[Revenue]]-Table1[[#This Row],[Cost]]</f>
        <v>24819</v>
      </c>
      <c r="Q1392" s="12" t="s">
        <v>48</v>
      </c>
      <c r="R1392" s="12" t="s">
        <v>51</v>
      </c>
      <c r="S1392" s="12" t="s">
        <v>55</v>
      </c>
      <c r="T1392" s="12">
        <v>3</v>
      </c>
      <c r="U1392" s="12">
        <v>0</v>
      </c>
      <c r="V1392" s="20" t="str">
        <f>TEXT(Table1[[#This Row],[Date]],"mmm-yyyy")</f>
        <v>Apr-2025</v>
      </c>
    </row>
    <row r="1393" spans="1:22" x14ac:dyDescent="0.2">
      <c r="A1393" s="11">
        <f t="shared" si="21"/>
        <v>45773</v>
      </c>
      <c r="B1393" s="12" t="s">
        <v>23</v>
      </c>
      <c r="C1393" s="12" t="str">
        <f>VLOOKUP(D1393, City_Mapping!A:B, 2, FALSE)</f>
        <v>India</v>
      </c>
      <c r="D1393" s="12" t="s">
        <v>28</v>
      </c>
      <c r="E1393" s="12" t="s">
        <v>36</v>
      </c>
      <c r="F1393" s="12" t="s">
        <v>40</v>
      </c>
      <c r="G1393" s="12">
        <v>58106</v>
      </c>
      <c r="H1393" s="12" t="s">
        <v>42</v>
      </c>
      <c r="I1393" s="12" t="s">
        <v>44</v>
      </c>
      <c r="J1393" s="12">
        <v>195822</v>
      </c>
      <c r="K1393" s="12">
        <v>2</v>
      </c>
      <c r="L1393" s="13">
        <v>2033</v>
      </c>
      <c r="M1393" s="14">
        <f>Table1[[#This Row],[Column1]]/100</f>
        <v>0</v>
      </c>
      <c r="N1393" s="13">
        <f>Table1[[#This Row],[Unit_Price]]*Table1[[#This Row],[Quantity]]*(1-Table1[[#This Row],[Discount_%]])</f>
        <v>4066</v>
      </c>
      <c r="O1393" s="13">
        <v>29888</v>
      </c>
      <c r="P1393" s="13">
        <f>Table1[[#This Row],[Revenue]]-Table1[[#This Row],[Cost]]</f>
        <v>-25822</v>
      </c>
      <c r="Q1393" s="12" t="s">
        <v>47</v>
      </c>
      <c r="R1393" s="12" t="s">
        <v>52</v>
      </c>
      <c r="S1393" s="12" t="s">
        <v>56</v>
      </c>
      <c r="T1393" s="12">
        <v>4</v>
      </c>
      <c r="U1393" s="12">
        <v>0</v>
      </c>
      <c r="V1393" s="20" t="str">
        <f>TEXT(Table1[[#This Row],[Date]],"mmm-yyyy")</f>
        <v>Apr-2025</v>
      </c>
    </row>
    <row r="1394" spans="1:22" x14ac:dyDescent="0.2">
      <c r="A1394" s="11">
        <f t="shared" si="21"/>
        <v>45774</v>
      </c>
      <c r="B1394" s="12" t="s">
        <v>21</v>
      </c>
      <c r="C1394" s="12" t="str">
        <f>VLOOKUP(D1394, City_Mapping!A:B, 2, FALSE)</f>
        <v>UK</v>
      </c>
      <c r="D1394" s="12" t="s">
        <v>29</v>
      </c>
      <c r="E1394" s="12" t="s">
        <v>35</v>
      </c>
      <c r="F1394" s="12" t="s">
        <v>37</v>
      </c>
      <c r="G1394" s="12">
        <v>95662</v>
      </c>
      <c r="H1394" s="12" t="s">
        <v>41</v>
      </c>
      <c r="I1394" s="12" t="s">
        <v>44</v>
      </c>
      <c r="J1394" s="12">
        <v>390172</v>
      </c>
      <c r="K1394" s="12">
        <v>8</v>
      </c>
      <c r="L1394" s="13">
        <v>1962</v>
      </c>
      <c r="M1394" s="14">
        <f>Table1[[#This Row],[Column1]]/100</f>
        <v>0.15</v>
      </c>
      <c r="N1394" s="13">
        <f>Table1[[#This Row],[Unit_Price]]*Table1[[#This Row],[Quantity]]*(1-Table1[[#This Row],[Discount_%]])</f>
        <v>13341.6</v>
      </c>
      <c r="O1394" s="13">
        <v>9572</v>
      </c>
      <c r="P1394" s="13">
        <f>Table1[[#This Row],[Revenue]]-Table1[[#This Row],[Cost]]</f>
        <v>3769.6000000000004</v>
      </c>
      <c r="Q1394" s="12" t="s">
        <v>49</v>
      </c>
      <c r="R1394" s="12" t="s">
        <v>51</v>
      </c>
      <c r="S1394" s="12" t="s">
        <v>56</v>
      </c>
      <c r="T1394" s="12">
        <v>4</v>
      </c>
      <c r="U1394" s="12">
        <v>15</v>
      </c>
      <c r="V1394" s="20" t="str">
        <f>TEXT(Table1[[#This Row],[Date]],"mmm-yyyy")</f>
        <v>Apr-2025</v>
      </c>
    </row>
    <row r="1395" spans="1:22" x14ac:dyDescent="0.2">
      <c r="A1395" s="11">
        <f t="shared" si="21"/>
        <v>45774</v>
      </c>
      <c r="B1395" s="12" t="s">
        <v>23</v>
      </c>
      <c r="C1395" s="12" t="str">
        <f>VLOOKUP(D1395, City_Mapping!A:B, 2, FALSE)</f>
        <v>India</v>
      </c>
      <c r="D1395" s="12" t="s">
        <v>28</v>
      </c>
      <c r="E1395" s="12" t="s">
        <v>34</v>
      </c>
      <c r="F1395" s="12" t="s">
        <v>37</v>
      </c>
      <c r="G1395" s="12">
        <v>94764</v>
      </c>
      <c r="H1395" s="12" t="s">
        <v>41</v>
      </c>
      <c r="I1395" s="12" t="s">
        <v>43</v>
      </c>
      <c r="J1395" s="12">
        <v>516656</v>
      </c>
      <c r="K1395" s="12">
        <v>2</v>
      </c>
      <c r="L1395" s="13">
        <v>2365</v>
      </c>
      <c r="M1395" s="14">
        <f>Table1[[#This Row],[Column1]]/100</f>
        <v>0.2</v>
      </c>
      <c r="N1395" s="13">
        <f>Table1[[#This Row],[Unit_Price]]*Table1[[#This Row],[Quantity]]*(1-Table1[[#This Row],[Discount_%]])</f>
        <v>3784</v>
      </c>
      <c r="O1395" s="13">
        <v>1636</v>
      </c>
      <c r="P1395" s="13">
        <f>Table1[[#This Row],[Revenue]]-Table1[[#This Row],[Cost]]</f>
        <v>2148</v>
      </c>
      <c r="Q1395" s="12" t="s">
        <v>49</v>
      </c>
      <c r="R1395" s="12" t="s">
        <v>52</v>
      </c>
      <c r="S1395" s="12" t="s">
        <v>55</v>
      </c>
      <c r="T1395" s="12">
        <v>1</v>
      </c>
      <c r="U1395" s="12">
        <v>20</v>
      </c>
      <c r="V1395" s="20" t="str">
        <f>TEXT(Table1[[#This Row],[Date]],"mmm-yyyy")</f>
        <v>Apr-2025</v>
      </c>
    </row>
    <row r="1396" spans="1:22" x14ac:dyDescent="0.2">
      <c r="A1396" s="11">
        <f t="shared" si="21"/>
        <v>45774</v>
      </c>
      <c r="B1396" s="12" t="s">
        <v>22</v>
      </c>
      <c r="C1396" s="12" t="str">
        <f>VLOOKUP(D1396, City_Mapping!A:B, 2, FALSE)</f>
        <v>India</v>
      </c>
      <c r="D1396" s="12" t="s">
        <v>32</v>
      </c>
      <c r="E1396" s="12" t="s">
        <v>34</v>
      </c>
      <c r="F1396" s="12" t="s">
        <v>38</v>
      </c>
      <c r="G1396" s="12">
        <v>94131</v>
      </c>
      <c r="H1396" s="12" t="s">
        <v>41</v>
      </c>
      <c r="I1396" s="12" t="s">
        <v>45</v>
      </c>
      <c r="J1396" s="12">
        <v>657175</v>
      </c>
      <c r="K1396" s="12">
        <v>4</v>
      </c>
      <c r="L1396" s="13">
        <v>4509</v>
      </c>
      <c r="M1396" s="14">
        <f>Table1[[#This Row],[Column1]]/100</f>
        <v>0.05</v>
      </c>
      <c r="N1396" s="13">
        <f>Table1[[#This Row],[Unit_Price]]*Table1[[#This Row],[Quantity]]*(1-Table1[[#This Row],[Discount_%]])</f>
        <v>17134.2</v>
      </c>
      <c r="O1396" s="13">
        <v>1799</v>
      </c>
      <c r="P1396" s="13">
        <f>Table1[[#This Row],[Revenue]]-Table1[[#This Row],[Cost]]</f>
        <v>15335.2</v>
      </c>
      <c r="Q1396" s="12" t="s">
        <v>48</v>
      </c>
      <c r="R1396" s="12" t="s">
        <v>50</v>
      </c>
      <c r="S1396" s="12" t="s">
        <v>53</v>
      </c>
      <c r="T1396" s="12">
        <v>1</v>
      </c>
      <c r="U1396" s="12">
        <v>5</v>
      </c>
      <c r="V1396" s="20" t="str">
        <f>TEXT(Table1[[#This Row],[Date]],"mmm-yyyy")</f>
        <v>Apr-2025</v>
      </c>
    </row>
    <row r="1397" spans="1:22" x14ac:dyDescent="0.2">
      <c r="A1397" s="11">
        <f t="shared" si="21"/>
        <v>45774</v>
      </c>
      <c r="B1397" s="12" t="s">
        <v>23</v>
      </c>
      <c r="C1397" s="12" t="str">
        <f>VLOOKUP(D1397, City_Mapping!A:B, 2, FALSE)</f>
        <v>India</v>
      </c>
      <c r="D1397" s="12" t="s">
        <v>28</v>
      </c>
      <c r="E1397" s="12" t="s">
        <v>34</v>
      </c>
      <c r="F1397" s="12" t="s">
        <v>38</v>
      </c>
      <c r="G1397" s="12">
        <v>10972</v>
      </c>
      <c r="H1397" s="12" t="s">
        <v>41</v>
      </c>
      <c r="I1397" s="12" t="s">
        <v>44</v>
      </c>
      <c r="J1397" s="12">
        <v>532153</v>
      </c>
      <c r="K1397" s="12">
        <v>9</v>
      </c>
      <c r="L1397" s="13">
        <v>3630</v>
      </c>
      <c r="M1397" s="14">
        <f>Table1[[#This Row],[Column1]]/100</f>
        <v>0.15</v>
      </c>
      <c r="N1397" s="13">
        <f>Table1[[#This Row],[Unit_Price]]*Table1[[#This Row],[Quantity]]*(1-Table1[[#This Row],[Discount_%]])</f>
        <v>27769.5</v>
      </c>
      <c r="O1397" s="13">
        <v>29359</v>
      </c>
      <c r="P1397" s="13">
        <f>Table1[[#This Row],[Revenue]]-Table1[[#This Row],[Cost]]</f>
        <v>-1589.5</v>
      </c>
      <c r="Q1397" s="12" t="s">
        <v>49</v>
      </c>
      <c r="R1397" s="12" t="s">
        <v>50</v>
      </c>
      <c r="S1397" s="12" t="s">
        <v>56</v>
      </c>
      <c r="T1397" s="12">
        <v>5</v>
      </c>
      <c r="U1397" s="12">
        <v>15</v>
      </c>
      <c r="V1397" s="20" t="str">
        <f>TEXT(Table1[[#This Row],[Date]],"mmm-yyyy")</f>
        <v>Apr-2025</v>
      </c>
    </row>
    <row r="1398" spans="1:22" x14ac:dyDescent="0.2">
      <c r="A1398" s="11">
        <f t="shared" si="21"/>
        <v>45774</v>
      </c>
      <c r="B1398" s="12" t="s">
        <v>20</v>
      </c>
      <c r="C1398" s="12" t="str">
        <f>VLOOKUP(D1398, City_Mapping!A:B, 2, FALSE)</f>
        <v>UK</v>
      </c>
      <c r="D1398" s="12" t="s">
        <v>29</v>
      </c>
      <c r="E1398" s="12" t="s">
        <v>36</v>
      </c>
      <c r="F1398" s="12" t="s">
        <v>40</v>
      </c>
      <c r="G1398" s="12">
        <v>10360</v>
      </c>
      <c r="H1398" s="12" t="s">
        <v>42</v>
      </c>
      <c r="I1398" s="12" t="s">
        <v>45</v>
      </c>
      <c r="J1398" s="12">
        <v>689333</v>
      </c>
      <c r="K1398" s="12">
        <v>4</v>
      </c>
      <c r="L1398" s="13">
        <v>2236</v>
      </c>
      <c r="M1398" s="14">
        <f>Table1[[#This Row],[Column1]]/100</f>
        <v>0</v>
      </c>
      <c r="N1398" s="13">
        <f>Table1[[#This Row],[Unit_Price]]*Table1[[#This Row],[Quantity]]*(1-Table1[[#This Row],[Discount_%]])</f>
        <v>8944</v>
      </c>
      <c r="O1398" s="13">
        <v>21396</v>
      </c>
      <c r="P1398" s="13">
        <f>Table1[[#This Row],[Revenue]]-Table1[[#This Row],[Cost]]</f>
        <v>-12452</v>
      </c>
      <c r="Q1398" s="12" t="s">
        <v>47</v>
      </c>
      <c r="R1398" s="12" t="s">
        <v>50</v>
      </c>
      <c r="S1398" s="12" t="s">
        <v>55</v>
      </c>
      <c r="T1398" s="12">
        <v>4</v>
      </c>
      <c r="U1398" s="12">
        <v>0</v>
      </c>
      <c r="V1398" s="20" t="str">
        <f>TEXT(Table1[[#This Row],[Date]],"mmm-yyyy")</f>
        <v>Apr-2025</v>
      </c>
    </row>
    <row r="1399" spans="1:22" x14ac:dyDescent="0.2">
      <c r="A1399" s="11">
        <f t="shared" si="21"/>
        <v>45774</v>
      </c>
      <c r="B1399" s="12" t="s">
        <v>20</v>
      </c>
      <c r="C1399" s="12" t="str">
        <f>VLOOKUP(D1399, City_Mapping!A:B, 2, FALSE)</f>
        <v>India</v>
      </c>
      <c r="D1399" s="12" t="s">
        <v>33</v>
      </c>
      <c r="E1399" s="12" t="s">
        <v>35</v>
      </c>
      <c r="F1399" s="12" t="s">
        <v>39</v>
      </c>
      <c r="G1399" s="12">
        <v>12632</v>
      </c>
      <c r="H1399" s="12" t="s">
        <v>41</v>
      </c>
      <c r="I1399" s="12" t="s">
        <v>43</v>
      </c>
      <c r="J1399" s="12">
        <v>728424</v>
      </c>
      <c r="K1399" s="12">
        <v>7</v>
      </c>
      <c r="L1399" s="13">
        <v>3686</v>
      </c>
      <c r="M1399" s="14">
        <f>Table1[[#This Row],[Column1]]/100</f>
        <v>0.05</v>
      </c>
      <c r="N1399" s="13">
        <f>Table1[[#This Row],[Unit_Price]]*Table1[[#This Row],[Quantity]]*(1-Table1[[#This Row],[Discount_%]])</f>
        <v>24511.899999999998</v>
      </c>
      <c r="O1399" s="13">
        <v>28131</v>
      </c>
      <c r="P1399" s="13">
        <f>Table1[[#This Row],[Revenue]]-Table1[[#This Row],[Cost]]</f>
        <v>-3619.1000000000022</v>
      </c>
      <c r="Q1399" s="12" t="s">
        <v>46</v>
      </c>
      <c r="R1399" s="12" t="s">
        <v>50</v>
      </c>
      <c r="S1399" s="12" t="s">
        <v>55</v>
      </c>
      <c r="T1399" s="12">
        <v>5</v>
      </c>
      <c r="U1399" s="12">
        <v>5</v>
      </c>
      <c r="V1399" s="20" t="str">
        <f>TEXT(Table1[[#This Row],[Date]],"mmm-yyyy")</f>
        <v>Apr-2025</v>
      </c>
    </row>
    <row r="1400" spans="1:22" x14ac:dyDescent="0.2">
      <c r="A1400" s="11">
        <f t="shared" si="21"/>
        <v>45774</v>
      </c>
      <c r="B1400" s="12" t="s">
        <v>21</v>
      </c>
      <c r="C1400" s="12" t="str">
        <f>VLOOKUP(D1400, City_Mapping!A:B, 2, FALSE)</f>
        <v>India</v>
      </c>
      <c r="D1400" s="12" t="s">
        <v>28</v>
      </c>
      <c r="E1400" s="12" t="s">
        <v>35</v>
      </c>
      <c r="F1400" s="12" t="s">
        <v>38</v>
      </c>
      <c r="G1400" s="12">
        <v>45958</v>
      </c>
      <c r="H1400" s="12" t="s">
        <v>42</v>
      </c>
      <c r="I1400" s="12" t="s">
        <v>45</v>
      </c>
      <c r="J1400" s="12">
        <v>882795</v>
      </c>
      <c r="K1400" s="12">
        <v>5</v>
      </c>
      <c r="L1400" s="13">
        <v>971</v>
      </c>
      <c r="M1400" s="14">
        <f>Table1[[#This Row],[Column1]]/100</f>
        <v>0.1</v>
      </c>
      <c r="N1400" s="13">
        <f>Table1[[#This Row],[Unit_Price]]*Table1[[#This Row],[Quantity]]*(1-Table1[[#This Row],[Discount_%]])</f>
        <v>4369.5</v>
      </c>
      <c r="O1400" s="13">
        <v>17666</v>
      </c>
      <c r="P1400" s="13">
        <f>Table1[[#This Row],[Revenue]]-Table1[[#This Row],[Cost]]</f>
        <v>-13296.5</v>
      </c>
      <c r="Q1400" s="12" t="s">
        <v>49</v>
      </c>
      <c r="R1400" s="12" t="s">
        <v>52</v>
      </c>
      <c r="S1400" s="12" t="s">
        <v>53</v>
      </c>
      <c r="T1400" s="12">
        <v>4</v>
      </c>
      <c r="U1400" s="12">
        <v>10</v>
      </c>
      <c r="V1400" s="20" t="str">
        <f>TEXT(Table1[[#This Row],[Date]],"mmm-yyyy")</f>
        <v>Apr-2025</v>
      </c>
    </row>
    <row r="1401" spans="1:22" x14ac:dyDescent="0.2">
      <c r="A1401" s="11">
        <f t="shared" si="21"/>
        <v>45774</v>
      </c>
      <c r="B1401" s="12" t="s">
        <v>22</v>
      </c>
      <c r="C1401" s="12" t="str">
        <f>VLOOKUP(D1401, City_Mapping!A:B, 2, FALSE)</f>
        <v>India</v>
      </c>
      <c r="D1401" s="12" t="s">
        <v>28</v>
      </c>
      <c r="E1401" s="12" t="s">
        <v>35</v>
      </c>
      <c r="F1401" s="12" t="s">
        <v>37</v>
      </c>
      <c r="G1401" s="12">
        <v>90882</v>
      </c>
      <c r="H1401" s="12" t="s">
        <v>41</v>
      </c>
      <c r="I1401" s="12" t="s">
        <v>43</v>
      </c>
      <c r="J1401" s="12">
        <v>359797</v>
      </c>
      <c r="K1401" s="12">
        <v>2</v>
      </c>
      <c r="L1401" s="13">
        <v>3677</v>
      </c>
      <c r="M1401" s="14">
        <f>Table1[[#This Row],[Column1]]/100</f>
        <v>0</v>
      </c>
      <c r="N1401" s="13">
        <f>Table1[[#This Row],[Unit_Price]]*Table1[[#This Row],[Quantity]]*(1-Table1[[#This Row],[Discount_%]])</f>
        <v>7354</v>
      </c>
      <c r="O1401" s="13">
        <v>21693</v>
      </c>
      <c r="P1401" s="13">
        <f>Table1[[#This Row],[Revenue]]-Table1[[#This Row],[Cost]]</f>
        <v>-14339</v>
      </c>
      <c r="Q1401" s="12" t="s">
        <v>49</v>
      </c>
      <c r="R1401" s="12" t="s">
        <v>52</v>
      </c>
      <c r="S1401" s="12" t="s">
        <v>54</v>
      </c>
      <c r="T1401" s="12">
        <v>2</v>
      </c>
      <c r="U1401" s="12">
        <v>0</v>
      </c>
      <c r="V1401" s="20" t="str">
        <f>TEXT(Table1[[#This Row],[Date]],"mmm-yyyy")</f>
        <v>Apr-2025</v>
      </c>
    </row>
    <row r="1402" spans="1:22" x14ac:dyDescent="0.2">
      <c r="A1402" s="11">
        <f t="shared" si="21"/>
        <v>45774</v>
      </c>
      <c r="B1402" s="12" t="s">
        <v>20</v>
      </c>
      <c r="C1402" s="12" t="str">
        <f>VLOOKUP(D1402, City_Mapping!A:B, 2, FALSE)</f>
        <v>India</v>
      </c>
      <c r="D1402" s="12" t="s">
        <v>32</v>
      </c>
      <c r="E1402" s="12" t="s">
        <v>34</v>
      </c>
      <c r="F1402" s="12" t="s">
        <v>39</v>
      </c>
      <c r="G1402" s="12">
        <v>28008</v>
      </c>
      <c r="H1402" s="12" t="s">
        <v>42</v>
      </c>
      <c r="I1402" s="12" t="s">
        <v>44</v>
      </c>
      <c r="J1402" s="12">
        <v>570998</v>
      </c>
      <c r="K1402" s="12">
        <v>8</v>
      </c>
      <c r="L1402" s="13">
        <v>3426</v>
      </c>
      <c r="M1402" s="14">
        <f>Table1[[#This Row],[Column1]]/100</f>
        <v>0.2</v>
      </c>
      <c r="N1402" s="13">
        <f>Table1[[#This Row],[Unit_Price]]*Table1[[#This Row],[Quantity]]*(1-Table1[[#This Row],[Discount_%]])</f>
        <v>21926.400000000001</v>
      </c>
      <c r="O1402" s="13">
        <v>26755</v>
      </c>
      <c r="P1402" s="13">
        <f>Table1[[#This Row],[Revenue]]-Table1[[#This Row],[Cost]]</f>
        <v>-4828.5999999999985</v>
      </c>
      <c r="Q1402" s="12" t="s">
        <v>47</v>
      </c>
      <c r="R1402" s="12" t="s">
        <v>52</v>
      </c>
      <c r="S1402" s="12" t="s">
        <v>56</v>
      </c>
      <c r="T1402" s="12">
        <v>5</v>
      </c>
      <c r="U1402" s="12">
        <v>20</v>
      </c>
      <c r="V1402" s="20" t="str">
        <f>TEXT(Table1[[#This Row],[Date]],"mmm-yyyy")</f>
        <v>Apr-2025</v>
      </c>
    </row>
    <row r="1403" spans="1:22" x14ac:dyDescent="0.2">
      <c r="A1403" s="11">
        <f t="shared" si="21"/>
        <v>45774</v>
      </c>
      <c r="B1403" s="12" t="s">
        <v>20</v>
      </c>
      <c r="C1403" s="12" t="str">
        <f>VLOOKUP(D1403, City_Mapping!A:B, 2, FALSE)</f>
        <v>India</v>
      </c>
      <c r="D1403" s="12" t="s">
        <v>33</v>
      </c>
      <c r="E1403" s="12" t="s">
        <v>36</v>
      </c>
      <c r="F1403" s="12" t="s">
        <v>38</v>
      </c>
      <c r="G1403" s="12">
        <v>87656</v>
      </c>
      <c r="H1403" s="12" t="s">
        <v>41</v>
      </c>
      <c r="I1403" s="12" t="s">
        <v>43</v>
      </c>
      <c r="J1403" s="12">
        <v>127428</v>
      </c>
      <c r="K1403" s="12">
        <v>2</v>
      </c>
      <c r="L1403" s="13">
        <v>3365</v>
      </c>
      <c r="M1403" s="14">
        <f>Table1[[#This Row],[Column1]]/100</f>
        <v>0</v>
      </c>
      <c r="N1403" s="13">
        <f>Table1[[#This Row],[Unit_Price]]*Table1[[#This Row],[Quantity]]*(1-Table1[[#This Row],[Discount_%]])</f>
        <v>6730</v>
      </c>
      <c r="O1403" s="13">
        <v>19430</v>
      </c>
      <c r="P1403" s="13">
        <f>Table1[[#This Row],[Revenue]]-Table1[[#This Row],[Cost]]</f>
        <v>-12700</v>
      </c>
      <c r="Q1403" s="12" t="s">
        <v>47</v>
      </c>
      <c r="R1403" s="12" t="s">
        <v>52</v>
      </c>
      <c r="S1403" s="12" t="s">
        <v>56</v>
      </c>
      <c r="T1403" s="12">
        <v>2</v>
      </c>
      <c r="U1403" s="12">
        <v>0</v>
      </c>
      <c r="V1403" s="20" t="str">
        <f>TEXT(Table1[[#This Row],[Date]],"mmm-yyyy")</f>
        <v>Apr-2025</v>
      </c>
    </row>
    <row r="1404" spans="1:22" x14ac:dyDescent="0.2">
      <c r="A1404" s="11">
        <f t="shared" si="21"/>
        <v>45774</v>
      </c>
      <c r="B1404" s="12" t="s">
        <v>22</v>
      </c>
      <c r="C1404" s="12" t="str">
        <f>VLOOKUP(D1404, City_Mapping!A:B, 2, FALSE)</f>
        <v>UAE</v>
      </c>
      <c r="D1404" s="12" t="s">
        <v>30</v>
      </c>
      <c r="E1404" s="12" t="s">
        <v>35</v>
      </c>
      <c r="F1404" s="12" t="s">
        <v>39</v>
      </c>
      <c r="G1404" s="12">
        <v>40283</v>
      </c>
      <c r="H1404" s="12" t="s">
        <v>41</v>
      </c>
      <c r="I1404" s="12" t="s">
        <v>43</v>
      </c>
      <c r="J1404" s="12">
        <v>232685</v>
      </c>
      <c r="K1404" s="12">
        <v>3</v>
      </c>
      <c r="L1404" s="13">
        <v>3697</v>
      </c>
      <c r="M1404" s="14">
        <f>Table1[[#This Row],[Column1]]/100</f>
        <v>0.2</v>
      </c>
      <c r="N1404" s="13">
        <f>Table1[[#This Row],[Unit_Price]]*Table1[[#This Row],[Quantity]]*(1-Table1[[#This Row],[Discount_%]])</f>
        <v>8872.8000000000011</v>
      </c>
      <c r="O1404" s="13">
        <v>24057</v>
      </c>
      <c r="P1404" s="13">
        <f>Table1[[#This Row],[Revenue]]-Table1[[#This Row],[Cost]]</f>
        <v>-15184.199999999999</v>
      </c>
      <c r="Q1404" s="12" t="s">
        <v>46</v>
      </c>
      <c r="R1404" s="12" t="s">
        <v>52</v>
      </c>
      <c r="S1404" s="12" t="s">
        <v>53</v>
      </c>
      <c r="T1404" s="12">
        <v>3</v>
      </c>
      <c r="U1404" s="12">
        <v>20</v>
      </c>
      <c r="V1404" s="20" t="str">
        <f>TEXT(Table1[[#This Row],[Date]],"mmm-yyyy")</f>
        <v>Apr-2025</v>
      </c>
    </row>
    <row r="1405" spans="1:22" x14ac:dyDescent="0.2">
      <c r="A1405" s="11">
        <f t="shared" si="21"/>
        <v>45774</v>
      </c>
      <c r="B1405" s="12" t="s">
        <v>23</v>
      </c>
      <c r="C1405" s="12" t="str">
        <f>VLOOKUP(D1405, City_Mapping!A:B, 2, FALSE)</f>
        <v>UAE</v>
      </c>
      <c r="D1405" s="12" t="s">
        <v>30</v>
      </c>
      <c r="E1405" s="12" t="s">
        <v>36</v>
      </c>
      <c r="F1405" s="12" t="s">
        <v>37</v>
      </c>
      <c r="G1405" s="12">
        <v>60908</v>
      </c>
      <c r="H1405" s="12" t="s">
        <v>42</v>
      </c>
      <c r="I1405" s="12" t="s">
        <v>45</v>
      </c>
      <c r="J1405" s="12">
        <v>934775</v>
      </c>
      <c r="K1405" s="12">
        <v>7</v>
      </c>
      <c r="L1405" s="13">
        <v>2961</v>
      </c>
      <c r="M1405" s="14">
        <f>Table1[[#This Row],[Column1]]/100</f>
        <v>0.1</v>
      </c>
      <c r="N1405" s="13">
        <f>Table1[[#This Row],[Unit_Price]]*Table1[[#This Row],[Quantity]]*(1-Table1[[#This Row],[Discount_%]])</f>
        <v>18654.3</v>
      </c>
      <c r="O1405" s="13">
        <v>18238</v>
      </c>
      <c r="P1405" s="13">
        <f>Table1[[#This Row],[Revenue]]-Table1[[#This Row],[Cost]]</f>
        <v>416.29999999999927</v>
      </c>
      <c r="Q1405" s="12" t="s">
        <v>47</v>
      </c>
      <c r="R1405" s="12" t="s">
        <v>52</v>
      </c>
      <c r="S1405" s="12" t="s">
        <v>55</v>
      </c>
      <c r="T1405" s="12">
        <v>4</v>
      </c>
      <c r="U1405" s="12">
        <v>10</v>
      </c>
      <c r="V1405" s="20" t="str">
        <f>TEXT(Table1[[#This Row],[Date]],"mmm-yyyy")</f>
        <v>Apr-2025</v>
      </c>
    </row>
    <row r="1406" spans="1:22" x14ac:dyDescent="0.2">
      <c r="A1406" s="11">
        <f t="shared" si="21"/>
        <v>45775</v>
      </c>
      <c r="B1406" s="12" t="s">
        <v>23</v>
      </c>
      <c r="C1406" s="12" t="str">
        <f>VLOOKUP(D1406, City_Mapping!A:B, 2, FALSE)</f>
        <v>USA</v>
      </c>
      <c r="D1406" s="12" t="s">
        <v>31</v>
      </c>
      <c r="E1406" s="12" t="s">
        <v>35</v>
      </c>
      <c r="F1406" s="12" t="s">
        <v>39</v>
      </c>
      <c r="G1406" s="12">
        <v>17818</v>
      </c>
      <c r="H1406" s="12" t="s">
        <v>42</v>
      </c>
      <c r="I1406" s="12" t="s">
        <v>43</v>
      </c>
      <c r="J1406" s="12">
        <v>697447</v>
      </c>
      <c r="K1406" s="12">
        <v>5</v>
      </c>
      <c r="L1406" s="13">
        <v>4081</v>
      </c>
      <c r="M1406" s="14">
        <f>Table1[[#This Row],[Column1]]/100</f>
        <v>0.15</v>
      </c>
      <c r="N1406" s="13">
        <f>Table1[[#This Row],[Unit_Price]]*Table1[[#This Row],[Quantity]]*(1-Table1[[#This Row],[Discount_%]])</f>
        <v>17344.25</v>
      </c>
      <c r="O1406" s="13">
        <v>1616</v>
      </c>
      <c r="P1406" s="13">
        <f>Table1[[#This Row],[Revenue]]-Table1[[#This Row],[Cost]]</f>
        <v>15728.25</v>
      </c>
      <c r="Q1406" s="12" t="s">
        <v>48</v>
      </c>
      <c r="R1406" s="12" t="s">
        <v>50</v>
      </c>
      <c r="S1406" s="12" t="s">
        <v>54</v>
      </c>
      <c r="T1406" s="12">
        <v>2</v>
      </c>
      <c r="U1406" s="12">
        <v>15</v>
      </c>
      <c r="V1406" s="20" t="str">
        <f>TEXT(Table1[[#This Row],[Date]],"mmm-yyyy")</f>
        <v>Apr-2025</v>
      </c>
    </row>
    <row r="1407" spans="1:22" x14ac:dyDescent="0.2">
      <c r="A1407" s="11">
        <f t="shared" si="21"/>
        <v>45775</v>
      </c>
      <c r="B1407" s="12" t="s">
        <v>21</v>
      </c>
      <c r="C1407" s="12" t="str">
        <f>VLOOKUP(D1407, City_Mapping!A:B, 2, FALSE)</f>
        <v>India</v>
      </c>
      <c r="D1407" s="12" t="s">
        <v>28</v>
      </c>
      <c r="E1407" s="12" t="s">
        <v>36</v>
      </c>
      <c r="F1407" s="12" t="s">
        <v>38</v>
      </c>
      <c r="G1407" s="12">
        <v>80655</v>
      </c>
      <c r="H1407" s="12" t="s">
        <v>41</v>
      </c>
      <c r="I1407" s="12" t="s">
        <v>44</v>
      </c>
      <c r="J1407" s="12">
        <v>201337</v>
      </c>
      <c r="K1407" s="12">
        <v>3</v>
      </c>
      <c r="L1407" s="13">
        <v>1000</v>
      </c>
      <c r="M1407" s="14">
        <f>Table1[[#This Row],[Column1]]/100</f>
        <v>0.15</v>
      </c>
      <c r="N1407" s="13">
        <f>Table1[[#This Row],[Unit_Price]]*Table1[[#This Row],[Quantity]]*(1-Table1[[#This Row],[Discount_%]])</f>
        <v>2550</v>
      </c>
      <c r="O1407" s="13">
        <v>20614</v>
      </c>
      <c r="P1407" s="13">
        <f>Table1[[#This Row],[Revenue]]-Table1[[#This Row],[Cost]]</f>
        <v>-18064</v>
      </c>
      <c r="Q1407" s="12" t="s">
        <v>48</v>
      </c>
      <c r="R1407" s="12" t="s">
        <v>52</v>
      </c>
      <c r="S1407" s="12" t="s">
        <v>55</v>
      </c>
      <c r="T1407" s="12">
        <v>3</v>
      </c>
      <c r="U1407" s="12">
        <v>15</v>
      </c>
      <c r="V1407" s="20" t="str">
        <f>TEXT(Table1[[#This Row],[Date]],"mmm-yyyy")</f>
        <v>Apr-2025</v>
      </c>
    </row>
    <row r="1408" spans="1:22" x14ac:dyDescent="0.2">
      <c r="A1408" s="11">
        <f t="shared" si="21"/>
        <v>45775</v>
      </c>
      <c r="B1408" s="12" t="s">
        <v>23</v>
      </c>
      <c r="C1408" s="12" t="str">
        <f>VLOOKUP(D1408, City_Mapping!A:B, 2, FALSE)</f>
        <v>India</v>
      </c>
      <c r="D1408" s="12" t="s">
        <v>28</v>
      </c>
      <c r="E1408" s="12" t="s">
        <v>35</v>
      </c>
      <c r="F1408" s="12" t="s">
        <v>38</v>
      </c>
      <c r="G1408" s="12">
        <v>40579</v>
      </c>
      <c r="H1408" s="12" t="s">
        <v>41</v>
      </c>
      <c r="I1408" s="12" t="s">
        <v>44</v>
      </c>
      <c r="J1408" s="12">
        <v>553343</v>
      </c>
      <c r="K1408" s="12">
        <v>2</v>
      </c>
      <c r="L1408" s="13">
        <v>620</v>
      </c>
      <c r="M1408" s="14">
        <f>Table1[[#This Row],[Column1]]/100</f>
        <v>0.15</v>
      </c>
      <c r="N1408" s="13">
        <f>Table1[[#This Row],[Unit_Price]]*Table1[[#This Row],[Quantity]]*(1-Table1[[#This Row],[Discount_%]])</f>
        <v>1054</v>
      </c>
      <c r="O1408" s="13">
        <v>3088</v>
      </c>
      <c r="P1408" s="13">
        <f>Table1[[#This Row],[Revenue]]-Table1[[#This Row],[Cost]]</f>
        <v>-2034</v>
      </c>
      <c r="Q1408" s="12" t="s">
        <v>46</v>
      </c>
      <c r="R1408" s="12" t="s">
        <v>51</v>
      </c>
      <c r="S1408" s="12" t="s">
        <v>55</v>
      </c>
      <c r="T1408" s="12">
        <v>5</v>
      </c>
      <c r="U1408" s="12">
        <v>15</v>
      </c>
      <c r="V1408" s="20" t="str">
        <f>TEXT(Table1[[#This Row],[Date]],"mmm-yyyy")</f>
        <v>Apr-2025</v>
      </c>
    </row>
    <row r="1409" spans="1:22" x14ac:dyDescent="0.2">
      <c r="A1409" s="11">
        <f t="shared" si="21"/>
        <v>45775</v>
      </c>
      <c r="B1409" s="12" t="s">
        <v>22</v>
      </c>
      <c r="C1409" s="12" t="str">
        <f>VLOOKUP(D1409, City_Mapping!A:B, 2, FALSE)</f>
        <v>India</v>
      </c>
      <c r="D1409" s="12" t="s">
        <v>33</v>
      </c>
      <c r="E1409" s="12" t="s">
        <v>36</v>
      </c>
      <c r="F1409" s="12" t="s">
        <v>37</v>
      </c>
      <c r="G1409" s="12">
        <v>65178</v>
      </c>
      <c r="H1409" s="12" t="s">
        <v>41</v>
      </c>
      <c r="I1409" s="12" t="s">
        <v>43</v>
      </c>
      <c r="J1409" s="12">
        <v>414232</v>
      </c>
      <c r="K1409" s="12">
        <v>6</v>
      </c>
      <c r="L1409" s="13">
        <v>2275</v>
      </c>
      <c r="M1409" s="14">
        <f>Table1[[#This Row],[Column1]]/100</f>
        <v>0.05</v>
      </c>
      <c r="N1409" s="13">
        <f>Table1[[#This Row],[Unit_Price]]*Table1[[#This Row],[Quantity]]*(1-Table1[[#This Row],[Discount_%]])</f>
        <v>12967.5</v>
      </c>
      <c r="O1409" s="13">
        <v>21257</v>
      </c>
      <c r="P1409" s="13">
        <f>Table1[[#This Row],[Revenue]]-Table1[[#This Row],[Cost]]</f>
        <v>-8289.5</v>
      </c>
      <c r="Q1409" s="12" t="s">
        <v>46</v>
      </c>
      <c r="R1409" s="12" t="s">
        <v>51</v>
      </c>
      <c r="S1409" s="12" t="s">
        <v>53</v>
      </c>
      <c r="T1409" s="12">
        <v>2</v>
      </c>
      <c r="U1409" s="12">
        <v>5</v>
      </c>
      <c r="V1409" s="20" t="str">
        <f>TEXT(Table1[[#This Row],[Date]],"mmm-yyyy")</f>
        <v>Apr-2025</v>
      </c>
    </row>
    <row r="1410" spans="1:22" x14ac:dyDescent="0.2">
      <c r="A1410" s="11">
        <f t="shared" si="21"/>
        <v>45775</v>
      </c>
      <c r="B1410" s="12" t="s">
        <v>20</v>
      </c>
      <c r="C1410" s="12" t="str">
        <f>VLOOKUP(D1410, City_Mapping!A:B, 2, FALSE)</f>
        <v>UK</v>
      </c>
      <c r="D1410" s="12" t="s">
        <v>29</v>
      </c>
      <c r="E1410" s="12" t="s">
        <v>35</v>
      </c>
      <c r="F1410" s="12" t="s">
        <v>40</v>
      </c>
      <c r="G1410" s="12">
        <v>67584</v>
      </c>
      <c r="H1410" s="12" t="s">
        <v>41</v>
      </c>
      <c r="I1410" s="12" t="s">
        <v>45</v>
      </c>
      <c r="J1410" s="12">
        <v>302267</v>
      </c>
      <c r="K1410" s="12">
        <v>1</v>
      </c>
      <c r="L1410" s="13">
        <v>1106</v>
      </c>
      <c r="M1410" s="14">
        <f>Table1[[#This Row],[Column1]]/100</f>
        <v>0.2</v>
      </c>
      <c r="N1410" s="13">
        <f>Table1[[#This Row],[Unit_Price]]*Table1[[#This Row],[Quantity]]*(1-Table1[[#This Row],[Discount_%]])</f>
        <v>884.80000000000007</v>
      </c>
      <c r="O1410" s="13">
        <v>25056</v>
      </c>
      <c r="P1410" s="13">
        <f>Table1[[#This Row],[Revenue]]-Table1[[#This Row],[Cost]]</f>
        <v>-24171.200000000001</v>
      </c>
      <c r="Q1410" s="12" t="s">
        <v>49</v>
      </c>
      <c r="R1410" s="12" t="s">
        <v>51</v>
      </c>
      <c r="S1410" s="12" t="s">
        <v>53</v>
      </c>
      <c r="T1410" s="12">
        <v>2</v>
      </c>
      <c r="U1410" s="12">
        <v>20</v>
      </c>
      <c r="V1410" s="20" t="str">
        <f>TEXT(Table1[[#This Row],[Date]],"mmm-yyyy")</f>
        <v>Apr-2025</v>
      </c>
    </row>
    <row r="1411" spans="1:22" x14ac:dyDescent="0.2">
      <c r="A1411" s="11">
        <f t="shared" si="21"/>
        <v>45775</v>
      </c>
      <c r="B1411" s="12" t="s">
        <v>23</v>
      </c>
      <c r="C1411" s="12" t="str">
        <f>VLOOKUP(D1411, City_Mapping!A:B, 2, FALSE)</f>
        <v>UAE</v>
      </c>
      <c r="D1411" s="12" t="s">
        <v>30</v>
      </c>
      <c r="E1411" s="12" t="s">
        <v>35</v>
      </c>
      <c r="F1411" s="12" t="s">
        <v>40</v>
      </c>
      <c r="G1411" s="12">
        <v>75020</v>
      </c>
      <c r="H1411" s="12" t="s">
        <v>41</v>
      </c>
      <c r="I1411" s="12" t="s">
        <v>44</v>
      </c>
      <c r="J1411" s="12">
        <v>276095</v>
      </c>
      <c r="K1411" s="12">
        <v>8</v>
      </c>
      <c r="L1411" s="13">
        <v>4945</v>
      </c>
      <c r="M1411" s="14">
        <f>Table1[[#This Row],[Column1]]/100</f>
        <v>0</v>
      </c>
      <c r="N1411" s="13">
        <f>Table1[[#This Row],[Unit_Price]]*Table1[[#This Row],[Quantity]]*(1-Table1[[#This Row],[Discount_%]])</f>
        <v>39560</v>
      </c>
      <c r="O1411" s="13">
        <v>21998</v>
      </c>
      <c r="P1411" s="13">
        <f>Table1[[#This Row],[Revenue]]-Table1[[#This Row],[Cost]]</f>
        <v>17562</v>
      </c>
      <c r="Q1411" s="12" t="s">
        <v>48</v>
      </c>
      <c r="R1411" s="12" t="s">
        <v>52</v>
      </c>
      <c r="S1411" s="12" t="s">
        <v>54</v>
      </c>
      <c r="T1411" s="12">
        <v>3</v>
      </c>
      <c r="U1411" s="12">
        <v>0</v>
      </c>
      <c r="V1411" s="20" t="str">
        <f>TEXT(Table1[[#This Row],[Date]],"mmm-yyyy")</f>
        <v>Apr-2025</v>
      </c>
    </row>
    <row r="1412" spans="1:22" x14ac:dyDescent="0.2">
      <c r="A1412" s="11">
        <f t="shared" si="21"/>
        <v>45775</v>
      </c>
      <c r="B1412" s="12" t="s">
        <v>21</v>
      </c>
      <c r="C1412" s="12" t="str">
        <f>VLOOKUP(D1412, City_Mapping!A:B, 2, FALSE)</f>
        <v>USA</v>
      </c>
      <c r="D1412" s="12" t="s">
        <v>31</v>
      </c>
      <c r="E1412" s="12" t="s">
        <v>36</v>
      </c>
      <c r="F1412" s="12" t="s">
        <v>39</v>
      </c>
      <c r="G1412" s="12">
        <v>10975</v>
      </c>
      <c r="H1412" s="12" t="s">
        <v>42</v>
      </c>
      <c r="I1412" s="12" t="s">
        <v>44</v>
      </c>
      <c r="J1412" s="12">
        <v>653941</v>
      </c>
      <c r="K1412" s="12">
        <v>5</v>
      </c>
      <c r="L1412" s="13">
        <v>1319</v>
      </c>
      <c r="M1412" s="14">
        <f>Table1[[#This Row],[Column1]]/100</f>
        <v>0.05</v>
      </c>
      <c r="N1412" s="13">
        <f>Table1[[#This Row],[Unit_Price]]*Table1[[#This Row],[Quantity]]*(1-Table1[[#This Row],[Discount_%]])</f>
        <v>6265.25</v>
      </c>
      <c r="O1412" s="13">
        <v>26604</v>
      </c>
      <c r="P1412" s="13">
        <f>Table1[[#This Row],[Revenue]]-Table1[[#This Row],[Cost]]</f>
        <v>-20338.75</v>
      </c>
      <c r="Q1412" s="12" t="s">
        <v>48</v>
      </c>
      <c r="R1412" s="12" t="s">
        <v>50</v>
      </c>
      <c r="S1412" s="12" t="s">
        <v>55</v>
      </c>
      <c r="T1412" s="12">
        <v>2</v>
      </c>
      <c r="U1412" s="12">
        <v>5</v>
      </c>
      <c r="V1412" s="20" t="str">
        <f>TEXT(Table1[[#This Row],[Date]],"mmm-yyyy")</f>
        <v>Apr-2025</v>
      </c>
    </row>
    <row r="1413" spans="1:22" x14ac:dyDescent="0.2">
      <c r="A1413" s="11">
        <f t="shared" si="21"/>
        <v>45775</v>
      </c>
      <c r="B1413" s="12" t="s">
        <v>23</v>
      </c>
      <c r="C1413" s="12" t="str">
        <f>VLOOKUP(D1413, City_Mapping!A:B, 2, FALSE)</f>
        <v>India</v>
      </c>
      <c r="D1413" s="12" t="s">
        <v>33</v>
      </c>
      <c r="E1413" s="12" t="s">
        <v>36</v>
      </c>
      <c r="F1413" s="12" t="s">
        <v>38</v>
      </c>
      <c r="G1413" s="12">
        <v>73479</v>
      </c>
      <c r="H1413" s="12" t="s">
        <v>42</v>
      </c>
      <c r="I1413" s="12" t="s">
        <v>43</v>
      </c>
      <c r="J1413" s="12">
        <v>570832</v>
      </c>
      <c r="K1413" s="12">
        <v>5</v>
      </c>
      <c r="L1413" s="13">
        <v>3764</v>
      </c>
      <c r="M1413" s="14">
        <f>Table1[[#This Row],[Column1]]/100</f>
        <v>0.05</v>
      </c>
      <c r="N1413" s="13">
        <f>Table1[[#This Row],[Unit_Price]]*Table1[[#This Row],[Quantity]]*(1-Table1[[#This Row],[Discount_%]])</f>
        <v>17879</v>
      </c>
      <c r="O1413" s="13">
        <v>2044</v>
      </c>
      <c r="P1413" s="13">
        <f>Table1[[#This Row],[Revenue]]-Table1[[#This Row],[Cost]]</f>
        <v>15835</v>
      </c>
      <c r="Q1413" s="12" t="s">
        <v>48</v>
      </c>
      <c r="R1413" s="12" t="s">
        <v>51</v>
      </c>
      <c r="S1413" s="12" t="s">
        <v>56</v>
      </c>
      <c r="T1413" s="12">
        <v>3</v>
      </c>
      <c r="U1413" s="12">
        <v>5</v>
      </c>
      <c r="V1413" s="20" t="str">
        <f>TEXT(Table1[[#This Row],[Date]],"mmm-yyyy")</f>
        <v>Apr-2025</v>
      </c>
    </row>
    <row r="1414" spans="1:22" x14ac:dyDescent="0.2">
      <c r="A1414" s="11">
        <f t="shared" si="21"/>
        <v>45775</v>
      </c>
      <c r="B1414" s="12" t="s">
        <v>22</v>
      </c>
      <c r="C1414" s="12" t="str">
        <f>VLOOKUP(D1414, City_Mapping!A:B, 2, FALSE)</f>
        <v>India</v>
      </c>
      <c r="D1414" s="12" t="s">
        <v>28</v>
      </c>
      <c r="E1414" s="12" t="s">
        <v>34</v>
      </c>
      <c r="F1414" s="12" t="s">
        <v>38</v>
      </c>
      <c r="G1414" s="12">
        <v>26265</v>
      </c>
      <c r="H1414" s="12" t="s">
        <v>41</v>
      </c>
      <c r="I1414" s="12" t="s">
        <v>43</v>
      </c>
      <c r="J1414" s="12">
        <v>177512</v>
      </c>
      <c r="K1414" s="12">
        <v>2</v>
      </c>
      <c r="L1414" s="13">
        <v>1283</v>
      </c>
      <c r="M1414" s="14">
        <f>Table1[[#This Row],[Column1]]/100</f>
        <v>0</v>
      </c>
      <c r="N1414" s="13">
        <f>Table1[[#This Row],[Unit_Price]]*Table1[[#This Row],[Quantity]]*(1-Table1[[#This Row],[Discount_%]])</f>
        <v>2566</v>
      </c>
      <c r="O1414" s="13">
        <v>18029</v>
      </c>
      <c r="P1414" s="13">
        <f>Table1[[#This Row],[Revenue]]-Table1[[#This Row],[Cost]]</f>
        <v>-15463</v>
      </c>
      <c r="Q1414" s="12" t="s">
        <v>48</v>
      </c>
      <c r="R1414" s="12" t="s">
        <v>52</v>
      </c>
      <c r="S1414" s="12" t="s">
        <v>56</v>
      </c>
      <c r="T1414" s="12">
        <v>4</v>
      </c>
      <c r="U1414" s="12">
        <v>0</v>
      </c>
      <c r="V1414" s="20" t="str">
        <f>TEXT(Table1[[#This Row],[Date]],"mmm-yyyy")</f>
        <v>Apr-2025</v>
      </c>
    </row>
    <row r="1415" spans="1:22" x14ac:dyDescent="0.2">
      <c r="A1415" s="11">
        <f t="shared" si="21"/>
        <v>45775</v>
      </c>
      <c r="B1415" s="12" t="s">
        <v>21</v>
      </c>
      <c r="C1415" s="12" t="str">
        <f>VLOOKUP(D1415, City_Mapping!A:B, 2, FALSE)</f>
        <v>UAE</v>
      </c>
      <c r="D1415" s="12" t="s">
        <v>30</v>
      </c>
      <c r="E1415" s="12" t="s">
        <v>36</v>
      </c>
      <c r="F1415" s="12" t="s">
        <v>37</v>
      </c>
      <c r="G1415" s="12">
        <v>73518</v>
      </c>
      <c r="H1415" s="12" t="s">
        <v>42</v>
      </c>
      <c r="I1415" s="12" t="s">
        <v>44</v>
      </c>
      <c r="J1415" s="12">
        <v>733410</v>
      </c>
      <c r="K1415" s="12">
        <v>7</v>
      </c>
      <c r="L1415" s="13">
        <v>2346</v>
      </c>
      <c r="M1415" s="14">
        <f>Table1[[#This Row],[Column1]]/100</f>
        <v>0.1</v>
      </c>
      <c r="N1415" s="13">
        <f>Table1[[#This Row],[Unit_Price]]*Table1[[#This Row],[Quantity]]*(1-Table1[[#This Row],[Discount_%]])</f>
        <v>14779.800000000001</v>
      </c>
      <c r="O1415" s="13">
        <v>18324</v>
      </c>
      <c r="P1415" s="13">
        <f>Table1[[#This Row],[Revenue]]-Table1[[#This Row],[Cost]]</f>
        <v>-3544.1999999999989</v>
      </c>
      <c r="Q1415" s="12" t="s">
        <v>47</v>
      </c>
      <c r="R1415" s="12" t="s">
        <v>52</v>
      </c>
      <c r="S1415" s="12" t="s">
        <v>55</v>
      </c>
      <c r="T1415" s="12">
        <v>4</v>
      </c>
      <c r="U1415" s="12">
        <v>10</v>
      </c>
      <c r="V1415" s="20" t="str">
        <f>TEXT(Table1[[#This Row],[Date]],"mmm-yyyy")</f>
        <v>Apr-2025</v>
      </c>
    </row>
    <row r="1416" spans="1:22" x14ac:dyDescent="0.2">
      <c r="A1416" s="11">
        <f t="shared" si="21"/>
        <v>45775</v>
      </c>
      <c r="B1416" s="12" t="s">
        <v>23</v>
      </c>
      <c r="C1416" s="12" t="str">
        <f>VLOOKUP(D1416, City_Mapping!A:B, 2, FALSE)</f>
        <v>USA</v>
      </c>
      <c r="D1416" s="12" t="s">
        <v>31</v>
      </c>
      <c r="E1416" s="12" t="s">
        <v>35</v>
      </c>
      <c r="F1416" s="12" t="s">
        <v>37</v>
      </c>
      <c r="G1416" s="12">
        <v>14318</v>
      </c>
      <c r="H1416" s="12" t="s">
        <v>42</v>
      </c>
      <c r="I1416" s="12" t="s">
        <v>43</v>
      </c>
      <c r="J1416" s="12">
        <v>357496</v>
      </c>
      <c r="K1416" s="12">
        <v>5</v>
      </c>
      <c r="L1416" s="13">
        <v>891</v>
      </c>
      <c r="M1416" s="14">
        <f>Table1[[#This Row],[Column1]]/100</f>
        <v>0.15</v>
      </c>
      <c r="N1416" s="13">
        <f>Table1[[#This Row],[Unit_Price]]*Table1[[#This Row],[Quantity]]*(1-Table1[[#This Row],[Discount_%]])</f>
        <v>3786.75</v>
      </c>
      <c r="O1416" s="13">
        <v>13529</v>
      </c>
      <c r="P1416" s="13">
        <f>Table1[[#This Row],[Revenue]]-Table1[[#This Row],[Cost]]</f>
        <v>-9742.25</v>
      </c>
      <c r="Q1416" s="12" t="s">
        <v>48</v>
      </c>
      <c r="R1416" s="12" t="s">
        <v>50</v>
      </c>
      <c r="S1416" s="12" t="s">
        <v>56</v>
      </c>
      <c r="T1416" s="12">
        <v>4</v>
      </c>
      <c r="U1416" s="12">
        <v>15</v>
      </c>
      <c r="V1416" s="20" t="str">
        <f>TEXT(Table1[[#This Row],[Date]],"mmm-yyyy")</f>
        <v>Apr-2025</v>
      </c>
    </row>
    <row r="1417" spans="1:22" x14ac:dyDescent="0.2">
      <c r="A1417" s="11">
        <f t="shared" si="21"/>
        <v>45775</v>
      </c>
      <c r="B1417" s="12" t="s">
        <v>21</v>
      </c>
      <c r="C1417" s="12" t="str">
        <f>VLOOKUP(D1417, City_Mapping!A:B, 2, FALSE)</f>
        <v>India</v>
      </c>
      <c r="D1417" s="12" t="s">
        <v>32</v>
      </c>
      <c r="E1417" s="12" t="s">
        <v>35</v>
      </c>
      <c r="F1417" s="12" t="s">
        <v>38</v>
      </c>
      <c r="G1417" s="12">
        <v>45081</v>
      </c>
      <c r="H1417" s="12" t="s">
        <v>41</v>
      </c>
      <c r="I1417" s="12" t="s">
        <v>43</v>
      </c>
      <c r="J1417" s="12">
        <v>640006</v>
      </c>
      <c r="K1417" s="12">
        <v>8</v>
      </c>
      <c r="L1417" s="13">
        <v>4245</v>
      </c>
      <c r="M1417" s="14">
        <f>Table1[[#This Row],[Column1]]/100</f>
        <v>0.1</v>
      </c>
      <c r="N1417" s="13">
        <f>Table1[[#This Row],[Unit_Price]]*Table1[[#This Row],[Quantity]]*(1-Table1[[#This Row],[Discount_%]])</f>
        <v>30564</v>
      </c>
      <c r="O1417" s="13">
        <v>17726</v>
      </c>
      <c r="P1417" s="13">
        <f>Table1[[#This Row],[Revenue]]-Table1[[#This Row],[Cost]]</f>
        <v>12838</v>
      </c>
      <c r="Q1417" s="12" t="s">
        <v>46</v>
      </c>
      <c r="R1417" s="12" t="s">
        <v>52</v>
      </c>
      <c r="S1417" s="12" t="s">
        <v>55</v>
      </c>
      <c r="T1417" s="12">
        <v>2</v>
      </c>
      <c r="U1417" s="12">
        <v>10</v>
      </c>
      <c r="V1417" s="20" t="str">
        <f>TEXT(Table1[[#This Row],[Date]],"mmm-yyyy")</f>
        <v>Apr-2025</v>
      </c>
    </row>
    <row r="1418" spans="1:22" x14ac:dyDescent="0.2">
      <c r="A1418" s="11">
        <f t="shared" si="21"/>
        <v>45776</v>
      </c>
      <c r="B1418" s="12" t="s">
        <v>22</v>
      </c>
      <c r="C1418" s="12" t="str">
        <f>VLOOKUP(D1418, City_Mapping!A:B, 2, FALSE)</f>
        <v>UAE</v>
      </c>
      <c r="D1418" s="12" t="s">
        <v>30</v>
      </c>
      <c r="E1418" s="12" t="s">
        <v>36</v>
      </c>
      <c r="F1418" s="12" t="s">
        <v>37</v>
      </c>
      <c r="G1418" s="12">
        <v>68649</v>
      </c>
      <c r="H1418" s="12" t="s">
        <v>42</v>
      </c>
      <c r="I1418" s="12" t="s">
        <v>44</v>
      </c>
      <c r="J1418" s="12">
        <v>699165</v>
      </c>
      <c r="K1418" s="12">
        <v>5</v>
      </c>
      <c r="L1418" s="13">
        <v>1632</v>
      </c>
      <c r="M1418" s="14">
        <f>Table1[[#This Row],[Column1]]/100</f>
        <v>0.1</v>
      </c>
      <c r="N1418" s="13">
        <f>Table1[[#This Row],[Unit_Price]]*Table1[[#This Row],[Quantity]]*(1-Table1[[#This Row],[Discount_%]])</f>
        <v>7344</v>
      </c>
      <c r="O1418" s="13">
        <v>2666</v>
      </c>
      <c r="P1418" s="13">
        <f>Table1[[#This Row],[Revenue]]-Table1[[#This Row],[Cost]]</f>
        <v>4678</v>
      </c>
      <c r="Q1418" s="12" t="s">
        <v>49</v>
      </c>
      <c r="R1418" s="12" t="s">
        <v>52</v>
      </c>
      <c r="S1418" s="12" t="s">
        <v>55</v>
      </c>
      <c r="T1418" s="12">
        <v>2</v>
      </c>
      <c r="U1418" s="12">
        <v>10</v>
      </c>
      <c r="V1418" s="20" t="str">
        <f>TEXT(Table1[[#This Row],[Date]],"mmm-yyyy")</f>
        <v>Apr-2025</v>
      </c>
    </row>
    <row r="1419" spans="1:22" x14ac:dyDescent="0.2">
      <c r="A1419" s="11">
        <f t="shared" si="21"/>
        <v>45776</v>
      </c>
      <c r="B1419" s="12" t="s">
        <v>20</v>
      </c>
      <c r="C1419" s="12" t="str">
        <f>VLOOKUP(D1419, City_Mapping!A:B, 2, FALSE)</f>
        <v>USA</v>
      </c>
      <c r="D1419" s="12" t="s">
        <v>31</v>
      </c>
      <c r="E1419" s="12" t="s">
        <v>34</v>
      </c>
      <c r="F1419" s="12" t="s">
        <v>40</v>
      </c>
      <c r="G1419" s="12">
        <v>53069</v>
      </c>
      <c r="H1419" s="12" t="s">
        <v>41</v>
      </c>
      <c r="I1419" s="12" t="s">
        <v>45</v>
      </c>
      <c r="J1419" s="12">
        <v>678507</v>
      </c>
      <c r="K1419" s="12">
        <v>9</v>
      </c>
      <c r="L1419" s="13">
        <v>3476</v>
      </c>
      <c r="M1419" s="14">
        <f>Table1[[#This Row],[Column1]]/100</f>
        <v>0.15</v>
      </c>
      <c r="N1419" s="13">
        <f>Table1[[#This Row],[Unit_Price]]*Table1[[#This Row],[Quantity]]*(1-Table1[[#This Row],[Discount_%]])</f>
        <v>26591.399999999998</v>
      </c>
      <c r="O1419" s="13">
        <v>3464</v>
      </c>
      <c r="P1419" s="13">
        <f>Table1[[#This Row],[Revenue]]-Table1[[#This Row],[Cost]]</f>
        <v>23127.399999999998</v>
      </c>
      <c r="Q1419" s="12" t="s">
        <v>49</v>
      </c>
      <c r="R1419" s="12" t="s">
        <v>51</v>
      </c>
      <c r="S1419" s="12" t="s">
        <v>54</v>
      </c>
      <c r="T1419" s="12">
        <v>1</v>
      </c>
      <c r="U1419" s="12">
        <v>15</v>
      </c>
      <c r="V1419" s="20" t="str">
        <f>TEXT(Table1[[#This Row],[Date]],"mmm-yyyy")</f>
        <v>Apr-2025</v>
      </c>
    </row>
    <row r="1420" spans="1:22" x14ac:dyDescent="0.2">
      <c r="A1420" s="11">
        <f t="shared" si="21"/>
        <v>45776</v>
      </c>
      <c r="B1420" s="12" t="s">
        <v>22</v>
      </c>
      <c r="C1420" s="12" t="str">
        <f>VLOOKUP(D1420, City_Mapping!A:B, 2, FALSE)</f>
        <v>India</v>
      </c>
      <c r="D1420" s="12" t="s">
        <v>33</v>
      </c>
      <c r="E1420" s="12" t="s">
        <v>36</v>
      </c>
      <c r="F1420" s="12" t="s">
        <v>40</v>
      </c>
      <c r="G1420" s="12">
        <v>88670</v>
      </c>
      <c r="H1420" s="12" t="s">
        <v>42</v>
      </c>
      <c r="I1420" s="12" t="s">
        <v>45</v>
      </c>
      <c r="J1420" s="12">
        <v>475644</v>
      </c>
      <c r="K1420" s="12">
        <v>5</v>
      </c>
      <c r="L1420" s="13">
        <v>3017</v>
      </c>
      <c r="M1420" s="14">
        <f>Table1[[#This Row],[Column1]]/100</f>
        <v>0.1</v>
      </c>
      <c r="N1420" s="13">
        <f>Table1[[#This Row],[Unit_Price]]*Table1[[#This Row],[Quantity]]*(1-Table1[[#This Row],[Discount_%]])</f>
        <v>13576.5</v>
      </c>
      <c r="O1420" s="13">
        <v>1037</v>
      </c>
      <c r="P1420" s="13">
        <f>Table1[[#This Row],[Revenue]]-Table1[[#This Row],[Cost]]</f>
        <v>12539.5</v>
      </c>
      <c r="Q1420" s="12" t="s">
        <v>46</v>
      </c>
      <c r="R1420" s="12" t="s">
        <v>51</v>
      </c>
      <c r="S1420" s="12" t="s">
        <v>56</v>
      </c>
      <c r="T1420" s="12">
        <v>1</v>
      </c>
      <c r="U1420" s="12">
        <v>10</v>
      </c>
      <c r="V1420" s="20" t="str">
        <f>TEXT(Table1[[#This Row],[Date]],"mmm-yyyy")</f>
        <v>Apr-2025</v>
      </c>
    </row>
    <row r="1421" spans="1:22" x14ac:dyDescent="0.2">
      <c r="A1421" s="11">
        <f t="shared" si="21"/>
        <v>45776</v>
      </c>
      <c r="B1421" s="12" t="s">
        <v>22</v>
      </c>
      <c r="C1421" s="12" t="str">
        <f>VLOOKUP(D1421, City_Mapping!A:B, 2, FALSE)</f>
        <v>India</v>
      </c>
      <c r="D1421" s="12" t="s">
        <v>32</v>
      </c>
      <c r="E1421" s="12" t="s">
        <v>35</v>
      </c>
      <c r="F1421" s="12" t="s">
        <v>39</v>
      </c>
      <c r="G1421" s="12">
        <v>86377</v>
      </c>
      <c r="H1421" s="12" t="s">
        <v>42</v>
      </c>
      <c r="I1421" s="12" t="s">
        <v>44</v>
      </c>
      <c r="J1421" s="12">
        <v>285026</v>
      </c>
      <c r="K1421" s="12">
        <v>3</v>
      </c>
      <c r="L1421" s="13">
        <v>4945</v>
      </c>
      <c r="M1421" s="14">
        <f>Table1[[#This Row],[Column1]]/100</f>
        <v>0.05</v>
      </c>
      <c r="N1421" s="13">
        <f>Table1[[#This Row],[Unit_Price]]*Table1[[#This Row],[Quantity]]*(1-Table1[[#This Row],[Discount_%]])</f>
        <v>14093.25</v>
      </c>
      <c r="O1421" s="13">
        <v>21815</v>
      </c>
      <c r="P1421" s="13">
        <f>Table1[[#This Row],[Revenue]]-Table1[[#This Row],[Cost]]</f>
        <v>-7721.75</v>
      </c>
      <c r="Q1421" s="12" t="s">
        <v>48</v>
      </c>
      <c r="R1421" s="12" t="s">
        <v>51</v>
      </c>
      <c r="S1421" s="12" t="s">
        <v>54</v>
      </c>
      <c r="T1421" s="12">
        <v>3</v>
      </c>
      <c r="U1421" s="12">
        <v>5</v>
      </c>
      <c r="V1421" s="20" t="str">
        <f>TEXT(Table1[[#This Row],[Date]],"mmm-yyyy")</f>
        <v>Apr-2025</v>
      </c>
    </row>
    <row r="1422" spans="1:22" x14ac:dyDescent="0.2">
      <c r="A1422" s="11">
        <f t="shared" si="21"/>
        <v>45776</v>
      </c>
      <c r="B1422" s="12" t="s">
        <v>22</v>
      </c>
      <c r="C1422" s="12" t="str">
        <f>VLOOKUP(D1422, City_Mapping!A:B, 2, FALSE)</f>
        <v>USA</v>
      </c>
      <c r="D1422" s="12" t="s">
        <v>31</v>
      </c>
      <c r="E1422" s="12" t="s">
        <v>35</v>
      </c>
      <c r="F1422" s="12" t="s">
        <v>37</v>
      </c>
      <c r="G1422" s="12">
        <v>22427</v>
      </c>
      <c r="H1422" s="12" t="s">
        <v>42</v>
      </c>
      <c r="I1422" s="12" t="s">
        <v>43</v>
      </c>
      <c r="J1422" s="12">
        <v>650573</v>
      </c>
      <c r="K1422" s="12">
        <v>2</v>
      </c>
      <c r="L1422" s="13">
        <v>2696</v>
      </c>
      <c r="M1422" s="14">
        <f>Table1[[#This Row],[Column1]]/100</f>
        <v>0</v>
      </c>
      <c r="N1422" s="13">
        <f>Table1[[#This Row],[Unit_Price]]*Table1[[#This Row],[Quantity]]*(1-Table1[[#This Row],[Discount_%]])</f>
        <v>5392</v>
      </c>
      <c r="O1422" s="13">
        <v>15808</v>
      </c>
      <c r="P1422" s="13">
        <f>Table1[[#This Row],[Revenue]]-Table1[[#This Row],[Cost]]</f>
        <v>-10416</v>
      </c>
      <c r="Q1422" s="12" t="s">
        <v>47</v>
      </c>
      <c r="R1422" s="12" t="s">
        <v>51</v>
      </c>
      <c r="S1422" s="12" t="s">
        <v>56</v>
      </c>
      <c r="T1422" s="12">
        <v>2</v>
      </c>
      <c r="U1422" s="12">
        <v>0</v>
      </c>
      <c r="V1422" s="20" t="str">
        <f>TEXT(Table1[[#This Row],[Date]],"mmm-yyyy")</f>
        <v>Apr-2025</v>
      </c>
    </row>
    <row r="1423" spans="1:22" x14ac:dyDescent="0.2">
      <c r="A1423" s="11">
        <f t="shared" ref="A1423:A1486" si="22">A1411+1</f>
        <v>45776</v>
      </c>
      <c r="B1423" s="12" t="s">
        <v>22</v>
      </c>
      <c r="C1423" s="12" t="str">
        <f>VLOOKUP(D1423, City_Mapping!A:B, 2, FALSE)</f>
        <v>USA</v>
      </c>
      <c r="D1423" s="12" t="s">
        <v>31</v>
      </c>
      <c r="E1423" s="12" t="s">
        <v>34</v>
      </c>
      <c r="F1423" s="12" t="s">
        <v>39</v>
      </c>
      <c r="G1423" s="12">
        <v>50251</v>
      </c>
      <c r="H1423" s="12" t="s">
        <v>42</v>
      </c>
      <c r="I1423" s="12" t="s">
        <v>44</v>
      </c>
      <c r="J1423" s="12">
        <v>414454</v>
      </c>
      <c r="K1423" s="12">
        <v>5</v>
      </c>
      <c r="L1423" s="13">
        <v>3960</v>
      </c>
      <c r="M1423" s="14">
        <f>Table1[[#This Row],[Column1]]/100</f>
        <v>0.05</v>
      </c>
      <c r="N1423" s="13">
        <f>Table1[[#This Row],[Unit_Price]]*Table1[[#This Row],[Quantity]]*(1-Table1[[#This Row],[Discount_%]])</f>
        <v>18810</v>
      </c>
      <c r="O1423" s="13">
        <v>11352</v>
      </c>
      <c r="P1423" s="13">
        <f>Table1[[#This Row],[Revenue]]-Table1[[#This Row],[Cost]]</f>
        <v>7458</v>
      </c>
      <c r="Q1423" s="12" t="s">
        <v>48</v>
      </c>
      <c r="R1423" s="12" t="s">
        <v>51</v>
      </c>
      <c r="S1423" s="12" t="s">
        <v>53</v>
      </c>
      <c r="T1423" s="12">
        <v>3</v>
      </c>
      <c r="U1423" s="12">
        <v>5</v>
      </c>
      <c r="V1423" s="20" t="str">
        <f>TEXT(Table1[[#This Row],[Date]],"mmm-yyyy")</f>
        <v>Apr-2025</v>
      </c>
    </row>
    <row r="1424" spans="1:22" x14ac:dyDescent="0.2">
      <c r="A1424" s="11">
        <f t="shared" si="22"/>
        <v>45776</v>
      </c>
      <c r="B1424" s="12" t="s">
        <v>20</v>
      </c>
      <c r="C1424" s="12" t="str">
        <f>VLOOKUP(D1424, City_Mapping!A:B, 2, FALSE)</f>
        <v>India</v>
      </c>
      <c r="D1424" s="12" t="s">
        <v>28</v>
      </c>
      <c r="E1424" s="12" t="s">
        <v>36</v>
      </c>
      <c r="F1424" s="12" t="s">
        <v>37</v>
      </c>
      <c r="G1424" s="12">
        <v>35165</v>
      </c>
      <c r="H1424" s="12" t="s">
        <v>42</v>
      </c>
      <c r="I1424" s="12" t="s">
        <v>44</v>
      </c>
      <c r="J1424" s="12">
        <v>486390</v>
      </c>
      <c r="K1424" s="12">
        <v>5</v>
      </c>
      <c r="L1424" s="13">
        <v>4939</v>
      </c>
      <c r="M1424" s="14">
        <f>Table1[[#This Row],[Column1]]/100</f>
        <v>0.05</v>
      </c>
      <c r="N1424" s="13">
        <f>Table1[[#This Row],[Unit_Price]]*Table1[[#This Row],[Quantity]]*(1-Table1[[#This Row],[Discount_%]])</f>
        <v>23460.25</v>
      </c>
      <c r="O1424" s="13">
        <v>17634</v>
      </c>
      <c r="P1424" s="13">
        <f>Table1[[#This Row],[Revenue]]-Table1[[#This Row],[Cost]]</f>
        <v>5826.25</v>
      </c>
      <c r="Q1424" s="12" t="s">
        <v>48</v>
      </c>
      <c r="R1424" s="12" t="s">
        <v>52</v>
      </c>
      <c r="S1424" s="12" t="s">
        <v>54</v>
      </c>
      <c r="T1424" s="12">
        <v>5</v>
      </c>
      <c r="U1424" s="12">
        <v>5</v>
      </c>
      <c r="V1424" s="20" t="str">
        <f>TEXT(Table1[[#This Row],[Date]],"mmm-yyyy")</f>
        <v>Apr-2025</v>
      </c>
    </row>
    <row r="1425" spans="1:22" x14ac:dyDescent="0.2">
      <c r="A1425" s="11">
        <f t="shared" si="22"/>
        <v>45776</v>
      </c>
      <c r="B1425" s="12" t="s">
        <v>20</v>
      </c>
      <c r="C1425" s="12" t="str">
        <f>VLOOKUP(D1425, City_Mapping!A:B, 2, FALSE)</f>
        <v>UK</v>
      </c>
      <c r="D1425" s="12" t="s">
        <v>29</v>
      </c>
      <c r="E1425" s="12" t="s">
        <v>35</v>
      </c>
      <c r="F1425" s="12" t="s">
        <v>37</v>
      </c>
      <c r="G1425" s="12">
        <v>77285</v>
      </c>
      <c r="H1425" s="12" t="s">
        <v>41</v>
      </c>
      <c r="I1425" s="12" t="s">
        <v>43</v>
      </c>
      <c r="J1425" s="12">
        <v>734833</v>
      </c>
      <c r="K1425" s="12">
        <v>6</v>
      </c>
      <c r="L1425" s="13">
        <v>1176</v>
      </c>
      <c r="M1425" s="14">
        <f>Table1[[#This Row],[Column1]]/100</f>
        <v>0.2</v>
      </c>
      <c r="N1425" s="13">
        <f>Table1[[#This Row],[Unit_Price]]*Table1[[#This Row],[Quantity]]*(1-Table1[[#This Row],[Discount_%]])</f>
        <v>5644.8</v>
      </c>
      <c r="O1425" s="13">
        <v>22391</v>
      </c>
      <c r="P1425" s="13">
        <f>Table1[[#This Row],[Revenue]]-Table1[[#This Row],[Cost]]</f>
        <v>-16746.2</v>
      </c>
      <c r="Q1425" s="12" t="s">
        <v>46</v>
      </c>
      <c r="R1425" s="12" t="s">
        <v>52</v>
      </c>
      <c r="S1425" s="12" t="s">
        <v>56</v>
      </c>
      <c r="T1425" s="12">
        <v>2</v>
      </c>
      <c r="U1425" s="12">
        <v>20</v>
      </c>
      <c r="V1425" s="20" t="str">
        <f>TEXT(Table1[[#This Row],[Date]],"mmm-yyyy")</f>
        <v>Apr-2025</v>
      </c>
    </row>
    <row r="1426" spans="1:22" x14ac:dyDescent="0.2">
      <c r="A1426" s="11">
        <f t="shared" si="22"/>
        <v>45776</v>
      </c>
      <c r="B1426" s="12" t="s">
        <v>21</v>
      </c>
      <c r="C1426" s="12" t="str">
        <f>VLOOKUP(D1426, City_Mapping!A:B, 2, FALSE)</f>
        <v>UAE</v>
      </c>
      <c r="D1426" s="12" t="s">
        <v>30</v>
      </c>
      <c r="E1426" s="12" t="s">
        <v>35</v>
      </c>
      <c r="F1426" s="12" t="s">
        <v>40</v>
      </c>
      <c r="G1426" s="12">
        <v>74927</v>
      </c>
      <c r="H1426" s="12" t="s">
        <v>42</v>
      </c>
      <c r="I1426" s="12" t="s">
        <v>45</v>
      </c>
      <c r="J1426" s="12">
        <v>546858</v>
      </c>
      <c r="K1426" s="12">
        <v>2</v>
      </c>
      <c r="L1426" s="13">
        <v>1094</v>
      </c>
      <c r="M1426" s="14">
        <f>Table1[[#This Row],[Column1]]/100</f>
        <v>0.15</v>
      </c>
      <c r="N1426" s="13">
        <f>Table1[[#This Row],[Unit_Price]]*Table1[[#This Row],[Quantity]]*(1-Table1[[#This Row],[Discount_%]])</f>
        <v>1859.8</v>
      </c>
      <c r="O1426" s="13">
        <v>28992</v>
      </c>
      <c r="P1426" s="13">
        <f>Table1[[#This Row],[Revenue]]-Table1[[#This Row],[Cost]]</f>
        <v>-27132.2</v>
      </c>
      <c r="Q1426" s="12" t="s">
        <v>49</v>
      </c>
      <c r="R1426" s="12" t="s">
        <v>50</v>
      </c>
      <c r="S1426" s="12" t="s">
        <v>56</v>
      </c>
      <c r="T1426" s="12">
        <v>5</v>
      </c>
      <c r="U1426" s="12">
        <v>15</v>
      </c>
      <c r="V1426" s="20" t="str">
        <f>TEXT(Table1[[#This Row],[Date]],"mmm-yyyy")</f>
        <v>Apr-2025</v>
      </c>
    </row>
    <row r="1427" spans="1:22" x14ac:dyDescent="0.2">
      <c r="A1427" s="11">
        <f t="shared" si="22"/>
        <v>45776</v>
      </c>
      <c r="B1427" s="12" t="s">
        <v>23</v>
      </c>
      <c r="C1427" s="12" t="str">
        <f>VLOOKUP(D1427, City_Mapping!A:B, 2, FALSE)</f>
        <v>India</v>
      </c>
      <c r="D1427" s="12" t="s">
        <v>28</v>
      </c>
      <c r="E1427" s="12" t="s">
        <v>35</v>
      </c>
      <c r="F1427" s="12" t="s">
        <v>38</v>
      </c>
      <c r="G1427" s="12">
        <v>83170</v>
      </c>
      <c r="H1427" s="12" t="s">
        <v>41</v>
      </c>
      <c r="I1427" s="12" t="s">
        <v>45</v>
      </c>
      <c r="J1427" s="12">
        <v>882819</v>
      </c>
      <c r="K1427" s="12">
        <v>5</v>
      </c>
      <c r="L1427" s="13">
        <v>4384</v>
      </c>
      <c r="M1427" s="14">
        <f>Table1[[#This Row],[Column1]]/100</f>
        <v>0.15</v>
      </c>
      <c r="N1427" s="13">
        <f>Table1[[#This Row],[Unit_Price]]*Table1[[#This Row],[Quantity]]*(1-Table1[[#This Row],[Discount_%]])</f>
        <v>18632</v>
      </c>
      <c r="O1427" s="13">
        <v>29521</v>
      </c>
      <c r="P1427" s="13">
        <f>Table1[[#This Row],[Revenue]]-Table1[[#This Row],[Cost]]</f>
        <v>-10889</v>
      </c>
      <c r="Q1427" s="12" t="s">
        <v>49</v>
      </c>
      <c r="R1427" s="12" t="s">
        <v>51</v>
      </c>
      <c r="S1427" s="12" t="s">
        <v>56</v>
      </c>
      <c r="T1427" s="12">
        <v>2</v>
      </c>
      <c r="U1427" s="12">
        <v>15</v>
      </c>
      <c r="V1427" s="20" t="str">
        <f>TEXT(Table1[[#This Row],[Date]],"mmm-yyyy")</f>
        <v>Apr-2025</v>
      </c>
    </row>
    <row r="1428" spans="1:22" x14ac:dyDescent="0.2">
      <c r="A1428" s="11">
        <f t="shared" si="22"/>
        <v>45776</v>
      </c>
      <c r="B1428" s="12" t="s">
        <v>20</v>
      </c>
      <c r="C1428" s="12" t="str">
        <f>VLOOKUP(D1428, City_Mapping!A:B, 2, FALSE)</f>
        <v>India</v>
      </c>
      <c r="D1428" s="12" t="s">
        <v>32</v>
      </c>
      <c r="E1428" s="12" t="s">
        <v>36</v>
      </c>
      <c r="F1428" s="12" t="s">
        <v>37</v>
      </c>
      <c r="G1428" s="12">
        <v>86150</v>
      </c>
      <c r="H1428" s="12" t="s">
        <v>42</v>
      </c>
      <c r="I1428" s="12" t="s">
        <v>43</v>
      </c>
      <c r="J1428" s="12">
        <v>981305</v>
      </c>
      <c r="K1428" s="12">
        <v>1</v>
      </c>
      <c r="L1428" s="13">
        <v>3651</v>
      </c>
      <c r="M1428" s="14">
        <f>Table1[[#This Row],[Column1]]/100</f>
        <v>0.05</v>
      </c>
      <c r="N1428" s="13">
        <f>Table1[[#This Row],[Unit_Price]]*Table1[[#This Row],[Quantity]]*(1-Table1[[#This Row],[Discount_%]])</f>
        <v>3468.45</v>
      </c>
      <c r="O1428" s="13">
        <v>24622</v>
      </c>
      <c r="P1428" s="13">
        <f>Table1[[#This Row],[Revenue]]-Table1[[#This Row],[Cost]]</f>
        <v>-21153.55</v>
      </c>
      <c r="Q1428" s="12" t="s">
        <v>49</v>
      </c>
      <c r="R1428" s="12" t="s">
        <v>51</v>
      </c>
      <c r="S1428" s="12" t="s">
        <v>56</v>
      </c>
      <c r="T1428" s="12">
        <v>4</v>
      </c>
      <c r="U1428" s="12">
        <v>5</v>
      </c>
      <c r="V1428" s="20" t="str">
        <f>TEXT(Table1[[#This Row],[Date]],"mmm-yyyy")</f>
        <v>Apr-2025</v>
      </c>
    </row>
    <row r="1429" spans="1:22" x14ac:dyDescent="0.2">
      <c r="A1429" s="11">
        <f t="shared" si="22"/>
        <v>45776</v>
      </c>
      <c r="B1429" s="12" t="s">
        <v>20</v>
      </c>
      <c r="C1429" s="12" t="str">
        <f>VLOOKUP(D1429, City_Mapping!A:B, 2, FALSE)</f>
        <v>UK</v>
      </c>
      <c r="D1429" s="12" t="s">
        <v>29</v>
      </c>
      <c r="E1429" s="12" t="s">
        <v>36</v>
      </c>
      <c r="F1429" s="12" t="s">
        <v>37</v>
      </c>
      <c r="G1429" s="12">
        <v>34866</v>
      </c>
      <c r="H1429" s="12" t="s">
        <v>42</v>
      </c>
      <c r="I1429" s="12" t="s">
        <v>44</v>
      </c>
      <c r="J1429" s="12">
        <v>755815</v>
      </c>
      <c r="K1429" s="12">
        <v>3</v>
      </c>
      <c r="L1429" s="13">
        <v>3824</v>
      </c>
      <c r="M1429" s="14">
        <f>Table1[[#This Row],[Column1]]/100</f>
        <v>0.15</v>
      </c>
      <c r="N1429" s="13">
        <f>Table1[[#This Row],[Unit_Price]]*Table1[[#This Row],[Quantity]]*(1-Table1[[#This Row],[Discount_%]])</f>
        <v>9751.1999999999989</v>
      </c>
      <c r="O1429" s="13">
        <v>17647</v>
      </c>
      <c r="P1429" s="13">
        <f>Table1[[#This Row],[Revenue]]-Table1[[#This Row],[Cost]]</f>
        <v>-7895.8000000000011</v>
      </c>
      <c r="Q1429" s="12" t="s">
        <v>46</v>
      </c>
      <c r="R1429" s="12" t="s">
        <v>51</v>
      </c>
      <c r="S1429" s="12" t="s">
        <v>55</v>
      </c>
      <c r="T1429" s="12">
        <v>3</v>
      </c>
      <c r="U1429" s="12">
        <v>15</v>
      </c>
      <c r="V1429" s="20" t="str">
        <f>TEXT(Table1[[#This Row],[Date]],"mmm-yyyy")</f>
        <v>Apr-2025</v>
      </c>
    </row>
    <row r="1430" spans="1:22" x14ac:dyDescent="0.2">
      <c r="A1430" s="11">
        <f t="shared" si="22"/>
        <v>45777</v>
      </c>
      <c r="B1430" s="12" t="s">
        <v>23</v>
      </c>
      <c r="C1430" s="12" t="str">
        <f>VLOOKUP(D1430, City_Mapping!A:B, 2, FALSE)</f>
        <v>USA</v>
      </c>
      <c r="D1430" s="12" t="s">
        <v>31</v>
      </c>
      <c r="E1430" s="12" t="s">
        <v>34</v>
      </c>
      <c r="F1430" s="12" t="s">
        <v>37</v>
      </c>
      <c r="G1430" s="12">
        <v>20282</v>
      </c>
      <c r="H1430" s="12" t="s">
        <v>42</v>
      </c>
      <c r="I1430" s="12" t="s">
        <v>43</v>
      </c>
      <c r="J1430" s="12">
        <v>697467</v>
      </c>
      <c r="K1430" s="12">
        <v>3</v>
      </c>
      <c r="L1430" s="13">
        <v>3434</v>
      </c>
      <c r="M1430" s="14">
        <f>Table1[[#This Row],[Column1]]/100</f>
        <v>0.2</v>
      </c>
      <c r="N1430" s="13">
        <f>Table1[[#This Row],[Unit_Price]]*Table1[[#This Row],[Quantity]]*(1-Table1[[#This Row],[Discount_%]])</f>
        <v>8241.6</v>
      </c>
      <c r="O1430" s="13">
        <v>23911</v>
      </c>
      <c r="P1430" s="13">
        <f>Table1[[#This Row],[Revenue]]-Table1[[#This Row],[Cost]]</f>
        <v>-15669.4</v>
      </c>
      <c r="Q1430" s="12" t="s">
        <v>47</v>
      </c>
      <c r="R1430" s="12" t="s">
        <v>51</v>
      </c>
      <c r="S1430" s="12" t="s">
        <v>54</v>
      </c>
      <c r="T1430" s="12">
        <v>1</v>
      </c>
      <c r="U1430" s="12">
        <v>20</v>
      </c>
      <c r="V1430" s="20" t="str">
        <f>TEXT(Table1[[#This Row],[Date]],"mmm-yyyy")</f>
        <v>Apr-2025</v>
      </c>
    </row>
    <row r="1431" spans="1:22" x14ac:dyDescent="0.2">
      <c r="A1431" s="11">
        <f t="shared" si="22"/>
        <v>45777</v>
      </c>
      <c r="B1431" s="12" t="s">
        <v>20</v>
      </c>
      <c r="C1431" s="12" t="str">
        <f>VLOOKUP(D1431, City_Mapping!A:B, 2, FALSE)</f>
        <v>India</v>
      </c>
      <c r="D1431" s="12" t="s">
        <v>28</v>
      </c>
      <c r="E1431" s="12" t="s">
        <v>35</v>
      </c>
      <c r="F1431" s="12" t="s">
        <v>38</v>
      </c>
      <c r="G1431" s="12">
        <v>30319</v>
      </c>
      <c r="H1431" s="12" t="s">
        <v>41</v>
      </c>
      <c r="I1431" s="12" t="s">
        <v>44</v>
      </c>
      <c r="J1431" s="12">
        <v>751473</v>
      </c>
      <c r="K1431" s="12">
        <v>3</v>
      </c>
      <c r="L1431" s="13">
        <v>4833</v>
      </c>
      <c r="M1431" s="14">
        <f>Table1[[#This Row],[Column1]]/100</f>
        <v>0</v>
      </c>
      <c r="N1431" s="13">
        <f>Table1[[#This Row],[Unit_Price]]*Table1[[#This Row],[Quantity]]*(1-Table1[[#This Row],[Discount_%]])</f>
        <v>14499</v>
      </c>
      <c r="O1431" s="13">
        <v>6886</v>
      </c>
      <c r="P1431" s="13">
        <f>Table1[[#This Row],[Revenue]]-Table1[[#This Row],[Cost]]</f>
        <v>7613</v>
      </c>
      <c r="Q1431" s="12" t="s">
        <v>47</v>
      </c>
      <c r="R1431" s="12" t="s">
        <v>51</v>
      </c>
      <c r="S1431" s="12" t="s">
        <v>56</v>
      </c>
      <c r="T1431" s="12">
        <v>4</v>
      </c>
      <c r="U1431" s="12">
        <v>0</v>
      </c>
      <c r="V1431" s="20" t="str">
        <f>TEXT(Table1[[#This Row],[Date]],"mmm-yyyy")</f>
        <v>Apr-2025</v>
      </c>
    </row>
    <row r="1432" spans="1:22" x14ac:dyDescent="0.2">
      <c r="A1432" s="11">
        <f t="shared" si="22"/>
        <v>45777</v>
      </c>
      <c r="B1432" s="12" t="s">
        <v>22</v>
      </c>
      <c r="C1432" s="12" t="str">
        <f>VLOOKUP(D1432, City_Mapping!A:B, 2, FALSE)</f>
        <v>UK</v>
      </c>
      <c r="D1432" s="12" t="s">
        <v>29</v>
      </c>
      <c r="E1432" s="12" t="s">
        <v>35</v>
      </c>
      <c r="F1432" s="12" t="s">
        <v>39</v>
      </c>
      <c r="G1432" s="12">
        <v>46726</v>
      </c>
      <c r="H1432" s="12" t="s">
        <v>42</v>
      </c>
      <c r="I1432" s="12" t="s">
        <v>43</v>
      </c>
      <c r="J1432" s="12">
        <v>825516</v>
      </c>
      <c r="K1432" s="12">
        <v>3</v>
      </c>
      <c r="L1432" s="13">
        <v>3485</v>
      </c>
      <c r="M1432" s="14">
        <f>Table1[[#This Row],[Column1]]/100</f>
        <v>0.1</v>
      </c>
      <c r="N1432" s="13">
        <f>Table1[[#This Row],[Unit_Price]]*Table1[[#This Row],[Quantity]]*(1-Table1[[#This Row],[Discount_%]])</f>
        <v>9409.5</v>
      </c>
      <c r="O1432" s="13">
        <v>26990</v>
      </c>
      <c r="P1432" s="13">
        <f>Table1[[#This Row],[Revenue]]-Table1[[#This Row],[Cost]]</f>
        <v>-17580.5</v>
      </c>
      <c r="Q1432" s="12" t="s">
        <v>49</v>
      </c>
      <c r="R1432" s="12" t="s">
        <v>52</v>
      </c>
      <c r="S1432" s="12" t="s">
        <v>55</v>
      </c>
      <c r="T1432" s="12">
        <v>1</v>
      </c>
      <c r="U1432" s="12">
        <v>10</v>
      </c>
      <c r="V1432" s="20" t="str">
        <f>TEXT(Table1[[#This Row],[Date]],"mmm-yyyy")</f>
        <v>Apr-2025</v>
      </c>
    </row>
    <row r="1433" spans="1:22" x14ac:dyDescent="0.2">
      <c r="A1433" s="11">
        <f t="shared" si="22"/>
        <v>45777</v>
      </c>
      <c r="B1433" s="12" t="s">
        <v>22</v>
      </c>
      <c r="C1433" s="12" t="str">
        <f>VLOOKUP(D1433, City_Mapping!A:B, 2, FALSE)</f>
        <v>UAE</v>
      </c>
      <c r="D1433" s="12" t="s">
        <v>30</v>
      </c>
      <c r="E1433" s="12" t="s">
        <v>34</v>
      </c>
      <c r="F1433" s="12" t="s">
        <v>39</v>
      </c>
      <c r="G1433" s="12">
        <v>25412</v>
      </c>
      <c r="H1433" s="12" t="s">
        <v>42</v>
      </c>
      <c r="I1433" s="12" t="s">
        <v>43</v>
      </c>
      <c r="J1433" s="12">
        <v>895299</v>
      </c>
      <c r="K1433" s="12">
        <v>8</v>
      </c>
      <c r="L1433" s="13">
        <v>2863</v>
      </c>
      <c r="M1433" s="14">
        <f>Table1[[#This Row],[Column1]]/100</f>
        <v>0.15</v>
      </c>
      <c r="N1433" s="13">
        <f>Table1[[#This Row],[Unit_Price]]*Table1[[#This Row],[Quantity]]*(1-Table1[[#This Row],[Discount_%]])</f>
        <v>19468.399999999998</v>
      </c>
      <c r="O1433" s="13">
        <v>6105</v>
      </c>
      <c r="P1433" s="13">
        <f>Table1[[#This Row],[Revenue]]-Table1[[#This Row],[Cost]]</f>
        <v>13363.399999999998</v>
      </c>
      <c r="Q1433" s="12" t="s">
        <v>49</v>
      </c>
      <c r="R1433" s="12" t="s">
        <v>52</v>
      </c>
      <c r="S1433" s="12" t="s">
        <v>54</v>
      </c>
      <c r="T1433" s="12">
        <v>2</v>
      </c>
      <c r="U1433" s="12">
        <v>15</v>
      </c>
      <c r="V1433" s="20" t="str">
        <f>TEXT(Table1[[#This Row],[Date]],"mmm-yyyy")</f>
        <v>Apr-2025</v>
      </c>
    </row>
    <row r="1434" spans="1:22" x14ac:dyDescent="0.2">
      <c r="A1434" s="11">
        <f t="shared" si="22"/>
        <v>45777</v>
      </c>
      <c r="B1434" s="12" t="s">
        <v>23</v>
      </c>
      <c r="C1434" s="12" t="str">
        <f>VLOOKUP(D1434, City_Mapping!A:B, 2, FALSE)</f>
        <v>India</v>
      </c>
      <c r="D1434" s="12" t="s">
        <v>32</v>
      </c>
      <c r="E1434" s="12" t="s">
        <v>35</v>
      </c>
      <c r="F1434" s="12" t="s">
        <v>37</v>
      </c>
      <c r="G1434" s="12">
        <v>83586</v>
      </c>
      <c r="H1434" s="12" t="s">
        <v>41</v>
      </c>
      <c r="I1434" s="12" t="s">
        <v>45</v>
      </c>
      <c r="J1434" s="12">
        <v>912009</v>
      </c>
      <c r="K1434" s="12">
        <v>1</v>
      </c>
      <c r="L1434" s="13">
        <v>1339</v>
      </c>
      <c r="M1434" s="14">
        <f>Table1[[#This Row],[Column1]]/100</f>
        <v>0.05</v>
      </c>
      <c r="N1434" s="13">
        <f>Table1[[#This Row],[Unit_Price]]*Table1[[#This Row],[Quantity]]*(1-Table1[[#This Row],[Discount_%]])</f>
        <v>1272.05</v>
      </c>
      <c r="O1434" s="13">
        <v>2621</v>
      </c>
      <c r="P1434" s="13">
        <f>Table1[[#This Row],[Revenue]]-Table1[[#This Row],[Cost]]</f>
        <v>-1348.95</v>
      </c>
      <c r="Q1434" s="12" t="s">
        <v>47</v>
      </c>
      <c r="R1434" s="12" t="s">
        <v>51</v>
      </c>
      <c r="S1434" s="12" t="s">
        <v>55</v>
      </c>
      <c r="T1434" s="12">
        <v>5</v>
      </c>
      <c r="U1434" s="12">
        <v>5</v>
      </c>
      <c r="V1434" s="20" t="str">
        <f>TEXT(Table1[[#This Row],[Date]],"mmm-yyyy")</f>
        <v>Apr-2025</v>
      </c>
    </row>
    <row r="1435" spans="1:22" x14ac:dyDescent="0.2">
      <c r="A1435" s="11">
        <f t="shared" si="22"/>
        <v>45777</v>
      </c>
      <c r="B1435" s="12" t="s">
        <v>21</v>
      </c>
      <c r="C1435" s="12" t="str">
        <f>VLOOKUP(D1435, City_Mapping!A:B, 2, FALSE)</f>
        <v>India</v>
      </c>
      <c r="D1435" s="12" t="s">
        <v>33</v>
      </c>
      <c r="E1435" s="12" t="s">
        <v>34</v>
      </c>
      <c r="F1435" s="12" t="s">
        <v>37</v>
      </c>
      <c r="G1435" s="12">
        <v>34583</v>
      </c>
      <c r="H1435" s="12" t="s">
        <v>41</v>
      </c>
      <c r="I1435" s="12" t="s">
        <v>45</v>
      </c>
      <c r="J1435" s="12">
        <v>784007</v>
      </c>
      <c r="K1435" s="12">
        <v>6</v>
      </c>
      <c r="L1435" s="13">
        <v>3010</v>
      </c>
      <c r="M1435" s="14">
        <f>Table1[[#This Row],[Column1]]/100</f>
        <v>0.15</v>
      </c>
      <c r="N1435" s="13">
        <f>Table1[[#This Row],[Unit_Price]]*Table1[[#This Row],[Quantity]]*(1-Table1[[#This Row],[Discount_%]])</f>
        <v>15351</v>
      </c>
      <c r="O1435" s="13">
        <v>19137</v>
      </c>
      <c r="P1435" s="13">
        <f>Table1[[#This Row],[Revenue]]-Table1[[#This Row],[Cost]]</f>
        <v>-3786</v>
      </c>
      <c r="Q1435" s="12" t="s">
        <v>46</v>
      </c>
      <c r="R1435" s="12" t="s">
        <v>52</v>
      </c>
      <c r="S1435" s="12" t="s">
        <v>53</v>
      </c>
      <c r="T1435" s="12">
        <v>5</v>
      </c>
      <c r="U1435" s="12">
        <v>15</v>
      </c>
      <c r="V1435" s="20" t="str">
        <f>TEXT(Table1[[#This Row],[Date]],"mmm-yyyy")</f>
        <v>Apr-2025</v>
      </c>
    </row>
    <row r="1436" spans="1:22" x14ac:dyDescent="0.2">
      <c r="A1436" s="11">
        <f t="shared" si="22"/>
        <v>45777</v>
      </c>
      <c r="B1436" s="12" t="s">
        <v>21</v>
      </c>
      <c r="C1436" s="12" t="str">
        <f>VLOOKUP(D1436, City_Mapping!A:B, 2, FALSE)</f>
        <v>India</v>
      </c>
      <c r="D1436" s="12" t="s">
        <v>28</v>
      </c>
      <c r="E1436" s="12" t="s">
        <v>34</v>
      </c>
      <c r="F1436" s="12" t="s">
        <v>39</v>
      </c>
      <c r="G1436" s="12">
        <v>93577</v>
      </c>
      <c r="H1436" s="12" t="s">
        <v>41</v>
      </c>
      <c r="I1436" s="12" t="s">
        <v>43</v>
      </c>
      <c r="J1436" s="12">
        <v>191007</v>
      </c>
      <c r="K1436" s="12">
        <v>6</v>
      </c>
      <c r="L1436" s="13">
        <v>4269</v>
      </c>
      <c r="M1436" s="14">
        <f>Table1[[#This Row],[Column1]]/100</f>
        <v>0.05</v>
      </c>
      <c r="N1436" s="13">
        <f>Table1[[#This Row],[Unit_Price]]*Table1[[#This Row],[Quantity]]*(1-Table1[[#This Row],[Discount_%]])</f>
        <v>24333.3</v>
      </c>
      <c r="O1436" s="13">
        <v>26137</v>
      </c>
      <c r="P1436" s="13">
        <f>Table1[[#This Row],[Revenue]]-Table1[[#This Row],[Cost]]</f>
        <v>-1803.7000000000007</v>
      </c>
      <c r="Q1436" s="12" t="s">
        <v>47</v>
      </c>
      <c r="R1436" s="12" t="s">
        <v>51</v>
      </c>
      <c r="S1436" s="12" t="s">
        <v>54</v>
      </c>
      <c r="T1436" s="12">
        <v>4</v>
      </c>
      <c r="U1436" s="12">
        <v>5</v>
      </c>
      <c r="V1436" s="20" t="str">
        <f>TEXT(Table1[[#This Row],[Date]],"mmm-yyyy")</f>
        <v>Apr-2025</v>
      </c>
    </row>
    <row r="1437" spans="1:22" x14ac:dyDescent="0.2">
      <c r="A1437" s="11">
        <f t="shared" si="22"/>
        <v>45777</v>
      </c>
      <c r="B1437" s="12" t="s">
        <v>23</v>
      </c>
      <c r="C1437" s="12" t="str">
        <f>VLOOKUP(D1437, City_Mapping!A:B, 2, FALSE)</f>
        <v>India</v>
      </c>
      <c r="D1437" s="12" t="s">
        <v>32</v>
      </c>
      <c r="E1437" s="12" t="s">
        <v>35</v>
      </c>
      <c r="F1437" s="12" t="s">
        <v>39</v>
      </c>
      <c r="G1437" s="12">
        <v>71922</v>
      </c>
      <c r="H1437" s="12" t="s">
        <v>42</v>
      </c>
      <c r="I1437" s="12" t="s">
        <v>43</v>
      </c>
      <c r="J1437" s="12">
        <v>301707</v>
      </c>
      <c r="K1437" s="12">
        <v>1</v>
      </c>
      <c r="L1437" s="13">
        <v>3387</v>
      </c>
      <c r="M1437" s="14">
        <f>Table1[[#This Row],[Column1]]/100</f>
        <v>0.1</v>
      </c>
      <c r="N1437" s="13">
        <f>Table1[[#This Row],[Unit_Price]]*Table1[[#This Row],[Quantity]]*(1-Table1[[#This Row],[Discount_%]])</f>
        <v>3048.3</v>
      </c>
      <c r="O1437" s="13">
        <v>20966</v>
      </c>
      <c r="P1437" s="13">
        <f>Table1[[#This Row],[Revenue]]-Table1[[#This Row],[Cost]]</f>
        <v>-17917.7</v>
      </c>
      <c r="Q1437" s="12" t="s">
        <v>48</v>
      </c>
      <c r="R1437" s="12" t="s">
        <v>50</v>
      </c>
      <c r="S1437" s="12" t="s">
        <v>55</v>
      </c>
      <c r="T1437" s="12">
        <v>1</v>
      </c>
      <c r="U1437" s="12">
        <v>10</v>
      </c>
      <c r="V1437" s="20" t="str">
        <f>TEXT(Table1[[#This Row],[Date]],"mmm-yyyy")</f>
        <v>Apr-2025</v>
      </c>
    </row>
    <row r="1438" spans="1:22" x14ac:dyDescent="0.2">
      <c r="A1438" s="11">
        <f t="shared" si="22"/>
        <v>45777</v>
      </c>
      <c r="B1438" s="12" t="s">
        <v>23</v>
      </c>
      <c r="C1438" s="12" t="str">
        <f>VLOOKUP(D1438, City_Mapping!A:B, 2, FALSE)</f>
        <v>India</v>
      </c>
      <c r="D1438" s="12" t="s">
        <v>33</v>
      </c>
      <c r="E1438" s="12" t="s">
        <v>36</v>
      </c>
      <c r="F1438" s="12" t="s">
        <v>40</v>
      </c>
      <c r="G1438" s="12">
        <v>16185</v>
      </c>
      <c r="H1438" s="12" t="s">
        <v>42</v>
      </c>
      <c r="I1438" s="12" t="s">
        <v>45</v>
      </c>
      <c r="J1438" s="12">
        <v>244959</v>
      </c>
      <c r="K1438" s="12">
        <v>1</v>
      </c>
      <c r="L1438" s="13">
        <v>3543</v>
      </c>
      <c r="M1438" s="14">
        <f>Table1[[#This Row],[Column1]]/100</f>
        <v>0.15</v>
      </c>
      <c r="N1438" s="13">
        <f>Table1[[#This Row],[Unit_Price]]*Table1[[#This Row],[Quantity]]*(1-Table1[[#This Row],[Discount_%]])</f>
        <v>3011.5499999999997</v>
      </c>
      <c r="O1438" s="13">
        <v>18541</v>
      </c>
      <c r="P1438" s="13">
        <f>Table1[[#This Row],[Revenue]]-Table1[[#This Row],[Cost]]</f>
        <v>-15529.45</v>
      </c>
      <c r="Q1438" s="12" t="s">
        <v>48</v>
      </c>
      <c r="R1438" s="12" t="s">
        <v>51</v>
      </c>
      <c r="S1438" s="12" t="s">
        <v>54</v>
      </c>
      <c r="T1438" s="12">
        <v>3</v>
      </c>
      <c r="U1438" s="12">
        <v>15</v>
      </c>
      <c r="V1438" s="20" t="str">
        <f>TEXT(Table1[[#This Row],[Date]],"mmm-yyyy")</f>
        <v>Apr-2025</v>
      </c>
    </row>
    <row r="1439" spans="1:22" x14ac:dyDescent="0.2">
      <c r="A1439" s="11">
        <f t="shared" si="22"/>
        <v>45777</v>
      </c>
      <c r="B1439" s="12" t="s">
        <v>22</v>
      </c>
      <c r="C1439" s="12" t="str">
        <f>VLOOKUP(D1439, City_Mapping!A:B, 2, FALSE)</f>
        <v>India</v>
      </c>
      <c r="D1439" s="12" t="s">
        <v>28</v>
      </c>
      <c r="E1439" s="12" t="s">
        <v>36</v>
      </c>
      <c r="F1439" s="12" t="s">
        <v>37</v>
      </c>
      <c r="G1439" s="12">
        <v>96348</v>
      </c>
      <c r="H1439" s="12" t="s">
        <v>42</v>
      </c>
      <c r="I1439" s="12" t="s">
        <v>44</v>
      </c>
      <c r="J1439" s="12">
        <v>143314</v>
      </c>
      <c r="K1439" s="12">
        <v>3</v>
      </c>
      <c r="L1439" s="13">
        <v>2131</v>
      </c>
      <c r="M1439" s="14">
        <f>Table1[[#This Row],[Column1]]/100</f>
        <v>0.1</v>
      </c>
      <c r="N1439" s="13">
        <f>Table1[[#This Row],[Unit_Price]]*Table1[[#This Row],[Quantity]]*(1-Table1[[#This Row],[Discount_%]])</f>
        <v>5753.7</v>
      </c>
      <c r="O1439" s="13">
        <v>6508</v>
      </c>
      <c r="P1439" s="13">
        <f>Table1[[#This Row],[Revenue]]-Table1[[#This Row],[Cost]]</f>
        <v>-754.30000000000018</v>
      </c>
      <c r="Q1439" s="12" t="s">
        <v>46</v>
      </c>
      <c r="R1439" s="12" t="s">
        <v>50</v>
      </c>
      <c r="S1439" s="12" t="s">
        <v>56</v>
      </c>
      <c r="T1439" s="12">
        <v>3</v>
      </c>
      <c r="U1439" s="12">
        <v>10</v>
      </c>
      <c r="V1439" s="20" t="str">
        <f>TEXT(Table1[[#This Row],[Date]],"mmm-yyyy")</f>
        <v>Apr-2025</v>
      </c>
    </row>
    <row r="1440" spans="1:22" x14ac:dyDescent="0.2">
      <c r="A1440" s="11">
        <f t="shared" si="22"/>
        <v>45777</v>
      </c>
      <c r="B1440" s="12" t="s">
        <v>21</v>
      </c>
      <c r="C1440" s="12" t="str">
        <f>VLOOKUP(D1440, City_Mapping!A:B, 2, FALSE)</f>
        <v>India</v>
      </c>
      <c r="D1440" s="12" t="s">
        <v>32</v>
      </c>
      <c r="E1440" s="12" t="s">
        <v>36</v>
      </c>
      <c r="F1440" s="12" t="s">
        <v>39</v>
      </c>
      <c r="G1440" s="12">
        <v>66389</v>
      </c>
      <c r="H1440" s="12" t="s">
        <v>42</v>
      </c>
      <c r="I1440" s="12" t="s">
        <v>45</v>
      </c>
      <c r="J1440" s="12">
        <v>279275</v>
      </c>
      <c r="K1440" s="12">
        <v>8</v>
      </c>
      <c r="L1440" s="13">
        <v>1905</v>
      </c>
      <c r="M1440" s="14">
        <f>Table1[[#This Row],[Column1]]/100</f>
        <v>0.05</v>
      </c>
      <c r="N1440" s="13">
        <f>Table1[[#This Row],[Unit_Price]]*Table1[[#This Row],[Quantity]]*(1-Table1[[#This Row],[Discount_%]])</f>
        <v>14478</v>
      </c>
      <c r="O1440" s="13">
        <v>10957</v>
      </c>
      <c r="P1440" s="13">
        <f>Table1[[#This Row],[Revenue]]-Table1[[#This Row],[Cost]]</f>
        <v>3521</v>
      </c>
      <c r="Q1440" s="12" t="s">
        <v>49</v>
      </c>
      <c r="R1440" s="12" t="s">
        <v>50</v>
      </c>
      <c r="S1440" s="12" t="s">
        <v>53</v>
      </c>
      <c r="T1440" s="12">
        <v>3</v>
      </c>
      <c r="U1440" s="12">
        <v>5</v>
      </c>
      <c r="V1440" s="20" t="str">
        <f>TEXT(Table1[[#This Row],[Date]],"mmm-yyyy")</f>
        <v>Apr-2025</v>
      </c>
    </row>
    <row r="1441" spans="1:22" x14ac:dyDescent="0.2">
      <c r="A1441" s="11">
        <f t="shared" si="22"/>
        <v>45777</v>
      </c>
      <c r="B1441" s="12" t="s">
        <v>20</v>
      </c>
      <c r="C1441" s="12" t="str">
        <f>VLOOKUP(D1441, City_Mapping!A:B, 2, FALSE)</f>
        <v>India</v>
      </c>
      <c r="D1441" s="12" t="s">
        <v>32</v>
      </c>
      <c r="E1441" s="12" t="s">
        <v>36</v>
      </c>
      <c r="F1441" s="12" t="s">
        <v>40</v>
      </c>
      <c r="G1441" s="12">
        <v>27423</v>
      </c>
      <c r="H1441" s="12" t="s">
        <v>41</v>
      </c>
      <c r="I1441" s="12" t="s">
        <v>44</v>
      </c>
      <c r="J1441" s="12">
        <v>100059</v>
      </c>
      <c r="K1441" s="12">
        <v>6</v>
      </c>
      <c r="L1441" s="13">
        <v>4745</v>
      </c>
      <c r="M1441" s="14">
        <f>Table1[[#This Row],[Column1]]/100</f>
        <v>0.2</v>
      </c>
      <c r="N1441" s="13">
        <f>Table1[[#This Row],[Unit_Price]]*Table1[[#This Row],[Quantity]]*(1-Table1[[#This Row],[Discount_%]])</f>
        <v>22776</v>
      </c>
      <c r="O1441" s="13">
        <v>21540</v>
      </c>
      <c r="P1441" s="13">
        <f>Table1[[#This Row],[Revenue]]-Table1[[#This Row],[Cost]]</f>
        <v>1236</v>
      </c>
      <c r="Q1441" s="12" t="s">
        <v>48</v>
      </c>
      <c r="R1441" s="12" t="s">
        <v>51</v>
      </c>
      <c r="S1441" s="12" t="s">
        <v>53</v>
      </c>
      <c r="T1441" s="12">
        <v>1</v>
      </c>
      <c r="U1441" s="12">
        <v>20</v>
      </c>
      <c r="V1441" s="20" t="str">
        <f>TEXT(Table1[[#This Row],[Date]],"mmm-yyyy")</f>
        <v>Apr-2025</v>
      </c>
    </row>
    <row r="1442" spans="1:22" x14ac:dyDescent="0.2">
      <c r="A1442" s="11">
        <f t="shared" si="22"/>
        <v>45778</v>
      </c>
      <c r="B1442" s="12" t="s">
        <v>22</v>
      </c>
      <c r="C1442" s="12" t="str">
        <f>VLOOKUP(D1442, City_Mapping!A:B, 2, FALSE)</f>
        <v>UK</v>
      </c>
      <c r="D1442" s="12" t="s">
        <v>29</v>
      </c>
      <c r="E1442" s="12" t="s">
        <v>35</v>
      </c>
      <c r="F1442" s="12" t="s">
        <v>38</v>
      </c>
      <c r="G1442" s="12">
        <v>61268</v>
      </c>
      <c r="H1442" s="12" t="s">
        <v>41</v>
      </c>
      <c r="I1442" s="12" t="s">
        <v>45</v>
      </c>
      <c r="J1442" s="12">
        <v>505889</v>
      </c>
      <c r="K1442" s="12">
        <v>4</v>
      </c>
      <c r="L1442" s="13">
        <v>2989</v>
      </c>
      <c r="M1442" s="14">
        <f>Table1[[#This Row],[Column1]]/100</f>
        <v>0.2</v>
      </c>
      <c r="N1442" s="13">
        <f>Table1[[#This Row],[Unit_Price]]*Table1[[#This Row],[Quantity]]*(1-Table1[[#This Row],[Discount_%]])</f>
        <v>9564.8000000000011</v>
      </c>
      <c r="O1442" s="13">
        <v>21219</v>
      </c>
      <c r="P1442" s="13">
        <f>Table1[[#This Row],[Revenue]]-Table1[[#This Row],[Cost]]</f>
        <v>-11654.199999999999</v>
      </c>
      <c r="Q1442" s="12" t="s">
        <v>47</v>
      </c>
      <c r="R1442" s="12" t="s">
        <v>51</v>
      </c>
      <c r="S1442" s="12" t="s">
        <v>53</v>
      </c>
      <c r="T1442" s="12">
        <v>5</v>
      </c>
      <c r="U1442" s="12">
        <v>20</v>
      </c>
      <c r="V1442" s="20" t="str">
        <f>TEXT(Table1[[#This Row],[Date]],"mmm-yyyy")</f>
        <v>May-2025</v>
      </c>
    </row>
    <row r="1443" spans="1:22" x14ac:dyDescent="0.2">
      <c r="A1443" s="11">
        <f t="shared" si="22"/>
        <v>45778</v>
      </c>
      <c r="B1443" s="12" t="s">
        <v>23</v>
      </c>
      <c r="C1443" s="12" t="str">
        <f>VLOOKUP(D1443, City_Mapping!A:B, 2, FALSE)</f>
        <v>India</v>
      </c>
      <c r="D1443" s="12" t="s">
        <v>28</v>
      </c>
      <c r="E1443" s="12" t="s">
        <v>34</v>
      </c>
      <c r="F1443" s="12" t="s">
        <v>37</v>
      </c>
      <c r="G1443" s="12">
        <v>51644</v>
      </c>
      <c r="H1443" s="12" t="s">
        <v>42</v>
      </c>
      <c r="I1443" s="12" t="s">
        <v>45</v>
      </c>
      <c r="J1443" s="12">
        <v>548567</v>
      </c>
      <c r="K1443" s="12">
        <v>5</v>
      </c>
      <c r="L1443" s="13">
        <v>4990</v>
      </c>
      <c r="M1443" s="14">
        <f>Table1[[#This Row],[Column1]]/100</f>
        <v>0</v>
      </c>
      <c r="N1443" s="13">
        <f>Table1[[#This Row],[Unit_Price]]*Table1[[#This Row],[Quantity]]*(1-Table1[[#This Row],[Discount_%]])</f>
        <v>24950</v>
      </c>
      <c r="O1443" s="13">
        <v>6861</v>
      </c>
      <c r="P1443" s="13">
        <f>Table1[[#This Row],[Revenue]]-Table1[[#This Row],[Cost]]</f>
        <v>18089</v>
      </c>
      <c r="Q1443" s="12" t="s">
        <v>48</v>
      </c>
      <c r="R1443" s="12" t="s">
        <v>51</v>
      </c>
      <c r="S1443" s="12" t="s">
        <v>55</v>
      </c>
      <c r="T1443" s="12">
        <v>5</v>
      </c>
      <c r="U1443" s="12">
        <v>0</v>
      </c>
      <c r="V1443" s="20" t="str">
        <f>TEXT(Table1[[#This Row],[Date]],"mmm-yyyy")</f>
        <v>May-2025</v>
      </c>
    </row>
    <row r="1444" spans="1:22" x14ac:dyDescent="0.2">
      <c r="A1444" s="11">
        <f t="shared" si="22"/>
        <v>45778</v>
      </c>
      <c r="B1444" s="12" t="s">
        <v>21</v>
      </c>
      <c r="C1444" s="12" t="str">
        <f>VLOOKUP(D1444, City_Mapping!A:B, 2, FALSE)</f>
        <v>India</v>
      </c>
      <c r="D1444" s="12" t="s">
        <v>32</v>
      </c>
      <c r="E1444" s="12" t="s">
        <v>34</v>
      </c>
      <c r="F1444" s="12" t="s">
        <v>39</v>
      </c>
      <c r="G1444" s="12">
        <v>46786</v>
      </c>
      <c r="H1444" s="12" t="s">
        <v>41</v>
      </c>
      <c r="I1444" s="12" t="s">
        <v>44</v>
      </c>
      <c r="J1444" s="12">
        <v>188231</v>
      </c>
      <c r="K1444" s="12">
        <v>3</v>
      </c>
      <c r="L1444" s="13">
        <v>3936</v>
      </c>
      <c r="M1444" s="14">
        <f>Table1[[#This Row],[Column1]]/100</f>
        <v>0.05</v>
      </c>
      <c r="N1444" s="13">
        <f>Table1[[#This Row],[Unit_Price]]*Table1[[#This Row],[Quantity]]*(1-Table1[[#This Row],[Discount_%]])</f>
        <v>11217.6</v>
      </c>
      <c r="O1444" s="13">
        <v>12733</v>
      </c>
      <c r="P1444" s="13">
        <f>Table1[[#This Row],[Revenue]]-Table1[[#This Row],[Cost]]</f>
        <v>-1515.3999999999996</v>
      </c>
      <c r="Q1444" s="12" t="s">
        <v>47</v>
      </c>
      <c r="R1444" s="12" t="s">
        <v>51</v>
      </c>
      <c r="S1444" s="12" t="s">
        <v>55</v>
      </c>
      <c r="T1444" s="12">
        <v>4</v>
      </c>
      <c r="U1444" s="12">
        <v>5</v>
      </c>
      <c r="V1444" s="20" t="str">
        <f>TEXT(Table1[[#This Row],[Date]],"mmm-yyyy")</f>
        <v>May-2025</v>
      </c>
    </row>
    <row r="1445" spans="1:22" x14ac:dyDescent="0.2">
      <c r="A1445" s="11">
        <f t="shared" si="22"/>
        <v>45778</v>
      </c>
      <c r="B1445" s="12" t="s">
        <v>20</v>
      </c>
      <c r="C1445" s="12" t="str">
        <f>VLOOKUP(D1445, City_Mapping!A:B, 2, FALSE)</f>
        <v>USA</v>
      </c>
      <c r="D1445" s="12" t="s">
        <v>31</v>
      </c>
      <c r="E1445" s="12" t="s">
        <v>35</v>
      </c>
      <c r="F1445" s="12" t="s">
        <v>37</v>
      </c>
      <c r="G1445" s="12">
        <v>85525</v>
      </c>
      <c r="H1445" s="12" t="s">
        <v>41</v>
      </c>
      <c r="I1445" s="12" t="s">
        <v>43</v>
      </c>
      <c r="J1445" s="12">
        <v>564283</v>
      </c>
      <c r="K1445" s="12">
        <v>6</v>
      </c>
      <c r="L1445" s="13">
        <v>505</v>
      </c>
      <c r="M1445" s="14">
        <f>Table1[[#This Row],[Column1]]/100</f>
        <v>0.05</v>
      </c>
      <c r="N1445" s="13">
        <f>Table1[[#This Row],[Unit_Price]]*Table1[[#This Row],[Quantity]]*(1-Table1[[#This Row],[Discount_%]])</f>
        <v>2878.5</v>
      </c>
      <c r="O1445" s="13">
        <v>28705</v>
      </c>
      <c r="P1445" s="13">
        <f>Table1[[#This Row],[Revenue]]-Table1[[#This Row],[Cost]]</f>
        <v>-25826.5</v>
      </c>
      <c r="Q1445" s="12" t="s">
        <v>47</v>
      </c>
      <c r="R1445" s="12" t="s">
        <v>52</v>
      </c>
      <c r="S1445" s="12" t="s">
        <v>55</v>
      </c>
      <c r="T1445" s="12">
        <v>1</v>
      </c>
      <c r="U1445" s="12">
        <v>5</v>
      </c>
      <c r="V1445" s="20" t="str">
        <f>TEXT(Table1[[#This Row],[Date]],"mmm-yyyy")</f>
        <v>May-2025</v>
      </c>
    </row>
    <row r="1446" spans="1:22" x14ac:dyDescent="0.2">
      <c r="A1446" s="11">
        <f t="shared" si="22"/>
        <v>45778</v>
      </c>
      <c r="B1446" s="12" t="s">
        <v>20</v>
      </c>
      <c r="C1446" s="12" t="str">
        <f>VLOOKUP(D1446, City_Mapping!A:B, 2, FALSE)</f>
        <v>India</v>
      </c>
      <c r="D1446" s="12" t="s">
        <v>28</v>
      </c>
      <c r="E1446" s="12" t="s">
        <v>36</v>
      </c>
      <c r="F1446" s="12" t="s">
        <v>40</v>
      </c>
      <c r="G1446" s="12">
        <v>93744</v>
      </c>
      <c r="H1446" s="12" t="s">
        <v>41</v>
      </c>
      <c r="I1446" s="12" t="s">
        <v>45</v>
      </c>
      <c r="J1446" s="12">
        <v>299372</v>
      </c>
      <c r="K1446" s="12">
        <v>6</v>
      </c>
      <c r="L1446" s="13">
        <v>3081</v>
      </c>
      <c r="M1446" s="14">
        <f>Table1[[#This Row],[Column1]]/100</f>
        <v>0.05</v>
      </c>
      <c r="N1446" s="13">
        <f>Table1[[#This Row],[Unit_Price]]*Table1[[#This Row],[Quantity]]*(1-Table1[[#This Row],[Discount_%]])</f>
        <v>17561.7</v>
      </c>
      <c r="O1446" s="13">
        <v>12448</v>
      </c>
      <c r="P1446" s="13">
        <f>Table1[[#This Row],[Revenue]]-Table1[[#This Row],[Cost]]</f>
        <v>5113.7000000000007</v>
      </c>
      <c r="Q1446" s="12" t="s">
        <v>47</v>
      </c>
      <c r="R1446" s="12" t="s">
        <v>52</v>
      </c>
      <c r="S1446" s="12" t="s">
        <v>53</v>
      </c>
      <c r="T1446" s="12">
        <v>2</v>
      </c>
      <c r="U1446" s="12">
        <v>5</v>
      </c>
      <c r="V1446" s="20" t="str">
        <f>TEXT(Table1[[#This Row],[Date]],"mmm-yyyy")</f>
        <v>May-2025</v>
      </c>
    </row>
    <row r="1447" spans="1:22" x14ac:dyDescent="0.2">
      <c r="A1447" s="11">
        <f t="shared" si="22"/>
        <v>45778</v>
      </c>
      <c r="B1447" s="12" t="s">
        <v>22</v>
      </c>
      <c r="C1447" s="12" t="str">
        <f>VLOOKUP(D1447, City_Mapping!A:B, 2, FALSE)</f>
        <v>India</v>
      </c>
      <c r="D1447" s="12" t="s">
        <v>32</v>
      </c>
      <c r="E1447" s="12" t="s">
        <v>34</v>
      </c>
      <c r="F1447" s="12" t="s">
        <v>39</v>
      </c>
      <c r="G1447" s="12">
        <v>98590</v>
      </c>
      <c r="H1447" s="12" t="s">
        <v>42</v>
      </c>
      <c r="I1447" s="12" t="s">
        <v>45</v>
      </c>
      <c r="J1447" s="12">
        <v>483840</v>
      </c>
      <c r="K1447" s="12">
        <v>6</v>
      </c>
      <c r="L1447" s="13">
        <v>719</v>
      </c>
      <c r="M1447" s="14">
        <f>Table1[[#This Row],[Column1]]/100</f>
        <v>0.2</v>
      </c>
      <c r="N1447" s="13">
        <f>Table1[[#This Row],[Unit_Price]]*Table1[[#This Row],[Quantity]]*(1-Table1[[#This Row],[Discount_%]])</f>
        <v>3451.2000000000003</v>
      </c>
      <c r="O1447" s="13">
        <v>20487</v>
      </c>
      <c r="P1447" s="13">
        <f>Table1[[#This Row],[Revenue]]-Table1[[#This Row],[Cost]]</f>
        <v>-17035.8</v>
      </c>
      <c r="Q1447" s="12" t="s">
        <v>48</v>
      </c>
      <c r="R1447" s="12" t="s">
        <v>50</v>
      </c>
      <c r="S1447" s="12" t="s">
        <v>54</v>
      </c>
      <c r="T1447" s="12">
        <v>2</v>
      </c>
      <c r="U1447" s="12">
        <v>20</v>
      </c>
      <c r="V1447" s="20" t="str">
        <f>TEXT(Table1[[#This Row],[Date]],"mmm-yyyy")</f>
        <v>May-2025</v>
      </c>
    </row>
    <row r="1448" spans="1:22" x14ac:dyDescent="0.2">
      <c r="A1448" s="11">
        <f t="shared" si="22"/>
        <v>45778</v>
      </c>
      <c r="B1448" s="12" t="s">
        <v>21</v>
      </c>
      <c r="C1448" s="12" t="str">
        <f>VLOOKUP(D1448, City_Mapping!A:B, 2, FALSE)</f>
        <v>UK</v>
      </c>
      <c r="D1448" s="12" t="s">
        <v>29</v>
      </c>
      <c r="E1448" s="12" t="s">
        <v>35</v>
      </c>
      <c r="F1448" s="12" t="s">
        <v>38</v>
      </c>
      <c r="G1448" s="12">
        <v>40477</v>
      </c>
      <c r="H1448" s="12" t="s">
        <v>41</v>
      </c>
      <c r="I1448" s="12" t="s">
        <v>45</v>
      </c>
      <c r="J1448" s="12">
        <v>888226</v>
      </c>
      <c r="K1448" s="12">
        <v>9</v>
      </c>
      <c r="L1448" s="13">
        <v>3418</v>
      </c>
      <c r="M1448" s="14">
        <f>Table1[[#This Row],[Column1]]/100</f>
        <v>0.2</v>
      </c>
      <c r="N1448" s="13">
        <f>Table1[[#This Row],[Unit_Price]]*Table1[[#This Row],[Quantity]]*(1-Table1[[#This Row],[Discount_%]])</f>
        <v>24609.600000000002</v>
      </c>
      <c r="O1448" s="13">
        <v>5752</v>
      </c>
      <c r="P1448" s="13">
        <f>Table1[[#This Row],[Revenue]]-Table1[[#This Row],[Cost]]</f>
        <v>18857.600000000002</v>
      </c>
      <c r="Q1448" s="12" t="s">
        <v>46</v>
      </c>
      <c r="R1448" s="12" t="s">
        <v>51</v>
      </c>
      <c r="S1448" s="12" t="s">
        <v>54</v>
      </c>
      <c r="T1448" s="12">
        <v>3</v>
      </c>
      <c r="U1448" s="12">
        <v>20</v>
      </c>
      <c r="V1448" s="20" t="str">
        <f>TEXT(Table1[[#This Row],[Date]],"mmm-yyyy")</f>
        <v>May-2025</v>
      </c>
    </row>
    <row r="1449" spans="1:22" x14ac:dyDescent="0.2">
      <c r="A1449" s="11">
        <f t="shared" si="22"/>
        <v>45778</v>
      </c>
      <c r="B1449" s="12" t="s">
        <v>21</v>
      </c>
      <c r="C1449" s="12" t="str">
        <f>VLOOKUP(D1449, City_Mapping!A:B, 2, FALSE)</f>
        <v>India</v>
      </c>
      <c r="D1449" s="12" t="s">
        <v>33</v>
      </c>
      <c r="E1449" s="12" t="s">
        <v>35</v>
      </c>
      <c r="F1449" s="12" t="s">
        <v>38</v>
      </c>
      <c r="G1449" s="12">
        <v>13571</v>
      </c>
      <c r="H1449" s="12" t="s">
        <v>42</v>
      </c>
      <c r="I1449" s="12" t="s">
        <v>43</v>
      </c>
      <c r="J1449" s="12">
        <v>362141</v>
      </c>
      <c r="K1449" s="12">
        <v>8</v>
      </c>
      <c r="L1449" s="13">
        <v>511</v>
      </c>
      <c r="M1449" s="14">
        <f>Table1[[#This Row],[Column1]]/100</f>
        <v>0.2</v>
      </c>
      <c r="N1449" s="13">
        <f>Table1[[#This Row],[Unit_Price]]*Table1[[#This Row],[Quantity]]*(1-Table1[[#This Row],[Discount_%]])</f>
        <v>3270.4</v>
      </c>
      <c r="O1449" s="13">
        <v>15265</v>
      </c>
      <c r="P1449" s="13">
        <f>Table1[[#This Row],[Revenue]]-Table1[[#This Row],[Cost]]</f>
        <v>-11994.6</v>
      </c>
      <c r="Q1449" s="12" t="s">
        <v>47</v>
      </c>
      <c r="R1449" s="12" t="s">
        <v>52</v>
      </c>
      <c r="S1449" s="12" t="s">
        <v>55</v>
      </c>
      <c r="T1449" s="12">
        <v>5</v>
      </c>
      <c r="U1449" s="12">
        <v>20</v>
      </c>
      <c r="V1449" s="20" t="str">
        <f>TEXT(Table1[[#This Row],[Date]],"mmm-yyyy")</f>
        <v>May-2025</v>
      </c>
    </row>
    <row r="1450" spans="1:22" x14ac:dyDescent="0.2">
      <c r="A1450" s="11">
        <f t="shared" si="22"/>
        <v>45778</v>
      </c>
      <c r="B1450" s="12" t="s">
        <v>23</v>
      </c>
      <c r="C1450" s="12" t="str">
        <f>VLOOKUP(D1450, City_Mapping!A:B, 2, FALSE)</f>
        <v>India</v>
      </c>
      <c r="D1450" s="12" t="s">
        <v>33</v>
      </c>
      <c r="E1450" s="12" t="s">
        <v>36</v>
      </c>
      <c r="F1450" s="12" t="s">
        <v>40</v>
      </c>
      <c r="G1450" s="12">
        <v>29576</v>
      </c>
      <c r="H1450" s="12" t="s">
        <v>42</v>
      </c>
      <c r="I1450" s="12" t="s">
        <v>45</v>
      </c>
      <c r="J1450" s="12">
        <v>372865</v>
      </c>
      <c r="K1450" s="12">
        <v>6</v>
      </c>
      <c r="L1450" s="13">
        <v>3342</v>
      </c>
      <c r="M1450" s="14">
        <f>Table1[[#This Row],[Column1]]/100</f>
        <v>0.15</v>
      </c>
      <c r="N1450" s="13">
        <f>Table1[[#This Row],[Unit_Price]]*Table1[[#This Row],[Quantity]]*(1-Table1[[#This Row],[Discount_%]])</f>
        <v>17044.2</v>
      </c>
      <c r="O1450" s="13">
        <v>29840</v>
      </c>
      <c r="P1450" s="13">
        <f>Table1[[#This Row],[Revenue]]-Table1[[#This Row],[Cost]]</f>
        <v>-12795.8</v>
      </c>
      <c r="Q1450" s="12" t="s">
        <v>48</v>
      </c>
      <c r="R1450" s="12" t="s">
        <v>52</v>
      </c>
      <c r="S1450" s="12" t="s">
        <v>54</v>
      </c>
      <c r="T1450" s="12">
        <v>5</v>
      </c>
      <c r="U1450" s="12">
        <v>15</v>
      </c>
      <c r="V1450" s="20" t="str">
        <f>TEXT(Table1[[#This Row],[Date]],"mmm-yyyy")</f>
        <v>May-2025</v>
      </c>
    </row>
    <row r="1451" spans="1:22" x14ac:dyDescent="0.2">
      <c r="A1451" s="11">
        <f t="shared" si="22"/>
        <v>45778</v>
      </c>
      <c r="B1451" s="12" t="s">
        <v>21</v>
      </c>
      <c r="C1451" s="12" t="str">
        <f>VLOOKUP(D1451, City_Mapping!A:B, 2, FALSE)</f>
        <v>USA</v>
      </c>
      <c r="D1451" s="12" t="s">
        <v>31</v>
      </c>
      <c r="E1451" s="12" t="s">
        <v>35</v>
      </c>
      <c r="F1451" s="12" t="s">
        <v>38</v>
      </c>
      <c r="G1451" s="12">
        <v>72703</v>
      </c>
      <c r="H1451" s="12" t="s">
        <v>42</v>
      </c>
      <c r="I1451" s="12" t="s">
        <v>43</v>
      </c>
      <c r="J1451" s="12">
        <v>814646</v>
      </c>
      <c r="K1451" s="12">
        <v>2</v>
      </c>
      <c r="L1451" s="13">
        <v>957</v>
      </c>
      <c r="M1451" s="14">
        <f>Table1[[#This Row],[Column1]]/100</f>
        <v>0.15</v>
      </c>
      <c r="N1451" s="13">
        <f>Table1[[#This Row],[Unit_Price]]*Table1[[#This Row],[Quantity]]*(1-Table1[[#This Row],[Discount_%]])</f>
        <v>1626.8999999999999</v>
      </c>
      <c r="O1451" s="13">
        <v>18429</v>
      </c>
      <c r="P1451" s="13">
        <f>Table1[[#This Row],[Revenue]]-Table1[[#This Row],[Cost]]</f>
        <v>-16802.099999999999</v>
      </c>
      <c r="Q1451" s="12" t="s">
        <v>49</v>
      </c>
      <c r="R1451" s="12" t="s">
        <v>52</v>
      </c>
      <c r="S1451" s="12" t="s">
        <v>55</v>
      </c>
      <c r="T1451" s="12">
        <v>1</v>
      </c>
      <c r="U1451" s="12">
        <v>15</v>
      </c>
      <c r="V1451" s="20" t="str">
        <f>TEXT(Table1[[#This Row],[Date]],"mmm-yyyy")</f>
        <v>May-2025</v>
      </c>
    </row>
    <row r="1452" spans="1:22" x14ac:dyDescent="0.2">
      <c r="A1452" s="11">
        <f t="shared" si="22"/>
        <v>45778</v>
      </c>
      <c r="B1452" s="12" t="s">
        <v>21</v>
      </c>
      <c r="C1452" s="12" t="str">
        <f>VLOOKUP(D1452, City_Mapping!A:B, 2, FALSE)</f>
        <v>India</v>
      </c>
      <c r="D1452" s="12" t="s">
        <v>28</v>
      </c>
      <c r="E1452" s="12" t="s">
        <v>34</v>
      </c>
      <c r="F1452" s="12" t="s">
        <v>38</v>
      </c>
      <c r="G1452" s="12">
        <v>19680</v>
      </c>
      <c r="H1452" s="12" t="s">
        <v>41</v>
      </c>
      <c r="I1452" s="12" t="s">
        <v>45</v>
      </c>
      <c r="J1452" s="12">
        <v>892118</v>
      </c>
      <c r="K1452" s="12">
        <v>4</v>
      </c>
      <c r="L1452" s="13">
        <v>2772</v>
      </c>
      <c r="M1452" s="14">
        <f>Table1[[#This Row],[Column1]]/100</f>
        <v>0.2</v>
      </c>
      <c r="N1452" s="13">
        <f>Table1[[#This Row],[Unit_Price]]*Table1[[#This Row],[Quantity]]*(1-Table1[[#This Row],[Discount_%]])</f>
        <v>8870.4</v>
      </c>
      <c r="O1452" s="13">
        <v>9015</v>
      </c>
      <c r="P1452" s="13">
        <f>Table1[[#This Row],[Revenue]]-Table1[[#This Row],[Cost]]</f>
        <v>-144.60000000000036</v>
      </c>
      <c r="Q1452" s="12" t="s">
        <v>46</v>
      </c>
      <c r="R1452" s="12" t="s">
        <v>50</v>
      </c>
      <c r="S1452" s="12" t="s">
        <v>54</v>
      </c>
      <c r="T1452" s="12">
        <v>1</v>
      </c>
      <c r="U1452" s="12">
        <v>20</v>
      </c>
      <c r="V1452" s="20" t="str">
        <f>TEXT(Table1[[#This Row],[Date]],"mmm-yyyy")</f>
        <v>May-2025</v>
      </c>
    </row>
    <row r="1453" spans="1:22" x14ac:dyDescent="0.2">
      <c r="A1453" s="11">
        <f t="shared" si="22"/>
        <v>45778</v>
      </c>
      <c r="B1453" s="12" t="s">
        <v>22</v>
      </c>
      <c r="C1453" s="12" t="str">
        <f>VLOOKUP(D1453, City_Mapping!A:B, 2, FALSE)</f>
        <v>UK</v>
      </c>
      <c r="D1453" s="12" t="s">
        <v>29</v>
      </c>
      <c r="E1453" s="12" t="s">
        <v>34</v>
      </c>
      <c r="F1453" s="12" t="s">
        <v>38</v>
      </c>
      <c r="G1453" s="12">
        <v>35706</v>
      </c>
      <c r="H1453" s="12" t="s">
        <v>41</v>
      </c>
      <c r="I1453" s="12" t="s">
        <v>44</v>
      </c>
      <c r="J1453" s="12">
        <v>981435</v>
      </c>
      <c r="K1453" s="12">
        <v>6</v>
      </c>
      <c r="L1453" s="13">
        <v>666</v>
      </c>
      <c r="M1453" s="14">
        <f>Table1[[#This Row],[Column1]]/100</f>
        <v>0.1</v>
      </c>
      <c r="N1453" s="13">
        <f>Table1[[#This Row],[Unit_Price]]*Table1[[#This Row],[Quantity]]*(1-Table1[[#This Row],[Discount_%]])</f>
        <v>3596.4</v>
      </c>
      <c r="O1453" s="13">
        <v>20241</v>
      </c>
      <c r="P1453" s="13">
        <f>Table1[[#This Row],[Revenue]]-Table1[[#This Row],[Cost]]</f>
        <v>-16644.599999999999</v>
      </c>
      <c r="Q1453" s="12" t="s">
        <v>48</v>
      </c>
      <c r="R1453" s="12" t="s">
        <v>52</v>
      </c>
      <c r="S1453" s="12" t="s">
        <v>54</v>
      </c>
      <c r="T1453" s="12">
        <v>4</v>
      </c>
      <c r="U1453" s="12">
        <v>10</v>
      </c>
      <c r="V1453" s="20" t="str">
        <f>TEXT(Table1[[#This Row],[Date]],"mmm-yyyy")</f>
        <v>May-2025</v>
      </c>
    </row>
    <row r="1454" spans="1:22" x14ac:dyDescent="0.2">
      <c r="A1454" s="11">
        <f t="shared" si="22"/>
        <v>45779</v>
      </c>
      <c r="B1454" s="12" t="s">
        <v>21</v>
      </c>
      <c r="C1454" s="12" t="str">
        <f>VLOOKUP(D1454, City_Mapping!A:B, 2, FALSE)</f>
        <v>India</v>
      </c>
      <c r="D1454" s="12" t="s">
        <v>32</v>
      </c>
      <c r="E1454" s="12" t="s">
        <v>35</v>
      </c>
      <c r="F1454" s="12" t="s">
        <v>38</v>
      </c>
      <c r="G1454" s="12">
        <v>89854</v>
      </c>
      <c r="H1454" s="12" t="s">
        <v>41</v>
      </c>
      <c r="I1454" s="12" t="s">
        <v>45</v>
      </c>
      <c r="J1454" s="12">
        <v>858651</v>
      </c>
      <c r="K1454" s="12">
        <v>9</v>
      </c>
      <c r="L1454" s="13">
        <v>2473</v>
      </c>
      <c r="M1454" s="14">
        <f>Table1[[#This Row],[Column1]]/100</f>
        <v>0.15</v>
      </c>
      <c r="N1454" s="13">
        <f>Table1[[#This Row],[Unit_Price]]*Table1[[#This Row],[Quantity]]*(1-Table1[[#This Row],[Discount_%]])</f>
        <v>18918.45</v>
      </c>
      <c r="O1454" s="13">
        <v>2102</v>
      </c>
      <c r="P1454" s="13">
        <f>Table1[[#This Row],[Revenue]]-Table1[[#This Row],[Cost]]</f>
        <v>16816.45</v>
      </c>
      <c r="Q1454" s="12" t="s">
        <v>46</v>
      </c>
      <c r="R1454" s="12" t="s">
        <v>51</v>
      </c>
      <c r="S1454" s="12" t="s">
        <v>53</v>
      </c>
      <c r="T1454" s="12">
        <v>1</v>
      </c>
      <c r="U1454" s="12">
        <v>15</v>
      </c>
      <c r="V1454" s="20" t="str">
        <f>TEXT(Table1[[#This Row],[Date]],"mmm-yyyy")</f>
        <v>May-2025</v>
      </c>
    </row>
    <row r="1455" spans="1:22" x14ac:dyDescent="0.2">
      <c r="A1455" s="11">
        <f t="shared" si="22"/>
        <v>45779</v>
      </c>
      <c r="B1455" s="12" t="s">
        <v>20</v>
      </c>
      <c r="C1455" s="12" t="str">
        <f>VLOOKUP(D1455, City_Mapping!A:B, 2, FALSE)</f>
        <v>India</v>
      </c>
      <c r="D1455" s="12" t="s">
        <v>32</v>
      </c>
      <c r="E1455" s="12" t="s">
        <v>34</v>
      </c>
      <c r="F1455" s="12" t="s">
        <v>38</v>
      </c>
      <c r="G1455" s="12">
        <v>96195</v>
      </c>
      <c r="H1455" s="12" t="s">
        <v>41</v>
      </c>
      <c r="I1455" s="12" t="s">
        <v>45</v>
      </c>
      <c r="J1455" s="12">
        <v>819623</v>
      </c>
      <c r="K1455" s="12">
        <v>2</v>
      </c>
      <c r="L1455" s="13">
        <v>2444</v>
      </c>
      <c r="M1455" s="14">
        <f>Table1[[#This Row],[Column1]]/100</f>
        <v>0.15</v>
      </c>
      <c r="N1455" s="13">
        <f>Table1[[#This Row],[Unit_Price]]*Table1[[#This Row],[Quantity]]*(1-Table1[[#This Row],[Discount_%]])</f>
        <v>4154.8</v>
      </c>
      <c r="O1455" s="13">
        <v>8303</v>
      </c>
      <c r="P1455" s="13">
        <f>Table1[[#This Row],[Revenue]]-Table1[[#This Row],[Cost]]</f>
        <v>-4148.2</v>
      </c>
      <c r="Q1455" s="12" t="s">
        <v>48</v>
      </c>
      <c r="R1455" s="12" t="s">
        <v>52</v>
      </c>
      <c r="S1455" s="12" t="s">
        <v>54</v>
      </c>
      <c r="T1455" s="12">
        <v>4</v>
      </c>
      <c r="U1455" s="12">
        <v>15</v>
      </c>
      <c r="V1455" s="20" t="str">
        <f>TEXT(Table1[[#This Row],[Date]],"mmm-yyyy")</f>
        <v>May-2025</v>
      </c>
    </row>
    <row r="1456" spans="1:22" x14ac:dyDescent="0.2">
      <c r="A1456" s="11">
        <f t="shared" si="22"/>
        <v>45779</v>
      </c>
      <c r="B1456" s="12" t="s">
        <v>22</v>
      </c>
      <c r="C1456" s="12" t="str">
        <f>VLOOKUP(D1456, City_Mapping!A:B, 2, FALSE)</f>
        <v>India</v>
      </c>
      <c r="D1456" s="12" t="s">
        <v>33</v>
      </c>
      <c r="E1456" s="12" t="s">
        <v>35</v>
      </c>
      <c r="F1456" s="12" t="s">
        <v>38</v>
      </c>
      <c r="G1456" s="12">
        <v>74527</v>
      </c>
      <c r="H1456" s="12" t="s">
        <v>42</v>
      </c>
      <c r="I1456" s="12" t="s">
        <v>43</v>
      </c>
      <c r="J1456" s="12">
        <v>162722</v>
      </c>
      <c r="K1456" s="12">
        <v>6</v>
      </c>
      <c r="L1456" s="13">
        <v>2695</v>
      </c>
      <c r="M1456" s="14">
        <f>Table1[[#This Row],[Column1]]/100</f>
        <v>0.15</v>
      </c>
      <c r="N1456" s="13">
        <f>Table1[[#This Row],[Unit_Price]]*Table1[[#This Row],[Quantity]]*(1-Table1[[#This Row],[Discount_%]])</f>
        <v>13744.5</v>
      </c>
      <c r="O1456" s="13">
        <v>23829</v>
      </c>
      <c r="P1456" s="13">
        <f>Table1[[#This Row],[Revenue]]-Table1[[#This Row],[Cost]]</f>
        <v>-10084.5</v>
      </c>
      <c r="Q1456" s="12" t="s">
        <v>47</v>
      </c>
      <c r="R1456" s="12" t="s">
        <v>51</v>
      </c>
      <c r="S1456" s="12" t="s">
        <v>53</v>
      </c>
      <c r="T1456" s="12">
        <v>3</v>
      </c>
      <c r="U1456" s="12">
        <v>15</v>
      </c>
      <c r="V1456" s="20" t="str">
        <f>TEXT(Table1[[#This Row],[Date]],"mmm-yyyy")</f>
        <v>May-2025</v>
      </c>
    </row>
    <row r="1457" spans="1:22" x14ac:dyDescent="0.2">
      <c r="A1457" s="11">
        <f t="shared" si="22"/>
        <v>45779</v>
      </c>
      <c r="B1457" s="12" t="s">
        <v>22</v>
      </c>
      <c r="C1457" s="12" t="str">
        <f>VLOOKUP(D1457, City_Mapping!A:B, 2, FALSE)</f>
        <v>UK</v>
      </c>
      <c r="D1457" s="12" t="s">
        <v>29</v>
      </c>
      <c r="E1457" s="12" t="s">
        <v>34</v>
      </c>
      <c r="F1457" s="12" t="s">
        <v>38</v>
      </c>
      <c r="G1457" s="12">
        <v>80565</v>
      </c>
      <c r="H1457" s="12" t="s">
        <v>42</v>
      </c>
      <c r="I1457" s="12" t="s">
        <v>43</v>
      </c>
      <c r="J1457" s="12">
        <v>807933</v>
      </c>
      <c r="K1457" s="12">
        <v>7</v>
      </c>
      <c r="L1457" s="13">
        <v>4631</v>
      </c>
      <c r="M1457" s="14">
        <f>Table1[[#This Row],[Column1]]/100</f>
        <v>0.15</v>
      </c>
      <c r="N1457" s="13">
        <f>Table1[[#This Row],[Unit_Price]]*Table1[[#This Row],[Quantity]]*(1-Table1[[#This Row],[Discount_%]])</f>
        <v>27554.45</v>
      </c>
      <c r="O1457" s="13">
        <v>28311</v>
      </c>
      <c r="P1457" s="13">
        <f>Table1[[#This Row],[Revenue]]-Table1[[#This Row],[Cost]]</f>
        <v>-756.54999999999927</v>
      </c>
      <c r="Q1457" s="12" t="s">
        <v>49</v>
      </c>
      <c r="R1457" s="12" t="s">
        <v>52</v>
      </c>
      <c r="S1457" s="12" t="s">
        <v>56</v>
      </c>
      <c r="T1457" s="12">
        <v>3</v>
      </c>
      <c r="U1457" s="12">
        <v>15</v>
      </c>
      <c r="V1457" s="20" t="str">
        <f>TEXT(Table1[[#This Row],[Date]],"mmm-yyyy")</f>
        <v>May-2025</v>
      </c>
    </row>
    <row r="1458" spans="1:22" x14ac:dyDescent="0.2">
      <c r="A1458" s="11">
        <f t="shared" si="22"/>
        <v>45779</v>
      </c>
      <c r="B1458" s="12" t="s">
        <v>23</v>
      </c>
      <c r="C1458" s="12" t="str">
        <f>VLOOKUP(D1458, City_Mapping!A:B, 2, FALSE)</f>
        <v>USA</v>
      </c>
      <c r="D1458" s="12" t="s">
        <v>31</v>
      </c>
      <c r="E1458" s="12" t="s">
        <v>36</v>
      </c>
      <c r="F1458" s="12" t="s">
        <v>39</v>
      </c>
      <c r="G1458" s="12">
        <v>58436</v>
      </c>
      <c r="H1458" s="12" t="s">
        <v>42</v>
      </c>
      <c r="I1458" s="12" t="s">
        <v>43</v>
      </c>
      <c r="J1458" s="12">
        <v>243960</v>
      </c>
      <c r="K1458" s="12">
        <v>8</v>
      </c>
      <c r="L1458" s="13">
        <v>4328</v>
      </c>
      <c r="M1458" s="14">
        <f>Table1[[#This Row],[Column1]]/100</f>
        <v>0</v>
      </c>
      <c r="N1458" s="13">
        <f>Table1[[#This Row],[Unit_Price]]*Table1[[#This Row],[Quantity]]*(1-Table1[[#This Row],[Discount_%]])</f>
        <v>34624</v>
      </c>
      <c r="O1458" s="13">
        <v>23386</v>
      </c>
      <c r="P1458" s="13">
        <f>Table1[[#This Row],[Revenue]]-Table1[[#This Row],[Cost]]</f>
        <v>11238</v>
      </c>
      <c r="Q1458" s="12" t="s">
        <v>48</v>
      </c>
      <c r="R1458" s="12" t="s">
        <v>51</v>
      </c>
      <c r="S1458" s="12" t="s">
        <v>54</v>
      </c>
      <c r="T1458" s="12">
        <v>5</v>
      </c>
      <c r="U1458" s="12">
        <v>0</v>
      </c>
      <c r="V1458" s="20" t="str">
        <f>TEXT(Table1[[#This Row],[Date]],"mmm-yyyy")</f>
        <v>May-2025</v>
      </c>
    </row>
    <row r="1459" spans="1:22" x14ac:dyDescent="0.2">
      <c r="A1459" s="11">
        <f t="shared" si="22"/>
        <v>45779</v>
      </c>
      <c r="B1459" s="12" t="s">
        <v>21</v>
      </c>
      <c r="C1459" s="12" t="str">
        <f>VLOOKUP(D1459, City_Mapping!A:B, 2, FALSE)</f>
        <v>India</v>
      </c>
      <c r="D1459" s="12" t="s">
        <v>33</v>
      </c>
      <c r="E1459" s="12" t="s">
        <v>34</v>
      </c>
      <c r="F1459" s="12" t="s">
        <v>38</v>
      </c>
      <c r="G1459" s="12">
        <v>12774</v>
      </c>
      <c r="H1459" s="12" t="s">
        <v>41</v>
      </c>
      <c r="I1459" s="12" t="s">
        <v>44</v>
      </c>
      <c r="J1459" s="12">
        <v>925780</v>
      </c>
      <c r="K1459" s="12">
        <v>9</v>
      </c>
      <c r="L1459" s="13">
        <v>739</v>
      </c>
      <c r="M1459" s="14">
        <f>Table1[[#This Row],[Column1]]/100</f>
        <v>0.15</v>
      </c>
      <c r="N1459" s="13">
        <f>Table1[[#This Row],[Unit_Price]]*Table1[[#This Row],[Quantity]]*(1-Table1[[#This Row],[Discount_%]])</f>
        <v>5653.3499999999995</v>
      </c>
      <c r="O1459" s="13">
        <v>25962</v>
      </c>
      <c r="P1459" s="13">
        <f>Table1[[#This Row],[Revenue]]-Table1[[#This Row],[Cost]]</f>
        <v>-20308.650000000001</v>
      </c>
      <c r="Q1459" s="12" t="s">
        <v>46</v>
      </c>
      <c r="R1459" s="12" t="s">
        <v>50</v>
      </c>
      <c r="S1459" s="12" t="s">
        <v>54</v>
      </c>
      <c r="T1459" s="12">
        <v>5</v>
      </c>
      <c r="U1459" s="12">
        <v>15</v>
      </c>
      <c r="V1459" s="20" t="str">
        <f>TEXT(Table1[[#This Row],[Date]],"mmm-yyyy")</f>
        <v>May-2025</v>
      </c>
    </row>
    <row r="1460" spans="1:22" x14ac:dyDescent="0.2">
      <c r="A1460" s="11">
        <f t="shared" si="22"/>
        <v>45779</v>
      </c>
      <c r="B1460" s="12" t="s">
        <v>23</v>
      </c>
      <c r="C1460" s="12" t="str">
        <f>VLOOKUP(D1460, City_Mapping!A:B, 2, FALSE)</f>
        <v>India</v>
      </c>
      <c r="D1460" s="12" t="s">
        <v>33</v>
      </c>
      <c r="E1460" s="12" t="s">
        <v>36</v>
      </c>
      <c r="F1460" s="12" t="s">
        <v>39</v>
      </c>
      <c r="G1460" s="12">
        <v>26972</v>
      </c>
      <c r="H1460" s="12" t="s">
        <v>41</v>
      </c>
      <c r="I1460" s="12" t="s">
        <v>44</v>
      </c>
      <c r="J1460" s="12">
        <v>375677</v>
      </c>
      <c r="K1460" s="12">
        <v>5</v>
      </c>
      <c r="L1460" s="13">
        <v>1416</v>
      </c>
      <c r="M1460" s="14">
        <f>Table1[[#This Row],[Column1]]/100</f>
        <v>0.1</v>
      </c>
      <c r="N1460" s="13">
        <f>Table1[[#This Row],[Unit_Price]]*Table1[[#This Row],[Quantity]]*(1-Table1[[#This Row],[Discount_%]])</f>
        <v>6372</v>
      </c>
      <c r="O1460" s="13">
        <v>18996</v>
      </c>
      <c r="P1460" s="13">
        <f>Table1[[#This Row],[Revenue]]-Table1[[#This Row],[Cost]]</f>
        <v>-12624</v>
      </c>
      <c r="Q1460" s="12" t="s">
        <v>49</v>
      </c>
      <c r="R1460" s="12" t="s">
        <v>52</v>
      </c>
      <c r="S1460" s="12" t="s">
        <v>53</v>
      </c>
      <c r="T1460" s="12">
        <v>5</v>
      </c>
      <c r="U1460" s="12">
        <v>10</v>
      </c>
      <c r="V1460" s="20" t="str">
        <f>TEXT(Table1[[#This Row],[Date]],"mmm-yyyy")</f>
        <v>May-2025</v>
      </c>
    </row>
    <row r="1461" spans="1:22" x14ac:dyDescent="0.2">
      <c r="A1461" s="11">
        <f t="shared" si="22"/>
        <v>45779</v>
      </c>
      <c r="B1461" s="12" t="s">
        <v>20</v>
      </c>
      <c r="C1461" s="12" t="str">
        <f>VLOOKUP(D1461, City_Mapping!A:B, 2, FALSE)</f>
        <v>USA</v>
      </c>
      <c r="D1461" s="12" t="s">
        <v>31</v>
      </c>
      <c r="E1461" s="12" t="s">
        <v>36</v>
      </c>
      <c r="F1461" s="12" t="s">
        <v>37</v>
      </c>
      <c r="G1461" s="12">
        <v>24048</v>
      </c>
      <c r="H1461" s="12" t="s">
        <v>41</v>
      </c>
      <c r="I1461" s="12" t="s">
        <v>43</v>
      </c>
      <c r="J1461" s="12">
        <v>252988</v>
      </c>
      <c r="K1461" s="12">
        <v>9</v>
      </c>
      <c r="L1461" s="13">
        <v>3452</v>
      </c>
      <c r="M1461" s="14">
        <f>Table1[[#This Row],[Column1]]/100</f>
        <v>0</v>
      </c>
      <c r="N1461" s="13">
        <f>Table1[[#This Row],[Unit_Price]]*Table1[[#This Row],[Quantity]]*(1-Table1[[#This Row],[Discount_%]])</f>
        <v>31068</v>
      </c>
      <c r="O1461" s="13">
        <v>18949</v>
      </c>
      <c r="P1461" s="13">
        <f>Table1[[#This Row],[Revenue]]-Table1[[#This Row],[Cost]]</f>
        <v>12119</v>
      </c>
      <c r="Q1461" s="12" t="s">
        <v>49</v>
      </c>
      <c r="R1461" s="12" t="s">
        <v>52</v>
      </c>
      <c r="S1461" s="12" t="s">
        <v>53</v>
      </c>
      <c r="T1461" s="12">
        <v>2</v>
      </c>
      <c r="U1461" s="12">
        <v>0</v>
      </c>
      <c r="V1461" s="20" t="str">
        <f>TEXT(Table1[[#This Row],[Date]],"mmm-yyyy")</f>
        <v>May-2025</v>
      </c>
    </row>
    <row r="1462" spans="1:22" x14ac:dyDescent="0.2">
      <c r="A1462" s="11">
        <f t="shared" si="22"/>
        <v>45779</v>
      </c>
      <c r="B1462" s="12" t="s">
        <v>22</v>
      </c>
      <c r="C1462" s="12" t="str">
        <f>VLOOKUP(D1462, City_Mapping!A:B, 2, FALSE)</f>
        <v>India</v>
      </c>
      <c r="D1462" s="12" t="s">
        <v>28</v>
      </c>
      <c r="E1462" s="12" t="s">
        <v>35</v>
      </c>
      <c r="F1462" s="12" t="s">
        <v>40</v>
      </c>
      <c r="G1462" s="12">
        <v>90225</v>
      </c>
      <c r="H1462" s="12" t="s">
        <v>42</v>
      </c>
      <c r="I1462" s="12" t="s">
        <v>44</v>
      </c>
      <c r="J1462" s="12">
        <v>161422</v>
      </c>
      <c r="K1462" s="12">
        <v>9</v>
      </c>
      <c r="L1462" s="13">
        <v>3938</v>
      </c>
      <c r="M1462" s="14">
        <f>Table1[[#This Row],[Column1]]/100</f>
        <v>0.15</v>
      </c>
      <c r="N1462" s="13">
        <f>Table1[[#This Row],[Unit_Price]]*Table1[[#This Row],[Quantity]]*(1-Table1[[#This Row],[Discount_%]])</f>
        <v>30125.7</v>
      </c>
      <c r="O1462" s="13">
        <v>4355</v>
      </c>
      <c r="P1462" s="13">
        <f>Table1[[#This Row],[Revenue]]-Table1[[#This Row],[Cost]]</f>
        <v>25770.7</v>
      </c>
      <c r="Q1462" s="12" t="s">
        <v>49</v>
      </c>
      <c r="R1462" s="12" t="s">
        <v>50</v>
      </c>
      <c r="S1462" s="12" t="s">
        <v>53</v>
      </c>
      <c r="T1462" s="12">
        <v>4</v>
      </c>
      <c r="U1462" s="12">
        <v>15</v>
      </c>
      <c r="V1462" s="20" t="str">
        <f>TEXT(Table1[[#This Row],[Date]],"mmm-yyyy")</f>
        <v>May-2025</v>
      </c>
    </row>
    <row r="1463" spans="1:22" x14ac:dyDescent="0.2">
      <c r="A1463" s="11">
        <f t="shared" si="22"/>
        <v>45779</v>
      </c>
      <c r="B1463" s="12" t="s">
        <v>22</v>
      </c>
      <c r="C1463" s="12" t="str">
        <f>VLOOKUP(D1463, City_Mapping!A:B, 2, FALSE)</f>
        <v>India</v>
      </c>
      <c r="D1463" s="12" t="s">
        <v>32</v>
      </c>
      <c r="E1463" s="12" t="s">
        <v>36</v>
      </c>
      <c r="F1463" s="12" t="s">
        <v>38</v>
      </c>
      <c r="G1463" s="12">
        <v>92273</v>
      </c>
      <c r="H1463" s="12" t="s">
        <v>42</v>
      </c>
      <c r="I1463" s="12" t="s">
        <v>43</v>
      </c>
      <c r="J1463" s="12">
        <v>543741</v>
      </c>
      <c r="K1463" s="12">
        <v>7</v>
      </c>
      <c r="L1463" s="13">
        <v>1355</v>
      </c>
      <c r="M1463" s="14">
        <f>Table1[[#This Row],[Column1]]/100</f>
        <v>0.05</v>
      </c>
      <c r="N1463" s="13">
        <f>Table1[[#This Row],[Unit_Price]]*Table1[[#This Row],[Quantity]]*(1-Table1[[#This Row],[Discount_%]])</f>
        <v>9010.75</v>
      </c>
      <c r="O1463" s="13">
        <v>11568</v>
      </c>
      <c r="P1463" s="13">
        <f>Table1[[#This Row],[Revenue]]-Table1[[#This Row],[Cost]]</f>
        <v>-2557.25</v>
      </c>
      <c r="Q1463" s="12" t="s">
        <v>47</v>
      </c>
      <c r="R1463" s="12" t="s">
        <v>50</v>
      </c>
      <c r="S1463" s="12" t="s">
        <v>56</v>
      </c>
      <c r="T1463" s="12">
        <v>3</v>
      </c>
      <c r="U1463" s="12">
        <v>5</v>
      </c>
      <c r="V1463" s="20" t="str">
        <f>TEXT(Table1[[#This Row],[Date]],"mmm-yyyy")</f>
        <v>May-2025</v>
      </c>
    </row>
    <row r="1464" spans="1:22" x14ac:dyDescent="0.2">
      <c r="A1464" s="11">
        <f t="shared" si="22"/>
        <v>45779</v>
      </c>
      <c r="B1464" s="12" t="s">
        <v>22</v>
      </c>
      <c r="C1464" s="12" t="str">
        <f>VLOOKUP(D1464, City_Mapping!A:B, 2, FALSE)</f>
        <v>India</v>
      </c>
      <c r="D1464" s="12" t="s">
        <v>28</v>
      </c>
      <c r="E1464" s="12" t="s">
        <v>34</v>
      </c>
      <c r="F1464" s="12" t="s">
        <v>40</v>
      </c>
      <c r="G1464" s="12">
        <v>91550</v>
      </c>
      <c r="H1464" s="12" t="s">
        <v>41</v>
      </c>
      <c r="I1464" s="12" t="s">
        <v>44</v>
      </c>
      <c r="J1464" s="12">
        <v>496769</v>
      </c>
      <c r="K1464" s="12">
        <v>2</v>
      </c>
      <c r="L1464" s="13">
        <v>3164</v>
      </c>
      <c r="M1464" s="14">
        <f>Table1[[#This Row],[Column1]]/100</f>
        <v>0</v>
      </c>
      <c r="N1464" s="13">
        <f>Table1[[#This Row],[Unit_Price]]*Table1[[#This Row],[Quantity]]*(1-Table1[[#This Row],[Discount_%]])</f>
        <v>6328</v>
      </c>
      <c r="O1464" s="13">
        <v>3507</v>
      </c>
      <c r="P1464" s="13">
        <f>Table1[[#This Row],[Revenue]]-Table1[[#This Row],[Cost]]</f>
        <v>2821</v>
      </c>
      <c r="Q1464" s="12" t="s">
        <v>47</v>
      </c>
      <c r="R1464" s="12" t="s">
        <v>50</v>
      </c>
      <c r="S1464" s="12" t="s">
        <v>56</v>
      </c>
      <c r="T1464" s="12">
        <v>4</v>
      </c>
      <c r="U1464" s="12">
        <v>0</v>
      </c>
      <c r="V1464" s="20" t="str">
        <f>TEXT(Table1[[#This Row],[Date]],"mmm-yyyy")</f>
        <v>May-2025</v>
      </c>
    </row>
    <row r="1465" spans="1:22" x14ac:dyDescent="0.2">
      <c r="A1465" s="11">
        <f t="shared" si="22"/>
        <v>45779</v>
      </c>
      <c r="B1465" s="12" t="s">
        <v>20</v>
      </c>
      <c r="C1465" s="12" t="str">
        <f>VLOOKUP(D1465, City_Mapping!A:B, 2, FALSE)</f>
        <v>UK</v>
      </c>
      <c r="D1465" s="12" t="s">
        <v>29</v>
      </c>
      <c r="E1465" s="12" t="s">
        <v>34</v>
      </c>
      <c r="F1465" s="12" t="s">
        <v>38</v>
      </c>
      <c r="G1465" s="12">
        <v>97354</v>
      </c>
      <c r="H1465" s="12" t="s">
        <v>42</v>
      </c>
      <c r="I1465" s="12" t="s">
        <v>43</v>
      </c>
      <c r="J1465" s="12">
        <v>894576</v>
      </c>
      <c r="K1465" s="12">
        <v>8</v>
      </c>
      <c r="L1465" s="13">
        <v>3738</v>
      </c>
      <c r="M1465" s="14">
        <f>Table1[[#This Row],[Column1]]/100</f>
        <v>0.15</v>
      </c>
      <c r="N1465" s="13">
        <f>Table1[[#This Row],[Unit_Price]]*Table1[[#This Row],[Quantity]]*(1-Table1[[#This Row],[Discount_%]])</f>
        <v>25418.399999999998</v>
      </c>
      <c r="O1465" s="13">
        <v>19584</v>
      </c>
      <c r="P1465" s="13">
        <f>Table1[[#This Row],[Revenue]]-Table1[[#This Row],[Cost]]</f>
        <v>5834.3999999999978</v>
      </c>
      <c r="Q1465" s="12" t="s">
        <v>48</v>
      </c>
      <c r="R1465" s="12" t="s">
        <v>51</v>
      </c>
      <c r="S1465" s="12" t="s">
        <v>56</v>
      </c>
      <c r="T1465" s="12">
        <v>2</v>
      </c>
      <c r="U1465" s="12">
        <v>15</v>
      </c>
      <c r="V1465" s="20" t="str">
        <f>TEXT(Table1[[#This Row],[Date]],"mmm-yyyy")</f>
        <v>May-2025</v>
      </c>
    </row>
    <row r="1466" spans="1:22" x14ac:dyDescent="0.2">
      <c r="A1466" s="11">
        <f t="shared" si="22"/>
        <v>45780</v>
      </c>
      <c r="B1466" s="12" t="s">
        <v>20</v>
      </c>
      <c r="C1466" s="12" t="str">
        <f>VLOOKUP(D1466, City_Mapping!A:B, 2, FALSE)</f>
        <v>UAE</v>
      </c>
      <c r="D1466" s="12" t="s">
        <v>30</v>
      </c>
      <c r="E1466" s="12" t="s">
        <v>36</v>
      </c>
      <c r="F1466" s="12" t="s">
        <v>39</v>
      </c>
      <c r="G1466" s="12">
        <v>86680</v>
      </c>
      <c r="H1466" s="12" t="s">
        <v>42</v>
      </c>
      <c r="I1466" s="12" t="s">
        <v>43</v>
      </c>
      <c r="J1466" s="12">
        <v>469722</v>
      </c>
      <c r="K1466" s="12">
        <v>5</v>
      </c>
      <c r="L1466" s="13">
        <v>1053</v>
      </c>
      <c r="M1466" s="14">
        <f>Table1[[#This Row],[Column1]]/100</f>
        <v>0.1</v>
      </c>
      <c r="N1466" s="13">
        <f>Table1[[#This Row],[Unit_Price]]*Table1[[#This Row],[Quantity]]*(1-Table1[[#This Row],[Discount_%]])</f>
        <v>4738.5</v>
      </c>
      <c r="O1466" s="13">
        <v>21388</v>
      </c>
      <c r="P1466" s="13">
        <f>Table1[[#This Row],[Revenue]]-Table1[[#This Row],[Cost]]</f>
        <v>-16649.5</v>
      </c>
      <c r="Q1466" s="12" t="s">
        <v>47</v>
      </c>
      <c r="R1466" s="12" t="s">
        <v>51</v>
      </c>
      <c r="S1466" s="12" t="s">
        <v>53</v>
      </c>
      <c r="T1466" s="12">
        <v>2</v>
      </c>
      <c r="U1466" s="12">
        <v>10</v>
      </c>
      <c r="V1466" s="20" t="str">
        <f>TEXT(Table1[[#This Row],[Date]],"mmm-yyyy")</f>
        <v>May-2025</v>
      </c>
    </row>
    <row r="1467" spans="1:22" x14ac:dyDescent="0.2">
      <c r="A1467" s="11">
        <f t="shared" si="22"/>
        <v>45780</v>
      </c>
      <c r="B1467" s="12" t="s">
        <v>23</v>
      </c>
      <c r="C1467" s="12" t="str">
        <f>VLOOKUP(D1467, City_Mapping!A:B, 2, FALSE)</f>
        <v>UAE</v>
      </c>
      <c r="D1467" s="12" t="s">
        <v>30</v>
      </c>
      <c r="E1467" s="12" t="s">
        <v>35</v>
      </c>
      <c r="F1467" s="12" t="s">
        <v>38</v>
      </c>
      <c r="G1467" s="12">
        <v>67602</v>
      </c>
      <c r="H1467" s="12" t="s">
        <v>41</v>
      </c>
      <c r="I1467" s="12" t="s">
        <v>44</v>
      </c>
      <c r="J1467" s="12">
        <v>866103</v>
      </c>
      <c r="K1467" s="12">
        <v>8</v>
      </c>
      <c r="L1467" s="13">
        <v>3313</v>
      </c>
      <c r="M1467" s="14">
        <f>Table1[[#This Row],[Column1]]/100</f>
        <v>0.2</v>
      </c>
      <c r="N1467" s="13">
        <f>Table1[[#This Row],[Unit_Price]]*Table1[[#This Row],[Quantity]]*(1-Table1[[#This Row],[Discount_%]])</f>
        <v>21203.200000000001</v>
      </c>
      <c r="O1467" s="13">
        <v>11964</v>
      </c>
      <c r="P1467" s="13">
        <f>Table1[[#This Row],[Revenue]]-Table1[[#This Row],[Cost]]</f>
        <v>9239.2000000000007</v>
      </c>
      <c r="Q1467" s="12" t="s">
        <v>49</v>
      </c>
      <c r="R1467" s="12" t="s">
        <v>52</v>
      </c>
      <c r="S1467" s="12" t="s">
        <v>56</v>
      </c>
      <c r="T1467" s="12">
        <v>3</v>
      </c>
      <c r="U1467" s="12">
        <v>20</v>
      </c>
      <c r="V1467" s="20" t="str">
        <f>TEXT(Table1[[#This Row],[Date]],"mmm-yyyy")</f>
        <v>May-2025</v>
      </c>
    </row>
    <row r="1468" spans="1:22" x14ac:dyDescent="0.2">
      <c r="A1468" s="11">
        <f t="shared" si="22"/>
        <v>45780</v>
      </c>
      <c r="B1468" s="12" t="s">
        <v>23</v>
      </c>
      <c r="C1468" s="12" t="str">
        <f>VLOOKUP(D1468, City_Mapping!A:B, 2, FALSE)</f>
        <v>UAE</v>
      </c>
      <c r="D1468" s="12" t="s">
        <v>30</v>
      </c>
      <c r="E1468" s="12" t="s">
        <v>36</v>
      </c>
      <c r="F1468" s="12" t="s">
        <v>37</v>
      </c>
      <c r="G1468" s="12">
        <v>76403</v>
      </c>
      <c r="H1468" s="12" t="s">
        <v>41</v>
      </c>
      <c r="I1468" s="12" t="s">
        <v>45</v>
      </c>
      <c r="J1468" s="12">
        <v>191045</v>
      </c>
      <c r="K1468" s="12">
        <v>2</v>
      </c>
      <c r="L1468" s="13">
        <v>2385</v>
      </c>
      <c r="M1468" s="14">
        <f>Table1[[#This Row],[Column1]]/100</f>
        <v>0.15</v>
      </c>
      <c r="N1468" s="13">
        <f>Table1[[#This Row],[Unit_Price]]*Table1[[#This Row],[Quantity]]*(1-Table1[[#This Row],[Discount_%]])</f>
        <v>4054.5</v>
      </c>
      <c r="O1468" s="13">
        <v>23194</v>
      </c>
      <c r="P1468" s="13">
        <f>Table1[[#This Row],[Revenue]]-Table1[[#This Row],[Cost]]</f>
        <v>-19139.5</v>
      </c>
      <c r="Q1468" s="12" t="s">
        <v>46</v>
      </c>
      <c r="R1468" s="12" t="s">
        <v>51</v>
      </c>
      <c r="S1468" s="12" t="s">
        <v>54</v>
      </c>
      <c r="T1468" s="12">
        <v>3</v>
      </c>
      <c r="U1468" s="12">
        <v>15</v>
      </c>
      <c r="V1468" s="20" t="str">
        <f>TEXT(Table1[[#This Row],[Date]],"mmm-yyyy")</f>
        <v>May-2025</v>
      </c>
    </row>
    <row r="1469" spans="1:22" x14ac:dyDescent="0.2">
      <c r="A1469" s="11">
        <f t="shared" si="22"/>
        <v>45780</v>
      </c>
      <c r="B1469" s="12" t="s">
        <v>23</v>
      </c>
      <c r="C1469" s="12" t="str">
        <f>VLOOKUP(D1469, City_Mapping!A:B, 2, FALSE)</f>
        <v>USA</v>
      </c>
      <c r="D1469" s="12" t="s">
        <v>31</v>
      </c>
      <c r="E1469" s="12" t="s">
        <v>34</v>
      </c>
      <c r="F1469" s="12" t="s">
        <v>40</v>
      </c>
      <c r="G1469" s="12">
        <v>37182</v>
      </c>
      <c r="H1469" s="12" t="s">
        <v>42</v>
      </c>
      <c r="I1469" s="12" t="s">
        <v>43</v>
      </c>
      <c r="J1469" s="12">
        <v>819072</v>
      </c>
      <c r="K1469" s="12">
        <v>7</v>
      </c>
      <c r="L1469" s="13">
        <v>3445</v>
      </c>
      <c r="M1469" s="14">
        <f>Table1[[#This Row],[Column1]]/100</f>
        <v>0.05</v>
      </c>
      <c r="N1469" s="13">
        <f>Table1[[#This Row],[Unit_Price]]*Table1[[#This Row],[Quantity]]*(1-Table1[[#This Row],[Discount_%]])</f>
        <v>22909.25</v>
      </c>
      <c r="O1469" s="13">
        <v>9998</v>
      </c>
      <c r="P1469" s="13">
        <f>Table1[[#This Row],[Revenue]]-Table1[[#This Row],[Cost]]</f>
        <v>12911.25</v>
      </c>
      <c r="Q1469" s="12" t="s">
        <v>49</v>
      </c>
      <c r="R1469" s="12" t="s">
        <v>52</v>
      </c>
      <c r="S1469" s="12" t="s">
        <v>54</v>
      </c>
      <c r="T1469" s="12">
        <v>5</v>
      </c>
      <c r="U1469" s="12">
        <v>5</v>
      </c>
      <c r="V1469" s="20" t="str">
        <f>TEXT(Table1[[#This Row],[Date]],"mmm-yyyy")</f>
        <v>May-2025</v>
      </c>
    </row>
    <row r="1470" spans="1:22" x14ac:dyDescent="0.2">
      <c r="A1470" s="11">
        <f t="shared" si="22"/>
        <v>45780</v>
      </c>
      <c r="B1470" s="12" t="s">
        <v>21</v>
      </c>
      <c r="C1470" s="12" t="str">
        <f>VLOOKUP(D1470, City_Mapping!A:B, 2, FALSE)</f>
        <v>India</v>
      </c>
      <c r="D1470" s="12" t="s">
        <v>33</v>
      </c>
      <c r="E1470" s="12" t="s">
        <v>34</v>
      </c>
      <c r="F1470" s="12" t="s">
        <v>40</v>
      </c>
      <c r="G1470" s="12">
        <v>89876</v>
      </c>
      <c r="H1470" s="12" t="s">
        <v>41</v>
      </c>
      <c r="I1470" s="12" t="s">
        <v>43</v>
      </c>
      <c r="J1470" s="12">
        <v>976515</v>
      </c>
      <c r="K1470" s="12">
        <v>5</v>
      </c>
      <c r="L1470" s="13">
        <v>1728</v>
      </c>
      <c r="M1470" s="14">
        <f>Table1[[#This Row],[Column1]]/100</f>
        <v>0.1</v>
      </c>
      <c r="N1470" s="13">
        <f>Table1[[#This Row],[Unit_Price]]*Table1[[#This Row],[Quantity]]*(1-Table1[[#This Row],[Discount_%]])</f>
        <v>7776</v>
      </c>
      <c r="O1470" s="13">
        <v>15822</v>
      </c>
      <c r="P1470" s="13">
        <f>Table1[[#This Row],[Revenue]]-Table1[[#This Row],[Cost]]</f>
        <v>-8046</v>
      </c>
      <c r="Q1470" s="12" t="s">
        <v>49</v>
      </c>
      <c r="R1470" s="12" t="s">
        <v>50</v>
      </c>
      <c r="S1470" s="12" t="s">
        <v>53</v>
      </c>
      <c r="T1470" s="12">
        <v>2</v>
      </c>
      <c r="U1470" s="12">
        <v>10</v>
      </c>
      <c r="V1470" s="20" t="str">
        <f>TEXT(Table1[[#This Row],[Date]],"mmm-yyyy")</f>
        <v>May-2025</v>
      </c>
    </row>
    <row r="1471" spans="1:22" x14ac:dyDescent="0.2">
      <c r="A1471" s="11">
        <f t="shared" si="22"/>
        <v>45780</v>
      </c>
      <c r="B1471" s="12" t="s">
        <v>22</v>
      </c>
      <c r="C1471" s="12" t="str">
        <f>VLOOKUP(D1471, City_Mapping!A:B, 2, FALSE)</f>
        <v>India</v>
      </c>
      <c r="D1471" s="12" t="s">
        <v>28</v>
      </c>
      <c r="E1471" s="12" t="s">
        <v>36</v>
      </c>
      <c r="F1471" s="12" t="s">
        <v>37</v>
      </c>
      <c r="G1471" s="12">
        <v>87373</v>
      </c>
      <c r="H1471" s="12" t="s">
        <v>42</v>
      </c>
      <c r="I1471" s="12" t="s">
        <v>45</v>
      </c>
      <c r="J1471" s="12">
        <v>884946</v>
      </c>
      <c r="K1471" s="12">
        <v>4</v>
      </c>
      <c r="L1471" s="13">
        <v>694</v>
      </c>
      <c r="M1471" s="14">
        <f>Table1[[#This Row],[Column1]]/100</f>
        <v>0</v>
      </c>
      <c r="N1471" s="13">
        <f>Table1[[#This Row],[Unit_Price]]*Table1[[#This Row],[Quantity]]*(1-Table1[[#This Row],[Discount_%]])</f>
        <v>2776</v>
      </c>
      <c r="O1471" s="13">
        <v>21167</v>
      </c>
      <c r="P1471" s="13">
        <f>Table1[[#This Row],[Revenue]]-Table1[[#This Row],[Cost]]</f>
        <v>-18391</v>
      </c>
      <c r="Q1471" s="12" t="s">
        <v>47</v>
      </c>
      <c r="R1471" s="12" t="s">
        <v>52</v>
      </c>
      <c r="S1471" s="12" t="s">
        <v>55</v>
      </c>
      <c r="T1471" s="12">
        <v>5</v>
      </c>
      <c r="U1471" s="12">
        <v>0</v>
      </c>
      <c r="V1471" s="20" t="str">
        <f>TEXT(Table1[[#This Row],[Date]],"mmm-yyyy")</f>
        <v>May-2025</v>
      </c>
    </row>
    <row r="1472" spans="1:22" x14ac:dyDescent="0.2">
      <c r="A1472" s="11">
        <f t="shared" si="22"/>
        <v>45780</v>
      </c>
      <c r="B1472" s="12" t="s">
        <v>22</v>
      </c>
      <c r="C1472" s="12" t="str">
        <f>VLOOKUP(D1472, City_Mapping!A:B, 2, FALSE)</f>
        <v>India</v>
      </c>
      <c r="D1472" s="12" t="s">
        <v>32</v>
      </c>
      <c r="E1472" s="12" t="s">
        <v>36</v>
      </c>
      <c r="F1472" s="12" t="s">
        <v>39</v>
      </c>
      <c r="G1472" s="12">
        <v>57059</v>
      </c>
      <c r="H1472" s="12" t="s">
        <v>41</v>
      </c>
      <c r="I1472" s="12" t="s">
        <v>43</v>
      </c>
      <c r="J1472" s="12">
        <v>263590</v>
      </c>
      <c r="K1472" s="12">
        <v>6</v>
      </c>
      <c r="L1472" s="13">
        <v>4187</v>
      </c>
      <c r="M1472" s="14">
        <f>Table1[[#This Row],[Column1]]/100</f>
        <v>0.1</v>
      </c>
      <c r="N1472" s="13">
        <f>Table1[[#This Row],[Unit_Price]]*Table1[[#This Row],[Quantity]]*(1-Table1[[#This Row],[Discount_%]])</f>
        <v>22609.8</v>
      </c>
      <c r="O1472" s="13">
        <v>16333</v>
      </c>
      <c r="P1472" s="13">
        <f>Table1[[#This Row],[Revenue]]-Table1[[#This Row],[Cost]]</f>
        <v>6276.7999999999993</v>
      </c>
      <c r="Q1472" s="12" t="s">
        <v>46</v>
      </c>
      <c r="R1472" s="12" t="s">
        <v>50</v>
      </c>
      <c r="S1472" s="12" t="s">
        <v>54</v>
      </c>
      <c r="T1472" s="12">
        <v>3</v>
      </c>
      <c r="U1472" s="12">
        <v>10</v>
      </c>
      <c r="V1472" s="20" t="str">
        <f>TEXT(Table1[[#This Row],[Date]],"mmm-yyyy")</f>
        <v>May-2025</v>
      </c>
    </row>
    <row r="1473" spans="1:22" x14ac:dyDescent="0.2">
      <c r="A1473" s="11">
        <f t="shared" si="22"/>
        <v>45780</v>
      </c>
      <c r="B1473" s="12" t="s">
        <v>23</v>
      </c>
      <c r="C1473" s="12" t="str">
        <f>VLOOKUP(D1473, City_Mapping!A:B, 2, FALSE)</f>
        <v>UAE</v>
      </c>
      <c r="D1473" s="12" t="s">
        <v>30</v>
      </c>
      <c r="E1473" s="12" t="s">
        <v>36</v>
      </c>
      <c r="F1473" s="12" t="s">
        <v>39</v>
      </c>
      <c r="G1473" s="12">
        <v>18787</v>
      </c>
      <c r="H1473" s="12" t="s">
        <v>42</v>
      </c>
      <c r="I1473" s="12" t="s">
        <v>43</v>
      </c>
      <c r="J1473" s="12">
        <v>123830</v>
      </c>
      <c r="K1473" s="12">
        <v>5</v>
      </c>
      <c r="L1473" s="13">
        <v>1925</v>
      </c>
      <c r="M1473" s="14">
        <f>Table1[[#This Row],[Column1]]/100</f>
        <v>0.15</v>
      </c>
      <c r="N1473" s="13">
        <f>Table1[[#This Row],[Unit_Price]]*Table1[[#This Row],[Quantity]]*(1-Table1[[#This Row],[Discount_%]])</f>
        <v>8181.25</v>
      </c>
      <c r="O1473" s="13">
        <v>12221</v>
      </c>
      <c r="P1473" s="13">
        <f>Table1[[#This Row],[Revenue]]-Table1[[#This Row],[Cost]]</f>
        <v>-4039.75</v>
      </c>
      <c r="Q1473" s="12" t="s">
        <v>49</v>
      </c>
      <c r="R1473" s="12" t="s">
        <v>50</v>
      </c>
      <c r="S1473" s="12" t="s">
        <v>56</v>
      </c>
      <c r="T1473" s="12">
        <v>2</v>
      </c>
      <c r="U1473" s="12">
        <v>15</v>
      </c>
      <c r="V1473" s="20" t="str">
        <f>TEXT(Table1[[#This Row],[Date]],"mmm-yyyy")</f>
        <v>May-2025</v>
      </c>
    </row>
    <row r="1474" spans="1:22" x14ac:dyDescent="0.2">
      <c r="A1474" s="11">
        <f t="shared" si="22"/>
        <v>45780</v>
      </c>
      <c r="B1474" s="12" t="s">
        <v>22</v>
      </c>
      <c r="C1474" s="12" t="str">
        <f>VLOOKUP(D1474, City_Mapping!A:B, 2, FALSE)</f>
        <v>India</v>
      </c>
      <c r="D1474" s="12" t="s">
        <v>28</v>
      </c>
      <c r="E1474" s="12" t="s">
        <v>34</v>
      </c>
      <c r="F1474" s="12" t="s">
        <v>37</v>
      </c>
      <c r="G1474" s="12">
        <v>10393</v>
      </c>
      <c r="H1474" s="12" t="s">
        <v>41</v>
      </c>
      <c r="I1474" s="12" t="s">
        <v>44</v>
      </c>
      <c r="J1474" s="12">
        <v>997013</v>
      </c>
      <c r="K1474" s="12">
        <v>6</v>
      </c>
      <c r="L1474" s="13">
        <v>4319</v>
      </c>
      <c r="M1474" s="14">
        <f>Table1[[#This Row],[Column1]]/100</f>
        <v>0.05</v>
      </c>
      <c r="N1474" s="13">
        <f>Table1[[#This Row],[Unit_Price]]*Table1[[#This Row],[Quantity]]*(1-Table1[[#This Row],[Discount_%]])</f>
        <v>24618.3</v>
      </c>
      <c r="O1474" s="13">
        <v>1640</v>
      </c>
      <c r="P1474" s="13">
        <f>Table1[[#This Row],[Revenue]]-Table1[[#This Row],[Cost]]</f>
        <v>22978.3</v>
      </c>
      <c r="Q1474" s="12" t="s">
        <v>46</v>
      </c>
      <c r="R1474" s="12" t="s">
        <v>52</v>
      </c>
      <c r="S1474" s="12" t="s">
        <v>55</v>
      </c>
      <c r="T1474" s="12">
        <v>2</v>
      </c>
      <c r="U1474" s="12">
        <v>5</v>
      </c>
      <c r="V1474" s="20" t="str">
        <f>TEXT(Table1[[#This Row],[Date]],"mmm-yyyy")</f>
        <v>May-2025</v>
      </c>
    </row>
    <row r="1475" spans="1:22" x14ac:dyDescent="0.2">
      <c r="A1475" s="11">
        <f t="shared" si="22"/>
        <v>45780</v>
      </c>
      <c r="B1475" s="12" t="s">
        <v>23</v>
      </c>
      <c r="C1475" s="12" t="str">
        <f>VLOOKUP(D1475, City_Mapping!A:B, 2, FALSE)</f>
        <v>UAE</v>
      </c>
      <c r="D1475" s="12" t="s">
        <v>30</v>
      </c>
      <c r="E1475" s="12" t="s">
        <v>34</v>
      </c>
      <c r="F1475" s="12" t="s">
        <v>40</v>
      </c>
      <c r="G1475" s="12">
        <v>71775</v>
      </c>
      <c r="H1475" s="12" t="s">
        <v>41</v>
      </c>
      <c r="I1475" s="12" t="s">
        <v>45</v>
      </c>
      <c r="J1475" s="12">
        <v>960717</v>
      </c>
      <c r="K1475" s="12">
        <v>9</v>
      </c>
      <c r="L1475" s="13">
        <v>3193</v>
      </c>
      <c r="M1475" s="14">
        <f>Table1[[#This Row],[Column1]]/100</f>
        <v>0.1</v>
      </c>
      <c r="N1475" s="13">
        <f>Table1[[#This Row],[Unit_Price]]*Table1[[#This Row],[Quantity]]*(1-Table1[[#This Row],[Discount_%]])</f>
        <v>25863.3</v>
      </c>
      <c r="O1475" s="13">
        <v>6925</v>
      </c>
      <c r="P1475" s="13">
        <f>Table1[[#This Row],[Revenue]]-Table1[[#This Row],[Cost]]</f>
        <v>18938.3</v>
      </c>
      <c r="Q1475" s="12" t="s">
        <v>46</v>
      </c>
      <c r="R1475" s="12" t="s">
        <v>51</v>
      </c>
      <c r="S1475" s="12" t="s">
        <v>54</v>
      </c>
      <c r="T1475" s="12">
        <v>1</v>
      </c>
      <c r="U1475" s="12">
        <v>10</v>
      </c>
      <c r="V1475" s="20" t="str">
        <f>TEXT(Table1[[#This Row],[Date]],"mmm-yyyy")</f>
        <v>May-2025</v>
      </c>
    </row>
    <row r="1476" spans="1:22" x14ac:dyDescent="0.2">
      <c r="A1476" s="11">
        <f t="shared" si="22"/>
        <v>45780</v>
      </c>
      <c r="B1476" s="12" t="s">
        <v>21</v>
      </c>
      <c r="C1476" s="12" t="str">
        <f>VLOOKUP(D1476, City_Mapping!A:B, 2, FALSE)</f>
        <v>UAE</v>
      </c>
      <c r="D1476" s="12" t="s">
        <v>30</v>
      </c>
      <c r="E1476" s="12" t="s">
        <v>34</v>
      </c>
      <c r="F1476" s="12" t="s">
        <v>38</v>
      </c>
      <c r="G1476" s="12">
        <v>69454</v>
      </c>
      <c r="H1476" s="12" t="s">
        <v>41</v>
      </c>
      <c r="I1476" s="12" t="s">
        <v>43</v>
      </c>
      <c r="J1476" s="12">
        <v>408697</v>
      </c>
      <c r="K1476" s="12">
        <v>1</v>
      </c>
      <c r="L1476" s="13">
        <v>4253</v>
      </c>
      <c r="M1476" s="14">
        <f>Table1[[#This Row],[Column1]]/100</f>
        <v>0.1</v>
      </c>
      <c r="N1476" s="13">
        <f>Table1[[#This Row],[Unit_Price]]*Table1[[#This Row],[Quantity]]*(1-Table1[[#This Row],[Discount_%]])</f>
        <v>3827.7000000000003</v>
      </c>
      <c r="O1476" s="13">
        <v>21470</v>
      </c>
      <c r="P1476" s="13">
        <f>Table1[[#This Row],[Revenue]]-Table1[[#This Row],[Cost]]</f>
        <v>-17642.3</v>
      </c>
      <c r="Q1476" s="12" t="s">
        <v>49</v>
      </c>
      <c r="R1476" s="12" t="s">
        <v>51</v>
      </c>
      <c r="S1476" s="12" t="s">
        <v>54</v>
      </c>
      <c r="T1476" s="12">
        <v>2</v>
      </c>
      <c r="U1476" s="12">
        <v>10</v>
      </c>
      <c r="V1476" s="20" t="str">
        <f>TEXT(Table1[[#This Row],[Date]],"mmm-yyyy")</f>
        <v>May-2025</v>
      </c>
    </row>
    <row r="1477" spans="1:22" x14ac:dyDescent="0.2">
      <c r="A1477" s="11">
        <f t="shared" si="22"/>
        <v>45780</v>
      </c>
      <c r="B1477" s="12" t="s">
        <v>21</v>
      </c>
      <c r="C1477" s="12" t="str">
        <f>VLOOKUP(D1477, City_Mapping!A:B, 2, FALSE)</f>
        <v>India</v>
      </c>
      <c r="D1477" s="12" t="s">
        <v>32</v>
      </c>
      <c r="E1477" s="12" t="s">
        <v>35</v>
      </c>
      <c r="F1477" s="12" t="s">
        <v>39</v>
      </c>
      <c r="G1477" s="12">
        <v>22056</v>
      </c>
      <c r="H1477" s="12" t="s">
        <v>42</v>
      </c>
      <c r="I1477" s="12" t="s">
        <v>43</v>
      </c>
      <c r="J1477" s="12">
        <v>843245</v>
      </c>
      <c r="K1477" s="12">
        <v>1</v>
      </c>
      <c r="L1477" s="13">
        <v>2471</v>
      </c>
      <c r="M1477" s="14">
        <f>Table1[[#This Row],[Column1]]/100</f>
        <v>0.2</v>
      </c>
      <c r="N1477" s="13">
        <f>Table1[[#This Row],[Unit_Price]]*Table1[[#This Row],[Quantity]]*(1-Table1[[#This Row],[Discount_%]])</f>
        <v>1976.8000000000002</v>
      </c>
      <c r="O1477" s="13">
        <v>12187</v>
      </c>
      <c r="P1477" s="13">
        <f>Table1[[#This Row],[Revenue]]-Table1[[#This Row],[Cost]]</f>
        <v>-10210.200000000001</v>
      </c>
      <c r="Q1477" s="12" t="s">
        <v>47</v>
      </c>
      <c r="R1477" s="12" t="s">
        <v>52</v>
      </c>
      <c r="S1477" s="12" t="s">
        <v>54</v>
      </c>
      <c r="T1477" s="12">
        <v>5</v>
      </c>
      <c r="U1477" s="12">
        <v>20</v>
      </c>
      <c r="V1477" s="20" t="str">
        <f>TEXT(Table1[[#This Row],[Date]],"mmm-yyyy")</f>
        <v>May-2025</v>
      </c>
    </row>
    <row r="1478" spans="1:22" x14ac:dyDescent="0.2">
      <c r="A1478" s="11">
        <f t="shared" si="22"/>
        <v>45781</v>
      </c>
      <c r="B1478" s="12" t="s">
        <v>20</v>
      </c>
      <c r="C1478" s="12" t="str">
        <f>VLOOKUP(D1478, City_Mapping!A:B, 2, FALSE)</f>
        <v>UK</v>
      </c>
      <c r="D1478" s="12" t="s">
        <v>29</v>
      </c>
      <c r="E1478" s="12" t="s">
        <v>34</v>
      </c>
      <c r="F1478" s="12" t="s">
        <v>38</v>
      </c>
      <c r="G1478" s="12">
        <v>71483</v>
      </c>
      <c r="H1478" s="12" t="s">
        <v>42</v>
      </c>
      <c r="I1478" s="12" t="s">
        <v>45</v>
      </c>
      <c r="J1478" s="12">
        <v>588041</v>
      </c>
      <c r="K1478" s="12">
        <v>6</v>
      </c>
      <c r="L1478" s="13">
        <v>999</v>
      </c>
      <c r="M1478" s="14">
        <f>Table1[[#This Row],[Column1]]/100</f>
        <v>0.2</v>
      </c>
      <c r="N1478" s="13">
        <f>Table1[[#This Row],[Unit_Price]]*Table1[[#This Row],[Quantity]]*(1-Table1[[#This Row],[Discount_%]])</f>
        <v>4795.2</v>
      </c>
      <c r="O1478" s="13">
        <v>27814</v>
      </c>
      <c r="P1478" s="13">
        <f>Table1[[#This Row],[Revenue]]-Table1[[#This Row],[Cost]]</f>
        <v>-23018.799999999999</v>
      </c>
      <c r="Q1478" s="12" t="s">
        <v>47</v>
      </c>
      <c r="R1478" s="12" t="s">
        <v>51</v>
      </c>
      <c r="S1478" s="12" t="s">
        <v>53</v>
      </c>
      <c r="T1478" s="12">
        <v>1</v>
      </c>
      <c r="U1478" s="12">
        <v>20</v>
      </c>
      <c r="V1478" s="20" t="str">
        <f>TEXT(Table1[[#This Row],[Date]],"mmm-yyyy")</f>
        <v>May-2025</v>
      </c>
    </row>
    <row r="1479" spans="1:22" x14ac:dyDescent="0.2">
      <c r="A1479" s="11">
        <f t="shared" si="22"/>
        <v>45781</v>
      </c>
      <c r="B1479" s="12" t="s">
        <v>21</v>
      </c>
      <c r="C1479" s="12" t="str">
        <f>VLOOKUP(D1479, City_Mapping!A:B, 2, FALSE)</f>
        <v>UK</v>
      </c>
      <c r="D1479" s="12" t="s">
        <v>29</v>
      </c>
      <c r="E1479" s="12" t="s">
        <v>34</v>
      </c>
      <c r="F1479" s="12" t="s">
        <v>40</v>
      </c>
      <c r="G1479" s="12">
        <v>54957</v>
      </c>
      <c r="H1479" s="12" t="s">
        <v>41</v>
      </c>
      <c r="I1479" s="12" t="s">
        <v>45</v>
      </c>
      <c r="J1479" s="12">
        <v>915127</v>
      </c>
      <c r="K1479" s="12">
        <v>2</v>
      </c>
      <c r="L1479" s="13">
        <v>4614</v>
      </c>
      <c r="M1479" s="14">
        <f>Table1[[#This Row],[Column1]]/100</f>
        <v>0.15</v>
      </c>
      <c r="N1479" s="13">
        <f>Table1[[#This Row],[Unit_Price]]*Table1[[#This Row],[Quantity]]*(1-Table1[[#This Row],[Discount_%]])</f>
        <v>7843.8</v>
      </c>
      <c r="O1479" s="13">
        <v>3099</v>
      </c>
      <c r="P1479" s="13">
        <f>Table1[[#This Row],[Revenue]]-Table1[[#This Row],[Cost]]</f>
        <v>4744.8</v>
      </c>
      <c r="Q1479" s="12" t="s">
        <v>48</v>
      </c>
      <c r="R1479" s="12" t="s">
        <v>50</v>
      </c>
      <c r="S1479" s="12" t="s">
        <v>55</v>
      </c>
      <c r="T1479" s="12">
        <v>2</v>
      </c>
      <c r="U1479" s="12">
        <v>15</v>
      </c>
      <c r="V1479" s="20" t="str">
        <f>TEXT(Table1[[#This Row],[Date]],"mmm-yyyy")</f>
        <v>May-2025</v>
      </c>
    </row>
    <row r="1480" spans="1:22" x14ac:dyDescent="0.2">
      <c r="A1480" s="11">
        <f t="shared" si="22"/>
        <v>45781</v>
      </c>
      <c r="B1480" s="12" t="s">
        <v>23</v>
      </c>
      <c r="C1480" s="12" t="str">
        <f>VLOOKUP(D1480, City_Mapping!A:B, 2, FALSE)</f>
        <v>UK</v>
      </c>
      <c r="D1480" s="12" t="s">
        <v>29</v>
      </c>
      <c r="E1480" s="12" t="s">
        <v>35</v>
      </c>
      <c r="F1480" s="12" t="s">
        <v>38</v>
      </c>
      <c r="G1480" s="12">
        <v>38429</v>
      </c>
      <c r="H1480" s="12" t="s">
        <v>42</v>
      </c>
      <c r="I1480" s="12" t="s">
        <v>44</v>
      </c>
      <c r="J1480" s="12">
        <v>568486</v>
      </c>
      <c r="K1480" s="12">
        <v>8</v>
      </c>
      <c r="L1480" s="13">
        <v>4273</v>
      </c>
      <c r="M1480" s="14">
        <f>Table1[[#This Row],[Column1]]/100</f>
        <v>0</v>
      </c>
      <c r="N1480" s="13">
        <f>Table1[[#This Row],[Unit_Price]]*Table1[[#This Row],[Quantity]]*(1-Table1[[#This Row],[Discount_%]])</f>
        <v>34184</v>
      </c>
      <c r="O1480" s="13">
        <v>11834</v>
      </c>
      <c r="P1480" s="13">
        <f>Table1[[#This Row],[Revenue]]-Table1[[#This Row],[Cost]]</f>
        <v>22350</v>
      </c>
      <c r="Q1480" s="12" t="s">
        <v>49</v>
      </c>
      <c r="R1480" s="12" t="s">
        <v>50</v>
      </c>
      <c r="S1480" s="12" t="s">
        <v>56</v>
      </c>
      <c r="T1480" s="12">
        <v>1</v>
      </c>
      <c r="U1480" s="12">
        <v>0</v>
      </c>
      <c r="V1480" s="20" t="str">
        <f>TEXT(Table1[[#This Row],[Date]],"mmm-yyyy")</f>
        <v>May-2025</v>
      </c>
    </row>
    <row r="1481" spans="1:22" x14ac:dyDescent="0.2">
      <c r="A1481" s="11">
        <f t="shared" si="22"/>
        <v>45781</v>
      </c>
      <c r="B1481" s="12" t="s">
        <v>21</v>
      </c>
      <c r="C1481" s="12" t="str">
        <f>VLOOKUP(D1481, City_Mapping!A:B, 2, FALSE)</f>
        <v>USA</v>
      </c>
      <c r="D1481" s="12" t="s">
        <v>31</v>
      </c>
      <c r="E1481" s="12" t="s">
        <v>35</v>
      </c>
      <c r="F1481" s="12" t="s">
        <v>37</v>
      </c>
      <c r="G1481" s="12">
        <v>55909</v>
      </c>
      <c r="H1481" s="12" t="s">
        <v>42</v>
      </c>
      <c r="I1481" s="12" t="s">
        <v>44</v>
      </c>
      <c r="J1481" s="12">
        <v>901135</v>
      </c>
      <c r="K1481" s="12">
        <v>7</v>
      </c>
      <c r="L1481" s="13">
        <v>4147</v>
      </c>
      <c r="M1481" s="14">
        <f>Table1[[#This Row],[Column1]]/100</f>
        <v>0</v>
      </c>
      <c r="N1481" s="13">
        <f>Table1[[#This Row],[Unit_Price]]*Table1[[#This Row],[Quantity]]*(1-Table1[[#This Row],[Discount_%]])</f>
        <v>29029</v>
      </c>
      <c r="O1481" s="13">
        <v>27964</v>
      </c>
      <c r="P1481" s="13">
        <f>Table1[[#This Row],[Revenue]]-Table1[[#This Row],[Cost]]</f>
        <v>1065</v>
      </c>
      <c r="Q1481" s="12" t="s">
        <v>49</v>
      </c>
      <c r="R1481" s="12" t="s">
        <v>51</v>
      </c>
      <c r="S1481" s="12" t="s">
        <v>54</v>
      </c>
      <c r="T1481" s="12">
        <v>2</v>
      </c>
      <c r="U1481" s="12">
        <v>0</v>
      </c>
      <c r="V1481" s="20" t="str">
        <f>TEXT(Table1[[#This Row],[Date]],"mmm-yyyy")</f>
        <v>May-2025</v>
      </c>
    </row>
    <row r="1482" spans="1:22" x14ac:dyDescent="0.2">
      <c r="A1482" s="11">
        <f t="shared" si="22"/>
        <v>45781</v>
      </c>
      <c r="B1482" s="12" t="s">
        <v>20</v>
      </c>
      <c r="C1482" s="12" t="str">
        <f>VLOOKUP(D1482, City_Mapping!A:B, 2, FALSE)</f>
        <v>India</v>
      </c>
      <c r="D1482" s="12" t="s">
        <v>33</v>
      </c>
      <c r="E1482" s="12" t="s">
        <v>35</v>
      </c>
      <c r="F1482" s="12" t="s">
        <v>39</v>
      </c>
      <c r="G1482" s="12">
        <v>62906</v>
      </c>
      <c r="H1482" s="12" t="s">
        <v>41</v>
      </c>
      <c r="I1482" s="12" t="s">
        <v>44</v>
      </c>
      <c r="J1482" s="12">
        <v>252550</v>
      </c>
      <c r="K1482" s="12">
        <v>6</v>
      </c>
      <c r="L1482" s="13">
        <v>3366</v>
      </c>
      <c r="M1482" s="14">
        <f>Table1[[#This Row],[Column1]]/100</f>
        <v>0.05</v>
      </c>
      <c r="N1482" s="13">
        <f>Table1[[#This Row],[Unit_Price]]*Table1[[#This Row],[Quantity]]*(1-Table1[[#This Row],[Discount_%]])</f>
        <v>19186.2</v>
      </c>
      <c r="O1482" s="13">
        <v>25251</v>
      </c>
      <c r="P1482" s="13">
        <f>Table1[[#This Row],[Revenue]]-Table1[[#This Row],[Cost]]</f>
        <v>-6064.7999999999993</v>
      </c>
      <c r="Q1482" s="12" t="s">
        <v>46</v>
      </c>
      <c r="R1482" s="12" t="s">
        <v>51</v>
      </c>
      <c r="S1482" s="12" t="s">
        <v>56</v>
      </c>
      <c r="T1482" s="12">
        <v>4</v>
      </c>
      <c r="U1482" s="12">
        <v>5</v>
      </c>
      <c r="V1482" s="20" t="str">
        <f>TEXT(Table1[[#This Row],[Date]],"mmm-yyyy")</f>
        <v>May-2025</v>
      </c>
    </row>
    <row r="1483" spans="1:22" x14ac:dyDescent="0.2">
      <c r="A1483" s="11">
        <f t="shared" si="22"/>
        <v>45781</v>
      </c>
      <c r="B1483" s="12" t="s">
        <v>22</v>
      </c>
      <c r="C1483" s="12" t="str">
        <f>VLOOKUP(D1483, City_Mapping!A:B, 2, FALSE)</f>
        <v>USA</v>
      </c>
      <c r="D1483" s="12" t="s">
        <v>31</v>
      </c>
      <c r="E1483" s="12" t="s">
        <v>35</v>
      </c>
      <c r="F1483" s="12" t="s">
        <v>39</v>
      </c>
      <c r="G1483" s="12">
        <v>96290</v>
      </c>
      <c r="H1483" s="12" t="s">
        <v>41</v>
      </c>
      <c r="I1483" s="12" t="s">
        <v>43</v>
      </c>
      <c r="J1483" s="12">
        <v>167918</v>
      </c>
      <c r="K1483" s="12">
        <v>4</v>
      </c>
      <c r="L1483" s="13">
        <v>1186</v>
      </c>
      <c r="M1483" s="14">
        <f>Table1[[#This Row],[Column1]]/100</f>
        <v>0.15</v>
      </c>
      <c r="N1483" s="13">
        <f>Table1[[#This Row],[Unit_Price]]*Table1[[#This Row],[Quantity]]*(1-Table1[[#This Row],[Discount_%]])</f>
        <v>4032.4</v>
      </c>
      <c r="O1483" s="13">
        <v>15860</v>
      </c>
      <c r="P1483" s="13">
        <f>Table1[[#This Row],[Revenue]]-Table1[[#This Row],[Cost]]</f>
        <v>-11827.6</v>
      </c>
      <c r="Q1483" s="12" t="s">
        <v>46</v>
      </c>
      <c r="R1483" s="12" t="s">
        <v>50</v>
      </c>
      <c r="S1483" s="12" t="s">
        <v>53</v>
      </c>
      <c r="T1483" s="12">
        <v>5</v>
      </c>
      <c r="U1483" s="12">
        <v>15</v>
      </c>
      <c r="V1483" s="20" t="str">
        <f>TEXT(Table1[[#This Row],[Date]],"mmm-yyyy")</f>
        <v>May-2025</v>
      </c>
    </row>
    <row r="1484" spans="1:22" x14ac:dyDescent="0.2">
      <c r="A1484" s="11">
        <f t="shared" si="22"/>
        <v>45781</v>
      </c>
      <c r="B1484" s="12" t="s">
        <v>23</v>
      </c>
      <c r="C1484" s="12" t="str">
        <f>VLOOKUP(D1484, City_Mapping!A:B, 2, FALSE)</f>
        <v>India</v>
      </c>
      <c r="D1484" s="12" t="s">
        <v>28</v>
      </c>
      <c r="E1484" s="12" t="s">
        <v>35</v>
      </c>
      <c r="F1484" s="12" t="s">
        <v>37</v>
      </c>
      <c r="G1484" s="12">
        <v>54389</v>
      </c>
      <c r="H1484" s="12" t="s">
        <v>41</v>
      </c>
      <c r="I1484" s="12" t="s">
        <v>45</v>
      </c>
      <c r="J1484" s="12">
        <v>392272</v>
      </c>
      <c r="K1484" s="12">
        <v>9</v>
      </c>
      <c r="L1484" s="13">
        <v>2567</v>
      </c>
      <c r="M1484" s="14">
        <f>Table1[[#This Row],[Column1]]/100</f>
        <v>0</v>
      </c>
      <c r="N1484" s="13">
        <f>Table1[[#This Row],[Unit_Price]]*Table1[[#This Row],[Quantity]]*(1-Table1[[#This Row],[Discount_%]])</f>
        <v>23103</v>
      </c>
      <c r="O1484" s="13">
        <v>8898</v>
      </c>
      <c r="P1484" s="13">
        <f>Table1[[#This Row],[Revenue]]-Table1[[#This Row],[Cost]]</f>
        <v>14205</v>
      </c>
      <c r="Q1484" s="12" t="s">
        <v>48</v>
      </c>
      <c r="R1484" s="12" t="s">
        <v>52</v>
      </c>
      <c r="S1484" s="12" t="s">
        <v>56</v>
      </c>
      <c r="T1484" s="12">
        <v>5</v>
      </c>
      <c r="U1484" s="12">
        <v>0</v>
      </c>
      <c r="V1484" s="20" t="str">
        <f>TEXT(Table1[[#This Row],[Date]],"mmm-yyyy")</f>
        <v>May-2025</v>
      </c>
    </row>
    <row r="1485" spans="1:22" x14ac:dyDescent="0.2">
      <c r="A1485" s="11">
        <f t="shared" si="22"/>
        <v>45781</v>
      </c>
      <c r="B1485" s="12" t="s">
        <v>22</v>
      </c>
      <c r="C1485" s="12" t="str">
        <f>VLOOKUP(D1485, City_Mapping!A:B, 2, FALSE)</f>
        <v>USA</v>
      </c>
      <c r="D1485" s="12" t="s">
        <v>31</v>
      </c>
      <c r="E1485" s="12" t="s">
        <v>35</v>
      </c>
      <c r="F1485" s="12" t="s">
        <v>37</v>
      </c>
      <c r="G1485" s="12">
        <v>30905</v>
      </c>
      <c r="H1485" s="12" t="s">
        <v>42</v>
      </c>
      <c r="I1485" s="12" t="s">
        <v>44</v>
      </c>
      <c r="J1485" s="12">
        <v>677538</v>
      </c>
      <c r="K1485" s="12">
        <v>7</v>
      </c>
      <c r="L1485" s="13">
        <v>4421</v>
      </c>
      <c r="M1485" s="14">
        <f>Table1[[#This Row],[Column1]]/100</f>
        <v>0.1</v>
      </c>
      <c r="N1485" s="13">
        <f>Table1[[#This Row],[Unit_Price]]*Table1[[#This Row],[Quantity]]*(1-Table1[[#This Row],[Discount_%]])</f>
        <v>27852.3</v>
      </c>
      <c r="O1485" s="13">
        <v>29688</v>
      </c>
      <c r="P1485" s="13">
        <f>Table1[[#This Row],[Revenue]]-Table1[[#This Row],[Cost]]</f>
        <v>-1835.7000000000007</v>
      </c>
      <c r="Q1485" s="12" t="s">
        <v>48</v>
      </c>
      <c r="R1485" s="12" t="s">
        <v>51</v>
      </c>
      <c r="S1485" s="12" t="s">
        <v>55</v>
      </c>
      <c r="T1485" s="12">
        <v>1</v>
      </c>
      <c r="U1485" s="12">
        <v>10</v>
      </c>
      <c r="V1485" s="20" t="str">
        <f>TEXT(Table1[[#This Row],[Date]],"mmm-yyyy")</f>
        <v>May-2025</v>
      </c>
    </row>
    <row r="1486" spans="1:22" x14ac:dyDescent="0.2">
      <c r="A1486" s="11">
        <f t="shared" si="22"/>
        <v>45781</v>
      </c>
      <c r="B1486" s="12" t="s">
        <v>20</v>
      </c>
      <c r="C1486" s="12" t="str">
        <f>VLOOKUP(D1486, City_Mapping!A:B, 2, FALSE)</f>
        <v>India</v>
      </c>
      <c r="D1486" s="12" t="s">
        <v>28</v>
      </c>
      <c r="E1486" s="12" t="s">
        <v>36</v>
      </c>
      <c r="F1486" s="12" t="s">
        <v>39</v>
      </c>
      <c r="G1486" s="12">
        <v>99619</v>
      </c>
      <c r="H1486" s="12" t="s">
        <v>41</v>
      </c>
      <c r="I1486" s="12" t="s">
        <v>45</v>
      </c>
      <c r="J1486" s="12">
        <v>322191</v>
      </c>
      <c r="K1486" s="12">
        <v>7</v>
      </c>
      <c r="L1486" s="13">
        <v>947</v>
      </c>
      <c r="M1486" s="14">
        <f>Table1[[#This Row],[Column1]]/100</f>
        <v>0.15</v>
      </c>
      <c r="N1486" s="13">
        <f>Table1[[#This Row],[Unit_Price]]*Table1[[#This Row],[Quantity]]*(1-Table1[[#This Row],[Discount_%]])</f>
        <v>5634.65</v>
      </c>
      <c r="O1486" s="13">
        <v>13277</v>
      </c>
      <c r="P1486" s="13">
        <f>Table1[[#This Row],[Revenue]]-Table1[[#This Row],[Cost]]</f>
        <v>-7642.35</v>
      </c>
      <c r="Q1486" s="12" t="s">
        <v>46</v>
      </c>
      <c r="R1486" s="12" t="s">
        <v>51</v>
      </c>
      <c r="S1486" s="12" t="s">
        <v>55</v>
      </c>
      <c r="T1486" s="12">
        <v>4</v>
      </c>
      <c r="U1486" s="12">
        <v>15</v>
      </c>
      <c r="V1486" s="20" t="str">
        <f>TEXT(Table1[[#This Row],[Date]],"mmm-yyyy")</f>
        <v>May-2025</v>
      </c>
    </row>
    <row r="1487" spans="1:22" x14ac:dyDescent="0.2">
      <c r="A1487" s="11">
        <f t="shared" ref="A1487:A1550" si="23">A1475+1</f>
        <v>45781</v>
      </c>
      <c r="B1487" s="12" t="s">
        <v>20</v>
      </c>
      <c r="C1487" s="12" t="str">
        <f>VLOOKUP(D1487, City_Mapping!A:B, 2, FALSE)</f>
        <v>India</v>
      </c>
      <c r="D1487" s="12" t="s">
        <v>28</v>
      </c>
      <c r="E1487" s="12" t="s">
        <v>36</v>
      </c>
      <c r="F1487" s="12" t="s">
        <v>39</v>
      </c>
      <c r="G1487" s="12">
        <v>63730</v>
      </c>
      <c r="H1487" s="12" t="s">
        <v>42</v>
      </c>
      <c r="I1487" s="12" t="s">
        <v>43</v>
      </c>
      <c r="J1487" s="12">
        <v>732065</v>
      </c>
      <c r="K1487" s="12">
        <v>5</v>
      </c>
      <c r="L1487" s="13">
        <v>2266</v>
      </c>
      <c r="M1487" s="14">
        <f>Table1[[#This Row],[Column1]]/100</f>
        <v>0.1</v>
      </c>
      <c r="N1487" s="13">
        <f>Table1[[#This Row],[Unit_Price]]*Table1[[#This Row],[Quantity]]*(1-Table1[[#This Row],[Discount_%]])</f>
        <v>10197</v>
      </c>
      <c r="O1487" s="13">
        <v>25817</v>
      </c>
      <c r="P1487" s="13">
        <f>Table1[[#This Row],[Revenue]]-Table1[[#This Row],[Cost]]</f>
        <v>-15620</v>
      </c>
      <c r="Q1487" s="12" t="s">
        <v>46</v>
      </c>
      <c r="R1487" s="12" t="s">
        <v>52</v>
      </c>
      <c r="S1487" s="12" t="s">
        <v>56</v>
      </c>
      <c r="T1487" s="12">
        <v>1</v>
      </c>
      <c r="U1487" s="12">
        <v>10</v>
      </c>
      <c r="V1487" s="20" t="str">
        <f>TEXT(Table1[[#This Row],[Date]],"mmm-yyyy")</f>
        <v>May-2025</v>
      </c>
    </row>
    <row r="1488" spans="1:22" x14ac:dyDescent="0.2">
      <c r="A1488" s="11">
        <f t="shared" si="23"/>
        <v>45781</v>
      </c>
      <c r="B1488" s="12" t="s">
        <v>20</v>
      </c>
      <c r="C1488" s="12" t="str">
        <f>VLOOKUP(D1488, City_Mapping!A:B, 2, FALSE)</f>
        <v>India</v>
      </c>
      <c r="D1488" s="12" t="s">
        <v>33</v>
      </c>
      <c r="E1488" s="12" t="s">
        <v>36</v>
      </c>
      <c r="F1488" s="12" t="s">
        <v>39</v>
      </c>
      <c r="G1488" s="12">
        <v>67557</v>
      </c>
      <c r="H1488" s="12" t="s">
        <v>42</v>
      </c>
      <c r="I1488" s="12" t="s">
        <v>43</v>
      </c>
      <c r="J1488" s="12">
        <v>399270</v>
      </c>
      <c r="K1488" s="12">
        <v>1</v>
      </c>
      <c r="L1488" s="13">
        <v>1624</v>
      </c>
      <c r="M1488" s="14">
        <f>Table1[[#This Row],[Column1]]/100</f>
        <v>0.05</v>
      </c>
      <c r="N1488" s="13">
        <f>Table1[[#This Row],[Unit_Price]]*Table1[[#This Row],[Quantity]]*(1-Table1[[#This Row],[Discount_%]])</f>
        <v>1542.8</v>
      </c>
      <c r="O1488" s="13">
        <v>16699</v>
      </c>
      <c r="P1488" s="13">
        <f>Table1[[#This Row],[Revenue]]-Table1[[#This Row],[Cost]]</f>
        <v>-15156.2</v>
      </c>
      <c r="Q1488" s="12" t="s">
        <v>48</v>
      </c>
      <c r="R1488" s="12" t="s">
        <v>50</v>
      </c>
      <c r="S1488" s="12" t="s">
        <v>56</v>
      </c>
      <c r="T1488" s="12">
        <v>1</v>
      </c>
      <c r="U1488" s="12">
        <v>5</v>
      </c>
      <c r="V1488" s="20" t="str">
        <f>TEXT(Table1[[#This Row],[Date]],"mmm-yyyy")</f>
        <v>May-2025</v>
      </c>
    </row>
    <row r="1489" spans="1:22" x14ac:dyDescent="0.2">
      <c r="A1489" s="11">
        <f t="shared" si="23"/>
        <v>45781</v>
      </c>
      <c r="B1489" s="12" t="s">
        <v>22</v>
      </c>
      <c r="C1489" s="12" t="str">
        <f>VLOOKUP(D1489, City_Mapping!A:B, 2, FALSE)</f>
        <v>India</v>
      </c>
      <c r="D1489" s="12" t="s">
        <v>32</v>
      </c>
      <c r="E1489" s="12" t="s">
        <v>36</v>
      </c>
      <c r="F1489" s="12" t="s">
        <v>40</v>
      </c>
      <c r="G1489" s="12">
        <v>96113</v>
      </c>
      <c r="H1489" s="12" t="s">
        <v>42</v>
      </c>
      <c r="I1489" s="12" t="s">
        <v>45</v>
      </c>
      <c r="J1489" s="12">
        <v>730904</v>
      </c>
      <c r="K1489" s="12">
        <v>2</v>
      </c>
      <c r="L1489" s="13">
        <v>793</v>
      </c>
      <c r="M1489" s="14">
        <f>Table1[[#This Row],[Column1]]/100</f>
        <v>0.15</v>
      </c>
      <c r="N1489" s="13">
        <f>Table1[[#This Row],[Unit_Price]]*Table1[[#This Row],[Quantity]]*(1-Table1[[#This Row],[Discount_%]])</f>
        <v>1348.1</v>
      </c>
      <c r="O1489" s="13">
        <v>23173</v>
      </c>
      <c r="P1489" s="13">
        <f>Table1[[#This Row],[Revenue]]-Table1[[#This Row],[Cost]]</f>
        <v>-21824.9</v>
      </c>
      <c r="Q1489" s="12" t="s">
        <v>47</v>
      </c>
      <c r="R1489" s="12" t="s">
        <v>52</v>
      </c>
      <c r="S1489" s="12" t="s">
        <v>53</v>
      </c>
      <c r="T1489" s="12">
        <v>3</v>
      </c>
      <c r="U1489" s="12">
        <v>15</v>
      </c>
      <c r="V1489" s="20" t="str">
        <f>TEXT(Table1[[#This Row],[Date]],"mmm-yyyy")</f>
        <v>May-2025</v>
      </c>
    </row>
    <row r="1490" spans="1:22" x14ac:dyDescent="0.2">
      <c r="A1490" s="11">
        <f t="shared" si="23"/>
        <v>45782</v>
      </c>
      <c r="B1490" s="12" t="s">
        <v>22</v>
      </c>
      <c r="C1490" s="12" t="str">
        <f>VLOOKUP(D1490, City_Mapping!A:B, 2, FALSE)</f>
        <v>India</v>
      </c>
      <c r="D1490" s="12" t="s">
        <v>33</v>
      </c>
      <c r="E1490" s="12" t="s">
        <v>34</v>
      </c>
      <c r="F1490" s="12" t="s">
        <v>40</v>
      </c>
      <c r="G1490" s="12">
        <v>76199</v>
      </c>
      <c r="H1490" s="12" t="s">
        <v>41</v>
      </c>
      <c r="I1490" s="12" t="s">
        <v>45</v>
      </c>
      <c r="J1490" s="12">
        <v>671087</v>
      </c>
      <c r="K1490" s="12">
        <v>8</v>
      </c>
      <c r="L1490" s="13">
        <v>4660</v>
      </c>
      <c r="M1490" s="14">
        <f>Table1[[#This Row],[Column1]]/100</f>
        <v>0.05</v>
      </c>
      <c r="N1490" s="13">
        <f>Table1[[#This Row],[Unit_Price]]*Table1[[#This Row],[Quantity]]*(1-Table1[[#This Row],[Discount_%]])</f>
        <v>35416</v>
      </c>
      <c r="O1490" s="13">
        <v>4749</v>
      </c>
      <c r="P1490" s="13">
        <f>Table1[[#This Row],[Revenue]]-Table1[[#This Row],[Cost]]</f>
        <v>30667</v>
      </c>
      <c r="Q1490" s="12" t="s">
        <v>48</v>
      </c>
      <c r="R1490" s="12" t="s">
        <v>52</v>
      </c>
      <c r="S1490" s="12" t="s">
        <v>55</v>
      </c>
      <c r="T1490" s="12">
        <v>1</v>
      </c>
      <c r="U1490" s="12">
        <v>5</v>
      </c>
      <c r="V1490" s="20" t="str">
        <f>TEXT(Table1[[#This Row],[Date]],"mmm-yyyy")</f>
        <v>May-2025</v>
      </c>
    </row>
    <row r="1491" spans="1:22" x14ac:dyDescent="0.2">
      <c r="A1491" s="11">
        <f t="shared" si="23"/>
        <v>45782</v>
      </c>
      <c r="B1491" s="12" t="s">
        <v>22</v>
      </c>
      <c r="C1491" s="12" t="str">
        <f>VLOOKUP(D1491, City_Mapping!A:B, 2, FALSE)</f>
        <v>UK</v>
      </c>
      <c r="D1491" s="12" t="s">
        <v>29</v>
      </c>
      <c r="E1491" s="12" t="s">
        <v>35</v>
      </c>
      <c r="F1491" s="12" t="s">
        <v>40</v>
      </c>
      <c r="G1491" s="12">
        <v>57301</v>
      </c>
      <c r="H1491" s="12" t="s">
        <v>41</v>
      </c>
      <c r="I1491" s="12" t="s">
        <v>44</v>
      </c>
      <c r="J1491" s="12">
        <v>325300</v>
      </c>
      <c r="K1491" s="12">
        <v>5</v>
      </c>
      <c r="L1491" s="13">
        <v>3046</v>
      </c>
      <c r="M1491" s="14">
        <f>Table1[[#This Row],[Column1]]/100</f>
        <v>0.2</v>
      </c>
      <c r="N1491" s="13">
        <f>Table1[[#This Row],[Unit_Price]]*Table1[[#This Row],[Quantity]]*(1-Table1[[#This Row],[Discount_%]])</f>
        <v>12184</v>
      </c>
      <c r="O1491" s="13">
        <v>5746</v>
      </c>
      <c r="P1491" s="13">
        <f>Table1[[#This Row],[Revenue]]-Table1[[#This Row],[Cost]]</f>
        <v>6438</v>
      </c>
      <c r="Q1491" s="12" t="s">
        <v>46</v>
      </c>
      <c r="R1491" s="12" t="s">
        <v>52</v>
      </c>
      <c r="S1491" s="12" t="s">
        <v>54</v>
      </c>
      <c r="T1491" s="12">
        <v>2</v>
      </c>
      <c r="U1491" s="12">
        <v>20</v>
      </c>
      <c r="V1491" s="20" t="str">
        <f>TEXT(Table1[[#This Row],[Date]],"mmm-yyyy")</f>
        <v>May-2025</v>
      </c>
    </row>
    <row r="1492" spans="1:22" x14ac:dyDescent="0.2">
      <c r="A1492" s="11">
        <f t="shared" si="23"/>
        <v>45782</v>
      </c>
      <c r="B1492" s="12" t="s">
        <v>22</v>
      </c>
      <c r="C1492" s="12" t="str">
        <f>VLOOKUP(D1492, City_Mapping!A:B, 2, FALSE)</f>
        <v>UK</v>
      </c>
      <c r="D1492" s="12" t="s">
        <v>29</v>
      </c>
      <c r="E1492" s="12" t="s">
        <v>34</v>
      </c>
      <c r="F1492" s="12" t="s">
        <v>38</v>
      </c>
      <c r="G1492" s="12">
        <v>94752</v>
      </c>
      <c r="H1492" s="12" t="s">
        <v>42</v>
      </c>
      <c r="I1492" s="12" t="s">
        <v>45</v>
      </c>
      <c r="J1492" s="12">
        <v>551464</v>
      </c>
      <c r="K1492" s="12">
        <v>2</v>
      </c>
      <c r="L1492" s="13">
        <v>575</v>
      </c>
      <c r="M1492" s="14">
        <f>Table1[[#This Row],[Column1]]/100</f>
        <v>0.05</v>
      </c>
      <c r="N1492" s="13">
        <f>Table1[[#This Row],[Unit_Price]]*Table1[[#This Row],[Quantity]]*(1-Table1[[#This Row],[Discount_%]])</f>
        <v>1092.5</v>
      </c>
      <c r="O1492" s="13">
        <v>27010</v>
      </c>
      <c r="P1492" s="13">
        <f>Table1[[#This Row],[Revenue]]-Table1[[#This Row],[Cost]]</f>
        <v>-25917.5</v>
      </c>
      <c r="Q1492" s="12" t="s">
        <v>49</v>
      </c>
      <c r="R1492" s="12" t="s">
        <v>51</v>
      </c>
      <c r="S1492" s="12" t="s">
        <v>56</v>
      </c>
      <c r="T1492" s="12">
        <v>3</v>
      </c>
      <c r="U1492" s="12">
        <v>5</v>
      </c>
      <c r="V1492" s="20" t="str">
        <f>TEXT(Table1[[#This Row],[Date]],"mmm-yyyy")</f>
        <v>May-2025</v>
      </c>
    </row>
    <row r="1493" spans="1:22" x14ac:dyDescent="0.2">
      <c r="A1493" s="11">
        <f t="shared" si="23"/>
        <v>45782</v>
      </c>
      <c r="B1493" s="12" t="s">
        <v>20</v>
      </c>
      <c r="C1493" s="12" t="str">
        <f>VLOOKUP(D1493, City_Mapping!A:B, 2, FALSE)</f>
        <v>USA</v>
      </c>
      <c r="D1493" s="12" t="s">
        <v>31</v>
      </c>
      <c r="E1493" s="12" t="s">
        <v>35</v>
      </c>
      <c r="F1493" s="12" t="s">
        <v>40</v>
      </c>
      <c r="G1493" s="12">
        <v>57259</v>
      </c>
      <c r="H1493" s="12" t="s">
        <v>42</v>
      </c>
      <c r="I1493" s="12" t="s">
        <v>44</v>
      </c>
      <c r="J1493" s="12">
        <v>395051</v>
      </c>
      <c r="K1493" s="12">
        <v>5</v>
      </c>
      <c r="L1493" s="13">
        <v>4275</v>
      </c>
      <c r="M1493" s="14">
        <f>Table1[[#This Row],[Column1]]/100</f>
        <v>0.2</v>
      </c>
      <c r="N1493" s="13">
        <f>Table1[[#This Row],[Unit_Price]]*Table1[[#This Row],[Quantity]]*(1-Table1[[#This Row],[Discount_%]])</f>
        <v>17100</v>
      </c>
      <c r="O1493" s="13">
        <v>13581</v>
      </c>
      <c r="P1493" s="13">
        <f>Table1[[#This Row],[Revenue]]-Table1[[#This Row],[Cost]]</f>
        <v>3519</v>
      </c>
      <c r="Q1493" s="12" t="s">
        <v>46</v>
      </c>
      <c r="R1493" s="12" t="s">
        <v>50</v>
      </c>
      <c r="S1493" s="12" t="s">
        <v>55</v>
      </c>
      <c r="T1493" s="12">
        <v>3</v>
      </c>
      <c r="U1493" s="12">
        <v>20</v>
      </c>
      <c r="V1493" s="20" t="str">
        <f>TEXT(Table1[[#This Row],[Date]],"mmm-yyyy")</f>
        <v>May-2025</v>
      </c>
    </row>
    <row r="1494" spans="1:22" x14ac:dyDescent="0.2">
      <c r="A1494" s="11">
        <f t="shared" si="23"/>
        <v>45782</v>
      </c>
      <c r="B1494" s="12" t="s">
        <v>20</v>
      </c>
      <c r="C1494" s="12" t="str">
        <f>VLOOKUP(D1494, City_Mapping!A:B, 2, FALSE)</f>
        <v>India</v>
      </c>
      <c r="D1494" s="12" t="s">
        <v>28</v>
      </c>
      <c r="E1494" s="12" t="s">
        <v>35</v>
      </c>
      <c r="F1494" s="12" t="s">
        <v>39</v>
      </c>
      <c r="G1494" s="12">
        <v>84801</v>
      </c>
      <c r="H1494" s="12" t="s">
        <v>41</v>
      </c>
      <c r="I1494" s="12" t="s">
        <v>45</v>
      </c>
      <c r="J1494" s="12">
        <v>107644</v>
      </c>
      <c r="K1494" s="12">
        <v>8</v>
      </c>
      <c r="L1494" s="13">
        <v>3182</v>
      </c>
      <c r="M1494" s="14">
        <f>Table1[[#This Row],[Column1]]/100</f>
        <v>0.15</v>
      </c>
      <c r="N1494" s="13">
        <f>Table1[[#This Row],[Unit_Price]]*Table1[[#This Row],[Quantity]]*(1-Table1[[#This Row],[Discount_%]])</f>
        <v>21637.599999999999</v>
      </c>
      <c r="O1494" s="13">
        <v>24579</v>
      </c>
      <c r="P1494" s="13">
        <f>Table1[[#This Row],[Revenue]]-Table1[[#This Row],[Cost]]</f>
        <v>-2941.4000000000015</v>
      </c>
      <c r="Q1494" s="12" t="s">
        <v>47</v>
      </c>
      <c r="R1494" s="12" t="s">
        <v>50</v>
      </c>
      <c r="S1494" s="12" t="s">
        <v>53</v>
      </c>
      <c r="T1494" s="12">
        <v>1</v>
      </c>
      <c r="U1494" s="12">
        <v>15</v>
      </c>
      <c r="V1494" s="20" t="str">
        <f>TEXT(Table1[[#This Row],[Date]],"mmm-yyyy")</f>
        <v>May-2025</v>
      </c>
    </row>
    <row r="1495" spans="1:22" x14ac:dyDescent="0.2">
      <c r="A1495" s="11">
        <f t="shared" si="23"/>
        <v>45782</v>
      </c>
      <c r="B1495" s="12" t="s">
        <v>23</v>
      </c>
      <c r="C1495" s="12" t="str">
        <f>VLOOKUP(D1495, City_Mapping!A:B, 2, FALSE)</f>
        <v>UAE</v>
      </c>
      <c r="D1495" s="12" t="s">
        <v>30</v>
      </c>
      <c r="E1495" s="12" t="s">
        <v>34</v>
      </c>
      <c r="F1495" s="12" t="s">
        <v>40</v>
      </c>
      <c r="G1495" s="12">
        <v>14574</v>
      </c>
      <c r="H1495" s="12" t="s">
        <v>41</v>
      </c>
      <c r="I1495" s="12" t="s">
        <v>45</v>
      </c>
      <c r="J1495" s="12">
        <v>396727</v>
      </c>
      <c r="K1495" s="12">
        <v>4</v>
      </c>
      <c r="L1495" s="13">
        <v>3696</v>
      </c>
      <c r="M1495" s="14">
        <f>Table1[[#This Row],[Column1]]/100</f>
        <v>0.1</v>
      </c>
      <c r="N1495" s="13">
        <f>Table1[[#This Row],[Unit_Price]]*Table1[[#This Row],[Quantity]]*(1-Table1[[#This Row],[Discount_%]])</f>
        <v>13305.6</v>
      </c>
      <c r="O1495" s="13">
        <v>18817</v>
      </c>
      <c r="P1495" s="13">
        <f>Table1[[#This Row],[Revenue]]-Table1[[#This Row],[Cost]]</f>
        <v>-5511.4</v>
      </c>
      <c r="Q1495" s="12" t="s">
        <v>46</v>
      </c>
      <c r="R1495" s="12" t="s">
        <v>51</v>
      </c>
      <c r="S1495" s="12" t="s">
        <v>54</v>
      </c>
      <c r="T1495" s="12">
        <v>3</v>
      </c>
      <c r="U1495" s="12">
        <v>10</v>
      </c>
      <c r="V1495" s="20" t="str">
        <f>TEXT(Table1[[#This Row],[Date]],"mmm-yyyy")</f>
        <v>May-2025</v>
      </c>
    </row>
    <row r="1496" spans="1:22" x14ac:dyDescent="0.2">
      <c r="A1496" s="11">
        <f t="shared" si="23"/>
        <v>45782</v>
      </c>
      <c r="B1496" s="12" t="s">
        <v>23</v>
      </c>
      <c r="C1496" s="12" t="str">
        <f>VLOOKUP(D1496, City_Mapping!A:B, 2, FALSE)</f>
        <v>UAE</v>
      </c>
      <c r="D1496" s="12" t="s">
        <v>30</v>
      </c>
      <c r="E1496" s="12" t="s">
        <v>36</v>
      </c>
      <c r="F1496" s="12" t="s">
        <v>39</v>
      </c>
      <c r="G1496" s="12">
        <v>98291</v>
      </c>
      <c r="H1496" s="12" t="s">
        <v>41</v>
      </c>
      <c r="I1496" s="12" t="s">
        <v>45</v>
      </c>
      <c r="J1496" s="12">
        <v>154560</v>
      </c>
      <c r="K1496" s="12">
        <v>3</v>
      </c>
      <c r="L1496" s="13">
        <v>2574</v>
      </c>
      <c r="M1496" s="14">
        <f>Table1[[#This Row],[Column1]]/100</f>
        <v>0.1</v>
      </c>
      <c r="N1496" s="13">
        <f>Table1[[#This Row],[Unit_Price]]*Table1[[#This Row],[Quantity]]*(1-Table1[[#This Row],[Discount_%]])</f>
        <v>6949.8</v>
      </c>
      <c r="O1496" s="13">
        <v>7502</v>
      </c>
      <c r="P1496" s="13">
        <f>Table1[[#This Row],[Revenue]]-Table1[[#This Row],[Cost]]</f>
        <v>-552.19999999999982</v>
      </c>
      <c r="Q1496" s="12" t="s">
        <v>46</v>
      </c>
      <c r="R1496" s="12" t="s">
        <v>52</v>
      </c>
      <c r="S1496" s="12" t="s">
        <v>55</v>
      </c>
      <c r="T1496" s="12">
        <v>5</v>
      </c>
      <c r="U1496" s="12">
        <v>10</v>
      </c>
      <c r="V1496" s="20" t="str">
        <f>TEXT(Table1[[#This Row],[Date]],"mmm-yyyy")</f>
        <v>May-2025</v>
      </c>
    </row>
    <row r="1497" spans="1:22" x14ac:dyDescent="0.2">
      <c r="A1497" s="11">
        <f t="shared" si="23"/>
        <v>45782</v>
      </c>
      <c r="B1497" s="12" t="s">
        <v>22</v>
      </c>
      <c r="C1497" s="12" t="str">
        <f>VLOOKUP(D1497, City_Mapping!A:B, 2, FALSE)</f>
        <v>India</v>
      </c>
      <c r="D1497" s="12" t="s">
        <v>28</v>
      </c>
      <c r="E1497" s="12" t="s">
        <v>34</v>
      </c>
      <c r="F1497" s="12" t="s">
        <v>37</v>
      </c>
      <c r="G1497" s="12">
        <v>66776</v>
      </c>
      <c r="H1497" s="12" t="s">
        <v>41</v>
      </c>
      <c r="I1497" s="12" t="s">
        <v>43</v>
      </c>
      <c r="J1497" s="12">
        <v>595821</v>
      </c>
      <c r="K1497" s="12">
        <v>5</v>
      </c>
      <c r="L1497" s="13">
        <v>1799</v>
      </c>
      <c r="M1497" s="14">
        <f>Table1[[#This Row],[Column1]]/100</f>
        <v>0.1</v>
      </c>
      <c r="N1497" s="13">
        <f>Table1[[#This Row],[Unit_Price]]*Table1[[#This Row],[Quantity]]*(1-Table1[[#This Row],[Discount_%]])</f>
        <v>8095.5</v>
      </c>
      <c r="O1497" s="13">
        <v>13960</v>
      </c>
      <c r="P1497" s="13">
        <f>Table1[[#This Row],[Revenue]]-Table1[[#This Row],[Cost]]</f>
        <v>-5864.5</v>
      </c>
      <c r="Q1497" s="12" t="s">
        <v>48</v>
      </c>
      <c r="R1497" s="12" t="s">
        <v>51</v>
      </c>
      <c r="S1497" s="12" t="s">
        <v>53</v>
      </c>
      <c r="T1497" s="12">
        <v>3</v>
      </c>
      <c r="U1497" s="12">
        <v>10</v>
      </c>
      <c r="V1497" s="20" t="str">
        <f>TEXT(Table1[[#This Row],[Date]],"mmm-yyyy")</f>
        <v>May-2025</v>
      </c>
    </row>
    <row r="1498" spans="1:22" x14ac:dyDescent="0.2">
      <c r="A1498" s="11">
        <f t="shared" si="23"/>
        <v>45782</v>
      </c>
      <c r="B1498" s="12" t="s">
        <v>21</v>
      </c>
      <c r="C1498" s="12" t="str">
        <f>VLOOKUP(D1498, City_Mapping!A:B, 2, FALSE)</f>
        <v>India</v>
      </c>
      <c r="D1498" s="12" t="s">
        <v>33</v>
      </c>
      <c r="E1498" s="12" t="s">
        <v>34</v>
      </c>
      <c r="F1498" s="12" t="s">
        <v>38</v>
      </c>
      <c r="G1498" s="12">
        <v>98212</v>
      </c>
      <c r="H1498" s="12" t="s">
        <v>41</v>
      </c>
      <c r="I1498" s="12" t="s">
        <v>43</v>
      </c>
      <c r="J1498" s="12">
        <v>472778</v>
      </c>
      <c r="K1498" s="12">
        <v>7</v>
      </c>
      <c r="L1498" s="13">
        <v>3227</v>
      </c>
      <c r="M1498" s="14">
        <f>Table1[[#This Row],[Column1]]/100</f>
        <v>0.05</v>
      </c>
      <c r="N1498" s="13">
        <f>Table1[[#This Row],[Unit_Price]]*Table1[[#This Row],[Quantity]]*(1-Table1[[#This Row],[Discount_%]])</f>
        <v>21459.55</v>
      </c>
      <c r="O1498" s="13">
        <v>10631</v>
      </c>
      <c r="P1498" s="13">
        <f>Table1[[#This Row],[Revenue]]-Table1[[#This Row],[Cost]]</f>
        <v>10828.55</v>
      </c>
      <c r="Q1498" s="12" t="s">
        <v>47</v>
      </c>
      <c r="R1498" s="12" t="s">
        <v>52</v>
      </c>
      <c r="S1498" s="12" t="s">
        <v>54</v>
      </c>
      <c r="T1498" s="12">
        <v>3</v>
      </c>
      <c r="U1498" s="12">
        <v>5</v>
      </c>
      <c r="V1498" s="20" t="str">
        <f>TEXT(Table1[[#This Row],[Date]],"mmm-yyyy")</f>
        <v>May-2025</v>
      </c>
    </row>
    <row r="1499" spans="1:22" x14ac:dyDescent="0.2">
      <c r="A1499" s="11">
        <f t="shared" si="23"/>
        <v>45782</v>
      </c>
      <c r="B1499" s="12" t="s">
        <v>21</v>
      </c>
      <c r="C1499" s="12" t="str">
        <f>VLOOKUP(D1499, City_Mapping!A:B, 2, FALSE)</f>
        <v>India</v>
      </c>
      <c r="D1499" s="12" t="s">
        <v>32</v>
      </c>
      <c r="E1499" s="12" t="s">
        <v>35</v>
      </c>
      <c r="F1499" s="12" t="s">
        <v>38</v>
      </c>
      <c r="G1499" s="12">
        <v>97097</v>
      </c>
      <c r="H1499" s="12" t="s">
        <v>41</v>
      </c>
      <c r="I1499" s="12" t="s">
        <v>43</v>
      </c>
      <c r="J1499" s="12">
        <v>729877</v>
      </c>
      <c r="K1499" s="12">
        <v>2</v>
      </c>
      <c r="L1499" s="13">
        <v>4678</v>
      </c>
      <c r="M1499" s="14">
        <f>Table1[[#This Row],[Column1]]/100</f>
        <v>0.15</v>
      </c>
      <c r="N1499" s="13">
        <f>Table1[[#This Row],[Unit_Price]]*Table1[[#This Row],[Quantity]]*(1-Table1[[#This Row],[Discount_%]])</f>
        <v>7952.5999999999995</v>
      </c>
      <c r="O1499" s="13">
        <v>5277</v>
      </c>
      <c r="P1499" s="13">
        <f>Table1[[#This Row],[Revenue]]-Table1[[#This Row],[Cost]]</f>
        <v>2675.5999999999995</v>
      </c>
      <c r="Q1499" s="12" t="s">
        <v>48</v>
      </c>
      <c r="R1499" s="12" t="s">
        <v>52</v>
      </c>
      <c r="S1499" s="12" t="s">
        <v>55</v>
      </c>
      <c r="T1499" s="12">
        <v>2</v>
      </c>
      <c r="U1499" s="12">
        <v>15</v>
      </c>
      <c r="V1499" s="20" t="str">
        <f>TEXT(Table1[[#This Row],[Date]],"mmm-yyyy")</f>
        <v>May-2025</v>
      </c>
    </row>
    <row r="1500" spans="1:22" x14ac:dyDescent="0.2">
      <c r="A1500" s="11">
        <f t="shared" si="23"/>
        <v>45782</v>
      </c>
      <c r="B1500" s="12" t="s">
        <v>20</v>
      </c>
      <c r="C1500" s="12" t="str">
        <f>VLOOKUP(D1500, City_Mapping!A:B, 2, FALSE)</f>
        <v>India</v>
      </c>
      <c r="D1500" s="12" t="s">
        <v>33</v>
      </c>
      <c r="E1500" s="12" t="s">
        <v>35</v>
      </c>
      <c r="F1500" s="12" t="s">
        <v>37</v>
      </c>
      <c r="G1500" s="12">
        <v>34737</v>
      </c>
      <c r="H1500" s="12" t="s">
        <v>41</v>
      </c>
      <c r="I1500" s="12" t="s">
        <v>44</v>
      </c>
      <c r="J1500" s="12">
        <v>404132</v>
      </c>
      <c r="K1500" s="12">
        <v>1</v>
      </c>
      <c r="L1500" s="13">
        <v>4034</v>
      </c>
      <c r="M1500" s="14">
        <f>Table1[[#This Row],[Column1]]/100</f>
        <v>0.15</v>
      </c>
      <c r="N1500" s="13">
        <f>Table1[[#This Row],[Unit_Price]]*Table1[[#This Row],[Quantity]]*(1-Table1[[#This Row],[Discount_%]])</f>
        <v>3428.9</v>
      </c>
      <c r="O1500" s="13">
        <v>28544</v>
      </c>
      <c r="P1500" s="13">
        <f>Table1[[#This Row],[Revenue]]-Table1[[#This Row],[Cost]]</f>
        <v>-25115.1</v>
      </c>
      <c r="Q1500" s="12" t="s">
        <v>49</v>
      </c>
      <c r="R1500" s="12" t="s">
        <v>52</v>
      </c>
      <c r="S1500" s="12" t="s">
        <v>53</v>
      </c>
      <c r="T1500" s="12">
        <v>5</v>
      </c>
      <c r="U1500" s="12">
        <v>15</v>
      </c>
      <c r="V1500" s="20" t="str">
        <f>TEXT(Table1[[#This Row],[Date]],"mmm-yyyy")</f>
        <v>May-2025</v>
      </c>
    </row>
    <row r="1501" spans="1:22" x14ac:dyDescent="0.2">
      <c r="A1501" s="11">
        <f t="shared" si="23"/>
        <v>45782</v>
      </c>
      <c r="B1501" s="12" t="s">
        <v>20</v>
      </c>
      <c r="C1501" s="12" t="str">
        <f>VLOOKUP(D1501, City_Mapping!A:B, 2, FALSE)</f>
        <v>India</v>
      </c>
      <c r="D1501" s="12" t="s">
        <v>28</v>
      </c>
      <c r="E1501" s="12" t="s">
        <v>35</v>
      </c>
      <c r="F1501" s="12" t="s">
        <v>39</v>
      </c>
      <c r="G1501" s="12">
        <v>33390</v>
      </c>
      <c r="H1501" s="12" t="s">
        <v>41</v>
      </c>
      <c r="I1501" s="12" t="s">
        <v>44</v>
      </c>
      <c r="J1501" s="12">
        <v>503662</v>
      </c>
      <c r="K1501" s="12">
        <v>5</v>
      </c>
      <c r="L1501" s="13">
        <v>2553</v>
      </c>
      <c r="M1501" s="14">
        <f>Table1[[#This Row],[Column1]]/100</f>
        <v>0.2</v>
      </c>
      <c r="N1501" s="13">
        <f>Table1[[#This Row],[Unit_Price]]*Table1[[#This Row],[Quantity]]*(1-Table1[[#This Row],[Discount_%]])</f>
        <v>10212</v>
      </c>
      <c r="O1501" s="13">
        <v>5887</v>
      </c>
      <c r="P1501" s="13">
        <f>Table1[[#This Row],[Revenue]]-Table1[[#This Row],[Cost]]</f>
        <v>4325</v>
      </c>
      <c r="Q1501" s="12" t="s">
        <v>49</v>
      </c>
      <c r="R1501" s="12" t="s">
        <v>52</v>
      </c>
      <c r="S1501" s="12" t="s">
        <v>56</v>
      </c>
      <c r="T1501" s="12">
        <v>3</v>
      </c>
      <c r="U1501" s="12">
        <v>20</v>
      </c>
      <c r="V1501" s="20" t="str">
        <f>TEXT(Table1[[#This Row],[Date]],"mmm-yyyy")</f>
        <v>May-2025</v>
      </c>
    </row>
    <row r="1502" spans="1:22" x14ac:dyDescent="0.2">
      <c r="A1502" s="11">
        <f t="shared" si="23"/>
        <v>45783</v>
      </c>
      <c r="B1502" s="12" t="s">
        <v>20</v>
      </c>
      <c r="C1502" s="12" t="str">
        <f>VLOOKUP(D1502, City_Mapping!A:B, 2, FALSE)</f>
        <v>India</v>
      </c>
      <c r="D1502" s="12" t="s">
        <v>28</v>
      </c>
      <c r="E1502" s="12" t="s">
        <v>36</v>
      </c>
      <c r="F1502" s="12" t="s">
        <v>38</v>
      </c>
      <c r="G1502" s="12">
        <v>62330</v>
      </c>
      <c r="H1502" s="12" t="s">
        <v>41</v>
      </c>
      <c r="I1502" s="12" t="s">
        <v>43</v>
      </c>
      <c r="J1502" s="12">
        <v>385306</v>
      </c>
      <c r="K1502" s="12">
        <v>7</v>
      </c>
      <c r="L1502" s="13">
        <v>2199</v>
      </c>
      <c r="M1502" s="14">
        <f>Table1[[#This Row],[Column1]]/100</f>
        <v>0.15</v>
      </c>
      <c r="N1502" s="13">
        <f>Table1[[#This Row],[Unit_Price]]*Table1[[#This Row],[Quantity]]*(1-Table1[[#This Row],[Discount_%]])</f>
        <v>13084.05</v>
      </c>
      <c r="O1502" s="13">
        <v>9103</v>
      </c>
      <c r="P1502" s="13">
        <f>Table1[[#This Row],[Revenue]]-Table1[[#This Row],[Cost]]</f>
        <v>3981.0499999999993</v>
      </c>
      <c r="Q1502" s="12" t="s">
        <v>47</v>
      </c>
      <c r="R1502" s="12" t="s">
        <v>51</v>
      </c>
      <c r="S1502" s="12" t="s">
        <v>56</v>
      </c>
      <c r="T1502" s="12">
        <v>2</v>
      </c>
      <c r="U1502" s="12">
        <v>15</v>
      </c>
      <c r="V1502" s="20" t="str">
        <f>TEXT(Table1[[#This Row],[Date]],"mmm-yyyy")</f>
        <v>May-2025</v>
      </c>
    </row>
    <row r="1503" spans="1:22" x14ac:dyDescent="0.2">
      <c r="A1503" s="11">
        <f t="shared" si="23"/>
        <v>45783</v>
      </c>
      <c r="B1503" s="12" t="s">
        <v>23</v>
      </c>
      <c r="C1503" s="12" t="str">
        <f>VLOOKUP(D1503, City_Mapping!A:B, 2, FALSE)</f>
        <v>India</v>
      </c>
      <c r="D1503" s="12" t="s">
        <v>32</v>
      </c>
      <c r="E1503" s="12" t="s">
        <v>34</v>
      </c>
      <c r="F1503" s="12" t="s">
        <v>40</v>
      </c>
      <c r="G1503" s="12">
        <v>81082</v>
      </c>
      <c r="H1503" s="12" t="s">
        <v>42</v>
      </c>
      <c r="I1503" s="12" t="s">
        <v>43</v>
      </c>
      <c r="J1503" s="12">
        <v>245222</v>
      </c>
      <c r="K1503" s="12">
        <v>8</v>
      </c>
      <c r="L1503" s="13">
        <v>4963</v>
      </c>
      <c r="M1503" s="14">
        <f>Table1[[#This Row],[Column1]]/100</f>
        <v>0.1</v>
      </c>
      <c r="N1503" s="13">
        <f>Table1[[#This Row],[Unit_Price]]*Table1[[#This Row],[Quantity]]*(1-Table1[[#This Row],[Discount_%]])</f>
        <v>35733.599999999999</v>
      </c>
      <c r="O1503" s="13">
        <v>13954</v>
      </c>
      <c r="P1503" s="13">
        <f>Table1[[#This Row],[Revenue]]-Table1[[#This Row],[Cost]]</f>
        <v>21779.599999999999</v>
      </c>
      <c r="Q1503" s="12" t="s">
        <v>49</v>
      </c>
      <c r="R1503" s="12" t="s">
        <v>52</v>
      </c>
      <c r="S1503" s="12" t="s">
        <v>53</v>
      </c>
      <c r="T1503" s="12">
        <v>5</v>
      </c>
      <c r="U1503" s="12">
        <v>10</v>
      </c>
      <c r="V1503" s="20" t="str">
        <f>TEXT(Table1[[#This Row],[Date]],"mmm-yyyy")</f>
        <v>May-2025</v>
      </c>
    </row>
    <row r="1504" spans="1:22" x14ac:dyDescent="0.2">
      <c r="A1504" s="11">
        <f t="shared" si="23"/>
        <v>45783</v>
      </c>
      <c r="B1504" s="12" t="s">
        <v>23</v>
      </c>
      <c r="C1504" s="12" t="str">
        <f>VLOOKUP(D1504, City_Mapping!A:B, 2, FALSE)</f>
        <v>USA</v>
      </c>
      <c r="D1504" s="12" t="s">
        <v>31</v>
      </c>
      <c r="E1504" s="12" t="s">
        <v>34</v>
      </c>
      <c r="F1504" s="12" t="s">
        <v>39</v>
      </c>
      <c r="G1504" s="12">
        <v>63642</v>
      </c>
      <c r="H1504" s="12" t="s">
        <v>41</v>
      </c>
      <c r="I1504" s="12" t="s">
        <v>45</v>
      </c>
      <c r="J1504" s="12">
        <v>195373</v>
      </c>
      <c r="K1504" s="12">
        <v>8</v>
      </c>
      <c r="L1504" s="13">
        <v>3018</v>
      </c>
      <c r="M1504" s="14">
        <f>Table1[[#This Row],[Column1]]/100</f>
        <v>0.15</v>
      </c>
      <c r="N1504" s="13">
        <f>Table1[[#This Row],[Unit_Price]]*Table1[[#This Row],[Quantity]]*(1-Table1[[#This Row],[Discount_%]])</f>
        <v>20522.399999999998</v>
      </c>
      <c r="O1504" s="13">
        <v>6933</v>
      </c>
      <c r="P1504" s="13">
        <f>Table1[[#This Row],[Revenue]]-Table1[[#This Row],[Cost]]</f>
        <v>13589.399999999998</v>
      </c>
      <c r="Q1504" s="12" t="s">
        <v>49</v>
      </c>
      <c r="R1504" s="12" t="s">
        <v>51</v>
      </c>
      <c r="S1504" s="12" t="s">
        <v>54</v>
      </c>
      <c r="T1504" s="12">
        <v>3</v>
      </c>
      <c r="U1504" s="12">
        <v>15</v>
      </c>
      <c r="V1504" s="20" t="str">
        <f>TEXT(Table1[[#This Row],[Date]],"mmm-yyyy")</f>
        <v>May-2025</v>
      </c>
    </row>
    <row r="1505" spans="1:22" x14ac:dyDescent="0.2">
      <c r="A1505" s="11">
        <f t="shared" si="23"/>
        <v>45783</v>
      </c>
      <c r="B1505" s="12" t="s">
        <v>20</v>
      </c>
      <c r="C1505" s="12" t="str">
        <f>VLOOKUP(D1505, City_Mapping!A:B, 2, FALSE)</f>
        <v>USA</v>
      </c>
      <c r="D1505" s="12" t="s">
        <v>31</v>
      </c>
      <c r="E1505" s="12" t="s">
        <v>36</v>
      </c>
      <c r="F1505" s="12" t="s">
        <v>38</v>
      </c>
      <c r="G1505" s="12">
        <v>31280</v>
      </c>
      <c r="H1505" s="12" t="s">
        <v>41</v>
      </c>
      <c r="I1505" s="12" t="s">
        <v>45</v>
      </c>
      <c r="J1505" s="12">
        <v>610323</v>
      </c>
      <c r="K1505" s="12">
        <v>9</v>
      </c>
      <c r="L1505" s="13">
        <v>2237</v>
      </c>
      <c r="M1505" s="14">
        <f>Table1[[#This Row],[Column1]]/100</f>
        <v>0.2</v>
      </c>
      <c r="N1505" s="13">
        <f>Table1[[#This Row],[Unit_Price]]*Table1[[#This Row],[Quantity]]*(1-Table1[[#This Row],[Discount_%]])</f>
        <v>16106.400000000001</v>
      </c>
      <c r="O1505" s="13">
        <v>14013</v>
      </c>
      <c r="P1505" s="13">
        <f>Table1[[#This Row],[Revenue]]-Table1[[#This Row],[Cost]]</f>
        <v>2093.4000000000015</v>
      </c>
      <c r="Q1505" s="12" t="s">
        <v>46</v>
      </c>
      <c r="R1505" s="12" t="s">
        <v>52</v>
      </c>
      <c r="S1505" s="12" t="s">
        <v>55</v>
      </c>
      <c r="T1505" s="12">
        <v>1</v>
      </c>
      <c r="U1505" s="12">
        <v>20</v>
      </c>
      <c r="V1505" s="20" t="str">
        <f>TEXT(Table1[[#This Row],[Date]],"mmm-yyyy")</f>
        <v>May-2025</v>
      </c>
    </row>
    <row r="1506" spans="1:22" x14ac:dyDescent="0.2">
      <c r="A1506" s="11">
        <f t="shared" si="23"/>
        <v>45783</v>
      </c>
      <c r="B1506" s="12" t="s">
        <v>20</v>
      </c>
      <c r="C1506" s="12" t="str">
        <f>VLOOKUP(D1506, City_Mapping!A:B, 2, FALSE)</f>
        <v>India</v>
      </c>
      <c r="D1506" s="12" t="s">
        <v>32</v>
      </c>
      <c r="E1506" s="12" t="s">
        <v>34</v>
      </c>
      <c r="F1506" s="12" t="s">
        <v>37</v>
      </c>
      <c r="G1506" s="12">
        <v>31037</v>
      </c>
      <c r="H1506" s="12" t="s">
        <v>42</v>
      </c>
      <c r="I1506" s="12" t="s">
        <v>44</v>
      </c>
      <c r="J1506" s="12">
        <v>619399</v>
      </c>
      <c r="K1506" s="12">
        <v>1</v>
      </c>
      <c r="L1506" s="13">
        <v>2430</v>
      </c>
      <c r="M1506" s="14">
        <f>Table1[[#This Row],[Column1]]/100</f>
        <v>0.15</v>
      </c>
      <c r="N1506" s="13">
        <f>Table1[[#This Row],[Unit_Price]]*Table1[[#This Row],[Quantity]]*(1-Table1[[#This Row],[Discount_%]])</f>
        <v>2065.5</v>
      </c>
      <c r="O1506" s="13">
        <v>24891</v>
      </c>
      <c r="P1506" s="13">
        <f>Table1[[#This Row],[Revenue]]-Table1[[#This Row],[Cost]]</f>
        <v>-22825.5</v>
      </c>
      <c r="Q1506" s="12" t="s">
        <v>48</v>
      </c>
      <c r="R1506" s="12" t="s">
        <v>51</v>
      </c>
      <c r="S1506" s="12" t="s">
        <v>54</v>
      </c>
      <c r="T1506" s="12">
        <v>3</v>
      </c>
      <c r="U1506" s="12">
        <v>15</v>
      </c>
      <c r="V1506" s="20" t="str">
        <f>TEXT(Table1[[#This Row],[Date]],"mmm-yyyy")</f>
        <v>May-2025</v>
      </c>
    </row>
    <row r="1507" spans="1:22" x14ac:dyDescent="0.2">
      <c r="A1507" s="11">
        <f t="shared" si="23"/>
        <v>45783</v>
      </c>
      <c r="B1507" s="12" t="s">
        <v>20</v>
      </c>
      <c r="C1507" s="12" t="str">
        <f>VLOOKUP(D1507, City_Mapping!A:B, 2, FALSE)</f>
        <v>USA</v>
      </c>
      <c r="D1507" s="12" t="s">
        <v>31</v>
      </c>
      <c r="E1507" s="12" t="s">
        <v>34</v>
      </c>
      <c r="F1507" s="12" t="s">
        <v>39</v>
      </c>
      <c r="G1507" s="12">
        <v>50576</v>
      </c>
      <c r="H1507" s="12" t="s">
        <v>41</v>
      </c>
      <c r="I1507" s="12" t="s">
        <v>44</v>
      </c>
      <c r="J1507" s="12">
        <v>660291</v>
      </c>
      <c r="K1507" s="12">
        <v>7</v>
      </c>
      <c r="L1507" s="13">
        <v>869</v>
      </c>
      <c r="M1507" s="14">
        <f>Table1[[#This Row],[Column1]]/100</f>
        <v>0.15</v>
      </c>
      <c r="N1507" s="13">
        <f>Table1[[#This Row],[Unit_Price]]*Table1[[#This Row],[Quantity]]*(1-Table1[[#This Row],[Discount_%]])</f>
        <v>5170.55</v>
      </c>
      <c r="O1507" s="13">
        <v>5448</v>
      </c>
      <c r="P1507" s="13">
        <f>Table1[[#This Row],[Revenue]]-Table1[[#This Row],[Cost]]</f>
        <v>-277.44999999999982</v>
      </c>
      <c r="Q1507" s="12" t="s">
        <v>48</v>
      </c>
      <c r="R1507" s="12" t="s">
        <v>50</v>
      </c>
      <c r="S1507" s="12" t="s">
        <v>55</v>
      </c>
      <c r="T1507" s="12">
        <v>5</v>
      </c>
      <c r="U1507" s="12">
        <v>15</v>
      </c>
      <c r="V1507" s="20" t="str">
        <f>TEXT(Table1[[#This Row],[Date]],"mmm-yyyy")</f>
        <v>May-2025</v>
      </c>
    </row>
    <row r="1508" spans="1:22" x14ac:dyDescent="0.2">
      <c r="A1508" s="11">
        <f t="shared" si="23"/>
        <v>45783</v>
      </c>
      <c r="B1508" s="12" t="s">
        <v>21</v>
      </c>
      <c r="C1508" s="12" t="str">
        <f>VLOOKUP(D1508, City_Mapping!A:B, 2, FALSE)</f>
        <v>UAE</v>
      </c>
      <c r="D1508" s="12" t="s">
        <v>30</v>
      </c>
      <c r="E1508" s="12" t="s">
        <v>35</v>
      </c>
      <c r="F1508" s="12" t="s">
        <v>38</v>
      </c>
      <c r="G1508" s="12">
        <v>38564</v>
      </c>
      <c r="H1508" s="12" t="s">
        <v>41</v>
      </c>
      <c r="I1508" s="12" t="s">
        <v>45</v>
      </c>
      <c r="J1508" s="12">
        <v>151746</v>
      </c>
      <c r="K1508" s="12">
        <v>8</v>
      </c>
      <c r="L1508" s="13">
        <v>4239</v>
      </c>
      <c r="M1508" s="14">
        <f>Table1[[#This Row],[Column1]]/100</f>
        <v>0.1</v>
      </c>
      <c r="N1508" s="13">
        <f>Table1[[#This Row],[Unit_Price]]*Table1[[#This Row],[Quantity]]*(1-Table1[[#This Row],[Discount_%]])</f>
        <v>30520.799999999999</v>
      </c>
      <c r="O1508" s="13">
        <v>29740</v>
      </c>
      <c r="P1508" s="13">
        <f>Table1[[#This Row],[Revenue]]-Table1[[#This Row],[Cost]]</f>
        <v>780.79999999999927</v>
      </c>
      <c r="Q1508" s="12" t="s">
        <v>48</v>
      </c>
      <c r="R1508" s="12" t="s">
        <v>51</v>
      </c>
      <c r="S1508" s="12" t="s">
        <v>55</v>
      </c>
      <c r="T1508" s="12">
        <v>3</v>
      </c>
      <c r="U1508" s="12">
        <v>10</v>
      </c>
      <c r="V1508" s="20" t="str">
        <f>TEXT(Table1[[#This Row],[Date]],"mmm-yyyy")</f>
        <v>May-2025</v>
      </c>
    </row>
    <row r="1509" spans="1:22" x14ac:dyDescent="0.2">
      <c r="A1509" s="11">
        <f t="shared" si="23"/>
        <v>45783</v>
      </c>
      <c r="B1509" s="12" t="s">
        <v>23</v>
      </c>
      <c r="C1509" s="12" t="str">
        <f>VLOOKUP(D1509, City_Mapping!A:B, 2, FALSE)</f>
        <v>USA</v>
      </c>
      <c r="D1509" s="12" t="s">
        <v>31</v>
      </c>
      <c r="E1509" s="12" t="s">
        <v>36</v>
      </c>
      <c r="F1509" s="12" t="s">
        <v>37</v>
      </c>
      <c r="G1509" s="12">
        <v>95439</v>
      </c>
      <c r="H1509" s="12" t="s">
        <v>42</v>
      </c>
      <c r="I1509" s="12" t="s">
        <v>44</v>
      </c>
      <c r="J1509" s="12">
        <v>166923</v>
      </c>
      <c r="K1509" s="12">
        <v>6</v>
      </c>
      <c r="L1509" s="13">
        <v>4873</v>
      </c>
      <c r="M1509" s="14">
        <f>Table1[[#This Row],[Column1]]/100</f>
        <v>0.15</v>
      </c>
      <c r="N1509" s="13">
        <f>Table1[[#This Row],[Unit_Price]]*Table1[[#This Row],[Quantity]]*(1-Table1[[#This Row],[Discount_%]])</f>
        <v>24852.3</v>
      </c>
      <c r="O1509" s="13">
        <v>9668</v>
      </c>
      <c r="P1509" s="13">
        <f>Table1[[#This Row],[Revenue]]-Table1[[#This Row],[Cost]]</f>
        <v>15184.3</v>
      </c>
      <c r="Q1509" s="12" t="s">
        <v>47</v>
      </c>
      <c r="R1509" s="12" t="s">
        <v>50</v>
      </c>
      <c r="S1509" s="12" t="s">
        <v>54</v>
      </c>
      <c r="T1509" s="12">
        <v>5</v>
      </c>
      <c r="U1509" s="12">
        <v>15</v>
      </c>
      <c r="V1509" s="20" t="str">
        <f>TEXT(Table1[[#This Row],[Date]],"mmm-yyyy")</f>
        <v>May-2025</v>
      </c>
    </row>
    <row r="1510" spans="1:22" x14ac:dyDescent="0.2">
      <c r="A1510" s="11">
        <f t="shared" si="23"/>
        <v>45783</v>
      </c>
      <c r="B1510" s="12" t="s">
        <v>21</v>
      </c>
      <c r="C1510" s="12" t="str">
        <f>VLOOKUP(D1510, City_Mapping!A:B, 2, FALSE)</f>
        <v>USA</v>
      </c>
      <c r="D1510" s="12" t="s">
        <v>31</v>
      </c>
      <c r="E1510" s="12" t="s">
        <v>35</v>
      </c>
      <c r="F1510" s="12" t="s">
        <v>39</v>
      </c>
      <c r="G1510" s="12">
        <v>99928</v>
      </c>
      <c r="H1510" s="12" t="s">
        <v>41</v>
      </c>
      <c r="I1510" s="12" t="s">
        <v>43</v>
      </c>
      <c r="J1510" s="12">
        <v>570961</v>
      </c>
      <c r="K1510" s="12">
        <v>4</v>
      </c>
      <c r="L1510" s="13">
        <v>839</v>
      </c>
      <c r="M1510" s="14">
        <f>Table1[[#This Row],[Column1]]/100</f>
        <v>0.05</v>
      </c>
      <c r="N1510" s="13">
        <f>Table1[[#This Row],[Unit_Price]]*Table1[[#This Row],[Quantity]]*(1-Table1[[#This Row],[Discount_%]])</f>
        <v>3188.2</v>
      </c>
      <c r="O1510" s="13">
        <v>29996</v>
      </c>
      <c r="P1510" s="13">
        <f>Table1[[#This Row],[Revenue]]-Table1[[#This Row],[Cost]]</f>
        <v>-26807.8</v>
      </c>
      <c r="Q1510" s="12" t="s">
        <v>46</v>
      </c>
      <c r="R1510" s="12" t="s">
        <v>51</v>
      </c>
      <c r="S1510" s="12" t="s">
        <v>56</v>
      </c>
      <c r="T1510" s="12">
        <v>1</v>
      </c>
      <c r="U1510" s="12">
        <v>5</v>
      </c>
      <c r="V1510" s="20" t="str">
        <f>TEXT(Table1[[#This Row],[Date]],"mmm-yyyy")</f>
        <v>May-2025</v>
      </c>
    </row>
    <row r="1511" spans="1:22" x14ac:dyDescent="0.2">
      <c r="A1511" s="11">
        <f t="shared" si="23"/>
        <v>45783</v>
      </c>
      <c r="B1511" s="12" t="s">
        <v>21</v>
      </c>
      <c r="C1511" s="12" t="str">
        <f>VLOOKUP(D1511, City_Mapping!A:B, 2, FALSE)</f>
        <v>USA</v>
      </c>
      <c r="D1511" s="12" t="s">
        <v>31</v>
      </c>
      <c r="E1511" s="12" t="s">
        <v>36</v>
      </c>
      <c r="F1511" s="12" t="s">
        <v>40</v>
      </c>
      <c r="G1511" s="12">
        <v>38087</v>
      </c>
      <c r="H1511" s="12" t="s">
        <v>42</v>
      </c>
      <c r="I1511" s="12" t="s">
        <v>45</v>
      </c>
      <c r="J1511" s="12">
        <v>756343</v>
      </c>
      <c r="K1511" s="12">
        <v>7</v>
      </c>
      <c r="L1511" s="13">
        <v>3362</v>
      </c>
      <c r="M1511" s="14">
        <f>Table1[[#This Row],[Column1]]/100</f>
        <v>0.2</v>
      </c>
      <c r="N1511" s="13">
        <f>Table1[[#This Row],[Unit_Price]]*Table1[[#This Row],[Quantity]]*(1-Table1[[#This Row],[Discount_%]])</f>
        <v>18827.2</v>
      </c>
      <c r="O1511" s="13">
        <v>29141</v>
      </c>
      <c r="P1511" s="13">
        <f>Table1[[#This Row],[Revenue]]-Table1[[#This Row],[Cost]]</f>
        <v>-10313.799999999999</v>
      </c>
      <c r="Q1511" s="12" t="s">
        <v>46</v>
      </c>
      <c r="R1511" s="12" t="s">
        <v>50</v>
      </c>
      <c r="S1511" s="12" t="s">
        <v>56</v>
      </c>
      <c r="T1511" s="12">
        <v>3</v>
      </c>
      <c r="U1511" s="12">
        <v>20</v>
      </c>
      <c r="V1511" s="20" t="str">
        <f>TEXT(Table1[[#This Row],[Date]],"mmm-yyyy")</f>
        <v>May-2025</v>
      </c>
    </row>
    <row r="1512" spans="1:22" x14ac:dyDescent="0.2">
      <c r="A1512" s="11">
        <f t="shared" si="23"/>
        <v>45783</v>
      </c>
      <c r="B1512" s="12" t="s">
        <v>20</v>
      </c>
      <c r="C1512" s="12" t="str">
        <f>VLOOKUP(D1512, City_Mapping!A:B, 2, FALSE)</f>
        <v>UAE</v>
      </c>
      <c r="D1512" s="12" t="s">
        <v>30</v>
      </c>
      <c r="E1512" s="12" t="s">
        <v>35</v>
      </c>
      <c r="F1512" s="12" t="s">
        <v>39</v>
      </c>
      <c r="G1512" s="12">
        <v>97829</v>
      </c>
      <c r="H1512" s="12" t="s">
        <v>42</v>
      </c>
      <c r="I1512" s="12" t="s">
        <v>45</v>
      </c>
      <c r="J1512" s="12">
        <v>489454</v>
      </c>
      <c r="K1512" s="12">
        <v>3</v>
      </c>
      <c r="L1512" s="13">
        <v>1113</v>
      </c>
      <c r="M1512" s="14">
        <f>Table1[[#This Row],[Column1]]/100</f>
        <v>0.2</v>
      </c>
      <c r="N1512" s="13">
        <f>Table1[[#This Row],[Unit_Price]]*Table1[[#This Row],[Quantity]]*(1-Table1[[#This Row],[Discount_%]])</f>
        <v>2671.2000000000003</v>
      </c>
      <c r="O1512" s="13">
        <v>26894</v>
      </c>
      <c r="P1512" s="13">
        <f>Table1[[#This Row],[Revenue]]-Table1[[#This Row],[Cost]]</f>
        <v>-24222.799999999999</v>
      </c>
      <c r="Q1512" s="12" t="s">
        <v>47</v>
      </c>
      <c r="R1512" s="12" t="s">
        <v>51</v>
      </c>
      <c r="S1512" s="12" t="s">
        <v>55</v>
      </c>
      <c r="T1512" s="12">
        <v>5</v>
      </c>
      <c r="U1512" s="12">
        <v>20</v>
      </c>
      <c r="V1512" s="20" t="str">
        <f>TEXT(Table1[[#This Row],[Date]],"mmm-yyyy")</f>
        <v>May-2025</v>
      </c>
    </row>
    <row r="1513" spans="1:22" x14ac:dyDescent="0.2">
      <c r="A1513" s="11">
        <f t="shared" si="23"/>
        <v>45783</v>
      </c>
      <c r="B1513" s="12" t="s">
        <v>20</v>
      </c>
      <c r="C1513" s="12" t="str">
        <f>VLOOKUP(D1513, City_Mapping!A:B, 2, FALSE)</f>
        <v>USA</v>
      </c>
      <c r="D1513" s="12" t="s">
        <v>31</v>
      </c>
      <c r="E1513" s="12" t="s">
        <v>34</v>
      </c>
      <c r="F1513" s="12" t="s">
        <v>40</v>
      </c>
      <c r="G1513" s="12">
        <v>86213</v>
      </c>
      <c r="H1513" s="12" t="s">
        <v>41</v>
      </c>
      <c r="I1513" s="12" t="s">
        <v>44</v>
      </c>
      <c r="J1513" s="12">
        <v>147114</v>
      </c>
      <c r="K1513" s="12">
        <v>2</v>
      </c>
      <c r="L1513" s="13">
        <v>1603</v>
      </c>
      <c r="M1513" s="14">
        <f>Table1[[#This Row],[Column1]]/100</f>
        <v>0.2</v>
      </c>
      <c r="N1513" s="13">
        <f>Table1[[#This Row],[Unit_Price]]*Table1[[#This Row],[Quantity]]*(1-Table1[[#This Row],[Discount_%]])</f>
        <v>2564.8000000000002</v>
      </c>
      <c r="O1513" s="13">
        <v>22712</v>
      </c>
      <c r="P1513" s="13">
        <f>Table1[[#This Row],[Revenue]]-Table1[[#This Row],[Cost]]</f>
        <v>-20147.2</v>
      </c>
      <c r="Q1513" s="12" t="s">
        <v>48</v>
      </c>
      <c r="R1513" s="12" t="s">
        <v>52</v>
      </c>
      <c r="S1513" s="12" t="s">
        <v>56</v>
      </c>
      <c r="T1513" s="12">
        <v>2</v>
      </c>
      <c r="U1513" s="12">
        <v>20</v>
      </c>
      <c r="V1513" s="20" t="str">
        <f>TEXT(Table1[[#This Row],[Date]],"mmm-yyyy")</f>
        <v>May-2025</v>
      </c>
    </row>
    <row r="1514" spans="1:22" x14ac:dyDescent="0.2">
      <c r="A1514" s="11">
        <f t="shared" si="23"/>
        <v>45784</v>
      </c>
      <c r="B1514" s="12" t="s">
        <v>22</v>
      </c>
      <c r="C1514" s="12" t="str">
        <f>VLOOKUP(D1514, City_Mapping!A:B, 2, FALSE)</f>
        <v>UK</v>
      </c>
      <c r="D1514" s="12" t="s">
        <v>29</v>
      </c>
      <c r="E1514" s="12" t="s">
        <v>36</v>
      </c>
      <c r="F1514" s="12" t="s">
        <v>39</v>
      </c>
      <c r="G1514" s="12">
        <v>22803</v>
      </c>
      <c r="H1514" s="12" t="s">
        <v>42</v>
      </c>
      <c r="I1514" s="12" t="s">
        <v>45</v>
      </c>
      <c r="J1514" s="12">
        <v>721975</v>
      </c>
      <c r="K1514" s="12">
        <v>6</v>
      </c>
      <c r="L1514" s="13">
        <v>4277</v>
      </c>
      <c r="M1514" s="14">
        <f>Table1[[#This Row],[Column1]]/100</f>
        <v>0.15</v>
      </c>
      <c r="N1514" s="13">
        <f>Table1[[#This Row],[Unit_Price]]*Table1[[#This Row],[Quantity]]*(1-Table1[[#This Row],[Discount_%]])</f>
        <v>21812.7</v>
      </c>
      <c r="O1514" s="13">
        <v>6194</v>
      </c>
      <c r="P1514" s="13">
        <f>Table1[[#This Row],[Revenue]]-Table1[[#This Row],[Cost]]</f>
        <v>15618.7</v>
      </c>
      <c r="Q1514" s="12" t="s">
        <v>46</v>
      </c>
      <c r="R1514" s="12" t="s">
        <v>50</v>
      </c>
      <c r="S1514" s="12" t="s">
        <v>56</v>
      </c>
      <c r="T1514" s="12">
        <v>3</v>
      </c>
      <c r="U1514" s="12">
        <v>15</v>
      </c>
      <c r="V1514" s="20" t="str">
        <f>TEXT(Table1[[#This Row],[Date]],"mmm-yyyy")</f>
        <v>May-2025</v>
      </c>
    </row>
    <row r="1515" spans="1:22" x14ac:dyDescent="0.2">
      <c r="A1515" s="11">
        <f t="shared" si="23"/>
        <v>45784</v>
      </c>
      <c r="B1515" s="12" t="s">
        <v>22</v>
      </c>
      <c r="C1515" s="12" t="str">
        <f>VLOOKUP(D1515, City_Mapping!A:B, 2, FALSE)</f>
        <v>UAE</v>
      </c>
      <c r="D1515" s="12" t="s">
        <v>30</v>
      </c>
      <c r="E1515" s="12" t="s">
        <v>36</v>
      </c>
      <c r="F1515" s="12" t="s">
        <v>37</v>
      </c>
      <c r="G1515" s="12">
        <v>56002</v>
      </c>
      <c r="H1515" s="12" t="s">
        <v>42</v>
      </c>
      <c r="I1515" s="12" t="s">
        <v>45</v>
      </c>
      <c r="J1515" s="12">
        <v>151274</v>
      </c>
      <c r="K1515" s="12">
        <v>2</v>
      </c>
      <c r="L1515" s="13">
        <v>1292</v>
      </c>
      <c r="M1515" s="14">
        <f>Table1[[#This Row],[Column1]]/100</f>
        <v>0.05</v>
      </c>
      <c r="N1515" s="13">
        <f>Table1[[#This Row],[Unit_Price]]*Table1[[#This Row],[Quantity]]*(1-Table1[[#This Row],[Discount_%]])</f>
        <v>2454.7999999999997</v>
      </c>
      <c r="O1515" s="13">
        <v>15622</v>
      </c>
      <c r="P1515" s="13">
        <f>Table1[[#This Row],[Revenue]]-Table1[[#This Row],[Cost]]</f>
        <v>-13167.2</v>
      </c>
      <c r="Q1515" s="12" t="s">
        <v>46</v>
      </c>
      <c r="R1515" s="12" t="s">
        <v>52</v>
      </c>
      <c r="S1515" s="12" t="s">
        <v>56</v>
      </c>
      <c r="T1515" s="12">
        <v>1</v>
      </c>
      <c r="U1515" s="12">
        <v>5</v>
      </c>
      <c r="V1515" s="20" t="str">
        <f>TEXT(Table1[[#This Row],[Date]],"mmm-yyyy")</f>
        <v>May-2025</v>
      </c>
    </row>
    <row r="1516" spans="1:22" x14ac:dyDescent="0.2">
      <c r="A1516" s="11">
        <f t="shared" si="23"/>
        <v>45784</v>
      </c>
      <c r="B1516" s="12" t="s">
        <v>21</v>
      </c>
      <c r="C1516" s="12" t="str">
        <f>VLOOKUP(D1516, City_Mapping!A:B, 2, FALSE)</f>
        <v>India</v>
      </c>
      <c r="D1516" s="12" t="s">
        <v>32</v>
      </c>
      <c r="E1516" s="12" t="s">
        <v>35</v>
      </c>
      <c r="F1516" s="12" t="s">
        <v>40</v>
      </c>
      <c r="G1516" s="12">
        <v>76761</v>
      </c>
      <c r="H1516" s="12" t="s">
        <v>42</v>
      </c>
      <c r="I1516" s="12" t="s">
        <v>43</v>
      </c>
      <c r="J1516" s="12">
        <v>318411</v>
      </c>
      <c r="K1516" s="12">
        <v>6</v>
      </c>
      <c r="L1516" s="13">
        <v>566</v>
      </c>
      <c r="M1516" s="14">
        <f>Table1[[#This Row],[Column1]]/100</f>
        <v>0.2</v>
      </c>
      <c r="N1516" s="13">
        <f>Table1[[#This Row],[Unit_Price]]*Table1[[#This Row],[Quantity]]*(1-Table1[[#This Row],[Discount_%]])</f>
        <v>2716.8</v>
      </c>
      <c r="O1516" s="13">
        <v>6350</v>
      </c>
      <c r="P1516" s="13">
        <f>Table1[[#This Row],[Revenue]]-Table1[[#This Row],[Cost]]</f>
        <v>-3633.2</v>
      </c>
      <c r="Q1516" s="12" t="s">
        <v>48</v>
      </c>
      <c r="R1516" s="12" t="s">
        <v>50</v>
      </c>
      <c r="S1516" s="12" t="s">
        <v>54</v>
      </c>
      <c r="T1516" s="12">
        <v>2</v>
      </c>
      <c r="U1516" s="12">
        <v>20</v>
      </c>
      <c r="V1516" s="20" t="str">
        <f>TEXT(Table1[[#This Row],[Date]],"mmm-yyyy")</f>
        <v>May-2025</v>
      </c>
    </row>
    <row r="1517" spans="1:22" x14ac:dyDescent="0.2">
      <c r="A1517" s="11">
        <f t="shared" si="23"/>
        <v>45784</v>
      </c>
      <c r="B1517" s="12" t="s">
        <v>23</v>
      </c>
      <c r="C1517" s="12" t="str">
        <f>VLOOKUP(D1517, City_Mapping!A:B, 2, FALSE)</f>
        <v>India</v>
      </c>
      <c r="D1517" s="12" t="s">
        <v>33</v>
      </c>
      <c r="E1517" s="12" t="s">
        <v>36</v>
      </c>
      <c r="F1517" s="12" t="s">
        <v>40</v>
      </c>
      <c r="G1517" s="12">
        <v>81310</v>
      </c>
      <c r="H1517" s="12" t="s">
        <v>42</v>
      </c>
      <c r="I1517" s="12" t="s">
        <v>45</v>
      </c>
      <c r="J1517" s="12">
        <v>905810</v>
      </c>
      <c r="K1517" s="12">
        <v>3</v>
      </c>
      <c r="L1517" s="13">
        <v>4810</v>
      </c>
      <c r="M1517" s="14">
        <f>Table1[[#This Row],[Column1]]/100</f>
        <v>0</v>
      </c>
      <c r="N1517" s="13">
        <f>Table1[[#This Row],[Unit_Price]]*Table1[[#This Row],[Quantity]]*(1-Table1[[#This Row],[Discount_%]])</f>
        <v>14430</v>
      </c>
      <c r="O1517" s="13">
        <v>6696</v>
      </c>
      <c r="P1517" s="13">
        <f>Table1[[#This Row],[Revenue]]-Table1[[#This Row],[Cost]]</f>
        <v>7734</v>
      </c>
      <c r="Q1517" s="12" t="s">
        <v>49</v>
      </c>
      <c r="R1517" s="12" t="s">
        <v>52</v>
      </c>
      <c r="S1517" s="12" t="s">
        <v>53</v>
      </c>
      <c r="T1517" s="12">
        <v>3</v>
      </c>
      <c r="U1517" s="12">
        <v>0</v>
      </c>
      <c r="V1517" s="20" t="str">
        <f>TEXT(Table1[[#This Row],[Date]],"mmm-yyyy")</f>
        <v>May-2025</v>
      </c>
    </row>
    <row r="1518" spans="1:22" x14ac:dyDescent="0.2">
      <c r="A1518" s="11">
        <f t="shared" si="23"/>
        <v>45784</v>
      </c>
      <c r="B1518" s="12" t="s">
        <v>20</v>
      </c>
      <c r="C1518" s="12" t="str">
        <f>VLOOKUP(D1518, City_Mapping!A:B, 2, FALSE)</f>
        <v>India</v>
      </c>
      <c r="D1518" s="12" t="s">
        <v>32</v>
      </c>
      <c r="E1518" s="12" t="s">
        <v>34</v>
      </c>
      <c r="F1518" s="12" t="s">
        <v>39</v>
      </c>
      <c r="G1518" s="12">
        <v>88579</v>
      </c>
      <c r="H1518" s="12" t="s">
        <v>41</v>
      </c>
      <c r="I1518" s="12" t="s">
        <v>45</v>
      </c>
      <c r="J1518" s="12">
        <v>352816</v>
      </c>
      <c r="K1518" s="12">
        <v>2</v>
      </c>
      <c r="L1518" s="13">
        <v>4295</v>
      </c>
      <c r="M1518" s="14">
        <f>Table1[[#This Row],[Column1]]/100</f>
        <v>0.1</v>
      </c>
      <c r="N1518" s="13">
        <f>Table1[[#This Row],[Unit_Price]]*Table1[[#This Row],[Quantity]]*(1-Table1[[#This Row],[Discount_%]])</f>
        <v>7731</v>
      </c>
      <c r="O1518" s="13">
        <v>29754</v>
      </c>
      <c r="P1518" s="13">
        <f>Table1[[#This Row],[Revenue]]-Table1[[#This Row],[Cost]]</f>
        <v>-22023</v>
      </c>
      <c r="Q1518" s="12" t="s">
        <v>47</v>
      </c>
      <c r="R1518" s="12" t="s">
        <v>52</v>
      </c>
      <c r="S1518" s="12" t="s">
        <v>53</v>
      </c>
      <c r="T1518" s="12">
        <v>5</v>
      </c>
      <c r="U1518" s="12">
        <v>10</v>
      </c>
      <c r="V1518" s="20" t="str">
        <f>TEXT(Table1[[#This Row],[Date]],"mmm-yyyy")</f>
        <v>May-2025</v>
      </c>
    </row>
    <row r="1519" spans="1:22" x14ac:dyDescent="0.2">
      <c r="A1519" s="11">
        <f t="shared" si="23"/>
        <v>45784</v>
      </c>
      <c r="B1519" s="12" t="s">
        <v>20</v>
      </c>
      <c r="C1519" s="12" t="str">
        <f>VLOOKUP(D1519, City_Mapping!A:B, 2, FALSE)</f>
        <v>India</v>
      </c>
      <c r="D1519" s="12" t="s">
        <v>33</v>
      </c>
      <c r="E1519" s="12" t="s">
        <v>34</v>
      </c>
      <c r="F1519" s="12" t="s">
        <v>38</v>
      </c>
      <c r="G1519" s="12">
        <v>26163</v>
      </c>
      <c r="H1519" s="12" t="s">
        <v>42</v>
      </c>
      <c r="I1519" s="12" t="s">
        <v>45</v>
      </c>
      <c r="J1519" s="12">
        <v>369692</v>
      </c>
      <c r="K1519" s="12">
        <v>8</v>
      </c>
      <c r="L1519" s="13">
        <v>1070</v>
      </c>
      <c r="M1519" s="14">
        <f>Table1[[#This Row],[Column1]]/100</f>
        <v>0</v>
      </c>
      <c r="N1519" s="13">
        <f>Table1[[#This Row],[Unit_Price]]*Table1[[#This Row],[Quantity]]*(1-Table1[[#This Row],[Discount_%]])</f>
        <v>8560</v>
      </c>
      <c r="O1519" s="13">
        <v>4657</v>
      </c>
      <c r="P1519" s="13">
        <f>Table1[[#This Row],[Revenue]]-Table1[[#This Row],[Cost]]</f>
        <v>3903</v>
      </c>
      <c r="Q1519" s="12" t="s">
        <v>46</v>
      </c>
      <c r="R1519" s="12" t="s">
        <v>51</v>
      </c>
      <c r="S1519" s="12" t="s">
        <v>56</v>
      </c>
      <c r="T1519" s="12">
        <v>4</v>
      </c>
      <c r="U1519" s="12">
        <v>0</v>
      </c>
      <c r="V1519" s="20" t="str">
        <f>TEXT(Table1[[#This Row],[Date]],"mmm-yyyy")</f>
        <v>May-2025</v>
      </c>
    </row>
    <row r="1520" spans="1:22" x14ac:dyDescent="0.2">
      <c r="A1520" s="11">
        <f t="shared" si="23"/>
        <v>45784</v>
      </c>
      <c r="B1520" s="12" t="s">
        <v>21</v>
      </c>
      <c r="C1520" s="12" t="str">
        <f>VLOOKUP(D1520, City_Mapping!A:B, 2, FALSE)</f>
        <v>India</v>
      </c>
      <c r="D1520" s="12" t="s">
        <v>32</v>
      </c>
      <c r="E1520" s="12" t="s">
        <v>34</v>
      </c>
      <c r="F1520" s="12" t="s">
        <v>40</v>
      </c>
      <c r="G1520" s="12">
        <v>78380</v>
      </c>
      <c r="H1520" s="12" t="s">
        <v>42</v>
      </c>
      <c r="I1520" s="12" t="s">
        <v>45</v>
      </c>
      <c r="J1520" s="12">
        <v>663909</v>
      </c>
      <c r="K1520" s="12">
        <v>4</v>
      </c>
      <c r="L1520" s="13">
        <v>1039</v>
      </c>
      <c r="M1520" s="14">
        <f>Table1[[#This Row],[Column1]]/100</f>
        <v>0</v>
      </c>
      <c r="N1520" s="13">
        <f>Table1[[#This Row],[Unit_Price]]*Table1[[#This Row],[Quantity]]*(1-Table1[[#This Row],[Discount_%]])</f>
        <v>4156</v>
      </c>
      <c r="O1520" s="13">
        <v>10480</v>
      </c>
      <c r="P1520" s="13">
        <f>Table1[[#This Row],[Revenue]]-Table1[[#This Row],[Cost]]</f>
        <v>-6324</v>
      </c>
      <c r="Q1520" s="12" t="s">
        <v>48</v>
      </c>
      <c r="R1520" s="12" t="s">
        <v>52</v>
      </c>
      <c r="S1520" s="12" t="s">
        <v>56</v>
      </c>
      <c r="T1520" s="12">
        <v>2</v>
      </c>
      <c r="U1520" s="12">
        <v>0</v>
      </c>
      <c r="V1520" s="20" t="str">
        <f>TEXT(Table1[[#This Row],[Date]],"mmm-yyyy")</f>
        <v>May-2025</v>
      </c>
    </row>
    <row r="1521" spans="1:22" x14ac:dyDescent="0.2">
      <c r="A1521" s="11">
        <f t="shared" si="23"/>
        <v>45784</v>
      </c>
      <c r="B1521" s="12" t="s">
        <v>22</v>
      </c>
      <c r="C1521" s="12" t="str">
        <f>VLOOKUP(D1521, City_Mapping!A:B, 2, FALSE)</f>
        <v>UK</v>
      </c>
      <c r="D1521" s="12" t="s">
        <v>29</v>
      </c>
      <c r="E1521" s="12" t="s">
        <v>35</v>
      </c>
      <c r="F1521" s="12" t="s">
        <v>39</v>
      </c>
      <c r="G1521" s="12">
        <v>82883</v>
      </c>
      <c r="H1521" s="12" t="s">
        <v>41</v>
      </c>
      <c r="I1521" s="12" t="s">
        <v>43</v>
      </c>
      <c r="J1521" s="12">
        <v>872948</v>
      </c>
      <c r="K1521" s="12">
        <v>4</v>
      </c>
      <c r="L1521" s="13">
        <v>616</v>
      </c>
      <c r="M1521" s="14">
        <f>Table1[[#This Row],[Column1]]/100</f>
        <v>0.2</v>
      </c>
      <c r="N1521" s="13">
        <f>Table1[[#This Row],[Unit_Price]]*Table1[[#This Row],[Quantity]]*(1-Table1[[#This Row],[Discount_%]])</f>
        <v>1971.2</v>
      </c>
      <c r="O1521" s="13">
        <v>1268</v>
      </c>
      <c r="P1521" s="13">
        <f>Table1[[#This Row],[Revenue]]-Table1[[#This Row],[Cost]]</f>
        <v>703.2</v>
      </c>
      <c r="Q1521" s="12" t="s">
        <v>49</v>
      </c>
      <c r="R1521" s="12" t="s">
        <v>50</v>
      </c>
      <c r="S1521" s="12" t="s">
        <v>54</v>
      </c>
      <c r="T1521" s="12">
        <v>5</v>
      </c>
      <c r="U1521" s="12">
        <v>20</v>
      </c>
      <c r="V1521" s="20" t="str">
        <f>TEXT(Table1[[#This Row],[Date]],"mmm-yyyy")</f>
        <v>May-2025</v>
      </c>
    </row>
    <row r="1522" spans="1:22" x14ac:dyDescent="0.2">
      <c r="A1522" s="11">
        <f t="shared" si="23"/>
        <v>45784</v>
      </c>
      <c r="B1522" s="12" t="s">
        <v>23</v>
      </c>
      <c r="C1522" s="12" t="str">
        <f>VLOOKUP(D1522, City_Mapping!A:B, 2, FALSE)</f>
        <v>India</v>
      </c>
      <c r="D1522" s="12" t="s">
        <v>33</v>
      </c>
      <c r="E1522" s="12" t="s">
        <v>36</v>
      </c>
      <c r="F1522" s="12" t="s">
        <v>37</v>
      </c>
      <c r="G1522" s="12">
        <v>61885</v>
      </c>
      <c r="H1522" s="12" t="s">
        <v>42</v>
      </c>
      <c r="I1522" s="12" t="s">
        <v>45</v>
      </c>
      <c r="J1522" s="12">
        <v>821671</v>
      </c>
      <c r="K1522" s="12">
        <v>7</v>
      </c>
      <c r="L1522" s="13">
        <v>2698</v>
      </c>
      <c r="M1522" s="14">
        <f>Table1[[#This Row],[Column1]]/100</f>
        <v>0</v>
      </c>
      <c r="N1522" s="13">
        <f>Table1[[#This Row],[Unit_Price]]*Table1[[#This Row],[Quantity]]*(1-Table1[[#This Row],[Discount_%]])</f>
        <v>18886</v>
      </c>
      <c r="O1522" s="13">
        <v>20319</v>
      </c>
      <c r="P1522" s="13">
        <f>Table1[[#This Row],[Revenue]]-Table1[[#This Row],[Cost]]</f>
        <v>-1433</v>
      </c>
      <c r="Q1522" s="12" t="s">
        <v>48</v>
      </c>
      <c r="R1522" s="12" t="s">
        <v>50</v>
      </c>
      <c r="S1522" s="12" t="s">
        <v>56</v>
      </c>
      <c r="T1522" s="12">
        <v>2</v>
      </c>
      <c r="U1522" s="12">
        <v>0</v>
      </c>
      <c r="V1522" s="20" t="str">
        <f>TEXT(Table1[[#This Row],[Date]],"mmm-yyyy")</f>
        <v>May-2025</v>
      </c>
    </row>
    <row r="1523" spans="1:22" x14ac:dyDescent="0.2">
      <c r="A1523" s="11">
        <f t="shared" si="23"/>
        <v>45784</v>
      </c>
      <c r="B1523" s="12" t="s">
        <v>22</v>
      </c>
      <c r="C1523" s="12" t="str">
        <f>VLOOKUP(D1523, City_Mapping!A:B, 2, FALSE)</f>
        <v>India</v>
      </c>
      <c r="D1523" s="12" t="s">
        <v>33</v>
      </c>
      <c r="E1523" s="12" t="s">
        <v>35</v>
      </c>
      <c r="F1523" s="12" t="s">
        <v>39</v>
      </c>
      <c r="G1523" s="12">
        <v>96340</v>
      </c>
      <c r="H1523" s="12" t="s">
        <v>41</v>
      </c>
      <c r="I1523" s="12" t="s">
        <v>43</v>
      </c>
      <c r="J1523" s="12">
        <v>357870</v>
      </c>
      <c r="K1523" s="12">
        <v>8</v>
      </c>
      <c r="L1523" s="13">
        <v>3531</v>
      </c>
      <c r="M1523" s="14">
        <f>Table1[[#This Row],[Column1]]/100</f>
        <v>0</v>
      </c>
      <c r="N1523" s="13">
        <f>Table1[[#This Row],[Unit_Price]]*Table1[[#This Row],[Quantity]]*(1-Table1[[#This Row],[Discount_%]])</f>
        <v>28248</v>
      </c>
      <c r="O1523" s="13">
        <v>13588</v>
      </c>
      <c r="P1523" s="13">
        <f>Table1[[#This Row],[Revenue]]-Table1[[#This Row],[Cost]]</f>
        <v>14660</v>
      </c>
      <c r="Q1523" s="12" t="s">
        <v>48</v>
      </c>
      <c r="R1523" s="12" t="s">
        <v>50</v>
      </c>
      <c r="S1523" s="12" t="s">
        <v>55</v>
      </c>
      <c r="T1523" s="12">
        <v>3</v>
      </c>
      <c r="U1523" s="12">
        <v>0</v>
      </c>
      <c r="V1523" s="20" t="str">
        <f>TEXT(Table1[[#This Row],[Date]],"mmm-yyyy")</f>
        <v>May-2025</v>
      </c>
    </row>
    <row r="1524" spans="1:22" x14ac:dyDescent="0.2">
      <c r="A1524" s="11">
        <f t="shared" si="23"/>
        <v>45784</v>
      </c>
      <c r="B1524" s="12" t="s">
        <v>22</v>
      </c>
      <c r="C1524" s="12" t="str">
        <f>VLOOKUP(D1524, City_Mapping!A:B, 2, FALSE)</f>
        <v>India</v>
      </c>
      <c r="D1524" s="12" t="s">
        <v>28</v>
      </c>
      <c r="E1524" s="12" t="s">
        <v>34</v>
      </c>
      <c r="F1524" s="12" t="s">
        <v>39</v>
      </c>
      <c r="G1524" s="12">
        <v>46764</v>
      </c>
      <c r="H1524" s="12" t="s">
        <v>42</v>
      </c>
      <c r="I1524" s="12" t="s">
        <v>43</v>
      </c>
      <c r="J1524" s="12">
        <v>711189</v>
      </c>
      <c r="K1524" s="12">
        <v>9</v>
      </c>
      <c r="L1524" s="13">
        <v>3956</v>
      </c>
      <c r="M1524" s="14">
        <f>Table1[[#This Row],[Column1]]/100</f>
        <v>0.05</v>
      </c>
      <c r="N1524" s="13">
        <f>Table1[[#This Row],[Unit_Price]]*Table1[[#This Row],[Quantity]]*(1-Table1[[#This Row],[Discount_%]])</f>
        <v>33823.799999999996</v>
      </c>
      <c r="O1524" s="13">
        <v>26597</v>
      </c>
      <c r="P1524" s="13">
        <f>Table1[[#This Row],[Revenue]]-Table1[[#This Row],[Cost]]</f>
        <v>7226.7999999999956</v>
      </c>
      <c r="Q1524" s="12" t="s">
        <v>49</v>
      </c>
      <c r="R1524" s="12" t="s">
        <v>51</v>
      </c>
      <c r="S1524" s="12" t="s">
        <v>53</v>
      </c>
      <c r="T1524" s="12">
        <v>1</v>
      </c>
      <c r="U1524" s="12">
        <v>5</v>
      </c>
      <c r="V1524" s="20" t="str">
        <f>TEXT(Table1[[#This Row],[Date]],"mmm-yyyy")</f>
        <v>May-2025</v>
      </c>
    </row>
    <row r="1525" spans="1:22" x14ac:dyDescent="0.2">
      <c r="A1525" s="11">
        <f t="shared" si="23"/>
        <v>45784</v>
      </c>
      <c r="B1525" s="12" t="s">
        <v>22</v>
      </c>
      <c r="C1525" s="12" t="str">
        <f>VLOOKUP(D1525, City_Mapping!A:B, 2, FALSE)</f>
        <v>India</v>
      </c>
      <c r="D1525" s="12" t="s">
        <v>33</v>
      </c>
      <c r="E1525" s="12" t="s">
        <v>36</v>
      </c>
      <c r="F1525" s="12" t="s">
        <v>40</v>
      </c>
      <c r="G1525" s="12">
        <v>72126</v>
      </c>
      <c r="H1525" s="12" t="s">
        <v>41</v>
      </c>
      <c r="I1525" s="12" t="s">
        <v>43</v>
      </c>
      <c r="J1525" s="12">
        <v>851603</v>
      </c>
      <c r="K1525" s="12">
        <v>8</v>
      </c>
      <c r="L1525" s="13">
        <v>3551</v>
      </c>
      <c r="M1525" s="14">
        <f>Table1[[#This Row],[Column1]]/100</f>
        <v>0.1</v>
      </c>
      <c r="N1525" s="13">
        <f>Table1[[#This Row],[Unit_Price]]*Table1[[#This Row],[Quantity]]*(1-Table1[[#This Row],[Discount_%]])</f>
        <v>25567.200000000001</v>
      </c>
      <c r="O1525" s="13">
        <v>1089</v>
      </c>
      <c r="P1525" s="13">
        <f>Table1[[#This Row],[Revenue]]-Table1[[#This Row],[Cost]]</f>
        <v>24478.2</v>
      </c>
      <c r="Q1525" s="12" t="s">
        <v>47</v>
      </c>
      <c r="R1525" s="12" t="s">
        <v>51</v>
      </c>
      <c r="S1525" s="12" t="s">
        <v>55</v>
      </c>
      <c r="T1525" s="12">
        <v>1</v>
      </c>
      <c r="U1525" s="12">
        <v>10</v>
      </c>
      <c r="V1525" s="20" t="str">
        <f>TEXT(Table1[[#This Row],[Date]],"mmm-yyyy")</f>
        <v>May-2025</v>
      </c>
    </row>
    <row r="1526" spans="1:22" x14ac:dyDescent="0.2">
      <c r="A1526" s="11">
        <f t="shared" si="23"/>
        <v>45785</v>
      </c>
      <c r="B1526" s="12" t="s">
        <v>22</v>
      </c>
      <c r="C1526" s="12" t="str">
        <f>VLOOKUP(D1526, City_Mapping!A:B, 2, FALSE)</f>
        <v>India</v>
      </c>
      <c r="D1526" s="12" t="s">
        <v>33</v>
      </c>
      <c r="E1526" s="12" t="s">
        <v>34</v>
      </c>
      <c r="F1526" s="12" t="s">
        <v>38</v>
      </c>
      <c r="G1526" s="12">
        <v>77224</v>
      </c>
      <c r="H1526" s="12" t="s">
        <v>42</v>
      </c>
      <c r="I1526" s="12" t="s">
        <v>44</v>
      </c>
      <c r="J1526" s="12">
        <v>739711</v>
      </c>
      <c r="K1526" s="12">
        <v>4</v>
      </c>
      <c r="L1526" s="13">
        <v>2981</v>
      </c>
      <c r="M1526" s="14">
        <f>Table1[[#This Row],[Column1]]/100</f>
        <v>0.15</v>
      </c>
      <c r="N1526" s="13">
        <f>Table1[[#This Row],[Unit_Price]]*Table1[[#This Row],[Quantity]]*(1-Table1[[#This Row],[Discount_%]])</f>
        <v>10135.4</v>
      </c>
      <c r="O1526" s="13">
        <v>2925</v>
      </c>
      <c r="P1526" s="13">
        <f>Table1[[#This Row],[Revenue]]-Table1[[#This Row],[Cost]]</f>
        <v>7210.4</v>
      </c>
      <c r="Q1526" s="12" t="s">
        <v>46</v>
      </c>
      <c r="R1526" s="12" t="s">
        <v>50</v>
      </c>
      <c r="S1526" s="12" t="s">
        <v>54</v>
      </c>
      <c r="T1526" s="12">
        <v>2</v>
      </c>
      <c r="U1526" s="12">
        <v>15</v>
      </c>
      <c r="V1526" s="20" t="str">
        <f>TEXT(Table1[[#This Row],[Date]],"mmm-yyyy")</f>
        <v>May-2025</v>
      </c>
    </row>
    <row r="1527" spans="1:22" x14ac:dyDescent="0.2">
      <c r="A1527" s="11">
        <f t="shared" si="23"/>
        <v>45785</v>
      </c>
      <c r="B1527" s="12" t="s">
        <v>20</v>
      </c>
      <c r="C1527" s="12" t="str">
        <f>VLOOKUP(D1527, City_Mapping!A:B, 2, FALSE)</f>
        <v>India</v>
      </c>
      <c r="D1527" s="12" t="s">
        <v>28</v>
      </c>
      <c r="E1527" s="12" t="s">
        <v>36</v>
      </c>
      <c r="F1527" s="12" t="s">
        <v>37</v>
      </c>
      <c r="G1527" s="12">
        <v>57055</v>
      </c>
      <c r="H1527" s="12" t="s">
        <v>41</v>
      </c>
      <c r="I1527" s="12" t="s">
        <v>44</v>
      </c>
      <c r="J1527" s="12">
        <v>876825</v>
      </c>
      <c r="K1527" s="12">
        <v>2</v>
      </c>
      <c r="L1527" s="13">
        <v>2867</v>
      </c>
      <c r="M1527" s="14">
        <f>Table1[[#This Row],[Column1]]/100</f>
        <v>0.2</v>
      </c>
      <c r="N1527" s="13">
        <f>Table1[[#This Row],[Unit_Price]]*Table1[[#This Row],[Quantity]]*(1-Table1[[#This Row],[Discount_%]])</f>
        <v>4587.2</v>
      </c>
      <c r="O1527" s="13">
        <v>14611</v>
      </c>
      <c r="P1527" s="13">
        <f>Table1[[#This Row],[Revenue]]-Table1[[#This Row],[Cost]]</f>
        <v>-10023.799999999999</v>
      </c>
      <c r="Q1527" s="12" t="s">
        <v>47</v>
      </c>
      <c r="R1527" s="12" t="s">
        <v>52</v>
      </c>
      <c r="S1527" s="12" t="s">
        <v>56</v>
      </c>
      <c r="T1527" s="12">
        <v>4</v>
      </c>
      <c r="U1527" s="12">
        <v>20</v>
      </c>
      <c r="V1527" s="20" t="str">
        <f>TEXT(Table1[[#This Row],[Date]],"mmm-yyyy")</f>
        <v>May-2025</v>
      </c>
    </row>
    <row r="1528" spans="1:22" x14ac:dyDescent="0.2">
      <c r="A1528" s="11">
        <f t="shared" si="23"/>
        <v>45785</v>
      </c>
      <c r="B1528" s="12" t="s">
        <v>20</v>
      </c>
      <c r="C1528" s="12" t="str">
        <f>VLOOKUP(D1528, City_Mapping!A:B, 2, FALSE)</f>
        <v>USA</v>
      </c>
      <c r="D1528" s="12" t="s">
        <v>31</v>
      </c>
      <c r="E1528" s="12" t="s">
        <v>36</v>
      </c>
      <c r="F1528" s="12" t="s">
        <v>40</v>
      </c>
      <c r="G1528" s="12">
        <v>61599</v>
      </c>
      <c r="H1528" s="12" t="s">
        <v>42</v>
      </c>
      <c r="I1528" s="12" t="s">
        <v>45</v>
      </c>
      <c r="J1528" s="12">
        <v>189673</v>
      </c>
      <c r="K1528" s="12">
        <v>5</v>
      </c>
      <c r="L1528" s="13">
        <v>2134</v>
      </c>
      <c r="M1528" s="14">
        <f>Table1[[#This Row],[Column1]]/100</f>
        <v>0.2</v>
      </c>
      <c r="N1528" s="13">
        <f>Table1[[#This Row],[Unit_Price]]*Table1[[#This Row],[Quantity]]*(1-Table1[[#This Row],[Discount_%]])</f>
        <v>8536</v>
      </c>
      <c r="O1528" s="13">
        <v>28649</v>
      </c>
      <c r="P1528" s="13">
        <f>Table1[[#This Row],[Revenue]]-Table1[[#This Row],[Cost]]</f>
        <v>-20113</v>
      </c>
      <c r="Q1528" s="12" t="s">
        <v>47</v>
      </c>
      <c r="R1528" s="12" t="s">
        <v>51</v>
      </c>
      <c r="S1528" s="12" t="s">
        <v>54</v>
      </c>
      <c r="T1528" s="12">
        <v>3</v>
      </c>
      <c r="U1528" s="12">
        <v>20</v>
      </c>
      <c r="V1528" s="20" t="str">
        <f>TEXT(Table1[[#This Row],[Date]],"mmm-yyyy")</f>
        <v>May-2025</v>
      </c>
    </row>
    <row r="1529" spans="1:22" x14ac:dyDescent="0.2">
      <c r="A1529" s="11">
        <f t="shared" si="23"/>
        <v>45785</v>
      </c>
      <c r="B1529" s="12" t="s">
        <v>22</v>
      </c>
      <c r="C1529" s="12" t="str">
        <f>VLOOKUP(D1529, City_Mapping!A:B, 2, FALSE)</f>
        <v>USA</v>
      </c>
      <c r="D1529" s="12" t="s">
        <v>31</v>
      </c>
      <c r="E1529" s="12" t="s">
        <v>35</v>
      </c>
      <c r="F1529" s="12" t="s">
        <v>40</v>
      </c>
      <c r="G1529" s="12">
        <v>92787</v>
      </c>
      <c r="H1529" s="12" t="s">
        <v>41</v>
      </c>
      <c r="I1529" s="12" t="s">
        <v>43</v>
      </c>
      <c r="J1529" s="12">
        <v>380014</v>
      </c>
      <c r="K1529" s="12">
        <v>7</v>
      </c>
      <c r="L1529" s="13">
        <v>741</v>
      </c>
      <c r="M1529" s="14">
        <f>Table1[[#This Row],[Column1]]/100</f>
        <v>0</v>
      </c>
      <c r="N1529" s="13">
        <f>Table1[[#This Row],[Unit_Price]]*Table1[[#This Row],[Quantity]]*(1-Table1[[#This Row],[Discount_%]])</f>
        <v>5187</v>
      </c>
      <c r="O1529" s="13">
        <v>4247</v>
      </c>
      <c r="P1529" s="13">
        <f>Table1[[#This Row],[Revenue]]-Table1[[#This Row],[Cost]]</f>
        <v>940</v>
      </c>
      <c r="Q1529" s="12" t="s">
        <v>48</v>
      </c>
      <c r="R1529" s="12" t="s">
        <v>52</v>
      </c>
      <c r="S1529" s="12" t="s">
        <v>54</v>
      </c>
      <c r="T1529" s="12">
        <v>5</v>
      </c>
      <c r="U1529" s="12">
        <v>0</v>
      </c>
      <c r="V1529" s="20" t="str">
        <f>TEXT(Table1[[#This Row],[Date]],"mmm-yyyy")</f>
        <v>May-2025</v>
      </c>
    </row>
    <row r="1530" spans="1:22" x14ac:dyDescent="0.2">
      <c r="A1530" s="11">
        <f t="shared" si="23"/>
        <v>45785</v>
      </c>
      <c r="B1530" s="12" t="s">
        <v>23</v>
      </c>
      <c r="C1530" s="12" t="str">
        <f>VLOOKUP(D1530, City_Mapping!A:B, 2, FALSE)</f>
        <v>India</v>
      </c>
      <c r="D1530" s="12" t="s">
        <v>28</v>
      </c>
      <c r="E1530" s="12" t="s">
        <v>36</v>
      </c>
      <c r="F1530" s="12" t="s">
        <v>40</v>
      </c>
      <c r="G1530" s="12">
        <v>88040</v>
      </c>
      <c r="H1530" s="12" t="s">
        <v>41</v>
      </c>
      <c r="I1530" s="12" t="s">
        <v>44</v>
      </c>
      <c r="J1530" s="12">
        <v>145738</v>
      </c>
      <c r="K1530" s="12">
        <v>2</v>
      </c>
      <c r="L1530" s="13">
        <v>964</v>
      </c>
      <c r="M1530" s="14">
        <f>Table1[[#This Row],[Column1]]/100</f>
        <v>0.15</v>
      </c>
      <c r="N1530" s="13">
        <f>Table1[[#This Row],[Unit_Price]]*Table1[[#This Row],[Quantity]]*(1-Table1[[#This Row],[Discount_%]])</f>
        <v>1638.8</v>
      </c>
      <c r="O1530" s="13">
        <v>18532</v>
      </c>
      <c r="P1530" s="13">
        <f>Table1[[#This Row],[Revenue]]-Table1[[#This Row],[Cost]]</f>
        <v>-16893.2</v>
      </c>
      <c r="Q1530" s="12" t="s">
        <v>48</v>
      </c>
      <c r="R1530" s="12" t="s">
        <v>51</v>
      </c>
      <c r="S1530" s="12" t="s">
        <v>56</v>
      </c>
      <c r="T1530" s="12">
        <v>3</v>
      </c>
      <c r="U1530" s="12">
        <v>15</v>
      </c>
      <c r="V1530" s="20" t="str">
        <f>TEXT(Table1[[#This Row],[Date]],"mmm-yyyy")</f>
        <v>May-2025</v>
      </c>
    </row>
    <row r="1531" spans="1:22" x14ac:dyDescent="0.2">
      <c r="A1531" s="11">
        <f t="shared" si="23"/>
        <v>45785</v>
      </c>
      <c r="B1531" s="12" t="s">
        <v>21</v>
      </c>
      <c r="C1531" s="12" t="str">
        <f>VLOOKUP(D1531, City_Mapping!A:B, 2, FALSE)</f>
        <v>UAE</v>
      </c>
      <c r="D1531" s="12" t="s">
        <v>30</v>
      </c>
      <c r="E1531" s="12" t="s">
        <v>34</v>
      </c>
      <c r="F1531" s="12" t="s">
        <v>37</v>
      </c>
      <c r="G1531" s="12">
        <v>49720</v>
      </c>
      <c r="H1531" s="12" t="s">
        <v>41</v>
      </c>
      <c r="I1531" s="12" t="s">
        <v>45</v>
      </c>
      <c r="J1531" s="12">
        <v>167537</v>
      </c>
      <c r="K1531" s="12">
        <v>4</v>
      </c>
      <c r="L1531" s="13">
        <v>2750</v>
      </c>
      <c r="M1531" s="14">
        <f>Table1[[#This Row],[Column1]]/100</f>
        <v>0.15</v>
      </c>
      <c r="N1531" s="13">
        <f>Table1[[#This Row],[Unit_Price]]*Table1[[#This Row],[Quantity]]*(1-Table1[[#This Row],[Discount_%]])</f>
        <v>9350</v>
      </c>
      <c r="O1531" s="13">
        <v>17241</v>
      </c>
      <c r="P1531" s="13">
        <f>Table1[[#This Row],[Revenue]]-Table1[[#This Row],[Cost]]</f>
        <v>-7891</v>
      </c>
      <c r="Q1531" s="12" t="s">
        <v>48</v>
      </c>
      <c r="R1531" s="12" t="s">
        <v>51</v>
      </c>
      <c r="S1531" s="12" t="s">
        <v>55</v>
      </c>
      <c r="T1531" s="12">
        <v>4</v>
      </c>
      <c r="U1531" s="12">
        <v>15</v>
      </c>
      <c r="V1531" s="20" t="str">
        <f>TEXT(Table1[[#This Row],[Date]],"mmm-yyyy")</f>
        <v>May-2025</v>
      </c>
    </row>
    <row r="1532" spans="1:22" x14ac:dyDescent="0.2">
      <c r="A1532" s="11">
        <f t="shared" si="23"/>
        <v>45785</v>
      </c>
      <c r="B1532" s="12" t="s">
        <v>23</v>
      </c>
      <c r="C1532" s="12" t="str">
        <f>VLOOKUP(D1532, City_Mapping!A:B, 2, FALSE)</f>
        <v>India</v>
      </c>
      <c r="D1532" s="12" t="s">
        <v>33</v>
      </c>
      <c r="E1532" s="12" t="s">
        <v>36</v>
      </c>
      <c r="F1532" s="12" t="s">
        <v>38</v>
      </c>
      <c r="G1532" s="12">
        <v>54484</v>
      </c>
      <c r="H1532" s="12" t="s">
        <v>41</v>
      </c>
      <c r="I1532" s="12" t="s">
        <v>44</v>
      </c>
      <c r="J1532" s="12">
        <v>341015</v>
      </c>
      <c r="K1532" s="12">
        <v>6</v>
      </c>
      <c r="L1532" s="13">
        <v>2378</v>
      </c>
      <c r="M1532" s="14">
        <f>Table1[[#This Row],[Column1]]/100</f>
        <v>0.15</v>
      </c>
      <c r="N1532" s="13">
        <f>Table1[[#This Row],[Unit_Price]]*Table1[[#This Row],[Quantity]]*(1-Table1[[#This Row],[Discount_%]])</f>
        <v>12127.8</v>
      </c>
      <c r="O1532" s="13">
        <v>10794</v>
      </c>
      <c r="P1532" s="13">
        <f>Table1[[#This Row],[Revenue]]-Table1[[#This Row],[Cost]]</f>
        <v>1333.7999999999993</v>
      </c>
      <c r="Q1532" s="12" t="s">
        <v>47</v>
      </c>
      <c r="R1532" s="12" t="s">
        <v>51</v>
      </c>
      <c r="S1532" s="12" t="s">
        <v>54</v>
      </c>
      <c r="T1532" s="12">
        <v>5</v>
      </c>
      <c r="U1532" s="12">
        <v>15</v>
      </c>
      <c r="V1532" s="20" t="str">
        <f>TEXT(Table1[[#This Row],[Date]],"mmm-yyyy")</f>
        <v>May-2025</v>
      </c>
    </row>
    <row r="1533" spans="1:22" x14ac:dyDescent="0.2">
      <c r="A1533" s="11">
        <f t="shared" si="23"/>
        <v>45785</v>
      </c>
      <c r="B1533" s="12" t="s">
        <v>23</v>
      </c>
      <c r="C1533" s="12" t="str">
        <f>VLOOKUP(D1533, City_Mapping!A:B, 2, FALSE)</f>
        <v>India</v>
      </c>
      <c r="D1533" s="12" t="s">
        <v>33</v>
      </c>
      <c r="E1533" s="12" t="s">
        <v>34</v>
      </c>
      <c r="F1533" s="12" t="s">
        <v>37</v>
      </c>
      <c r="G1533" s="12">
        <v>48852</v>
      </c>
      <c r="H1533" s="12" t="s">
        <v>41</v>
      </c>
      <c r="I1533" s="12" t="s">
        <v>43</v>
      </c>
      <c r="J1533" s="12">
        <v>507972</v>
      </c>
      <c r="K1533" s="12">
        <v>8</v>
      </c>
      <c r="L1533" s="13">
        <v>3034</v>
      </c>
      <c r="M1533" s="14">
        <f>Table1[[#This Row],[Column1]]/100</f>
        <v>0.2</v>
      </c>
      <c r="N1533" s="13">
        <f>Table1[[#This Row],[Unit_Price]]*Table1[[#This Row],[Quantity]]*(1-Table1[[#This Row],[Discount_%]])</f>
        <v>19417.600000000002</v>
      </c>
      <c r="O1533" s="13">
        <v>6297</v>
      </c>
      <c r="P1533" s="13">
        <f>Table1[[#This Row],[Revenue]]-Table1[[#This Row],[Cost]]</f>
        <v>13120.600000000002</v>
      </c>
      <c r="Q1533" s="12" t="s">
        <v>46</v>
      </c>
      <c r="R1533" s="12" t="s">
        <v>51</v>
      </c>
      <c r="S1533" s="12" t="s">
        <v>56</v>
      </c>
      <c r="T1533" s="12">
        <v>4</v>
      </c>
      <c r="U1533" s="12">
        <v>20</v>
      </c>
      <c r="V1533" s="20" t="str">
        <f>TEXT(Table1[[#This Row],[Date]],"mmm-yyyy")</f>
        <v>May-2025</v>
      </c>
    </row>
    <row r="1534" spans="1:22" x14ac:dyDescent="0.2">
      <c r="A1534" s="11">
        <f t="shared" si="23"/>
        <v>45785</v>
      </c>
      <c r="B1534" s="12" t="s">
        <v>23</v>
      </c>
      <c r="C1534" s="12" t="str">
        <f>VLOOKUP(D1534, City_Mapping!A:B, 2, FALSE)</f>
        <v>India</v>
      </c>
      <c r="D1534" s="12" t="s">
        <v>28</v>
      </c>
      <c r="E1534" s="12" t="s">
        <v>35</v>
      </c>
      <c r="F1534" s="12" t="s">
        <v>37</v>
      </c>
      <c r="G1534" s="12">
        <v>23219</v>
      </c>
      <c r="H1534" s="12" t="s">
        <v>42</v>
      </c>
      <c r="I1534" s="12" t="s">
        <v>45</v>
      </c>
      <c r="J1534" s="12">
        <v>419851</v>
      </c>
      <c r="K1534" s="12">
        <v>6</v>
      </c>
      <c r="L1534" s="13">
        <v>2405</v>
      </c>
      <c r="M1534" s="14">
        <f>Table1[[#This Row],[Column1]]/100</f>
        <v>0.2</v>
      </c>
      <c r="N1534" s="13">
        <f>Table1[[#This Row],[Unit_Price]]*Table1[[#This Row],[Quantity]]*(1-Table1[[#This Row],[Discount_%]])</f>
        <v>11544</v>
      </c>
      <c r="O1534" s="13">
        <v>27378</v>
      </c>
      <c r="P1534" s="13">
        <f>Table1[[#This Row],[Revenue]]-Table1[[#This Row],[Cost]]</f>
        <v>-15834</v>
      </c>
      <c r="Q1534" s="12" t="s">
        <v>48</v>
      </c>
      <c r="R1534" s="12" t="s">
        <v>50</v>
      </c>
      <c r="S1534" s="12" t="s">
        <v>53</v>
      </c>
      <c r="T1534" s="12">
        <v>3</v>
      </c>
      <c r="U1534" s="12">
        <v>20</v>
      </c>
      <c r="V1534" s="20" t="str">
        <f>TEXT(Table1[[#This Row],[Date]],"mmm-yyyy")</f>
        <v>May-2025</v>
      </c>
    </row>
    <row r="1535" spans="1:22" x14ac:dyDescent="0.2">
      <c r="A1535" s="11">
        <f t="shared" si="23"/>
        <v>45785</v>
      </c>
      <c r="B1535" s="12" t="s">
        <v>22</v>
      </c>
      <c r="C1535" s="12" t="str">
        <f>VLOOKUP(D1535, City_Mapping!A:B, 2, FALSE)</f>
        <v>India</v>
      </c>
      <c r="D1535" s="12" t="s">
        <v>28</v>
      </c>
      <c r="E1535" s="12" t="s">
        <v>34</v>
      </c>
      <c r="F1535" s="12" t="s">
        <v>38</v>
      </c>
      <c r="G1535" s="12">
        <v>58865</v>
      </c>
      <c r="H1535" s="12" t="s">
        <v>42</v>
      </c>
      <c r="I1535" s="12" t="s">
        <v>43</v>
      </c>
      <c r="J1535" s="12">
        <v>848759</v>
      </c>
      <c r="K1535" s="12">
        <v>6</v>
      </c>
      <c r="L1535" s="13">
        <v>4309</v>
      </c>
      <c r="M1535" s="14">
        <f>Table1[[#This Row],[Column1]]/100</f>
        <v>0.05</v>
      </c>
      <c r="N1535" s="13">
        <f>Table1[[#This Row],[Unit_Price]]*Table1[[#This Row],[Quantity]]*(1-Table1[[#This Row],[Discount_%]])</f>
        <v>24561.3</v>
      </c>
      <c r="O1535" s="13">
        <v>9196</v>
      </c>
      <c r="P1535" s="13">
        <f>Table1[[#This Row],[Revenue]]-Table1[[#This Row],[Cost]]</f>
        <v>15365.3</v>
      </c>
      <c r="Q1535" s="12" t="s">
        <v>49</v>
      </c>
      <c r="R1535" s="12" t="s">
        <v>51</v>
      </c>
      <c r="S1535" s="12" t="s">
        <v>53</v>
      </c>
      <c r="T1535" s="12">
        <v>3</v>
      </c>
      <c r="U1535" s="12">
        <v>5</v>
      </c>
      <c r="V1535" s="20" t="str">
        <f>TEXT(Table1[[#This Row],[Date]],"mmm-yyyy")</f>
        <v>May-2025</v>
      </c>
    </row>
    <row r="1536" spans="1:22" x14ac:dyDescent="0.2">
      <c r="A1536" s="11">
        <f t="shared" si="23"/>
        <v>45785</v>
      </c>
      <c r="B1536" s="12" t="s">
        <v>20</v>
      </c>
      <c r="C1536" s="12" t="str">
        <f>VLOOKUP(D1536, City_Mapping!A:B, 2, FALSE)</f>
        <v>UAE</v>
      </c>
      <c r="D1536" s="12" t="s">
        <v>30</v>
      </c>
      <c r="E1536" s="12" t="s">
        <v>36</v>
      </c>
      <c r="F1536" s="12" t="s">
        <v>37</v>
      </c>
      <c r="G1536" s="12">
        <v>64457</v>
      </c>
      <c r="H1536" s="12" t="s">
        <v>41</v>
      </c>
      <c r="I1536" s="12" t="s">
        <v>43</v>
      </c>
      <c r="J1536" s="12">
        <v>241118</v>
      </c>
      <c r="K1536" s="12">
        <v>6</v>
      </c>
      <c r="L1536" s="13">
        <v>1071</v>
      </c>
      <c r="M1536" s="14">
        <f>Table1[[#This Row],[Column1]]/100</f>
        <v>0.2</v>
      </c>
      <c r="N1536" s="13">
        <f>Table1[[#This Row],[Unit_Price]]*Table1[[#This Row],[Quantity]]*(1-Table1[[#This Row],[Discount_%]])</f>
        <v>5140.8</v>
      </c>
      <c r="O1536" s="13">
        <v>6932</v>
      </c>
      <c r="P1536" s="13">
        <f>Table1[[#This Row],[Revenue]]-Table1[[#This Row],[Cost]]</f>
        <v>-1791.1999999999998</v>
      </c>
      <c r="Q1536" s="12" t="s">
        <v>46</v>
      </c>
      <c r="R1536" s="12" t="s">
        <v>51</v>
      </c>
      <c r="S1536" s="12" t="s">
        <v>56</v>
      </c>
      <c r="T1536" s="12">
        <v>2</v>
      </c>
      <c r="U1536" s="12">
        <v>20</v>
      </c>
      <c r="V1536" s="20" t="str">
        <f>TEXT(Table1[[#This Row],[Date]],"mmm-yyyy")</f>
        <v>May-2025</v>
      </c>
    </row>
    <row r="1537" spans="1:22" x14ac:dyDescent="0.2">
      <c r="A1537" s="11">
        <f t="shared" si="23"/>
        <v>45785</v>
      </c>
      <c r="B1537" s="12" t="s">
        <v>23</v>
      </c>
      <c r="C1537" s="12" t="str">
        <f>VLOOKUP(D1537, City_Mapping!A:B, 2, FALSE)</f>
        <v>UK</v>
      </c>
      <c r="D1537" s="12" t="s">
        <v>29</v>
      </c>
      <c r="E1537" s="12" t="s">
        <v>34</v>
      </c>
      <c r="F1537" s="12" t="s">
        <v>39</v>
      </c>
      <c r="G1537" s="12">
        <v>46817</v>
      </c>
      <c r="H1537" s="12" t="s">
        <v>41</v>
      </c>
      <c r="I1537" s="12" t="s">
        <v>44</v>
      </c>
      <c r="J1537" s="12">
        <v>254724</v>
      </c>
      <c r="K1537" s="12">
        <v>4</v>
      </c>
      <c r="L1537" s="13">
        <v>3208</v>
      </c>
      <c r="M1537" s="14">
        <f>Table1[[#This Row],[Column1]]/100</f>
        <v>0.2</v>
      </c>
      <c r="N1537" s="13">
        <f>Table1[[#This Row],[Unit_Price]]*Table1[[#This Row],[Quantity]]*(1-Table1[[#This Row],[Discount_%]])</f>
        <v>10265.6</v>
      </c>
      <c r="O1537" s="13">
        <v>27740</v>
      </c>
      <c r="P1537" s="13">
        <f>Table1[[#This Row],[Revenue]]-Table1[[#This Row],[Cost]]</f>
        <v>-17474.400000000001</v>
      </c>
      <c r="Q1537" s="12" t="s">
        <v>46</v>
      </c>
      <c r="R1537" s="12" t="s">
        <v>50</v>
      </c>
      <c r="S1537" s="12" t="s">
        <v>53</v>
      </c>
      <c r="T1537" s="12">
        <v>4</v>
      </c>
      <c r="U1537" s="12">
        <v>20</v>
      </c>
      <c r="V1537" s="20" t="str">
        <f>TEXT(Table1[[#This Row],[Date]],"mmm-yyyy")</f>
        <v>May-2025</v>
      </c>
    </row>
    <row r="1538" spans="1:22" x14ac:dyDescent="0.2">
      <c r="A1538" s="11">
        <f t="shared" si="23"/>
        <v>45786</v>
      </c>
      <c r="B1538" s="12" t="s">
        <v>22</v>
      </c>
      <c r="C1538" s="12" t="str">
        <f>VLOOKUP(D1538, City_Mapping!A:B, 2, FALSE)</f>
        <v>USA</v>
      </c>
      <c r="D1538" s="12" t="s">
        <v>31</v>
      </c>
      <c r="E1538" s="12" t="s">
        <v>34</v>
      </c>
      <c r="F1538" s="12" t="s">
        <v>37</v>
      </c>
      <c r="G1538" s="12">
        <v>78993</v>
      </c>
      <c r="H1538" s="12" t="s">
        <v>42</v>
      </c>
      <c r="I1538" s="12" t="s">
        <v>45</v>
      </c>
      <c r="J1538" s="12">
        <v>417173</v>
      </c>
      <c r="K1538" s="12">
        <v>3</v>
      </c>
      <c r="L1538" s="13">
        <v>4141</v>
      </c>
      <c r="M1538" s="14">
        <f>Table1[[#This Row],[Column1]]/100</f>
        <v>0.05</v>
      </c>
      <c r="N1538" s="13">
        <f>Table1[[#This Row],[Unit_Price]]*Table1[[#This Row],[Quantity]]*(1-Table1[[#This Row],[Discount_%]])</f>
        <v>11801.849999999999</v>
      </c>
      <c r="O1538" s="13">
        <v>4061</v>
      </c>
      <c r="P1538" s="13">
        <f>Table1[[#This Row],[Revenue]]-Table1[[#This Row],[Cost]]</f>
        <v>7740.8499999999985</v>
      </c>
      <c r="Q1538" s="12" t="s">
        <v>46</v>
      </c>
      <c r="R1538" s="12" t="s">
        <v>50</v>
      </c>
      <c r="S1538" s="12" t="s">
        <v>54</v>
      </c>
      <c r="T1538" s="12">
        <v>1</v>
      </c>
      <c r="U1538" s="12">
        <v>5</v>
      </c>
      <c r="V1538" s="20" t="str">
        <f>TEXT(Table1[[#This Row],[Date]],"mmm-yyyy")</f>
        <v>May-2025</v>
      </c>
    </row>
    <row r="1539" spans="1:22" x14ac:dyDescent="0.2">
      <c r="A1539" s="11">
        <f t="shared" si="23"/>
        <v>45786</v>
      </c>
      <c r="B1539" s="12" t="s">
        <v>23</v>
      </c>
      <c r="C1539" s="12" t="str">
        <f>VLOOKUP(D1539, City_Mapping!A:B, 2, FALSE)</f>
        <v>India</v>
      </c>
      <c r="D1539" s="12" t="s">
        <v>32</v>
      </c>
      <c r="E1539" s="12" t="s">
        <v>36</v>
      </c>
      <c r="F1539" s="12" t="s">
        <v>40</v>
      </c>
      <c r="G1539" s="12">
        <v>62380</v>
      </c>
      <c r="H1539" s="12" t="s">
        <v>42</v>
      </c>
      <c r="I1539" s="12" t="s">
        <v>45</v>
      </c>
      <c r="J1539" s="12">
        <v>399100</v>
      </c>
      <c r="K1539" s="12">
        <v>1</v>
      </c>
      <c r="L1539" s="13">
        <v>4004</v>
      </c>
      <c r="M1539" s="14">
        <f>Table1[[#This Row],[Column1]]/100</f>
        <v>0.2</v>
      </c>
      <c r="N1539" s="13">
        <f>Table1[[#This Row],[Unit_Price]]*Table1[[#This Row],[Quantity]]*(1-Table1[[#This Row],[Discount_%]])</f>
        <v>3203.2000000000003</v>
      </c>
      <c r="O1539" s="13">
        <v>17814</v>
      </c>
      <c r="P1539" s="13">
        <f>Table1[[#This Row],[Revenue]]-Table1[[#This Row],[Cost]]</f>
        <v>-14610.8</v>
      </c>
      <c r="Q1539" s="12" t="s">
        <v>49</v>
      </c>
      <c r="R1539" s="12" t="s">
        <v>50</v>
      </c>
      <c r="S1539" s="12" t="s">
        <v>56</v>
      </c>
      <c r="T1539" s="12">
        <v>4</v>
      </c>
      <c r="U1539" s="12">
        <v>20</v>
      </c>
      <c r="V1539" s="20" t="str">
        <f>TEXT(Table1[[#This Row],[Date]],"mmm-yyyy")</f>
        <v>May-2025</v>
      </c>
    </row>
    <row r="1540" spans="1:22" x14ac:dyDescent="0.2">
      <c r="A1540" s="11">
        <f t="shared" si="23"/>
        <v>45786</v>
      </c>
      <c r="B1540" s="12" t="s">
        <v>23</v>
      </c>
      <c r="C1540" s="12" t="str">
        <f>VLOOKUP(D1540, City_Mapping!A:B, 2, FALSE)</f>
        <v>UK</v>
      </c>
      <c r="D1540" s="12" t="s">
        <v>29</v>
      </c>
      <c r="E1540" s="12" t="s">
        <v>34</v>
      </c>
      <c r="F1540" s="12" t="s">
        <v>37</v>
      </c>
      <c r="G1540" s="12">
        <v>60400</v>
      </c>
      <c r="H1540" s="12" t="s">
        <v>41</v>
      </c>
      <c r="I1540" s="12" t="s">
        <v>45</v>
      </c>
      <c r="J1540" s="12">
        <v>376030</v>
      </c>
      <c r="K1540" s="12">
        <v>2</v>
      </c>
      <c r="L1540" s="13">
        <v>4119</v>
      </c>
      <c r="M1540" s="14">
        <f>Table1[[#This Row],[Column1]]/100</f>
        <v>0</v>
      </c>
      <c r="N1540" s="13">
        <f>Table1[[#This Row],[Unit_Price]]*Table1[[#This Row],[Quantity]]*(1-Table1[[#This Row],[Discount_%]])</f>
        <v>8238</v>
      </c>
      <c r="O1540" s="13">
        <v>9581</v>
      </c>
      <c r="P1540" s="13">
        <f>Table1[[#This Row],[Revenue]]-Table1[[#This Row],[Cost]]</f>
        <v>-1343</v>
      </c>
      <c r="Q1540" s="12" t="s">
        <v>49</v>
      </c>
      <c r="R1540" s="12" t="s">
        <v>50</v>
      </c>
      <c r="S1540" s="12" t="s">
        <v>56</v>
      </c>
      <c r="T1540" s="12">
        <v>4</v>
      </c>
      <c r="U1540" s="12">
        <v>0</v>
      </c>
      <c r="V1540" s="20" t="str">
        <f>TEXT(Table1[[#This Row],[Date]],"mmm-yyyy")</f>
        <v>May-2025</v>
      </c>
    </row>
    <row r="1541" spans="1:22" x14ac:dyDescent="0.2">
      <c r="A1541" s="11">
        <f t="shared" si="23"/>
        <v>45786</v>
      </c>
      <c r="B1541" s="12" t="s">
        <v>22</v>
      </c>
      <c r="C1541" s="12" t="str">
        <f>VLOOKUP(D1541, City_Mapping!A:B, 2, FALSE)</f>
        <v>USA</v>
      </c>
      <c r="D1541" s="12" t="s">
        <v>31</v>
      </c>
      <c r="E1541" s="12" t="s">
        <v>36</v>
      </c>
      <c r="F1541" s="12" t="s">
        <v>40</v>
      </c>
      <c r="G1541" s="12">
        <v>46258</v>
      </c>
      <c r="H1541" s="12" t="s">
        <v>42</v>
      </c>
      <c r="I1541" s="12" t="s">
        <v>44</v>
      </c>
      <c r="J1541" s="12">
        <v>448425</v>
      </c>
      <c r="K1541" s="12">
        <v>2</v>
      </c>
      <c r="L1541" s="13">
        <v>1156</v>
      </c>
      <c r="M1541" s="14">
        <f>Table1[[#This Row],[Column1]]/100</f>
        <v>0</v>
      </c>
      <c r="N1541" s="13">
        <f>Table1[[#This Row],[Unit_Price]]*Table1[[#This Row],[Quantity]]*(1-Table1[[#This Row],[Discount_%]])</f>
        <v>2312</v>
      </c>
      <c r="O1541" s="13">
        <v>9015</v>
      </c>
      <c r="P1541" s="13">
        <f>Table1[[#This Row],[Revenue]]-Table1[[#This Row],[Cost]]</f>
        <v>-6703</v>
      </c>
      <c r="Q1541" s="12" t="s">
        <v>48</v>
      </c>
      <c r="R1541" s="12" t="s">
        <v>52</v>
      </c>
      <c r="S1541" s="12" t="s">
        <v>54</v>
      </c>
      <c r="T1541" s="12">
        <v>5</v>
      </c>
      <c r="U1541" s="12">
        <v>0</v>
      </c>
      <c r="V1541" s="20" t="str">
        <f>TEXT(Table1[[#This Row],[Date]],"mmm-yyyy")</f>
        <v>May-2025</v>
      </c>
    </row>
    <row r="1542" spans="1:22" x14ac:dyDescent="0.2">
      <c r="A1542" s="11">
        <f t="shared" si="23"/>
        <v>45786</v>
      </c>
      <c r="B1542" s="12" t="s">
        <v>20</v>
      </c>
      <c r="C1542" s="12" t="str">
        <f>VLOOKUP(D1542, City_Mapping!A:B, 2, FALSE)</f>
        <v>India</v>
      </c>
      <c r="D1542" s="12" t="s">
        <v>33</v>
      </c>
      <c r="E1542" s="12" t="s">
        <v>35</v>
      </c>
      <c r="F1542" s="12" t="s">
        <v>37</v>
      </c>
      <c r="G1542" s="12">
        <v>91006</v>
      </c>
      <c r="H1542" s="12" t="s">
        <v>41</v>
      </c>
      <c r="I1542" s="12" t="s">
        <v>45</v>
      </c>
      <c r="J1542" s="12">
        <v>466797</v>
      </c>
      <c r="K1542" s="12">
        <v>7</v>
      </c>
      <c r="L1542" s="13">
        <v>3651</v>
      </c>
      <c r="M1542" s="14">
        <f>Table1[[#This Row],[Column1]]/100</f>
        <v>0.05</v>
      </c>
      <c r="N1542" s="13">
        <f>Table1[[#This Row],[Unit_Price]]*Table1[[#This Row],[Quantity]]*(1-Table1[[#This Row],[Discount_%]])</f>
        <v>24279.149999999998</v>
      </c>
      <c r="O1542" s="13">
        <v>12742</v>
      </c>
      <c r="P1542" s="13">
        <f>Table1[[#This Row],[Revenue]]-Table1[[#This Row],[Cost]]</f>
        <v>11537.149999999998</v>
      </c>
      <c r="Q1542" s="12" t="s">
        <v>46</v>
      </c>
      <c r="R1542" s="12" t="s">
        <v>50</v>
      </c>
      <c r="S1542" s="12" t="s">
        <v>54</v>
      </c>
      <c r="T1542" s="12">
        <v>5</v>
      </c>
      <c r="U1542" s="12">
        <v>5</v>
      </c>
      <c r="V1542" s="20" t="str">
        <f>TEXT(Table1[[#This Row],[Date]],"mmm-yyyy")</f>
        <v>May-2025</v>
      </c>
    </row>
    <row r="1543" spans="1:22" x14ac:dyDescent="0.2">
      <c r="A1543" s="11">
        <f t="shared" si="23"/>
        <v>45786</v>
      </c>
      <c r="B1543" s="12" t="s">
        <v>20</v>
      </c>
      <c r="C1543" s="12" t="str">
        <f>VLOOKUP(D1543, City_Mapping!A:B, 2, FALSE)</f>
        <v>UK</v>
      </c>
      <c r="D1543" s="12" t="s">
        <v>29</v>
      </c>
      <c r="E1543" s="12" t="s">
        <v>34</v>
      </c>
      <c r="F1543" s="12" t="s">
        <v>40</v>
      </c>
      <c r="G1543" s="12">
        <v>58957</v>
      </c>
      <c r="H1543" s="12" t="s">
        <v>41</v>
      </c>
      <c r="I1543" s="12" t="s">
        <v>44</v>
      </c>
      <c r="J1543" s="12">
        <v>270020</v>
      </c>
      <c r="K1543" s="12">
        <v>6</v>
      </c>
      <c r="L1543" s="13">
        <v>1448</v>
      </c>
      <c r="M1543" s="14">
        <f>Table1[[#This Row],[Column1]]/100</f>
        <v>0.05</v>
      </c>
      <c r="N1543" s="13">
        <f>Table1[[#This Row],[Unit_Price]]*Table1[[#This Row],[Quantity]]*(1-Table1[[#This Row],[Discount_%]])</f>
        <v>8253.6</v>
      </c>
      <c r="O1543" s="13">
        <v>4542</v>
      </c>
      <c r="P1543" s="13">
        <f>Table1[[#This Row],[Revenue]]-Table1[[#This Row],[Cost]]</f>
        <v>3711.6000000000004</v>
      </c>
      <c r="Q1543" s="12" t="s">
        <v>47</v>
      </c>
      <c r="R1543" s="12" t="s">
        <v>50</v>
      </c>
      <c r="S1543" s="12" t="s">
        <v>56</v>
      </c>
      <c r="T1543" s="12">
        <v>2</v>
      </c>
      <c r="U1543" s="12">
        <v>5</v>
      </c>
      <c r="V1543" s="20" t="str">
        <f>TEXT(Table1[[#This Row],[Date]],"mmm-yyyy")</f>
        <v>May-2025</v>
      </c>
    </row>
    <row r="1544" spans="1:22" x14ac:dyDescent="0.2">
      <c r="A1544" s="11">
        <f t="shared" si="23"/>
        <v>45786</v>
      </c>
      <c r="B1544" s="12" t="s">
        <v>21</v>
      </c>
      <c r="C1544" s="12" t="str">
        <f>VLOOKUP(D1544, City_Mapping!A:B, 2, FALSE)</f>
        <v>India</v>
      </c>
      <c r="D1544" s="12" t="s">
        <v>28</v>
      </c>
      <c r="E1544" s="12" t="s">
        <v>35</v>
      </c>
      <c r="F1544" s="12" t="s">
        <v>40</v>
      </c>
      <c r="G1544" s="12">
        <v>28281</v>
      </c>
      <c r="H1544" s="12" t="s">
        <v>41</v>
      </c>
      <c r="I1544" s="12" t="s">
        <v>45</v>
      </c>
      <c r="J1544" s="12">
        <v>828690</v>
      </c>
      <c r="K1544" s="12">
        <v>8</v>
      </c>
      <c r="L1544" s="13">
        <v>4610</v>
      </c>
      <c r="M1544" s="14">
        <f>Table1[[#This Row],[Column1]]/100</f>
        <v>0</v>
      </c>
      <c r="N1544" s="13">
        <f>Table1[[#This Row],[Unit_Price]]*Table1[[#This Row],[Quantity]]*(1-Table1[[#This Row],[Discount_%]])</f>
        <v>36880</v>
      </c>
      <c r="O1544" s="13">
        <v>2373</v>
      </c>
      <c r="P1544" s="13">
        <f>Table1[[#This Row],[Revenue]]-Table1[[#This Row],[Cost]]</f>
        <v>34507</v>
      </c>
      <c r="Q1544" s="12" t="s">
        <v>47</v>
      </c>
      <c r="R1544" s="12" t="s">
        <v>50</v>
      </c>
      <c r="S1544" s="12" t="s">
        <v>53</v>
      </c>
      <c r="T1544" s="12">
        <v>1</v>
      </c>
      <c r="U1544" s="12">
        <v>0</v>
      </c>
      <c r="V1544" s="20" t="str">
        <f>TEXT(Table1[[#This Row],[Date]],"mmm-yyyy")</f>
        <v>May-2025</v>
      </c>
    </row>
    <row r="1545" spans="1:22" x14ac:dyDescent="0.2">
      <c r="A1545" s="11">
        <f t="shared" si="23"/>
        <v>45786</v>
      </c>
      <c r="B1545" s="12" t="s">
        <v>22</v>
      </c>
      <c r="C1545" s="12" t="str">
        <f>VLOOKUP(D1545, City_Mapping!A:B, 2, FALSE)</f>
        <v>UAE</v>
      </c>
      <c r="D1545" s="12" t="s">
        <v>30</v>
      </c>
      <c r="E1545" s="12" t="s">
        <v>34</v>
      </c>
      <c r="F1545" s="12" t="s">
        <v>40</v>
      </c>
      <c r="G1545" s="12">
        <v>87264</v>
      </c>
      <c r="H1545" s="12" t="s">
        <v>42</v>
      </c>
      <c r="I1545" s="12" t="s">
        <v>44</v>
      </c>
      <c r="J1545" s="12">
        <v>735993</v>
      </c>
      <c r="K1545" s="12">
        <v>9</v>
      </c>
      <c r="L1545" s="13">
        <v>3522</v>
      </c>
      <c r="M1545" s="14">
        <f>Table1[[#This Row],[Column1]]/100</f>
        <v>0.15</v>
      </c>
      <c r="N1545" s="13">
        <f>Table1[[#This Row],[Unit_Price]]*Table1[[#This Row],[Quantity]]*(1-Table1[[#This Row],[Discount_%]])</f>
        <v>26943.3</v>
      </c>
      <c r="O1545" s="13">
        <v>5839</v>
      </c>
      <c r="P1545" s="13">
        <f>Table1[[#This Row],[Revenue]]-Table1[[#This Row],[Cost]]</f>
        <v>21104.3</v>
      </c>
      <c r="Q1545" s="12" t="s">
        <v>47</v>
      </c>
      <c r="R1545" s="12" t="s">
        <v>52</v>
      </c>
      <c r="S1545" s="12" t="s">
        <v>55</v>
      </c>
      <c r="T1545" s="12">
        <v>3</v>
      </c>
      <c r="U1545" s="12">
        <v>15</v>
      </c>
      <c r="V1545" s="20" t="str">
        <f>TEXT(Table1[[#This Row],[Date]],"mmm-yyyy")</f>
        <v>May-2025</v>
      </c>
    </row>
    <row r="1546" spans="1:22" x14ac:dyDescent="0.2">
      <c r="A1546" s="11">
        <f t="shared" si="23"/>
        <v>45786</v>
      </c>
      <c r="B1546" s="12" t="s">
        <v>21</v>
      </c>
      <c r="C1546" s="12" t="str">
        <f>VLOOKUP(D1546, City_Mapping!A:B, 2, FALSE)</f>
        <v>USA</v>
      </c>
      <c r="D1546" s="12" t="s">
        <v>31</v>
      </c>
      <c r="E1546" s="12" t="s">
        <v>34</v>
      </c>
      <c r="F1546" s="12" t="s">
        <v>38</v>
      </c>
      <c r="G1546" s="12">
        <v>61331</v>
      </c>
      <c r="H1546" s="12" t="s">
        <v>41</v>
      </c>
      <c r="I1546" s="12" t="s">
        <v>45</v>
      </c>
      <c r="J1546" s="12">
        <v>215431</v>
      </c>
      <c r="K1546" s="12">
        <v>5</v>
      </c>
      <c r="L1546" s="13">
        <v>806</v>
      </c>
      <c r="M1546" s="14">
        <f>Table1[[#This Row],[Column1]]/100</f>
        <v>0.2</v>
      </c>
      <c r="N1546" s="13">
        <f>Table1[[#This Row],[Unit_Price]]*Table1[[#This Row],[Quantity]]*(1-Table1[[#This Row],[Discount_%]])</f>
        <v>3224</v>
      </c>
      <c r="O1546" s="13">
        <v>21563</v>
      </c>
      <c r="P1546" s="13">
        <f>Table1[[#This Row],[Revenue]]-Table1[[#This Row],[Cost]]</f>
        <v>-18339</v>
      </c>
      <c r="Q1546" s="12" t="s">
        <v>48</v>
      </c>
      <c r="R1546" s="12" t="s">
        <v>50</v>
      </c>
      <c r="S1546" s="12" t="s">
        <v>53</v>
      </c>
      <c r="T1546" s="12">
        <v>1</v>
      </c>
      <c r="U1546" s="12">
        <v>20</v>
      </c>
      <c r="V1546" s="20" t="str">
        <f>TEXT(Table1[[#This Row],[Date]],"mmm-yyyy")</f>
        <v>May-2025</v>
      </c>
    </row>
    <row r="1547" spans="1:22" x14ac:dyDescent="0.2">
      <c r="A1547" s="11">
        <f t="shared" si="23"/>
        <v>45786</v>
      </c>
      <c r="B1547" s="12" t="s">
        <v>21</v>
      </c>
      <c r="C1547" s="12" t="str">
        <f>VLOOKUP(D1547, City_Mapping!A:B, 2, FALSE)</f>
        <v>UAE</v>
      </c>
      <c r="D1547" s="12" t="s">
        <v>30</v>
      </c>
      <c r="E1547" s="12" t="s">
        <v>35</v>
      </c>
      <c r="F1547" s="12" t="s">
        <v>37</v>
      </c>
      <c r="G1547" s="12">
        <v>55680</v>
      </c>
      <c r="H1547" s="12" t="s">
        <v>42</v>
      </c>
      <c r="I1547" s="12" t="s">
        <v>44</v>
      </c>
      <c r="J1547" s="12">
        <v>892594</v>
      </c>
      <c r="K1547" s="12">
        <v>3</v>
      </c>
      <c r="L1547" s="13">
        <v>1204</v>
      </c>
      <c r="M1547" s="14">
        <f>Table1[[#This Row],[Column1]]/100</f>
        <v>0.1</v>
      </c>
      <c r="N1547" s="13">
        <f>Table1[[#This Row],[Unit_Price]]*Table1[[#This Row],[Quantity]]*(1-Table1[[#This Row],[Discount_%]])</f>
        <v>3250.8</v>
      </c>
      <c r="O1547" s="13">
        <v>28224</v>
      </c>
      <c r="P1547" s="13">
        <f>Table1[[#This Row],[Revenue]]-Table1[[#This Row],[Cost]]</f>
        <v>-24973.200000000001</v>
      </c>
      <c r="Q1547" s="12" t="s">
        <v>47</v>
      </c>
      <c r="R1547" s="12" t="s">
        <v>52</v>
      </c>
      <c r="S1547" s="12" t="s">
        <v>53</v>
      </c>
      <c r="T1547" s="12">
        <v>1</v>
      </c>
      <c r="U1547" s="12">
        <v>10</v>
      </c>
      <c r="V1547" s="20" t="str">
        <f>TEXT(Table1[[#This Row],[Date]],"mmm-yyyy")</f>
        <v>May-2025</v>
      </c>
    </row>
    <row r="1548" spans="1:22" x14ac:dyDescent="0.2">
      <c r="A1548" s="11">
        <f t="shared" si="23"/>
        <v>45786</v>
      </c>
      <c r="B1548" s="12" t="s">
        <v>21</v>
      </c>
      <c r="C1548" s="12" t="str">
        <f>VLOOKUP(D1548, City_Mapping!A:B, 2, FALSE)</f>
        <v>USA</v>
      </c>
      <c r="D1548" s="12" t="s">
        <v>31</v>
      </c>
      <c r="E1548" s="12" t="s">
        <v>34</v>
      </c>
      <c r="F1548" s="12" t="s">
        <v>37</v>
      </c>
      <c r="G1548" s="12">
        <v>48723</v>
      </c>
      <c r="H1548" s="12" t="s">
        <v>42</v>
      </c>
      <c r="I1548" s="12" t="s">
        <v>43</v>
      </c>
      <c r="J1548" s="12">
        <v>476371</v>
      </c>
      <c r="K1548" s="12">
        <v>4</v>
      </c>
      <c r="L1548" s="13">
        <v>4992</v>
      </c>
      <c r="M1548" s="14">
        <f>Table1[[#This Row],[Column1]]/100</f>
        <v>0.1</v>
      </c>
      <c r="N1548" s="13">
        <f>Table1[[#This Row],[Unit_Price]]*Table1[[#This Row],[Quantity]]*(1-Table1[[#This Row],[Discount_%]])</f>
        <v>17971.2</v>
      </c>
      <c r="O1548" s="13">
        <v>12490</v>
      </c>
      <c r="P1548" s="13">
        <f>Table1[[#This Row],[Revenue]]-Table1[[#This Row],[Cost]]</f>
        <v>5481.2000000000007</v>
      </c>
      <c r="Q1548" s="12" t="s">
        <v>46</v>
      </c>
      <c r="R1548" s="12" t="s">
        <v>51</v>
      </c>
      <c r="S1548" s="12" t="s">
        <v>55</v>
      </c>
      <c r="T1548" s="12">
        <v>1</v>
      </c>
      <c r="U1548" s="12">
        <v>10</v>
      </c>
      <c r="V1548" s="20" t="str">
        <f>TEXT(Table1[[#This Row],[Date]],"mmm-yyyy")</f>
        <v>May-2025</v>
      </c>
    </row>
    <row r="1549" spans="1:22" x14ac:dyDescent="0.2">
      <c r="A1549" s="11">
        <f t="shared" si="23"/>
        <v>45786</v>
      </c>
      <c r="B1549" s="12" t="s">
        <v>20</v>
      </c>
      <c r="C1549" s="12" t="str">
        <f>VLOOKUP(D1549, City_Mapping!A:B, 2, FALSE)</f>
        <v>UK</v>
      </c>
      <c r="D1549" s="12" t="s">
        <v>29</v>
      </c>
      <c r="E1549" s="12" t="s">
        <v>34</v>
      </c>
      <c r="F1549" s="12" t="s">
        <v>39</v>
      </c>
      <c r="G1549" s="12">
        <v>20162</v>
      </c>
      <c r="H1549" s="12" t="s">
        <v>42</v>
      </c>
      <c r="I1549" s="12" t="s">
        <v>43</v>
      </c>
      <c r="J1549" s="12">
        <v>182293</v>
      </c>
      <c r="K1549" s="12">
        <v>8</v>
      </c>
      <c r="L1549" s="13">
        <v>1177</v>
      </c>
      <c r="M1549" s="14">
        <f>Table1[[#This Row],[Column1]]/100</f>
        <v>0.05</v>
      </c>
      <c r="N1549" s="13">
        <f>Table1[[#This Row],[Unit_Price]]*Table1[[#This Row],[Quantity]]*(1-Table1[[#This Row],[Discount_%]])</f>
        <v>8945.1999999999989</v>
      </c>
      <c r="O1549" s="13">
        <v>17836</v>
      </c>
      <c r="P1549" s="13">
        <f>Table1[[#This Row],[Revenue]]-Table1[[#This Row],[Cost]]</f>
        <v>-8890.8000000000011</v>
      </c>
      <c r="Q1549" s="12" t="s">
        <v>48</v>
      </c>
      <c r="R1549" s="12" t="s">
        <v>52</v>
      </c>
      <c r="S1549" s="12" t="s">
        <v>54</v>
      </c>
      <c r="T1549" s="12">
        <v>2</v>
      </c>
      <c r="U1549" s="12">
        <v>5</v>
      </c>
      <c r="V1549" s="20" t="str">
        <f>TEXT(Table1[[#This Row],[Date]],"mmm-yyyy")</f>
        <v>May-2025</v>
      </c>
    </row>
    <row r="1550" spans="1:22" x14ac:dyDescent="0.2">
      <c r="A1550" s="11">
        <f t="shared" si="23"/>
        <v>45787</v>
      </c>
      <c r="B1550" s="12" t="s">
        <v>22</v>
      </c>
      <c r="C1550" s="12" t="str">
        <f>VLOOKUP(D1550, City_Mapping!A:B, 2, FALSE)</f>
        <v>India</v>
      </c>
      <c r="D1550" s="12" t="s">
        <v>33</v>
      </c>
      <c r="E1550" s="12" t="s">
        <v>35</v>
      </c>
      <c r="F1550" s="12" t="s">
        <v>39</v>
      </c>
      <c r="G1550" s="12">
        <v>61095</v>
      </c>
      <c r="H1550" s="12" t="s">
        <v>42</v>
      </c>
      <c r="I1550" s="12" t="s">
        <v>43</v>
      </c>
      <c r="J1550" s="12">
        <v>761265</v>
      </c>
      <c r="K1550" s="12">
        <v>3</v>
      </c>
      <c r="L1550" s="13">
        <v>3412</v>
      </c>
      <c r="M1550" s="14">
        <f>Table1[[#This Row],[Column1]]/100</f>
        <v>0.1</v>
      </c>
      <c r="N1550" s="13">
        <f>Table1[[#This Row],[Unit_Price]]*Table1[[#This Row],[Quantity]]*(1-Table1[[#This Row],[Discount_%]])</f>
        <v>9212.4</v>
      </c>
      <c r="O1550" s="13">
        <v>25898</v>
      </c>
      <c r="P1550" s="13">
        <f>Table1[[#This Row],[Revenue]]-Table1[[#This Row],[Cost]]</f>
        <v>-16685.599999999999</v>
      </c>
      <c r="Q1550" s="12" t="s">
        <v>48</v>
      </c>
      <c r="R1550" s="12" t="s">
        <v>50</v>
      </c>
      <c r="S1550" s="12" t="s">
        <v>53</v>
      </c>
      <c r="T1550" s="12">
        <v>2</v>
      </c>
      <c r="U1550" s="12">
        <v>10</v>
      </c>
      <c r="V1550" s="20" t="str">
        <f>TEXT(Table1[[#This Row],[Date]],"mmm-yyyy")</f>
        <v>May-2025</v>
      </c>
    </row>
    <row r="1551" spans="1:22" x14ac:dyDescent="0.2">
      <c r="A1551" s="11">
        <f t="shared" ref="A1551:A1614" si="24">A1539+1</f>
        <v>45787</v>
      </c>
      <c r="B1551" s="12" t="s">
        <v>21</v>
      </c>
      <c r="C1551" s="12" t="str">
        <f>VLOOKUP(D1551, City_Mapping!A:B, 2, FALSE)</f>
        <v>India</v>
      </c>
      <c r="D1551" s="12" t="s">
        <v>32</v>
      </c>
      <c r="E1551" s="12" t="s">
        <v>34</v>
      </c>
      <c r="F1551" s="12" t="s">
        <v>39</v>
      </c>
      <c r="G1551" s="12">
        <v>21338</v>
      </c>
      <c r="H1551" s="12" t="s">
        <v>41</v>
      </c>
      <c r="I1551" s="12" t="s">
        <v>45</v>
      </c>
      <c r="J1551" s="12">
        <v>587517</v>
      </c>
      <c r="K1551" s="12">
        <v>2</v>
      </c>
      <c r="L1551" s="13">
        <v>4493</v>
      </c>
      <c r="M1551" s="14">
        <f>Table1[[#This Row],[Column1]]/100</f>
        <v>0.15</v>
      </c>
      <c r="N1551" s="13">
        <f>Table1[[#This Row],[Unit_Price]]*Table1[[#This Row],[Quantity]]*(1-Table1[[#This Row],[Discount_%]])</f>
        <v>7638.0999999999995</v>
      </c>
      <c r="O1551" s="13">
        <v>21398</v>
      </c>
      <c r="P1551" s="13">
        <f>Table1[[#This Row],[Revenue]]-Table1[[#This Row],[Cost]]</f>
        <v>-13759.900000000001</v>
      </c>
      <c r="Q1551" s="12" t="s">
        <v>49</v>
      </c>
      <c r="R1551" s="12" t="s">
        <v>52</v>
      </c>
      <c r="S1551" s="12" t="s">
        <v>56</v>
      </c>
      <c r="T1551" s="12">
        <v>1</v>
      </c>
      <c r="U1551" s="12">
        <v>15</v>
      </c>
      <c r="V1551" s="20" t="str">
        <f>TEXT(Table1[[#This Row],[Date]],"mmm-yyyy")</f>
        <v>May-2025</v>
      </c>
    </row>
    <row r="1552" spans="1:22" x14ac:dyDescent="0.2">
      <c r="A1552" s="11">
        <f t="shared" si="24"/>
        <v>45787</v>
      </c>
      <c r="B1552" s="12" t="s">
        <v>22</v>
      </c>
      <c r="C1552" s="12" t="str">
        <f>VLOOKUP(D1552, City_Mapping!A:B, 2, FALSE)</f>
        <v>UAE</v>
      </c>
      <c r="D1552" s="12" t="s">
        <v>30</v>
      </c>
      <c r="E1552" s="12" t="s">
        <v>36</v>
      </c>
      <c r="F1552" s="12" t="s">
        <v>37</v>
      </c>
      <c r="G1552" s="12">
        <v>97832</v>
      </c>
      <c r="H1552" s="12" t="s">
        <v>41</v>
      </c>
      <c r="I1552" s="12" t="s">
        <v>44</v>
      </c>
      <c r="J1552" s="12">
        <v>480959</v>
      </c>
      <c r="K1552" s="12">
        <v>7</v>
      </c>
      <c r="L1552" s="13">
        <v>710</v>
      </c>
      <c r="M1552" s="14">
        <f>Table1[[#This Row],[Column1]]/100</f>
        <v>0.1</v>
      </c>
      <c r="N1552" s="13">
        <f>Table1[[#This Row],[Unit_Price]]*Table1[[#This Row],[Quantity]]*(1-Table1[[#This Row],[Discount_%]])</f>
        <v>4473</v>
      </c>
      <c r="O1552" s="13">
        <v>7049</v>
      </c>
      <c r="P1552" s="13">
        <f>Table1[[#This Row],[Revenue]]-Table1[[#This Row],[Cost]]</f>
        <v>-2576</v>
      </c>
      <c r="Q1552" s="12" t="s">
        <v>46</v>
      </c>
      <c r="R1552" s="12" t="s">
        <v>52</v>
      </c>
      <c r="S1552" s="12" t="s">
        <v>53</v>
      </c>
      <c r="T1552" s="12">
        <v>3</v>
      </c>
      <c r="U1552" s="12">
        <v>10</v>
      </c>
      <c r="V1552" s="20" t="str">
        <f>TEXT(Table1[[#This Row],[Date]],"mmm-yyyy")</f>
        <v>May-2025</v>
      </c>
    </row>
    <row r="1553" spans="1:22" x14ac:dyDescent="0.2">
      <c r="A1553" s="11">
        <f t="shared" si="24"/>
        <v>45787</v>
      </c>
      <c r="B1553" s="12" t="s">
        <v>22</v>
      </c>
      <c r="C1553" s="12" t="str">
        <f>VLOOKUP(D1553, City_Mapping!A:B, 2, FALSE)</f>
        <v>UAE</v>
      </c>
      <c r="D1553" s="12" t="s">
        <v>30</v>
      </c>
      <c r="E1553" s="12" t="s">
        <v>34</v>
      </c>
      <c r="F1553" s="12" t="s">
        <v>38</v>
      </c>
      <c r="G1553" s="12">
        <v>21675</v>
      </c>
      <c r="H1553" s="12" t="s">
        <v>42</v>
      </c>
      <c r="I1553" s="12" t="s">
        <v>43</v>
      </c>
      <c r="J1553" s="12">
        <v>750902</v>
      </c>
      <c r="K1553" s="12">
        <v>4</v>
      </c>
      <c r="L1553" s="13">
        <v>4994</v>
      </c>
      <c r="M1553" s="14">
        <f>Table1[[#This Row],[Column1]]/100</f>
        <v>0</v>
      </c>
      <c r="N1553" s="13">
        <f>Table1[[#This Row],[Unit_Price]]*Table1[[#This Row],[Quantity]]*(1-Table1[[#This Row],[Discount_%]])</f>
        <v>19976</v>
      </c>
      <c r="O1553" s="13">
        <v>16883</v>
      </c>
      <c r="P1553" s="13">
        <f>Table1[[#This Row],[Revenue]]-Table1[[#This Row],[Cost]]</f>
        <v>3093</v>
      </c>
      <c r="Q1553" s="12" t="s">
        <v>47</v>
      </c>
      <c r="R1553" s="12" t="s">
        <v>52</v>
      </c>
      <c r="S1553" s="12" t="s">
        <v>54</v>
      </c>
      <c r="T1553" s="12">
        <v>3</v>
      </c>
      <c r="U1553" s="12">
        <v>0</v>
      </c>
      <c r="V1553" s="20" t="str">
        <f>TEXT(Table1[[#This Row],[Date]],"mmm-yyyy")</f>
        <v>May-2025</v>
      </c>
    </row>
    <row r="1554" spans="1:22" x14ac:dyDescent="0.2">
      <c r="A1554" s="11">
        <f t="shared" si="24"/>
        <v>45787</v>
      </c>
      <c r="B1554" s="12" t="s">
        <v>20</v>
      </c>
      <c r="C1554" s="12" t="str">
        <f>VLOOKUP(D1554, City_Mapping!A:B, 2, FALSE)</f>
        <v>India</v>
      </c>
      <c r="D1554" s="12" t="s">
        <v>32</v>
      </c>
      <c r="E1554" s="12" t="s">
        <v>34</v>
      </c>
      <c r="F1554" s="12" t="s">
        <v>40</v>
      </c>
      <c r="G1554" s="12">
        <v>99606</v>
      </c>
      <c r="H1554" s="12" t="s">
        <v>41</v>
      </c>
      <c r="I1554" s="12" t="s">
        <v>45</v>
      </c>
      <c r="J1554" s="12">
        <v>210580</v>
      </c>
      <c r="K1554" s="12">
        <v>8</v>
      </c>
      <c r="L1554" s="13">
        <v>1896</v>
      </c>
      <c r="M1554" s="14">
        <f>Table1[[#This Row],[Column1]]/100</f>
        <v>0.05</v>
      </c>
      <c r="N1554" s="13">
        <f>Table1[[#This Row],[Unit_Price]]*Table1[[#This Row],[Quantity]]*(1-Table1[[#This Row],[Discount_%]])</f>
        <v>14409.599999999999</v>
      </c>
      <c r="O1554" s="13">
        <v>23042</v>
      </c>
      <c r="P1554" s="13">
        <f>Table1[[#This Row],[Revenue]]-Table1[[#This Row],[Cost]]</f>
        <v>-8632.4000000000015</v>
      </c>
      <c r="Q1554" s="12" t="s">
        <v>46</v>
      </c>
      <c r="R1554" s="12" t="s">
        <v>52</v>
      </c>
      <c r="S1554" s="12" t="s">
        <v>56</v>
      </c>
      <c r="T1554" s="12">
        <v>3</v>
      </c>
      <c r="U1554" s="12">
        <v>5</v>
      </c>
      <c r="V1554" s="20" t="str">
        <f>TEXT(Table1[[#This Row],[Date]],"mmm-yyyy")</f>
        <v>May-2025</v>
      </c>
    </row>
    <row r="1555" spans="1:22" x14ac:dyDescent="0.2">
      <c r="A1555" s="11">
        <f t="shared" si="24"/>
        <v>45787</v>
      </c>
      <c r="B1555" s="12" t="s">
        <v>21</v>
      </c>
      <c r="C1555" s="12" t="str">
        <f>VLOOKUP(D1555, City_Mapping!A:B, 2, FALSE)</f>
        <v>UAE</v>
      </c>
      <c r="D1555" s="12" t="s">
        <v>30</v>
      </c>
      <c r="E1555" s="12" t="s">
        <v>34</v>
      </c>
      <c r="F1555" s="12" t="s">
        <v>37</v>
      </c>
      <c r="G1555" s="12">
        <v>30080</v>
      </c>
      <c r="H1555" s="12" t="s">
        <v>42</v>
      </c>
      <c r="I1555" s="12" t="s">
        <v>44</v>
      </c>
      <c r="J1555" s="12">
        <v>419627</v>
      </c>
      <c r="K1555" s="12">
        <v>1</v>
      </c>
      <c r="L1555" s="13">
        <v>3960</v>
      </c>
      <c r="M1555" s="14">
        <f>Table1[[#This Row],[Column1]]/100</f>
        <v>0.1</v>
      </c>
      <c r="N1555" s="13">
        <f>Table1[[#This Row],[Unit_Price]]*Table1[[#This Row],[Quantity]]*(1-Table1[[#This Row],[Discount_%]])</f>
        <v>3564</v>
      </c>
      <c r="O1555" s="13">
        <v>11180</v>
      </c>
      <c r="P1555" s="13">
        <f>Table1[[#This Row],[Revenue]]-Table1[[#This Row],[Cost]]</f>
        <v>-7616</v>
      </c>
      <c r="Q1555" s="12" t="s">
        <v>46</v>
      </c>
      <c r="R1555" s="12" t="s">
        <v>52</v>
      </c>
      <c r="S1555" s="12" t="s">
        <v>54</v>
      </c>
      <c r="T1555" s="12">
        <v>2</v>
      </c>
      <c r="U1555" s="12">
        <v>10</v>
      </c>
      <c r="V1555" s="20" t="str">
        <f>TEXT(Table1[[#This Row],[Date]],"mmm-yyyy")</f>
        <v>May-2025</v>
      </c>
    </row>
    <row r="1556" spans="1:22" x14ac:dyDescent="0.2">
      <c r="A1556" s="11">
        <f t="shared" si="24"/>
        <v>45787</v>
      </c>
      <c r="B1556" s="12" t="s">
        <v>21</v>
      </c>
      <c r="C1556" s="12" t="str">
        <f>VLOOKUP(D1556, City_Mapping!A:B, 2, FALSE)</f>
        <v>UAE</v>
      </c>
      <c r="D1556" s="12" t="s">
        <v>30</v>
      </c>
      <c r="E1556" s="12" t="s">
        <v>35</v>
      </c>
      <c r="F1556" s="12" t="s">
        <v>38</v>
      </c>
      <c r="G1556" s="12">
        <v>23936</v>
      </c>
      <c r="H1556" s="12" t="s">
        <v>41</v>
      </c>
      <c r="I1556" s="12" t="s">
        <v>43</v>
      </c>
      <c r="J1556" s="12">
        <v>662745</v>
      </c>
      <c r="K1556" s="12">
        <v>8</v>
      </c>
      <c r="L1556" s="13">
        <v>4853</v>
      </c>
      <c r="M1556" s="14">
        <f>Table1[[#This Row],[Column1]]/100</f>
        <v>0.2</v>
      </c>
      <c r="N1556" s="13">
        <f>Table1[[#This Row],[Unit_Price]]*Table1[[#This Row],[Quantity]]*(1-Table1[[#This Row],[Discount_%]])</f>
        <v>31059.200000000001</v>
      </c>
      <c r="O1556" s="13">
        <v>26704</v>
      </c>
      <c r="P1556" s="13">
        <f>Table1[[#This Row],[Revenue]]-Table1[[#This Row],[Cost]]</f>
        <v>4355.2000000000007</v>
      </c>
      <c r="Q1556" s="12" t="s">
        <v>48</v>
      </c>
      <c r="R1556" s="12" t="s">
        <v>52</v>
      </c>
      <c r="S1556" s="12" t="s">
        <v>56</v>
      </c>
      <c r="T1556" s="12">
        <v>5</v>
      </c>
      <c r="U1556" s="12">
        <v>20</v>
      </c>
      <c r="V1556" s="20" t="str">
        <f>TEXT(Table1[[#This Row],[Date]],"mmm-yyyy")</f>
        <v>May-2025</v>
      </c>
    </row>
    <row r="1557" spans="1:22" x14ac:dyDescent="0.2">
      <c r="A1557" s="11">
        <f t="shared" si="24"/>
        <v>45787</v>
      </c>
      <c r="B1557" s="12" t="s">
        <v>22</v>
      </c>
      <c r="C1557" s="12" t="str">
        <f>VLOOKUP(D1557, City_Mapping!A:B, 2, FALSE)</f>
        <v>USA</v>
      </c>
      <c r="D1557" s="12" t="s">
        <v>31</v>
      </c>
      <c r="E1557" s="12" t="s">
        <v>36</v>
      </c>
      <c r="F1557" s="12" t="s">
        <v>38</v>
      </c>
      <c r="G1557" s="12">
        <v>20019</v>
      </c>
      <c r="H1557" s="12" t="s">
        <v>41</v>
      </c>
      <c r="I1557" s="12" t="s">
        <v>43</v>
      </c>
      <c r="J1557" s="12">
        <v>709228</v>
      </c>
      <c r="K1557" s="12">
        <v>5</v>
      </c>
      <c r="L1557" s="13">
        <v>2662</v>
      </c>
      <c r="M1557" s="14">
        <f>Table1[[#This Row],[Column1]]/100</f>
        <v>0.05</v>
      </c>
      <c r="N1557" s="13">
        <f>Table1[[#This Row],[Unit_Price]]*Table1[[#This Row],[Quantity]]*(1-Table1[[#This Row],[Discount_%]])</f>
        <v>12644.5</v>
      </c>
      <c r="O1557" s="13">
        <v>26685</v>
      </c>
      <c r="P1557" s="13">
        <f>Table1[[#This Row],[Revenue]]-Table1[[#This Row],[Cost]]</f>
        <v>-14040.5</v>
      </c>
      <c r="Q1557" s="12" t="s">
        <v>47</v>
      </c>
      <c r="R1557" s="12" t="s">
        <v>52</v>
      </c>
      <c r="S1557" s="12" t="s">
        <v>54</v>
      </c>
      <c r="T1557" s="12">
        <v>3</v>
      </c>
      <c r="U1557" s="12">
        <v>5</v>
      </c>
      <c r="V1557" s="20" t="str">
        <f>TEXT(Table1[[#This Row],[Date]],"mmm-yyyy")</f>
        <v>May-2025</v>
      </c>
    </row>
    <row r="1558" spans="1:22" x14ac:dyDescent="0.2">
      <c r="A1558" s="11">
        <f t="shared" si="24"/>
        <v>45787</v>
      </c>
      <c r="B1558" s="12" t="s">
        <v>23</v>
      </c>
      <c r="C1558" s="12" t="str">
        <f>VLOOKUP(D1558, City_Mapping!A:B, 2, FALSE)</f>
        <v>USA</v>
      </c>
      <c r="D1558" s="12" t="s">
        <v>31</v>
      </c>
      <c r="E1558" s="12" t="s">
        <v>36</v>
      </c>
      <c r="F1558" s="12" t="s">
        <v>37</v>
      </c>
      <c r="G1558" s="12">
        <v>77282</v>
      </c>
      <c r="H1558" s="12" t="s">
        <v>41</v>
      </c>
      <c r="I1558" s="12" t="s">
        <v>45</v>
      </c>
      <c r="J1558" s="12">
        <v>508724</v>
      </c>
      <c r="K1558" s="12">
        <v>2</v>
      </c>
      <c r="L1558" s="13">
        <v>4929</v>
      </c>
      <c r="M1558" s="14">
        <f>Table1[[#This Row],[Column1]]/100</f>
        <v>0.15</v>
      </c>
      <c r="N1558" s="13">
        <f>Table1[[#This Row],[Unit_Price]]*Table1[[#This Row],[Quantity]]*(1-Table1[[#This Row],[Discount_%]])</f>
        <v>8379.2999999999993</v>
      </c>
      <c r="O1558" s="13">
        <v>19934</v>
      </c>
      <c r="P1558" s="13">
        <f>Table1[[#This Row],[Revenue]]-Table1[[#This Row],[Cost]]</f>
        <v>-11554.7</v>
      </c>
      <c r="Q1558" s="12" t="s">
        <v>47</v>
      </c>
      <c r="R1558" s="12" t="s">
        <v>52</v>
      </c>
      <c r="S1558" s="12" t="s">
        <v>53</v>
      </c>
      <c r="T1558" s="12">
        <v>5</v>
      </c>
      <c r="U1558" s="12">
        <v>15</v>
      </c>
      <c r="V1558" s="20" t="str">
        <f>TEXT(Table1[[#This Row],[Date]],"mmm-yyyy")</f>
        <v>May-2025</v>
      </c>
    </row>
    <row r="1559" spans="1:22" x14ac:dyDescent="0.2">
      <c r="A1559" s="11">
        <f t="shared" si="24"/>
        <v>45787</v>
      </c>
      <c r="B1559" s="12" t="s">
        <v>20</v>
      </c>
      <c r="C1559" s="12" t="str">
        <f>VLOOKUP(D1559, City_Mapping!A:B, 2, FALSE)</f>
        <v>India</v>
      </c>
      <c r="D1559" s="12" t="s">
        <v>32</v>
      </c>
      <c r="E1559" s="12" t="s">
        <v>34</v>
      </c>
      <c r="F1559" s="12" t="s">
        <v>40</v>
      </c>
      <c r="G1559" s="12">
        <v>59681</v>
      </c>
      <c r="H1559" s="12" t="s">
        <v>41</v>
      </c>
      <c r="I1559" s="12" t="s">
        <v>44</v>
      </c>
      <c r="J1559" s="12">
        <v>643964</v>
      </c>
      <c r="K1559" s="12">
        <v>1</v>
      </c>
      <c r="L1559" s="13">
        <v>4944</v>
      </c>
      <c r="M1559" s="14">
        <f>Table1[[#This Row],[Column1]]/100</f>
        <v>0</v>
      </c>
      <c r="N1559" s="13">
        <f>Table1[[#This Row],[Unit_Price]]*Table1[[#This Row],[Quantity]]*(1-Table1[[#This Row],[Discount_%]])</f>
        <v>4944</v>
      </c>
      <c r="O1559" s="13">
        <v>9697</v>
      </c>
      <c r="P1559" s="13">
        <f>Table1[[#This Row],[Revenue]]-Table1[[#This Row],[Cost]]</f>
        <v>-4753</v>
      </c>
      <c r="Q1559" s="12" t="s">
        <v>47</v>
      </c>
      <c r="R1559" s="12" t="s">
        <v>51</v>
      </c>
      <c r="S1559" s="12" t="s">
        <v>54</v>
      </c>
      <c r="T1559" s="12">
        <v>1</v>
      </c>
      <c r="U1559" s="12">
        <v>0</v>
      </c>
      <c r="V1559" s="20" t="str">
        <f>TEXT(Table1[[#This Row],[Date]],"mmm-yyyy")</f>
        <v>May-2025</v>
      </c>
    </row>
    <row r="1560" spans="1:22" x14ac:dyDescent="0.2">
      <c r="A1560" s="11">
        <f t="shared" si="24"/>
        <v>45787</v>
      </c>
      <c r="B1560" s="12" t="s">
        <v>20</v>
      </c>
      <c r="C1560" s="12" t="str">
        <f>VLOOKUP(D1560, City_Mapping!A:B, 2, FALSE)</f>
        <v>India</v>
      </c>
      <c r="D1560" s="12" t="s">
        <v>33</v>
      </c>
      <c r="E1560" s="12" t="s">
        <v>35</v>
      </c>
      <c r="F1560" s="12" t="s">
        <v>38</v>
      </c>
      <c r="G1560" s="12">
        <v>98304</v>
      </c>
      <c r="H1560" s="12" t="s">
        <v>41</v>
      </c>
      <c r="I1560" s="12" t="s">
        <v>45</v>
      </c>
      <c r="J1560" s="12">
        <v>450940</v>
      </c>
      <c r="K1560" s="12">
        <v>6</v>
      </c>
      <c r="L1560" s="13">
        <v>2780</v>
      </c>
      <c r="M1560" s="14">
        <f>Table1[[#This Row],[Column1]]/100</f>
        <v>0.1</v>
      </c>
      <c r="N1560" s="13">
        <f>Table1[[#This Row],[Unit_Price]]*Table1[[#This Row],[Quantity]]*(1-Table1[[#This Row],[Discount_%]])</f>
        <v>15012</v>
      </c>
      <c r="O1560" s="13">
        <v>8028</v>
      </c>
      <c r="P1560" s="13">
        <f>Table1[[#This Row],[Revenue]]-Table1[[#This Row],[Cost]]</f>
        <v>6984</v>
      </c>
      <c r="Q1560" s="12" t="s">
        <v>49</v>
      </c>
      <c r="R1560" s="12" t="s">
        <v>51</v>
      </c>
      <c r="S1560" s="12" t="s">
        <v>55</v>
      </c>
      <c r="T1560" s="12">
        <v>3</v>
      </c>
      <c r="U1560" s="12">
        <v>10</v>
      </c>
      <c r="V1560" s="20" t="str">
        <f>TEXT(Table1[[#This Row],[Date]],"mmm-yyyy")</f>
        <v>May-2025</v>
      </c>
    </row>
    <row r="1561" spans="1:22" x14ac:dyDescent="0.2">
      <c r="A1561" s="11">
        <f t="shared" si="24"/>
        <v>45787</v>
      </c>
      <c r="B1561" s="12" t="s">
        <v>20</v>
      </c>
      <c r="C1561" s="12" t="str">
        <f>VLOOKUP(D1561, City_Mapping!A:B, 2, FALSE)</f>
        <v>UK</v>
      </c>
      <c r="D1561" s="12" t="s">
        <v>29</v>
      </c>
      <c r="E1561" s="12" t="s">
        <v>35</v>
      </c>
      <c r="F1561" s="12" t="s">
        <v>37</v>
      </c>
      <c r="G1561" s="12">
        <v>83861</v>
      </c>
      <c r="H1561" s="12" t="s">
        <v>41</v>
      </c>
      <c r="I1561" s="12" t="s">
        <v>43</v>
      </c>
      <c r="J1561" s="12">
        <v>696721</v>
      </c>
      <c r="K1561" s="12">
        <v>9</v>
      </c>
      <c r="L1561" s="13">
        <v>3648</v>
      </c>
      <c r="M1561" s="14">
        <f>Table1[[#This Row],[Column1]]/100</f>
        <v>0</v>
      </c>
      <c r="N1561" s="13">
        <f>Table1[[#This Row],[Unit_Price]]*Table1[[#This Row],[Quantity]]*(1-Table1[[#This Row],[Discount_%]])</f>
        <v>32832</v>
      </c>
      <c r="O1561" s="13">
        <v>26755</v>
      </c>
      <c r="P1561" s="13">
        <f>Table1[[#This Row],[Revenue]]-Table1[[#This Row],[Cost]]</f>
        <v>6077</v>
      </c>
      <c r="Q1561" s="12" t="s">
        <v>46</v>
      </c>
      <c r="R1561" s="12" t="s">
        <v>50</v>
      </c>
      <c r="S1561" s="12" t="s">
        <v>53</v>
      </c>
      <c r="T1561" s="12">
        <v>1</v>
      </c>
      <c r="U1561" s="12">
        <v>0</v>
      </c>
      <c r="V1561" s="20" t="str">
        <f>TEXT(Table1[[#This Row],[Date]],"mmm-yyyy")</f>
        <v>May-2025</v>
      </c>
    </row>
    <row r="1562" spans="1:22" x14ac:dyDescent="0.2">
      <c r="A1562" s="11">
        <f t="shared" si="24"/>
        <v>45788</v>
      </c>
      <c r="B1562" s="12" t="s">
        <v>20</v>
      </c>
      <c r="C1562" s="12" t="str">
        <f>VLOOKUP(D1562, City_Mapping!A:B, 2, FALSE)</f>
        <v>UK</v>
      </c>
      <c r="D1562" s="12" t="s">
        <v>29</v>
      </c>
      <c r="E1562" s="12" t="s">
        <v>36</v>
      </c>
      <c r="F1562" s="12" t="s">
        <v>40</v>
      </c>
      <c r="G1562" s="12">
        <v>14486</v>
      </c>
      <c r="H1562" s="12" t="s">
        <v>42</v>
      </c>
      <c r="I1562" s="12" t="s">
        <v>45</v>
      </c>
      <c r="J1562" s="12">
        <v>482170</v>
      </c>
      <c r="K1562" s="12">
        <v>9</v>
      </c>
      <c r="L1562" s="13">
        <v>4580</v>
      </c>
      <c r="M1562" s="14">
        <f>Table1[[#This Row],[Column1]]/100</f>
        <v>0.15</v>
      </c>
      <c r="N1562" s="13">
        <f>Table1[[#This Row],[Unit_Price]]*Table1[[#This Row],[Quantity]]*(1-Table1[[#This Row],[Discount_%]])</f>
        <v>35037</v>
      </c>
      <c r="O1562" s="13">
        <v>1495</v>
      </c>
      <c r="P1562" s="13">
        <f>Table1[[#This Row],[Revenue]]-Table1[[#This Row],[Cost]]</f>
        <v>33542</v>
      </c>
      <c r="Q1562" s="12" t="s">
        <v>48</v>
      </c>
      <c r="R1562" s="12" t="s">
        <v>50</v>
      </c>
      <c r="S1562" s="12" t="s">
        <v>54</v>
      </c>
      <c r="T1562" s="12">
        <v>1</v>
      </c>
      <c r="U1562" s="12">
        <v>15</v>
      </c>
      <c r="V1562" s="20" t="str">
        <f>TEXT(Table1[[#This Row],[Date]],"mmm-yyyy")</f>
        <v>May-2025</v>
      </c>
    </row>
    <row r="1563" spans="1:22" x14ac:dyDescent="0.2">
      <c r="A1563" s="11">
        <f t="shared" si="24"/>
        <v>45788</v>
      </c>
      <c r="B1563" s="12" t="s">
        <v>21</v>
      </c>
      <c r="C1563" s="12" t="str">
        <f>VLOOKUP(D1563, City_Mapping!A:B, 2, FALSE)</f>
        <v>UAE</v>
      </c>
      <c r="D1563" s="12" t="s">
        <v>30</v>
      </c>
      <c r="E1563" s="12" t="s">
        <v>35</v>
      </c>
      <c r="F1563" s="12" t="s">
        <v>39</v>
      </c>
      <c r="G1563" s="12">
        <v>92021</v>
      </c>
      <c r="H1563" s="12" t="s">
        <v>41</v>
      </c>
      <c r="I1563" s="12" t="s">
        <v>45</v>
      </c>
      <c r="J1563" s="12">
        <v>494780</v>
      </c>
      <c r="K1563" s="12">
        <v>9</v>
      </c>
      <c r="L1563" s="13">
        <v>1327</v>
      </c>
      <c r="M1563" s="14">
        <f>Table1[[#This Row],[Column1]]/100</f>
        <v>0.1</v>
      </c>
      <c r="N1563" s="13">
        <f>Table1[[#This Row],[Unit_Price]]*Table1[[#This Row],[Quantity]]*(1-Table1[[#This Row],[Discount_%]])</f>
        <v>10748.7</v>
      </c>
      <c r="O1563" s="13">
        <v>6036</v>
      </c>
      <c r="P1563" s="13">
        <f>Table1[[#This Row],[Revenue]]-Table1[[#This Row],[Cost]]</f>
        <v>4712.7000000000007</v>
      </c>
      <c r="Q1563" s="12" t="s">
        <v>48</v>
      </c>
      <c r="R1563" s="12" t="s">
        <v>50</v>
      </c>
      <c r="S1563" s="12" t="s">
        <v>53</v>
      </c>
      <c r="T1563" s="12">
        <v>4</v>
      </c>
      <c r="U1563" s="12">
        <v>10</v>
      </c>
      <c r="V1563" s="20" t="str">
        <f>TEXT(Table1[[#This Row],[Date]],"mmm-yyyy")</f>
        <v>May-2025</v>
      </c>
    </row>
    <row r="1564" spans="1:22" x14ac:dyDescent="0.2">
      <c r="A1564" s="11">
        <f t="shared" si="24"/>
        <v>45788</v>
      </c>
      <c r="B1564" s="12" t="s">
        <v>21</v>
      </c>
      <c r="C1564" s="12" t="str">
        <f>VLOOKUP(D1564, City_Mapping!A:B, 2, FALSE)</f>
        <v>India</v>
      </c>
      <c r="D1564" s="12" t="s">
        <v>33</v>
      </c>
      <c r="E1564" s="12" t="s">
        <v>34</v>
      </c>
      <c r="F1564" s="12" t="s">
        <v>38</v>
      </c>
      <c r="G1564" s="12">
        <v>89864</v>
      </c>
      <c r="H1564" s="12" t="s">
        <v>41</v>
      </c>
      <c r="I1564" s="12" t="s">
        <v>43</v>
      </c>
      <c r="J1564" s="12">
        <v>607854</v>
      </c>
      <c r="K1564" s="12">
        <v>4</v>
      </c>
      <c r="L1564" s="13">
        <v>3155</v>
      </c>
      <c r="M1564" s="14">
        <f>Table1[[#This Row],[Column1]]/100</f>
        <v>0.05</v>
      </c>
      <c r="N1564" s="13">
        <f>Table1[[#This Row],[Unit_Price]]*Table1[[#This Row],[Quantity]]*(1-Table1[[#This Row],[Discount_%]])</f>
        <v>11989</v>
      </c>
      <c r="O1564" s="13">
        <v>24521</v>
      </c>
      <c r="P1564" s="13">
        <f>Table1[[#This Row],[Revenue]]-Table1[[#This Row],[Cost]]</f>
        <v>-12532</v>
      </c>
      <c r="Q1564" s="12" t="s">
        <v>48</v>
      </c>
      <c r="R1564" s="12" t="s">
        <v>50</v>
      </c>
      <c r="S1564" s="12" t="s">
        <v>54</v>
      </c>
      <c r="T1564" s="12">
        <v>1</v>
      </c>
      <c r="U1564" s="12">
        <v>5</v>
      </c>
      <c r="V1564" s="20" t="str">
        <f>TEXT(Table1[[#This Row],[Date]],"mmm-yyyy")</f>
        <v>May-2025</v>
      </c>
    </row>
    <row r="1565" spans="1:22" x14ac:dyDescent="0.2">
      <c r="A1565" s="11">
        <f t="shared" si="24"/>
        <v>45788</v>
      </c>
      <c r="B1565" s="12" t="s">
        <v>23</v>
      </c>
      <c r="C1565" s="12" t="str">
        <f>VLOOKUP(D1565, City_Mapping!A:B, 2, FALSE)</f>
        <v>India</v>
      </c>
      <c r="D1565" s="12" t="s">
        <v>32</v>
      </c>
      <c r="E1565" s="12" t="s">
        <v>34</v>
      </c>
      <c r="F1565" s="12" t="s">
        <v>38</v>
      </c>
      <c r="G1565" s="12">
        <v>29112</v>
      </c>
      <c r="H1565" s="12" t="s">
        <v>41</v>
      </c>
      <c r="I1565" s="12" t="s">
        <v>43</v>
      </c>
      <c r="J1565" s="12">
        <v>769230</v>
      </c>
      <c r="K1565" s="12">
        <v>6</v>
      </c>
      <c r="L1565" s="13">
        <v>2645</v>
      </c>
      <c r="M1565" s="14">
        <f>Table1[[#This Row],[Column1]]/100</f>
        <v>0.05</v>
      </c>
      <c r="N1565" s="13">
        <f>Table1[[#This Row],[Unit_Price]]*Table1[[#This Row],[Quantity]]*(1-Table1[[#This Row],[Discount_%]])</f>
        <v>15076.5</v>
      </c>
      <c r="O1565" s="13">
        <v>1385</v>
      </c>
      <c r="P1565" s="13">
        <f>Table1[[#This Row],[Revenue]]-Table1[[#This Row],[Cost]]</f>
        <v>13691.5</v>
      </c>
      <c r="Q1565" s="12" t="s">
        <v>47</v>
      </c>
      <c r="R1565" s="12" t="s">
        <v>50</v>
      </c>
      <c r="S1565" s="12" t="s">
        <v>54</v>
      </c>
      <c r="T1565" s="12">
        <v>1</v>
      </c>
      <c r="U1565" s="12">
        <v>5</v>
      </c>
      <c r="V1565" s="20" t="str">
        <f>TEXT(Table1[[#This Row],[Date]],"mmm-yyyy")</f>
        <v>May-2025</v>
      </c>
    </row>
    <row r="1566" spans="1:22" x14ac:dyDescent="0.2">
      <c r="A1566" s="11">
        <f t="shared" si="24"/>
        <v>45788</v>
      </c>
      <c r="B1566" s="12" t="s">
        <v>20</v>
      </c>
      <c r="C1566" s="12" t="str">
        <f>VLOOKUP(D1566, City_Mapping!A:B, 2, FALSE)</f>
        <v>India</v>
      </c>
      <c r="D1566" s="12" t="s">
        <v>32</v>
      </c>
      <c r="E1566" s="12" t="s">
        <v>35</v>
      </c>
      <c r="F1566" s="12" t="s">
        <v>37</v>
      </c>
      <c r="G1566" s="12">
        <v>61697</v>
      </c>
      <c r="H1566" s="12" t="s">
        <v>42</v>
      </c>
      <c r="I1566" s="12" t="s">
        <v>44</v>
      </c>
      <c r="J1566" s="12">
        <v>376363</v>
      </c>
      <c r="K1566" s="12">
        <v>6</v>
      </c>
      <c r="L1566" s="13">
        <v>4201</v>
      </c>
      <c r="M1566" s="14">
        <f>Table1[[#This Row],[Column1]]/100</f>
        <v>0.2</v>
      </c>
      <c r="N1566" s="13">
        <f>Table1[[#This Row],[Unit_Price]]*Table1[[#This Row],[Quantity]]*(1-Table1[[#This Row],[Discount_%]])</f>
        <v>20164.800000000003</v>
      </c>
      <c r="O1566" s="13">
        <v>12726</v>
      </c>
      <c r="P1566" s="13">
        <f>Table1[[#This Row],[Revenue]]-Table1[[#This Row],[Cost]]</f>
        <v>7438.8000000000029</v>
      </c>
      <c r="Q1566" s="12" t="s">
        <v>47</v>
      </c>
      <c r="R1566" s="12" t="s">
        <v>50</v>
      </c>
      <c r="S1566" s="12" t="s">
        <v>53</v>
      </c>
      <c r="T1566" s="12">
        <v>2</v>
      </c>
      <c r="U1566" s="12">
        <v>20</v>
      </c>
      <c r="V1566" s="20" t="str">
        <f>TEXT(Table1[[#This Row],[Date]],"mmm-yyyy")</f>
        <v>May-2025</v>
      </c>
    </row>
    <row r="1567" spans="1:22" x14ac:dyDescent="0.2">
      <c r="A1567" s="11">
        <f t="shared" si="24"/>
        <v>45788</v>
      </c>
      <c r="B1567" s="12" t="s">
        <v>20</v>
      </c>
      <c r="C1567" s="12" t="str">
        <f>VLOOKUP(D1567, City_Mapping!A:B, 2, FALSE)</f>
        <v>USA</v>
      </c>
      <c r="D1567" s="12" t="s">
        <v>31</v>
      </c>
      <c r="E1567" s="12" t="s">
        <v>34</v>
      </c>
      <c r="F1567" s="12" t="s">
        <v>37</v>
      </c>
      <c r="G1567" s="12">
        <v>65998</v>
      </c>
      <c r="H1567" s="12" t="s">
        <v>41</v>
      </c>
      <c r="I1567" s="12" t="s">
        <v>44</v>
      </c>
      <c r="J1567" s="12">
        <v>313049</v>
      </c>
      <c r="K1567" s="12">
        <v>5</v>
      </c>
      <c r="L1567" s="13">
        <v>999</v>
      </c>
      <c r="M1567" s="14">
        <f>Table1[[#This Row],[Column1]]/100</f>
        <v>0.15</v>
      </c>
      <c r="N1567" s="13">
        <f>Table1[[#This Row],[Unit_Price]]*Table1[[#This Row],[Quantity]]*(1-Table1[[#This Row],[Discount_%]])</f>
        <v>4245.75</v>
      </c>
      <c r="O1567" s="13">
        <v>4614</v>
      </c>
      <c r="P1567" s="13">
        <f>Table1[[#This Row],[Revenue]]-Table1[[#This Row],[Cost]]</f>
        <v>-368.25</v>
      </c>
      <c r="Q1567" s="12" t="s">
        <v>48</v>
      </c>
      <c r="R1567" s="12" t="s">
        <v>51</v>
      </c>
      <c r="S1567" s="12" t="s">
        <v>56</v>
      </c>
      <c r="T1567" s="12">
        <v>1</v>
      </c>
      <c r="U1567" s="12">
        <v>15</v>
      </c>
      <c r="V1567" s="20" t="str">
        <f>TEXT(Table1[[#This Row],[Date]],"mmm-yyyy")</f>
        <v>May-2025</v>
      </c>
    </row>
    <row r="1568" spans="1:22" x14ac:dyDescent="0.2">
      <c r="A1568" s="11">
        <f t="shared" si="24"/>
        <v>45788</v>
      </c>
      <c r="B1568" s="12" t="s">
        <v>22</v>
      </c>
      <c r="C1568" s="12" t="str">
        <f>VLOOKUP(D1568, City_Mapping!A:B, 2, FALSE)</f>
        <v>UAE</v>
      </c>
      <c r="D1568" s="12" t="s">
        <v>30</v>
      </c>
      <c r="E1568" s="12" t="s">
        <v>36</v>
      </c>
      <c r="F1568" s="12" t="s">
        <v>40</v>
      </c>
      <c r="G1568" s="12">
        <v>36576</v>
      </c>
      <c r="H1568" s="12" t="s">
        <v>41</v>
      </c>
      <c r="I1568" s="12" t="s">
        <v>43</v>
      </c>
      <c r="J1568" s="12">
        <v>513096</v>
      </c>
      <c r="K1568" s="12">
        <v>2</v>
      </c>
      <c r="L1568" s="13">
        <v>3178</v>
      </c>
      <c r="M1568" s="14">
        <f>Table1[[#This Row],[Column1]]/100</f>
        <v>0.1</v>
      </c>
      <c r="N1568" s="13">
        <f>Table1[[#This Row],[Unit_Price]]*Table1[[#This Row],[Quantity]]*(1-Table1[[#This Row],[Discount_%]])</f>
        <v>5720.4000000000005</v>
      </c>
      <c r="O1568" s="13">
        <v>5771</v>
      </c>
      <c r="P1568" s="13">
        <f>Table1[[#This Row],[Revenue]]-Table1[[#This Row],[Cost]]</f>
        <v>-50.599999999999454</v>
      </c>
      <c r="Q1568" s="12" t="s">
        <v>46</v>
      </c>
      <c r="R1568" s="12" t="s">
        <v>51</v>
      </c>
      <c r="S1568" s="12" t="s">
        <v>56</v>
      </c>
      <c r="T1568" s="12">
        <v>3</v>
      </c>
      <c r="U1568" s="12">
        <v>10</v>
      </c>
      <c r="V1568" s="20" t="str">
        <f>TEXT(Table1[[#This Row],[Date]],"mmm-yyyy")</f>
        <v>May-2025</v>
      </c>
    </row>
    <row r="1569" spans="1:22" x14ac:dyDescent="0.2">
      <c r="A1569" s="11">
        <f t="shared" si="24"/>
        <v>45788</v>
      </c>
      <c r="B1569" s="12" t="s">
        <v>21</v>
      </c>
      <c r="C1569" s="12" t="str">
        <f>VLOOKUP(D1569, City_Mapping!A:B, 2, FALSE)</f>
        <v>India</v>
      </c>
      <c r="D1569" s="12" t="s">
        <v>28</v>
      </c>
      <c r="E1569" s="12" t="s">
        <v>34</v>
      </c>
      <c r="F1569" s="12" t="s">
        <v>39</v>
      </c>
      <c r="G1569" s="12">
        <v>60100</v>
      </c>
      <c r="H1569" s="12" t="s">
        <v>41</v>
      </c>
      <c r="I1569" s="12" t="s">
        <v>43</v>
      </c>
      <c r="J1569" s="12">
        <v>220082</v>
      </c>
      <c r="K1569" s="12">
        <v>7</v>
      </c>
      <c r="L1569" s="13">
        <v>1561</v>
      </c>
      <c r="M1569" s="14">
        <f>Table1[[#This Row],[Column1]]/100</f>
        <v>0</v>
      </c>
      <c r="N1569" s="13">
        <f>Table1[[#This Row],[Unit_Price]]*Table1[[#This Row],[Quantity]]*(1-Table1[[#This Row],[Discount_%]])</f>
        <v>10927</v>
      </c>
      <c r="O1569" s="13">
        <v>8280</v>
      </c>
      <c r="P1569" s="13">
        <f>Table1[[#This Row],[Revenue]]-Table1[[#This Row],[Cost]]</f>
        <v>2647</v>
      </c>
      <c r="Q1569" s="12" t="s">
        <v>48</v>
      </c>
      <c r="R1569" s="12" t="s">
        <v>51</v>
      </c>
      <c r="S1569" s="12" t="s">
        <v>54</v>
      </c>
      <c r="T1569" s="12">
        <v>2</v>
      </c>
      <c r="U1569" s="12">
        <v>0</v>
      </c>
      <c r="V1569" s="20" t="str">
        <f>TEXT(Table1[[#This Row],[Date]],"mmm-yyyy")</f>
        <v>May-2025</v>
      </c>
    </row>
    <row r="1570" spans="1:22" x14ac:dyDescent="0.2">
      <c r="A1570" s="11">
        <f t="shared" si="24"/>
        <v>45788</v>
      </c>
      <c r="B1570" s="12" t="s">
        <v>20</v>
      </c>
      <c r="C1570" s="12" t="str">
        <f>VLOOKUP(D1570, City_Mapping!A:B, 2, FALSE)</f>
        <v>India</v>
      </c>
      <c r="D1570" s="12" t="s">
        <v>32</v>
      </c>
      <c r="E1570" s="12" t="s">
        <v>35</v>
      </c>
      <c r="F1570" s="12" t="s">
        <v>39</v>
      </c>
      <c r="G1570" s="12">
        <v>91238</v>
      </c>
      <c r="H1570" s="12" t="s">
        <v>42</v>
      </c>
      <c r="I1570" s="12" t="s">
        <v>44</v>
      </c>
      <c r="J1570" s="12">
        <v>503595</v>
      </c>
      <c r="K1570" s="12">
        <v>1</v>
      </c>
      <c r="L1570" s="13">
        <v>3996</v>
      </c>
      <c r="M1570" s="14">
        <f>Table1[[#This Row],[Column1]]/100</f>
        <v>0</v>
      </c>
      <c r="N1570" s="13">
        <f>Table1[[#This Row],[Unit_Price]]*Table1[[#This Row],[Quantity]]*(1-Table1[[#This Row],[Discount_%]])</f>
        <v>3996</v>
      </c>
      <c r="O1570" s="13">
        <v>19280</v>
      </c>
      <c r="P1570" s="13">
        <f>Table1[[#This Row],[Revenue]]-Table1[[#This Row],[Cost]]</f>
        <v>-15284</v>
      </c>
      <c r="Q1570" s="12" t="s">
        <v>46</v>
      </c>
      <c r="R1570" s="12" t="s">
        <v>52</v>
      </c>
      <c r="S1570" s="12" t="s">
        <v>55</v>
      </c>
      <c r="T1570" s="12">
        <v>4</v>
      </c>
      <c r="U1570" s="12">
        <v>0</v>
      </c>
      <c r="V1570" s="20" t="str">
        <f>TEXT(Table1[[#This Row],[Date]],"mmm-yyyy")</f>
        <v>May-2025</v>
      </c>
    </row>
    <row r="1571" spans="1:22" x14ac:dyDescent="0.2">
      <c r="A1571" s="11">
        <f t="shared" si="24"/>
        <v>45788</v>
      </c>
      <c r="B1571" s="12" t="s">
        <v>23</v>
      </c>
      <c r="C1571" s="12" t="str">
        <f>VLOOKUP(D1571, City_Mapping!A:B, 2, FALSE)</f>
        <v>UAE</v>
      </c>
      <c r="D1571" s="12" t="s">
        <v>30</v>
      </c>
      <c r="E1571" s="12" t="s">
        <v>36</v>
      </c>
      <c r="F1571" s="12" t="s">
        <v>37</v>
      </c>
      <c r="G1571" s="12">
        <v>31320</v>
      </c>
      <c r="H1571" s="12" t="s">
        <v>41</v>
      </c>
      <c r="I1571" s="12" t="s">
        <v>45</v>
      </c>
      <c r="J1571" s="12">
        <v>809654</v>
      </c>
      <c r="K1571" s="12">
        <v>6</v>
      </c>
      <c r="L1571" s="13">
        <v>4722</v>
      </c>
      <c r="M1571" s="14">
        <f>Table1[[#This Row],[Column1]]/100</f>
        <v>0.1</v>
      </c>
      <c r="N1571" s="13">
        <f>Table1[[#This Row],[Unit_Price]]*Table1[[#This Row],[Quantity]]*(1-Table1[[#This Row],[Discount_%]])</f>
        <v>25498.799999999999</v>
      </c>
      <c r="O1571" s="13">
        <v>29430</v>
      </c>
      <c r="P1571" s="13">
        <f>Table1[[#This Row],[Revenue]]-Table1[[#This Row],[Cost]]</f>
        <v>-3931.2000000000007</v>
      </c>
      <c r="Q1571" s="12" t="s">
        <v>48</v>
      </c>
      <c r="R1571" s="12" t="s">
        <v>52</v>
      </c>
      <c r="S1571" s="12" t="s">
        <v>55</v>
      </c>
      <c r="T1571" s="12">
        <v>4</v>
      </c>
      <c r="U1571" s="12">
        <v>10</v>
      </c>
      <c r="V1571" s="20" t="str">
        <f>TEXT(Table1[[#This Row],[Date]],"mmm-yyyy")</f>
        <v>May-2025</v>
      </c>
    </row>
    <row r="1572" spans="1:22" x14ac:dyDescent="0.2">
      <c r="A1572" s="11">
        <f t="shared" si="24"/>
        <v>45788</v>
      </c>
      <c r="B1572" s="12" t="s">
        <v>23</v>
      </c>
      <c r="C1572" s="12" t="str">
        <f>VLOOKUP(D1572, City_Mapping!A:B, 2, FALSE)</f>
        <v>India</v>
      </c>
      <c r="D1572" s="12" t="s">
        <v>33</v>
      </c>
      <c r="E1572" s="12" t="s">
        <v>34</v>
      </c>
      <c r="F1572" s="12" t="s">
        <v>37</v>
      </c>
      <c r="G1572" s="12">
        <v>93973</v>
      </c>
      <c r="H1572" s="12" t="s">
        <v>42</v>
      </c>
      <c r="I1572" s="12" t="s">
        <v>43</v>
      </c>
      <c r="J1572" s="12">
        <v>102948</v>
      </c>
      <c r="K1572" s="12">
        <v>5</v>
      </c>
      <c r="L1572" s="13">
        <v>1626</v>
      </c>
      <c r="M1572" s="14">
        <f>Table1[[#This Row],[Column1]]/100</f>
        <v>0.15</v>
      </c>
      <c r="N1572" s="13">
        <f>Table1[[#This Row],[Unit_Price]]*Table1[[#This Row],[Quantity]]*(1-Table1[[#This Row],[Discount_%]])</f>
        <v>6910.5</v>
      </c>
      <c r="O1572" s="13">
        <v>24392</v>
      </c>
      <c r="P1572" s="13">
        <f>Table1[[#This Row],[Revenue]]-Table1[[#This Row],[Cost]]</f>
        <v>-17481.5</v>
      </c>
      <c r="Q1572" s="12" t="s">
        <v>46</v>
      </c>
      <c r="R1572" s="12" t="s">
        <v>50</v>
      </c>
      <c r="S1572" s="12" t="s">
        <v>54</v>
      </c>
      <c r="T1572" s="12">
        <v>1</v>
      </c>
      <c r="U1572" s="12">
        <v>15</v>
      </c>
      <c r="V1572" s="20" t="str">
        <f>TEXT(Table1[[#This Row],[Date]],"mmm-yyyy")</f>
        <v>May-2025</v>
      </c>
    </row>
    <row r="1573" spans="1:22" x14ac:dyDescent="0.2">
      <c r="A1573" s="11">
        <f t="shared" si="24"/>
        <v>45788</v>
      </c>
      <c r="B1573" s="12" t="s">
        <v>21</v>
      </c>
      <c r="C1573" s="12" t="str">
        <f>VLOOKUP(D1573, City_Mapping!A:B, 2, FALSE)</f>
        <v>USA</v>
      </c>
      <c r="D1573" s="12" t="s">
        <v>31</v>
      </c>
      <c r="E1573" s="12" t="s">
        <v>36</v>
      </c>
      <c r="F1573" s="12" t="s">
        <v>40</v>
      </c>
      <c r="G1573" s="12">
        <v>75729</v>
      </c>
      <c r="H1573" s="12" t="s">
        <v>42</v>
      </c>
      <c r="I1573" s="12" t="s">
        <v>43</v>
      </c>
      <c r="J1573" s="12">
        <v>612377</v>
      </c>
      <c r="K1573" s="12">
        <v>5</v>
      </c>
      <c r="L1573" s="13">
        <v>2489</v>
      </c>
      <c r="M1573" s="14">
        <f>Table1[[#This Row],[Column1]]/100</f>
        <v>0.15</v>
      </c>
      <c r="N1573" s="13">
        <f>Table1[[#This Row],[Unit_Price]]*Table1[[#This Row],[Quantity]]*(1-Table1[[#This Row],[Discount_%]])</f>
        <v>10578.25</v>
      </c>
      <c r="O1573" s="13">
        <v>4517</v>
      </c>
      <c r="P1573" s="13">
        <f>Table1[[#This Row],[Revenue]]-Table1[[#This Row],[Cost]]</f>
        <v>6061.25</v>
      </c>
      <c r="Q1573" s="12" t="s">
        <v>48</v>
      </c>
      <c r="R1573" s="12" t="s">
        <v>51</v>
      </c>
      <c r="S1573" s="12" t="s">
        <v>54</v>
      </c>
      <c r="T1573" s="12">
        <v>5</v>
      </c>
      <c r="U1573" s="12">
        <v>15</v>
      </c>
      <c r="V1573" s="20" t="str">
        <f>TEXT(Table1[[#This Row],[Date]],"mmm-yyyy")</f>
        <v>May-2025</v>
      </c>
    </row>
    <row r="1574" spans="1:22" x14ac:dyDescent="0.2">
      <c r="A1574" s="11">
        <f t="shared" si="24"/>
        <v>45789</v>
      </c>
      <c r="B1574" s="12" t="s">
        <v>23</v>
      </c>
      <c r="C1574" s="12" t="str">
        <f>VLOOKUP(D1574, City_Mapping!A:B, 2, FALSE)</f>
        <v>UK</v>
      </c>
      <c r="D1574" s="12" t="s">
        <v>29</v>
      </c>
      <c r="E1574" s="12" t="s">
        <v>35</v>
      </c>
      <c r="F1574" s="12" t="s">
        <v>37</v>
      </c>
      <c r="G1574" s="12">
        <v>94879</v>
      </c>
      <c r="H1574" s="12" t="s">
        <v>41</v>
      </c>
      <c r="I1574" s="12" t="s">
        <v>45</v>
      </c>
      <c r="J1574" s="12">
        <v>660190</v>
      </c>
      <c r="K1574" s="12">
        <v>8</v>
      </c>
      <c r="L1574" s="13">
        <v>3024</v>
      </c>
      <c r="M1574" s="14">
        <f>Table1[[#This Row],[Column1]]/100</f>
        <v>0</v>
      </c>
      <c r="N1574" s="13">
        <f>Table1[[#This Row],[Unit_Price]]*Table1[[#This Row],[Quantity]]*(1-Table1[[#This Row],[Discount_%]])</f>
        <v>24192</v>
      </c>
      <c r="O1574" s="13">
        <v>27910</v>
      </c>
      <c r="P1574" s="13">
        <f>Table1[[#This Row],[Revenue]]-Table1[[#This Row],[Cost]]</f>
        <v>-3718</v>
      </c>
      <c r="Q1574" s="12" t="s">
        <v>49</v>
      </c>
      <c r="R1574" s="12" t="s">
        <v>50</v>
      </c>
      <c r="S1574" s="12" t="s">
        <v>53</v>
      </c>
      <c r="T1574" s="12">
        <v>4</v>
      </c>
      <c r="U1574" s="12">
        <v>0</v>
      </c>
      <c r="V1574" s="20" t="str">
        <f>TEXT(Table1[[#This Row],[Date]],"mmm-yyyy")</f>
        <v>May-2025</v>
      </c>
    </row>
    <row r="1575" spans="1:22" x14ac:dyDescent="0.2">
      <c r="A1575" s="11">
        <f t="shared" si="24"/>
        <v>45789</v>
      </c>
      <c r="B1575" s="12" t="s">
        <v>23</v>
      </c>
      <c r="C1575" s="12" t="str">
        <f>VLOOKUP(D1575, City_Mapping!A:B, 2, FALSE)</f>
        <v>India</v>
      </c>
      <c r="D1575" s="12" t="s">
        <v>33</v>
      </c>
      <c r="E1575" s="12" t="s">
        <v>34</v>
      </c>
      <c r="F1575" s="12" t="s">
        <v>40</v>
      </c>
      <c r="G1575" s="12">
        <v>39144</v>
      </c>
      <c r="H1575" s="12" t="s">
        <v>41</v>
      </c>
      <c r="I1575" s="12" t="s">
        <v>44</v>
      </c>
      <c r="J1575" s="12">
        <v>314579</v>
      </c>
      <c r="K1575" s="12">
        <v>9</v>
      </c>
      <c r="L1575" s="13">
        <v>3800</v>
      </c>
      <c r="M1575" s="14">
        <f>Table1[[#This Row],[Column1]]/100</f>
        <v>0.1</v>
      </c>
      <c r="N1575" s="13">
        <f>Table1[[#This Row],[Unit_Price]]*Table1[[#This Row],[Quantity]]*(1-Table1[[#This Row],[Discount_%]])</f>
        <v>30780</v>
      </c>
      <c r="O1575" s="13">
        <v>29872</v>
      </c>
      <c r="P1575" s="13">
        <f>Table1[[#This Row],[Revenue]]-Table1[[#This Row],[Cost]]</f>
        <v>908</v>
      </c>
      <c r="Q1575" s="12" t="s">
        <v>49</v>
      </c>
      <c r="R1575" s="12" t="s">
        <v>51</v>
      </c>
      <c r="S1575" s="12" t="s">
        <v>55</v>
      </c>
      <c r="T1575" s="12">
        <v>4</v>
      </c>
      <c r="U1575" s="12">
        <v>10</v>
      </c>
      <c r="V1575" s="20" t="str">
        <f>TEXT(Table1[[#This Row],[Date]],"mmm-yyyy")</f>
        <v>May-2025</v>
      </c>
    </row>
    <row r="1576" spans="1:22" x14ac:dyDescent="0.2">
      <c r="A1576" s="11">
        <f t="shared" si="24"/>
        <v>45789</v>
      </c>
      <c r="B1576" s="12" t="s">
        <v>21</v>
      </c>
      <c r="C1576" s="12" t="str">
        <f>VLOOKUP(D1576, City_Mapping!A:B, 2, FALSE)</f>
        <v>India</v>
      </c>
      <c r="D1576" s="12" t="s">
        <v>32</v>
      </c>
      <c r="E1576" s="12" t="s">
        <v>34</v>
      </c>
      <c r="F1576" s="12" t="s">
        <v>40</v>
      </c>
      <c r="G1576" s="12">
        <v>67326</v>
      </c>
      <c r="H1576" s="12" t="s">
        <v>42</v>
      </c>
      <c r="I1576" s="12" t="s">
        <v>44</v>
      </c>
      <c r="J1576" s="12">
        <v>108969</v>
      </c>
      <c r="K1576" s="12">
        <v>7</v>
      </c>
      <c r="L1576" s="13">
        <v>3270</v>
      </c>
      <c r="M1576" s="14">
        <f>Table1[[#This Row],[Column1]]/100</f>
        <v>0.1</v>
      </c>
      <c r="N1576" s="13">
        <f>Table1[[#This Row],[Unit_Price]]*Table1[[#This Row],[Quantity]]*(1-Table1[[#This Row],[Discount_%]])</f>
        <v>20601</v>
      </c>
      <c r="O1576" s="13">
        <v>1810</v>
      </c>
      <c r="P1576" s="13">
        <f>Table1[[#This Row],[Revenue]]-Table1[[#This Row],[Cost]]</f>
        <v>18791</v>
      </c>
      <c r="Q1576" s="12" t="s">
        <v>47</v>
      </c>
      <c r="R1576" s="12" t="s">
        <v>51</v>
      </c>
      <c r="S1576" s="12" t="s">
        <v>53</v>
      </c>
      <c r="T1576" s="12">
        <v>4</v>
      </c>
      <c r="U1576" s="12">
        <v>10</v>
      </c>
      <c r="V1576" s="20" t="str">
        <f>TEXT(Table1[[#This Row],[Date]],"mmm-yyyy")</f>
        <v>May-2025</v>
      </c>
    </row>
    <row r="1577" spans="1:22" x14ac:dyDescent="0.2">
      <c r="A1577" s="11">
        <f t="shared" si="24"/>
        <v>45789</v>
      </c>
      <c r="B1577" s="12" t="s">
        <v>20</v>
      </c>
      <c r="C1577" s="12" t="str">
        <f>VLOOKUP(D1577, City_Mapping!A:B, 2, FALSE)</f>
        <v>India</v>
      </c>
      <c r="D1577" s="12" t="s">
        <v>32</v>
      </c>
      <c r="E1577" s="12" t="s">
        <v>36</v>
      </c>
      <c r="F1577" s="12" t="s">
        <v>39</v>
      </c>
      <c r="G1577" s="12">
        <v>87148</v>
      </c>
      <c r="H1577" s="12" t="s">
        <v>42</v>
      </c>
      <c r="I1577" s="12" t="s">
        <v>45</v>
      </c>
      <c r="J1577" s="12">
        <v>687093</v>
      </c>
      <c r="K1577" s="12">
        <v>8</v>
      </c>
      <c r="L1577" s="13">
        <v>4680</v>
      </c>
      <c r="M1577" s="14">
        <f>Table1[[#This Row],[Column1]]/100</f>
        <v>0</v>
      </c>
      <c r="N1577" s="13">
        <f>Table1[[#This Row],[Unit_Price]]*Table1[[#This Row],[Quantity]]*(1-Table1[[#This Row],[Discount_%]])</f>
        <v>37440</v>
      </c>
      <c r="O1577" s="13">
        <v>18266</v>
      </c>
      <c r="P1577" s="13">
        <f>Table1[[#This Row],[Revenue]]-Table1[[#This Row],[Cost]]</f>
        <v>19174</v>
      </c>
      <c r="Q1577" s="12" t="s">
        <v>47</v>
      </c>
      <c r="R1577" s="12" t="s">
        <v>50</v>
      </c>
      <c r="S1577" s="12" t="s">
        <v>56</v>
      </c>
      <c r="T1577" s="12">
        <v>3</v>
      </c>
      <c r="U1577" s="12">
        <v>0</v>
      </c>
      <c r="V1577" s="20" t="str">
        <f>TEXT(Table1[[#This Row],[Date]],"mmm-yyyy")</f>
        <v>May-2025</v>
      </c>
    </row>
    <row r="1578" spans="1:22" x14ac:dyDescent="0.2">
      <c r="A1578" s="11">
        <f t="shared" si="24"/>
        <v>45789</v>
      </c>
      <c r="B1578" s="12" t="s">
        <v>20</v>
      </c>
      <c r="C1578" s="12" t="str">
        <f>VLOOKUP(D1578, City_Mapping!A:B, 2, FALSE)</f>
        <v>India</v>
      </c>
      <c r="D1578" s="12" t="s">
        <v>33</v>
      </c>
      <c r="E1578" s="12" t="s">
        <v>34</v>
      </c>
      <c r="F1578" s="12" t="s">
        <v>40</v>
      </c>
      <c r="G1578" s="12">
        <v>29307</v>
      </c>
      <c r="H1578" s="12" t="s">
        <v>41</v>
      </c>
      <c r="I1578" s="12" t="s">
        <v>43</v>
      </c>
      <c r="J1578" s="12">
        <v>382790</v>
      </c>
      <c r="K1578" s="12">
        <v>2</v>
      </c>
      <c r="L1578" s="13">
        <v>1882</v>
      </c>
      <c r="M1578" s="14">
        <f>Table1[[#This Row],[Column1]]/100</f>
        <v>0.1</v>
      </c>
      <c r="N1578" s="13">
        <f>Table1[[#This Row],[Unit_Price]]*Table1[[#This Row],[Quantity]]*(1-Table1[[#This Row],[Discount_%]])</f>
        <v>3387.6</v>
      </c>
      <c r="O1578" s="13">
        <v>26978</v>
      </c>
      <c r="P1578" s="13">
        <f>Table1[[#This Row],[Revenue]]-Table1[[#This Row],[Cost]]</f>
        <v>-23590.400000000001</v>
      </c>
      <c r="Q1578" s="12" t="s">
        <v>47</v>
      </c>
      <c r="R1578" s="12" t="s">
        <v>50</v>
      </c>
      <c r="S1578" s="12" t="s">
        <v>53</v>
      </c>
      <c r="T1578" s="12">
        <v>5</v>
      </c>
      <c r="U1578" s="12">
        <v>10</v>
      </c>
      <c r="V1578" s="20" t="str">
        <f>TEXT(Table1[[#This Row],[Date]],"mmm-yyyy")</f>
        <v>May-2025</v>
      </c>
    </row>
    <row r="1579" spans="1:22" x14ac:dyDescent="0.2">
      <c r="A1579" s="11">
        <f t="shared" si="24"/>
        <v>45789</v>
      </c>
      <c r="B1579" s="12" t="s">
        <v>23</v>
      </c>
      <c r="C1579" s="12" t="str">
        <f>VLOOKUP(D1579, City_Mapping!A:B, 2, FALSE)</f>
        <v>India</v>
      </c>
      <c r="D1579" s="12" t="s">
        <v>32</v>
      </c>
      <c r="E1579" s="12" t="s">
        <v>34</v>
      </c>
      <c r="F1579" s="12" t="s">
        <v>39</v>
      </c>
      <c r="G1579" s="12">
        <v>70598</v>
      </c>
      <c r="H1579" s="12" t="s">
        <v>41</v>
      </c>
      <c r="I1579" s="12" t="s">
        <v>45</v>
      </c>
      <c r="J1579" s="12">
        <v>291638</v>
      </c>
      <c r="K1579" s="12">
        <v>2</v>
      </c>
      <c r="L1579" s="13">
        <v>4667</v>
      </c>
      <c r="M1579" s="14">
        <f>Table1[[#This Row],[Column1]]/100</f>
        <v>0.1</v>
      </c>
      <c r="N1579" s="13">
        <f>Table1[[#This Row],[Unit_Price]]*Table1[[#This Row],[Quantity]]*(1-Table1[[#This Row],[Discount_%]])</f>
        <v>8400.6</v>
      </c>
      <c r="O1579" s="13">
        <v>15848</v>
      </c>
      <c r="P1579" s="13">
        <f>Table1[[#This Row],[Revenue]]-Table1[[#This Row],[Cost]]</f>
        <v>-7447.4</v>
      </c>
      <c r="Q1579" s="12" t="s">
        <v>47</v>
      </c>
      <c r="R1579" s="12" t="s">
        <v>52</v>
      </c>
      <c r="S1579" s="12" t="s">
        <v>54</v>
      </c>
      <c r="T1579" s="12">
        <v>1</v>
      </c>
      <c r="U1579" s="12">
        <v>10</v>
      </c>
      <c r="V1579" s="20" t="str">
        <f>TEXT(Table1[[#This Row],[Date]],"mmm-yyyy")</f>
        <v>May-2025</v>
      </c>
    </row>
    <row r="1580" spans="1:22" x14ac:dyDescent="0.2">
      <c r="A1580" s="11">
        <f t="shared" si="24"/>
        <v>45789</v>
      </c>
      <c r="B1580" s="12" t="s">
        <v>23</v>
      </c>
      <c r="C1580" s="12" t="str">
        <f>VLOOKUP(D1580, City_Mapping!A:B, 2, FALSE)</f>
        <v>UAE</v>
      </c>
      <c r="D1580" s="12" t="s">
        <v>30</v>
      </c>
      <c r="E1580" s="12" t="s">
        <v>34</v>
      </c>
      <c r="F1580" s="12" t="s">
        <v>39</v>
      </c>
      <c r="G1580" s="12">
        <v>29623</v>
      </c>
      <c r="H1580" s="12" t="s">
        <v>42</v>
      </c>
      <c r="I1580" s="12" t="s">
        <v>43</v>
      </c>
      <c r="J1580" s="12">
        <v>155818</v>
      </c>
      <c r="K1580" s="12">
        <v>8</v>
      </c>
      <c r="L1580" s="13">
        <v>3666</v>
      </c>
      <c r="M1580" s="14">
        <f>Table1[[#This Row],[Column1]]/100</f>
        <v>0.05</v>
      </c>
      <c r="N1580" s="13">
        <f>Table1[[#This Row],[Unit_Price]]*Table1[[#This Row],[Quantity]]*(1-Table1[[#This Row],[Discount_%]])</f>
        <v>27861.599999999999</v>
      </c>
      <c r="O1580" s="13">
        <v>4794</v>
      </c>
      <c r="P1580" s="13">
        <f>Table1[[#This Row],[Revenue]]-Table1[[#This Row],[Cost]]</f>
        <v>23067.599999999999</v>
      </c>
      <c r="Q1580" s="12" t="s">
        <v>48</v>
      </c>
      <c r="R1580" s="12" t="s">
        <v>51</v>
      </c>
      <c r="S1580" s="12" t="s">
        <v>53</v>
      </c>
      <c r="T1580" s="12">
        <v>1</v>
      </c>
      <c r="U1580" s="12">
        <v>5</v>
      </c>
      <c r="V1580" s="20" t="str">
        <f>TEXT(Table1[[#This Row],[Date]],"mmm-yyyy")</f>
        <v>May-2025</v>
      </c>
    </row>
    <row r="1581" spans="1:22" x14ac:dyDescent="0.2">
      <c r="A1581" s="11">
        <f t="shared" si="24"/>
        <v>45789</v>
      </c>
      <c r="B1581" s="12" t="s">
        <v>20</v>
      </c>
      <c r="C1581" s="12" t="str">
        <f>VLOOKUP(D1581, City_Mapping!A:B, 2, FALSE)</f>
        <v>India</v>
      </c>
      <c r="D1581" s="12" t="s">
        <v>32</v>
      </c>
      <c r="E1581" s="12" t="s">
        <v>34</v>
      </c>
      <c r="F1581" s="12" t="s">
        <v>39</v>
      </c>
      <c r="G1581" s="12">
        <v>30249</v>
      </c>
      <c r="H1581" s="12" t="s">
        <v>42</v>
      </c>
      <c r="I1581" s="12" t="s">
        <v>44</v>
      </c>
      <c r="J1581" s="12">
        <v>556667</v>
      </c>
      <c r="K1581" s="12">
        <v>6</v>
      </c>
      <c r="L1581" s="13">
        <v>3135</v>
      </c>
      <c r="M1581" s="14">
        <f>Table1[[#This Row],[Column1]]/100</f>
        <v>0.05</v>
      </c>
      <c r="N1581" s="13">
        <f>Table1[[#This Row],[Unit_Price]]*Table1[[#This Row],[Quantity]]*(1-Table1[[#This Row],[Discount_%]])</f>
        <v>17869.5</v>
      </c>
      <c r="O1581" s="13">
        <v>26864</v>
      </c>
      <c r="P1581" s="13">
        <f>Table1[[#This Row],[Revenue]]-Table1[[#This Row],[Cost]]</f>
        <v>-8994.5</v>
      </c>
      <c r="Q1581" s="12" t="s">
        <v>49</v>
      </c>
      <c r="R1581" s="12" t="s">
        <v>52</v>
      </c>
      <c r="S1581" s="12" t="s">
        <v>53</v>
      </c>
      <c r="T1581" s="12">
        <v>2</v>
      </c>
      <c r="U1581" s="12">
        <v>5</v>
      </c>
      <c r="V1581" s="20" t="str">
        <f>TEXT(Table1[[#This Row],[Date]],"mmm-yyyy")</f>
        <v>May-2025</v>
      </c>
    </row>
    <row r="1582" spans="1:22" x14ac:dyDescent="0.2">
      <c r="A1582" s="11">
        <f t="shared" si="24"/>
        <v>45789</v>
      </c>
      <c r="B1582" s="12" t="s">
        <v>21</v>
      </c>
      <c r="C1582" s="12" t="str">
        <f>VLOOKUP(D1582, City_Mapping!A:B, 2, FALSE)</f>
        <v>USA</v>
      </c>
      <c r="D1582" s="12" t="s">
        <v>31</v>
      </c>
      <c r="E1582" s="12" t="s">
        <v>35</v>
      </c>
      <c r="F1582" s="12" t="s">
        <v>37</v>
      </c>
      <c r="G1582" s="12">
        <v>83765</v>
      </c>
      <c r="H1582" s="12" t="s">
        <v>42</v>
      </c>
      <c r="I1582" s="12" t="s">
        <v>43</v>
      </c>
      <c r="J1582" s="12">
        <v>627966</v>
      </c>
      <c r="K1582" s="12">
        <v>8</v>
      </c>
      <c r="L1582" s="13">
        <v>1529</v>
      </c>
      <c r="M1582" s="14">
        <f>Table1[[#This Row],[Column1]]/100</f>
        <v>0.2</v>
      </c>
      <c r="N1582" s="13">
        <f>Table1[[#This Row],[Unit_Price]]*Table1[[#This Row],[Quantity]]*(1-Table1[[#This Row],[Discount_%]])</f>
        <v>9785.6</v>
      </c>
      <c r="O1582" s="13">
        <v>6307</v>
      </c>
      <c r="P1582" s="13">
        <f>Table1[[#This Row],[Revenue]]-Table1[[#This Row],[Cost]]</f>
        <v>3478.6000000000004</v>
      </c>
      <c r="Q1582" s="12" t="s">
        <v>47</v>
      </c>
      <c r="R1582" s="12" t="s">
        <v>52</v>
      </c>
      <c r="S1582" s="12" t="s">
        <v>53</v>
      </c>
      <c r="T1582" s="12">
        <v>3</v>
      </c>
      <c r="U1582" s="12">
        <v>20</v>
      </c>
      <c r="V1582" s="20" t="str">
        <f>TEXT(Table1[[#This Row],[Date]],"mmm-yyyy")</f>
        <v>May-2025</v>
      </c>
    </row>
    <row r="1583" spans="1:22" x14ac:dyDescent="0.2">
      <c r="A1583" s="11">
        <f t="shared" si="24"/>
        <v>45789</v>
      </c>
      <c r="B1583" s="12" t="s">
        <v>23</v>
      </c>
      <c r="C1583" s="12" t="str">
        <f>VLOOKUP(D1583, City_Mapping!A:B, 2, FALSE)</f>
        <v>UAE</v>
      </c>
      <c r="D1583" s="12" t="s">
        <v>30</v>
      </c>
      <c r="E1583" s="12" t="s">
        <v>34</v>
      </c>
      <c r="F1583" s="12" t="s">
        <v>39</v>
      </c>
      <c r="G1583" s="12">
        <v>82131</v>
      </c>
      <c r="H1583" s="12" t="s">
        <v>42</v>
      </c>
      <c r="I1583" s="12" t="s">
        <v>43</v>
      </c>
      <c r="J1583" s="12">
        <v>620775</v>
      </c>
      <c r="K1583" s="12">
        <v>9</v>
      </c>
      <c r="L1583" s="13">
        <v>2118</v>
      </c>
      <c r="M1583" s="14">
        <f>Table1[[#This Row],[Column1]]/100</f>
        <v>0.2</v>
      </c>
      <c r="N1583" s="13">
        <f>Table1[[#This Row],[Unit_Price]]*Table1[[#This Row],[Quantity]]*(1-Table1[[#This Row],[Discount_%]])</f>
        <v>15249.6</v>
      </c>
      <c r="O1583" s="13">
        <v>26473</v>
      </c>
      <c r="P1583" s="13">
        <f>Table1[[#This Row],[Revenue]]-Table1[[#This Row],[Cost]]</f>
        <v>-11223.4</v>
      </c>
      <c r="Q1583" s="12" t="s">
        <v>46</v>
      </c>
      <c r="R1583" s="12" t="s">
        <v>52</v>
      </c>
      <c r="S1583" s="12" t="s">
        <v>54</v>
      </c>
      <c r="T1583" s="12">
        <v>5</v>
      </c>
      <c r="U1583" s="12">
        <v>20</v>
      </c>
      <c r="V1583" s="20" t="str">
        <f>TEXT(Table1[[#This Row],[Date]],"mmm-yyyy")</f>
        <v>May-2025</v>
      </c>
    </row>
    <row r="1584" spans="1:22" x14ac:dyDescent="0.2">
      <c r="A1584" s="11">
        <f t="shared" si="24"/>
        <v>45789</v>
      </c>
      <c r="B1584" s="12" t="s">
        <v>22</v>
      </c>
      <c r="C1584" s="12" t="str">
        <f>VLOOKUP(D1584, City_Mapping!A:B, 2, FALSE)</f>
        <v>India</v>
      </c>
      <c r="D1584" s="12" t="s">
        <v>28</v>
      </c>
      <c r="E1584" s="12" t="s">
        <v>36</v>
      </c>
      <c r="F1584" s="12" t="s">
        <v>40</v>
      </c>
      <c r="G1584" s="12">
        <v>48377</v>
      </c>
      <c r="H1584" s="12" t="s">
        <v>41</v>
      </c>
      <c r="I1584" s="12" t="s">
        <v>43</v>
      </c>
      <c r="J1584" s="12">
        <v>864404</v>
      </c>
      <c r="K1584" s="12">
        <v>9</v>
      </c>
      <c r="L1584" s="13">
        <v>4747</v>
      </c>
      <c r="M1584" s="14">
        <f>Table1[[#This Row],[Column1]]/100</f>
        <v>0.15</v>
      </c>
      <c r="N1584" s="13">
        <f>Table1[[#This Row],[Unit_Price]]*Table1[[#This Row],[Quantity]]*(1-Table1[[#This Row],[Discount_%]])</f>
        <v>36314.549999999996</v>
      </c>
      <c r="O1584" s="13">
        <v>27980</v>
      </c>
      <c r="P1584" s="13">
        <f>Table1[[#This Row],[Revenue]]-Table1[[#This Row],[Cost]]</f>
        <v>8334.5499999999956</v>
      </c>
      <c r="Q1584" s="12" t="s">
        <v>46</v>
      </c>
      <c r="R1584" s="12" t="s">
        <v>52</v>
      </c>
      <c r="S1584" s="12" t="s">
        <v>54</v>
      </c>
      <c r="T1584" s="12">
        <v>2</v>
      </c>
      <c r="U1584" s="12">
        <v>15</v>
      </c>
      <c r="V1584" s="20" t="str">
        <f>TEXT(Table1[[#This Row],[Date]],"mmm-yyyy")</f>
        <v>May-2025</v>
      </c>
    </row>
    <row r="1585" spans="1:22" x14ac:dyDescent="0.2">
      <c r="A1585" s="11">
        <f t="shared" si="24"/>
        <v>45789</v>
      </c>
      <c r="B1585" s="12" t="s">
        <v>21</v>
      </c>
      <c r="C1585" s="12" t="str">
        <f>VLOOKUP(D1585, City_Mapping!A:B, 2, FALSE)</f>
        <v>India</v>
      </c>
      <c r="D1585" s="12" t="s">
        <v>32</v>
      </c>
      <c r="E1585" s="12" t="s">
        <v>35</v>
      </c>
      <c r="F1585" s="12" t="s">
        <v>37</v>
      </c>
      <c r="G1585" s="12">
        <v>62365</v>
      </c>
      <c r="H1585" s="12" t="s">
        <v>42</v>
      </c>
      <c r="I1585" s="12" t="s">
        <v>43</v>
      </c>
      <c r="J1585" s="12">
        <v>717343</v>
      </c>
      <c r="K1585" s="12">
        <v>6</v>
      </c>
      <c r="L1585" s="13">
        <v>4128</v>
      </c>
      <c r="M1585" s="14">
        <f>Table1[[#This Row],[Column1]]/100</f>
        <v>0.05</v>
      </c>
      <c r="N1585" s="13">
        <f>Table1[[#This Row],[Unit_Price]]*Table1[[#This Row],[Quantity]]*(1-Table1[[#This Row],[Discount_%]])</f>
        <v>23529.599999999999</v>
      </c>
      <c r="O1585" s="13">
        <v>9121</v>
      </c>
      <c r="P1585" s="13">
        <f>Table1[[#This Row],[Revenue]]-Table1[[#This Row],[Cost]]</f>
        <v>14408.599999999999</v>
      </c>
      <c r="Q1585" s="12" t="s">
        <v>47</v>
      </c>
      <c r="R1585" s="12" t="s">
        <v>51</v>
      </c>
      <c r="S1585" s="12" t="s">
        <v>55</v>
      </c>
      <c r="T1585" s="12">
        <v>5</v>
      </c>
      <c r="U1585" s="12">
        <v>5</v>
      </c>
      <c r="V1585" s="20" t="str">
        <f>TEXT(Table1[[#This Row],[Date]],"mmm-yyyy")</f>
        <v>May-2025</v>
      </c>
    </row>
    <row r="1586" spans="1:22" x14ac:dyDescent="0.2">
      <c r="A1586" s="11">
        <f t="shared" si="24"/>
        <v>45790</v>
      </c>
      <c r="B1586" s="12" t="s">
        <v>23</v>
      </c>
      <c r="C1586" s="12" t="str">
        <f>VLOOKUP(D1586, City_Mapping!A:B, 2, FALSE)</f>
        <v>India</v>
      </c>
      <c r="D1586" s="12" t="s">
        <v>32</v>
      </c>
      <c r="E1586" s="12" t="s">
        <v>36</v>
      </c>
      <c r="F1586" s="12" t="s">
        <v>40</v>
      </c>
      <c r="G1586" s="12">
        <v>44551</v>
      </c>
      <c r="H1586" s="12" t="s">
        <v>41</v>
      </c>
      <c r="I1586" s="12" t="s">
        <v>43</v>
      </c>
      <c r="J1586" s="12">
        <v>739974</v>
      </c>
      <c r="K1586" s="12">
        <v>8</v>
      </c>
      <c r="L1586" s="13">
        <v>1735</v>
      </c>
      <c r="M1586" s="14">
        <f>Table1[[#This Row],[Column1]]/100</f>
        <v>0.05</v>
      </c>
      <c r="N1586" s="13">
        <f>Table1[[#This Row],[Unit_Price]]*Table1[[#This Row],[Quantity]]*(1-Table1[[#This Row],[Discount_%]])</f>
        <v>13186</v>
      </c>
      <c r="O1586" s="13">
        <v>10408</v>
      </c>
      <c r="P1586" s="13">
        <f>Table1[[#This Row],[Revenue]]-Table1[[#This Row],[Cost]]</f>
        <v>2778</v>
      </c>
      <c r="Q1586" s="12" t="s">
        <v>47</v>
      </c>
      <c r="R1586" s="12" t="s">
        <v>51</v>
      </c>
      <c r="S1586" s="12" t="s">
        <v>53</v>
      </c>
      <c r="T1586" s="12">
        <v>4</v>
      </c>
      <c r="U1586" s="12">
        <v>5</v>
      </c>
      <c r="V1586" s="20" t="str">
        <f>TEXT(Table1[[#This Row],[Date]],"mmm-yyyy")</f>
        <v>May-2025</v>
      </c>
    </row>
    <row r="1587" spans="1:22" x14ac:dyDescent="0.2">
      <c r="A1587" s="11">
        <f t="shared" si="24"/>
        <v>45790</v>
      </c>
      <c r="B1587" s="12" t="s">
        <v>23</v>
      </c>
      <c r="C1587" s="12" t="str">
        <f>VLOOKUP(D1587, City_Mapping!A:B, 2, FALSE)</f>
        <v>USA</v>
      </c>
      <c r="D1587" s="12" t="s">
        <v>31</v>
      </c>
      <c r="E1587" s="12" t="s">
        <v>36</v>
      </c>
      <c r="F1587" s="12" t="s">
        <v>37</v>
      </c>
      <c r="G1587" s="12">
        <v>52926</v>
      </c>
      <c r="H1587" s="12" t="s">
        <v>42</v>
      </c>
      <c r="I1587" s="12" t="s">
        <v>44</v>
      </c>
      <c r="J1587" s="12">
        <v>223439</v>
      </c>
      <c r="K1587" s="12">
        <v>2</v>
      </c>
      <c r="L1587" s="13">
        <v>3130</v>
      </c>
      <c r="M1587" s="14">
        <f>Table1[[#This Row],[Column1]]/100</f>
        <v>0.05</v>
      </c>
      <c r="N1587" s="13">
        <f>Table1[[#This Row],[Unit_Price]]*Table1[[#This Row],[Quantity]]*(1-Table1[[#This Row],[Discount_%]])</f>
        <v>5947</v>
      </c>
      <c r="O1587" s="13">
        <v>6229</v>
      </c>
      <c r="P1587" s="13">
        <f>Table1[[#This Row],[Revenue]]-Table1[[#This Row],[Cost]]</f>
        <v>-282</v>
      </c>
      <c r="Q1587" s="12" t="s">
        <v>47</v>
      </c>
      <c r="R1587" s="12" t="s">
        <v>52</v>
      </c>
      <c r="S1587" s="12" t="s">
        <v>56</v>
      </c>
      <c r="T1587" s="12">
        <v>5</v>
      </c>
      <c r="U1587" s="12">
        <v>5</v>
      </c>
      <c r="V1587" s="20" t="str">
        <f>TEXT(Table1[[#This Row],[Date]],"mmm-yyyy")</f>
        <v>May-2025</v>
      </c>
    </row>
    <row r="1588" spans="1:22" x14ac:dyDescent="0.2">
      <c r="A1588" s="11">
        <f t="shared" si="24"/>
        <v>45790</v>
      </c>
      <c r="B1588" s="12" t="s">
        <v>22</v>
      </c>
      <c r="C1588" s="12" t="str">
        <f>VLOOKUP(D1588, City_Mapping!A:B, 2, FALSE)</f>
        <v>USA</v>
      </c>
      <c r="D1588" s="12" t="s">
        <v>31</v>
      </c>
      <c r="E1588" s="12" t="s">
        <v>36</v>
      </c>
      <c r="F1588" s="12" t="s">
        <v>40</v>
      </c>
      <c r="G1588" s="12">
        <v>97750</v>
      </c>
      <c r="H1588" s="12" t="s">
        <v>42</v>
      </c>
      <c r="I1588" s="12" t="s">
        <v>45</v>
      </c>
      <c r="J1588" s="12">
        <v>218189</v>
      </c>
      <c r="K1588" s="12">
        <v>8</v>
      </c>
      <c r="L1588" s="13">
        <v>4483</v>
      </c>
      <c r="M1588" s="14">
        <f>Table1[[#This Row],[Column1]]/100</f>
        <v>0.05</v>
      </c>
      <c r="N1588" s="13">
        <f>Table1[[#This Row],[Unit_Price]]*Table1[[#This Row],[Quantity]]*(1-Table1[[#This Row],[Discount_%]])</f>
        <v>34070.799999999996</v>
      </c>
      <c r="O1588" s="13">
        <v>3955</v>
      </c>
      <c r="P1588" s="13">
        <f>Table1[[#This Row],[Revenue]]-Table1[[#This Row],[Cost]]</f>
        <v>30115.799999999996</v>
      </c>
      <c r="Q1588" s="12" t="s">
        <v>48</v>
      </c>
      <c r="R1588" s="12" t="s">
        <v>51</v>
      </c>
      <c r="S1588" s="12" t="s">
        <v>53</v>
      </c>
      <c r="T1588" s="12">
        <v>2</v>
      </c>
      <c r="U1588" s="12">
        <v>5</v>
      </c>
      <c r="V1588" s="20" t="str">
        <f>TEXT(Table1[[#This Row],[Date]],"mmm-yyyy")</f>
        <v>May-2025</v>
      </c>
    </row>
    <row r="1589" spans="1:22" x14ac:dyDescent="0.2">
      <c r="A1589" s="11">
        <f t="shared" si="24"/>
        <v>45790</v>
      </c>
      <c r="B1589" s="12" t="s">
        <v>22</v>
      </c>
      <c r="C1589" s="12" t="str">
        <f>VLOOKUP(D1589, City_Mapping!A:B, 2, FALSE)</f>
        <v>UK</v>
      </c>
      <c r="D1589" s="12" t="s">
        <v>29</v>
      </c>
      <c r="E1589" s="12" t="s">
        <v>35</v>
      </c>
      <c r="F1589" s="12" t="s">
        <v>38</v>
      </c>
      <c r="G1589" s="12">
        <v>48599</v>
      </c>
      <c r="H1589" s="12" t="s">
        <v>41</v>
      </c>
      <c r="I1589" s="12" t="s">
        <v>44</v>
      </c>
      <c r="J1589" s="12">
        <v>890446</v>
      </c>
      <c r="K1589" s="12">
        <v>3</v>
      </c>
      <c r="L1589" s="13">
        <v>1905</v>
      </c>
      <c r="M1589" s="14">
        <f>Table1[[#This Row],[Column1]]/100</f>
        <v>0.15</v>
      </c>
      <c r="N1589" s="13">
        <f>Table1[[#This Row],[Unit_Price]]*Table1[[#This Row],[Quantity]]*(1-Table1[[#This Row],[Discount_%]])</f>
        <v>4857.75</v>
      </c>
      <c r="O1589" s="13">
        <v>29598</v>
      </c>
      <c r="P1589" s="13">
        <f>Table1[[#This Row],[Revenue]]-Table1[[#This Row],[Cost]]</f>
        <v>-24740.25</v>
      </c>
      <c r="Q1589" s="12" t="s">
        <v>46</v>
      </c>
      <c r="R1589" s="12" t="s">
        <v>52</v>
      </c>
      <c r="S1589" s="12" t="s">
        <v>56</v>
      </c>
      <c r="T1589" s="12">
        <v>3</v>
      </c>
      <c r="U1589" s="12">
        <v>15</v>
      </c>
      <c r="V1589" s="20" t="str">
        <f>TEXT(Table1[[#This Row],[Date]],"mmm-yyyy")</f>
        <v>May-2025</v>
      </c>
    </row>
    <row r="1590" spans="1:22" x14ac:dyDescent="0.2">
      <c r="A1590" s="11">
        <f t="shared" si="24"/>
        <v>45790</v>
      </c>
      <c r="B1590" s="12" t="s">
        <v>20</v>
      </c>
      <c r="C1590" s="12" t="str">
        <f>VLOOKUP(D1590, City_Mapping!A:B, 2, FALSE)</f>
        <v>India</v>
      </c>
      <c r="D1590" s="12" t="s">
        <v>33</v>
      </c>
      <c r="E1590" s="12" t="s">
        <v>35</v>
      </c>
      <c r="F1590" s="12" t="s">
        <v>38</v>
      </c>
      <c r="G1590" s="12">
        <v>32593</v>
      </c>
      <c r="H1590" s="12" t="s">
        <v>41</v>
      </c>
      <c r="I1590" s="12" t="s">
        <v>43</v>
      </c>
      <c r="J1590" s="12">
        <v>760467</v>
      </c>
      <c r="K1590" s="12">
        <v>1</v>
      </c>
      <c r="L1590" s="13">
        <v>4737</v>
      </c>
      <c r="M1590" s="14">
        <f>Table1[[#This Row],[Column1]]/100</f>
        <v>0</v>
      </c>
      <c r="N1590" s="13">
        <f>Table1[[#This Row],[Unit_Price]]*Table1[[#This Row],[Quantity]]*(1-Table1[[#This Row],[Discount_%]])</f>
        <v>4737</v>
      </c>
      <c r="O1590" s="13">
        <v>17345</v>
      </c>
      <c r="P1590" s="13">
        <f>Table1[[#This Row],[Revenue]]-Table1[[#This Row],[Cost]]</f>
        <v>-12608</v>
      </c>
      <c r="Q1590" s="12" t="s">
        <v>46</v>
      </c>
      <c r="R1590" s="12" t="s">
        <v>50</v>
      </c>
      <c r="S1590" s="12" t="s">
        <v>55</v>
      </c>
      <c r="T1590" s="12">
        <v>3</v>
      </c>
      <c r="U1590" s="12">
        <v>0</v>
      </c>
      <c r="V1590" s="20" t="str">
        <f>TEXT(Table1[[#This Row],[Date]],"mmm-yyyy")</f>
        <v>May-2025</v>
      </c>
    </row>
    <row r="1591" spans="1:22" x14ac:dyDescent="0.2">
      <c r="A1591" s="11">
        <f t="shared" si="24"/>
        <v>45790</v>
      </c>
      <c r="B1591" s="12" t="s">
        <v>21</v>
      </c>
      <c r="C1591" s="12" t="str">
        <f>VLOOKUP(D1591, City_Mapping!A:B, 2, FALSE)</f>
        <v>India</v>
      </c>
      <c r="D1591" s="12" t="s">
        <v>33</v>
      </c>
      <c r="E1591" s="12" t="s">
        <v>35</v>
      </c>
      <c r="F1591" s="12" t="s">
        <v>38</v>
      </c>
      <c r="G1591" s="12">
        <v>70334</v>
      </c>
      <c r="H1591" s="12" t="s">
        <v>41</v>
      </c>
      <c r="I1591" s="12" t="s">
        <v>45</v>
      </c>
      <c r="J1591" s="12">
        <v>603390</v>
      </c>
      <c r="K1591" s="12">
        <v>7</v>
      </c>
      <c r="L1591" s="13">
        <v>2047</v>
      </c>
      <c r="M1591" s="14">
        <f>Table1[[#This Row],[Column1]]/100</f>
        <v>0.15</v>
      </c>
      <c r="N1591" s="13">
        <f>Table1[[#This Row],[Unit_Price]]*Table1[[#This Row],[Quantity]]*(1-Table1[[#This Row],[Discount_%]])</f>
        <v>12179.65</v>
      </c>
      <c r="O1591" s="13">
        <v>3953</v>
      </c>
      <c r="P1591" s="13">
        <f>Table1[[#This Row],[Revenue]]-Table1[[#This Row],[Cost]]</f>
        <v>8226.65</v>
      </c>
      <c r="Q1591" s="12" t="s">
        <v>46</v>
      </c>
      <c r="R1591" s="12" t="s">
        <v>52</v>
      </c>
      <c r="S1591" s="12" t="s">
        <v>53</v>
      </c>
      <c r="T1591" s="12">
        <v>4</v>
      </c>
      <c r="U1591" s="12">
        <v>15</v>
      </c>
      <c r="V1591" s="20" t="str">
        <f>TEXT(Table1[[#This Row],[Date]],"mmm-yyyy")</f>
        <v>May-2025</v>
      </c>
    </row>
    <row r="1592" spans="1:22" x14ac:dyDescent="0.2">
      <c r="A1592" s="11">
        <f t="shared" si="24"/>
        <v>45790</v>
      </c>
      <c r="B1592" s="12" t="s">
        <v>21</v>
      </c>
      <c r="C1592" s="12" t="str">
        <f>VLOOKUP(D1592, City_Mapping!A:B, 2, FALSE)</f>
        <v>India</v>
      </c>
      <c r="D1592" s="12" t="s">
        <v>33</v>
      </c>
      <c r="E1592" s="12" t="s">
        <v>34</v>
      </c>
      <c r="F1592" s="12" t="s">
        <v>40</v>
      </c>
      <c r="G1592" s="12">
        <v>69893</v>
      </c>
      <c r="H1592" s="12" t="s">
        <v>41</v>
      </c>
      <c r="I1592" s="12" t="s">
        <v>43</v>
      </c>
      <c r="J1592" s="12">
        <v>989064</v>
      </c>
      <c r="K1592" s="12">
        <v>1</v>
      </c>
      <c r="L1592" s="13">
        <v>2384</v>
      </c>
      <c r="M1592" s="14">
        <f>Table1[[#This Row],[Column1]]/100</f>
        <v>0</v>
      </c>
      <c r="N1592" s="13">
        <f>Table1[[#This Row],[Unit_Price]]*Table1[[#This Row],[Quantity]]*(1-Table1[[#This Row],[Discount_%]])</f>
        <v>2384</v>
      </c>
      <c r="O1592" s="13">
        <v>20954</v>
      </c>
      <c r="P1592" s="13">
        <f>Table1[[#This Row],[Revenue]]-Table1[[#This Row],[Cost]]</f>
        <v>-18570</v>
      </c>
      <c r="Q1592" s="12" t="s">
        <v>49</v>
      </c>
      <c r="R1592" s="12" t="s">
        <v>50</v>
      </c>
      <c r="S1592" s="12" t="s">
        <v>56</v>
      </c>
      <c r="T1592" s="12">
        <v>1</v>
      </c>
      <c r="U1592" s="12">
        <v>0</v>
      </c>
      <c r="V1592" s="20" t="str">
        <f>TEXT(Table1[[#This Row],[Date]],"mmm-yyyy")</f>
        <v>May-2025</v>
      </c>
    </row>
    <row r="1593" spans="1:22" x14ac:dyDescent="0.2">
      <c r="A1593" s="11">
        <f t="shared" si="24"/>
        <v>45790</v>
      </c>
      <c r="B1593" s="12" t="s">
        <v>20</v>
      </c>
      <c r="C1593" s="12" t="str">
        <f>VLOOKUP(D1593, City_Mapping!A:B, 2, FALSE)</f>
        <v>USA</v>
      </c>
      <c r="D1593" s="12" t="s">
        <v>31</v>
      </c>
      <c r="E1593" s="12" t="s">
        <v>36</v>
      </c>
      <c r="F1593" s="12" t="s">
        <v>37</v>
      </c>
      <c r="G1593" s="12">
        <v>52636</v>
      </c>
      <c r="H1593" s="12" t="s">
        <v>42</v>
      </c>
      <c r="I1593" s="12" t="s">
        <v>44</v>
      </c>
      <c r="J1593" s="12">
        <v>661711</v>
      </c>
      <c r="K1593" s="12">
        <v>1</v>
      </c>
      <c r="L1593" s="13">
        <v>2684</v>
      </c>
      <c r="M1593" s="14">
        <f>Table1[[#This Row],[Column1]]/100</f>
        <v>0.2</v>
      </c>
      <c r="N1593" s="13">
        <f>Table1[[#This Row],[Unit_Price]]*Table1[[#This Row],[Quantity]]*(1-Table1[[#This Row],[Discount_%]])</f>
        <v>2147.2000000000003</v>
      </c>
      <c r="O1593" s="13">
        <v>6742</v>
      </c>
      <c r="P1593" s="13">
        <f>Table1[[#This Row],[Revenue]]-Table1[[#This Row],[Cost]]</f>
        <v>-4594.7999999999993</v>
      </c>
      <c r="Q1593" s="12" t="s">
        <v>48</v>
      </c>
      <c r="R1593" s="12" t="s">
        <v>52</v>
      </c>
      <c r="S1593" s="12" t="s">
        <v>53</v>
      </c>
      <c r="T1593" s="12">
        <v>2</v>
      </c>
      <c r="U1593" s="12">
        <v>20</v>
      </c>
      <c r="V1593" s="20" t="str">
        <f>TEXT(Table1[[#This Row],[Date]],"mmm-yyyy")</f>
        <v>May-2025</v>
      </c>
    </row>
    <row r="1594" spans="1:22" x14ac:dyDescent="0.2">
      <c r="A1594" s="11">
        <f t="shared" si="24"/>
        <v>45790</v>
      </c>
      <c r="B1594" s="12" t="s">
        <v>21</v>
      </c>
      <c r="C1594" s="12" t="str">
        <f>VLOOKUP(D1594, City_Mapping!A:B, 2, FALSE)</f>
        <v>India</v>
      </c>
      <c r="D1594" s="12" t="s">
        <v>33</v>
      </c>
      <c r="E1594" s="12" t="s">
        <v>35</v>
      </c>
      <c r="F1594" s="12" t="s">
        <v>39</v>
      </c>
      <c r="G1594" s="12">
        <v>79225</v>
      </c>
      <c r="H1594" s="12" t="s">
        <v>41</v>
      </c>
      <c r="I1594" s="12" t="s">
        <v>44</v>
      </c>
      <c r="J1594" s="12">
        <v>744303</v>
      </c>
      <c r="K1594" s="12">
        <v>1</v>
      </c>
      <c r="L1594" s="13">
        <v>718</v>
      </c>
      <c r="M1594" s="14">
        <f>Table1[[#This Row],[Column1]]/100</f>
        <v>0.05</v>
      </c>
      <c r="N1594" s="13">
        <f>Table1[[#This Row],[Unit_Price]]*Table1[[#This Row],[Quantity]]*(1-Table1[[#This Row],[Discount_%]])</f>
        <v>682.1</v>
      </c>
      <c r="O1594" s="13">
        <v>6184</v>
      </c>
      <c r="P1594" s="13">
        <f>Table1[[#This Row],[Revenue]]-Table1[[#This Row],[Cost]]</f>
        <v>-5501.9</v>
      </c>
      <c r="Q1594" s="12" t="s">
        <v>49</v>
      </c>
      <c r="R1594" s="12" t="s">
        <v>52</v>
      </c>
      <c r="S1594" s="12" t="s">
        <v>53</v>
      </c>
      <c r="T1594" s="12">
        <v>1</v>
      </c>
      <c r="U1594" s="12">
        <v>5</v>
      </c>
      <c r="V1594" s="20" t="str">
        <f>TEXT(Table1[[#This Row],[Date]],"mmm-yyyy")</f>
        <v>May-2025</v>
      </c>
    </row>
    <row r="1595" spans="1:22" x14ac:dyDescent="0.2">
      <c r="A1595" s="11">
        <f t="shared" si="24"/>
        <v>45790</v>
      </c>
      <c r="B1595" s="12" t="s">
        <v>21</v>
      </c>
      <c r="C1595" s="12" t="str">
        <f>VLOOKUP(D1595, City_Mapping!A:B, 2, FALSE)</f>
        <v>India</v>
      </c>
      <c r="D1595" s="12" t="s">
        <v>33</v>
      </c>
      <c r="E1595" s="12" t="s">
        <v>36</v>
      </c>
      <c r="F1595" s="12" t="s">
        <v>39</v>
      </c>
      <c r="G1595" s="12">
        <v>50363</v>
      </c>
      <c r="H1595" s="12" t="s">
        <v>41</v>
      </c>
      <c r="I1595" s="12" t="s">
        <v>43</v>
      </c>
      <c r="J1595" s="12">
        <v>222308</v>
      </c>
      <c r="K1595" s="12">
        <v>4</v>
      </c>
      <c r="L1595" s="13">
        <v>4850</v>
      </c>
      <c r="M1595" s="14">
        <f>Table1[[#This Row],[Column1]]/100</f>
        <v>0</v>
      </c>
      <c r="N1595" s="13">
        <f>Table1[[#This Row],[Unit_Price]]*Table1[[#This Row],[Quantity]]*(1-Table1[[#This Row],[Discount_%]])</f>
        <v>19400</v>
      </c>
      <c r="O1595" s="13">
        <v>18472</v>
      </c>
      <c r="P1595" s="13">
        <f>Table1[[#This Row],[Revenue]]-Table1[[#This Row],[Cost]]</f>
        <v>928</v>
      </c>
      <c r="Q1595" s="12" t="s">
        <v>48</v>
      </c>
      <c r="R1595" s="12" t="s">
        <v>51</v>
      </c>
      <c r="S1595" s="12" t="s">
        <v>55</v>
      </c>
      <c r="T1595" s="12">
        <v>4</v>
      </c>
      <c r="U1595" s="12">
        <v>0</v>
      </c>
      <c r="V1595" s="20" t="str">
        <f>TEXT(Table1[[#This Row],[Date]],"mmm-yyyy")</f>
        <v>May-2025</v>
      </c>
    </row>
    <row r="1596" spans="1:22" x14ac:dyDescent="0.2">
      <c r="A1596" s="11">
        <f t="shared" si="24"/>
        <v>45790</v>
      </c>
      <c r="B1596" s="12" t="s">
        <v>21</v>
      </c>
      <c r="C1596" s="12" t="str">
        <f>VLOOKUP(D1596, City_Mapping!A:B, 2, FALSE)</f>
        <v>India</v>
      </c>
      <c r="D1596" s="12" t="s">
        <v>28</v>
      </c>
      <c r="E1596" s="12" t="s">
        <v>35</v>
      </c>
      <c r="F1596" s="12" t="s">
        <v>40</v>
      </c>
      <c r="G1596" s="12">
        <v>65959</v>
      </c>
      <c r="H1596" s="12" t="s">
        <v>41</v>
      </c>
      <c r="I1596" s="12" t="s">
        <v>43</v>
      </c>
      <c r="J1596" s="12">
        <v>466068</v>
      </c>
      <c r="K1596" s="12">
        <v>4</v>
      </c>
      <c r="L1596" s="13">
        <v>1311</v>
      </c>
      <c r="M1596" s="14">
        <f>Table1[[#This Row],[Column1]]/100</f>
        <v>0.15</v>
      </c>
      <c r="N1596" s="13">
        <f>Table1[[#This Row],[Unit_Price]]*Table1[[#This Row],[Quantity]]*(1-Table1[[#This Row],[Discount_%]])</f>
        <v>4457.3999999999996</v>
      </c>
      <c r="O1596" s="13">
        <v>1316</v>
      </c>
      <c r="P1596" s="13">
        <f>Table1[[#This Row],[Revenue]]-Table1[[#This Row],[Cost]]</f>
        <v>3141.3999999999996</v>
      </c>
      <c r="Q1596" s="12" t="s">
        <v>46</v>
      </c>
      <c r="R1596" s="12" t="s">
        <v>50</v>
      </c>
      <c r="S1596" s="12" t="s">
        <v>56</v>
      </c>
      <c r="T1596" s="12">
        <v>5</v>
      </c>
      <c r="U1596" s="12">
        <v>15</v>
      </c>
      <c r="V1596" s="20" t="str">
        <f>TEXT(Table1[[#This Row],[Date]],"mmm-yyyy")</f>
        <v>May-2025</v>
      </c>
    </row>
    <row r="1597" spans="1:22" x14ac:dyDescent="0.2">
      <c r="A1597" s="11">
        <f t="shared" si="24"/>
        <v>45790</v>
      </c>
      <c r="B1597" s="12" t="s">
        <v>21</v>
      </c>
      <c r="C1597" s="12" t="str">
        <f>VLOOKUP(D1597, City_Mapping!A:B, 2, FALSE)</f>
        <v>India</v>
      </c>
      <c r="D1597" s="12" t="s">
        <v>33</v>
      </c>
      <c r="E1597" s="12" t="s">
        <v>35</v>
      </c>
      <c r="F1597" s="12" t="s">
        <v>40</v>
      </c>
      <c r="G1597" s="12">
        <v>90223</v>
      </c>
      <c r="H1597" s="12" t="s">
        <v>42</v>
      </c>
      <c r="I1597" s="12" t="s">
        <v>45</v>
      </c>
      <c r="J1597" s="12">
        <v>207416</v>
      </c>
      <c r="K1597" s="12">
        <v>6</v>
      </c>
      <c r="L1597" s="13">
        <v>769</v>
      </c>
      <c r="M1597" s="14">
        <f>Table1[[#This Row],[Column1]]/100</f>
        <v>0</v>
      </c>
      <c r="N1597" s="13">
        <f>Table1[[#This Row],[Unit_Price]]*Table1[[#This Row],[Quantity]]*(1-Table1[[#This Row],[Discount_%]])</f>
        <v>4614</v>
      </c>
      <c r="O1597" s="13">
        <v>13010</v>
      </c>
      <c r="P1597" s="13">
        <f>Table1[[#This Row],[Revenue]]-Table1[[#This Row],[Cost]]</f>
        <v>-8396</v>
      </c>
      <c r="Q1597" s="12" t="s">
        <v>46</v>
      </c>
      <c r="R1597" s="12" t="s">
        <v>51</v>
      </c>
      <c r="S1597" s="12" t="s">
        <v>56</v>
      </c>
      <c r="T1597" s="12">
        <v>5</v>
      </c>
      <c r="U1597" s="12">
        <v>0</v>
      </c>
      <c r="V1597" s="20" t="str">
        <f>TEXT(Table1[[#This Row],[Date]],"mmm-yyyy")</f>
        <v>May-2025</v>
      </c>
    </row>
    <row r="1598" spans="1:22" x14ac:dyDescent="0.2">
      <c r="A1598" s="11">
        <f t="shared" si="24"/>
        <v>45791</v>
      </c>
      <c r="B1598" s="12" t="s">
        <v>21</v>
      </c>
      <c r="C1598" s="12" t="str">
        <f>VLOOKUP(D1598, City_Mapping!A:B, 2, FALSE)</f>
        <v>India</v>
      </c>
      <c r="D1598" s="12" t="s">
        <v>32</v>
      </c>
      <c r="E1598" s="12" t="s">
        <v>35</v>
      </c>
      <c r="F1598" s="12" t="s">
        <v>40</v>
      </c>
      <c r="G1598" s="12">
        <v>95917</v>
      </c>
      <c r="H1598" s="12" t="s">
        <v>42</v>
      </c>
      <c r="I1598" s="12" t="s">
        <v>45</v>
      </c>
      <c r="J1598" s="12">
        <v>918764</v>
      </c>
      <c r="K1598" s="12">
        <v>3</v>
      </c>
      <c r="L1598" s="13">
        <v>3705</v>
      </c>
      <c r="M1598" s="14">
        <f>Table1[[#This Row],[Column1]]/100</f>
        <v>0.1</v>
      </c>
      <c r="N1598" s="13">
        <f>Table1[[#This Row],[Unit_Price]]*Table1[[#This Row],[Quantity]]*(1-Table1[[#This Row],[Discount_%]])</f>
        <v>10003.5</v>
      </c>
      <c r="O1598" s="13">
        <v>7238</v>
      </c>
      <c r="P1598" s="13">
        <f>Table1[[#This Row],[Revenue]]-Table1[[#This Row],[Cost]]</f>
        <v>2765.5</v>
      </c>
      <c r="Q1598" s="12" t="s">
        <v>49</v>
      </c>
      <c r="R1598" s="12" t="s">
        <v>52</v>
      </c>
      <c r="S1598" s="12" t="s">
        <v>54</v>
      </c>
      <c r="T1598" s="12">
        <v>4</v>
      </c>
      <c r="U1598" s="12">
        <v>10</v>
      </c>
      <c r="V1598" s="20" t="str">
        <f>TEXT(Table1[[#This Row],[Date]],"mmm-yyyy")</f>
        <v>May-2025</v>
      </c>
    </row>
    <row r="1599" spans="1:22" x14ac:dyDescent="0.2">
      <c r="A1599" s="11">
        <f t="shared" si="24"/>
        <v>45791</v>
      </c>
      <c r="B1599" s="12" t="s">
        <v>22</v>
      </c>
      <c r="C1599" s="12" t="str">
        <f>VLOOKUP(D1599, City_Mapping!A:B, 2, FALSE)</f>
        <v>UK</v>
      </c>
      <c r="D1599" s="12" t="s">
        <v>29</v>
      </c>
      <c r="E1599" s="12" t="s">
        <v>36</v>
      </c>
      <c r="F1599" s="12" t="s">
        <v>40</v>
      </c>
      <c r="G1599" s="12">
        <v>99125</v>
      </c>
      <c r="H1599" s="12" t="s">
        <v>41</v>
      </c>
      <c r="I1599" s="12" t="s">
        <v>43</v>
      </c>
      <c r="J1599" s="12">
        <v>467452</v>
      </c>
      <c r="K1599" s="12">
        <v>6</v>
      </c>
      <c r="L1599" s="13">
        <v>1686</v>
      </c>
      <c r="M1599" s="14">
        <f>Table1[[#This Row],[Column1]]/100</f>
        <v>0.2</v>
      </c>
      <c r="N1599" s="13">
        <f>Table1[[#This Row],[Unit_Price]]*Table1[[#This Row],[Quantity]]*(1-Table1[[#This Row],[Discount_%]])</f>
        <v>8092.8</v>
      </c>
      <c r="O1599" s="13">
        <v>13746</v>
      </c>
      <c r="P1599" s="13">
        <f>Table1[[#This Row],[Revenue]]-Table1[[#This Row],[Cost]]</f>
        <v>-5653.2</v>
      </c>
      <c r="Q1599" s="12" t="s">
        <v>46</v>
      </c>
      <c r="R1599" s="12" t="s">
        <v>50</v>
      </c>
      <c r="S1599" s="12" t="s">
        <v>56</v>
      </c>
      <c r="T1599" s="12">
        <v>3</v>
      </c>
      <c r="U1599" s="12">
        <v>20</v>
      </c>
      <c r="V1599" s="20" t="str">
        <f>TEXT(Table1[[#This Row],[Date]],"mmm-yyyy")</f>
        <v>May-2025</v>
      </c>
    </row>
    <row r="1600" spans="1:22" x14ac:dyDescent="0.2">
      <c r="A1600" s="11">
        <f t="shared" si="24"/>
        <v>45791</v>
      </c>
      <c r="B1600" s="12" t="s">
        <v>21</v>
      </c>
      <c r="C1600" s="12" t="str">
        <f>VLOOKUP(D1600, City_Mapping!A:B, 2, FALSE)</f>
        <v>USA</v>
      </c>
      <c r="D1600" s="12" t="s">
        <v>31</v>
      </c>
      <c r="E1600" s="12" t="s">
        <v>34</v>
      </c>
      <c r="F1600" s="12" t="s">
        <v>39</v>
      </c>
      <c r="G1600" s="12">
        <v>11120</v>
      </c>
      <c r="H1600" s="12" t="s">
        <v>42</v>
      </c>
      <c r="I1600" s="12" t="s">
        <v>45</v>
      </c>
      <c r="J1600" s="12">
        <v>527226</v>
      </c>
      <c r="K1600" s="12">
        <v>7</v>
      </c>
      <c r="L1600" s="13">
        <v>2233</v>
      </c>
      <c r="M1600" s="14">
        <f>Table1[[#This Row],[Column1]]/100</f>
        <v>0.2</v>
      </c>
      <c r="N1600" s="13">
        <f>Table1[[#This Row],[Unit_Price]]*Table1[[#This Row],[Quantity]]*(1-Table1[[#This Row],[Discount_%]])</f>
        <v>12504.800000000001</v>
      </c>
      <c r="O1600" s="13">
        <v>15020</v>
      </c>
      <c r="P1600" s="13">
        <f>Table1[[#This Row],[Revenue]]-Table1[[#This Row],[Cost]]</f>
        <v>-2515.1999999999989</v>
      </c>
      <c r="Q1600" s="12" t="s">
        <v>47</v>
      </c>
      <c r="R1600" s="12" t="s">
        <v>52</v>
      </c>
      <c r="S1600" s="12" t="s">
        <v>53</v>
      </c>
      <c r="T1600" s="12">
        <v>2</v>
      </c>
      <c r="U1600" s="12">
        <v>20</v>
      </c>
      <c r="V1600" s="20" t="str">
        <f>TEXT(Table1[[#This Row],[Date]],"mmm-yyyy")</f>
        <v>May-2025</v>
      </c>
    </row>
    <row r="1601" spans="1:22" x14ac:dyDescent="0.2">
      <c r="A1601" s="11">
        <f t="shared" si="24"/>
        <v>45791</v>
      </c>
      <c r="B1601" s="12" t="s">
        <v>22</v>
      </c>
      <c r="C1601" s="12" t="str">
        <f>VLOOKUP(D1601, City_Mapping!A:B, 2, FALSE)</f>
        <v>UAE</v>
      </c>
      <c r="D1601" s="12" t="s">
        <v>30</v>
      </c>
      <c r="E1601" s="12" t="s">
        <v>35</v>
      </c>
      <c r="F1601" s="12" t="s">
        <v>37</v>
      </c>
      <c r="G1601" s="12">
        <v>26491</v>
      </c>
      <c r="H1601" s="12" t="s">
        <v>42</v>
      </c>
      <c r="I1601" s="12" t="s">
        <v>43</v>
      </c>
      <c r="J1601" s="12">
        <v>451079</v>
      </c>
      <c r="K1601" s="12">
        <v>1</v>
      </c>
      <c r="L1601" s="13">
        <v>3467</v>
      </c>
      <c r="M1601" s="14">
        <f>Table1[[#This Row],[Column1]]/100</f>
        <v>0.05</v>
      </c>
      <c r="N1601" s="13">
        <f>Table1[[#This Row],[Unit_Price]]*Table1[[#This Row],[Quantity]]*(1-Table1[[#This Row],[Discount_%]])</f>
        <v>3293.6499999999996</v>
      </c>
      <c r="O1601" s="13">
        <v>25354</v>
      </c>
      <c r="P1601" s="13">
        <f>Table1[[#This Row],[Revenue]]-Table1[[#This Row],[Cost]]</f>
        <v>-22060.35</v>
      </c>
      <c r="Q1601" s="12" t="s">
        <v>48</v>
      </c>
      <c r="R1601" s="12" t="s">
        <v>50</v>
      </c>
      <c r="S1601" s="12" t="s">
        <v>55</v>
      </c>
      <c r="T1601" s="12">
        <v>4</v>
      </c>
      <c r="U1601" s="12">
        <v>5</v>
      </c>
      <c r="V1601" s="20" t="str">
        <f>TEXT(Table1[[#This Row],[Date]],"mmm-yyyy")</f>
        <v>May-2025</v>
      </c>
    </row>
    <row r="1602" spans="1:22" x14ac:dyDescent="0.2">
      <c r="A1602" s="11">
        <f t="shared" si="24"/>
        <v>45791</v>
      </c>
      <c r="B1602" s="12" t="s">
        <v>21</v>
      </c>
      <c r="C1602" s="12" t="str">
        <f>VLOOKUP(D1602, City_Mapping!A:B, 2, FALSE)</f>
        <v>UK</v>
      </c>
      <c r="D1602" s="12" t="s">
        <v>29</v>
      </c>
      <c r="E1602" s="12" t="s">
        <v>35</v>
      </c>
      <c r="F1602" s="12" t="s">
        <v>39</v>
      </c>
      <c r="G1602" s="12">
        <v>53638</v>
      </c>
      <c r="H1602" s="12" t="s">
        <v>41</v>
      </c>
      <c r="I1602" s="12" t="s">
        <v>43</v>
      </c>
      <c r="J1602" s="12">
        <v>357572</v>
      </c>
      <c r="K1602" s="12">
        <v>6</v>
      </c>
      <c r="L1602" s="13">
        <v>572</v>
      </c>
      <c r="M1602" s="14">
        <f>Table1[[#This Row],[Column1]]/100</f>
        <v>0.05</v>
      </c>
      <c r="N1602" s="13">
        <f>Table1[[#This Row],[Unit_Price]]*Table1[[#This Row],[Quantity]]*(1-Table1[[#This Row],[Discount_%]])</f>
        <v>3260.3999999999996</v>
      </c>
      <c r="O1602" s="13">
        <v>1394</v>
      </c>
      <c r="P1602" s="13">
        <f>Table1[[#This Row],[Revenue]]-Table1[[#This Row],[Cost]]</f>
        <v>1866.3999999999996</v>
      </c>
      <c r="Q1602" s="12" t="s">
        <v>46</v>
      </c>
      <c r="R1602" s="12" t="s">
        <v>50</v>
      </c>
      <c r="S1602" s="12" t="s">
        <v>54</v>
      </c>
      <c r="T1602" s="12">
        <v>4</v>
      </c>
      <c r="U1602" s="12">
        <v>5</v>
      </c>
      <c r="V1602" s="20" t="str">
        <f>TEXT(Table1[[#This Row],[Date]],"mmm-yyyy")</f>
        <v>May-2025</v>
      </c>
    </row>
    <row r="1603" spans="1:22" x14ac:dyDescent="0.2">
      <c r="A1603" s="11">
        <f t="shared" si="24"/>
        <v>45791</v>
      </c>
      <c r="B1603" s="12" t="s">
        <v>20</v>
      </c>
      <c r="C1603" s="12" t="str">
        <f>VLOOKUP(D1603, City_Mapping!A:B, 2, FALSE)</f>
        <v>India</v>
      </c>
      <c r="D1603" s="12" t="s">
        <v>28</v>
      </c>
      <c r="E1603" s="12" t="s">
        <v>35</v>
      </c>
      <c r="F1603" s="12" t="s">
        <v>40</v>
      </c>
      <c r="G1603" s="12">
        <v>49062</v>
      </c>
      <c r="H1603" s="12" t="s">
        <v>42</v>
      </c>
      <c r="I1603" s="12" t="s">
        <v>43</v>
      </c>
      <c r="J1603" s="12">
        <v>364805</v>
      </c>
      <c r="K1603" s="12">
        <v>1</v>
      </c>
      <c r="L1603" s="13">
        <v>4561</v>
      </c>
      <c r="M1603" s="14">
        <f>Table1[[#This Row],[Column1]]/100</f>
        <v>0.15</v>
      </c>
      <c r="N1603" s="13">
        <f>Table1[[#This Row],[Unit_Price]]*Table1[[#This Row],[Quantity]]*(1-Table1[[#This Row],[Discount_%]])</f>
        <v>3876.85</v>
      </c>
      <c r="O1603" s="13">
        <v>6315</v>
      </c>
      <c r="P1603" s="13">
        <f>Table1[[#This Row],[Revenue]]-Table1[[#This Row],[Cost]]</f>
        <v>-2438.15</v>
      </c>
      <c r="Q1603" s="12" t="s">
        <v>47</v>
      </c>
      <c r="R1603" s="12" t="s">
        <v>52</v>
      </c>
      <c r="S1603" s="12" t="s">
        <v>54</v>
      </c>
      <c r="T1603" s="12">
        <v>2</v>
      </c>
      <c r="U1603" s="12">
        <v>15</v>
      </c>
      <c r="V1603" s="20" t="str">
        <f>TEXT(Table1[[#This Row],[Date]],"mmm-yyyy")</f>
        <v>May-2025</v>
      </c>
    </row>
    <row r="1604" spans="1:22" x14ac:dyDescent="0.2">
      <c r="A1604" s="11">
        <f t="shared" si="24"/>
        <v>45791</v>
      </c>
      <c r="B1604" s="12" t="s">
        <v>23</v>
      </c>
      <c r="C1604" s="12" t="str">
        <f>VLOOKUP(D1604, City_Mapping!A:B, 2, FALSE)</f>
        <v>USA</v>
      </c>
      <c r="D1604" s="12" t="s">
        <v>31</v>
      </c>
      <c r="E1604" s="12" t="s">
        <v>34</v>
      </c>
      <c r="F1604" s="12" t="s">
        <v>38</v>
      </c>
      <c r="G1604" s="12">
        <v>15193</v>
      </c>
      <c r="H1604" s="12" t="s">
        <v>41</v>
      </c>
      <c r="I1604" s="12" t="s">
        <v>44</v>
      </c>
      <c r="J1604" s="12">
        <v>235870</v>
      </c>
      <c r="K1604" s="12">
        <v>7</v>
      </c>
      <c r="L1604" s="13">
        <v>1130</v>
      </c>
      <c r="M1604" s="14">
        <f>Table1[[#This Row],[Column1]]/100</f>
        <v>0</v>
      </c>
      <c r="N1604" s="13">
        <f>Table1[[#This Row],[Unit_Price]]*Table1[[#This Row],[Quantity]]*(1-Table1[[#This Row],[Discount_%]])</f>
        <v>7910</v>
      </c>
      <c r="O1604" s="13">
        <v>10765</v>
      </c>
      <c r="P1604" s="13">
        <f>Table1[[#This Row],[Revenue]]-Table1[[#This Row],[Cost]]</f>
        <v>-2855</v>
      </c>
      <c r="Q1604" s="12" t="s">
        <v>49</v>
      </c>
      <c r="R1604" s="12" t="s">
        <v>52</v>
      </c>
      <c r="S1604" s="12" t="s">
        <v>53</v>
      </c>
      <c r="T1604" s="12">
        <v>3</v>
      </c>
      <c r="U1604" s="12">
        <v>0</v>
      </c>
      <c r="V1604" s="20" t="str">
        <f>TEXT(Table1[[#This Row],[Date]],"mmm-yyyy")</f>
        <v>May-2025</v>
      </c>
    </row>
    <row r="1605" spans="1:22" x14ac:dyDescent="0.2">
      <c r="A1605" s="11">
        <f t="shared" si="24"/>
        <v>45791</v>
      </c>
      <c r="B1605" s="12" t="s">
        <v>22</v>
      </c>
      <c r="C1605" s="12" t="str">
        <f>VLOOKUP(D1605, City_Mapping!A:B, 2, FALSE)</f>
        <v>USA</v>
      </c>
      <c r="D1605" s="12" t="s">
        <v>31</v>
      </c>
      <c r="E1605" s="12" t="s">
        <v>36</v>
      </c>
      <c r="F1605" s="12" t="s">
        <v>39</v>
      </c>
      <c r="G1605" s="12">
        <v>99144</v>
      </c>
      <c r="H1605" s="12" t="s">
        <v>41</v>
      </c>
      <c r="I1605" s="12" t="s">
        <v>43</v>
      </c>
      <c r="J1605" s="12">
        <v>821436</v>
      </c>
      <c r="K1605" s="12">
        <v>5</v>
      </c>
      <c r="L1605" s="13">
        <v>3342</v>
      </c>
      <c r="M1605" s="14">
        <f>Table1[[#This Row],[Column1]]/100</f>
        <v>0.1</v>
      </c>
      <c r="N1605" s="13">
        <f>Table1[[#This Row],[Unit_Price]]*Table1[[#This Row],[Quantity]]*(1-Table1[[#This Row],[Discount_%]])</f>
        <v>15039</v>
      </c>
      <c r="O1605" s="13">
        <v>29529</v>
      </c>
      <c r="P1605" s="13">
        <f>Table1[[#This Row],[Revenue]]-Table1[[#This Row],[Cost]]</f>
        <v>-14490</v>
      </c>
      <c r="Q1605" s="12" t="s">
        <v>46</v>
      </c>
      <c r="R1605" s="12" t="s">
        <v>51</v>
      </c>
      <c r="S1605" s="12" t="s">
        <v>55</v>
      </c>
      <c r="T1605" s="12">
        <v>3</v>
      </c>
      <c r="U1605" s="12">
        <v>10</v>
      </c>
      <c r="V1605" s="20" t="str">
        <f>TEXT(Table1[[#This Row],[Date]],"mmm-yyyy")</f>
        <v>May-2025</v>
      </c>
    </row>
    <row r="1606" spans="1:22" x14ac:dyDescent="0.2">
      <c r="A1606" s="11">
        <f t="shared" si="24"/>
        <v>45791</v>
      </c>
      <c r="B1606" s="12" t="s">
        <v>21</v>
      </c>
      <c r="C1606" s="12" t="str">
        <f>VLOOKUP(D1606, City_Mapping!A:B, 2, FALSE)</f>
        <v>India</v>
      </c>
      <c r="D1606" s="12" t="s">
        <v>32</v>
      </c>
      <c r="E1606" s="12" t="s">
        <v>36</v>
      </c>
      <c r="F1606" s="12" t="s">
        <v>38</v>
      </c>
      <c r="G1606" s="12">
        <v>25213</v>
      </c>
      <c r="H1606" s="12" t="s">
        <v>41</v>
      </c>
      <c r="I1606" s="12" t="s">
        <v>43</v>
      </c>
      <c r="J1606" s="12">
        <v>515545</v>
      </c>
      <c r="K1606" s="12">
        <v>4</v>
      </c>
      <c r="L1606" s="13">
        <v>1377</v>
      </c>
      <c r="M1606" s="14">
        <f>Table1[[#This Row],[Column1]]/100</f>
        <v>0.2</v>
      </c>
      <c r="N1606" s="13">
        <f>Table1[[#This Row],[Unit_Price]]*Table1[[#This Row],[Quantity]]*(1-Table1[[#This Row],[Discount_%]])</f>
        <v>4406.4000000000005</v>
      </c>
      <c r="O1606" s="13">
        <v>18446</v>
      </c>
      <c r="P1606" s="13">
        <f>Table1[[#This Row],[Revenue]]-Table1[[#This Row],[Cost]]</f>
        <v>-14039.599999999999</v>
      </c>
      <c r="Q1606" s="12" t="s">
        <v>46</v>
      </c>
      <c r="R1606" s="12" t="s">
        <v>51</v>
      </c>
      <c r="S1606" s="12" t="s">
        <v>54</v>
      </c>
      <c r="T1606" s="12">
        <v>2</v>
      </c>
      <c r="U1606" s="12">
        <v>20</v>
      </c>
      <c r="V1606" s="20" t="str">
        <f>TEXT(Table1[[#This Row],[Date]],"mmm-yyyy")</f>
        <v>May-2025</v>
      </c>
    </row>
    <row r="1607" spans="1:22" x14ac:dyDescent="0.2">
      <c r="A1607" s="11">
        <f t="shared" si="24"/>
        <v>45791</v>
      </c>
      <c r="B1607" s="12" t="s">
        <v>20</v>
      </c>
      <c r="C1607" s="12" t="str">
        <f>VLOOKUP(D1607, City_Mapping!A:B, 2, FALSE)</f>
        <v>UK</v>
      </c>
      <c r="D1607" s="12" t="s">
        <v>29</v>
      </c>
      <c r="E1607" s="12" t="s">
        <v>36</v>
      </c>
      <c r="F1607" s="12" t="s">
        <v>38</v>
      </c>
      <c r="G1607" s="12">
        <v>89766</v>
      </c>
      <c r="H1607" s="12" t="s">
        <v>42</v>
      </c>
      <c r="I1607" s="12" t="s">
        <v>43</v>
      </c>
      <c r="J1607" s="12">
        <v>811420</v>
      </c>
      <c r="K1607" s="12">
        <v>1</v>
      </c>
      <c r="L1607" s="13">
        <v>1256</v>
      </c>
      <c r="M1607" s="14">
        <f>Table1[[#This Row],[Column1]]/100</f>
        <v>0</v>
      </c>
      <c r="N1607" s="13">
        <f>Table1[[#This Row],[Unit_Price]]*Table1[[#This Row],[Quantity]]*(1-Table1[[#This Row],[Discount_%]])</f>
        <v>1256</v>
      </c>
      <c r="O1607" s="13">
        <v>27772</v>
      </c>
      <c r="P1607" s="13">
        <f>Table1[[#This Row],[Revenue]]-Table1[[#This Row],[Cost]]</f>
        <v>-26516</v>
      </c>
      <c r="Q1607" s="12" t="s">
        <v>48</v>
      </c>
      <c r="R1607" s="12" t="s">
        <v>52</v>
      </c>
      <c r="S1607" s="12" t="s">
        <v>55</v>
      </c>
      <c r="T1607" s="12">
        <v>1</v>
      </c>
      <c r="U1607" s="12">
        <v>0</v>
      </c>
      <c r="V1607" s="20" t="str">
        <f>TEXT(Table1[[#This Row],[Date]],"mmm-yyyy")</f>
        <v>May-2025</v>
      </c>
    </row>
    <row r="1608" spans="1:22" x14ac:dyDescent="0.2">
      <c r="A1608" s="11">
        <f t="shared" si="24"/>
        <v>45791</v>
      </c>
      <c r="B1608" s="12" t="s">
        <v>23</v>
      </c>
      <c r="C1608" s="12" t="str">
        <f>VLOOKUP(D1608, City_Mapping!A:B, 2, FALSE)</f>
        <v>UK</v>
      </c>
      <c r="D1608" s="12" t="s">
        <v>29</v>
      </c>
      <c r="E1608" s="12" t="s">
        <v>36</v>
      </c>
      <c r="F1608" s="12" t="s">
        <v>40</v>
      </c>
      <c r="G1608" s="12">
        <v>93959</v>
      </c>
      <c r="H1608" s="12" t="s">
        <v>41</v>
      </c>
      <c r="I1608" s="12" t="s">
        <v>45</v>
      </c>
      <c r="J1608" s="12">
        <v>912282</v>
      </c>
      <c r="K1608" s="12">
        <v>9</v>
      </c>
      <c r="L1608" s="13">
        <v>3165</v>
      </c>
      <c r="M1608" s="14">
        <f>Table1[[#This Row],[Column1]]/100</f>
        <v>0.1</v>
      </c>
      <c r="N1608" s="13">
        <f>Table1[[#This Row],[Unit_Price]]*Table1[[#This Row],[Quantity]]*(1-Table1[[#This Row],[Discount_%]])</f>
        <v>25636.5</v>
      </c>
      <c r="O1608" s="13">
        <v>19807</v>
      </c>
      <c r="P1608" s="13">
        <f>Table1[[#This Row],[Revenue]]-Table1[[#This Row],[Cost]]</f>
        <v>5829.5</v>
      </c>
      <c r="Q1608" s="12" t="s">
        <v>46</v>
      </c>
      <c r="R1608" s="12" t="s">
        <v>51</v>
      </c>
      <c r="S1608" s="12" t="s">
        <v>56</v>
      </c>
      <c r="T1608" s="12">
        <v>5</v>
      </c>
      <c r="U1608" s="12">
        <v>10</v>
      </c>
      <c r="V1608" s="20" t="str">
        <f>TEXT(Table1[[#This Row],[Date]],"mmm-yyyy")</f>
        <v>May-2025</v>
      </c>
    </row>
    <row r="1609" spans="1:22" x14ac:dyDescent="0.2">
      <c r="A1609" s="11">
        <f t="shared" si="24"/>
        <v>45791</v>
      </c>
      <c r="B1609" s="12" t="s">
        <v>22</v>
      </c>
      <c r="C1609" s="12" t="str">
        <f>VLOOKUP(D1609, City_Mapping!A:B, 2, FALSE)</f>
        <v>India</v>
      </c>
      <c r="D1609" s="12" t="s">
        <v>33</v>
      </c>
      <c r="E1609" s="12" t="s">
        <v>35</v>
      </c>
      <c r="F1609" s="12" t="s">
        <v>39</v>
      </c>
      <c r="G1609" s="12">
        <v>27187</v>
      </c>
      <c r="H1609" s="12" t="s">
        <v>42</v>
      </c>
      <c r="I1609" s="12" t="s">
        <v>43</v>
      </c>
      <c r="J1609" s="12">
        <v>315777</v>
      </c>
      <c r="K1609" s="12">
        <v>7</v>
      </c>
      <c r="L1609" s="13">
        <v>4793</v>
      </c>
      <c r="M1609" s="14">
        <f>Table1[[#This Row],[Column1]]/100</f>
        <v>0</v>
      </c>
      <c r="N1609" s="13">
        <f>Table1[[#This Row],[Unit_Price]]*Table1[[#This Row],[Quantity]]*(1-Table1[[#This Row],[Discount_%]])</f>
        <v>33551</v>
      </c>
      <c r="O1609" s="13">
        <v>27989</v>
      </c>
      <c r="P1609" s="13">
        <f>Table1[[#This Row],[Revenue]]-Table1[[#This Row],[Cost]]</f>
        <v>5562</v>
      </c>
      <c r="Q1609" s="12" t="s">
        <v>48</v>
      </c>
      <c r="R1609" s="12" t="s">
        <v>51</v>
      </c>
      <c r="S1609" s="12" t="s">
        <v>54</v>
      </c>
      <c r="T1609" s="12">
        <v>2</v>
      </c>
      <c r="U1609" s="12">
        <v>0</v>
      </c>
      <c r="V1609" s="20" t="str">
        <f>TEXT(Table1[[#This Row],[Date]],"mmm-yyyy")</f>
        <v>May-2025</v>
      </c>
    </row>
    <row r="1610" spans="1:22" x14ac:dyDescent="0.2">
      <c r="A1610" s="11">
        <f t="shared" si="24"/>
        <v>45792</v>
      </c>
      <c r="B1610" s="12" t="s">
        <v>23</v>
      </c>
      <c r="C1610" s="12" t="str">
        <f>VLOOKUP(D1610, City_Mapping!A:B, 2, FALSE)</f>
        <v>India</v>
      </c>
      <c r="D1610" s="12" t="s">
        <v>32</v>
      </c>
      <c r="E1610" s="12" t="s">
        <v>34</v>
      </c>
      <c r="F1610" s="12" t="s">
        <v>37</v>
      </c>
      <c r="G1610" s="12">
        <v>20040</v>
      </c>
      <c r="H1610" s="12" t="s">
        <v>42</v>
      </c>
      <c r="I1610" s="12" t="s">
        <v>44</v>
      </c>
      <c r="J1610" s="12">
        <v>622845</v>
      </c>
      <c r="K1610" s="12">
        <v>2</v>
      </c>
      <c r="L1610" s="13">
        <v>1950</v>
      </c>
      <c r="M1610" s="14">
        <f>Table1[[#This Row],[Column1]]/100</f>
        <v>0.05</v>
      </c>
      <c r="N1610" s="13">
        <f>Table1[[#This Row],[Unit_Price]]*Table1[[#This Row],[Quantity]]*(1-Table1[[#This Row],[Discount_%]])</f>
        <v>3705</v>
      </c>
      <c r="O1610" s="13">
        <v>21935</v>
      </c>
      <c r="P1610" s="13">
        <f>Table1[[#This Row],[Revenue]]-Table1[[#This Row],[Cost]]</f>
        <v>-18230</v>
      </c>
      <c r="Q1610" s="12" t="s">
        <v>49</v>
      </c>
      <c r="R1610" s="12" t="s">
        <v>52</v>
      </c>
      <c r="S1610" s="12" t="s">
        <v>54</v>
      </c>
      <c r="T1610" s="12">
        <v>3</v>
      </c>
      <c r="U1610" s="12">
        <v>5</v>
      </c>
      <c r="V1610" s="20" t="str">
        <f>TEXT(Table1[[#This Row],[Date]],"mmm-yyyy")</f>
        <v>May-2025</v>
      </c>
    </row>
    <row r="1611" spans="1:22" x14ac:dyDescent="0.2">
      <c r="A1611" s="11">
        <f t="shared" si="24"/>
        <v>45792</v>
      </c>
      <c r="B1611" s="12" t="s">
        <v>20</v>
      </c>
      <c r="C1611" s="12" t="str">
        <f>VLOOKUP(D1611, City_Mapping!A:B, 2, FALSE)</f>
        <v>India</v>
      </c>
      <c r="D1611" s="12" t="s">
        <v>33</v>
      </c>
      <c r="E1611" s="12" t="s">
        <v>35</v>
      </c>
      <c r="F1611" s="12" t="s">
        <v>39</v>
      </c>
      <c r="G1611" s="12">
        <v>76302</v>
      </c>
      <c r="H1611" s="12" t="s">
        <v>42</v>
      </c>
      <c r="I1611" s="12" t="s">
        <v>44</v>
      </c>
      <c r="J1611" s="12">
        <v>349246</v>
      </c>
      <c r="K1611" s="12">
        <v>4</v>
      </c>
      <c r="L1611" s="13">
        <v>3040</v>
      </c>
      <c r="M1611" s="14">
        <f>Table1[[#This Row],[Column1]]/100</f>
        <v>0.2</v>
      </c>
      <c r="N1611" s="13">
        <f>Table1[[#This Row],[Unit_Price]]*Table1[[#This Row],[Quantity]]*(1-Table1[[#This Row],[Discount_%]])</f>
        <v>9728</v>
      </c>
      <c r="O1611" s="13">
        <v>5371</v>
      </c>
      <c r="P1611" s="13">
        <f>Table1[[#This Row],[Revenue]]-Table1[[#This Row],[Cost]]</f>
        <v>4357</v>
      </c>
      <c r="Q1611" s="12" t="s">
        <v>48</v>
      </c>
      <c r="R1611" s="12" t="s">
        <v>50</v>
      </c>
      <c r="S1611" s="12" t="s">
        <v>55</v>
      </c>
      <c r="T1611" s="12">
        <v>1</v>
      </c>
      <c r="U1611" s="12">
        <v>20</v>
      </c>
      <c r="V1611" s="20" t="str">
        <f>TEXT(Table1[[#This Row],[Date]],"mmm-yyyy")</f>
        <v>May-2025</v>
      </c>
    </row>
    <row r="1612" spans="1:22" x14ac:dyDescent="0.2">
      <c r="A1612" s="11">
        <f t="shared" si="24"/>
        <v>45792</v>
      </c>
      <c r="B1612" s="12" t="s">
        <v>22</v>
      </c>
      <c r="C1612" s="12" t="str">
        <f>VLOOKUP(D1612, City_Mapping!A:B, 2, FALSE)</f>
        <v>India</v>
      </c>
      <c r="D1612" s="12" t="s">
        <v>33</v>
      </c>
      <c r="E1612" s="12" t="s">
        <v>34</v>
      </c>
      <c r="F1612" s="12" t="s">
        <v>37</v>
      </c>
      <c r="G1612" s="12">
        <v>39949</v>
      </c>
      <c r="H1612" s="12" t="s">
        <v>42</v>
      </c>
      <c r="I1612" s="12" t="s">
        <v>43</v>
      </c>
      <c r="J1612" s="12">
        <v>234229</v>
      </c>
      <c r="K1612" s="12">
        <v>4</v>
      </c>
      <c r="L1612" s="13">
        <v>581</v>
      </c>
      <c r="M1612" s="14">
        <f>Table1[[#This Row],[Column1]]/100</f>
        <v>0.1</v>
      </c>
      <c r="N1612" s="13">
        <f>Table1[[#This Row],[Unit_Price]]*Table1[[#This Row],[Quantity]]*(1-Table1[[#This Row],[Discount_%]])</f>
        <v>2091.6</v>
      </c>
      <c r="O1612" s="13">
        <v>23058</v>
      </c>
      <c r="P1612" s="13">
        <f>Table1[[#This Row],[Revenue]]-Table1[[#This Row],[Cost]]</f>
        <v>-20966.400000000001</v>
      </c>
      <c r="Q1612" s="12" t="s">
        <v>49</v>
      </c>
      <c r="R1612" s="12" t="s">
        <v>52</v>
      </c>
      <c r="S1612" s="12" t="s">
        <v>54</v>
      </c>
      <c r="T1612" s="12">
        <v>4</v>
      </c>
      <c r="U1612" s="12">
        <v>10</v>
      </c>
      <c r="V1612" s="20" t="str">
        <f>TEXT(Table1[[#This Row],[Date]],"mmm-yyyy")</f>
        <v>May-2025</v>
      </c>
    </row>
    <row r="1613" spans="1:22" x14ac:dyDescent="0.2">
      <c r="A1613" s="11">
        <f t="shared" si="24"/>
        <v>45792</v>
      </c>
      <c r="B1613" s="12" t="s">
        <v>23</v>
      </c>
      <c r="C1613" s="12" t="str">
        <f>VLOOKUP(D1613, City_Mapping!A:B, 2, FALSE)</f>
        <v>USA</v>
      </c>
      <c r="D1613" s="12" t="s">
        <v>31</v>
      </c>
      <c r="E1613" s="12" t="s">
        <v>36</v>
      </c>
      <c r="F1613" s="12" t="s">
        <v>37</v>
      </c>
      <c r="G1613" s="12">
        <v>13527</v>
      </c>
      <c r="H1613" s="12" t="s">
        <v>41</v>
      </c>
      <c r="I1613" s="12" t="s">
        <v>43</v>
      </c>
      <c r="J1613" s="12">
        <v>923917</v>
      </c>
      <c r="K1613" s="12">
        <v>8</v>
      </c>
      <c r="L1613" s="13">
        <v>1831</v>
      </c>
      <c r="M1613" s="14">
        <f>Table1[[#This Row],[Column1]]/100</f>
        <v>0.05</v>
      </c>
      <c r="N1613" s="13">
        <f>Table1[[#This Row],[Unit_Price]]*Table1[[#This Row],[Quantity]]*(1-Table1[[#This Row],[Discount_%]])</f>
        <v>13915.599999999999</v>
      </c>
      <c r="O1613" s="13">
        <v>4581</v>
      </c>
      <c r="P1613" s="13">
        <f>Table1[[#This Row],[Revenue]]-Table1[[#This Row],[Cost]]</f>
        <v>9334.5999999999985</v>
      </c>
      <c r="Q1613" s="12" t="s">
        <v>46</v>
      </c>
      <c r="R1613" s="12" t="s">
        <v>51</v>
      </c>
      <c r="S1613" s="12" t="s">
        <v>56</v>
      </c>
      <c r="T1613" s="12">
        <v>4</v>
      </c>
      <c r="U1613" s="12">
        <v>5</v>
      </c>
      <c r="V1613" s="20" t="str">
        <f>TEXT(Table1[[#This Row],[Date]],"mmm-yyyy")</f>
        <v>May-2025</v>
      </c>
    </row>
    <row r="1614" spans="1:22" x14ac:dyDescent="0.2">
      <c r="A1614" s="11">
        <f t="shared" si="24"/>
        <v>45792</v>
      </c>
      <c r="B1614" s="12" t="s">
        <v>21</v>
      </c>
      <c r="C1614" s="12" t="str">
        <f>VLOOKUP(D1614, City_Mapping!A:B, 2, FALSE)</f>
        <v>UK</v>
      </c>
      <c r="D1614" s="12" t="s">
        <v>29</v>
      </c>
      <c r="E1614" s="12" t="s">
        <v>34</v>
      </c>
      <c r="F1614" s="12" t="s">
        <v>40</v>
      </c>
      <c r="G1614" s="12">
        <v>86557</v>
      </c>
      <c r="H1614" s="12" t="s">
        <v>41</v>
      </c>
      <c r="I1614" s="12" t="s">
        <v>43</v>
      </c>
      <c r="J1614" s="12">
        <v>479075</v>
      </c>
      <c r="K1614" s="12">
        <v>2</v>
      </c>
      <c r="L1614" s="13">
        <v>2222</v>
      </c>
      <c r="M1614" s="14">
        <f>Table1[[#This Row],[Column1]]/100</f>
        <v>0.15</v>
      </c>
      <c r="N1614" s="13">
        <f>Table1[[#This Row],[Unit_Price]]*Table1[[#This Row],[Quantity]]*(1-Table1[[#This Row],[Discount_%]])</f>
        <v>3777.4</v>
      </c>
      <c r="O1614" s="13">
        <v>14549</v>
      </c>
      <c r="P1614" s="13">
        <f>Table1[[#This Row],[Revenue]]-Table1[[#This Row],[Cost]]</f>
        <v>-10771.6</v>
      </c>
      <c r="Q1614" s="12" t="s">
        <v>47</v>
      </c>
      <c r="R1614" s="12" t="s">
        <v>52</v>
      </c>
      <c r="S1614" s="12" t="s">
        <v>54</v>
      </c>
      <c r="T1614" s="12">
        <v>4</v>
      </c>
      <c r="U1614" s="12">
        <v>15</v>
      </c>
      <c r="V1614" s="20" t="str">
        <f>TEXT(Table1[[#This Row],[Date]],"mmm-yyyy")</f>
        <v>May-2025</v>
      </c>
    </row>
    <row r="1615" spans="1:22" x14ac:dyDescent="0.2">
      <c r="A1615" s="11">
        <f t="shared" ref="A1615:A1678" si="25">A1603+1</f>
        <v>45792</v>
      </c>
      <c r="B1615" s="12" t="s">
        <v>22</v>
      </c>
      <c r="C1615" s="12" t="str">
        <f>VLOOKUP(D1615, City_Mapping!A:B, 2, FALSE)</f>
        <v>India</v>
      </c>
      <c r="D1615" s="12" t="s">
        <v>33</v>
      </c>
      <c r="E1615" s="12" t="s">
        <v>35</v>
      </c>
      <c r="F1615" s="12" t="s">
        <v>37</v>
      </c>
      <c r="G1615" s="12">
        <v>93408</v>
      </c>
      <c r="H1615" s="12" t="s">
        <v>42</v>
      </c>
      <c r="I1615" s="12" t="s">
        <v>44</v>
      </c>
      <c r="J1615" s="12">
        <v>586370</v>
      </c>
      <c r="K1615" s="12">
        <v>5</v>
      </c>
      <c r="L1615" s="13">
        <v>856</v>
      </c>
      <c r="M1615" s="14">
        <f>Table1[[#This Row],[Column1]]/100</f>
        <v>0.15</v>
      </c>
      <c r="N1615" s="13">
        <f>Table1[[#This Row],[Unit_Price]]*Table1[[#This Row],[Quantity]]*(1-Table1[[#This Row],[Discount_%]])</f>
        <v>3638</v>
      </c>
      <c r="O1615" s="13">
        <v>7548</v>
      </c>
      <c r="P1615" s="13">
        <f>Table1[[#This Row],[Revenue]]-Table1[[#This Row],[Cost]]</f>
        <v>-3910</v>
      </c>
      <c r="Q1615" s="12" t="s">
        <v>49</v>
      </c>
      <c r="R1615" s="12" t="s">
        <v>52</v>
      </c>
      <c r="S1615" s="12" t="s">
        <v>53</v>
      </c>
      <c r="T1615" s="12">
        <v>5</v>
      </c>
      <c r="U1615" s="12">
        <v>15</v>
      </c>
      <c r="V1615" s="20" t="str">
        <f>TEXT(Table1[[#This Row],[Date]],"mmm-yyyy")</f>
        <v>May-2025</v>
      </c>
    </row>
    <row r="1616" spans="1:22" x14ac:dyDescent="0.2">
      <c r="A1616" s="11">
        <f t="shared" si="25"/>
        <v>45792</v>
      </c>
      <c r="B1616" s="12" t="s">
        <v>23</v>
      </c>
      <c r="C1616" s="12" t="str">
        <f>VLOOKUP(D1616, City_Mapping!A:B, 2, FALSE)</f>
        <v>India</v>
      </c>
      <c r="D1616" s="12" t="s">
        <v>28</v>
      </c>
      <c r="E1616" s="12" t="s">
        <v>35</v>
      </c>
      <c r="F1616" s="12" t="s">
        <v>39</v>
      </c>
      <c r="G1616" s="12">
        <v>87294</v>
      </c>
      <c r="H1616" s="12" t="s">
        <v>41</v>
      </c>
      <c r="I1616" s="12" t="s">
        <v>45</v>
      </c>
      <c r="J1616" s="12">
        <v>666568</v>
      </c>
      <c r="K1616" s="12">
        <v>8</v>
      </c>
      <c r="L1616" s="13">
        <v>1819</v>
      </c>
      <c r="M1616" s="14">
        <f>Table1[[#This Row],[Column1]]/100</f>
        <v>0.05</v>
      </c>
      <c r="N1616" s="13">
        <f>Table1[[#This Row],[Unit_Price]]*Table1[[#This Row],[Quantity]]*(1-Table1[[#This Row],[Discount_%]])</f>
        <v>13824.4</v>
      </c>
      <c r="O1616" s="13">
        <v>5258</v>
      </c>
      <c r="P1616" s="13">
        <f>Table1[[#This Row],[Revenue]]-Table1[[#This Row],[Cost]]</f>
        <v>8566.4</v>
      </c>
      <c r="Q1616" s="12" t="s">
        <v>46</v>
      </c>
      <c r="R1616" s="12" t="s">
        <v>50</v>
      </c>
      <c r="S1616" s="12" t="s">
        <v>54</v>
      </c>
      <c r="T1616" s="12">
        <v>3</v>
      </c>
      <c r="U1616" s="12">
        <v>5</v>
      </c>
      <c r="V1616" s="20" t="str">
        <f>TEXT(Table1[[#This Row],[Date]],"mmm-yyyy")</f>
        <v>May-2025</v>
      </c>
    </row>
    <row r="1617" spans="1:22" x14ac:dyDescent="0.2">
      <c r="A1617" s="11">
        <f t="shared" si="25"/>
        <v>45792</v>
      </c>
      <c r="B1617" s="12" t="s">
        <v>20</v>
      </c>
      <c r="C1617" s="12" t="str">
        <f>VLOOKUP(D1617, City_Mapping!A:B, 2, FALSE)</f>
        <v>India</v>
      </c>
      <c r="D1617" s="12" t="s">
        <v>28</v>
      </c>
      <c r="E1617" s="12" t="s">
        <v>36</v>
      </c>
      <c r="F1617" s="12" t="s">
        <v>39</v>
      </c>
      <c r="G1617" s="12">
        <v>28757</v>
      </c>
      <c r="H1617" s="12" t="s">
        <v>42</v>
      </c>
      <c r="I1617" s="12" t="s">
        <v>45</v>
      </c>
      <c r="J1617" s="12">
        <v>283217</v>
      </c>
      <c r="K1617" s="12">
        <v>6</v>
      </c>
      <c r="L1617" s="13">
        <v>1079</v>
      </c>
      <c r="M1617" s="14">
        <f>Table1[[#This Row],[Column1]]/100</f>
        <v>0.1</v>
      </c>
      <c r="N1617" s="13">
        <f>Table1[[#This Row],[Unit_Price]]*Table1[[#This Row],[Quantity]]*(1-Table1[[#This Row],[Discount_%]])</f>
        <v>5826.6</v>
      </c>
      <c r="O1617" s="13">
        <v>10834</v>
      </c>
      <c r="P1617" s="13">
        <f>Table1[[#This Row],[Revenue]]-Table1[[#This Row],[Cost]]</f>
        <v>-5007.3999999999996</v>
      </c>
      <c r="Q1617" s="12" t="s">
        <v>49</v>
      </c>
      <c r="R1617" s="12" t="s">
        <v>50</v>
      </c>
      <c r="S1617" s="12" t="s">
        <v>53</v>
      </c>
      <c r="T1617" s="12">
        <v>1</v>
      </c>
      <c r="U1617" s="12">
        <v>10</v>
      </c>
      <c r="V1617" s="20" t="str">
        <f>TEXT(Table1[[#This Row],[Date]],"mmm-yyyy")</f>
        <v>May-2025</v>
      </c>
    </row>
    <row r="1618" spans="1:22" x14ac:dyDescent="0.2">
      <c r="A1618" s="11">
        <f t="shared" si="25"/>
        <v>45792</v>
      </c>
      <c r="B1618" s="12" t="s">
        <v>20</v>
      </c>
      <c r="C1618" s="12" t="str">
        <f>VLOOKUP(D1618, City_Mapping!A:B, 2, FALSE)</f>
        <v>UK</v>
      </c>
      <c r="D1618" s="12" t="s">
        <v>29</v>
      </c>
      <c r="E1618" s="12" t="s">
        <v>35</v>
      </c>
      <c r="F1618" s="12" t="s">
        <v>38</v>
      </c>
      <c r="G1618" s="12">
        <v>35412</v>
      </c>
      <c r="H1618" s="12" t="s">
        <v>42</v>
      </c>
      <c r="I1618" s="12" t="s">
        <v>43</v>
      </c>
      <c r="J1618" s="12">
        <v>213032</v>
      </c>
      <c r="K1618" s="12">
        <v>4</v>
      </c>
      <c r="L1618" s="13">
        <v>4895</v>
      </c>
      <c r="M1618" s="14">
        <f>Table1[[#This Row],[Column1]]/100</f>
        <v>0.1</v>
      </c>
      <c r="N1618" s="13">
        <f>Table1[[#This Row],[Unit_Price]]*Table1[[#This Row],[Quantity]]*(1-Table1[[#This Row],[Discount_%]])</f>
        <v>17622</v>
      </c>
      <c r="O1618" s="13">
        <v>22279</v>
      </c>
      <c r="P1618" s="13">
        <f>Table1[[#This Row],[Revenue]]-Table1[[#This Row],[Cost]]</f>
        <v>-4657</v>
      </c>
      <c r="Q1618" s="12" t="s">
        <v>46</v>
      </c>
      <c r="R1618" s="12" t="s">
        <v>51</v>
      </c>
      <c r="S1618" s="12" t="s">
        <v>54</v>
      </c>
      <c r="T1618" s="12">
        <v>3</v>
      </c>
      <c r="U1618" s="12">
        <v>10</v>
      </c>
      <c r="V1618" s="20" t="str">
        <f>TEXT(Table1[[#This Row],[Date]],"mmm-yyyy")</f>
        <v>May-2025</v>
      </c>
    </row>
    <row r="1619" spans="1:22" x14ac:dyDescent="0.2">
      <c r="A1619" s="11">
        <f t="shared" si="25"/>
        <v>45792</v>
      </c>
      <c r="B1619" s="12" t="s">
        <v>22</v>
      </c>
      <c r="C1619" s="12" t="str">
        <f>VLOOKUP(D1619, City_Mapping!A:B, 2, FALSE)</f>
        <v>India</v>
      </c>
      <c r="D1619" s="12" t="s">
        <v>28</v>
      </c>
      <c r="E1619" s="12" t="s">
        <v>35</v>
      </c>
      <c r="F1619" s="12" t="s">
        <v>37</v>
      </c>
      <c r="G1619" s="12">
        <v>24312</v>
      </c>
      <c r="H1619" s="12" t="s">
        <v>41</v>
      </c>
      <c r="I1619" s="12" t="s">
        <v>45</v>
      </c>
      <c r="J1619" s="12">
        <v>441434</v>
      </c>
      <c r="K1619" s="12">
        <v>5</v>
      </c>
      <c r="L1619" s="13">
        <v>1145</v>
      </c>
      <c r="M1619" s="14">
        <f>Table1[[#This Row],[Column1]]/100</f>
        <v>0.2</v>
      </c>
      <c r="N1619" s="13">
        <f>Table1[[#This Row],[Unit_Price]]*Table1[[#This Row],[Quantity]]*(1-Table1[[#This Row],[Discount_%]])</f>
        <v>4580</v>
      </c>
      <c r="O1619" s="13">
        <v>7947</v>
      </c>
      <c r="P1619" s="13">
        <f>Table1[[#This Row],[Revenue]]-Table1[[#This Row],[Cost]]</f>
        <v>-3367</v>
      </c>
      <c r="Q1619" s="12" t="s">
        <v>46</v>
      </c>
      <c r="R1619" s="12" t="s">
        <v>51</v>
      </c>
      <c r="S1619" s="12" t="s">
        <v>54</v>
      </c>
      <c r="T1619" s="12">
        <v>5</v>
      </c>
      <c r="U1619" s="12">
        <v>20</v>
      </c>
      <c r="V1619" s="20" t="str">
        <f>TEXT(Table1[[#This Row],[Date]],"mmm-yyyy")</f>
        <v>May-2025</v>
      </c>
    </row>
    <row r="1620" spans="1:22" x14ac:dyDescent="0.2">
      <c r="A1620" s="11">
        <f t="shared" si="25"/>
        <v>45792</v>
      </c>
      <c r="B1620" s="12" t="s">
        <v>23</v>
      </c>
      <c r="C1620" s="12" t="str">
        <f>VLOOKUP(D1620, City_Mapping!A:B, 2, FALSE)</f>
        <v>USA</v>
      </c>
      <c r="D1620" s="12" t="s">
        <v>31</v>
      </c>
      <c r="E1620" s="12" t="s">
        <v>34</v>
      </c>
      <c r="F1620" s="12" t="s">
        <v>40</v>
      </c>
      <c r="G1620" s="12">
        <v>32119</v>
      </c>
      <c r="H1620" s="12" t="s">
        <v>42</v>
      </c>
      <c r="I1620" s="12" t="s">
        <v>44</v>
      </c>
      <c r="J1620" s="12">
        <v>629497</v>
      </c>
      <c r="K1620" s="12">
        <v>2</v>
      </c>
      <c r="L1620" s="13">
        <v>2733</v>
      </c>
      <c r="M1620" s="14">
        <f>Table1[[#This Row],[Column1]]/100</f>
        <v>0.05</v>
      </c>
      <c r="N1620" s="13">
        <f>Table1[[#This Row],[Unit_Price]]*Table1[[#This Row],[Quantity]]*(1-Table1[[#This Row],[Discount_%]])</f>
        <v>5192.7</v>
      </c>
      <c r="O1620" s="13">
        <v>25168</v>
      </c>
      <c r="P1620" s="13">
        <f>Table1[[#This Row],[Revenue]]-Table1[[#This Row],[Cost]]</f>
        <v>-19975.3</v>
      </c>
      <c r="Q1620" s="12" t="s">
        <v>47</v>
      </c>
      <c r="R1620" s="12" t="s">
        <v>51</v>
      </c>
      <c r="S1620" s="12" t="s">
        <v>54</v>
      </c>
      <c r="T1620" s="12">
        <v>5</v>
      </c>
      <c r="U1620" s="12">
        <v>5</v>
      </c>
      <c r="V1620" s="20" t="str">
        <f>TEXT(Table1[[#This Row],[Date]],"mmm-yyyy")</f>
        <v>May-2025</v>
      </c>
    </row>
    <row r="1621" spans="1:22" x14ac:dyDescent="0.2">
      <c r="A1621" s="11">
        <f t="shared" si="25"/>
        <v>45792</v>
      </c>
      <c r="B1621" s="12" t="s">
        <v>22</v>
      </c>
      <c r="C1621" s="12" t="str">
        <f>VLOOKUP(D1621, City_Mapping!A:B, 2, FALSE)</f>
        <v>India</v>
      </c>
      <c r="D1621" s="12" t="s">
        <v>32</v>
      </c>
      <c r="E1621" s="12" t="s">
        <v>35</v>
      </c>
      <c r="F1621" s="12" t="s">
        <v>40</v>
      </c>
      <c r="G1621" s="12">
        <v>21804</v>
      </c>
      <c r="H1621" s="12" t="s">
        <v>41</v>
      </c>
      <c r="I1621" s="12" t="s">
        <v>43</v>
      </c>
      <c r="J1621" s="12">
        <v>685690</v>
      </c>
      <c r="K1621" s="12">
        <v>5</v>
      </c>
      <c r="L1621" s="13">
        <v>3131</v>
      </c>
      <c r="M1621" s="14">
        <f>Table1[[#This Row],[Column1]]/100</f>
        <v>0.15</v>
      </c>
      <c r="N1621" s="13">
        <f>Table1[[#This Row],[Unit_Price]]*Table1[[#This Row],[Quantity]]*(1-Table1[[#This Row],[Discount_%]])</f>
        <v>13306.75</v>
      </c>
      <c r="O1621" s="13">
        <v>8236</v>
      </c>
      <c r="P1621" s="13">
        <f>Table1[[#This Row],[Revenue]]-Table1[[#This Row],[Cost]]</f>
        <v>5070.75</v>
      </c>
      <c r="Q1621" s="12" t="s">
        <v>48</v>
      </c>
      <c r="R1621" s="12" t="s">
        <v>51</v>
      </c>
      <c r="S1621" s="12" t="s">
        <v>55</v>
      </c>
      <c r="T1621" s="12">
        <v>2</v>
      </c>
      <c r="U1621" s="12">
        <v>15</v>
      </c>
      <c r="V1621" s="20" t="str">
        <f>TEXT(Table1[[#This Row],[Date]],"mmm-yyyy")</f>
        <v>May-2025</v>
      </c>
    </row>
    <row r="1622" spans="1:22" x14ac:dyDescent="0.2">
      <c r="A1622" s="11">
        <f t="shared" si="25"/>
        <v>45793</v>
      </c>
      <c r="B1622" s="12" t="s">
        <v>22</v>
      </c>
      <c r="C1622" s="12" t="str">
        <f>VLOOKUP(D1622, City_Mapping!A:B, 2, FALSE)</f>
        <v>UAE</v>
      </c>
      <c r="D1622" s="12" t="s">
        <v>30</v>
      </c>
      <c r="E1622" s="12" t="s">
        <v>36</v>
      </c>
      <c r="F1622" s="12" t="s">
        <v>39</v>
      </c>
      <c r="G1622" s="12">
        <v>63986</v>
      </c>
      <c r="H1622" s="12" t="s">
        <v>42</v>
      </c>
      <c r="I1622" s="12" t="s">
        <v>45</v>
      </c>
      <c r="J1622" s="12">
        <v>311098</v>
      </c>
      <c r="K1622" s="12">
        <v>3</v>
      </c>
      <c r="L1622" s="13">
        <v>3799</v>
      </c>
      <c r="M1622" s="14">
        <f>Table1[[#This Row],[Column1]]/100</f>
        <v>0.05</v>
      </c>
      <c r="N1622" s="13">
        <f>Table1[[#This Row],[Unit_Price]]*Table1[[#This Row],[Quantity]]*(1-Table1[[#This Row],[Discount_%]])</f>
        <v>10827.15</v>
      </c>
      <c r="O1622" s="13">
        <v>6228</v>
      </c>
      <c r="P1622" s="13">
        <f>Table1[[#This Row],[Revenue]]-Table1[[#This Row],[Cost]]</f>
        <v>4599.1499999999996</v>
      </c>
      <c r="Q1622" s="12" t="s">
        <v>47</v>
      </c>
      <c r="R1622" s="12" t="s">
        <v>51</v>
      </c>
      <c r="S1622" s="12" t="s">
        <v>54</v>
      </c>
      <c r="T1622" s="12">
        <v>3</v>
      </c>
      <c r="U1622" s="12">
        <v>5</v>
      </c>
      <c r="V1622" s="20" t="str">
        <f>TEXT(Table1[[#This Row],[Date]],"mmm-yyyy")</f>
        <v>May-2025</v>
      </c>
    </row>
    <row r="1623" spans="1:22" x14ac:dyDescent="0.2">
      <c r="A1623" s="11">
        <f t="shared" si="25"/>
        <v>45793</v>
      </c>
      <c r="B1623" s="12" t="s">
        <v>23</v>
      </c>
      <c r="C1623" s="12" t="str">
        <f>VLOOKUP(D1623, City_Mapping!A:B, 2, FALSE)</f>
        <v>India</v>
      </c>
      <c r="D1623" s="12" t="s">
        <v>33</v>
      </c>
      <c r="E1623" s="12" t="s">
        <v>36</v>
      </c>
      <c r="F1623" s="12" t="s">
        <v>37</v>
      </c>
      <c r="G1623" s="12">
        <v>56545</v>
      </c>
      <c r="H1623" s="12" t="s">
        <v>42</v>
      </c>
      <c r="I1623" s="12" t="s">
        <v>43</v>
      </c>
      <c r="J1623" s="12">
        <v>107645</v>
      </c>
      <c r="K1623" s="12">
        <v>3</v>
      </c>
      <c r="L1623" s="13">
        <v>807</v>
      </c>
      <c r="M1623" s="14">
        <f>Table1[[#This Row],[Column1]]/100</f>
        <v>0</v>
      </c>
      <c r="N1623" s="13">
        <f>Table1[[#This Row],[Unit_Price]]*Table1[[#This Row],[Quantity]]*(1-Table1[[#This Row],[Discount_%]])</f>
        <v>2421</v>
      </c>
      <c r="O1623" s="13">
        <v>13467</v>
      </c>
      <c r="P1623" s="13">
        <f>Table1[[#This Row],[Revenue]]-Table1[[#This Row],[Cost]]</f>
        <v>-11046</v>
      </c>
      <c r="Q1623" s="12" t="s">
        <v>49</v>
      </c>
      <c r="R1623" s="12" t="s">
        <v>52</v>
      </c>
      <c r="S1623" s="12" t="s">
        <v>54</v>
      </c>
      <c r="T1623" s="12">
        <v>4</v>
      </c>
      <c r="U1623" s="12">
        <v>0</v>
      </c>
      <c r="V1623" s="20" t="str">
        <f>TEXT(Table1[[#This Row],[Date]],"mmm-yyyy")</f>
        <v>May-2025</v>
      </c>
    </row>
    <row r="1624" spans="1:22" x14ac:dyDescent="0.2">
      <c r="A1624" s="11">
        <f t="shared" si="25"/>
        <v>45793</v>
      </c>
      <c r="B1624" s="12" t="s">
        <v>23</v>
      </c>
      <c r="C1624" s="12" t="str">
        <f>VLOOKUP(D1624, City_Mapping!A:B, 2, FALSE)</f>
        <v>UAE</v>
      </c>
      <c r="D1624" s="12" t="s">
        <v>30</v>
      </c>
      <c r="E1624" s="12" t="s">
        <v>35</v>
      </c>
      <c r="F1624" s="12" t="s">
        <v>40</v>
      </c>
      <c r="G1624" s="12">
        <v>86519</v>
      </c>
      <c r="H1624" s="12" t="s">
        <v>42</v>
      </c>
      <c r="I1624" s="12" t="s">
        <v>43</v>
      </c>
      <c r="J1624" s="12">
        <v>400652</v>
      </c>
      <c r="K1624" s="12">
        <v>7</v>
      </c>
      <c r="L1624" s="13">
        <v>733</v>
      </c>
      <c r="M1624" s="14">
        <f>Table1[[#This Row],[Column1]]/100</f>
        <v>0.1</v>
      </c>
      <c r="N1624" s="13">
        <f>Table1[[#This Row],[Unit_Price]]*Table1[[#This Row],[Quantity]]*(1-Table1[[#This Row],[Discount_%]])</f>
        <v>4617.9000000000005</v>
      </c>
      <c r="O1624" s="13">
        <v>2542</v>
      </c>
      <c r="P1624" s="13">
        <f>Table1[[#This Row],[Revenue]]-Table1[[#This Row],[Cost]]</f>
        <v>2075.9000000000005</v>
      </c>
      <c r="Q1624" s="12" t="s">
        <v>47</v>
      </c>
      <c r="R1624" s="12" t="s">
        <v>52</v>
      </c>
      <c r="S1624" s="12" t="s">
        <v>56</v>
      </c>
      <c r="T1624" s="12">
        <v>2</v>
      </c>
      <c r="U1624" s="12">
        <v>10</v>
      </c>
      <c r="V1624" s="20" t="str">
        <f>TEXT(Table1[[#This Row],[Date]],"mmm-yyyy")</f>
        <v>May-2025</v>
      </c>
    </row>
    <row r="1625" spans="1:22" x14ac:dyDescent="0.2">
      <c r="A1625" s="11">
        <f t="shared" si="25"/>
        <v>45793</v>
      </c>
      <c r="B1625" s="12" t="s">
        <v>21</v>
      </c>
      <c r="C1625" s="12" t="str">
        <f>VLOOKUP(D1625, City_Mapping!A:B, 2, FALSE)</f>
        <v>India</v>
      </c>
      <c r="D1625" s="12" t="s">
        <v>32</v>
      </c>
      <c r="E1625" s="12" t="s">
        <v>36</v>
      </c>
      <c r="F1625" s="12" t="s">
        <v>37</v>
      </c>
      <c r="G1625" s="12">
        <v>39999</v>
      </c>
      <c r="H1625" s="12" t="s">
        <v>42</v>
      </c>
      <c r="I1625" s="12" t="s">
        <v>44</v>
      </c>
      <c r="J1625" s="12">
        <v>726746</v>
      </c>
      <c r="K1625" s="12">
        <v>3</v>
      </c>
      <c r="L1625" s="13">
        <v>1534</v>
      </c>
      <c r="M1625" s="14">
        <f>Table1[[#This Row],[Column1]]/100</f>
        <v>0</v>
      </c>
      <c r="N1625" s="13">
        <f>Table1[[#This Row],[Unit_Price]]*Table1[[#This Row],[Quantity]]*(1-Table1[[#This Row],[Discount_%]])</f>
        <v>4602</v>
      </c>
      <c r="O1625" s="13">
        <v>3899</v>
      </c>
      <c r="P1625" s="13">
        <f>Table1[[#This Row],[Revenue]]-Table1[[#This Row],[Cost]]</f>
        <v>703</v>
      </c>
      <c r="Q1625" s="12" t="s">
        <v>46</v>
      </c>
      <c r="R1625" s="12" t="s">
        <v>51</v>
      </c>
      <c r="S1625" s="12" t="s">
        <v>56</v>
      </c>
      <c r="T1625" s="12">
        <v>3</v>
      </c>
      <c r="U1625" s="12">
        <v>0</v>
      </c>
      <c r="V1625" s="20" t="str">
        <f>TEXT(Table1[[#This Row],[Date]],"mmm-yyyy")</f>
        <v>May-2025</v>
      </c>
    </row>
    <row r="1626" spans="1:22" x14ac:dyDescent="0.2">
      <c r="A1626" s="11">
        <f t="shared" si="25"/>
        <v>45793</v>
      </c>
      <c r="B1626" s="12" t="s">
        <v>23</v>
      </c>
      <c r="C1626" s="12" t="str">
        <f>VLOOKUP(D1626, City_Mapping!A:B, 2, FALSE)</f>
        <v>India</v>
      </c>
      <c r="D1626" s="12" t="s">
        <v>32</v>
      </c>
      <c r="E1626" s="12" t="s">
        <v>34</v>
      </c>
      <c r="F1626" s="12" t="s">
        <v>37</v>
      </c>
      <c r="G1626" s="12">
        <v>49758</v>
      </c>
      <c r="H1626" s="12" t="s">
        <v>41</v>
      </c>
      <c r="I1626" s="12" t="s">
        <v>44</v>
      </c>
      <c r="J1626" s="12">
        <v>622349</v>
      </c>
      <c r="K1626" s="12">
        <v>4</v>
      </c>
      <c r="L1626" s="13">
        <v>2722</v>
      </c>
      <c r="M1626" s="14">
        <f>Table1[[#This Row],[Column1]]/100</f>
        <v>0.15</v>
      </c>
      <c r="N1626" s="13">
        <f>Table1[[#This Row],[Unit_Price]]*Table1[[#This Row],[Quantity]]*(1-Table1[[#This Row],[Discount_%]])</f>
        <v>9254.7999999999993</v>
      </c>
      <c r="O1626" s="13">
        <v>27610</v>
      </c>
      <c r="P1626" s="13">
        <f>Table1[[#This Row],[Revenue]]-Table1[[#This Row],[Cost]]</f>
        <v>-18355.2</v>
      </c>
      <c r="Q1626" s="12" t="s">
        <v>46</v>
      </c>
      <c r="R1626" s="12" t="s">
        <v>50</v>
      </c>
      <c r="S1626" s="12" t="s">
        <v>53</v>
      </c>
      <c r="T1626" s="12">
        <v>2</v>
      </c>
      <c r="U1626" s="12">
        <v>15</v>
      </c>
      <c r="V1626" s="20" t="str">
        <f>TEXT(Table1[[#This Row],[Date]],"mmm-yyyy")</f>
        <v>May-2025</v>
      </c>
    </row>
    <row r="1627" spans="1:22" x14ac:dyDescent="0.2">
      <c r="A1627" s="11">
        <f t="shared" si="25"/>
        <v>45793</v>
      </c>
      <c r="B1627" s="12" t="s">
        <v>20</v>
      </c>
      <c r="C1627" s="12" t="str">
        <f>VLOOKUP(D1627, City_Mapping!A:B, 2, FALSE)</f>
        <v>USA</v>
      </c>
      <c r="D1627" s="12" t="s">
        <v>31</v>
      </c>
      <c r="E1627" s="12" t="s">
        <v>34</v>
      </c>
      <c r="F1627" s="12" t="s">
        <v>38</v>
      </c>
      <c r="G1627" s="12">
        <v>79519</v>
      </c>
      <c r="H1627" s="12" t="s">
        <v>42</v>
      </c>
      <c r="I1627" s="12" t="s">
        <v>45</v>
      </c>
      <c r="J1627" s="12">
        <v>944254</v>
      </c>
      <c r="K1627" s="12">
        <v>7</v>
      </c>
      <c r="L1627" s="13">
        <v>3320</v>
      </c>
      <c r="M1627" s="14">
        <f>Table1[[#This Row],[Column1]]/100</f>
        <v>0.1</v>
      </c>
      <c r="N1627" s="13">
        <f>Table1[[#This Row],[Unit_Price]]*Table1[[#This Row],[Quantity]]*(1-Table1[[#This Row],[Discount_%]])</f>
        <v>20916</v>
      </c>
      <c r="O1627" s="13">
        <v>2478</v>
      </c>
      <c r="P1627" s="13">
        <f>Table1[[#This Row],[Revenue]]-Table1[[#This Row],[Cost]]</f>
        <v>18438</v>
      </c>
      <c r="Q1627" s="12" t="s">
        <v>47</v>
      </c>
      <c r="R1627" s="12" t="s">
        <v>50</v>
      </c>
      <c r="S1627" s="12" t="s">
        <v>55</v>
      </c>
      <c r="T1627" s="12">
        <v>2</v>
      </c>
      <c r="U1627" s="12">
        <v>10</v>
      </c>
      <c r="V1627" s="20" t="str">
        <f>TEXT(Table1[[#This Row],[Date]],"mmm-yyyy")</f>
        <v>May-2025</v>
      </c>
    </row>
    <row r="1628" spans="1:22" x14ac:dyDescent="0.2">
      <c r="A1628" s="11">
        <f t="shared" si="25"/>
        <v>45793</v>
      </c>
      <c r="B1628" s="12" t="s">
        <v>22</v>
      </c>
      <c r="C1628" s="12" t="str">
        <f>VLOOKUP(D1628, City_Mapping!A:B, 2, FALSE)</f>
        <v>India</v>
      </c>
      <c r="D1628" s="12" t="s">
        <v>28</v>
      </c>
      <c r="E1628" s="12" t="s">
        <v>35</v>
      </c>
      <c r="F1628" s="12" t="s">
        <v>40</v>
      </c>
      <c r="G1628" s="12">
        <v>13768</v>
      </c>
      <c r="H1628" s="12" t="s">
        <v>42</v>
      </c>
      <c r="I1628" s="12" t="s">
        <v>44</v>
      </c>
      <c r="J1628" s="12">
        <v>463113</v>
      </c>
      <c r="K1628" s="12">
        <v>3</v>
      </c>
      <c r="L1628" s="13">
        <v>2235</v>
      </c>
      <c r="M1628" s="14">
        <f>Table1[[#This Row],[Column1]]/100</f>
        <v>0.15</v>
      </c>
      <c r="N1628" s="13">
        <f>Table1[[#This Row],[Unit_Price]]*Table1[[#This Row],[Quantity]]*(1-Table1[[#This Row],[Discount_%]])</f>
        <v>5699.25</v>
      </c>
      <c r="O1628" s="13">
        <v>26587</v>
      </c>
      <c r="P1628" s="13">
        <f>Table1[[#This Row],[Revenue]]-Table1[[#This Row],[Cost]]</f>
        <v>-20887.75</v>
      </c>
      <c r="Q1628" s="12" t="s">
        <v>49</v>
      </c>
      <c r="R1628" s="12" t="s">
        <v>51</v>
      </c>
      <c r="S1628" s="12" t="s">
        <v>56</v>
      </c>
      <c r="T1628" s="12">
        <v>1</v>
      </c>
      <c r="U1628" s="12">
        <v>15</v>
      </c>
      <c r="V1628" s="20" t="str">
        <f>TEXT(Table1[[#This Row],[Date]],"mmm-yyyy")</f>
        <v>May-2025</v>
      </c>
    </row>
    <row r="1629" spans="1:22" x14ac:dyDescent="0.2">
      <c r="A1629" s="11">
        <f t="shared" si="25"/>
        <v>45793</v>
      </c>
      <c r="B1629" s="12" t="s">
        <v>22</v>
      </c>
      <c r="C1629" s="12" t="str">
        <f>VLOOKUP(D1629, City_Mapping!A:B, 2, FALSE)</f>
        <v>India</v>
      </c>
      <c r="D1629" s="12" t="s">
        <v>28</v>
      </c>
      <c r="E1629" s="12" t="s">
        <v>35</v>
      </c>
      <c r="F1629" s="12" t="s">
        <v>38</v>
      </c>
      <c r="G1629" s="12">
        <v>11504</v>
      </c>
      <c r="H1629" s="12" t="s">
        <v>41</v>
      </c>
      <c r="I1629" s="12" t="s">
        <v>43</v>
      </c>
      <c r="J1629" s="12">
        <v>237090</v>
      </c>
      <c r="K1629" s="12">
        <v>2</v>
      </c>
      <c r="L1629" s="13">
        <v>4777</v>
      </c>
      <c r="M1629" s="14">
        <f>Table1[[#This Row],[Column1]]/100</f>
        <v>0.15</v>
      </c>
      <c r="N1629" s="13">
        <f>Table1[[#This Row],[Unit_Price]]*Table1[[#This Row],[Quantity]]*(1-Table1[[#This Row],[Discount_%]])</f>
        <v>8120.9</v>
      </c>
      <c r="O1629" s="13">
        <v>10623</v>
      </c>
      <c r="P1629" s="13">
        <f>Table1[[#This Row],[Revenue]]-Table1[[#This Row],[Cost]]</f>
        <v>-2502.1000000000004</v>
      </c>
      <c r="Q1629" s="12" t="s">
        <v>48</v>
      </c>
      <c r="R1629" s="12" t="s">
        <v>52</v>
      </c>
      <c r="S1629" s="12" t="s">
        <v>56</v>
      </c>
      <c r="T1629" s="12">
        <v>2</v>
      </c>
      <c r="U1629" s="12">
        <v>15</v>
      </c>
      <c r="V1629" s="20" t="str">
        <f>TEXT(Table1[[#This Row],[Date]],"mmm-yyyy")</f>
        <v>May-2025</v>
      </c>
    </row>
    <row r="1630" spans="1:22" x14ac:dyDescent="0.2">
      <c r="A1630" s="11">
        <f t="shared" si="25"/>
        <v>45793</v>
      </c>
      <c r="B1630" s="12" t="s">
        <v>20</v>
      </c>
      <c r="C1630" s="12" t="str">
        <f>VLOOKUP(D1630, City_Mapping!A:B, 2, FALSE)</f>
        <v>India</v>
      </c>
      <c r="D1630" s="12" t="s">
        <v>32</v>
      </c>
      <c r="E1630" s="12" t="s">
        <v>34</v>
      </c>
      <c r="F1630" s="12" t="s">
        <v>40</v>
      </c>
      <c r="G1630" s="12">
        <v>77986</v>
      </c>
      <c r="H1630" s="12" t="s">
        <v>42</v>
      </c>
      <c r="I1630" s="12" t="s">
        <v>44</v>
      </c>
      <c r="J1630" s="12">
        <v>544124</v>
      </c>
      <c r="K1630" s="12">
        <v>7</v>
      </c>
      <c r="L1630" s="13">
        <v>1441</v>
      </c>
      <c r="M1630" s="14">
        <f>Table1[[#This Row],[Column1]]/100</f>
        <v>0.15</v>
      </c>
      <c r="N1630" s="13">
        <f>Table1[[#This Row],[Unit_Price]]*Table1[[#This Row],[Quantity]]*(1-Table1[[#This Row],[Discount_%]])</f>
        <v>8573.9499999999989</v>
      </c>
      <c r="O1630" s="13">
        <v>14972</v>
      </c>
      <c r="P1630" s="13">
        <f>Table1[[#This Row],[Revenue]]-Table1[[#This Row],[Cost]]</f>
        <v>-6398.0500000000011</v>
      </c>
      <c r="Q1630" s="12" t="s">
        <v>48</v>
      </c>
      <c r="R1630" s="12" t="s">
        <v>50</v>
      </c>
      <c r="S1630" s="12" t="s">
        <v>55</v>
      </c>
      <c r="T1630" s="12">
        <v>5</v>
      </c>
      <c r="U1630" s="12">
        <v>15</v>
      </c>
      <c r="V1630" s="20" t="str">
        <f>TEXT(Table1[[#This Row],[Date]],"mmm-yyyy")</f>
        <v>May-2025</v>
      </c>
    </row>
    <row r="1631" spans="1:22" x14ac:dyDescent="0.2">
      <c r="A1631" s="11">
        <f t="shared" si="25"/>
        <v>45793</v>
      </c>
      <c r="B1631" s="12" t="s">
        <v>23</v>
      </c>
      <c r="C1631" s="12" t="str">
        <f>VLOOKUP(D1631, City_Mapping!A:B, 2, FALSE)</f>
        <v>USA</v>
      </c>
      <c r="D1631" s="12" t="s">
        <v>31</v>
      </c>
      <c r="E1631" s="12" t="s">
        <v>36</v>
      </c>
      <c r="F1631" s="12" t="s">
        <v>37</v>
      </c>
      <c r="G1631" s="12">
        <v>86772</v>
      </c>
      <c r="H1631" s="12" t="s">
        <v>42</v>
      </c>
      <c r="I1631" s="12" t="s">
        <v>45</v>
      </c>
      <c r="J1631" s="12">
        <v>257446</v>
      </c>
      <c r="K1631" s="12">
        <v>5</v>
      </c>
      <c r="L1631" s="13">
        <v>849</v>
      </c>
      <c r="M1631" s="14">
        <f>Table1[[#This Row],[Column1]]/100</f>
        <v>0.2</v>
      </c>
      <c r="N1631" s="13">
        <f>Table1[[#This Row],[Unit_Price]]*Table1[[#This Row],[Quantity]]*(1-Table1[[#This Row],[Discount_%]])</f>
        <v>3396</v>
      </c>
      <c r="O1631" s="13">
        <v>28832</v>
      </c>
      <c r="P1631" s="13">
        <f>Table1[[#This Row],[Revenue]]-Table1[[#This Row],[Cost]]</f>
        <v>-25436</v>
      </c>
      <c r="Q1631" s="12" t="s">
        <v>46</v>
      </c>
      <c r="R1631" s="12" t="s">
        <v>50</v>
      </c>
      <c r="S1631" s="12" t="s">
        <v>53</v>
      </c>
      <c r="T1631" s="12">
        <v>4</v>
      </c>
      <c r="U1631" s="12">
        <v>20</v>
      </c>
      <c r="V1631" s="20" t="str">
        <f>TEXT(Table1[[#This Row],[Date]],"mmm-yyyy")</f>
        <v>May-2025</v>
      </c>
    </row>
    <row r="1632" spans="1:22" x14ac:dyDescent="0.2">
      <c r="A1632" s="11">
        <f t="shared" si="25"/>
        <v>45793</v>
      </c>
      <c r="B1632" s="12" t="s">
        <v>20</v>
      </c>
      <c r="C1632" s="12" t="str">
        <f>VLOOKUP(D1632, City_Mapping!A:B, 2, FALSE)</f>
        <v>USA</v>
      </c>
      <c r="D1632" s="12" t="s">
        <v>31</v>
      </c>
      <c r="E1632" s="12" t="s">
        <v>35</v>
      </c>
      <c r="F1632" s="12" t="s">
        <v>40</v>
      </c>
      <c r="G1632" s="12">
        <v>18002</v>
      </c>
      <c r="H1632" s="12" t="s">
        <v>42</v>
      </c>
      <c r="I1632" s="12" t="s">
        <v>45</v>
      </c>
      <c r="J1632" s="12">
        <v>211375</v>
      </c>
      <c r="K1632" s="12">
        <v>1</v>
      </c>
      <c r="L1632" s="13">
        <v>3186</v>
      </c>
      <c r="M1632" s="14">
        <f>Table1[[#This Row],[Column1]]/100</f>
        <v>0.15</v>
      </c>
      <c r="N1632" s="13">
        <f>Table1[[#This Row],[Unit_Price]]*Table1[[#This Row],[Quantity]]*(1-Table1[[#This Row],[Discount_%]])</f>
        <v>2708.1</v>
      </c>
      <c r="O1632" s="13">
        <v>26032</v>
      </c>
      <c r="P1632" s="13">
        <f>Table1[[#This Row],[Revenue]]-Table1[[#This Row],[Cost]]</f>
        <v>-23323.9</v>
      </c>
      <c r="Q1632" s="12" t="s">
        <v>48</v>
      </c>
      <c r="R1632" s="12" t="s">
        <v>50</v>
      </c>
      <c r="S1632" s="12" t="s">
        <v>54</v>
      </c>
      <c r="T1632" s="12">
        <v>1</v>
      </c>
      <c r="U1632" s="12">
        <v>15</v>
      </c>
      <c r="V1632" s="20" t="str">
        <f>TEXT(Table1[[#This Row],[Date]],"mmm-yyyy")</f>
        <v>May-2025</v>
      </c>
    </row>
    <row r="1633" spans="1:22" x14ac:dyDescent="0.2">
      <c r="A1633" s="11">
        <f t="shared" si="25"/>
        <v>45793</v>
      </c>
      <c r="B1633" s="12" t="s">
        <v>20</v>
      </c>
      <c r="C1633" s="12" t="str">
        <f>VLOOKUP(D1633, City_Mapping!A:B, 2, FALSE)</f>
        <v>UK</v>
      </c>
      <c r="D1633" s="12" t="s">
        <v>29</v>
      </c>
      <c r="E1633" s="12" t="s">
        <v>35</v>
      </c>
      <c r="F1633" s="12" t="s">
        <v>39</v>
      </c>
      <c r="G1633" s="12">
        <v>85427</v>
      </c>
      <c r="H1633" s="12" t="s">
        <v>42</v>
      </c>
      <c r="I1633" s="12" t="s">
        <v>45</v>
      </c>
      <c r="J1633" s="12">
        <v>348880</v>
      </c>
      <c r="K1633" s="12">
        <v>8</v>
      </c>
      <c r="L1633" s="13">
        <v>1905</v>
      </c>
      <c r="M1633" s="14">
        <f>Table1[[#This Row],[Column1]]/100</f>
        <v>0.15</v>
      </c>
      <c r="N1633" s="13">
        <f>Table1[[#This Row],[Unit_Price]]*Table1[[#This Row],[Quantity]]*(1-Table1[[#This Row],[Discount_%]])</f>
        <v>12954</v>
      </c>
      <c r="O1633" s="13">
        <v>22394</v>
      </c>
      <c r="P1633" s="13">
        <f>Table1[[#This Row],[Revenue]]-Table1[[#This Row],[Cost]]</f>
        <v>-9440</v>
      </c>
      <c r="Q1633" s="12" t="s">
        <v>48</v>
      </c>
      <c r="R1633" s="12" t="s">
        <v>50</v>
      </c>
      <c r="S1633" s="12" t="s">
        <v>54</v>
      </c>
      <c r="T1633" s="12">
        <v>2</v>
      </c>
      <c r="U1633" s="12">
        <v>15</v>
      </c>
      <c r="V1633" s="20" t="str">
        <f>TEXT(Table1[[#This Row],[Date]],"mmm-yyyy")</f>
        <v>May-2025</v>
      </c>
    </row>
    <row r="1634" spans="1:22" x14ac:dyDescent="0.2">
      <c r="A1634" s="11">
        <f t="shared" si="25"/>
        <v>45794</v>
      </c>
      <c r="B1634" s="12" t="s">
        <v>21</v>
      </c>
      <c r="C1634" s="12" t="str">
        <f>VLOOKUP(D1634, City_Mapping!A:B, 2, FALSE)</f>
        <v>India</v>
      </c>
      <c r="D1634" s="12" t="s">
        <v>33</v>
      </c>
      <c r="E1634" s="12" t="s">
        <v>36</v>
      </c>
      <c r="F1634" s="12" t="s">
        <v>37</v>
      </c>
      <c r="G1634" s="12">
        <v>48787</v>
      </c>
      <c r="H1634" s="12" t="s">
        <v>42</v>
      </c>
      <c r="I1634" s="12" t="s">
        <v>44</v>
      </c>
      <c r="J1634" s="12">
        <v>457752</v>
      </c>
      <c r="K1634" s="12">
        <v>3</v>
      </c>
      <c r="L1634" s="13">
        <v>4127</v>
      </c>
      <c r="M1634" s="14">
        <f>Table1[[#This Row],[Column1]]/100</f>
        <v>0</v>
      </c>
      <c r="N1634" s="13">
        <f>Table1[[#This Row],[Unit_Price]]*Table1[[#This Row],[Quantity]]*(1-Table1[[#This Row],[Discount_%]])</f>
        <v>12381</v>
      </c>
      <c r="O1634" s="13">
        <v>12256</v>
      </c>
      <c r="P1634" s="13">
        <f>Table1[[#This Row],[Revenue]]-Table1[[#This Row],[Cost]]</f>
        <v>125</v>
      </c>
      <c r="Q1634" s="12" t="s">
        <v>49</v>
      </c>
      <c r="R1634" s="12" t="s">
        <v>52</v>
      </c>
      <c r="S1634" s="12" t="s">
        <v>54</v>
      </c>
      <c r="T1634" s="12">
        <v>1</v>
      </c>
      <c r="U1634" s="12">
        <v>0</v>
      </c>
      <c r="V1634" s="20" t="str">
        <f>TEXT(Table1[[#This Row],[Date]],"mmm-yyyy")</f>
        <v>May-2025</v>
      </c>
    </row>
    <row r="1635" spans="1:22" x14ac:dyDescent="0.2">
      <c r="A1635" s="11">
        <f t="shared" si="25"/>
        <v>45794</v>
      </c>
      <c r="B1635" s="12" t="s">
        <v>20</v>
      </c>
      <c r="C1635" s="12" t="str">
        <f>VLOOKUP(D1635, City_Mapping!A:B, 2, FALSE)</f>
        <v>India</v>
      </c>
      <c r="D1635" s="12" t="s">
        <v>28</v>
      </c>
      <c r="E1635" s="12" t="s">
        <v>35</v>
      </c>
      <c r="F1635" s="12" t="s">
        <v>40</v>
      </c>
      <c r="G1635" s="12">
        <v>23898</v>
      </c>
      <c r="H1635" s="12" t="s">
        <v>42</v>
      </c>
      <c r="I1635" s="12" t="s">
        <v>44</v>
      </c>
      <c r="J1635" s="12">
        <v>351365</v>
      </c>
      <c r="K1635" s="12">
        <v>7</v>
      </c>
      <c r="L1635" s="13">
        <v>2045</v>
      </c>
      <c r="M1635" s="14">
        <f>Table1[[#This Row],[Column1]]/100</f>
        <v>0</v>
      </c>
      <c r="N1635" s="13">
        <f>Table1[[#This Row],[Unit_Price]]*Table1[[#This Row],[Quantity]]*(1-Table1[[#This Row],[Discount_%]])</f>
        <v>14315</v>
      </c>
      <c r="O1635" s="13">
        <v>21435</v>
      </c>
      <c r="P1635" s="13">
        <f>Table1[[#This Row],[Revenue]]-Table1[[#This Row],[Cost]]</f>
        <v>-7120</v>
      </c>
      <c r="Q1635" s="12" t="s">
        <v>48</v>
      </c>
      <c r="R1635" s="12" t="s">
        <v>52</v>
      </c>
      <c r="S1635" s="12" t="s">
        <v>56</v>
      </c>
      <c r="T1635" s="12">
        <v>4</v>
      </c>
      <c r="U1635" s="12">
        <v>0</v>
      </c>
      <c r="V1635" s="20" t="str">
        <f>TEXT(Table1[[#This Row],[Date]],"mmm-yyyy")</f>
        <v>May-2025</v>
      </c>
    </row>
    <row r="1636" spans="1:22" x14ac:dyDescent="0.2">
      <c r="A1636" s="11">
        <f t="shared" si="25"/>
        <v>45794</v>
      </c>
      <c r="B1636" s="12" t="s">
        <v>22</v>
      </c>
      <c r="C1636" s="12" t="str">
        <f>VLOOKUP(D1636, City_Mapping!A:B, 2, FALSE)</f>
        <v>India</v>
      </c>
      <c r="D1636" s="12" t="s">
        <v>32</v>
      </c>
      <c r="E1636" s="12" t="s">
        <v>36</v>
      </c>
      <c r="F1636" s="12" t="s">
        <v>38</v>
      </c>
      <c r="G1636" s="12">
        <v>20472</v>
      </c>
      <c r="H1636" s="12" t="s">
        <v>41</v>
      </c>
      <c r="I1636" s="12" t="s">
        <v>44</v>
      </c>
      <c r="J1636" s="12">
        <v>196856</v>
      </c>
      <c r="K1636" s="12">
        <v>6</v>
      </c>
      <c r="L1636" s="13">
        <v>4820</v>
      </c>
      <c r="M1636" s="14">
        <f>Table1[[#This Row],[Column1]]/100</f>
        <v>0</v>
      </c>
      <c r="N1636" s="13">
        <f>Table1[[#This Row],[Unit_Price]]*Table1[[#This Row],[Quantity]]*(1-Table1[[#This Row],[Discount_%]])</f>
        <v>28920</v>
      </c>
      <c r="O1636" s="13">
        <v>20960</v>
      </c>
      <c r="P1636" s="13">
        <f>Table1[[#This Row],[Revenue]]-Table1[[#This Row],[Cost]]</f>
        <v>7960</v>
      </c>
      <c r="Q1636" s="12" t="s">
        <v>47</v>
      </c>
      <c r="R1636" s="12" t="s">
        <v>50</v>
      </c>
      <c r="S1636" s="12" t="s">
        <v>56</v>
      </c>
      <c r="T1636" s="12">
        <v>4</v>
      </c>
      <c r="U1636" s="12">
        <v>0</v>
      </c>
      <c r="V1636" s="20" t="str">
        <f>TEXT(Table1[[#This Row],[Date]],"mmm-yyyy")</f>
        <v>May-2025</v>
      </c>
    </row>
    <row r="1637" spans="1:22" x14ac:dyDescent="0.2">
      <c r="A1637" s="11">
        <f t="shared" si="25"/>
        <v>45794</v>
      </c>
      <c r="B1637" s="12" t="s">
        <v>20</v>
      </c>
      <c r="C1637" s="12" t="str">
        <f>VLOOKUP(D1637, City_Mapping!A:B, 2, FALSE)</f>
        <v>UK</v>
      </c>
      <c r="D1637" s="12" t="s">
        <v>29</v>
      </c>
      <c r="E1637" s="12" t="s">
        <v>36</v>
      </c>
      <c r="F1637" s="12" t="s">
        <v>38</v>
      </c>
      <c r="G1637" s="12">
        <v>90800</v>
      </c>
      <c r="H1637" s="12" t="s">
        <v>42</v>
      </c>
      <c r="I1637" s="12" t="s">
        <v>44</v>
      </c>
      <c r="J1637" s="12">
        <v>586315</v>
      </c>
      <c r="K1637" s="12">
        <v>6</v>
      </c>
      <c r="L1637" s="13">
        <v>2251</v>
      </c>
      <c r="M1637" s="14">
        <f>Table1[[#This Row],[Column1]]/100</f>
        <v>0.1</v>
      </c>
      <c r="N1637" s="13">
        <f>Table1[[#This Row],[Unit_Price]]*Table1[[#This Row],[Quantity]]*(1-Table1[[#This Row],[Discount_%]])</f>
        <v>12155.4</v>
      </c>
      <c r="O1637" s="13">
        <v>25219</v>
      </c>
      <c r="P1637" s="13">
        <f>Table1[[#This Row],[Revenue]]-Table1[[#This Row],[Cost]]</f>
        <v>-13063.6</v>
      </c>
      <c r="Q1637" s="12" t="s">
        <v>49</v>
      </c>
      <c r="R1637" s="12" t="s">
        <v>52</v>
      </c>
      <c r="S1637" s="12" t="s">
        <v>55</v>
      </c>
      <c r="T1637" s="12">
        <v>1</v>
      </c>
      <c r="U1637" s="12">
        <v>10</v>
      </c>
      <c r="V1637" s="20" t="str">
        <f>TEXT(Table1[[#This Row],[Date]],"mmm-yyyy")</f>
        <v>May-2025</v>
      </c>
    </row>
    <row r="1638" spans="1:22" x14ac:dyDescent="0.2">
      <c r="A1638" s="11">
        <f t="shared" si="25"/>
        <v>45794</v>
      </c>
      <c r="B1638" s="12" t="s">
        <v>22</v>
      </c>
      <c r="C1638" s="12" t="str">
        <f>VLOOKUP(D1638, City_Mapping!A:B, 2, FALSE)</f>
        <v>UAE</v>
      </c>
      <c r="D1638" s="12" t="s">
        <v>30</v>
      </c>
      <c r="E1638" s="12" t="s">
        <v>36</v>
      </c>
      <c r="F1638" s="12" t="s">
        <v>37</v>
      </c>
      <c r="G1638" s="12">
        <v>93227</v>
      </c>
      <c r="H1638" s="12" t="s">
        <v>41</v>
      </c>
      <c r="I1638" s="12" t="s">
        <v>44</v>
      </c>
      <c r="J1638" s="12">
        <v>475775</v>
      </c>
      <c r="K1638" s="12">
        <v>8</v>
      </c>
      <c r="L1638" s="13">
        <v>2246</v>
      </c>
      <c r="M1638" s="14">
        <f>Table1[[#This Row],[Column1]]/100</f>
        <v>0.2</v>
      </c>
      <c r="N1638" s="13">
        <f>Table1[[#This Row],[Unit_Price]]*Table1[[#This Row],[Quantity]]*(1-Table1[[#This Row],[Discount_%]])</f>
        <v>14374.400000000001</v>
      </c>
      <c r="O1638" s="13">
        <v>25479</v>
      </c>
      <c r="P1638" s="13">
        <f>Table1[[#This Row],[Revenue]]-Table1[[#This Row],[Cost]]</f>
        <v>-11104.599999999999</v>
      </c>
      <c r="Q1638" s="12" t="s">
        <v>47</v>
      </c>
      <c r="R1638" s="12" t="s">
        <v>52</v>
      </c>
      <c r="S1638" s="12" t="s">
        <v>55</v>
      </c>
      <c r="T1638" s="12">
        <v>3</v>
      </c>
      <c r="U1638" s="12">
        <v>20</v>
      </c>
      <c r="V1638" s="20" t="str">
        <f>TEXT(Table1[[#This Row],[Date]],"mmm-yyyy")</f>
        <v>May-2025</v>
      </c>
    </row>
    <row r="1639" spans="1:22" x14ac:dyDescent="0.2">
      <c r="A1639" s="11">
        <f t="shared" si="25"/>
        <v>45794</v>
      </c>
      <c r="B1639" s="12" t="s">
        <v>22</v>
      </c>
      <c r="C1639" s="12" t="str">
        <f>VLOOKUP(D1639, City_Mapping!A:B, 2, FALSE)</f>
        <v>India</v>
      </c>
      <c r="D1639" s="12" t="s">
        <v>28</v>
      </c>
      <c r="E1639" s="12" t="s">
        <v>36</v>
      </c>
      <c r="F1639" s="12" t="s">
        <v>38</v>
      </c>
      <c r="G1639" s="12">
        <v>42632</v>
      </c>
      <c r="H1639" s="12" t="s">
        <v>42</v>
      </c>
      <c r="I1639" s="12" t="s">
        <v>45</v>
      </c>
      <c r="J1639" s="12">
        <v>315570</v>
      </c>
      <c r="K1639" s="12">
        <v>4</v>
      </c>
      <c r="L1639" s="13">
        <v>4881</v>
      </c>
      <c r="M1639" s="14">
        <f>Table1[[#This Row],[Column1]]/100</f>
        <v>0.1</v>
      </c>
      <c r="N1639" s="13">
        <f>Table1[[#This Row],[Unit_Price]]*Table1[[#This Row],[Quantity]]*(1-Table1[[#This Row],[Discount_%]])</f>
        <v>17571.600000000002</v>
      </c>
      <c r="O1639" s="13">
        <v>24037</v>
      </c>
      <c r="P1639" s="13">
        <f>Table1[[#This Row],[Revenue]]-Table1[[#This Row],[Cost]]</f>
        <v>-6465.3999999999978</v>
      </c>
      <c r="Q1639" s="12" t="s">
        <v>46</v>
      </c>
      <c r="R1639" s="12" t="s">
        <v>51</v>
      </c>
      <c r="S1639" s="12" t="s">
        <v>54</v>
      </c>
      <c r="T1639" s="12">
        <v>4</v>
      </c>
      <c r="U1639" s="12">
        <v>10</v>
      </c>
      <c r="V1639" s="20" t="str">
        <f>TEXT(Table1[[#This Row],[Date]],"mmm-yyyy")</f>
        <v>May-2025</v>
      </c>
    </row>
    <row r="1640" spans="1:22" x14ac:dyDescent="0.2">
      <c r="A1640" s="11">
        <f t="shared" si="25"/>
        <v>45794</v>
      </c>
      <c r="B1640" s="12" t="s">
        <v>22</v>
      </c>
      <c r="C1640" s="12" t="str">
        <f>VLOOKUP(D1640, City_Mapping!A:B, 2, FALSE)</f>
        <v>India</v>
      </c>
      <c r="D1640" s="12" t="s">
        <v>33</v>
      </c>
      <c r="E1640" s="12" t="s">
        <v>36</v>
      </c>
      <c r="F1640" s="12" t="s">
        <v>37</v>
      </c>
      <c r="G1640" s="12">
        <v>43743</v>
      </c>
      <c r="H1640" s="12" t="s">
        <v>41</v>
      </c>
      <c r="I1640" s="12" t="s">
        <v>45</v>
      </c>
      <c r="J1640" s="12">
        <v>887458</v>
      </c>
      <c r="K1640" s="12">
        <v>4</v>
      </c>
      <c r="L1640" s="13">
        <v>1854</v>
      </c>
      <c r="M1640" s="14">
        <f>Table1[[#This Row],[Column1]]/100</f>
        <v>0.2</v>
      </c>
      <c r="N1640" s="13">
        <f>Table1[[#This Row],[Unit_Price]]*Table1[[#This Row],[Quantity]]*(1-Table1[[#This Row],[Discount_%]])</f>
        <v>5932.8</v>
      </c>
      <c r="O1640" s="13">
        <v>19676</v>
      </c>
      <c r="P1640" s="13">
        <f>Table1[[#This Row],[Revenue]]-Table1[[#This Row],[Cost]]</f>
        <v>-13743.2</v>
      </c>
      <c r="Q1640" s="12" t="s">
        <v>49</v>
      </c>
      <c r="R1640" s="12" t="s">
        <v>51</v>
      </c>
      <c r="S1640" s="12" t="s">
        <v>54</v>
      </c>
      <c r="T1640" s="12">
        <v>5</v>
      </c>
      <c r="U1640" s="12">
        <v>20</v>
      </c>
      <c r="V1640" s="20" t="str">
        <f>TEXT(Table1[[#This Row],[Date]],"mmm-yyyy")</f>
        <v>May-2025</v>
      </c>
    </row>
    <row r="1641" spans="1:22" x14ac:dyDescent="0.2">
      <c r="A1641" s="11">
        <f t="shared" si="25"/>
        <v>45794</v>
      </c>
      <c r="B1641" s="12" t="s">
        <v>23</v>
      </c>
      <c r="C1641" s="12" t="str">
        <f>VLOOKUP(D1641, City_Mapping!A:B, 2, FALSE)</f>
        <v>USA</v>
      </c>
      <c r="D1641" s="12" t="s">
        <v>31</v>
      </c>
      <c r="E1641" s="12" t="s">
        <v>34</v>
      </c>
      <c r="F1641" s="12" t="s">
        <v>37</v>
      </c>
      <c r="G1641" s="12">
        <v>88538</v>
      </c>
      <c r="H1641" s="12" t="s">
        <v>41</v>
      </c>
      <c r="I1641" s="12" t="s">
        <v>44</v>
      </c>
      <c r="J1641" s="12">
        <v>694297</v>
      </c>
      <c r="K1641" s="12">
        <v>3</v>
      </c>
      <c r="L1641" s="13">
        <v>4132</v>
      </c>
      <c r="M1641" s="14">
        <f>Table1[[#This Row],[Column1]]/100</f>
        <v>0.2</v>
      </c>
      <c r="N1641" s="13">
        <f>Table1[[#This Row],[Unit_Price]]*Table1[[#This Row],[Quantity]]*(1-Table1[[#This Row],[Discount_%]])</f>
        <v>9916.8000000000011</v>
      </c>
      <c r="O1641" s="13">
        <v>22263</v>
      </c>
      <c r="P1641" s="13">
        <f>Table1[[#This Row],[Revenue]]-Table1[[#This Row],[Cost]]</f>
        <v>-12346.199999999999</v>
      </c>
      <c r="Q1641" s="12" t="s">
        <v>48</v>
      </c>
      <c r="R1641" s="12" t="s">
        <v>51</v>
      </c>
      <c r="S1641" s="12" t="s">
        <v>54</v>
      </c>
      <c r="T1641" s="12">
        <v>5</v>
      </c>
      <c r="U1641" s="12">
        <v>20</v>
      </c>
      <c r="V1641" s="20" t="str">
        <f>TEXT(Table1[[#This Row],[Date]],"mmm-yyyy")</f>
        <v>May-2025</v>
      </c>
    </row>
    <row r="1642" spans="1:22" x14ac:dyDescent="0.2">
      <c r="A1642" s="11">
        <f t="shared" si="25"/>
        <v>45794</v>
      </c>
      <c r="B1642" s="12" t="s">
        <v>21</v>
      </c>
      <c r="C1642" s="12" t="str">
        <f>VLOOKUP(D1642, City_Mapping!A:B, 2, FALSE)</f>
        <v>India</v>
      </c>
      <c r="D1642" s="12" t="s">
        <v>32</v>
      </c>
      <c r="E1642" s="12" t="s">
        <v>36</v>
      </c>
      <c r="F1642" s="12" t="s">
        <v>37</v>
      </c>
      <c r="G1642" s="12">
        <v>53386</v>
      </c>
      <c r="H1642" s="12" t="s">
        <v>41</v>
      </c>
      <c r="I1642" s="12" t="s">
        <v>43</v>
      </c>
      <c r="J1642" s="12">
        <v>301275</v>
      </c>
      <c r="K1642" s="12">
        <v>1</v>
      </c>
      <c r="L1642" s="13">
        <v>4788</v>
      </c>
      <c r="M1642" s="14">
        <f>Table1[[#This Row],[Column1]]/100</f>
        <v>0.05</v>
      </c>
      <c r="N1642" s="13">
        <f>Table1[[#This Row],[Unit_Price]]*Table1[[#This Row],[Quantity]]*(1-Table1[[#This Row],[Discount_%]])</f>
        <v>4548.5999999999995</v>
      </c>
      <c r="O1642" s="13">
        <v>24589</v>
      </c>
      <c r="P1642" s="13">
        <f>Table1[[#This Row],[Revenue]]-Table1[[#This Row],[Cost]]</f>
        <v>-20040.400000000001</v>
      </c>
      <c r="Q1642" s="12" t="s">
        <v>49</v>
      </c>
      <c r="R1642" s="12" t="s">
        <v>51</v>
      </c>
      <c r="S1642" s="12" t="s">
        <v>56</v>
      </c>
      <c r="T1642" s="12">
        <v>2</v>
      </c>
      <c r="U1642" s="12">
        <v>5</v>
      </c>
      <c r="V1642" s="20" t="str">
        <f>TEXT(Table1[[#This Row],[Date]],"mmm-yyyy")</f>
        <v>May-2025</v>
      </c>
    </row>
    <row r="1643" spans="1:22" x14ac:dyDescent="0.2">
      <c r="A1643" s="11">
        <f t="shared" si="25"/>
        <v>45794</v>
      </c>
      <c r="B1643" s="12" t="s">
        <v>22</v>
      </c>
      <c r="C1643" s="12" t="str">
        <f>VLOOKUP(D1643, City_Mapping!A:B, 2, FALSE)</f>
        <v>India</v>
      </c>
      <c r="D1643" s="12" t="s">
        <v>28</v>
      </c>
      <c r="E1643" s="12" t="s">
        <v>34</v>
      </c>
      <c r="F1643" s="12" t="s">
        <v>40</v>
      </c>
      <c r="G1643" s="12">
        <v>53388</v>
      </c>
      <c r="H1643" s="12" t="s">
        <v>41</v>
      </c>
      <c r="I1643" s="12" t="s">
        <v>45</v>
      </c>
      <c r="J1643" s="12">
        <v>806466</v>
      </c>
      <c r="K1643" s="12">
        <v>3</v>
      </c>
      <c r="L1643" s="13">
        <v>1668</v>
      </c>
      <c r="M1643" s="14">
        <f>Table1[[#This Row],[Column1]]/100</f>
        <v>0.05</v>
      </c>
      <c r="N1643" s="13">
        <f>Table1[[#This Row],[Unit_Price]]*Table1[[#This Row],[Quantity]]*(1-Table1[[#This Row],[Discount_%]])</f>
        <v>4753.8</v>
      </c>
      <c r="O1643" s="13">
        <v>2138</v>
      </c>
      <c r="P1643" s="13">
        <f>Table1[[#This Row],[Revenue]]-Table1[[#This Row],[Cost]]</f>
        <v>2615.8000000000002</v>
      </c>
      <c r="Q1643" s="12" t="s">
        <v>46</v>
      </c>
      <c r="R1643" s="12" t="s">
        <v>50</v>
      </c>
      <c r="S1643" s="12" t="s">
        <v>54</v>
      </c>
      <c r="T1643" s="12">
        <v>3</v>
      </c>
      <c r="U1643" s="12">
        <v>5</v>
      </c>
      <c r="V1643" s="20" t="str">
        <f>TEXT(Table1[[#This Row],[Date]],"mmm-yyyy")</f>
        <v>May-2025</v>
      </c>
    </row>
    <row r="1644" spans="1:22" x14ac:dyDescent="0.2">
      <c r="A1644" s="11">
        <f t="shared" si="25"/>
        <v>45794</v>
      </c>
      <c r="B1644" s="12" t="s">
        <v>22</v>
      </c>
      <c r="C1644" s="12" t="str">
        <f>VLOOKUP(D1644, City_Mapping!A:B, 2, FALSE)</f>
        <v>UAE</v>
      </c>
      <c r="D1644" s="12" t="s">
        <v>30</v>
      </c>
      <c r="E1644" s="12" t="s">
        <v>36</v>
      </c>
      <c r="F1644" s="12" t="s">
        <v>37</v>
      </c>
      <c r="G1644" s="12">
        <v>31323</v>
      </c>
      <c r="H1644" s="12" t="s">
        <v>42</v>
      </c>
      <c r="I1644" s="12" t="s">
        <v>43</v>
      </c>
      <c r="J1644" s="12">
        <v>848785</v>
      </c>
      <c r="K1644" s="12">
        <v>1</v>
      </c>
      <c r="L1644" s="13">
        <v>4544</v>
      </c>
      <c r="M1644" s="14">
        <f>Table1[[#This Row],[Column1]]/100</f>
        <v>0.05</v>
      </c>
      <c r="N1644" s="13">
        <f>Table1[[#This Row],[Unit_Price]]*Table1[[#This Row],[Quantity]]*(1-Table1[[#This Row],[Discount_%]])</f>
        <v>4316.8</v>
      </c>
      <c r="O1644" s="13">
        <v>19929</v>
      </c>
      <c r="P1644" s="13">
        <f>Table1[[#This Row],[Revenue]]-Table1[[#This Row],[Cost]]</f>
        <v>-15612.2</v>
      </c>
      <c r="Q1644" s="12" t="s">
        <v>47</v>
      </c>
      <c r="R1644" s="12" t="s">
        <v>51</v>
      </c>
      <c r="S1644" s="12" t="s">
        <v>56</v>
      </c>
      <c r="T1644" s="12">
        <v>3</v>
      </c>
      <c r="U1644" s="12">
        <v>5</v>
      </c>
      <c r="V1644" s="20" t="str">
        <f>TEXT(Table1[[#This Row],[Date]],"mmm-yyyy")</f>
        <v>May-2025</v>
      </c>
    </row>
    <row r="1645" spans="1:22" x14ac:dyDescent="0.2">
      <c r="A1645" s="11">
        <f t="shared" si="25"/>
        <v>45794</v>
      </c>
      <c r="B1645" s="12" t="s">
        <v>23</v>
      </c>
      <c r="C1645" s="12" t="str">
        <f>VLOOKUP(D1645, City_Mapping!A:B, 2, FALSE)</f>
        <v>India</v>
      </c>
      <c r="D1645" s="12" t="s">
        <v>33</v>
      </c>
      <c r="E1645" s="12" t="s">
        <v>35</v>
      </c>
      <c r="F1645" s="12" t="s">
        <v>38</v>
      </c>
      <c r="G1645" s="12">
        <v>79269</v>
      </c>
      <c r="H1645" s="12" t="s">
        <v>42</v>
      </c>
      <c r="I1645" s="12" t="s">
        <v>43</v>
      </c>
      <c r="J1645" s="12">
        <v>715964</v>
      </c>
      <c r="K1645" s="12">
        <v>6</v>
      </c>
      <c r="L1645" s="13">
        <v>3085</v>
      </c>
      <c r="M1645" s="14">
        <f>Table1[[#This Row],[Column1]]/100</f>
        <v>0.2</v>
      </c>
      <c r="N1645" s="13">
        <f>Table1[[#This Row],[Unit_Price]]*Table1[[#This Row],[Quantity]]*(1-Table1[[#This Row],[Discount_%]])</f>
        <v>14808</v>
      </c>
      <c r="O1645" s="13">
        <v>10552</v>
      </c>
      <c r="P1645" s="13">
        <f>Table1[[#This Row],[Revenue]]-Table1[[#This Row],[Cost]]</f>
        <v>4256</v>
      </c>
      <c r="Q1645" s="12" t="s">
        <v>46</v>
      </c>
      <c r="R1645" s="12" t="s">
        <v>51</v>
      </c>
      <c r="S1645" s="12" t="s">
        <v>54</v>
      </c>
      <c r="T1645" s="12">
        <v>2</v>
      </c>
      <c r="U1645" s="12">
        <v>20</v>
      </c>
      <c r="V1645" s="20" t="str">
        <f>TEXT(Table1[[#This Row],[Date]],"mmm-yyyy")</f>
        <v>May-2025</v>
      </c>
    </row>
    <row r="1646" spans="1:22" x14ac:dyDescent="0.2">
      <c r="A1646" s="11">
        <f t="shared" si="25"/>
        <v>45795</v>
      </c>
      <c r="B1646" s="12" t="s">
        <v>22</v>
      </c>
      <c r="C1646" s="12" t="str">
        <f>VLOOKUP(D1646, City_Mapping!A:B, 2, FALSE)</f>
        <v>India</v>
      </c>
      <c r="D1646" s="12" t="s">
        <v>33</v>
      </c>
      <c r="E1646" s="12" t="s">
        <v>34</v>
      </c>
      <c r="F1646" s="12" t="s">
        <v>39</v>
      </c>
      <c r="G1646" s="12">
        <v>51319</v>
      </c>
      <c r="H1646" s="12" t="s">
        <v>42</v>
      </c>
      <c r="I1646" s="12" t="s">
        <v>45</v>
      </c>
      <c r="J1646" s="12">
        <v>444650</v>
      </c>
      <c r="K1646" s="12">
        <v>8</v>
      </c>
      <c r="L1646" s="13">
        <v>1400</v>
      </c>
      <c r="M1646" s="14">
        <f>Table1[[#This Row],[Column1]]/100</f>
        <v>0.2</v>
      </c>
      <c r="N1646" s="13">
        <f>Table1[[#This Row],[Unit_Price]]*Table1[[#This Row],[Quantity]]*(1-Table1[[#This Row],[Discount_%]])</f>
        <v>8960</v>
      </c>
      <c r="O1646" s="13">
        <v>15794</v>
      </c>
      <c r="P1646" s="13">
        <f>Table1[[#This Row],[Revenue]]-Table1[[#This Row],[Cost]]</f>
        <v>-6834</v>
      </c>
      <c r="Q1646" s="12" t="s">
        <v>49</v>
      </c>
      <c r="R1646" s="12" t="s">
        <v>52</v>
      </c>
      <c r="S1646" s="12" t="s">
        <v>55</v>
      </c>
      <c r="T1646" s="12">
        <v>4</v>
      </c>
      <c r="U1646" s="12">
        <v>20</v>
      </c>
      <c r="V1646" s="20" t="str">
        <f>TEXT(Table1[[#This Row],[Date]],"mmm-yyyy")</f>
        <v>May-2025</v>
      </c>
    </row>
    <row r="1647" spans="1:22" x14ac:dyDescent="0.2">
      <c r="A1647" s="11">
        <f t="shared" si="25"/>
        <v>45795</v>
      </c>
      <c r="B1647" s="12" t="s">
        <v>20</v>
      </c>
      <c r="C1647" s="12" t="str">
        <f>VLOOKUP(D1647, City_Mapping!A:B, 2, FALSE)</f>
        <v>UK</v>
      </c>
      <c r="D1647" s="12" t="s">
        <v>29</v>
      </c>
      <c r="E1647" s="12" t="s">
        <v>35</v>
      </c>
      <c r="F1647" s="12" t="s">
        <v>40</v>
      </c>
      <c r="G1647" s="12">
        <v>77759</v>
      </c>
      <c r="H1647" s="12" t="s">
        <v>41</v>
      </c>
      <c r="I1647" s="12" t="s">
        <v>43</v>
      </c>
      <c r="J1647" s="12">
        <v>312549</v>
      </c>
      <c r="K1647" s="12">
        <v>3</v>
      </c>
      <c r="L1647" s="13">
        <v>3841</v>
      </c>
      <c r="M1647" s="14">
        <f>Table1[[#This Row],[Column1]]/100</f>
        <v>0.1</v>
      </c>
      <c r="N1647" s="13">
        <f>Table1[[#This Row],[Unit_Price]]*Table1[[#This Row],[Quantity]]*(1-Table1[[#This Row],[Discount_%]])</f>
        <v>10370.700000000001</v>
      </c>
      <c r="O1647" s="13">
        <v>4190</v>
      </c>
      <c r="P1647" s="13">
        <f>Table1[[#This Row],[Revenue]]-Table1[[#This Row],[Cost]]</f>
        <v>6180.7000000000007</v>
      </c>
      <c r="Q1647" s="12" t="s">
        <v>47</v>
      </c>
      <c r="R1647" s="12" t="s">
        <v>50</v>
      </c>
      <c r="S1647" s="12" t="s">
        <v>55</v>
      </c>
      <c r="T1647" s="12">
        <v>1</v>
      </c>
      <c r="U1647" s="12">
        <v>10</v>
      </c>
      <c r="V1647" s="20" t="str">
        <f>TEXT(Table1[[#This Row],[Date]],"mmm-yyyy")</f>
        <v>May-2025</v>
      </c>
    </row>
    <row r="1648" spans="1:22" x14ac:dyDescent="0.2">
      <c r="A1648" s="11">
        <f t="shared" si="25"/>
        <v>45795</v>
      </c>
      <c r="B1648" s="12" t="s">
        <v>20</v>
      </c>
      <c r="C1648" s="12" t="str">
        <f>VLOOKUP(D1648, City_Mapping!A:B, 2, FALSE)</f>
        <v>India</v>
      </c>
      <c r="D1648" s="12" t="s">
        <v>28</v>
      </c>
      <c r="E1648" s="12" t="s">
        <v>36</v>
      </c>
      <c r="F1648" s="12" t="s">
        <v>38</v>
      </c>
      <c r="G1648" s="12">
        <v>26868</v>
      </c>
      <c r="H1648" s="12" t="s">
        <v>41</v>
      </c>
      <c r="I1648" s="12" t="s">
        <v>43</v>
      </c>
      <c r="J1648" s="12">
        <v>883954</v>
      </c>
      <c r="K1648" s="12">
        <v>4</v>
      </c>
      <c r="L1648" s="13">
        <v>4646</v>
      </c>
      <c r="M1648" s="14">
        <f>Table1[[#This Row],[Column1]]/100</f>
        <v>0.2</v>
      </c>
      <c r="N1648" s="13">
        <f>Table1[[#This Row],[Unit_Price]]*Table1[[#This Row],[Quantity]]*(1-Table1[[#This Row],[Discount_%]])</f>
        <v>14867.2</v>
      </c>
      <c r="O1648" s="13">
        <v>25631</v>
      </c>
      <c r="P1648" s="13">
        <f>Table1[[#This Row],[Revenue]]-Table1[[#This Row],[Cost]]</f>
        <v>-10763.8</v>
      </c>
      <c r="Q1648" s="12" t="s">
        <v>47</v>
      </c>
      <c r="R1648" s="12" t="s">
        <v>52</v>
      </c>
      <c r="S1648" s="12" t="s">
        <v>56</v>
      </c>
      <c r="T1648" s="12">
        <v>3</v>
      </c>
      <c r="U1648" s="12">
        <v>20</v>
      </c>
      <c r="V1648" s="20" t="str">
        <f>TEXT(Table1[[#This Row],[Date]],"mmm-yyyy")</f>
        <v>May-2025</v>
      </c>
    </row>
    <row r="1649" spans="1:22" x14ac:dyDescent="0.2">
      <c r="A1649" s="11">
        <f t="shared" si="25"/>
        <v>45795</v>
      </c>
      <c r="B1649" s="12" t="s">
        <v>21</v>
      </c>
      <c r="C1649" s="12" t="str">
        <f>VLOOKUP(D1649, City_Mapping!A:B, 2, FALSE)</f>
        <v>UAE</v>
      </c>
      <c r="D1649" s="12" t="s">
        <v>30</v>
      </c>
      <c r="E1649" s="12" t="s">
        <v>36</v>
      </c>
      <c r="F1649" s="12" t="s">
        <v>37</v>
      </c>
      <c r="G1649" s="12">
        <v>12080</v>
      </c>
      <c r="H1649" s="12" t="s">
        <v>41</v>
      </c>
      <c r="I1649" s="12" t="s">
        <v>45</v>
      </c>
      <c r="J1649" s="12">
        <v>194564</v>
      </c>
      <c r="K1649" s="12">
        <v>5</v>
      </c>
      <c r="L1649" s="13">
        <v>627</v>
      </c>
      <c r="M1649" s="14">
        <f>Table1[[#This Row],[Column1]]/100</f>
        <v>0.15</v>
      </c>
      <c r="N1649" s="13">
        <f>Table1[[#This Row],[Unit_Price]]*Table1[[#This Row],[Quantity]]*(1-Table1[[#This Row],[Discount_%]])</f>
        <v>2664.75</v>
      </c>
      <c r="O1649" s="13">
        <v>21903</v>
      </c>
      <c r="P1649" s="13">
        <f>Table1[[#This Row],[Revenue]]-Table1[[#This Row],[Cost]]</f>
        <v>-19238.25</v>
      </c>
      <c r="Q1649" s="12" t="s">
        <v>49</v>
      </c>
      <c r="R1649" s="12" t="s">
        <v>52</v>
      </c>
      <c r="S1649" s="12" t="s">
        <v>54</v>
      </c>
      <c r="T1649" s="12">
        <v>3</v>
      </c>
      <c r="U1649" s="12">
        <v>15</v>
      </c>
      <c r="V1649" s="20" t="str">
        <f>TEXT(Table1[[#This Row],[Date]],"mmm-yyyy")</f>
        <v>May-2025</v>
      </c>
    </row>
    <row r="1650" spans="1:22" x14ac:dyDescent="0.2">
      <c r="A1650" s="11">
        <f t="shared" si="25"/>
        <v>45795</v>
      </c>
      <c r="B1650" s="12" t="s">
        <v>22</v>
      </c>
      <c r="C1650" s="12" t="str">
        <f>VLOOKUP(D1650, City_Mapping!A:B, 2, FALSE)</f>
        <v>India</v>
      </c>
      <c r="D1650" s="12" t="s">
        <v>33</v>
      </c>
      <c r="E1650" s="12" t="s">
        <v>35</v>
      </c>
      <c r="F1650" s="12" t="s">
        <v>37</v>
      </c>
      <c r="G1650" s="12">
        <v>23776</v>
      </c>
      <c r="H1650" s="12" t="s">
        <v>41</v>
      </c>
      <c r="I1650" s="12" t="s">
        <v>45</v>
      </c>
      <c r="J1650" s="12">
        <v>395596</v>
      </c>
      <c r="K1650" s="12">
        <v>7</v>
      </c>
      <c r="L1650" s="13">
        <v>2175</v>
      </c>
      <c r="M1650" s="14">
        <f>Table1[[#This Row],[Column1]]/100</f>
        <v>0.15</v>
      </c>
      <c r="N1650" s="13">
        <f>Table1[[#This Row],[Unit_Price]]*Table1[[#This Row],[Quantity]]*(1-Table1[[#This Row],[Discount_%]])</f>
        <v>12941.25</v>
      </c>
      <c r="O1650" s="13">
        <v>12383</v>
      </c>
      <c r="P1650" s="13">
        <f>Table1[[#This Row],[Revenue]]-Table1[[#This Row],[Cost]]</f>
        <v>558.25</v>
      </c>
      <c r="Q1650" s="12" t="s">
        <v>46</v>
      </c>
      <c r="R1650" s="12" t="s">
        <v>52</v>
      </c>
      <c r="S1650" s="12" t="s">
        <v>54</v>
      </c>
      <c r="T1650" s="12">
        <v>4</v>
      </c>
      <c r="U1650" s="12">
        <v>15</v>
      </c>
      <c r="V1650" s="20" t="str">
        <f>TEXT(Table1[[#This Row],[Date]],"mmm-yyyy")</f>
        <v>May-2025</v>
      </c>
    </row>
    <row r="1651" spans="1:22" x14ac:dyDescent="0.2">
      <c r="A1651" s="11">
        <f t="shared" si="25"/>
        <v>45795</v>
      </c>
      <c r="B1651" s="12" t="s">
        <v>23</v>
      </c>
      <c r="C1651" s="12" t="str">
        <f>VLOOKUP(D1651, City_Mapping!A:B, 2, FALSE)</f>
        <v>India</v>
      </c>
      <c r="D1651" s="12" t="s">
        <v>32</v>
      </c>
      <c r="E1651" s="12" t="s">
        <v>36</v>
      </c>
      <c r="F1651" s="12" t="s">
        <v>39</v>
      </c>
      <c r="G1651" s="12">
        <v>76231</v>
      </c>
      <c r="H1651" s="12" t="s">
        <v>41</v>
      </c>
      <c r="I1651" s="12" t="s">
        <v>44</v>
      </c>
      <c r="J1651" s="12">
        <v>889700</v>
      </c>
      <c r="K1651" s="12">
        <v>6</v>
      </c>
      <c r="L1651" s="13">
        <v>2277</v>
      </c>
      <c r="M1651" s="14">
        <f>Table1[[#This Row],[Column1]]/100</f>
        <v>0.2</v>
      </c>
      <c r="N1651" s="13">
        <f>Table1[[#This Row],[Unit_Price]]*Table1[[#This Row],[Quantity]]*(1-Table1[[#This Row],[Discount_%]])</f>
        <v>10929.6</v>
      </c>
      <c r="O1651" s="13">
        <v>13337</v>
      </c>
      <c r="P1651" s="13">
        <f>Table1[[#This Row],[Revenue]]-Table1[[#This Row],[Cost]]</f>
        <v>-2407.3999999999996</v>
      </c>
      <c r="Q1651" s="12" t="s">
        <v>48</v>
      </c>
      <c r="R1651" s="12" t="s">
        <v>51</v>
      </c>
      <c r="S1651" s="12" t="s">
        <v>55</v>
      </c>
      <c r="T1651" s="12">
        <v>1</v>
      </c>
      <c r="U1651" s="12">
        <v>20</v>
      </c>
      <c r="V1651" s="20" t="str">
        <f>TEXT(Table1[[#This Row],[Date]],"mmm-yyyy")</f>
        <v>May-2025</v>
      </c>
    </row>
    <row r="1652" spans="1:22" x14ac:dyDescent="0.2">
      <c r="A1652" s="11">
        <f t="shared" si="25"/>
        <v>45795</v>
      </c>
      <c r="B1652" s="12" t="s">
        <v>20</v>
      </c>
      <c r="C1652" s="12" t="str">
        <f>VLOOKUP(D1652, City_Mapping!A:B, 2, FALSE)</f>
        <v>India</v>
      </c>
      <c r="D1652" s="12" t="s">
        <v>33</v>
      </c>
      <c r="E1652" s="12" t="s">
        <v>35</v>
      </c>
      <c r="F1652" s="12" t="s">
        <v>38</v>
      </c>
      <c r="G1652" s="12">
        <v>65452</v>
      </c>
      <c r="H1652" s="12" t="s">
        <v>41</v>
      </c>
      <c r="I1652" s="12" t="s">
        <v>45</v>
      </c>
      <c r="J1652" s="12">
        <v>705017</v>
      </c>
      <c r="K1652" s="12">
        <v>2</v>
      </c>
      <c r="L1652" s="13">
        <v>733</v>
      </c>
      <c r="M1652" s="14">
        <f>Table1[[#This Row],[Column1]]/100</f>
        <v>0.15</v>
      </c>
      <c r="N1652" s="13">
        <f>Table1[[#This Row],[Unit_Price]]*Table1[[#This Row],[Quantity]]*(1-Table1[[#This Row],[Discount_%]])</f>
        <v>1246.0999999999999</v>
      </c>
      <c r="O1652" s="13">
        <v>12628</v>
      </c>
      <c r="P1652" s="13">
        <f>Table1[[#This Row],[Revenue]]-Table1[[#This Row],[Cost]]</f>
        <v>-11381.9</v>
      </c>
      <c r="Q1652" s="12" t="s">
        <v>46</v>
      </c>
      <c r="R1652" s="12" t="s">
        <v>50</v>
      </c>
      <c r="S1652" s="12" t="s">
        <v>56</v>
      </c>
      <c r="T1652" s="12">
        <v>5</v>
      </c>
      <c r="U1652" s="12">
        <v>15</v>
      </c>
      <c r="V1652" s="20" t="str">
        <f>TEXT(Table1[[#This Row],[Date]],"mmm-yyyy")</f>
        <v>May-2025</v>
      </c>
    </row>
    <row r="1653" spans="1:22" x14ac:dyDescent="0.2">
      <c r="A1653" s="11">
        <f t="shared" si="25"/>
        <v>45795</v>
      </c>
      <c r="B1653" s="12" t="s">
        <v>23</v>
      </c>
      <c r="C1653" s="12" t="str">
        <f>VLOOKUP(D1653, City_Mapping!A:B, 2, FALSE)</f>
        <v>UAE</v>
      </c>
      <c r="D1653" s="12" t="s">
        <v>30</v>
      </c>
      <c r="E1653" s="12" t="s">
        <v>36</v>
      </c>
      <c r="F1653" s="12" t="s">
        <v>40</v>
      </c>
      <c r="G1653" s="12">
        <v>63812</v>
      </c>
      <c r="H1653" s="12" t="s">
        <v>41</v>
      </c>
      <c r="I1653" s="12" t="s">
        <v>43</v>
      </c>
      <c r="J1653" s="12">
        <v>193602</v>
      </c>
      <c r="K1653" s="12">
        <v>7</v>
      </c>
      <c r="L1653" s="13">
        <v>2995</v>
      </c>
      <c r="M1653" s="14">
        <f>Table1[[#This Row],[Column1]]/100</f>
        <v>0.2</v>
      </c>
      <c r="N1653" s="13">
        <f>Table1[[#This Row],[Unit_Price]]*Table1[[#This Row],[Quantity]]*(1-Table1[[#This Row],[Discount_%]])</f>
        <v>16772</v>
      </c>
      <c r="O1653" s="13">
        <v>11151</v>
      </c>
      <c r="P1653" s="13">
        <f>Table1[[#This Row],[Revenue]]-Table1[[#This Row],[Cost]]</f>
        <v>5621</v>
      </c>
      <c r="Q1653" s="12" t="s">
        <v>48</v>
      </c>
      <c r="R1653" s="12" t="s">
        <v>51</v>
      </c>
      <c r="S1653" s="12" t="s">
        <v>55</v>
      </c>
      <c r="T1653" s="12">
        <v>3</v>
      </c>
      <c r="U1653" s="12">
        <v>20</v>
      </c>
      <c r="V1653" s="20" t="str">
        <f>TEXT(Table1[[#This Row],[Date]],"mmm-yyyy")</f>
        <v>May-2025</v>
      </c>
    </row>
    <row r="1654" spans="1:22" x14ac:dyDescent="0.2">
      <c r="A1654" s="11">
        <f t="shared" si="25"/>
        <v>45795</v>
      </c>
      <c r="B1654" s="12" t="s">
        <v>23</v>
      </c>
      <c r="C1654" s="12" t="str">
        <f>VLOOKUP(D1654, City_Mapping!A:B, 2, FALSE)</f>
        <v>USA</v>
      </c>
      <c r="D1654" s="12" t="s">
        <v>31</v>
      </c>
      <c r="E1654" s="12" t="s">
        <v>36</v>
      </c>
      <c r="F1654" s="12" t="s">
        <v>38</v>
      </c>
      <c r="G1654" s="12">
        <v>73271</v>
      </c>
      <c r="H1654" s="12" t="s">
        <v>42</v>
      </c>
      <c r="I1654" s="12" t="s">
        <v>45</v>
      </c>
      <c r="J1654" s="12">
        <v>493874</v>
      </c>
      <c r="K1654" s="12">
        <v>8</v>
      </c>
      <c r="L1654" s="13">
        <v>1083</v>
      </c>
      <c r="M1654" s="14">
        <f>Table1[[#This Row],[Column1]]/100</f>
        <v>0.05</v>
      </c>
      <c r="N1654" s="13">
        <f>Table1[[#This Row],[Unit_Price]]*Table1[[#This Row],[Quantity]]*(1-Table1[[#This Row],[Discount_%]])</f>
        <v>8230.7999999999993</v>
      </c>
      <c r="O1654" s="13">
        <v>11321</v>
      </c>
      <c r="P1654" s="13">
        <f>Table1[[#This Row],[Revenue]]-Table1[[#This Row],[Cost]]</f>
        <v>-3090.2000000000007</v>
      </c>
      <c r="Q1654" s="12" t="s">
        <v>46</v>
      </c>
      <c r="R1654" s="12" t="s">
        <v>50</v>
      </c>
      <c r="S1654" s="12" t="s">
        <v>56</v>
      </c>
      <c r="T1654" s="12">
        <v>4</v>
      </c>
      <c r="U1654" s="12">
        <v>5</v>
      </c>
      <c r="V1654" s="20" t="str">
        <f>TEXT(Table1[[#This Row],[Date]],"mmm-yyyy")</f>
        <v>May-2025</v>
      </c>
    </row>
    <row r="1655" spans="1:22" x14ac:dyDescent="0.2">
      <c r="A1655" s="11">
        <f t="shared" si="25"/>
        <v>45795</v>
      </c>
      <c r="B1655" s="12" t="s">
        <v>20</v>
      </c>
      <c r="C1655" s="12" t="str">
        <f>VLOOKUP(D1655, City_Mapping!A:B, 2, FALSE)</f>
        <v>USA</v>
      </c>
      <c r="D1655" s="12" t="s">
        <v>31</v>
      </c>
      <c r="E1655" s="12" t="s">
        <v>34</v>
      </c>
      <c r="F1655" s="12" t="s">
        <v>37</v>
      </c>
      <c r="G1655" s="12">
        <v>87585</v>
      </c>
      <c r="H1655" s="12" t="s">
        <v>41</v>
      </c>
      <c r="I1655" s="12" t="s">
        <v>44</v>
      </c>
      <c r="J1655" s="12">
        <v>134064</v>
      </c>
      <c r="K1655" s="12">
        <v>1</v>
      </c>
      <c r="L1655" s="13">
        <v>1966</v>
      </c>
      <c r="M1655" s="14">
        <f>Table1[[#This Row],[Column1]]/100</f>
        <v>0.2</v>
      </c>
      <c r="N1655" s="13">
        <f>Table1[[#This Row],[Unit_Price]]*Table1[[#This Row],[Quantity]]*(1-Table1[[#This Row],[Discount_%]])</f>
        <v>1572.8000000000002</v>
      </c>
      <c r="O1655" s="13">
        <v>5977</v>
      </c>
      <c r="P1655" s="13">
        <f>Table1[[#This Row],[Revenue]]-Table1[[#This Row],[Cost]]</f>
        <v>-4404.2</v>
      </c>
      <c r="Q1655" s="12" t="s">
        <v>49</v>
      </c>
      <c r="R1655" s="12" t="s">
        <v>52</v>
      </c>
      <c r="S1655" s="12" t="s">
        <v>56</v>
      </c>
      <c r="T1655" s="12">
        <v>3</v>
      </c>
      <c r="U1655" s="12">
        <v>20</v>
      </c>
      <c r="V1655" s="20" t="str">
        <f>TEXT(Table1[[#This Row],[Date]],"mmm-yyyy")</f>
        <v>May-2025</v>
      </c>
    </row>
    <row r="1656" spans="1:22" x14ac:dyDescent="0.2">
      <c r="A1656" s="11">
        <f t="shared" si="25"/>
        <v>45795</v>
      </c>
      <c r="B1656" s="12" t="s">
        <v>23</v>
      </c>
      <c r="C1656" s="12" t="str">
        <f>VLOOKUP(D1656, City_Mapping!A:B, 2, FALSE)</f>
        <v>UK</v>
      </c>
      <c r="D1656" s="12" t="s">
        <v>29</v>
      </c>
      <c r="E1656" s="12" t="s">
        <v>35</v>
      </c>
      <c r="F1656" s="12" t="s">
        <v>40</v>
      </c>
      <c r="G1656" s="12">
        <v>68542</v>
      </c>
      <c r="H1656" s="12" t="s">
        <v>42</v>
      </c>
      <c r="I1656" s="12" t="s">
        <v>45</v>
      </c>
      <c r="J1656" s="12">
        <v>789653</v>
      </c>
      <c r="K1656" s="12">
        <v>6</v>
      </c>
      <c r="L1656" s="13">
        <v>1002</v>
      </c>
      <c r="M1656" s="14">
        <f>Table1[[#This Row],[Column1]]/100</f>
        <v>0.05</v>
      </c>
      <c r="N1656" s="13">
        <f>Table1[[#This Row],[Unit_Price]]*Table1[[#This Row],[Quantity]]*(1-Table1[[#This Row],[Discount_%]])</f>
        <v>5711.4</v>
      </c>
      <c r="O1656" s="13">
        <v>24088</v>
      </c>
      <c r="P1656" s="13">
        <f>Table1[[#This Row],[Revenue]]-Table1[[#This Row],[Cost]]</f>
        <v>-18376.599999999999</v>
      </c>
      <c r="Q1656" s="12" t="s">
        <v>46</v>
      </c>
      <c r="R1656" s="12" t="s">
        <v>50</v>
      </c>
      <c r="S1656" s="12" t="s">
        <v>55</v>
      </c>
      <c r="T1656" s="12">
        <v>5</v>
      </c>
      <c r="U1656" s="12">
        <v>5</v>
      </c>
      <c r="V1656" s="20" t="str">
        <f>TEXT(Table1[[#This Row],[Date]],"mmm-yyyy")</f>
        <v>May-2025</v>
      </c>
    </row>
    <row r="1657" spans="1:22" x14ac:dyDescent="0.2">
      <c r="A1657" s="11">
        <f t="shared" si="25"/>
        <v>45795</v>
      </c>
      <c r="B1657" s="12" t="s">
        <v>20</v>
      </c>
      <c r="C1657" s="12" t="str">
        <f>VLOOKUP(D1657, City_Mapping!A:B, 2, FALSE)</f>
        <v>India</v>
      </c>
      <c r="D1657" s="12" t="s">
        <v>28</v>
      </c>
      <c r="E1657" s="12" t="s">
        <v>36</v>
      </c>
      <c r="F1657" s="12" t="s">
        <v>37</v>
      </c>
      <c r="G1657" s="12">
        <v>25628</v>
      </c>
      <c r="H1657" s="12" t="s">
        <v>42</v>
      </c>
      <c r="I1657" s="12" t="s">
        <v>43</v>
      </c>
      <c r="J1657" s="12">
        <v>667330</v>
      </c>
      <c r="K1657" s="12">
        <v>9</v>
      </c>
      <c r="L1657" s="13">
        <v>4880</v>
      </c>
      <c r="M1657" s="14">
        <f>Table1[[#This Row],[Column1]]/100</f>
        <v>0</v>
      </c>
      <c r="N1657" s="13">
        <f>Table1[[#This Row],[Unit_Price]]*Table1[[#This Row],[Quantity]]*(1-Table1[[#This Row],[Discount_%]])</f>
        <v>43920</v>
      </c>
      <c r="O1657" s="13">
        <v>7191</v>
      </c>
      <c r="P1657" s="13">
        <f>Table1[[#This Row],[Revenue]]-Table1[[#This Row],[Cost]]</f>
        <v>36729</v>
      </c>
      <c r="Q1657" s="12" t="s">
        <v>46</v>
      </c>
      <c r="R1657" s="12" t="s">
        <v>52</v>
      </c>
      <c r="S1657" s="12" t="s">
        <v>53</v>
      </c>
      <c r="T1657" s="12">
        <v>2</v>
      </c>
      <c r="U1657" s="12">
        <v>0</v>
      </c>
      <c r="V1657" s="20" t="str">
        <f>TEXT(Table1[[#This Row],[Date]],"mmm-yyyy")</f>
        <v>May-2025</v>
      </c>
    </row>
    <row r="1658" spans="1:22" x14ac:dyDescent="0.2">
      <c r="A1658" s="11">
        <f t="shared" si="25"/>
        <v>45796</v>
      </c>
      <c r="B1658" s="12" t="s">
        <v>23</v>
      </c>
      <c r="C1658" s="12" t="str">
        <f>VLOOKUP(D1658, City_Mapping!A:B, 2, FALSE)</f>
        <v>UAE</v>
      </c>
      <c r="D1658" s="12" t="s">
        <v>30</v>
      </c>
      <c r="E1658" s="12" t="s">
        <v>35</v>
      </c>
      <c r="F1658" s="12" t="s">
        <v>37</v>
      </c>
      <c r="G1658" s="12">
        <v>18265</v>
      </c>
      <c r="H1658" s="12" t="s">
        <v>41</v>
      </c>
      <c r="I1658" s="12" t="s">
        <v>45</v>
      </c>
      <c r="J1658" s="12">
        <v>991886</v>
      </c>
      <c r="K1658" s="12">
        <v>7</v>
      </c>
      <c r="L1658" s="13">
        <v>1655</v>
      </c>
      <c r="M1658" s="14">
        <f>Table1[[#This Row],[Column1]]/100</f>
        <v>0.15</v>
      </c>
      <c r="N1658" s="13">
        <f>Table1[[#This Row],[Unit_Price]]*Table1[[#This Row],[Quantity]]*(1-Table1[[#This Row],[Discount_%]])</f>
        <v>9847.25</v>
      </c>
      <c r="O1658" s="13">
        <v>6765</v>
      </c>
      <c r="P1658" s="13">
        <f>Table1[[#This Row],[Revenue]]-Table1[[#This Row],[Cost]]</f>
        <v>3082.25</v>
      </c>
      <c r="Q1658" s="12" t="s">
        <v>49</v>
      </c>
      <c r="R1658" s="12" t="s">
        <v>51</v>
      </c>
      <c r="S1658" s="12" t="s">
        <v>54</v>
      </c>
      <c r="T1658" s="12">
        <v>4</v>
      </c>
      <c r="U1658" s="12">
        <v>15</v>
      </c>
      <c r="V1658" s="20" t="str">
        <f>TEXT(Table1[[#This Row],[Date]],"mmm-yyyy")</f>
        <v>May-2025</v>
      </c>
    </row>
    <row r="1659" spans="1:22" x14ac:dyDescent="0.2">
      <c r="A1659" s="11">
        <f t="shared" si="25"/>
        <v>45796</v>
      </c>
      <c r="B1659" s="12" t="s">
        <v>20</v>
      </c>
      <c r="C1659" s="12" t="str">
        <f>VLOOKUP(D1659, City_Mapping!A:B, 2, FALSE)</f>
        <v>UK</v>
      </c>
      <c r="D1659" s="12" t="s">
        <v>29</v>
      </c>
      <c r="E1659" s="12" t="s">
        <v>34</v>
      </c>
      <c r="F1659" s="12" t="s">
        <v>38</v>
      </c>
      <c r="G1659" s="12">
        <v>34671</v>
      </c>
      <c r="H1659" s="12" t="s">
        <v>41</v>
      </c>
      <c r="I1659" s="12" t="s">
        <v>43</v>
      </c>
      <c r="J1659" s="12">
        <v>238864</v>
      </c>
      <c r="K1659" s="12">
        <v>5</v>
      </c>
      <c r="L1659" s="13">
        <v>1999</v>
      </c>
      <c r="M1659" s="14">
        <f>Table1[[#This Row],[Column1]]/100</f>
        <v>0</v>
      </c>
      <c r="N1659" s="13">
        <f>Table1[[#This Row],[Unit_Price]]*Table1[[#This Row],[Quantity]]*(1-Table1[[#This Row],[Discount_%]])</f>
        <v>9995</v>
      </c>
      <c r="O1659" s="13">
        <v>25813</v>
      </c>
      <c r="P1659" s="13">
        <f>Table1[[#This Row],[Revenue]]-Table1[[#This Row],[Cost]]</f>
        <v>-15818</v>
      </c>
      <c r="Q1659" s="12" t="s">
        <v>49</v>
      </c>
      <c r="R1659" s="12" t="s">
        <v>52</v>
      </c>
      <c r="S1659" s="12" t="s">
        <v>56</v>
      </c>
      <c r="T1659" s="12">
        <v>1</v>
      </c>
      <c r="U1659" s="12">
        <v>0</v>
      </c>
      <c r="V1659" s="20" t="str">
        <f>TEXT(Table1[[#This Row],[Date]],"mmm-yyyy")</f>
        <v>May-2025</v>
      </c>
    </row>
    <row r="1660" spans="1:22" x14ac:dyDescent="0.2">
      <c r="A1660" s="11">
        <f t="shared" si="25"/>
        <v>45796</v>
      </c>
      <c r="B1660" s="12" t="s">
        <v>22</v>
      </c>
      <c r="C1660" s="12" t="str">
        <f>VLOOKUP(D1660, City_Mapping!A:B, 2, FALSE)</f>
        <v>India</v>
      </c>
      <c r="D1660" s="12" t="s">
        <v>33</v>
      </c>
      <c r="E1660" s="12" t="s">
        <v>35</v>
      </c>
      <c r="F1660" s="12" t="s">
        <v>39</v>
      </c>
      <c r="G1660" s="12">
        <v>22460</v>
      </c>
      <c r="H1660" s="12" t="s">
        <v>41</v>
      </c>
      <c r="I1660" s="12" t="s">
        <v>45</v>
      </c>
      <c r="J1660" s="12">
        <v>499820</v>
      </c>
      <c r="K1660" s="12">
        <v>9</v>
      </c>
      <c r="L1660" s="13">
        <v>1435</v>
      </c>
      <c r="M1660" s="14">
        <f>Table1[[#This Row],[Column1]]/100</f>
        <v>0.15</v>
      </c>
      <c r="N1660" s="13">
        <f>Table1[[#This Row],[Unit_Price]]*Table1[[#This Row],[Quantity]]*(1-Table1[[#This Row],[Discount_%]])</f>
        <v>10977.75</v>
      </c>
      <c r="O1660" s="13">
        <v>4039</v>
      </c>
      <c r="P1660" s="13">
        <f>Table1[[#This Row],[Revenue]]-Table1[[#This Row],[Cost]]</f>
        <v>6938.75</v>
      </c>
      <c r="Q1660" s="12" t="s">
        <v>47</v>
      </c>
      <c r="R1660" s="12" t="s">
        <v>51</v>
      </c>
      <c r="S1660" s="12" t="s">
        <v>54</v>
      </c>
      <c r="T1660" s="12">
        <v>2</v>
      </c>
      <c r="U1660" s="12">
        <v>15</v>
      </c>
      <c r="V1660" s="20" t="str">
        <f>TEXT(Table1[[#This Row],[Date]],"mmm-yyyy")</f>
        <v>May-2025</v>
      </c>
    </row>
    <row r="1661" spans="1:22" x14ac:dyDescent="0.2">
      <c r="A1661" s="11">
        <f t="shared" si="25"/>
        <v>45796</v>
      </c>
      <c r="B1661" s="12" t="s">
        <v>21</v>
      </c>
      <c r="C1661" s="12" t="str">
        <f>VLOOKUP(D1661, City_Mapping!A:B, 2, FALSE)</f>
        <v>India</v>
      </c>
      <c r="D1661" s="12" t="s">
        <v>33</v>
      </c>
      <c r="E1661" s="12" t="s">
        <v>34</v>
      </c>
      <c r="F1661" s="12" t="s">
        <v>37</v>
      </c>
      <c r="G1661" s="12">
        <v>13477</v>
      </c>
      <c r="H1661" s="12" t="s">
        <v>41</v>
      </c>
      <c r="I1661" s="12" t="s">
        <v>44</v>
      </c>
      <c r="J1661" s="12">
        <v>278893</v>
      </c>
      <c r="K1661" s="12">
        <v>2</v>
      </c>
      <c r="L1661" s="13">
        <v>3091</v>
      </c>
      <c r="M1661" s="14">
        <f>Table1[[#This Row],[Column1]]/100</f>
        <v>0</v>
      </c>
      <c r="N1661" s="13">
        <f>Table1[[#This Row],[Unit_Price]]*Table1[[#This Row],[Quantity]]*(1-Table1[[#This Row],[Discount_%]])</f>
        <v>6182</v>
      </c>
      <c r="O1661" s="13">
        <v>16741</v>
      </c>
      <c r="P1661" s="13">
        <f>Table1[[#This Row],[Revenue]]-Table1[[#This Row],[Cost]]</f>
        <v>-10559</v>
      </c>
      <c r="Q1661" s="12" t="s">
        <v>46</v>
      </c>
      <c r="R1661" s="12" t="s">
        <v>51</v>
      </c>
      <c r="S1661" s="12" t="s">
        <v>54</v>
      </c>
      <c r="T1661" s="12">
        <v>1</v>
      </c>
      <c r="U1661" s="12">
        <v>0</v>
      </c>
      <c r="V1661" s="20" t="str">
        <f>TEXT(Table1[[#This Row],[Date]],"mmm-yyyy")</f>
        <v>May-2025</v>
      </c>
    </row>
    <row r="1662" spans="1:22" x14ac:dyDescent="0.2">
      <c r="A1662" s="11">
        <f t="shared" si="25"/>
        <v>45796</v>
      </c>
      <c r="B1662" s="12" t="s">
        <v>20</v>
      </c>
      <c r="C1662" s="12" t="str">
        <f>VLOOKUP(D1662, City_Mapping!A:B, 2, FALSE)</f>
        <v>USA</v>
      </c>
      <c r="D1662" s="12" t="s">
        <v>31</v>
      </c>
      <c r="E1662" s="12" t="s">
        <v>35</v>
      </c>
      <c r="F1662" s="12" t="s">
        <v>38</v>
      </c>
      <c r="G1662" s="12">
        <v>12202</v>
      </c>
      <c r="H1662" s="12" t="s">
        <v>42</v>
      </c>
      <c r="I1662" s="12" t="s">
        <v>44</v>
      </c>
      <c r="J1662" s="12">
        <v>138557</v>
      </c>
      <c r="K1662" s="12">
        <v>7</v>
      </c>
      <c r="L1662" s="13">
        <v>855</v>
      </c>
      <c r="M1662" s="14">
        <f>Table1[[#This Row],[Column1]]/100</f>
        <v>0.2</v>
      </c>
      <c r="N1662" s="13">
        <f>Table1[[#This Row],[Unit_Price]]*Table1[[#This Row],[Quantity]]*(1-Table1[[#This Row],[Discount_%]])</f>
        <v>4788</v>
      </c>
      <c r="O1662" s="13">
        <v>25964</v>
      </c>
      <c r="P1662" s="13">
        <f>Table1[[#This Row],[Revenue]]-Table1[[#This Row],[Cost]]</f>
        <v>-21176</v>
      </c>
      <c r="Q1662" s="12" t="s">
        <v>49</v>
      </c>
      <c r="R1662" s="12" t="s">
        <v>51</v>
      </c>
      <c r="S1662" s="12" t="s">
        <v>54</v>
      </c>
      <c r="T1662" s="12">
        <v>5</v>
      </c>
      <c r="U1662" s="12">
        <v>20</v>
      </c>
      <c r="V1662" s="20" t="str">
        <f>TEXT(Table1[[#This Row],[Date]],"mmm-yyyy")</f>
        <v>May-2025</v>
      </c>
    </row>
    <row r="1663" spans="1:22" x14ac:dyDescent="0.2">
      <c r="A1663" s="11">
        <f t="shared" si="25"/>
        <v>45796</v>
      </c>
      <c r="B1663" s="12" t="s">
        <v>20</v>
      </c>
      <c r="C1663" s="12" t="str">
        <f>VLOOKUP(D1663, City_Mapping!A:B, 2, FALSE)</f>
        <v>UK</v>
      </c>
      <c r="D1663" s="12" t="s">
        <v>29</v>
      </c>
      <c r="E1663" s="12" t="s">
        <v>35</v>
      </c>
      <c r="F1663" s="12" t="s">
        <v>40</v>
      </c>
      <c r="G1663" s="12">
        <v>99410</v>
      </c>
      <c r="H1663" s="12" t="s">
        <v>41</v>
      </c>
      <c r="I1663" s="12" t="s">
        <v>45</v>
      </c>
      <c r="J1663" s="12">
        <v>107420</v>
      </c>
      <c r="K1663" s="12">
        <v>9</v>
      </c>
      <c r="L1663" s="13">
        <v>2494</v>
      </c>
      <c r="M1663" s="14">
        <f>Table1[[#This Row],[Column1]]/100</f>
        <v>0</v>
      </c>
      <c r="N1663" s="13">
        <f>Table1[[#This Row],[Unit_Price]]*Table1[[#This Row],[Quantity]]*(1-Table1[[#This Row],[Discount_%]])</f>
        <v>22446</v>
      </c>
      <c r="O1663" s="13">
        <v>28982</v>
      </c>
      <c r="P1663" s="13">
        <f>Table1[[#This Row],[Revenue]]-Table1[[#This Row],[Cost]]</f>
        <v>-6536</v>
      </c>
      <c r="Q1663" s="12" t="s">
        <v>49</v>
      </c>
      <c r="R1663" s="12" t="s">
        <v>52</v>
      </c>
      <c r="S1663" s="12" t="s">
        <v>54</v>
      </c>
      <c r="T1663" s="12">
        <v>1</v>
      </c>
      <c r="U1663" s="12">
        <v>0</v>
      </c>
      <c r="V1663" s="20" t="str">
        <f>TEXT(Table1[[#This Row],[Date]],"mmm-yyyy")</f>
        <v>May-2025</v>
      </c>
    </row>
    <row r="1664" spans="1:22" x14ac:dyDescent="0.2">
      <c r="A1664" s="11">
        <f t="shared" si="25"/>
        <v>45796</v>
      </c>
      <c r="B1664" s="12" t="s">
        <v>21</v>
      </c>
      <c r="C1664" s="12" t="str">
        <f>VLOOKUP(D1664, City_Mapping!A:B, 2, FALSE)</f>
        <v>USA</v>
      </c>
      <c r="D1664" s="12" t="s">
        <v>31</v>
      </c>
      <c r="E1664" s="12" t="s">
        <v>34</v>
      </c>
      <c r="F1664" s="12" t="s">
        <v>39</v>
      </c>
      <c r="G1664" s="12">
        <v>21850</v>
      </c>
      <c r="H1664" s="12" t="s">
        <v>42</v>
      </c>
      <c r="I1664" s="12" t="s">
        <v>43</v>
      </c>
      <c r="J1664" s="12">
        <v>793881</v>
      </c>
      <c r="K1664" s="12">
        <v>2</v>
      </c>
      <c r="L1664" s="13">
        <v>1945</v>
      </c>
      <c r="M1664" s="14">
        <f>Table1[[#This Row],[Column1]]/100</f>
        <v>0.15</v>
      </c>
      <c r="N1664" s="13">
        <f>Table1[[#This Row],[Unit_Price]]*Table1[[#This Row],[Quantity]]*(1-Table1[[#This Row],[Discount_%]])</f>
        <v>3306.5</v>
      </c>
      <c r="O1664" s="13">
        <v>26260</v>
      </c>
      <c r="P1664" s="13">
        <f>Table1[[#This Row],[Revenue]]-Table1[[#This Row],[Cost]]</f>
        <v>-22953.5</v>
      </c>
      <c r="Q1664" s="12" t="s">
        <v>47</v>
      </c>
      <c r="R1664" s="12" t="s">
        <v>51</v>
      </c>
      <c r="S1664" s="12" t="s">
        <v>53</v>
      </c>
      <c r="T1664" s="12">
        <v>3</v>
      </c>
      <c r="U1664" s="12">
        <v>15</v>
      </c>
      <c r="V1664" s="20" t="str">
        <f>TEXT(Table1[[#This Row],[Date]],"mmm-yyyy")</f>
        <v>May-2025</v>
      </c>
    </row>
    <row r="1665" spans="1:22" x14ac:dyDescent="0.2">
      <c r="A1665" s="11">
        <f t="shared" si="25"/>
        <v>45796</v>
      </c>
      <c r="B1665" s="12" t="s">
        <v>20</v>
      </c>
      <c r="C1665" s="12" t="str">
        <f>VLOOKUP(D1665, City_Mapping!A:B, 2, FALSE)</f>
        <v>India</v>
      </c>
      <c r="D1665" s="12" t="s">
        <v>32</v>
      </c>
      <c r="E1665" s="12" t="s">
        <v>36</v>
      </c>
      <c r="F1665" s="12" t="s">
        <v>37</v>
      </c>
      <c r="G1665" s="12">
        <v>30809</v>
      </c>
      <c r="H1665" s="12" t="s">
        <v>41</v>
      </c>
      <c r="I1665" s="12" t="s">
        <v>44</v>
      </c>
      <c r="J1665" s="12">
        <v>355023</v>
      </c>
      <c r="K1665" s="12">
        <v>6</v>
      </c>
      <c r="L1665" s="13">
        <v>3159</v>
      </c>
      <c r="M1665" s="14">
        <f>Table1[[#This Row],[Column1]]/100</f>
        <v>0.1</v>
      </c>
      <c r="N1665" s="13">
        <f>Table1[[#This Row],[Unit_Price]]*Table1[[#This Row],[Quantity]]*(1-Table1[[#This Row],[Discount_%]])</f>
        <v>17058.600000000002</v>
      </c>
      <c r="O1665" s="13">
        <v>21367</v>
      </c>
      <c r="P1665" s="13">
        <f>Table1[[#This Row],[Revenue]]-Table1[[#This Row],[Cost]]</f>
        <v>-4308.3999999999978</v>
      </c>
      <c r="Q1665" s="12" t="s">
        <v>49</v>
      </c>
      <c r="R1665" s="12" t="s">
        <v>50</v>
      </c>
      <c r="S1665" s="12" t="s">
        <v>53</v>
      </c>
      <c r="T1665" s="12">
        <v>5</v>
      </c>
      <c r="U1665" s="12">
        <v>10</v>
      </c>
      <c r="V1665" s="20" t="str">
        <f>TEXT(Table1[[#This Row],[Date]],"mmm-yyyy")</f>
        <v>May-2025</v>
      </c>
    </row>
    <row r="1666" spans="1:22" x14ac:dyDescent="0.2">
      <c r="A1666" s="11">
        <f t="shared" si="25"/>
        <v>45796</v>
      </c>
      <c r="B1666" s="12" t="s">
        <v>20</v>
      </c>
      <c r="C1666" s="12" t="str">
        <f>VLOOKUP(D1666, City_Mapping!A:B, 2, FALSE)</f>
        <v>USA</v>
      </c>
      <c r="D1666" s="12" t="s">
        <v>31</v>
      </c>
      <c r="E1666" s="12" t="s">
        <v>36</v>
      </c>
      <c r="F1666" s="12" t="s">
        <v>37</v>
      </c>
      <c r="G1666" s="12">
        <v>80886</v>
      </c>
      <c r="H1666" s="12" t="s">
        <v>42</v>
      </c>
      <c r="I1666" s="12" t="s">
        <v>43</v>
      </c>
      <c r="J1666" s="12">
        <v>869208</v>
      </c>
      <c r="K1666" s="12">
        <v>9</v>
      </c>
      <c r="L1666" s="13">
        <v>3780</v>
      </c>
      <c r="M1666" s="14">
        <f>Table1[[#This Row],[Column1]]/100</f>
        <v>0.15</v>
      </c>
      <c r="N1666" s="13">
        <f>Table1[[#This Row],[Unit_Price]]*Table1[[#This Row],[Quantity]]*(1-Table1[[#This Row],[Discount_%]])</f>
        <v>28917</v>
      </c>
      <c r="O1666" s="13">
        <v>17016</v>
      </c>
      <c r="P1666" s="13">
        <f>Table1[[#This Row],[Revenue]]-Table1[[#This Row],[Cost]]</f>
        <v>11901</v>
      </c>
      <c r="Q1666" s="12" t="s">
        <v>47</v>
      </c>
      <c r="R1666" s="12" t="s">
        <v>50</v>
      </c>
      <c r="S1666" s="12" t="s">
        <v>54</v>
      </c>
      <c r="T1666" s="12">
        <v>2</v>
      </c>
      <c r="U1666" s="12">
        <v>15</v>
      </c>
      <c r="V1666" s="20" t="str">
        <f>TEXT(Table1[[#This Row],[Date]],"mmm-yyyy")</f>
        <v>May-2025</v>
      </c>
    </row>
    <row r="1667" spans="1:22" x14ac:dyDescent="0.2">
      <c r="A1667" s="11">
        <f t="shared" si="25"/>
        <v>45796</v>
      </c>
      <c r="B1667" s="12" t="s">
        <v>23</v>
      </c>
      <c r="C1667" s="12" t="str">
        <f>VLOOKUP(D1667, City_Mapping!A:B, 2, FALSE)</f>
        <v>India</v>
      </c>
      <c r="D1667" s="12" t="s">
        <v>32</v>
      </c>
      <c r="E1667" s="12" t="s">
        <v>36</v>
      </c>
      <c r="F1667" s="12" t="s">
        <v>40</v>
      </c>
      <c r="G1667" s="12">
        <v>12806</v>
      </c>
      <c r="H1667" s="12" t="s">
        <v>42</v>
      </c>
      <c r="I1667" s="12" t="s">
        <v>45</v>
      </c>
      <c r="J1667" s="12">
        <v>909450</v>
      </c>
      <c r="K1667" s="12">
        <v>3</v>
      </c>
      <c r="L1667" s="13">
        <v>4474</v>
      </c>
      <c r="M1667" s="14">
        <f>Table1[[#This Row],[Column1]]/100</f>
        <v>0.1</v>
      </c>
      <c r="N1667" s="13">
        <f>Table1[[#This Row],[Unit_Price]]*Table1[[#This Row],[Quantity]]*(1-Table1[[#This Row],[Discount_%]])</f>
        <v>12079.800000000001</v>
      </c>
      <c r="O1667" s="13">
        <v>17570</v>
      </c>
      <c r="P1667" s="13">
        <f>Table1[[#This Row],[Revenue]]-Table1[[#This Row],[Cost]]</f>
        <v>-5490.1999999999989</v>
      </c>
      <c r="Q1667" s="12" t="s">
        <v>49</v>
      </c>
      <c r="R1667" s="12" t="s">
        <v>50</v>
      </c>
      <c r="S1667" s="12" t="s">
        <v>55</v>
      </c>
      <c r="T1667" s="12">
        <v>3</v>
      </c>
      <c r="U1667" s="12">
        <v>10</v>
      </c>
      <c r="V1667" s="20" t="str">
        <f>TEXT(Table1[[#This Row],[Date]],"mmm-yyyy")</f>
        <v>May-2025</v>
      </c>
    </row>
    <row r="1668" spans="1:22" x14ac:dyDescent="0.2">
      <c r="A1668" s="11">
        <f t="shared" si="25"/>
        <v>45796</v>
      </c>
      <c r="B1668" s="12" t="s">
        <v>21</v>
      </c>
      <c r="C1668" s="12" t="str">
        <f>VLOOKUP(D1668, City_Mapping!A:B, 2, FALSE)</f>
        <v>India</v>
      </c>
      <c r="D1668" s="12" t="s">
        <v>33</v>
      </c>
      <c r="E1668" s="12" t="s">
        <v>35</v>
      </c>
      <c r="F1668" s="12" t="s">
        <v>38</v>
      </c>
      <c r="G1668" s="12">
        <v>17163</v>
      </c>
      <c r="H1668" s="12" t="s">
        <v>42</v>
      </c>
      <c r="I1668" s="12" t="s">
        <v>44</v>
      </c>
      <c r="J1668" s="12">
        <v>749488</v>
      </c>
      <c r="K1668" s="12">
        <v>8</v>
      </c>
      <c r="L1668" s="13">
        <v>3004</v>
      </c>
      <c r="M1668" s="14">
        <f>Table1[[#This Row],[Column1]]/100</f>
        <v>0.2</v>
      </c>
      <c r="N1668" s="13">
        <f>Table1[[#This Row],[Unit_Price]]*Table1[[#This Row],[Quantity]]*(1-Table1[[#This Row],[Discount_%]])</f>
        <v>19225.600000000002</v>
      </c>
      <c r="O1668" s="13">
        <v>16479</v>
      </c>
      <c r="P1668" s="13">
        <f>Table1[[#This Row],[Revenue]]-Table1[[#This Row],[Cost]]</f>
        <v>2746.6000000000022</v>
      </c>
      <c r="Q1668" s="12" t="s">
        <v>47</v>
      </c>
      <c r="R1668" s="12" t="s">
        <v>50</v>
      </c>
      <c r="S1668" s="12" t="s">
        <v>54</v>
      </c>
      <c r="T1668" s="12">
        <v>3</v>
      </c>
      <c r="U1668" s="12">
        <v>20</v>
      </c>
      <c r="V1668" s="20" t="str">
        <f>TEXT(Table1[[#This Row],[Date]],"mmm-yyyy")</f>
        <v>May-2025</v>
      </c>
    </row>
    <row r="1669" spans="1:22" x14ac:dyDescent="0.2">
      <c r="A1669" s="11">
        <f t="shared" si="25"/>
        <v>45796</v>
      </c>
      <c r="B1669" s="12" t="s">
        <v>22</v>
      </c>
      <c r="C1669" s="12" t="str">
        <f>VLOOKUP(D1669, City_Mapping!A:B, 2, FALSE)</f>
        <v>UK</v>
      </c>
      <c r="D1669" s="12" t="s">
        <v>29</v>
      </c>
      <c r="E1669" s="12" t="s">
        <v>35</v>
      </c>
      <c r="F1669" s="12" t="s">
        <v>37</v>
      </c>
      <c r="G1669" s="12">
        <v>10185</v>
      </c>
      <c r="H1669" s="12" t="s">
        <v>42</v>
      </c>
      <c r="I1669" s="12" t="s">
        <v>44</v>
      </c>
      <c r="J1669" s="12">
        <v>163076</v>
      </c>
      <c r="K1669" s="12">
        <v>5</v>
      </c>
      <c r="L1669" s="13">
        <v>2646</v>
      </c>
      <c r="M1669" s="14">
        <f>Table1[[#This Row],[Column1]]/100</f>
        <v>0.15</v>
      </c>
      <c r="N1669" s="13">
        <f>Table1[[#This Row],[Unit_Price]]*Table1[[#This Row],[Quantity]]*(1-Table1[[#This Row],[Discount_%]])</f>
        <v>11245.5</v>
      </c>
      <c r="O1669" s="13">
        <v>28319</v>
      </c>
      <c r="P1669" s="13">
        <f>Table1[[#This Row],[Revenue]]-Table1[[#This Row],[Cost]]</f>
        <v>-17073.5</v>
      </c>
      <c r="Q1669" s="12" t="s">
        <v>46</v>
      </c>
      <c r="R1669" s="12" t="s">
        <v>51</v>
      </c>
      <c r="S1669" s="12" t="s">
        <v>56</v>
      </c>
      <c r="T1669" s="12">
        <v>5</v>
      </c>
      <c r="U1669" s="12">
        <v>15</v>
      </c>
      <c r="V1669" s="20" t="str">
        <f>TEXT(Table1[[#This Row],[Date]],"mmm-yyyy")</f>
        <v>May-2025</v>
      </c>
    </row>
    <row r="1670" spans="1:22" x14ac:dyDescent="0.2">
      <c r="A1670" s="11">
        <f t="shared" si="25"/>
        <v>45797</v>
      </c>
      <c r="B1670" s="12" t="s">
        <v>20</v>
      </c>
      <c r="C1670" s="12" t="str">
        <f>VLOOKUP(D1670, City_Mapping!A:B, 2, FALSE)</f>
        <v>India</v>
      </c>
      <c r="D1670" s="12" t="s">
        <v>32</v>
      </c>
      <c r="E1670" s="12" t="s">
        <v>36</v>
      </c>
      <c r="F1670" s="12" t="s">
        <v>40</v>
      </c>
      <c r="G1670" s="12">
        <v>34718</v>
      </c>
      <c r="H1670" s="12" t="s">
        <v>42</v>
      </c>
      <c r="I1670" s="12" t="s">
        <v>43</v>
      </c>
      <c r="J1670" s="12">
        <v>629396</v>
      </c>
      <c r="K1670" s="12">
        <v>7</v>
      </c>
      <c r="L1670" s="13">
        <v>1710</v>
      </c>
      <c r="M1670" s="14">
        <f>Table1[[#This Row],[Column1]]/100</f>
        <v>0</v>
      </c>
      <c r="N1670" s="13">
        <f>Table1[[#This Row],[Unit_Price]]*Table1[[#This Row],[Quantity]]*(1-Table1[[#This Row],[Discount_%]])</f>
        <v>11970</v>
      </c>
      <c r="O1670" s="13">
        <v>4428</v>
      </c>
      <c r="P1670" s="13">
        <f>Table1[[#This Row],[Revenue]]-Table1[[#This Row],[Cost]]</f>
        <v>7542</v>
      </c>
      <c r="Q1670" s="12" t="s">
        <v>49</v>
      </c>
      <c r="R1670" s="12" t="s">
        <v>50</v>
      </c>
      <c r="S1670" s="12" t="s">
        <v>54</v>
      </c>
      <c r="T1670" s="12">
        <v>1</v>
      </c>
      <c r="U1670" s="12">
        <v>0</v>
      </c>
      <c r="V1670" s="20" t="str">
        <f>TEXT(Table1[[#This Row],[Date]],"mmm-yyyy")</f>
        <v>May-2025</v>
      </c>
    </row>
    <row r="1671" spans="1:22" x14ac:dyDescent="0.2">
      <c r="A1671" s="11">
        <f t="shared" si="25"/>
        <v>45797</v>
      </c>
      <c r="B1671" s="12" t="s">
        <v>21</v>
      </c>
      <c r="C1671" s="12" t="str">
        <f>VLOOKUP(D1671, City_Mapping!A:B, 2, FALSE)</f>
        <v>UK</v>
      </c>
      <c r="D1671" s="12" t="s">
        <v>29</v>
      </c>
      <c r="E1671" s="12" t="s">
        <v>35</v>
      </c>
      <c r="F1671" s="12" t="s">
        <v>37</v>
      </c>
      <c r="G1671" s="12">
        <v>87081</v>
      </c>
      <c r="H1671" s="12" t="s">
        <v>41</v>
      </c>
      <c r="I1671" s="12" t="s">
        <v>44</v>
      </c>
      <c r="J1671" s="12">
        <v>716974</v>
      </c>
      <c r="K1671" s="12">
        <v>3</v>
      </c>
      <c r="L1671" s="13">
        <v>1129</v>
      </c>
      <c r="M1671" s="14">
        <f>Table1[[#This Row],[Column1]]/100</f>
        <v>0.2</v>
      </c>
      <c r="N1671" s="13">
        <f>Table1[[#This Row],[Unit_Price]]*Table1[[#This Row],[Quantity]]*(1-Table1[[#This Row],[Discount_%]])</f>
        <v>2709.6000000000004</v>
      </c>
      <c r="O1671" s="13">
        <v>27986</v>
      </c>
      <c r="P1671" s="13">
        <f>Table1[[#This Row],[Revenue]]-Table1[[#This Row],[Cost]]</f>
        <v>-25276.400000000001</v>
      </c>
      <c r="Q1671" s="12" t="s">
        <v>49</v>
      </c>
      <c r="R1671" s="12" t="s">
        <v>52</v>
      </c>
      <c r="S1671" s="12" t="s">
        <v>53</v>
      </c>
      <c r="T1671" s="12">
        <v>1</v>
      </c>
      <c r="U1671" s="12">
        <v>20</v>
      </c>
      <c r="V1671" s="20" t="str">
        <f>TEXT(Table1[[#This Row],[Date]],"mmm-yyyy")</f>
        <v>May-2025</v>
      </c>
    </row>
    <row r="1672" spans="1:22" x14ac:dyDescent="0.2">
      <c r="A1672" s="11">
        <f t="shared" si="25"/>
        <v>45797</v>
      </c>
      <c r="B1672" s="12" t="s">
        <v>23</v>
      </c>
      <c r="C1672" s="12" t="str">
        <f>VLOOKUP(D1672, City_Mapping!A:B, 2, FALSE)</f>
        <v>UK</v>
      </c>
      <c r="D1672" s="12" t="s">
        <v>29</v>
      </c>
      <c r="E1672" s="12" t="s">
        <v>35</v>
      </c>
      <c r="F1672" s="12" t="s">
        <v>38</v>
      </c>
      <c r="G1672" s="12">
        <v>66202</v>
      </c>
      <c r="H1672" s="12" t="s">
        <v>41</v>
      </c>
      <c r="I1672" s="12" t="s">
        <v>43</v>
      </c>
      <c r="J1672" s="12">
        <v>957215</v>
      </c>
      <c r="K1672" s="12">
        <v>8</v>
      </c>
      <c r="L1672" s="13">
        <v>3217</v>
      </c>
      <c r="M1672" s="14">
        <f>Table1[[#This Row],[Column1]]/100</f>
        <v>0.15</v>
      </c>
      <c r="N1672" s="13">
        <f>Table1[[#This Row],[Unit_Price]]*Table1[[#This Row],[Quantity]]*(1-Table1[[#This Row],[Discount_%]])</f>
        <v>21875.599999999999</v>
      </c>
      <c r="O1672" s="13">
        <v>8758</v>
      </c>
      <c r="P1672" s="13">
        <f>Table1[[#This Row],[Revenue]]-Table1[[#This Row],[Cost]]</f>
        <v>13117.599999999999</v>
      </c>
      <c r="Q1672" s="12" t="s">
        <v>46</v>
      </c>
      <c r="R1672" s="12" t="s">
        <v>50</v>
      </c>
      <c r="S1672" s="12" t="s">
        <v>56</v>
      </c>
      <c r="T1672" s="12">
        <v>2</v>
      </c>
      <c r="U1672" s="12">
        <v>15</v>
      </c>
      <c r="V1672" s="20" t="str">
        <f>TEXT(Table1[[#This Row],[Date]],"mmm-yyyy")</f>
        <v>May-2025</v>
      </c>
    </row>
    <row r="1673" spans="1:22" x14ac:dyDescent="0.2">
      <c r="A1673" s="11">
        <f t="shared" si="25"/>
        <v>45797</v>
      </c>
      <c r="B1673" s="12" t="s">
        <v>22</v>
      </c>
      <c r="C1673" s="12" t="str">
        <f>VLOOKUP(D1673, City_Mapping!A:B, 2, FALSE)</f>
        <v>India</v>
      </c>
      <c r="D1673" s="12" t="s">
        <v>32</v>
      </c>
      <c r="E1673" s="12" t="s">
        <v>36</v>
      </c>
      <c r="F1673" s="12" t="s">
        <v>39</v>
      </c>
      <c r="G1673" s="12">
        <v>35215</v>
      </c>
      <c r="H1673" s="12" t="s">
        <v>41</v>
      </c>
      <c r="I1673" s="12" t="s">
        <v>43</v>
      </c>
      <c r="J1673" s="12">
        <v>698225</v>
      </c>
      <c r="K1673" s="12">
        <v>2</v>
      </c>
      <c r="L1673" s="13">
        <v>1994</v>
      </c>
      <c r="M1673" s="14">
        <f>Table1[[#This Row],[Column1]]/100</f>
        <v>0.2</v>
      </c>
      <c r="N1673" s="13">
        <f>Table1[[#This Row],[Unit_Price]]*Table1[[#This Row],[Quantity]]*(1-Table1[[#This Row],[Discount_%]])</f>
        <v>3190.4</v>
      </c>
      <c r="O1673" s="13">
        <v>28810</v>
      </c>
      <c r="P1673" s="13">
        <f>Table1[[#This Row],[Revenue]]-Table1[[#This Row],[Cost]]</f>
        <v>-25619.599999999999</v>
      </c>
      <c r="Q1673" s="12" t="s">
        <v>46</v>
      </c>
      <c r="R1673" s="12" t="s">
        <v>50</v>
      </c>
      <c r="S1673" s="12" t="s">
        <v>56</v>
      </c>
      <c r="T1673" s="12">
        <v>5</v>
      </c>
      <c r="U1673" s="12">
        <v>20</v>
      </c>
      <c r="V1673" s="20" t="str">
        <f>TEXT(Table1[[#This Row],[Date]],"mmm-yyyy")</f>
        <v>May-2025</v>
      </c>
    </row>
    <row r="1674" spans="1:22" x14ac:dyDescent="0.2">
      <c r="A1674" s="11">
        <f t="shared" si="25"/>
        <v>45797</v>
      </c>
      <c r="B1674" s="12" t="s">
        <v>21</v>
      </c>
      <c r="C1674" s="12" t="str">
        <f>VLOOKUP(D1674, City_Mapping!A:B, 2, FALSE)</f>
        <v>India</v>
      </c>
      <c r="D1674" s="12" t="s">
        <v>28</v>
      </c>
      <c r="E1674" s="12" t="s">
        <v>34</v>
      </c>
      <c r="F1674" s="12" t="s">
        <v>38</v>
      </c>
      <c r="G1674" s="12">
        <v>38325</v>
      </c>
      <c r="H1674" s="12" t="s">
        <v>42</v>
      </c>
      <c r="I1674" s="12" t="s">
        <v>45</v>
      </c>
      <c r="J1674" s="12">
        <v>765357</v>
      </c>
      <c r="K1674" s="12">
        <v>8</v>
      </c>
      <c r="L1674" s="13">
        <v>1607</v>
      </c>
      <c r="M1674" s="14">
        <f>Table1[[#This Row],[Column1]]/100</f>
        <v>0.1</v>
      </c>
      <c r="N1674" s="13">
        <f>Table1[[#This Row],[Unit_Price]]*Table1[[#This Row],[Quantity]]*(1-Table1[[#This Row],[Discount_%]])</f>
        <v>11570.4</v>
      </c>
      <c r="O1674" s="13">
        <v>24138</v>
      </c>
      <c r="P1674" s="13">
        <f>Table1[[#This Row],[Revenue]]-Table1[[#This Row],[Cost]]</f>
        <v>-12567.6</v>
      </c>
      <c r="Q1674" s="12" t="s">
        <v>46</v>
      </c>
      <c r="R1674" s="12" t="s">
        <v>52</v>
      </c>
      <c r="S1674" s="12" t="s">
        <v>53</v>
      </c>
      <c r="T1674" s="12">
        <v>2</v>
      </c>
      <c r="U1674" s="12">
        <v>10</v>
      </c>
      <c r="V1674" s="20" t="str">
        <f>TEXT(Table1[[#This Row],[Date]],"mmm-yyyy")</f>
        <v>May-2025</v>
      </c>
    </row>
    <row r="1675" spans="1:22" x14ac:dyDescent="0.2">
      <c r="A1675" s="11">
        <f t="shared" si="25"/>
        <v>45797</v>
      </c>
      <c r="B1675" s="12" t="s">
        <v>22</v>
      </c>
      <c r="C1675" s="12" t="str">
        <f>VLOOKUP(D1675, City_Mapping!A:B, 2, FALSE)</f>
        <v>USA</v>
      </c>
      <c r="D1675" s="12" t="s">
        <v>31</v>
      </c>
      <c r="E1675" s="12" t="s">
        <v>35</v>
      </c>
      <c r="F1675" s="12" t="s">
        <v>38</v>
      </c>
      <c r="G1675" s="12">
        <v>28458</v>
      </c>
      <c r="H1675" s="12" t="s">
        <v>41</v>
      </c>
      <c r="I1675" s="12" t="s">
        <v>43</v>
      </c>
      <c r="J1675" s="12">
        <v>367405</v>
      </c>
      <c r="K1675" s="12">
        <v>2</v>
      </c>
      <c r="L1675" s="13">
        <v>3577</v>
      </c>
      <c r="M1675" s="14">
        <f>Table1[[#This Row],[Column1]]/100</f>
        <v>0.2</v>
      </c>
      <c r="N1675" s="13">
        <f>Table1[[#This Row],[Unit_Price]]*Table1[[#This Row],[Quantity]]*(1-Table1[[#This Row],[Discount_%]])</f>
        <v>5723.2000000000007</v>
      </c>
      <c r="O1675" s="13">
        <v>4388</v>
      </c>
      <c r="P1675" s="13">
        <f>Table1[[#This Row],[Revenue]]-Table1[[#This Row],[Cost]]</f>
        <v>1335.2000000000007</v>
      </c>
      <c r="Q1675" s="12" t="s">
        <v>47</v>
      </c>
      <c r="R1675" s="12" t="s">
        <v>52</v>
      </c>
      <c r="S1675" s="12" t="s">
        <v>53</v>
      </c>
      <c r="T1675" s="12">
        <v>4</v>
      </c>
      <c r="U1675" s="12">
        <v>20</v>
      </c>
      <c r="V1675" s="20" t="str">
        <f>TEXT(Table1[[#This Row],[Date]],"mmm-yyyy")</f>
        <v>May-2025</v>
      </c>
    </row>
    <row r="1676" spans="1:22" x14ac:dyDescent="0.2">
      <c r="A1676" s="11">
        <f t="shared" si="25"/>
        <v>45797</v>
      </c>
      <c r="B1676" s="12" t="s">
        <v>22</v>
      </c>
      <c r="C1676" s="12" t="str">
        <f>VLOOKUP(D1676, City_Mapping!A:B, 2, FALSE)</f>
        <v>India</v>
      </c>
      <c r="D1676" s="12" t="s">
        <v>32</v>
      </c>
      <c r="E1676" s="12" t="s">
        <v>35</v>
      </c>
      <c r="F1676" s="12" t="s">
        <v>38</v>
      </c>
      <c r="G1676" s="12">
        <v>26006</v>
      </c>
      <c r="H1676" s="12" t="s">
        <v>42</v>
      </c>
      <c r="I1676" s="12" t="s">
        <v>44</v>
      </c>
      <c r="J1676" s="12">
        <v>300876</v>
      </c>
      <c r="K1676" s="12">
        <v>7</v>
      </c>
      <c r="L1676" s="13">
        <v>3934</v>
      </c>
      <c r="M1676" s="14">
        <f>Table1[[#This Row],[Column1]]/100</f>
        <v>0</v>
      </c>
      <c r="N1676" s="13">
        <f>Table1[[#This Row],[Unit_Price]]*Table1[[#This Row],[Quantity]]*(1-Table1[[#This Row],[Discount_%]])</f>
        <v>27538</v>
      </c>
      <c r="O1676" s="13">
        <v>22453</v>
      </c>
      <c r="P1676" s="13">
        <f>Table1[[#This Row],[Revenue]]-Table1[[#This Row],[Cost]]</f>
        <v>5085</v>
      </c>
      <c r="Q1676" s="12" t="s">
        <v>49</v>
      </c>
      <c r="R1676" s="12" t="s">
        <v>50</v>
      </c>
      <c r="S1676" s="12" t="s">
        <v>56</v>
      </c>
      <c r="T1676" s="12">
        <v>5</v>
      </c>
      <c r="U1676" s="12">
        <v>0</v>
      </c>
      <c r="V1676" s="20" t="str">
        <f>TEXT(Table1[[#This Row],[Date]],"mmm-yyyy")</f>
        <v>May-2025</v>
      </c>
    </row>
    <row r="1677" spans="1:22" x14ac:dyDescent="0.2">
      <c r="A1677" s="11">
        <f t="shared" si="25"/>
        <v>45797</v>
      </c>
      <c r="B1677" s="12" t="s">
        <v>22</v>
      </c>
      <c r="C1677" s="12" t="str">
        <f>VLOOKUP(D1677, City_Mapping!A:B, 2, FALSE)</f>
        <v>India</v>
      </c>
      <c r="D1677" s="12" t="s">
        <v>33</v>
      </c>
      <c r="E1677" s="12" t="s">
        <v>35</v>
      </c>
      <c r="F1677" s="12" t="s">
        <v>40</v>
      </c>
      <c r="G1677" s="12">
        <v>42969</v>
      </c>
      <c r="H1677" s="12" t="s">
        <v>42</v>
      </c>
      <c r="I1677" s="12" t="s">
        <v>43</v>
      </c>
      <c r="J1677" s="12">
        <v>433664</v>
      </c>
      <c r="K1677" s="12">
        <v>2</v>
      </c>
      <c r="L1677" s="13">
        <v>3554</v>
      </c>
      <c r="M1677" s="14">
        <f>Table1[[#This Row],[Column1]]/100</f>
        <v>0.15</v>
      </c>
      <c r="N1677" s="13">
        <f>Table1[[#This Row],[Unit_Price]]*Table1[[#This Row],[Quantity]]*(1-Table1[[#This Row],[Discount_%]])</f>
        <v>6041.8</v>
      </c>
      <c r="O1677" s="13">
        <v>20318</v>
      </c>
      <c r="P1677" s="13">
        <f>Table1[[#This Row],[Revenue]]-Table1[[#This Row],[Cost]]</f>
        <v>-14276.2</v>
      </c>
      <c r="Q1677" s="12" t="s">
        <v>49</v>
      </c>
      <c r="R1677" s="12" t="s">
        <v>51</v>
      </c>
      <c r="S1677" s="12" t="s">
        <v>53</v>
      </c>
      <c r="T1677" s="12">
        <v>4</v>
      </c>
      <c r="U1677" s="12">
        <v>15</v>
      </c>
      <c r="V1677" s="20" t="str">
        <f>TEXT(Table1[[#This Row],[Date]],"mmm-yyyy")</f>
        <v>May-2025</v>
      </c>
    </row>
    <row r="1678" spans="1:22" x14ac:dyDescent="0.2">
      <c r="A1678" s="11">
        <f t="shared" si="25"/>
        <v>45797</v>
      </c>
      <c r="B1678" s="12" t="s">
        <v>20</v>
      </c>
      <c r="C1678" s="12" t="str">
        <f>VLOOKUP(D1678, City_Mapping!A:B, 2, FALSE)</f>
        <v>UK</v>
      </c>
      <c r="D1678" s="12" t="s">
        <v>29</v>
      </c>
      <c r="E1678" s="12" t="s">
        <v>35</v>
      </c>
      <c r="F1678" s="12" t="s">
        <v>37</v>
      </c>
      <c r="G1678" s="12">
        <v>86820</v>
      </c>
      <c r="H1678" s="12" t="s">
        <v>41</v>
      </c>
      <c r="I1678" s="12" t="s">
        <v>44</v>
      </c>
      <c r="J1678" s="12">
        <v>611653</v>
      </c>
      <c r="K1678" s="12">
        <v>7</v>
      </c>
      <c r="L1678" s="13">
        <v>3315</v>
      </c>
      <c r="M1678" s="14">
        <f>Table1[[#This Row],[Column1]]/100</f>
        <v>0.1</v>
      </c>
      <c r="N1678" s="13">
        <f>Table1[[#This Row],[Unit_Price]]*Table1[[#This Row],[Quantity]]*(1-Table1[[#This Row],[Discount_%]])</f>
        <v>20884.5</v>
      </c>
      <c r="O1678" s="13">
        <v>21755</v>
      </c>
      <c r="P1678" s="13">
        <f>Table1[[#This Row],[Revenue]]-Table1[[#This Row],[Cost]]</f>
        <v>-870.5</v>
      </c>
      <c r="Q1678" s="12" t="s">
        <v>48</v>
      </c>
      <c r="R1678" s="12" t="s">
        <v>52</v>
      </c>
      <c r="S1678" s="12" t="s">
        <v>53</v>
      </c>
      <c r="T1678" s="12">
        <v>2</v>
      </c>
      <c r="U1678" s="12">
        <v>10</v>
      </c>
      <c r="V1678" s="20" t="str">
        <f>TEXT(Table1[[#This Row],[Date]],"mmm-yyyy")</f>
        <v>May-2025</v>
      </c>
    </row>
    <row r="1679" spans="1:22" x14ac:dyDescent="0.2">
      <c r="A1679" s="11">
        <f t="shared" ref="A1679:A1742" si="26">A1667+1</f>
        <v>45797</v>
      </c>
      <c r="B1679" s="12" t="s">
        <v>20</v>
      </c>
      <c r="C1679" s="12" t="str">
        <f>VLOOKUP(D1679, City_Mapping!A:B, 2, FALSE)</f>
        <v>UAE</v>
      </c>
      <c r="D1679" s="12" t="s">
        <v>30</v>
      </c>
      <c r="E1679" s="12" t="s">
        <v>34</v>
      </c>
      <c r="F1679" s="12" t="s">
        <v>39</v>
      </c>
      <c r="G1679" s="12">
        <v>37655</v>
      </c>
      <c r="H1679" s="12" t="s">
        <v>42</v>
      </c>
      <c r="I1679" s="12" t="s">
        <v>43</v>
      </c>
      <c r="J1679" s="12">
        <v>645214</v>
      </c>
      <c r="K1679" s="12">
        <v>1</v>
      </c>
      <c r="L1679" s="13">
        <v>4281</v>
      </c>
      <c r="M1679" s="14">
        <f>Table1[[#This Row],[Column1]]/100</f>
        <v>0.2</v>
      </c>
      <c r="N1679" s="13">
        <f>Table1[[#This Row],[Unit_Price]]*Table1[[#This Row],[Quantity]]*(1-Table1[[#This Row],[Discount_%]])</f>
        <v>3424.8</v>
      </c>
      <c r="O1679" s="13">
        <v>14112</v>
      </c>
      <c r="P1679" s="13">
        <f>Table1[[#This Row],[Revenue]]-Table1[[#This Row],[Cost]]</f>
        <v>-10687.2</v>
      </c>
      <c r="Q1679" s="12" t="s">
        <v>48</v>
      </c>
      <c r="R1679" s="12" t="s">
        <v>51</v>
      </c>
      <c r="S1679" s="12" t="s">
        <v>54</v>
      </c>
      <c r="T1679" s="12">
        <v>4</v>
      </c>
      <c r="U1679" s="12">
        <v>20</v>
      </c>
      <c r="V1679" s="20" t="str">
        <f>TEXT(Table1[[#This Row],[Date]],"mmm-yyyy")</f>
        <v>May-2025</v>
      </c>
    </row>
    <row r="1680" spans="1:22" x14ac:dyDescent="0.2">
      <c r="A1680" s="11">
        <f t="shared" si="26"/>
        <v>45797</v>
      </c>
      <c r="B1680" s="12" t="s">
        <v>23</v>
      </c>
      <c r="C1680" s="12" t="str">
        <f>VLOOKUP(D1680, City_Mapping!A:B, 2, FALSE)</f>
        <v>India</v>
      </c>
      <c r="D1680" s="12" t="s">
        <v>32</v>
      </c>
      <c r="E1680" s="12" t="s">
        <v>36</v>
      </c>
      <c r="F1680" s="12" t="s">
        <v>40</v>
      </c>
      <c r="G1680" s="12">
        <v>91234</v>
      </c>
      <c r="H1680" s="12" t="s">
        <v>41</v>
      </c>
      <c r="I1680" s="12" t="s">
        <v>45</v>
      </c>
      <c r="J1680" s="12">
        <v>590614</v>
      </c>
      <c r="K1680" s="12">
        <v>6</v>
      </c>
      <c r="L1680" s="13">
        <v>2535</v>
      </c>
      <c r="M1680" s="14">
        <f>Table1[[#This Row],[Column1]]/100</f>
        <v>0.05</v>
      </c>
      <c r="N1680" s="13">
        <f>Table1[[#This Row],[Unit_Price]]*Table1[[#This Row],[Quantity]]*(1-Table1[[#This Row],[Discount_%]])</f>
        <v>14449.5</v>
      </c>
      <c r="O1680" s="13">
        <v>16301</v>
      </c>
      <c r="P1680" s="13">
        <f>Table1[[#This Row],[Revenue]]-Table1[[#This Row],[Cost]]</f>
        <v>-1851.5</v>
      </c>
      <c r="Q1680" s="12" t="s">
        <v>49</v>
      </c>
      <c r="R1680" s="12" t="s">
        <v>51</v>
      </c>
      <c r="S1680" s="12" t="s">
        <v>56</v>
      </c>
      <c r="T1680" s="12">
        <v>4</v>
      </c>
      <c r="U1680" s="12">
        <v>5</v>
      </c>
      <c r="V1680" s="20" t="str">
        <f>TEXT(Table1[[#This Row],[Date]],"mmm-yyyy")</f>
        <v>May-2025</v>
      </c>
    </row>
    <row r="1681" spans="1:22" x14ac:dyDescent="0.2">
      <c r="A1681" s="11">
        <f t="shared" si="26"/>
        <v>45797</v>
      </c>
      <c r="B1681" s="12" t="s">
        <v>23</v>
      </c>
      <c r="C1681" s="12" t="str">
        <f>VLOOKUP(D1681, City_Mapping!A:B, 2, FALSE)</f>
        <v>USA</v>
      </c>
      <c r="D1681" s="12" t="s">
        <v>31</v>
      </c>
      <c r="E1681" s="12" t="s">
        <v>35</v>
      </c>
      <c r="F1681" s="12" t="s">
        <v>38</v>
      </c>
      <c r="G1681" s="12">
        <v>19102</v>
      </c>
      <c r="H1681" s="12" t="s">
        <v>42</v>
      </c>
      <c r="I1681" s="12" t="s">
        <v>45</v>
      </c>
      <c r="J1681" s="12">
        <v>853354</v>
      </c>
      <c r="K1681" s="12">
        <v>7</v>
      </c>
      <c r="L1681" s="13">
        <v>669</v>
      </c>
      <c r="M1681" s="14">
        <f>Table1[[#This Row],[Column1]]/100</f>
        <v>0.1</v>
      </c>
      <c r="N1681" s="13">
        <f>Table1[[#This Row],[Unit_Price]]*Table1[[#This Row],[Quantity]]*(1-Table1[[#This Row],[Discount_%]])</f>
        <v>4214.7</v>
      </c>
      <c r="O1681" s="13">
        <v>16831</v>
      </c>
      <c r="P1681" s="13">
        <f>Table1[[#This Row],[Revenue]]-Table1[[#This Row],[Cost]]</f>
        <v>-12616.3</v>
      </c>
      <c r="Q1681" s="12" t="s">
        <v>47</v>
      </c>
      <c r="R1681" s="12" t="s">
        <v>50</v>
      </c>
      <c r="S1681" s="12" t="s">
        <v>53</v>
      </c>
      <c r="T1681" s="12">
        <v>3</v>
      </c>
      <c r="U1681" s="12">
        <v>10</v>
      </c>
      <c r="V1681" s="20" t="str">
        <f>TEXT(Table1[[#This Row],[Date]],"mmm-yyyy")</f>
        <v>May-2025</v>
      </c>
    </row>
    <row r="1682" spans="1:22" x14ac:dyDescent="0.2">
      <c r="A1682" s="11">
        <f t="shared" si="26"/>
        <v>45798</v>
      </c>
      <c r="B1682" s="12" t="s">
        <v>21</v>
      </c>
      <c r="C1682" s="12" t="str">
        <f>VLOOKUP(D1682, City_Mapping!A:B, 2, FALSE)</f>
        <v>UK</v>
      </c>
      <c r="D1682" s="12" t="s">
        <v>29</v>
      </c>
      <c r="E1682" s="12" t="s">
        <v>36</v>
      </c>
      <c r="F1682" s="12" t="s">
        <v>39</v>
      </c>
      <c r="G1682" s="12">
        <v>77107</v>
      </c>
      <c r="H1682" s="12" t="s">
        <v>41</v>
      </c>
      <c r="I1682" s="12" t="s">
        <v>43</v>
      </c>
      <c r="J1682" s="12">
        <v>296618</v>
      </c>
      <c r="K1682" s="12">
        <v>4</v>
      </c>
      <c r="L1682" s="13">
        <v>4331</v>
      </c>
      <c r="M1682" s="14">
        <f>Table1[[#This Row],[Column1]]/100</f>
        <v>0.1</v>
      </c>
      <c r="N1682" s="13">
        <f>Table1[[#This Row],[Unit_Price]]*Table1[[#This Row],[Quantity]]*(1-Table1[[#This Row],[Discount_%]])</f>
        <v>15591.6</v>
      </c>
      <c r="O1682" s="13">
        <v>7934</v>
      </c>
      <c r="P1682" s="13">
        <f>Table1[[#This Row],[Revenue]]-Table1[[#This Row],[Cost]]</f>
        <v>7657.6</v>
      </c>
      <c r="Q1682" s="12" t="s">
        <v>47</v>
      </c>
      <c r="R1682" s="12" t="s">
        <v>51</v>
      </c>
      <c r="S1682" s="12" t="s">
        <v>53</v>
      </c>
      <c r="T1682" s="12">
        <v>3</v>
      </c>
      <c r="U1682" s="12">
        <v>10</v>
      </c>
      <c r="V1682" s="20" t="str">
        <f>TEXT(Table1[[#This Row],[Date]],"mmm-yyyy")</f>
        <v>May-2025</v>
      </c>
    </row>
    <row r="1683" spans="1:22" x14ac:dyDescent="0.2">
      <c r="A1683" s="11">
        <f t="shared" si="26"/>
        <v>45798</v>
      </c>
      <c r="B1683" s="12" t="s">
        <v>23</v>
      </c>
      <c r="C1683" s="12" t="str">
        <f>VLOOKUP(D1683, City_Mapping!A:B, 2, FALSE)</f>
        <v>India</v>
      </c>
      <c r="D1683" s="12" t="s">
        <v>28</v>
      </c>
      <c r="E1683" s="12" t="s">
        <v>35</v>
      </c>
      <c r="F1683" s="12" t="s">
        <v>38</v>
      </c>
      <c r="G1683" s="12">
        <v>31553</v>
      </c>
      <c r="H1683" s="12" t="s">
        <v>42</v>
      </c>
      <c r="I1683" s="12" t="s">
        <v>43</v>
      </c>
      <c r="J1683" s="12">
        <v>510360</v>
      </c>
      <c r="K1683" s="12">
        <v>1</v>
      </c>
      <c r="L1683" s="13">
        <v>2796</v>
      </c>
      <c r="M1683" s="14">
        <f>Table1[[#This Row],[Column1]]/100</f>
        <v>0</v>
      </c>
      <c r="N1683" s="13">
        <f>Table1[[#This Row],[Unit_Price]]*Table1[[#This Row],[Quantity]]*(1-Table1[[#This Row],[Discount_%]])</f>
        <v>2796</v>
      </c>
      <c r="O1683" s="13">
        <v>23371</v>
      </c>
      <c r="P1683" s="13">
        <f>Table1[[#This Row],[Revenue]]-Table1[[#This Row],[Cost]]</f>
        <v>-20575</v>
      </c>
      <c r="Q1683" s="12" t="s">
        <v>48</v>
      </c>
      <c r="R1683" s="12" t="s">
        <v>51</v>
      </c>
      <c r="S1683" s="12" t="s">
        <v>56</v>
      </c>
      <c r="T1683" s="12">
        <v>2</v>
      </c>
      <c r="U1683" s="12">
        <v>0</v>
      </c>
      <c r="V1683" s="20" t="str">
        <f>TEXT(Table1[[#This Row],[Date]],"mmm-yyyy")</f>
        <v>May-2025</v>
      </c>
    </row>
    <row r="1684" spans="1:22" x14ac:dyDescent="0.2">
      <c r="A1684" s="11">
        <f t="shared" si="26"/>
        <v>45798</v>
      </c>
      <c r="B1684" s="12" t="s">
        <v>22</v>
      </c>
      <c r="C1684" s="12" t="str">
        <f>VLOOKUP(D1684, City_Mapping!A:B, 2, FALSE)</f>
        <v>India</v>
      </c>
      <c r="D1684" s="12" t="s">
        <v>33</v>
      </c>
      <c r="E1684" s="12" t="s">
        <v>34</v>
      </c>
      <c r="F1684" s="12" t="s">
        <v>38</v>
      </c>
      <c r="G1684" s="12">
        <v>94079</v>
      </c>
      <c r="H1684" s="12" t="s">
        <v>41</v>
      </c>
      <c r="I1684" s="12" t="s">
        <v>43</v>
      </c>
      <c r="J1684" s="12">
        <v>359831</v>
      </c>
      <c r="K1684" s="12">
        <v>6</v>
      </c>
      <c r="L1684" s="13">
        <v>3287</v>
      </c>
      <c r="M1684" s="14">
        <f>Table1[[#This Row],[Column1]]/100</f>
        <v>0</v>
      </c>
      <c r="N1684" s="13">
        <f>Table1[[#This Row],[Unit_Price]]*Table1[[#This Row],[Quantity]]*(1-Table1[[#This Row],[Discount_%]])</f>
        <v>19722</v>
      </c>
      <c r="O1684" s="13">
        <v>7859</v>
      </c>
      <c r="P1684" s="13">
        <f>Table1[[#This Row],[Revenue]]-Table1[[#This Row],[Cost]]</f>
        <v>11863</v>
      </c>
      <c r="Q1684" s="12" t="s">
        <v>48</v>
      </c>
      <c r="R1684" s="12" t="s">
        <v>51</v>
      </c>
      <c r="S1684" s="12" t="s">
        <v>54</v>
      </c>
      <c r="T1684" s="12">
        <v>2</v>
      </c>
      <c r="U1684" s="12">
        <v>0</v>
      </c>
      <c r="V1684" s="20" t="str">
        <f>TEXT(Table1[[#This Row],[Date]],"mmm-yyyy")</f>
        <v>May-2025</v>
      </c>
    </row>
    <row r="1685" spans="1:22" x14ac:dyDescent="0.2">
      <c r="A1685" s="11">
        <f t="shared" si="26"/>
        <v>45798</v>
      </c>
      <c r="B1685" s="12" t="s">
        <v>22</v>
      </c>
      <c r="C1685" s="12" t="str">
        <f>VLOOKUP(D1685, City_Mapping!A:B, 2, FALSE)</f>
        <v>India</v>
      </c>
      <c r="D1685" s="12" t="s">
        <v>28</v>
      </c>
      <c r="E1685" s="12" t="s">
        <v>36</v>
      </c>
      <c r="F1685" s="12" t="s">
        <v>38</v>
      </c>
      <c r="G1685" s="12">
        <v>89570</v>
      </c>
      <c r="H1685" s="12" t="s">
        <v>41</v>
      </c>
      <c r="I1685" s="12" t="s">
        <v>45</v>
      </c>
      <c r="J1685" s="12">
        <v>756537</v>
      </c>
      <c r="K1685" s="12">
        <v>4</v>
      </c>
      <c r="L1685" s="13">
        <v>3815</v>
      </c>
      <c r="M1685" s="14">
        <f>Table1[[#This Row],[Column1]]/100</f>
        <v>0.2</v>
      </c>
      <c r="N1685" s="13">
        <f>Table1[[#This Row],[Unit_Price]]*Table1[[#This Row],[Quantity]]*(1-Table1[[#This Row],[Discount_%]])</f>
        <v>12208</v>
      </c>
      <c r="O1685" s="13">
        <v>21353</v>
      </c>
      <c r="P1685" s="13">
        <f>Table1[[#This Row],[Revenue]]-Table1[[#This Row],[Cost]]</f>
        <v>-9145</v>
      </c>
      <c r="Q1685" s="12" t="s">
        <v>48</v>
      </c>
      <c r="R1685" s="12" t="s">
        <v>50</v>
      </c>
      <c r="S1685" s="12" t="s">
        <v>53</v>
      </c>
      <c r="T1685" s="12">
        <v>1</v>
      </c>
      <c r="U1685" s="12">
        <v>20</v>
      </c>
      <c r="V1685" s="20" t="str">
        <f>TEXT(Table1[[#This Row],[Date]],"mmm-yyyy")</f>
        <v>May-2025</v>
      </c>
    </row>
    <row r="1686" spans="1:22" x14ac:dyDescent="0.2">
      <c r="A1686" s="11">
        <f t="shared" si="26"/>
        <v>45798</v>
      </c>
      <c r="B1686" s="12" t="s">
        <v>20</v>
      </c>
      <c r="C1686" s="12" t="str">
        <f>VLOOKUP(D1686, City_Mapping!A:B, 2, FALSE)</f>
        <v>UAE</v>
      </c>
      <c r="D1686" s="12" t="s">
        <v>30</v>
      </c>
      <c r="E1686" s="12" t="s">
        <v>34</v>
      </c>
      <c r="F1686" s="12" t="s">
        <v>39</v>
      </c>
      <c r="G1686" s="12">
        <v>76865</v>
      </c>
      <c r="H1686" s="12" t="s">
        <v>42</v>
      </c>
      <c r="I1686" s="12" t="s">
        <v>43</v>
      </c>
      <c r="J1686" s="12">
        <v>585698</v>
      </c>
      <c r="K1686" s="12">
        <v>3</v>
      </c>
      <c r="L1686" s="13">
        <v>1131</v>
      </c>
      <c r="M1686" s="14">
        <f>Table1[[#This Row],[Column1]]/100</f>
        <v>0.05</v>
      </c>
      <c r="N1686" s="13">
        <f>Table1[[#This Row],[Unit_Price]]*Table1[[#This Row],[Quantity]]*(1-Table1[[#This Row],[Discount_%]])</f>
        <v>3223.35</v>
      </c>
      <c r="O1686" s="13">
        <v>29570</v>
      </c>
      <c r="P1686" s="13">
        <f>Table1[[#This Row],[Revenue]]-Table1[[#This Row],[Cost]]</f>
        <v>-26346.65</v>
      </c>
      <c r="Q1686" s="12" t="s">
        <v>48</v>
      </c>
      <c r="R1686" s="12" t="s">
        <v>52</v>
      </c>
      <c r="S1686" s="12" t="s">
        <v>54</v>
      </c>
      <c r="T1686" s="12">
        <v>4</v>
      </c>
      <c r="U1686" s="12">
        <v>5</v>
      </c>
      <c r="V1686" s="20" t="str">
        <f>TEXT(Table1[[#This Row],[Date]],"mmm-yyyy")</f>
        <v>May-2025</v>
      </c>
    </row>
    <row r="1687" spans="1:22" x14ac:dyDescent="0.2">
      <c r="A1687" s="11">
        <f t="shared" si="26"/>
        <v>45798</v>
      </c>
      <c r="B1687" s="12" t="s">
        <v>22</v>
      </c>
      <c r="C1687" s="12" t="str">
        <f>VLOOKUP(D1687, City_Mapping!A:B, 2, FALSE)</f>
        <v>India</v>
      </c>
      <c r="D1687" s="12" t="s">
        <v>32</v>
      </c>
      <c r="E1687" s="12" t="s">
        <v>35</v>
      </c>
      <c r="F1687" s="12" t="s">
        <v>37</v>
      </c>
      <c r="G1687" s="12">
        <v>51420</v>
      </c>
      <c r="H1687" s="12" t="s">
        <v>42</v>
      </c>
      <c r="I1687" s="12" t="s">
        <v>43</v>
      </c>
      <c r="J1687" s="12">
        <v>685240</v>
      </c>
      <c r="K1687" s="12">
        <v>4</v>
      </c>
      <c r="L1687" s="13">
        <v>1304</v>
      </c>
      <c r="M1687" s="14">
        <f>Table1[[#This Row],[Column1]]/100</f>
        <v>0.1</v>
      </c>
      <c r="N1687" s="13">
        <f>Table1[[#This Row],[Unit_Price]]*Table1[[#This Row],[Quantity]]*(1-Table1[[#This Row],[Discount_%]])</f>
        <v>4694.4000000000005</v>
      </c>
      <c r="O1687" s="13">
        <v>17031</v>
      </c>
      <c r="P1687" s="13">
        <f>Table1[[#This Row],[Revenue]]-Table1[[#This Row],[Cost]]</f>
        <v>-12336.599999999999</v>
      </c>
      <c r="Q1687" s="12" t="s">
        <v>48</v>
      </c>
      <c r="R1687" s="12" t="s">
        <v>50</v>
      </c>
      <c r="S1687" s="12" t="s">
        <v>54</v>
      </c>
      <c r="T1687" s="12">
        <v>1</v>
      </c>
      <c r="U1687" s="12">
        <v>10</v>
      </c>
      <c r="V1687" s="20" t="str">
        <f>TEXT(Table1[[#This Row],[Date]],"mmm-yyyy")</f>
        <v>May-2025</v>
      </c>
    </row>
    <row r="1688" spans="1:22" x14ac:dyDescent="0.2">
      <c r="A1688" s="11">
        <f t="shared" si="26"/>
        <v>45798</v>
      </c>
      <c r="B1688" s="12" t="s">
        <v>21</v>
      </c>
      <c r="C1688" s="12" t="str">
        <f>VLOOKUP(D1688, City_Mapping!A:B, 2, FALSE)</f>
        <v>UK</v>
      </c>
      <c r="D1688" s="12" t="s">
        <v>29</v>
      </c>
      <c r="E1688" s="12" t="s">
        <v>34</v>
      </c>
      <c r="F1688" s="12" t="s">
        <v>38</v>
      </c>
      <c r="G1688" s="12">
        <v>35382</v>
      </c>
      <c r="H1688" s="12" t="s">
        <v>42</v>
      </c>
      <c r="I1688" s="12" t="s">
        <v>44</v>
      </c>
      <c r="J1688" s="12">
        <v>502384</v>
      </c>
      <c r="K1688" s="12">
        <v>6</v>
      </c>
      <c r="L1688" s="13">
        <v>3534</v>
      </c>
      <c r="M1688" s="14">
        <f>Table1[[#This Row],[Column1]]/100</f>
        <v>0.2</v>
      </c>
      <c r="N1688" s="13">
        <f>Table1[[#This Row],[Unit_Price]]*Table1[[#This Row],[Quantity]]*(1-Table1[[#This Row],[Discount_%]])</f>
        <v>16963.2</v>
      </c>
      <c r="O1688" s="13">
        <v>12441</v>
      </c>
      <c r="P1688" s="13">
        <f>Table1[[#This Row],[Revenue]]-Table1[[#This Row],[Cost]]</f>
        <v>4522.2000000000007</v>
      </c>
      <c r="Q1688" s="12" t="s">
        <v>46</v>
      </c>
      <c r="R1688" s="12" t="s">
        <v>52</v>
      </c>
      <c r="S1688" s="12" t="s">
        <v>54</v>
      </c>
      <c r="T1688" s="12">
        <v>1</v>
      </c>
      <c r="U1688" s="12">
        <v>20</v>
      </c>
      <c r="V1688" s="20" t="str">
        <f>TEXT(Table1[[#This Row],[Date]],"mmm-yyyy")</f>
        <v>May-2025</v>
      </c>
    </row>
    <row r="1689" spans="1:22" x14ac:dyDescent="0.2">
      <c r="A1689" s="11">
        <f t="shared" si="26"/>
        <v>45798</v>
      </c>
      <c r="B1689" s="12" t="s">
        <v>22</v>
      </c>
      <c r="C1689" s="12" t="str">
        <f>VLOOKUP(D1689, City_Mapping!A:B, 2, FALSE)</f>
        <v>India</v>
      </c>
      <c r="D1689" s="12" t="s">
        <v>32</v>
      </c>
      <c r="E1689" s="12" t="s">
        <v>34</v>
      </c>
      <c r="F1689" s="12" t="s">
        <v>37</v>
      </c>
      <c r="G1689" s="12">
        <v>79235</v>
      </c>
      <c r="H1689" s="12" t="s">
        <v>41</v>
      </c>
      <c r="I1689" s="12" t="s">
        <v>45</v>
      </c>
      <c r="J1689" s="12">
        <v>892796</v>
      </c>
      <c r="K1689" s="12">
        <v>5</v>
      </c>
      <c r="L1689" s="13">
        <v>3587</v>
      </c>
      <c r="M1689" s="14">
        <f>Table1[[#This Row],[Column1]]/100</f>
        <v>0.05</v>
      </c>
      <c r="N1689" s="13">
        <f>Table1[[#This Row],[Unit_Price]]*Table1[[#This Row],[Quantity]]*(1-Table1[[#This Row],[Discount_%]])</f>
        <v>17038.25</v>
      </c>
      <c r="O1689" s="13">
        <v>3751</v>
      </c>
      <c r="P1689" s="13">
        <f>Table1[[#This Row],[Revenue]]-Table1[[#This Row],[Cost]]</f>
        <v>13287.25</v>
      </c>
      <c r="Q1689" s="12" t="s">
        <v>49</v>
      </c>
      <c r="R1689" s="12" t="s">
        <v>51</v>
      </c>
      <c r="S1689" s="12" t="s">
        <v>55</v>
      </c>
      <c r="T1689" s="12">
        <v>5</v>
      </c>
      <c r="U1689" s="12">
        <v>5</v>
      </c>
      <c r="V1689" s="20" t="str">
        <f>TEXT(Table1[[#This Row],[Date]],"mmm-yyyy")</f>
        <v>May-2025</v>
      </c>
    </row>
    <row r="1690" spans="1:22" x14ac:dyDescent="0.2">
      <c r="A1690" s="11">
        <f t="shared" si="26"/>
        <v>45798</v>
      </c>
      <c r="B1690" s="12" t="s">
        <v>22</v>
      </c>
      <c r="C1690" s="12" t="str">
        <f>VLOOKUP(D1690, City_Mapping!A:B, 2, FALSE)</f>
        <v>USA</v>
      </c>
      <c r="D1690" s="12" t="s">
        <v>31</v>
      </c>
      <c r="E1690" s="12" t="s">
        <v>35</v>
      </c>
      <c r="F1690" s="12" t="s">
        <v>39</v>
      </c>
      <c r="G1690" s="12">
        <v>48795</v>
      </c>
      <c r="H1690" s="12" t="s">
        <v>41</v>
      </c>
      <c r="I1690" s="12" t="s">
        <v>45</v>
      </c>
      <c r="J1690" s="12">
        <v>753421</v>
      </c>
      <c r="K1690" s="12">
        <v>2</v>
      </c>
      <c r="L1690" s="13">
        <v>4980</v>
      </c>
      <c r="M1690" s="14">
        <f>Table1[[#This Row],[Column1]]/100</f>
        <v>0.2</v>
      </c>
      <c r="N1690" s="13">
        <f>Table1[[#This Row],[Unit_Price]]*Table1[[#This Row],[Quantity]]*(1-Table1[[#This Row],[Discount_%]])</f>
        <v>7968</v>
      </c>
      <c r="O1690" s="13">
        <v>9173</v>
      </c>
      <c r="P1690" s="13">
        <f>Table1[[#This Row],[Revenue]]-Table1[[#This Row],[Cost]]</f>
        <v>-1205</v>
      </c>
      <c r="Q1690" s="12" t="s">
        <v>49</v>
      </c>
      <c r="R1690" s="12" t="s">
        <v>52</v>
      </c>
      <c r="S1690" s="12" t="s">
        <v>56</v>
      </c>
      <c r="T1690" s="12">
        <v>1</v>
      </c>
      <c r="U1690" s="12">
        <v>20</v>
      </c>
      <c r="V1690" s="20" t="str">
        <f>TEXT(Table1[[#This Row],[Date]],"mmm-yyyy")</f>
        <v>May-2025</v>
      </c>
    </row>
    <row r="1691" spans="1:22" x14ac:dyDescent="0.2">
      <c r="A1691" s="11">
        <f t="shared" si="26"/>
        <v>45798</v>
      </c>
      <c r="B1691" s="12" t="s">
        <v>21</v>
      </c>
      <c r="C1691" s="12" t="str">
        <f>VLOOKUP(D1691, City_Mapping!A:B, 2, FALSE)</f>
        <v>India</v>
      </c>
      <c r="D1691" s="12" t="s">
        <v>32</v>
      </c>
      <c r="E1691" s="12" t="s">
        <v>35</v>
      </c>
      <c r="F1691" s="12" t="s">
        <v>39</v>
      </c>
      <c r="G1691" s="12">
        <v>61425</v>
      </c>
      <c r="H1691" s="12" t="s">
        <v>42</v>
      </c>
      <c r="I1691" s="12" t="s">
        <v>43</v>
      </c>
      <c r="J1691" s="12">
        <v>651321</v>
      </c>
      <c r="K1691" s="12">
        <v>2</v>
      </c>
      <c r="L1691" s="13">
        <v>3912</v>
      </c>
      <c r="M1691" s="14">
        <f>Table1[[#This Row],[Column1]]/100</f>
        <v>0.1</v>
      </c>
      <c r="N1691" s="13">
        <f>Table1[[#This Row],[Unit_Price]]*Table1[[#This Row],[Quantity]]*(1-Table1[[#This Row],[Discount_%]])</f>
        <v>7041.6</v>
      </c>
      <c r="O1691" s="13">
        <v>18959</v>
      </c>
      <c r="P1691" s="13">
        <f>Table1[[#This Row],[Revenue]]-Table1[[#This Row],[Cost]]</f>
        <v>-11917.4</v>
      </c>
      <c r="Q1691" s="12" t="s">
        <v>48</v>
      </c>
      <c r="R1691" s="12" t="s">
        <v>52</v>
      </c>
      <c r="S1691" s="12" t="s">
        <v>55</v>
      </c>
      <c r="T1691" s="12">
        <v>1</v>
      </c>
      <c r="U1691" s="12">
        <v>10</v>
      </c>
      <c r="V1691" s="20" t="str">
        <f>TEXT(Table1[[#This Row],[Date]],"mmm-yyyy")</f>
        <v>May-2025</v>
      </c>
    </row>
    <row r="1692" spans="1:22" x14ac:dyDescent="0.2">
      <c r="A1692" s="11">
        <f t="shared" si="26"/>
        <v>45798</v>
      </c>
      <c r="B1692" s="12" t="s">
        <v>23</v>
      </c>
      <c r="C1692" s="12" t="str">
        <f>VLOOKUP(D1692, City_Mapping!A:B, 2, FALSE)</f>
        <v>India</v>
      </c>
      <c r="D1692" s="12" t="s">
        <v>33</v>
      </c>
      <c r="E1692" s="12" t="s">
        <v>36</v>
      </c>
      <c r="F1692" s="12" t="s">
        <v>38</v>
      </c>
      <c r="G1692" s="12">
        <v>67402</v>
      </c>
      <c r="H1692" s="12" t="s">
        <v>41</v>
      </c>
      <c r="I1692" s="12" t="s">
        <v>43</v>
      </c>
      <c r="J1692" s="12">
        <v>148545</v>
      </c>
      <c r="K1692" s="12">
        <v>3</v>
      </c>
      <c r="L1692" s="13">
        <v>4369</v>
      </c>
      <c r="M1692" s="14">
        <f>Table1[[#This Row],[Column1]]/100</f>
        <v>0.2</v>
      </c>
      <c r="N1692" s="13">
        <f>Table1[[#This Row],[Unit_Price]]*Table1[[#This Row],[Quantity]]*(1-Table1[[#This Row],[Discount_%]])</f>
        <v>10485.6</v>
      </c>
      <c r="O1692" s="13">
        <v>7503</v>
      </c>
      <c r="P1692" s="13">
        <f>Table1[[#This Row],[Revenue]]-Table1[[#This Row],[Cost]]</f>
        <v>2982.6000000000004</v>
      </c>
      <c r="Q1692" s="12" t="s">
        <v>49</v>
      </c>
      <c r="R1692" s="12" t="s">
        <v>52</v>
      </c>
      <c r="S1692" s="12" t="s">
        <v>56</v>
      </c>
      <c r="T1692" s="12">
        <v>4</v>
      </c>
      <c r="U1692" s="12">
        <v>20</v>
      </c>
      <c r="V1692" s="20" t="str">
        <f>TEXT(Table1[[#This Row],[Date]],"mmm-yyyy")</f>
        <v>May-2025</v>
      </c>
    </row>
    <row r="1693" spans="1:22" x14ac:dyDescent="0.2">
      <c r="A1693" s="11">
        <f t="shared" si="26"/>
        <v>45798</v>
      </c>
      <c r="B1693" s="12" t="s">
        <v>23</v>
      </c>
      <c r="C1693" s="12" t="str">
        <f>VLOOKUP(D1693, City_Mapping!A:B, 2, FALSE)</f>
        <v>UAE</v>
      </c>
      <c r="D1693" s="12" t="s">
        <v>30</v>
      </c>
      <c r="E1693" s="12" t="s">
        <v>35</v>
      </c>
      <c r="F1693" s="12" t="s">
        <v>37</v>
      </c>
      <c r="G1693" s="12">
        <v>72539</v>
      </c>
      <c r="H1693" s="12" t="s">
        <v>41</v>
      </c>
      <c r="I1693" s="12" t="s">
        <v>44</v>
      </c>
      <c r="J1693" s="12">
        <v>111865</v>
      </c>
      <c r="K1693" s="12">
        <v>6</v>
      </c>
      <c r="L1693" s="13">
        <v>1291</v>
      </c>
      <c r="M1693" s="14">
        <f>Table1[[#This Row],[Column1]]/100</f>
        <v>0</v>
      </c>
      <c r="N1693" s="13">
        <f>Table1[[#This Row],[Unit_Price]]*Table1[[#This Row],[Quantity]]*(1-Table1[[#This Row],[Discount_%]])</f>
        <v>7746</v>
      </c>
      <c r="O1693" s="13">
        <v>18643</v>
      </c>
      <c r="P1693" s="13">
        <f>Table1[[#This Row],[Revenue]]-Table1[[#This Row],[Cost]]</f>
        <v>-10897</v>
      </c>
      <c r="Q1693" s="12" t="s">
        <v>49</v>
      </c>
      <c r="R1693" s="12" t="s">
        <v>52</v>
      </c>
      <c r="S1693" s="12" t="s">
        <v>54</v>
      </c>
      <c r="T1693" s="12">
        <v>1</v>
      </c>
      <c r="U1693" s="12">
        <v>0</v>
      </c>
      <c r="V1693" s="20" t="str">
        <f>TEXT(Table1[[#This Row],[Date]],"mmm-yyyy")</f>
        <v>May-2025</v>
      </c>
    </row>
    <row r="1694" spans="1:22" x14ac:dyDescent="0.2">
      <c r="A1694" s="11">
        <f t="shared" si="26"/>
        <v>45799</v>
      </c>
      <c r="B1694" s="12" t="s">
        <v>21</v>
      </c>
      <c r="C1694" s="12" t="str">
        <f>VLOOKUP(D1694, City_Mapping!A:B, 2, FALSE)</f>
        <v>India</v>
      </c>
      <c r="D1694" s="12" t="s">
        <v>28</v>
      </c>
      <c r="E1694" s="12" t="s">
        <v>36</v>
      </c>
      <c r="F1694" s="12" t="s">
        <v>37</v>
      </c>
      <c r="G1694" s="12">
        <v>86203</v>
      </c>
      <c r="H1694" s="12" t="s">
        <v>42</v>
      </c>
      <c r="I1694" s="12" t="s">
        <v>43</v>
      </c>
      <c r="J1694" s="12">
        <v>118936</v>
      </c>
      <c r="K1694" s="12">
        <v>1</v>
      </c>
      <c r="L1694" s="13">
        <v>4641</v>
      </c>
      <c r="M1694" s="14">
        <f>Table1[[#This Row],[Column1]]/100</f>
        <v>0</v>
      </c>
      <c r="N1694" s="13">
        <f>Table1[[#This Row],[Unit_Price]]*Table1[[#This Row],[Quantity]]*(1-Table1[[#This Row],[Discount_%]])</f>
        <v>4641</v>
      </c>
      <c r="O1694" s="13">
        <v>18440</v>
      </c>
      <c r="P1694" s="13">
        <f>Table1[[#This Row],[Revenue]]-Table1[[#This Row],[Cost]]</f>
        <v>-13799</v>
      </c>
      <c r="Q1694" s="12" t="s">
        <v>46</v>
      </c>
      <c r="R1694" s="12" t="s">
        <v>51</v>
      </c>
      <c r="S1694" s="12" t="s">
        <v>54</v>
      </c>
      <c r="T1694" s="12">
        <v>4</v>
      </c>
      <c r="U1694" s="12">
        <v>0</v>
      </c>
      <c r="V1694" s="20" t="str">
        <f>TEXT(Table1[[#This Row],[Date]],"mmm-yyyy")</f>
        <v>May-2025</v>
      </c>
    </row>
    <row r="1695" spans="1:22" x14ac:dyDescent="0.2">
      <c r="A1695" s="11">
        <f t="shared" si="26"/>
        <v>45799</v>
      </c>
      <c r="B1695" s="12" t="s">
        <v>20</v>
      </c>
      <c r="C1695" s="12" t="str">
        <f>VLOOKUP(D1695, City_Mapping!A:B, 2, FALSE)</f>
        <v>UAE</v>
      </c>
      <c r="D1695" s="12" t="s">
        <v>30</v>
      </c>
      <c r="E1695" s="12" t="s">
        <v>34</v>
      </c>
      <c r="F1695" s="12" t="s">
        <v>38</v>
      </c>
      <c r="G1695" s="12">
        <v>33459</v>
      </c>
      <c r="H1695" s="12" t="s">
        <v>41</v>
      </c>
      <c r="I1695" s="12" t="s">
        <v>45</v>
      </c>
      <c r="J1695" s="12">
        <v>884136</v>
      </c>
      <c r="K1695" s="12">
        <v>7</v>
      </c>
      <c r="L1695" s="13">
        <v>3051</v>
      </c>
      <c r="M1695" s="14">
        <f>Table1[[#This Row],[Column1]]/100</f>
        <v>0.15</v>
      </c>
      <c r="N1695" s="13">
        <f>Table1[[#This Row],[Unit_Price]]*Table1[[#This Row],[Quantity]]*(1-Table1[[#This Row],[Discount_%]])</f>
        <v>18153.45</v>
      </c>
      <c r="O1695" s="13">
        <v>23044</v>
      </c>
      <c r="P1695" s="13">
        <f>Table1[[#This Row],[Revenue]]-Table1[[#This Row],[Cost]]</f>
        <v>-4890.5499999999993</v>
      </c>
      <c r="Q1695" s="12" t="s">
        <v>46</v>
      </c>
      <c r="R1695" s="12" t="s">
        <v>52</v>
      </c>
      <c r="S1695" s="12" t="s">
        <v>54</v>
      </c>
      <c r="T1695" s="12">
        <v>4</v>
      </c>
      <c r="U1695" s="12">
        <v>15</v>
      </c>
      <c r="V1695" s="20" t="str">
        <f>TEXT(Table1[[#This Row],[Date]],"mmm-yyyy")</f>
        <v>May-2025</v>
      </c>
    </row>
    <row r="1696" spans="1:22" x14ac:dyDescent="0.2">
      <c r="A1696" s="11">
        <f t="shared" si="26"/>
        <v>45799</v>
      </c>
      <c r="B1696" s="12" t="s">
        <v>22</v>
      </c>
      <c r="C1696" s="12" t="str">
        <f>VLOOKUP(D1696, City_Mapping!A:B, 2, FALSE)</f>
        <v>UK</v>
      </c>
      <c r="D1696" s="12" t="s">
        <v>29</v>
      </c>
      <c r="E1696" s="12" t="s">
        <v>34</v>
      </c>
      <c r="F1696" s="12" t="s">
        <v>40</v>
      </c>
      <c r="G1696" s="12">
        <v>59649</v>
      </c>
      <c r="H1696" s="12" t="s">
        <v>41</v>
      </c>
      <c r="I1696" s="12" t="s">
        <v>44</v>
      </c>
      <c r="J1696" s="12">
        <v>702151</v>
      </c>
      <c r="K1696" s="12">
        <v>8</v>
      </c>
      <c r="L1696" s="13">
        <v>4341</v>
      </c>
      <c r="M1696" s="14">
        <f>Table1[[#This Row],[Column1]]/100</f>
        <v>0.05</v>
      </c>
      <c r="N1696" s="13">
        <f>Table1[[#This Row],[Unit_Price]]*Table1[[#This Row],[Quantity]]*(1-Table1[[#This Row],[Discount_%]])</f>
        <v>32991.599999999999</v>
      </c>
      <c r="O1696" s="13">
        <v>26120</v>
      </c>
      <c r="P1696" s="13">
        <f>Table1[[#This Row],[Revenue]]-Table1[[#This Row],[Cost]]</f>
        <v>6871.5999999999985</v>
      </c>
      <c r="Q1696" s="12" t="s">
        <v>47</v>
      </c>
      <c r="R1696" s="12" t="s">
        <v>52</v>
      </c>
      <c r="S1696" s="12" t="s">
        <v>54</v>
      </c>
      <c r="T1696" s="12">
        <v>1</v>
      </c>
      <c r="U1696" s="12">
        <v>5</v>
      </c>
      <c r="V1696" s="20" t="str">
        <f>TEXT(Table1[[#This Row],[Date]],"mmm-yyyy")</f>
        <v>May-2025</v>
      </c>
    </row>
    <row r="1697" spans="1:22" x14ac:dyDescent="0.2">
      <c r="A1697" s="11">
        <f t="shared" si="26"/>
        <v>45799</v>
      </c>
      <c r="B1697" s="12" t="s">
        <v>21</v>
      </c>
      <c r="C1697" s="12" t="str">
        <f>VLOOKUP(D1697, City_Mapping!A:B, 2, FALSE)</f>
        <v>India</v>
      </c>
      <c r="D1697" s="12" t="s">
        <v>32</v>
      </c>
      <c r="E1697" s="12" t="s">
        <v>36</v>
      </c>
      <c r="F1697" s="12" t="s">
        <v>40</v>
      </c>
      <c r="G1697" s="12">
        <v>82495</v>
      </c>
      <c r="H1697" s="12" t="s">
        <v>41</v>
      </c>
      <c r="I1697" s="12" t="s">
        <v>45</v>
      </c>
      <c r="J1697" s="12">
        <v>984220</v>
      </c>
      <c r="K1697" s="12">
        <v>7</v>
      </c>
      <c r="L1697" s="13">
        <v>3714</v>
      </c>
      <c r="M1697" s="14">
        <f>Table1[[#This Row],[Column1]]/100</f>
        <v>0.1</v>
      </c>
      <c r="N1697" s="13">
        <f>Table1[[#This Row],[Unit_Price]]*Table1[[#This Row],[Quantity]]*(1-Table1[[#This Row],[Discount_%]])</f>
        <v>23398.2</v>
      </c>
      <c r="O1697" s="13">
        <v>7243</v>
      </c>
      <c r="P1697" s="13">
        <f>Table1[[#This Row],[Revenue]]-Table1[[#This Row],[Cost]]</f>
        <v>16155.2</v>
      </c>
      <c r="Q1697" s="12" t="s">
        <v>47</v>
      </c>
      <c r="R1697" s="12" t="s">
        <v>51</v>
      </c>
      <c r="S1697" s="12" t="s">
        <v>54</v>
      </c>
      <c r="T1697" s="12">
        <v>4</v>
      </c>
      <c r="U1697" s="12">
        <v>10</v>
      </c>
      <c r="V1697" s="20" t="str">
        <f>TEXT(Table1[[#This Row],[Date]],"mmm-yyyy")</f>
        <v>May-2025</v>
      </c>
    </row>
    <row r="1698" spans="1:22" x14ac:dyDescent="0.2">
      <c r="A1698" s="11">
        <f t="shared" si="26"/>
        <v>45799</v>
      </c>
      <c r="B1698" s="12" t="s">
        <v>22</v>
      </c>
      <c r="C1698" s="12" t="str">
        <f>VLOOKUP(D1698, City_Mapping!A:B, 2, FALSE)</f>
        <v>UK</v>
      </c>
      <c r="D1698" s="12" t="s">
        <v>29</v>
      </c>
      <c r="E1698" s="12" t="s">
        <v>35</v>
      </c>
      <c r="F1698" s="12" t="s">
        <v>39</v>
      </c>
      <c r="G1698" s="12">
        <v>56384</v>
      </c>
      <c r="H1698" s="12" t="s">
        <v>42</v>
      </c>
      <c r="I1698" s="12" t="s">
        <v>43</v>
      </c>
      <c r="J1698" s="12">
        <v>724902</v>
      </c>
      <c r="K1698" s="12">
        <v>3</v>
      </c>
      <c r="L1698" s="13">
        <v>3856</v>
      </c>
      <c r="M1698" s="14">
        <f>Table1[[#This Row],[Column1]]/100</f>
        <v>0.05</v>
      </c>
      <c r="N1698" s="13">
        <f>Table1[[#This Row],[Unit_Price]]*Table1[[#This Row],[Quantity]]*(1-Table1[[#This Row],[Discount_%]])</f>
        <v>10989.6</v>
      </c>
      <c r="O1698" s="13">
        <v>7800</v>
      </c>
      <c r="P1698" s="13">
        <f>Table1[[#This Row],[Revenue]]-Table1[[#This Row],[Cost]]</f>
        <v>3189.6000000000004</v>
      </c>
      <c r="Q1698" s="12" t="s">
        <v>48</v>
      </c>
      <c r="R1698" s="12" t="s">
        <v>52</v>
      </c>
      <c r="S1698" s="12" t="s">
        <v>55</v>
      </c>
      <c r="T1698" s="12">
        <v>2</v>
      </c>
      <c r="U1698" s="12">
        <v>5</v>
      </c>
      <c r="V1698" s="20" t="str">
        <f>TEXT(Table1[[#This Row],[Date]],"mmm-yyyy")</f>
        <v>May-2025</v>
      </c>
    </row>
    <row r="1699" spans="1:22" x14ac:dyDescent="0.2">
      <c r="A1699" s="11">
        <f t="shared" si="26"/>
        <v>45799</v>
      </c>
      <c r="B1699" s="12" t="s">
        <v>20</v>
      </c>
      <c r="C1699" s="12" t="str">
        <f>VLOOKUP(D1699, City_Mapping!A:B, 2, FALSE)</f>
        <v>India</v>
      </c>
      <c r="D1699" s="12" t="s">
        <v>28</v>
      </c>
      <c r="E1699" s="12" t="s">
        <v>35</v>
      </c>
      <c r="F1699" s="12" t="s">
        <v>39</v>
      </c>
      <c r="G1699" s="12">
        <v>81746</v>
      </c>
      <c r="H1699" s="12" t="s">
        <v>41</v>
      </c>
      <c r="I1699" s="12" t="s">
        <v>44</v>
      </c>
      <c r="J1699" s="12">
        <v>496957</v>
      </c>
      <c r="K1699" s="12">
        <v>6</v>
      </c>
      <c r="L1699" s="13">
        <v>3072</v>
      </c>
      <c r="M1699" s="14">
        <f>Table1[[#This Row],[Column1]]/100</f>
        <v>0</v>
      </c>
      <c r="N1699" s="13">
        <f>Table1[[#This Row],[Unit_Price]]*Table1[[#This Row],[Quantity]]*(1-Table1[[#This Row],[Discount_%]])</f>
        <v>18432</v>
      </c>
      <c r="O1699" s="13">
        <v>17713</v>
      </c>
      <c r="P1699" s="13">
        <f>Table1[[#This Row],[Revenue]]-Table1[[#This Row],[Cost]]</f>
        <v>719</v>
      </c>
      <c r="Q1699" s="12" t="s">
        <v>47</v>
      </c>
      <c r="R1699" s="12" t="s">
        <v>50</v>
      </c>
      <c r="S1699" s="12" t="s">
        <v>54</v>
      </c>
      <c r="T1699" s="12">
        <v>2</v>
      </c>
      <c r="U1699" s="12">
        <v>0</v>
      </c>
      <c r="V1699" s="20" t="str">
        <f>TEXT(Table1[[#This Row],[Date]],"mmm-yyyy")</f>
        <v>May-2025</v>
      </c>
    </row>
    <row r="1700" spans="1:22" x14ac:dyDescent="0.2">
      <c r="A1700" s="11">
        <f t="shared" si="26"/>
        <v>45799</v>
      </c>
      <c r="B1700" s="12" t="s">
        <v>22</v>
      </c>
      <c r="C1700" s="12" t="str">
        <f>VLOOKUP(D1700, City_Mapping!A:B, 2, FALSE)</f>
        <v>UK</v>
      </c>
      <c r="D1700" s="12" t="s">
        <v>29</v>
      </c>
      <c r="E1700" s="12" t="s">
        <v>34</v>
      </c>
      <c r="F1700" s="12" t="s">
        <v>40</v>
      </c>
      <c r="G1700" s="12">
        <v>88053</v>
      </c>
      <c r="H1700" s="12" t="s">
        <v>42</v>
      </c>
      <c r="I1700" s="12" t="s">
        <v>45</v>
      </c>
      <c r="J1700" s="12">
        <v>992021</v>
      </c>
      <c r="K1700" s="12">
        <v>4</v>
      </c>
      <c r="L1700" s="13">
        <v>4404</v>
      </c>
      <c r="M1700" s="14">
        <f>Table1[[#This Row],[Column1]]/100</f>
        <v>0.1</v>
      </c>
      <c r="N1700" s="13">
        <f>Table1[[#This Row],[Unit_Price]]*Table1[[#This Row],[Quantity]]*(1-Table1[[#This Row],[Discount_%]])</f>
        <v>15854.4</v>
      </c>
      <c r="O1700" s="13">
        <v>14376</v>
      </c>
      <c r="P1700" s="13">
        <f>Table1[[#This Row],[Revenue]]-Table1[[#This Row],[Cost]]</f>
        <v>1478.3999999999996</v>
      </c>
      <c r="Q1700" s="12" t="s">
        <v>48</v>
      </c>
      <c r="R1700" s="12" t="s">
        <v>52</v>
      </c>
      <c r="S1700" s="12" t="s">
        <v>54</v>
      </c>
      <c r="T1700" s="12">
        <v>4</v>
      </c>
      <c r="U1700" s="12">
        <v>10</v>
      </c>
      <c r="V1700" s="20" t="str">
        <f>TEXT(Table1[[#This Row],[Date]],"mmm-yyyy")</f>
        <v>May-2025</v>
      </c>
    </row>
    <row r="1701" spans="1:22" x14ac:dyDescent="0.2">
      <c r="A1701" s="11">
        <f t="shared" si="26"/>
        <v>45799</v>
      </c>
      <c r="B1701" s="12" t="s">
        <v>21</v>
      </c>
      <c r="C1701" s="12" t="str">
        <f>VLOOKUP(D1701, City_Mapping!A:B, 2, FALSE)</f>
        <v>USA</v>
      </c>
      <c r="D1701" s="12" t="s">
        <v>31</v>
      </c>
      <c r="E1701" s="12" t="s">
        <v>36</v>
      </c>
      <c r="F1701" s="12" t="s">
        <v>40</v>
      </c>
      <c r="G1701" s="12">
        <v>66278</v>
      </c>
      <c r="H1701" s="12" t="s">
        <v>41</v>
      </c>
      <c r="I1701" s="12" t="s">
        <v>45</v>
      </c>
      <c r="J1701" s="12">
        <v>975969</v>
      </c>
      <c r="K1701" s="12">
        <v>5</v>
      </c>
      <c r="L1701" s="13">
        <v>2594</v>
      </c>
      <c r="M1701" s="14">
        <f>Table1[[#This Row],[Column1]]/100</f>
        <v>0.15</v>
      </c>
      <c r="N1701" s="13">
        <f>Table1[[#This Row],[Unit_Price]]*Table1[[#This Row],[Quantity]]*(1-Table1[[#This Row],[Discount_%]])</f>
        <v>11024.5</v>
      </c>
      <c r="O1701" s="13">
        <v>19553</v>
      </c>
      <c r="P1701" s="13">
        <f>Table1[[#This Row],[Revenue]]-Table1[[#This Row],[Cost]]</f>
        <v>-8528.5</v>
      </c>
      <c r="Q1701" s="12" t="s">
        <v>47</v>
      </c>
      <c r="R1701" s="12" t="s">
        <v>50</v>
      </c>
      <c r="S1701" s="12" t="s">
        <v>54</v>
      </c>
      <c r="T1701" s="12">
        <v>2</v>
      </c>
      <c r="U1701" s="12">
        <v>15</v>
      </c>
      <c r="V1701" s="20" t="str">
        <f>TEXT(Table1[[#This Row],[Date]],"mmm-yyyy")</f>
        <v>May-2025</v>
      </c>
    </row>
    <row r="1702" spans="1:22" x14ac:dyDescent="0.2">
      <c r="A1702" s="11">
        <f t="shared" si="26"/>
        <v>45799</v>
      </c>
      <c r="B1702" s="12" t="s">
        <v>22</v>
      </c>
      <c r="C1702" s="12" t="str">
        <f>VLOOKUP(D1702, City_Mapping!A:B, 2, FALSE)</f>
        <v>UAE</v>
      </c>
      <c r="D1702" s="12" t="s">
        <v>30</v>
      </c>
      <c r="E1702" s="12" t="s">
        <v>34</v>
      </c>
      <c r="F1702" s="12" t="s">
        <v>40</v>
      </c>
      <c r="G1702" s="12">
        <v>88156</v>
      </c>
      <c r="H1702" s="12" t="s">
        <v>41</v>
      </c>
      <c r="I1702" s="12" t="s">
        <v>45</v>
      </c>
      <c r="J1702" s="12">
        <v>759199</v>
      </c>
      <c r="K1702" s="12">
        <v>3</v>
      </c>
      <c r="L1702" s="13">
        <v>1115</v>
      </c>
      <c r="M1702" s="14">
        <f>Table1[[#This Row],[Column1]]/100</f>
        <v>0</v>
      </c>
      <c r="N1702" s="13">
        <f>Table1[[#This Row],[Unit_Price]]*Table1[[#This Row],[Quantity]]*(1-Table1[[#This Row],[Discount_%]])</f>
        <v>3345</v>
      </c>
      <c r="O1702" s="13">
        <v>10770</v>
      </c>
      <c r="P1702" s="13">
        <f>Table1[[#This Row],[Revenue]]-Table1[[#This Row],[Cost]]</f>
        <v>-7425</v>
      </c>
      <c r="Q1702" s="12" t="s">
        <v>49</v>
      </c>
      <c r="R1702" s="12" t="s">
        <v>50</v>
      </c>
      <c r="S1702" s="12" t="s">
        <v>55</v>
      </c>
      <c r="T1702" s="12">
        <v>5</v>
      </c>
      <c r="U1702" s="12">
        <v>0</v>
      </c>
      <c r="V1702" s="20" t="str">
        <f>TEXT(Table1[[#This Row],[Date]],"mmm-yyyy")</f>
        <v>May-2025</v>
      </c>
    </row>
    <row r="1703" spans="1:22" x14ac:dyDescent="0.2">
      <c r="A1703" s="11">
        <f t="shared" si="26"/>
        <v>45799</v>
      </c>
      <c r="B1703" s="12" t="s">
        <v>23</v>
      </c>
      <c r="C1703" s="12" t="str">
        <f>VLOOKUP(D1703, City_Mapping!A:B, 2, FALSE)</f>
        <v>India</v>
      </c>
      <c r="D1703" s="12" t="s">
        <v>28</v>
      </c>
      <c r="E1703" s="12" t="s">
        <v>34</v>
      </c>
      <c r="F1703" s="12" t="s">
        <v>38</v>
      </c>
      <c r="G1703" s="12">
        <v>46744</v>
      </c>
      <c r="H1703" s="12" t="s">
        <v>41</v>
      </c>
      <c r="I1703" s="12" t="s">
        <v>43</v>
      </c>
      <c r="J1703" s="12">
        <v>992317</v>
      </c>
      <c r="K1703" s="12">
        <v>5</v>
      </c>
      <c r="L1703" s="13">
        <v>4493</v>
      </c>
      <c r="M1703" s="14">
        <f>Table1[[#This Row],[Column1]]/100</f>
        <v>0</v>
      </c>
      <c r="N1703" s="13">
        <f>Table1[[#This Row],[Unit_Price]]*Table1[[#This Row],[Quantity]]*(1-Table1[[#This Row],[Discount_%]])</f>
        <v>22465</v>
      </c>
      <c r="O1703" s="13">
        <v>4006</v>
      </c>
      <c r="P1703" s="13">
        <f>Table1[[#This Row],[Revenue]]-Table1[[#This Row],[Cost]]</f>
        <v>18459</v>
      </c>
      <c r="Q1703" s="12" t="s">
        <v>49</v>
      </c>
      <c r="R1703" s="12" t="s">
        <v>50</v>
      </c>
      <c r="S1703" s="12" t="s">
        <v>53</v>
      </c>
      <c r="T1703" s="12">
        <v>3</v>
      </c>
      <c r="U1703" s="12">
        <v>0</v>
      </c>
      <c r="V1703" s="20" t="str">
        <f>TEXT(Table1[[#This Row],[Date]],"mmm-yyyy")</f>
        <v>May-2025</v>
      </c>
    </row>
    <row r="1704" spans="1:22" x14ac:dyDescent="0.2">
      <c r="A1704" s="11">
        <f t="shared" si="26"/>
        <v>45799</v>
      </c>
      <c r="B1704" s="12" t="s">
        <v>20</v>
      </c>
      <c r="C1704" s="12" t="str">
        <f>VLOOKUP(D1704, City_Mapping!A:B, 2, FALSE)</f>
        <v>India</v>
      </c>
      <c r="D1704" s="12" t="s">
        <v>28</v>
      </c>
      <c r="E1704" s="12" t="s">
        <v>35</v>
      </c>
      <c r="F1704" s="12" t="s">
        <v>38</v>
      </c>
      <c r="G1704" s="12">
        <v>98340</v>
      </c>
      <c r="H1704" s="12" t="s">
        <v>41</v>
      </c>
      <c r="I1704" s="12" t="s">
        <v>43</v>
      </c>
      <c r="J1704" s="12">
        <v>381283</v>
      </c>
      <c r="K1704" s="12">
        <v>6</v>
      </c>
      <c r="L1704" s="13">
        <v>4796</v>
      </c>
      <c r="M1704" s="14">
        <f>Table1[[#This Row],[Column1]]/100</f>
        <v>0.05</v>
      </c>
      <c r="N1704" s="13">
        <f>Table1[[#This Row],[Unit_Price]]*Table1[[#This Row],[Quantity]]*(1-Table1[[#This Row],[Discount_%]])</f>
        <v>27337.199999999997</v>
      </c>
      <c r="O1704" s="13">
        <v>23224</v>
      </c>
      <c r="P1704" s="13">
        <f>Table1[[#This Row],[Revenue]]-Table1[[#This Row],[Cost]]</f>
        <v>4113.1999999999971</v>
      </c>
      <c r="Q1704" s="12" t="s">
        <v>47</v>
      </c>
      <c r="R1704" s="12" t="s">
        <v>51</v>
      </c>
      <c r="S1704" s="12" t="s">
        <v>56</v>
      </c>
      <c r="T1704" s="12">
        <v>2</v>
      </c>
      <c r="U1704" s="12">
        <v>5</v>
      </c>
      <c r="V1704" s="20" t="str">
        <f>TEXT(Table1[[#This Row],[Date]],"mmm-yyyy")</f>
        <v>May-2025</v>
      </c>
    </row>
    <row r="1705" spans="1:22" x14ac:dyDescent="0.2">
      <c r="A1705" s="11">
        <f t="shared" si="26"/>
        <v>45799</v>
      </c>
      <c r="B1705" s="12" t="s">
        <v>20</v>
      </c>
      <c r="C1705" s="12" t="str">
        <f>VLOOKUP(D1705, City_Mapping!A:B, 2, FALSE)</f>
        <v>India</v>
      </c>
      <c r="D1705" s="12" t="s">
        <v>28</v>
      </c>
      <c r="E1705" s="12" t="s">
        <v>36</v>
      </c>
      <c r="F1705" s="12" t="s">
        <v>38</v>
      </c>
      <c r="G1705" s="12">
        <v>40568</v>
      </c>
      <c r="H1705" s="12" t="s">
        <v>41</v>
      </c>
      <c r="I1705" s="12" t="s">
        <v>43</v>
      </c>
      <c r="J1705" s="12">
        <v>846294</v>
      </c>
      <c r="K1705" s="12">
        <v>8</v>
      </c>
      <c r="L1705" s="13">
        <v>2801</v>
      </c>
      <c r="M1705" s="14">
        <f>Table1[[#This Row],[Column1]]/100</f>
        <v>0.2</v>
      </c>
      <c r="N1705" s="13">
        <f>Table1[[#This Row],[Unit_Price]]*Table1[[#This Row],[Quantity]]*(1-Table1[[#This Row],[Discount_%]])</f>
        <v>17926.400000000001</v>
      </c>
      <c r="O1705" s="13">
        <v>8145</v>
      </c>
      <c r="P1705" s="13">
        <f>Table1[[#This Row],[Revenue]]-Table1[[#This Row],[Cost]]</f>
        <v>9781.4000000000015</v>
      </c>
      <c r="Q1705" s="12" t="s">
        <v>49</v>
      </c>
      <c r="R1705" s="12" t="s">
        <v>50</v>
      </c>
      <c r="S1705" s="12" t="s">
        <v>56</v>
      </c>
      <c r="T1705" s="12">
        <v>1</v>
      </c>
      <c r="U1705" s="12">
        <v>20</v>
      </c>
      <c r="V1705" s="20" t="str">
        <f>TEXT(Table1[[#This Row],[Date]],"mmm-yyyy")</f>
        <v>May-2025</v>
      </c>
    </row>
    <row r="1706" spans="1:22" x14ac:dyDescent="0.2">
      <c r="A1706" s="11">
        <f t="shared" si="26"/>
        <v>45800</v>
      </c>
      <c r="B1706" s="12" t="s">
        <v>20</v>
      </c>
      <c r="C1706" s="12" t="str">
        <f>VLOOKUP(D1706, City_Mapping!A:B, 2, FALSE)</f>
        <v>India</v>
      </c>
      <c r="D1706" s="12" t="s">
        <v>33</v>
      </c>
      <c r="E1706" s="12" t="s">
        <v>34</v>
      </c>
      <c r="F1706" s="12" t="s">
        <v>38</v>
      </c>
      <c r="G1706" s="12">
        <v>27991</v>
      </c>
      <c r="H1706" s="12" t="s">
        <v>42</v>
      </c>
      <c r="I1706" s="12" t="s">
        <v>43</v>
      </c>
      <c r="J1706" s="12">
        <v>939181</v>
      </c>
      <c r="K1706" s="12">
        <v>6</v>
      </c>
      <c r="L1706" s="13">
        <v>2730</v>
      </c>
      <c r="M1706" s="14">
        <f>Table1[[#This Row],[Column1]]/100</f>
        <v>0.05</v>
      </c>
      <c r="N1706" s="13">
        <f>Table1[[#This Row],[Unit_Price]]*Table1[[#This Row],[Quantity]]*(1-Table1[[#This Row],[Discount_%]])</f>
        <v>15561</v>
      </c>
      <c r="O1706" s="13">
        <v>19907</v>
      </c>
      <c r="P1706" s="13">
        <f>Table1[[#This Row],[Revenue]]-Table1[[#This Row],[Cost]]</f>
        <v>-4346</v>
      </c>
      <c r="Q1706" s="12" t="s">
        <v>49</v>
      </c>
      <c r="R1706" s="12" t="s">
        <v>50</v>
      </c>
      <c r="S1706" s="12" t="s">
        <v>53</v>
      </c>
      <c r="T1706" s="12">
        <v>2</v>
      </c>
      <c r="U1706" s="12">
        <v>5</v>
      </c>
      <c r="V1706" s="20" t="str">
        <f>TEXT(Table1[[#This Row],[Date]],"mmm-yyyy")</f>
        <v>May-2025</v>
      </c>
    </row>
    <row r="1707" spans="1:22" x14ac:dyDescent="0.2">
      <c r="A1707" s="11">
        <f t="shared" si="26"/>
        <v>45800</v>
      </c>
      <c r="B1707" s="12" t="s">
        <v>21</v>
      </c>
      <c r="C1707" s="12" t="str">
        <f>VLOOKUP(D1707, City_Mapping!A:B, 2, FALSE)</f>
        <v>UAE</v>
      </c>
      <c r="D1707" s="12" t="s">
        <v>30</v>
      </c>
      <c r="E1707" s="12" t="s">
        <v>35</v>
      </c>
      <c r="F1707" s="12" t="s">
        <v>38</v>
      </c>
      <c r="G1707" s="12">
        <v>18912</v>
      </c>
      <c r="H1707" s="12" t="s">
        <v>41</v>
      </c>
      <c r="I1707" s="12" t="s">
        <v>45</v>
      </c>
      <c r="J1707" s="12">
        <v>387180</v>
      </c>
      <c r="K1707" s="12">
        <v>9</v>
      </c>
      <c r="L1707" s="13">
        <v>2072</v>
      </c>
      <c r="M1707" s="14">
        <f>Table1[[#This Row],[Column1]]/100</f>
        <v>0</v>
      </c>
      <c r="N1707" s="13">
        <f>Table1[[#This Row],[Unit_Price]]*Table1[[#This Row],[Quantity]]*(1-Table1[[#This Row],[Discount_%]])</f>
        <v>18648</v>
      </c>
      <c r="O1707" s="13">
        <v>28365</v>
      </c>
      <c r="P1707" s="13">
        <f>Table1[[#This Row],[Revenue]]-Table1[[#This Row],[Cost]]</f>
        <v>-9717</v>
      </c>
      <c r="Q1707" s="12" t="s">
        <v>48</v>
      </c>
      <c r="R1707" s="12" t="s">
        <v>51</v>
      </c>
      <c r="S1707" s="12" t="s">
        <v>53</v>
      </c>
      <c r="T1707" s="12">
        <v>5</v>
      </c>
      <c r="U1707" s="12">
        <v>0</v>
      </c>
      <c r="V1707" s="20" t="str">
        <f>TEXT(Table1[[#This Row],[Date]],"mmm-yyyy")</f>
        <v>May-2025</v>
      </c>
    </row>
    <row r="1708" spans="1:22" x14ac:dyDescent="0.2">
      <c r="A1708" s="11">
        <f t="shared" si="26"/>
        <v>45800</v>
      </c>
      <c r="B1708" s="12" t="s">
        <v>20</v>
      </c>
      <c r="C1708" s="12" t="str">
        <f>VLOOKUP(D1708, City_Mapping!A:B, 2, FALSE)</f>
        <v>UK</v>
      </c>
      <c r="D1708" s="12" t="s">
        <v>29</v>
      </c>
      <c r="E1708" s="12" t="s">
        <v>34</v>
      </c>
      <c r="F1708" s="12" t="s">
        <v>38</v>
      </c>
      <c r="G1708" s="12">
        <v>42527</v>
      </c>
      <c r="H1708" s="12" t="s">
        <v>41</v>
      </c>
      <c r="I1708" s="12" t="s">
        <v>44</v>
      </c>
      <c r="J1708" s="12">
        <v>989973</v>
      </c>
      <c r="K1708" s="12">
        <v>4</v>
      </c>
      <c r="L1708" s="13">
        <v>3528</v>
      </c>
      <c r="M1708" s="14">
        <f>Table1[[#This Row],[Column1]]/100</f>
        <v>0.05</v>
      </c>
      <c r="N1708" s="13">
        <f>Table1[[#This Row],[Unit_Price]]*Table1[[#This Row],[Quantity]]*(1-Table1[[#This Row],[Discount_%]])</f>
        <v>13406.4</v>
      </c>
      <c r="O1708" s="13">
        <v>21606</v>
      </c>
      <c r="P1708" s="13">
        <f>Table1[[#This Row],[Revenue]]-Table1[[#This Row],[Cost]]</f>
        <v>-8199.6</v>
      </c>
      <c r="Q1708" s="12" t="s">
        <v>49</v>
      </c>
      <c r="R1708" s="12" t="s">
        <v>51</v>
      </c>
      <c r="S1708" s="12" t="s">
        <v>55</v>
      </c>
      <c r="T1708" s="12">
        <v>5</v>
      </c>
      <c r="U1708" s="12">
        <v>5</v>
      </c>
      <c r="V1708" s="20" t="str">
        <f>TEXT(Table1[[#This Row],[Date]],"mmm-yyyy")</f>
        <v>May-2025</v>
      </c>
    </row>
    <row r="1709" spans="1:22" x14ac:dyDescent="0.2">
      <c r="A1709" s="11">
        <f t="shared" si="26"/>
        <v>45800</v>
      </c>
      <c r="B1709" s="12" t="s">
        <v>23</v>
      </c>
      <c r="C1709" s="12" t="str">
        <f>VLOOKUP(D1709, City_Mapping!A:B, 2, FALSE)</f>
        <v>India</v>
      </c>
      <c r="D1709" s="12" t="s">
        <v>28</v>
      </c>
      <c r="E1709" s="12" t="s">
        <v>34</v>
      </c>
      <c r="F1709" s="12" t="s">
        <v>39</v>
      </c>
      <c r="G1709" s="12">
        <v>60426</v>
      </c>
      <c r="H1709" s="12" t="s">
        <v>41</v>
      </c>
      <c r="I1709" s="12" t="s">
        <v>43</v>
      </c>
      <c r="J1709" s="12">
        <v>276344</v>
      </c>
      <c r="K1709" s="12">
        <v>2</v>
      </c>
      <c r="L1709" s="13">
        <v>3037</v>
      </c>
      <c r="M1709" s="14">
        <f>Table1[[#This Row],[Column1]]/100</f>
        <v>0.2</v>
      </c>
      <c r="N1709" s="13">
        <f>Table1[[#This Row],[Unit_Price]]*Table1[[#This Row],[Quantity]]*(1-Table1[[#This Row],[Discount_%]])</f>
        <v>4859.2</v>
      </c>
      <c r="O1709" s="13">
        <v>20299</v>
      </c>
      <c r="P1709" s="13">
        <f>Table1[[#This Row],[Revenue]]-Table1[[#This Row],[Cost]]</f>
        <v>-15439.8</v>
      </c>
      <c r="Q1709" s="12" t="s">
        <v>47</v>
      </c>
      <c r="R1709" s="12" t="s">
        <v>50</v>
      </c>
      <c r="S1709" s="12" t="s">
        <v>56</v>
      </c>
      <c r="T1709" s="12">
        <v>5</v>
      </c>
      <c r="U1709" s="12">
        <v>20</v>
      </c>
      <c r="V1709" s="20" t="str">
        <f>TEXT(Table1[[#This Row],[Date]],"mmm-yyyy")</f>
        <v>May-2025</v>
      </c>
    </row>
    <row r="1710" spans="1:22" x14ac:dyDescent="0.2">
      <c r="A1710" s="11">
        <f t="shared" si="26"/>
        <v>45800</v>
      </c>
      <c r="B1710" s="12" t="s">
        <v>21</v>
      </c>
      <c r="C1710" s="12" t="str">
        <f>VLOOKUP(D1710, City_Mapping!A:B, 2, FALSE)</f>
        <v>UAE</v>
      </c>
      <c r="D1710" s="12" t="s">
        <v>30</v>
      </c>
      <c r="E1710" s="12" t="s">
        <v>35</v>
      </c>
      <c r="F1710" s="12" t="s">
        <v>37</v>
      </c>
      <c r="G1710" s="12">
        <v>30407</v>
      </c>
      <c r="H1710" s="12" t="s">
        <v>41</v>
      </c>
      <c r="I1710" s="12" t="s">
        <v>44</v>
      </c>
      <c r="J1710" s="12">
        <v>315116</v>
      </c>
      <c r="K1710" s="12">
        <v>9</v>
      </c>
      <c r="L1710" s="13">
        <v>1004</v>
      </c>
      <c r="M1710" s="14">
        <f>Table1[[#This Row],[Column1]]/100</f>
        <v>0.15</v>
      </c>
      <c r="N1710" s="13">
        <f>Table1[[#This Row],[Unit_Price]]*Table1[[#This Row],[Quantity]]*(1-Table1[[#This Row],[Discount_%]])</f>
        <v>7680.5999999999995</v>
      </c>
      <c r="O1710" s="13">
        <v>14497</v>
      </c>
      <c r="P1710" s="13">
        <f>Table1[[#This Row],[Revenue]]-Table1[[#This Row],[Cost]]</f>
        <v>-6816.4000000000005</v>
      </c>
      <c r="Q1710" s="12" t="s">
        <v>49</v>
      </c>
      <c r="R1710" s="12" t="s">
        <v>51</v>
      </c>
      <c r="S1710" s="12" t="s">
        <v>53</v>
      </c>
      <c r="T1710" s="12">
        <v>2</v>
      </c>
      <c r="U1710" s="12">
        <v>15</v>
      </c>
      <c r="V1710" s="20" t="str">
        <f>TEXT(Table1[[#This Row],[Date]],"mmm-yyyy")</f>
        <v>May-2025</v>
      </c>
    </row>
    <row r="1711" spans="1:22" x14ac:dyDescent="0.2">
      <c r="A1711" s="11">
        <f t="shared" si="26"/>
        <v>45800</v>
      </c>
      <c r="B1711" s="12" t="s">
        <v>23</v>
      </c>
      <c r="C1711" s="12" t="str">
        <f>VLOOKUP(D1711, City_Mapping!A:B, 2, FALSE)</f>
        <v>India</v>
      </c>
      <c r="D1711" s="12" t="s">
        <v>28</v>
      </c>
      <c r="E1711" s="12" t="s">
        <v>35</v>
      </c>
      <c r="F1711" s="12" t="s">
        <v>39</v>
      </c>
      <c r="G1711" s="12">
        <v>22344</v>
      </c>
      <c r="H1711" s="12" t="s">
        <v>42</v>
      </c>
      <c r="I1711" s="12" t="s">
        <v>45</v>
      </c>
      <c r="J1711" s="12">
        <v>158788</v>
      </c>
      <c r="K1711" s="12">
        <v>3</v>
      </c>
      <c r="L1711" s="13">
        <v>2445</v>
      </c>
      <c r="M1711" s="14">
        <f>Table1[[#This Row],[Column1]]/100</f>
        <v>0.1</v>
      </c>
      <c r="N1711" s="13">
        <f>Table1[[#This Row],[Unit_Price]]*Table1[[#This Row],[Quantity]]*(1-Table1[[#This Row],[Discount_%]])</f>
        <v>6601.5</v>
      </c>
      <c r="O1711" s="13">
        <v>27348</v>
      </c>
      <c r="P1711" s="13">
        <f>Table1[[#This Row],[Revenue]]-Table1[[#This Row],[Cost]]</f>
        <v>-20746.5</v>
      </c>
      <c r="Q1711" s="12" t="s">
        <v>48</v>
      </c>
      <c r="R1711" s="12" t="s">
        <v>52</v>
      </c>
      <c r="S1711" s="12" t="s">
        <v>53</v>
      </c>
      <c r="T1711" s="12">
        <v>3</v>
      </c>
      <c r="U1711" s="12">
        <v>10</v>
      </c>
      <c r="V1711" s="20" t="str">
        <f>TEXT(Table1[[#This Row],[Date]],"mmm-yyyy")</f>
        <v>May-2025</v>
      </c>
    </row>
    <row r="1712" spans="1:22" x14ac:dyDescent="0.2">
      <c r="A1712" s="11">
        <f t="shared" si="26"/>
        <v>45800</v>
      </c>
      <c r="B1712" s="12" t="s">
        <v>22</v>
      </c>
      <c r="C1712" s="12" t="str">
        <f>VLOOKUP(D1712, City_Mapping!A:B, 2, FALSE)</f>
        <v>USA</v>
      </c>
      <c r="D1712" s="12" t="s">
        <v>31</v>
      </c>
      <c r="E1712" s="12" t="s">
        <v>36</v>
      </c>
      <c r="F1712" s="12" t="s">
        <v>37</v>
      </c>
      <c r="G1712" s="12">
        <v>12355</v>
      </c>
      <c r="H1712" s="12" t="s">
        <v>41</v>
      </c>
      <c r="I1712" s="12" t="s">
        <v>43</v>
      </c>
      <c r="J1712" s="12">
        <v>131611</v>
      </c>
      <c r="K1712" s="12">
        <v>7</v>
      </c>
      <c r="L1712" s="13">
        <v>2361</v>
      </c>
      <c r="M1712" s="14">
        <f>Table1[[#This Row],[Column1]]/100</f>
        <v>0</v>
      </c>
      <c r="N1712" s="13">
        <f>Table1[[#This Row],[Unit_Price]]*Table1[[#This Row],[Quantity]]*(1-Table1[[#This Row],[Discount_%]])</f>
        <v>16527</v>
      </c>
      <c r="O1712" s="13">
        <v>27714</v>
      </c>
      <c r="P1712" s="13">
        <f>Table1[[#This Row],[Revenue]]-Table1[[#This Row],[Cost]]</f>
        <v>-11187</v>
      </c>
      <c r="Q1712" s="12" t="s">
        <v>47</v>
      </c>
      <c r="R1712" s="12" t="s">
        <v>50</v>
      </c>
      <c r="S1712" s="12" t="s">
        <v>55</v>
      </c>
      <c r="T1712" s="12">
        <v>1</v>
      </c>
      <c r="U1712" s="12">
        <v>0</v>
      </c>
      <c r="V1712" s="20" t="str">
        <f>TEXT(Table1[[#This Row],[Date]],"mmm-yyyy")</f>
        <v>May-2025</v>
      </c>
    </row>
    <row r="1713" spans="1:22" x14ac:dyDescent="0.2">
      <c r="A1713" s="11">
        <f t="shared" si="26"/>
        <v>45800</v>
      </c>
      <c r="B1713" s="12" t="s">
        <v>22</v>
      </c>
      <c r="C1713" s="12" t="str">
        <f>VLOOKUP(D1713, City_Mapping!A:B, 2, FALSE)</f>
        <v>USA</v>
      </c>
      <c r="D1713" s="12" t="s">
        <v>31</v>
      </c>
      <c r="E1713" s="12" t="s">
        <v>34</v>
      </c>
      <c r="F1713" s="12" t="s">
        <v>39</v>
      </c>
      <c r="G1713" s="12">
        <v>64733</v>
      </c>
      <c r="H1713" s="12" t="s">
        <v>41</v>
      </c>
      <c r="I1713" s="12" t="s">
        <v>45</v>
      </c>
      <c r="J1713" s="12">
        <v>826187</v>
      </c>
      <c r="K1713" s="12">
        <v>4</v>
      </c>
      <c r="L1713" s="13">
        <v>4222</v>
      </c>
      <c r="M1713" s="14">
        <f>Table1[[#This Row],[Column1]]/100</f>
        <v>0.05</v>
      </c>
      <c r="N1713" s="13">
        <f>Table1[[#This Row],[Unit_Price]]*Table1[[#This Row],[Quantity]]*(1-Table1[[#This Row],[Discount_%]])</f>
        <v>16043.599999999999</v>
      </c>
      <c r="O1713" s="13">
        <v>23058</v>
      </c>
      <c r="P1713" s="13">
        <f>Table1[[#This Row],[Revenue]]-Table1[[#This Row],[Cost]]</f>
        <v>-7014.4000000000015</v>
      </c>
      <c r="Q1713" s="12" t="s">
        <v>48</v>
      </c>
      <c r="R1713" s="12" t="s">
        <v>50</v>
      </c>
      <c r="S1713" s="12" t="s">
        <v>55</v>
      </c>
      <c r="T1713" s="12">
        <v>3</v>
      </c>
      <c r="U1713" s="12">
        <v>5</v>
      </c>
      <c r="V1713" s="20" t="str">
        <f>TEXT(Table1[[#This Row],[Date]],"mmm-yyyy")</f>
        <v>May-2025</v>
      </c>
    </row>
    <row r="1714" spans="1:22" x14ac:dyDescent="0.2">
      <c r="A1714" s="11">
        <f t="shared" si="26"/>
        <v>45800</v>
      </c>
      <c r="B1714" s="12" t="s">
        <v>22</v>
      </c>
      <c r="C1714" s="12" t="str">
        <f>VLOOKUP(D1714, City_Mapping!A:B, 2, FALSE)</f>
        <v>USA</v>
      </c>
      <c r="D1714" s="12" t="s">
        <v>31</v>
      </c>
      <c r="E1714" s="12" t="s">
        <v>36</v>
      </c>
      <c r="F1714" s="12" t="s">
        <v>39</v>
      </c>
      <c r="G1714" s="12">
        <v>76285</v>
      </c>
      <c r="H1714" s="12" t="s">
        <v>41</v>
      </c>
      <c r="I1714" s="12" t="s">
        <v>43</v>
      </c>
      <c r="J1714" s="12">
        <v>786469</v>
      </c>
      <c r="K1714" s="12">
        <v>1</v>
      </c>
      <c r="L1714" s="13">
        <v>4183</v>
      </c>
      <c r="M1714" s="14">
        <f>Table1[[#This Row],[Column1]]/100</f>
        <v>0</v>
      </c>
      <c r="N1714" s="13">
        <f>Table1[[#This Row],[Unit_Price]]*Table1[[#This Row],[Quantity]]*(1-Table1[[#This Row],[Discount_%]])</f>
        <v>4183</v>
      </c>
      <c r="O1714" s="13">
        <v>19340</v>
      </c>
      <c r="P1714" s="13">
        <f>Table1[[#This Row],[Revenue]]-Table1[[#This Row],[Cost]]</f>
        <v>-15157</v>
      </c>
      <c r="Q1714" s="12" t="s">
        <v>49</v>
      </c>
      <c r="R1714" s="12" t="s">
        <v>52</v>
      </c>
      <c r="S1714" s="12" t="s">
        <v>54</v>
      </c>
      <c r="T1714" s="12">
        <v>2</v>
      </c>
      <c r="U1714" s="12">
        <v>0</v>
      </c>
      <c r="V1714" s="20" t="str">
        <f>TEXT(Table1[[#This Row],[Date]],"mmm-yyyy")</f>
        <v>May-2025</v>
      </c>
    </row>
    <row r="1715" spans="1:22" x14ac:dyDescent="0.2">
      <c r="A1715" s="11">
        <f t="shared" si="26"/>
        <v>45800</v>
      </c>
      <c r="B1715" s="12" t="s">
        <v>22</v>
      </c>
      <c r="C1715" s="12" t="str">
        <f>VLOOKUP(D1715, City_Mapping!A:B, 2, FALSE)</f>
        <v>India</v>
      </c>
      <c r="D1715" s="12" t="s">
        <v>32</v>
      </c>
      <c r="E1715" s="12" t="s">
        <v>35</v>
      </c>
      <c r="F1715" s="12" t="s">
        <v>38</v>
      </c>
      <c r="G1715" s="12">
        <v>94971</v>
      </c>
      <c r="H1715" s="12" t="s">
        <v>41</v>
      </c>
      <c r="I1715" s="12" t="s">
        <v>43</v>
      </c>
      <c r="J1715" s="12">
        <v>643769</v>
      </c>
      <c r="K1715" s="12">
        <v>8</v>
      </c>
      <c r="L1715" s="13">
        <v>903</v>
      </c>
      <c r="M1715" s="14">
        <f>Table1[[#This Row],[Column1]]/100</f>
        <v>0.1</v>
      </c>
      <c r="N1715" s="13">
        <f>Table1[[#This Row],[Unit_Price]]*Table1[[#This Row],[Quantity]]*(1-Table1[[#This Row],[Discount_%]])</f>
        <v>6501.6</v>
      </c>
      <c r="O1715" s="13">
        <v>23573</v>
      </c>
      <c r="P1715" s="13">
        <f>Table1[[#This Row],[Revenue]]-Table1[[#This Row],[Cost]]</f>
        <v>-17071.400000000001</v>
      </c>
      <c r="Q1715" s="12" t="s">
        <v>49</v>
      </c>
      <c r="R1715" s="12" t="s">
        <v>51</v>
      </c>
      <c r="S1715" s="12" t="s">
        <v>53</v>
      </c>
      <c r="T1715" s="12">
        <v>3</v>
      </c>
      <c r="U1715" s="12">
        <v>10</v>
      </c>
      <c r="V1715" s="20" t="str">
        <f>TEXT(Table1[[#This Row],[Date]],"mmm-yyyy")</f>
        <v>May-2025</v>
      </c>
    </row>
    <row r="1716" spans="1:22" x14ac:dyDescent="0.2">
      <c r="A1716" s="11">
        <f t="shared" si="26"/>
        <v>45800</v>
      </c>
      <c r="B1716" s="12" t="s">
        <v>23</v>
      </c>
      <c r="C1716" s="12" t="str">
        <f>VLOOKUP(D1716, City_Mapping!A:B, 2, FALSE)</f>
        <v>India</v>
      </c>
      <c r="D1716" s="12" t="s">
        <v>28</v>
      </c>
      <c r="E1716" s="12" t="s">
        <v>35</v>
      </c>
      <c r="F1716" s="12" t="s">
        <v>38</v>
      </c>
      <c r="G1716" s="12">
        <v>55733</v>
      </c>
      <c r="H1716" s="12" t="s">
        <v>42</v>
      </c>
      <c r="I1716" s="12" t="s">
        <v>44</v>
      </c>
      <c r="J1716" s="12">
        <v>891679</v>
      </c>
      <c r="K1716" s="12">
        <v>4</v>
      </c>
      <c r="L1716" s="13">
        <v>4831</v>
      </c>
      <c r="M1716" s="14">
        <f>Table1[[#This Row],[Column1]]/100</f>
        <v>0.05</v>
      </c>
      <c r="N1716" s="13">
        <f>Table1[[#This Row],[Unit_Price]]*Table1[[#This Row],[Quantity]]*(1-Table1[[#This Row],[Discount_%]])</f>
        <v>18357.8</v>
      </c>
      <c r="O1716" s="13">
        <v>19456</v>
      </c>
      <c r="P1716" s="13">
        <f>Table1[[#This Row],[Revenue]]-Table1[[#This Row],[Cost]]</f>
        <v>-1098.2000000000007</v>
      </c>
      <c r="Q1716" s="12" t="s">
        <v>49</v>
      </c>
      <c r="R1716" s="12" t="s">
        <v>52</v>
      </c>
      <c r="S1716" s="12" t="s">
        <v>55</v>
      </c>
      <c r="T1716" s="12">
        <v>4</v>
      </c>
      <c r="U1716" s="12">
        <v>5</v>
      </c>
      <c r="V1716" s="20" t="str">
        <f>TEXT(Table1[[#This Row],[Date]],"mmm-yyyy")</f>
        <v>May-2025</v>
      </c>
    </row>
    <row r="1717" spans="1:22" x14ac:dyDescent="0.2">
      <c r="A1717" s="11">
        <f t="shared" si="26"/>
        <v>45800</v>
      </c>
      <c r="B1717" s="12" t="s">
        <v>21</v>
      </c>
      <c r="C1717" s="12" t="str">
        <f>VLOOKUP(D1717, City_Mapping!A:B, 2, FALSE)</f>
        <v>India</v>
      </c>
      <c r="D1717" s="12" t="s">
        <v>32</v>
      </c>
      <c r="E1717" s="12" t="s">
        <v>34</v>
      </c>
      <c r="F1717" s="12" t="s">
        <v>37</v>
      </c>
      <c r="G1717" s="12">
        <v>66915</v>
      </c>
      <c r="H1717" s="12" t="s">
        <v>42</v>
      </c>
      <c r="I1717" s="12" t="s">
        <v>45</v>
      </c>
      <c r="J1717" s="12">
        <v>808981</v>
      </c>
      <c r="K1717" s="12">
        <v>6</v>
      </c>
      <c r="L1717" s="13">
        <v>2119</v>
      </c>
      <c r="M1717" s="14">
        <f>Table1[[#This Row],[Column1]]/100</f>
        <v>0.15</v>
      </c>
      <c r="N1717" s="13">
        <f>Table1[[#This Row],[Unit_Price]]*Table1[[#This Row],[Quantity]]*(1-Table1[[#This Row],[Discount_%]])</f>
        <v>10806.9</v>
      </c>
      <c r="O1717" s="13">
        <v>27972</v>
      </c>
      <c r="P1717" s="13">
        <f>Table1[[#This Row],[Revenue]]-Table1[[#This Row],[Cost]]</f>
        <v>-17165.099999999999</v>
      </c>
      <c r="Q1717" s="12" t="s">
        <v>46</v>
      </c>
      <c r="R1717" s="12" t="s">
        <v>52</v>
      </c>
      <c r="S1717" s="12" t="s">
        <v>56</v>
      </c>
      <c r="T1717" s="12">
        <v>1</v>
      </c>
      <c r="U1717" s="12">
        <v>15</v>
      </c>
      <c r="V1717" s="20" t="str">
        <f>TEXT(Table1[[#This Row],[Date]],"mmm-yyyy")</f>
        <v>May-2025</v>
      </c>
    </row>
    <row r="1718" spans="1:22" x14ac:dyDescent="0.2">
      <c r="A1718" s="11">
        <f t="shared" si="26"/>
        <v>45801</v>
      </c>
      <c r="B1718" s="12" t="s">
        <v>21</v>
      </c>
      <c r="C1718" s="12" t="str">
        <f>VLOOKUP(D1718, City_Mapping!A:B, 2, FALSE)</f>
        <v>UAE</v>
      </c>
      <c r="D1718" s="12" t="s">
        <v>30</v>
      </c>
      <c r="E1718" s="12" t="s">
        <v>36</v>
      </c>
      <c r="F1718" s="12" t="s">
        <v>37</v>
      </c>
      <c r="G1718" s="12">
        <v>62716</v>
      </c>
      <c r="H1718" s="12" t="s">
        <v>41</v>
      </c>
      <c r="I1718" s="12" t="s">
        <v>45</v>
      </c>
      <c r="J1718" s="12">
        <v>600365</v>
      </c>
      <c r="K1718" s="12">
        <v>7</v>
      </c>
      <c r="L1718" s="13">
        <v>3406</v>
      </c>
      <c r="M1718" s="14">
        <f>Table1[[#This Row],[Column1]]/100</f>
        <v>0.1</v>
      </c>
      <c r="N1718" s="13">
        <f>Table1[[#This Row],[Unit_Price]]*Table1[[#This Row],[Quantity]]*(1-Table1[[#This Row],[Discount_%]])</f>
        <v>21457.8</v>
      </c>
      <c r="O1718" s="13">
        <v>14922</v>
      </c>
      <c r="P1718" s="13">
        <f>Table1[[#This Row],[Revenue]]-Table1[[#This Row],[Cost]]</f>
        <v>6535.7999999999993</v>
      </c>
      <c r="Q1718" s="12" t="s">
        <v>48</v>
      </c>
      <c r="R1718" s="12" t="s">
        <v>51</v>
      </c>
      <c r="S1718" s="12" t="s">
        <v>55</v>
      </c>
      <c r="T1718" s="12">
        <v>4</v>
      </c>
      <c r="U1718" s="12">
        <v>10</v>
      </c>
      <c r="V1718" s="20" t="str">
        <f>TEXT(Table1[[#This Row],[Date]],"mmm-yyyy")</f>
        <v>May-2025</v>
      </c>
    </row>
    <row r="1719" spans="1:22" x14ac:dyDescent="0.2">
      <c r="A1719" s="11">
        <f t="shared" si="26"/>
        <v>45801</v>
      </c>
      <c r="B1719" s="12" t="s">
        <v>20</v>
      </c>
      <c r="C1719" s="12" t="str">
        <f>VLOOKUP(D1719, City_Mapping!A:B, 2, FALSE)</f>
        <v>India</v>
      </c>
      <c r="D1719" s="12" t="s">
        <v>32</v>
      </c>
      <c r="E1719" s="12" t="s">
        <v>36</v>
      </c>
      <c r="F1719" s="12" t="s">
        <v>38</v>
      </c>
      <c r="G1719" s="12">
        <v>48526</v>
      </c>
      <c r="H1719" s="12" t="s">
        <v>41</v>
      </c>
      <c r="I1719" s="12" t="s">
        <v>45</v>
      </c>
      <c r="J1719" s="12">
        <v>387463</v>
      </c>
      <c r="K1719" s="12">
        <v>8</v>
      </c>
      <c r="L1719" s="13">
        <v>3513</v>
      </c>
      <c r="M1719" s="14">
        <f>Table1[[#This Row],[Column1]]/100</f>
        <v>0.2</v>
      </c>
      <c r="N1719" s="13">
        <f>Table1[[#This Row],[Unit_Price]]*Table1[[#This Row],[Quantity]]*(1-Table1[[#This Row],[Discount_%]])</f>
        <v>22483.200000000001</v>
      </c>
      <c r="O1719" s="13">
        <v>12007</v>
      </c>
      <c r="P1719" s="13">
        <f>Table1[[#This Row],[Revenue]]-Table1[[#This Row],[Cost]]</f>
        <v>10476.200000000001</v>
      </c>
      <c r="Q1719" s="12" t="s">
        <v>47</v>
      </c>
      <c r="R1719" s="12" t="s">
        <v>51</v>
      </c>
      <c r="S1719" s="12" t="s">
        <v>56</v>
      </c>
      <c r="T1719" s="12">
        <v>4</v>
      </c>
      <c r="U1719" s="12">
        <v>20</v>
      </c>
      <c r="V1719" s="20" t="str">
        <f>TEXT(Table1[[#This Row],[Date]],"mmm-yyyy")</f>
        <v>May-2025</v>
      </c>
    </row>
    <row r="1720" spans="1:22" x14ac:dyDescent="0.2">
      <c r="A1720" s="11">
        <f t="shared" si="26"/>
        <v>45801</v>
      </c>
      <c r="B1720" s="12" t="s">
        <v>23</v>
      </c>
      <c r="C1720" s="12" t="str">
        <f>VLOOKUP(D1720, City_Mapping!A:B, 2, FALSE)</f>
        <v>UAE</v>
      </c>
      <c r="D1720" s="12" t="s">
        <v>30</v>
      </c>
      <c r="E1720" s="12" t="s">
        <v>34</v>
      </c>
      <c r="F1720" s="12" t="s">
        <v>39</v>
      </c>
      <c r="G1720" s="12">
        <v>28088</v>
      </c>
      <c r="H1720" s="12" t="s">
        <v>41</v>
      </c>
      <c r="I1720" s="12" t="s">
        <v>44</v>
      </c>
      <c r="J1720" s="12">
        <v>794694</v>
      </c>
      <c r="K1720" s="12">
        <v>2</v>
      </c>
      <c r="L1720" s="13">
        <v>4116</v>
      </c>
      <c r="M1720" s="14">
        <f>Table1[[#This Row],[Column1]]/100</f>
        <v>0.2</v>
      </c>
      <c r="N1720" s="13">
        <f>Table1[[#This Row],[Unit_Price]]*Table1[[#This Row],[Quantity]]*(1-Table1[[#This Row],[Discount_%]])</f>
        <v>6585.6</v>
      </c>
      <c r="O1720" s="13">
        <v>1872</v>
      </c>
      <c r="P1720" s="13">
        <f>Table1[[#This Row],[Revenue]]-Table1[[#This Row],[Cost]]</f>
        <v>4713.6000000000004</v>
      </c>
      <c r="Q1720" s="12" t="s">
        <v>49</v>
      </c>
      <c r="R1720" s="12" t="s">
        <v>50</v>
      </c>
      <c r="S1720" s="12" t="s">
        <v>54</v>
      </c>
      <c r="T1720" s="12">
        <v>3</v>
      </c>
      <c r="U1720" s="12">
        <v>20</v>
      </c>
      <c r="V1720" s="20" t="str">
        <f>TEXT(Table1[[#This Row],[Date]],"mmm-yyyy")</f>
        <v>May-2025</v>
      </c>
    </row>
    <row r="1721" spans="1:22" x14ac:dyDescent="0.2">
      <c r="A1721" s="11">
        <f t="shared" si="26"/>
        <v>45801</v>
      </c>
      <c r="B1721" s="12" t="s">
        <v>22</v>
      </c>
      <c r="C1721" s="12" t="str">
        <f>VLOOKUP(D1721, City_Mapping!A:B, 2, FALSE)</f>
        <v>UAE</v>
      </c>
      <c r="D1721" s="12" t="s">
        <v>30</v>
      </c>
      <c r="E1721" s="12" t="s">
        <v>34</v>
      </c>
      <c r="F1721" s="12" t="s">
        <v>37</v>
      </c>
      <c r="G1721" s="12">
        <v>75377</v>
      </c>
      <c r="H1721" s="12" t="s">
        <v>41</v>
      </c>
      <c r="I1721" s="12" t="s">
        <v>44</v>
      </c>
      <c r="J1721" s="12">
        <v>123728</v>
      </c>
      <c r="K1721" s="12">
        <v>9</v>
      </c>
      <c r="L1721" s="13">
        <v>2069</v>
      </c>
      <c r="M1721" s="14">
        <f>Table1[[#This Row],[Column1]]/100</f>
        <v>0</v>
      </c>
      <c r="N1721" s="13">
        <f>Table1[[#This Row],[Unit_Price]]*Table1[[#This Row],[Quantity]]*(1-Table1[[#This Row],[Discount_%]])</f>
        <v>18621</v>
      </c>
      <c r="O1721" s="13">
        <v>16794</v>
      </c>
      <c r="P1721" s="13">
        <f>Table1[[#This Row],[Revenue]]-Table1[[#This Row],[Cost]]</f>
        <v>1827</v>
      </c>
      <c r="Q1721" s="12" t="s">
        <v>46</v>
      </c>
      <c r="R1721" s="12" t="s">
        <v>50</v>
      </c>
      <c r="S1721" s="12" t="s">
        <v>53</v>
      </c>
      <c r="T1721" s="12">
        <v>4</v>
      </c>
      <c r="U1721" s="12">
        <v>0</v>
      </c>
      <c r="V1721" s="20" t="str">
        <f>TEXT(Table1[[#This Row],[Date]],"mmm-yyyy")</f>
        <v>May-2025</v>
      </c>
    </row>
    <row r="1722" spans="1:22" x14ac:dyDescent="0.2">
      <c r="A1722" s="11">
        <f t="shared" si="26"/>
        <v>45801</v>
      </c>
      <c r="B1722" s="12" t="s">
        <v>23</v>
      </c>
      <c r="C1722" s="12" t="str">
        <f>VLOOKUP(D1722, City_Mapping!A:B, 2, FALSE)</f>
        <v>UAE</v>
      </c>
      <c r="D1722" s="12" t="s">
        <v>30</v>
      </c>
      <c r="E1722" s="12" t="s">
        <v>36</v>
      </c>
      <c r="F1722" s="12" t="s">
        <v>40</v>
      </c>
      <c r="G1722" s="12">
        <v>54405</v>
      </c>
      <c r="H1722" s="12" t="s">
        <v>41</v>
      </c>
      <c r="I1722" s="12" t="s">
        <v>45</v>
      </c>
      <c r="J1722" s="12">
        <v>985588</v>
      </c>
      <c r="K1722" s="12">
        <v>3</v>
      </c>
      <c r="L1722" s="13">
        <v>4216</v>
      </c>
      <c r="M1722" s="14">
        <f>Table1[[#This Row],[Column1]]/100</f>
        <v>0.2</v>
      </c>
      <c r="N1722" s="13">
        <f>Table1[[#This Row],[Unit_Price]]*Table1[[#This Row],[Quantity]]*(1-Table1[[#This Row],[Discount_%]])</f>
        <v>10118.400000000001</v>
      </c>
      <c r="O1722" s="13">
        <v>24881</v>
      </c>
      <c r="P1722" s="13">
        <f>Table1[[#This Row],[Revenue]]-Table1[[#This Row],[Cost]]</f>
        <v>-14762.599999999999</v>
      </c>
      <c r="Q1722" s="12" t="s">
        <v>46</v>
      </c>
      <c r="R1722" s="12" t="s">
        <v>50</v>
      </c>
      <c r="S1722" s="12" t="s">
        <v>53</v>
      </c>
      <c r="T1722" s="12">
        <v>1</v>
      </c>
      <c r="U1722" s="12">
        <v>20</v>
      </c>
      <c r="V1722" s="20" t="str">
        <f>TEXT(Table1[[#This Row],[Date]],"mmm-yyyy")</f>
        <v>May-2025</v>
      </c>
    </row>
    <row r="1723" spans="1:22" x14ac:dyDescent="0.2">
      <c r="A1723" s="11">
        <f t="shared" si="26"/>
        <v>45801</v>
      </c>
      <c r="B1723" s="12" t="s">
        <v>20</v>
      </c>
      <c r="C1723" s="12" t="str">
        <f>VLOOKUP(D1723, City_Mapping!A:B, 2, FALSE)</f>
        <v>UK</v>
      </c>
      <c r="D1723" s="12" t="s">
        <v>29</v>
      </c>
      <c r="E1723" s="12" t="s">
        <v>35</v>
      </c>
      <c r="F1723" s="12" t="s">
        <v>40</v>
      </c>
      <c r="G1723" s="12">
        <v>48842</v>
      </c>
      <c r="H1723" s="12" t="s">
        <v>42</v>
      </c>
      <c r="I1723" s="12" t="s">
        <v>45</v>
      </c>
      <c r="J1723" s="12">
        <v>523658</v>
      </c>
      <c r="K1723" s="12">
        <v>1</v>
      </c>
      <c r="L1723" s="13">
        <v>639</v>
      </c>
      <c r="M1723" s="14">
        <f>Table1[[#This Row],[Column1]]/100</f>
        <v>0.05</v>
      </c>
      <c r="N1723" s="13">
        <f>Table1[[#This Row],[Unit_Price]]*Table1[[#This Row],[Quantity]]*(1-Table1[[#This Row],[Discount_%]])</f>
        <v>607.04999999999995</v>
      </c>
      <c r="O1723" s="13">
        <v>23388</v>
      </c>
      <c r="P1723" s="13">
        <f>Table1[[#This Row],[Revenue]]-Table1[[#This Row],[Cost]]</f>
        <v>-22780.95</v>
      </c>
      <c r="Q1723" s="12" t="s">
        <v>48</v>
      </c>
      <c r="R1723" s="12" t="s">
        <v>51</v>
      </c>
      <c r="S1723" s="12" t="s">
        <v>55</v>
      </c>
      <c r="T1723" s="12">
        <v>4</v>
      </c>
      <c r="U1723" s="12">
        <v>5</v>
      </c>
      <c r="V1723" s="20" t="str">
        <f>TEXT(Table1[[#This Row],[Date]],"mmm-yyyy")</f>
        <v>May-2025</v>
      </c>
    </row>
    <row r="1724" spans="1:22" x14ac:dyDescent="0.2">
      <c r="A1724" s="11">
        <f t="shared" si="26"/>
        <v>45801</v>
      </c>
      <c r="B1724" s="12" t="s">
        <v>20</v>
      </c>
      <c r="C1724" s="12" t="str">
        <f>VLOOKUP(D1724, City_Mapping!A:B, 2, FALSE)</f>
        <v>India</v>
      </c>
      <c r="D1724" s="12" t="s">
        <v>32</v>
      </c>
      <c r="E1724" s="12" t="s">
        <v>35</v>
      </c>
      <c r="F1724" s="12" t="s">
        <v>40</v>
      </c>
      <c r="G1724" s="12">
        <v>71788</v>
      </c>
      <c r="H1724" s="12" t="s">
        <v>42</v>
      </c>
      <c r="I1724" s="12" t="s">
        <v>43</v>
      </c>
      <c r="J1724" s="12">
        <v>711134</v>
      </c>
      <c r="K1724" s="12">
        <v>2</v>
      </c>
      <c r="L1724" s="13">
        <v>2343</v>
      </c>
      <c r="M1724" s="14">
        <f>Table1[[#This Row],[Column1]]/100</f>
        <v>0.2</v>
      </c>
      <c r="N1724" s="13">
        <f>Table1[[#This Row],[Unit_Price]]*Table1[[#This Row],[Quantity]]*(1-Table1[[#This Row],[Discount_%]])</f>
        <v>3748.8</v>
      </c>
      <c r="O1724" s="13">
        <v>23821</v>
      </c>
      <c r="P1724" s="13">
        <f>Table1[[#This Row],[Revenue]]-Table1[[#This Row],[Cost]]</f>
        <v>-20072.2</v>
      </c>
      <c r="Q1724" s="12" t="s">
        <v>49</v>
      </c>
      <c r="R1724" s="12" t="s">
        <v>50</v>
      </c>
      <c r="S1724" s="12" t="s">
        <v>54</v>
      </c>
      <c r="T1724" s="12">
        <v>2</v>
      </c>
      <c r="U1724" s="12">
        <v>20</v>
      </c>
      <c r="V1724" s="20" t="str">
        <f>TEXT(Table1[[#This Row],[Date]],"mmm-yyyy")</f>
        <v>May-2025</v>
      </c>
    </row>
    <row r="1725" spans="1:22" x14ac:dyDescent="0.2">
      <c r="A1725" s="11">
        <f t="shared" si="26"/>
        <v>45801</v>
      </c>
      <c r="B1725" s="12" t="s">
        <v>23</v>
      </c>
      <c r="C1725" s="12" t="str">
        <f>VLOOKUP(D1725, City_Mapping!A:B, 2, FALSE)</f>
        <v>UK</v>
      </c>
      <c r="D1725" s="12" t="s">
        <v>29</v>
      </c>
      <c r="E1725" s="12" t="s">
        <v>34</v>
      </c>
      <c r="F1725" s="12" t="s">
        <v>37</v>
      </c>
      <c r="G1725" s="12">
        <v>61529</v>
      </c>
      <c r="H1725" s="12" t="s">
        <v>41</v>
      </c>
      <c r="I1725" s="12" t="s">
        <v>43</v>
      </c>
      <c r="J1725" s="12">
        <v>928953</v>
      </c>
      <c r="K1725" s="12">
        <v>8</v>
      </c>
      <c r="L1725" s="13">
        <v>3878</v>
      </c>
      <c r="M1725" s="14">
        <f>Table1[[#This Row],[Column1]]/100</f>
        <v>0.15</v>
      </c>
      <c r="N1725" s="13">
        <f>Table1[[#This Row],[Unit_Price]]*Table1[[#This Row],[Quantity]]*(1-Table1[[#This Row],[Discount_%]])</f>
        <v>26370.399999999998</v>
      </c>
      <c r="O1725" s="13">
        <v>13533</v>
      </c>
      <c r="P1725" s="13">
        <f>Table1[[#This Row],[Revenue]]-Table1[[#This Row],[Cost]]</f>
        <v>12837.399999999998</v>
      </c>
      <c r="Q1725" s="12" t="s">
        <v>48</v>
      </c>
      <c r="R1725" s="12" t="s">
        <v>52</v>
      </c>
      <c r="S1725" s="12" t="s">
        <v>53</v>
      </c>
      <c r="T1725" s="12">
        <v>1</v>
      </c>
      <c r="U1725" s="12">
        <v>15</v>
      </c>
      <c r="V1725" s="20" t="str">
        <f>TEXT(Table1[[#This Row],[Date]],"mmm-yyyy")</f>
        <v>May-2025</v>
      </c>
    </row>
    <row r="1726" spans="1:22" x14ac:dyDescent="0.2">
      <c r="A1726" s="11">
        <f t="shared" si="26"/>
        <v>45801</v>
      </c>
      <c r="B1726" s="12" t="s">
        <v>23</v>
      </c>
      <c r="C1726" s="12" t="str">
        <f>VLOOKUP(D1726, City_Mapping!A:B, 2, FALSE)</f>
        <v>India</v>
      </c>
      <c r="D1726" s="12" t="s">
        <v>28</v>
      </c>
      <c r="E1726" s="12" t="s">
        <v>36</v>
      </c>
      <c r="F1726" s="12" t="s">
        <v>38</v>
      </c>
      <c r="G1726" s="12">
        <v>99939</v>
      </c>
      <c r="H1726" s="12" t="s">
        <v>41</v>
      </c>
      <c r="I1726" s="12" t="s">
        <v>44</v>
      </c>
      <c r="J1726" s="12">
        <v>426921</v>
      </c>
      <c r="K1726" s="12">
        <v>6</v>
      </c>
      <c r="L1726" s="13">
        <v>3464</v>
      </c>
      <c r="M1726" s="14">
        <f>Table1[[#This Row],[Column1]]/100</f>
        <v>0.05</v>
      </c>
      <c r="N1726" s="13">
        <f>Table1[[#This Row],[Unit_Price]]*Table1[[#This Row],[Quantity]]*(1-Table1[[#This Row],[Discount_%]])</f>
        <v>19744.8</v>
      </c>
      <c r="O1726" s="13">
        <v>24717</v>
      </c>
      <c r="P1726" s="13">
        <f>Table1[[#This Row],[Revenue]]-Table1[[#This Row],[Cost]]</f>
        <v>-4972.2000000000007</v>
      </c>
      <c r="Q1726" s="12" t="s">
        <v>49</v>
      </c>
      <c r="R1726" s="12" t="s">
        <v>50</v>
      </c>
      <c r="S1726" s="12" t="s">
        <v>55</v>
      </c>
      <c r="T1726" s="12">
        <v>2</v>
      </c>
      <c r="U1726" s="12">
        <v>5</v>
      </c>
      <c r="V1726" s="20" t="str">
        <f>TEXT(Table1[[#This Row],[Date]],"mmm-yyyy")</f>
        <v>May-2025</v>
      </c>
    </row>
    <row r="1727" spans="1:22" x14ac:dyDescent="0.2">
      <c r="A1727" s="11">
        <f t="shared" si="26"/>
        <v>45801</v>
      </c>
      <c r="B1727" s="12" t="s">
        <v>23</v>
      </c>
      <c r="C1727" s="12" t="str">
        <f>VLOOKUP(D1727, City_Mapping!A:B, 2, FALSE)</f>
        <v>India</v>
      </c>
      <c r="D1727" s="12" t="s">
        <v>32</v>
      </c>
      <c r="E1727" s="12" t="s">
        <v>36</v>
      </c>
      <c r="F1727" s="12" t="s">
        <v>38</v>
      </c>
      <c r="G1727" s="12">
        <v>62383</v>
      </c>
      <c r="H1727" s="12" t="s">
        <v>41</v>
      </c>
      <c r="I1727" s="12" t="s">
        <v>43</v>
      </c>
      <c r="J1727" s="12">
        <v>243209</v>
      </c>
      <c r="K1727" s="12">
        <v>1</v>
      </c>
      <c r="L1727" s="13">
        <v>3669</v>
      </c>
      <c r="M1727" s="14">
        <f>Table1[[#This Row],[Column1]]/100</f>
        <v>0</v>
      </c>
      <c r="N1727" s="13">
        <f>Table1[[#This Row],[Unit_Price]]*Table1[[#This Row],[Quantity]]*(1-Table1[[#This Row],[Discount_%]])</f>
        <v>3669</v>
      </c>
      <c r="O1727" s="13">
        <v>9448</v>
      </c>
      <c r="P1727" s="13">
        <f>Table1[[#This Row],[Revenue]]-Table1[[#This Row],[Cost]]</f>
        <v>-5779</v>
      </c>
      <c r="Q1727" s="12" t="s">
        <v>49</v>
      </c>
      <c r="R1727" s="12" t="s">
        <v>51</v>
      </c>
      <c r="S1727" s="12" t="s">
        <v>55</v>
      </c>
      <c r="T1727" s="12">
        <v>2</v>
      </c>
      <c r="U1727" s="12">
        <v>0</v>
      </c>
      <c r="V1727" s="20" t="str">
        <f>TEXT(Table1[[#This Row],[Date]],"mmm-yyyy")</f>
        <v>May-2025</v>
      </c>
    </row>
    <row r="1728" spans="1:22" x14ac:dyDescent="0.2">
      <c r="A1728" s="11">
        <f t="shared" si="26"/>
        <v>45801</v>
      </c>
      <c r="B1728" s="12" t="s">
        <v>21</v>
      </c>
      <c r="C1728" s="12" t="str">
        <f>VLOOKUP(D1728, City_Mapping!A:B, 2, FALSE)</f>
        <v>India</v>
      </c>
      <c r="D1728" s="12" t="s">
        <v>28</v>
      </c>
      <c r="E1728" s="12" t="s">
        <v>36</v>
      </c>
      <c r="F1728" s="12" t="s">
        <v>38</v>
      </c>
      <c r="G1728" s="12">
        <v>49177</v>
      </c>
      <c r="H1728" s="12" t="s">
        <v>42</v>
      </c>
      <c r="I1728" s="12" t="s">
        <v>45</v>
      </c>
      <c r="J1728" s="12">
        <v>798996</v>
      </c>
      <c r="K1728" s="12">
        <v>9</v>
      </c>
      <c r="L1728" s="13">
        <v>2672</v>
      </c>
      <c r="M1728" s="14">
        <f>Table1[[#This Row],[Column1]]/100</f>
        <v>0</v>
      </c>
      <c r="N1728" s="13">
        <f>Table1[[#This Row],[Unit_Price]]*Table1[[#This Row],[Quantity]]*(1-Table1[[#This Row],[Discount_%]])</f>
        <v>24048</v>
      </c>
      <c r="O1728" s="13">
        <v>22301</v>
      </c>
      <c r="P1728" s="13">
        <f>Table1[[#This Row],[Revenue]]-Table1[[#This Row],[Cost]]</f>
        <v>1747</v>
      </c>
      <c r="Q1728" s="12" t="s">
        <v>49</v>
      </c>
      <c r="R1728" s="12" t="s">
        <v>51</v>
      </c>
      <c r="S1728" s="12" t="s">
        <v>55</v>
      </c>
      <c r="T1728" s="12">
        <v>5</v>
      </c>
      <c r="U1728" s="12">
        <v>0</v>
      </c>
      <c r="V1728" s="20" t="str">
        <f>TEXT(Table1[[#This Row],[Date]],"mmm-yyyy")</f>
        <v>May-2025</v>
      </c>
    </row>
    <row r="1729" spans="1:22" x14ac:dyDescent="0.2">
      <c r="A1729" s="11">
        <f t="shared" si="26"/>
        <v>45801</v>
      </c>
      <c r="B1729" s="12" t="s">
        <v>22</v>
      </c>
      <c r="C1729" s="12" t="str">
        <f>VLOOKUP(D1729, City_Mapping!A:B, 2, FALSE)</f>
        <v>India</v>
      </c>
      <c r="D1729" s="12" t="s">
        <v>28</v>
      </c>
      <c r="E1729" s="12" t="s">
        <v>35</v>
      </c>
      <c r="F1729" s="12" t="s">
        <v>37</v>
      </c>
      <c r="G1729" s="12">
        <v>49056</v>
      </c>
      <c r="H1729" s="12" t="s">
        <v>41</v>
      </c>
      <c r="I1729" s="12" t="s">
        <v>45</v>
      </c>
      <c r="J1729" s="12">
        <v>508121</v>
      </c>
      <c r="K1729" s="12">
        <v>7</v>
      </c>
      <c r="L1729" s="13">
        <v>3920</v>
      </c>
      <c r="M1729" s="14">
        <f>Table1[[#This Row],[Column1]]/100</f>
        <v>0.2</v>
      </c>
      <c r="N1729" s="13">
        <f>Table1[[#This Row],[Unit_Price]]*Table1[[#This Row],[Quantity]]*(1-Table1[[#This Row],[Discount_%]])</f>
        <v>21952</v>
      </c>
      <c r="O1729" s="13">
        <v>5032</v>
      </c>
      <c r="P1729" s="13">
        <f>Table1[[#This Row],[Revenue]]-Table1[[#This Row],[Cost]]</f>
        <v>16920</v>
      </c>
      <c r="Q1729" s="12" t="s">
        <v>46</v>
      </c>
      <c r="R1729" s="12" t="s">
        <v>50</v>
      </c>
      <c r="S1729" s="12" t="s">
        <v>55</v>
      </c>
      <c r="T1729" s="12">
        <v>5</v>
      </c>
      <c r="U1729" s="12">
        <v>20</v>
      </c>
      <c r="V1729" s="20" t="str">
        <f>TEXT(Table1[[#This Row],[Date]],"mmm-yyyy")</f>
        <v>May-2025</v>
      </c>
    </row>
    <row r="1730" spans="1:22" x14ac:dyDescent="0.2">
      <c r="A1730" s="11">
        <f t="shared" si="26"/>
        <v>45802</v>
      </c>
      <c r="B1730" s="12" t="s">
        <v>23</v>
      </c>
      <c r="C1730" s="12" t="str">
        <f>VLOOKUP(D1730, City_Mapping!A:B, 2, FALSE)</f>
        <v>UAE</v>
      </c>
      <c r="D1730" s="12" t="s">
        <v>30</v>
      </c>
      <c r="E1730" s="12" t="s">
        <v>35</v>
      </c>
      <c r="F1730" s="12" t="s">
        <v>37</v>
      </c>
      <c r="G1730" s="12">
        <v>98249</v>
      </c>
      <c r="H1730" s="12" t="s">
        <v>41</v>
      </c>
      <c r="I1730" s="12" t="s">
        <v>43</v>
      </c>
      <c r="J1730" s="12">
        <v>711597</v>
      </c>
      <c r="K1730" s="12">
        <v>3</v>
      </c>
      <c r="L1730" s="13">
        <v>3543</v>
      </c>
      <c r="M1730" s="14">
        <f>Table1[[#This Row],[Column1]]/100</f>
        <v>0.2</v>
      </c>
      <c r="N1730" s="13">
        <f>Table1[[#This Row],[Unit_Price]]*Table1[[#This Row],[Quantity]]*(1-Table1[[#This Row],[Discount_%]])</f>
        <v>8503.2000000000007</v>
      </c>
      <c r="O1730" s="13">
        <v>15687</v>
      </c>
      <c r="P1730" s="13">
        <f>Table1[[#This Row],[Revenue]]-Table1[[#This Row],[Cost]]</f>
        <v>-7183.7999999999993</v>
      </c>
      <c r="Q1730" s="12" t="s">
        <v>48</v>
      </c>
      <c r="R1730" s="12" t="s">
        <v>51</v>
      </c>
      <c r="S1730" s="12" t="s">
        <v>56</v>
      </c>
      <c r="T1730" s="12">
        <v>2</v>
      </c>
      <c r="U1730" s="12">
        <v>20</v>
      </c>
      <c r="V1730" s="20" t="str">
        <f>TEXT(Table1[[#This Row],[Date]],"mmm-yyyy")</f>
        <v>May-2025</v>
      </c>
    </row>
    <row r="1731" spans="1:22" x14ac:dyDescent="0.2">
      <c r="A1731" s="11">
        <f t="shared" si="26"/>
        <v>45802</v>
      </c>
      <c r="B1731" s="12" t="s">
        <v>23</v>
      </c>
      <c r="C1731" s="12" t="str">
        <f>VLOOKUP(D1731, City_Mapping!A:B, 2, FALSE)</f>
        <v>India</v>
      </c>
      <c r="D1731" s="12" t="s">
        <v>32</v>
      </c>
      <c r="E1731" s="12" t="s">
        <v>36</v>
      </c>
      <c r="F1731" s="12" t="s">
        <v>40</v>
      </c>
      <c r="G1731" s="12">
        <v>76421</v>
      </c>
      <c r="H1731" s="12" t="s">
        <v>42</v>
      </c>
      <c r="I1731" s="12" t="s">
        <v>43</v>
      </c>
      <c r="J1731" s="12">
        <v>916456</v>
      </c>
      <c r="K1731" s="12">
        <v>7</v>
      </c>
      <c r="L1731" s="13">
        <v>1749</v>
      </c>
      <c r="M1731" s="14">
        <f>Table1[[#This Row],[Column1]]/100</f>
        <v>0</v>
      </c>
      <c r="N1731" s="13">
        <f>Table1[[#This Row],[Unit_Price]]*Table1[[#This Row],[Quantity]]*(1-Table1[[#This Row],[Discount_%]])</f>
        <v>12243</v>
      </c>
      <c r="O1731" s="13">
        <v>4260</v>
      </c>
      <c r="P1731" s="13">
        <f>Table1[[#This Row],[Revenue]]-Table1[[#This Row],[Cost]]</f>
        <v>7983</v>
      </c>
      <c r="Q1731" s="12" t="s">
        <v>48</v>
      </c>
      <c r="R1731" s="12" t="s">
        <v>51</v>
      </c>
      <c r="S1731" s="12" t="s">
        <v>54</v>
      </c>
      <c r="T1731" s="12">
        <v>4</v>
      </c>
      <c r="U1731" s="12">
        <v>0</v>
      </c>
      <c r="V1731" s="20" t="str">
        <f>TEXT(Table1[[#This Row],[Date]],"mmm-yyyy")</f>
        <v>May-2025</v>
      </c>
    </row>
    <row r="1732" spans="1:22" x14ac:dyDescent="0.2">
      <c r="A1732" s="11">
        <f t="shared" si="26"/>
        <v>45802</v>
      </c>
      <c r="B1732" s="12" t="s">
        <v>23</v>
      </c>
      <c r="C1732" s="12" t="str">
        <f>VLOOKUP(D1732, City_Mapping!A:B, 2, FALSE)</f>
        <v>India</v>
      </c>
      <c r="D1732" s="12" t="s">
        <v>28</v>
      </c>
      <c r="E1732" s="12" t="s">
        <v>36</v>
      </c>
      <c r="F1732" s="12" t="s">
        <v>37</v>
      </c>
      <c r="G1732" s="12">
        <v>43632</v>
      </c>
      <c r="H1732" s="12" t="s">
        <v>42</v>
      </c>
      <c r="I1732" s="12" t="s">
        <v>44</v>
      </c>
      <c r="J1732" s="12">
        <v>558182</v>
      </c>
      <c r="K1732" s="12">
        <v>6</v>
      </c>
      <c r="L1732" s="13">
        <v>3197</v>
      </c>
      <c r="M1732" s="14">
        <f>Table1[[#This Row],[Column1]]/100</f>
        <v>0.05</v>
      </c>
      <c r="N1732" s="13">
        <f>Table1[[#This Row],[Unit_Price]]*Table1[[#This Row],[Quantity]]*(1-Table1[[#This Row],[Discount_%]])</f>
        <v>18222.899999999998</v>
      </c>
      <c r="O1732" s="13">
        <v>8166</v>
      </c>
      <c r="P1732" s="13">
        <f>Table1[[#This Row],[Revenue]]-Table1[[#This Row],[Cost]]</f>
        <v>10056.899999999998</v>
      </c>
      <c r="Q1732" s="12" t="s">
        <v>48</v>
      </c>
      <c r="R1732" s="12" t="s">
        <v>50</v>
      </c>
      <c r="S1732" s="12" t="s">
        <v>56</v>
      </c>
      <c r="T1732" s="12">
        <v>2</v>
      </c>
      <c r="U1732" s="12">
        <v>5</v>
      </c>
      <c r="V1732" s="20" t="str">
        <f>TEXT(Table1[[#This Row],[Date]],"mmm-yyyy")</f>
        <v>May-2025</v>
      </c>
    </row>
    <row r="1733" spans="1:22" x14ac:dyDescent="0.2">
      <c r="A1733" s="11">
        <f t="shared" si="26"/>
        <v>45802</v>
      </c>
      <c r="B1733" s="12" t="s">
        <v>20</v>
      </c>
      <c r="C1733" s="12" t="str">
        <f>VLOOKUP(D1733, City_Mapping!A:B, 2, FALSE)</f>
        <v>USA</v>
      </c>
      <c r="D1733" s="12" t="s">
        <v>31</v>
      </c>
      <c r="E1733" s="12" t="s">
        <v>34</v>
      </c>
      <c r="F1733" s="12" t="s">
        <v>40</v>
      </c>
      <c r="G1733" s="12">
        <v>49685</v>
      </c>
      <c r="H1733" s="12" t="s">
        <v>41</v>
      </c>
      <c r="I1733" s="12" t="s">
        <v>43</v>
      </c>
      <c r="J1733" s="12">
        <v>904134</v>
      </c>
      <c r="K1733" s="12">
        <v>3</v>
      </c>
      <c r="L1733" s="13">
        <v>3253</v>
      </c>
      <c r="M1733" s="14">
        <f>Table1[[#This Row],[Column1]]/100</f>
        <v>0.1</v>
      </c>
      <c r="N1733" s="13">
        <f>Table1[[#This Row],[Unit_Price]]*Table1[[#This Row],[Quantity]]*(1-Table1[[#This Row],[Discount_%]])</f>
        <v>8783.1</v>
      </c>
      <c r="O1733" s="13">
        <v>9885</v>
      </c>
      <c r="P1733" s="13">
        <f>Table1[[#This Row],[Revenue]]-Table1[[#This Row],[Cost]]</f>
        <v>-1101.8999999999996</v>
      </c>
      <c r="Q1733" s="12" t="s">
        <v>47</v>
      </c>
      <c r="R1733" s="12" t="s">
        <v>50</v>
      </c>
      <c r="S1733" s="12" t="s">
        <v>53</v>
      </c>
      <c r="T1733" s="12">
        <v>2</v>
      </c>
      <c r="U1733" s="12">
        <v>10</v>
      </c>
      <c r="V1733" s="20" t="str">
        <f>TEXT(Table1[[#This Row],[Date]],"mmm-yyyy")</f>
        <v>May-2025</v>
      </c>
    </row>
    <row r="1734" spans="1:22" x14ac:dyDescent="0.2">
      <c r="A1734" s="11">
        <f t="shared" si="26"/>
        <v>45802</v>
      </c>
      <c r="B1734" s="12" t="s">
        <v>20</v>
      </c>
      <c r="C1734" s="12" t="str">
        <f>VLOOKUP(D1734, City_Mapping!A:B, 2, FALSE)</f>
        <v>India</v>
      </c>
      <c r="D1734" s="12" t="s">
        <v>28</v>
      </c>
      <c r="E1734" s="12" t="s">
        <v>34</v>
      </c>
      <c r="F1734" s="12" t="s">
        <v>40</v>
      </c>
      <c r="G1734" s="12">
        <v>87222</v>
      </c>
      <c r="H1734" s="12" t="s">
        <v>41</v>
      </c>
      <c r="I1734" s="12" t="s">
        <v>44</v>
      </c>
      <c r="J1734" s="12">
        <v>247577</v>
      </c>
      <c r="K1734" s="12">
        <v>8</v>
      </c>
      <c r="L1734" s="13">
        <v>4934</v>
      </c>
      <c r="M1734" s="14">
        <f>Table1[[#This Row],[Column1]]/100</f>
        <v>0</v>
      </c>
      <c r="N1734" s="13">
        <f>Table1[[#This Row],[Unit_Price]]*Table1[[#This Row],[Quantity]]*(1-Table1[[#This Row],[Discount_%]])</f>
        <v>39472</v>
      </c>
      <c r="O1734" s="13">
        <v>24826</v>
      </c>
      <c r="P1734" s="13">
        <f>Table1[[#This Row],[Revenue]]-Table1[[#This Row],[Cost]]</f>
        <v>14646</v>
      </c>
      <c r="Q1734" s="12" t="s">
        <v>47</v>
      </c>
      <c r="R1734" s="12" t="s">
        <v>52</v>
      </c>
      <c r="S1734" s="12" t="s">
        <v>54</v>
      </c>
      <c r="T1734" s="12">
        <v>5</v>
      </c>
      <c r="U1734" s="12">
        <v>0</v>
      </c>
      <c r="V1734" s="20" t="str">
        <f>TEXT(Table1[[#This Row],[Date]],"mmm-yyyy")</f>
        <v>May-2025</v>
      </c>
    </row>
    <row r="1735" spans="1:22" x14ac:dyDescent="0.2">
      <c r="A1735" s="11">
        <f t="shared" si="26"/>
        <v>45802</v>
      </c>
      <c r="B1735" s="12" t="s">
        <v>21</v>
      </c>
      <c r="C1735" s="12" t="str">
        <f>VLOOKUP(D1735, City_Mapping!A:B, 2, FALSE)</f>
        <v>USA</v>
      </c>
      <c r="D1735" s="12" t="s">
        <v>31</v>
      </c>
      <c r="E1735" s="12" t="s">
        <v>36</v>
      </c>
      <c r="F1735" s="12" t="s">
        <v>38</v>
      </c>
      <c r="G1735" s="12">
        <v>78590</v>
      </c>
      <c r="H1735" s="12" t="s">
        <v>41</v>
      </c>
      <c r="I1735" s="12" t="s">
        <v>43</v>
      </c>
      <c r="J1735" s="12">
        <v>825150</v>
      </c>
      <c r="K1735" s="12">
        <v>1</v>
      </c>
      <c r="L1735" s="13">
        <v>4384</v>
      </c>
      <c r="M1735" s="14">
        <f>Table1[[#This Row],[Column1]]/100</f>
        <v>0.15</v>
      </c>
      <c r="N1735" s="13">
        <f>Table1[[#This Row],[Unit_Price]]*Table1[[#This Row],[Quantity]]*(1-Table1[[#This Row],[Discount_%]])</f>
        <v>3726.4</v>
      </c>
      <c r="O1735" s="13">
        <v>14026</v>
      </c>
      <c r="P1735" s="13">
        <f>Table1[[#This Row],[Revenue]]-Table1[[#This Row],[Cost]]</f>
        <v>-10299.6</v>
      </c>
      <c r="Q1735" s="12" t="s">
        <v>46</v>
      </c>
      <c r="R1735" s="12" t="s">
        <v>51</v>
      </c>
      <c r="S1735" s="12" t="s">
        <v>55</v>
      </c>
      <c r="T1735" s="12">
        <v>3</v>
      </c>
      <c r="U1735" s="12">
        <v>15</v>
      </c>
      <c r="V1735" s="20" t="str">
        <f>TEXT(Table1[[#This Row],[Date]],"mmm-yyyy")</f>
        <v>May-2025</v>
      </c>
    </row>
    <row r="1736" spans="1:22" x14ac:dyDescent="0.2">
      <c r="A1736" s="11">
        <f t="shared" si="26"/>
        <v>45802</v>
      </c>
      <c r="B1736" s="12" t="s">
        <v>22</v>
      </c>
      <c r="C1736" s="12" t="str">
        <f>VLOOKUP(D1736, City_Mapping!A:B, 2, FALSE)</f>
        <v>India</v>
      </c>
      <c r="D1736" s="12" t="s">
        <v>32</v>
      </c>
      <c r="E1736" s="12" t="s">
        <v>36</v>
      </c>
      <c r="F1736" s="12" t="s">
        <v>37</v>
      </c>
      <c r="G1736" s="12">
        <v>18977</v>
      </c>
      <c r="H1736" s="12" t="s">
        <v>41</v>
      </c>
      <c r="I1736" s="12" t="s">
        <v>43</v>
      </c>
      <c r="J1736" s="12">
        <v>230225</v>
      </c>
      <c r="K1736" s="12">
        <v>5</v>
      </c>
      <c r="L1736" s="13">
        <v>594</v>
      </c>
      <c r="M1736" s="14">
        <f>Table1[[#This Row],[Column1]]/100</f>
        <v>0.05</v>
      </c>
      <c r="N1736" s="13">
        <f>Table1[[#This Row],[Unit_Price]]*Table1[[#This Row],[Quantity]]*(1-Table1[[#This Row],[Discount_%]])</f>
        <v>2821.5</v>
      </c>
      <c r="O1736" s="13">
        <v>21421</v>
      </c>
      <c r="P1736" s="13">
        <f>Table1[[#This Row],[Revenue]]-Table1[[#This Row],[Cost]]</f>
        <v>-18599.5</v>
      </c>
      <c r="Q1736" s="12" t="s">
        <v>46</v>
      </c>
      <c r="R1736" s="12" t="s">
        <v>50</v>
      </c>
      <c r="S1736" s="12" t="s">
        <v>53</v>
      </c>
      <c r="T1736" s="12">
        <v>3</v>
      </c>
      <c r="U1736" s="12">
        <v>5</v>
      </c>
      <c r="V1736" s="20" t="str">
        <f>TEXT(Table1[[#This Row],[Date]],"mmm-yyyy")</f>
        <v>May-2025</v>
      </c>
    </row>
    <row r="1737" spans="1:22" x14ac:dyDescent="0.2">
      <c r="A1737" s="11">
        <f t="shared" si="26"/>
        <v>45802</v>
      </c>
      <c r="B1737" s="12" t="s">
        <v>21</v>
      </c>
      <c r="C1737" s="12" t="str">
        <f>VLOOKUP(D1737, City_Mapping!A:B, 2, FALSE)</f>
        <v>UK</v>
      </c>
      <c r="D1737" s="12" t="s">
        <v>29</v>
      </c>
      <c r="E1737" s="12" t="s">
        <v>35</v>
      </c>
      <c r="F1737" s="12" t="s">
        <v>38</v>
      </c>
      <c r="G1737" s="12">
        <v>58967</v>
      </c>
      <c r="H1737" s="12" t="s">
        <v>42</v>
      </c>
      <c r="I1737" s="12" t="s">
        <v>43</v>
      </c>
      <c r="J1737" s="12">
        <v>947503</v>
      </c>
      <c r="K1737" s="12">
        <v>8</v>
      </c>
      <c r="L1737" s="13">
        <v>4791</v>
      </c>
      <c r="M1737" s="14">
        <f>Table1[[#This Row],[Column1]]/100</f>
        <v>0.1</v>
      </c>
      <c r="N1737" s="13">
        <f>Table1[[#This Row],[Unit_Price]]*Table1[[#This Row],[Quantity]]*(1-Table1[[#This Row],[Discount_%]])</f>
        <v>34495.200000000004</v>
      </c>
      <c r="O1737" s="13">
        <v>24585</v>
      </c>
      <c r="P1737" s="13">
        <f>Table1[[#This Row],[Revenue]]-Table1[[#This Row],[Cost]]</f>
        <v>9910.2000000000044</v>
      </c>
      <c r="Q1737" s="12" t="s">
        <v>46</v>
      </c>
      <c r="R1737" s="12" t="s">
        <v>52</v>
      </c>
      <c r="S1737" s="12" t="s">
        <v>55</v>
      </c>
      <c r="T1737" s="12">
        <v>3</v>
      </c>
      <c r="U1737" s="12">
        <v>10</v>
      </c>
      <c r="V1737" s="20" t="str">
        <f>TEXT(Table1[[#This Row],[Date]],"mmm-yyyy")</f>
        <v>May-2025</v>
      </c>
    </row>
    <row r="1738" spans="1:22" x14ac:dyDescent="0.2">
      <c r="A1738" s="11">
        <f t="shared" si="26"/>
        <v>45802</v>
      </c>
      <c r="B1738" s="12" t="s">
        <v>22</v>
      </c>
      <c r="C1738" s="12" t="str">
        <f>VLOOKUP(D1738, City_Mapping!A:B, 2, FALSE)</f>
        <v>India</v>
      </c>
      <c r="D1738" s="12" t="s">
        <v>32</v>
      </c>
      <c r="E1738" s="12" t="s">
        <v>36</v>
      </c>
      <c r="F1738" s="12" t="s">
        <v>38</v>
      </c>
      <c r="G1738" s="12">
        <v>84072</v>
      </c>
      <c r="H1738" s="12" t="s">
        <v>42</v>
      </c>
      <c r="I1738" s="12" t="s">
        <v>43</v>
      </c>
      <c r="J1738" s="12">
        <v>885735</v>
      </c>
      <c r="K1738" s="12">
        <v>3</v>
      </c>
      <c r="L1738" s="13">
        <v>4787</v>
      </c>
      <c r="M1738" s="14">
        <f>Table1[[#This Row],[Column1]]/100</f>
        <v>0.1</v>
      </c>
      <c r="N1738" s="13">
        <f>Table1[[#This Row],[Unit_Price]]*Table1[[#This Row],[Quantity]]*(1-Table1[[#This Row],[Discount_%]])</f>
        <v>12924.9</v>
      </c>
      <c r="O1738" s="13">
        <v>14006</v>
      </c>
      <c r="P1738" s="13">
        <f>Table1[[#This Row],[Revenue]]-Table1[[#This Row],[Cost]]</f>
        <v>-1081.1000000000004</v>
      </c>
      <c r="Q1738" s="12" t="s">
        <v>48</v>
      </c>
      <c r="R1738" s="12" t="s">
        <v>51</v>
      </c>
      <c r="S1738" s="12" t="s">
        <v>53</v>
      </c>
      <c r="T1738" s="12">
        <v>2</v>
      </c>
      <c r="U1738" s="12">
        <v>10</v>
      </c>
      <c r="V1738" s="20" t="str">
        <f>TEXT(Table1[[#This Row],[Date]],"mmm-yyyy")</f>
        <v>May-2025</v>
      </c>
    </row>
    <row r="1739" spans="1:22" x14ac:dyDescent="0.2">
      <c r="A1739" s="11">
        <f t="shared" si="26"/>
        <v>45802</v>
      </c>
      <c r="B1739" s="12" t="s">
        <v>20</v>
      </c>
      <c r="C1739" s="12" t="str">
        <f>VLOOKUP(D1739, City_Mapping!A:B, 2, FALSE)</f>
        <v>UK</v>
      </c>
      <c r="D1739" s="12" t="s">
        <v>29</v>
      </c>
      <c r="E1739" s="12" t="s">
        <v>34</v>
      </c>
      <c r="F1739" s="12" t="s">
        <v>37</v>
      </c>
      <c r="G1739" s="12">
        <v>25070</v>
      </c>
      <c r="H1739" s="12" t="s">
        <v>41</v>
      </c>
      <c r="I1739" s="12" t="s">
        <v>45</v>
      </c>
      <c r="J1739" s="12">
        <v>345615</v>
      </c>
      <c r="K1739" s="12">
        <v>6</v>
      </c>
      <c r="L1739" s="13">
        <v>2175</v>
      </c>
      <c r="M1739" s="14">
        <f>Table1[[#This Row],[Column1]]/100</f>
        <v>0.05</v>
      </c>
      <c r="N1739" s="13">
        <f>Table1[[#This Row],[Unit_Price]]*Table1[[#This Row],[Quantity]]*(1-Table1[[#This Row],[Discount_%]])</f>
        <v>12397.5</v>
      </c>
      <c r="O1739" s="13">
        <v>17939</v>
      </c>
      <c r="P1739" s="13">
        <f>Table1[[#This Row],[Revenue]]-Table1[[#This Row],[Cost]]</f>
        <v>-5541.5</v>
      </c>
      <c r="Q1739" s="12" t="s">
        <v>48</v>
      </c>
      <c r="R1739" s="12" t="s">
        <v>51</v>
      </c>
      <c r="S1739" s="12" t="s">
        <v>54</v>
      </c>
      <c r="T1739" s="12">
        <v>2</v>
      </c>
      <c r="U1739" s="12">
        <v>5</v>
      </c>
      <c r="V1739" s="20" t="str">
        <f>TEXT(Table1[[#This Row],[Date]],"mmm-yyyy")</f>
        <v>May-2025</v>
      </c>
    </row>
    <row r="1740" spans="1:22" x14ac:dyDescent="0.2">
      <c r="A1740" s="11">
        <f t="shared" si="26"/>
        <v>45802</v>
      </c>
      <c r="B1740" s="12" t="s">
        <v>20</v>
      </c>
      <c r="C1740" s="12" t="str">
        <f>VLOOKUP(D1740, City_Mapping!A:B, 2, FALSE)</f>
        <v>UK</v>
      </c>
      <c r="D1740" s="12" t="s">
        <v>29</v>
      </c>
      <c r="E1740" s="12" t="s">
        <v>35</v>
      </c>
      <c r="F1740" s="12" t="s">
        <v>37</v>
      </c>
      <c r="G1740" s="12">
        <v>92473</v>
      </c>
      <c r="H1740" s="12" t="s">
        <v>42</v>
      </c>
      <c r="I1740" s="12" t="s">
        <v>45</v>
      </c>
      <c r="J1740" s="12">
        <v>239570</v>
      </c>
      <c r="K1740" s="12">
        <v>2</v>
      </c>
      <c r="L1740" s="13">
        <v>512</v>
      </c>
      <c r="M1740" s="14">
        <f>Table1[[#This Row],[Column1]]/100</f>
        <v>0</v>
      </c>
      <c r="N1740" s="13">
        <f>Table1[[#This Row],[Unit_Price]]*Table1[[#This Row],[Quantity]]*(1-Table1[[#This Row],[Discount_%]])</f>
        <v>1024</v>
      </c>
      <c r="O1740" s="13">
        <v>29532</v>
      </c>
      <c r="P1740" s="13">
        <f>Table1[[#This Row],[Revenue]]-Table1[[#This Row],[Cost]]</f>
        <v>-28508</v>
      </c>
      <c r="Q1740" s="12" t="s">
        <v>49</v>
      </c>
      <c r="R1740" s="12" t="s">
        <v>52</v>
      </c>
      <c r="S1740" s="12" t="s">
        <v>54</v>
      </c>
      <c r="T1740" s="12">
        <v>4</v>
      </c>
      <c r="U1740" s="12">
        <v>0</v>
      </c>
      <c r="V1740" s="20" t="str">
        <f>TEXT(Table1[[#This Row],[Date]],"mmm-yyyy")</f>
        <v>May-2025</v>
      </c>
    </row>
    <row r="1741" spans="1:22" x14ac:dyDescent="0.2">
      <c r="A1741" s="11">
        <f t="shared" si="26"/>
        <v>45802</v>
      </c>
      <c r="B1741" s="12" t="s">
        <v>20</v>
      </c>
      <c r="C1741" s="12" t="str">
        <f>VLOOKUP(D1741, City_Mapping!A:B, 2, FALSE)</f>
        <v>India</v>
      </c>
      <c r="D1741" s="12" t="s">
        <v>32</v>
      </c>
      <c r="E1741" s="12" t="s">
        <v>34</v>
      </c>
      <c r="F1741" s="12" t="s">
        <v>39</v>
      </c>
      <c r="G1741" s="12">
        <v>31500</v>
      </c>
      <c r="H1741" s="12" t="s">
        <v>41</v>
      </c>
      <c r="I1741" s="12" t="s">
        <v>45</v>
      </c>
      <c r="J1741" s="12">
        <v>177710</v>
      </c>
      <c r="K1741" s="12">
        <v>9</v>
      </c>
      <c r="L1741" s="13">
        <v>2801</v>
      </c>
      <c r="M1741" s="14">
        <f>Table1[[#This Row],[Column1]]/100</f>
        <v>0.1</v>
      </c>
      <c r="N1741" s="13">
        <f>Table1[[#This Row],[Unit_Price]]*Table1[[#This Row],[Quantity]]*(1-Table1[[#This Row],[Discount_%]])</f>
        <v>22688.100000000002</v>
      </c>
      <c r="O1741" s="13">
        <v>6609</v>
      </c>
      <c r="P1741" s="13">
        <f>Table1[[#This Row],[Revenue]]-Table1[[#This Row],[Cost]]</f>
        <v>16079.100000000002</v>
      </c>
      <c r="Q1741" s="12" t="s">
        <v>48</v>
      </c>
      <c r="R1741" s="12" t="s">
        <v>51</v>
      </c>
      <c r="S1741" s="12" t="s">
        <v>56</v>
      </c>
      <c r="T1741" s="12">
        <v>5</v>
      </c>
      <c r="U1741" s="12">
        <v>10</v>
      </c>
      <c r="V1741" s="20" t="str">
        <f>TEXT(Table1[[#This Row],[Date]],"mmm-yyyy")</f>
        <v>May-2025</v>
      </c>
    </row>
    <row r="1742" spans="1:22" x14ac:dyDescent="0.2">
      <c r="A1742" s="11">
        <f t="shared" si="26"/>
        <v>45803</v>
      </c>
      <c r="B1742" s="12" t="s">
        <v>21</v>
      </c>
      <c r="C1742" s="12" t="str">
        <f>VLOOKUP(D1742, City_Mapping!A:B, 2, FALSE)</f>
        <v>India</v>
      </c>
      <c r="D1742" s="12" t="s">
        <v>28</v>
      </c>
      <c r="E1742" s="12" t="s">
        <v>34</v>
      </c>
      <c r="F1742" s="12" t="s">
        <v>40</v>
      </c>
      <c r="G1742" s="12">
        <v>20011</v>
      </c>
      <c r="H1742" s="12" t="s">
        <v>42</v>
      </c>
      <c r="I1742" s="12" t="s">
        <v>43</v>
      </c>
      <c r="J1742" s="12">
        <v>158456</v>
      </c>
      <c r="K1742" s="12">
        <v>2</v>
      </c>
      <c r="L1742" s="13">
        <v>4583</v>
      </c>
      <c r="M1742" s="14">
        <f>Table1[[#This Row],[Column1]]/100</f>
        <v>0.15</v>
      </c>
      <c r="N1742" s="13">
        <f>Table1[[#This Row],[Unit_Price]]*Table1[[#This Row],[Quantity]]*(1-Table1[[#This Row],[Discount_%]])</f>
        <v>7791.0999999999995</v>
      </c>
      <c r="O1742" s="13">
        <v>7642</v>
      </c>
      <c r="P1742" s="13">
        <f>Table1[[#This Row],[Revenue]]-Table1[[#This Row],[Cost]]</f>
        <v>149.09999999999945</v>
      </c>
      <c r="Q1742" s="12" t="s">
        <v>46</v>
      </c>
      <c r="R1742" s="12" t="s">
        <v>50</v>
      </c>
      <c r="S1742" s="12" t="s">
        <v>54</v>
      </c>
      <c r="T1742" s="12">
        <v>2</v>
      </c>
      <c r="U1742" s="12">
        <v>15</v>
      </c>
      <c r="V1742" s="20" t="str">
        <f>TEXT(Table1[[#This Row],[Date]],"mmm-yyyy")</f>
        <v>May-2025</v>
      </c>
    </row>
    <row r="1743" spans="1:22" x14ac:dyDescent="0.2">
      <c r="A1743" s="11">
        <f t="shared" ref="A1743:A1806" si="27">A1731+1</f>
        <v>45803</v>
      </c>
      <c r="B1743" s="12" t="s">
        <v>23</v>
      </c>
      <c r="C1743" s="12" t="str">
        <f>VLOOKUP(D1743, City_Mapping!A:B, 2, FALSE)</f>
        <v>India</v>
      </c>
      <c r="D1743" s="12" t="s">
        <v>33</v>
      </c>
      <c r="E1743" s="12" t="s">
        <v>35</v>
      </c>
      <c r="F1743" s="12" t="s">
        <v>39</v>
      </c>
      <c r="G1743" s="12">
        <v>58039</v>
      </c>
      <c r="H1743" s="12" t="s">
        <v>41</v>
      </c>
      <c r="I1743" s="12" t="s">
        <v>44</v>
      </c>
      <c r="J1743" s="12">
        <v>326030</v>
      </c>
      <c r="K1743" s="12">
        <v>5</v>
      </c>
      <c r="L1743" s="13">
        <v>872</v>
      </c>
      <c r="M1743" s="14">
        <f>Table1[[#This Row],[Column1]]/100</f>
        <v>0.05</v>
      </c>
      <c r="N1743" s="13">
        <f>Table1[[#This Row],[Unit_Price]]*Table1[[#This Row],[Quantity]]*(1-Table1[[#This Row],[Discount_%]])</f>
        <v>4142</v>
      </c>
      <c r="O1743" s="13">
        <v>14556</v>
      </c>
      <c r="P1743" s="13">
        <f>Table1[[#This Row],[Revenue]]-Table1[[#This Row],[Cost]]</f>
        <v>-10414</v>
      </c>
      <c r="Q1743" s="12" t="s">
        <v>46</v>
      </c>
      <c r="R1743" s="12" t="s">
        <v>52</v>
      </c>
      <c r="S1743" s="12" t="s">
        <v>53</v>
      </c>
      <c r="T1743" s="12">
        <v>1</v>
      </c>
      <c r="U1743" s="12">
        <v>5</v>
      </c>
      <c r="V1743" s="20" t="str">
        <f>TEXT(Table1[[#This Row],[Date]],"mmm-yyyy")</f>
        <v>May-2025</v>
      </c>
    </row>
    <row r="1744" spans="1:22" x14ac:dyDescent="0.2">
      <c r="A1744" s="11">
        <f t="shared" si="27"/>
        <v>45803</v>
      </c>
      <c r="B1744" s="12" t="s">
        <v>23</v>
      </c>
      <c r="C1744" s="12" t="str">
        <f>VLOOKUP(D1744, City_Mapping!A:B, 2, FALSE)</f>
        <v>India</v>
      </c>
      <c r="D1744" s="12" t="s">
        <v>28</v>
      </c>
      <c r="E1744" s="12" t="s">
        <v>34</v>
      </c>
      <c r="F1744" s="12" t="s">
        <v>40</v>
      </c>
      <c r="G1744" s="12">
        <v>18896</v>
      </c>
      <c r="H1744" s="12" t="s">
        <v>41</v>
      </c>
      <c r="I1744" s="12" t="s">
        <v>43</v>
      </c>
      <c r="J1744" s="12">
        <v>260805</v>
      </c>
      <c r="K1744" s="12">
        <v>3</v>
      </c>
      <c r="L1744" s="13">
        <v>4989</v>
      </c>
      <c r="M1744" s="14">
        <f>Table1[[#This Row],[Column1]]/100</f>
        <v>0.2</v>
      </c>
      <c r="N1744" s="13">
        <f>Table1[[#This Row],[Unit_Price]]*Table1[[#This Row],[Quantity]]*(1-Table1[[#This Row],[Discount_%]])</f>
        <v>11973.6</v>
      </c>
      <c r="O1744" s="13">
        <v>10469</v>
      </c>
      <c r="P1744" s="13">
        <f>Table1[[#This Row],[Revenue]]-Table1[[#This Row],[Cost]]</f>
        <v>1504.6000000000004</v>
      </c>
      <c r="Q1744" s="12" t="s">
        <v>49</v>
      </c>
      <c r="R1744" s="12" t="s">
        <v>52</v>
      </c>
      <c r="S1744" s="12" t="s">
        <v>54</v>
      </c>
      <c r="T1744" s="12">
        <v>1</v>
      </c>
      <c r="U1744" s="12">
        <v>20</v>
      </c>
      <c r="V1744" s="20" t="str">
        <f>TEXT(Table1[[#This Row],[Date]],"mmm-yyyy")</f>
        <v>May-2025</v>
      </c>
    </row>
    <row r="1745" spans="1:22" x14ac:dyDescent="0.2">
      <c r="A1745" s="11">
        <f t="shared" si="27"/>
        <v>45803</v>
      </c>
      <c r="B1745" s="12" t="s">
        <v>20</v>
      </c>
      <c r="C1745" s="12" t="str">
        <f>VLOOKUP(D1745, City_Mapping!A:B, 2, FALSE)</f>
        <v>India</v>
      </c>
      <c r="D1745" s="12" t="s">
        <v>28</v>
      </c>
      <c r="E1745" s="12" t="s">
        <v>36</v>
      </c>
      <c r="F1745" s="12" t="s">
        <v>40</v>
      </c>
      <c r="G1745" s="12">
        <v>90118</v>
      </c>
      <c r="H1745" s="12" t="s">
        <v>42</v>
      </c>
      <c r="I1745" s="12" t="s">
        <v>45</v>
      </c>
      <c r="J1745" s="12">
        <v>342254</v>
      </c>
      <c r="K1745" s="12">
        <v>9</v>
      </c>
      <c r="L1745" s="13">
        <v>917</v>
      </c>
      <c r="M1745" s="14">
        <f>Table1[[#This Row],[Column1]]/100</f>
        <v>0</v>
      </c>
      <c r="N1745" s="13">
        <f>Table1[[#This Row],[Unit_Price]]*Table1[[#This Row],[Quantity]]*(1-Table1[[#This Row],[Discount_%]])</f>
        <v>8253</v>
      </c>
      <c r="O1745" s="13">
        <v>6228</v>
      </c>
      <c r="P1745" s="13">
        <f>Table1[[#This Row],[Revenue]]-Table1[[#This Row],[Cost]]</f>
        <v>2025</v>
      </c>
      <c r="Q1745" s="12" t="s">
        <v>47</v>
      </c>
      <c r="R1745" s="12" t="s">
        <v>50</v>
      </c>
      <c r="S1745" s="12" t="s">
        <v>54</v>
      </c>
      <c r="T1745" s="12">
        <v>5</v>
      </c>
      <c r="U1745" s="12">
        <v>0</v>
      </c>
      <c r="V1745" s="20" t="str">
        <f>TEXT(Table1[[#This Row],[Date]],"mmm-yyyy")</f>
        <v>May-2025</v>
      </c>
    </row>
    <row r="1746" spans="1:22" x14ac:dyDescent="0.2">
      <c r="A1746" s="11">
        <f t="shared" si="27"/>
        <v>45803</v>
      </c>
      <c r="B1746" s="12" t="s">
        <v>23</v>
      </c>
      <c r="C1746" s="12" t="str">
        <f>VLOOKUP(D1746, City_Mapping!A:B, 2, FALSE)</f>
        <v>UAE</v>
      </c>
      <c r="D1746" s="12" t="s">
        <v>30</v>
      </c>
      <c r="E1746" s="12" t="s">
        <v>34</v>
      </c>
      <c r="F1746" s="12" t="s">
        <v>40</v>
      </c>
      <c r="G1746" s="12">
        <v>49958</v>
      </c>
      <c r="H1746" s="12" t="s">
        <v>42</v>
      </c>
      <c r="I1746" s="12" t="s">
        <v>44</v>
      </c>
      <c r="J1746" s="12">
        <v>728568</v>
      </c>
      <c r="K1746" s="12">
        <v>9</v>
      </c>
      <c r="L1746" s="13">
        <v>1316</v>
      </c>
      <c r="M1746" s="14">
        <f>Table1[[#This Row],[Column1]]/100</f>
        <v>0.05</v>
      </c>
      <c r="N1746" s="13">
        <f>Table1[[#This Row],[Unit_Price]]*Table1[[#This Row],[Quantity]]*(1-Table1[[#This Row],[Discount_%]])</f>
        <v>11251.8</v>
      </c>
      <c r="O1746" s="13">
        <v>29785</v>
      </c>
      <c r="P1746" s="13">
        <f>Table1[[#This Row],[Revenue]]-Table1[[#This Row],[Cost]]</f>
        <v>-18533.2</v>
      </c>
      <c r="Q1746" s="12" t="s">
        <v>48</v>
      </c>
      <c r="R1746" s="12" t="s">
        <v>52</v>
      </c>
      <c r="S1746" s="12" t="s">
        <v>54</v>
      </c>
      <c r="T1746" s="12">
        <v>1</v>
      </c>
      <c r="U1746" s="12">
        <v>5</v>
      </c>
      <c r="V1746" s="20" t="str">
        <f>TEXT(Table1[[#This Row],[Date]],"mmm-yyyy")</f>
        <v>May-2025</v>
      </c>
    </row>
    <row r="1747" spans="1:22" x14ac:dyDescent="0.2">
      <c r="A1747" s="11">
        <f t="shared" si="27"/>
        <v>45803</v>
      </c>
      <c r="B1747" s="12" t="s">
        <v>23</v>
      </c>
      <c r="C1747" s="12" t="str">
        <f>VLOOKUP(D1747, City_Mapping!A:B, 2, FALSE)</f>
        <v>UAE</v>
      </c>
      <c r="D1747" s="12" t="s">
        <v>30</v>
      </c>
      <c r="E1747" s="12" t="s">
        <v>35</v>
      </c>
      <c r="F1747" s="12" t="s">
        <v>38</v>
      </c>
      <c r="G1747" s="12">
        <v>51912</v>
      </c>
      <c r="H1747" s="12" t="s">
        <v>42</v>
      </c>
      <c r="I1747" s="12" t="s">
        <v>44</v>
      </c>
      <c r="J1747" s="12">
        <v>943590</v>
      </c>
      <c r="K1747" s="12">
        <v>7</v>
      </c>
      <c r="L1747" s="13">
        <v>2303</v>
      </c>
      <c r="M1747" s="14">
        <f>Table1[[#This Row],[Column1]]/100</f>
        <v>0.15</v>
      </c>
      <c r="N1747" s="13">
        <f>Table1[[#This Row],[Unit_Price]]*Table1[[#This Row],[Quantity]]*(1-Table1[[#This Row],[Discount_%]])</f>
        <v>13702.85</v>
      </c>
      <c r="O1747" s="13">
        <v>10139</v>
      </c>
      <c r="P1747" s="13">
        <f>Table1[[#This Row],[Revenue]]-Table1[[#This Row],[Cost]]</f>
        <v>3563.8500000000004</v>
      </c>
      <c r="Q1747" s="12" t="s">
        <v>48</v>
      </c>
      <c r="R1747" s="12" t="s">
        <v>50</v>
      </c>
      <c r="S1747" s="12" t="s">
        <v>55</v>
      </c>
      <c r="T1747" s="12">
        <v>1</v>
      </c>
      <c r="U1747" s="12">
        <v>15</v>
      </c>
      <c r="V1747" s="20" t="str">
        <f>TEXT(Table1[[#This Row],[Date]],"mmm-yyyy")</f>
        <v>May-2025</v>
      </c>
    </row>
    <row r="1748" spans="1:22" x14ac:dyDescent="0.2">
      <c r="A1748" s="11">
        <f t="shared" si="27"/>
        <v>45803</v>
      </c>
      <c r="B1748" s="12" t="s">
        <v>21</v>
      </c>
      <c r="C1748" s="12" t="str">
        <f>VLOOKUP(D1748, City_Mapping!A:B, 2, FALSE)</f>
        <v>India</v>
      </c>
      <c r="D1748" s="12" t="s">
        <v>28</v>
      </c>
      <c r="E1748" s="12" t="s">
        <v>35</v>
      </c>
      <c r="F1748" s="12" t="s">
        <v>38</v>
      </c>
      <c r="G1748" s="12">
        <v>10814</v>
      </c>
      <c r="H1748" s="12" t="s">
        <v>42</v>
      </c>
      <c r="I1748" s="12" t="s">
        <v>45</v>
      </c>
      <c r="J1748" s="12">
        <v>628199</v>
      </c>
      <c r="K1748" s="12">
        <v>5</v>
      </c>
      <c r="L1748" s="13">
        <v>4112</v>
      </c>
      <c r="M1748" s="14">
        <f>Table1[[#This Row],[Column1]]/100</f>
        <v>0.1</v>
      </c>
      <c r="N1748" s="13">
        <f>Table1[[#This Row],[Unit_Price]]*Table1[[#This Row],[Quantity]]*(1-Table1[[#This Row],[Discount_%]])</f>
        <v>18504</v>
      </c>
      <c r="O1748" s="13">
        <v>21964</v>
      </c>
      <c r="P1748" s="13">
        <f>Table1[[#This Row],[Revenue]]-Table1[[#This Row],[Cost]]</f>
        <v>-3460</v>
      </c>
      <c r="Q1748" s="12" t="s">
        <v>47</v>
      </c>
      <c r="R1748" s="12" t="s">
        <v>50</v>
      </c>
      <c r="S1748" s="12" t="s">
        <v>55</v>
      </c>
      <c r="T1748" s="12">
        <v>5</v>
      </c>
      <c r="U1748" s="12">
        <v>10</v>
      </c>
      <c r="V1748" s="20" t="str">
        <f>TEXT(Table1[[#This Row],[Date]],"mmm-yyyy")</f>
        <v>May-2025</v>
      </c>
    </row>
    <row r="1749" spans="1:22" x14ac:dyDescent="0.2">
      <c r="A1749" s="11">
        <f t="shared" si="27"/>
        <v>45803</v>
      </c>
      <c r="B1749" s="12" t="s">
        <v>22</v>
      </c>
      <c r="C1749" s="12" t="str">
        <f>VLOOKUP(D1749, City_Mapping!A:B, 2, FALSE)</f>
        <v>USA</v>
      </c>
      <c r="D1749" s="12" t="s">
        <v>31</v>
      </c>
      <c r="E1749" s="12" t="s">
        <v>35</v>
      </c>
      <c r="F1749" s="12" t="s">
        <v>37</v>
      </c>
      <c r="G1749" s="12">
        <v>85276</v>
      </c>
      <c r="H1749" s="12" t="s">
        <v>42</v>
      </c>
      <c r="I1749" s="12" t="s">
        <v>43</v>
      </c>
      <c r="J1749" s="12">
        <v>280177</v>
      </c>
      <c r="K1749" s="12">
        <v>9</v>
      </c>
      <c r="L1749" s="13">
        <v>3904</v>
      </c>
      <c r="M1749" s="14">
        <f>Table1[[#This Row],[Column1]]/100</f>
        <v>0</v>
      </c>
      <c r="N1749" s="13">
        <f>Table1[[#This Row],[Unit_Price]]*Table1[[#This Row],[Quantity]]*(1-Table1[[#This Row],[Discount_%]])</f>
        <v>35136</v>
      </c>
      <c r="O1749" s="13">
        <v>5373</v>
      </c>
      <c r="P1749" s="13">
        <f>Table1[[#This Row],[Revenue]]-Table1[[#This Row],[Cost]]</f>
        <v>29763</v>
      </c>
      <c r="Q1749" s="12" t="s">
        <v>46</v>
      </c>
      <c r="R1749" s="12" t="s">
        <v>51</v>
      </c>
      <c r="S1749" s="12" t="s">
        <v>54</v>
      </c>
      <c r="T1749" s="12">
        <v>2</v>
      </c>
      <c r="U1749" s="12">
        <v>0</v>
      </c>
      <c r="V1749" s="20" t="str">
        <f>TEXT(Table1[[#This Row],[Date]],"mmm-yyyy")</f>
        <v>May-2025</v>
      </c>
    </row>
    <row r="1750" spans="1:22" x14ac:dyDescent="0.2">
      <c r="A1750" s="11">
        <f t="shared" si="27"/>
        <v>45803</v>
      </c>
      <c r="B1750" s="12" t="s">
        <v>20</v>
      </c>
      <c r="C1750" s="12" t="str">
        <f>VLOOKUP(D1750, City_Mapping!A:B, 2, FALSE)</f>
        <v>UK</v>
      </c>
      <c r="D1750" s="12" t="s">
        <v>29</v>
      </c>
      <c r="E1750" s="12" t="s">
        <v>34</v>
      </c>
      <c r="F1750" s="12" t="s">
        <v>40</v>
      </c>
      <c r="G1750" s="12">
        <v>34719</v>
      </c>
      <c r="H1750" s="12" t="s">
        <v>41</v>
      </c>
      <c r="I1750" s="12" t="s">
        <v>44</v>
      </c>
      <c r="J1750" s="12">
        <v>173876</v>
      </c>
      <c r="K1750" s="12">
        <v>7</v>
      </c>
      <c r="L1750" s="13">
        <v>3439</v>
      </c>
      <c r="M1750" s="14">
        <f>Table1[[#This Row],[Column1]]/100</f>
        <v>0</v>
      </c>
      <c r="N1750" s="13">
        <f>Table1[[#This Row],[Unit_Price]]*Table1[[#This Row],[Quantity]]*(1-Table1[[#This Row],[Discount_%]])</f>
        <v>24073</v>
      </c>
      <c r="O1750" s="13">
        <v>15060</v>
      </c>
      <c r="P1750" s="13">
        <f>Table1[[#This Row],[Revenue]]-Table1[[#This Row],[Cost]]</f>
        <v>9013</v>
      </c>
      <c r="Q1750" s="12" t="s">
        <v>46</v>
      </c>
      <c r="R1750" s="12" t="s">
        <v>51</v>
      </c>
      <c r="S1750" s="12" t="s">
        <v>53</v>
      </c>
      <c r="T1750" s="12">
        <v>2</v>
      </c>
      <c r="U1750" s="12">
        <v>0</v>
      </c>
      <c r="V1750" s="20" t="str">
        <f>TEXT(Table1[[#This Row],[Date]],"mmm-yyyy")</f>
        <v>May-2025</v>
      </c>
    </row>
    <row r="1751" spans="1:22" x14ac:dyDescent="0.2">
      <c r="A1751" s="11">
        <f t="shared" si="27"/>
        <v>45803</v>
      </c>
      <c r="B1751" s="12" t="s">
        <v>20</v>
      </c>
      <c r="C1751" s="12" t="str">
        <f>VLOOKUP(D1751, City_Mapping!A:B, 2, FALSE)</f>
        <v>UAE</v>
      </c>
      <c r="D1751" s="12" t="s">
        <v>30</v>
      </c>
      <c r="E1751" s="12" t="s">
        <v>36</v>
      </c>
      <c r="F1751" s="12" t="s">
        <v>40</v>
      </c>
      <c r="G1751" s="12">
        <v>30150</v>
      </c>
      <c r="H1751" s="12" t="s">
        <v>41</v>
      </c>
      <c r="I1751" s="12" t="s">
        <v>44</v>
      </c>
      <c r="J1751" s="12">
        <v>838319</v>
      </c>
      <c r="K1751" s="12">
        <v>2</v>
      </c>
      <c r="L1751" s="13">
        <v>1832</v>
      </c>
      <c r="M1751" s="14">
        <f>Table1[[#This Row],[Column1]]/100</f>
        <v>0.05</v>
      </c>
      <c r="N1751" s="13">
        <f>Table1[[#This Row],[Unit_Price]]*Table1[[#This Row],[Quantity]]*(1-Table1[[#This Row],[Discount_%]])</f>
        <v>3480.7999999999997</v>
      </c>
      <c r="O1751" s="13">
        <v>14340</v>
      </c>
      <c r="P1751" s="13">
        <f>Table1[[#This Row],[Revenue]]-Table1[[#This Row],[Cost]]</f>
        <v>-10859.2</v>
      </c>
      <c r="Q1751" s="12" t="s">
        <v>46</v>
      </c>
      <c r="R1751" s="12" t="s">
        <v>51</v>
      </c>
      <c r="S1751" s="12" t="s">
        <v>54</v>
      </c>
      <c r="T1751" s="12">
        <v>4</v>
      </c>
      <c r="U1751" s="12">
        <v>5</v>
      </c>
      <c r="V1751" s="20" t="str">
        <f>TEXT(Table1[[#This Row],[Date]],"mmm-yyyy")</f>
        <v>May-2025</v>
      </c>
    </row>
    <row r="1752" spans="1:22" x14ac:dyDescent="0.2">
      <c r="A1752" s="11">
        <f t="shared" si="27"/>
        <v>45803</v>
      </c>
      <c r="B1752" s="12" t="s">
        <v>21</v>
      </c>
      <c r="C1752" s="12" t="str">
        <f>VLOOKUP(D1752, City_Mapping!A:B, 2, FALSE)</f>
        <v>India</v>
      </c>
      <c r="D1752" s="12" t="s">
        <v>28</v>
      </c>
      <c r="E1752" s="12" t="s">
        <v>35</v>
      </c>
      <c r="F1752" s="12" t="s">
        <v>40</v>
      </c>
      <c r="G1752" s="12">
        <v>80494</v>
      </c>
      <c r="H1752" s="12" t="s">
        <v>42</v>
      </c>
      <c r="I1752" s="12" t="s">
        <v>45</v>
      </c>
      <c r="J1752" s="12">
        <v>267744</v>
      </c>
      <c r="K1752" s="12">
        <v>1</v>
      </c>
      <c r="L1752" s="13">
        <v>3746</v>
      </c>
      <c r="M1752" s="14">
        <f>Table1[[#This Row],[Column1]]/100</f>
        <v>0.05</v>
      </c>
      <c r="N1752" s="13">
        <f>Table1[[#This Row],[Unit_Price]]*Table1[[#This Row],[Quantity]]*(1-Table1[[#This Row],[Discount_%]])</f>
        <v>3558.7</v>
      </c>
      <c r="O1752" s="13">
        <v>1397</v>
      </c>
      <c r="P1752" s="13">
        <f>Table1[[#This Row],[Revenue]]-Table1[[#This Row],[Cost]]</f>
        <v>2161.6999999999998</v>
      </c>
      <c r="Q1752" s="12" t="s">
        <v>48</v>
      </c>
      <c r="R1752" s="12" t="s">
        <v>51</v>
      </c>
      <c r="S1752" s="12" t="s">
        <v>53</v>
      </c>
      <c r="T1752" s="12">
        <v>2</v>
      </c>
      <c r="U1752" s="12">
        <v>5</v>
      </c>
      <c r="V1752" s="20" t="str">
        <f>TEXT(Table1[[#This Row],[Date]],"mmm-yyyy")</f>
        <v>May-2025</v>
      </c>
    </row>
    <row r="1753" spans="1:22" x14ac:dyDescent="0.2">
      <c r="A1753" s="11">
        <f t="shared" si="27"/>
        <v>45803</v>
      </c>
      <c r="B1753" s="12" t="s">
        <v>21</v>
      </c>
      <c r="C1753" s="12" t="str">
        <f>VLOOKUP(D1753, City_Mapping!A:B, 2, FALSE)</f>
        <v>India</v>
      </c>
      <c r="D1753" s="12" t="s">
        <v>33</v>
      </c>
      <c r="E1753" s="12" t="s">
        <v>36</v>
      </c>
      <c r="F1753" s="12" t="s">
        <v>38</v>
      </c>
      <c r="G1753" s="12">
        <v>13825</v>
      </c>
      <c r="H1753" s="12" t="s">
        <v>41</v>
      </c>
      <c r="I1753" s="12" t="s">
        <v>44</v>
      </c>
      <c r="J1753" s="12">
        <v>956844</v>
      </c>
      <c r="K1753" s="12">
        <v>4</v>
      </c>
      <c r="L1753" s="13">
        <v>1255</v>
      </c>
      <c r="M1753" s="14">
        <f>Table1[[#This Row],[Column1]]/100</f>
        <v>0.15</v>
      </c>
      <c r="N1753" s="13">
        <f>Table1[[#This Row],[Unit_Price]]*Table1[[#This Row],[Quantity]]*(1-Table1[[#This Row],[Discount_%]])</f>
        <v>4267</v>
      </c>
      <c r="O1753" s="13">
        <v>17605</v>
      </c>
      <c r="P1753" s="13">
        <f>Table1[[#This Row],[Revenue]]-Table1[[#This Row],[Cost]]</f>
        <v>-13338</v>
      </c>
      <c r="Q1753" s="12" t="s">
        <v>47</v>
      </c>
      <c r="R1753" s="12" t="s">
        <v>51</v>
      </c>
      <c r="S1753" s="12" t="s">
        <v>54</v>
      </c>
      <c r="T1753" s="12">
        <v>1</v>
      </c>
      <c r="U1753" s="12">
        <v>15</v>
      </c>
      <c r="V1753" s="20" t="str">
        <f>TEXT(Table1[[#This Row],[Date]],"mmm-yyyy")</f>
        <v>May-2025</v>
      </c>
    </row>
    <row r="1754" spans="1:22" x14ac:dyDescent="0.2">
      <c r="A1754" s="11">
        <f t="shared" si="27"/>
        <v>45804</v>
      </c>
      <c r="B1754" s="12" t="s">
        <v>23</v>
      </c>
      <c r="C1754" s="12" t="str">
        <f>VLOOKUP(D1754, City_Mapping!A:B, 2, FALSE)</f>
        <v>USA</v>
      </c>
      <c r="D1754" s="12" t="s">
        <v>31</v>
      </c>
      <c r="E1754" s="12" t="s">
        <v>35</v>
      </c>
      <c r="F1754" s="12" t="s">
        <v>37</v>
      </c>
      <c r="G1754" s="12">
        <v>60368</v>
      </c>
      <c r="H1754" s="12" t="s">
        <v>41</v>
      </c>
      <c r="I1754" s="12" t="s">
        <v>44</v>
      </c>
      <c r="J1754" s="12">
        <v>297311</v>
      </c>
      <c r="K1754" s="12">
        <v>8</v>
      </c>
      <c r="L1754" s="13">
        <v>4025</v>
      </c>
      <c r="M1754" s="14">
        <f>Table1[[#This Row],[Column1]]/100</f>
        <v>0.2</v>
      </c>
      <c r="N1754" s="13">
        <f>Table1[[#This Row],[Unit_Price]]*Table1[[#This Row],[Quantity]]*(1-Table1[[#This Row],[Discount_%]])</f>
        <v>25760</v>
      </c>
      <c r="O1754" s="13">
        <v>19749</v>
      </c>
      <c r="P1754" s="13">
        <f>Table1[[#This Row],[Revenue]]-Table1[[#This Row],[Cost]]</f>
        <v>6011</v>
      </c>
      <c r="Q1754" s="12" t="s">
        <v>47</v>
      </c>
      <c r="R1754" s="12" t="s">
        <v>50</v>
      </c>
      <c r="S1754" s="12" t="s">
        <v>55</v>
      </c>
      <c r="T1754" s="12">
        <v>1</v>
      </c>
      <c r="U1754" s="12">
        <v>20</v>
      </c>
      <c r="V1754" s="20" t="str">
        <f>TEXT(Table1[[#This Row],[Date]],"mmm-yyyy")</f>
        <v>May-2025</v>
      </c>
    </row>
    <row r="1755" spans="1:22" x14ac:dyDescent="0.2">
      <c r="A1755" s="11">
        <f t="shared" si="27"/>
        <v>45804</v>
      </c>
      <c r="B1755" s="12" t="s">
        <v>20</v>
      </c>
      <c r="C1755" s="12" t="str">
        <f>VLOOKUP(D1755, City_Mapping!A:B, 2, FALSE)</f>
        <v>India</v>
      </c>
      <c r="D1755" s="12" t="s">
        <v>32</v>
      </c>
      <c r="E1755" s="12" t="s">
        <v>36</v>
      </c>
      <c r="F1755" s="12" t="s">
        <v>38</v>
      </c>
      <c r="G1755" s="12">
        <v>24800</v>
      </c>
      <c r="H1755" s="12" t="s">
        <v>41</v>
      </c>
      <c r="I1755" s="12" t="s">
        <v>44</v>
      </c>
      <c r="J1755" s="12">
        <v>425948</v>
      </c>
      <c r="K1755" s="12">
        <v>6</v>
      </c>
      <c r="L1755" s="13">
        <v>2296</v>
      </c>
      <c r="M1755" s="14">
        <f>Table1[[#This Row],[Column1]]/100</f>
        <v>0.05</v>
      </c>
      <c r="N1755" s="13">
        <f>Table1[[#This Row],[Unit_Price]]*Table1[[#This Row],[Quantity]]*(1-Table1[[#This Row],[Discount_%]])</f>
        <v>13087.199999999999</v>
      </c>
      <c r="O1755" s="13">
        <v>15606</v>
      </c>
      <c r="P1755" s="13">
        <f>Table1[[#This Row],[Revenue]]-Table1[[#This Row],[Cost]]</f>
        <v>-2518.8000000000011</v>
      </c>
      <c r="Q1755" s="12" t="s">
        <v>46</v>
      </c>
      <c r="R1755" s="12" t="s">
        <v>52</v>
      </c>
      <c r="S1755" s="12" t="s">
        <v>53</v>
      </c>
      <c r="T1755" s="12">
        <v>4</v>
      </c>
      <c r="U1755" s="12">
        <v>5</v>
      </c>
      <c r="V1755" s="20" t="str">
        <f>TEXT(Table1[[#This Row],[Date]],"mmm-yyyy")</f>
        <v>May-2025</v>
      </c>
    </row>
    <row r="1756" spans="1:22" x14ac:dyDescent="0.2">
      <c r="A1756" s="11">
        <f t="shared" si="27"/>
        <v>45804</v>
      </c>
      <c r="B1756" s="12" t="s">
        <v>22</v>
      </c>
      <c r="C1756" s="12" t="str">
        <f>VLOOKUP(D1756, City_Mapping!A:B, 2, FALSE)</f>
        <v>India</v>
      </c>
      <c r="D1756" s="12" t="s">
        <v>28</v>
      </c>
      <c r="E1756" s="12" t="s">
        <v>36</v>
      </c>
      <c r="F1756" s="12" t="s">
        <v>39</v>
      </c>
      <c r="G1756" s="12">
        <v>85535</v>
      </c>
      <c r="H1756" s="12" t="s">
        <v>41</v>
      </c>
      <c r="I1756" s="12" t="s">
        <v>43</v>
      </c>
      <c r="J1756" s="12">
        <v>686015</v>
      </c>
      <c r="K1756" s="12">
        <v>2</v>
      </c>
      <c r="L1756" s="13">
        <v>4469</v>
      </c>
      <c r="M1756" s="14">
        <f>Table1[[#This Row],[Column1]]/100</f>
        <v>0.05</v>
      </c>
      <c r="N1756" s="13">
        <f>Table1[[#This Row],[Unit_Price]]*Table1[[#This Row],[Quantity]]*(1-Table1[[#This Row],[Discount_%]])</f>
        <v>8491.1</v>
      </c>
      <c r="O1756" s="13">
        <v>2777</v>
      </c>
      <c r="P1756" s="13">
        <f>Table1[[#This Row],[Revenue]]-Table1[[#This Row],[Cost]]</f>
        <v>5714.1</v>
      </c>
      <c r="Q1756" s="12" t="s">
        <v>48</v>
      </c>
      <c r="R1756" s="12" t="s">
        <v>52</v>
      </c>
      <c r="S1756" s="12" t="s">
        <v>56</v>
      </c>
      <c r="T1756" s="12">
        <v>5</v>
      </c>
      <c r="U1756" s="12">
        <v>5</v>
      </c>
      <c r="V1756" s="20" t="str">
        <f>TEXT(Table1[[#This Row],[Date]],"mmm-yyyy")</f>
        <v>May-2025</v>
      </c>
    </row>
    <row r="1757" spans="1:22" x14ac:dyDescent="0.2">
      <c r="A1757" s="11">
        <f t="shared" si="27"/>
        <v>45804</v>
      </c>
      <c r="B1757" s="12" t="s">
        <v>21</v>
      </c>
      <c r="C1757" s="12" t="str">
        <f>VLOOKUP(D1757, City_Mapping!A:B, 2, FALSE)</f>
        <v>India</v>
      </c>
      <c r="D1757" s="12" t="s">
        <v>28</v>
      </c>
      <c r="E1757" s="12" t="s">
        <v>36</v>
      </c>
      <c r="F1757" s="12" t="s">
        <v>39</v>
      </c>
      <c r="G1757" s="12">
        <v>96390</v>
      </c>
      <c r="H1757" s="12" t="s">
        <v>42</v>
      </c>
      <c r="I1757" s="12" t="s">
        <v>43</v>
      </c>
      <c r="J1757" s="12">
        <v>596990</v>
      </c>
      <c r="K1757" s="12">
        <v>5</v>
      </c>
      <c r="L1757" s="13">
        <v>3559</v>
      </c>
      <c r="M1757" s="14">
        <f>Table1[[#This Row],[Column1]]/100</f>
        <v>0.05</v>
      </c>
      <c r="N1757" s="13">
        <f>Table1[[#This Row],[Unit_Price]]*Table1[[#This Row],[Quantity]]*(1-Table1[[#This Row],[Discount_%]])</f>
        <v>16905.25</v>
      </c>
      <c r="O1757" s="13">
        <v>5060</v>
      </c>
      <c r="P1757" s="13">
        <f>Table1[[#This Row],[Revenue]]-Table1[[#This Row],[Cost]]</f>
        <v>11845.25</v>
      </c>
      <c r="Q1757" s="12" t="s">
        <v>47</v>
      </c>
      <c r="R1757" s="12" t="s">
        <v>51</v>
      </c>
      <c r="S1757" s="12" t="s">
        <v>55</v>
      </c>
      <c r="T1757" s="12">
        <v>1</v>
      </c>
      <c r="U1757" s="12">
        <v>5</v>
      </c>
      <c r="V1757" s="20" t="str">
        <f>TEXT(Table1[[#This Row],[Date]],"mmm-yyyy")</f>
        <v>May-2025</v>
      </c>
    </row>
    <row r="1758" spans="1:22" x14ac:dyDescent="0.2">
      <c r="A1758" s="11">
        <f t="shared" si="27"/>
        <v>45804</v>
      </c>
      <c r="B1758" s="12" t="s">
        <v>22</v>
      </c>
      <c r="C1758" s="12" t="str">
        <f>VLOOKUP(D1758, City_Mapping!A:B, 2, FALSE)</f>
        <v>UK</v>
      </c>
      <c r="D1758" s="12" t="s">
        <v>29</v>
      </c>
      <c r="E1758" s="12" t="s">
        <v>35</v>
      </c>
      <c r="F1758" s="12" t="s">
        <v>39</v>
      </c>
      <c r="G1758" s="12">
        <v>85017</v>
      </c>
      <c r="H1758" s="12" t="s">
        <v>41</v>
      </c>
      <c r="I1758" s="12" t="s">
        <v>45</v>
      </c>
      <c r="J1758" s="12">
        <v>368584</v>
      </c>
      <c r="K1758" s="12">
        <v>9</v>
      </c>
      <c r="L1758" s="13">
        <v>2677</v>
      </c>
      <c r="M1758" s="14">
        <f>Table1[[#This Row],[Column1]]/100</f>
        <v>0.15</v>
      </c>
      <c r="N1758" s="13">
        <f>Table1[[#This Row],[Unit_Price]]*Table1[[#This Row],[Quantity]]*(1-Table1[[#This Row],[Discount_%]])</f>
        <v>20479.05</v>
      </c>
      <c r="O1758" s="13">
        <v>21338</v>
      </c>
      <c r="P1758" s="13">
        <f>Table1[[#This Row],[Revenue]]-Table1[[#This Row],[Cost]]</f>
        <v>-858.95000000000073</v>
      </c>
      <c r="Q1758" s="12" t="s">
        <v>48</v>
      </c>
      <c r="R1758" s="12" t="s">
        <v>50</v>
      </c>
      <c r="S1758" s="12" t="s">
        <v>55</v>
      </c>
      <c r="T1758" s="12">
        <v>2</v>
      </c>
      <c r="U1758" s="12">
        <v>15</v>
      </c>
      <c r="V1758" s="20" t="str">
        <f>TEXT(Table1[[#This Row],[Date]],"mmm-yyyy")</f>
        <v>May-2025</v>
      </c>
    </row>
    <row r="1759" spans="1:22" x14ac:dyDescent="0.2">
      <c r="A1759" s="11">
        <f t="shared" si="27"/>
        <v>45804</v>
      </c>
      <c r="B1759" s="12" t="s">
        <v>22</v>
      </c>
      <c r="C1759" s="12" t="str">
        <f>VLOOKUP(D1759, City_Mapping!A:B, 2, FALSE)</f>
        <v>USA</v>
      </c>
      <c r="D1759" s="12" t="s">
        <v>31</v>
      </c>
      <c r="E1759" s="12" t="s">
        <v>34</v>
      </c>
      <c r="F1759" s="12" t="s">
        <v>37</v>
      </c>
      <c r="G1759" s="12">
        <v>58505</v>
      </c>
      <c r="H1759" s="12" t="s">
        <v>41</v>
      </c>
      <c r="I1759" s="12" t="s">
        <v>43</v>
      </c>
      <c r="J1759" s="12">
        <v>852833</v>
      </c>
      <c r="K1759" s="12">
        <v>6</v>
      </c>
      <c r="L1759" s="13">
        <v>4056</v>
      </c>
      <c r="M1759" s="14">
        <f>Table1[[#This Row],[Column1]]/100</f>
        <v>0.1</v>
      </c>
      <c r="N1759" s="13">
        <f>Table1[[#This Row],[Unit_Price]]*Table1[[#This Row],[Quantity]]*(1-Table1[[#This Row],[Discount_%]])</f>
        <v>21902.400000000001</v>
      </c>
      <c r="O1759" s="13">
        <v>29098</v>
      </c>
      <c r="P1759" s="13">
        <f>Table1[[#This Row],[Revenue]]-Table1[[#This Row],[Cost]]</f>
        <v>-7195.5999999999985</v>
      </c>
      <c r="Q1759" s="12" t="s">
        <v>49</v>
      </c>
      <c r="R1759" s="12" t="s">
        <v>50</v>
      </c>
      <c r="S1759" s="12" t="s">
        <v>54</v>
      </c>
      <c r="T1759" s="12">
        <v>2</v>
      </c>
      <c r="U1759" s="12">
        <v>10</v>
      </c>
      <c r="V1759" s="20" t="str">
        <f>TEXT(Table1[[#This Row],[Date]],"mmm-yyyy")</f>
        <v>May-2025</v>
      </c>
    </row>
    <row r="1760" spans="1:22" x14ac:dyDescent="0.2">
      <c r="A1760" s="11">
        <f t="shared" si="27"/>
        <v>45804</v>
      </c>
      <c r="B1760" s="12" t="s">
        <v>20</v>
      </c>
      <c r="C1760" s="12" t="str">
        <f>VLOOKUP(D1760, City_Mapping!A:B, 2, FALSE)</f>
        <v>UAE</v>
      </c>
      <c r="D1760" s="12" t="s">
        <v>30</v>
      </c>
      <c r="E1760" s="12" t="s">
        <v>34</v>
      </c>
      <c r="F1760" s="12" t="s">
        <v>39</v>
      </c>
      <c r="G1760" s="12">
        <v>67899</v>
      </c>
      <c r="H1760" s="12" t="s">
        <v>41</v>
      </c>
      <c r="I1760" s="12" t="s">
        <v>44</v>
      </c>
      <c r="J1760" s="12">
        <v>560776</v>
      </c>
      <c r="K1760" s="12">
        <v>6</v>
      </c>
      <c r="L1760" s="13">
        <v>2550</v>
      </c>
      <c r="M1760" s="14">
        <f>Table1[[#This Row],[Column1]]/100</f>
        <v>0.2</v>
      </c>
      <c r="N1760" s="13">
        <f>Table1[[#This Row],[Unit_Price]]*Table1[[#This Row],[Quantity]]*(1-Table1[[#This Row],[Discount_%]])</f>
        <v>12240</v>
      </c>
      <c r="O1760" s="13">
        <v>17277</v>
      </c>
      <c r="P1760" s="13">
        <f>Table1[[#This Row],[Revenue]]-Table1[[#This Row],[Cost]]</f>
        <v>-5037</v>
      </c>
      <c r="Q1760" s="12" t="s">
        <v>46</v>
      </c>
      <c r="R1760" s="12" t="s">
        <v>50</v>
      </c>
      <c r="S1760" s="12" t="s">
        <v>56</v>
      </c>
      <c r="T1760" s="12">
        <v>2</v>
      </c>
      <c r="U1760" s="12">
        <v>20</v>
      </c>
      <c r="V1760" s="20" t="str">
        <f>TEXT(Table1[[#This Row],[Date]],"mmm-yyyy")</f>
        <v>May-2025</v>
      </c>
    </row>
    <row r="1761" spans="1:22" x14ac:dyDescent="0.2">
      <c r="A1761" s="11">
        <f t="shared" si="27"/>
        <v>45804</v>
      </c>
      <c r="B1761" s="12" t="s">
        <v>20</v>
      </c>
      <c r="C1761" s="12" t="str">
        <f>VLOOKUP(D1761, City_Mapping!A:B, 2, FALSE)</f>
        <v>UAE</v>
      </c>
      <c r="D1761" s="12" t="s">
        <v>30</v>
      </c>
      <c r="E1761" s="12" t="s">
        <v>34</v>
      </c>
      <c r="F1761" s="12" t="s">
        <v>37</v>
      </c>
      <c r="G1761" s="12">
        <v>92782</v>
      </c>
      <c r="H1761" s="12" t="s">
        <v>41</v>
      </c>
      <c r="I1761" s="12" t="s">
        <v>43</v>
      </c>
      <c r="J1761" s="12">
        <v>243802</v>
      </c>
      <c r="K1761" s="12">
        <v>7</v>
      </c>
      <c r="L1761" s="13">
        <v>2489</v>
      </c>
      <c r="M1761" s="14">
        <f>Table1[[#This Row],[Column1]]/100</f>
        <v>0.15</v>
      </c>
      <c r="N1761" s="13">
        <f>Table1[[#This Row],[Unit_Price]]*Table1[[#This Row],[Quantity]]*(1-Table1[[#This Row],[Discount_%]])</f>
        <v>14809.55</v>
      </c>
      <c r="O1761" s="13">
        <v>23112</v>
      </c>
      <c r="P1761" s="13">
        <f>Table1[[#This Row],[Revenue]]-Table1[[#This Row],[Cost]]</f>
        <v>-8302.4500000000007</v>
      </c>
      <c r="Q1761" s="12" t="s">
        <v>46</v>
      </c>
      <c r="R1761" s="12" t="s">
        <v>52</v>
      </c>
      <c r="S1761" s="12" t="s">
        <v>53</v>
      </c>
      <c r="T1761" s="12">
        <v>1</v>
      </c>
      <c r="U1761" s="12">
        <v>15</v>
      </c>
      <c r="V1761" s="20" t="str">
        <f>TEXT(Table1[[#This Row],[Date]],"mmm-yyyy")</f>
        <v>May-2025</v>
      </c>
    </row>
    <row r="1762" spans="1:22" x14ac:dyDescent="0.2">
      <c r="A1762" s="11">
        <f t="shared" si="27"/>
        <v>45804</v>
      </c>
      <c r="B1762" s="12" t="s">
        <v>21</v>
      </c>
      <c r="C1762" s="12" t="str">
        <f>VLOOKUP(D1762, City_Mapping!A:B, 2, FALSE)</f>
        <v>UAE</v>
      </c>
      <c r="D1762" s="12" t="s">
        <v>30</v>
      </c>
      <c r="E1762" s="12" t="s">
        <v>36</v>
      </c>
      <c r="F1762" s="12" t="s">
        <v>38</v>
      </c>
      <c r="G1762" s="12">
        <v>32601</v>
      </c>
      <c r="H1762" s="12" t="s">
        <v>42</v>
      </c>
      <c r="I1762" s="12" t="s">
        <v>44</v>
      </c>
      <c r="J1762" s="12">
        <v>164792</v>
      </c>
      <c r="K1762" s="12">
        <v>5</v>
      </c>
      <c r="L1762" s="13">
        <v>1054</v>
      </c>
      <c r="M1762" s="14">
        <f>Table1[[#This Row],[Column1]]/100</f>
        <v>0.05</v>
      </c>
      <c r="N1762" s="13">
        <f>Table1[[#This Row],[Unit_Price]]*Table1[[#This Row],[Quantity]]*(1-Table1[[#This Row],[Discount_%]])</f>
        <v>5006.5</v>
      </c>
      <c r="O1762" s="13">
        <v>13630</v>
      </c>
      <c r="P1762" s="13">
        <f>Table1[[#This Row],[Revenue]]-Table1[[#This Row],[Cost]]</f>
        <v>-8623.5</v>
      </c>
      <c r="Q1762" s="12" t="s">
        <v>49</v>
      </c>
      <c r="R1762" s="12" t="s">
        <v>50</v>
      </c>
      <c r="S1762" s="12" t="s">
        <v>56</v>
      </c>
      <c r="T1762" s="12">
        <v>3</v>
      </c>
      <c r="U1762" s="12">
        <v>5</v>
      </c>
      <c r="V1762" s="20" t="str">
        <f>TEXT(Table1[[#This Row],[Date]],"mmm-yyyy")</f>
        <v>May-2025</v>
      </c>
    </row>
    <row r="1763" spans="1:22" x14ac:dyDescent="0.2">
      <c r="A1763" s="11">
        <f t="shared" si="27"/>
        <v>45804</v>
      </c>
      <c r="B1763" s="12" t="s">
        <v>20</v>
      </c>
      <c r="C1763" s="12" t="str">
        <f>VLOOKUP(D1763, City_Mapping!A:B, 2, FALSE)</f>
        <v>India</v>
      </c>
      <c r="D1763" s="12" t="s">
        <v>32</v>
      </c>
      <c r="E1763" s="12" t="s">
        <v>35</v>
      </c>
      <c r="F1763" s="12" t="s">
        <v>38</v>
      </c>
      <c r="G1763" s="12">
        <v>20677</v>
      </c>
      <c r="H1763" s="12" t="s">
        <v>41</v>
      </c>
      <c r="I1763" s="12" t="s">
        <v>44</v>
      </c>
      <c r="J1763" s="12">
        <v>776740</v>
      </c>
      <c r="K1763" s="12">
        <v>3</v>
      </c>
      <c r="L1763" s="13">
        <v>765</v>
      </c>
      <c r="M1763" s="14">
        <f>Table1[[#This Row],[Column1]]/100</f>
        <v>0.1</v>
      </c>
      <c r="N1763" s="13">
        <f>Table1[[#This Row],[Unit_Price]]*Table1[[#This Row],[Quantity]]*(1-Table1[[#This Row],[Discount_%]])</f>
        <v>2065.5</v>
      </c>
      <c r="O1763" s="13">
        <v>18158</v>
      </c>
      <c r="P1763" s="13">
        <f>Table1[[#This Row],[Revenue]]-Table1[[#This Row],[Cost]]</f>
        <v>-16092.5</v>
      </c>
      <c r="Q1763" s="12" t="s">
        <v>47</v>
      </c>
      <c r="R1763" s="12" t="s">
        <v>51</v>
      </c>
      <c r="S1763" s="12" t="s">
        <v>54</v>
      </c>
      <c r="T1763" s="12">
        <v>1</v>
      </c>
      <c r="U1763" s="12">
        <v>10</v>
      </c>
      <c r="V1763" s="20" t="str">
        <f>TEXT(Table1[[#This Row],[Date]],"mmm-yyyy")</f>
        <v>May-2025</v>
      </c>
    </row>
    <row r="1764" spans="1:22" x14ac:dyDescent="0.2">
      <c r="A1764" s="11">
        <f t="shared" si="27"/>
        <v>45804</v>
      </c>
      <c r="B1764" s="12" t="s">
        <v>20</v>
      </c>
      <c r="C1764" s="12" t="str">
        <f>VLOOKUP(D1764, City_Mapping!A:B, 2, FALSE)</f>
        <v>USA</v>
      </c>
      <c r="D1764" s="12" t="s">
        <v>31</v>
      </c>
      <c r="E1764" s="12" t="s">
        <v>36</v>
      </c>
      <c r="F1764" s="12" t="s">
        <v>37</v>
      </c>
      <c r="G1764" s="12">
        <v>39552</v>
      </c>
      <c r="H1764" s="12" t="s">
        <v>41</v>
      </c>
      <c r="I1764" s="12" t="s">
        <v>43</v>
      </c>
      <c r="J1764" s="12">
        <v>915404</v>
      </c>
      <c r="K1764" s="12">
        <v>3</v>
      </c>
      <c r="L1764" s="13">
        <v>1422</v>
      </c>
      <c r="M1764" s="14">
        <f>Table1[[#This Row],[Column1]]/100</f>
        <v>0.05</v>
      </c>
      <c r="N1764" s="13">
        <f>Table1[[#This Row],[Unit_Price]]*Table1[[#This Row],[Quantity]]*(1-Table1[[#This Row],[Discount_%]])</f>
        <v>4052.7</v>
      </c>
      <c r="O1764" s="13">
        <v>1339</v>
      </c>
      <c r="P1764" s="13">
        <f>Table1[[#This Row],[Revenue]]-Table1[[#This Row],[Cost]]</f>
        <v>2713.7</v>
      </c>
      <c r="Q1764" s="12" t="s">
        <v>46</v>
      </c>
      <c r="R1764" s="12" t="s">
        <v>50</v>
      </c>
      <c r="S1764" s="12" t="s">
        <v>55</v>
      </c>
      <c r="T1764" s="12">
        <v>1</v>
      </c>
      <c r="U1764" s="12">
        <v>5</v>
      </c>
      <c r="V1764" s="20" t="str">
        <f>TEXT(Table1[[#This Row],[Date]],"mmm-yyyy")</f>
        <v>May-2025</v>
      </c>
    </row>
    <row r="1765" spans="1:22" x14ac:dyDescent="0.2">
      <c r="A1765" s="11">
        <f t="shared" si="27"/>
        <v>45804</v>
      </c>
      <c r="B1765" s="12" t="s">
        <v>20</v>
      </c>
      <c r="C1765" s="12" t="str">
        <f>VLOOKUP(D1765, City_Mapping!A:B, 2, FALSE)</f>
        <v>USA</v>
      </c>
      <c r="D1765" s="12" t="s">
        <v>31</v>
      </c>
      <c r="E1765" s="12" t="s">
        <v>35</v>
      </c>
      <c r="F1765" s="12" t="s">
        <v>38</v>
      </c>
      <c r="G1765" s="12">
        <v>97858</v>
      </c>
      <c r="H1765" s="12" t="s">
        <v>41</v>
      </c>
      <c r="I1765" s="12" t="s">
        <v>43</v>
      </c>
      <c r="J1765" s="12">
        <v>950817</v>
      </c>
      <c r="K1765" s="12">
        <v>5</v>
      </c>
      <c r="L1765" s="13">
        <v>2571</v>
      </c>
      <c r="M1765" s="14">
        <f>Table1[[#This Row],[Column1]]/100</f>
        <v>0.15</v>
      </c>
      <c r="N1765" s="13">
        <f>Table1[[#This Row],[Unit_Price]]*Table1[[#This Row],[Quantity]]*(1-Table1[[#This Row],[Discount_%]])</f>
        <v>10926.75</v>
      </c>
      <c r="O1765" s="13">
        <v>17390</v>
      </c>
      <c r="P1765" s="13">
        <f>Table1[[#This Row],[Revenue]]-Table1[[#This Row],[Cost]]</f>
        <v>-6463.25</v>
      </c>
      <c r="Q1765" s="12" t="s">
        <v>47</v>
      </c>
      <c r="R1765" s="12" t="s">
        <v>51</v>
      </c>
      <c r="S1765" s="12" t="s">
        <v>56</v>
      </c>
      <c r="T1765" s="12">
        <v>3</v>
      </c>
      <c r="U1765" s="12">
        <v>15</v>
      </c>
      <c r="V1765" s="20" t="str">
        <f>TEXT(Table1[[#This Row],[Date]],"mmm-yyyy")</f>
        <v>May-2025</v>
      </c>
    </row>
    <row r="1766" spans="1:22" x14ac:dyDescent="0.2">
      <c r="A1766" s="11">
        <f t="shared" si="27"/>
        <v>45805</v>
      </c>
      <c r="B1766" s="12" t="s">
        <v>22</v>
      </c>
      <c r="C1766" s="12" t="str">
        <f>VLOOKUP(D1766, City_Mapping!A:B, 2, FALSE)</f>
        <v>UAE</v>
      </c>
      <c r="D1766" s="12" t="s">
        <v>30</v>
      </c>
      <c r="E1766" s="12" t="s">
        <v>36</v>
      </c>
      <c r="F1766" s="12" t="s">
        <v>38</v>
      </c>
      <c r="G1766" s="12">
        <v>77891</v>
      </c>
      <c r="H1766" s="12" t="s">
        <v>42</v>
      </c>
      <c r="I1766" s="12" t="s">
        <v>43</v>
      </c>
      <c r="J1766" s="12">
        <v>745545</v>
      </c>
      <c r="K1766" s="12">
        <v>4</v>
      </c>
      <c r="L1766" s="13">
        <v>1033</v>
      </c>
      <c r="M1766" s="14">
        <f>Table1[[#This Row],[Column1]]/100</f>
        <v>0</v>
      </c>
      <c r="N1766" s="13">
        <f>Table1[[#This Row],[Unit_Price]]*Table1[[#This Row],[Quantity]]*(1-Table1[[#This Row],[Discount_%]])</f>
        <v>4132</v>
      </c>
      <c r="O1766" s="13">
        <v>2296</v>
      </c>
      <c r="P1766" s="13">
        <f>Table1[[#This Row],[Revenue]]-Table1[[#This Row],[Cost]]</f>
        <v>1836</v>
      </c>
      <c r="Q1766" s="12" t="s">
        <v>46</v>
      </c>
      <c r="R1766" s="12" t="s">
        <v>52</v>
      </c>
      <c r="S1766" s="12" t="s">
        <v>53</v>
      </c>
      <c r="T1766" s="12">
        <v>3</v>
      </c>
      <c r="U1766" s="12">
        <v>0</v>
      </c>
      <c r="V1766" s="20" t="str">
        <f>TEXT(Table1[[#This Row],[Date]],"mmm-yyyy")</f>
        <v>May-2025</v>
      </c>
    </row>
    <row r="1767" spans="1:22" x14ac:dyDescent="0.2">
      <c r="A1767" s="11">
        <f t="shared" si="27"/>
        <v>45805</v>
      </c>
      <c r="B1767" s="12" t="s">
        <v>21</v>
      </c>
      <c r="C1767" s="12" t="str">
        <f>VLOOKUP(D1767, City_Mapping!A:B, 2, FALSE)</f>
        <v>UAE</v>
      </c>
      <c r="D1767" s="12" t="s">
        <v>30</v>
      </c>
      <c r="E1767" s="12" t="s">
        <v>35</v>
      </c>
      <c r="F1767" s="12" t="s">
        <v>37</v>
      </c>
      <c r="G1767" s="12">
        <v>84693</v>
      </c>
      <c r="H1767" s="12" t="s">
        <v>42</v>
      </c>
      <c r="I1767" s="12" t="s">
        <v>43</v>
      </c>
      <c r="J1767" s="12">
        <v>792473</v>
      </c>
      <c r="K1767" s="12">
        <v>5</v>
      </c>
      <c r="L1767" s="13">
        <v>4483</v>
      </c>
      <c r="M1767" s="14">
        <f>Table1[[#This Row],[Column1]]/100</f>
        <v>0.05</v>
      </c>
      <c r="N1767" s="13">
        <f>Table1[[#This Row],[Unit_Price]]*Table1[[#This Row],[Quantity]]*(1-Table1[[#This Row],[Discount_%]])</f>
        <v>21294.25</v>
      </c>
      <c r="O1767" s="13">
        <v>1287</v>
      </c>
      <c r="P1767" s="13">
        <f>Table1[[#This Row],[Revenue]]-Table1[[#This Row],[Cost]]</f>
        <v>20007.25</v>
      </c>
      <c r="Q1767" s="12" t="s">
        <v>49</v>
      </c>
      <c r="R1767" s="12" t="s">
        <v>52</v>
      </c>
      <c r="S1767" s="12" t="s">
        <v>53</v>
      </c>
      <c r="T1767" s="12">
        <v>2</v>
      </c>
      <c r="U1767" s="12">
        <v>5</v>
      </c>
      <c r="V1767" s="20" t="str">
        <f>TEXT(Table1[[#This Row],[Date]],"mmm-yyyy")</f>
        <v>May-2025</v>
      </c>
    </row>
    <row r="1768" spans="1:22" x14ac:dyDescent="0.2">
      <c r="A1768" s="11">
        <f t="shared" si="27"/>
        <v>45805</v>
      </c>
      <c r="B1768" s="12" t="s">
        <v>23</v>
      </c>
      <c r="C1768" s="12" t="str">
        <f>VLOOKUP(D1768, City_Mapping!A:B, 2, FALSE)</f>
        <v>UK</v>
      </c>
      <c r="D1768" s="12" t="s">
        <v>29</v>
      </c>
      <c r="E1768" s="12" t="s">
        <v>35</v>
      </c>
      <c r="F1768" s="12" t="s">
        <v>39</v>
      </c>
      <c r="G1768" s="12">
        <v>43292</v>
      </c>
      <c r="H1768" s="12" t="s">
        <v>41</v>
      </c>
      <c r="I1768" s="12" t="s">
        <v>45</v>
      </c>
      <c r="J1768" s="12">
        <v>241221</v>
      </c>
      <c r="K1768" s="12">
        <v>9</v>
      </c>
      <c r="L1768" s="13">
        <v>2193</v>
      </c>
      <c r="M1768" s="14">
        <f>Table1[[#This Row],[Column1]]/100</f>
        <v>0.1</v>
      </c>
      <c r="N1768" s="13">
        <f>Table1[[#This Row],[Unit_Price]]*Table1[[#This Row],[Quantity]]*(1-Table1[[#This Row],[Discount_%]])</f>
        <v>17763.3</v>
      </c>
      <c r="O1768" s="13">
        <v>18276</v>
      </c>
      <c r="P1768" s="13">
        <f>Table1[[#This Row],[Revenue]]-Table1[[#This Row],[Cost]]</f>
        <v>-512.70000000000073</v>
      </c>
      <c r="Q1768" s="12" t="s">
        <v>49</v>
      </c>
      <c r="R1768" s="12" t="s">
        <v>50</v>
      </c>
      <c r="S1768" s="12" t="s">
        <v>55</v>
      </c>
      <c r="T1768" s="12">
        <v>2</v>
      </c>
      <c r="U1768" s="12">
        <v>10</v>
      </c>
      <c r="V1768" s="20" t="str">
        <f>TEXT(Table1[[#This Row],[Date]],"mmm-yyyy")</f>
        <v>May-2025</v>
      </c>
    </row>
    <row r="1769" spans="1:22" x14ac:dyDescent="0.2">
      <c r="A1769" s="11">
        <f t="shared" si="27"/>
        <v>45805</v>
      </c>
      <c r="B1769" s="12" t="s">
        <v>22</v>
      </c>
      <c r="C1769" s="12" t="str">
        <f>VLOOKUP(D1769, City_Mapping!A:B, 2, FALSE)</f>
        <v>India</v>
      </c>
      <c r="D1769" s="12" t="s">
        <v>33</v>
      </c>
      <c r="E1769" s="12" t="s">
        <v>35</v>
      </c>
      <c r="F1769" s="12" t="s">
        <v>37</v>
      </c>
      <c r="G1769" s="12">
        <v>76097</v>
      </c>
      <c r="H1769" s="12" t="s">
        <v>41</v>
      </c>
      <c r="I1769" s="12" t="s">
        <v>43</v>
      </c>
      <c r="J1769" s="12">
        <v>679302</v>
      </c>
      <c r="K1769" s="12">
        <v>5</v>
      </c>
      <c r="L1769" s="13">
        <v>2551</v>
      </c>
      <c r="M1769" s="14">
        <f>Table1[[#This Row],[Column1]]/100</f>
        <v>0.2</v>
      </c>
      <c r="N1769" s="13">
        <f>Table1[[#This Row],[Unit_Price]]*Table1[[#This Row],[Quantity]]*(1-Table1[[#This Row],[Discount_%]])</f>
        <v>10204</v>
      </c>
      <c r="O1769" s="13">
        <v>24374</v>
      </c>
      <c r="P1769" s="13">
        <f>Table1[[#This Row],[Revenue]]-Table1[[#This Row],[Cost]]</f>
        <v>-14170</v>
      </c>
      <c r="Q1769" s="12" t="s">
        <v>47</v>
      </c>
      <c r="R1769" s="12" t="s">
        <v>52</v>
      </c>
      <c r="S1769" s="12" t="s">
        <v>54</v>
      </c>
      <c r="T1769" s="12">
        <v>2</v>
      </c>
      <c r="U1769" s="12">
        <v>20</v>
      </c>
      <c r="V1769" s="20" t="str">
        <f>TEXT(Table1[[#This Row],[Date]],"mmm-yyyy")</f>
        <v>May-2025</v>
      </c>
    </row>
    <row r="1770" spans="1:22" x14ac:dyDescent="0.2">
      <c r="A1770" s="11">
        <f t="shared" si="27"/>
        <v>45805</v>
      </c>
      <c r="B1770" s="12" t="s">
        <v>20</v>
      </c>
      <c r="C1770" s="12" t="str">
        <f>VLOOKUP(D1770, City_Mapping!A:B, 2, FALSE)</f>
        <v>India</v>
      </c>
      <c r="D1770" s="12" t="s">
        <v>33</v>
      </c>
      <c r="E1770" s="12" t="s">
        <v>36</v>
      </c>
      <c r="F1770" s="12" t="s">
        <v>40</v>
      </c>
      <c r="G1770" s="12">
        <v>83703</v>
      </c>
      <c r="H1770" s="12" t="s">
        <v>42</v>
      </c>
      <c r="I1770" s="12" t="s">
        <v>45</v>
      </c>
      <c r="J1770" s="12">
        <v>138402</v>
      </c>
      <c r="K1770" s="12">
        <v>4</v>
      </c>
      <c r="L1770" s="13">
        <v>4190</v>
      </c>
      <c r="M1770" s="14">
        <f>Table1[[#This Row],[Column1]]/100</f>
        <v>0</v>
      </c>
      <c r="N1770" s="13">
        <f>Table1[[#This Row],[Unit_Price]]*Table1[[#This Row],[Quantity]]*(1-Table1[[#This Row],[Discount_%]])</f>
        <v>16760</v>
      </c>
      <c r="O1770" s="13">
        <v>9908</v>
      </c>
      <c r="P1770" s="13">
        <f>Table1[[#This Row],[Revenue]]-Table1[[#This Row],[Cost]]</f>
        <v>6852</v>
      </c>
      <c r="Q1770" s="12" t="s">
        <v>46</v>
      </c>
      <c r="R1770" s="12" t="s">
        <v>52</v>
      </c>
      <c r="S1770" s="12" t="s">
        <v>55</v>
      </c>
      <c r="T1770" s="12">
        <v>1</v>
      </c>
      <c r="U1770" s="12">
        <v>0</v>
      </c>
      <c r="V1770" s="20" t="str">
        <f>TEXT(Table1[[#This Row],[Date]],"mmm-yyyy")</f>
        <v>May-2025</v>
      </c>
    </row>
    <row r="1771" spans="1:22" x14ac:dyDescent="0.2">
      <c r="A1771" s="11">
        <f t="shared" si="27"/>
        <v>45805</v>
      </c>
      <c r="B1771" s="12" t="s">
        <v>22</v>
      </c>
      <c r="C1771" s="12" t="str">
        <f>VLOOKUP(D1771, City_Mapping!A:B, 2, FALSE)</f>
        <v>India</v>
      </c>
      <c r="D1771" s="12" t="s">
        <v>28</v>
      </c>
      <c r="E1771" s="12" t="s">
        <v>34</v>
      </c>
      <c r="F1771" s="12" t="s">
        <v>38</v>
      </c>
      <c r="G1771" s="12">
        <v>26184</v>
      </c>
      <c r="H1771" s="12" t="s">
        <v>41</v>
      </c>
      <c r="I1771" s="12" t="s">
        <v>44</v>
      </c>
      <c r="J1771" s="12">
        <v>883021</v>
      </c>
      <c r="K1771" s="12">
        <v>4</v>
      </c>
      <c r="L1771" s="13">
        <v>3331</v>
      </c>
      <c r="M1771" s="14">
        <f>Table1[[#This Row],[Column1]]/100</f>
        <v>0.05</v>
      </c>
      <c r="N1771" s="13">
        <f>Table1[[#This Row],[Unit_Price]]*Table1[[#This Row],[Quantity]]*(1-Table1[[#This Row],[Discount_%]])</f>
        <v>12657.8</v>
      </c>
      <c r="O1771" s="13">
        <v>21663</v>
      </c>
      <c r="P1771" s="13">
        <f>Table1[[#This Row],[Revenue]]-Table1[[#This Row],[Cost]]</f>
        <v>-9005.2000000000007</v>
      </c>
      <c r="Q1771" s="12" t="s">
        <v>46</v>
      </c>
      <c r="R1771" s="12" t="s">
        <v>50</v>
      </c>
      <c r="S1771" s="12" t="s">
        <v>56</v>
      </c>
      <c r="T1771" s="12">
        <v>5</v>
      </c>
      <c r="U1771" s="12">
        <v>5</v>
      </c>
      <c r="V1771" s="20" t="str">
        <f>TEXT(Table1[[#This Row],[Date]],"mmm-yyyy")</f>
        <v>May-2025</v>
      </c>
    </row>
    <row r="1772" spans="1:22" x14ac:dyDescent="0.2">
      <c r="A1772" s="11">
        <f t="shared" si="27"/>
        <v>45805</v>
      </c>
      <c r="B1772" s="12" t="s">
        <v>20</v>
      </c>
      <c r="C1772" s="12" t="str">
        <f>VLOOKUP(D1772, City_Mapping!A:B, 2, FALSE)</f>
        <v>India</v>
      </c>
      <c r="D1772" s="12" t="s">
        <v>28</v>
      </c>
      <c r="E1772" s="12" t="s">
        <v>36</v>
      </c>
      <c r="F1772" s="12" t="s">
        <v>37</v>
      </c>
      <c r="G1772" s="12">
        <v>99336</v>
      </c>
      <c r="H1772" s="12" t="s">
        <v>42</v>
      </c>
      <c r="I1772" s="12" t="s">
        <v>45</v>
      </c>
      <c r="J1772" s="12">
        <v>707205</v>
      </c>
      <c r="K1772" s="12">
        <v>1</v>
      </c>
      <c r="L1772" s="13">
        <v>4827</v>
      </c>
      <c r="M1772" s="14">
        <f>Table1[[#This Row],[Column1]]/100</f>
        <v>0.05</v>
      </c>
      <c r="N1772" s="13">
        <f>Table1[[#This Row],[Unit_Price]]*Table1[[#This Row],[Quantity]]*(1-Table1[[#This Row],[Discount_%]])</f>
        <v>4585.6499999999996</v>
      </c>
      <c r="O1772" s="13">
        <v>19237</v>
      </c>
      <c r="P1772" s="13">
        <f>Table1[[#This Row],[Revenue]]-Table1[[#This Row],[Cost]]</f>
        <v>-14651.35</v>
      </c>
      <c r="Q1772" s="12" t="s">
        <v>48</v>
      </c>
      <c r="R1772" s="12" t="s">
        <v>52</v>
      </c>
      <c r="S1772" s="12" t="s">
        <v>54</v>
      </c>
      <c r="T1772" s="12">
        <v>4</v>
      </c>
      <c r="U1772" s="12">
        <v>5</v>
      </c>
      <c r="V1772" s="20" t="str">
        <f>TEXT(Table1[[#This Row],[Date]],"mmm-yyyy")</f>
        <v>May-2025</v>
      </c>
    </row>
    <row r="1773" spans="1:22" x14ac:dyDescent="0.2">
      <c r="A1773" s="11">
        <f t="shared" si="27"/>
        <v>45805</v>
      </c>
      <c r="B1773" s="12" t="s">
        <v>20</v>
      </c>
      <c r="C1773" s="12" t="str">
        <f>VLOOKUP(D1773, City_Mapping!A:B, 2, FALSE)</f>
        <v>USA</v>
      </c>
      <c r="D1773" s="12" t="s">
        <v>31</v>
      </c>
      <c r="E1773" s="12" t="s">
        <v>36</v>
      </c>
      <c r="F1773" s="12" t="s">
        <v>38</v>
      </c>
      <c r="G1773" s="12">
        <v>71046</v>
      </c>
      <c r="H1773" s="12" t="s">
        <v>41</v>
      </c>
      <c r="I1773" s="12" t="s">
        <v>44</v>
      </c>
      <c r="J1773" s="12">
        <v>542773</v>
      </c>
      <c r="K1773" s="12">
        <v>4</v>
      </c>
      <c r="L1773" s="13">
        <v>3420</v>
      </c>
      <c r="M1773" s="14">
        <f>Table1[[#This Row],[Column1]]/100</f>
        <v>0.1</v>
      </c>
      <c r="N1773" s="13">
        <f>Table1[[#This Row],[Unit_Price]]*Table1[[#This Row],[Quantity]]*(1-Table1[[#This Row],[Discount_%]])</f>
        <v>12312</v>
      </c>
      <c r="O1773" s="13">
        <v>1569</v>
      </c>
      <c r="P1773" s="13">
        <f>Table1[[#This Row],[Revenue]]-Table1[[#This Row],[Cost]]</f>
        <v>10743</v>
      </c>
      <c r="Q1773" s="12" t="s">
        <v>48</v>
      </c>
      <c r="R1773" s="12" t="s">
        <v>51</v>
      </c>
      <c r="S1773" s="12" t="s">
        <v>53</v>
      </c>
      <c r="T1773" s="12">
        <v>5</v>
      </c>
      <c r="U1773" s="12">
        <v>10</v>
      </c>
      <c r="V1773" s="20" t="str">
        <f>TEXT(Table1[[#This Row],[Date]],"mmm-yyyy")</f>
        <v>May-2025</v>
      </c>
    </row>
    <row r="1774" spans="1:22" x14ac:dyDescent="0.2">
      <c r="A1774" s="11">
        <f t="shared" si="27"/>
        <v>45805</v>
      </c>
      <c r="B1774" s="12" t="s">
        <v>22</v>
      </c>
      <c r="C1774" s="12" t="str">
        <f>VLOOKUP(D1774, City_Mapping!A:B, 2, FALSE)</f>
        <v>USA</v>
      </c>
      <c r="D1774" s="12" t="s">
        <v>31</v>
      </c>
      <c r="E1774" s="12" t="s">
        <v>35</v>
      </c>
      <c r="F1774" s="12" t="s">
        <v>39</v>
      </c>
      <c r="G1774" s="12">
        <v>76741</v>
      </c>
      <c r="H1774" s="12" t="s">
        <v>41</v>
      </c>
      <c r="I1774" s="12" t="s">
        <v>45</v>
      </c>
      <c r="J1774" s="12">
        <v>460039</v>
      </c>
      <c r="K1774" s="12">
        <v>4</v>
      </c>
      <c r="L1774" s="13">
        <v>4667</v>
      </c>
      <c r="M1774" s="14">
        <f>Table1[[#This Row],[Column1]]/100</f>
        <v>0</v>
      </c>
      <c r="N1774" s="13">
        <f>Table1[[#This Row],[Unit_Price]]*Table1[[#This Row],[Quantity]]*(1-Table1[[#This Row],[Discount_%]])</f>
        <v>18668</v>
      </c>
      <c r="O1774" s="13">
        <v>22102</v>
      </c>
      <c r="P1774" s="13">
        <f>Table1[[#This Row],[Revenue]]-Table1[[#This Row],[Cost]]</f>
        <v>-3434</v>
      </c>
      <c r="Q1774" s="12" t="s">
        <v>46</v>
      </c>
      <c r="R1774" s="12" t="s">
        <v>50</v>
      </c>
      <c r="S1774" s="12" t="s">
        <v>54</v>
      </c>
      <c r="T1774" s="12">
        <v>3</v>
      </c>
      <c r="U1774" s="12">
        <v>0</v>
      </c>
      <c r="V1774" s="20" t="str">
        <f>TEXT(Table1[[#This Row],[Date]],"mmm-yyyy")</f>
        <v>May-2025</v>
      </c>
    </row>
    <row r="1775" spans="1:22" x14ac:dyDescent="0.2">
      <c r="A1775" s="11">
        <f t="shared" si="27"/>
        <v>45805</v>
      </c>
      <c r="B1775" s="12" t="s">
        <v>21</v>
      </c>
      <c r="C1775" s="12" t="str">
        <f>VLOOKUP(D1775, City_Mapping!A:B, 2, FALSE)</f>
        <v>India</v>
      </c>
      <c r="D1775" s="12" t="s">
        <v>32</v>
      </c>
      <c r="E1775" s="12" t="s">
        <v>35</v>
      </c>
      <c r="F1775" s="12" t="s">
        <v>38</v>
      </c>
      <c r="G1775" s="12">
        <v>71377</v>
      </c>
      <c r="H1775" s="12" t="s">
        <v>42</v>
      </c>
      <c r="I1775" s="12" t="s">
        <v>45</v>
      </c>
      <c r="J1775" s="12">
        <v>340416</v>
      </c>
      <c r="K1775" s="12">
        <v>9</v>
      </c>
      <c r="L1775" s="13">
        <v>1385</v>
      </c>
      <c r="M1775" s="14">
        <f>Table1[[#This Row],[Column1]]/100</f>
        <v>0</v>
      </c>
      <c r="N1775" s="13">
        <f>Table1[[#This Row],[Unit_Price]]*Table1[[#This Row],[Quantity]]*(1-Table1[[#This Row],[Discount_%]])</f>
        <v>12465</v>
      </c>
      <c r="O1775" s="13">
        <v>26218</v>
      </c>
      <c r="P1775" s="13">
        <f>Table1[[#This Row],[Revenue]]-Table1[[#This Row],[Cost]]</f>
        <v>-13753</v>
      </c>
      <c r="Q1775" s="12" t="s">
        <v>47</v>
      </c>
      <c r="R1775" s="12" t="s">
        <v>51</v>
      </c>
      <c r="S1775" s="12" t="s">
        <v>54</v>
      </c>
      <c r="T1775" s="12">
        <v>1</v>
      </c>
      <c r="U1775" s="12">
        <v>0</v>
      </c>
      <c r="V1775" s="20" t="str">
        <f>TEXT(Table1[[#This Row],[Date]],"mmm-yyyy")</f>
        <v>May-2025</v>
      </c>
    </row>
    <row r="1776" spans="1:22" x14ac:dyDescent="0.2">
      <c r="A1776" s="11">
        <f t="shared" si="27"/>
        <v>45805</v>
      </c>
      <c r="B1776" s="12" t="s">
        <v>20</v>
      </c>
      <c r="C1776" s="12" t="str">
        <f>VLOOKUP(D1776, City_Mapping!A:B, 2, FALSE)</f>
        <v>India</v>
      </c>
      <c r="D1776" s="12" t="s">
        <v>32</v>
      </c>
      <c r="E1776" s="12" t="s">
        <v>34</v>
      </c>
      <c r="F1776" s="12" t="s">
        <v>37</v>
      </c>
      <c r="G1776" s="12">
        <v>22039</v>
      </c>
      <c r="H1776" s="12" t="s">
        <v>41</v>
      </c>
      <c r="I1776" s="12" t="s">
        <v>44</v>
      </c>
      <c r="J1776" s="12">
        <v>755603</v>
      </c>
      <c r="K1776" s="12">
        <v>4</v>
      </c>
      <c r="L1776" s="13">
        <v>1958</v>
      </c>
      <c r="M1776" s="14">
        <f>Table1[[#This Row],[Column1]]/100</f>
        <v>0</v>
      </c>
      <c r="N1776" s="13">
        <f>Table1[[#This Row],[Unit_Price]]*Table1[[#This Row],[Quantity]]*(1-Table1[[#This Row],[Discount_%]])</f>
        <v>7832</v>
      </c>
      <c r="O1776" s="13">
        <v>21056</v>
      </c>
      <c r="P1776" s="13">
        <f>Table1[[#This Row],[Revenue]]-Table1[[#This Row],[Cost]]</f>
        <v>-13224</v>
      </c>
      <c r="Q1776" s="12" t="s">
        <v>49</v>
      </c>
      <c r="R1776" s="12" t="s">
        <v>52</v>
      </c>
      <c r="S1776" s="12" t="s">
        <v>56</v>
      </c>
      <c r="T1776" s="12">
        <v>1</v>
      </c>
      <c r="U1776" s="12">
        <v>0</v>
      </c>
      <c r="V1776" s="20" t="str">
        <f>TEXT(Table1[[#This Row],[Date]],"mmm-yyyy")</f>
        <v>May-2025</v>
      </c>
    </row>
    <row r="1777" spans="1:22" x14ac:dyDescent="0.2">
      <c r="A1777" s="11">
        <f t="shared" si="27"/>
        <v>45805</v>
      </c>
      <c r="B1777" s="12" t="s">
        <v>21</v>
      </c>
      <c r="C1777" s="12" t="str">
        <f>VLOOKUP(D1777, City_Mapping!A:B, 2, FALSE)</f>
        <v>India</v>
      </c>
      <c r="D1777" s="12" t="s">
        <v>33</v>
      </c>
      <c r="E1777" s="12" t="s">
        <v>34</v>
      </c>
      <c r="F1777" s="12" t="s">
        <v>39</v>
      </c>
      <c r="G1777" s="12">
        <v>55161</v>
      </c>
      <c r="H1777" s="12" t="s">
        <v>41</v>
      </c>
      <c r="I1777" s="12" t="s">
        <v>45</v>
      </c>
      <c r="J1777" s="12">
        <v>746943</v>
      </c>
      <c r="K1777" s="12">
        <v>7</v>
      </c>
      <c r="L1777" s="13">
        <v>4295</v>
      </c>
      <c r="M1777" s="14">
        <f>Table1[[#This Row],[Column1]]/100</f>
        <v>0.05</v>
      </c>
      <c r="N1777" s="13">
        <f>Table1[[#This Row],[Unit_Price]]*Table1[[#This Row],[Quantity]]*(1-Table1[[#This Row],[Discount_%]])</f>
        <v>28561.75</v>
      </c>
      <c r="O1777" s="13">
        <v>29656</v>
      </c>
      <c r="P1777" s="13">
        <f>Table1[[#This Row],[Revenue]]-Table1[[#This Row],[Cost]]</f>
        <v>-1094.25</v>
      </c>
      <c r="Q1777" s="12" t="s">
        <v>46</v>
      </c>
      <c r="R1777" s="12" t="s">
        <v>50</v>
      </c>
      <c r="S1777" s="12" t="s">
        <v>55</v>
      </c>
      <c r="T1777" s="12">
        <v>4</v>
      </c>
      <c r="U1777" s="12">
        <v>5</v>
      </c>
      <c r="V1777" s="20" t="str">
        <f>TEXT(Table1[[#This Row],[Date]],"mmm-yyyy")</f>
        <v>May-2025</v>
      </c>
    </row>
    <row r="1778" spans="1:22" x14ac:dyDescent="0.2">
      <c r="A1778" s="11">
        <f t="shared" si="27"/>
        <v>45806</v>
      </c>
      <c r="B1778" s="12" t="s">
        <v>23</v>
      </c>
      <c r="C1778" s="12" t="str">
        <f>VLOOKUP(D1778, City_Mapping!A:B, 2, FALSE)</f>
        <v>India</v>
      </c>
      <c r="D1778" s="12" t="s">
        <v>28</v>
      </c>
      <c r="E1778" s="12" t="s">
        <v>35</v>
      </c>
      <c r="F1778" s="12" t="s">
        <v>39</v>
      </c>
      <c r="G1778" s="12">
        <v>45006</v>
      </c>
      <c r="H1778" s="12" t="s">
        <v>41</v>
      </c>
      <c r="I1778" s="12" t="s">
        <v>44</v>
      </c>
      <c r="J1778" s="12">
        <v>233486</v>
      </c>
      <c r="K1778" s="12">
        <v>1</v>
      </c>
      <c r="L1778" s="13">
        <v>3655</v>
      </c>
      <c r="M1778" s="14">
        <f>Table1[[#This Row],[Column1]]/100</f>
        <v>0</v>
      </c>
      <c r="N1778" s="13">
        <f>Table1[[#This Row],[Unit_Price]]*Table1[[#This Row],[Quantity]]*(1-Table1[[#This Row],[Discount_%]])</f>
        <v>3655</v>
      </c>
      <c r="O1778" s="13">
        <v>15815</v>
      </c>
      <c r="P1778" s="13">
        <f>Table1[[#This Row],[Revenue]]-Table1[[#This Row],[Cost]]</f>
        <v>-12160</v>
      </c>
      <c r="Q1778" s="12" t="s">
        <v>48</v>
      </c>
      <c r="R1778" s="12" t="s">
        <v>51</v>
      </c>
      <c r="S1778" s="12" t="s">
        <v>56</v>
      </c>
      <c r="T1778" s="12">
        <v>5</v>
      </c>
      <c r="U1778" s="12">
        <v>0</v>
      </c>
      <c r="V1778" s="20" t="str">
        <f>TEXT(Table1[[#This Row],[Date]],"mmm-yyyy")</f>
        <v>May-2025</v>
      </c>
    </row>
    <row r="1779" spans="1:22" x14ac:dyDescent="0.2">
      <c r="A1779" s="11">
        <f t="shared" si="27"/>
        <v>45806</v>
      </c>
      <c r="B1779" s="12" t="s">
        <v>20</v>
      </c>
      <c r="C1779" s="12" t="str">
        <f>VLOOKUP(D1779, City_Mapping!A:B, 2, FALSE)</f>
        <v>India</v>
      </c>
      <c r="D1779" s="12" t="s">
        <v>33</v>
      </c>
      <c r="E1779" s="12" t="s">
        <v>34</v>
      </c>
      <c r="F1779" s="12" t="s">
        <v>39</v>
      </c>
      <c r="G1779" s="12">
        <v>27544</v>
      </c>
      <c r="H1779" s="12" t="s">
        <v>42</v>
      </c>
      <c r="I1779" s="12" t="s">
        <v>43</v>
      </c>
      <c r="J1779" s="12">
        <v>234928</v>
      </c>
      <c r="K1779" s="12">
        <v>7</v>
      </c>
      <c r="L1779" s="13">
        <v>3910</v>
      </c>
      <c r="M1779" s="14">
        <f>Table1[[#This Row],[Column1]]/100</f>
        <v>0.05</v>
      </c>
      <c r="N1779" s="13">
        <f>Table1[[#This Row],[Unit_Price]]*Table1[[#This Row],[Quantity]]*(1-Table1[[#This Row],[Discount_%]])</f>
        <v>26001.5</v>
      </c>
      <c r="O1779" s="13">
        <v>24375</v>
      </c>
      <c r="P1779" s="13">
        <f>Table1[[#This Row],[Revenue]]-Table1[[#This Row],[Cost]]</f>
        <v>1626.5</v>
      </c>
      <c r="Q1779" s="12" t="s">
        <v>49</v>
      </c>
      <c r="R1779" s="12" t="s">
        <v>50</v>
      </c>
      <c r="S1779" s="12" t="s">
        <v>53</v>
      </c>
      <c r="T1779" s="12">
        <v>3</v>
      </c>
      <c r="U1779" s="12">
        <v>5</v>
      </c>
      <c r="V1779" s="20" t="str">
        <f>TEXT(Table1[[#This Row],[Date]],"mmm-yyyy")</f>
        <v>May-2025</v>
      </c>
    </row>
    <row r="1780" spans="1:22" x14ac:dyDescent="0.2">
      <c r="A1780" s="11">
        <f t="shared" si="27"/>
        <v>45806</v>
      </c>
      <c r="B1780" s="12" t="s">
        <v>21</v>
      </c>
      <c r="C1780" s="12" t="str">
        <f>VLOOKUP(D1780, City_Mapping!A:B, 2, FALSE)</f>
        <v>India</v>
      </c>
      <c r="D1780" s="12" t="s">
        <v>33</v>
      </c>
      <c r="E1780" s="12" t="s">
        <v>34</v>
      </c>
      <c r="F1780" s="12" t="s">
        <v>40</v>
      </c>
      <c r="G1780" s="12">
        <v>22987</v>
      </c>
      <c r="H1780" s="12" t="s">
        <v>42</v>
      </c>
      <c r="I1780" s="12" t="s">
        <v>44</v>
      </c>
      <c r="J1780" s="12">
        <v>696087</v>
      </c>
      <c r="K1780" s="12">
        <v>2</v>
      </c>
      <c r="L1780" s="13">
        <v>4524</v>
      </c>
      <c r="M1780" s="14">
        <f>Table1[[#This Row],[Column1]]/100</f>
        <v>0.05</v>
      </c>
      <c r="N1780" s="13">
        <f>Table1[[#This Row],[Unit_Price]]*Table1[[#This Row],[Quantity]]*(1-Table1[[#This Row],[Discount_%]])</f>
        <v>8595.6</v>
      </c>
      <c r="O1780" s="13">
        <v>7773</v>
      </c>
      <c r="P1780" s="13">
        <f>Table1[[#This Row],[Revenue]]-Table1[[#This Row],[Cost]]</f>
        <v>822.60000000000036</v>
      </c>
      <c r="Q1780" s="12" t="s">
        <v>47</v>
      </c>
      <c r="R1780" s="12" t="s">
        <v>51</v>
      </c>
      <c r="S1780" s="12" t="s">
        <v>55</v>
      </c>
      <c r="T1780" s="12">
        <v>4</v>
      </c>
      <c r="U1780" s="12">
        <v>5</v>
      </c>
      <c r="V1780" s="20" t="str">
        <f>TEXT(Table1[[#This Row],[Date]],"mmm-yyyy")</f>
        <v>May-2025</v>
      </c>
    </row>
    <row r="1781" spans="1:22" x14ac:dyDescent="0.2">
      <c r="A1781" s="11">
        <f t="shared" si="27"/>
        <v>45806</v>
      </c>
      <c r="B1781" s="12" t="s">
        <v>21</v>
      </c>
      <c r="C1781" s="12" t="str">
        <f>VLOOKUP(D1781, City_Mapping!A:B, 2, FALSE)</f>
        <v>India</v>
      </c>
      <c r="D1781" s="12" t="s">
        <v>28</v>
      </c>
      <c r="E1781" s="12" t="s">
        <v>35</v>
      </c>
      <c r="F1781" s="12" t="s">
        <v>37</v>
      </c>
      <c r="G1781" s="12">
        <v>15239</v>
      </c>
      <c r="H1781" s="12" t="s">
        <v>41</v>
      </c>
      <c r="I1781" s="12" t="s">
        <v>45</v>
      </c>
      <c r="J1781" s="12">
        <v>344561</v>
      </c>
      <c r="K1781" s="12">
        <v>8</v>
      </c>
      <c r="L1781" s="13">
        <v>1062</v>
      </c>
      <c r="M1781" s="14">
        <f>Table1[[#This Row],[Column1]]/100</f>
        <v>0</v>
      </c>
      <c r="N1781" s="13">
        <f>Table1[[#This Row],[Unit_Price]]*Table1[[#This Row],[Quantity]]*(1-Table1[[#This Row],[Discount_%]])</f>
        <v>8496</v>
      </c>
      <c r="O1781" s="13">
        <v>28904</v>
      </c>
      <c r="P1781" s="13">
        <f>Table1[[#This Row],[Revenue]]-Table1[[#This Row],[Cost]]</f>
        <v>-20408</v>
      </c>
      <c r="Q1781" s="12" t="s">
        <v>46</v>
      </c>
      <c r="R1781" s="12" t="s">
        <v>51</v>
      </c>
      <c r="S1781" s="12" t="s">
        <v>54</v>
      </c>
      <c r="T1781" s="12">
        <v>1</v>
      </c>
      <c r="U1781" s="12">
        <v>0</v>
      </c>
      <c r="V1781" s="20" t="str">
        <f>TEXT(Table1[[#This Row],[Date]],"mmm-yyyy")</f>
        <v>May-2025</v>
      </c>
    </row>
    <row r="1782" spans="1:22" x14ac:dyDescent="0.2">
      <c r="A1782" s="11">
        <f t="shared" si="27"/>
        <v>45806</v>
      </c>
      <c r="B1782" s="12" t="s">
        <v>23</v>
      </c>
      <c r="C1782" s="12" t="str">
        <f>VLOOKUP(D1782, City_Mapping!A:B, 2, FALSE)</f>
        <v>India</v>
      </c>
      <c r="D1782" s="12" t="s">
        <v>32</v>
      </c>
      <c r="E1782" s="12" t="s">
        <v>36</v>
      </c>
      <c r="F1782" s="12" t="s">
        <v>37</v>
      </c>
      <c r="G1782" s="12">
        <v>54785</v>
      </c>
      <c r="H1782" s="12" t="s">
        <v>41</v>
      </c>
      <c r="I1782" s="12" t="s">
        <v>43</v>
      </c>
      <c r="J1782" s="12">
        <v>574551</v>
      </c>
      <c r="K1782" s="12">
        <v>1</v>
      </c>
      <c r="L1782" s="13">
        <v>4526</v>
      </c>
      <c r="M1782" s="14">
        <f>Table1[[#This Row],[Column1]]/100</f>
        <v>0.15</v>
      </c>
      <c r="N1782" s="13">
        <f>Table1[[#This Row],[Unit_Price]]*Table1[[#This Row],[Quantity]]*(1-Table1[[#This Row],[Discount_%]])</f>
        <v>3847.1</v>
      </c>
      <c r="O1782" s="13">
        <v>19935</v>
      </c>
      <c r="P1782" s="13">
        <f>Table1[[#This Row],[Revenue]]-Table1[[#This Row],[Cost]]</f>
        <v>-16087.9</v>
      </c>
      <c r="Q1782" s="12" t="s">
        <v>46</v>
      </c>
      <c r="R1782" s="12" t="s">
        <v>50</v>
      </c>
      <c r="S1782" s="12" t="s">
        <v>56</v>
      </c>
      <c r="T1782" s="12">
        <v>4</v>
      </c>
      <c r="U1782" s="12">
        <v>15</v>
      </c>
      <c r="V1782" s="20" t="str">
        <f>TEXT(Table1[[#This Row],[Date]],"mmm-yyyy")</f>
        <v>May-2025</v>
      </c>
    </row>
    <row r="1783" spans="1:22" x14ac:dyDescent="0.2">
      <c r="A1783" s="11">
        <f t="shared" si="27"/>
        <v>45806</v>
      </c>
      <c r="B1783" s="12" t="s">
        <v>21</v>
      </c>
      <c r="C1783" s="12" t="str">
        <f>VLOOKUP(D1783, City_Mapping!A:B, 2, FALSE)</f>
        <v>UK</v>
      </c>
      <c r="D1783" s="12" t="s">
        <v>29</v>
      </c>
      <c r="E1783" s="12" t="s">
        <v>34</v>
      </c>
      <c r="F1783" s="12" t="s">
        <v>39</v>
      </c>
      <c r="G1783" s="12">
        <v>33358</v>
      </c>
      <c r="H1783" s="12" t="s">
        <v>41</v>
      </c>
      <c r="I1783" s="12" t="s">
        <v>45</v>
      </c>
      <c r="J1783" s="12">
        <v>746914</v>
      </c>
      <c r="K1783" s="12">
        <v>3</v>
      </c>
      <c r="L1783" s="13">
        <v>3471</v>
      </c>
      <c r="M1783" s="14">
        <f>Table1[[#This Row],[Column1]]/100</f>
        <v>0.2</v>
      </c>
      <c r="N1783" s="13">
        <f>Table1[[#This Row],[Unit_Price]]*Table1[[#This Row],[Quantity]]*(1-Table1[[#This Row],[Discount_%]])</f>
        <v>8330.4</v>
      </c>
      <c r="O1783" s="13">
        <v>17493</v>
      </c>
      <c r="P1783" s="13">
        <f>Table1[[#This Row],[Revenue]]-Table1[[#This Row],[Cost]]</f>
        <v>-9162.6</v>
      </c>
      <c r="Q1783" s="12" t="s">
        <v>49</v>
      </c>
      <c r="R1783" s="12" t="s">
        <v>51</v>
      </c>
      <c r="S1783" s="12" t="s">
        <v>54</v>
      </c>
      <c r="T1783" s="12">
        <v>2</v>
      </c>
      <c r="U1783" s="12">
        <v>20</v>
      </c>
      <c r="V1783" s="20" t="str">
        <f>TEXT(Table1[[#This Row],[Date]],"mmm-yyyy")</f>
        <v>May-2025</v>
      </c>
    </row>
    <row r="1784" spans="1:22" x14ac:dyDescent="0.2">
      <c r="A1784" s="11">
        <f t="shared" si="27"/>
        <v>45806</v>
      </c>
      <c r="B1784" s="12" t="s">
        <v>21</v>
      </c>
      <c r="C1784" s="12" t="str">
        <f>VLOOKUP(D1784, City_Mapping!A:B, 2, FALSE)</f>
        <v>UK</v>
      </c>
      <c r="D1784" s="12" t="s">
        <v>29</v>
      </c>
      <c r="E1784" s="12" t="s">
        <v>35</v>
      </c>
      <c r="F1784" s="12" t="s">
        <v>38</v>
      </c>
      <c r="G1784" s="12">
        <v>92674</v>
      </c>
      <c r="H1784" s="12" t="s">
        <v>41</v>
      </c>
      <c r="I1784" s="12" t="s">
        <v>43</v>
      </c>
      <c r="J1784" s="12">
        <v>754839</v>
      </c>
      <c r="K1784" s="12">
        <v>8</v>
      </c>
      <c r="L1784" s="13">
        <v>844</v>
      </c>
      <c r="M1784" s="14">
        <f>Table1[[#This Row],[Column1]]/100</f>
        <v>0.2</v>
      </c>
      <c r="N1784" s="13">
        <f>Table1[[#This Row],[Unit_Price]]*Table1[[#This Row],[Quantity]]*(1-Table1[[#This Row],[Discount_%]])</f>
        <v>5401.6</v>
      </c>
      <c r="O1784" s="13">
        <v>4650</v>
      </c>
      <c r="P1784" s="13">
        <f>Table1[[#This Row],[Revenue]]-Table1[[#This Row],[Cost]]</f>
        <v>751.60000000000036</v>
      </c>
      <c r="Q1784" s="12" t="s">
        <v>49</v>
      </c>
      <c r="R1784" s="12" t="s">
        <v>50</v>
      </c>
      <c r="S1784" s="12" t="s">
        <v>56</v>
      </c>
      <c r="T1784" s="12">
        <v>5</v>
      </c>
      <c r="U1784" s="12">
        <v>20</v>
      </c>
      <c r="V1784" s="20" t="str">
        <f>TEXT(Table1[[#This Row],[Date]],"mmm-yyyy")</f>
        <v>May-2025</v>
      </c>
    </row>
    <row r="1785" spans="1:22" x14ac:dyDescent="0.2">
      <c r="A1785" s="11">
        <f t="shared" si="27"/>
        <v>45806</v>
      </c>
      <c r="B1785" s="12" t="s">
        <v>23</v>
      </c>
      <c r="C1785" s="12" t="str">
        <f>VLOOKUP(D1785, City_Mapping!A:B, 2, FALSE)</f>
        <v>UK</v>
      </c>
      <c r="D1785" s="12" t="s">
        <v>29</v>
      </c>
      <c r="E1785" s="12" t="s">
        <v>34</v>
      </c>
      <c r="F1785" s="12" t="s">
        <v>39</v>
      </c>
      <c r="G1785" s="12">
        <v>66450</v>
      </c>
      <c r="H1785" s="12" t="s">
        <v>42</v>
      </c>
      <c r="I1785" s="12" t="s">
        <v>44</v>
      </c>
      <c r="J1785" s="12">
        <v>683237</v>
      </c>
      <c r="K1785" s="12">
        <v>8</v>
      </c>
      <c r="L1785" s="13">
        <v>3216</v>
      </c>
      <c r="M1785" s="14">
        <f>Table1[[#This Row],[Column1]]/100</f>
        <v>0.15</v>
      </c>
      <c r="N1785" s="13">
        <f>Table1[[#This Row],[Unit_Price]]*Table1[[#This Row],[Quantity]]*(1-Table1[[#This Row],[Discount_%]])</f>
        <v>21868.799999999999</v>
      </c>
      <c r="O1785" s="13">
        <v>4219</v>
      </c>
      <c r="P1785" s="13">
        <f>Table1[[#This Row],[Revenue]]-Table1[[#This Row],[Cost]]</f>
        <v>17649.8</v>
      </c>
      <c r="Q1785" s="12" t="s">
        <v>48</v>
      </c>
      <c r="R1785" s="12" t="s">
        <v>52</v>
      </c>
      <c r="S1785" s="12" t="s">
        <v>53</v>
      </c>
      <c r="T1785" s="12">
        <v>3</v>
      </c>
      <c r="U1785" s="12">
        <v>15</v>
      </c>
      <c r="V1785" s="20" t="str">
        <f>TEXT(Table1[[#This Row],[Date]],"mmm-yyyy")</f>
        <v>May-2025</v>
      </c>
    </row>
    <row r="1786" spans="1:22" x14ac:dyDescent="0.2">
      <c r="A1786" s="11">
        <f t="shared" si="27"/>
        <v>45806</v>
      </c>
      <c r="B1786" s="12" t="s">
        <v>20</v>
      </c>
      <c r="C1786" s="12" t="str">
        <f>VLOOKUP(D1786, City_Mapping!A:B, 2, FALSE)</f>
        <v>India</v>
      </c>
      <c r="D1786" s="12" t="s">
        <v>28</v>
      </c>
      <c r="E1786" s="12" t="s">
        <v>34</v>
      </c>
      <c r="F1786" s="12" t="s">
        <v>40</v>
      </c>
      <c r="G1786" s="12">
        <v>98520</v>
      </c>
      <c r="H1786" s="12" t="s">
        <v>42</v>
      </c>
      <c r="I1786" s="12" t="s">
        <v>43</v>
      </c>
      <c r="J1786" s="12">
        <v>665680</v>
      </c>
      <c r="K1786" s="12">
        <v>5</v>
      </c>
      <c r="L1786" s="13">
        <v>3178</v>
      </c>
      <c r="M1786" s="14">
        <f>Table1[[#This Row],[Column1]]/100</f>
        <v>0</v>
      </c>
      <c r="N1786" s="13">
        <f>Table1[[#This Row],[Unit_Price]]*Table1[[#This Row],[Quantity]]*(1-Table1[[#This Row],[Discount_%]])</f>
        <v>15890</v>
      </c>
      <c r="O1786" s="13">
        <v>1731</v>
      </c>
      <c r="P1786" s="13">
        <f>Table1[[#This Row],[Revenue]]-Table1[[#This Row],[Cost]]</f>
        <v>14159</v>
      </c>
      <c r="Q1786" s="12" t="s">
        <v>47</v>
      </c>
      <c r="R1786" s="12" t="s">
        <v>51</v>
      </c>
      <c r="S1786" s="12" t="s">
        <v>53</v>
      </c>
      <c r="T1786" s="12">
        <v>2</v>
      </c>
      <c r="U1786" s="12">
        <v>0</v>
      </c>
      <c r="V1786" s="20" t="str">
        <f>TEXT(Table1[[#This Row],[Date]],"mmm-yyyy")</f>
        <v>May-2025</v>
      </c>
    </row>
    <row r="1787" spans="1:22" x14ac:dyDescent="0.2">
      <c r="A1787" s="11">
        <f t="shared" si="27"/>
        <v>45806</v>
      </c>
      <c r="B1787" s="12" t="s">
        <v>21</v>
      </c>
      <c r="C1787" s="12" t="str">
        <f>VLOOKUP(D1787, City_Mapping!A:B, 2, FALSE)</f>
        <v>UAE</v>
      </c>
      <c r="D1787" s="12" t="s">
        <v>30</v>
      </c>
      <c r="E1787" s="12" t="s">
        <v>35</v>
      </c>
      <c r="F1787" s="12" t="s">
        <v>39</v>
      </c>
      <c r="G1787" s="12">
        <v>38428</v>
      </c>
      <c r="H1787" s="12" t="s">
        <v>42</v>
      </c>
      <c r="I1787" s="12" t="s">
        <v>43</v>
      </c>
      <c r="J1787" s="12">
        <v>243542</v>
      </c>
      <c r="K1787" s="12">
        <v>5</v>
      </c>
      <c r="L1787" s="13">
        <v>2172</v>
      </c>
      <c r="M1787" s="14">
        <f>Table1[[#This Row],[Column1]]/100</f>
        <v>0.05</v>
      </c>
      <c r="N1787" s="13">
        <f>Table1[[#This Row],[Unit_Price]]*Table1[[#This Row],[Quantity]]*(1-Table1[[#This Row],[Discount_%]])</f>
        <v>10317</v>
      </c>
      <c r="O1787" s="13">
        <v>13501</v>
      </c>
      <c r="P1787" s="13">
        <f>Table1[[#This Row],[Revenue]]-Table1[[#This Row],[Cost]]</f>
        <v>-3184</v>
      </c>
      <c r="Q1787" s="12" t="s">
        <v>49</v>
      </c>
      <c r="R1787" s="12" t="s">
        <v>51</v>
      </c>
      <c r="S1787" s="12" t="s">
        <v>56</v>
      </c>
      <c r="T1787" s="12">
        <v>5</v>
      </c>
      <c r="U1787" s="12">
        <v>5</v>
      </c>
      <c r="V1787" s="20" t="str">
        <f>TEXT(Table1[[#This Row],[Date]],"mmm-yyyy")</f>
        <v>May-2025</v>
      </c>
    </row>
    <row r="1788" spans="1:22" x14ac:dyDescent="0.2">
      <c r="A1788" s="11">
        <f t="shared" si="27"/>
        <v>45806</v>
      </c>
      <c r="B1788" s="12" t="s">
        <v>21</v>
      </c>
      <c r="C1788" s="12" t="str">
        <f>VLOOKUP(D1788, City_Mapping!A:B, 2, FALSE)</f>
        <v>UAE</v>
      </c>
      <c r="D1788" s="12" t="s">
        <v>30</v>
      </c>
      <c r="E1788" s="12" t="s">
        <v>34</v>
      </c>
      <c r="F1788" s="12" t="s">
        <v>37</v>
      </c>
      <c r="G1788" s="12">
        <v>19096</v>
      </c>
      <c r="H1788" s="12" t="s">
        <v>41</v>
      </c>
      <c r="I1788" s="12" t="s">
        <v>43</v>
      </c>
      <c r="J1788" s="12">
        <v>769132</v>
      </c>
      <c r="K1788" s="12">
        <v>8</v>
      </c>
      <c r="L1788" s="13">
        <v>3627</v>
      </c>
      <c r="M1788" s="14">
        <f>Table1[[#This Row],[Column1]]/100</f>
        <v>0.1</v>
      </c>
      <c r="N1788" s="13">
        <f>Table1[[#This Row],[Unit_Price]]*Table1[[#This Row],[Quantity]]*(1-Table1[[#This Row],[Discount_%]])</f>
        <v>26114.400000000001</v>
      </c>
      <c r="O1788" s="13">
        <v>12235</v>
      </c>
      <c r="P1788" s="13">
        <f>Table1[[#This Row],[Revenue]]-Table1[[#This Row],[Cost]]</f>
        <v>13879.400000000001</v>
      </c>
      <c r="Q1788" s="12" t="s">
        <v>47</v>
      </c>
      <c r="R1788" s="12" t="s">
        <v>51</v>
      </c>
      <c r="S1788" s="12" t="s">
        <v>53</v>
      </c>
      <c r="T1788" s="12">
        <v>2</v>
      </c>
      <c r="U1788" s="12">
        <v>10</v>
      </c>
      <c r="V1788" s="20" t="str">
        <f>TEXT(Table1[[#This Row],[Date]],"mmm-yyyy")</f>
        <v>May-2025</v>
      </c>
    </row>
    <row r="1789" spans="1:22" x14ac:dyDescent="0.2">
      <c r="A1789" s="11">
        <f t="shared" si="27"/>
        <v>45806</v>
      </c>
      <c r="B1789" s="12" t="s">
        <v>21</v>
      </c>
      <c r="C1789" s="12" t="str">
        <f>VLOOKUP(D1789, City_Mapping!A:B, 2, FALSE)</f>
        <v>UAE</v>
      </c>
      <c r="D1789" s="12" t="s">
        <v>30</v>
      </c>
      <c r="E1789" s="12" t="s">
        <v>34</v>
      </c>
      <c r="F1789" s="12" t="s">
        <v>39</v>
      </c>
      <c r="G1789" s="12">
        <v>57582</v>
      </c>
      <c r="H1789" s="12" t="s">
        <v>41</v>
      </c>
      <c r="I1789" s="12" t="s">
        <v>45</v>
      </c>
      <c r="J1789" s="12">
        <v>782742</v>
      </c>
      <c r="K1789" s="12">
        <v>5</v>
      </c>
      <c r="L1789" s="13">
        <v>4453</v>
      </c>
      <c r="M1789" s="14">
        <f>Table1[[#This Row],[Column1]]/100</f>
        <v>0.15</v>
      </c>
      <c r="N1789" s="13">
        <f>Table1[[#This Row],[Unit_Price]]*Table1[[#This Row],[Quantity]]*(1-Table1[[#This Row],[Discount_%]])</f>
        <v>18925.25</v>
      </c>
      <c r="O1789" s="13">
        <v>23077</v>
      </c>
      <c r="P1789" s="13">
        <f>Table1[[#This Row],[Revenue]]-Table1[[#This Row],[Cost]]</f>
        <v>-4151.75</v>
      </c>
      <c r="Q1789" s="12" t="s">
        <v>47</v>
      </c>
      <c r="R1789" s="12" t="s">
        <v>51</v>
      </c>
      <c r="S1789" s="12" t="s">
        <v>54</v>
      </c>
      <c r="T1789" s="12">
        <v>4</v>
      </c>
      <c r="U1789" s="12">
        <v>15</v>
      </c>
      <c r="V1789" s="20" t="str">
        <f>TEXT(Table1[[#This Row],[Date]],"mmm-yyyy")</f>
        <v>May-2025</v>
      </c>
    </row>
    <row r="1790" spans="1:22" x14ac:dyDescent="0.2">
      <c r="A1790" s="11">
        <f t="shared" si="27"/>
        <v>45807</v>
      </c>
      <c r="B1790" s="12" t="s">
        <v>22</v>
      </c>
      <c r="C1790" s="12" t="str">
        <f>VLOOKUP(D1790, City_Mapping!A:B, 2, FALSE)</f>
        <v>USA</v>
      </c>
      <c r="D1790" s="12" t="s">
        <v>31</v>
      </c>
      <c r="E1790" s="12" t="s">
        <v>34</v>
      </c>
      <c r="F1790" s="12" t="s">
        <v>38</v>
      </c>
      <c r="G1790" s="12">
        <v>34536</v>
      </c>
      <c r="H1790" s="12" t="s">
        <v>42</v>
      </c>
      <c r="I1790" s="12" t="s">
        <v>43</v>
      </c>
      <c r="J1790" s="12">
        <v>592661</v>
      </c>
      <c r="K1790" s="12">
        <v>9</v>
      </c>
      <c r="L1790" s="13">
        <v>1619</v>
      </c>
      <c r="M1790" s="14">
        <f>Table1[[#This Row],[Column1]]/100</f>
        <v>0.2</v>
      </c>
      <c r="N1790" s="13">
        <f>Table1[[#This Row],[Unit_Price]]*Table1[[#This Row],[Quantity]]*(1-Table1[[#This Row],[Discount_%]])</f>
        <v>11656.800000000001</v>
      </c>
      <c r="O1790" s="13">
        <v>9759</v>
      </c>
      <c r="P1790" s="13">
        <f>Table1[[#This Row],[Revenue]]-Table1[[#This Row],[Cost]]</f>
        <v>1897.8000000000011</v>
      </c>
      <c r="Q1790" s="12" t="s">
        <v>46</v>
      </c>
      <c r="R1790" s="12" t="s">
        <v>52</v>
      </c>
      <c r="S1790" s="12" t="s">
        <v>55</v>
      </c>
      <c r="T1790" s="12">
        <v>3</v>
      </c>
      <c r="U1790" s="12">
        <v>20</v>
      </c>
      <c r="V1790" s="20" t="str">
        <f>TEXT(Table1[[#This Row],[Date]],"mmm-yyyy")</f>
        <v>May-2025</v>
      </c>
    </row>
    <row r="1791" spans="1:22" x14ac:dyDescent="0.2">
      <c r="A1791" s="11">
        <f t="shared" si="27"/>
        <v>45807</v>
      </c>
      <c r="B1791" s="12" t="s">
        <v>23</v>
      </c>
      <c r="C1791" s="12" t="str">
        <f>VLOOKUP(D1791, City_Mapping!A:B, 2, FALSE)</f>
        <v>India</v>
      </c>
      <c r="D1791" s="12" t="s">
        <v>32</v>
      </c>
      <c r="E1791" s="12" t="s">
        <v>36</v>
      </c>
      <c r="F1791" s="12" t="s">
        <v>37</v>
      </c>
      <c r="G1791" s="12">
        <v>67395</v>
      </c>
      <c r="H1791" s="12" t="s">
        <v>41</v>
      </c>
      <c r="I1791" s="12" t="s">
        <v>44</v>
      </c>
      <c r="J1791" s="12">
        <v>447088</v>
      </c>
      <c r="K1791" s="12">
        <v>1</v>
      </c>
      <c r="L1791" s="13">
        <v>2412</v>
      </c>
      <c r="M1791" s="14">
        <f>Table1[[#This Row],[Column1]]/100</f>
        <v>0.2</v>
      </c>
      <c r="N1791" s="13">
        <f>Table1[[#This Row],[Unit_Price]]*Table1[[#This Row],[Quantity]]*(1-Table1[[#This Row],[Discount_%]])</f>
        <v>1929.6000000000001</v>
      </c>
      <c r="O1791" s="13">
        <v>12240</v>
      </c>
      <c r="P1791" s="13">
        <f>Table1[[#This Row],[Revenue]]-Table1[[#This Row],[Cost]]</f>
        <v>-10310.4</v>
      </c>
      <c r="Q1791" s="12" t="s">
        <v>49</v>
      </c>
      <c r="R1791" s="12" t="s">
        <v>50</v>
      </c>
      <c r="S1791" s="12" t="s">
        <v>56</v>
      </c>
      <c r="T1791" s="12">
        <v>4</v>
      </c>
      <c r="U1791" s="12">
        <v>20</v>
      </c>
      <c r="V1791" s="20" t="str">
        <f>TEXT(Table1[[#This Row],[Date]],"mmm-yyyy")</f>
        <v>May-2025</v>
      </c>
    </row>
    <row r="1792" spans="1:22" x14ac:dyDescent="0.2">
      <c r="A1792" s="11">
        <f t="shared" si="27"/>
        <v>45807</v>
      </c>
      <c r="B1792" s="12" t="s">
        <v>22</v>
      </c>
      <c r="C1792" s="12" t="str">
        <f>VLOOKUP(D1792, City_Mapping!A:B, 2, FALSE)</f>
        <v>India</v>
      </c>
      <c r="D1792" s="12" t="s">
        <v>32</v>
      </c>
      <c r="E1792" s="12" t="s">
        <v>36</v>
      </c>
      <c r="F1792" s="12" t="s">
        <v>38</v>
      </c>
      <c r="G1792" s="12">
        <v>78157</v>
      </c>
      <c r="H1792" s="12" t="s">
        <v>41</v>
      </c>
      <c r="I1792" s="12" t="s">
        <v>44</v>
      </c>
      <c r="J1792" s="12">
        <v>748340</v>
      </c>
      <c r="K1792" s="12">
        <v>5</v>
      </c>
      <c r="L1792" s="13">
        <v>3502</v>
      </c>
      <c r="M1792" s="14">
        <f>Table1[[#This Row],[Column1]]/100</f>
        <v>0.05</v>
      </c>
      <c r="N1792" s="13">
        <f>Table1[[#This Row],[Unit_Price]]*Table1[[#This Row],[Quantity]]*(1-Table1[[#This Row],[Discount_%]])</f>
        <v>16634.5</v>
      </c>
      <c r="O1792" s="13">
        <v>6556</v>
      </c>
      <c r="P1792" s="13">
        <f>Table1[[#This Row],[Revenue]]-Table1[[#This Row],[Cost]]</f>
        <v>10078.5</v>
      </c>
      <c r="Q1792" s="12" t="s">
        <v>49</v>
      </c>
      <c r="R1792" s="12" t="s">
        <v>50</v>
      </c>
      <c r="S1792" s="12" t="s">
        <v>54</v>
      </c>
      <c r="T1792" s="12">
        <v>4</v>
      </c>
      <c r="U1792" s="12">
        <v>5</v>
      </c>
      <c r="V1792" s="20" t="str">
        <f>TEXT(Table1[[#This Row],[Date]],"mmm-yyyy")</f>
        <v>May-2025</v>
      </c>
    </row>
    <row r="1793" spans="1:22" x14ac:dyDescent="0.2">
      <c r="A1793" s="11">
        <f t="shared" si="27"/>
        <v>45807</v>
      </c>
      <c r="B1793" s="12" t="s">
        <v>23</v>
      </c>
      <c r="C1793" s="12" t="str">
        <f>VLOOKUP(D1793, City_Mapping!A:B, 2, FALSE)</f>
        <v>USA</v>
      </c>
      <c r="D1793" s="12" t="s">
        <v>31</v>
      </c>
      <c r="E1793" s="12" t="s">
        <v>34</v>
      </c>
      <c r="F1793" s="12" t="s">
        <v>39</v>
      </c>
      <c r="G1793" s="12">
        <v>79484</v>
      </c>
      <c r="H1793" s="12" t="s">
        <v>42</v>
      </c>
      <c r="I1793" s="12" t="s">
        <v>44</v>
      </c>
      <c r="J1793" s="12">
        <v>573615</v>
      </c>
      <c r="K1793" s="12">
        <v>3</v>
      </c>
      <c r="L1793" s="13">
        <v>2762</v>
      </c>
      <c r="M1793" s="14">
        <f>Table1[[#This Row],[Column1]]/100</f>
        <v>0.2</v>
      </c>
      <c r="N1793" s="13">
        <f>Table1[[#This Row],[Unit_Price]]*Table1[[#This Row],[Quantity]]*(1-Table1[[#This Row],[Discount_%]])</f>
        <v>6628.8</v>
      </c>
      <c r="O1793" s="13">
        <v>24488</v>
      </c>
      <c r="P1793" s="13">
        <f>Table1[[#This Row],[Revenue]]-Table1[[#This Row],[Cost]]</f>
        <v>-17859.2</v>
      </c>
      <c r="Q1793" s="12" t="s">
        <v>48</v>
      </c>
      <c r="R1793" s="12" t="s">
        <v>50</v>
      </c>
      <c r="S1793" s="12" t="s">
        <v>56</v>
      </c>
      <c r="T1793" s="12">
        <v>5</v>
      </c>
      <c r="U1793" s="12">
        <v>20</v>
      </c>
      <c r="V1793" s="20" t="str">
        <f>TEXT(Table1[[#This Row],[Date]],"mmm-yyyy")</f>
        <v>May-2025</v>
      </c>
    </row>
    <row r="1794" spans="1:22" x14ac:dyDescent="0.2">
      <c r="A1794" s="11">
        <f t="shared" si="27"/>
        <v>45807</v>
      </c>
      <c r="B1794" s="12" t="s">
        <v>20</v>
      </c>
      <c r="C1794" s="12" t="str">
        <f>VLOOKUP(D1794, City_Mapping!A:B, 2, FALSE)</f>
        <v>India</v>
      </c>
      <c r="D1794" s="12" t="s">
        <v>33</v>
      </c>
      <c r="E1794" s="12" t="s">
        <v>35</v>
      </c>
      <c r="F1794" s="12" t="s">
        <v>37</v>
      </c>
      <c r="G1794" s="12">
        <v>11287</v>
      </c>
      <c r="H1794" s="12" t="s">
        <v>41</v>
      </c>
      <c r="I1794" s="12" t="s">
        <v>43</v>
      </c>
      <c r="J1794" s="12">
        <v>768944</v>
      </c>
      <c r="K1794" s="12">
        <v>3</v>
      </c>
      <c r="L1794" s="13">
        <v>1242</v>
      </c>
      <c r="M1794" s="14">
        <f>Table1[[#This Row],[Column1]]/100</f>
        <v>0.2</v>
      </c>
      <c r="N1794" s="13">
        <f>Table1[[#This Row],[Unit_Price]]*Table1[[#This Row],[Quantity]]*(1-Table1[[#This Row],[Discount_%]])</f>
        <v>2980.8</v>
      </c>
      <c r="O1794" s="13">
        <v>28447</v>
      </c>
      <c r="P1794" s="13">
        <f>Table1[[#This Row],[Revenue]]-Table1[[#This Row],[Cost]]</f>
        <v>-25466.2</v>
      </c>
      <c r="Q1794" s="12" t="s">
        <v>46</v>
      </c>
      <c r="R1794" s="12" t="s">
        <v>52</v>
      </c>
      <c r="S1794" s="12" t="s">
        <v>55</v>
      </c>
      <c r="T1794" s="12">
        <v>3</v>
      </c>
      <c r="U1794" s="12">
        <v>20</v>
      </c>
      <c r="V1794" s="20" t="str">
        <f>TEXT(Table1[[#This Row],[Date]],"mmm-yyyy")</f>
        <v>May-2025</v>
      </c>
    </row>
    <row r="1795" spans="1:22" x14ac:dyDescent="0.2">
      <c r="A1795" s="11">
        <f t="shared" si="27"/>
        <v>45807</v>
      </c>
      <c r="B1795" s="12" t="s">
        <v>20</v>
      </c>
      <c r="C1795" s="12" t="str">
        <f>VLOOKUP(D1795, City_Mapping!A:B, 2, FALSE)</f>
        <v>UK</v>
      </c>
      <c r="D1795" s="12" t="s">
        <v>29</v>
      </c>
      <c r="E1795" s="12" t="s">
        <v>34</v>
      </c>
      <c r="F1795" s="12" t="s">
        <v>40</v>
      </c>
      <c r="G1795" s="12">
        <v>64510</v>
      </c>
      <c r="H1795" s="12" t="s">
        <v>42</v>
      </c>
      <c r="I1795" s="12" t="s">
        <v>44</v>
      </c>
      <c r="J1795" s="12">
        <v>778751</v>
      </c>
      <c r="K1795" s="12">
        <v>2</v>
      </c>
      <c r="L1795" s="13">
        <v>4653</v>
      </c>
      <c r="M1795" s="14">
        <f>Table1[[#This Row],[Column1]]/100</f>
        <v>0.05</v>
      </c>
      <c r="N1795" s="13">
        <f>Table1[[#This Row],[Unit_Price]]*Table1[[#This Row],[Quantity]]*(1-Table1[[#This Row],[Discount_%]])</f>
        <v>8840.6999999999989</v>
      </c>
      <c r="O1795" s="13">
        <v>10549</v>
      </c>
      <c r="P1795" s="13">
        <f>Table1[[#This Row],[Revenue]]-Table1[[#This Row],[Cost]]</f>
        <v>-1708.3000000000011</v>
      </c>
      <c r="Q1795" s="12" t="s">
        <v>49</v>
      </c>
      <c r="R1795" s="12" t="s">
        <v>52</v>
      </c>
      <c r="S1795" s="12" t="s">
        <v>53</v>
      </c>
      <c r="T1795" s="12">
        <v>3</v>
      </c>
      <c r="U1795" s="12">
        <v>5</v>
      </c>
      <c r="V1795" s="20" t="str">
        <f>TEXT(Table1[[#This Row],[Date]],"mmm-yyyy")</f>
        <v>May-2025</v>
      </c>
    </row>
    <row r="1796" spans="1:22" x14ac:dyDescent="0.2">
      <c r="A1796" s="11">
        <f t="shared" si="27"/>
        <v>45807</v>
      </c>
      <c r="B1796" s="12" t="s">
        <v>21</v>
      </c>
      <c r="C1796" s="12" t="str">
        <f>VLOOKUP(D1796, City_Mapping!A:B, 2, FALSE)</f>
        <v>UAE</v>
      </c>
      <c r="D1796" s="12" t="s">
        <v>30</v>
      </c>
      <c r="E1796" s="12" t="s">
        <v>34</v>
      </c>
      <c r="F1796" s="12" t="s">
        <v>37</v>
      </c>
      <c r="G1796" s="12">
        <v>33902</v>
      </c>
      <c r="H1796" s="12" t="s">
        <v>41</v>
      </c>
      <c r="I1796" s="12" t="s">
        <v>45</v>
      </c>
      <c r="J1796" s="12">
        <v>447520</v>
      </c>
      <c r="K1796" s="12">
        <v>3</v>
      </c>
      <c r="L1796" s="13">
        <v>2952</v>
      </c>
      <c r="M1796" s="14">
        <f>Table1[[#This Row],[Column1]]/100</f>
        <v>0</v>
      </c>
      <c r="N1796" s="13">
        <f>Table1[[#This Row],[Unit_Price]]*Table1[[#This Row],[Quantity]]*(1-Table1[[#This Row],[Discount_%]])</f>
        <v>8856</v>
      </c>
      <c r="O1796" s="13">
        <v>8263</v>
      </c>
      <c r="P1796" s="13">
        <f>Table1[[#This Row],[Revenue]]-Table1[[#This Row],[Cost]]</f>
        <v>593</v>
      </c>
      <c r="Q1796" s="12" t="s">
        <v>49</v>
      </c>
      <c r="R1796" s="12" t="s">
        <v>50</v>
      </c>
      <c r="S1796" s="12" t="s">
        <v>55</v>
      </c>
      <c r="T1796" s="12">
        <v>4</v>
      </c>
      <c r="U1796" s="12">
        <v>0</v>
      </c>
      <c r="V1796" s="20" t="str">
        <f>TEXT(Table1[[#This Row],[Date]],"mmm-yyyy")</f>
        <v>May-2025</v>
      </c>
    </row>
    <row r="1797" spans="1:22" x14ac:dyDescent="0.2">
      <c r="A1797" s="11">
        <f t="shared" si="27"/>
        <v>45807</v>
      </c>
      <c r="B1797" s="12" t="s">
        <v>23</v>
      </c>
      <c r="C1797" s="12" t="str">
        <f>VLOOKUP(D1797, City_Mapping!A:B, 2, FALSE)</f>
        <v>UK</v>
      </c>
      <c r="D1797" s="12" t="s">
        <v>29</v>
      </c>
      <c r="E1797" s="12" t="s">
        <v>36</v>
      </c>
      <c r="F1797" s="12" t="s">
        <v>38</v>
      </c>
      <c r="G1797" s="12">
        <v>66188</v>
      </c>
      <c r="H1797" s="12" t="s">
        <v>41</v>
      </c>
      <c r="I1797" s="12" t="s">
        <v>44</v>
      </c>
      <c r="J1797" s="12">
        <v>584423</v>
      </c>
      <c r="K1797" s="12">
        <v>7</v>
      </c>
      <c r="L1797" s="13">
        <v>3268</v>
      </c>
      <c r="M1797" s="14">
        <f>Table1[[#This Row],[Column1]]/100</f>
        <v>0.2</v>
      </c>
      <c r="N1797" s="13">
        <f>Table1[[#This Row],[Unit_Price]]*Table1[[#This Row],[Quantity]]*(1-Table1[[#This Row],[Discount_%]])</f>
        <v>18300.8</v>
      </c>
      <c r="O1797" s="13">
        <v>15993</v>
      </c>
      <c r="P1797" s="13">
        <f>Table1[[#This Row],[Revenue]]-Table1[[#This Row],[Cost]]</f>
        <v>2307.7999999999993</v>
      </c>
      <c r="Q1797" s="12" t="s">
        <v>48</v>
      </c>
      <c r="R1797" s="12" t="s">
        <v>50</v>
      </c>
      <c r="S1797" s="12" t="s">
        <v>55</v>
      </c>
      <c r="T1797" s="12">
        <v>3</v>
      </c>
      <c r="U1797" s="12">
        <v>20</v>
      </c>
      <c r="V1797" s="20" t="str">
        <f>TEXT(Table1[[#This Row],[Date]],"mmm-yyyy")</f>
        <v>May-2025</v>
      </c>
    </row>
    <row r="1798" spans="1:22" x14ac:dyDescent="0.2">
      <c r="A1798" s="11">
        <f t="shared" si="27"/>
        <v>45807</v>
      </c>
      <c r="B1798" s="12" t="s">
        <v>20</v>
      </c>
      <c r="C1798" s="12" t="str">
        <f>VLOOKUP(D1798, City_Mapping!A:B, 2, FALSE)</f>
        <v>UAE</v>
      </c>
      <c r="D1798" s="12" t="s">
        <v>30</v>
      </c>
      <c r="E1798" s="12" t="s">
        <v>36</v>
      </c>
      <c r="F1798" s="12" t="s">
        <v>37</v>
      </c>
      <c r="G1798" s="12">
        <v>31164</v>
      </c>
      <c r="H1798" s="12" t="s">
        <v>41</v>
      </c>
      <c r="I1798" s="12" t="s">
        <v>43</v>
      </c>
      <c r="J1798" s="12">
        <v>990560</v>
      </c>
      <c r="K1798" s="12">
        <v>8</v>
      </c>
      <c r="L1798" s="13">
        <v>1282</v>
      </c>
      <c r="M1798" s="14">
        <f>Table1[[#This Row],[Column1]]/100</f>
        <v>0</v>
      </c>
      <c r="N1798" s="13">
        <f>Table1[[#This Row],[Unit_Price]]*Table1[[#This Row],[Quantity]]*(1-Table1[[#This Row],[Discount_%]])</f>
        <v>10256</v>
      </c>
      <c r="O1798" s="13">
        <v>2071</v>
      </c>
      <c r="P1798" s="13">
        <f>Table1[[#This Row],[Revenue]]-Table1[[#This Row],[Cost]]</f>
        <v>8185</v>
      </c>
      <c r="Q1798" s="12" t="s">
        <v>48</v>
      </c>
      <c r="R1798" s="12" t="s">
        <v>52</v>
      </c>
      <c r="S1798" s="12" t="s">
        <v>56</v>
      </c>
      <c r="T1798" s="12">
        <v>1</v>
      </c>
      <c r="U1798" s="12">
        <v>0</v>
      </c>
      <c r="V1798" s="20" t="str">
        <f>TEXT(Table1[[#This Row],[Date]],"mmm-yyyy")</f>
        <v>May-2025</v>
      </c>
    </row>
    <row r="1799" spans="1:22" x14ac:dyDescent="0.2">
      <c r="A1799" s="11">
        <f t="shared" si="27"/>
        <v>45807</v>
      </c>
      <c r="B1799" s="12" t="s">
        <v>23</v>
      </c>
      <c r="C1799" s="12" t="str">
        <f>VLOOKUP(D1799, City_Mapping!A:B, 2, FALSE)</f>
        <v>UK</v>
      </c>
      <c r="D1799" s="12" t="s">
        <v>29</v>
      </c>
      <c r="E1799" s="12" t="s">
        <v>36</v>
      </c>
      <c r="F1799" s="12" t="s">
        <v>40</v>
      </c>
      <c r="G1799" s="12">
        <v>91204</v>
      </c>
      <c r="H1799" s="12" t="s">
        <v>41</v>
      </c>
      <c r="I1799" s="12" t="s">
        <v>44</v>
      </c>
      <c r="J1799" s="12">
        <v>112097</v>
      </c>
      <c r="K1799" s="12">
        <v>8</v>
      </c>
      <c r="L1799" s="13">
        <v>596</v>
      </c>
      <c r="M1799" s="14">
        <f>Table1[[#This Row],[Column1]]/100</f>
        <v>0.1</v>
      </c>
      <c r="N1799" s="13">
        <f>Table1[[#This Row],[Unit_Price]]*Table1[[#This Row],[Quantity]]*(1-Table1[[#This Row],[Discount_%]])</f>
        <v>4291.2</v>
      </c>
      <c r="O1799" s="13">
        <v>25357</v>
      </c>
      <c r="P1799" s="13">
        <f>Table1[[#This Row],[Revenue]]-Table1[[#This Row],[Cost]]</f>
        <v>-21065.8</v>
      </c>
      <c r="Q1799" s="12" t="s">
        <v>47</v>
      </c>
      <c r="R1799" s="12" t="s">
        <v>52</v>
      </c>
      <c r="S1799" s="12" t="s">
        <v>55</v>
      </c>
      <c r="T1799" s="12">
        <v>3</v>
      </c>
      <c r="U1799" s="12">
        <v>10</v>
      </c>
      <c r="V1799" s="20" t="str">
        <f>TEXT(Table1[[#This Row],[Date]],"mmm-yyyy")</f>
        <v>May-2025</v>
      </c>
    </row>
    <row r="1800" spans="1:22" x14ac:dyDescent="0.2">
      <c r="A1800" s="11">
        <f t="shared" si="27"/>
        <v>45807</v>
      </c>
      <c r="B1800" s="12" t="s">
        <v>20</v>
      </c>
      <c r="C1800" s="12" t="str">
        <f>VLOOKUP(D1800, City_Mapping!A:B, 2, FALSE)</f>
        <v>India</v>
      </c>
      <c r="D1800" s="12" t="s">
        <v>33</v>
      </c>
      <c r="E1800" s="12" t="s">
        <v>34</v>
      </c>
      <c r="F1800" s="12" t="s">
        <v>40</v>
      </c>
      <c r="G1800" s="12">
        <v>11772</v>
      </c>
      <c r="H1800" s="12" t="s">
        <v>41</v>
      </c>
      <c r="I1800" s="12" t="s">
        <v>43</v>
      </c>
      <c r="J1800" s="12">
        <v>479684</v>
      </c>
      <c r="K1800" s="12">
        <v>8</v>
      </c>
      <c r="L1800" s="13">
        <v>1086</v>
      </c>
      <c r="M1800" s="14">
        <f>Table1[[#This Row],[Column1]]/100</f>
        <v>0</v>
      </c>
      <c r="N1800" s="13">
        <f>Table1[[#This Row],[Unit_Price]]*Table1[[#This Row],[Quantity]]*(1-Table1[[#This Row],[Discount_%]])</f>
        <v>8688</v>
      </c>
      <c r="O1800" s="13">
        <v>8445</v>
      </c>
      <c r="P1800" s="13">
        <f>Table1[[#This Row],[Revenue]]-Table1[[#This Row],[Cost]]</f>
        <v>243</v>
      </c>
      <c r="Q1800" s="12" t="s">
        <v>46</v>
      </c>
      <c r="R1800" s="12" t="s">
        <v>51</v>
      </c>
      <c r="S1800" s="12" t="s">
        <v>53</v>
      </c>
      <c r="T1800" s="12">
        <v>4</v>
      </c>
      <c r="U1800" s="12">
        <v>0</v>
      </c>
      <c r="V1800" s="20" t="str">
        <f>TEXT(Table1[[#This Row],[Date]],"mmm-yyyy")</f>
        <v>May-2025</v>
      </c>
    </row>
    <row r="1801" spans="1:22" x14ac:dyDescent="0.2">
      <c r="A1801" s="11">
        <f t="shared" si="27"/>
        <v>45807</v>
      </c>
      <c r="B1801" s="12" t="s">
        <v>22</v>
      </c>
      <c r="C1801" s="12" t="str">
        <f>VLOOKUP(D1801, City_Mapping!A:B, 2, FALSE)</f>
        <v>UK</v>
      </c>
      <c r="D1801" s="12" t="s">
        <v>29</v>
      </c>
      <c r="E1801" s="12" t="s">
        <v>34</v>
      </c>
      <c r="F1801" s="12" t="s">
        <v>40</v>
      </c>
      <c r="G1801" s="12">
        <v>63054</v>
      </c>
      <c r="H1801" s="12" t="s">
        <v>42</v>
      </c>
      <c r="I1801" s="12" t="s">
        <v>43</v>
      </c>
      <c r="J1801" s="12">
        <v>249911</v>
      </c>
      <c r="K1801" s="12">
        <v>1</v>
      </c>
      <c r="L1801" s="13">
        <v>2738</v>
      </c>
      <c r="M1801" s="14">
        <f>Table1[[#This Row],[Column1]]/100</f>
        <v>0.05</v>
      </c>
      <c r="N1801" s="13">
        <f>Table1[[#This Row],[Unit_Price]]*Table1[[#This Row],[Quantity]]*(1-Table1[[#This Row],[Discount_%]])</f>
        <v>2601.1</v>
      </c>
      <c r="O1801" s="13">
        <v>6071</v>
      </c>
      <c r="P1801" s="13">
        <f>Table1[[#This Row],[Revenue]]-Table1[[#This Row],[Cost]]</f>
        <v>-3469.9</v>
      </c>
      <c r="Q1801" s="12" t="s">
        <v>47</v>
      </c>
      <c r="R1801" s="12" t="s">
        <v>50</v>
      </c>
      <c r="S1801" s="12" t="s">
        <v>56</v>
      </c>
      <c r="T1801" s="12">
        <v>1</v>
      </c>
      <c r="U1801" s="12">
        <v>5</v>
      </c>
      <c r="V1801" s="20" t="str">
        <f>TEXT(Table1[[#This Row],[Date]],"mmm-yyyy")</f>
        <v>May-2025</v>
      </c>
    </row>
    <row r="1802" spans="1:22" x14ac:dyDescent="0.2">
      <c r="A1802" s="11">
        <f t="shared" si="27"/>
        <v>45808</v>
      </c>
      <c r="B1802" s="12" t="s">
        <v>20</v>
      </c>
      <c r="C1802" s="12" t="str">
        <f>VLOOKUP(D1802, City_Mapping!A:B, 2, FALSE)</f>
        <v>UK</v>
      </c>
      <c r="D1802" s="12" t="s">
        <v>29</v>
      </c>
      <c r="E1802" s="12" t="s">
        <v>35</v>
      </c>
      <c r="F1802" s="12" t="s">
        <v>40</v>
      </c>
      <c r="G1802" s="12">
        <v>64878</v>
      </c>
      <c r="H1802" s="12" t="s">
        <v>42</v>
      </c>
      <c r="I1802" s="12" t="s">
        <v>44</v>
      </c>
      <c r="J1802" s="12">
        <v>222202</v>
      </c>
      <c r="K1802" s="12">
        <v>7</v>
      </c>
      <c r="L1802" s="13">
        <v>1416</v>
      </c>
      <c r="M1802" s="14">
        <f>Table1[[#This Row],[Column1]]/100</f>
        <v>0.05</v>
      </c>
      <c r="N1802" s="13">
        <f>Table1[[#This Row],[Unit_Price]]*Table1[[#This Row],[Quantity]]*(1-Table1[[#This Row],[Discount_%]])</f>
        <v>9416.4</v>
      </c>
      <c r="O1802" s="13">
        <v>24754</v>
      </c>
      <c r="P1802" s="13">
        <f>Table1[[#This Row],[Revenue]]-Table1[[#This Row],[Cost]]</f>
        <v>-15337.6</v>
      </c>
      <c r="Q1802" s="12" t="s">
        <v>48</v>
      </c>
      <c r="R1802" s="12" t="s">
        <v>50</v>
      </c>
      <c r="S1802" s="12" t="s">
        <v>53</v>
      </c>
      <c r="T1802" s="12">
        <v>1</v>
      </c>
      <c r="U1802" s="12">
        <v>5</v>
      </c>
      <c r="V1802" s="20" t="str">
        <f>TEXT(Table1[[#This Row],[Date]],"mmm-yyyy")</f>
        <v>May-2025</v>
      </c>
    </row>
    <row r="1803" spans="1:22" x14ac:dyDescent="0.2">
      <c r="A1803" s="11">
        <f t="shared" si="27"/>
        <v>45808</v>
      </c>
      <c r="B1803" s="12" t="s">
        <v>22</v>
      </c>
      <c r="C1803" s="12" t="str">
        <f>VLOOKUP(D1803, City_Mapping!A:B, 2, FALSE)</f>
        <v>India</v>
      </c>
      <c r="D1803" s="12" t="s">
        <v>28</v>
      </c>
      <c r="E1803" s="12" t="s">
        <v>34</v>
      </c>
      <c r="F1803" s="12" t="s">
        <v>38</v>
      </c>
      <c r="G1803" s="12">
        <v>42238</v>
      </c>
      <c r="H1803" s="12" t="s">
        <v>41</v>
      </c>
      <c r="I1803" s="12" t="s">
        <v>45</v>
      </c>
      <c r="J1803" s="12">
        <v>603635</v>
      </c>
      <c r="K1803" s="12">
        <v>2</v>
      </c>
      <c r="L1803" s="13">
        <v>3849</v>
      </c>
      <c r="M1803" s="14">
        <f>Table1[[#This Row],[Column1]]/100</f>
        <v>0.05</v>
      </c>
      <c r="N1803" s="13">
        <f>Table1[[#This Row],[Unit_Price]]*Table1[[#This Row],[Quantity]]*(1-Table1[[#This Row],[Discount_%]])</f>
        <v>7313.0999999999995</v>
      </c>
      <c r="O1803" s="13">
        <v>3246</v>
      </c>
      <c r="P1803" s="13">
        <f>Table1[[#This Row],[Revenue]]-Table1[[#This Row],[Cost]]</f>
        <v>4067.0999999999995</v>
      </c>
      <c r="Q1803" s="12" t="s">
        <v>49</v>
      </c>
      <c r="R1803" s="12" t="s">
        <v>50</v>
      </c>
      <c r="S1803" s="12" t="s">
        <v>55</v>
      </c>
      <c r="T1803" s="12">
        <v>5</v>
      </c>
      <c r="U1803" s="12">
        <v>5</v>
      </c>
      <c r="V1803" s="20" t="str">
        <f>TEXT(Table1[[#This Row],[Date]],"mmm-yyyy")</f>
        <v>May-2025</v>
      </c>
    </row>
    <row r="1804" spans="1:22" x14ac:dyDescent="0.2">
      <c r="A1804" s="11">
        <f t="shared" si="27"/>
        <v>45808</v>
      </c>
      <c r="B1804" s="12" t="s">
        <v>20</v>
      </c>
      <c r="C1804" s="12" t="str">
        <f>VLOOKUP(D1804, City_Mapping!A:B, 2, FALSE)</f>
        <v>UK</v>
      </c>
      <c r="D1804" s="12" t="s">
        <v>29</v>
      </c>
      <c r="E1804" s="12" t="s">
        <v>34</v>
      </c>
      <c r="F1804" s="12" t="s">
        <v>37</v>
      </c>
      <c r="G1804" s="12">
        <v>68293</v>
      </c>
      <c r="H1804" s="12" t="s">
        <v>41</v>
      </c>
      <c r="I1804" s="12" t="s">
        <v>45</v>
      </c>
      <c r="J1804" s="12">
        <v>314382</v>
      </c>
      <c r="K1804" s="12">
        <v>4</v>
      </c>
      <c r="L1804" s="13">
        <v>3086</v>
      </c>
      <c r="M1804" s="14">
        <f>Table1[[#This Row],[Column1]]/100</f>
        <v>0.2</v>
      </c>
      <c r="N1804" s="13">
        <f>Table1[[#This Row],[Unit_Price]]*Table1[[#This Row],[Quantity]]*(1-Table1[[#This Row],[Discount_%]])</f>
        <v>9875.2000000000007</v>
      </c>
      <c r="O1804" s="13">
        <v>11747</v>
      </c>
      <c r="P1804" s="13">
        <f>Table1[[#This Row],[Revenue]]-Table1[[#This Row],[Cost]]</f>
        <v>-1871.7999999999993</v>
      </c>
      <c r="Q1804" s="12" t="s">
        <v>49</v>
      </c>
      <c r="R1804" s="12" t="s">
        <v>50</v>
      </c>
      <c r="S1804" s="12" t="s">
        <v>55</v>
      </c>
      <c r="T1804" s="12">
        <v>4</v>
      </c>
      <c r="U1804" s="12">
        <v>20</v>
      </c>
      <c r="V1804" s="20" t="str">
        <f>TEXT(Table1[[#This Row],[Date]],"mmm-yyyy")</f>
        <v>May-2025</v>
      </c>
    </row>
    <row r="1805" spans="1:22" x14ac:dyDescent="0.2">
      <c r="A1805" s="11">
        <f t="shared" si="27"/>
        <v>45808</v>
      </c>
      <c r="B1805" s="12" t="s">
        <v>21</v>
      </c>
      <c r="C1805" s="12" t="str">
        <f>VLOOKUP(D1805, City_Mapping!A:B, 2, FALSE)</f>
        <v>India</v>
      </c>
      <c r="D1805" s="12" t="s">
        <v>28</v>
      </c>
      <c r="E1805" s="12" t="s">
        <v>36</v>
      </c>
      <c r="F1805" s="12" t="s">
        <v>39</v>
      </c>
      <c r="G1805" s="12">
        <v>91298</v>
      </c>
      <c r="H1805" s="12" t="s">
        <v>42</v>
      </c>
      <c r="I1805" s="12" t="s">
        <v>44</v>
      </c>
      <c r="J1805" s="12">
        <v>924125</v>
      </c>
      <c r="K1805" s="12">
        <v>5</v>
      </c>
      <c r="L1805" s="13">
        <v>4680</v>
      </c>
      <c r="M1805" s="14">
        <f>Table1[[#This Row],[Column1]]/100</f>
        <v>0.15</v>
      </c>
      <c r="N1805" s="13">
        <f>Table1[[#This Row],[Unit_Price]]*Table1[[#This Row],[Quantity]]*(1-Table1[[#This Row],[Discount_%]])</f>
        <v>19890</v>
      </c>
      <c r="O1805" s="13">
        <v>11568</v>
      </c>
      <c r="P1805" s="13">
        <f>Table1[[#This Row],[Revenue]]-Table1[[#This Row],[Cost]]</f>
        <v>8322</v>
      </c>
      <c r="Q1805" s="12" t="s">
        <v>48</v>
      </c>
      <c r="R1805" s="12" t="s">
        <v>50</v>
      </c>
      <c r="S1805" s="12" t="s">
        <v>53</v>
      </c>
      <c r="T1805" s="12">
        <v>3</v>
      </c>
      <c r="U1805" s="12">
        <v>15</v>
      </c>
      <c r="V1805" s="20" t="str">
        <f>TEXT(Table1[[#This Row],[Date]],"mmm-yyyy")</f>
        <v>May-2025</v>
      </c>
    </row>
    <row r="1806" spans="1:22" x14ac:dyDescent="0.2">
      <c r="A1806" s="11">
        <f t="shared" si="27"/>
        <v>45808</v>
      </c>
      <c r="B1806" s="12" t="s">
        <v>22</v>
      </c>
      <c r="C1806" s="12" t="str">
        <f>VLOOKUP(D1806, City_Mapping!A:B, 2, FALSE)</f>
        <v>India</v>
      </c>
      <c r="D1806" s="12" t="s">
        <v>32</v>
      </c>
      <c r="E1806" s="12" t="s">
        <v>36</v>
      </c>
      <c r="F1806" s="12" t="s">
        <v>40</v>
      </c>
      <c r="G1806" s="12">
        <v>17213</v>
      </c>
      <c r="H1806" s="12" t="s">
        <v>42</v>
      </c>
      <c r="I1806" s="12" t="s">
        <v>43</v>
      </c>
      <c r="J1806" s="12">
        <v>414132</v>
      </c>
      <c r="K1806" s="12">
        <v>1</v>
      </c>
      <c r="L1806" s="13">
        <v>2988</v>
      </c>
      <c r="M1806" s="14">
        <f>Table1[[#This Row],[Column1]]/100</f>
        <v>0.2</v>
      </c>
      <c r="N1806" s="13">
        <f>Table1[[#This Row],[Unit_Price]]*Table1[[#This Row],[Quantity]]*(1-Table1[[#This Row],[Discount_%]])</f>
        <v>2390.4</v>
      </c>
      <c r="O1806" s="13">
        <v>19304</v>
      </c>
      <c r="P1806" s="13">
        <f>Table1[[#This Row],[Revenue]]-Table1[[#This Row],[Cost]]</f>
        <v>-16913.599999999999</v>
      </c>
      <c r="Q1806" s="12" t="s">
        <v>47</v>
      </c>
      <c r="R1806" s="12" t="s">
        <v>51</v>
      </c>
      <c r="S1806" s="12" t="s">
        <v>56</v>
      </c>
      <c r="T1806" s="12">
        <v>1</v>
      </c>
      <c r="U1806" s="12">
        <v>20</v>
      </c>
      <c r="V1806" s="20" t="str">
        <f>TEXT(Table1[[#This Row],[Date]],"mmm-yyyy")</f>
        <v>May-2025</v>
      </c>
    </row>
    <row r="1807" spans="1:22" x14ac:dyDescent="0.2">
      <c r="A1807" s="11">
        <f t="shared" ref="A1807:A1870" si="28">A1795+1</f>
        <v>45808</v>
      </c>
      <c r="B1807" s="12" t="s">
        <v>20</v>
      </c>
      <c r="C1807" s="12" t="str">
        <f>VLOOKUP(D1807, City_Mapping!A:B, 2, FALSE)</f>
        <v>USA</v>
      </c>
      <c r="D1807" s="12" t="s">
        <v>31</v>
      </c>
      <c r="E1807" s="12" t="s">
        <v>36</v>
      </c>
      <c r="F1807" s="12" t="s">
        <v>39</v>
      </c>
      <c r="G1807" s="12">
        <v>24941</v>
      </c>
      <c r="H1807" s="12" t="s">
        <v>41</v>
      </c>
      <c r="I1807" s="12" t="s">
        <v>44</v>
      </c>
      <c r="J1807" s="12">
        <v>149769</v>
      </c>
      <c r="K1807" s="12">
        <v>4</v>
      </c>
      <c r="L1807" s="13">
        <v>4293</v>
      </c>
      <c r="M1807" s="14">
        <f>Table1[[#This Row],[Column1]]/100</f>
        <v>0</v>
      </c>
      <c r="N1807" s="13">
        <f>Table1[[#This Row],[Unit_Price]]*Table1[[#This Row],[Quantity]]*(1-Table1[[#This Row],[Discount_%]])</f>
        <v>17172</v>
      </c>
      <c r="O1807" s="13">
        <v>15249</v>
      </c>
      <c r="P1807" s="13">
        <f>Table1[[#This Row],[Revenue]]-Table1[[#This Row],[Cost]]</f>
        <v>1923</v>
      </c>
      <c r="Q1807" s="12" t="s">
        <v>47</v>
      </c>
      <c r="R1807" s="12" t="s">
        <v>52</v>
      </c>
      <c r="S1807" s="12" t="s">
        <v>55</v>
      </c>
      <c r="T1807" s="12">
        <v>4</v>
      </c>
      <c r="U1807" s="12">
        <v>0</v>
      </c>
      <c r="V1807" s="20" t="str">
        <f>TEXT(Table1[[#This Row],[Date]],"mmm-yyyy")</f>
        <v>May-2025</v>
      </c>
    </row>
    <row r="1808" spans="1:22" x14ac:dyDescent="0.2">
      <c r="A1808" s="11">
        <f t="shared" si="28"/>
        <v>45808</v>
      </c>
      <c r="B1808" s="12" t="s">
        <v>21</v>
      </c>
      <c r="C1808" s="12" t="str">
        <f>VLOOKUP(D1808, City_Mapping!A:B, 2, FALSE)</f>
        <v>UK</v>
      </c>
      <c r="D1808" s="12" t="s">
        <v>29</v>
      </c>
      <c r="E1808" s="12" t="s">
        <v>36</v>
      </c>
      <c r="F1808" s="12" t="s">
        <v>39</v>
      </c>
      <c r="G1808" s="12">
        <v>25964</v>
      </c>
      <c r="H1808" s="12" t="s">
        <v>42</v>
      </c>
      <c r="I1808" s="12" t="s">
        <v>43</v>
      </c>
      <c r="J1808" s="12">
        <v>749764</v>
      </c>
      <c r="K1808" s="12">
        <v>4</v>
      </c>
      <c r="L1808" s="13">
        <v>3337</v>
      </c>
      <c r="M1808" s="14">
        <f>Table1[[#This Row],[Column1]]/100</f>
        <v>0.1</v>
      </c>
      <c r="N1808" s="13">
        <f>Table1[[#This Row],[Unit_Price]]*Table1[[#This Row],[Quantity]]*(1-Table1[[#This Row],[Discount_%]])</f>
        <v>12013.2</v>
      </c>
      <c r="O1808" s="13">
        <v>23396</v>
      </c>
      <c r="P1808" s="13">
        <f>Table1[[#This Row],[Revenue]]-Table1[[#This Row],[Cost]]</f>
        <v>-11382.8</v>
      </c>
      <c r="Q1808" s="12" t="s">
        <v>48</v>
      </c>
      <c r="R1808" s="12" t="s">
        <v>51</v>
      </c>
      <c r="S1808" s="12" t="s">
        <v>54</v>
      </c>
      <c r="T1808" s="12">
        <v>5</v>
      </c>
      <c r="U1808" s="12">
        <v>10</v>
      </c>
      <c r="V1808" s="20" t="str">
        <f>TEXT(Table1[[#This Row],[Date]],"mmm-yyyy")</f>
        <v>May-2025</v>
      </c>
    </row>
    <row r="1809" spans="1:22" x14ac:dyDescent="0.2">
      <c r="A1809" s="11">
        <f t="shared" si="28"/>
        <v>45808</v>
      </c>
      <c r="B1809" s="12" t="s">
        <v>22</v>
      </c>
      <c r="C1809" s="12" t="str">
        <f>VLOOKUP(D1809, City_Mapping!A:B, 2, FALSE)</f>
        <v>India</v>
      </c>
      <c r="D1809" s="12" t="s">
        <v>32</v>
      </c>
      <c r="E1809" s="12" t="s">
        <v>36</v>
      </c>
      <c r="F1809" s="12" t="s">
        <v>37</v>
      </c>
      <c r="G1809" s="12">
        <v>36855</v>
      </c>
      <c r="H1809" s="12" t="s">
        <v>42</v>
      </c>
      <c r="I1809" s="12" t="s">
        <v>43</v>
      </c>
      <c r="J1809" s="12">
        <v>751554</v>
      </c>
      <c r="K1809" s="12">
        <v>9</v>
      </c>
      <c r="L1809" s="13">
        <v>2886</v>
      </c>
      <c r="M1809" s="14">
        <f>Table1[[#This Row],[Column1]]/100</f>
        <v>0.1</v>
      </c>
      <c r="N1809" s="13">
        <f>Table1[[#This Row],[Unit_Price]]*Table1[[#This Row],[Quantity]]*(1-Table1[[#This Row],[Discount_%]])</f>
        <v>23376.600000000002</v>
      </c>
      <c r="O1809" s="13">
        <v>9315</v>
      </c>
      <c r="P1809" s="13">
        <f>Table1[[#This Row],[Revenue]]-Table1[[#This Row],[Cost]]</f>
        <v>14061.600000000002</v>
      </c>
      <c r="Q1809" s="12" t="s">
        <v>49</v>
      </c>
      <c r="R1809" s="12" t="s">
        <v>51</v>
      </c>
      <c r="S1809" s="12" t="s">
        <v>55</v>
      </c>
      <c r="T1809" s="12">
        <v>2</v>
      </c>
      <c r="U1809" s="12">
        <v>10</v>
      </c>
      <c r="V1809" s="20" t="str">
        <f>TEXT(Table1[[#This Row],[Date]],"mmm-yyyy")</f>
        <v>May-2025</v>
      </c>
    </row>
    <row r="1810" spans="1:22" x14ac:dyDescent="0.2">
      <c r="A1810" s="11">
        <f t="shared" si="28"/>
        <v>45808</v>
      </c>
      <c r="B1810" s="12" t="s">
        <v>21</v>
      </c>
      <c r="C1810" s="12" t="str">
        <f>VLOOKUP(D1810, City_Mapping!A:B, 2, FALSE)</f>
        <v>India</v>
      </c>
      <c r="D1810" s="12" t="s">
        <v>28</v>
      </c>
      <c r="E1810" s="12" t="s">
        <v>35</v>
      </c>
      <c r="F1810" s="12" t="s">
        <v>39</v>
      </c>
      <c r="G1810" s="12">
        <v>68769</v>
      </c>
      <c r="H1810" s="12" t="s">
        <v>42</v>
      </c>
      <c r="I1810" s="12" t="s">
        <v>43</v>
      </c>
      <c r="J1810" s="12">
        <v>233541</v>
      </c>
      <c r="K1810" s="12">
        <v>9</v>
      </c>
      <c r="L1810" s="13">
        <v>2341</v>
      </c>
      <c r="M1810" s="14">
        <f>Table1[[#This Row],[Column1]]/100</f>
        <v>0.1</v>
      </c>
      <c r="N1810" s="13">
        <f>Table1[[#This Row],[Unit_Price]]*Table1[[#This Row],[Quantity]]*(1-Table1[[#This Row],[Discount_%]])</f>
        <v>18962.100000000002</v>
      </c>
      <c r="O1810" s="13">
        <v>23727</v>
      </c>
      <c r="P1810" s="13">
        <f>Table1[[#This Row],[Revenue]]-Table1[[#This Row],[Cost]]</f>
        <v>-4764.8999999999978</v>
      </c>
      <c r="Q1810" s="12" t="s">
        <v>46</v>
      </c>
      <c r="R1810" s="12" t="s">
        <v>50</v>
      </c>
      <c r="S1810" s="12" t="s">
        <v>55</v>
      </c>
      <c r="T1810" s="12">
        <v>2</v>
      </c>
      <c r="U1810" s="12">
        <v>10</v>
      </c>
      <c r="V1810" s="20" t="str">
        <f>TEXT(Table1[[#This Row],[Date]],"mmm-yyyy")</f>
        <v>May-2025</v>
      </c>
    </row>
    <row r="1811" spans="1:22" x14ac:dyDescent="0.2">
      <c r="A1811" s="11">
        <f t="shared" si="28"/>
        <v>45808</v>
      </c>
      <c r="B1811" s="12" t="s">
        <v>23</v>
      </c>
      <c r="C1811" s="12" t="str">
        <f>VLOOKUP(D1811, City_Mapping!A:B, 2, FALSE)</f>
        <v>UK</v>
      </c>
      <c r="D1811" s="12" t="s">
        <v>29</v>
      </c>
      <c r="E1811" s="12" t="s">
        <v>35</v>
      </c>
      <c r="F1811" s="12" t="s">
        <v>39</v>
      </c>
      <c r="G1811" s="12">
        <v>93504</v>
      </c>
      <c r="H1811" s="12" t="s">
        <v>41</v>
      </c>
      <c r="I1811" s="12" t="s">
        <v>45</v>
      </c>
      <c r="J1811" s="12">
        <v>505684</v>
      </c>
      <c r="K1811" s="12">
        <v>1</v>
      </c>
      <c r="L1811" s="13">
        <v>1702</v>
      </c>
      <c r="M1811" s="14">
        <f>Table1[[#This Row],[Column1]]/100</f>
        <v>0.1</v>
      </c>
      <c r="N1811" s="13">
        <f>Table1[[#This Row],[Unit_Price]]*Table1[[#This Row],[Quantity]]*(1-Table1[[#This Row],[Discount_%]])</f>
        <v>1531.8</v>
      </c>
      <c r="O1811" s="13">
        <v>1074</v>
      </c>
      <c r="P1811" s="13">
        <f>Table1[[#This Row],[Revenue]]-Table1[[#This Row],[Cost]]</f>
        <v>457.79999999999995</v>
      </c>
      <c r="Q1811" s="12" t="s">
        <v>47</v>
      </c>
      <c r="R1811" s="12" t="s">
        <v>51</v>
      </c>
      <c r="S1811" s="12" t="s">
        <v>54</v>
      </c>
      <c r="T1811" s="12">
        <v>3</v>
      </c>
      <c r="U1811" s="12">
        <v>10</v>
      </c>
      <c r="V1811" s="20" t="str">
        <f>TEXT(Table1[[#This Row],[Date]],"mmm-yyyy")</f>
        <v>May-2025</v>
      </c>
    </row>
    <row r="1812" spans="1:22" x14ac:dyDescent="0.2">
      <c r="A1812" s="11">
        <f t="shared" si="28"/>
        <v>45808</v>
      </c>
      <c r="B1812" s="12" t="s">
        <v>23</v>
      </c>
      <c r="C1812" s="12" t="str">
        <f>VLOOKUP(D1812, City_Mapping!A:B, 2, FALSE)</f>
        <v>UK</v>
      </c>
      <c r="D1812" s="12" t="s">
        <v>29</v>
      </c>
      <c r="E1812" s="12" t="s">
        <v>35</v>
      </c>
      <c r="F1812" s="12" t="s">
        <v>38</v>
      </c>
      <c r="G1812" s="12">
        <v>11046</v>
      </c>
      <c r="H1812" s="12" t="s">
        <v>42</v>
      </c>
      <c r="I1812" s="12" t="s">
        <v>45</v>
      </c>
      <c r="J1812" s="12">
        <v>594222</v>
      </c>
      <c r="K1812" s="12">
        <v>8</v>
      </c>
      <c r="L1812" s="13">
        <v>1229</v>
      </c>
      <c r="M1812" s="14">
        <f>Table1[[#This Row],[Column1]]/100</f>
        <v>0.15</v>
      </c>
      <c r="N1812" s="13">
        <f>Table1[[#This Row],[Unit_Price]]*Table1[[#This Row],[Quantity]]*(1-Table1[[#This Row],[Discount_%]])</f>
        <v>8357.1999999999989</v>
      </c>
      <c r="O1812" s="13">
        <v>2988</v>
      </c>
      <c r="P1812" s="13">
        <f>Table1[[#This Row],[Revenue]]-Table1[[#This Row],[Cost]]</f>
        <v>5369.1999999999989</v>
      </c>
      <c r="Q1812" s="12" t="s">
        <v>46</v>
      </c>
      <c r="R1812" s="12" t="s">
        <v>51</v>
      </c>
      <c r="S1812" s="12" t="s">
        <v>56</v>
      </c>
      <c r="T1812" s="12">
        <v>2</v>
      </c>
      <c r="U1812" s="12">
        <v>15</v>
      </c>
      <c r="V1812" s="20" t="str">
        <f>TEXT(Table1[[#This Row],[Date]],"mmm-yyyy")</f>
        <v>May-2025</v>
      </c>
    </row>
    <row r="1813" spans="1:22" x14ac:dyDescent="0.2">
      <c r="A1813" s="11">
        <f t="shared" si="28"/>
        <v>45808</v>
      </c>
      <c r="B1813" s="12" t="s">
        <v>22</v>
      </c>
      <c r="C1813" s="12" t="str">
        <f>VLOOKUP(D1813, City_Mapping!A:B, 2, FALSE)</f>
        <v>India</v>
      </c>
      <c r="D1813" s="12" t="s">
        <v>33</v>
      </c>
      <c r="E1813" s="12" t="s">
        <v>36</v>
      </c>
      <c r="F1813" s="12" t="s">
        <v>39</v>
      </c>
      <c r="G1813" s="12">
        <v>24909</v>
      </c>
      <c r="H1813" s="12" t="s">
        <v>42</v>
      </c>
      <c r="I1813" s="12" t="s">
        <v>44</v>
      </c>
      <c r="J1813" s="12">
        <v>794385</v>
      </c>
      <c r="K1813" s="12">
        <v>4</v>
      </c>
      <c r="L1813" s="13">
        <v>816</v>
      </c>
      <c r="M1813" s="14">
        <f>Table1[[#This Row],[Column1]]/100</f>
        <v>0.1</v>
      </c>
      <c r="N1813" s="13">
        <f>Table1[[#This Row],[Unit_Price]]*Table1[[#This Row],[Quantity]]*(1-Table1[[#This Row],[Discount_%]])</f>
        <v>2937.6</v>
      </c>
      <c r="O1813" s="13">
        <v>9348</v>
      </c>
      <c r="P1813" s="13">
        <f>Table1[[#This Row],[Revenue]]-Table1[[#This Row],[Cost]]</f>
        <v>-6410.4</v>
      </c>
      <c r="Q1813" s="12" t="s">
        <v>49</v>
      </c>
      <c r="R1813" s="12" t="s">
        <v>50</v>
      </c>
      <c r="S1813" s="12" t="s">
        <v>56</v>
      </c>
      <c r="T1813" s="12">
        <v>1</v>
      </c>
      <c r="U1813" s="12">
        <v>10</v>
      </c>
      <c r="V1813" s="20" t="str">
        <f>TEXT(Table1[[#This Row],[Date]],"mmm-yyyy")</f>
        <v>May-2025</v>
      </c>
    </row>
    <row r="1814" spans="1:22" x14ac:dyDescent="0.2">
      <c r="A1814" s="11">
        <f t="shared" si="28"/>
        <v>45809</v>
      </c>
      <c r="B1814" s="12" t="s">
        <v>20</v>
      </c>
      <c r="C1814" s="12" t="str">
        <f>VLOOKUP(D1814, City_Mapping!A:B, 2, FALSE)</f>
        <v>India</v>
      </c>
      <c r="D1814" s="12" t="s">
        <v>32</v>
      </c>
      <c r="E1814" s="12" t="s">
        <v>36</v>
      </c>
      <c r="F1814" s="12" t="s">
        <v>37</v>
      </c>
      <c r="G1814" s="12">
        <v>89114</v>
      </c>
      <c r="H1814" s="12" t="s">
        <v>42</v>
      </c>
      <c r="I1814" s="12" t="s">
        <v>45</v>
      </c>
      <c r="J1814" s="12">
        <v>228237</v>
      </c>
      <c r="K1814" s="12">
        <v>4</v>
      </c>
      <c r="L1814" s="13">
        <v>575</v>
      </c>
      <c r="M1814" s="14">
        <f>Table1[[#This Row],[Column1]]/100</f>
        <v>0.2</v>
      </c>
      <c r="N1814" s="13">
        <f>Table1[[#This Row],[Unit_Price]]*Table1[[#This Row],[Quantity]]*(1-Table1[[#This Row],[Discount_%]])</f>
        <v>1840</v>
      </c>
      <c r="O1814" s="13">
        <v>8287</v>
      </c>
      <c r="P1814" s="13">
        <f>Table1[[#This Row],[Revenue]]-Table1[[#This Row],[Cost]]</f>
        <v>-6447</v>
      </c>
      <c r="Q1814" s="12" t="s">
        <v>48</v>
      </c>
      <c r="R1814" s="12" t="s">
        <v>51</v>
      </c>
      <c r="S1814" s="12" t="s">
        <v>55</v>
      </c>
      <c r="T1814" s="12">
        <v>1</v>
      </c>
      <c r="U1814" s="12">
        <v>20</v>
      </c>
      <c r="V1814" s="20" t="str">
        <f>TEXT(Table1[[#This Row],[Date]],"mmm-yyyy")</f>
        <v>Jun-2025</v>
      </c>
    </row>
    <row r="1815" spans="1:22" x14ac:dyDescent="0.2">
      <c r="A1815" s="11">
        <f t="shared" si="28"/>
        <v>45809</v>
      </c>
      <c r="B1815" s="12" t="s">
        <v>22</v>
      </c>
      <c r="C1815" s="12" t="str">
        <f>VLOOKUP(D1815, City_Mapping!A:B, 2, FALSE)</f>
        <v>UAE</v>
      </c>
      <c r="D1815" s="12" t="s">
        <v>30</v>
      </c>
      <c r="E1815" s="12" t="s">
        <v>36</v>
      </c>
      <c r="F1815" s="12" t="s">
        <v>39</v>
      </c>
      <c r="G1815" s="12">
        <v>33368</v>
      </c>
      <c r="H1815" s="12" t="s">
        <v>42</v>
      </c>
      <c r="I1815" s="12" t="s">
        <v>43</v>
      </c>
      <c r="J1815" s="12">
        <v>496381</v>
      </c>
      <c r="K1815" s="12">
        <v>5</v>
      </c>
      <c r="L1815" s="13">
        <v>3546</v>
      </c>
      <c r="M1815" s="14">
        <f>Table1[[#This Row],[Column1]]/100</f>
        <v>0.1</v>
      </c>
      <c r="N1815" s="13">
        <f>Table1[[#This Row],[Unit_Price]]*Table1[[#This Row],[Quantity]]*(1-Table1[[#This Row],[Discount_%]])</f>
        <v>15957</v>
      </c>
      <c r="O1815" s="13">
        <v>4083</v>
      </c>
      <c r="P1815" s="13">
        <f>Table1[[#This Row],[Revenue]]-Table1[[#This Row],[Cost]]</f>
        <v>11874</v>
      </c>
      <c r="Q1815" s="12" t="s">
        <v>47</v>
      </c>
      <c r="R1815" s="12" t="s">
        <v>51</v>
      </c>
      <c r="S1815" s="12" t="s">
        <v>54</v>
      </c>
      <c r="T1815" s="12">
        <v>4</v>
      </c>
      <c r="U1815" s="12">
        <v>10</v>
      </c>
      <c r="V1815" s="20" t="str">
        <f>TEXT(Table1[[#This Row],[Date]],"mmm-yyyy")</f>
        <v>Jun-2025</v>
      </c>
    </row>
    <row r="1816" spans="1:22" x14ac:dyDescent="0.2">
      <c r="A1816" s="11">
        <f t="shared" si="28"/>
        <v>45809</v>
      </c>
      <c r="B1816" s="12" t="s">
        <v>21</v>
      </c>
      <c r="C1816" s="12" t="str">
        <f>VLOOKUP(D1816, City_Mapping!A:B, 2, FALSE)</f>
        <v>UAE</v>
      </c>
      <c r="D1816" s="12" t="s">
        <v>30</v>
      </c>
      <c r="E1816" s="12" t="s">
        <v>35</v>
      </c>
      <c r="F1816" s="12" t="s">
        <v>37</v>
      </c>
      <c r="G1816" s="12">
        <v>81255</v>
      </c>
      <c r="H1816" s="12" t="s">
        <v>41</v>
      </c>
      <c r="I1816" s="12" t="s">
        <v>43</v>
      </c>
      <c r="J1816" s="12">
        <v>944035</v>
      </c>
      <c r="K1816" s="12">
        <v>2</v>
      </c>
      <c r="L1816" s="13">
        <v>703</v>
      </c>
      <c r="M1816" s="14">
        <f>Table1[[#This Row],[Column1]]/100</f>
        <v>0.05</v>
      </c>
      <c r="N1816" s="13">
        <f>Table1[[#This Row],[Unit_Price]]*Table1[[#This Row],[Quantity]]*(1-Table1[[#This Row],[Discount_%]])</f>
        <v>1335.7</v>
      </c>
      <c r="O1816" s="13">
        <v>21202</v>
      </c>
      <c r="P1816" s="13">
        <f>Table1[[#This Row],[Revenue]]-Table1[[#This Row],[Cost]]</f>
        <v>-19866.3</v>
      </c>
      <c r="Q1816" s="12" t="s">
        <v>47</v>
      </c>
      <c r="R1816" s="12" t="s">
        <v>52</v>
      </c>
      <c r="S1816" s="12" t="s">
        <v>56</v>
      </c>
      <c r="T1816" s="12">
        <v>3</v>
      </c>
      <c r="U1816" s="12">
        <v>5</v>
      </c>
      <c r="V1816" s="20" t="str">
        <f>TEXT(Table1[[#This Row],[Date]],"mmm-yyyy")</f>
        <v>Jun-2025</v>
      </c>
    </row>
    <row r="1817" spans="1:22" x14ac:dyDescent="0.2">
      <c r="A1817" s="11">
        <f t="shared" si="28"/>
        <v>45809</v>
      </c>
      <c r="B1817" s="12" t="s">
        <v>20</v>
      </c>
      <c r="C1817" s="12" t="str">
        <f>VLOOKUP(D1817, City_Mapping!A:B, 2, FALSE)</f>
        <v>India</v>
      </c>
      <c r="D1817" s="12" t="s">
        <v>33</v>
      </c>
      <c r="E1817" s="12" t="s">
        <v>36</v>
      </c>
      <c r="F1817" s="12" t="s">
        <v>40</v>
      </c>
      <c r="G1817" s="12">
        <v>91496</v>
      </c>
      <c r="H1817" s="12" t="s">
        <v>42</v>
      </c>
      <c r="I1817" s="12" t="s">
        <v>44</v>
      </c>
      <c r="J1817" s="12">
        <v>307978</v>
      </c>
      <c r="K1817" s="12">
        <v>1</v>
      </c>
      <c r="L1817" s="13">
        <v>4788</v>
      </c>
      <c r="M1817" s="14">
        <f>Table1[[#This Row],[Column1]]/100</f>
        <v>0</v>
      </c>
      <c r="N1817" s="13">
        <f>Table1[[#This Row],[Unit_Price]]*Table1[[#This Row],[Quantity]]*(1-Table1[[#This Row],[Discount_%]])</f>
        <v>4788</v>
      </c>
      <c r="O1817" s="13">
        <v>17166</v>
      </c>
      <c r="P1817" s="13">
        <f>Table1[[#This Row],[Revenue]]-Table1[[#This Row],[Cost]]</f>
        <v>-12378</v>
      </c>
      <c r="Q1817" s="12" t="s">
        <v>49</v>
      </c>
      <c r="R1817" s="12" t="s">
        <v>50</v>
      </c>
      <c r="S1817" s="12" t="s">
        <v>54</v>
      </c>
      <c r="T1817" s="12">
        <v>4</v>
      </c>
      <c r="U1817" s="12">
        <v>0</v>
      </c>
      <c r="V1817" s="20" t="str">
        <f>TEXT(Table1[[#This Row],[Date]],"mmm-yyyy")</f>
        <v>Jun-2025</v>
      </c>
    </row>
    <row r="1818" spans="1:22" x14ac:dyDescent="0.2">
      <c r="A1818" s="11">
        <f t="shared" si="28"/>
        <v>45809</v>
      </c>
      <c r="B1818" s="12" t="s">
        <v>23</v>
      </c>
      <c r="C1818" s="12" t="str">
        <f>VLOOKUP(D1818, City_Mapping!A:B, 2, FALSE)</f>
        <v>India</v>
      </c>
      <c r="D1818" s="12" t="s">
        <v>28</v>
      </c>
      <c r="E1818" s="12" t="s">
        <v>35</v>
      </c>
      <c r="F1818" s="12" t="s">
        <v>39</v>
      </c>
      <c r="G1818" s="12">
        <v>99142</v>
      </c>
      <c r="H1818" s="12" t="s">
        <v>42</v>
      </c>
      <c r="I1818" s="12" t="s">
        <v>43</v>
      </c>
      <c r="J1818" s="12">
        <v>143251</v>
      </c>
      <c r="K1818" s="12">
        <v>5</v>
      </c>
      <c r="L1818" s="13">
        <v>4275</v>
      </c>
      <c r="M1818" s="14">
        <f>Table1[[#This Row],[Column1]]/100</f>
        <v>0.2</v>
      </c>
      <c r="N1818" s="13">
        <f>Table1[[#This Row],[Unit_Price]]*Table1[[#This Row],[Quantity]]*(1-Table1[[#This Row],[Discount_%]])</f>
        <v>17100</v>
      </c>
      <c r="O1818" s="13">
        <v>29614</v>
      </c>
      <c r="P1818" s="13">
        <f>Table1[[#This Row],[Revenue]]-Table1[[#This Row],[Cost]]</f>
        <v>-12514</v>
      </c>
      <c r="Q1818" s="12" t="s">
        <v>48</v>
      </c>
      <c r="R1818" s="12" t="s">
        <v>50</v>
      </c>
      <c r="S1818" s="12" t="s">
        <v>54</v>
      </c>
      <c r="T1818" s="12">
        <v>4</v>
      </c>
      <c r="U1818" s="12">
        <v>20</v>
      </c>
      <c r="V1818" s="20" t="str">
        <f>TEXT(Table1[[#This Row],[Date]],"mmm-yyyy")</f>
        <v>Jun-2025</v>
      </c>
    </row>
    <row r="1819" spans="1:22" x14ac:dyDescent="0.2">
      <c r="A1819" s="11">
        <f t="shared" si="28"/>
        <v>45809</v>
      </c>
      <c r="B1819" s="12" t="s">
        <v>20</v>
      </c>
      <c r="C1819" s="12" t="str">
        <f>VLOOKUP(D1819, City_Mapping!A:B, 2, FALSE)</f>
        <v>UAE</v>
      </c>
      <c r="D1819" s="12" t="s">
        <v>30</v>
      </c>
      <c r="E1819" s="12" t="s">
        <v>36</v>
      </c>
      <c r="F1819" s="12" t="s">
        <v>39</v>
      </c>
      <c r="G1819" s="12">
        <v>25624</v>
      </c>
      <c r="H1819" s="12" t="s">
        <v>42</v>
      </c>
      <c r="I1819" s="12" t="s">
        <v>44</v>
      </c>
      <c r="J1819" s="12">
        <v>409670</v>
      </c>
      <c r="K1819" s="12">
        <v>7</v>
      </c>
      <c r="L1819" s="13">
        <v>3444</v>
      </c>
      <c r="M1819" s="14">
        <f>Table1[[#This Row],[Column1]]/100</f>
        <v>0.15</v>
      </c>
      <c r="N1819" s="13">
        <f>Table1[[#This Row],[Unit_Price]]*Table1[[#This Row],[Quantity]]*(1-Table1[[#This Row],[Discount_%]])</f>
        <v>20491.8</v>
      </c>
      <c r="O1819" s="13">
        <v>21075</v>
      </c>
      <c r="P1819" s="13">
        <f>Table1[[#This Row],[Revenue]]-Table1[[#This Row],[Cost]]</f>
        <v>-583.20000000000073</v>
      </c>
      <c r="Q1819" s="12" t="s">
        <v>47</v>
      </c>
      <c r="R1819" s="12" t="s">
        <v>51</v>
      </c>
      <c r="S1819" s="12" t="s">
        <v>54</v>
      </c>
      <c r="T1819" s="12">
        <v>3</v>
      </c>
      <c r="U1819" s="12">
        <v>15</v>
      </c>
      <c r="V1819" s="20" t="str">
        <f>TEXT(Table1[[#This Row],[Date]],"mmm-yyyy")</f>
        <v>Jun-2025</v>
      </c>
    </row>
    <row r="1820" spans="1:22" x14ac:dyDescent="0.2">
      <c r="A1820" s="11">
        <f t="shared" si="28"/>
        <v>45809</v>
      </c>
      <c r="B1820" s="12" t="s">
        <v>23</v>
      </c>
      <c r="C1820" s="12" t="str">
        <f>VLOOKUP(D1820, City_Mapping!A:B, 2, FALSE)</f>
        <v>UAE</v>
      </c>
      <c r="D1820" s="12" t="s">
        <v>30</v>
      </c>
      <c r="E1820" s="12" t="s">
        <v>34</v>
      </c>
      <c r="F1820" s="12" t="s">
        <v>39</v>
      </c>
      <c r="G1820" s="12">
        <v>20352</v>
      </c>
      <c r="H1820" s="12" t="s">
        <v>41</v>
      </c>
      <c r="I1820" s="12" t="s">
        <v>44</v>
      </c>
      <c r="J1820" s="12">
        <v>727022</v>
      </c>
      <c r="K1820" s="12">
        <v>9</v>
      </c>
      <c r="L1820" s="13">
        <v>4855</v>
      </c>
      <c r="M1820" s="14">
        <f>Table1[[#This Row],[Column1]]/100</f>
        <v>0.2</v>
      </c>
      <c r="N1820" s="13">
        <f>Table1[[#This Row],[Unit_Price]]*Table1[[#This Row],[Quantity]]*(1-Table1[[#This Row],[Discount_%]])</f>
        <v>34956</v>
      </c>
      <c r="O1820" s="13">
        <v>13171</v>
      </c>
      <c r="P1820" s="13">
        <f>Table1[[#This Row],[Revenue]]-Table1[[#This Row],[Cost]]</f>
        <v>21785</v>
      </c>
      <c r="Q1820" s="12" t="s">
        <v>49</v>
      </c>
      <c r="R1820" s="12" t="s">
        <v>50</v>
      </c>
      <c r="S1820" s="12" t="s">
        <v>54</v>
      </c>
      <c r="T1820" s="12">
        <v>4</v>
      </c>
      <c r="U1820" s="12">
        <v>20</v>
      </c>
      <c r="V1820" s="20" t="str">
        <f>TEXT(Table1[[#This Row],[Date]],"mmm-yyyy")</f>
        <v>Jun-2025</v>
      </c>
    </row>
    <row r="1821" spans="1:22" x14ac:dyDescent="0.2">
      <c r="A1821" s="11">
        <f t="shared" si="28"/>
        <v>45809</v>
      </c>
      <c r="B1821" s="12" t="s">
        <v>20</v>
      </c>
      <c r="C1821" s="12" t="str">
        <f>VLOOKUP(D1821, City_Mapping!A:B, 2, FALSE)</f>
        <v>USA</v>
      </c>
      <c r="D1821" s="12" t="s">
        <v>31</v>
      </c>
      <c r="E1821" s="12" t="s">
        <v>35</v>
      </c>
      <c r="F1821" s="12" t="s">
        <v>40</v>
      </c>
      <c r="G1821" s="12">
        <v>90539</v>
      </c>
      <c r="H1821" s="12" t="s">
        <v>41</v>
      </c>
      <c r="I1821" s="12" t="s">
        <v>43</v>
      </c>
      <c r="J1821" s="12">
        <v>993974</v>
      </c>
      <c r="K1821" s="12">
        <v>2</v>
      </c>
      <c r="L1821" s="13">
        <v>3551</v>
      </c>
      <c r="M1821" s="14">
        <f>Table1[[#This Row],[Column1]]/100</f>
        <v>0.05</v>
      </c>
      <c r="N1821" s="13">
        <f>Table1[[#This Row],[Unit_Price]]*Table1[[#This Row],[Quantity]]*(1-Table1[[#This Row],[Discount_%]])</f>
        <v>6746.9</v>
      </c>
      <c r="O1821" s="13">
        <v>14856</v>
      </c>
      <c r="P1821" s="13">
        <f>Table1[[#This Row],[Revenue]]-Table1[[#This Row],[Cost]]</f>
        <v>-8109.1</v>
      </c>
      <c r="Q1821" s="12" t="s">
        <v>47</v>
      </c>
      <c r="R1821" s="12" t="s">
        <v>52</v>
      </c>
      <c r="S1821" s="12" t="s">
        <v>53</v>
      </c>
      <c r="T1821" s="12">
        <v>2</v>
      </c>
      <c r="U1821" s="12">
        <v>5</v>
      </c>
      <c r="V1821" s="20" t="str">
        <f>TEXT(Table1[[#This Row],[Date]],"mmm-yyyy")</f>
        <v>Jun-2025</v>
      </c>
    </row>
    <row r="1822" spans="1:22" x14ac:dyDescent="0.2">
      <c r="A1822" s="11">
        <f t="shared" si="28"/>
        <v>45809</v>
      </c>
      <c r="B1822" s="12" t="s">
        <v>20</v>
      </c>
      <c r="C1822" s="12" t="str">
        <f>VLOOKUP(D1822, City_Mapping!A:B, 2, FALSE)</f>
        <v>India</v>
      </c>
      <c r="D1822" s="12" t="s">
        <v>32</v>
      </c>
      <c r="E1822" s="12" t="s">
        <v>34</v>
      </c>
      <c r="F1822" s="12" t="s">
        <v>38</v>
      </c>
      <c r="G1822" s="12">
        <v>19223</v>
      </c>
      <c r="H1822" s="12" t="s">
        <v>41</v>
      </c>
      <c r="I1822" s="12" t="s">
        <v>45</v>
      </c>
      <c r="J1822" s="12">
        <v>335368</v>
      </c>
      <c r="K1822" s="12">
        <v>8</v>
      </c>
      <c r="L1822" s="13">
        <v>3163</v>
      </c>
      <c r="M1822" s="14">
        <f>Table1[[#This Row],[Column1]]/100</f>
        <v>0.1</v>
      </c>
      <c r="N1822" s="13">
        <f>Table1[[#This Row],[Unit_Price]]*Table1[[#This Row],[Quantity]]*(1-Table1[[#This Row],[Discount_%]])</f>
        <v>22773.600000000002</v>
      </c>
      <c r="O1822" s="13">
        <v>22623</v>
      </c>
      <c r="P1822" s="13">
        <f>Table1[[#This Row],[Revenue]]-Table1[[#This Row],[Cost]]</f>
        <v>150.60000000000218</v>
      </c>
      <c r="Q1822" s="12" t="s">
        <v>46</v>
      </c>
      <c r="R1822" s="12" t="s">
        <v>51</v>
      </c>
      <c r="S1822" s="12" t="s">
        <v>55</v>
      </c>
      <c r="T1822" s="12">
        <v>5</v>
      </c>
      <c r="U1822" s="12">
        <v>10</v>
      </c>
      <c r="V1822" s="20" t="str">
        <f>TEXT(Table1[[#This Row],[Date]],"mmm-yyyy")</f>
        <v>Jun-2025</v>
      </c>
    </row>
    <row r="1823" spans="1:22" x14ac:dyDescent="0.2">
      <c r="A1823" s="11">
        <f t="shared" si="28"/>
        <v>45809</v>
      </c>
      <c r="B1823" s="12" t="s">
        <v>20</v>
      </c>
      <c r="C1823" s="12" t="str">
        <f>VLOOKUP(D1823, City_Mapping!A:B, 2, FALSE)</f>
        <v>India</v>
      </c>
      <c r="D1823" s="12" t="s">
        <v>28</v>
      </c>
      <c r="E1823" s="12" t="s">
        <v>35</v>
      </c>
      <c r="F1823" s="12" t="s">
        <v>39</v>
      </c>
      <c r="G1823" s="12">
        <v>88254</v>
      </c>
      <c r="H1823" s="12" t="s">
        <v>42</v>
      </c>
      <c r="I1823" s="12" t="s">
        <v>43</v>
      </c>
      <c r="J1823" s="12">
        <v>653230</v>
      </c>
      <c r="K1823" s="12">
        <v>7</v>
      </c>
      <c r="L1823" s="13">
        <v>931</v>
      </c>
      <c r="M1823" s="14">
        <f>Table1[[#This Row],[Column1]]/100</f>
        <v>0.1</v>
      </c>
      <c r="N1823" s="13">
        <f>Table1[[#This Row],[Unit_Price]]*Table1[[#This Row],[Quantity]]*(1-Table1[[#This Row],[Discount_%]])</f>
        <v>5865.3</v>
      </c>
      <c r="O1823" s="13">
        <v>17127</v>
      </c>
      <c r="P1823" s="13">
        <f>Table1[[#This Row],[Revenue]]-Table1[[#This Row],[Cost]]</f>
        <v>-11261.7</v>
      </c>
      <c r="Q1823" s="12" t="s">
        <v>47</v>
      </c>
      <c r="R1823" s="12" t="s">
        <v>52</v>
      </c>
      <c r="S1823" s="12" t="s">
        <v>53</v>
      </c>
      <c r="T1823" s="12">
        <v>4</v>
      </c>
      <c r="U1823" s="12">
        <v>10</v>
      </c>
      <c r="V1823" s="20" t="str">
        <f>TEXT(Table1[[#This Row],[Date]],"mmm-yyyy")</f>
        <v>Jun-2025</v>
      </c>
    </row>
    <row r="1824" spans="1:22" x14ac:dyDescent="0.2">
      <c r="A1824" s="11">
        <f t="shared" si="28"/>
        <v>45809</v>
      </c>
      <c r="B1824" s="12" t="s">
        <v>21</v>
      </c>
      <c r="C1824" s="12" t="str">
        <f>VLOOKUP(D1824, City_Mapping!A:B, 2, FALSE)</f>
        <v>UK</v>
      </c>
      <c r="D1824" s="12" t="s">
        <v>29</v>
      </c>
      <c r="E1824" s="12" t="s">
        <v>36</v>
      </c>
      <c r="F1824" s="12" t="s">
        <v>37</v>
      </c>
      <c r="G1824" s="12">
        <v>76851</v>
      </c>
      <c r="H1824" s="12" t="s">
        <v>42</v>
      </c>
      <c r="I1824" s="12" t="s">
        <v>43</v>
      </c>
      <c r="J1824" s="12">
        <v>669305</v>
      </c>
      <c r="K1824" s="12">
        <v>2</v>
      </c>
      <c r="L1824" s="13">
        <v>3263</v>
      </c>
      <c r="M1824" s="14">
        <f>Table1[[#This Row],[Column1]]/100</f>
        <v>0.15</v>
      </c>
      <c r="N1824" s="13">
        <f>Table1[[#This Row],[Unit_Price]]*Table1[[#This Row],[Quantity]]*(1-Table1[[#This Row],[Discount_%]])</f>
        <v>5547.0999999999995</v>
      </c>
      <c r="O1824" s="13">
        <v>25658</v>
      </c>
      <c r="P1824" s="13">
        <f>Table1[[#This Row],[Revenue]]-Table1[[#This Row],[Cost]]</f>
        <v>-20110.900000000001</v>
      </c>
      <c r="Q1824" s="12" t="s">
        <v>49</v>
      </c>
      <c r="R1824" s="12" t="s">
        <v>51</v>
      </c>
      <c r="S1824" s="12" t="s">
        <v>54</v>
      </c>
      <c r="T1824" s="12">
        <v>1</v>
      </c>
      <c r="U1824" s="12">
        <v>15</v>
      </c>
      <c r="V1824" s="20" t="str">
        <f>TEXT(Table1[[#This Row],[Date]],"mmm-yyyy")</f>
        <v>Jun-2025</v>
      </c>
    </row>
    <row r="1825" spans="1:22" x14ac:dyDescent="0.2">
      <c r="A1825" s="11">
        <f t="shared" si="28"/>
        <v>45809</v>
      </c>
      <c r="B1825" s="12" t="s">
        <v>21</v>
      </c>
      <c r="C1825" s="12" t="str">
        <f>VLOOKUP(D1825, City_Mapping!A:B, 2, FALSE)</f>
        <v>India</v>
      </c>
      <c r="D1825" s="12" t="s">
        <v>32</v>
      </c>
      <c r="E1825" s="12" t="s">
        <v>36</v>
      </c>
      <c r="F1825" s="12" t="s">
        <v>38</v>
      </c>
      <c r="G1825" s="12">
        <v>60044</v>
      </c>
      <c r="H1825" s="12" t="s">
        <v>42</v>
      </c>
      <c r="I1825" s="12" t="s">
        <v>44</v>
      </c>
      <c r="J1825" s="12">
        <v>160555</v>
      </c>
      <c r="K1825" s="12">
        <v>5</v>
      </c>
      <c r="L1825" s="13">
        <v>3662</v>
      </c>
      <c r="M1825" s="14">
        <f>Table1[[#This Row],[Column1]]/100</f>
        <v>0</v>
      </c>
      <c r="N1825" s="13">
        <f>Table1[[#This Row],[Unit_Price]]*Table1[[#This Row],[Quantity]]*(1-Table1[[#This Row],[Discount_%]])</f>
        <v>18310</v>
      </c>
      <c r="O1825" s="13">
        <v>13980</v>
      </c>
      <c r="P1825" s="13">
        <f>Table1[[#This Row],[Revenue]]-Table1[[#This Row],[Cost]]</f>
        <v>4330</v>
      </c>
      <c r="Q1825" s="12" t="s">
        <v>46</v>
      </c>
      <c r="R1825" s="12" t="s">
        <v>51</v>
      </c>
      <c r="S1825" s="12" t="s">
        <v>56</v>
      </c>
      <c r="T1825" s="12">
        <v>1</v>
      </c>
      <c r="U1825" s="12">
        <v>0</v>
      </c>
      <c r="V1825" s="20" t="str">
        <f>TEXT(Table1[[#This Row],[Date]],"mmm-yyyy")</f>
        <v>Jun-2025</v>
      </c>
    </row>
    <row r="1826" spans="1:22" x14ac:dyDescent="0.2">
      <c r="A1826" s="11">
        <f t="shared" si="28"/>
        <v>45810</v>
      </c>
      <c r="B1826" s="12" t="s">
        <v>22</v>
      </c>
      <c r="C1826" s="12" t="str">
        <f>VLOOKUP(D1826, City_Mapping!A:B, 2, FALSE)</f>
        <v>India</v>
      </c>
      <c r="D1826" s="12" t="s">
        <v>28</v>
      </c>
      <c r="E1826" s="12" t="s">
        <v>34</v>
      </c>
      <c r="F1826" s="12" t="s">
        <v>38</v>
      </c>
      <c r="G1826" s="12">
        <v>97089</v>
      </c>
      <c r="H1826" s="12" t="s">
        <v>41</v>
      </c>
      <c r="I1826" s="12" t="s">
        <v>45</v>
      </c>
      <c r="J1826" s="12">
        <v>787569</v>
      </c>
      <c r="K1826" s="12">
        <v>7</v>
      </c>
      <c r="L1826" s="13">
        <v>697</v>
      </c>
      <c r="M1826" s="14">
        <f>Table1[[#This Row],[Column1]]/100</f>
        <v>0.1</v>
      </c>
      <c r="N1826" s="13">
        <f>Table1[[#This Row],[Unit_Price]]*Table1[[#This Row],[Quantity]]*(1-Table1[[#This Row],[Discount_%]])</f>
        <v>4391.1000000000004</v>
      </c>
      <c r="O1826" s="13">
        <v>14539</v>
      </c>
      <c r="P1826" s="13">
        <f>Table1[[#This Row],[Revenue]]-Table1[[#This Row],[Cost]]</f>
        <v>-10147.9</v>
      </c>
      <c r="Q1826" s="12" t="s">
        <v>47</v>
      </c>
      <c r="R1826" s="12" t="s">
        <v>50</v>
      </c>
      <c r="S1826" s="12" t="s">
        <v>56</v>
      </c>
      <c r="T1826" s="12">
        <v>2</v>
      </c>
      <c r="U1826" s="12">
        <v>10</v>
      </c>
      <c r="V1826" s="20" t="str">
        <f>TEXT(Table1[[#This Row],[Date]],"mmm-yyyy")</f>
        <v>Jun-2025</v>
      </c>
    </row>
    <row r="1827" spans="1:22" x14ac:dyDescent="0.2">
      <c r="A1827" s="11">
        <f t="shared" si="28"/>
        <v>45810</v>
      </c>
      <c r="B1827" s="12" t="s">
        <v>22</v>
      </c>
      <c r="C1827" s="12" t="str">
        <f>VLOOKUP(D1827, City_Mapping!A:B, 2, FALSE)</f>
        <v>UAE</v>
      </c>
      <c r="D1827" s="12" t="s">
        <v>30</v>
      </c>
      <c r="E1827" s="12" t="s">
        <v>36</v>
      </c>
      <c r="F1827" s="12" t="s">
        <v>38</v>
      </c>
      <c r="G1827" s="12">
        <v>95000</v>
      </c>
      <c r="H1827" s="12" t="s">
        <v>42</v>
      </c>
      <c r="I1827" s="12" t="s">
        <v>44</v>
      </c>
      <c r="J1827" s="12">
        <v>401509</v>
      </c>
      <c r="K1827" s="12">
        <v>3</v>
      </c>
      <c r="L1827" s="13">
        <v>538</v>
      </c>
      <c r="M1827" s="14">
        <f>Table1[[#This Row],[Column1]]/100</f>
        <v>0.15</v>
      </c>
      <c r="N1827" s="13">
        <f>Table1[[#This Row],[Unit_Price]]*Table1[[#This Row],[Quantity]]*(1-Table1[[#This Row],[Discount_%]])</f>
        <v>1371.8999999999999</v>
      </c>
      <c r="O1827" s="13">
        <v>4065</v>
      </c>
      <c r="P1827" s="13">
        <f>Table1[[#This Row],[Revenue]]-Table1[[#This Row],[Cost]]</f>
        <v>-2693.1000000000004</v>
      </c>
      <c r="Q1827" s="12" t="s">
        <v>47</v>
      </c>
      <c r="R1827" s="12" t="s">
        <v>50</v>
      </c>
      <c r="S1827" s="12" t="s">
        <v>53</v>
      </c>
      <c r="T1827" s="12">
        <v>4</v>
      </c>
      <c r="U1827" s="12">
        <v>15</v>
      </c>
      <c r="V1827" s="20" t="str">
        <f>TEXT(Table1[[#This Row],[Date]],"mmm-yyyy")</f>
        <v>Jun-2025</v>
      </c>
    </row>
    <row r="1828" spans="1:22" x14ac:dyDescent="0.2">
      <c r="A1828" s="11">
        <f t="shared" si="28"/>
        <v>45810</v>
      </c>
      <c r="B1828" s="12" t="s">
        <v>23</v>
      </c>
      <c r="C1828" s="12" t="str">
        <f>VLOOKUP(D1828, City_Mapping!A:B, 2, FALSE)</f>
        <v>USA</v>
      </c>
      <c r="D1828" s="12" t="s">
        <v>31</v>
      </c>
      <c r="E1828" s="12" t="s">
        <v>35</v>
      </c>
      <c r="F1828" s="12" t="s">
        <v>39</v>
      </c>
      <c r="G1828" s="12">
        <v>41419</v>
      </c>
      <c r="H1828" s="12" t="s">
        <v>42</v>
      </c>
      <c r="I1828" s="12" t="s">
        <v>43</v>
      </c>
      <c r="J1828" s="12">
        <v>557297</v>
      </c>
      <c r="K1828" s="12">
        <v>2</v>
      </c>
      <c r="L1828" s="13">
        <v>3018</v>
      </c>
      <c r="M1828" s="14">
        <f>Table1[[#This Row],[Column1]]/100</f>
        <v>0.1</v>
      </c>
      <c r="N1828" s="13">
        <f>Table1[[#This Row],[Unit_Price]]*Table1[[#This Row],[Quantity]]*(1-Table1[[#This Row],[Discount_%]])</f>
        <v>5432.4000000000005</v>
      </c>
      <c r="O1828" s="13">
        <v>8954</v>
      </c>
      <c r="P1828" s="13">
        <f>Table1[[#This Row],[Revenue]]-Table1[[#This Row],[Cost]]</f>
        <v>-3521.5999999999995</v>
      </c>
      <c r="Q1828" s="12" t="s">
        <v>48</v>
      </c>
      <c r="R1828" s="12" t="s">
        <v>51</v>
      </c>
      <c r="S1828" s="12" t="s">
        <v>54</v>
      </c>
      <c r="T1828" s="12">
        <v>4</v>
      </c>
      <c r="U1828" s="12">
        <v>10</v>
      </c>
      <c r="V1828" s="20" t="str">
        <f>TEXT(Table1[[#This Row],[Date]],"mmm-yyyy")</f>
        <v>Jun-2025</v>
      </c>
    </row>
    <row r="1829" spans="1:22" x14ac:dyDescent="0.2">
      <c r="A1829" s="11">
        <f t="shared" si="28"/>
        <v>45810</v>
      </c>
      <c r="B1829" s="12" t="s">
        <v>21</v>
      </c>
      <c r="C1829" s="12" t="str">
        <f>VLOOKUP(D1829, City_Mapping!A:B, 2, FALSE)</f>
        <v>India</v>
      </c>
      <c r="D1829" s="12" t="s">
        <v>32</v>
      </c>
      <c r="E1829" s="12" t="s">
        <v>36</v>
      </c>
      <c r="F1829" s="12" t="s">
        <v>40</v>
      </c>
      <c r="G1829" s="12">
        <v>23767</v>
      </c>
      <c r="H1829" s="12" t="s">
        <v>41</v>
      </c>
      <c r="I1829" s="12" t="s">
        <v>44</v>
      </c>
      <c r="J1829" s="12">
        <v>125976</v>
      </c>
      <c r="K1829" s="12">
        <v>6</v>
      </c>
      <c r="L1829" s="13">
        <v>2626</v>
      </c>
      <c r="M1829" s="14">
        <f>Table1[[#This Row],[Column1]]/100</f>
        <v>0.2</v>
      </c>
      <c r="N1829" s="13">
        <f>Table1[[#This Row],[Unit_Price]]*Table1[[#This Row],[Quantity]]*(1-Table1[[#This Row],[Discount_%]])</f>
        <v>12604.800000000001</v>
      </c>
      <c r="O1829" s="13">
        <v>3233</v>
      </c>
      <c r="P1829" s="13">
        <f>Table1[[#This Row],[Revenue]]-Table1[[#This Row],[Cost]]</f>
        <v>9371.8000000000011</v>
      </c>
      <c r="Q1829" s="12" t="s">
        <v>48</v>
      </c>
      <c r="R1829" s="12" t="s">
        <v>52</v>
      </c>
      <c r="S1829" s="12" t="s">
        <v>54</v>
      </c>
      <c r="T1829" s="12">
        <v>3</v>
      </c>
      <c r="U1829" s="12">
        <v>20</v>
      </c>
      <c r="V1829" s="20" t="str">
        <f>TEXT(Table1[[#This Row],[Date]],"mmm-yyyy")</f>
        <v>Jun-2025</v>
      </c>
    </row>
    <row r="1830" spans="1:22" x14ac:dyDescent="0.2">
      <c r="A1830" s="11">
        <f t="shared" si="28"/>
        <v>45810</v>
      </c>
      <c r="B1830" s="12" t="s">
        <v>23</v>
      </c>
      <c r="C1830" s="12" t="str">
        <f>VLOOKUP(D1830, City_Mapping!A:B, 2, FALSE)</f>
        <v>UAE</v>
      </c>
      <c r="D1830" s="12" t="s">
        <v>30</v>
      </c>
      <c r="E1830" s="12" t="s">
        <v>36</v>
      </c>
      <c r="F1830" s="12" t="s">
        <v>40</v>
      </c>
      <c r="G1830" s="12">
        <v>82002</v>
      </c>
      <c r="H1830" s="12" t="s">
        <v>42</v>
      </c>
      <c r="I1830" s="12" t="s">
        <v>44</v>
      </c>
      <c r="J1830" s="12">
        <v>141969</v>
      </c>
      <c r="K1830" s="12">
        <v>6</v>
      </c>
      <c r="L1830" s="13">
        <v>1228</v>
      </c>
      <c r="M1830" s="14">
        <f>Table1[[#This Row],[Column1]]/100</f>
        <v>0.15</v>
      </c>
      <c r="N1830" s="13">
        <f>Table1[[#This Row],[Unit_Price]]*Table1[[#This Row],[Quantity]]*(1-Table1[[#This Row],[Discount_%]])</f>
        <v>6262.8</v>
      </c>
      <c r="O1830" s="13">
        <v>15164</v>
      </c>
      <c r="P1830" s="13">
        <f>Table1[[#This Row],[Revenue]]-Table1[[#This Row],[Cost]]</f>
        <v>-8901.2000000000007</v>
      </c>
      <c r="Q1830" s="12" t="s">
        <v>47</v>
      </c>
      <c r="R1830" s="12" t="s">
        <v>51</v>
      </c>
      <c r="S1830" s="12" t="s">
        <v>56</v>
      </c>
      <c r="T1830" s="12">
        <v>4</v>
      </c>
      <c r="U1830" s="12">
        <v>15</v>
      </c>
      <c r="V1830" s="20" t="str">
        <f>TEXT(Table1[[#This Row],[Date]],"mmm-yyyy")</f>
        <v>Jun-2025</v>
      </c>
    </row>
    <row r="1831" spans="1:22" x14ac:dyDescent="0.2">
      <c r="A1831" s="11">
        <f t="shared" si="28"/>
        <v>45810</v>
      </c>
      <c r="B1831" s="12" t="s">
        <v>22</v>
      </c>
      <c r="C1831" s="12" t="str">
        <f>VLOOKUP(D1831, City_Mapping!A:B, 2, FALSE)</f>
        <v>India</v>
      </c>
      <c r="D1831" s="12" t="s">
        <v>28</v>
      </c>
      <c r="E1831" s="12" t="s">
        <v>35</v>
      </c>
      <c r="F1831" s="12" t="s">
        <v>39</v>
      </c>
      <c r="G1831" s="12">
        <v>41028</v>
      </c>
      <c r="H1831" s="12" t="s">
        <v>42</v>
      </c>
      <c r="I1831" s="12" t="s">
        <v>43</v>
      </c>
      <c r="J1831" s="12">
        <v>531541</v>
      </c>
      <c r="K1831" s="12">
        <v>4</v>
      </c>
      <c r="L1831" s="13">
        <v>4399</v>
      </c>
      <c r="M1831" s="14">
        <f>Table1[[#This Row],[Column1]]/100</f>
        <v>0.15</v>
      </c>
      <c r="N1831" s="13">
        <f>Table1[[#This Row],[Unit_Price]]*Table1[[#This Row],[Quantity]]*(1-Table1[[#This Row],[Discount_%]])</f>
        <v>14956.6</v>
      </c>
      <c r="O1831" s="13">
        <v>16570</v>
      </c>
      <c r="P1831" s="13">
        <f>Table1[[#This Row],[Revenue]]-Table1[[#This Row],[Cost]]</f>
        <v>-1613.3999999999996</v>
      </c>
      <c r="Q1831" s="12" t="s">
        <v>46</v>
      </c>
      <c r="R1831" s="12" t="s">
        <v>51</v>
      </c>
      <c r="S1831" s="12" t="s">
        <v>55</v>
      </c>
      <c r="T1831" s="12">
        <v>4</v>
      </c>
      <c r="U1831" s="12">
        <v>15</v>
      </c>
      <c r="V1831" s="20" t="str">
        <f>TEXT(Table1[[#This Row],[Date]],"mmm-yyyy")</f>
        <v>Jun-2025</v>
      </c>
    </row>
    <row r="1832" spans="1:22" x14ac:dyDescent="0.2">
      <c r="A1832" s="11">
        <f t="shared" si="28"/>
        <v>45810</v>
      </c>
      <c r="B1832" s="12" t="s">
        <v>23</v>
      </c>
      <c r="C1832" s="12" t="str">
        <f>VLOOKUP(D1832, City_Mapping!A:B, 2, FALSE)</f>
        <v>India</v>
      </c>
      <c r="D1832" s="12" t="s">
        <v>32</v>
      </c>
      <c r="E1832" s="12" t="s">
        <v>34</v>
      </c>
      <c r="F1832" s="12" t="s">
        <v>37</v>
      </c>
      <c r="G1832" s="12">
        <v>57953</v>
      </c>
      <c r="H1832" s="12" t="s">
        <v>41</v>
      </c>
      <c r="I1832" s="12" t="s">
        <v>44</v>
      </c>
      <c r="J1832" s="12">
        <v>877047</v>
      </c>
      <c r="K1832" s="12">
        <v>1</v>
      </c>
      <c r="L1832" s="13">
        <v>3665</v>
      </c>
      <c r="M1832" s="14">
        <f>Table1[[#This Row],[Column1]]/100</f>
        <v>0.15</v>
      </c>
      <c r="N1832" s="13">
        <f>Table1[[#This Row],[Unit_Price]]*Table1[[#This Row],[Quantity]]*(1-Table1[[#This Row],[Discount_%]])</f>
        <v>3115.25</v>
      </c>
      <c r="O1832" s="13">
        <v>10976</v>
      </c>
      <c r="P1832" s="13">
        <f>Table1[[#This Row],[Revenue]]-Table1[[#This Row],[Cost]]</f>
        <v>-7860.75</v>
      </c>
      <c r="Q1832" s="12" t="s">
        <v>48</v>
      </c>
      <c r="R1832" s="12" t="s">
        <v>51</v>
      </c>
      <c r="S1832" s="12" t="s">
        <v>53</v>
      </c>
      <c r="T1832" s="12">
        <v>1</v>
      </c>
      <c r="U1832" s="12">
        <v>15</v>
      </c>
      <c r="V1832" s="20" t="str">
        <f>TEXT(Table1[[#This Row],[Date]],"mmm-yyyy")</f>
        <v>Jun-2025</v>
      </c>
    </row>
    <row r="1833" spans="1:22" x14ac:dyDescent="0.2">
      <c r="A1833" s="11">
        <f t="shared" si="28"/>
        <v>45810</v>
      </c>
      <c r="B1833" s="12" t="s">
        <v>22</v>
      </c>
      <c r="C1833" s="12" t="str">
        <f>VLOOKUP(D1833, City_Mapping!A:B, 2, FALSE)</f>
        <v>UK</v>
      </c>
      <c r="D1833" s="12" t="s">
        <v>29</v>
      </c>
      <c r="E1833" s="12" t="s">
        <v>34</v>
      </c>
      <c r="F1833" s="12" t="s">
        <v>37</v>
      </c>
      <c r="G1833" s="12">
        <v>67965</v>
      </c>
      <c r="H1833" s="12" t="s">
        <v>41</v>
      </c>
      <c r="I1833" s="12" t="s">
        <v>43</v>
      </c>
      <c r="J1833" s="12">
        <v>549957</v>
      </c>
      <c r="K1833" s="12">
        <v>5</v>
      </c>
      <c r="L1833" s="13">
        <v>4727</v>
      </c>
      <c r="M1833" s="14">
        <f>Table1[[#This Row],[Column1]]/100</f>
        <v>0.1</v>
      </c>
      <c r="N1833" s="13">
        <f>Table1[[#This Row],[Unit_Price]]*Table1[[#This Row],[Quantity]]*(1-Table1[[#This Row],[Discount_%]])</f>
        <v>21271.5</v>
      </c>
      <c r="O1833" s="13">
        <v>17255</v>
      </c>
      <c r="P1833" s="13">
        <f>Table1[[#This Row],[Revenue]]-Table1[[#This Row],[Cost]]</f>
        <v>4016.5</v>
      </c>
      <c r="Q1833" s="12" t="s">
        <v>48</v>
      </c>
      <c r="R1833" s="12" t="s">
        <v>52</v>
      </c>
      <c r="S1833" s="12" t="s">
        <v>53</v>
      </c>
      <c r="T1833" s="12">
        <v>3</v>
      </c>
      <c r="U1833" s="12">
        <v>10</v>
      </c>
      <c r="V1833" s="20" t="str">
        <f>TEXT(Table1[[#This Row],[Date]],"mmm-yyyy")</f>
        <v>Jun-2025</v>
      </c>
    </row>
    <row r="1834" spans="1:22" x14ac:dyDescent="0.2">
      <c r="A1834" s="11">
        <f t="shared" si="28"/>
        <v>45810</v>
      </c>
      <c r="B1834" s="12" t="s">
        <v>21</v>
      </c>
      <c r="C1834" s="12" t="str">
        <f>VLOOKUP(D1834, City_Mapping!A:B, 2, FALSE)</f>
        <v>India</v>
      </c>
      <c r="D1834" s="12" t="s">
        <v>32</v>
      </c>
      <c r="E1834" s="12" t="s">
        <v>36</v>
      </c>
      <c r="F1834" s="12" t="s">
        <v>37</v>
      </c>
      <c r="G1834" s="12">
        <v>79776</v>
      </c>
      <c r="H1834" s="12" t="s">
        <v>41</v>
      </c>
      <c r="I1834" s="12" t="s">
        <v>44</v>
      </c>
      <c r="J1834" s="12">
        <v>639803</v>
      </c>
      <c r="K1834" s="12">
        <v>1</v>
      </c>
      <c r="L1834" s="13">
        <v>2624</v>
      </c>
      <c r="M1834" s="14">
        <f>Table1[[#This Row],[Column1]]/100</f>
        <v>0.15</v>
      </c>
      <c r="N1834" s="13">
        <f>Table1[[#This Row],[Unit_Price]]*Table1[[#This Row],[Quantity]]*(1-Table1[[#This Row],[Discount_%]])</f>
        <v>2230.4</v>
      </c>
      <c r="O1834" s="13">
        <v>19474</v>
      </c>
      <c r="P1834" s="13">
        <f>Table1[[#This Row],[Revenue]]-Table1[[#This Row],[Cost]]</f>
        <v>-17243.599999999999</v>
      </c>
      <c r="Q1834" s="12" t="s">
        <v>48</v>
      </c>
      <c r="R1834" s="12" t="s">
        <v>50</v>
      </c>
      <c r="S1834" s="12" t="s">
        <v>55</v>
      </c>
      <c r="T1834" s="12">
        <v>4</v>
      </c>
      <c r="U1834" s="12">
        <v>15</v>
      </c>
      <c r="V1834" s="20" t="str">
        <f>TEXT(Table1[[#This Row],[Date]],"mmm-yyyy")</f>
        <v>Jun-2025</v>
      </c>
    </row>
    <row r="1835" spans="1:22" x14ac:dyDescent="0.2">
      <c r="A1835" s="11">
        <f t="shared" si="28"/>
        <v>45810</v>
      </c>
      <c r="B1835" s="12" t="s">
        <v>20</v>
      </c>
      <c r="C1835" s="12" t="str">
        <f>VLOOKUP(D1835, City_Mapping!A:B, 2, FALSE)</f>
        <v>UAE</v>
      </c>
      <c r="D1835" s="12" t="s">
        <v>30</v>
      </c>
      <c r="E1835" s="12" t="s">
        <v>35</v>
      </c>
      <c r="F1835" s="12" t="s">
        <v>39</v>
      </c>
      <c r="G1835" s="12">
        <v>41459</v>
      </c>
      <c r="H1835" s="12" t="s">
        <v>41</v>
      </c>
      <c r="I1835" s="12" t="s">
        <v>45</v>
      </c>
      <c r="J1835" s="12">
        <v>529390</v>
      </c>
      <c r="K1835" s="12">
        <v>8</v>
      </c>
      <c r="L1835" s="13">
        <v>4634</v>
      </c>
      <c r="M1835" s="14">
        <f>Table1[[#This Row],[Column1]]/100</f>
        <v>0.2</v>
      </c>
      <c r="N1835" s="13">
        <f>Table1[[#This Row],[Unit_Price]]*Table1[[#This Row],[Quantity]]*(1-Table1[[#This Row],[Discount_%]])</f>
        <v>29657.600000000002</v>
      </c>
      <c r="O1835" s="13">
        <v>6628</v>
      </c>
      <c r="P1835" s="13">
        <f>Table1[[#This Row],[Revenue]]-Table1[[#This Row],[Cost]]</f>
        <v>23029.600000000002</v>
      </c>
      <c r="Q1835" s="12" t="s">
        <v>49</v>
      </c>
      <c r="R1835" s="12" t="s">
        <v>50</v>
      </c>
      <c r="S1835" s="12" t="s">
        <v>54</v>
      </c>
      <c r="T1835" s="12">
        <v>2</v>
      </c>
      <c r="U1835" s="12">
        <v>20</v>
      </c>
      <c r="V1835" s="20" t="str">
        <f>TEXT(Table1[[#This Row],[Date]],"mmm-yyyy")</f>
        <v>Jun-2025</v>
      </c>
    </row>
    <row r="1836" spans="1:22" x14ac:dyDescent="0.2">
      <c r="A1836" s="11">
        <f t="shared" si="28"/>
        <v>45810</v>
      </c>
      <c r="B1836" s="12" t="s">
        <v>21</v>
      </c>
      <c r="C1836" s="12" t="str">
        <f>VLOOKUP(D1836, City_Mapping!A:B, 2, FALSE)</f>
        <v>India</v>
      </c>
      <c r="D1836" s="12" t="s">
        <v>32</v>
      </c>
      <c r="E1836" s="12" t="s">
        <v>34</v>
      </c>
      <c r="F1836" s="12" t="s">
        <v>40</v>
      </c>
      <c r="G1836" s="12">
        <v>92331</v>
      </c>
      <c r="H1836" s="12" t="s">
        <v>41</v>
      </c>
      <c r="I1836" s="12" t="s">
        <v>43</v>
      </c>
      <c r="J1836" s="12">
        <v>173663</v>
      </c>
      <c r="K1836" s="12">
        <v>2</v>
      </c>
      <c r="L1836" s="13">
        <v>4271</v>
      </c>
      <c r="M1836" s="14">
        <f>Table1[[#This Row],[Column1]]/100</f>
        <v>0</v>
      </c>
      <c r="N1836" s="13">
        <f>Table1[[#This Row],[Unit_Price]]*Table1[[#This Row],[Quantity]]*(1-Table1[[#This Row],[Discount_%]])</f>
        <v>8542</v>
      </c>
      <c r="O1836" s="13">
        <v>5168</v>
      </c>
      <c r="P1836" s="13">
        <f>Table1[[#This Row],[Revenue]]-Table1[[#This Row],[Cost]]</f>
        <v>3374</v>
      </c>
      <c r="Q1836" s="12" t="s">
        <v>47</v>
      </c>
      <c r="R1836" s="12" t="s">
        <v>52</v>
      </c>
      <c r="S1836" s="12" t="s">
        <v>56</v>
      </c>
      <c r="T1836" s="12">
        <v>4</v>
      </c>
      <c r="U1836" s="12">
        <v>0</v>
      </c>
      <c r="V1836" s="20" t="str">
        <f>TEXT(Table1[[#This Row],[Date]],"mmm-yyyy")</f>
        <v>Jun-2025</v>
      </c>
    </row>
    <row r="1837" spans="1:22" x14ac:dyDescent="0.2">
      <c r="A1837" s="11">
        <f t="shared" si="28"/>
        <v>45810</v>
      </c>
      <c r="B1837" s="12" t="s">
        <v>23</v>
      </c>
      <c r="C1837" s="12" t="str">
        <f>VLOOKUP(D1837, City_Mapping!A:B, 2, FALSE)</f>
        <v>UK</v>
      </c>
      <c r="D1837" s="12" t="s">
        <v>29</v>
      </c>
      <c r="E1837" s="12" t="s">
        <v>34</v>
      </c>
      <c r="F1837" s="12" t="s">
        <v>39</v>
      </c>
      <c r="G1837" s="12">
        <v>34689</v>
      </c>
      <c r="H1837" s="12" t="s">
        <v>42</v>
      </c>
      <c r="I1837" s="12" t="s">
        <v>45</v>
      </c>
      <c r="J1837" s="12">
        <v>939811</v>
      </c>
      <c r="K1837" s="12">
        <v>9</v>
      </c>
      <c r="L1837" s="13">
        <v>3757</v>
      </c>
      <c r="M1837" s="14">
        <f>Table1[[#This Row],[Column1]]/100</f>
        <v>0</v>
      </c>
      <c r="N1837" s="13">
        <f>Table1[[#This Row],[Unit_Price]]*Table1[[#This Row],[Quantity]]*(1-Table1[[#This Row],[Discount_%]])</f>
        <v>33813</v>
      </c>
      <c r="O1837" s="13">
        <v>21396</v>
      </c>
      <c r="P1837" s="13">
        <f>Table1[[#This Row],[Revenue]]-Table1[[#This Row],[Cost]]</f>
        <v>12417</v>
      </c>
      <c r="Q1837" s="12" t="s">
        <v>46</v>
      </c>
      <c r="R1837" s="12" t="s">
        <v>50</v>
      </c>
      <c r="S1837" s="12" t="s">
        <v>53</v>
      </c>
      <c r="T1837" s="12">
        <v>3</v>
      </c>
      <c r="U1837" s="12">
        <v>0</v>
      </c>
      <c r="V1837" s="20" t="str">
        <f>TEXT(Table1[[#This Row],[Date]],"mmm-yyyy")</f>
        <v>Jun-2025</v>
      </c>
    </row>
    <row r="1838" spans="1:22" x14ac:dyDescent="0.2">
      <c r="A1838" s="11">
        <f t="shared" si="28"/>
        <v>45811</v>
      </c>
      <c r="B1838" s="12" t="s">
        <v>23</v>
      </c>
      <c r="C1838" s="12" t="str">
        <f>VLOOKUP(D1838, City_Mapping!A:B, 2, FALSE)</f>
        <v>USA</v>
      </c>
      <c r="D1838" s="12" t="s">
        <v>31</v>
      </c>
      <c r="E1838" s="12" t="s">
        <v>36</v>
      </c>
      <c r="F1838" s="12" t="s">
        <v>40</v>
      </c>
      <c r="G1838" s="12">
        <v>90446</v>
      </c>
      <c r="H1838" s="12" t="s">
        <v>41</v>
      </c>
      <c r="I1838" s="12" t="s">
        <v>44</v>
      </c>
      <c r="J1838" s="12">
        <v>389535</v>
      </c>
      <c r="K1838" s="12">
        <v>9</v>
      </c>
      <c r="L1838" s="13">
        <v>3706</v>
      </c>
      <c r="M1838" s="14">
        <f>Table1[[#This Row],[Column1]]/100</f>
        <v>0.05</v>
      </c>
      <c r="N1838" s="13">
        <f>Table1[[#This Row],[Unit_Price]]*Table1[[#This Row],[Quantity]]*(1-Table1[[#This Row],[Discount_%]])</f>
        <v>31686.3</v>
      </c>
      <c r="O1838" s="13">
        <v>19261</v>
      </c>
      <c r="P1838" s="13">
        <f>Table1[[#This Row],[Revenue]]-Table1[[#This Row],[Cost]]</f>
        <v>12425.3</v>
      </c>
      <c r="Q1838" s="12" t="s">
        <v>46</v>
      </c>
      <c r="R1838" s="12" t="s">
        <v>51</v>
      </c>
      <c r="S1838" s="12" t="s">
        <v>53</v>
      </c>
      <c r="T1838" s="12">
        <v>2</v>
      </c>
      <c r="U1838" s="12">
        <v>5</v>
      </c>
      <c r="V1838" s="20" t="str">
        <f>TEXT(Table1[[#This Row],[Date]],"mmm-yyyy")</f>
        <v>Jun-2025</v>
      </c>
    </row>
    <row r="1839" spans="1:22" x14ac:dyDescent="0.2">
      <c r="A1839" s="11">
        <f t="shared" si="28"/>
        <v>45811</v>
      </c>
      <c r="B1839" s="12" t="s">
        <v>21</v>
      </c>
      <c r="C1839" s="12" t="str">
        <f>VLOOKUP(D1839, City_Mapping!A:B, 2, FALSE)</f>
        <v>USA</v>
      </c>
      <c r="D1839" s="12" t="s">
        <v>31</v>
      </c>
      <c r="E1839" s="12" t="s">
        <v>35</v>
      </c>
      <c r="F1839" s="12" t="s">
        <v>38</v>
      </c>
      <c r="G1839" s="12">
        <v>77982</v>
      </c>
      <c r="H1839" s="12" t="s">
        <v>42</v>
      </c>
      <c r="I1839" s="12" t="s">
        <v>45</v>
      </c>
      <c r="J1839" s="12">
        <v>307348</v>
      </c>
      <c r="K1839" s="12">
        <v>3</v>
      </c>
      <c r="L1839" s="13">
        <v>3098</v>
      </c>
      <c r="M1839" s="14">
        <f>Table1[[#This Row],[Column1]]/100</f>
        <v>0.2</v>
      </c>
      <c r="N1839" s="13">
        <f>Table1[[#This Row],[Unit_Price]]*Table1[[#This Row],[Quantity]]*(1-Table1[[#This Row],[Discount_%]])</f>
        <v>7435.2000000000007</v>
      </c>
      <c r="O1839" s="13">
        <v>24570</v>
      </c>
      <c r="P1839" s="13">
        <f>Table1[[#This Row],[Revenue]]-Table1[[#This Row],[Cost]]</f>
        <v>-17134.8</v>
      </c>
      <c r="Q1839" s="12" t="s">
        <v>47</v>
      </c>
      <c r="R1839" s="12" t="s">
        <v>50</v>
      </c>
      <c r="S1839" s="12" t="s">
        <v>54</v>
      </c>
      <c r="T1839" s="12">
        <v>2</v>
      </c>
      <c r="U1839" s="12">
        <v>20</v>
      </c>
      <c r="V1839" s="20" t="str">
        <f>TEXT(Table1[[#This Row],[Date]],"mmm-yyyy")</f>
        <v>Jun-2025</v>
      </c>
    </row>
    <row r="1840" spans="1:22" x14ac:dyDescent="0.2">
      <c r="A1840" s="11">
        <f t="shared" si="28"/>
        <v>45811</v>
      </c>
      <c r="B1840" s="12" t="s">
        <v>21</v>
      </c>
      <c r="C1840" s="12" t="str">
        <f>VLOOKUP(D1840, City_Mapping!A:B, 2, FALSE)</f>
        <v>UAE</v>
      </c>
      <c r="D1840" s="12" t="s">
        <v>30</v>
      </c>
      <c r="E1840" s="12" t="s">
        <v>34</v>
      </c>
      <c r="F1840" s="12" t="s">
        <v>39</v>
      </c>
      <c r="G1840" s="12">
        <v>13346</v>
      </c>
      <c r="H1840" s="12" t="s">
        <v>42</v>
      </c>
      <c r="I1840" s="12" t="s">
        <v>45</v>
      </c>
      <c r="J1840" s="12">
        <v>429225</v>
      </c>
      <c r="K1840" s="12">
        <v>6</v>
      </c>
      <c r="L1840" s="13">
        <v>4935</v>
      </c>
      <c r="M1840" s="14">
        <f>Table1[[#This Row],[Column1]]/100</f>
        <v>0.2</v>
      </c>
      <c r="N1840" s="13">
        <f>Table1[[#This Row],[Unit_Price]]*Table1[[#This Row],[Quantity]]*(1-Table1[[#This Row],[Discount_%]])</f>
        <v>23688</v>
      </c>
      <c r="O1840" s="13">
        <v>7308</v>
      </c>
      <c r="P1840" s="13">
        <f>Table1[[#This Row],[Revenue]]-Table1[[#This Row],[Cost]]</f>
        <v>16380</v>
      </c>
      <c r="Q1840" s="12" t="s">
        <v>48</v>
      </c>
      <c r="R1840" s="12" t="s">
        <v>50</v>
      </c>
      <c r="S1840" s="12" t="s">
        <v>55</v>
      </c>
      <c r="T1840" s="12">
        <v>2</v>
      </c>
      <c r="U1840" s="12">
        <v>20</v>
      </c>
      <c r="V1840" s="20" t="str">
        <f>TEXT(Table1[[#This Row],[Date]],"mmm-yyyy")</f>
        <v>Jun-2025</v>
      </c>
    </row>
    <row r="1841" spans="1:22" x14ac:dyDescent="0.2">
      <c r="A1841" s="11">
        <f t="shared" si="28"/>
        <v>45811</v>
      </c>
      <c r="B1841" s="12" t="s">
        <v>22</v>
      </c>
      <c r="C1841" s="12" t="str">
        <f>VLOOKUP(D1841, City_Mapping!A:B, 2, FALSE)</f>
        <v>India</v>
      </c>
      <c r="D1841" s="12" t="s">
        <v>28</v>
      </c>
      <c r="E1841" s="12" t="s">
        <v>36</v>
      </c>
      <c r="F1841" s="12" t="s">
        <v>40</v>
      </c>
      <c r="G1841" s="12">
        <v>55179</v>
      </c>
      <c r="H1841" s="12" t="s">
        <v>41</v>
      </c>
      <c r="I1841" s="12" t="s">
        <v>45</v>
      </c>
      <c r="J1841" s="12">
        <v>844587</v>
      </c>
      <c r="K1841" s="12">
        <v>9</v>
      </c>
      <c r="L1841" s="13">
        <v>3813</v>
      </c>
      <c r="M1841" s="14">
        <f>Table1[[#This Row],[Column1]]/100</f>
        <v>0.15</v>
      </c>
      <c r="N1841" s="13">
        <f>Table1[[#This Row],[Unit_Price]]*Table1[[#This Row],[Quantity]]*(1-Table1[[#This Row],[Discount_%]])</f>
        <v>29169.45</v>
      </c>
      <c r="O1841" s="13">
        <v>3314</v>
      </c>
      <c r="P1841" s="13">
        <f>Table1[[#This Row],[Revenue]]-Table1[[#This Row],[Cost]]</f>
        <v>25855.45</v>
      </c>
      <c r="Q1841" s="12" t="s">
        <v>46</v>
      </c>
      <c r="R1841" s="12" t="s">
        <v>52</v>
      </c>
      <c r="S1841" s="12" t="s">
        <v>56</v>
      </c>
      <c r="T1841" s="12">
        <v>1</v>
      </c>
      <c r="U1841" s="12">
        <v>15</v>
      </c>
      <c r="V1841" s="20" t="str">
        <f>TEXT(Table1[[#This Row],[Date]],"mmm-yyyy")</f>
        <v>Jun-2025</v>
      </c>
    </row>
    <row r="1842" spans="1:22" x14ac:dyDescent="0.2">
      <c r="A1842" s="11">
        <f t="shared" si="28"/>
        <v>45811</v>
      </c>
      <c r="B1842" s="12" t="s">
        <v>23</v>
      </c>
      <c r="C1842" s="12" t="str">
        <f>VLOOKUP(D1842, City_Mapping!A:B, 2, FALSE)</f>
        <v>UAE</v>
      </c>
      <c r="D1842" s="12" t="s">
        <v>30</v>
      </c>
      <c r="E1842" s="12" t="s">
        <v>36</v>
      </c>
      <c r="F1842" s="12" t="s">
        <v>38</v>
      </c>
      <c r="G1842" s="12">
        <v>50517</v>
      </c>
      <c r="H1842" s="12" t="s">
        <v>41</v>
      </c>
      <c r="I1842" s="12" t="s">
        <v>44</v>
      </c>
      <c r="J1842" s="12">
        <v>419428</v>
      </c>
      <c r="K1842" s="12">
        <v>7</v>
      </c>
      <c r="L1842" s="13">
        <v>1744</v>
      </c>
      <c r="M1842" s="14">
        <f>Table1[[#This Row],[Column1]]/100</f>
        <v>0.05</v>
      </c>
      <c r="N1842" s="13">
        <f>Table1[[#This Row],[Unit_Price]]*Table1[[#This Row],[Quantity]]*(1-Table1[[#This Row],[Discount_%]])</f>
        <v>11597.6</v>
      </c>
      <c r="O1842" s="13">
        <v>10655</v>
      </c>
      <c r="P1842" s="13">
        <f>Table1[[#This Row],[Revenue]]-Table1[[#This Row],[Cost]]</f>
        <v>942.60000000000036</v>
      </c>
      <c r="Q1842" s="12" t="s">
        <v>49</v>
      </c>
      <c r="R1842" s="12" t="s">
        <v>52</v>
      </c>
      <c r="S1842" s="12" t="s">
        <v>54</v>
      </c>
      <c r="T1842" s="12">
        <v>1</v>
      </c>
      <c r="U1842" s="12">
        <v>5</v>
      </c>
      <c r="V1842" s="20" t="str">
        <f>TEXT(Table1[[#This Row],[Date]],"mmm-yyyy")</f>
        <v>Jun-2025</v>
      </c>
    </row>
    <row r="1843" spans="1:22" x14ac:dyDescent="0.2">
      <c r="A1843" s="11">
        <f t="shared" si="28"/>
        <v>45811</v>
      </c>
      <c r="B1843" s="12" t="s">
        <v>23</v>
      </c>
      <c r="C1843" s="12" t="str">
        <f>VLOOKUP(D1843, City_Mapping!A:B, 2, FALSE)</f>
        <v>USA</v>
      </c>
      <c r="D1843" s="12" t="s">
        <v>31</v>
      </c>
      <c r="E1843" s="12" t="s">
        <v>36</v>
      </c>
      <c r="F1843" s="12" t="s">
        <v>38</v>
      </c>
      <c r="G1843" s="12">
        <v>79678</v>
      </c>
      <c r="H1843" s="12" t="s">
        <v>42</v>
      </c>
      <c r="I1843" s="12" t="s">
        <v>43</v>
      </c>
      <c r="J1843" s="12">
        <v>182054</v>
      </c>
      <c r="K1843" s="12">
        <v>4</v>
      </c>
      <c r="L1843" s="13">
        <v>4587</v>
      </c>
      <c r="M1843" s="14">
        <f>Table1[[#This Row],[Column1]]/100</f>
        <v>0.2</v>
      </c>
      <c r="N1843" s="13">
        <f>Table1[[#This Row],[Unit_Price]]*Table1[[#This Row],[Quantity]]*(1-Table1[[#This Row],[Discount_%]])</f>
        <v>14678.400000000001</v>
      </c>
      <c r="O1843" s="13">
        <v>22631</v>
      </c>
      <c r="P1843" s="13">
        <f>Table1[[#This Row],[Revenue]]-Table1[[#This Row],[Cost]]</f>
        <v>-7952.5999999999985</v>
      </c>
      <c r="Q1843" s="12" t="s">
        <v>49</v>
      </c>
      <c r="R1843" s="12" t="s">
        <v>51</v>
      </c>
      <c r="S1843" s="12" t="s">
        <v>53</v>
      </c>
      <c r="T1843" s="12">
        <v>2</v>
      </c>
      <c r="U1843" s="12">
        <v>20</v>
      </c>
      <c r="V1843" s="20" t="str">
        <f>TEXT(Table1[[#This Row],[Date]],"mmm-yyyy")</f>
        <v>Jun-2025</v>
      </c>
    </row>
    <row r="1844" spans="1:22" x14ac:dyDescent="0.2">
      <c r="A1844" s="11">
        <f t="shared" si="28"/>
        <v>45811</v>
      </c>
      <c r="B1844" s="12" t="s">
        <v>21</v>
      </c>
      <c r="C1844" s="12" t="str">
        <f>VLOOKUP(D1844, City_Mapping!A:B, 2, FALSE)</f>
        <v>India</v>
      </c>
      <c r="D1844" s="12" t="s">
        <v>33</v>
      </c>
      <c r="E1844" s="12" t="s">
        <v>36</v>
      </c>
      <c r="F1844" s="12" t="s">
        <v>39</v>
      </c>
      <c r="G1844" s="12">
        <v>91606</v>
      </c>
      <c r="H1844" s="12" t="s">
        <v>42</v>
      </c>
      <c r="I1844" s="12" t="s">
        <v>44</v>
      </c>
      <c r="J1844" s="12">
        <v>817566</v>
      </c>
      <c r="K1844" s="12">
        <v>3</v>
      </c>
      <c r="L1844" s="13">
        <v>1157</v>
      </c>
      <c r="M1844" s="14">
        <f>Table1[[#This Row],[Column1]]/100</f>
        <v>0.2</v>
      </c>
      <c r="N1844" s="13">
        <f>Table1[[#This Row],[Unit_Price]]*Table1[[#This Row],[Quantity]]*(1-Table1[[#This Row],[Discount_%]])</f>
        <v>2776.8</v>
      </c>
      <c r="O1844" s="13">
        <v>21376</v>
      </c>
      <c r="P1844" s="13">
        <f>Table1[[#This Row],[Revenue]]-Table1[[#This Row],[Cost]]</f>
        <v>-18599.2</v>
      </c>
      <c r="Q1844" s="12" t="s">
        <v>46</v>
      </c>
      <c r="R1844" s="12" t="s">
        <v>51</v>
      </c>
      <c r="S1844" s="12" t="s">
        <v>56</v>
      </c>
      <c r="T1844" s="12">
        <v>1</v>
      </c>
      <c r="U1844" s="12">
        <v>20</v>
      </c>
      <c r="V1844" s="20" t="str">
        <f>TEXT(Table1[[#This Row],[Date]],"mmm-yyyy")</f>
        <v>Jun-2025</v>
      </c>
    </row>
    <row r="1845" spans="1:22" x14ac:dyDescent="0.2">
      <c r="A1845" s="11">
        <f t="shared" si="28"/>
        <v>45811</v>
      </c>
      <c r="B1845" s="12" t="s">
        <v>20</v>
      </c>
      <c r="C1845" s="12" t="str">
        <f>VLOOKUP(D1845, City_Mapping!A:B, 2, FALSE)</f>
        <v>India</v>
      </c>
      <c r="D1845" s="12" t="s">
        <v>33</v>
      </c>
      <c r="E1845" s="12" t="s">
        <v>34</v>
      </c>
      <c r="F1845" s="12" t="s">
        <v>40</v>
      </c>
      <c r="G1845" s="12">
        <v>82623</v>
      </c>
      <c r="H1845" s="12" t="s">
        <v>42</v>
      </c>
      <c r="I1845" s="12" t="s">
        <v>44</v>
      </c>
      <c r="J1845" s="12">
        <v>987595</v>
      </c>
      <c r="K1845" s="12">
        <v>2</v>
      </c>
      <c r="L1845" s="13">
        <v>3465</v>
      </c>
      <c r="M1845" s="14">
        <f>Table1[[#This Row],[Column1]]/100</f>
        <v>0.2</v>
      </c>
      <c r="N1845" s="13">
        <f>Table1[[#This Row],[Unit_Price]]*Table1[[#This Row],[Quantity]]*(1-Table1[[#This Row],[Discount_%]])</f>
        <v>5544</v>
      </c>
      <c r="O1845" s="13">
        <v>3914</v>
      </c>
      <c r="P1845" s="13">
        <f>Table1[[#This Row],[Revenue]]-Table1[[#This Row],[Cost]]</f>
        <v>1630</v>
      </c>
      <c r="Q1845" s="12" t="s">
        <v>49</v>
      </c>
      <c r="R1845" s="12" t="s">
        <v>50</v>
      </c>
      <c r="S1845" s="12" t="s">
        <v>54</v>
      </c>
      <c r="T1845" s="12">
        <v>2</v>
      </c>
      <c r="U1845" s="12">
        <v>20</v>
      </c>
      <c r="V1845" s="20" t="str">
        <f>TEXT(Table1[[#This Row],[Date]],"mmm-yyyy")</f>
        <v>Jun-2025</v>
      </c>
    </row>
    <row r="1846" spans="1:22" x14ac:dyDescent="0.2">
      <c r="A1846" s="11">
        <f t="shared" si="28"/>
        <v>45811</v>
      </c>
      <c r="B1846" s="12" t="s">
        <v>23</v>
      </c>
      <c r="C1846" s="12" t="str">
        <f>VLOOKUP(D1846, City_Mapping!A:B, 2, FALSE)</f>
        <v>India</v>
      </c>
      <c r="D1846" s="12" t="s">
        <v>32</v>
      </c>
      <c r="E1846" s="12" t="s">
        <v>35</v>
      </c>
      <c r="F1846" s="12" t="s">
        <v>38</v>
      </c>
      <c r="G1846" s="12">
        <v>99288</v>
      </c>
      <c r="H1846" s="12" t="s">
        <v>41</v>
      </c>
      <c r="I1846" s="12" t="s">
        <v>44</v>
      </c>
      <c r="J1846" s="12">
        <v>455734</v>
      </c>
      <c r="K1846" s="12">
        <v>1</v>
      </c>
      <c r="L1846" s="13">
        <v>2199</v>
      </c>
      <c r="M1846" s="14">
        <f>Table1[[#This Row],[Column1]]/100</f>
        <v>0.1</v>
      </c>
      <c r="N1846" s="13">
        <f>Table1[[#This Row],[Unit_Price]]*Table1[[#This Row],[Quantity]]*(1-Table1[[#This Row],[Discount_%]])</f>
        <v>1979.1000000000001</v>
      </c>
      <c r="O1846" s="13">
        <v>12716</v>
      </c>
      <c r="P1846" s="13">
        <f>Table1[[#This Row],[Revenue]]-Table1[[#This Row],[Cost]]</f>
        <v>-10736.9</v>
      </c>
      <c r="Q1846" s="12" t="s">
        <v>47</v>
      </c>
      <c r="R1846" s="12" t="s">
        <v>52</v>
      </c>
      <c r="S1846" s="12" t="s">
        <v>53</v>
      </c>
      <c r="T1846" s="12">
        <v>2</v>
      </c>
      <c r="U1846" s="12">
        <v>10</v>
      </c>
      <c r="V1846" s="20" t="str">
        <f>TEXT(Table1[[#This Row],[Date]],"mmm-yyyy")</f>
        <v>Jun-2025</v>
      </c>
    </row>
    <row r="1847" spans="1:22" x14ac:dyDescent="0.2">
      <c r="A1847" s="11">
        <f t="shared" si="28"/>
        <v>45811</v>
      </c>
      <c r="B1847" s="12" t="s">
        <v>20</v>
      </c>
      <c r="C1847" s="12" t="str">
        <f>VLOOKUP(D1847, City_Mapping!A:B, 2, FALSE)</f>
        <v>UK</v>
      </c>
      <c r="D1847" s="12" t="s">
        <v>29</v>
      </c>
      <c r="E1847" s="12" t="s">
        <v>36</v>
      </c>
      <c r="F1847" s="12" t="s">
        <v>39</v>
      </c>
      <c r="G1847" s="12">
        <v>91171</v>
      </c>
      <c r="H1847" s="12" t="s">
        <v>42</v>
      </c>
      <c r="I1847" s="12" t="s">
        <v>43</v>
      </c>
      <c r="J1847" s="12">
        <v>178593</v>
      </c>
      <c r="K1847" s="12">
        <v>1</v>
      </c>
      <c r="L1847" s="13">
        <v>4956</v>
      </c>
      <c r="M1847" s="14">
        <f>Table1[[#This Row],[Column1]]/100</f>
        <v>0.2</v>
      </c>
      <c r="N1847" s="13">
        <f>Table1[[#This Row],[Unit_Price]]*Table1[[#This Row],[Quantity]]*(1-Table1[[#This Row],[Discount_%]])</f>
        <v>3964.8</v>
      </c>
      <c r="O1847" s="13">
        <v>12564</v>
      </c>
      <c r="P1847" s="13">
        <f>Table1[[#This Row],[Revenue]]-Table1[[#This Row],[Cost]]</f>
        <v>-8599.2000000000007</v>
      </c>
      <c r="Q1847" s="12" t="s">
        <v>49</v>
      </c>
      <c r="R1847" s="12" t="s">
        <v>52</v>
      </c>
      <c r="S1847" s="12" t="s">
        <v>56</v>
      </c>
      <c r="T1847" s="12">
        <v>5</v>
      </c>
      <c r="U1847" s="12">
        <v>20</v>
      </c>
      <c r="V1847" s="20" t="str">
        <f>TEXT(Table1[[#This Row],[Date]],"mmm-yyyy")</f>
        <v>Jun-2025</v>
      </c>
    </row>
    <row r="1848" spans="1:22" x14ac:dyDescent="0.2">
      <c r="A1848" s="11">
        <f t="shared" si="28"/>
        <v>45811</v>
      </c>
      <c r="B1848" s="12" t="s">
        <v>21</v>
      </c>
      <c r="C1848" s="12" t="str">
        <f>VLOOKUP(D1848, City_Mapping!A:B, 2, FALSE)</f>
        <v>India</v>
      </c>
      <c r="D1848" s="12" t="s">
        <v>32</v>
      </c>
      <c r="E1848" s="12" t="s">
        <v>36</v>
      </c>
      <c r="F1848" s="12" t="s">
        <v>38</v>
      </c>
      <c r="G1848" s="12">
        <v>68916</v>
      </c>
      <c r="H1848" s="12" t="s">
        <v>41</v>
      </c>
      <c r="I1848" s="12" t="s">
        <v>44</v>
      </c>
      <c r="J1848" s="12">
        <v>159485</v>
      </c>
      <c r="K1848" s="12">
        <v>4</v>
      </c>
      <c r="L1848" s="13">
        <v>3543</v>
      </c>
      <c r="M1848" s="14">
        <f>Table1[[#This Row],[Column1]]/100</f>
        <v>0.1</v>
      </c>
      <c r="N1848" s="13">
        <f>Table1[[#This Row],[Unit_Price]]*Table1[[#This Row],[Quantity]]*(1-Table1[[#This Row],[Discount_%]])</f>
        <v>12754.800000000001</v>
      </c>
      <c r="O1848" s="13">
        <v>10533</v>
      </c>
      <c r="P1848" s="13">
        <f>Table1[[#This Row],[Revenue]]-Table1[[#This Row],[Cost]]</f>
        <v>2221.8000000000011</v>
      </c>
      <c r="Q1848" s="12" t="s">
        <v>49</v>
      </c>
      <c r="R1848" s="12" t="s">
        <v>51</v>
      </c>
      <c r="S1848" s="12" t="s">
        <v>54</v>
      </c>
      <c r="T1848" s="12">
        <v>1</v>
      </c>
      <c r="U1848" s="12">
        <v>10</v>
      </c>
      <c r="V1848" s="20" t="str">
        <f>TEXT(Table1[[#This Row],[Date]],"mmm-yyyy")</f>
        <v>Jun-2025</v>
      </c>
    </row>
    <row r="1849" spans="1:22" x14ac:dyDescent="0.2">
      <c r="A1849" s="11">
        <f t="shared" si="28"/>
        <v>45811</v>
      </c>
      <c r="B1849" s="12" t="s">
        <v>21</v>
      </c>
      <c r="C1849" s="12" t="str">
        <f>VLOOKUP(D1849, City_Mapping!A:B, 2, FALSE)</f>
        <v>India</v>
      </c>
      <c r="D1849" s="12" t="s">
        <v>33</v>
      </c>
      <c r="E1849" s="12" t="s">
        <v>34</v>
      </c>
      <c r="F1849" s="12" t="s">
        <v>37</v>
      </c>
      <c r="G1849" s="12">
        <v>97754</v>
      </c>
      <c r="H1849" s="12" t="s">
        <v>42</v>
      </c>
      <c r="I1849" s="12" t="s">
        <v>44</v>
      </c>
      <c r="J1849" s="12">
        <v>396176</v>
      </c>
      <c r="K1849" s="12">
        <v>4</v>
      </c>
      <c r="L1849" s="13">
        <v>4924</v>
      </c>
      <c r="M1849" s="14">
        <f>Table1[[#This Row],[Column1]]/100</f>
        <v>0.2</v>
      </c>
      <c r="N1849" s="13">
        <f>Table1[[#This Row],[Unit_Price]]*Table1[[#This Row],[Quantity]]*(1-Table1[[#This Row],[Discount_%]])</f>
        <v>15756.800000000001</v>
      </c>
      <c r="O1849" s="13">
        <v>21318</v>
      </c>
      <c r="P1849" s="13">
        <f>Table1[[#This Row],[Revenue]]-Table1[[#This Row],[Cost]]</f>
        <v>-5561.1999999999989</v>
      </c>
      <c r="Q1849" s="12" t="s">
        <v>46</v>
      </c>
      <c r="R1849" s="12" t="s">
        <v>50</v>
      </c>
      <c r="S1849" s="12" t="s">
        <v>53</v>
      </c>
      <c r="T1849" s="12">
        <v>5</v>
      </c>
      <c r="U1849" s="12">
        <v>20</v>
      </c>
      <c r="V1849" s="20" t="str">
        <f>TEXT(Table1[[#This Row],[Date]],"mmm-yyyy")</f>
        <v>Jun-2025</v>
      </c>
    </row>
    <row r="1850" spans="1:22" x14ac:dyDescent="0.2">
      <c r="A1850" s="11">
        <f t="shared" si="28"/>
        <v>45812</v>
      </c>
      <c r="B1850" s="12" t="s">
        <v>22</v>
      </c>
      <c r="C1850" s="12" t="str">
        <f>VLOOKUP(D1850, City_Mapping!A:B, 2, FALSE)</f>
        <v>USA</v>
      </c>
      <c r="D1850" s="12" t="s">
        <v>31</v>
      </c>
      <c r="E1850" s="12" t="s">
        <v>36</v>
      </c>
      <c r="F1850" s="12" t="s">
        <v>39</v>
      </c>
      <c r="G1850" s="12">
        <v>58575</v>
      </c>
      <c r="H1850" s="12" t="s">
        <v>42</v>
      </c>
      <c r="I1850" s="12" t="s">
        <v>43</v>
      </c>
      <c r="J1850" s="12">
        <v>642444</v>
      </c>
      <c r="K1850" s="12">
        <v>9</v>
      </c>
      <c r="L1850" s="13">
        <v>2299</v>
      </c>
      <c r="M1850" s="14">
        <f>Table1[[#This Row],[Column1]]/100</f>
        <v>0</v>
      </c>
      <c r="N1850" s="13">
        <f>Table1[[#This Row],[Unit_Price]]*Table1[[#This Row],[Quantity]]*(1-Table1[[#This Row],[Discount_%]])</f>
        <v>20691</v>
      </c>
      <c r="O1850" s="13">
        <v>3701</v>
      </c>
      <c r="P1850" s="13">
        <f>Table1[[#This Row],[Revenue]]-Table1[[#This Row],[Cost]]</f>
        <v>16990</v>
      </c>
      <c r="Q1850" s="12" t="s">
        <v>49</v>
      </c>
      <c r="R1850" s="12" t="s">
        <v>50</v>
      </c>
      <c r="S1850" s="12" t="s">
        <v>56</v>
      </c>
      <c r="T1850" s="12">
        <v>2</v>
      </c>
      <c r="U1850" s="12">
        <v>0</v>
      </c>
      <c r="V1850" s="20" t="str">
        <f>TEXT(Table1[[#This Row],[Date]],"mmm-yyyy")</f>
        <v>Jun-2025</v>
      </c>
    </row>
    <row r="1851" spans="1:22" x14ac:dyDescent="0.2">
      <c r="A1851" s="11">
        <f t="shared" si="28"/>
        <v>45812</v>
      </c>
      <c r="B1851" s="12" t="s">
        <v>23</v>
      </c>
      <c r="C1851" s="12" t="str">
        <f>VLOOKUP(D1851, City_Mapping!A:B, 2, FALSE)</f>
        <v>India</v>
      </c>
      <c r="D1851" s="12" t="s">
        <v>32</v>
      </c>
      <c r="E1851" s="12" t="s">
        <v>36</v>
      </c>
      <c r="F1851" s="12" t="s">
        <v>38</v>
      </c>
      <c r="G1851" s="12">
        <v>55039</v>
      </c>
      <c r="H1851" s="12" t="s">
        <v>42</v>
      </c>
      <c r="I1851" s="12" t="s">
        <v>43</v>
      </c>
      <c r="J1851" s="12">
        <v>673604</v>
      </c>
      <c r="K1851" s="12">
        <v>1</v>
      </c>
      <c r="L1851" s="13">
        <v>4126</v>
      </c>
      <c r="M1851" s="14">
        <f>Table1[[#This Row],[Column1]]/100</f>
        <v>0.1</v>
      </c>
      <c r="N1851" s="13">
        <f>Table1[[#This Row],[Unit_Price]]*Table1[[#This Row],[Quantity]]*(1-Table1[[#This Row],[Discount_%]])</f>
        <v>3713.4</v>
      </c>
      <c r="O1851" s="13">
        <v>5044</v>
      </c>
      <c r="P1851" s="13">
        <f>Table1[[#This Row],[Revenue]]-Table1[[#This Row],[Cost]]</f>
        <v>-1330.6</v>
      </c>
      <c r="Q1851" s="12" t="s">
        <v>46</v>
      </c>
      <c r="R1851" s="12" t="s">
        <v>52</v>
      </c>
      <c r="S1851" s="12" t="s">
        <v>56</v>
      </c>
      <c r="T1851" s="12">
        <v>2</v>
      </c>
      <c r="U1851" s="12">
        <v>10</v>
      </c>
      <c r="V1851" s="20" t="str">
        <f>TEXT(Table1[[#This Row],[Date]],"mmm-yyyy")</f>
        <v>Jun-2025</v>
      </c>
    </row>
    <row r="1852" spans="1:22" x14ac:dyDescent="0.2">
      <c r="A1852" s="11">
        <f t="shared" si="28"/>
        <v>45812</v>
      </c>
      <c r="B1852" s="12" t="s">
        <v>20</v>
      </c>
      <c r="C1852" s="12" t="str">
        <f>VLOOKUP(D1852, City_Mapping!A:B, 2, FALSE)</f>
        <v>UAE</v>
      </c>
      <c r="D1852" s="12" t="s">
        <v>30</v>
      </c>
      <c r="E1852" s="12" t="s">
        <v>35</v>
      </c>
      <c r="F1852" s="12" t="s">
        <v>39</v>
      </c>
      <c r="G1852" s="12">
        <v>59955</v>
      </c>
      <c r="H1852" s="12" t="s">
        <v>41</v>
      </c>
      <c r="I1852" s="12" t="s">
        <v>43</v>
      </c>
      <c r="J1852" s="12">
        <v>997348</v>
      </c>
      <c r="K1852" s="12">
        <v>4</v>
      </c>
      <c r="L1852" s="13">
        <v>4477</v>
      </c>
      <c r="M1852" s="14">
        <f>Table1[[#This Row],[Column1]]/100</f>
        <v>0.1</v>
      </c>
      <c r="N1852" s="13">
        <f>Table1[[#This Row],[Unit_Price]]*Table1[[#This Row],[Quantity]]*(1-Table1[[#This Row],[Discount_%]])</f>
        <v>16117.2</v>
      </c>
      <c r="O1852" s="13">
        <v>17417</v>
      </c>
      <c r="P1852" s="13">
        <f>Table1[[#This Row],[Revenue]]-Table1[[#This Row],[Cost]]</f>
        <v>-1299.7999999999993</v>
      </c>
      <c r="Q1852" s="12" t="s">
        <v>48</v>
      </c>
      <c r="R1852" s="12" t="s">
        <v>52</v>
      </c>
      <c r="S1852" s="12" t="s">
        <v>53</v>
      </c>
      <c r="T1852" s="12">
        <v>5</v>
      </c>
      <c r="U1852" s="12">
        <v>10</v>
      </c>
      <c r="V1852" s="20" t="str">
        <f>TEXT(Table1[[#This Row],[Date]],"mmm-yyyy")</f>
        <v>Jun-2025</v>
      </c>
    </row>
    <row r="1853" spans="1:22" x14ac:dyDescent="0.2">
      <c r="A1853" s="11">
        <f t="shared" si="28"/>
        <v>45812</v>
      </c>
      <c r="B1853" s="12" t="s">
        <v>22</v>
      </c>
      <c r="C1853" s="12" t="str">
        <f>VLOOKUP(D1853, City_Mapping!A:B, 2, FALSE)</f>
        <v>UK</v>
      </c>
      <c r="D1853" s="12" t="s">
        <v>29</v>
      </c>
      <c r="E1853" s="12" t="s">
        <v>36</v>
      </c>
      <c r="F1853" s="12" t="s">
        <v>39</v>
      </c>
      <c r="G1853" s="12">
        <v>90260</v>
      </c>
      <c r="H1853" s="12" t="s">
        <v>41</v>
      </c>
      <c r="I1853" s="12" t="s">
        <v>45</v>
      </c>
      <c r="J1853" s="12">
        <v>279859</v>
      </c>
      <c r="K1853" s="12">
        <v>3</v>
      </c>
      <c r="L1853" s="13">
        <v>2476</v>
      </c>
      <c r="M1853" s="14">
        <f>Table1[[#This Row],[Column1]]/100</f>
        <v>0.15</v>
      </c>
      <c r="N1853" s="13">
        <f>Table1[[#This Row],[Unit_Price]]*Table1[[#This Row],[Quantity]]*(1-Table1[[#This Row],[Discount_%]])</f>
        <v>6313.8</v>
      </c>
      <c r="O1853" s="13">
        <v>3145</v>
      </c>
      <c r="P1853" s="13">
        <f>Table1[[#This Row],[Revenue]]-Table1[[#This Row],[Cost]]</f>
        <v>3168.8</v>
      </c>
      <c r="Q1853" s="12" t="s">
        <v>48</v>
      </c>
      <c r="R1853" s="12" t="s">
        <v>52</v>
      </c>
      <c r="S1853" s="12" t="s">
        <v>56</v>
      </c>
      <c r="T1853" s="12">
        <v>3</v>
      </c>
      <c r="U1853" s="12">
        <v>15</v>
      </c>
      <c r="V1853" s="20" t="str">
        <f>TEXT(Table1[[#This Row],[Date]],"mmm-yyyy")</f>
        <v>Jun-2025</v>
      </c>
    </row>
    <row r="1854" spans="1:22" x14ac:dyDescent="0.2">
      <c r="A1854" s="11">
        <f t="shared" si="28"/>
        <v>45812</v>
      </c>
      <c r="B1854" s="12" t="s">
        <v>23</v>
      </c>
      <c r="C1854" s="12" t="str">
        <f>VLOOKUP(D1854, City_Mapping!A:B, 2, FALSE)</f>
        <v>UAE</v>
      </c>
      <c r="D1854" s="12" t="s">
        <v>30</v>
      </c>
      <c r="E1854" s="12" t="s">
        <v>34</v>
      </c>
      <c r="F1854" s="12" t="s">
        <v>40</v>
      </c>
      <c r="G1854" s="12">
        <v>65871</v>
      </c>
      <c r="H1854" s="12" t="s">
        <v>42</v>
      </c>
      <c r="I1854" s="12" t="s">
        <v>43</v>
      </c>
      <c r="J1854" s="12">
        <v>193099</v>
      </c>
      <c r="K1854" s="12">
        <v>9</v>
      </c>
      <c r="L1854" s="13">
        <v>4169</v>
      </c>
      <c r="M1854" s="14">
        <f>Table1[[#This Row],[Column1]]/100</f>
        <v>0.2</v>
      </c>
      <c r="N1854" s="13">
        <f>Table1[[#This Row],[Unit_Price]]*Table1[[#This Row],[Quantity]]*(1-Table1[[#This Row],[Discount_%]])</f>
        <v>30016.800000000003</v>
      </c>
      <c r="O1854" s="13">
        <v>23843</v>
      </c>
      <c r="P1854" s="13">
        <f>Table1[[#This Row],[Revenue]]-Table1[[#This Row],[Cost]]</f>
        <v>6173.8000000000029</v>
      </c>
      <c r="Q1854" s="12" t="s">
        <v>49</v>
      </c>
      <c r="R1854" s="12" t="s">
        <v>52</v>
      </c>
      <c r="S1854" s="12" t="s">
        <v>56</v>
      </c>
      <c r="T1854" s="12">
        <v>2</v>
      </c>
      <c r="U1854" s="12">
        <v>20</v>
      </c>
      <c r="V1854" s="20" t="str">
        <f>TEXT(Table1[[#This Row],[Date]],"mmm-yyyy")</f>
        <v>Jun-2025</v>
      </c>
    </row>
    <row r="1855" spans="1:22" x14ac:dyDescent="0.2">
      <c r="A1855" s="11">
        <f t="shared" si="28"/>
        <v>45812</v>
      </c>
      <c r="B1855" s="12" t="s">
        <v>22</v>
      </c>
      <c r="C1855" s="12" t="str">
        <f>VLOOKUP(D1855, City_Mapping!A:B, 2, FALSE)</f>
        <v>UK</v>
      </c>
      <c r="D1855" s="12" t="s">
        <v>29</v>
      </c>
      <c r="E1855" s="12" t="s">
        <v>35</v>
      </c>
      <c r="F1855" s="12" t="s">
        <v>40</v>
      </c>
      <c r="G1855" s="12">
        <v>70678</v>
      </c>
      <c r="H1855" s="12" t="s">
        <v>42</v>
      </c>
      <c r="I1855" s="12" t="s">
        <v>45</v>
      </c>
      <c r="J1855" s="12">
        <v>796939</v>
      </c>
      <c r="K1855" s="12">
        <v>5</v>
      </c>
      <c r="L1855" s="13">
        <v>4692</v>
      </c>
      <c r="M1855" s="14">
        <f>Table1[[#This Row],[Column1]]/100</f>
        <v>0.05</v>
      </c>
      <c r="N1855" s="13">
        <f>Table1[[#This Row],[Unit_Price]]*Table1[[#This Row],[Quantity]]*(1-Table1[[#This Row],[Discount_%]])</f>
        <v>22287</v>
      </c>
      <c r="O1855" s="13">
        <v>8487</v>
      </c>
      <c r="P1855" s="13">
        <f>Table1[[#This Row],[Revenue]]-Table1[[#This Row],[Cost]]</f>
        <v>13800</v>
      </c>
      <c r="Q1855" s="12" t="s">
        <v>48</v>
      </c>
      <c r="R1855" s="12" t="s">
        <v>51</v>
      </c>
      <c r="S1855" s="12" t="s">
        <v>55</v>
      </c>
      <c r="T1855" s="12">
        <v>1</v>
      </c>
      <c r="U1855" s="12">
        <v>5</v>
      </c>
      <c r="V1855" s="20" t="str">
        <f>TEXT(Table1[[#This Row],[Date]],"mmm-yyyy")</f>
        <v>Jun-2025</v>
      </c>
    </row>
    <row r="1856" spans="1:22" x14ac:dyDescent="0.2">
      <c r="A1856" s="11">
        <f t="shared" si="28"/>
        <v>45812</v>
      </c>
      <c r="B1856" s="12" t="s">
        <v>21</v>
      </c>
      <c r="C1856" s="12" t="str">
        <f>VLOOKUP(D1856, City_Mapping!A:B, 2, FALSE)</f>
        <v>USA</v>
      </c>
      <c r="D1856" s="12" t="s">
        <v>31</v>
      </c>
      <c r="E1856" s="12" t="s">
        <v>34</v>
      </c>
      <c r="F1856" s="12" t="s">
        <v>38</v>
      </c>
      <c r="G1856" s="12">
        <v>41351</v>
      </c>
      <c r="H1856" s="12" t="s">
        <v>42</v>
      </c>
      <c r="I1856" s="12" t="s">
        <v>45</v>
      </c>
      <c r="J1856" s="12">
        <v>288646</v>
      </c>
      <c r="K1856" s="12">
        <v>9</v>
      </c>
      <c r="L1856" s="13">
        <v>1437</v>
      </c>
      <c r="M1856" s="14">
        <f>Table1[[#This Row],[Column1]]/100</f>
        <v>0.05</v>
      </c>
      <c r="N1856" s="13">
        <f>Table1[[#This Row],[Unit_Price]]*Table1[[#This Row],[Quantity]]*(1-Table1[[#This Row],[Discount_%]])</f>
        <v>12286.349999999999</v>
      </c>
      <c r="O1856" s="13">
        <v>13997</v>
      </c>
      <c r="P1856" s="13">
        <f>Table1[[#This Row],[Revenue]]-Table1[[#This Row],[Cost]]</f>
        <v>-1710.6500000000015</v>
      </c>
      <c r="Q1856" s="12" t="s">
        <v>46</v>
      </c>
      <c r="R1856" s="12" t="s">
        <v>51</v>
      </c>
      <c r="S1856" s="12" t="s">
        <v>55</v>
      </c>
      <c r="T1856" s="12">
        <v>4</v>
      </c>
      <c r="U1856" s="12">
        <v>5</v>
      </c>
      <c r="V1856" s="20" t="str">
        <f>TEXT(Table1[[#This Row],[Date]],"mmm-yyyy")</f>
        <v>Jun-2025</v>
      </c>
    </row>
    <row r="1857" spans="1:22" x14ac:dyDescent="0.2">
      <c r="A1857" s="11">
        <f t="shared" si="28"/>
        <v>45812</v>
      </c>
      <c r="B1857" s="12" t="s">
        <v>23</v>
      </c>
      <c r="C1857" s="12" t="str">
        <f>VLOOKUP(D1857, City_Mapping!A:B, 2, FALSE)</f>
        <v>India</v>
      </c>
      <c r="D1857" s="12" t="s">
        <v>32</v>
      </c>
      <c r="E1857" s="12" t="s">
        <v>35</v>
      </c>
      <c r="F1857" s="12" t="s">
        <v>39</v>
      </c>
      <c r="G1857" s="12">
        <v>70693</v>
      </c>
      <c r="H1857" s="12" t="s">
        <v>41</v>
      </c>
      <c r="I1857" s="12" t="s">
        <v>44</v>
      </c>
      <c r="J1857" s="12">
        <v>303333</v>
      </c>
      <c r="K1857" s="12">
        <v>6</v>
      </c>
      <c r="L1857" s="13">
        <v>1789</v>
      </c>
      <c r="M1857" s="14">
        <f>Table1[[#This Row],[Column1]]/100</f>
        <v>0.05</v>
      </c>
      <c r="N1857" s="13">
        <f>Table1[[#This Row],[Unit_Price]]*Table1[[#This Row],[Quantity]]*(1-Table1[[#This Row],[Discount_%]])</f>
        <v>10197.299999999999</v>
      </c>
      <c r="O1857" s="13">
        <v>16794</v>
      </c>
      <c r="P1857" s="13">
        <f>Table1[[#This Row],[Revenue]]-Table1[[#This Row],[Cost]]</f>
        <v>-6596.7000000000007</v>
      </c>
      <c r="Q1857" s="12" t="s">
        <v>48</v>
      </c>
      <c r="R1857" s="12" t="s">
        <v>52</v>
      </c>
      <c r="S1857" s="12" t="s">
        <v>55</v>
      </c>
      <c r="T1857" s="12">
        <v>4</v>
      </c>
      <c r="U1857" s="12">
        <v>5</v>
      </c>
      <c r="V1857" s="20" t="str">
        <f>TEXT(Table1[[#This Row],[Date]],"mmm-yyyy")</f>
        <v>Jun-2025</v>
      </c>
    </row>
    <row r="1858" spans="1:22" x14ac:dyDescent="0.2">
      <c r="A1858" s="11">
        <f t="shared" si="28"/>
        <v>45812</v>
      </c>
      <c r="B1858" s="12" t="s">
        <v>22</v>
      </c>
      <c r="C1858" s="12" t="str">
        <f>VLOOKUP(D1858, City_Mapping!A:B, 2, FALSE)</f>
        <v>UK</v>
      </c>
      <c r="D1858" s="12" t="s">
        <v>29</v>
      </c>
      <c r="E1858" s="12" t="s">
        <v>35</v>
      </c>
      <c r="F1858" s="12" t="s">
        <v>39</v>
      </c>
      <c r="G1858" s="12">
        <v>41433</v>
      </c>
      <c r="H1858" s="12" t="s">
        <v>41</v>
      </c>
      <c r="I1858" s="12" t="s">
        <v>45</v>
      </c>
      <c r="J1858" s="12">
        <v>746729</v>
      </c>
      <c r="K1858" s="12">
        <v>9</v>
      </c>
      <c r="L1858" s="13">
        <v>2650</v>
      </c>
      <c r="M1858" s="14">
        <f>Table1[[#This Row],[Column1]]/100</f>
        <v>0.05</v>
      </c>
      <c r="N1858" s="13">
        <f>Table1[[#This Row],[Unit_Price]]*Table1[[#This Row],[Quantity]]*(1-Table1[[#This Row],[Discount_%]])</f>
        <v>22657.5</v>
      </c>
      <c r="O1858" s="13">
        <v>26855</v>
      </c>
      <c r="P1858" s="13">
        <f>Table1[[#This Row],[Revenue]]-Table1[[#This Row],[Cost]]</f>
        <v>-4197.5</v>
      </c>
      <c r="Q1858" s="12" t="s">
        <v>47</v>
      </c>
      <c r="R1858" s="12" t="s">
        <v>50</v>
      </c>
      <c r="S1858" s="12" t="s">
        <v>54</v>
      </c>
      <c r="T1858" s="12">
        <v>4</v>
      </c>
      <c r="U1858" s="12">
        <v>5</v>
      </c>
      <c r="V1858" s="20" t="str">
        <f>TEXT(Table1[[#This Row],[Date]],"mmm-yyyy")</f>
        <v>Jun-2025</v>
      </c>
    </row>
    <row r="1859" spans="1:22" x14ac:dyDescent="0.2">
      <c r="A1859" s="11">
        <f t="shared" si="28"/>
        <v>45812</v>
      </c>
      <c r="B1859" s="12" t="s">
        <v>22</v>
      </c>
      <c r="C1859" s="12" t="str">
        <f>VLOOKUP(D1859, City_Mapping!A:B, 2, FALSE)</f>
        <v>UAE</v>
      </c>
      <c r="D1859" s="12" t="s">
        <v>30</v>
      </c>
      <c r="E1859" s="12" t="s">
        <v>36</v>
      </c>
      <c r="F1859" s="12" t="s">
        <v>37</v>
      </c>
      <c r="G1859" s="12">
        <v>84797</v>
      </c>
      <c r="H1859" s="12" t="s">
        <v>41</v>
      </c>
      <c r="I1859" s="12" t="s">
        <v>44</v>
      </c>
      <c r="J1859" s="12">
        <v>842578</v>
      </c>
      <c r="K1859" s="12">
        <v>1</v>
      </c>
      <c r="L1859" s="13">
        <v>1012</v>
      </c>
      <c r="M1859" s="14">
        <f>Table1[[#This Row],[Column1]]/100</f>
        <v>0</v>
      </c>
      <c r="N1859" s="13">
        <f>Table1[[#This Row],[Unit_Price]]*Table1[[#This Row],[Quantity]]*(1-Table1[[#This Row],[Discount_%]])</f>
        <v>1012</v>
      </c>
      <c r="O1859" s="13">
        <v>23057</v>
      </c>
      <c r="P1859" s="13">
        <f>Table1[[#This Row],[Revenue]]-Table1[[#This Row],[Cost]]</f>
        <v>-22045</v>
      </c>
      <c r="Q1859" s="12" t="s">
        <v>48</v>
      </c>
      <c r="R1859" s="12" t="s">
        <v>51</v>
      </c>
      <c r="S1859" s="12" t="s">
        <v>54</v>
      </c>
      <c r="T1859" s="12">
        <v>5</v>
      </c>
      <c r="U1859" s="12">
        <v>0</v>
      </c>
      <c r="V1859" s="20" t="str">
        <f>TEXT(Table1[[#This Row],[Date]],"mmm-yyyy")</f>
        <v>Jun-2025</v>
      </c>
    </row>
    <row r="1860" spans="1:22" x14ac:dyDescent="0.2">
      <c r="A1860" s="11">
        <f t="shared" si="28"/>
        <v>45812</v>
      </c>
      <c r="B1860" s="12" t="s">
        <v>20</v>
      </c>
      <c r="C1860" s="12" t="str">
        <f>VLOOKUP(D1860, City_Mapping!A:B, 2, FALSE)</f>
        <v>India</v>
      </c>
      <c r="D1860" s="12" t="s">
        <v>32</v>
      </c>
      <c r="E1860" s="12" t="s">
        <v>36</v>
      </c>
      <c r="F1860" s="12" t="s">
        <v>39</v>
      </c>
      <c r="G1860" s="12">
        <v>89015</v>
      </c>
      <c r="H1860" s="12" t="s">
        <v>41</v>
      </c>
      <c r="I1860" s="12" t="s">
        <v>45</v>
      </c>
      <c r="J1860" s="12">
        <v>979695</v>
      </c>
      <c r="K1860" s="12">
        <v>4</v>
      </c>
      <c r="L1860" s="13">
        <v>2016</v>
      </c>
      <c r="M1860" s="14">
        <f>Table1[[#This Row],[Column1]]/100</f>
        <v>0.05</v>
      </c>
      <c r="N1860" s="13">
        <f>Table1[[#This Row],[Unit_Price]]*Table1[[#This Row],[Quantity]]*(1-Table1[[#This Row],[Discount_%]])</f>
        <v>7660.7999999999993</v>
      </c>
      <c r="O1860" s="13">
        <v>17788</v>
      </c>
      <c r="P1860" s="13">
        <f>Table1[[#This Row],[Revenue]]-Table1[[#This Row],[Cost]]</f>
        <v>-10127.200000000001</v>
      </c>
      <c r="Q1860" s="12" t="s">
        <v>48</v>
      </c>
      <c r="R1860" s="12" t="s">
        <v>52</v>
      </c>
      <c r="S1860" s="12" t="s">
        <v>55</v>
      </c>
      <c r="T1860" s="12">
        <v>2</v>
      </c>
      <c r="U1860" s="12">
        <v>5</v>
      </c>
      <c r="V1860" s="20" t="str">
        <f>TEXT(Table1[[#This Row],[Date]],"mmm-yyyy")</f>
        <v>Jun-2025</v>
      </c>
    </row>
    <row r="1861" spans="1:22" x14ac:dyDescent="0.2">
      <c r="A1861" s="11">
        <f t="shared" si="28"/>
        <v>45812</v>
      </c>
      <c r="B1861" s="12" t="s">
        <v>22</v>
      </c>
      <c r="C1861" s="12" t="str">
        <f>VLOOKUP(D1861, City_Mapping!A:B, 2, FALSE)</f>
        <v>India</v>
      </c>
      <c r="D1861" s="12" t="s">
        <v>32</v>
      </c>
      <c r="E1861" s="12" t="s">
        <v>36</v>
      </c>
      <c r="F1861" s="12" t="s">
        <v>40</v>
      </c>
      <c r="G1861" s="12">
        <v>25804</v>
      </c>
      <c r="H1861" s="12" t="s">
        <v>41</v>
      </c>
      <c r="I1861" s="12" t="s">
        <v>43</v>
      </c>
      <c r="J1861" s="12">
        <v>355329</v>
      </c>
      <c r="K1861" s="12">
        <v>4</v>
      </c>
      <c r="L1861" s="13">
        <v>2582</v>
      </c>
      <c r="M1861" s="14">
        <f>Table1[[#This Row],[Column1]]/100</f>
        <v>0.15</v>
      </c>
      <c r="N1861" s="13">
        <f>Table1[[#This Row],[Unit_Price]]*Table1[[#This Row],[Quantity]]*(1-Table1[[#This Row],[Discount_%]])</f>
        <v>8778.7999999999993</v>
      </c>
      <c r="O1861" s="13">
        <v>5711</v>
      </c>
      <c r="P1861" s="13">
        <f>Table1[[#This Row],[Revenue]]-Table1[[#This Row],[Cost]]</f>
        <v>3067.7999999999993</v>
      </c>
      <c r="Q1861" s="12" t="s">
        <v>46</v>
      </c>
      <c r="R1861" s="12" t="s">
        <v>52</v>
      </c>
      <c r="S1861" s="12" t="s">
        <v>56</v>
      </c>
      <c r="T1861" s="12">
        <v>3</v>
      </c>
      <c r="U1861" s="12">
        <v>15</v>
      </c>
      <c r="V1861" s="20" t="str">
        <f>TEXT(Table1[[#This Row],[Date]],"mmm-yyyy")</f>
        <v>Jun-2025</v>
      </c>
    </row>
    <row r="1862" spans="1:22" x14ac:dyDescent="0.2">
      <c r="A1862" s="11">
        <f t="shared" si="28"/>
        <v>45813</v>
      </c>
      <c r="B1862" s="12" t="s">
        <v>23</v>
      </c>
      <c r="C1862" s="12" t="str">
        <f>VLOOKUP(D1862, City_Mapping!A:B, 2, FALSE)</f>
        <v>UAE</v>
      </c>
      <c r="D1862" s="12" t="s">
        <v>30</v>
      </c>
      <c r="E1862" s="12" t="s">
        <v>34</v>
      </c>
      <c r="F1862" s="12" t="s">
        <v>39</v>
      </c>
      <c r="G1862" s="12">
        <v>55101</v>
      </c>
      <c r="H1862" s="12" t="s">
        <v>42</v>
      </c>
      <c r="I1862" s="12" t="s">
        <v>44</v>
      </c>
      <c r="J1862" s="12">
        <v>991550</v>
      </c>
      <c r="K1862" s="12">
        <v>6</v>
      </c>
      <c r="L1862" s="13">
        <v>1904</v>
      </c>
      <c r="M1862" s="14">
        <f>Table1[[#This Row],[Column1]]/100</f>
        <v>0.05</v>
      </c>
      <c r="N1862" s="13">
        <f>Table1[[#This Row],[Unit_Price]]*Table1[[#This Row],[Quantity]]*(1-Table1[[#This Row],[Discount_%]])</f>
        <v>10852.8</v>
      </c>
      <c r="O1862" s="13">
        <v>2924</v>
      </c>
      <c r="P1862" s="13">
        <f>Table1[[#This Row],[Revenue]]-Table1[[#This Row],[Cost]]</f>
        <v>7928.7999999999993</v>
      </c>
      <c r="Q1862" s="12" t="s">
        <v>48</v>
      </c>
      <c r="R1862" s="12" t="s">
        <v>50</v>
      </c>
      <c r="S1862" s="12" t="s">
        <v>53</v>
      </c>
      <c r="T1862" s="12">
        <v>1</v>
      </c>
      <c r="U1862" s="12">
        <v>5</v>
      </c>
      <c r="V1862" s="20" t="str">
        <f>TEXT(Table1[[#This Row],[Date]],"mmm-yyyy")</f>
        <v>Jun-2025</v>
      </c>
    </row>
    <row r="1863" spans="1:22" x14ac:dyDescent="0.2">
      <c r="A1863" s="11">
        <f t="shared" si="28"/>
        <v>45813</v>
      </c>
      <c r="B1863" s="12" t="s">
        <v>23</v>
      </c>
      <c r="C1863" s="12" t="str">
        <f>VLOOKUP(D1863, City_Mapping!A:B, 2, FALSE)</f>
        <v>India</v>
      </c>
      <c r="D1863" s="12" t="s">
        <v>33</v>
      </c>
      <c r="E1863" s="12" t="s">
        <v>36</v>
      </c>
      <c r="F1863" s="12" t="s">
        <v>40</v>
      </c>
      <c r="G1863" s="12">
        <v>70115</v>
      </c>
      <c r="H1863" s="12" t="s">
        <v>42</v>
      </c>
      <c r="I1863" s="12" t="s">
        <v>45</v>
      </c>
      <c r="J1863" s="12">
        <v>159235</v>
      </c>
      <c r="K1863" s="12">
        <v>1</v>
      </c>
      <c r="L1863" s="13">
        <v>4992</v>
      </c>
      <c r="M1863" s="14">
        <f>Table1[[#This Row],[Column1]]/100</f>
        <v>0.15</v>
      </c>
      <c r="N1863" s="13">
        <f>Table1[[#This Row],[Unit_Price]]*Table1[[#This Row],[Quantity]]*(1-Table1[[#This Row],[Discount_%]])</f>
        <v>4243.2</v>
      </c>
      <c r="O1863" s="13">
        <v>27433</v>
      </c>
      <c r="P1863" s="13">
        <f>Table1[[#This Row],[Revenue]]-Table1[[#This Row],[Cost]]</f>
        <v>-23189.8</v>
      </c>
      <c r="Q1863" s="12" t="s">
        <v>49</v>
      </c>
      <c r="R1863" s="12" t="s">
        <v>50</v>
      </c>
      <c r="S1863" s="12" t="s">
        <v>54</v>
      </c>
      <c r="T1863" s="12">
        <v>4</v>
      </c>
      <c r="U1863" s="12">
        <v>15</v>
      </c>
      <c r="V1863" s="20" t="str">
        <f>TEXT(Table1[[#This Row],[Date]],"mmm-yyyy")</f>
        <v>Jun-2025</v>
      </c>
    </row>
    <row r="1864" spans="1:22" x14ac:dyDescent="0.2">
      <c r="A1864" s="11">
        <f t="shared" si="28"/>
        <v>45813</v>
      </c>
      <c r="B1864" s="12" t="s">
        <v>20</v>
      </c>
      <c r="C1864" s="12" t="str">
        <f>VLOOKUP(D1864, City_Mapping!A:B, 2, FALSE)</f>
        <v>UK</v>
      </c>
      <c r="D1864" s="12" t="s">
        <v>29</v>
      </c>
      <c r="E1864" s="12" t="s">
        <v>36</v>
      </c>
      <c r="F1864" s="12" t="s">
        <v>37</v>
      </c>
      <c r="G1864" s="12">
        <v>88363</v>
      </c>
      <c r="H1864" s="12" t="s">
        <v>42</v>
      </c>
      <c r="I1864" s="12" t="s">
        <v>44</v>
      </c>
      <c r="J1864" s="12">
        <v>415048</v>
      </c>
      <c r="K1864" s="12">
        <v>5</v>
      </c>
      <c r="L1864" s="13">
        <v>2431</v>
      </c>
      <c r="M1864" s="14">
        <f>Table1[[#This Row],[Column1]]/100</f>
        <v>0.1</v>
      </c>
      <c r="N1864" s="13">
        <f>Table1[[#This Row],[Unit_Price]]*Table1[[#This Row],[Quantity]]*(1-Table1[[#This Row],[Discount_%]])</f>
        <v>10939.5</v>
      </c>
      <c r="O1864" s="13">
        <v>25005</v>
      </c>
      <c r="P1864" s="13">
        <f>Table1[[#This Row],[Revenue]]-Table1[[#This Row],[Cost]]</f>
        <v>-14065.5</v>
      </c>
      <c r="Q1864" s="12" t="s">
        <v>47</v>
      </c>
      <c r="R1864" s="12" t="s">
        <v>52</v>
      </c>
      <c r="S1864" s="12" t="s">
        <v>53</v>
      </c>
      <c r="T1864" s="12">
        <v>4</v>
      </c>
      <c r="U1864" s="12">
        <v>10</v>
      </c>
      <c r="V1864" s="20" t="str">
        <f>TEXT(Table1[[#This Row],[Date]],"mmm-yyyy")</f>
        <v>Jun-2025</v>
      </c>
    </row>
    <row r="1865" spans="1:22" x14ac:dyDescent="0.2">
      <c r="A1865" s="11">
        <f t="shared" si="28"/>
        <v>45813</v>
      </c>
      <c r="B1865" s="12" t="s">
        <v>23</v>
      </c>
      <c r="C1865" s="12" t="str">
        <f>VLOOKUP(D1865, City_Mapping!A:B, 2, FALSE)</f>
        <v>UAE</v>
      </c>
      <c r="D1865" s="12" t="s">
        <v>30</v>
      </c>
      <c r="E1865" s="12" t="s">
        <v>35</v>
      </c>
      <c r="F1865" s="12" t="s">
        <v>38</v>
      </c>
      <c r="G1865" s="12">
        <v>54700</v>
      </c>
      <c r="H1865" s="12" t="s">
        <v>41</v>
      </c>
      <c r="I1865" s="12" t="s">
        <v>43</v>
      </c>
      <c r="J1865" s="12">
        <v>968153</v>
      </c>
      <c r="K1865" s="12">
        <v>3</v>
      </c>
      <c r="L1865" s="13">
        <v>2385</v>
      </c>
      <c r="M1865" s="14">
        <f>Table1[[#This Row],[Column1]]/100</f>
        <v>0.2</v>
      </c>
      <c r="N1865" s="13">
        <f>Table1[[#This Row],[Unit_Price]]*Table1[[#This Row],[Quantity]]*(1-Table1[[#This Row],[Discount_%]])</f>
        <v>5724</v>
      </c>
      <c r="O1865" s="13">
        <v>18265</v>
      </c>
      <c r="P1865" s="13">
        <f>Table1[[#This Row],[Revenue]]-Table1[[#This Row],[Cost]]</f>
        <v>-12541</v>
      </c>
      <c r="Q1865" s="12" t="s">
        <v>48</v>
      </c>
      <c r="R1865" s="12" t="s">
        <v>51</v>
      </c>
      <c r="S1865" s="12" t="s">
        <v>55</v>
      </c>
      <c r="T1865" s="12">
        <v>1</v>
      </c>
      <c r="U1865" s="12">
        <v>20</v>
      </c>
      <c r="V1865" s="20" t="str">
        <f>TEXT(Table1[[#This Row],[Date]],"mmm-yyyy")</f>
        <v>Jun-2025</v>
      </c>
    </row>
    <row r="1866" spans="1:22" x14ac:dyDescent="0.2">
      <c r="A1866" s="11">
        <f t="shared" si="28"/>
        <v>45813</v>
      </c>
      <c r="B1866" s="12" t="s">
        <v>21</v>
      </c>
      <c r="C1866" s="12" t="str">
        <f>VLOOKUP(D1866, City_Mapping!A:B, 2, FALSE)</f>
        <v>USA</v>
      </c>
      <c r="D1866" s="12" t="s">
        <v>31</v>
      </c>
      <c r="E1866" s="12" t="s">
        <v>36</v>
      </c>
      <c r="F1866" s="12" t="s">
        <v>40</v>
      </c>
      <c r="G1866" s="12">
        <v>87576</v>
      </c>
      <c r="H1866" s="12" t="s">
        <v>42</v>
      </c>
      <c r="I1866" s="12" t="s">
        <v>45</v>
      </c>
      <c r="J1866" s="12">
        <v>529956</v>
      </c>
      <c r="K1866" s="12">
        <v>1</v>
      </c>
      <c r="L1866" s="13">
        <v>2853</v>
      </c>
      <c r="M1866" s="14">
        <f>Table1[[#This Row],[Column1]]/100</f>
        <v>0.05</v>
      </c>
      <c r="N1866" s="13">
        <f>Table1[[#This Row],[Unit_Price]]*Table1[[#This Row],[Quantity]]*(1-Table1[[#This Row],[Discount_%]])</f>
        <v>2710.35</v>
      </c>
      <c r="O1866" s="13">
        <v>7023</v>
      </c>
      <c r="P1866" s="13">
        <f>Table1[[#This Row],[Revenue]]-Table1[[#This Row],[Cost]]</f>
        <v>-4312.6499999999996</v>
      </c>
      <c r="Q1866" s="12" t="s">
        <v>48</v>
      </c>
      <c r="R1866" s="12" t="s">
        <v>51</v>
      </c>
      <c r="S1866" s="12" t="s">
        <v>53</v>
      </c>
      <c r="T1866" s="12">
        <v>4</v>
      </c>
      <c r="U1866" s="12">
        <v>5</v>
      </c>
      <c r="V1866" s="20" t="str">
        <f>TEXT(Table1[[#This Row],[Date]],"mmm-yyyy")</f>
        <v>Jun-2025</v>
      </c>
    </row>
    <row r="1867" spans="1:22" x14ac:dyDescent="0.2">
      <c r="A1867" s="11">
        <f t="shared" si="28"/>
        <v>45813</v>
      </c>
      <c r="B1867" s="12" t="s">
        <v>23</v>
      </c>
      <c r="C1867" s="12" t="str">
        <f>VLOOKUP(D1867, City_Mapping!A:B, 2, FALSE)</f>
        <v>India</v>
      </c>
      <c r="D1867" s="12" t="s">
        <v>28</v>
      </c>
      <c r="E1867" s="12" t="s">
        <v>36</v>
      </c>
      <c r="F1867" s="12" t="s">
        <v>38</v>
      </c>
      <c r="G1867" s="12">
        <v>29477</v>
      </c>
      <c r="H1867" s="12" t="s">
        <v>41</v>
      </c>
      <c r="I1867" s="12" t="s">
        <v>45</v>
      </c>
      <c r="J1867" s="12">
        <v>697418</v>
      </c>
      <c r="K1867" s="12">
        <v>6</v>
      </c>
      <c r="L1867" s="13">
        <v>4307</v>
      </c>
      <c r="M1867" s="14">
        <f>Table1[[#This Row],[Column1]]/100</f>
        <v>0.15</v>
      </c>
      <c r="N1867" s="13">
        <f>Table1[[#This Row],[Unit_Price]]*Table1[[#This Row],[Quantity]]*(1-Table1[[#This Row],[Discount_%]])</f>
        <v>21965.7</v>
      </c>
      <c r="O1867" s="13">
        <v>28457</v>
      </c>
      <c r="P1867" s="13">
        <f>Table1[[#This Row],[Revenue]]-Table1[[#This Row],[Cost]]</f>
        <v>-6491.2999999999993</v>
      </c>
      <c r="Q1867" s="12" t="s">
        <v>49</v>
      </c>
      <c r="R1867" s="12" t="s">
        <v>50</v>
      </c>
      <c r="S1867" s="12" t="s">
        <v>53</v>
      </c>
      <c r="T1867" s="12">
        <v>5</v>
      </c>
      <c r="U1867" s="12">
        <v>15</v>
      </c>
      <c r="V1867" s="20" t="str">
        <f>TEXT(Table1[[#This Row],[Date]],"mmm-yyyy")</f>
        <v>Jun-2025</v>
      </c>
    </row>
    <row r="1868" spans="1:22" x14ac:dyDescent="0.2">
      <c r="A1868" s="11">
        <f t="shared" si="28"/>
        <v>45813</v>
      </c>
      <c r="B1868" s="12" t="s">
        <v>23</v>
      </c>
      <c r="C1868" s="12" t="str">
        <f>VLOOKUP(D1868, City_Mapping!A:B, 2, FALSE)</f>
        <v>UAE</v>
      </c>
      <c r="D1868" s="12" t="s">
        <v>30</v>
      </c>
      <c r="E1868" s="12" t="s">
        <v>36</v>
      </c>
      <c r="F1868" s="12" t="s">
        <v>38</v>
      </c>
      <c r="G1868" s="12">
        <v>26127</v>
      </c>
      <c r="H1868" s="12" t="s">
        <v>41</v>
      </c>
      <c r="I1868" s="12" t="s">
        <v>43</v>
      </c>
      <c r="J1868" s="12">
        <v>280626</v>
      </c>
      <c r="K1868" s="12">
        <v>3</v>
      </c>
      <c r="L1868" s="13">
        <v>3246</v>
      </c>
      <c r="M1868" s="14">
        <f>Table1[[#This Row],[Column1]]/100</f>
        <v>0.15</v>
      </c>
      <c r="N1868" s="13">
        <f>Table1[[#This Row],[Unit_Price]]*Table1[[#This Row],[Quantity]]*(1-Table1[[#This Row],[Discount_%]])</f>
        <v>8277.2999999999993</v>
      </c>
      <c r="O1868" s="13">
        <v>3902</v>
      </c>
      <c r="P1868" s="13">
        <f>Table1[[#This Row],[Revenue]]-Table1[[#This Row],[Cost]]</f>
        <v>4375.2999999999993</v>
      </c>
      <c r="Q1868" s="12" t="s">
        <v>47</v>
      </c>
      <c r="R1868" s="12" t="s">
        <v>51</v>
      </c>
      <c r="S1868" s="12" t="s">
        <v>56</v>
      </c>
      <c r="T1868" s="12">
        <v>2</v>
      </c>
      <c r="U1868" s="12">
        <v>15</v>
      </c>
      <c r="V1868" s="20" t="str">
        <f>TEXT(Table1[[#This Row],[Date]],"mmm-yyyy")</f>
        <v>Jun-2025</v>
      </c>
    </row>
    <row r="1869" spans="1:22" x14ac:dyDescent="0.2">
      <c r="A1869" s="11">
        <f t="shared" si="28"/>
        <v>45813</v>
      </c>
      <c r="B1869" s="12" t="s">
        <v>22</v>
      </c>
      <c r="C1869" s="12" t="str">
        <f>VLOOKUP(D1869, City_Mapping!A:B, 2, FALSE)</f>
        <v>India</v>
      </c>
      <c r="D1869" s="12" t="s">
        <v>32</v>
      </c>
      <c r="E1869" s="12" t="s">
        <v>36</v>
      </c>
      <c r="F1869" s="12" t="s">
        <v>38</v>
      </c>
      <c r="G1869" s="12">
        <v>96718</v>
      </c>
      <c r="H1869" s="12" t="s">
        <v>42</v>
      </c>
      <c r="I1869" s="12" t="s">
        <v>45</v>
      </c>
      <c r="J1869" s="12">
        <v>762559</v>
      </c>
      <c r="K1869" s="12">
        <v>4</v>
      </c>
      <c r="L1869" s="13">
        <v>1080</v>
      </c>
      <c r="M1869" s="14">
        <f>Table1[[#This Row],[Column1]]/100</f>
        <v>0.2</v>
      </c>
      <c r="N1869" s="13">
        <f>Table1[[#This Row],[Unit_Price]]*Table1[[#This Row],[Quantity]]*(1-Table1[[#This Row],[Discount_%]])</f>
        <v>3456</v>
      </c>
      <c r="O1869" s="13">
        <v>10789</v>
      </c>
      <c r="P1869" s="13">
        <f>Table1[[#This Row],[Revenue]]-Table1[[#This Row],[Cost]]</f>
        <v>-7333</v>
      </c>
      <c r="Q1869" s="12" t="s">
        <v>47</v>
      </c>
      <c r="R1869" s="12" t="s">
        <v>51</v>
      </c>
      <c r="S1869" s="12" t="s">
        <v>56</v>
      </c>
      <c r="T1869" s="12">
        <v>2</v>
      </c>
      <c r="U1869" s="12">
        <v>20</v>
      </c>
      <c r="V1869" s="20" t="str">
        <f>TEXT(Table1[[#This Row],[Date]],"mmm-yyyy")</f>
        <v>Jun-2025</v>
      </c>
    </row>
    <row r="1870" spans="1:22" x14ac:dyDescent="0.2">
      <c r="A1870" s="11">
        <f t="shared" si="28"/>
        <v>45813</v>
      </c>
      <c r="B1870" s="12" t="s">
        <v>22</v>
      </c>
      <c r="C1870" s="12" t="str">
        <f>VLOOKUP(D1870, City_Mapping!A:B, 2, FALSE)</f>
        <v>India</v>
      </c>
      <c r="D1870" s="12" t="s">
        <v>32</v>
      </c>
      <c r="E1870" s="12" t="s">
        <v>35</v>
      </c>
      <c r="F1870" s="12" t="s">
        <v>38</v>
      </c>
      <c r="G1870" s="12">
        <v>36049</v>
      </c>
      <c r="H1870" s="12" t="s">
        <v>42</v>
      </c>
      <c r="I1870" s="12" t="s">
        <v>45</v>
      </c>
      <c r="J1870" s="12">
        <v>532248</v>
      </c>
      <c r="K1870" s="12">
        <v>9</v>
      </c>
      <c r="L1870" s="13">
        <v>2712</v>
      </c>
      <c r="M1870" s="14">
        <f>Table1[[#This Row],[Column1]]/100</f>
        <v>0.1</v>
      </c>
      <c r="N1870" s="13">
        <f>Table1[[#This Row],[Unit_Price]]*Table1[[#This Row],[Quantity]]*(1-Table1[[#This Row],[Discount_%]])</f>
        <v>21967.200000000001</v>
      </c>
      <c r="O1870" s="13">
        <v>27515</v>
      </c>
      <c r="P1870" s="13">
        <f>Table1[[#This Row],[Revenue]]-Table1[[#This Row],[Cost]]</f>
        <v>-5547.7999999999993</v>
      </c>
      <c r="Q1870" s="12" t="s">
        <v>48</v>
      </c>
      <c r="R1870" s="12" t="s">
        <v>51</v>
      </c>
      <c r="S1870" s="12" t="s">
        <v>53</v>
      </c>
      <c r="T1870" s="12">
        <v>3</v>
      </c>
      <c r="U1870" s="12">
        <v>10</v>
      </c>
      <c r="V1870" s="20" t="str">
        <f>TEXT(Table1[[#This Row],[Date]],"mmm-yyyy")</f>
        <v>Jun-2025</v>
      </c>
    </row>
    <row r="1871" spans="1:22" x14ac:dyDescent="0.2">
      <c r="A1871" s="11">
        <f t="shared" ref="A1871:A1934" si="29">A1859+1</f>
        <v>45813</v>
      </c>
      <c r="B1871" s="12" t="s">
        <v>23</v>
      </c>
      <c r="C1871" s="12" t="str">
        <f>VLOOKUP(D1871, City_Mapping!A:B, 2, FALSE)</f>
        <v>UAE</v>
      </c>
      <c r="D1871" s="12" t="s">
        <v>30</v>
      </c>
      <c r="E1871" s="12" t="s">
        <v>36</v>
      </c>
      <c r="F1871" s="12" t="s">
        <v>40</v>
      </c>
      <c r="G1871" s="12">
        <v>22473</v>
      </c>
      <c r="H1871" s="12" t="s">
        <v>41</v>
      </c>
      <c r="I1871" s="12" t="s">
        <v>44</v>
      </c>
      <c r="J1871" s="12">
        <v>574626</v>
      </c>
      <c r="K1871" s="12">
        <v>2</v>
      </c>
      <c r="L1871" s="13">
        <v>3829</v>
      </c>
      <c r="M1871" s="14">
        <f>Table1[[#This Row],[Column1]]/100</f>
        <v>0.05</v>
      </c>
      <c r="N1871" s="13">
        <f>Table1[[#This Row],[Unit_Price]]*Table1[[#This Row],[Quantity]]*(1-Table1[[#This Row],[Discount_%]])</f>
        <v>7275.0999999999995</v>
      </c>
      <c r="O1871" s="13">
        <v>16747</v>
      </c>
      <c r="P1871" s="13">
        <f>Table1[[#This Row],[Revenue]]-Table1[[#This Row],[Cost]]</f>
        <v>-9471.9000000000015</v>
      </c>
      <c r="Q1871" s="12" t="s">
        <v>46</v>
      </c>
      <c r="R1871" s="12" t="s">
        <v>52</v>
      </c>
      <c r="S1871" s="12" t="s">
        <v>56</v>
      </c>
      <c r="T1871" s="12">
        <v>5</v>
      </c>
      <c r="U1871" s="12">
        <v>5</v>
      </c>
      <c r="V1871" s="20" t="str">
        <f>TEXT(Table1[[#This Row],[Date]],"mmm-yyyy")</f>
        <v>Jun-2025</v>
      </c>
    </row>
    <row r="1872" spans="1:22" x14ac:dyDescent="0.2">
      <c r="A1872" s="11">
        <f t="shared" si="29"/>
        <v>45813</v>
      </c>
      <c r="B1872" s="12" t="s">
        <v>20</v>
      </c>
      <c r="C1872" s="12" t="str">
        <f>VLOOKUP(D1872, City_Mapping!A:B, 2, FALSE)</f>
        <v>India</v>
      </c>
      <c r="D1872" s="12" t="s">
        <v>28</v>
      </c>
      <c r="E1872" s="12" t="s">
        <v>35</v>
      </c>
      <c r="F1872" s="12" t="s">
        <v>37</v>
      </c>
      <c r="G1872" s="12">
        <v>92245</v>
      </c>
      <c r="H1872" s="12" t="s">
        <v>41</v>
      </c>
      <c r="I1872" s="12" t="s">
        <v>45</v>
      </c>
      <c r="J1872" s="12">
        <v>785795</v>
      </c>
      <c r="K1872" s="12">
        <v>1</v>
      </c>
      <c r="L1872" s="13">
        <v>601</v>
      </c>
      <c r="M1872" s="14">
        <f>Table1[[#This Row],[Column1]]/100</f>
        <v>0.15</v>
      </c>
      <c r="N1872" s="13">
        <f>Table1[[#This Row],[Unit_Price]]*Table1[[#This Row],[Quantity]]*(1-Table1[[#This Row],[Discount_%]])</f>
        <v>510.84999999999997</v>
      </c>
      <c r="O1872" s="13">
        <v>16502</v>
      </c>
      <c r="P1872" s="13">
        <f>Table1[[#This Row],[Revenue]]-Table1[[#This Row],[Cost]]</f>
        <v>-15991.15</v>
      </c>
      <c r="Q1872" s="12" t="s">
        <v>47</v>
      </c>
      <c r="R1872" s="12" t="s">
        <v>52</v>
      </c>
      <c r="S1872" s="12" t="s">
        <v>55</v>
      </c>
      <c r="T1872" s="12">
        <v>3</v>
      </c>
      <c r="U1872" s="12">
        <v>15</v>
      </c>
      <c r="V1872" s="20" t="str">
        <f>TEXT(Table1[[#This Row],[Date]],"mmm-yyyy")</f>
        <v>Jun-2025</v>
      </c>
    </row>
    <row r="1873" spans="1:22" x14ac:dyDescent="0.2">
      <c r="A1873" s="11">
        <f t="shared" si="29"/>
        <v>45813</v>
      </c>
      <c r="B1873" s="12" t="s">
        <v>22</v>
      </c>
      <c r="C1873" s="12" t="str">
        <f>VLOOKUP(D1873, City_Mapping!A:B, 2, FALSE)</f>
        <v>UAE</v>
      </c>
      <c r="D1873" s="12" t="s">
        <v>30</v>
      </c>
      <c r="E1873" s="12" t="s">
        <v>34</v>
      </c>
      <c r="F1873" s="12" t="s">
        <v>39</v>
      </c>
      <c r="G1873" s="12">
        <v>71836</v>
      </c>
      <c r="H1873" s="12" t="s">
        <v>42</v>
      </c>
      <c r="I1873" s="12" t="s">
        <v>43</v>
      </c>
      <c r="J1873" s="12">
        <v>785480</v>
      </c>
      <c r="K1873" s="12">
        <v>6</v>
      </c>
      <c r="L1873" s="13">
        <v>4788</v>
      </c>
      <c r="M1873" s="14">
        <f>Table1[[#This Row],[Column1]]/100</f>
        <v>0.05</v>
      </c>
      <c r="N1873" s="13">
        <f>Table1[[#This Row],[Unit_Price]]*Table1[[#This Row],[Quantity]]*(1-Table1[[#This Row],[Discount_%]])</f>
        <v>27291.599999999999</v>
      </c>
      <c r="O1873" s="13">
        <v>18629</v>
      </c>
      <c r="P1873" s="13">
        <f>Table1[[#This Row],[Revenue]]-Table1[[#This Row],[Cost]]</f>
        <v>8662.5999999999985</v>
      </c>
      <c r="Q1873" s="12" t="s">
        <v>47</v>
      </c>
      <c r="R1873" s="12" t="s">
        <v>51</v>
      </c>
      <c r="S1873" s="12" t="s">
        <v>55</v>
      </c>
      <c r="T1873" s="12">
        <v>4</v>
      </c>
      <c r="U1873" s="12">
        <v>5</v>
      </c>
      <c r="V1873" s="20" t="str">
        <f>TEXT(Table1[[#This Row],[Date]],"mmm-yyyy")</f>
        <v>Jun-2025</v>
      </c>
    </row>
    <row r="1874" spans="1:22" x14ac:dyDescent="0.2">
      <c r="A1874" s="11">
        <f t="shared" si="29"/>
        <v>45814</v>
      </c>
      <c r="B1874" s="12" t="s">
        <v>20</v>
      </c>
      <c r="C1874" s="12" t="str">
        <f>VLOOKUP(D1874, City_Mapping!A:B, 2, FALSE)</f>
        <v>India</v>
      </c>
      <c r="D1874" s="12" t="s">
        <v>28</v>
      </c>
      <c r="E1874" s="12" t="s">
        <v>36</v>
      </c>
      <c r="F1874" s="12" t="s">
        <v>40</v>
      </c>
      <c r="G1874" s="12">
        <v>52464</v>
      </c>
      <c r="H1874" s="12" t="s">
        <v>41</v>
      </c>
      <c r="I1874" s="12" t="s">
        <v>45</v>
      </c>
      <c r="J1874" s="12">
        <v>827515</v>
      </c>
      <c r="K1874" s="12">
        <v>1</v>
      </c>
      <c r="L1874" s="13">
        <v>4342</v>
      </c>
      <c r="M1874" s="14">
        <f>Table1[[#This Row],[Column1]]/100</f>
        <v>0</v>
      </c>
      <c r="N1874" s="13">
        <f>Table1[[#This Row],[Unit_Price]]*Table1[[#This Row],[Quantity]]*(1-Table1[[#This Row],[Discount_%]])</f>
        <v>4342</v>
      </c>
      <c r="O1874" s="13">
        <v>9631</v>
      </c>
      <c r="P1874" s="13">
        <f>Table1[[#This Row],[Revenue]]-Table1[[#This Row],[Cost]]</f>
        <v>-5289</v>
      </c>
      <c r="Q1874" s="12" t="s">
        <v>46</v>
      </c>
      <c r="R1874" s="12" t="s">
        <v>52</v>
      </c>
      <c r="S1874" s="12" t="s">
        <v>53</v>
      </c>
      <c r="T1874" s="12">
        <v>2</v>
      </c>
      <c r="U1874" s="12">
        <v>0</v>
      </c>
      <c r="V1874" s="20" t="str">
        <f>TEXT(Table1[[#This Row],[Date]],"mmm-yyyy")</f>
        <v>Jun-2025</v>
      </c>
    </row>
    <row r="1875" spans="1:22" x14ac:dyDescent="0.2">
      <c r="A1875" s="11">
        <f t="shared" si="29"/>
        <v>45814</v>
      </c>
      <c r="B1875" s="12" t="s">
        <v>23</v>
      </c>
      <c r="C1875" s="12" t="str">
        <f>VLOOKUP(D1875, City_Mapping!A:B, 2, FALSE)</f>
        <v>India</v>
      </c>
      <c r="D1875" s="12" t="s">
        <v>28</v>
      </c>
      <c r="E1875" s="12" t="s">
        <v>36</v>
      </c>
      <c r="F1875" s="12" t="s">
        <v>37</v>
      </c>
      <c r="G1875" s="12">
        <v>23714</v>
      </c>
      <c r="H1875" s="12" t="s">
        <v>41</v>
      </c>
      <c r="I1875" s="12" t="s">
        <v>44</v>
      </c>
      <c r="J1875" s="12">
        <v>102607</v>
      </c>
      <c r="K1875" s="12">
        <v>1</v>
      </c>
      <c r="L1875" s="13">
        <v>3463</v>
      </c>
      <c r="M1875" s="14">
        <f>Table1[[#This Row],[Column1]]/100</f>
        <v>0.15</v>
      </c>
      <c r="N1875" s="13">
        <f>Table1[[#This Row],[Unit_Price]]*Table1[[#This Row],[Quantity]]*(1-Table1[[#This Row],[Discount_%]])</f>
        <v>2943.5499999999997</v>
      </c>
      <c r="O1875" s="13">
        <v>14591</v>
      </c>
      <c r="P1875" s="13">
        <f>Table1[[#This Row],[Revenue]]-Table1[[#This Row],[Cost]]</f>
        <v>-11647.45</v>
      </c>
      <c r="Q1875" s="12" t="s">
        <v>47</v>
      </c>
      <c r="R1875" s="12" t="s">
        <v>50</v>
      </c>
      <c r="S1875" s="12" t="s">
        <v>54</v>
      </c>
      <c r="T1875" s="12">
        <v>3</v>
      </c>
      <c r="U1875" s="12">
        <v>15</v>
      </c>
      <c r="V1875" s="20" t="str">
        <f>TEXT(Table1[[#This Row],[Date]],"mmm-yyyy")</f>
        <v>Jun-2025</v>
      </c>
    </row>
    <row r="1876" spans="1:22" x14ac:dyDescent="0.2">
      <c r="A1876" s="11">
        <f t="shared" si="29"/>
        <v>45814</v>
      </c>
      <c r="B1876" s="12" t="s">
        <v>23</v>
      </c>
      <c r="C1876" s="12" t="str">
        <f>VLOOKUP(D1876, City_Mapping!A:B, 2, FALSE)</f>
        <v>USA</v>
      </c>
      <c r="D1876" s="12" t="s">
        <v>31</v>
      </c>
      <c r="E1876" s="12" t="s">
        <v>36</v>
      </c>
      <c r="F1876" s="12" t="s">
        <v>39</v>
      </c>
      <c r="G1876" s="12">
        <v>70878</v>
      </c>
      <c r="H1876" s="12" t="s">
        <v>41</v>
      </c>
      <c r="I1876" s="12" t="s">
        <v>45</v>
      </c>
      <c r="J1876" s="12">
        <v>436260</v>
      </c>
      <c r="K1876" s="12">
        <v>7</v>
      </c>
      <c r="L1876" s="13">
        <v>798</v>
      </c>
      <c r="M1876" s="14">
        <f>Table1[[#This Row],[Column1]]/100</f>
        <v>0.1</v>
      </c>
      <c r="N1876" s="13">
        <f>Table1[[#This Row],[Unit_Price]]*Table1[[#This Row],[Quantity]]*(1-Table1[[#This Row],[Discount_%]])</f>
        <v>5027.4000000000005</v>
      </c>
      <c r="O1876" s="13">
        <v>12016</v>
      </c>
      <c r="P1876" s="13">
        <f>Table1[[#This Row],[Revenue]]-Table1[[#This Row],[Cost]]</f>
        <v>-6988.5999999999995</v>
      </c>
      <c r="Q1876" s="12" t="s">
        <v>47</v>
      </c>
      <c r="R1876" s="12" t="s">
        <v>51</v>
      </c>
      <c r="S1876" s="12" t="s">
        <v>53</v>
      </c>
      <c r="T1876" s="12">
        <v>3</v>
      </c>
      <c r="U1876" s="12">
        <v>10</v>
      </c>
      <c r="V1876" s="20" t="str">
        <f>TEXT(Table1[[#This Row],[Date]],"mmm-yyyy")</f>
        <v>Jun-2025</v>
      </c>
    </row>
    <row r="1877" spans="1:22" x14ac:dyDescent="0.2">
      <c r="A1877" s="11">
        <f t="shared" si="29"/>
        <v>45814</v>
      </c>
      <c r="B1877" s="12" t="s">
        <v>21</v>
      </c>
      <c r="C1877" s="12" t="str">
        <f>VLOOKUP(D1877, City_Mapping!A:B, 2, FALSE)</f>
        <v>UK</v>
      </c>
      <c r="D1877" s="12" t="s">
        <v>29</v>
      </c>
      <c r="E1877" s="12" t="s">
        <v>35</v>
      </c>
      <c r="F1877" s="12" t="s">
        <v>38</v>
      </c>
      <c r="G1877" s="12">
        <v>44208</v>
      </c>
      <c r="H1877" s="12" t="s">
        <v>42</v>
      </c>
      <c r="I1877" s="12" t="s">
        <v>44</v>
      </c>
      <c r="J1877" s="12">
        <v>316396</v>
      </c>
      <c r="K1877" s="12">
        <v>2</v>
      </c>
      <c r="L1877" s="13">
        <v>4616</v>
      </c>
      <c r="M1877" s="14">
        <f>Table1[[#This Row],[Column1]]/100</f>
        <v>0.2</v>
      </c>
      <c r="N1877" s="13">
        <f>Table1[[#This Row],[Unit_Price]]*Table1[[#This Row],[Quantity]]*(1-Table1[[#This Row],[Discount_%]])</f>
        <v>7385.6</v>
      </c>
      <c r="O1877" s="13">
        <v>22751</v>
      </c>
      <c r="P1877" s="13">
        <f>Table1[[#This Row],[Revenue]]-Table1[[#This Row],[Cost]]</f>
        <v>-15365.4</v>
      </c>
      <c r="Q1877" s="12" t="s">
        <v>46</v>
      </c>
      <c r="R1877" s="12" t="s">
        <v>51</v>
      </c>
      <c r="S1877" s="12" t="s">
        <v>54</v>
      </c>
      <c r="T1877" s="12">
        <v>5</v>
      </c>
      <c r="U1877" s="12">
        <v>20</v>
      </c>
      <c r="V1877" s="20" t="str">
        <f>TEXT(Table1[[#This Row],[Date]],"mmm-yyyy")</f>
        <v>Jun-2025</v>
      </c>
    </row>
    <row r="1878" spans="1:22" x14ac:dyDescent="0.2">
      <c r="A1878" s="11">
        <f t="shared" si="29"/>
        <v>45814</v>
      </c>
      <c r="B1878" s="12" t="s">
        <v>22</v>
      </c>
      <c r="C1878" s="12" t="str">
        <f>VLOOKUP(D1878, City_Mapping!A:B, 2, FALSE)</f>
        <v>India</v>
      </c>
      <c r="D1878" s="12" t="s">
        <v>32</v>
      </c>
      <c r="E1878" s="12" t="s">
        <v>36</v>
      </c>
      <c r="F1878" s="12" t="s">
        <v>39</v>
      </c>
      <c r="G1878" s="12">
        <v>97104</v>
      </c>
      <c r="H1878" s="12" t="s">
        <v>41</v>
      </c>
      <c r="I1878" s="12" t="s">
        <v>45</v>
      </c>
      <c r="J1878" s="12">
        <v>515242</v>
      </c>
      <c r="K1878" s="12">
        <v>4</v>
      </c>
      <c r="L1878" s="13">
        <v>544</v>
      </c>
      <c r="M1878" s="14">
        <f>Table1[[#This Row],[Column1]]/100</f>
        <v>0.15</v>
      </c>
      <c r="N1878" s="13">
        <f>Table1[[#This Row],[Unit_Price]]*Table1[[#This Row],[Quantity]]*(1-Table1[[#This Row],[Discount_%]])</f>
        <v>1849.6</v>
      </c>
      <c r="O1878" s="13">
        <v>17499</v>
      </c>
      <c r="P1878" s="13">
        <f>Table1[[#This Row],[Revenue]]-Table1[[#This Row],[Cost]]</f>
        <v>-15649.4</v>
      </c>
      <c r="Q1878" s="12" t="s">
        <v>48</v>
      </c>
      <c r="R1878" s="12" t="s">
        <v>50</v>
      </c>
      <c r="S1878" s="12" t="s">
        <v>54</v>
      </c>
      <c r="T1878" s="12">
        <v>4</v>
      </c>
      <c r="U1878" s="12">
        <v>15</v>
      </c>
      <c r="V1878" s="20" t="str">
        <f>TEXT(Table1[[#This Row],[Date]],"mmm-yyyy")</f>
        <v>Jun-2025</v>
      </c>
    </row>
    <row r="1879" spans="1:22" x14ac:dyDescent="0.2">
      <c r="A1879" s="11">
        <f t="shared" si="29"/>
        <v>45814</v>
      </c>
      <c r="B1879" s="12" t="s">
        <v>23</v>
      </c>
      <c r="C1879" s="12" t="str">
        <f>VLOOKUP(D1879, City_Mapping!A:B, 2, FALSE)</f>
        <v>India</v>
      </c>
      <c r="D1879" s="12" t="s">
        <v>32</v>
      </c>
      <c r="E1879" s="12" t="s">
        <v>36</v>
      </c>
      <c r="F1879" s="12" t="s">
        <v>39</v>
      </c>
      <c r="G1879" s="12">
        <v>84683</v>
      </c>
      <c r="H1879" s="12" t="s">
        <v>41</v>
      </c>
      <c r="I1879" s="12" t="s">
        <v>44</v>
      </c>
      <c r="J1879" s="12">
        <v>880013</v>
      </c>
      <c r="K1879" s="12">
        <v>4</v>
      </c>
      <c r="L1879" s="13">
        <v>3043</v>
      </c>
      <c r="M1879" s="14">
        <f>Table1[[#This Row],[Column1]]/100</f>
        <v>0</v>
      </c>
      <c r="N1879" s="13">
        <f>Table1[[#This Row],[Unit_Price]]*Table1[[#This Row],[Quantity]]*(1-Table1[[#This Row],[Discount_%]])</f>
        <v>12172</v>
      </c>
      <c r="O1879" s="13">
        <v>21884</v>
      </c>
      <c r="P1879" s="13">
        <f>Table1[[#This Row],[Revenue]]-Table1[[#This Row],[Cost]]</f>
        <v>-9712</v>
      </c>
      <c r="Q1879" s="12" t="s">
        <v>46</v>
      </c>
      <c r="R1879" s="12" t="s">
        <v>51</v>
      </c>
      <c r="S1879" s="12" t="s">
        <v>54</v>
      </c>
      <c r="T1879" s="12">
        <v>1</v>
      </c>
      <c r="U1879" s="12">
        <v>0</v>
      </c>
      <c r="V1879" s="20" t="str">
        <f>TEXT(Table1[[#This Row],[Date]],"mmm-yyyy")</f>
        <v>Jun-2025</v>
      </c>
    </row>
    <row r="1880" spans="1:22" x14ac:dyDescent="0.2">
      <c r="A1880" s="11">
        <f t="shared" si="29"/>
        <v>45814</v>
      </c>
      <c r="B1880" s="12" t="s">
        <v>21</v>
      </c>
      <c r="C1880" s="12" t="str">
        <f>VLOOKUP(D1880, City_Mapping!A:B, 2, FALSE)</f>
        <v>India</v>
      </c>
      <c r="D1880" s="12" t="s">
        <v>28</v>
      </c>
      <c r="E1880" s="12" t="s">
        <v>34</v>
      </c>
      <c r="F1880" s="12" t="s">
        <v>37</v>
      </c>
      <c r="G1880" s="12">
        <v>91803</v>
      </c>
      <c r="H1880" s="12" t="s">
        <v>41</v>
      </c>
      <c r="I1880" s="12" t="s">
        <v>44</v>
      </c>
      <c r="J1880" s="12">
        <v>379317</v>
      </c>
      <c r="K1880" s="12">
        <v>2</v>
      </c>
      <c r="L1880" s="13">
        <v>4359</v>
      </c>
      <c r="M1880" s="14">
        <f>Table1[[#This Row],[Column1]]/100</f>
        <v>0.2</v>
      </c>
      <c r="N1880" s="13">
        <f>Table1[[#This Row],[Unit_Price]]*Table1[[#This Row],[Quantity]]*(1-Table1[[#This Row],[Discount_%]])</f>
        <v>6974.4000000000005</v>
      </c>
      <c r="O1880" s="13">
        <v>26854</v>
      </c>
      <c r="P1880" s="13">
        <f>Table1[[#This Row],[Revenue]]-Table1[[#This Row],[Cost]]</f>
        <v>-19879.599999999999</v>
      </c>
      <c r="Q1880" s="12" t="s">
        <v>49</v>
      </c>
      <c r="R1880" s="12" t="s">
        <v>51</v>
      </c>
      <c r="S1880" s="12" t="s">
        <v>55</v>
      </c>
      <c r="T1880" s="12">
        <v>5</v>
      </c>
      <c r="U1880" s="12">
        <v>20</v>
      </c>
      <c r="V1880" s="20" t="str">
        <f>TEXT(Table1[[#This Row],[Date]],"mmm-yyyy")</f>
        <v>Jun-2025</v>
      </c>
    </row>
    <row r="1881" spans="1:22" x14ac:dyDescent="0.2">
      <c r="A1881" s="11">
        <f t="shared" si="29"/>
        <v>45814</v>
      </c>
      <c r="B1881" s="12" t="s">
        <v>22</v>
      </c>
      <c r="C1881" s="12" t="str">
        <f>VLOOKUP(D1881, City_Mapping!A:B, 2, FALSE)</f>
        <v>India</v>
      </c>
      <c r="D1881" s="12" t="s">
        <v>32</v>
      </c>
      <c r="E1881" s="12" t="s">
        <v>35</v>
      </c>
      <c r="F1881" s="12" t="s">
        <v>39</v>
      </c>
      <c r="G1881" s="12">
        <v>51514</v>
      </c>
      <c r="H1881" s="12" t="s">
        <v>41</v>
      </c>
      <c r="I1881" s="12" t="s">
        <v>45</v>
      </c>
      <c r="J1881" s="12">
        <v>658550</v>
      </c>
      <c r="K1881" s="12">
        <v>6</v>
      </c>
      <c r="L1881" s="13">
        <v>4894</v>
      </c>
      <c r="M1881" s="14">
        <f>Table1[[#This Row],[Column1]]/100</f>
        <v>0.1</v>
      </c>
      <c r="N1881" s="13">
        <f>Table1[[#This Row],[Unit_Price]]*Table1[[#This Row],[Quantity]]*(1-Table1[[#This Row],[Discount_%]])</f>
        <v>26427.600000000002</v>
      </c>
      <c r="O1881" s="13">
        <v>1296</v>
      </c>
      <c r="P1881" s="13">
        <f>Table1[[#This Row],[Revenue]]-Table1[[#This Row],[Cost]]</f>
        <v>25131.600000000002</v>
      </c>
      <c r="Q1881" s="12" t="s">
        <v>49</v>
      </c>
      <c r="R1881" s="12" t="s">
        <v>51</v>
      </c>
      <c r="S1881" s="12" t="s">
        <v>53</v>
      </c>
      <c r="T1881" s="12">
        <v>5</v>
      </c>
      <c r="U1881" s="12">
        <v>10</v>
      </c>
      <c r="V1881" s="20" t="str">
        <f>TEXT(Table1[[#This Row],[Date]],"mmm-yyyy")</f>
        <v>Jun-2025</v>
      </c>
    </row>
    <row r="1882" spans="1:22" x14ac:dyDescent="0.2">
      <c r="A1882" s="11">
        <f t="shared" si="29"/>
        <v>45814</v>
      </c>
      <c r="B1882" s="12" t="s">
        <v>23</v>
      </c>
      <c r="C1882" s="12" t="str">
        <f>VLOOKUP(D1882, City_Mapping!A:B, 2, FALSE)</f>
        <v>India</v>
      </c>
      <c r="D1882" s="12" t="s">
        <v>33</v>
      </c>
      <c r="E1882" s="12" t="s">
        <v>35</v>
      </c>
      <c r="F1882" s="12" t="s">
        <v>38</v>
      </c>
      <c r="G1882" s="12">
        <v>15136</v>
      </c>
      <c r="H1882" s="12" t="s">
        <v>41</v>
      </c>
      <c r="I1882" s="12" t="s">
        <v>43</v>
      </c>
      <c r="J1882" s="12">
        <v>671444</v>
      </c>
      <c r="K1882" s="12">
        <v>2</v>
      </c>
      <c r="L1882" s="13">
        <v>4052</v>
      </c>
      <c r="M1882" s="14">
        <f>Table1[[#This Row],[Column1]]/100</f>
        <v>0.05</v>
      </c>
      <c r="N1882" s="13">
        <f>Table1[[#This Row],[Unit_Price]]*Table1[[#This Row],[Quantity]]*(1-Table1[[#This Row],[Discount_%]])</f>
        <v>7698.7999999999993</v>
      </c>
      <c r="O1882" s="13">
        <v>8692</v>
      </c>
      <c r="P1882" s="13">
        <f>Table1[[#This Row],[Revenue]]-Table1[[#This Row],[Cost]]</f>
        <v>-993.20000000000073</v>
      </c>
      <c r="Q1882" s="12" t="s">
        <v>48</v>
      </c>
      <c r="R1882" s="12" t="s">
        <v>50</v>
      </c>
      <c r="S1882" s="12" t="s">
        <v>54</v>
      </c>
      <c r="T1882" s="12">
        <v>4</v>
      </c>
      <c r="U1882" s="12">
        <v>5</v>
      </c>
      <c r="V1882" s="20" t="str">
        <f>TEXT(Table1[[#This Row],[Date]],"mmm-yyyy")</f>
        <v>Jun-2025</v>
      </c>
    </row>
    <row r="1883" spans="1:22" x14ac:dyDescent="0.2">
      <c r="A1883" s="11">
        <f t="shared" si="29"/>
        <v>45814</v>
      </c>
      <c r="B1883" s="12" t="s">
        <v>23</v>
      </c>
      <c r="C1883" s="12" t="str">
        <f>VLOOKUP(D1883, City_Mapping!A:B, 2, FALSE)</f>
        <v>India</v>
      </c>
      <c r="D1883" s="12" t="s">
        <v>28</v>
      </c>
      <c r="E1883" s="12" t="s">
        <v>34</v>
      </c>
      <c r="F1883" s="12" t="s">
        <v>40</v>
      </c>
      <c r="G1883" s="12">
        <v>41516</v>
      </c>
      <c r="H1883" s="12" t="s">
        <v>41</v>
      </c>
      <c r="I1883" s="12" t="s">
        <v>43</v>
      </c>
      <c r="J1883" s="12">
        <v>303318</v>
      </c>
      <c r="K1883" s="12">
        <v>8</v>
      </c>
      <c r="L1883" s="13">
        <v>3655</v>
      </c>
      <c r="M1883" s="14">
        <f>Table1[[#This Row],[Column1]]/100</f>
        <v>0.05</v>
      </c>
      <c r="N1883" s="13">
        <f>Table1[[#This Row],[Unit_Price]]*Table1[[#This Row],[Quantity]]*(1-Table1[[#This Row],[Discount_%]])</f>
        <v>27778</v>
      </c>
      <c r="O1883" s="13">
        <v>20332</v>
      </c>
      <c r="P1883" s="13">
        <f>Table1[[#This Row],[Revenue]]-Table1[[#This Row],[Cost]]</f>
        <v>7446</v>
      </c>
      <c r="Q1883" s="12" t="s">
        <v>49</v>
      </c>
      <c r="R1883" s="12" t="s">
        <v>52</v>
      </c>
      <c r="S1883" s="12" t="s">
        <v>53</v>
      </c>
      <c r="T1883" s="12">
        <v>1</v>
      </c>
      <c r="U1883" s="12">
        <v>5</v>
      </c>
      <c r="V1883" s="20" t="str">
        <f>TEXT(Table1[[#This Row],[Date]],"mmm-yyyy")</f>
        <v>Jun-2025</v>
      </c>
    </row>
    <row r="1884" spans="1:22" x14ac:dyDescent="0.2">
      <c r="A1884" s="11">
        <f t="shared" si="29"/>
        <v>45814</v>
      </c>
      <c r="B1884" s="12" t="s">
        <v>22</v>
      </c>
      <c r="C1884" s="12" t="str">
        <f>VLOOKUP(D1884, City_Mapping!A:B, 2, FALSE)</f>
        <v>India</v>
      </c>
      <c r="D1884" s="12" t="s">
        <v>32</v>
      </c>
      <c r="E1884" s="12" t="s">
        <v>35</v>
      </c>
      <c r="F1884" s="12" t="s">
        <v>40</v>
      </c>
      <c r="G1884" s="12">
        <v>86982</v>
      </c>
      <c r="H1884" s="12" t="s">
        <v>41</v>
      </c>
      <c r="I1884" s="12" t="s">
        <v>45</v>
      </c>
      <c r="J1884" s="12">
        <v>199124</v>
      </c>
      <c r="K1884" s="12">
        <v>4</v>
      </c>
      <c r="L1884" s="13">
        <v>3631</v>
      </c>
      <c r="M1884" s="14">
        <f>Table1[[#This Row],[Column1]]/100</f>
        <v>0.15</v>
      </c>
      <c r="N1884" s="13">
        <f>Table1[[#This Row],[Unit_Price]]*Table1[[#This Row],[Quantity]]*(1-Table1[[#This Row],[Discount_%]])</f>
        <v>12345.4</v>
      </c>
      <c r="O1884" s="13">
        <v>9127</v>
      </c>
      <c r="P1884" s="13">
        <f>Table1[[#This Row],[Revenue]]-Table1[[#This Row],[Cost]]</f>
        <v>3218.3999999999996</v>
      </c>
      <c r="Q1884" s="12" t="s">
        <v>49</v>
      </c>
      <c r="R1884" s="12" t="s">
        <v>52</v>
      </c>
      <c r="S1884" s="12" t="s">
        <v>56</v>
      </c>
      <c r="T1884" s="12">
        <v>5</v>
      </c>
      <c r="U1884" s="12">
        <v>15</v>
      </c>
      <c r="V1884" s="20" t="str">
        <f>TEXT(Table1[[#This Row],[Date]],"mmm-yyyy")</f>
        <v>Jun-2025</v>
      </c>
    </row>
    <row r="1885" spans="1:22" x14ac:dyDescent="0.2">
      <c r="A1885" s="11">
        <f t="shared" si="29"/>
        <v>45814</v>
      </c>
      <c r="B1885" s="12" t="s">
        <v>22</v>
      </c>
      <c r="C1885" s="12" t="str">
        <f>VLOOKUP(D1885, City_Mapping!A:B, 2, FALSE)</f>
        <v>India</v>
      </c>
      <c r="D1885" s="12" t="s">
        <v>33</v>
      </c>
      <c r="E1885" s="12" t="s">
        <v>36</v>
      </c>
      <c r="F1885" s="12" t="s">
        <v>37</v>
      </c>
      <c r="G1885" s="12">
        <v>73878</v>
      </c>
      <c r="H1885" s="12" t="s">
        <v>42</v>
      </c>
      <c r="I1885" s="12" t="s">
        <v>45</v>
      </c>
      <c r="J1885" s="12">
        <v>744116</v>
      </c>
      <c r="K1885" s="12">
        <v>1</v>
      </c>
      <c r="L1885" s="13">
        <v>787</v>
      </c>
      <c r="M1885" s="14">
        <f>Table1[[#This Row],[Column1]]/100</f>
        <v>0.2</v>
      </c>
      <c r="N1885" s="13">
        <f>Table1[[#This Row],[Unit_Price]]*Table1[[#This Row],[Quantity]]*(1-Table1[[#This Row],[Discount_%]])</f>
        <v>629.6</v>
      </c>
      <c r="O1885" s="13">
        <v>19989</v>
      </c>
      <c r="P1885" s="13">
        <f>Table1[[#This Row],[Revenue]]-Table1[[#This Row],[Cost]]</f>
        <v>-19359.400000000001</v>
      </c>
      <c r="Q1885" s="12" t="s">
        <v>47</v>
      </c>
      <c r="R1885" s="12" t="s">
        <v>51</v>
      </c>
      <c r="S1885" s="12" t="s">
        <v>56</v>
      </c>
      <c r="T1885" s="12">
        <v>3</v>
      </c>
      <c r="U1885" s="12">
        <v>20</v>
      </c>
      <c r="V1885" s="20" t="str">
        <f>TEXT(Table1[[#This Row],[Date]],"mmm-yyyy")</f>
        <v>Jun-2025</v>
      </c>
    </row>
    <row r="1886" spans="1:22" x14ac:dyDescent="0.2">
      <c r="A1886" s="11">
        <f t="shared" si="29"/>
        <v>45815</v>
      </c>
      <c r="B1886" s="12" t="s">
        <v>22</v>
      </c>
      <c r="C1886" s="12" t="str">
        <f>VLOOKUP(D1886, City_Mapping!A:B, 2, FALSE)</f>
        <v>USA</v>
      </c>
      <c r="D1886" s="12" t="s">
        <v>31</v>
      </c>
      <c r="E1886" s="12" t="s">
        <v>36</v>
      </c>
      <c r="F1886" s="12" t="s">
        <v>38</v>
      </c>
      <c r="G1886" s="12">
        <v>55099</v>
      </c>
      <c r="H1886" s="12" t="s">
        <v>42</v>
      </c>
      <c r="I1886" s="12" t="s">
        <v>45</v>
      </c>
      <c r="J1886" s="12">
        <v>350898</v>
      </c>
      <c r="K1886" s="12">
        <v>7</v>
      </c>
      <c r="L1886" s="13">
        <v>4205</v>
      </c>
      <c r="M1886" s="14">
        <f>Table1[[#This Row],[Column1]]/100</f>
        <v>0</v>
      </c>
      <c r="N1886" s="13">
        <f>Table1[[#This Row],[Unit_Price]]*Table1[[#This Row],[Quantity]]*(1-Table1[[#This Row],[Discount_%]])</f>
        <v>29435</v>
      </c>
      <c r="O1886" s="13">
        <v>23861</v>
      </c>
      <c r="P1886" s="13">
        <f>Table1[[#This Row],[Revenue]]-Table1[[#This Row],[Cost]]</f>
        <v>5574</v>
      </c>
      <c r="Q1886" s="12" t="s">
        <v>47</v>
      </c>
      <c r="R1886" s="12" t="s">
        <v>52</v>
      </c>
      <c r="S1886" s="12" t="s">
        <v>54</v>
      </c>
      <c r="T1886" s="12">
        <v>3</v>
      </c>
      <c r="U1886" s="12">
        <v>0</v>
      </c>
      <c r="V1886" s="20" t="str">
        <f>TEXT(Table1[[#This Row],[Date]],"mmm-yyyy")</f>
        <v>Jun-2025</v>
      </c>
    </row>
    <row r="1887" spans="1:22" x14ac:dyDescent="0.2">
      <c r="A1887" s="11">
        <f t="shared" si="29"/>
        <v>45815</v>
      </c>
      <c r="B1887" s="12" t="s">
        <v>23</v>
      </c>
      <c r="C1887" s="12" t="str">
        <f>VLOOKUP(D1887, City_Mapping!A:B, 2, FALSE)</f>
        <v>India</v>
      </c>
      <c r="D1887" s="12" t="s">
        <v>32</v>
      </c>
      <c r="E1887" s="12" t="s">
        <v>34</v>
      </c>
      <c r="F1887" s="12" t="s">
        <v>38</v>
      </c>
      <c r="G1887" s="12">
        <v>23188</v>
      </c>
      <c r="H1887" s="12" t="s">
        <v>42</v>
      </c>
      <c r="I1887" s="12" t="s">
        <v>45</v>
      </c>
      <c r="J1887" s="12">
        <v>702052</v>
      </c>
      <c r="K1887" s="12">
        <v>6</v>
      </c>
      <c r="L1887" s="13">
        <v>1016</v>
      </c>
      <c r="M1887" s="14">
        <f>Table1[[#This Row],[Column1]]/100</f>
        <v>0</v>
      </c>
      <c r="N1887" s="13">
        <f>Table1[[#This Row],[Unit_Price]]*Table1[[#This Row],[Quantity]]*(1-Table1[[#This Row],[Discount_%]])</f>
        <v>6096</v>
      </c>
      <c r="O1887" s="13">
        <v>25305</v>
      </c>
      <c r="P1887" s="13">
        <f>Table1[[#This Row],[Revenue]]-Table1[[#This Row],[Cost]]</f>
        <v>-19209</v>
      </c>
      <c r="Q1887" s="12" t="s">
        <v>48</v>
      </c>
      <c r="R1887" s="12" t="s">
        <v>51</v>
      </c>
      <c r="S1887" s="12" t="s">
        <v>55</v>
      </c>
      <c r="T1887" s="12">
        <v>3</v>
      </c>
      <c r="U1887" s="12">
        <v>0</v>
      </c>
      <c r="V1887" s="20" t="str">
        <f>TEXT(Table1[[#This Row],[Date]],"mmm-yyyy")</f>
        <v>Jun-2025</v>
      </c>
    </row>
    <row r="1888" spans="1:22" x14ac:dyDescent="0.2">
      <c r="A1888" s="11">
        <f t="shared" si="29"/>
        <v>45815</v>
      </c>
      <c r="B1888" s="12" t="s">
        <v>23</v>
      </c>
      <c r="C1888" s="12" t="str">
        <f>VLOOKUP(D1888, City_Mapping!A:B, 2, FALSE)</f>
        <v>India</v>
      </c>
      <c r="D1888" s="12" t="s">
        <v>33</v>
      </c>
      <c r="E1888" s="12" t="s">
        <v>35</v>
      </c>
      <c r="F1888" s="12" t="s">
        <v>39</v>
      </c>
      <c r="G1888" s="12">
        <v>61188</v>
      </c>
      <c r="H1888" s="12" t="s">
        <v>41</v>
      </c>
      <c r="I1888" s="12" t="s">
        <v>45</v>
      </c>
      <c r="J1888" s="12">
        <v>490999</v>
      </c>
      <c r="K1888" s="12">
        <v>6</v>
      </c>
      <c r="L1888" s="13">
        <v>2701</v>
      </c>
      <c r="M1888" s="14">
        <f>Table1[[#This Row],[Column1]]/100</f>
        <v>0.1</v>
      </c>
      <c r="N1888" s="13">
        <f>Table1[[#This Row],[Unit_Price]]*Table1[[#This Row],[Quantity]]*(1-Table1[[#This Row],[Discount_%]])</f>
        <v>14585.4</v>
      </c>
      <c r="O1888" s="13">
        <v>18478</v>
      </c>
      <c r="P1888" s="13">
        <f>Table1[[#This Row],[Revenue]]-Table1[[#This Row],[Cost]]</f>
        <v>-3892.6000000000004</v>
      </c>
      <c r="Q1888" s="12" t="s">
        <v>49</v>
      </c>
      <c r="R1888" s="12" t="s">
        <v>50</v>
      </c>
      <c r="S1888" s="12" t="s">
        <v>55</v>
      </c>
      <c r="T1888" s="12">
        <v>3</v>
      </c>
      <c r="U1888" s="12">
        <v>10</v>
      </c>
      <c r="V1888" s="20" t="str">
        <f>TEXT(Table1[[#This Row],[Date]],"mmm-yyyy")</f>
        <v>Jun-2025</v>
      </c>
    </row>
    <row r="1889" spans="1:22" x14ac:dyDescent="0.2">
      <c r="A1889" s="11">
        <f t="shared" si="29"/>
        <v>45815</v>
      </c>
      <c r="B1889" s="12" t="s">
        <v>21</v>
      </c>
      <c r="C1889" s="12" t="str">
        <f>VLOOKUP(D1889, City_Mapping!A:B, 2, FALSE)</f>
        <v>UAE</v>
      </c>
      <c r="D1889" s="12" t="s">
        <v>30</v>
      </c>
      <c r="E1889" s="12" t="s">
        <v>35</v>
      </c>
      <c r="F1889" s="12" t="s">
        <v>37</v>
      </c>
      <c r="G1889" s="12">
        <v>15560</v>
      </c>
      <c r="H1889" s="12" t="s">
        <v>42</v>
      </c>
      <c r="I1889" s="12" t="s">
        <v>43</v>
      </c>
      <c r="J1889" s="12">
        <v>584807</v>
      </c>
      <c r="K1889" s="12">
        <v>3</v>
      </c>
      <c r="L1889" s="13">
        <v>4937</v>
      </c>
      <c r="M1889" s="14">
        <f>Table1[[#This Row],[Column1]]/100</f>
        <v>0.2</v>
      </c>
      <c r="N1889" s="13">
        <f>Table1[[#This Row],[Unit_Price]]*Table1[[#This Row],[Quantity]]*(1-Table1[[#This Row],[Discount_%]])</f>
        <v>11848.800000000001</v>
      </c>
      <c r="O1889" s="13">
        <v>14253</v>
      </c>
      <c r="P1889" s="13">
        <f>Table1[[#This Row],[Revenue]]-Table1[[#This Row],[Cost]]</f>
        <v>-2404.1999999999989</v>
      </c>
      <c r="Q1889" s="12" t="s">
        <v>49</v>
      </c>
      <c r="R1889" s="12" t="s">
        <v>50</v>
      </c>
      <c r="S1889" s="12" t="s">
        <v>54</v>
      </c>
      <c r="T1889" s="12">
        <v>1</v>
      </c>
      <c r="U1889" s="12">
        <v>20</v>
      </c>
      <c r="V1889" s="20" t="str">
        <f>TEXT(Table1[[#This Row],[Date]],"mmm-yyyy")</f>
        <v>Jun-2025</v>
      </c>
    </row>
    <row r="1890" spans="1:22" x14ac:dyDescent="0.2">
      <c r="A1890" s="11">
        <f t="shared" si="29"/>
        <v>45815</v>
      </c>
      <c r="B1890" s="12" t="s">
        <v>20</v>
      </c>
      <c r="C1890" s="12" t="str">
        <f>VLOOKUP(D1890, City_Mapping!A:B, 2, FALSE)</f>
        <v>UK</v>
      </c>
      <c r="D1890" s="12" t="s">
        <v>29</v>
      </c>
      <c r="E1890" s="12" t="s">
        <v>35</v>
      </c>
      <c r="F1890" s="12" t="s">
        <v>38</v>
      </c>
      <c r="G1890" s="12">
        <v>46397</v>
      </c>
      <c r="H1890" s="12" t="s">
        <v>42</v>
      </c>
      <c r="I1890" s="12" t="s">
        <v>44</v>
      </c>
      <c r="J1890" s="12">
        <v>479201</v>
      </c>
      <c r="K1890" s="12">
        <v>7</v>
      </c>
      <c r="L1890" s="13">
        <v>4681</v>
      </c>
      <c r="M1890" s="14">
        <f>Table1[[#This Row],[Column1]]/100</f>
        <v>0.2</v>
      </c>
      <c r="N1890" s="13">
        <f>Table1[[#This Row],[Unit_Price]]*Table1[[#This Row],[Quantity]]*(1-Table1[[#This Row],[Discount_%]])</f>
        <v>26213.600000000002</v>
      </c>
      <c r="O1890" s="13">
        <v>6101</v>
      </c>
      <c r="P1890" s="13">
        <f>Table1[[#This Row],[Revenue]]-Table1[[#This Row],[Cost]]</f>
        <v>20112.600000000002</v>
      </c>
      <c r="Q1890" s="12" t="s">
        <v>46</v>
      </c>
      <c r="R1890" s="12" t="s">
        <v>51</v>
      </c>
      <c r="S1890" s="12" t="s">
        <v>55</v>
      </c>
      <c r="T1890" s="12">
        <v>4</v>
      </c>
      <c r="U1890" s="12">
        <v>20</v>
      </c>
      <c r="V1890" s="20" t="str">
        <f>TEXT(Table1[[#This Row],[Date]],"mmm-yyyy")</f>
        <v>Jun-2025</v>
      </c>
    </row>
    <row r="1891" spans="1:22" x14ac:dyDescent="0.2">
      <c r="A1891" s="11">
        <f t="shared" si="29"/>
        <v>45815</v>
      </c>
      <c r="B1891" s="12" t="s">
        <v>22</v>
      </c>
      <c r="C1891" s="12" t="str">
        <f>VLOOKUP(D1891, City_Mapping!A:B, 2, FALSE)</f>
        <v>UAE</v>
      </c>
      <c r="D1891" s="12" t="s">
        <v>30</v>
      </c>
      <c r="E1891" s="12" t="s">
        <v>34</v>
      </c>
      <c r="F1891" s="12" t="s">
        <v>38</v>
      </c>
      <c r="G1891" s="12">
        <v>87193</v>
      </c>
      <c r="H1891" s="12" t="s">
        <v>41</v>
      </c>
      <c r="I1891" s="12" t="s">
        <v>44</v>
      </c>
      <c r="J1891" s="12">
        <v>164314</v>
      </c>
      <c r="K1891" s="12">
        <v>6</v>
      </c>
      <c r="L1891" s="13">
        <v>4158</v>
      </c>
      <c r="M1891" s="14">
        <f>Table1[[#This Row],[Column1]]/100</f>
        <v>0.05</v>
      </c>
      <c r="N1891" s="13">
        <f>Table1[[#This Row],[Unit_Price]]*Table1[[#This Row],[Quantity]]*(1-Table1[[#This Row],[Discount_%]])</f>
        <v>23700.6</v>
      </c>
      <c r="O1891" s="13">
        <v>2074</v>
      </c>
      <c r="P1891" s="13">
        <f>Table1[[#This Row],[Revenue]]-Table1[[#This Row],[Cost]]</f>
        <v>21626.6</v>
      </c>
      <c r="Q1891" s="12" t="s">
        <v>47</v>
      </c>
      <c r="R1891" s="12" t="s">
        <v>51</v>
      </c>
      <c r="S1891" s="12" t="s">
        <v>55</v>
      </c>
      <c r="T1891" s="12">
        <v>4</v>
      </c>
      <c r="U1891" s="12">
        <v>5</v>
      </c>
      <c r="V1891" s="20" t="str">
        <f>TEXT(Table1[[#This Row],[Date]],"mmm-yyyy")</f>
        <v>Jun-2025</v>
      </c>
    </row>
    <row r="1892" spans="1:22" x14ac:dyDescent="0.2">
      <c r="A1892" s="11">
        <f t="shared" si="29"/>
        <v>45815</v>
      </c>
      <c r="B1892" s="12" t="s">
        <v>23</v>
      </c>
      <c r="C1892" s="12" t="str">
        <f>VLOOKUP(D1892, City_Mapping!A:B, 2, FALSE)</f>
        <v>India</v>
      </c>
      <c r="D1892" s="12" t="s">
        <v>33</v>
      </c>
      <c r="E1892" s="12" t="s">
        <v>36</v>
      </c>
      <c r="F1892" s="12" t="s">
        <v>38</v>
      </c>
      <c r="G1892" s="12">
        <v>48082</v>
      </c>
      <c r="H1892" s="12" t="s">
        <v>42</v>
      </c>
      <c r="I1892" s="12" t="s">
        <v>43</v>
      </c>
      <c r="J1892" s="12">
        <v>589904</v>
      </c>
      <c r="K1892" s="12">
        <v>9</v>
      </c>
      <c r="L1892" s="13">
        <v>4786</v>
      </c>
      <c r="M1892" s="14">
        <f>Table1[[#This Row],[Column1]]/100</f>
        <v>0.1</v>
      </c>
      <c r="N1892" s="13">
        <f>Table1[[#This Row],[Unit_Price]]*Table1[[#This Row],[Quantity]]*(1-Table1[[#This Row],[Discount_%]])</f>
        <v>38766.6</v>
      </c>
      <c r="O1892" s="13">
        <v>17399</v>
      </c>
      <c r="P1892" s="13">
        <f>Table1[[#This Row],[Revenue]]-Table1[[#This Row],[Cost]]</f>
        <v>21367.599999999999</v>
      </c>
      <c r="Q1892" s="12" t="s">
        <v>46</v>
      </c>
      <c r="R1892" s="12" t="s">
        <v>51</v>
      </c>
      <c r="S1892" s="12" t="s">
        <v>54</v>
      </c>
      <c r="T1892" s="12">
        <v>1</v>
      </c>
      <c r="U1892" s="12">
        <v>10</v>
      </c>
      <c r="V1892" s="20" t="str">
        <f>TEXT(Table1[[#This Row],[Date]],"mmm-yyyy")</f>
        <v>Jun-2025</v>
      </c>
    </row>
    <row r="1893" spans="1:22" x14ac:dyDescent="0.2">
      <c r="A1893" s="11">
        <f t="shared" si="29"/>
        <v>45815</v>
      </c>
      <c r="B1893" s="12" t="s">
        <v>23</v>
      </c>
      <c r="C1893" s="12" t="str">
        <f>VLOOKUP(D1893, City_Mapping!A:B, 2, FALSE)</f>
        <v>India</v>
      </c>
      <c r="D1893" s="12" t="s">
        <v>28</v>
      </c>
      <c r="E1893" s="12" t="s">
        <v>34</v>
      </c>
      <c r="F1893" s="12" t="s">
        <v>40</v>
      </c>
      <c r="G1893" s="12">
        <v>94376</v>
      </c>
      <c r="H1893" s="12" t="s">
        <v>41</v>
      </c>
      <c r="I1893" s="12" t="s">
        <v>43</v>
      </c>
      <c r="J1893" s="12">
        <v>513665</v>
      </c>
      <c r="K1893" s="12">
        <v>3</v>
      </c>
      <c r="L1893" s="13">
        <v>3823</v>
      </c>
      <c r="M1893" s="14">
        <f>Table1[[#This Row],[Column1]]/100</f>
        <v>0.1</v>
      </c>
      <c r="N1893" s="13">
        <f>Table1[[#This Row],[Unit_Price]]*Table1[[#This Row],[Quantity]]*(1-Table1[[#This Row],[Discount_%]])</f>
        <v>10322.1</v>
      </c>
      <c r="O1893" s="13">
        <v>2527</v>
      </c>
      <c r="P1893" s="13">
        <f>Table1[[#This Row],[Revenue]]-Table1[[#This Row],[Cost]]</f>
        <v>7795.1</v>
      </c>
      <c r="Q1893" s="12" t="s">
        <v>49</v>
      </c>
      <c r="R1893" s="12" t="s">
        <v>52</v>
      </c>
      <c r="S1893" s="12" t="s">
        <v>55</v>
      </c>
      <c r="T1893" s="12">
        <v>4</v>
      </c>
      <c r="U1893" s="12">
        <v>10</v>
      </c>
      <c r="V1893" s="20" t="str">
        <f>TEXT(Table1[[#This Row],[Date]],"mmm-yyyy")</f>
        <v>Jun-2025</v>
      </c>
    </row>
    <row r="1894" spans="1:22" x14ac:dyDescent="0.2">
      <c r="A1894" s="11">
        <f t="shared" si="29"/>
        <v>45815</v>
      </c>
      <c r="B1894" s="12" t="s">
        <v>22</v>
      </c>
      <c r="C1894" s="12" t="str">
        <f>VLOOKUP(D1894, City_Mapping!A:B, 2, FALSE)</f>
        <v>India</v>
      </c>
      <c r="D1894" s="12" t="s">
        <v>28</v>
      </c>
      <c r="E1894" s="12" t="s">
        <v>36</v>
      </c>
      <c r="F1894" s="12" t="s">
        <v>40</v>
      </c>
      <c r="G1894" s="12">
        <v>51430</v>
      </c>
      <c r="H1894" s="12" t="s">
        <v>41</v>
      </c>
      <c r="I1894" s="12" t="s">
        <v>44</v>
      </c>
      <c r="J1894" s="12">
        <v>455386</v>
      </c>
      <c r="K1894" s="12">
        <v>3</v>
      </c>
      <c r="L1894" s="13">
        <v>4576</v>
      </c>
      <c r="M1894" s="14">
        <f>Table1[[#This Row],[Column1]]/100</f>
        <v>0.1</v>
      </c>
      <c r="N1894" s="13">
        <f>Table1[[#This Row],[Unit_Price]]*Table1[[#This Row],[Quantity]]*(1-Table1[[#This Row],[Discount_%]])</f>
        <v>12355.2</v>
      </c>
      <c r="O1894" s="13">
        <v>25626</v>
      </c>
      <c r="P1894" s="13">
        <f>Table1[[#This Row],[Revenue]]-Table1[[#This Row],[Cost]]</f>
        <v>-13270.8</v>
      </c>
      <c r="Q1894" s="12" t="s">
        <v>48</v>
      </c>
      <c r="R1894" s="12" t="s">
        <v>50</v>
      </c>
      <c r="S1894" s="12" t="s">
        <v>56</v>
      </c>
      <c r="T1894" s="12">
        <v>3</v>
      </c>
      <c r="U1894" s="12">
        <v>10</v>
      </c>
      <c r="V1894" s="20" t="str">
        <f>TEXT(Table1[[#This Row],[Date]],"mmm-yyyy")</f>
        <v>Jun-2025</v>
      </c>
    </row>
    <row r="1895" spans="1:22" x14ac:dyDescent="0.2">
      <c r="A1895" s="11">
        <f t="shared" si="29"/>
        <v>45815</v>
      </c>
      <c r="B1895" s="12" t="s">
        <v>20</v>
      </c>
      <c r="C1895" s="12" t="str">
        <f>VLOOKUP(D1895, City_Mapping!A:B, 2, FALSE)</f>
        <v>India</v>
      </c>
      <c r="D1895" s="12" t="s">
        <v>32</v>
      </c>
      <c r="E1895" s="12" t="s">
        <v>34</v>
      </c>
      <c r="F1895" s="12" t="s">
        <v>40</v>
      </c>
      <c r="G1895" s="12">
        <v>60522</v>
      </c>
      <c r="H1895" s="12" t="s">
        <v>41</v>
      </c>
      <c r="I1895" s="12" t="s">
        <v>43</v>
      </c>
      <c r="J1895" s="12">
        <v>361270</v>
      </c>
      <c r="K1895" s="12">
        <v>4</v>
      </c>
      <c r="L1895" s="13">
        <v>4436</v>
      </c>
      <c r="M1895" s="14">
        <f>Table1[[#This Row],[Column1]]/100</f>
        <v>0.2</v>
      </c>
      <c r="N1895" s="13">
        <f>Table1[[#This Row],[Unit_Price]]*Table1[[#This Row],[Quantity]]*(1-Table1[[#This Row],[Discount_%]])</f>
        <v>14195.2</v>
      </c>
      <c r="O1895" s="13">
        <v>4199</v>
      </c>
      <c r="P1895" s="13">
        <f>Table1[[#This Row],[Revenue]]-Table1[[#This Row],[Cost]]</f>
        <v>9996.2000000000007</v>
      </c>
      <c r="Q1895" s="12" t="s">
        <v>49</v>
      </c>
      <c r="R1895" s="12" t="s">
        <v>51</v>
      </c>
      <c r="S1895" s="12" t="s">
        <v>53</v>
      </c>
      <c r="T1895" s="12">
        <v>1</v>
      </c>
      <c r="U1895" s="12">
        <v>20</v>
      </c>
      <c r="V1895" s="20" t="str">
        <f>TEXT(Table1[[#This Row],[Date]],"mmm-yyyy")</f>
        <v>Jun-2025</v>
      </c>
    </row>
    <row r="1896" spans="1:22" x14ac:dyDescent="0.2">
      <c r="A1896" s="11">
        <f t="shared" si="29"/>
        <v>45815</v>
      </c>
      <c r="B1896" s="12" t="s">
        <v>22</v>
      </c>
      <c r="C1896" s="12" t="str">
        <f>VLOOKUP(D1896, City_Mapping!A:B, 2, FALSE)</f>
        <v>UAE</v>
      </c>
      <c r="D1896" s="12" t="s">
        <v>30</v>
      </c>
      <c r="E1896" s="12" t="s">
        <v>36</v>
      </c>
      <c r="F1896" s="12" t="s">
        <v>39</v>
      </c>
      <c r="G1896" s="12">
        <v>50397</v>
      </c>
      <c r="H1896" s="12" t="s">
        <v>42</v>
      </c>
      <c r="I1896" s="12" t="s">
        <v>45</v>
      </c>
      <c r="J1896" s="12">
        <v>130466</v>
      </c>
      <c r="K1896" s="12">
        <v>3</v>
      </c>
      <c r="L1896" s="13">
        <v>1669</v>
      </c>
      <c r="M1896" s="14">
        <f>Table1[[#This Row],[Column1]]/100</f>
        <v>0.05</v>
      </c>
      <c r="N1896" s="13">
        <f>Table1[[#This Row],[Unit_Price]]*Table1[[#This Row],[Quantity]]*(1-Table1[[#This Row],[Discount_%]])</f>
        <v>4756.6499999999996</v>
      </c>
      <c r="O1896" s="13">
        <v>12433</v>
      </c>
      <c r="P1896" s="13">
        <f>Table1[[#This Row],[Revenue]]-Table1[[#This Row],[Cost]]</f>
        <v>-7676.35</v>
      </c>
      <c r="Q1896" s="12" t="s">
        <v>48</v>
      </c>
      <c r="R1896" s="12" t="s">
        <v>52</v>
      </c>
      <c r="S1896" s="12" t="s">
        <v>54</v>
      </c>
      <c r="T1896" s="12">
        <v>3</v>
      </c>
      <c r="U1896" s="12">
        <v>5</v>
      </c>
      <c r="V1896" s="20" t="str">
        <f>TEXT(Table1[[#This Row],[Date]],"mmm-yyyy")</f>
        <v>Jun-2025</v>
      </c>
    </row>
    <row r="1897" spans="1:22" x14ac:dyDescent="0.2">
      <c r="A1897" s="11">
        <f t="shared" si="29"/>
        <v>45815</v>
      </c>
      <c r="B1897" s="12" t="s">
        <v>20</v>
      </c>
      <c r="C1897" s="12" t="str">
        <f>VLOOKUP(D1897, City_Mapping!A:B, 2, FALSE)</f>
        <v>India</v>
      </c>
      <c r="D1897" s="12" t="s">
        <v>28</v>
      </c>
      <c r="E1897" s="12" t="s">
        <v>35</v>
      </c>
      <c r="F1897" s="12" t="s">
        <v>39</v>
      </c>
      <c r="G1897" s="12">
        <v>86860</v>
      </c>
      <c r="H1897" s="12" t="s">
        <v>41</v>
      </c>
      <c r="I1897" s="12" t="s">
        <v>43</v>
      </c>
      <c r="J1897" s="12">
        <v>216151</v>
      </c>
      <c r="K1897" s="12">
        <v>4</v>
      </c>
      <c r="L1897" s="13">
        <v>1490</v>
      </c>
      <c r="M1897" s="14">
        <f>Table1[[#This Row],[Column1]]/100</f>
        <v>0.1</v>
      </c>
      <c r="N1897" s="13">
        <f>Table1[[#This Row],[Unit_Price]]*Table1[[#This Row],[Quantity]]*(1-Table1[[#This Row],[Discount_%]])</f>
        <v>5364</v>
      </c>
      <c r="O1897" s="13">
        <v>27179</v>
      </c>
      <c r="P1897" s="13">
        <f>Table1[[#This Row],[Revenue]]-Table1[[#This Row],[Cost]]</f>
        <v>-21815</v>
      </c>
      <c r="Q1897" s="12" t="s">
        <v>48</v>
      </c>
      <c r="R1897" s="12" t="s">
        <v>51</v>
      </c>
      <c r="S1897" s="12" t="s">
        <v>55</v>
      </c>
      <c r="T1897" s="12">
        <v>4</v>
      </c>
      <c r="U1897" s="12">
        <v>10</v>
      </c>
      <c r="V1897" s="20" t="str">
        <f>TEXT(Table1[[#This Row],[Date]],"mmm-yyyy")</f>
        <v>Jun-2025</v>
      </c>
    </row>
    <row r="1898" spans="1:22" x14ac:dyDescent="0.2">
      <c r="A1898" s="11">
        <f t="shared" si="29"/>
        <v>45816</v>
      </c>
      <c r="B1898" s="12" t="s">
        <v>23</v>
      </c>
      <c r="C1898" s="12" t="str">
        <f>VLOOKUP(D1898, City_Mapping!A:B, 2, FALSE)</f>
        <v>India</v>
      </c>
      <c r="D1898" s="12" t="s">
        <v>28</v>
      </c>
      <c r="E1898" s="12" t="s">
        <v>35</v>
      </c>
      <c r="F1898" s="12" t="s">
        <v>39</v>
      </c>
      <c r="G1898" s="12">
        <v>35247</v>
      </c>
      <c r="H1898" s="12" t="s">
        <v>42</v>
      </c>
      <c r="I1898" s="12" t="s">
        <v>43</v>
      </c>
      <c r="J1898" s="12">
        <v>478739</v>
      </c>
      <c r="K1898" s="12">
        <v>6</v>
      </c>
      <c r="L1898" s="13">
        <v>4205</v>
      </c>
      <c r="M1898" s="14">
        <f>Table1[[#This Row],[Column1]]/100</f>
        <v>0.05</v>
      </c>
      <c r="N1898" s="13">
        <f>Table1[[#This Row],[Unit_Price]]*Table1[[#This Row],[Quantity]]*(1-Table1[[#This Row],[Discount_%]])</f>
        <v>23968.5</v>
      </c>
      <c r="O1898" s="13">
        <v>8800</v>
      </c>
      <c r="P1898" s="13">
        <f>Table1[[#This Row],[Revenue]]-Table1[[#This Row],[Cost]]</f>
        <v>15168.5</v>
      </c>
      <c r="Q1898" s="12" t="s">
        <v>46</v>
      </c>
      <c r="R1898" s="12" t="s">
        <v>50</v>
      </c>
      <c r="S1898" s="12" t="s">
        <v>55</v>
      </c>
      <c r="T1898" s="12">
        <v>5</v>
      </c>
      <c r="U1898" s="12">
        <v>5</v>
      </c>
      <c r="V1898" s="20" t="str">
        <f>TEXT(Table1[[#This Row],[Date]],"mmm-yyyy")</f>
        <v>Jun-2025</v>
      </c>
    </row>
    <row r="1899" spans="1:22" x14ac:dyDescent="0.2">
      <c r="A1899" s="11">
        <f t="shared" si="29"/>
        <v>45816</v>
      </c>
      <c r="B1899" s="12" t="s">
        <v>20</v>
      </c>
      <c r="C1899" s="12" t="str">
        <f>VLOOKUP(D1899, City_Mapping!A:B, 2, FALSE)</f>
        <v>UAE</v>
      </c>
      <c r="D1899" s="12" t="s">
        <v>30</v>
      </c>
      <c r="E1899" s="12" t="s">
        <v>35</v>
      </c>
      <c r="F1899" s="12" t="s">
        <v>38</v>
      </c>
      <c r="G1899" s="12">
        <v>93094</v>
      </c>
      <c r="H1899" s="12" t="s">
        <v>41</v>
      </c>
      <c r="I1899" s="12" t="s">
        <v>43</v>
      </c>
      <c r="J1899" s="12">
        <v>450265</v>
      </c>
      <c r="K1899" s="12">
        <v>1</v>
      </c>
      <c r="L1899" s="13">
        <v>2351</v>
      </c>
      <c r="M1899" s="14">
        <f>Table1[[#This Row],[Column1]]/100</f>
        <v>0.1</v>
      </c>
      <c r="N1899" s="13">
        <f>Table1[[#This Row],[Unit_Price]]*Table1[[#This Row],[Quantity]]*(1-Table1[[#This Row],[Discount_%]])</f>
        <v>2115.9</v>
      </c>
      <c r="O1899" s="13">
        <v>12228</v>
      </c>
      <c r="P1899" s="13">
        <f>Table1[[#This Row],[Revenue]]-Table1[[#This Row],[Cost]]</f>
        <v>-10112.1</v>
      </c>
      <c r="Q1899" s="12" t="s">
        <v>49</v>
      </c>
      <c r="R1899" s="12" t="s">
        <v>50</v>
      </c>
      <c r="S1899" s="12" t="s">
        <v>54</v>
      </c>
      <c r="T1899" s="12">
        <v>1</v>
      </c>
      <c r="U1899" s="12">
        <v>10</v>
      </c>
      <c r="V1899" s="20" t="str">
        <f>TEXT(Table1[[#This Row],[Date]],"mmm-yyyy")</f>
        <v>Jun-2025</v>
      </c>
    </row>
    <row r="1900" spans="1:22" x14ac:dyDescent="0.2">
      <c r="A1900" s="11">
        <f t="shared" si="29"/>
        <v>45816</v>
      </c>
      <c r="B1900" s="12" t="s">
        <v>21</v>
      </c>
      <c r="C1900" s="12" t="str">
        <f>VLOOKUP(D1900, City_Mapping!A:B, 2, FALSE)</f>
        <v>USA</v>
      </c>
      <c r="D1900" s="12" t="s">
        <v>31</v>
      </c>
      <c r="E1900" s="12" t="s">
        <v>34</v>
      </c>
      <c r="F1900" s="12" t="s">
        <v>40</v>
      </c>
      <c r="G1900" s="12">
        <v>29943</v>
      </c>
      <c r="H1900" s="12" t="s">
        <v>41</v>
      </c>
      <c r="I1900" s="12" t="s">
        <v>43</v>
      </c>
      <c r="J1900" s="12">
        <v>602777</v>
      </c>
      <c r="K1900" s="12">
        <v>2</v>
      </c>
      <c r="L1900" s="13">
        <v>3209</v>
      </c>
      <c r="M1900" s="14">
        <f>Table1[[#This Row],[Column1]]/100</f>
        <v>0.2</v>
      </c>
      <c r="N1900" s="13">
        <f>Table1[[#This Row],[Unit_Price]]*Table1[[#This Row],[Quantity]]*(1-Table1[[#This Row],[Discount_%]])</f>
        <v>5134.4000000000005</v>
      </c>
      <c r="O1900" s="13">
        <v>14491</v>
      </c>
      <c r="P1900" s="13">
        <f>Table1[[#This Row],[Revenue]]-Table1[[#This Row],[Cost]]</f>
        <v>-9356.5999999999985</v>
      </c>
      <c r="Q1900" s="12" t="s">
        <v>46</v>
      </c>
      <c r="R1900" s="12" t="s">
        <v>50</v>
      </c>
      <c r="S1900" s="12" t="s">
        <v>56</v>
      </c>
      <c r="T1900" s="12">
        <v>2</v>
      </c>
      <c r="U1900" s="12">
        <v>20</v>
      </c>
      <c r="V1900" s="20" t="str">
        <f>TEXT(Table1[[#This Row],[Date]],"mmm-yyyy")</f>
        <v>Jun-2025</v>
      </c>
    </row>
    <row r="1901" spans="1:22" x14ac:dyDescent="0.2">
      <c r="A1901" s="11">
        <f t="shared" si="29"/>
        <v>45816</v>
      </c>
      <c r="B1901" s="12" t="s">
        <v>23</v>
      </c>
      <c r="C1901" s="12" t="str">
        <f>VLOOKUP(D1901, City_Mapping!A:B, 2, FALSE)</f>
        <v>India</v>
      </c>
      <c r="D1901" s="12" t="s">
        <v>28</v>
      </c>
      <c r="E1901" s="12" t="s">
        <v>34</v>
      </c>
      <c r="F1901" s="12" t="s">
        <v>38</v>
      </c>
      <c r="G1901" s="12">
        <v>49460</v>
      </c>
      <c r="H1901" s="12" t="s">
        <v>42</v>
      </c>
      <c r="I1901" s="12" t="s">
        <v>44</v>
      </c>
      <c r="J1901" s="12">
        <v>124279</v>
      </c>
      <c r="K1901" s="12">
        <v>6</v>
      </c>
      <c r="L1901" s="13">
        <v>4507</v>
      </c>
      <c r="M1901" s="14">
        <f>Table1[[#This Row],[Column1]]/100</f>
        <v>0.05</v>
      </c>
      <c r="N1901" s="13">
        <f>Table1[[#This Row],[Unit_Price]]*Table1[[#This Row],[Quantity]]*(1-Table1[[#This Row],[Discount_%]])</f>
        <v>25689.899999999998</v>
      </c>
      <c r="O1901" s="13">
        <v>11977</v>
      </c>
      <c r="P1901" s="13">
        <f>Table1[[#This Row],[Revenue]]-Table1[[#This Row],[Cost]]</f>
        <v>13712.899999999998</v>
      </c>
      <c r="Q1901" s="12" t="s">
        <v>49</v>
      </c>
      <c r="R1901" s="12" t="s">
        <v>51</v>
      </c>
      <c r="S1901" s="12" t="s">
        <v>56</v>
      </c>
      <c r="T1901" s="12">
        <v>2</v>
      </c>
      <c r="U1901" s="12">
        <v>5</v>
      </c>
      <c r="V1901" s="20" t="str">
        <f>TEXT(Table1[[#This Row],[Date]],"mmm-yyyy")</f>
        <v>Jun-2025</v>
      </c>
    </row>
    <row r="1902" spans="1:22" x14ac:dyDescent="0.2">
      <c r="A1902" s="11">
        <f t="shared" si="29"/>
        <v>45816</v>
      </c>
      <c r="B1902" s="12" t="s">
        <v>21</v>
      </c>
      <c r="C1902" s="12" t="str">
        <f>VLOOKUP(D1902, City_Mapping!A:B, 2, FALSE)</f>
        <v>UK</v>
      </c>
      <c r="D1902" s="12" t="s">
        <v>29</v>
      </c>
      <c r="E1902" s="12" t="s">
        <v>34</v>
      </c>
      <c r="F1902" s="12" t="s">
        <v>38</v>
      </c>
      <c r="G1902" s="12">
        <v>51986</v>
      </c>
      <c r="H1902" s="12" t="s">
        <v>41</v>
      </c>
      <c r="I1902" s="12" t="s">
        <v>44</v>
      </c>
      <c r="J1902" s="12">
        <v>373981</v>
      </c>
      <c r="K1902" s="12">
        <v>6</v>
      </c>
      <c r="L1902" s="13">
        <v>3121</v>
      </c>
      <c r="M1902" s="14">
        <f>Table1[[#This Row],[Column1]]/100</f>
        <v>0.15</v>
      </c>
      <c r="N1902" s="13">
        <f>Table1[[#This Row],[Unit_Price]]*Table1[[#This Row],[Quantity]]*(1-Table1[[#This Row],[Discount_%]])</f>
        <v>15917.1</v>
      </c>
      <c r="O1902" s="13">
        <v>2992</v>
      </c>
      <c r="P1902" s="13">
        <f>Table1[[#This Row],[Revenue]]-Table1[[#This Row],[Cost]]</f>
        <v>12925.1</v>
      </c>
      <c r="Q1902" s="12" t="s">
        <v>48</v>
      </c>
      <c r="R1902" s="12" t="s">
        <v>50</v>
      </c>
      <c r="S1902" s="12" t="s">
        <v>56</v>
      </c>
      <c r="T1902" s="12">
        <v>3</v>
      </c>
      <c r="U1902" s="12">
        <v>15</v>
      </c>
      <c r="V1902" s="20" t="str">
        <f>TEXT(Table1[[#This Row],[Date]],"mmm-yyyy")</f>
        <v>Jun-2025</v>
      </c>
    </row>
    <row r="1903" spans="1:22" x14ac:dyDescent="0.2">
      <c r="A1903" s="11">
        <f t="shared" si="29"/>
        <v>45816</v>
      </c>
      <c r="B1903" s="12" t="s">
        <v>22</v>
      </c>
      <c r="C1903" s="12" t="str">
        <f>VLOOKUP(D1903, City_Mapping!A:B, 2, FALSE)</f>
        <v>India</v>
      </c>
      <c r="D1903" s="12" t="s">
        <v>33</v>
      </c>
      <c r="E1903" s="12" t="s">
        <v>35</v>
      </c>
      <c r="F1903" s="12" t="s">
        <v>37</v>
      </c>
      <c r="G1903" s="12">
        <v>54514</v>
      </c>
      <c r="H1903" s="12" t="s">
        <v>42</v>
      </c>
      <c r="I1903" s="12" t="s">
        <v>44</v>
      </c>
      <c r="J1903" s="12">
        <v>648497</v>
      </c>
      <c r="K1903" s="12">
        <v>1</v>
      </c>
      <c r="L1903" s="13">
        <v>2678</v>
      </c>
      <c r="M1903" s="14">
        <f>Table1[[#This Row],[Column1]]/100</f>
        <v>0.1</v>
      </c>
      <c r="N1903" s="13">
        <f>Table1[[#This Row],[Unit_Price]]*Table1[[#This Row],[Quantity]]*(1-Table1[[#This Row],[Discount_%]])</f>
        <v>2410.2000000000003</v>
      </c>
      <c r="O1903" s="13">
        <v>20337</v>
      </c>
      <c r="P1903" s="13">
        <f>Table1[[#This Row],[Revenue]]-Table1[[#This Row],[Cost]]</f>
        <v>-17926.8</v>
      </c>
      <c r="Q1903" s="12" t="s">
        <v>47</v>
      </c>
      <c r="R1903" s="12" t="s">
        <v>51</v>
      </c>
      <c r="S1903" s="12" t="s">
        <v>56</v>
      </c>
      <c r="T1903" s="12">
        <v>4</v>
      </c>
      <c r="U1903" s="12">
        <v>10</v>
      </c>
      <c r="V1903" s="20" t="str">
        <f>TEXT(Table1[[#This Row],[Date]],"mmm-yyyy")</f>
        <v>Jun-2025</v>
      </c>
    </row>
    <row r="1904" spans="1:22" x14ac:dyDescent="0.2">
      <c r="A1904" s="11">
        <f t="shared" si="29"/>
        <v>45816</v>
      </c>
      <c r="B1904" s="12" t="s">
        <v>22</v>
      </c>
      <c r="C1904" s="12" t="str">
        <f>VLOOKUP(D1904, City_Mapping!A:B, 2, FALSE)</f>
        <v>India</v>
      </c>
      <c r="D1904" s="12" t="s">
        <v>32</v>
      </c>
      <c r="E1904" s="12" t="s">
        <v>36</v>
      </c>
      <c r="F1904" s="12" t="s">
        <v>38</v>
      </c>
      <c r="G1904" s="12">
        <v>90908</v>
      </c>
      <c r="H1904" s="12" t="s">
        <v>41</v>
      </c>
      <c r="I1904" s="12" t="s">
        <v>44</v>
      </c>
      <c r="J1904" s="12">
        <v>636508</v>
      </c>
      <c r="K1904" s="12">
        <v>6</v>
      </c>
      <c r="L1904" s="13">
        <v>1338</v>
      </c>
      <c r="M1904" s="14">
        <f>Table1[[#This Row],[Column1]]/100</f>
        <v>0.2</v>
      </c>
      <c r="N1904" s="13">
        <f>Table1[[#This Row],[Unit_Price]]*Table1[[#This Row],[Quantity]]*(1-Table1[[#This Row],[Discount_%]])</f>
        <v>6422.4000000000005</v>
      </c>
      <c r="O1904" s="13">
        <v>7471</v>
      </c>
      <c r="P1904" s="13">
        <f>Table1[[#This Row],[Revenue]]-Table1[[#This Row],[Cost]]</f>
        <v>-1048.5999999999995</v>
      </c>
      <c r="Q1904" s="12" t="s">
        <v>49</v>
      </c>
      <c r="R1904" s="12" t="s">
        <v>52</v>
      </c>
      <c r="S1904" s="12" t="s">
        <v>53</v>
      </c>
      <c r="T1904" s="12">
        <v>3</v>
      </c>
      <c r="U1904" s="12">
        <v>20</v>
      </c>
      <c r="V1904" s="20" t="str">
        <f>TEXT(Table1[[#This Row],[Date]],"mmm-yyyy")</f>
        <v>Jun-2025</v>
      </c>
    </row>
    <row r="1905" spans="1:22" x14ac:dyDescent="0.2">
      <c r="A1905" s="11">
        <f t="shared" si="29"/>
        <v>45816</v>
      </c>
      <c r="B1905" s="12" t="s">
        <v>22</v>
      </c>
      <c r="C1905" s="12" t="str">
        <f>VLOOKUP(D1905, City_Mapping!A:B, 2, FALSE)</f>
        <v>India</v>
      </c>
      <c r="D1905" s="12" t="s">
        <v>28</v>
      </c>
      <c r="E1905" s="12" t="s">
        <v>35</v>
      </c>
      <c r="F1905" s="12" t="s">
        <v>39</v>
      </c>
      <c r="G1905" s="12">
        <v>62385</v>
      </c>
      <c r="H1905" s="12" t="s">
        <v>41</v>
      </c>
      <c r="I1905" s="12" t="s">
        <v>45</v>
      </c>
      <c r="J1905" s="12">
        <v>759325</v>
      </c>
      <c r="K1905" s="12">
        <v>9</v>
      </c>
      <c r="L1905" s="13">
        <v>2055</v>
      </c>
      <c r="M1905" s="14">
        <f>Table1[[#This Row],[Column1]]/100</f>
        <v>0.05</v>
      </c>
      <c r="N1905" s="13">
        <f>Table1[[#This Row],[Unit_Price]]*Table1[[#This Row],[Quantity]]*(1-Table1[[#This Row],[Discount_%]])</f>
        <v>17570.25</v>
      </c>
      <c r="O1905" s="13">
        <v>6822</v>
      </c>
      <c r="P1905" s="13">
        <f>Table1[[#This Row],[Revenue]]-Table1[[#This Row],[Cost]]</f>
        <v>10748.25</v>
      </c>
      <c r="Q1905" s="12" t="s">
        <v>48</v>
      </c>
      <c r="R1905" s="12" t="s">
        <v>52</v>
      </c>
      <c r="S1905" s="12" t="s">
        <v>54</v>
      </c>
      <c r="T1905" s="12">
        <v>2</v>
      </c>
      <c r="U1905" s="12">
        <v>5</v>
      </c>
      <c r="V1905" s="20" t="str">
        <f>TEXT(Table1[[#This Row],[Date]],"mmm-yyyy")</f>
        <v>Jun-2025</v>
      </c>
    </row>
    <row r="1906" spans="1:22" x14ac:dyDescent="0.2">
      <c r="A1906" s="11">
        <f t="shared" si="29"/>
        <v>45816</v>
      </c>
      <c r="B1906" s="12" t="s">
        <v>20</v>
      </c>
      <c r="C1906" s="12" t="str">
        <f>VLOOKUP(D1906, City_Mapping!A:B, 2, FALSE)</f>
        <v>UK</v>
      </c>
      <c r="D1906" s="12" t="s">
        <v>29</v>
      </c>
      <c r="E1906" s="12" t="s">
        <v>35</v>
      </c>
      <c r="F1906" s="12" t="s">
        <v>40</v>
      </c>
      <c r="G1906" s="12">
        <v>22631</v>
      </c>
      <c r="H1906" s="12" t="s">
        <v>41</v>
      </c>
      <c r="I1906" s="12" t="s">
        <v>45</v>
      </c>
      <c r="J1906" s="12">
        <v>866702</v>
      </c>
      <c r="K1906" s="12">
        <v>8</v>
      </c>
      <c r="L1906" s="13">
        <v>1722</v>
      </c>
      <c r="M1906" s="14">
        <f>Table1[[#This Row],[Column1]]/100</f>
        <v>0</v>
      </c>
      <c r="N1906" s="13">
        <f>Table1[[#This Row],[Unit_Price]]*Table1[[#This Row],[Quantity]]*(1-Table1[[#This Row],[Discount_%]])</f>
        <v>13776</v>
      </c>
      <c r="O1906" s="13">
        <v>18315</v>
      </c>
      <c r="P1906" s="13">
        <f>Table1[[#This Row],[Revenue]]-Table1[[#This Row],[Cost]]</f>
        <v>-4539</v>
      </c>
      <c r="Q1906" s="12" t="s">
        <v>47</v>
      </c>
      <c r="R1906" s="12" t="s">
        <v>52</v>
      </c>
      <c r="S1906" s="12" t="s">
        <v>53</v>
      </c>
      <c r="T1906" s="12">
        <v>1</v>
      </c>
      <c r="U1906" s="12">
        <v>0</v>
      </c>
      <c r="V1906" s="20" t="str">
        <f>TEXT(Table1[[#This Row],[Date]],"mmm-yyyy")</f>
        <v>Jun-2025</v>
      </c>
    </row>
    <row r="1907" spans="1:22" x14ac:dyDescent="0.2">
      <c r="A1907" s="11">
        <f t="shared" si="29"/>
        <v>45816</v>
      </c>
      <c r="B1907" s="12" t="s">
        <v>23</v>
      </c>
      <c r="C1907" s="12" t="str">
        <f>VLOOKUP(D1907, City_Mapping!A:B, 2, FALSE)</f>
        <v>UK</v>
      </c>
      <c r="D1907" s="12" t="s">
        <v>29</v>
      </c>
      <c r="E1907" s="12" t="s">
        <v>36</v>
      </c>
      <c r="F1907" s="12" t="s">
        <v>40</v>
      </c>
      <c r="G1907" s="12">
        <v>77008</v>
      </c>
      <c r="H1907" s="12" t="s">
        <v>41</v>
      </c>
      <c r="I1907" s="12" t="s">
        <v>44</v>
      </c>
      <c r="J1907" s="12">
        <v>797636</v>
      </c>
      <c r="K1907" s="12">
        <v>5</v>
      </c>
      <c r="L1907" s="13">
        <v>2543</v>
      </c>
      <c r="M1907" s="14">
        <f>Table1[[#This Row],[Column1]]/100</f>
        <v>0.2</v>
      </c>
      <c r="N1907" s="13">
        <f>Table1[[#This Row],[Unit_Price]]*Table1[[#This Row],[Quantity]]*(1-Table1[[#This Row],[Discount_%]])</f>
        <v>10172</v>
      </c>
      <c r="O1907" s="13">
        <v>19399</v>
      </c>
      <c r="P1907" s="13">
        <f>Table1[[#This Row],[Revenue]]-Table1[[#This Row],[Cost]]</f>
        <v>-9227</v>
      </c>
      <c r="Q1907" s="12" t="s">
        <v>49</v>
      </c>
      <c r="R1907" s="12" t="s">
        <v>51</v>
      </c>
      <c r="S1907" s="12" t="s">
        <v>56</v>
      </c>
      <c r="T1907" s="12">
        <v>3</v>
      </c>
      <c r="U1907" s="12">
        <v>20</v>
      </c>
      <c r="V1907" s="20" t="str">
        <f>TEXT(Table1[[#This Row],[Date]],"mmm-yyyy")</f>
        <v>Jun-2025</v>
      </c>
    </row>
    <row r="1908" spans="1:22" x14ac:dyDescent="0.2">
      <c r="A1908" s="11">
        <f t="shared" si="29"/>
        <v>45816</v>
      </c>
      <c r="B1908" s="12" t="s">
        <v>22</v>
      </c>
      <c r="C1908" s="12" t="str">
        <f>VLOOKUP(D1908, City_Mapping!A:B, 2, FALSE)</f>
        <v>India</v>
      </c>
      <c r="D1908" s="12" t="s">
        <v>28</v>
      </c>
      <c r="E1908" s="12" t="s">
        <v>36</v>
      </c>
      <c r="F1908" s="12" t="s">
        <v>38</v>
      </c>
      <c r="G1908" s="12">
        <v>36955</v>
      </c>
      <c r="H1908" s="12" t="s">
        <v>41</v>
      </c>
      <c r="I1908" s="12" t="s">
        <v>44</v>
      </c>
      <c r="J1908" s="12">
        <v>345941</v>
      </c>
      <c r="K1908" s="12">
        <v>4</v>
      </c>
      <c r="L1908" s="13">
        <v>1933</v>
      </c>
      <c r="M1908" s="14">
        <f>Table1[[#This Row],[Column1]]/100</f>
        <v>0.2</v>
      </c>
      <c r="N1908" s="13">
        <f>Table1[[#This Row],[Unit_Price]]*Table1[[#This Row],[Quantity]]*(1-Table1[[#This Row],[Discount_%]])</f>
        <v>6185.6</v>
      </c>
      <c r="O1908" s="13">
        <v>23828</v>
      </c>
      <c r="P1908" s="13">
        <f>Table1[[#This Row],[Revenue]]-Table1[[#This Row],[Cost]]</f>
        <v>-17642.400000000001</v>
      </c>
      <c r="Q1908" s="12" t="s">
        <v>47</v>
      </c>
      <c r="R1908" s="12" t="s">
        <v>50</v>
      </c>
      <c r="S1908" s="12" t="s">
        <v>56</v>
      </c>
      <c r="T1908" s="12">
        <v>4</v>
      </c>
      <c r="U1908" s="12">
        <v>20</v>
      </c>
      <c r="V1908" s="20" t="str">
        <f>TEXT(Table1[[#This Row],[Date]],"mmm-yyyy")</f>
        <v>Jun-2025</v>
      </c>
    </row>
    <row r="1909" spans="1:22" x14ac:dyDescent="0.2">
      <c r="A1909" s="11">
        <f t="shared" si="29"/>
        <v>45816</v>
      </c>
      <c r="B1909" s="12" t="s">
        <v>22</v>
      </c>
      <c r="C1909" s="12" t="str">
        <f>VLOOKUP(D1909, City_Mapping!A:B, 2, FALSE)</f>
        <v>USA</v>
      </c>
      <c r="D1909" s="12" t="s">
        <v>31</v>
      </c>
      <c r="E1909" s="12" t="s">
        <v>36</v>
      </c>
      <c r="F1909" s="12" t="s">
        <v>39</v>
      </c>
      <c r="G1909" s="12">
        <v>57367</v>
      </c>
      <c r="H1909" s="12" t="s">
        <v>41</v>
      </c>
      <c r="I1909" s="12" t="s">
        <v>44</v>
      </c>
      <c r="J1909" s="12">
        <v>204304</v>
      </c>
      <c r="K1909" s="12">
        <v>6</v>
      </c>
      <c r="L1909" s="13">
        <v>1668</v>
      </c>
      <c r="M1909" s="14">
        <f>Table1[[#This Row],[Column1]]/100</f>
        <v>0</v>
      </c>
      <c r="N1909" s="13">
        <f>Table1[[#This Row],[Unit_Price]]*Table1[[#This Row],[Quantity]]*(1-Table1[[#This Row],[Discount_%]])</f>
        <v>10008</v>
      </c>
      <c r="O1909" s="13">
        <v>8418</v>
      </c>
      <c r="P1909" s="13">
        <f>Table1[[#This Row],[Revenue]]-Table1[[#This Row],[Cost]]</f>
        <v>1590</v>
      </c>
      <c r="Q1909" s="12" t="s">
        <v>49</v>
      </c>
      <c r="R1909" s="12" t="s">
        <v>50</v>
      </c>
      <c r="S1909" s="12" t="s">
        <v>54</v>
      </c>
      <c r="T1909" s="12">
        <v>2</v>
      </c>
      <c r="U1909" s="12">
        <v>0</v>
      </c>
      <c r="V1909" s="20" t="str">
        <f>TEXT(Table1[[#This Row],[Date]],"mmm-yyyy")</f>
        <v>Jun-2025</v>
      </c>
    </row>
    <row r="1910" spans="1:22" x14ac:dyDescent="0.2">
      <c r="A1910" s="11">
        <f t="shared" si="29"/>
        <v>45817</v>
      </c>
      <c r="B1910" s="12" t="s">
        <v>23</v>
      </c>
      <c r="C1910" s="12" t="str">
        <f>VLOOKUP(D1910, City_Mapping!A:B, 2, FALSE)</f>
        <v>India</v>
      </c>
      <c r="D1910" s="12" t="s">
        <v>33</v>
      </c>
      <c r="E1910" s="12" t="s">
        <v>36</v>
      </c>
      <c r="F1910" s="12" t="s">
        <v>39</v>
      </c>
      <c r="G1910" s="12">
        <v>40802</v>
      </c>
      <c r="H1910" s="12" t="s">
        <v>41</v>
      </c>
      <c r="I1910" s="12" t="s">
        <v>43</v>
      </c>
      <c r="J1910" s="12">
        <v>258302</v>
      </c>
      <c r="K1910" s="12">
        <v>5</v>
      </c>
      <c r="L1910" s="13">
        <v>1447</v>
      </c>
      <c r="M1910" s="14">
        <f>Table1[[#This Row],[Column1]]/100</f>
        <v>0</v>
      </c>
      <c r="N1910" s="13">
        <f>Table1[[#This Row],[Unit_Price]]*Table1[[#This Row],[Quantity]]*(1-Table1[[#This Row],[Discount_%]])</f>
        <v>7235</v>
      </c>
      <c r="O1910" s="13">
        <v>13805</v>
      </c>
      <c r="P1910" s="13">
        <f>Table1[[#This Row],[Revenue]]-Table1[[#This Row],[Cost]]</f>
        <v>-6570</v>
      </c>
      <c r="Q1910" s="12" t="s">
        <v>49</v>
      </c>
      <c r="R1910" s="12" t="s">
        <v>51</v>
      </c>
      <c r="S1910" s="12" t="s">
        <v>55</v>
      </c>
      <c r="T1910" s="12">
        <v>1</v>
      </c>
      <c r="U1910" s="12">
        <v>0</v>
      </c>
      <c r="V1910" s="20" t="str">
        <f>TEXT(Table1[[#This Row],[Date]],"mmm-yyyy")</f>
        <v>Jun-2025</v>
      </c>
    </row>
    <row r="1911" spans="1:22" x14ac:dyDescent="0.2">
      <c r="A1911" s="11">
        <f t="shared" si="29"/>
        <v>45817</v>
      </c>
      <c r="B1911" s="12" t="s">
        <v>22</v>
      </c>
      <c r="C1911" s="12" t="str">
        <f>VLOOKUP(D1911, City_Mapping!A:B, 2, FALSE)</f>
        <v>India</v>
      </c>
      <c r="D1911" s="12" t="s">
        <v>32</v>
      </c>
      <c r="E1911" s="12" t="s">
        <v>35</v>
      </c>
      <c r="F1911" s="12" t="s">
        <v>39</v>
      </c>
      <c r="G1911" s="12">
        <v>80408</v>
      </c>
      <c r="H1911" s="12" t="s">
        <v>41</v>
      </c>
      <c r="I1911" s="12" t="s">
        <v>45</v>
      </c>
      <c r="J1911" s="12">
        <v>320237</v>
      </c>
      <c r="K1911" s="12">
        <v>6</v>
      </c>
      <c r="L1911" s="13">
        <v>660</v>
      </c>
      <c r="M1911" s="14">
        <f>Table1[[#This Row],[Column1]]/100</f>
        <v>0.15</v>
      </c>
      <c r="N1911" s="13">
        <f>Table1[[#This Row],[Unit_Price]]*Table1[[#This Row],[Quantity]]*(1-Table1[[#This Row],[Discount_%]])</f>
        <v>3366</v>
      </c>
      <c r="O1911" s="13">
        <v>7405</v>
      </c>
      <c r="P1911" s="13">
        <f>Table1[[#This Row],[Revenue]]-Table1[[#This Row],[Cost]]</f>
        <v>-4039</v>
      </c>
      <c r="Q1911" s="12" t="s">
        <v>47</v>
      </c>
      <c r="R1911" s="12" t="s">
        <v>52</v>
      </c>
      <c r="S1911" s="12" t="s">
        <v>54</v>
      </c>
      <c r="T1911" s="12">
        <v>3</v>
      </c>
      <c r="U1911" s="12">
        <v>15</v>
      </c>
      <c r="V1911" s="20" t="str">
        <f>TEXT(Table1[[#This Row],[Date]],"mmm-yyyy")</f>
        <v>Jun-2025</v>
      </c>
    </row>
    <row r="1912" spans="1:22" x14ac:dyDescent="0.2">
      <c r="A1912" s="11">
        <f t="shared" si="29"/>
        <v>45817</v>
      </c>
      <c r="B1912" s="12" t="s">
        <v>21</v>
      </c>
      <c r="C1912" s="12" t="str">
        <f>VLOOKUP(D1912, City_Mapping!A:B, 2, FALSE)</f>
        <v>India</v>
      </c>
      <c r="D1912" s="12" t="s">
        <v>28</v>
      </c>
      <c r="E1912" s="12" t="s">
        <v>34</v>
      </c>
      <c r="F1912" s="12" t="s">
        <v>40</v>
      </c>
      <c r="G1912" s="12">
        <v>53341</v>
      </c>
      <c r="H1912" s="12" t="s">
        <v>42</v>
      </c>
      <c r="I1912" s="12" t="s">
        <v>45</v>
      </c>
      <c r="J1912" s="12">
        <v>666208</v>
      </c>
      <c r="K1912" s="12">
        <v>3</v>
      </c>
      <c r="L1912" s="13">
        <v>3631</v>
      </c>
      <c r="M1912" s="14">
        <f>Table1[[#This Row],[Column1]]/100</f>
        <v>0.15</v>
      </c>
      <c r="N1912" s="13">
        <f>Table1[[#This Row],[Unit_Price]]*Table1[[#This Row],[Quantity]]*(1-Table1[[#This Row],[Discount_%]])</f>
        <v>9259.0499999999993</v>
      </c>
      <c r="O1912" s="13">
        <v>19522</v>
      </c>
      <c r="P1912" s="13">
        <f>Table1[[#This Row],[Revenue]]-Table1[[#This Row],[Cost]]</f>
        <v>-10262.950000000001</v>
      </c>
      <c r="Q1912" s="12" t="s">
        <v>46</v>
      </c>
      <c r="R1912" s="12" t="s">
        <v>52</v>
      </c>
      <c r="S1912" s="12" t="s">
        <v>53</v>
      </c>
      <c r="T1912" s="12">
        <v>1</v>
      </c>
      <c r="U1912" s="12">
        <v>15</v>
      </c>
      <c r="V1912" s="20" t="str">
        <f>TEXT(Table1[[#This Row],[Date]],"mmm-yyyy")</f>
        <v>Jun-2025</v>
      </c>
    </row>
    <row r="1913" spans="1:22" x14ac:dyDescent="0.2">
      <c r="A1913" s="11">
        <f t="shared" si="29"/>
        <v>45817</v>
      </c>
      <c r="B1913" s="12" t="s">
        <v>23</v>
      </c>
      <c r="C1913" s="12" t="str">
        <f>VLOOKUP(D1913, City_Mapping!A:B, 2, FALSE)</f>
        <v>India</v>
      </c>
      <c r="D1913" s="12" t="s">
        <v>32</v>
      </c>
      <c r="E1913" s="12" t="s">
        <v>35</v>
      </c>
      <c r="F1913" s="12" t="s">
        <v>39</v>
      </c>
      <c r="G1913" s="12">
        <v>23691</v>
      </c>
      <c r="H1913" s="12" t="s">
        <v>42</v>
      </c>
      <c r="I1913" s="12" t="s">
        <v>43</v>
      </c>
      <c r="J1913" s="12">
        <v>820525</v>
      </c>
      <c r="K1913" s="12">
        <v>7</v>
      </c>
      <c r="L1913" s="13">
        <v>3127</v>
      </c>
      <c r="M1913" s="14">
        <f>Table1[[#This Row],[Column1]]/100</f>
        <v>0.15</v>
      </c>
      <c r="N1913" s="13">
        <f>Table1[[#This Row],[Unit_Price]]*Table1[[#This Row],[Quantity]]*(1-Table1[[#This Row],[Discount_%]])</f>
        <v>18605.649999999998</v>
      </c>
      <c r="O1913" s="13">
        <v>5289</v>
      </c>
      <c r="P1913" s="13">
        <f>Table1[[#This Row],[Revenue]]-Table1[[#This Row],[Cost]]</f>
        <v>13316.649999999998</v>
      </c>
      <c r="Q1913" s="12" t="s">
        <v>47</v>
      </c>
      <c r="R1913" s="12" t="s">
        <v>51</v>
      </c>
      <c r="S1913" s="12" t="s">
        <v>55</v>
      </c>
      <c r="T1913" s="12">
        <v>5</v>
      </c>
      <c r="U1913" s="12">
        <v>15</v>
      </c>
      <c r="V1913" s="20" t="str">
        <f>TEXT(Table1[[#This Row],[Date]],"mmm-yyyy")</f>
        <v>Jun-2025</v>
      </c>
    </row>
    <row r="1914" spans="1:22" x14ac:dyDescent="0.2">
      <c r="A1914" s="11">
        <f t="shared" si="29"/>
        <v>45817</v>
      </c>
      <c r="B1914" s="12" t="s">
        <v>23</v>
      </c>
      <c r="C1914" s="12" t="str">
        <f>VLOOKUP(D1914, City_Mapping!A:B, 2, FALSE)</f>
        <v>UAE</v>
      </c>
      <c r="D1914" s="12" t="s">
        <v>30</v>
      </c>
      <c r="E1914" s="12" t="s">
        <v>36</v>
      </c>
      <c r="F1914" s="12" t="s">
        <v>39</v>
      </c>
      <c r="G1914" s="12">
        <v>14753</v>
      </c>
      <c r="H1914" s="12" t="s">
        <v>42</v>
      </c>
      <c r="I1914" s="12" t="s">
        <v>43</v>
      </c>
      <c r="J1914" s="12">
        <v>423688</v>
      </c>
      <c r="K1914" s="12">
        <v>8</v>
      </c>
      <c r="L1914" s="13">
        <v>3035</v>
      </c>
      <c r="M1914" s="14">
        <f>Table1[[#This Row],[Column1]]/100</f>
        <v>0.2</v>
      </c>
      <c r="N1914" s="13">
        <f>Table1[[#This Row],[Unit_Price]]*Table1[[#This Row],[Quantity]]*(1-Table1[[#This Row],[Discount_%]])</f>
        <v>19424</v>
      </c>
      <c r="O1914" s="13">
        <v>20784</v>
      </c>
      <c r="P1914" s="13">
        <f>Table1[[#This Row],[Revenue]]-Table1[[#This Row],[Cost]]</f>
        <v>-1360</v>
      </c>
      <c r="Q1914" s="12" t="s">
        <v>47</v>
      </c>
      <c r="R1914" s="12" t="s">
        <v>50</v>
      </c>
      <c r="S1914" s="12" t="s">
        <v>56</v>
      </c>
      <c r="T1914" s="12">
        <v>2</v>
      </c>
      <c r="U1914" s="12">
        <v>20</v>
      </c>
      <c r="V1914" s="20" t="str">
        <f>TEXT(Table1[[#This Row],[Date]],"mmm-yyyy")</f>
        <v>Jun-2025</v>
      </c>
    </row>
    <row r="1915" spans="1:22" x14ac:dyDescent="0.2">
      <c r="A1915" s="11">
        <f t="shared" si="29"/>
        <v>45817</v>
      </c>
      <c r="B1915" s="12" t="s">
        <v>23</v>
      </c>
      <c r="C1915" s="12" t="str">
        <f>VLOOKUP(D1915, City_Mapping!A:B, 2, FALSE)</f>
        <v>UK</v>
      </c>
      <c r="D1915" s="12" t="s">
        <v>29</v>
      </c>
      <c r="E1915" s="12" t="s">
        <v>34</v>
      </c>
      <c r="F1915" s="12" t="s">
        <v>38</v>
      </c>
      <c r="G1915" s="12">
        <v>11833</v>
      </c>
      <c r="H1915" s="12" t="s">
        <v>41</v>
      </c>
      <c r="I1915" s="12" t="s">
        <v>43</v>
      </c>
      <c r="J1915" s="12">
        <v>752548</v>
      </c>
      <c r="K1915" s="12">
        <v>5</v>
      </c>
      <c r="L1915" s="13">
        <v>2772</v>
      </c>
      <c r="M1915" s="14">
        <f>Table1[[#This Row],[Column1]]/100</f>
        <v>0.2</v>
      </c>
      <c r="N1915" s="13">
        <f>Table1[[#This Row],[Unit_Price]]*Table1[[#This Row],[Quantity]]*(1-Table1[[#This Row],[Discount_%]])</f>
        <v>11088</v>
      </c>
      <c r="O1915" s="13">
        <v>26663</v>
      </c>
      <c r="P1915" s="13">
        <f>Table1[[#This Row],[Revenue]]-Table1[[#This Row],[Cost]]</f>
        <v>-15575</v>
      </c>
      <c r="Q1915" s="12" t="s">
        <v>48</v>
      </c>
      <c r="R1915" s="12" t="s">
        <v>50</v>
      </c>
      <c r="S1915" s="12" t="s">
        <v>54</v>
      </c>
      <c r="T1915" s="12">
        <v>3</v>
      </c>
      <c r="U1915" s="12">
        <v>20</v>
      </c>
      <c r="V1915" s="20" t="str">
        <f>TEXT(Table1[[#This Row],[Date]],"mmm-yyyy")</f>
        <v>Jun-2025</v>
      </c>
    </row>
    <row r="1916" spans="1:22" x14ac:dyDescent="0.2">
      <c r="A1916" s="11">
        <f t="shared" si="29"/>
        <v>45817</v>
      </c>
      <c r="B1916" s="12" t="s">
        <v>21</v>
      </c>
      <c r="C1916" s="12" t="str">
        <f>VLOOKUP(D1916, City_Mapping!A:B, 2, FALSE)</f>
        <v>UK</v>
      </c>
      <c r="D1916" s="12" t="s">
        <v>29</v>
      </c>
      <c r="E1916" s="12" t="s">
        <v>34</v>
      </c>
      <c r="F1916" s="12" t="s">
        <v>37</v>
      </c>
      <c r="G1916" s="12">
        <v>18645</v>
      </c>
      <c r="H1916" s="12" t="s">
        <v>42</v>
      </c>
      <c r="I1916" s="12" t="s">
        <v>45</v>
      </c>
      <c r="J1916" s="12">
        <v>487678</v>
      </c>
      <c r="K1916" s="12">
        <v>5</v>
      </c>
      <c r="L1916" s="13">
        <v>3963</v>
      </c>
      <c r="M1916" s="14">
        <f>Table1[[#This Row],[Column1]]/100</f>
        <v>0.2</v>
      </c>
      <c r="N1916" s="13">
        <f>Table1[[#This Row],[Unit_Price]]*Table1[[#This Row],[Quantity]]*(1-Table1[[#This Row],[Discount_%]])</f>
        <v>15852</v>
      </c>
      <c r="O1916" s="13">
        <v>14605</v>
      </c>
      <c r="P1916" s="13">
        <f>Table1[[#This Row],[Revenue]]-Table1[[#This Row],[Cost]]</f>
        <v>1247</v>
      </c>
      <c r="Q1916" s="12" t="s">
        <v>47</v>
      </c>
      <c r="R1916" s="12" t="s">
        <v>50</v>
      </c>
      <c r="S1916" s="12" t="s">
        <v>55</v>
      </c>
      <c r="T1916" s="12">
        <v>1</v>
      </c>
      <c r="U1916" s="12">
        <v>20</v>
      </c>
      <c r="V1916" s="20" t="str">
        <f>TEXT(Table1[[#This Row],[Date]],"mmm-yyyy")</f>
        <v>Jun-2025</v>
      </c>
    </row>
    <row r="1917" spans="1:22" x14ac:dyDescent="0.2">
      <c r="A1917" s="11">
        <f t="shared" si="29"/>
        <v>45817</v>
      </c>
      <c r="B1917" s="12" t="s">
        <v>23</v>
      </c>
      <c r="C1917" s="12" t="str">
        <f>VLOOKUP(D1917, City_Mapping!A:B, 2, FALSE)</f>
        <v>India</v>
      </c>
      <c r="D1917" s="12" t="s">
        <v>28</v>
      </c>
      <c r="E1917" s="12" t="s">
        <v>35</v>
      </c>
      <c r="F1917" s="12" t="s">
        <v>39</v>
      </c>
      <c r="G1917" s="12">
        <v>50024</v>
      </c>
      <c r="H1917" s="12" t="s">
        <v>42</v>
      </c>
      <c r="I1917" s="12" t="s">
        <v>43</v>
      </c>
      <c r="J1917" s="12">
        <v>193406</v>
      </c>
      <c r="K1917" s="12">
        <v>4</v>
      </c>
      <c r="L1917" s="13">
        <v>660</v>
      </c>
      <c r="M1917" s="14">
        <f>Table1[[#This Row],[Column1]]/100</f>
        <v>0.15</v>
      </c>
      <c r="N1917" s="13">
        <f>Table1[[#This Row],[Unit_Price]]*Table1[[#This Row],[Quantity]]*(1-Table1[[#This Row],[Discount_%]])</f>
        <v>2244</v>
      </c>
      <c r="O1917" s="13">
        <v>13228</v>
      </c>
      <c r="P1917" s="13">
        <f>Table1[[#This Row],[Revenue]]-Table1[[#This Row],[Cost]]</f>
        <v>-10984</v>
      </c>
      <c r="Q1917" s="12" t="s">
        <v>49</v>
      </c>
      <c r="R1917" s="12" t="s">
        <v>50</v>
      </c>
      <c r="S1917" s="12" t="s">
        <v>54</v>
      </c>
      <c r="T1917" s="12">
        <v>3</v>
      </c>
      <c r="U1917" s="12">
        <v>15</v>
      </c>
      <c r="V1917" s="20" t="str">
        <f>TEXT(Table1[[#This Row],[Date]],"mmm-yyyy")</f>
        <v>Jun-2025</v>
      </c>
    </row>
    <row r="1918" spans="1:22" x14ac:dyDescent="0.2">
      <c r="A1918" s="11">
        <f t="shared" si="29"/>
        <v>45817</v>
      </c>
      <c r="B1918" s="12" t="s">
        <v>21</v>
      </c>
      <c r="C1918" s="12" t="str">
        <f>VLOOKUP(D1918, City_Mapping!A:B, 2, FALSE)</f>
        <v>India</v>
      </c>
      <c r="D1918" s="12" t="s">
        <v>28</v>
      </c>
      <c r="E1918" s="12" t="s">
        <v>35</v>
      </c>
      <c r="F1918" s="12" t="s">
        <v>38</v>
      </c>
      <c r="G1918" s="12">
        <v>90598</v>
      </c>
      <c r="H1918" s="12" t="s">
        <v>41</v>
      </c>
      <c r="I1918" s="12" t="s">
        <v>43</v>
      </c>
      <c r="J1918" s="12">
        <v>445053</v>
      </c>
      <c r="K1918" s="12">
        <v>5</v>
      </c>
      <c r="L1918" s="13">
        <v>2284</v>
      </c>
      <c r="M1918" s="14">
        <f>Table1[[#This Row],[Column1]]/100</f>
        <v>0.05</v>
      </c>
      <c r="N1918" s="13">
        <f>Table1[[#This Row],[Unit_Price]]*Table1[[#This Row],[Quantity]]*(1-Table1[[#This Row],[Discount_%]])</f>
        <v>10849</v>
      </c>
      <c r="O1918" s="13">
        <v>9417</v>
      </c>
      <c r="P1918" s="13">
        <f>Table1[[#This Row],[Revenue]]-Table1[[#This Row],[Cost]]</f>
        <v>1432</v>
      </c>
      <c r="Q1918" s="12" t="s">
        <v>49</v>
      </c>
      <c r="R1918" s="12" t="s">
        <v>52</v>
      </c>
      <c r="S1918" s="12" t="s">
        <v>56</v>
      </c>
      <c r="T1918" s="12">
        <v>4</v>
      </c>
      <c r="U1918" s="12">
        <v>5</v>
      </c>
      <c r="V1918" s="20" t="str">
        <f>TEXT(Table1[[#This Row],[Date]],"mmm-yyyy")</f>
        <v>Jun-2025</v>
      </c>
    </row>
    <row r="1919" spans="1:22" x14ac:dyDescent="0.2">
      <c r="A1919" s="11">
        <f t="shared" si="29"/>
        <v>45817</v>
      </c>
      <c r="B1919" s="12" t="s">
        <v>23</v>
      </c>
      <c r="C1919" s="12" t="str">
        <f>VLOOKUP(D1919, City_Mapping!A:B, 2, FALSE)</f>
        <v>UAE</v>
      </c>
      <c r="D1919" s="12" t="s">
        <v>30</v>
      </c>
      <c r="E1919" s="12" t="s">
        <v>35</v>
      </c>
      <c r="F1919" s="12" t="s">
        <v>38</v>
      </c>
      <c r="G1919" s="12">
        <v>19635</v>
      </c>
      <c r="H1919" s="12" t="s">
        <v>42</v>
      </c>
      <c r="I1919" s="12" t="s">
        <v>43</v>
      </c>
      <c r="J1919" s="12">
        <v>456835</v>
      </c>
      <c r="K1919" s="12">
        <v>8</v>
      </c>
      <c r="L1919" s="13">
        <v>2444</v>
      </c>
      <c r="M1919" s="14">
        <f>Table1[[#This Row],[Column1]]/100</f>
        <v>0.2</v>
      </c>
      <c r="N1919" s="13">
        <f>Table1[[#This Row],[Unit_Price]]*Table1[[#This Row],[Quantity]]*(1-Table1[[#This Row],[Discount_%]])</f>
        <v>15641.6</v>
      </c>
      <c r="O1919" s="13">
        <v>9636</v>
      </c>
      <c r="P1919" s="13">
        <f>Table1[[#This Row],[Revenue]]-Table1[[#This Row],[Cost]]</f>
        <v>6005.6</v>
      </c>
      <c r="Q1919" s="12" t="s">
        <v>47</v>
      </c>
      <c r="R1919" s="12" t="s">
        <v>50</v>
      </c>
      <c r="S1919" s="12" t="s">
        <v>53</v>
      </c>
      <c r="T1919" s="12">
        <v>4</v>
      </c>
      <c r="U1919" s="12">
        <v>20</v>
      </c>
      <c r="V1919" s="20" t="str">
        <f>TEXT(Table1[[#This Row],[Date]],"mmm-yyyy")</f>
        <v>Jun-2025</v>
      </c>
    </row>
    <row r="1920" spans="1:22" x14ac:dyDescent="0.2">
      <c r="A1920" s="11">
        <f t="shared" si="29"/>
        <v>45817</v>
      </c>
      <c r="B1920" s="12" t="s">
        <v>20</v>
      </c>
      <c r="C1920" s="12" t="str">
        <f>VLOOKUP(D1920, City_Mapping!A:B, 2, FALSE)</f>
        <v>USA</v>
      </c>
      <c r="D1920" s="12" t="s">
        <v>31</v>
      </c>
      <c r="E1920" s="12" t="s">
        <v>34</v>
      </c>
      <c r="F1920" s="12" t="s">
        <v>39</v>
      </c>
      <c r="G1920" s="12">
        <v>30064</v>
      </c>
      <c r="H1920" s="12" t="s">
        <v>41</v>
      </c>
      <c r="I1920" s="12" t="s">
        <v>44</v>
      </c>
      <c r="J1920" s="12">
        <v>601437</v>
      </c>
      <c r="K1920" s="12">
        <v>5</v>
      </c>
      <c r="L1920" s="13">
        <v>3682</v>
      </c>
      <c r="M1920" s="14">
        <f>Table1[[#This Row],[Column1]]/100</f>
        <v>0.2</v>
      </c>
      <c r="N1920" s="13">
        <f>Table1[[#This Row],[Unit_Price]]*Table1[[#This Row],[Quantity]]*(1-Table1[[#This Row],[Discount_%]])</f>
        <v>14728</v>
      </c>
      <c r="O1920" s="13">
        <v>11573</v>
      </c>
      <c r="P1920" s="13">
        <f>Table1[[#This Row],[Revenue]]-Table1[[#This Row],[Cost]]</f>
        <v>3155</v>
      </c>
      <c r="Q1920" s="12" t="s">
        <v>48</v>
      </c>
      <c r="R1920" s="12" t="s">
        <v>51</v>
      </c>
      <c r="S1920" s="12" t="s">
        <v>55</v>
      </c>
      <c r="T1920" s="12">
        <v>3</v>
      </c>
      <c r="U1920" s="12">
        <v>20</v>
      </c>
      <c r="V1920" s="20" t="str">
        <f>TEXT(Table1[[#This Row],[Date]],"mmm-yyyy")</f>
        <v>Jun-2025</v>
      </c>
    </row>
    <row r="1921" spans="1:22" x14ac:dyDescent="0.2">
      <c r="A1921" s="11">
        <f t="shared" si="29"/>
        <v>45817</v>
      </c>
      <c r="B1921" s="12" t="s">
        <v>22</v>
      </c>
      <c r="C1921" s="12" t="str">
        <f>VLOOKUP(D1921, City_Mapping!A:B, 2, FALSE)</f>
        <v>India</v>
      </c>
      <c r="D1921" s="12" t="s">
        <v>28</v>
      </c>
      <c r="E1921" s="12" t="s">
        <v>34</v>
      </c>
      <c r="F1921" s="12" t="s">
        <v>37</v>
      </c>
      <c r="G1921" s="12">
        <v>19940</v>
      </c>
      <c r="H1921" s="12" t="s">
        <v>42</v>
      </c>
      <c r="I1921" s="12" t="s">
        <v>43</v>
      </c>
      <c r="J1921" s="12">
        <v>999390</v>
      </c>
      <c r="K1921" s="12">
        <v>9</v>
      </c>
      <c r="L1921" s="13">
        <v>4474</v>
      </c>
      <c r="M1921" s="14">
        <f>Table1[[#This Row],[Column1]]/100</f>
        <v>0.2</v>
      </c>
      <c r="N1921" s="13">
        <f>Table1[[#This Row],[Unit_Price]]*Table1[[#This Row],[Quantity]]*(1-Table1[[#This Row],[Discount_%]])</f>
        <v>32212.800000000003</v>
      </c>
      <c r="O1921" s="13">
        <v>13233</v>
      </c>
      <c r="P1921" s="13">
        <f>Table1[[#This Row],[Revenue]]-Table1[[#This Row],[Cost]]</f>
        <v>18979.800000000003</v>
      </c>
      <c r="Q1921" s="12" t="s">
        <v>49</v>
      </c>
      <c r="R1921" s="12" t="s">
        <v>50</v>
      </c>
      <c r="S1921" s="12" t="s">
        <v>55</v>
      </c>
      <c r="T1921" s="12">
        <v>2</v>
      </c>
      <c r="U1921" s="12">
        <v>20</v>
      </c>
      <c r="V1921" s="20" t="str">
        <f>TEXT(Table1[[#This Row],[Date]],"mmm-yyyy")</f>
        <v>Jun-2025</v>
      </c>
    </row>
    <row r="1922" spans="1:22" x14ac:dyDescent="0.2">
      <c r="A1922" s="11">
        <f t="shared" si="29"/>
        <v>45818</v>
      </c>
      <c r="B1922" s="12" t="s">
        <v>20</v>
      </c>
      <c r="C1922" s="12" t="str">
        <f>VLOOKUP(D1922, City_Mapping!A:B, 2, FALSE)</f>
        <v>UK</v>
      </c>
      <c r="D1922" s="12" t="s">
        <v>29</v>
      </c>
      <c r="E1922" s="12" t="s">
        <v>34</v>
      </c>
      <c r="F1922" s="12" t="s">
        <v>40</v>
      </c>
      <c r="G1922" s="12">
        <v>45169</v>
      </c>
      <c r="H1922" s="12" t="s">
        <v>42</v>
      </c>
      <c r="I1922" s="12" t="s">
        <v>44</v>
      </c>
      <c r="J1922" s="12">
        <v>985442</v>
      </c>
      <c r="K1922" s="12">
        <v>1</v>
      </c>
      <c r="L1922" s="13">
        <v>4124</v>
      </c>
      <c r="M1922" s="14">
        <f>Table1[[#This Row],[Column1]]/100</f>
        <v>0.15</v>
      </c>
      <c r="N1922" s="13">
        <f>Table1[[#This Row],[Unit_Price]]*Table1[[#This Row],[Quantity]]*(1-Table1[[#This Row],[Discount_%]])</f>
        <v>3505.4</v>
      </c>
      <c r="O1922" s="13">
        <v>28710</v>
      </c>
      <c r="P1922" s="13">
        <f>Table1[[#This Row],[Revenue]]-Table1[[#This Row],[Cost]]</f>
        <v>-25204.6</v>
      </c>
      <c r="Q1922" s="12" t="s">
        <v>46</v>
      </c>
      <c r="R1922" s="12" t="s">
        <v>52</v>
      </c>
      <c r="S1922" s="12" t="s">
        <v>55</v>
      </c>
      <c r="T1922" s="12">
        <v>3</v>
      </c>
      <c r="U1922" s="12">
        <v>15</v>
      </c>
      <c r="V1922" s="20" t="str">
        <f>TEXT(Table1[[#This Row],[Date]],"mmm-yyyy")</f>
        <v>Jun-2025</v>
      </c>
    </row>
    <row r="1923" spans="1:22" x14ac:dyDescent="0.2">
      <c r="A1923" s="11">
        <f t="shared" si="29"/>
        <v>45818</v>
      </c>
      <c r="B1923" s="12" t="s">
        <v>22</v>
      </c>
      <c r="C1923" s="12" t="str">
        <f>VLOOKUP(D1923, City_Mapping!A:B, 2, FALSE)</f>
        <v>India</v>
      </c>
      <c r="D1923" s="12" t="s">
        <v>32</v>
      </c>
      <c r="E1923" s="12" t="s">
        <v>36</v>
      </c>
      <c r="F1923" s="12" t="s">
        <v>37</v>
      </c>
      <c r="G1923" s="12">
        <v>88647</v>
      </c>
      <c r="H1923" s="12" t="s">
        <v>42</v>
      </c>
      <c r="I1923" s="12" t="s">
        <v>45</v>
      </c>
      <c r="J1923" s="12">
        <v>123036</v>
      </c>
      <c r="K1923" s="12">
        <v>7</v>
      </c>
      <c r="L1923" s="13">
        <v>4244</v>
      </c>
      <c r="M1923" s="14">
        <f>Table1[[#This Row],[Column1]]/100</f>
        <v>0.1</v>
      </c>
      <c r="N1923" s="13">
        <f>Table1[[#This Row],[Unit_Price]]*Table1[[#This Row],[Quantity]]*(1-Table1[[#This Row],[Discount_%]])</f>
        <v>26737.200000000001</v>
      </c>
      <c r="O1923" s="13">
        <v>2902</v>
      </c>
      <c r="P1923" s="13">
        <f>Table1[[#This Row],[Revenue]]-Table1[[#This Row],[Cost]]</f>
        <v>23835.200000000001</v>
      </c>
      <c r="Q1923" s="12" t="s">
        <v>47</v>
      </c>
      <c r="R1923" s="12" t="s">
        <v>50</v>
      </c>
      <c r="S1923" s="12" t="s">
        <v>53</v>
      </c>
      <c r="T1923" s="12">
        <v>3</v>
      </c>
      <c r="U1923" s="12">
        <v>10</v>
      </c>
      <c r="V1923" s="20" t="str">
        <f>TEXT(Table1[[#This Row],[Date]],"mmm-yyyy")</f>
        <v>Jun-2025</v>
      </c>
    </row>
    <row r="1924" spans="1:22" x14ac:dyDescent="0.2">
      <c r="A1924" s="11">
        <f t="shared" si="29"/>
        <v>45818</v>
      </c>
      <c r="B1924" s="12" t="s">
        <v>21</v>
      </c>
      <c r="C1924" s="12" t="str">
        <f>VLOOKUP(D1924, City_Mapping!A:B, 2, FALSE)</f>
        <v>India</v>
      </c>
      <c r="D1924" s="12" t="s">
        <v>33</v>
      </c>
      <c r="E1924" s="12" t="s">
        <v>36</v>
      </c>
      <c r="F1924" s="12" t="s">
        <v>39</v>
      </c>
      <c r="G1924" s="12">
        <v>55200</v>
      </c>
      <c r="H1924" s="12" t="s">
        <v>42</v>
      </c>
      <c r="I1924" s="12" t="s">
        <v>45</v>
      </c>
      <c r="J1924" s="12">
        <v>751283</v>
      </c>
      <c r="K1924" s="12">
        <v>5</v>
      </c>
      <c r="L1924" s="13">
        <v>1266</v>
      </c>
      <c r="M1924" s="14">
        <f>Table1[[#This Row],[Column1]]/100</f>
        <v>0.15</v>
      </c>
      <c r="N1924" s="13">
        <f>Table1[[#This Row],[Unit_Price]]*Table1[[#This Row],[Quantity]]*(1-Table1[[#This Row],[Discount_%]])</f>
        <v>5380.5</v>
      </c>
      <c r="O1924" s="13">
        <v>13784</v>
      </c>
      <c r="P1924" s="13">
        <f>Table1[[#This Row],[Revenue]]-Table1[[#This Row],[Cost]]</f>
        <v>-8403.5</v>
      </c>
      <c r="Q1924" s="12" t="s">
        <v>46</v>
      </c>
      <c r="R1924" s="12" t="s">
        <v>50</v>
      </c>
      <c r="S1924" s="12" t="s">
        <v>53</v>
      </c>
      <c r="T1924" s="12">
        <v>3</v>
      </c>
      <c r="U1924" s="12">
        <v>15</v>
      </c>
      <c r="V1924" s="20" t="str">
        <f>TEXT(Table1[[#This Row],[Date]],"mmm-yyyy")</f>
        <v>Jun-2025</v>
      </c>
    </row>
    <row r="1925" spans="1:22" x14ac:dyDescent="0.2">
      <c r="A1925" s="11">
        <f t="shared" si="29"/>
        <v>45818</v>
      </c>
      <c r="B1925" s="12" t="s">
        <v>20</v>
      </c>
      <c r="C1925" s="12" t="str">
        <f>VLOOKUP(D1925, City_Mapping!A:B, 2, FALSE)</f>
        <v>India</v>
      </c>
      <c r="D1925" s="12" t="s">
        <v>32</v>
      </c>
      <c r="E1925" s="12" t="s">
        <v>35</v>
      </c>
      <c r="F1925" s="12" t="s">
        <v>37</v>
      </c>
      <c r="G1925" s="12">
        <v>66329</v>
      </c>
      <c r="H1925" s="12" t="s">
        <v>42</v>
      </c>
      <c r="I1925" s="12" t="s">
        <v>45</v>
      </c>
      <c r="J1925" s="12">
        <v>427466</v>
      </c>
      <c r="K1925" s="12">
        <v>4</v>
      </c>
      <c r="L1925" s="13">
        <v>2527</v>
      </c>
      <c r="M1925" s="14">
        <f>Table1[[#This Row],[Column1]]/100</f>
        <v>0.1</v>
      </c>
      <c r="N1925" s="13">
        <f>Table1[[#This Row],[Unit_Price]]*Table1[[#This Row],[Quantity]]*(1-Table1[[#This Row],[Discount_%]])</f>
        <v>9097.2000000000007</v>
      </c>
      <c r="O1925" s="13">
        <v>12846</v>
      </c>
      <c r="P1925" s="13">
        <f>Table1[[#This Row],[Revenue]]-Table1[[#This Row],[Cost]]</f>
        <v>-3748.7999999999993</v>
      </c>
      <c r="Q1925" s="12" t="s">
        <v>48</v>
      </c>
      <c r="R1925" s="12" t="s">
        <v>51</v>
      </c>
      <c r="S1925" s="12" t="s">
        <v>55</v>
      </c>
      <c r="T1925" s="12">
        <v>3</v>
      </c>
      <c r="U1925" s="12">
        <v>10</v>
      </c>
      <c r="V1925" s="20" t="str">
        <f>TEXT(Table1[[#This Row],[Date]],"mmm-yyyy")</f>
        <v>Jun-2025</v>
      </c>
    </row>
    <row r="1926" spans="1:22" x14ac:dyDescent="0.2">
      <c r="A1926" s="11">
        <f t="shared" si="29"/>
        <v>45818</v>
      </c>
      <c r="B1926" s="12" t="s">
        <v>23</v>
      </c>
      <c r="C1926" s="12" t="str">
        <f>VLOOKUP(D1926, City_Mapping!A:B, 2, FALSE)</f>
        <v>USA</v>
      </c>
      <c r="D1926" s="12" t="s">
        <v>31</v>
      </c>
      <c r="E1926" s="12" t="s">
        <v>34</v>
      </c>
      <c r="F1926" s="12" t="s">
        <v>38</v>
      </c>
      <c r="G1926" s="12">
        <v>61158</v>
      </c>
      <c r="H1926" s="12" t="s">
        <v>41</v>
      </c>
      <c r="I1926" s="12" t="s">
        <v>44</v>
      </c>
      <c r="J1926" s="12">
        <v>104847</v>
      </c>
      <c r="K1926" s="12">
        <v>3</v>
      </c>
      <c r="L1926" s="13">
        <v>4506</v>
      </c>
      <c r="M1926" s="14">
        <f>Table1[[#This Row],[Column1]]/100</f>
        <v>0.15</v>
      </c>
      <c r="N1926" s="13">
        <f>Table1[[#This Row],[Unit_Price]]*Table1[[#This Row],[Quantity]]*(1-Table1[[#This Row],[Discount_%]])</f>
        <v>11490.3</v>
      </c>
      <c r="O1926" s="13">
        <v>4603</v>
      </c>
      <c r="P1926" s="13">
        <f>Table1[[#This Row],[Revenue]]-Table1[[#This Row],[Cost]]</f>
        <v>6887.2999999999993</v>
      </c>
      <c r="Q1926" s="12" t="s">
        <v>46</v>
      </c>
      <c r="R1926" s="12" t="s">
        <v>50</v>
      </c>
      <c r="S1926" s="12" t="s">
        <v>55</v>
      </c>
      <c r="T1926" s="12">
        <v>2</v>
      </c>
      <c r="U1926" s="12">
        <v>15</v>
      </c>
      <c r="V1926" s="20" t="str">
        <f>TEXT(Table1[[#This Row],[Date]],"mmm-yyyy")</f>
        <v>Jun-2025</v>
      </c>
    </row>
    <row r="1927" spans="1:22" x14ac:dyDescent="0.2">
      <c r="A1927" s="11">
        <f t="shared" si="29"/>
        <v>45818</v>
      </c>
      <c r="B1927" s="12" t="s">
        <v>22</v>
      </c>
      <c r="C1927" s="12" t="str">
        <f>VLOOKUP(D1927, City_Mapping!A:B, 2, FALSE)</f>
        <v>India</v>
      </c>
      <c r="D1927" s="12" t="s">
        <v>33</v>
      </c>
      <c r="E1927" s="12" t="s">
        <v>35</v>
      </c>
      <c r="F1927" s="12" t="s">
        <v>38</v>
      </c>
      <c r="G1927" s="12">
        <v>39739</v>
      </c>
      <c r="H1927" s="12" t="s">
        <v>42</v>
      </c>
      <c r="I1927" s="12" t="s">
        <v>43</v>
      </c>
      <c r="J1927" s="12">
        <v>579466</v>
      </c>
      <c r="K1927" s="12">
        <v>7</v>
      </c>
      <c r="L1927" s="13">
        <v>684</v>
      </c>
      <c r="M1927" s="14">
        <f>Table1[[#This Row],[Column1]]/100</f>
        <v>0.05</v>
      </c>
      <c r="N1927" s="13">
        <f>Table1[[#This Row],[Unit_Price]]*Table1[[#This Row],[Quantity]]*(1-Table1[[#This Row],[Discount_%]])</f>
        <v>4548.5999999999995</v>
      </c>
      <c r="O1927" s="13">
        <v>27058</v>
      </c>
      <c r="P1927" s="13">
        <f>Table1[[#This Row],[Revenue]]-Table1[[#This Row],[Cost]]</f>
        <v>-22509.4</v>
      </c>
      <c r="Q1927" s="12" t="s">
        <v>47</v>
      </c>
      <c r="R1927" s="12" t="s">
        <v>50</v>
      </c>
      <c r="S1927" s="12" t="s">
        <v>55</v>
      </c>
      <c r="T1927" s="12">
        <v>5</v>
      </c>
      <c r="U1927" s="12">
        <v>5</v>
      </c>
      <c r="V1927" s="20" t="str">
        <f>TEXT(Table1[[#This Row],[Date]],"mmm-yyyy")</f>
        <v>Jun-2025</v>
      </c>
    </row>
    <row r="1928" spans="1:22" x14ac:dyDescent="0.2">
      <c r="A1928" s="11">
        <f t="shared" si="29"/>
        <v>45818</v>
      </c>
      <c r="B1928" s="12" t="s">
        <v>22</v>
      </c>
      <c r="C1928" s="12" t="str">
        <f>VLOOKUP(D1928, City_Mapping!A:B, 2, FALSE)</f>
        <v>India</v>
      </c>
      <c r="D1928" s="12" t="s">
        <v>32</v>
      </c>
      <c r="E1928" s="12" t="s">
        <v>34</v>
      </c>
      <c r="F1928" s="12" t="s">
        <v>37</v>
      </c>
      <c r="G1928" s="12">
        <v>27793</v>
      </c>
      <c r="H1928" s="12" t="s">
        <v>41</v>
      </c>
      <c r="I1928" s="12" t="s">
        <v>45</v>
      </c>
      <c r="J1928" s="12">
        <v>675060</v>
      </c>
      <c r="K1928" s="12">
        <v>2</v>
      </c>
      <c r="L1928" s="13">
        <v>2396</v>
      </c>
      <c r="M1928" s="14">
        <f>Table1[[#This Row],[Column1]]/100</f>
        <v>0.05</v>
      </c>
      <c r="N1928" s="13">
        <f>Table1[[#This Row],[Unit_Price]]*Table1[[#This Row],[Quantity]]*(1-Table1[[#This Row],[Discount_%]])</f>
        <v>4552.3999999999996</v>
      </c>
      <c r="O1928" s="13">
        <v>22836</v>
      </c>
      <c r="P1928" s="13">
        <f>Table1[[#This Row],[Revenue]]-Table1[[#This Row],[Cost]]</f>
        <v>-18283.599999999999</v>
      </c>
      <c r="Q1928" s="12" t="s">
        <v>46</v>
      </c>
      <c r="R1928" s="12" t="s">
        <v>51</v>
      </c>
      <c r="S1928" s="12" t="s">
        <v>56</v>
      </c>
      <c r="T1928" s="12">
        <v>5</v>
      </c>
      <c r="U1928" s="12">
        <v>5</v>
      </c>
      <c r="V1928" s="20" t="str">
        <f>TEXT(Table1[[#This Row],[Date]],"mmm-yyyy")</f>
        <v>Jun-2025</v>
      </c>
    </row>
    <row r="1929" spans="1:22" x14ac:dyDescent="0.2">
      <c r="A1929" s="11">
        <f t="shared" si="29"/>
        <v>45818</v>
      </c>
      <c r="B1929" s="12" t="s">
        <v>20</v>
      </c>
      <c r="C1929" s="12" t="str">
        <f>VLOOKUP(D1929, City_Mapping!A:B, 2, FALSE)</f>
        <v>India</v>
      </c>
      <c r="D1929" s="12" t="s">
        <v>32</v>
      </c>
      <c r="E1929" s="12" t="s">
        <v>35</v>
      </c>
      <c r="F1929" s="12" t="s">
        <v>40</v>
      </c>
      <c r="G1929" s="12">
        <v>93682</v>
      </c>
      <c r="H1929" s="12" t="s">
        <v>42</v>
      </c>
      <c r="I1929" s="12" t="s">
        <v>43</v>
      </c>
      <c r="J1929" s="12">
        <v>375037</v>
      </c>
      <c r="K1929" s="12">
        <v>5</v>
      </c>
      <c r="L1929" s="13">
        <v>3795</v>
      </c>
      <c r="M1929" s="14">
        <f>Table1[[#This Row],[Column1]]/100</f>
        <v>0.2</v>
      </c>
      <c r="N1929" s="13">
        <f>Table1[[#This Row],[Unit_Price]]*Table1[[#This Row],[Quantity]]*(1-Table1[[#This Row],[Discount_%]])</f>
        <v>15180</v>
      </c>
      <c r="O1929" s="13">
        <v>16350</v>
      </c>
      <c r="P1929" s="13">
        <f>Table1[[#This Row],[Revenue]]-Table1[[#This Row],[Cost]]</f>
        <v>-1170</v>
      </c>
      <c r="Q1929" s="12" t="s">
        <v>49</v>
      </c>
      <c r="R1929" s="12" t="s">
        <v>51</v>
      </c>
      <c r="S1929" s="12" t="s">
        <v>54</v>
      </c>
      <c r="T1929" s="12">
        <v>1</v>
      </c>
      <c r="U1929" s="12">
        <v>20</v>
      </c>
      <c r="V1929" s="20" t="str">
        <f>TEXT(Table1[[#This Row],[Date]],"mmm-yyyy")</f>
        <v>Jun-2025</v>
      </c>
    </row>
    <row r="1930" spans="1:22" x14ac:dyDescent="0.2">
      <c r="A1930" s="11">
        <f t="shared" si="29"/>
        <v>45818</v>
      </c>
      <c r="B1930" s="12" t="s">
        <v>21</v>
      </c>
      <c r="C1930" s="12" t="str">
        <f>VLOOKUP(D1930, City_Mapping!A:B, 2, FALSE)</f>
        <v>UAE</v>
      </c>
      <c r="D1930" s="12" t="s">
        <v>30</v>
      </c>
      <c r="E1930" s="12" t="s">
        <v>36</v>
      </c>
      <c r="F1930" s="12" t="s">
        <v>37</v>
      </c>
      <c r="G1930" s="12">
        <v>43677</v>
      </c>
      <c r="H1930" s="12" t="s">
        <v>41</v>
      </c>
      <c r="I1930" s="12" t="s">
        <v>44</v>
      </c>
      <c r="J1930" s="12">
        <v>523787</v>
      </c>
      <c r="K1930" s="12">
        <v>2</v>
      </c>
      <c r="L1930" s="13">
        <v>2904</v>
      </c>
      <c r="M1930" s="14">
        <f>Table1[[#This Row],[Column1]]/100</f>
        <v>0.15</v>
      </c>
      <c r="N1930" s="13">
        <f>Table1[[#This Row],[Unit_Price]]*Table1[[#This Row],[Quantity]]*(1-Table1[[#This Row],[Discount_%]])</f>
        <v>4936.8</v>
      </c>
      <c r="O1930" s="13">
        <v>9436</v>
      </c>
      <c r="P1930" s="13">
        <f>Table1[[#This Row],[Revenue]]-Table1[[#This Row],[Cost]]</f>
        <v>-4499.2</v>
      </c>
      <c r="Q1930" s="12" t="s">
        <v>46</v>
      </c>
      <c r="R1930" s="12" t="s">
        <v>51</v>
      </c>
      <c r="S1930" s="12" t="s">
        <v>56</v>
      </c>
      <c r="T1930" s="12">
        <v>2</v>
      </c>
      <c r="U1930" s="12">
        <v>15</v>
      </c>
      <c r="V1930" s="20" t="str">
        <f>TEXT(Table1[[#This Row],[Date]],"mmm-yyyy")</f>
        <v>Jun-2025</v>
      </c>
    </row>
    <row r="1931" spans="1:22" x14ac:dyDescent="0.2">
      <c r="A1931" s="11">
        <f t="shared" si="29"/>
        <v>45818</v>
      </c>
      <c r="B1931" s="12" t="s">
        <v>20</v>
      </c>
      <c r="C1931" s="12" t="str">
        <f>VLOOKUP(D1931, City_Mapping!A:B, 2, FALSE)</f>
        <v>USA</v>
      </c>
      <c r="D1931" s="12" t="s">
        <v>31</v>
      </c>
      <c r="E1931" s="12" t="s">
        <v>34</v>
      </c>
      <c r="F1931" s="12" t="s">
        <v>39</v>
      </c>
      <c r="G1931" s="12">
        <v>76296</v>
      </c>
      <c r="H1931" s="12" t="s">
        <v>42</v>
      </c>
      <c r="I1931" s="12" t="s">
        <v>45</v>
      </c>
      <c r="J1931" s="12">
        <v>635901</v>
      </c>
      <c r="K1931" s="12">
        <v>7</v>
      </c>
      <c r="L1931" s="13">
        <v>3039</v>
      </c>
      <c r="M1931" s="14">
        <f>Table1[[#This Row],[Column1]]/100</f>
        <v>0.1</v>
      </c>
      <c r="N1931" s="13">
        <f>Table1[[#This Row],[Unit_Price]]*Table1[[#This Row],[Quantity]]*(1-Table1[[#This Row],[Discount_%]])</f>
        <v>19145.7</v>
      </c>
      <c r="O1931" s="13">
        <v>11303</v>
      </c>
      <c r="P1931" s="13">
        <f>Table1[[#This Row],[Revenue]]-Table1[[#This Row],[Cost]]</f>
        <v>7842.7000000000007</v>
      </c>
      <c r="Q1931" s="12" t="s">
        <v>48</v>
      </c>
      <c r="R1931" s="12" t="s">
        <v>51</v>
      </c>
      <c r="S1931" s="12" t="s">
        <v>56</v>
      </c>
      <c r="T1931" s="12">
        <v>2</v>
      </c>
      <c r="U1931" s="12">
        <v>10</v>
      </c>
      <c r="V1931" s="20" t="str">
        <f>TEXT(Table1[[#This Row],[Date]],"mmm-yyyy")</f>
        <v>Jun-2025</v>
      </c>
    </row>
    <row r="1932" spans="1:22" x14ac:dyDescent="0.2">
      <c r="A1932" s="11">
        <f t="shared" si="29"/>
        <v>45818</v>
      </c>
      <c r="B1932" s="12" t="s">
        <v>21</v>
      </c>
      <c r="C1932" s="12" t="str">
        <f>VLOOKUP(D1932, City_Mapping!A:B, 2, FALSE)</f>
        <v>UK</v>
      </c>
      <c r="D1932" s="12" t="s">
        <v>29</v>
      </c>
      <c r="E1932" s="12" t="s">
        <v>36</v>
      </c>
      <c r="F1932" s="12" t="s">
        <v>40</v>
      </c>
      <c r="G1932" s="12">
        <v>33022</v>
      </c>
      <c r="H1932" s="12" t="s">
        <v>42</v>
      </c>
      <c r="I1932" s="12" t="s">
        <v>43</v>
      </c>
      <c r="J1932" s="12">
        <v>598116</v>
      </c>
      <c r="K1932" s="12">
        <v>6</v>
      </c>
      <c r="L1932" s="13">
        <v>1232</v>
      </c>
      <c r="M1932" s="14">
        <f>Table1[[#This Row],[Column1]]/100</f>
        <v>0.1</v>
      </c>
      <c r="N1932" s="13">
        <f>Table1[[#This Row],[Unit_Price]]*Table1[[#This Row],[Quantity]]*(1-Table1[[#This Row],[Discount_%]])</f>
        <v>6652.8</v>
      </c>
      <c r="O1932" s="13">
        <v>5048</v>
      </c>
      <c r="P1932" s="13">
        <f>Table1[[#This Row],[Revenue]]-Table1[[#This Row],[Cost]]</f>
        <v>1604.8000000000002</v>
      </c>
      <c r="Q1932" s="12" t="s">
        <v>48</v>
      </c>
      <c r="R1932" s="12" t="s">
        <v>52</v>
      </c>
      <c r="S1932" s="12" t="s">
        <v>53</v>
      </c>
      <c r="T1932" s="12">
        <v>2</v>
      </c>
      <c r="U1932" s="12">
        <v>10</v>
      </c>
      <c r="V1932" s="20" t="str">
        <f>TEXT(Table1[[#This Row],[Date]],"mmm-yyyy")</f>
        <v>Jun-2025</v>
      </c>
    </row>
    <row r="1933" spans="1:22" x14ac:dyDescent="0.2">
      <c r="A1933" s="11">
        <f t="shared" si="29"/>
        <v>45818</v>
      </c>
      <c r="B1933" s="12" t="s">
        <v>21</v>
      </c>
      <c r="C1933" s="12" t="str">
        <f>VLOOKUP(D1933, City_Mapping!A:B, 2, FALSE)</f>
        <v>UAE</v>
      </c>
      <c r="D1933" s="12" t="s">
        <v>30</v>
      </c>
      <c r="E1933" s="12" t="s">
        <v>34</v>
      </c>
      <c r="F1933" s="12" t="s">
        <v>37</v>
      </c>
      <c r="G1933" s="12">
        <v>81148</v>
      </c>
      <c r="H1933" s="12" t="s">
        <v>42</v>
      </c>
      <c r="I1933" s="12" t="s">
        <v>43</v>
      </c>
      <c r="J1933" s="12">
        <v>678121</v>
      </c>
      <c r="K1933" s="12">
        <v>7</v>
      </c>
      <c r="L1933" s="13">
        <v>2121</v>
      </c>
      <c r="M1933" s="14">
        <f>Table1[[#This Row],[Column1]]/100</f>
        <v>0.05</v>
      </c>
      <c r="N1933" s="13">
        <f>Table1[[#This Row],[Unit_Price]]*Table1[[#This Row],[Quantity]]*(1-Table1[[#This Row],[Discount_%]])</f>
        <v>14104.65</v>
      </c>
      <c r="O1933" s="13">
        <v>18188</v>
      </c>
      <c r="P1933" s="13">
        <f>Table1[[#This Row],[Revenue]]-Table1[[#This Row],[Cost]]</f>
        <v>-4083.3500000000004</v>
      </c>
      <c r="Q1933" s="12" t="s">
        <v>48</v>
      </c>
      <c r="R1933" s="12" t="s">
        <v>50</v>
      </c>
      <c r="S1933" s="12" t="s">
        <v>55</v>
      </c>
      <c r="T1933" s="12">
        <v>4</v>
      </c>
      <c r="U1933" s="12">
        <v>5</v>
      </c>
      <c r="V1933" s="20" t="str">
        <f>TEXT(Table1[[#This Row],[Date]],"mmm-yyyy")</f>
        <v>Jun-2025</v>
      </c>
    </row>
    <row r="1934" spans="1:22" x14ac:dyDescent="0.2">
      <c r="A1934" s="11">
        <f t="shared" si="29"/>
        <v>45819</v>
      </c>
      <c r="B1934" s="12" t="s">
        <v>22</v>
      </c>
      <c r="C1934" s="12" t="str">
        <f>VLOOKUP(D1934, City_Mapping!A:B, 2, FALSE)</f>
        <v>India</v>
      </c>
      <c r="D1934" s="12" t="s">
        <v>33</v>
      </c>
      <c r="E1934" s="12" t="s">
        <v>35</v>
      </c>
      <c r="F1934" s="12" t="s">
        <v>37</v>
      </c>
      <c r="G1934" s="12">
        <v>37265</v>
      </c>
      <c r="H1934" s="12" t="s">
        <v>42</v>
      </c>
      <c r="I1934" s="12" t="s">
        <v>45</v>
      </c>
      <c r="J1934" s="12">
        <v>162423</v>
      </c>
      <c r="K1934" s="12">
        <v>9</v>
      </c>
      <c r="L1934" s="13">
        <v>1077</v>
      </c>
      <c r="M1934" s="14">
        <f>Table1[[#This Row],[Column1]]/100</f>
        <v>0.2</v>
      </c>
      <c r="N1934" s="13">
        <f>Table1[[#This Row],[Unit_Price]]*Table1[[#This Row],[Quantity]]*(1-Table1[[#This Row],[Discount_%]])</f>
        <v>7754.4000000000005</v>
      </c>
      <c r="O1934" s="13">
        <v>25427</v>
      </c>
      <c r="P1934" s="13">
        <f>Table1[[#This Row],[Revenue]]-Table1[[#This Row],[Cost]]</f>
        <v>-17672.599999999999</v>
      </c>
      <c r="Q1934" s="12" t="s">
        <v>49</v>
      </c>
      <c r="R1934" s="12" t="s">
        <v>50</v>
      </c>
      <c r="S1934" s="12" t="s">
        <v>56</v>
      </c>
      <c r="T1934" s="12">
        <v>2</v>
      </c>
      <c r="U1934" s="12">
        <v>20</v>
      </c>
      <c r="V1934" s="20" t="str">
        <f>TEXT(Table1[[#This Row],[Date]],"mmm-yyyy")</f>
        <v>Jun-2025</v>
      </c>
    </row>
    <row r="1935" spans="1:22" x14ac:dyDescent="0.2">
      <c r="A1935" s="11">
        <f t="shared" ref="A1935:A1998" si="30">A1923+1</f>
        <v>45819</v>
      </c>
      <c r="B1935" s="12" t="s">
        <v>20</v>
      </c>
      <c r="C1935" s="12" t="str">
        <f>VLOOKUP(D1935, City_Mapping!A:B, 2, FALSE)</f>
        <v>UK</v>
      </c>
      <c r="D1935" s="12" t="s">
        <v>29</v>
      </c>
      <c r="E1935" s="12" t="s">
        <v>34</v>
      </c>
      <c r="F1935" s="12" t="s">
        <v>40</v>
      </c>
      <c r="G1935" s="12">
        <v>10530</v>
      </c>
      <c r="H1935" s="12" t="s">
        <v>42</v>
      </c>
      <c r="I1935" s="12" t="s">
        <v>43</v>
      </c>
      <c r="J1935" s="12">
        <v>976396</v>
      </c>
      <c r="K1935" s="12">
        <v>2</v>
      </c>
      <c r="L1935" s="13">
        <v>2661</v>
      </c>
      <c r="M1935" s="14">
        <f>Table1[[#This Row],[Column1]]/100</f>
        <v>0.1</v>
      </c>
      <c r="N1935" s="13">
        <f>Table1[[#This Row],[Unit_Price]]*Table1[[#This Row],[Quantity]]*(1-Table1[[#This Row],[Discount_%]])</f>
        <v>4789.8</v>
      </c>
      <c r="O1935" s="13">
        <v>26507</v>
      </c>
      <c r="P1935" s="13">
        <f>Table1[[#This Row],[Revenue]]-Table1[[#This Row],[Cost]]</f>
        <v>-21717.200000000001</v>
      </c>
      <c r="Q1935" s="12" t="s">
        <v>48</v>
      </c>
      <c r="R1935" s="12" t="s">
        <v>52</v>
      </c>
      <c r="S1935" s="12" t="s">
        <v>55</v>
      </c>
      <c r="T1935" s="12">
        <v>4</v>
      </c>
      <c r="U1935" s="12">
        <v>10</v>
      </c>
      <c r="V1935" s="20" t="str">
        <f>TEXT(Table1[[#This Row],[Date]],"mmm-yyyy")</f>
        <v>Jun-2025</v>
      </c>
    </row>
    <row r="1936" spans="1:22" x14ac:dyDescent="0.2">
      <c r="A1936" s="11">
        <f t="shared" si="30"/>
        <v>45819</v>
      </c>
      <c r="B1936" s="12" t="s">
        <v>20</v>
      </c>
      <c r="C1936" s="12" t="str">
        <f>VLOOKUP(D1936, City_Mapping!A:B, 2, FALSE)</f>
        <v>UAE</v>
      </c>
      <c r="D1936" s="12" t="s">
        <v>30</v>
      </c>
      <c r="E1936" s="12" t="s">
        <v>36</v>
      </c>
      <c r="F1936" s="12" t="s">
        <v>37</v>
      </c>
      <c r="G1936" s="12">
        <v>19551</v>
      </c>
      <c r="H1936" s="12" t="s">
        <v>41</v>
      </c>
      <c r="I1936" s="12" t="s">
        <v>44</v>
      </c>
      <c r="J1936" s="12">
        <v>218268</v>
      </c>
      <c r="K1936" s="12">
        <v>9</v>
      </c>
      <c r="L1936" s="13">
        <v>877</v>
      </c>
      <c r="M1936" s="14">
        <f>Table1[[#This Row],[Column1]]/100</f>
        <v>0.15</v>
      </c>
      <c r="N1936" s="13">
        <f>Table1[[#This Row],[Unit_Price]]*Table1[[#This Row],[Quantity]]*(1-Table1[[#This Row],[Discount_%]])</f>
        <v>6709.05</v>
      </c>
      <c r="O1936" s="13">
        <v>2760</v>
      </c>
      <c r="P1936" s="13">
        <f>Table1[[#This Row],[Revenue]]-Table1[[#This Row],[Cost]]</f>
        <v>3949.05</v>
      </c>
      <c r="Q1936" s="12" t="s">
        <v>49</v>
      </c>
      <c r="R1936" s="12" t="s">
        <v>51</v>
      </c>
      <c r="S1936" s="12" t="s">
        <v>53</v>
      </c>
      <c r="T1936" s="12">
        <v>5</v>
      </c>
      <c r="U1936" s="12">
        <v>15</v>
      </c>
      <c r="V1936" s="20" t="str">
        <f>TEXT(Table1[[#This Row],[Date]],"mmm-yyyy")</f>
        <v>Jun-2025</v>
      </c>
    </row>
    <row r="1937" spans="1:22" x14ac:dyDescent="0.2">
      <c r="A1937" s="11">
        <f t="shared" si="30"/>
        <v>45819</v>
      </c>
      <c r="B1937" s="12" t="s">
        <v>21</v>
      </c>
      <c r="C1937" s="12" t="str">
        <f>VLOOKUP(D1937, City_Mapping!A:B, 2, FALSE)</f>
        <v>USA</v>
      </c>
      <c r="D1937" s="12" t="s">
        <v>31</v>
      </c>
      <c r="E1937" s="12" t="s">
        <v>34</v>
      </c>
      <c r="F1937" s="12" t="s">
        <v>39</v>
      </c>
      <c r="G1937" s="12">
        <v>38394</v>
      </c>
      <c r="H1937" s="12" t="s">
        <v>42</v>
      </c>
      <c r="I1937" s="12" t="s">
        <v>45</v>
      </c>
      <c r="J1937" s="12">
        <v>474386</v>
      </c>
      <c r="K1937" s="12">
        <v>7</v>
      </c>
      <c r="L1937" s="13">
        <v>4348</v>
      </c>
      <c r="M1937" s="14">
        <f>Table1[[#This Row],[Column1]]/100</f>
        <v>0.2</v>
      </c>
      <c r="N1937" s="13">
        <f>Table1[[#This Row],[Unit_Price]]*Table1[[#This Row],[Quantity]]*(1-Table1[[#This Row],[Discount_%]])</f>
        <v>24348.800000000003</v>
      </c>
      <c r="O1937" s="13">
        <v>7305</v>
      </c>
      <c r="P1937" s="13">
        <f>Table1[[#This Row],[Revenue]]-Table1[[#This Row],[Cost]]</f>
        <v>17043.800000000003</v>
      </c>
      <c r="Q1937" s="12" t="s">
        <v>48</v>
      </c>
      <c r="R1937" s="12" t="s">
        <v>50</v>
      </c>
      <c r="S1937" s="12" t="s">
        <v>56</v>
      </c>
      <c r="T1937" s="12">
        <v>5</v>
      </c>
      <c r="U1937" s="12">
        <v>20</v>
      </c>
      <c r="V1937" s="20" t="str">
        <f>TEXT(Table1[[#This Row],[Date]],"mmm-yyyy")</f>
        <v>Jun-2025</v>
      </c>
    </row>
    <row r="1938" spans="1:22" x14ac:dyDescent="0.2">
      <c r="A1938" s="11">
        <f t="shared" si="30"/>
        <v>45819</v>
      </c>
      <c r="B1938" s="12" t="s">
        <v>20</v>
      </c>
      <c r="C1938" s="12" t="str">
        <f>VLOOKUP(D1938, City_Mapping!A:B, 2, FALSE)</f>
        <v>India</v>
      </c>
      <c r="D1938" s="12" t="s">
        <v>28</v>
      </c>
      <c r="E1938" s="12" t="s">
        <v>35</v>
      </c>
      <c r="F1938" s="12" t="s">
        <v>38</v>
      </c>
      <c r="G1938" s="12">
        <v>52987</v>
      </c>
      <c r="H1938" s="12" t="s">
        <v>42</v>
      </c>
      <c r="I1938" s="12" t="s">
        <v>45</v>
      </c>
      <c r="J1938" s="12">
        <v>796742</v>
      </c>
      <c r="K1938" s="12">
        <v>2</v>
      </c>
      <c r="L1938" s="13">
        <v>1808</v>
      </c>
      <c r="M1938" s="14">
        <f>Table1[[#This Row],[Column1]]/100</f>
        <v>0.15</v>
      </c>
      <c r="N1938" s="13">
        <f>Table1[[#This Row],[Unit_Price]]*Table1[[#This Row],[Quantity]]*(1-Table1[[#This Row],[Discount_%]])</f>
        <v>3073.6</v>
      </c>
      <c r="O1938" s="13">
        <v>28692</v>
      </c>
      <c r="P1938" s="13">
        <f>Table1[[#This Row],[Revenue]]-Table1[[#This Row],[Cost]]</f>
        <v>-25618.400000000001</v>
      </c>
      <c r="Q1938" s="12" t="s">
        <v>48</v>
      </c>
      <c r="R1938" s="12" t="s">
        <v>51</v>
      </c>
      <c r="S1938" s="12" t="s">
        <v>55</v>
      </c>
      <c r="T1938" s="12">
        <v>4</v>
      </c>
      <c r="U1938" s="12">
        <v>15</v>
      </c>
      <c r="V1938" s="20" t="str">
        <f>TEXT(Table1[[#This Row],[Date]],"mmm-yyyy")</f>
        <v>Jun-2025</v>
      </c>
    </row>
    <row r="1939" spans="1:22" x14ac:dyDescent="0.2">
      <c r="A1939" s="11">
        <f t="shared" si="30"/>
        <v>45819</v>
      </c>
      <c r="B1939" s="12" t="s">
        <v>23</v>
      </c>
      <c r="C1939" s="12" t="str">
        <f>VLOOKUP(D1939, City_Mapping!A:B, 2, FALSE)</f>
        <v>India</v>
      </c>
      <c r="D1939" s="12" t="s">
        <v>28</v>
      </c>
      <c r="E1939" s="12" t="s">
        <v>34</v>
      </c>
      <c r="F1939" s="12" t="s">
        <v>39</v>
      </c>
      <c r="G1939" s="12">
        <v>58984</v>
      </c>
      <c r="H1939" s="12" t="s">
        <v>41</v>
      </c>
      <c r="I1939" s="12" t="s">
        <v>45</v>
      </c>
      <c r="J1939" s="12">
        <v>623453</v>
      </c>
      <c r="K1939" s="12">
        <v>2</v>
      </c>
      <c r="L1939" s="13">
        <v>4692</v>
      </c>
      <c r="M1939" s="14">
        <f>Table1[[#This Row],[Column1]]/100</f>
        <v>0.15</v>
      </c>
      <c r="N1939" s="13">
        <f>Table1[[#This Row],[Unit_Price]]*Table1[[#This Row],[Quantity]]*(1-Table1[[#This Row],[Discount_%]])</f>
        <v>7976.4</v>
      </c>
      <c r="O1939" s="13">
        <v>25382</v>
      </c>
      <c r="P1939" s="13">
        <f>Table1[[#This Row],[Revenue]]-Table1[[#This Row],[Cost]]</f>
        <v>-17405.599999999999</v>
      </c>
      <c r="Q1939" s="12" t="s">
        <v>48</v>
      </c>
      <c r="R1939" s="12" t="s">
        <v>51</v>
      </c>
      <c r="S1939" s="12" t="s">
        <v>53</v>
      </c>
      <c r="T1939" s="12">
        <v>3</v>
      </c>
      <c r="U1939" s="12">
        <v>15</v>
      </c>
      <c r="V1939" s="20" t="str">
        <f>TEXT(Table1[[#This Row],[Date]],"mmm-yyyy")</f>
        <v>Jun-2025</v>
      </c>
    </row>
    <row r="1940" spans="1:22" x14ac:dyDescent="0.2">
      <c r="A1940" s="11">
        <f t="shared" si="30"/>
        <v>45819</v>
      </c>
      <c r="B1940" s="12" t="s">
        <v>23</v>
      </c>
      <c r="C1940" s="12" t="str">
        <f>VLOOKUP(D1940, City_Mapping!A:B, 2, FALSE)</f>
        <v>India</v>
      </c>
      <c r="D1940" s="12" t="s">
        <v>33</v>
      </c>
      <c r="E1940" s="12" t="s">
        <v>36</v>
      </c>
      <c r="F1940" s="12" t="s">
        <v>37</v>
      </c>
      <c r="G1940" s="12">
        <v>78096</v>
      </c>
      <c r="H1940" s="12" t="s">
        <v>42</v>
      </c>
      <c r="I1940" s="12" t="s">
        <v>45</v>
      </c>
      <c r="J1940" s="12">
        <v>611919</v>
      </c>
      <c r="K1940" s="12">
        <v>4</v>
      </c>
      <c r="L1940" s="13">
        <v>1341</v>
      </c>
      <c r="M1940" s="14">
        <f>Table1[[#This Row],[Column1]]/100</f>
        <v>0.05</v>
      </c>
      <c r="N1940" s="13">
        <f>Table1[[#This Row],[Unit_Price]]*Table1[[#This Row],[Quantity]]*(1-Table1[[#This Row],[Discount_%]])</f>
        <v>5095.8</v>
      </c>
      <c r="O1940" s="13">
        <v>15092</v>
      </c>
      <c r="P1940" s="13">
        <f>Table1[[#This Row],[Revenue]]-Table1[[#This Row],[Cost]]</f>
        <v>-9996.2000000000007</v>
      </c>
      <c r="Q1940" s="12" t="s">
        <v>49</v>
      </c>
      <c r="R1940" s="12" t="s">
        <v>52</v>
      </c>
      <c r="S1940" s="12" t="s">
        <v>53</v>
      </c>
      <c r="T1940" s="12">
        <v>5</v>
      </c>
      <c r="U1940" s="12">
        <v>5</v>
      </c>
      <c r="V1940" s="20" t="str">
        <f>TEXT(Table1[[#This Row],[Date]],"mmm-yyyy")</f>
        <v>Jun-2025</v>
      </c>
    </row>
    <row r="1941" spans="1:22" x14ac:dyDescent="0.2">
      <c r="A1941" s="11">
        <f t="shared" si="30"/>
        <v>45819</v>
      </c>
      <c r="B1941" s="12" t="s">
        <v>20</v>
      </c>
      <c r="C1941" s="12" t="str">
        <f>VLOOKUP(D1941, City_Mapping!A:B, 2, FALSE)</f>
        <v>India</v>
      </c>
      <c r="D1941" s="12" t="s">
        <v>28</v>
      </c>
      <c r="E1941" s="12" t="s">
        <v>35</v>
      </c>
      <c r="F1941" s="12" t="s">
        <v>38</v>
      </c>
      <c r="G1941" s="12">
        <v>94097</v>
      </c>
      <c r="H1941" s="12" t="s">
        <v>42</v>
      </c>
      <c r="I1941" s="12" t="s">
        <v>44</v>
      </c>
      <c r="J1941" s="12">
        <v>807708</v>
      </c>
      <c r="K1941" s="12">
        <v>2</v>
      </c>
      <c r="L1941" s="13">
        <v>2671</v>
      </c>
      <c r="M1941" s="14">
        <f>Table1[[#This Row],[Column1]]/100</f>
        <v>0.15</v>
      </c>
      <c r="N1941" s="13">
        <f>Table1[[#This Row],[Unit_Price]]*Table1[[#This Row],[Quantity]]*(1-Table1[[#This Row],[Discount_%]])</f>
        <v>4540.7</v>
      </c>
      <c r="O1941" s="13">
        <v>9216</v>
      </c>
      <c r="P1941" s="13">
        <f>Table1[[#This Row],[Revenue]]-Table1[[#This Row],[Cost]]</f>
        <v>-4675.3</v>
      </c>
      <c r="Q1941" s="12" t="s">
        <v>48</v>
      </c>
      <c r="R1941" s="12" t="s">
        <v>52</v>
      </c>
      <c r="S1941" s="12" t="s">
        <v>56</v>
      </c>
      <c r="T1941" s="12">
        <v>3</v>
      </c>
      <c r="U1941" s="12">
        <v>15</v>
      </c>
      <c r="V1941" s="20" t="str">
        <f>TEXT(Table1[[#This Row],[Date]],"mmm-yyyy")</f>
        <v>Jun-2025</v>
      </c>
    </row>
    <row r="1942" spans="1:22" x14ac:dyDescent="0.2">
      <c r="A1942" s="11">
        <f t="shared" si="30"/>
        <v>45819</v>
      </c>
      <c r="B1942" s="12" t="s">
        <v>20</v>
      </c>
      <c r="C1942" s="12" t="str">
        <f>VLOOKUP(D1942, City_Mapping!A:B, 2, FALSE)</f>
        <v>UAE</v>
      </c>
      <c r="D1942" s="12" t="s">
        <v>30</v>
      </c>
      <c r="E1942" s="12" t="s">
        <v>36</v>
      </c>
      <c r="F1942" s="12" t="s">
        <v>40</v>
      </c>
      <c r="G1942" s="12">
        <v>80639</v>
      </c>
      <c r="H1942" s="12" t="s">
        <v>42</v>
      </c>
      <c r="I1942" s="12" t="s">
        <v>44</v>
      </c>
      <c r="J1942" s="12">
        <v>712357</v>
      </c>
      <c r="K1942" s="12">
        <v>1</v>
      </c>
      <c r="L1942" s="13">
        <v>655</v>
      </c>
      <c r="M1942" s="14">
        <f>Table1[[#This Row],[Column1]]/100</f>
        <v>0</v>
      </c>
      <c r="N1942" s="13">
        <f>Table1[[#This Row],[Unit_Price]]*Table1[[#This Row],[Quantity]]*(1-Table1[[#This Row],[Discount_%]])</f>
        <v>655</v>
      </c>
      <c r="O1942" s="13">
        <v>15206</v>
      </c>
      <c r="P1942" s="13">
        <f>Table1[[#This Row],[Revenue]]-Table1[[#This Row],[Cost]]</f>
        <v>-14551</v>
      </c>
      <c r="Q1942" s="12" t="s">
        <v>49</v>
      </c>
      <c r="R1942" s="12" t="s">
        <v>51</v>
      </c>
      <c r="S1942" s="12" t="s">
        <v>53</v>
      </c>
      <c r="T1942" s="12">
        <v>1</v>
      </c>
      <c r="U1942" s="12">
        <v>0</v>
      </c>
      <c r="V1942" s="20" t="str">
        <f>TEXT(Table1[[#This Row],[Date]],"mmm-yyyy")</f>
        <v>Jun-2025</v>
      </c>
    </row>
    <row r="1943" spans="1:22" x14ac:dyDescent="0.2">
      <c r="A1943" s="11">
        <f t="shared" si="30"/>
        <v>45819</v>
      </c>
      <c r="B1943" s="12" t="s">
        <v>21</v>
      </c>
      <c r="C1943" s="12" t="str">
        <f>VLOOKUP(D1943, City_Mapping!A:B, 2, FALSE)</f>
        <v>India</v>
      </c>
      <c r="D1943" s="12" t="s">
        <v>33</v>
      </c>
      <c r="E1943" s="12" t="s">
        <v>34</v>
      </c>
      <c r="F1943" s="12" t="s">
        <v>39</v>
      </c>
      <c r="G1943" s="12">
        <v>34090</v>
      </c>
      <c r="H1943" s="12" t="s">
        <v>42</v>
      </c>
      <c r="I1943" s="12" t="s">
        <v>43</v>
      </c>
      <c r="J1943" s="12">
        <v>284777</v>
      </c>
      <c r="K1943" s="12">
        <v>6</v>
      </c>
      <c r="L1943" s="13">
        <v>4648</v>
      </c>
      <c r="M1943" s="14">
        <f>Table1[[#This Row],[Column1]]/100</f>
        <v>0.2</v>
      </c>
      <c r="N1943" s="13">
        <f>Table1[[#This Row],[Unit_Price]]*Table1[[#This Row],[Quantity]]*(1-Table1[[#This Row],[Discount_%]])</f>
        <v>22310.400000000001</v>
      </c>
      <c r="O1943" s="13">
        <v>21779</v>
      </c>
      <c r="P1943" s="13">
        <f>Table1[[#This Row],[Revenue]]-Table1[[#This Row],[Cost]]</f>
        <v>531.40000000000146</v>
      </c>
      <c r="Q1943" s="12" t="s">
        <v>49</v>
      </c>
      <c r="R1943" s="12" t="s">
        <v>50</v>
      </c>
      <c r="S1943" s="12" t="s">
        <v>54</v>
      </c>
      <c r="T1943" s="12">
        <v>4</v>
      </c>
      <c r="U1943" s="12">
        <v>20</v>
      </c>
      <c r="V1943" s="20" t="str">
        <f>TEXT(Table1[[#This Row],[Date]],"mmm-yyyy")</f>
        <v>Jun-2025</v>
      </c>
    </row>
    <row r="1944" spans="1:22" x14ac:dyDescent="0.2">
      <c r="A1944" s="11">
        <f t="shared" si="30"/>
        <v>45819</v>
      </c>
      <c r="B1944" s="12" t="s">
        <v>23</v>
      </c>
      <c r="C1944" s="12" t="str">
        <f>VLOOKUP(D1944, City_Mapping!A:B, 2, FALSE)</f>
        <v>UK</v>
      </c>
      <c r="D1944" s="12" t="s">
        <v>29</v>
      </c>
      <c r="E1944" s="12" t="s">
        <v>36</v>
      </c>
      <c r="F1944" s="12" t="s">
        <v>40</v>
      </c>
      <c r="G1944" s="12">
        <v>93457</v>
      </c>
      <c r="H1944" s="12" t="s">
        <v>42</v>
      </c>
      <c r="I1944" s="12" t="s">
        <v>44</v>
      </c>
      <c r="J1944" s="12">
        <v>175642</v>
      </c>
      <c r="K1944" s="12">
        <v>5</v>
      </c>
      <c r="L1944" s="13">
        <v>2202</v>
      </c>
      <c r="M1944" s="14">
        <f>Table1[[#This Row],[Column1]]/100</f>
        <v>0</v>
      </c>
      <c r="N1944" s="13">
        <f>Table1[[#This Row],[Unit_Price]]*Table1[[#This Row],[Quantity]]*(1-Table1[[#This Row],[Discount_%]])</f>
        <v>11010</v>
      </c>
      <c r="O1944" s="13">
        <v>6344</v>
      </c>
      <c r="P1944" s="13">
        <f>Table1[[#This Row],[Revenue]]-Table1[[#This Row],[Cost]]</f>
        <v>4666</v>
      </c>
      <c r="Q1944" s="12" t="s">
        <v>49</v>
      </c>
      <c r="R1944" s="12" t="s">
        <v>51</v>
      </c>
      <c r="S1944" s="12" t="s">
        <v>53</v>
      </c>
      <c r="T1944" s="12">
        <v>1</v>
      </c>
      <c r="U1944" s="12">
        <v>0</v>
      </c>
      <c r="V1944" s="20" t="str">
        <f>TEXT(Table1[[#This Row],[Date]],"mmm-yyyy")</f>
        <v>Jun-2025</v>
      </c>
    </row>
    <row r="1945" spans="1:22" x14ac:dyDescent="0.2">
      <c r="A1945" s="11">
        <f t="shared" si="30"/>
        <v>45819</v>
      </c>
      <c r="B1945" s="12" t="s">
        <v>23</v>
      </c>
      <c r="C1945" s="12" t="str">
        <f>VLOOKUP(D1945, City_Mapping!A:B, 2, FALSE)</f>
        <v>USA</v>
      </c>
      <c r="D1945" s="12" t="s">
        <v>31</v>
      </c>
      <c r="E1945" s="12" t="s">
        <v>34</v>
      </c>
      <c r="F1945" s="12" t="s">
        <v>38</v>
      </c>
      <c r="G1945" s="12">
        <v>12781</v>
      </c>
      <c r="H1945" s="12" t="s">
        <v>41</v>
      </c>
      <c r="I1945" s="12" t="s">
        <v>43</v>
      </c>
      <c r="J1945" s="12">
        <v>618697</v>
      </c>
      <c r="K1945" s="12">
        <v>3</v>
      </c>
      <c r="L1945" s="13">
        <v>3135</v>
      </c>
      <c r="M1945" s="14">
        <f>Table1[[#This Row],[Column1]]/100</f>
        <v>0.15</v>
      </c>
      <c r="N1945" s="13">
        <f>Table1[[#This Row],[Unit_Price]]*Table1[[#This Row],[Quantity]]*(1-Table1[[#This Row],[Discount_%]])</f>
        <v>7994.25</v>
      </c>
      <c r="O1945" s="13">
        <v>9265</v>
      </c>
      <c r="P1945" s="13">
        <f>Table1[[#This Row],[Revenue]]-Table1[[#This Row],[Cost]]</f>
        <v>-1270.75</v>
      </c>
      <c r="Q1945" s="12" t="s">
        <v>46</v>
      </c>
      <c r="R1945" s="12" t="s">
        <v>50</v>
      </c>
      <c r="S1945" s="12" t="s">
        <v>56</v>
      </c>
      <c r="T1945" s="12">
        <v>4</v>
      </c>
      <c r="U1945" s="12">
        <v>15</v>
      </c>
      <c r="V1945" s="20" t="str">
        <f>TEXT(Table1[[#This Row],[Date]],"mmm-yyyy")</f>
        <v>Jun-2025</v>
      </c>
    </row>
    <row r="1946" spans="1:22" x14ac:dyDescent="0.2">
      <c r="A1946" s="11">
        <f t="shared" si="30"/>
        <v>45820</v>
      </c>
      <c r="B1946" s="12" t="s">
        <v>22</v>
      </c>
      <c r="C1946" s="12" t="str">
        <f>VLOOKUP(D1946, City_Mapping!A:B, 2, FALSE)</f>
        <v>India</v>
      </c>
      <c r="D1946" s="12" t="s">
        <v>33</v>
      </c>
      <c r="E1946" s="12" t="s">
        <v>35</v>
      </c>
      <c r="F1946" s="12" t="s">
        <v>37</v>
      </c>
      <c r="G1946" s="12">
        <v>27330</v>
      </c>
      <c r="H1946" s="12" t="s">
        <v>42</v>
      </c>
      <c r="I1946" s="12" t="s">
        <v>43</v>
      </c>
      <c r="J1946" s="12">
        <v>317002</v>
      </c>
      <c r="K1946" s="12">
        <v>1</v>
      </c>
      <c r="L1946" s="13">
        <v>3885</v>
      </c>
      <c r="M1946" s="14">
        <f>Table1[[#This Row],[Column1]]/100</f>
        <v>0.15</v>
      </c>
      <c r="N1946" s="13">
        <f>Table1[[#This Row],[Unit_Price]]*Table1[[#This Row],[Quantity]]*(1-Table1[[#This Row],[Discount_%]])</f>
        <v>3302.25</v>
      </c>
      <c r="O1946" s="13">
        <v>14427</v>
      </c>
      <c r="P1946" s="13">
        <f>Table1[[#This Row],[Revenue]]-Table1[[#This Row],[Cost]]</f>
        <v>-11124.75</v>
      </c>
      <c r="Q1946" s="12" t="s">
        <v>48</v>
      </c>
      <c r="R1946" s="12" t="s">
        <v>51</v>
      </c>
      <c r="S1946" s="12" t="s">
        <v>55</v>
      </c>
      <c r="T1946" s="12">
        <v>1</v>
      </c>
      <c r="U1946" s="12">
        <v>15</v>
      </c>
      <c r="V1946" s="20" t="str">
        <f>TEXT(Table1[[#This Row],[Date]],"mmm-yyyy")</f>
        <v>Jun-2025</v>
      </c>
    </row>
    <row r="1947" spans="1:22" x14ac:dyDescent="0.2">
      <c r="A1947" s="11">
        <f t="shared" si="30"/>
        <v>45820</v>
      </c>
      <c r="B1947" s="12" t="s">
        <v>21</v>
      </c>
      <c r="C1947" s="12" t="str">
        <f>VLOOKUP(D1947, City_Mapping!A:B, 2, FALSE)</f>
        <v>UK</v>
      </c>
      <c r="D1947" s="12" t="s">
        <v>29</v>
      </c>
      <c r="E1947" s="12" t="s">
        <v>36</v>
      </c>
      <c r="F1947" s="12" t="s">
        <v>38</v>
      </c>
      <c r="G1947" s="12">
        <v>15257</v>
      </c>
      <c r="H1947" s="12" t="s">
        <v>41</v>
      </c>
      <c r="I1947" s="12" t="s">
        <v>45</v>
      </c>
      <c r="J1947" s="12">
        <v>571029</v>
      </c>
      <c r="K1947" s="12">
        <v>9</v>
      </c>
      <c r="L1947" s="13">
        <v>1913</v>
      </c>
      <c r="M1947" s="14">
        <f>Table1[[#This Row],[Column1]]/100</f>
        <v>0.05</v>
      </c>
      <c r="N1947" s="13">
        <f>Table1[[#This Row],[Unit_Price]]*Table1[[#This Row],[Quantity]]*(1-Table1[[#This Row],[Discount_%]])</f>
        <v>16356.15</v>
      </c>
      <c r="O1947" s="13">
        <v>29823</v>
      </c>
      <c r="P1947" s="13">
        <f>Table1[[#This Row],[Revenue]]-Table1[[#This Row],[Cost]]</f>
        <v>-13466.85</v>
      </c>
      <c r="Q1947" s="12" t="s">
        <v>49</v>
      </c>
      <c r="R1947" s="12" t="s">
        <v>51</v>
      </c>
      <c r="S1947" s="12" t="s">
        <v>54</v>
      </c>
      <c r="T1947" s="12">
        <v>1</v>
      </c>
      <c r="U1947" s="12">
        <v>5</v>
      </c>
      <c r="V1947" s="20" t="str">
        <f>TEXT(Table1[[#This Row],[Date]],"mmm-yyyy")</f>
        <v>Jun-2025</v>
      </c>
    </row>
    <row r="1948" spans="1:22" x14ac:dyDescent="0.2">
      <c r="A1948" s="11">
        <f t="shared" si="30"/>
        <v>45820</v>
      </c>
      <c r="B1948" s="12" t="s">
        <v>22</v>
      </c>
      <c r="C1948" s="12" t="str">
        <f>VLOOKUP(D1948, City_Mapping!A:B, 2, FALSE)</f>
        <v>India</v>
      </c>
      <c r="D1948" s="12" t="s">
        <v>33</v>
      </c>
      <c r="E1948" s="12" t="s">
        <v>36</v>
      </c>
      <c r="F1948" s="12" t="s">
        <v>38</v>
      </c>
      <c r="G1948" s="12">
        <v>68642</v>
      </c>
      <c r="H1948" s="12" t="s">
        <v>42</v>
      </c>
      <c r="I1948" s="12" t="s">
        <v>43</v>
      </c>
      <c r="J1948" s="12">
        <v>286889</v>
      </c>
      <c r="K1948" s="12">
        <v>8</v>
      </c>
      <c r="L1948" s="13">
        <v>544</v>
      </c>
      <c r="M1948" s="14">
        <f>Table1[[#This Row],[Column1]]/100</f>
        <v>0.05</v>
      </c>
      <c r="N1948" s="13">
        <f>Table1[[#This Row],[Unit_Price]]*Table1[[#This Row],[Quantity]]*(1-Table1[[#This Row],[Discount_%]])</f>
        <v>4134.3999999999996</v>
      </c>
      <c r="O1948" s="13">
        <v>15916</v>
      </c>
      <c r="P1948" s="13">
        <f>Table1[[#This Row],[Revenue]]-Table1[[#This Row],[Cost]]</f>
        <v>-11781.6</v>
      </c>
      <c r="Q1948" s="12" t="s">
        <v>46</v>
      </c>
      <c r="R1948" s="12" t="s">
        <v>50</v>
      </c>
      <c r="S1948" s="12" t="s">
        <v>53</v>
      </c>
      <c r="T1948" s="12">
        <v>2</v>
      </c>
      <c r="U1948" s="12">
        <v>5</v>
      </c>
      <c r="V1948" s="20" t="str">
        <f>TEXT(Table1[[#This Row],[Date]],"mmm-yyyy")</f>
        <v>Jun-2025</v>
      </c>
    </row>
    <row r="1949" spans="1:22" x14ac:dyDescent="0.2">
      <c r="A1949" s="11">
        <f t="shared" si="30"/>
        <v>45820</v>
      </c>
      <c r="B1949" s="12" t="s">
        <v>23</v>
      </c>
      <c r="C1949" s="12" t="str">
        <f>VLOOKUP(D1949, City_Mapping!A:B, 2, FALSE)</f>
        <v>India</v>
      </c>
      <c r="D1949" s="12" t="s">
        <v>32</v>
      </c>
      <c r="E1949" s="12" t="s">
        <v>34</v>
      </c>
      <c r="F1949" s="12" t="s">
        <v>40</v>
      </c>
      <c r="G1949" s="12">
        <v>64249</v>
      </c>
      <c r="H1949" s="12" t="s">
        <v>42</v>
      </c>
      <c r="I1949" s="12" t="s">
        <v>45</v>
      </c>
      <c r="J1949" s="12">
        <v>443128</v>
      </c>
      <c r="K1949" s="12">
        <v>6</v>
      </c>
      <c r="L1949" s="13">
        <v>2186</v>
      </c>
      <c r="M1949" s="14">
        <f>Table1[[#This Row],[Column1]]/100</f>
        <v>0.05</v>
      </c>
      <c r="N1949" s="13">
        <f>Table1[[#This Row],[Unit_Price]]*Table1[[#This Row],[Quantity]]*(1-Table1[[#This Row],[Discount_%]])</f>
        <v>12460.199999999999</v>
      </c>
      <c r="O1949" s="13">
        <v>8881</v>
      </c>
      <c r="P1949" s="13">
        <f>Table1[[#This Row],[Revenue]]-Table1[[#This Row],[Cost]]</f>
        <v>3579.1999999999989</v>
      </c>
      <c r="Q1949" s="12" t="s">
        <v>47</v>
      </c>
      <c r="R1949" s="12" t="s">
        <v>52</v>
      </c>
      <c r="S1949" s="12" t="s">
        <v>55</v>
      </c>
      <c r="T1949" s="12">
        <v>5</v>
      </c>
      <c r="U1949" s="12">
        <v>5</v>
      </c>
      <c r="V1949" s="20" t="str">
        <f>TEXT(Table1[[#This Row],[Date]],"mmm-yyyy")</f>
        <v>Jun-2025</v>
      </c>
    </row>
    <row r="1950" spans="1:22" x14ac:dyDescent="0.2">
      <c r="A1950" s="11">
        <f t="shared" si="30"/>
        <v>45820</v>
      </c>
      <c r="B1950" s="12" t="s">
        <v>21</v>
      </c>
      <c r="C1950" s="12" t="str">
        <f>VLOOKUP(D1950, City_Mapping!A:B, 2, FALSE)</f>
        <v>India</v>
      </c>
      <c r="D1950" s="12" t="s">
        <v>32</v>
      </c>
      <c r="E1950" s="12" t="s">
        <v>36</v>
      </c>
      <c r="F1950" s="12" t="s">
        <v>39</v>
      </c>
      <c r="G1950" s="12">
        <v>61663</v>
      </c>
      <c r="H1950" s="12" t="s">
        <v>41</v>
      </c>
      <c r="I1950" s="12" t="s">
        <v>43</v>
      </c>
      <c r="J1950" s="12">
        <v>440813</v>
      </c>
      <c r="K1950" s="12">
        <v>6</v>
      </c>
      <c r="L1950" s="13">
        <v>2669</v>
      </c>
      <c r="M1950" s="14">
        <f>Table1[[#This Row],[Column1]]/100</f>
        <v>0.05</v>
      </c>
      <c r="N1950" s="13">
        <f>Table1[[#This Row],[Unit_Price]]*Table1[[#This Row],[Quantity]]*(1-Table1[[#This Row],[Discount_%]])</f>
        <v>15213.3</v>
      </c>
      <c r="O1950" s="13">
        <v>13262</v>
      </c>
      <c r="P1950" s="13">
        <f>Table1[[#This Row],[Revenue]]-Table1[[#This Row],[Cost]]</f>
        <v>1951.2999999999993</v>
      </c>
      <c r="Q1950" s="12" t="s">
        <v>49</v>
      </c>
      <c r="R1950" s="12" t="s">
        <v>52</v>
      </c>
      <c r="S1950" s="12" t="s">
        <v>55</v>
      </c>
      <c r="T1950" s="12">
        <v>4</v>
      </c>
      <c r="U1950" s="12">
        <v>5</v>
      </c>
      <c r="V1950" s="20" t="str">
        <f>TEXT(Table1[[#This Row],[Date]],"mmm-yyyy")</f>
        <v>Jun-2025</v>
      </c>
    </row>
    <row r="1951" spans="1:22" x14ac:dyDescent="0.2">
      <c r="A1951" s="11">
        <f t="shared" si="30"/>
        <v>45820</v>
      </c>
      <c r="B1951" s="12" t="s">
        <v>20</v>
      </c>
      <c r="C1951" s="12" t="str">
        <f>VLOOKUP(D1951, City_Mapping!A:B, 2, FALSE)</f>
        <v>India</v>
      </c>
      <c r="D1951" s="12" t="s">
        <v>33</v>
      </c>
      <c r="E1951" s="12" t="s">
        <v>36</v>
      </c>
      <c r="F1951" s="12" t="s">
        <v>38</v>
      </c>
      <c r="G1951" s="12">
        <v>44956</v>
      </c>
      <c r="H1951" s="12" t="s">
        <v>42</v>
      </c>
      <c r="I1951" s="12" t="s">
        <v>44</v>
      </c>
      <c r="J1951" s="12">
        <v>301254</v>
      </c>
      <c r="K1951" s="12">
        <v>4</v>
      </c>
      <c r="L1951" s="13">
        <v>3741</v>
      </c>
      <c r="M1951" s="14">
        <f>Table1[[#This Row],[Column1]]/100</f>
        <v>0.1</v>
      </c>
      <c r="N1951" s="13">
        <f>Table1[[#This Row],[Unit_Price]]*Table1[[#This Row],[Quantity]]*(1-Table1[[#This Row],[Discount_%]])</f>
        <v>13467.6</v>
      </c>
      <c r="O1951" s="13">
        <v>25366</v>
      </c>
      <c r="P1951" s="13">
        <f>Table1[[#This Row],[Revenue]]-Table1[[#This Row],[Cost]]</f>
        <v>-11898.4</v>
      </c>
      <c r="Q1951" s="12" t="s">
        <v>49</v>
      </c>
      <c r="R1951" s="12" t="s">
        <v>51</v>
      </c>
      <c r="S1951" s="12" t="s">
        <v>55</v>
      </c>
      <c r="T1951" s="12">
        <v>5</v>
      </c>
      <c r="U1951" s="12">
        <v>10</v>
      </c>
      <c r="V1951" s="20" t="str">
        <f>TEXT(Table1[[#This Row],[Date]],"mmm-yyyy")</f>
        <v>Jun-2025</v>
      </c>
    </row>
    <row r="1952" spans="1:22" x14ac:dyDescent="0.2">
      <c r="A1952" s="11">
        <f t="shared" si="30"/>
        <v>45820</v>
      </c>
      <c r="B1952" s="12" t="s">
        <v>21</v>
      </c>
      <c r="C1952" s="12" t="str">
        <f>VLOOKUP(D1952, City_Mapping!A:B, 2, FALSE)</f>
        <v>India</v>
      </c>
      <c r="D1952" s="12" t="s">
        <v>28</v>
      </c>
      <c r="E1952" s="12" t="s">
        <v>35</v>
      </c>
      <c r="F1952" s="12" t="s">
        <v>37</v>
      </c>
      <c r="G1952" s="12">
        <v>25615</v>
      </c>
      <c r="H1952" s="12" t="s">
        <v>42</v>
      </c>
      <c r="I1952" s="12" t="s">
        <v>45</v>
      </c>
      <c r="J1952" s="12">
        <v>769068</v>
      </c>
      <c r="K1952" s="12">
        <v>2</v>
      </c>
      <c r="L1952" s="13">
        <v>3225</v>
      </c>
      <c r="M1952" s="14">
        <f>Table1[[#This Row],[Column1]]/100</f>
        <v>0.05</v>
      </c>
      <c r="N1952" s="13">
        <f>Table1[[#This Row],[Unit_Price]]*Table1[[#This Row],[Quantity]]*(1-Table1[[#This Row],[Discount_%]])</f>
        <v>6127.5</v>
      </c>
      <c r="O1952" s="13">
        <v>12354</v>
      </c>
      <c r="P1952" s="13">
        <f>Table1[[#This Row],[Revenue]]-Table1[[#This Row],[Cost]]</f>
        <v>-6226.5</v>
      </c>
      <c r="Q1952" s="12" t="s">
        <v>48</v>
      </c>
      <c r="R1952" s="12" t="s">
        <v>50</v>
      </c>
      <c r="S1952" s="12" t="s">
        <v>56</v>
      </c>
      <c r="T1952" s="12">
        <v>2</v>
      </c>
      <c r="U1952" s="12">
        <v>5</v>
      </c>
      <c r="V1952" s="20" t="str">
        <f>TEXT(Table1[[#This Row],[Date]],"mmm-yyyy")</f>
        <v>Jun-2025</v>
      </c>
    </row>
    <row r="1953" spans="1:22" x14ac:dyDescent="0.2">
      <c r="A1953" s="11">
        <f t="shared" si="30"/>
        <v>45820</v>
      </c>
      <c r="B1953" s="12" t="s">
        <v>20</v>
      </c>
      <c r="C1953" s="12" t="str">
        <f>VLOOKUP(D1953, City_Mapping!A:B, 2, FALSE)</f>
        <v>India</v>
      </c>
      <c r="D1953" s="12" t="s">
        <v>32</v>
      </c>
      <c r="E1953" s="12" t="s">
        <v>34</v>
      </c>
      <c r="F1953" s="12" t="s">
        <v>38</v>
      </c>
      <c r="G1953" s="12">
        <v>10881</v>
      </c>
      <c r="H1953" s="12" t="s">
        <v>41</v>
      </c>
      <c r="I1953" s="12" t="s">
        <v>43</v>
      </c>
      <c r="J1953" s="12">
        <v>761450</v>
      </c>
      <c r="K1953" s="12">
        <v>4</v>
      </c>
      <c r="L1953" s="13">
        <v>1923</v>
      </c>
      <c r="M1953" s="14">
        <f>Table1[[#This Row],[Column1]]/100</f>
        <v>0.15</v>
      </c>
      <c r="N1953" s="13">
        <f>Table1[[#This Row],[Unit_Price]]*Table1[[#This Row],[Quantity]]*(1-Table1[[#This Row],[Discount_%]])</f>
        <v>6538.2</v>
      </c>
      <c r="O1953" s="13">
        <v>14873</v>
      </c>
      <c r="P1953" s="13">
        <f>Table1[[#This Row],[Revenue]]-Table1[[#This Row],[Cost]]</f>
        <v>-8334.7999999999993</v>
      </c>
      <c r="Q1953" s="12" t="s">
        <v>49</v>
      </c>
      <c r="R1953" s="12" t="s">
        <v>52</v>
      </c>
      <c r="S1953" s="12" t="s">
        <v>53</v>
      </c>
      <c r="T1953" s="12">
        <v>5</v>
      </c>
      <c r="U1953" s="12">
        <v>15</v>
      </c>
      <c r="V1953" s="20" t="str">
        <f>TEXT(Table1[[#This Row],[Date]],"mmm-yyyy")</f>
        <v>Jun-2025</v>
      </c>
    </row>
    <row r="1954" spans="1:22" x14ac:dyDescent="0.2">
      <c r="A1954" s="11">
        <f t="shared" si="30"/>
        <v>45820</v>
      </c>
      <c r="B1954" s="12" t="s">
        <v>20</v>
      </c>
      <c r="C1954" s="12" t="str">
        <f>VLOOKUP(D1954, City_Mapping!A:B, 2, FALSE)</f>
        <v>USA</v>
      </c>
      <c r="D1954" s="12" t="s">
        <v>31</v>
      </c>
      <c r="E1954" s="12" t="s">
        <v>34</v>
      </c>
      <c r="F1954" s="12" t="s">
        <v>40</v>
      </c>
      <c r="G1954" s="12">
        <v>11847</v>
      </c>
      <c r="H1954" s="12" t="s">
        <v>42</v>
      </c>
      <c r="I1954" s="12" t="s">
        <v>44</v>
      </c>
      <c r="J1954" s="12">
        <v>283974</v>
      </c>
      <c r="K1954" s="12">
        <v>2</v>
      </c>
      <c r="L1954" s="13">
        <v>4514</v>
      </c>
      <c r="M1954" s="14">
        <f>Table1[[#This Row],[Column1]]/100</f>
        <v>0.15</v>
      </c>
      <c r="N1954" s="13">
        <f>Table1[[#This Row],[Unit_Price]]*Table1[[#This Row],[Quantity]]*(1-Table1[[#This Row],[Discount_%]])</f>
        <v>7673.8</v>
      </c>
      <c r="O1954" s="13">
        <v>15243</v>
      </c>
      <c r="P1954" s="13">
        <f>Table1[[#This Row],[Revenue]]-Table1[[#This Row],[Cost]]</f>
        <v>-7569.2</v>
      </c>
      <c r="Q1954" s="12" t="s">
        <v>47</v>
      </c>
      <c r="R1954" s="12" t="s">
        <v>50</v>
      </c>
      <c r="S1954" s="12" t="s">
        <v>54</v>
      </c>
      <c r="T1954" s="12">
        <v>4</v>
      </c>
      <c r="U1954" s="12">
        <v>15</v>
      </c>
      <c r="V1954" s="20" t="str">
        <f>TEXT(Table1[[#This Row],[Date]],"mmm-yyyy")</f>
        <v>Jun-2025</v>
      </c>
    </row>
    <row r="1955" spans="1:22" x14ac:dyDescent="0.2">
      <c r="A1955" s="11">
        <f t="shared" si="30"/>
        <v>45820</v>
      </c>
      <c r="B1955" s="12" t="s">
        <v>21</v>
      </c>
      <c r="C1955" s="12" t="str">
        <f>VLOOKUP(D1955, City_Mapping!A:B, 2, FALSE)</f>
        <v>UK</v>
      </c>
      <c r="D1955" s="12" t="s">
        <v>29</v>
      </c>
      <c r="E1955" s="12" t="s">
        <v>35</v>
      </c>
      <c r="F1955" s="12" t="s">
        <v>39</v>
      </c>
      <c r="G1955" s="12">
        <v>61127</v>
      </c>
      <c r="H1955" s="12" t="s">
        <v>42</v>
      </c>
      <c r="I1955" s="12" t="s">
        <v>44</v>
      </c>
      <c r="J1955" s="12">
        <v>716458</v>
      </c>
      <c r="K1955" s="12">
        <v>7</v>
      </c>
      <c r="L1955" s="13">
        <v>573</v>
      </c>
      <c r="M1955" s="14">
        <f>Table1[[#This Row],[Column1]]/100</f>
        <v>0.2</v>
      </c>
      <c r="N1955" s="13">
        <f>Table1[[#This Row],[Unit_Price]]*Table1[[#This Row],[Quantity]]*(1-Table1[[#This Row],[Discount_%]])</f>
        <v>3208.8</v>
      </c>
      <c r="O1955" s="13">
        <v>24840</v>
      </c>
      <c r="P1955" s="13">
        <f>Table1[[#This Row],[Revenue]]-Table1[[#This Row],[Cost]]</f>
        <v>-21631.200000000001</v>
      </c>
      <c r="Q1955" s="12" t="s">
        <v>49</v>
      </c>
      <c r="R1955" s="12" t="s">
        <v>52</v>
      </c>
      <c r="S1955" s="12" t="s">
        <v>56</v>
      </c>
      <c r="T1955" s="12">
        <v>2</v>
      </c>
      <c r="U1955" s="12">
        <v>20</v>
      </c>
      <c r="V1955" s="20" t="str">
        <f>TEXT(Table1[[#This Row],[Date]],"mmm-yyyy")</f>
        <v>Jun-2025</v>
      </c>
    </row>
    <row r="1956" spans="1:22" x14ac:dyDescent="0.2">
      <c r="A1956" s="11">
        <f t="shared" si="30"/>
        <v>45820</v>
      </c>
      <c r="B1956" s="12" t="s">
        <v>20</v>
      </c>
      <c r="C1956" s="12" t="str">
        <f>VLOOKUP(D1956, City_Mapping!A:B, 2, FALSE)</f>
        <v>UAE</v>
      </c>
      <c r="D1956" s="12" t="s">
        <v>30</v>
      </c>
      <c r="E1956" s="12" t="s">
        <v>35</v>
      </c>
      <c r="F1956" s="12" t="s">
        <v>37</v>
      </c>
      <c r="G1956" s="12">
        <v>97646</v>
      </c>
      <c r="H1956" s="12" t="s">
        <v>41</v>
      </c>
      <c r="I1956" s="12" t="s">
        <v>45</v>
      </c>
      <c r="J1956" s="12">
        <v>716045</v>
      </c>
      <c r="K1956" s="12">
        <v>9</v>
      </c>
      <c r="L1956" s="13">
        <v>3518</v>
      </c>
      <c r="M1956" s="14">
        <f>Table1[[#This Row],[Column1]]/100</f>
        <v>0</v>
      </c>
      <c r="N1956" s="13">
        <f>Table1[[#This Row],[Unit_Price]]*Table1[[#This Row],[Quantity]]*(1-Table1[[#This Row],[Discount_%]])</f>
        <v>31662</v>
      </c>
      <c r="O1956" s="13">
        <v>5187</v>
      </c>
      <c r="P1956" s="13">
        <f>Table1[[#This Row],[Revenue]]-Table1[[#This Row],[Cost]]</f>
        <v>26475</v>
      </c>
      <c r="Q1956" s="12" t="s">
        <v>49</v>
      </c>
      <c r="R1956" s="12" t="s">
        <v>50</v>
      </c>
      <c r="S1956" s="12" t="s">
        <v>55</v>
      </c>
      <c r="T1956" s="12">
        <v>3</v>
      </c>
      <c r="U1956" s="12">
        <v>0</v>
      </c>
      <c r="V1956" s="20" t="str">
        <f>TEXT(Table1[[#This Row],[Date]],"mmm-yyyy")</f>
        <v>Jun-2025</v>
      </c>
    </row>
    <row r="1957" spans="1:22" x14ac:dyDescent="0.2">
      <c r="A1957" s="11">
        <f t="shared" si="30"/>
        <v>45820</v>
      </c>
      <c r="B1957" s="12" t="s">
        <v>22</v>
      </c>
      <c r="C1957" s="12" t="str">
        <f>VLOOKUP(D1957, City_Mapping!A:B, 2, FALSE)</f>
        <v>India</v>
      </c>
      <c r="D1957" s="12" t="s">
        <v>32</v>
      </c>
      <c r="E1957" s="12" t="s">
        <v>34</v>
      </c>
      <c r="F1957" s="12" t="s">
        <v>40</v>
      </c>
      <c r="G1957" s="12">
        <v>47336</v>
      </c>
      <c r="H1957" s="12" t="s">
        <v>41</v>
      </c>
      <c r="I1957" s="12" t="s">
        <v>45</v>
      </c>
      <c r="J1957" s="12">
        <v>473232</v>
      </c>
      <c r="K1957" s="12">
        <v>2</v>
      </c>
      <c r="L1957" s="13">
        <v>2060</v>
      </c>
      <c r="M1957" s="14">
        <f>Table1[[#This Row],[Column1]]/100</f>
        <v>0.1</v>
      </c>
      <c r="N1957" s="13">
        <f>Table1[[#This Row],[Unit_Price]]*Table1[[#This Row],[Quantity]]*(1-Table1[[#This Row],[Discount_%]])</f>
        <v>3708</v>
      </c>
      <c r="O1957" s="13">
        <v>12111</v>
      </c>
      <c r="P1957" s="13">
        <f>Table1[[#This Row],[Revenue]]-Table1[[#This Row],[Cost]]</f>
        <v>-8403</v>
      </c>
      <c r="Q1957" s="12" t="s">
        <v>48</v>
      </c>
      <c r="R1957" s="12" t="s">
        <v>51</v>
      </c>
      <c r="S1957" s="12" t="s">
        <v>53</v>
      </c>
      <c r="T1957" s="12">
        <v>2</v>
      </c>
      <c r="U1957" s="12">
        <v>10</v>
      </c>
      <c r="V1957" s="20" t="str">
        <f>TEXT(Table1[[#This Row],[Date]],"mmm-yyyy")</f>
        <v>Jun-2025</v>
      </c>
    </row>
    <row r="1958" spans="1:22" x14ac:dyDescent="0.2">
      <c r="A1958" s="11">
        <f t="shared" si="30"/>
        <v>45821</v>
      </c>
      <c r="B1958" s="12" t="s">
        <v>23</v>
      </c>
      <c r="C1958" s="12" t="str">
        <f>VLOOKUP(D1958, City_Mapping!A:B, 2, FALSE)</f>
        <v>India</v>
      </c>
      <c r="D1958" s="12" t="s">
        <v>33</v>
      </c>
      <c r="E1958" s="12" t="s">
        <v>35</v>
      </c>
      <c r="F1958" s="12" t="s">
        <v>38</v>
      </c>
      <c r="G1958" s="12">
        <v>91850</v>
      </c>
      <c r="H1958" s="12" t="s">
        <v>42</v>
      </c>
      <c r="I1958" s="12" t="s">
        <v>45</v>
      </c>
      <c r="J1958" s="12">
        <v>602799</v>
      </c>
      <c r="K1958" s="12">
        <v>9</v>
      </c>
      <c r="L1958" s="13">
        <v>1391</v>
      </c>
      <c r="M1958" s="14">
        <f>Table1[[#This Row],[Column1]]/100</f>
        <v>0.1</v>
      </c>
      <c r="N1958" s="13">
        <f>Table1[[#This Row],[Unit_Price]]*Table1[[#This Row],[Quantity]]*(1-Table1[[#This Row],[Discount_%]])</f>
        <v>11267.1</v>
      </c>
      <c r="O1958" s="13">
        <v>11986</v>
      </c>
      <c r="P1958" s="13">
        <f>Table1[[#This Row],[Revenue]]-Table1[[#This Row],[Cost]]</f>
        <v>-718.89999999999964</v>
      </c>
      <c r="Q1958" s="12" t="s">
        <v>49</v>
      </c>
      <c r="R1958" s="12" t="s">
        <v>50</v>
      </c>
      <c r="S1958" s="12" t="s">
        <v>55</v>
      </c>
      <c r="T1958" s="12">
        <v>4</v>
      </c>
      <c r="U1958" s="12">
        <v>10</v>
      </c>
      <c r="V1958" s="20" t="str">
        <f>TEXT(Table1[[#This Row],[Date]],"mmm-yyyy")</f>
        <v>Jun-2025</v>
      </c>
    </row>
    <row r="1959" spans="1:22" x14ac:dyDescent="0.2">
      <c r="A1959" s="11">
        <f t="shared" si="30"/>
        <v>45821</v>
      </c>
      <c r="B1959" s="12" t="s">
        <v>20</v>
      </c>
      <c r="C1959" s="12" t="str">
        <f>VLOOKUP(D1959, City_Mapping!A:B, 2, FALSE)</f>
        <v>India</v>
      </c>
      <c r="D1959" s="12" t="s">
        <v>28</v>
      </c>
      <c r="E1959" s="12" t="s">
        <v>35</v>
      </c>
      <c r="F1959" s="12" t="s">
        <v>38</v>
      </c>
      <c r="G1959" s="12">
        <v>49931</v>
      </c>
      <c r="H1959" s="12" t="s">
        <v>42</v>
      </c>
      <c r="I1959" s="12" t="s">
        <v>43</v>
      </c>
      <c r="J1959" s="12">
        <v>180928</v>
      </c>
      <c r="K1959" s="12">
        <v>9</v>
      </c>
      <c r="L1959" s="13">
        <v>3632</v>
      </c>
      <c r="M1959" s="14">
        <f>Table1[[#This Row],[Column1]]/100</f>
        <v>0.2</v>
      </c>
      <c r="N1959" s="13">
        <f>Table1[[#This Row],[Unit_Price]]*Table1[[#This Row],[Quantity]]*(1-Table1[[#This Row],[Discount_%]])</f>
        <v>26150.400000000001</v>
      </c>
      <c r="O1959" s="13">
        <v>2410</v>
      </c>
      <c r="P1959" s="13">
        <f>Table1[[#This Row],[Revenue]]-Table1[[#This Row],[Cost]]</f>
        <v>23740.400000000001</v>
      </c>
      <c r="Q1959" s="12" t="s">
        <v>47</v>
      </c>
      <c r="R1959" s="12" t="s">
        <v>51</v>
      </c>
      <c r="S1959" s="12" t="s">
        <v>54</v>
      </c>
      <c r="T1959" s="12">
        <v>1</v>
      </c>
      <c r="U1959" s="12">
        <v>20</v>
      </c>
      <c r="V1959" s="20" t="str">
        <f>TEXT(Table1[[#This Row],[Date]],"mmm-yyyy")</f>
        <v>Jun-2025</v>
      </c>
    </row>
    <row r="1960" spans="1:22" x14ac:dyDescent="0.2">
      <c r="A1960" s="11">
        <f t="shared" si="30"/>
        <v>45821</v>
      </c>
      <c r="B1960" s="12" t="s">
        <v>22</v>
      </c>
      <c r="C1960" s="12" t="str">
        <f>VLOOKUP(D1960, City_Mapping!A:B, 2, FALSE)</f>
        <v>UAE</v>
      </c>
      <c r="D1960" s="12" t="s">
        <v>30</v>
      </c>
      <c r="E1960" s="12" t="s">
        <v>35</v>
      </c>
      <c r="F1960" s="12" t="s">
        <v>39</v>
      </c>
      <c r="G1960" s="12">
        <v>53924</v>
      </c>
      <c r="H1960" s="12" t="s">
        <v>42</v>
      </c>
      <c r="I1960" s="12" t="s">
        <v>45</v>
      </c>
      <c r="J1960" s="12">
        <v>536968</v>
      </c>
      <c r="K1960" s="12">
        <v>8</v>
      </c>
      <c r="L1960" s="13">
        <v>2389</v>
      </c>
      <c r="M1960" s="14">
        <f>Table1[[#This Row],[Column1]]/100</f>
        <v>0.2</v>
      </c>
      <c r="N1960" s="13">
        <f>Table1[[#This Row],[Unit_Price]]*Table1[[#This Row],[Quantity]]*(1-Table1[[#This Row],[Discount_%]])</f>
        <v>15289.6</v>
      </c>
      <c r="O1960" s="13">
        <v>29062</v>
      </c>
      <c r="P1960" s="13">
        <f>Table1[[#This Row],[Revenue]]-Table1[[#This Row],[Cost]]</f>
        <v>-13772.4</v>
      </c>
      <c r="Q1960" s="12" t="s">
        <v>46</v>
      </c>
      <c r="R1960" s="12" t="s">
        <v>52</v>
      </c>
      <c r="S1960" s="12" t="s">
        <v>55</v>
      </c>
      <c r="T1960" s="12">
        <v>5</v>
      </c>
      <c r="U1960" s="12">
        <v>20</v>
      </c>
      <c r="V1960" s="20" t="str">
        <f>TEXT(Table1[[#This Row],[Date]],"mmm-yyyy")</f>
        <v>Jun-2025</v>
      </c>
    </row>
    <row r="1961" spans="1:22" x14ac:dyDescent="0.2">
      <c r="A1961" s="11">
        <f t="shared" si="30"/>
        <v>45821</v>
      </c>
      <c r="B1961" s="12" t="s">
        <v>20</v>
      </c>
      <c r="C1961" s="12" t="str">
        <f>VLOOKUP(D1961, City_Mapping!A:B, 2, FALSE)</f>
        <v>UK</v>
      </c>
      <c r="D1961" s="12" t="s">
        <v>29</v>
      </c>
      <c r="E1961" s="12" t="s">
        <v>34</v>
      </c>
      <c r="F1961" s="12" t="s">
        <v>40</v>
      </c>
      <c r="G1961" s="12">
        <v>32966</v>
      </c>
      <c r="H1961" s="12" t="s">
        <v>41</v>
      </c>
      <c r="I1961" s="12" t="s">
        <v>44</v>
      </c>
      <c r="J1961" s="12">
        <v>987272</v>
      </c>
      <c r="K1961" s="12">
        <v>1</v>
      </c>
      <c r="L1961" s="13">
        <v>1746</v>
      </c>
      <c r="M1961" s="14">
        <f>Table1[[#This Row],[Column1]]/100</f>
        <v>0.05</v>
      </c>
      <c r="N1961" s="13">
        <f>Table1[[#This Row],[Unit_Price]]*Table1[[#This Row],[Quantity]]*(1-Table1[[#This Row],[Discount_%]])</f>
        <v>1658.6999999999998</v>
      </c>
      <c r="O1961" s="13">
        <v>4612</v>
      </c>
      <c r="P1961" s="13">
        <f>Table1[[#This Row],[Revenue]]-Table1[[#This Row],[Cost]]</f>
        <v>-2953.3</v>
      </c>
      <c r="Q1961" s="12" t="s">
        <v>48</v>
      </c>
      <c r="R1961" s="12" t="s">
        <v>50</v>
      </c>
      <c r="S1961" s="12" t="s">
        <v>56</v>
      </c>
      <c r="T1961" s="12">
        <v>1</v>
      </c>
      <c r="U1961" s="12">
        <v>5</v>
      </c>
      <c r="V1961" s="20" t="str">
        <f>TEXT(Table1[[#This Row],[Date]],"mmm-yyyy")</f>
        <v>Jun-2025</v>
      </c>
    </row>
    <row r="1962" spans="1:22" x14ac:dyDescent="0.2">
      <c r="A1962" s="11">
        <f t="shared" si="30"/>
        <v>45821</v>
      </c>
      <c r="B1962" s="12" t="s">
        <v>23</v>
      </c>
      <c r="C1962" s="12" t="str">
        <f>VLOOKUP(D1962, City_Mapping!A:B, 2, FALSE)</f>
        <v>UK</v>
      </c>
      <c r="D1962" s="12" t="s">
        <v>29</v>
      </c>
      <c r="E1962" s="12" t="s">
        <v>35</v>
      </c>
      <c r="F1962" s="12" t="s">
        <v>40</v>
      </c>
      <c r="G1962" s="12">
        <v>54023</v>
      </c>
      <c r="H1962" s="12" t="s">
        <v>41</v>
      </c>
      <c r="I1962" s="12" t="s">
        <v>44</v>
      </c>
      <c r="J1962" s="12">
        <v>270719</v>
      </c>
      <c r="K1962" s="12">
        <v>5</v>
      </c>
      <c r="L1962" s="13">
        <v>4302</v>
      </c>
      <c r="M1962" s="14">
        <f>Table1[[#This Row],[Column1]]/100</f>
        <v>0.2</v>
      </c>
      <c r="N1962" s="13">
        <f>Table1[[#This Row],[Unit_Price]]*Table1[[#This Row],[Quantity]]*(1-Table1[[#This Row],[Discount_%]])</f>
        <v>17208</v>
      </c>
      <c r="O1962" s="13">
        <v>24723</v>
      </c>
      <c r="P1962" s="13">
        <f>Table1[[#This Row],[Revenue]]-Table1[[#This Row],[Cost]]</f>
        <v>-7515</v>
      </c>
      <c r="Q1962" s="12" t="s">
        <v>46</v>
      </c>
      <c r="R1962" s="12" t="s">
        <v>52</v>
      </c>
      <c r="S1962" s="12" t="s">
        <v>56</v>
      </c>
      <c r="T1962" s="12">
        <v>3</v>
      </c>
      <c r="U1962" s="12">
        <v>20</v>
      </c>
      <c r="V1962" s="20" t="str">
        <f>TEXT(Table1[[#This Row],[Date]],"mmm-yyyy")</f>
        <v>Jun-2025</v>
      </c>
    </row>
    <row r="1963" spans="1:22" x14ac:dyDescent="0.2">
      <c r="A1963" s="11">
        <f t="shared" si="30"/>
        <v>45821</v>
      </c>
      <c r="B1963" s="12" t="s">
        <v>22</v>
      </c>
      <c r="C1963" s="12" t="str">
        <f>VLOOKUP(D1963, City_Mapping!A:B, 2, FALSE)</f>
        <v>India</v>
      </c>
      <c r="D1963" s="12" t="s">
        <v>32</v>
      </c>
      <c r="E1963" s="12" t="s">
        <v>36</v>
      </c>
      <c r="F1963" s="12" t="s">
        <v>39</v>
      </c>
      <c r="G1963" s="12">
        <v>21320</v>
      </c>
      <c r="H1963" s="12" t="s">
        <v>42</v>
      </c>
      <c r="I1963" s="12" t="s">
        <v>45</v>
      </c>
      <c r="J1963" s="12">
        <v>820442</v>
      </c>
      <c r="K1963" s="12">
        <v>4</v>
      </c>
      <c r="L1963" s="13">
        <v>972</v>
      </c>
      <c r="M1963" s="14">
        <f>Table1[[#This Row],[Column1]]/100</f>
        <v>0.1</v>
      </c>
      <c r="N1963" s="13">
        <f>Table1[[#This Row],[Unit_Price]]*Table1[[#This Row],[Quantity]]*(1-Table1[[#This Row],[Discount_%]])</f>
        <v>3499.2000000000003</v>
      </c>
      <c r="O1963" s="13">
        <v>5780</v>
      </c>
      <c r="P1963" s="13">
        <f>Table1[[#This Row],[Revenue]]-Table1[[#This Row],[Cost]]</f>
        <v>-2280.7999999999997</v>
      </c>
      <c r="Q1963" s="12" t="s">
        <v>47</v>
      </c>
      <c r="R1963" s="12" t="s">
        <v>52</v>
      </c>
      <c r="S1963" s="12" t="s">
        <v>54</v>
      </c>
      <c r="T1963" s="12">
        <v>1</v>
      </c>
      <c r="U1963" s="12">
        <v>10</v>
      </c>
      <c r="V1963" s="20" t="str">
        <f>TEXT(Table1[[#This Row],[Date]],"mmm-yyyy")</f>
        <v>Jun-2025</v>
      </c>
    </row>
    <row r="1964" spans="1:22" x14ac:dyDescent="0.2">
      <c r="A1964" s="11">
        <f t="shared" si="30"/>
        <v>45821</v>
      </c>
      <c r="B1964" s="12" t="s">
        <v>23</v>
      </c>
      <c r="C1964" s="12" t="str">
        <f>VLOOKUP(D1964, City_Mapping!A:B, 2, FALSE)</f>
        <v>UK</v>
      </c>
      <c r="D1964" s="12" t="s">
        <v>29</v>
      </c>
      <c r="E1964" s="12" t="s">
        <v>36</v>
      </c>
      <c r="F1964" s="12" t="s">
        <v>37</v>
      </c>
      <c r="G1964" s="12">
        <v>67841</v>
      </c>
      <c r="H1964" s="12" t="s">
        <v>42</v>
      </c>
      <c r="I1964" s="12" t="s">
        <v>45</v>
      </c>
      <c r="J1964" s="12">
        <v>835689</v>
      </c>
      <c r="K1964" s="12">
        <v>7</v>
      </c>
      <c r="L1964" s="13">
        <v>2717</v>
      </c>
      <c r="M1964" s="14">
        <f>Table1[[#This Row],[Column1]]/100</f>
        <v>0</v>
      </c>
      <c r="N1964" s="13">
        <f>Table1[[#This Row],[Unit_Price]]*Table1[[#This Row],[Quantity]]*(1-Table1[[#This Row],[Discount_%]])</f>
        <v>19019</v>
      </c>
      <c r="O1964" s="13">
        <v>5467</v>
      </c>
      <c r="P1964" s="13">
        <f>Table1[[#This Row],[Revenue]]-Table1[[#This Row],[Cost]]</f>
        <v>13552</v>
      </c>
      <c r="Q1964" s="12" t="s">
        <v>49</v>
      </c>
      <c r="R1964" s="12" t="s">
        <v>51</v>
      </c>
      <c r="S1964" s="12" t="s">
        <v>54</v>
      </c>
      <c r="T1964" s="12">
        <v>5</v>
      </c>
      <c r="U1964" s="12">
        <v>0</v>
      </c>
      <c r="V1964" s="20" t="str">
        <f>TEXT(Table1[[#This Row],[Date]],"mmm-yyyy")</f>
        <v>Jun-2025</v>
      </c>
    </row>
    <row r="1965" spans="1:22" x14ac:dyDescent="0.2">
      <c r="A1965" s="11">
        <f t="shared" si="30"/>
        <v>45821</v>
      </c>
      <c r="B1965" s="12" t="s">
        <v>23</v>
      </c>
      <c r="C1965" s="12" t="str">
        <f>VLOOKUP(D1965, City_Mapping!A:B, 2, FALSE)</f>
        <v>UK</v>
      </c>
      <c r="D1965" s="12" t="s">
        <v>29</v>
      </c>
      <c r="E1965" s="12" t="s">
        <v>34</v>
      </c>
      <c r="F1965" s="12" t="s">
        <v>40</v>
      </c>
      <c r="G1965" s="12">
        <v>75125</v>
      </c>
      <c r="H1965" s="12" t="s">
        <v>42</v>
      </c>
      <c r="I1965" s="12" t="s">
        <v>44</v>
      </c>
      <c r="J1965" s="12">
        <v>328402</v>
      </c>
      <c r="K1965" s="12">
        <v>8</v>
      </c>
      <c r="L1965" s="13">
        <v>1200</v>
      </c>
      <c r="M1965" s="14">
        <f>Table1[[#This Row],[Column1]]/100</f>
        <v>0</v>
      </c>
      <c r="N1965" s="13">
        <f>Table1[[#This Row],[Unit_Price]]*Table1[[#This Row],[Quantity]]*(1-Table1[[#This Row],[Discount_%]])</f>
        <v>9600</v>
      </c>
      <c r="O1965" s="13">
        <v>6355</v>
      </c>
      <c r="P1965" s="13">
        <f>Table1[[#This Row],[Revenue]]-Table1[[#This Row],[Cost]]</f>
        <v>3245</v>
      </c>
      <c r="Q1965" s="12" t="s">
        <v>46</v>
      </c>
      <c r="R1965" s="12" t="s">
        <v>50</v>
      </c>
      <c r="S1965" s="12" t="s">
        <v>53</v>
      </c>
      <c r="T1965" s="12">
        <v>1</v>
      </c>
      <c r="U1965" s="12">
        <v>0</v>
      </c>
      <c r="V1965" s="20" t="str">
        <f>TEXT(Table1[[#This Row],[Date]],"mmm-yyyy")</f>
        <v>Jun-2025</v>
      </c>
    </row>
    <row r="1966" spans="1:22" x14ac:dyDescent="0.2">
      <c r="A1966" s="11">
        <f t="shared" si="30"/>
        <v>45821</v>
      </c>
      <c r="B1966" s="12" t="s">
        <v>22</v>
      </c>
      <c r="C1966" s="12" t="str">
        <f>VLOOKUP(D1966, City_Mapping!A:B, 2, FALSE)</f>
        <v>India</v>
      </c>
      <c r="D1966" s="12" t="s">
        <v>28</v>
      </c>
      <c r="E1966" s="12" t="s">
        <v>35</v>
      </c>
      <c r="F1966" s="12" t="s">
        <v>39</v>
      </c>
      <c r="G1966" s="12">
        <v>77752</v>
      </c>
      <c r="H1966" s="12" t="s">
        <v>41</v>
      </c>
      <c r="I1966" s="12" t="s">
        <v>43</v>
      </c>
      <c r="J1966" s="12">
        <v>828334</v>
      </c>
      <c r="K1966" s="12">
        <v>8</v>
      </c>
      <c r="L1966" s="13">
        <v>2579</v>
      </c>
      <c r="M1966" s="14">
        <f>Table1[[#This Row],[Column1]]/100</f>
        <v>0.1</v>
      </c>
      <c r="N1966" s="13">
        <f>Table1[[#This Row],[Unit_Price]]*Table1[[#This Row],[Quantity]]*(1-Table1[[#This Row],[Discount_%]])</f>
        <v>18568.8</v>
      </c>
      <c r="O1966" s="13">
        <v>26641</v>
      </c>
      <c r="P1966" s="13">
        <f>Table1[[#This Row],[Revenue]]-Table1[[#This Row],[Cost]]</f>
        <v>-8072.2000000000007</v>
      </c>
      <c r="Q1966" s="12" t="s">
        <v>48</v>
      </c>
      <c r="R1966" s="12" t="s">
        <v>51</v>
      </c>
      <c r="S1966" s="12" t="s">
        <v>53</v>
      </c>
      <c r="T1966" s="12">
        <v>2</v>
      </c>
      <c r="U1966" s="12">
        <v>10</v>
      </c>
      <c r="V1966" s="20" t="str">
        <f>TEXT(Table1[[#This Row],[Date]],"mmm-yyyy")</f>
        <v>Jun-2025</v>
      </c>
    </row>
    <row r="1967" spans="1:22" x14ac:dyDescent="0.2">
      <c r="A1967" s="11">
        <f t="shared" si="30"/>
        <v>45821</v>
      </c>
      <c r="B1967" s="12" t="s">
        <v>22</v>
      </c>
      <c r="C1967" s="12" t="str">
        <f>VLOOKUP(D1967, City_Mapping!A:B, 2, FALSE)</f>
        <v>India</v>
      </c>
      <c r="D1967" s="12" t="s">
        <v>28</v>
      </c>
      <c r="E1967" s="12" t="s">
        <v>36</v>
      </c>
      <c r="F1967" s="12" t="s">
        <v>40</v>
      </c>
      <c r="G1967" s="12">
        <v>99937</v>
      </c>
      <c r="H1967" s="12" t="s">
        <v>41</v>
      </c>
      <c r="I1967" s="12" t="s">
        <v>44</v>
      </c>
      <c r="J1967" s="12">
        <v>708719</v>
      </c>
      <c r="K1967" s="12">
        <v>2</v>
      </c>
      <c r="L1967" s="13">
        <v>552</v>
      </c>
      <c r="M1967" s="14">
        <f>Table1[[#This Row],[Column1]]/100</f>
        <v>0.05</v>
      </c>
      <c r="N1967" s="13">
        <f>Table1[[#This Row],[Unit_Price]]*Table1[[#This Row],[Quantity]]*(1-Table1[[#This Row],[Discount_%]])</f>
        <v>1048.8</v>
      </c>
      <c r="O1967" s="13">
        <v>14460</v>
      </c>
      <c r="P1967" s="13">
        <f>Table1[[#This Row],[Revenue]]-Table1[[#This Row],[Cost]]</f>
        <v>-13411.2</v>
      </c>
      <c r="Q1967" s="12" t="s">
        <v>46</v>
      </c>
      <c r="R1967" s="12" t="s">
        <v>50</v>
      </c>
      <c r="S1967" s="12" t="s">
        <v>55</v>
      </c>
      <c r="T1967" s="12">
        <v>4</v>
      </c>
      <c r="U1967" s="12">
        <v>5</v>
      </c>
      <c r="V1967" s="20" t="str">
        <f>TEXT(Table1[[#This Row],[Date]],"mmm-yyyy")</f>
        <v>Jun-2025</v>
      </c>
    </row>
    <row r="1968" spans="1:22" x14ac:dyDescent="0.2">
      <c r="A1968" s="11">
        <f t="shared" si="30"/>
        <v>45821</v>
      </c>
      <c r="B1968" s="12" t="s">
        <v>22</v>
      </c>
      <c r="C1968" s="12" t="str">
        <f>VLOOKUP(D1968, City_Mapping!A:B, 2, FALSE)</f>
        <v>India</v>
      </c>
      <c r="D1968" s="12" t="s">
        <v>28</v>
      </c>
      <c r="E1968" s="12" t="s">
        <v>34</v>
      </c>
      <c r="F1968" s="12" t="s">
        <v>39</v>
      </c>
      <c r="G1968" s="12">
        <v>71858</v>
      </c>
      <c r="H1968" s="12" t="s">
        <v>41</v>
      </c>
      <c r="I1968" s="12" t="s">
        <v>44</v>
      </c>
      <c r="J1968" s="12">
        <v>792762</v>
      </c>
      <c r="K1968" s="12">
        <v>3</v>
      </c>
      <c r="L1968" s="13">
        <v>3487</v>
      </c>
      <c r="M1968" s="14">
        <f>Table1[[#This Row],[Column1]]/100</f>
        <v>0</v>
      </c>
      <c r="N1968" s="13">
        <f>Table1[[#This Row],[Unit_Price]]*Table1[[#This Row],[Quantity]]*(1-Table1[[#This Row],[Discount_%]])</f>
        <v>10461</v>
      </c>
      <c r="O1968" s="13">
        <v>21379</v>
      </c>
      <c r="P1968" s="13">
        <f>Table1[[#This Row],[Revenue]]-Table1[[#This Row],[Cost]]</f>
        <v>-10918</v>
      </c>
      <c r="Q1968" s="12" t="s">
        <v>49</v>
      </c>
      <c r="R1968" s="12" t="s">
        <v>52</v>
      </c>
      <c r="S1968" s="12" t="s">
        <v>55</v>
      </c>
      <c r="T1968" s="12">
        <v>1</v>
      </c>
      <c r="U1968" s="12">
        <v>0</v>
      </c>
      <c r="V1968" s="20" t="str">
        <f>TEXT(Table1[[#This Row],[Date]],"mmm-yyyy")</f>
        <v>Jun-2025</v>
      </c>
    </row>
    <row r="1969" spans="1:22" x14ac:dyDescent="0.2">
      <c r="A1969" s="11">
        <f t="shared" si="30"/>
        <v>45821</v>
      </c>
      <c r="B1969" s="12" t="s">
        <v>21</v>
      </c>
      <c r="C1969" s="12" t="str">
        <f>VLOOKUP(D1969, City_Mapping!A:B, 2, FALSE)</f>
        <v>India</v>
      </c>
      <c r="D1969" s="12" t="s">
        <v>33</v>
      </c>
      <c r="E1969" s="12" t="s">
        <v>36</v>
      </c>
      <c r="F1969" s="12" t="s">
        <v>38</v>
      </c>
      <c r="G1969" s="12">
        <v>68714</v>
      </c>
      <c r="H1969" s="12" t="s">
        <v>42</v>
      </c>
      <c r="I1969" s="12" t="s">
        <v>44</v>
      </c>
      <c r="J1969" s="12">
        <v>313559</v>
      </c>
      <c r="K1969" s="12">
        <v>7</v>
      </c>
      <c r="L1969" s="13">
        <v>638</v>
      </c>
      <c r="M1969" s="14">
        <f>Table1[[#This Row],[Column1]]/100</f>
        <v>0</v>
      </c>
      <c r="N1969" s="13">
        <f>Table1[[#This Row],[Unit_Price]]*Table1[[#This Row],[Quantity]]*(1-Table1[[#This Row],[Discount_%]])</f>
        <v>4466</v>
      </c>
      <c r="O1969" s="13">
        <v>24252</v>
      </c>
      <c r="P1969" s="13">
        <f>Table1[[#This Row],[Revenue]]-Table1[[#This Row],[Cost]]</f>
        <v>-19786</v>
      </c>
      <c r="Q1969" s="12" t="s">
        <v>46</v>
      </c>
      <c r="R1969" s="12" t="s">
        <v>52</v>
      </c>
      <c r="S1969" s="12" t="s">
        <v>54</v>
      </c>
      <c r="T1969" s="12">
        <v>4</v>
      </c>
      <c r="U1969" s="12">
        <v>0</v>
      </c>
      <c r="V1969" s="20" t="str">
        <f>TEXT(Table1[[#This Row],[Date]],"mmm-yyyy")</f>
        <v>Jun-2025</v>
      </c>
    </row>
    <row r="1970" spans="1:22" x14ac:dyDescent="0.2">
      <c r="A1970" s="11">
        <f t="shared" si="30"/>
        <v>45822</v>
      </c>
      <c r="B1970" s="12" t="s">
        <v>22</v>
      </c>
      <c r="C1970" s="12" t="str">
        <f>VLOOKUP(D1970, City_Mapping!A:B, 2, FALSE)</f>
        <v>UK</v>
      </c>
      <c r="D1970" s="12" t="s">
        <v>29</v>
      </c>
      <c r="E1970" s="12" t="s">
        <v>35</v>
      </c>
      <c r="F1970" s="12" t="s">
        <v>38</v>
      </c>
      <c r="G1970" s="12">
        <v>21780</v>
      </c>
      <c r="H1970" s="12" t="s">
        <v>42</v>
      </c>
      <c r="I1970" s="12" t="s">
        <v>45</v>
      </c>
      <c r="J1970" s="12">
        <v>368912</v>
      </c>
      <c r="K1970" s="12">
        <v>4</v>
      </c>
      <c r="L1970" s="13">
        <v>1897</v>
      </c>
      <c r="M1970" s="14">
        <f>Table1[[#This Row],[Column1]]/100</f>
        <v>0.05</v>
      </c>
      <c r="N1970" s="13">
        <f>Table1[[#This Row],[Unit_Price]]*Table1[[#This Row],[Quantity]]*(1-Table1[[#This Row],[Discount_%]])</f>
        <v>7208.5999999999995</v>
      </c>
      <c r="O1970" s="13">
        <v>12950</v>
      </c>
      <c r="P1970" s="13">
        <f>Table1[[#This Row],[Revenue]]-Table1[[#This Row],[Cost]]</f>
        <v>-5741.4000000000005</v>
      </c>
      <c r="Q1970" s="12" t="s">
        <v>47</v>
      </c>
      <c r="R1970" s="12" t="s">
        <v>50</v>
      </c>
      <c r="S1970" s="12" t="s">
        <v>54</v>
      </c>
      <c r="T1970" s="12">
        <v>4</v>
      </c>
      <c r="U1970" s="12">
        <v>5</v>
      </c>
      <c r="V1970" s="20" t="str">
        <f>TEXT(Table1[[#This Row],[Date]],"mmm-yyyy")</f>
        <v>Jun-2025</v>
      </c>
    </row>
    <row r="1971" spans="1:22" x14ac:dyDescent="0.2">
      <c r="A1971" s="11">
        <f t="shared" si="30"/>
        <v>45822</v>
      </c>
      <c r="B1971" s="12" t="s">
        <v>22</v>
      </c>
      <c r="C1971" s="12" t="str">
        <f>VLOOKUP(D1971, City_Mapping!A:B, 2, FALSE)</f>
        <v>UK</v>
      </c>
      <c r="D1971" s="12" t="s">
        <v>29</v>
      </c>
      <c r="E1971" s="12" t="s">
        <v>34</v>
      </c>
      <c r="F1971" s="12" t="s">
        <v>40</v>
      </c>
      <c r="G1971" s="12">
        <v>86230</v>
      </c>
      <c r="H1971" s="12" t="s">
        <v>42</v>
      </c>
      <c r="I1971" s="12" t="s">
        <v>43</v>
      </c>
      <c r="J1971" s="12">
        <v>567259</v>
      </c>
      <c r="K1971" s="12">
        <v>6</v>
      </c>
      <c r="L1971" s="13">
        <v>2637</v>
      </c>
      <c r="M1971" s="14">
        <f>Table1[[#This Row],[Column1]]/100</f>
        <v>0</v>
      </c>
      <c r="N1971" s="13">
        <f>Table1[[#This Row],[Unit_Price]]*Table1[[#This Row],[Quantity]]*(1-Table1[[#This Row],[Discount_%]])</f>
        <v>15822</v>
      </c>
      <c r="O1971" s="13">
        <v>9802</v>
      </c>
      <c r="P1971" s="13">
        <f>Table1[[#This Row],[Revenue]]-Table1[[#This Row],[Cost]]</f>
        <v>6020</v>
      </c>
      <c r="Q1971" s="12" t="s">
        <v>49</v>
      </c>
      <c r="R1971" s="12" t="s">
        <v>52</v>
      </c>
      <c r="S1971" s="12" t="s">
        <v>54</v>
      </c>
      <c r="T1971" s="12">
        <v>4</v>
      </c>
      <c r="U1971" s="12">
        <v>0</v>
      </c>
      <c r="V1971" s="20" t="str">
        <f>TEXT(Table1[[#This Row],[Date]],"mmm-yyyy")</f>
        <v>Jun-2025</v>
      </c>
    </row>
    <row r="1972" spans="1:22" x14ac:dyDescent="0.2">
      <c r="A1972" s="11">
        <f t="shared" si="30"/>
        <v>45822</v>
      </c>
      <c r="B1972" s="12" t="s">
        <v>22</v>
      </c>
      <c r="C1972" s="12" t="str">
        <f>VLOOKUP(D1972, City_Mapping!A:B, 2, FALSE)</f>
        <v>UK</v>
      </c>
      <c r="D1972" s="12" t="s">
        <v>29</v>
      </c>
      <c r="E1972" s="12" t="s">
        <v>36</v>
      </c>
      <c r="F1972" s="12" t="s">
        <v>40</v>
      </c>
      <c r="G1972" s="12">
        <v>80345</v>
      </c>
      <c r="H1972" s="12" t="s">
        <v>41</v>
      </c>
      <c r="I1972" s="12" t="s">
        <v>43</v>
      </c>
      <c r="J1972" s="12">
        <v>588562</v>
      </c>
      <c r="K1972" s="12">
        <v>8</v>
      </c>
      <c r="L1972" s="13">
        <v>1327</v>
      </c>
      <c r="M1972" s="14">
        <f>Table1[[#This Row],[Column1]]/100</f>
        <v>0.15</v>
      </c>
      <c r="N1972" s="13">
        <f>Table1[[#This Row],[Unit_Price]]*Table1[[#This Row],[Quantity]]*(1-Table1[[#This Row],[Discount_%]])</f>
        <v>9023.6</v>
      </c>
      <c r="O1972" s="13">
        <v>8645</v>
      </c>
      <c r="P1972" s="13">
        <f>Table1[[#This Row],[Revenue]]-Table1[[#This Row],[Cost]]</f>
        <v>378.60000000000036</v>
      </c>
      <c r="Q1972" s="12" t="s">
        <v>49</v>
      </c>
      <c r="R1972" s="12" t="s">
        <v>52</v>
      </c>
      <c r="S1972" s="12" t="s">
        <v>55</v>
      </c>
      <c r="T1972" s="12">
        <v>2</v>
      </c>
      <c r="U1972" s="12">
        <v>15</v>
      </c>
      <c r="V1972" s="20" t="str">
        <f>TEXT(Table1[[#This Row],[Date]],"mmm-yyyy")</f>
        <v>Jun-2025</v>
      </c>
    </row>
    <row r="1973" spans="1:22" x14ac:dyDescent="0.2">
      <c r="A1973" s="11">
        <f t="shared" si="30"/>
        <v>45822</v>
      </c>
      <c r="B1973" s="12" t="s">
        <v>22</v>
      </c>
      <c r="C1973" s="12" t="str">
        <f>VLOOKUP(D1973, City_Mapping!A:B, 2, FALSE)</f>
        <v>USA</v>
      </c>
      <c r="D1973" s="12" t="s">
        <v>31</v>
      </c>
      <c r="E1973" s="12" t="s">
        <v>34</v>
      </c>
      <c r="F1973" s="12" t="s">
        <v>38</v>
      </c>
      <c r="G1973" s="12">
        <v>92098</v>
      </c>
      <c r="H1973" s="12" t="s">
        <v>42</v>
      </c>
      <c r="I1973" s="12" t="s">
        <v>45</v>
      </c>
      <c r="J1973" s="12">
        <v>251519</v>
      </c>
      <c r="K1973" s="12">
        <v>8</v>
      </c>
      <c r="L1973" s="13">
        <v>2583</v>
      </c>
      <c r="M1973" s="14">
        <f>Table1[[#This Row],[Column1]]/100</f>
        <v>0.1</v>
      </c>
      <c r="N1973" s="13">
        <f>Table1[[#This Row],[Unit_Price]]*Table1[[#This Row],[Quantity]]*(1-Table1[[#This Row],[Discount_%]])</f>
        <v>18597.600000000002</v>
      </c>
      <c r="O1973" s="13">
        <v>5215</v>
      </c>
      <c r="P1973" s="13">
        <f>Table1[[#This Row],[Revenue]]-Table1[[#This Row],[Cost]]</f>
        <v>13382.600000000002</v>
      </c>
      <c r="Q1973" s="12" t="s">
        <v>49</v>
      </c>
      <c r="R1973" s="12" t="s">
        <v>51</v>
      </c>
      <c r="S1973" s="12" t="s">
        <v>56</v>
      </c>
      <c r="T1973" s="12">
        <v>4</v>
      </c>
      <c r="U1973" s="12">
        <v>10</v>
      </c>
      <c r="V1973" s="20" t="str">
        <f>TEXT(Table1[[#This Row],[Date]],"mmm-yyyy")</f>
        <v>Jun-2025</v>
      </c>
    </row>
    <row r="1974" spans="1:22" x14ac:dyDescent="0.2">
      <c r="A1974" s="11">
        <f t="shared" si="30"/>
        <v>45822</v>
      </c>
      <c r="B1974" s="12" t="s">
        <v>20</v>
      </c>
      <c r="C1974" s="12" t="str">
        <f>VLOOKUP(D1974, City_Mapping!A:B, 2, FALSE)</f>
        <v>India</v>
      </c>
      <c r="D1974" s="12" t="s">
        <v>28</v>
      </c>
      <c r="E1974" s="12" t="s">
        <v>36</v>
      </c>
      <c r="F1974" s="12" t="s">
        <v>37</v>
      </c>
      <c r="G1974" s="12">
        <v>11929</v>
      </c>
      <c r="H1974" s="12" t="s">
        <v>41</v>
      </c>
      <c r="I1974" s="12" t="s">
        <v>44</v>
      </c>
      <c r="J1974" s="12">
        <v>591973</v>
      </c>
      <c r="K1974" s="12">
        <v>7</v>
      </c>
      <c r="L1974" s="13">
        <v>3476</v>
      </c>
      <c r="M1974" s="14">
        <f>Table1[[#This Row],[Column1]]/100</f>
        <v>0</v>
      </c>
      <c r="N1974" s="13">
        <f>Table1[[#This Row],[Unit_Price]]*Table1[[#This Row],[Quantity]]*(1-Table1[[#This Row],[Discount_%]])</f>
        <v>24332</v>
      </c>
      <c r="O1974" s="13">
        <v>2838</v>
      </c>
      <c r="P1974" s="13">
        <f>Table1[[#This Row],[Revenue]]-Table1[[#This Row],[Cost]]</f>
        <v>21494</v>
      </c>
      <c r="Q1974" s="12" t="s">
        <v>47</v>
      </c>
      <c r="R1974" s="12" t="s">
        <v>52</v>
      </c>
      <c r="S1974" s="12" t="s">
        <v>54</v>
      </c>
      <c r="T1974" s="12">
        <v>1</v>
      </c>
      <c r="U1974" s="12">
        <v>0</v>
      </c>
      <c r="V1974" s="20" t="str">
        <f>TEXT(Table1[[#This Row],[Date]],"mmm-yyyy")</f>
        <v>Jun-2025</v>
      </c>
    </row>
    <row r="1975" spans="1:22" x14ac:dyDescent="0.2">
      <c r="A1975" s="11">
        <f t="shared" si="30"/>
        <v>45822</v>
      </c>
      <c r="B1975" s="12" t="s">
        <v>21</v>
      </c>
      <c r="C1975" s="12" t="str">
        <f>VLOOKUP(D1975, City_Mapping!A:B, 2, FALSE)</f>
        <v>UAE</v>
      </c>
      <c r="D1975" s="12" t="s">
        <v>30</v>
      </c>
      <c r="E1975" s="12" t="s">
        <v>36</v>
      </c>
      <c r="F1975" s="12" t="s">
        <v>39</v>
      </c>
      <c r="G1975" s="12">
        <v>24244</v>
      </c>
      <c r="H1975" s="12" t="s">
        <v>42</v>
      </c>
      <c r="I1975" s="12" t="s">
        <v>45</v>
      </c>
      <c r="J1975" s="12">
        <v>643406</v>
      </c>
      <c r="K1975" s="12">
        <v>2</v>
      </c>
      <c r="L1975" s="13">
        <v>1748</v>
      </c>
      <c r="M1975" s="14">
        <f>Table1[[#This Row],[Column1]]/100</f>
        <v>0</v>
      </c>
      <c r="N1975" s="13">
        <f>Table1[[#This Row],[Unit_Price]]*Table1[[#This Row],[Quantity]]*(1-Table1[[#This Row],[Discount_%]])</f>
        <v>3496</v>
      </c>
      <c r="O1975" s="13">
        <v>6648</v>
      </c>
      <c r="P1975" s="13">
        <f>Table1[[#This Row],[Revenue]]-Table1[[#This Row],[Cost]]</f>
        <v>-3152</v>
      </c>
      <c r="Q1975" s="12" t="s">
        <v>48</v>
      </c>
      <c r="R1975" s="12" t="s">
        <v>52</v>
      </c>
      <c r="S1975" s="12" t="s">
        <v>54</v>
      </c>
      <c r="T1975" s="12">
        <v>4</v>
      </c>
      <c r="U1975" s="12">
        <v>0</v>
      </c>
      <c r="V1975" s="20" t="str">
        <f>TEXT(Table1[[#This Row],[Date]],"mmm-yyyy")</f>
        <v>Jun-2025</v>
      </c>
    </row>
    <row r="1976" spans="1:22" x14ac:dyDescent="0.2">
      <c r="A1976" s="11">
        <f t="shared" si="30"/>
        <v>45822</v>
      </c>
      <c r="B1976" s="12" t="s">
        <v>23</v>
      </c>
      <c r="C1976" s="12" t="str">
        <f>VLOOKUP(D1976, City_Mapping!A:B, 2, FALSE)</f>
        <v>India</v>
      </c>
      <c r="D1976" s="12" t="s">
        <v>32</v>
      </c>
      <c r="E1976" s="12" t="s">
        <v>35</v>
      </c>
      <c r="F1976" s="12" t="s">
        <v>37</v>
      </c>
      <c r="G1976" s="12">
        <v>21116</v>
      </c>
      <c r="H1976" s="12" t="s">
        <v>41</v>
      </c>
      <c r="I1976" s="12" t="s">
        <v>45</v>
      </c>
      <c r="J1976" s="12">
        <v>487695</v>
      </c>
      <c r="K1976" s="12">
        <v>2</v>
      </c>
      <c r="L1976" s="13">
        <v>4864</v>
      </c>
      <c r="M1976" s="14">
        <f>Table1[[#This Row],[Column1]]/100</f>
        <v>0.05</v>
      </c>
      <c r="N1976" s="13">
        <f>Table1[[#This Row],[Unit_Price]]*Table1[[#This Row],[Quantity]]*(1-Table1[[#This Row],[Discount_%]])</f>
        <v>9241.6</v>
      </c>
      <c r="O1976" s="13">
        <v>7684</v>
      </c>
      <c r="P1976" s="13">
        <f>Table1[[#This Row],[Revenue]]-Table1[[#This Row],[Cost]]</f>
        <v>1557.6000000000004</v>
      </c>
      <c r="Q1976" s="12" t="s">
        <v>47</v>
      </c>
      <c r="R1976" s="12" t="s">
        <v>52</v>
      </c>
      <c r="S1976" s="12" t="s">
        <v>53</v>
      </c>
      <c r="T1976" s="12">
        <v>2</v>
      </c>
      <c r="U1976" s="12">
        <v>5</v>
      </c>
      <c r="V1976" s="20" t="str">
        <f>TEXT(Table1[[#This Row],[Date]],"mmm-yyyy")</f>
        <v>Jun-2025</v>
      </c>
    </row>
    <row r="1977" spans="1:22" x14ac:dyDescent="0.2">
      <c r="A1977" s="11">
        <f t="shared" si="30"/>
        <v>45822</v>
      </c>
      <c r="B1977" s="12" t="s">
        <v>22</v>
      </c>
      <c r="C1977" s="12" t="str">
        <f>VLOOKUP(D1977, City_Mapping!A:B, 2, FALSE)</f>
        <v>UAE</v>
      </c>
      <c r="D1977" s="12" t="s">
        <v>30</v>
      </c>
      <c r="E1977" s="12" t="s">
        <v>35</v>
      </c>
      <c r="F1977" s="12" t="s">
        <v>37</v>
      </c>
      <c r="G1977" s="12">
        <v>97954</v>
      </c>
      <c r="H1977" s="12" t="s">
        <v>42</v>
      </c>
      <c r="I1977" s="12" t="s">
        <v>43</v>
      </c>
      <c r="J1977" s="12">
        <v>817411</v>
      </c>
      <c r="K1977" s="12">
        <v>3</v>
      </c>
      <c r="L1977" s="13">
        <v>685</v>
      </c>
      <c r="M1977" s="14">
        <f>Table1[[#This Row],[Column1]]/100</f>
        <v>0</v>
      </c>
      <c r="N1977" s="13">
        <f>Table1[[#This Row],[Unit_Price]]*Table1[[#This Row],[Quantity]]*(1-Table1[[#This Row],[Discount_%]])</f>
        <v>2055</v>
      </c>
      <c r="O1977" s="13">
        <v>27671</v>
      </c>
      <c r="P1977" s="13">
        <f>Table1[[#This Row],[Revenue]]-Table1[[#This Row],[Cost]]</f>
        <v>-25616</v>
      </c>
      <c r="Q1977" s="12" t="s">
        <v>49</v>
      </c>
      <c r="R1977" s="12" t="s">
        <v>50</v>
      </c>
      <c r="S1977" s="12" t="s">
        <v>56</v>
      </c>
      <c r="T1977" s="12">
        <v>4</v>
      </c>
      <c r="U1977" s="12">
        <v>0</v>
      </c>
      <c r="V1977" s="20" t="str">
        <f>TEXT(Table1[[#This Row],[Date]],"mmm-yyyy")</f>
        <v>Jun-2025</v>
      </c>
    </row>
    <row r="1978" spans="1:22" x14ac:dyDescent="0.2">
      <c r="A1978" s="11">
        <f t="shared" si="30"/>
        <v>45822</v>
      </c>
      <c r="B1978" s="12" t="s">
        <v>20</v>
      </c>
      <c r="C1978" s="12" t="str">
        <f>VLOOKUP(D1978, City_Mapping!A:B, 2, FALSE)</f>
        <v>India</v>
      </c>
      <c r="D1978" s="12" t="s">
        <v>33</v>
      </c>
      <c r="E1978" s="12" t="s">
        <v>36</v>
      </c>
      <c r="F1978" s="12" t="s">
        <v>37</v>
      </c>
      <c r="G1978" s="12">
        <v>91243</v>
      </c>
      <c r="H1978" s="12" t="s">
        <v>42</v>
      </c>
      <c r="I1978" s="12" t="s">
        <v>43</v>
      </c>
      <c r="J1978" s="12">
        <v>539815</v>
      </c>
      <c r="K1978" s="12">
        <v>4</v>
      </c>
      <c r="L1978" s="13">
        <v>3942</v>
      </c>
      <c r="M1978" s="14">
        <f>Table1[[#This Row],[Column1]]/100</f>
        <v>0.05</v>
      </c>
      <c r="N1978" s="13">
        <f>Table1[[#This Row],[Unit_Price]]*Table1[[#This Row],[Quantity]]*(1-Table1[[#This Row],[Discount_%]])</f>
        <v>14979.599999999999</v>
      </c>
      <c r="O1978" s="13">
        <v>7944</v>
      </c>
      <c r="P1978" s="13">
        <f>Table1[[#This Row],[Revenue]]-Table1[[#This Row],[Cost]]</f>
        <v>7035.5999999999985</v>
      </c>
      <c r="Q1978" s="12" t="s">
        <v>49</v>
      </c>
      <c r="R1978" s="12" t="s">
        <v>52</v>
      </c>
      <c r="S1978" s="12" t="s">
        <v>56</v>
      </c>
      <c r="T1978" s="12">
        <v>1</v>
      </c>
      <c r="U1978" s="12">
        <v>5</v>
      </c>
      <c r="V1978" s="20" t="str">
        <f>TEXT(Table1[[#This Row],[Date]],"mmm-yyyy")</f>
        <v>Jun-2025</v>
      </c>
    </row>
    <row r="1979" spans="1:22" x14ac:dyDescent="0.2">
      <c r="A1979" s="11">
        <f t="shared" si="30"/>
        <v>45822</v>
      </c>
      <c r="B1979" s="12" t="s">
        <v>20</v>
      </c>
      <c r="C1979" s="12" t="str">
        <f>VLOOKUP(D1979, City_Mapping!A:B, 2, FALSE)</f>
        <v>India</v>
      </c>
      <c r="D1979" s="12" t="s">
        <v>33</v>
      </c>
      <c r="E1979" s="12" t="s">
        <v>34</v>
      </c>
      <c r="F1979" s="12" t="s">
        <v>38</v>
      </c>
      <c r="G1979" s="12">
        <v>93301</v>
      </c>
      <c r="H1979" s="12" t="s">
        <v>41</v>
      </c>
      <c r="I1979" s="12" t="s">
        <v>45</v>
      </c>
      <c r="J1979" s="12">
        <v>821854</v>
      </c>
      <c r="K1979" s="12">
        <v>1</v>
      </c>
      <c r="L1979" s="13">
        <v>3693</v>
      </c>
      <c r="M1979" s="14">
        <f>Table1[[#This Row],[Column1]]/100</f>
        <v>0.1</v>
      </c>
      <c r="N1979" s="13">
        <f>Table1[[#This Row],[Unit_Price]]*Table1[[#This Row],[Quantity]]*(1-Table1[[#This Row],[Discount_%]])</f>
        <v>3323.7000000000003</v>
      </c>
      <c r="O1979" s="13">
        <v>24679</v>
      </c>
      <c r="P1979" s="13">
        <f>Table1[[#This Row],[Revenue]]-Table1[[#This Row],[Cost]]</f>
        <v>-21355.3</v>
      </c>
      <c r="Q1979" s="12" t="s">
        <v>46</v>
      </c>
      <c r="R1979" s="12" t="s">
        <v>51</v>
      </c>
      <c r="S1979" s="12" t="s">
        <v>55</v>
      </c>
      <c r="T1979" s="12">
        <v>2</v>
      </c>
      <c r="U1979" s="12">
        <v>10</v>
      </c>
      <c r="V1979" s="20" t="str">
        <f>TEXT(Table1[[#This Row],[Date]],"mmm-yyyy")</f>
        <v>Jun-2025</v>
      </c>
    </row>
    <row r="1980" spans="1:22" x14ac:dyDescent="0.2">
      <c r="A1980" s="11">
        <f t="shared" si="30"/>
        <v>45822</v>
      </c>
      <c r="B1980" s="12" t="s">
        <v>20</v>
      </c>
      <c r="C1980" s="12" t="str">
        <f>VLOOKUP(D1980, City_Mapping!A:B, 2, FALSE)</f>
        <v>UK</v>
      </c>
      <c r="D1980" s="12" t="s">
        <v>29</v>
      </c>
      <c r="E1980" s="12" t="s">
        <v>34</v>
      </c>
      <c r="F1980" s="12" t="s">
        <v>40</v>
      </c>
      <c r="G1980" s="12">
        <v>45895</v>
      </c>
      <c r="H1980" s="12" t="s">
        <v>42</v>
      </c>
      <c r="I1980" s="12" t="s">
        <v>45</v>
      </c>
      <c r="J1980" s="12">
        <v>110200</v>
      </c>
      <c r="K1980" s="12">
        <v>5</v>
      </c>
      <c r="L1980" s="13">
        <v>1912</v>
      </c>
      <c r="M1980" s="14">
        <f>Table1[[#This Row],[Column1]]/100</f>
        <v>0.15</v>
      </c>
      <c r="N1980" s="13">
        <f>Table1[[#This Row],[Unit_Price]]*Table1[[#This Row],[Quantity]]*(1-Table1[[#This Row],[Discount_%]])</f>
        <v>8126</v>
      </c>
      <c r="O1980" s="13">
        <v>20957</v>
      </c>
      <c r="P1980" s="13">
        <f>Table1[[#This Row],[Revenue]]-Table1[[#This Row],[Cost]]</f>
        <v>-12831</v>
      </c>
      <c r="Q1980" s="12" t="s">
        <v>47</v>
      </c>
      <c r="R1980" s="12" t="s">
        <v>51</v>
      </c>
      <c r="S1980" s="12" t="s">
        <v>54</v>
      </c>
      <c r="T1980" s="12">
        <v>3</v>
      </c>
      <c r="U1980" s="12">
        <v>15</v>
      </c>
      <c r="V1980" s="20" t="str">
        <f>TEXT(Table1[[#This Row],[Date]],"mmm-yyyy")</f>
        <v>Jun-2025</v>
      </c>
    </row>
    <row r="1981" spans="1:22" x14ac:dyDescent="0.2">
      <c r="A1981" s="11">
        <f t="shared" si="30"/>
        <v>45822</v>
      </c>
      <c r="B1981" s="12" t="s">
        <v>23</v>
      </c>
      <c r="C1981" s="12" t="str">
        <f>VLOOKUP(D1981, City_Mapping!A:B, 2, FALSE)</f>
        <v>UAE</v>
      </c>
      <c r="D1981" s="12" t="s">
        <v>30</v>
      </c>
      <c r="E1981" s="12" t="s">
        <v>35</v>
      </c>
      <c r="F1981" s="12" t="s">
        <v>37</v>
      </c>
      <c r="G1981" s="12">
        <v>88636</v>
      </c>
      <c r="H1981" s="12" t="s">
        <v>41</v>
      </c>
      <c r="I1981" s="12" t="s">
        <v>43</v>
      </c>
      <c r="J1981" s="12">
        <v>850214</v>
      </c>
      <c r="K1981" s="12">
        <v>7</v>
      </c>
      <c r="L1981" s="13">
        <v>3688</v>
      </c>
      <c r="M1981" s="14">
        <f>Table1[[#This Row],[Column1]]/100</f>
        <v>0.2</v>
      </c>
      <c r="N1981" s="13">
        <f>Table1[[#This Row],[Unit_Price]]*Table1[[#This Row],[Quantity]]*(1-Table1[[#This Row],[Discount_%]])</f>
        <v>20652.800000000003</v>
      </c>
      <c r="O1981" s="13">
        <v>8614</v>
      </c>
      <c r="P1981" s="13">
        <f>Table1[[#This Row],[Revenue]]-Table1[[#This Row],[Cost]]</f>
        <v>12038.800000000003</v>
      </c>
      <c r="Q1981" s="12" t="s">
        <v>48</v>
      </c>
      <c r="R1981" s="12" t="s">
        <v>51</v>
      </c>
      <c r="S1981" s="12" t="s">
        <v>55</v>
      </c>
      <c r="T1981" s="12">
        <v>3</v>
      </c>
      <c r="U1981" s="12">
        <v>20</v>
      </c>
      <c r="V1981" s="20" t="str">
        <f>TEXT(Table1[[#This Row],[Date]],"mmm-yyyy")</f>
        <v>Jun-2025</v>
      </c>
    </row>
    <row r="1982" spans="1:22" x14ac:dyDescent="0.2">
      <c r="A1982" s="11">
        <f t="shared" si="30"/>
        <v>45823</v>
      </c>
      <c r="B1982" s="12" t="s">
        <v>22</v>
      </c>
      <c r="C1982" s="12" t="str">
        <f>VLOOKUP(D1982, City_Mapping!A:B, 2, FALSE)</f>
        <v>UK</v>
      </c>
      <c r="D1982" s="12" t="s">
        <v>29</v>
      </c>
      <c r="E1982" s="12" t="s">
        <v>36</v>
      </c>
      <c r="F1982" s="12" t="s">
        <v>38</v>
      </c>
      <c r="G1982" s="12">
        <v>33867</v>
      </c>
      <c r="H1982" s="12" t="s">
        <v>42</v>
      </c>
      <c r="I1982" s="12" t="s">
        <v>43</v>
      </c>
      <c r="J1982" s="12">
        <v>723354</v>
      </c>
      <c r="K1982" s="12">
        <v>5</v>
      </c>
      <c r="L1982" s="13">
        <v>3416</v>
      </c>
      <c r="M1982" s="14">
        <f>Table1[[#This Row],[Column1]]/100</f>
        <v>0.1</v>
      </c>
      <c r="N1982" s="13">
        <f>Table1[[#This Row],[Unit_Price]]*Table1[[#This Row],[Quantity]]*(1-Table1[[#This Row],[Discount_%]])</f>
        <v>15372</v>
      </c>
      <c r="O1982" s="13">
        <v>23083</v>
      </c>
      <c r="P1982" s="13">
        <f>Table1[[#This Row],[Revenue]]-Table1[[#This Row],[Cost]]</f>
        <v>-7711</v>
      </c>
      <c r="Q1982" s="12" t="s">
        <v>49</v>
      </c>
      <c r="R1982" s="12" t="s">
        <v>51</v>
      </c>
      <c r="S1982" s="12" t="s">
        <v>55</v>
      </c>
      <c r="T1982" s="12">
        <v>1</v>
      </c>
      <c r="U1982" s="12">
        <v>10</v>
      </c>
      <c r="V1982" s="20" t="str">
        <f>TEXT(Table1[[#This Row],[Date]],"mmm-yyyy")</f>
        <v>Jun-2025</v>
      </c>
    </row>
    <row r="1983" spans="1:22" x14ac:dyDescent="0.2">
      <c r="A1983" s="11">
        <f t="shared" si="30"/>
        <v>45823</v>
      </c>
      <c r="B1983" s="12" t="s">
        <v>21</v>
      </c>
      <c r="C1983" s="12" t="str">
        <f>VLOOKUP(D1983, City_Mapping!A:B, 2, FALSE)</f>
        <v>USA</v>
      </c>
      <c r="D1983" s="12" t="s">
        <v>31</v>
      </c>
      <c r="E1983" s="12" t="s">
        <v>35</v>
      </c>
      <c r="F1983" s="12" t="s">
        <v>39</v>
      </c>
      <c r="G1983" s="12">
        <v>11208</v>
      </c>
      <c r="H1983" s="12" t="s">
        <v>42</v>
      </c>
      <c r="I1983" s="12" t="s">
        <v>44</v>
      </c>
      <c r="J1983" s="12">
        <v>158704</v>
      </c>
      <c r="K1983" s="12">
        <v>7</v>
      </c>
      <c r="L1983" s="13">
        <v>1515</v>
      </c>
      <c r="M1983" s="14">
        <f>Table1[[#This Row],[Column1]]/100</f>
        <v>0</v>
      </c>
      <c r="N1983" s="13">
        <f>Table1[[#This Row],[Unit_Price]]*Table1[[#This Row],[Quantity]]*(1-Table1[[#This Row],[Discount_%]])</f>
        <v>10605</v>
      </c>
      <c r="O1983" s="13">
        <v>9185</v>
      </c>
      <c r="P1983" s="13">
        <f>Table1[[#This Row],[Revenue]]-Table1[[#This Row],[Cost]]</f>
        <v>1420</v>
      </c>
      <c r="Q1983" s="12" t="s">
        <v>47</v>
      </c>
      <c r="R1983" s="12" t="s">
        <v>52</v>
      </c>
      <c r="S1983" s="12" t="s">
        <v>56</v>
      </c>
      <c r="T1983" s="12">
        <v>5</v>
      </c>
      <c r="U1983" s="12">
        <v>0</v>
      </c>
      <c r="V1983" s="20" t="str">
        <f>TEXT(Table1[[#This Row],[Date]],"mmm-yyyy")</f>
        <v>Jun-2025</v>
      </c>
    </row>
    <row r="1984" spans="1:22" x14ac:dyDescent="0.2">
      <c r="A1984" s="11">
        <f t="shared" si="30"/>
        <v>45823</v>
      </c>
      <c r="B1984" s="12" t="s">
        <v>21</v>
      </c>
      <c r="C1984" s="12" t="str">
        <f>VLOOKUP(D1984, City_Mapping!A:B, 2, FALSE)</f>
        <v>India</v>
      </c>
      <c r="D1984" s="12" t="s">
        <v>33</v>
      </c>
      <c r="E1984" s="12" t="s">
        <v>36</v>
      </c>
      <c r="F1984" s="12" t="s">
        <v>40</v>
      </c>
      <c r="G1984" s="12">
        <v>54085</v>
      </c>
      <c r="H1984" s="12" t="s">
        <v>42</v>
      </c>
      <c r="I1984" s="12" t="s">
        <v>45</v>
      </c>
      <c r="J1984" s="12">
        <v>415631</v>
      </c>
      <c r="K1984" s="12">
        <v>5</v>
      </c>
      <c r="L1984" s="13">
        <v>4634</v>
      </c>
      <c r="M1984" s="14">
        <f>Table1[[#This Row],[Column1]]/100</f>
        <v>0.15</v>
      </c>
      <c r="N1984" s="13">
        <f>Table1[[#This Row],[Unit_Price]]*Table1[[#This Row],[Quantity]]*(1-Table1[[#This Row],[Discount_%]])</f>
        <v>19694.5</v>
      </c>
      <c r="O1984" s="13">
        <v>24536</v>
      </c>
      <c r="P1984" s="13">
        <f>Table1[[#This Row],[Revenue]]-Table1[[#This Row],[Cost]]</f>
        <v>-4841.5</v>
      </c>
      <c r="Q1984" s="12" t="s">
        <v>49</v>
      </c>
      <c r="R1984" s="12" t="s">
        <v>51</v>
      </c>
      <c r="S1984" s="12" t="s">
        <v>55</v>
      </c>
      <c r="T1984" s="12">
        <v>4</v>
      </c>
      <c r="U1984" s="12">
        <v>15</v>
      </c>
      <c r="V1984" s="20" t="str">
        <f>TEXT(Table1[[#This Row],[Date]],"mmm-yyyy")</f>
        <v>Jun-2025</v>
      </c>
    </row>
    <row r="1985" spans="1:22" x14ac:dyDescent="0.2">
      <c r="A1985" s="11">
        <f t="shared" si="30"/>
        <v>45823</v>
      </c>
      <c r="B1985" s="12" t="s">
        <v>20</v>
      </c>
      <c r="C1985" s="12" t="str">
        <f>VLOOKUP(D1985, City_Mapping!A:B, 2, FALSE)</f>
        <v>India</v>
      </c>
      <c r="D1985" s="12" t="s">
        <v>33</v>
      </c>
      <c r="E1985" s="12" t="s">
        <v>36</v>
      </c>
      <c r="F1985" s="12" t="s">
        <v>39</v>
      </c>
      <c r="G1985" s="12">
        <v>75572</v>
      </c>
      <c r="H1985" s="12" t="s">
        <v>41</v>
      </c>
      <c r="I1985" s="12" t="s">
        <v>44</v>
      </c>
      <c r="J1985" s="12">
        <v>999805</v>
      </c>
      <c r="K1985" s="12">
        <v>8</v>
      </c>
      <c r="L1985" s="13">
        <v>4761</v>
      </c>
      <c r="M1985" s="14">
        <f>Table1[[#This Row],[Column1]]/100</f>
        <v>0.2</v>
      </c>
      <c r="N1985" s="13">
        <f>Table1[[#This Row],[Unit_Price]]*Table1[[#This Row],[Quantity]]*(1-Table1[[#This Row],[Discount_%]])</f>
        <v>30470.400000000001</v>
      </c>
      <c r="O1985" s="13">
        <v>7182</v>
      </c>
      <c r="P1985" s="13">
        <f>Table1[[#This Row],[Revenue]]-Table1[[#This Row],[Cost]]</f>
        <v>23288.400000000001</v>
      </c>
      <c r="Q1985" s="12" t="s">
        <v>48</v>
      </c>
      <c r="R1985" s="12" t="s">
        <v>50</v>
      </c>
      <c r="S1985" s="12" t="s">
        <v>54</v>
      </c>
      <c r="T1985" s="12">
        <v>5</v>
      </c>
      <c r="U1985" s="12">
        <v>20</v>
      </c>
      <c r="V1985" s="20" t="str">
        <f>TEXT(Table1[[#This Row],[Date]],"mmm-yyyy")</f>
        <v>Jun-2025</v>
      </c>
    </row>
    <row r="1986" spans="1:22" x14ac:dyDescent="0.2">
      <c r="A1986" s="11">
        <f t="shared" si="30"/>
        <v>45823</v>
      </c>
      <c r="B1986" s="12" t="s">
        <v>23</v>
      </c>
      <c r="C1986" s="12" t="str">
        <f>VLOOKUP(D1986, City_Mapping!A:B, 2, FALSE)</f>
        <v>UAE</v>
      </c>
      <c r="D1986" s="12" t="s">
        <v>30</v>
      </c>
      <c r="E1986" s="12" t="s">
        <v>35</v>
      </c>
      <c r="F1986" s="12" t="s">
        <v>37</v>
      </c>
      <c r="G1986" s="12">
        <v>75234</v>
      </c>
      <c r="H1986" s="12" t="s">
        <v>42</v>
      </c>
      <c r="I1986" s="12" t="s">
        <v>44</v>
      </c>
      <c r="J1986" s="12">
        <v>801825</v>
      </c>
      <c r="K1986" s="12">
        <v>7</v>
      </c>
      <c r="L1986" s="13">
        <v>2435</v>
      </c>
      <c r="M1986" s="14">
        <f>Table1[[#This Row],[Column1]]/100</f>
        <v>0.2</v>
      </c>
      <c r="N1986" s="13">
        <f>Table1[[#This Row],[Unit_Price]]*Table1[[#This Row],[Quantity]]*(1-Table1[[#This Row],[Discount_%]])</f>
        <v>13636</v>
      </c>
      <c r="O1986" s="13">
        <v>1472</v>
      </c>
      <c r="P1986" s="13">
        <f>Table1[[#This Row],[Revenue]]-Table1[[#This Row],[Cost]]</f>
        <v>12164</v>
      </c>
      <c r="Q1986" s="12" t="s">
        <v>48</v>
      </c>
      <c r="R1986" s="12" t="s">
        <v>50</v>
      </c>
      <c r="S1986" s="12" t="s">
        <v>56</v>
      </c>
      <c r="T1986" s="12">
        <v>2</v>
      </c>
      <c r="U1986" s="12">
        <v>20</v>
      </c>
      <c r="V1986" s="20" t="str">
        <f>TEXT(Table1[[#This Row],[Date]],"mmm-yyyy")</f>
        <v>Jun-2025</v>
      </c>
    </row>
    <row r="1987" spans="1:22" x14ac:dyDescent="0.2">
      <c r="A1987" s="11">
        <f t="shared" si="30"/>
        <v>45823</v>
      </c>
      <c r="B1987" s="12" t="s">
        <v>23</v>
      </c>
      <c r="C1987" s="12" t="str">
        <f>VLOOKUP(D1987, City_Mapping!A:B, 2, FALSE)</f>
        <v>India</v>
      </c>
      <c r="D1987" s="12" t="s">
        <v>33</v>
      </c>
      <c r="E1987" s="12" t="s">
        <v>34</v>
      </c>
      <c r="F1987" s="12" t="s">
        <v>40</v>
      </c>
      <c r="G1987" s="12">
        <v>93748</v>
      </c>
      <c r="H1987" s="12" t="s">
        <v>41</v>
      </c>
      <c r="I1987" s="12" t="s">
        <v>44</v>
      </c>
      <c r="J1987" s="12">
        <v>916272</v>
      </c>
      <c r="K1987" s="12">
        <v>1</v>
      </c>
      <c r="L1987" s="13">
        <v>1968</v>
      </c>
      <c r="M1987" s="14">
        <f>Table1[[#This Row],[Column1]]/100</f>
        <v>0</v>
      </c>
      <c r="N1987" s="13">
        <f>Table1[[#This Row],[Unit_Price]]*Table1[[#This Row],[Quantity]]*(1-Table1[[#This Row],[Discount_%]])</f>
        <v>1968</v>
      </c>
      <c r="O1987" s="13">
        <v>26732</v>
      </c>
      <c r="P1987" s="13">
        <f>Table1[[#This Row],[Revenue]]-Table1[[#This Row],[Cost]]</f>
        <v>-24764</v>
      </c>
      <c r="Q1987" s="12" t="s">
        <v>46</v>
      </c>
      <c r="R1987" s="12" t="s">
        <v>52</v>
      </c>
      <c r="S1987" s="12" t="s">
        <v>56</v>
      </c>
      <c r="T1987" s="12">
        <v>4</v>
      </c>
      <c r="U1987" s="12">
        <v>0</v>
      </c>
      <c r="V1987" s="20" t="str">
        <f>TEXT(Table1[[#This Row],[Date]],"mmm-yyyy")</f>
        <v>Jun-2025</v>
      </c>
    </row>
    <row r="1988" spans="1:22" x14ac:dyDescent="0.2">
      <c r="A1988" s="11">
        <f t="shared" si="30"/>
        <v>45823</v>
      </c>
      <c r="B1988" s="12" t="s">
        <v>23</v>
      </c>
      <c r="C1988" s="12" t="str">
        <f>VLOOKUP(D1988, City_Mapping!A:B, 2, FALSE)</f>
        <v>USA</v>
      </c>
      <c r="D1988" s="12" t="s">
        <v>31</v>
      </c>
      <c r="E1988" s="12" t="s">
        <v>35</v>
      </c>
      <c r="F1988" s="12" t="s">
        <v>37</v>
      </c>
      <c r="G1988" s="12">
        <v>21252</v>
      </c>
      <c r="H1988" s="12" t="s">
        <v>42</v>
      </c>
      <c r="I1988" s="12" t="s">
        <v>43</v>
      </c>
      <c r="J1988" s="12">
        <v>581656</v>
      </c>
      <c r="K1988" s="12">
        <v>1</v>
      </c>
      <c r="L1988" s="13">
        <v>4926</v>
      </c>
      <c r="M1988" s="14">
        <f>Table1[[#This Row],[Column1]]/100</f>
        <v>0.2</v>
      </c>
      <c r="N1988" s="13">
        <f>Table1[[#This Row],[Unit_Price]]*Table1[[#This Row],[Quantity]]*(1-Table1[[#This Row],[Discount_%]])</f>
        <v>3940.8</v>
      </c>
      <c r="O1988" s="13">
        <v>28766</v>
      </c>
      <c r="P1988" s="13">
        <f>Table1[[#This Row],[Revenue]]-Table1[[#This Row],[Cost]]</f>
        <v>-24825.200000000001</v>
      </c>
      <c r="Q1988" s="12" t="s">
        <v>46</v>
      </c>
      <c r="R1988" s="12" t="s">
        <v>50</v>
      </c>
      <c r="S1988" s="12" t="s">
        <v>54</v>
      </c>
      <c r="T1988" s="12">
        <v>5</v>
      </c>
      <c r="U1988" s="12">
        <v>20</v>
      </c>
      <c r="V1988" s="20" t="str">
        <f>TEXT(Table1[[#This Row],[Date]],"mmm-yyyy")</f>
        <v>Jun-2025</v>
      </c>
    </row>
    <row r="1989" spans="1:22" x14ac:dyDescent="0.2">
      <c r="A1989" s="11">
        <f t="shared" si="30"/>
        <v>45823</v>
      </c>
      <c r="B1989" s="12" t="s">
        <v>21</v>
      </c>
      <c r="C1989" s="12" t="str">
        <f>VLOOKUP(D1989, City_Mapping!A:B, 2, FALSE)</f>
        <v>USA</v>
      </c>
      <c r="D1989" s="12" t="s">
        <v>31</v>
      </c>
      <c r="E1989" s="12" t="s">
        <v>36</v>
      </c>
      <c r="F1989" s="12" t="s">
        <v>40</v>
      </c>
      <c r="G1989" s="12">
        <v>95261</v>
      </c>
      <c r="H1989" s="12" t="s">
        <v>42</v>
      </c>
      <c r="I1989" s="12" t="s">
        <v>44</v>
      </c>
      <c r="J1989" s="12">
        <v>118435</v>
      </c>
      <c r="K1989" s="12">
        <v>5</v>
      </c>
      <c r="L1989" s="13">
        <v>1858</v>
      </c>
      <c r="M1989" s="14">
        <f>Table1[[#This Row],[Column1]]/100</f>
        <v>0.2</v>
      </c>
      <c r="N1989" s="13">
        <f>Table1[[#This Row],[Unit_Price]]*Table1[[#This Row],[Quantity]]*(1-Table1[[#This Row],[Discount_%]])</f>
        <v>7432</v>
      </c>
      <c r="O1989" s="13">
        <v>5419</v>
      </c>
      <c r="P1989" s="13">
        <f>Table1[[#This Row],[Revenue]]-Table1[[#This Row],[Cost]]</f>
        <v>2013</v>
      </c>
      <c r="Q1989" s="12" t="s">
        <v>46</v>
      </c>
      <c r="R1989" s="12" t="s">
        <v>50</v>
      </c>
      <c r="S1989" s="12" t="s">
        <v>56</v>
      </c>
      <c r="T1989" s="12">
        <v>1</v>
      </c>
      <c r="U1989" s="12">
        <v>20</v>
      </c>
      <c r="V1989" s="20" t="str">
        <f>TEXT(Table1[[#This Row],[Date]],"mmm-yyyy")</f>
        <v>Jun-2025</v>
      </c>
    </row>
    <row r="1990" spans="1:22" x14ac:dyDescent="0.2">
      <c r="A1990" s="11">
        <f t="shared" si="30"/>
        <v>45823</v>
      </c>
      <c r="B1990" s="12" t="s">
        <v>20</v>
      </c>
      <c r="C1990" s="12" t="str">
        <f>VLOOKUP(D1990, City_Mapping!A:B, 2, FALSE)</f>
        <v>USA</v>
      </c>
      <c r="D1990" s="12" t="s">
        <v>31</v>
      </c>
      <c r="E1990" s="12" t="s">
        <v>35</v>
      </c>
      <c r="F1990" s="12" t="s">
        <v>37</v>
      </c>
      <c r="G1990" s="12">
        <v>17006</v>
      </c>
      <c r="H1990" s="12" t="s">
        <v>41</v>
      </c>
      <c r="I1990" s="12" t="s">
        <v>43</v>
      </c>
      <c r="J1990" s="12">
        <v>147897</v>
      </c>
      <c r="K1990" s="12">
        <v>2</v>
      </c>
      <c r="L1990" s="13">
        <v>2269</v>
      </c>
      <c r="M1990" s="14">
        <f>Table1[[#This Row],[Column1]]/100</f>
        <v>0.1</v>
      </c>
      <c r="N1990" s="13">
        <f>Table1[[#This Row],[Unit_Price]]*Table1[[#This Row],[Quantity]]*(1-Table1[[#This Row],[Discount_%]])</f>
        <v>4084.2000000000003</v>
      </c>
      <c r="O1990" s="13">
        <v>9243</v>
      </c>
      <c r="P1990" s="13">
        <f>Table1[[#This Row],[Revenue]]-Table1[[#This Row],[Cost]]</f>
        <v>-5158.7999999999993</v>
      </c>
      <c r="Q1990" s="12" t="s">
        <v>48</v>
      </c>
      <c r="R1990" s="12" t="s">
        <v>52</v>
      </c>
      <c r="S1990" s="12" t="s">
        <v>53</v>
      </c>
      <c r="T1990" s="12">
        <v>2</v>
      </c>
      <c r="U1990" s="12">
        <v>10</v>
      </c>
      <c r="V1990" s="20" t="str">
        <f>TEXT(Table1[[#This Row],[Date]],"mmm-yyyy")</f>
        <v>Jun-2025</v>
      </c>
    </row>
    <row r="1991" spans="1:22" x14ac:dyDescent="0.2">
      <c r="A1991" s="11">
        <f t="shared" si="30"/>
        <v>45823</v>
      </c>
      <c r="B1991" s="12" t="s">
        <v>22</v>
      </c>
      <c r="C1991" s="12" t="str">
        <f>VLOOKUP(D1991, City_Mapping!A:B, 2, FALSE)</f>
        <v>India</v>
      </c>
      <c r="D1991" s="12" t="s">
        <v>32</v>
      </c>
      <c r="E1991" s="12" t="s">
        <v>34</v>
      </c>
      <c r="F1991" s="12" t="s">
        <v>39</v>
      </c>
      <c r="G1991" s="12">
        <v>99595</v>
      </c>
      <c r="H1991" s="12" t="s">
        <v>42</v>
      </c>
      <c r="I1991" s="12" t="s">
        <v>43</v>
      </c>
      <c r="J1991" s="12">
        <v>221677</v>
      </c>
      <c r="K1991" s="12">
        <v>9</v>
      </c>
      <c r="L1991" s="13">
        <v>3261</v>
      </c>
      <c r="M1991" s="14">
        <f>Table1[[#This Row],[Column1]]/100</f>
        <v>0.1</v>
      </c>
      <c r="N1991" s="13">
        <f>Table1[[#This Row],[Unit_Price]]*Table1[[#This Row],[Quantity]]*(1-Table1[[#This Row],[Discount_%]])</f>
        <v>26414.100000000002</v>
      </c>
      <c r="O1991" s="13">
        <v>8091</v>
      </c>
      <c r="P1991" s="13">
        <f>Table1[[#This Row],[Revenue]]-Table1[[#This Row],[Cost]]</f>
        <v>18323.100000000002</v>
      </c>
      <c r="Q1991" s="12" t="s">
        <v>47</v>
      </c>
      <c r="R1991" s="12" t="s">
        <v>52</v>
      </c>
      <c r="S1991" s="12" t="s">
        <v>54</v>
      </c>
      <c r="T1991" s="12">
        <v>4</v>
      </c>
      <c r="U1991" s="12">
        <v>10</v>
      </c>
      <c r="V1991" s="20" t="str">
        <f>TEXT(Table1[[#This Row],[Date]],"mmm-yyyy")</f>
        <v>Jun-2025</v>
      </c>
    </row>
    <row r="1992" spans="1:22" x14ac:dyDescent="0.2">
      <c r="A1992" s="11">
        <f t="shared" si="30"/>
        <v>45823</v>
      </c>
      <c r="B1992" s="12" t="s">
        <v>21</v>
      </c>
      <c r="C1992" s="12" t="str">
        <f>VLOOKUP(D1992, City_Mapping!A:B, 2, FALSE)</f>
        <v>USA</v>
      </c>
      <c r="D1992" s="12" t="s">
        <v>31</v>
      </c>
      <c r="E1992" s="12" t="s">
        <v>34</v>
      </c>
      <c r="F1992" s="12" t="s">
        <v>39</v>
      </c>
      <c r="G1992" s="12">
        <v>80883</v>
      </c>
      <c r="H1992" s="12" t="s">
        <v>42</v>
      </c>
      <c r="I1992" s="12" t="s">
        <v>43</v>
      </c>
      <c r="J1992" s="12">
        <v>590823</v>
      </c>
      <c r="K1992" s="12">
        <v>2</v>
      </c>
      <c r="L1992" s="13">
        <v>3382</v>
      </c>
      <c r="M1992" s="14">
        <f>Table1[[#This Row],[Column1]]/100</f>
        <v>0.2</v>
      </c>
      <c r="N1992" s="13">
        <f>Table1[[#This Row],[Unit_Price]]*Table1[[#This Row],[Quantity]]*(1-Table1[[#This Row],[Discount_%]])</f>
        <v>5411.2000000000007</v>
      </c>
      <c r="O1992" s="13">
        <v>17284</v>
      </c>
      <c r="P1992" s="13">
        <f>Table1[[#This Row],[Revenue]]-Table1[[#This Row],[Cost]]</f>
        <v>-11872.8</v>
      </c>
      <c r="Q1992" s="12" t="s">
        <v>47</v>
      </c>
      <c r="R1992" s="12" t="s">
        <v>51</v>
      </c>
      <c r="S1992" s="12" t="s">
        <v>56</v>
      </c>
      <c r="T1992" s="12">
        <v>3</v>
      </c>
      <c r="U1992" s="12">
        <v>20</v>
      </c>
      <c r="V1992" s="20" t="str">
        <f>TEXT(Table1[[#This Row],[Date]],"mmm-yyyy")</f>
        <v>Jun-2025</v>
      </c>
    </row>
    <row r="1993" spans="1:22" x14ac:dyDescent="0.2">
      <c r="A1993" s="11">
        <f t="shared" si="30"/>
        <v>45823</v>
      </c>
      <c r="B1993" s="12" t="s">
        <v>20</v>
      </c>
      <c r="C1993" s="12" t="str">
        <f>VLOOKUP(D1993, City_Mapping!A:B, 2, FALSE)</f>
        <v>USA</v>
      </c>
      <c r="D1993" s="12" t="s">
        <v>31</v>
      </c>
      <c r="E1993" s="12" t="s">
        <v>36</v>
      </c>
      <c r="F1993" s="12" t="s">
        <v>37</v>
      </c>
      <c r="G1993" s="12">
        <v>42171</v>
      </c>
      <c r="H1993" s="12" t="s">
        <v>41</v>
      </c>
      <c r="I1993" s="12" t="s">
        <v>45</v>
      </c>
      <c r="J1993" s="12">
        <v>862052</v>
      </c>
      <c r="K1993" s="12">
        <v>9</v>
      </c>
      <c r="L1993" s="13">
        <v>1689</v>
      </c>
      <c r="M1993" s="14">
        <f>Table1[[#This Row],[Column1]]/100</f>
        <v>0.05</v>
      </c>
      <c r="N1993" s="13">
        <f>Table1[[#This Row],[Unit_Price]]*Table1[[#This Row],[Quantity]]*(1-Table1[[#This Row],[Discount_%]])</f>
        <v>14440.949999999999</v>
      </c>
      <c r="O1993" s="13">
        <v>14220</v>
      </c>
      <c r="P1993" s="13">
        <f>Table1[[#This Row],[Revenue]]-Table1[[#This Row],[Cost]]</f>
        <v>220.94999999999891</v>
      </c>
      <c r="Q1993" s="12" t="s">
        <v>48</v>
      </c>
      <c r="R1993" s="12" t="s">
        <v>51</v>
      </c>
      <c r="S1993" s="12" t="s">
        <v>55</v>
      </c>
      <c r="T1993" s="12">
        <v>4</v>
      </c>
      <c r="U1993" s="12">
        <v>5</v>
      </c>
      <c r="V1993" s="20" t="str">
        <f>TEXT(Table1[[#This Row],[Date]],"mmm-yyyy")</f>
        <v>Jun-2025</v>
      </c>
    </row>
    <row r="1994" spans="1:22" x14ac:dyDescent="0.2">
      <c r="A1994" s="11">
        <f t="shared" si="30"/>
        <v>45824</v>
      </c>
      <c r="B1994" s="12" t="s">
        <v>20</v>
      </c>
      <c r="C1994" s="12" t="str">
        <f>VLOOKUP(D1994, City_Mapping!A:B, 2, FALSE)</f>
        <v>India</v>
      </c>
      <c r="D1994" s="12" t="s">
        <v>32</v>
      </c>
      <c r="E1994" s="12" t="s">
        <v>35</v>
      </c>
      <c r="F1994" s="12" t="s">
        <v>40</v>
      </c>
      <c r="G1994" s="12">
        <v>38517</v>
      </c>
      <c r="H1994" s="12" t="s">
        <v>41</v>
      </c>
      <c r="I1994" s="12" t="s">
        <v>44</v>
      </c>
      <c r="J1994" s="12">
        <v>557092</v>
      </c>
      <c r="K1994" s="12">
        <v>2</v>
      </c>
      <c r="L1994" s="13">
        <v>1692</v>
      </c>
      <c r="M1994" s="14">
        <f>Table1[[#This Row],[Column1]]/100</f>
        <v>0</v>
      </c>
      <c r="N1994" s="13">
        <f>Table1[[#This Row],[Unit_Price]]*Table1[[#This Row],[Quantity]]*(1-Table1[[#This Row],[Discount_%]])</f>
        <v>3384</v>
      </c>
      <c r="O1994" s="13">
        <v>11375</v>
      </c>
      <c r="P1994" s="13">
        <f>Table1[[#This Row],[Revenue]]-Table1[[#This Row],[Cost]]</f>
        <v>-7991</v>
      </c>
      <c r="Q1994" s="12" t="s">
        <v>48</v>
      </c>
      <c r="R1994" s="12" t="s">
        <v>52</v>
      </c>
      <c r="S1994" s="12" t="s">
        <v>55</v>
      </c>
      <c r="T1994" s="12">
        <v>2</v>
      </c>
      <c r="U1994" s="12">
        <v>0</v>
      </c>
      <c r="V1994" s="20" t="str">
        <f>TEXT(Table1[[#This Row],[Date]],"mmm-yyyy")</f>
        <v>Jun-2025</v>
      </c>
    </row>
    <row r="1995" spans="1:22" x14ac:dyDescent="0.2">
      <c r="A1995" s="11">
        <f t="shared" si="30"/>
        <v>45824</v>
      </c>
      <c r="B1995" s="12" t="s">
        <v>22</v>
      </c>
      <c r="C1995" s="12" t="str">
        <f>VLOOKUP(D1995, City_Mapping!A:B, 2, FALSE)</f>
        <v>UK</v>
      </c>
      <c r="D1995" s="12" t="s">
        <v>29</v>
      </c>
      <c r="E1995" s="12" t="s">
        <v>34</v>
      </c>
      <c r="F1995" s="12" t="s">
        <v>39</v>
      </c>
      <c r="G1995" s="12">
        <v>34274</v>
      </c>
      <c r="H1995" s="12" t="s">
        <v>42</v>
      </c>
      <c r="I1995" s="12" t="s">
        <v>43</v>
      </c>
      <c r="J1995" s="12">
        <v>845087</v>
      </c>
      <c r="K1995" s="12">
        <v>4</v>
      </c>
      <c r="L1995" s="13">
        <v>3316</v>
      </c>
      <c r="M1995" s="14">
        <f>Table1[[#This Row],[Column1]]/100</f>
        <v>0.05</v>
      </c>
      <c r="N1995" s="13">
        <f>Table1[[#This Row],[Unit_Price]]*Table1[[#This Row],[Quantity]]*(1-Table1[[#This Row],[Discount_%]])</f>
        <v>12600.8</v>
      </c>
      <c r="O1995" s="13">
        <v>27003</v>
      </c>
      <c r="P1995" s="13">
        <f>Table1[[#This Row],[Revenue]]-Table1[[#This Row],[Cost]]</f>
        <v>-14402.2</v>
      </c>
      <c r="Q1995" s="12" t="s">
        <v>47</v>
      </c>
      <c r="R1995" s="12" t="s">
        <v>50</v>
      </c>
      <c r="S1995" s="12" t="s">
        <v>54</v>
      </c>
      <c r="T1995" s="12">
        <v>3</v>
      </c>
      <c r="U1995" s="12">
        <v>5</v>
      </c>
      <c r="V1995" s="20" t="str">
        <f>TEXT(Table1[[#This Row],[Date]],"mmm-yyyy")</f>
        <v>Jun-2025</v>
      </c>
    </row>
    <row r="1996" spans="1:22" x14ac:dyDescent="0.2">
      <c r="A1996" s="11">
        <f t="shared" si="30"/>
        <v>45824</v>
      </c>
      <c r="B1996" s="12" t="s">
        <v>22</v>
      </c>
      <c r="C1996" s="12" t="str">
        <f>VLOOKUP(D1996, City_Mapping!A:B, 2, FALSE)</f>
        <v>India</v>
      </c>
      <c r="D1996" s="12" t="s">
        <v>28</v>
      </c>
      <c r="E1996" s="12" t="s">
        <v>35</v>
      </c>
      <c r="F1996" s="12" t="s">
        <v>40</v>
      </c>
      <c r="G1996" s="12">
        <v>43577</v>
      </c>
      <c r="H1996" s="12" t="s">
        <v>41</v>
      </c>
      <c r="I1996" s="12" t="s">
        <v>45</v>
      </c>
      <c r="J1996" s="12">
        <v>280484</v>
      </c>
      <c r="K1996" s="12">
        <v>3</v>
      </c>
      <c r="L1996" s="13">
        <v>4121</v>
      </c>
      <c r="M1996" s="14">
        <f>Table1[[#This Row],[Column1]]/100</f>
        <v>0.05</v>
      </c>
      <c r="N1996" s="13">
        <f>Table1[[#This Row],[Unit_Price]]*Table1[[#This Row],[Quantity]]*(1-Table1[[#This Row],[Discount_%]])</f>
        <v>11744.849999999999</v>
      </c>
      <c r="O1996" s="13">
        <v>6878</v>
      </c>
      <c r="P1996" s="13">
        <f>Table1[[#This Row],[Revenue]]-Table1[[#This Row],[Cost]]</f>
        <v>4866.8499999999985</v>
      </c>
      <c r="Q1996" s="12" t="s">
        <v>49</v>
      </c>
      <c r="R1996" s="12" t="s">
        <v>52</v>
      </c>
      <c r="S1996" s="12" t="s">
        <v>54</v>
      </c>
      <c r="T1996" s="12">
        <v>1</v>
      </c>
      <c r="U1996" s="12">
        <v>5</v>
      </c>
      <c r="V1996" s="20" t="str">
        <f>TEXT(Table1[[#This Row],[Date]],"mmm-yyyy")</f>
        <v>Jun-2025</v>
      </c>
    </row>
    <row r="1997" spans="1:22" x14ac:dyDescent="0.2">
      <c r="A1997" s="11">
        <f t="shared" si="30"/>
        <v>45824</v>
      </c>
      <c r="B1997" s="12" t="s">
        <v>22</v>
      </c>
      <c r="C1997" s="12" t="str">
        <f>VLOOKUP(D1997, City_Mapping!A:B, 2, FALSE)</f>
        <v>India</v>
      </c>
      <c r="D1997" s="12" t="s">
        <v>33</v>
      </c>
      <c r="E1997" s="12" t="s">
        <v>34</v>
      </c>
      <c r="F1997" s="12" t="s">
        <v>40</v>
      </c>
      <c r="G1997" s="12">
        <v>37648</v>
      </c>
      <c r="H1997" s="12" t="s">
        <v>41</v>
      </c>
      <c r="I1997" s="12" t="s">
        <v>45</v>
      </c>
      <c r="J1997" s="12">
        <v>565498</v>
      </c>
      <c r="K1997" s="12">
        <v>6</v>
      </c>
      <c r="L1997" s="13">
        <v>1542</v>
      </c>
      <c r="M1997" s="14">
        <f>Table1[[#This Row],[Column1]]/100</f>
        <v>0.2</v>
      </c>
      <c r="N1997" s="13">
        <f>Table1[[#This Row],[Unit_Price]]*Table1[[#This Row],[Quantity]]*(1-Table1[[#This Row],[Discount_%]])</f>
        <v>7401.6</v>
      </c>
      <c r="O1997" s="13">
        <v>11408</v>
      </c>
      <c r="P1997" s="13">
        <f>Table1[[#This Row],[Revenue]]-Table1[[#This Row],[Cost]]</f>
        <v>-4006.3999999999996</v>
      </c>
      <c r="Q1997" s="12" t="s">
        <v>47</v>
      </c>
      <c r="R1997" s="12" t="s">
        <v>51</v>
      </c>
      <c r="S1997" s="12" t="s">
        <v>54</v>
      </c>
      <c r="T1997" s="12">
        <v>4</v>
      </c>
      <c r="U1997" s="12">
        <v>20</v>
      </c>
      <c r="V1997" s="20" t="str">
        <f>TEXT(Table1[[#This Row],[Date]],"mmm-yyyy")</f>
        <v>Jun-2025</v>
      </c>
    </row>
    <row r="1998" spans="1:22" x14ac:dyDescent="0.2">
      <c r="A1998" s="11">
        <f t="shared" si="30"/>
        <v>45824</v>
      </c>
      <c r="B1998" s="12" t="s">
        <v>23</v>
      </c>
      <c r="C1998" s="12" t="str">
        <f>VLOOKUP(D1998, City_Mapping!A:B, 2, FALSE)</f>
        <v>USA</v>
      </c>
      <c r="D1998" s="12" t="s">
        <v>31</v>
      </c>
      <c r="E1998" s="12" t="s">
        <v>36</v>
      </c>
      <c r="F1998" s="12" t="s">
        <v>39</v>
      </c>
      <c r="G1998" s="12">
        <v>79654</v>
      </c>
      <c r="H1998" s="12" t="s">
        <v>42</v>
      </c>
      <c r="I1998" s="12" t="s">
        <v>45</v>
      </c>
      <c r="J1998" s="12">
        <v>390628</v>
      </c>
      <c r="K1998" s="12">
        <v>4</v>
      </c>
      <c r="L1998" s="13">
        <v>725</v>
      </c>
      <c r="M1998" s="14">
        <f>Table1[[#This Row],[Column1]]/100</f>
        <v>0</v>
      </c>
      <c r="N1998" s="13">
        <f>Table1[[#This Row],[Unit_Price]]*Table1[[#This Row],[Quantity]]*(1-Table1[[#This Row],[Discount_%]])</f>
        <v>2900</v>
      </c>
      <c r="O1998" s="13">
        <v>16941</v>
      </c>
      <c r="P1998" s="13">
        <f>Table1[[#This Row],[Revenue]]-Table1[[#This Row],[Cost]]</f>
        <v>-14041</v>
      </c>
      <c r="Q1998" s="12" t="s">
        <v>48</v>
      </c>
      <c r="R1998" s="12" t="s">
        <v>52</v>
      </c>
      <c r="S1998" s="12" t="s">
        <v>53</v>
      </c>
      <c r="T1998" s="12">
        <v>5</v>
      </c>
      <c r="U1998" s="12">
        <v>0</v>
      </c>
      <c r="V1998" s="20" t="str">
        <f>TEXT(Table1[[#This Row],[Date]],"mmm-yyyy")</f>
        <v>Jun-2025</v>
      </c>
    </row>
    <row r="1999" spans="1:22" x14ac:dyDescent="0.2">
      <c r="A1999" s="11">
        <f t="shared" ref="A1999:A2062" si="31">A1987+1</f>
        <v>45824</v>
      </c>
      <c r="B1999" s="12" t="s">
        <v>22</v>
      </c>
      <c r="C1999" s="12" t="str">
        <f>VLOOKUP(D1999, City_Mapping!A:B, 2, FALSE)</f>
        <v>India</v>
      </c>
      <c r="D1999" s="12" t="s">
        <v>33</v>
      </c>
      <c r="E1999" s="12" t="s">
        <v>36</v>
      </c>
      <c r="F1999" s="12" t="s">
        <v>38</v>
      </c>
      <c r="G1999" s="12">
        <v>27910</v>
      </c>
      <c r="H1999" s="12" t="s">
        <v>41</v>
      </c>
      <c r="I1999" s="12" t="s">
        <v>43</v>
      </c>
      <c r="J1999" s="12">
        <v>531874</v>
      </c>
      <c r="K1999" s="12">
        <v>9</v>
      </c>
      <c r="L1999" s="13">
        <v>2478</v>
      </c>
      <c r="M1999" s="14">
        <f>Table1[[#This Row],[Column1]]/100</f>
        <v>0.05</v>
      </c>
      <c r="N1999" s="13">
        <f>Table1[[#This Row],[Unit_Price]]*Table1[[#This Row],[Quantity]]*(1-Table1[[#This Row],[Discount_%]])</f>
        <v>21186.899999999998</v>
      </c>
      <c r="O1999" s="13">
        <v>27399</v>
      </c>
      <c r="P1999" s="13">
        <f>Table1[[#This Row],[Revenue]]-Table1[[#This Row],[Cost]]</f>
        <v>-6212.1000000000022</v>
      </c>
      <c r="Q1999" s="12" t="s">
        <v>47</v>
      </c>
      <c r="R1999" s="12" t="s">
        <v>52</v>
      </c>
      <c r="S1999" s="12" t="s">
        <v>55</v>
      </c>
      <c r="T1999" s="12">
        <v>5</v>
      </c>
      <c r="U1999" s="12">
        <v>5</v>
      </c>
      <c r="V1999" s="20" t="str">
        <f>TEXT(Table1[[#This Row],[Date]],"mmm-yyyy")</f>
        <v>Jun-2025</v>
      </c>
    </row>
    <row r="2000" spans="1:22" x14ac:dyDescent="0.2">
      <c r="A2000" s="11">
        <f t="shared" si="31"/>
        <v>45824</v>
      </c>
      <c r="B2000" s="12" t="s">
        <v>20</v>
      </c>
      <c r="C2000" s="12" t="str">
        <f>VLOOKUP(D2000, City_Mapping!A:B, 2, FALSE)</f>
        <v>UAE</v>
      </c>
      <c r="D2000" s="12" t="s">
        <v>30</v>
      </c>
      <c r="E2000" s="12" t="s">
        <v>35</v>
      </c>
      <c r="F2000" s="12" t="s">
        <v>38</v>
      </c>
      <c r="G2000" s="12">
        <v>88619</v>
      </c>
      <c r="H2000" s="12" t="s">
        <v>41</v>
      </c>
      <c r="I2000" s="12" t="s">
        <v>43</v>
      </c>
      <c r="J2000" s="12">
        <v>489213</v>
      </c>
      <c r="K2000" s="12">
        <v>9</v>
      </c>
      <c r="L2000" s="13">
        <v>4477</v>
      </c>
      <c r="M2000" s="14">
        <f>Table1[[#This Row],[Column1]]/100</f>
        <v>0.1</v>
      </c>
      <c r="N2000" s="13">
        <f>Table1[[#This Row],[Unit_Price]]*Table1[[#This Row],[Quantity]]*(1-Table1[[#This Row],[Discount_%]])</f>
        <v>36263.700000000004</v>
      </c>
      <c r="O2000" s="13">
        <v>24044</v>
      </c>
      <c r="P2000" s="13">
        <f>Table1[[#This Row],[Revenue]]-Table1[[#This Row],[Cost]]</f>
        <v>12219.700000000004</v>
      </c>
      <c r="Q2000" s="12" t="s">
        <v>47</v>
      </c>
      <c r="R2000" s="12" t="s">
        <v>50</v>
      </c>
      <c r="S2000" s="12" t="s">
        <v>55</v>
      </c>
      <c r="T2000" s="12">
        <v>1</v>
      </c>
      <c r="U2000" s="12">
        <v>10</v>
      </c>
      <c r="V2000" s="20" t="str">
        <f>TEXT(Table1[[#This Row],[Date]],"mmm-yyyy")</f>
        <v>Jun-2025</v>
      </c>
    </row>
    <row r="2001" spans="1:22" x14ac:dyDescent="0.2">
      <c r="A2001" s="11">
        <f t="shared" si="31"/>
        <v>45824</v>
      </c>
      <c r="B2001" s="12" t="s">
        <v>22</v>
      </c>
      <c r="C2001" s="12" t="str">
        <f>VLOOKUP(D2001, City_Mapping!A:B, 2, FALSE)</f>
        <v>India</v>
      </c>
      <c r="D2001" s="12" t="s">
        <v>33</v>
      </c>
      <c r="E2001" s="12" t="s">
        <v>36</v>
      </c>
      <c r="F2001" s="12" t="s">
        <v>40</v>
      </c>
      <c r="G2001" s="12">
        <v>59647</v>
      </c>
      <c r="H2001" s="12" t="s">
        <v>42</v>
      </c>
      <c r="I2001" s="12" t="s">
        <v>43</v>
      </c>
      <c r="J2001" s="12">
        <v>491692</v>
      </c>
      <c r="K2001" s="12">
        <v>9</v>
      </c>
      <c r="L2001" s="13">
        <v>4331</v>
      </c>
      <c r="M2001" s="14">
        <f>Table1[[#This Row],[Column1]]/100</f>
        <v>0.1</v>
      </c>
      <c r="N2001" s="13">
        <f>Table1[[#This Row],[Unit_Price]]*Table1[[#This Row],[Quantity]]*(1-Table1[[#This Row],[Discount_%]])</f>
        <v>35081.1</v>
      </c>
      <c r="O2001" s="13">
        <v>21839</v>
      </c>
      <c r="P2001" s="13">
        <f>Table1[[#This Row],[Revenue]]-Table1[[#This Row],[Cost]]</f>
        <v>13242.099999999999</v>
      </c>
      <c r="Q2001" s="12" t="s">
        <v>48</v>
      </c>
      <c r="R2001" s="12" t="s">
        <v>52</v>
      </c>
      <c r="S2001" s="12" t="s">
        <v>54</v>
      </c>
      <c r="T2001" s="12">
        <v>2</v>
      </c>
      <c r="U2001" s="12">
        <v>10</v>
      </c>
      <c r="V2001" s="20" t="str">
        <f>TEXT(Table1[[#This Row],[Date]],"mmm-yyyy")</f>
        <v>Jun-2025</v>
      </c>
    </row>
    <row r="2002" spans="1:22" x14ac:dyDescent="0.2">
      <c r="A2002" s="11">
        <f t="shared" si="31"/>
        <v>45824</v>
      </c>
      <c r="B2002" s="12" t="s">
        <v>20</v>
      </c>
      <c r="C2002" s="12" t="str">
        <f>VLOOKUP(D2002, City_Mapping!A:B, 2, FALSE)</f>
        <v>UK</v>
      </c>
      <c r="D2002" s="12" t="s">
        <v>29</v>
      </c>
      <c r="E2002" s="12" t="s">
        <v>34</v>
      </c>
      <c r="F2002" s="12" t="s">
        <v>39</v>
      </c>
      <c r="G2002" s="12">
        <v>88723</v>
      </c>
      <c r="H2002" s="12" t="s">
        <v>41</v>
      </c>
      <c r="I2002" s="12" t="s">
        <v>45</v>
      </c>
      <c r="J2002" s="12">
        <v>548467</v>
      </c>
      <c r="K2002" s="12">
        <v>3</v>
      </c>
      <c r="L2002" s="13">
        <v>3144</v>
      </c>
      <c r="M2002" s="14">
        <f>Table1[[#This Row],[Column1]]/100</f>
        <v>0</v>
      </c>
      <c r="N2002" s="13">
        <f>Table1[[#This Row],[Unit_Price]]*Table1[[#This Row],[Quantity]]*(1-Table1[[#This Row],[Discount_%]])</f>
        <v>9432</v>
      </c>
      <c r="O2002" s="13">
        <v>23163</v>
      </c>
      <c r="P2002" s="13">
        <f>Table1[[#This Row],[Revenue]]-Table1[[#This Row],[Cost]]</f>
        <v>-13731</v>
      </c>
      <c r="Q2002" s="12" t="s">
        <v>49</v>
      </c>
      <c r="R2002" s="12" t="s">
        <v>51</v>
      </c>
      <c r="S2002" s="12" t="s">
        <v>55</v>
      </c>
      <c r="T2002" s="12">
        <v>1</v>
      </c>
      <c r="U2002" s="12">
        <v>0</v>
      </c>
      <c r="V2002" s="20" t="str">
        <f>TEXT(Table1[[#This Row],[Date]],"mmm-yyyy")</f>
        <v>Jun-2025</v>
      </c>
    </row>
    <row r="2003" spans="1:22" x14ac:dyDescent="0.2">
      <c r="A2003" s="11">
        <f t="shared" si="31"/>
        <v>45824</v>
      </c>
      <c r="B2003" s="12" t="s">
        <v>21</v>
      </c>
      <c r="C2003" s="12" t="str">
        <f>VLOOKUP(D2003, City_Mapping!A:B, 2, FALSE)</f>
        <v>India</v>
      </c>
      <c r="D2003" s="12" t="s">
        <v>32</v>
      </c>
      <c r="E2003" s="12" t="s">
        <v>36</v>
      </c>
      <c r="F2003" s="12" t="s">
        <v>38</v>
      </c>
      <c r="G2003" s="12">
        <v>10424</v>
      </c>
      <c r="H2003" s="12" t="s">
        <v>41</v>
      </c>
      <c r="I2003" s="12" t="s">
        <v>43</v>
      </c>
      <c r="J2003" s="12">
        <v>233617</v>
      </c>
      <c r="K2003" s="12">
        <v>3</v>
      </c>
      <c r="L2003" s="13">
        <v>2383</v>
      </c>
      <c r="M2003" s="14">
        <f>Table1[[#This Row],[Column1]]/100</f>
        <v>0.05</v>
      </c>
      <c r="N2003" s="13">
        <f>Table1[[#This Row],[Unit_Price]]*Table1[[#This Row],[Quantity]]*(1-Table1[[#This Row],[Discount_%]])</f>
        <v>6791.5499999999993</v>
      </c>
      <c r="O2003" s="13">
        <v>24788</v>
      </c>
      <c r="P2003" s="13">
        <f>Table1[[#This Row],[Revenue]]-Table1[[#This Row],[Cost]]</f>
        <v>-17996.45</v>
      </c>
      <c r="Q2003" s="12" t="s">
        <v>48</v>
      </c>
      <c r="R2003" s="12" t="s">
        <v>52</v>
      </c>
      <c r="S2003" s="12" t="s">
        <v>53</v>
      </c>
      <c r="T2003" s="12">
        <v>2</v>
      </c>
      <c r="U2003" s="12">
        <v>5</v>
      </c>
      <c r="V2003" s="20" t="str">
        <f>TEXT(Table1[[#This Row],[Date]],"mmm-yyyy")</f>
        <v>Jun-2025</v>
      </c>
    </row>
    <row r="2004" spans="1:22" x14ac:dyDescent="0.2">
      <c r="A2004" s="11">
        <f t="shared" si="31"/>
        <v>45824</v>
      </c>
      <c r="B2004" s="12" t="s">
        <v>23</v>
      </c>
      <c r="C2004" s="12" t="str">
        <f>VLOOKUP(D2004, City_Mapping!A:B, 2, FALSE)</f>
        <v>India</v>
      </c>
      <c r="D2004" s="12" t="s">
        <v>33</v>
      </c>
      <c r="E2004" s="12" t="s">
        <v>34</v>
      </c>
      <c r="F2004" s="12" t="s">
        <v>37</v>
      </c>
      <c r="G2004" s="12">
        <v>61899</v>
      </c>
      <c r="H2004" s="12" t="s">
        <v>42</v>
      </c>
      <c r="I2004" s="12" t="s">
        <v>44</v>
      </c>
      <c r="J2004" s="12">
        <v>359249</v>
      </c>
      <c r="K2004" s="12">
        <v>4</v>
      </c>
      <c r="L2004" s="13">
        <v>1040</v>
      </c>
      <c r="M2004" s="14">
        <f>Table1[[#This Row],[Column1]]/100</f>
        <v>0.15</v>
      </c>
      <c r="N2004" s="13">
        <f>Table1[[#This Row],[Unit_Price]]*Table1[[#This Row],[Quantity]]*(1-Table1[[#This Row],[Discount_%]])</f>
        <v>3536</v>
      </c>
      <c r="O2004" s="13">
        <v>17451</v>
      </c>
      <c r="P2004" s="13">
        <f>Table1[[#This Row],[Revenue]]-Table1[[#This Row],[Cost]]</f>
        <v>-13915</v>
      </c>
      <c r="Q2004" s="12" t="s">
        <v>46</v>
      </c>
      <c r="R2004" s="12" t="s">
        <v>50</v>
      </c>
      <c r="S2004" s="12" t="s">
        <v>56</v>
      </c>
      <c r="T2004" s="12">
        <v>3</v>
      </c>
      <c r="U2004" s="12">
        <v>15</v>
      </c>
      <c r="V2004" s="20" t="str">
        <f>TEXT(Table1[[#This Row],[Date]],"mmm-yyyy")</f>
        <v>Jun-2025</v>
      </c>
    </row>
    <row r="2005" spans="1:22" x14ac:dyDescent="0.2">
      <c r="A2005" s="11">
        <f t="shared" si="31"/>
        <v>45824</v>
      </c>
      <c r="B2005" s="12" t="s">
        <v>21</v>
      </c>
      <c r="C2005" s="12" t="str">
        <f>VLOOKUP(D2005, City_Mapping!A:B, 2, FALSE)</f>
        <v>India</v>
      </c>
      <c r="D2005" s="12" t="s">
        <v>33</v>
      </c>
      <c r="E2005" s="12" t="s">
        <v>34</v>
      </c>
      <c r="F2005" s="12" t="s">
        <v>40</v>
      </c>
      <c r="G2005" s="12">
        <v>36641</v>
      </c>
      <c r="H2005" s="12" t="s">
        <v>42</v>
      </c>
      <c r="I2005" s="12" t="s">
        <v>43</v>
      </c>
      <c r="J2005" s="12">
        <v>835343</v>
      </c>
      <c r="K2005" s="12">
        <v>9</v>
      </c>
      <c r="L2005" s="13">
        <v>1145</v>
      </c>
      <c r="M2005" s="14">
        <f>Table1[[#This Row],[Column1]]/100</f>
        <v>0.15</v>
      </c>
      <c r="N2005" s="13">
        <f>Table1[[#This Row],[Unit_Price]]*Table1[[#This Row],[Quantity]]*(1-Table1[[#This Row],[Discount_%]])</f>
        <v>8759.25</v>
      </c>
      <c r="O2005" s="13">
        <v>13006</v>
      </c>
      <c r="P2005" s="13">
        <f>Table1[[#This Row],[Revenue]]-Table1[[#This Row],[Cost]]</f>
        <v>-4246.75</v>
      </c>
      <c r="Q2005" s="12" t="s">
        <v>46</v>
      </c>
      <c r="R2005" s="12" t="s">
        <v>52</v>
      </c>
      <c r="S2005" s="12" t="s">
        <v>53</v>
      </c>
      <c r="T2005" s="12">
        <v>2</v>
      </c>
      <c r="U2005" s="12">
        <v>15</v>
      </c>
      <c r="V2005" s="20" t="str">
        <f>TEXT(Table1[[#This Row],[Date]],"mmm-yyyy")</f>
        <v>Jun-2025</v>
      </c>
    </row>
    <row r="2006" spans="1:22" x14ac:dyDescent="0.2">
      <c r="A2006" s="11">
        <f t="shared" si="31"/>
        <v>45825</v>
      </c>
      <c r="B2006" s="12" t="s">
        <v>21</v>
      </c>
      <c r="C2006" s="12" t="str">
        <f>VLOOKUP(D2006, City_Mapping!A:B, 2, FALSE)</f>
        <v>India</v>
      </c>
      <c r="D2006" s="12" t="s">
        <v>33</v>
      </c>
      <c r="E2006" s="12" t="s">
        <v>36</v>
      </c>
      <c r="F2006" s="12" t="s">
        <v>38</v>
      </c>
      <c r="G2006" s="12">
        <v>44750</v>
      </c>
      <c r="H2006" s="12" t="s">
        <v>41</v>
      </c>
      <c r="I2006" s="12" t="s">
        <v>43</v>
      </c>
      <c r="J2006" s="12">
        <v>195495</v>
      </c>
      <c r="K2006" s="12">
        <v>6</v>
      </c>
      <c r="L2006" s="13">
        <v>4786</v>
      </c>
      <c r="M2006" s="14">
        <f>Table1[[#This Row],[Column1]]/100</f>
        <v>0</v>
      </c>
      <c r="N2006" s="13">
        <f>Table1[[#This Row],[Unit_Price]]*Table1[[#This Row],[Quantity]]*(1-Table1[[#This Row],[Discount_%]])</f>
        <v>28716</v>
      </c>
      <c r="O2006" s="13">
        <v>10365</v>
      </c>
      <c r="P2006" s="13">
        <f>Table1[[#This Row],[Revenue]]-Table1[[#This Row],[Cost]]</f>
        <v>18351</v>
      </c>
      <c r="Q2006" s="12" t="s">
        <v>47</v>
      </c>
      <c r="R2006" s="12" t="s">
        <v>50</v>
      </c>
      <c r="S2006" s="12" t="s">
        <v>54</v>
      </c>
      <c r="T2006" s="12">
        <v>3</v>
      </c>
      <c r="U2006" s="12">
        <v>0</v>
      </c>
      <c r="V2006" s="20" t="str">
        <f>TEXT(Table1[[#This Row],[Date]],"mmm-yyyy")</f>
        <v>Jun-2025</v>
      </c>
    </row>
    <row r="2007" spans="1:22" x14ac:dyDescent="0.2">
      <c r="A2007" s="11">
        <f t="shared" si="31"/>
        <v>45825</v>
      </c>
      <c r="B2007" s="12" t="s">
        <v>20</v>
      </c>
      <c r="C2007" s="12" t="str">
        <f>VLOOKUP(D2007, City_Mapping!A:B, 2, FALSE)</f>
        <v>India</v>
      </c>
      <c r="D2007" s="12" t="s">
        <v>28</v>
      </c>
      <c r="E2007" s="12" t="s">
        <v>34</v>
      </c>
      <c r="F2007" s="12" t="s">
        <v>39</v>
      </c>
      <c r="G2007" s="12">
        <v>91454</v>
      </c>
      <c r="H2007" s="12" t="s">
        <v>42</v>
      </c>
      <c r="I2007" s="12" t="s">
        <v>44</v>
      </c>
      <c r="J2007" s="12">
        <v>177213</v>
      </c>
      <c r="K2007" s="12">
        <v>9</v>
      </c>
      <c r="L2007" s="13">
        <v>2188</v>
      </c>
      <c r="M2007" s="14">
        <f>Table1[[#This Row],[Column1]]/100</f>
        <v>0</v>
      </c>
      <c r="N2007" s="13">
        <f>Table1[[#This Row],[Unit_Price]]*Table1[[#This Row],[Quantity]]*(1-Table1[[#This Row],[Discount_%]])</f>
        <v>19692</v>
      </c>
      <c r="O2007" s="13">
        <v>21960</v>
      </c>
      <c r="P2007" s="13">
        <f>Table1[[#This Row],[Revenue]]-Table1[[#This Row],[Cost]]</f>
        <v>-2268</v>
      </c>
      <c r="Q2007" s="12" t="s">
        <v>48</v>
      </c>
      <c r="R2007" s="12" t="s">
        <v>52</v>
      </c>
      <c r="S2007" s="12" t="s">
        <v>53</v>
      </c>
      <c r="T2007" s="12">
        <v>4</v>
      </c>
      <c r="U2007" s="12">
        <v>0</v>
      </c>
      <c r="V2007" s="20" t="str">
        <f>TEXT(Table1[[#This Row],[Date]],"mmm-yyyy")</f>
        <v>Jun-2025</v>
      </c>
    </row>
    <row r="2008" spans="1:22" x14ac:dyDescent="0.2">
      <c r="A2008" s="11">
        <f t="shared" si="31"/>
        <v>45825</v>
      </c>
      <c r="B2008" s="12" t="s">
        <v>21</v>
      </c>
      <c r="C2008" s="12" t="str">
        <f>VLOOKUP(D2008, City_Mapping!A:B, 2, FALSE)</f>
        <v>India</v>
      </c>
      <c r="D2008" s="12" t="s">
        <v>28</v>
      </c>
      <c r="E2008" s="12" t="s">
        <v>34</v>
      </c>
      <c r="F2008" s="12" t="s">
        <v>39</v>
      </c>
      <c r="G2008" s="12">
        <v>33154</v>
      </c>
      <c r="H2008" s="12" t="s">
        <v>41</v>
      </c>
      <c r="I2008" s="12" t="s">
        <v>43</v>
      </c>
      <c r="J2008" s="12">
        <v>894992</v>
      </c>
      <c r="K2008" s="12">
        <v>8</v>
      </c>
      <c r="L2008" s="13">
        <v>1354</v>
      </c>
      <c r="M2008" s="14">
        <f>Table1[[#This Row],[Column1]]/100</f>
        <v>0.15</v>
      </c>
      <c r="N2008" s="13">
        <f>Table1[[#This Row],[Unit_Price]]*Table1[[#This Row],[Quantity]]*(1-Table1[[#This Row],[Discount_%]])</f>
        <v>9207.1999999999989</v>
      </c>
      <c r="O2008" s="13">
        <v>7056</v>
      </c>
      <c r="P2008" s="13">
        <f>Table1[[#This Row],[Revenue]]-Table1[[#This Row],[Cost]]</f>
        <v>2151.1999999999989</v>
      </c>
      <c r="Q2008" s="12" t="s">
        <v>49</v>
      </c>
      <c r="R2008" s="12" t="s">
        <v>50</v>
      </c>
      <c r="S2008" s="12" t="s">
        <v>55</v>
      </c>
      <c r="T2008" s="12">
        <v>4</v>
      </c>
      <c r="U2008" s="12">
        <v>15</v>
      </c>
      <c r="V2008" s="20" t="str">
        <f>TEXT(Table1[[#This Row],[Date]],"mmm-yyyy")</f>
        <v>Jun-2025</v>
      </c>
    </row>
    <row r="2009" spans="1:22" x14ac:dyDescent="0.2">
      <c r="A2009" s="11">
        <f t="shared" si="31"/>
        <v>45825</v>
      </c>
      <c r="B2009" s="12" t="s">
        <v>20</v>
      </c>
      <c r="C2009" s="12" t="str">
        <f>VLOOKUP(D2009, City_Mapping!A:B, 2, FALSE)</f>
        <v>UAE</v>
      </c>
      <c r="D2009" s="12" t="s">
        <v>30</v>
      </c>
      <c r="E2009" s="12" t="s">
        <v>35</v>
      </c>
      <c r="F2009" s="12" t="s">
        <v>40</v>
      </c>
      <c r="G2009" s="12">
        <v>58166</v>
      </c>
      <c r="H2009" s="12" t="s">
        <v>41</v>
      </c>
      <c r="I2009" s="12" t="s">
        <v>43</v>
      </c>
      <c r="J2009" s="12">
        <v>293447</v>
      </c>
      <c r="K2009" s="12">
        <v>7</v>
      </c>
      <c r="L2009" s="13">
        <v>904</v>
      </c>
      <c r="M2009" s="14">
        <f>Table1[[#This Row],[Column1]]/100</f>
        <v>0.05</v>
      </c>
      <c r="N2009" s="13">
        <f>Table1[[#This Row],[Unit_Price]]*Table1[[#This Row],[Quantity]]*(1-Table1[[#This Row],[Discount_%]])</f>
        <v>6011.5999999999995</v>
      </c>
      <c r="O2009" s="13">
        <v>13508</v>
      </c>
      <c r="P2009" s="13">
        <f>Table1[[#This Row],[Revenue]]-Table1[[#This Row],[Cost]]</f>
        <v>-7496.4000000000005</v>
      </c>
      <c r="Q2009" s="12" t="s">
        <v>47</v>
      </c>
      <c r="R2009" s="12" t="s">
        <v>52</v>
      </c>
      <c r="S2009" s="12" t="s">
        <v>55</v>
      </c>
      <c r="T2009" s="12">
        <v>1</v>
      </c>
      <c r="U2009" s="12">
        <v>5</v>
      </c>
      <c r="V2009" s="20" t="str">
        <f>TEXT(Table1[[#This Row],[Date]],"mmm-yyyy")</f>
        <v>Jun-2025</v>
      </c>
    </row>
    <row r="2010" spans="1:22" x14ac:dyDescent="0.2">
      <c r="A2010" s="11">
        <f t="shared" si="31"/>
        <v>45825</v>
      </c>
      <c r="B2010" s="12" t="s">
        <v>22</v>
      </c>
      <c r="C2010" s="12" t="str">
        <f>VLOOKUP(D2010, City_Mapping!A:B, 2, FALSE)</f>
        <v>India</v>
      </c>
      <c r="D2010" s="12" t="s">
        <v>32</v>
      </c>
      <c r="E2010" s="12" t="s">
        <v>35</v>
      </c>
      <c r="F2010" s="12" t="s">
        <v>39</v>
      </c>
      <c r="G2010" s="12">
        <v>21992</v>
      </c>
      <c r="H2010" s="12" t="s">
        <v>41</v>
      </c>
      <c r="I2010" s="12" t="s">
        <v>43</v>
      </c>
      <c r="J2010" s="12">
        <v>759022</v>
      </c>
      <c r="K2010" s="12">
        <v>5</v>
      </c>
      <c r="L2010" s="13">
        <v>3843</v>
      </c>
      <c r="M2010" s="14">
        <f>Table1[[#This Row],[Column1]]/100</f>
        <v>0.05</v>
      </c>
      <c r="N2010" s="13">
        <f>Table1[[#This Row],[Unit_Price]]*Table1[[#This Row],[Quantity]]*(1-Table1[[#This Row],[Discount_%]])</f>
        <v>18254.25</v>
      </c>
      <c r="O2010" s="13">
        <v>25836</v>
      </c>
      <c r="P2010" s="13">
        <f>Table1[[#This Row],[Revenue]]-Table1[[#This Row],[Cost]]</f>
        <v>-7581.75</v>
      </c>
      <c r="Q2010" s="12" t="s">
        <v>48</v>
      </c>
      <c r="R2010" s="12" t="s">
        <v>52</v>
      </c>
      <c r="S2010" s="12" t="s">
        <v>53</v>
      </c>
      <c r="T2010" s="12">
        <v>1</v>
      </c>
      <c r="U2010" s="12">
        <v>5</v>
      </c>
      <c r="V2010" s="20" t="str">
        <f>TEXT(Table1[[#This Row],[Date]],"mmm-yyyy")</f>
        <v>Jun-2025</v>
      </c>
    </row>
    <row r="2011" spans="1:22" x14ac:dyDescent="0.2">
      <c r="A2011" s="11">
        <f t="shared" si="31"/>
        <v>45825</v>
      </c>
      <c r="B2011" s="12" t="s">
        <v>22</v>
      </c>
      <c r="C2011" s="12" t="str">
        <f>VLOOKUP(D2011, City_Mapping!A:B, 2, FALSE)</f>
        <v>India</v>
      </c>
      <c r="D2011" s="12" t="s">
        <v>33</v>
      </c>
      <c r="E2011" s="12" t="s">
        <v>35</v>
      </c>
      <c r="F2011" s="12" t="s">
        <v>37</v>
      </c>
      <c r="G2011" s="12">
        <v>44001</v>
      </c>
      <c r="H2011" s="12" t="s">
        <v>41</v>
      </c>
      <c r="I2011" s="12" t="s">
        <v>43</v>
      </c>
      <c r="J2011" s="12">
        <v>476185</v>
      </c>
      <c r="K2011" s="12">
        <v>9</v>
      </c>
      <c r="L2011" s="13">
        <v>2977</v>
      </c>
      <c r="M2011" s="14">
        <f>Table1[[#This Row],[Column1]]/100</f>
        <v>0.2</v>
      </c>
      <c r="N2011" s="13">
        <f>Table1[[#This Row],[Unit_Price]]*Table1[[#This Row],[Quantity]]*(1-Table1[[#This Row],[Discount_%]])</f>
        <v>21434.400000000001</v>
      </c>
      <c r="O2011" s="13">
        <v>27889</v>
      </c>
      <c r="P2011" s="13">
        <f>Table1[[#This Row],[Revenue]]-Table1[[#This Row],[Cost]]</f>
        <v>-6454.5999999999985</v>
      </c>
      <c r="Q2011" s="12" t="s">
        <v>47</v>
      </c>
      <c r="R2011" s="12" t="s">
        <v>52</v>
      </c>
      <c r="S2011" s="12" t="s">
        <v>54</v>
      </c>
      <c r="T2011" s="12">
        <v>4</v>
      </c>
      <c r="U2011" s="12">
        <v>20</v>
      </c>
      <c r="V2011" s="20" t="str">
        <f>TEXT(Table1[[#This Row],[Date]],"mmm-yyyy")</f>
        <v>Jun-2025</v>
      </c>
    </row>
    <row r="2012" spans="1:22" x14ac:dyDescent="0.2">
      <c r="A2012" s="11">
        <f t="shared" si="31"/>
        <v>45825</v>
      </c>
      <c r="B2012" s="12" t="s">
        <v>20</v>
      </c>
      <c r="C2012" s="12" t="str">
        <f>VLOOKUP(D2012, City_Mapping!A:B, 2, FALSE)</f>
        <v>India</v>
      </c>
      <c r="D2012" s="12" t="s">
        <v>33</v>
      </c>
      <c r="E2012" s="12" t="s">
        <v>36</v>
      </c>
      <c r="F2012" s="12" t="s">
        <v>37</v>
      </c>
      <c r="G2012" s="12">
        <v>24546</v>
      </c>
      <c r="H2012" s="12" t="s">
        <v>42</v>
      </c>
      <c r="I2012" s="12" t="s">
        <v>45</v>
      </c>
      <c r="J2012" s="12">
        <v>833951</v>
      </c>
      <c r="K2012" s="12">
        <v>4</v>
      </c>
      <c r="L2012" s="13">
        <v>1019</v>
      </c>
      <c r="M2012" s="14">
        <f>Table1[[#This Row],[Column1]]/100</f>
        <v>0</v>
      </c>
      <c r="N2012" s="13">
        <f>Table1[[#This Row],[Unit_Price]]*Table1[[#This Row],[Quantity]]*(1-Table1[[#This Row],[Discount_%]])</f>
        <v>4076</v>
      </c>
      <c r="O2012" s="13">
        <v>12722</v>
      </c>
      <c r="P2012" s="13">
        <f>Table1[[#This Row],[Revenue]]-Table1[[#This Row],[Cost]]</f>
        <v>-8646</v>
      </c>
      <c r="Q2012" s="12" t="s">
        <v>47</v>
      </c>
      <c r="R2012" s="12" t="s">
        <v>52</v>
      </c>
      <c r="S2012" s="12" t="s">
        <v>54</v>
      </c>
      <c r="T2012" s="12">
        <v>5</v>
      </c>
      <c r="U2012" s="12">
        <v>0</v>
      </c>
      <c r="V2012" s="20" t="str">
        <f>TEXT(Table1[[#This Row],[Date]],"mmm-yyyy")</f>
        <v>Jun-2025</v>
      </c>
    </row>
    <row r="2013" spans="1:22" x14ac:dyDescent="0.2">
      <c r="A2013" s="11">
        <f t="shared" si="31"/>
        <v>45825</v>
      </c>
      <c r="B2013" s="12" t="s">
        <v>22</v>
      </c>
      <c r="C2013" s="12" t="str">
        <f>VLOOKUP(D2013, City_Mapping!A:B, 2, FALSE)</f>
        <v>India</v>
      </c>
      <c r="D2013" s="12" t="s">
        <v>33</v>
      </c>
      <c r="E2013" s="12" t="s">
        <v>35</v>
      </c>
      <c r="F2013" s="12" t="s">
        <v>38</v>
      </c>
      <c r="G2013" s="12">
        <v>51524</v>
      </c>
      <c r="H2013" s="12" t="s">
        <v>42</v>
      </c>
      <c r="I2013" s="12" t="s">
        <v>43</v>
      </c>
      <c r="J2013" s="12">
        <v>925929</v>
      </c>
      <c r="K2013" s="12">
        <v>4</v>
      </c>
      <c r="L2013" s="13">
        <v>3440</v>
      </c>
      <c r="M2013" s="14">
        <f>Table1[[#This Row],[Column1]]/100</f>
        <v>0.05</v>
      </c>
      <c r="N2013" s="13">
        <f>Table1[[#This Row],[Unit_Price]]*Table1[[#This Row],[Quantity]]*(1-Table1[[#This Row],[Discount_%]])</f>
        <v>13072</v>
      </c>
      <c r="O2013" s="13">
        <v>19033</v>
      </c>
      <c r="P2013" s="13">
        <f>Table1[[#This Row],[Revenue]]-Table1[[#This Row],[Cost]]</f>
        <v>-5961</v>
      </c>
      <c r="Q2013" s="12" t="s">
        <v>48</v>
      </c>
      <c r="R2013" s="12" t="s">
        <v>52</v>
      </c>
      <c r="S2013" s="12" t="s">
        <v>56</v>
      </c>
      <c r="T2013" s="12">
        <v>3</v>
      </c>
      <c r="U2013" s="12">
        <v>5</v>
      </c>
      <c r="V2013" s="20" t="str">
        <f>TEXT(Table1[[#This Row],[Date]],"mmm-yyyy")</f>
        <v>Jun-2025</v>
      </c>
    </row>
    <row r="2014" spans="1:22" x14ac:dyDescent="0.2">
      <c r="A2014" s="11">
        <f t="shared" si="31"/>
        <v>45825</v>
      </c>
      <c r="B2014" s="12" t="s">
        <v>23</v>
      </c>
      <c r="C2014" s="12" t="str">
        <f>VLOOKUP(D2014, City_Mapping!A:B, 2, FALSE)</f>
        <v>India</v>
      </c>
      <c r="D2014" s="12" t="s">
        <v>33</v>
      </c>
      <c r="E2014" s="12" t="s">
        <v>34</v>
      </c>
      <c r="F2014" s="12" t="s">
        <v>39</v>
      </c>
      <c r="G2014" s="12">
        <v>78555</v>
      </c>
      <c r="H2014" s="12" t="s">
        <v>41</v>
      </c>
      <c r="I2014" s="12" t="s">
        <v>44</v>
      </c>
      <c r="J2014" s="12">
        <v>676894</v>
      </c>
      <c r="K2014" s="12">
        <v>8</v>
      </c>
      <c r="L2014" s="13">
        <v>1907</v>
      </c>
      <c r="M2014" s="14">
        <f>Table1[[#This Row],[Column1]]/100</f>
        <v>0.15</v>
      </c>
      <c r="N2014" s="13">
        <f>Table1[[#This Row],[Unit_Price]]*Table1[[#This Row],[Quantity]]*(1-Table1[[#This Row],[Discount_%]])</f>
        <v>12967.6</v>
      </c>
      <c r="O2014" s="13">
        <v>18060</v>
      </c>
      <c r="P2014" s="13">
        <f>Table1[[#This Row],[Revenue]]-Table1[[#This Row],[Cost]]</f>
        <v>-5092.3999999999996</v>
      </c>
      <c r="Q2014" s="12" t="s">
        <v>49</v>
      </c>
      <c r="R2014" s="12" t="s">
        <v>51</v>
      </c>
      <c r="S2014" s="12" t="s">
        <v>53</v>
      </c>
      <c r="T2014" s="12">
        <v>4</v>
      </c>
      <c r="U2014" s="12">
        <v>15</v>
      </c>
      <c r="V2014" s="20" t="str">
        <f>TEXT(Table1[[#This Row],[Date]],"mmm-yyyy")</f>
        <v>Jun-2025</v>
      </c>
    </row>
    <row r="2015" spans="1:22" x14ac:dyDescent="0.2">
      <c r="A2015" s="11">
        <f t="shared" si="31"/>
        <v>45825</v>
      </c>
      <c r="B2015" s="12" t="s">
        <v>21</v>
      </c>
      <c r="C2015" s="12" t="str">
        <f>VLOOKUP(D2015, City_Mapping!A:B, 2, FALSE)</f>
        <v>India</v>
      </c>
      <c r="D2015" s="12" t="s">
        <v>28</v>
      </c>
      <c r="E2015" s="12" t="s">
        <v>36</v>
      </c>
      <c r="F2015" s="12" t="s">
        <v>37</v>
      </c>
      <c r="G2015" s="12">
        <v>11304</v>
      </c>
      <c r="H2015" s="12" t="s">
        <v>42</v>
      </c>
      <c r="I2015" s="12" t="s">
        <v>44</v>
      </c>
      <c r="J2015" s="12">
        <v>948544</v>
      </c>
      <c r="K2015" s="12">
        <v>4</v>
      </c>
      <c r="L2015" s="13">
        <v>1320</v>
      </c>
      <c r="M2015" s="14">
        <f>Table1[[#This Row],[Column1]]/100</f>
        <v>0.15</v>
      </c>
      <c r="N2015" s="13">
        <f>Table1[[#This Row],[Unit_Price]]*Table1[[#This Row],[Quantity]]*(1-Table1[[#This Row],[Discount_%]])</f>
        <v>4488</v>
      </c>
      <c r="O2015" s="13">
        <v>8223</v>
      </c>
      <c r="P2015" s="13">
        <f>Table1[[#This Row],[Revenue]]-Table1[[#This Row],[Cost]]</f>
        <v>-3735</v>
      </c>
      <c r="Q2015" s="12" t="s">
        <v>49</v>
      </c>
      <c r="R2015" s="12" t="s">
        <v>51</v>
      </c>
      <c r="S2015" s="12" t="s">
        <v>56</v>
      </c>
      <c r="T2015" s="12">
        <v>5</v>
      </c>
      <c r="U2015" s="12">
        <v>15</v>
      </c>
      <c r="V2015" s="20" t="str">
        <f>TEXT(Table1[[#This Row],[Date]],"mmm-yyyy")</f>
        <v>Jun-2025</v>
      </c>
    </row>
    <row r="2016" spans="1:22" x14ac:dyDescent="0.2">
      <c r="A2016" s="11">
        <f t="shared" si="31"/>
        <v>45825</v>
      </c>
      <c r="B2016" s="12" t="s">
        <v>23</v>
      </c>
      <c r="C2016" s="12" t="str">
        <f>VLOOKUP(D2016, City_Mapping!A:B, 2, FALSE)</f>
        <v>UK</v>
      </c>
      <c r="D2016" s="12" t="s">
        <v>29</v>
      </c>
      <c r="E2016" s="12" t="s">
        <v>36</v>
      </c>
      <c r="F2016" s="12" t="s">
        <v>40</v>
      </c>
      <c r="G2016" s="12">
        <v>59284</v>
      </c>
      <c r="H2016" s="12" t="s">
        <v>41</v>
      </c>
      <c r="I2016" s="12" t="s">
        <v>45</v>
      </c>
      <c r="J2016" s="12">
        <v>964766</v>
      </c>
      <c r="K2016" s="12">
        <v>7</v>
      </c>
      <c r="L2016" s="13">
        <v>4174</v>
      </c>
      <c r="M2016" s="14">
        <f>Table1[[#This Row],[Column1]]/100</f>
        <v>0.1</v>
      </c>
      <c r="N2016" s="13">
        <f>Table1[[#This Row],[Unit_Price]]*Table1[[#This Row],[Quantity]]*(1-Table1[[#This Row],[Discount_%]])</f>
        <v>26296.2</v>
      </c>
      <c r="O2016" s="13">
        <v>7551</v>
      </c>
      <c r="P2016" s="13">
        <f>Table1[[#This Row],[Revenue]]-Table1[[#This Row],[Cost]]</f>
        <v>18745.2</v>
      </c>
      <c r="Q2016" s="12" t="s">
        <v>46</v>
      </c>
      <c r="R2016" s="12" t="s">
        <v>52</v>
      </c>
      <c r="S2016" s="12" t="s">
        <v>55</v>
      </c>
      <c r="T2016" s="12">
        <v>2</v>
      </c>
      <c r="U2016" s="12">
        <v>10</v>
      </c>
      <c r="V2016" s="20" t="str">
        <f>TEXT(Table1[[#This Row],[Date]],"mmm-yyyy")</f>
        <v>Jun-2025</v>
      </c>
    </row>
    <row r="2017" spans="1:22" x14ac:dyDescent="0.2">
      <c r="A2017" s="11">
        <f t="shared" si="31"/>
        <v>45825</v>
      </c>
      <c r="B2017" s="12" t="s">
        <v>21</v>
      </c>
      <c r="C2017" s="12" t="str">
        <f>VLOOKUP(D2017, City_Mapping!A:B, 2, FALSE)</f>
        <v>UK</v>
      </c>
      <c r="D2017" s="12" t="s">
        <v>29</v>
      </c>
      <c r="E2017" s="12" t="s">
        <v>36</v>
      </c>
      <c r="F2017" s="12" t="s">
        <v>39</v>
      </c>
      <c r="G2017" s="12">
        <v>92368</v>
      </c>
      <c r="H2017" s="12" t="s">
        <v>41</v>
      </c>
      <c r="I2017" s="12" t="s">
        <v>43</v>
      </c>
      <c r="J2017" s="12">
        <v>956776</v>
      </c>
      <c r="K2017" s="12">
        <v>4</v>
      </c>
      <c r="L2017" s="13">
        <v>4335</v>
      </c>
      <c r="M2017" s="14">
        <f>Table1[[#This Row],[Column1]]/100</f>
        <v>0.05</v>
      </c>
      <c r="N2017" s="13">
        <f>Table1[[#This Row],[Unit_Price]]*Table1[[#This Row],[Quantity]]*(1-Table1[[#This Row],[Discount_%]])</f>
        <v>16473</v>
      </c>
      <c r="O2017" s="13">
        <v>21323</v>
      </c>
      <c r="P2017" s="13">
        <f>Table1[[#This Row],[Revenue]]-Table1[[#This Row],[Cost]]</f>
        <v>-4850</v>
      </c>
      <c r="Q2017" s="12" t="s">
        <v>49</v>
      </c>
      <c r="R2017" s="12" t="s">
        <v>50</v>
      </c>
      <c r="S2017" s="12" t="s">
        <v>53</v>
      </c>
      <c r="T2017" s="12">
        <v>4</v>
      </c>
      <c r="U2017" s="12">
        <v>5</v>
      </c>
      <c r="V2017" s="20" t="str">
        <f>TEXT(Table1[[#This Row],[Date]],"mmm-yyyy")</f>
        <v>Jun-2025</v>
      </c>
    </row>
    <row r="2018" spans="1:22" x14ac:dyDescent="0.2">
      <c r="A2018" s="11">
        <f t="shared" si="31"/>
        <v>45826</v>
      </c>
      <c r="B2018" s="12" t="s">
        <v>22</v>
      </c>
      <c r="C2018" s="12" t="str">
        <f>VLOOKUP(D2018, City_Mapping!A:B, 2, FALSE)</f>
        <v>UAE</v>
      </c>
      <c r="D2018" s="12" t="s">
        <v>30</v>
      </c>
      <c r="E2018" s="12" t="s">
        <v>36</v>
      </c>
      <c r="F2018" s="12" t="s">
        <v>38</v>
      </c>
      <c r="G2018" s="12">
        <v>98327</v>
      </c>
      <c r="H2018" s="12" t="s">
        <v>42</v>
      </c>
      <c r="I2018" s="12" t="s">
        <v>44</v>
      </c>
      <c r="J2018" s="12">
        <v>894480</v>
      </c>
      <c r="K2018" s="12">
        <v>1</v>
      </c>
      <c r="L2018" s="13">
        <v>4567</v>
      </c>
      <c r="M2018" s="14">
        <f>Table1[[#This Row],[Column1]]/100</f>
        <v>0.2</v>
      </c>
      <c r="N2018" s="13">
        <f>Table1[[#This Row],[Unit_Price]]*Table1[[#This Row],[Quantity]]*(1-Table1[[#This Row],[Discount_%]])</f>
        <v>3653.6000000000004</v>
      </c>
      <c r="O2018" s="13">
        <v>21722</v>
      </c>
      <c r="P2018" s="13">
        <f>Table1[[#This Row],[Revenue]]-Table1[[#This Row],[Cost]]</f>
        <v>-18068.400000000001</v>
      </c>
      <c r="Q2018" s="12" t="s">
        <v>46</v>
      </c>
      <c r="R2018" s="12" t="s">
        <v>50</v>
      </c>
      <c r="S2018" s="12" t="s">
        <v>56</v>
      </c>
      <c r="T2018" s="12">
        <v>5</v>
      </c>
      <c r="U2018" s="12">
        <v>20</v>
      </c>
      <c r="V2018" s="20" t="str">
        <f>TEXT(Table1[[#This Row],[Date]],"mmm-yyyy")</f>
        <v>Jun-2025</v>
      </c>
    </row>
    <row r="2019" spans="1:22" x14ac:dyDescent="0.2">
      <c r="A2019" s="11">
        <f t="shared" si="31"/>
        <v>45826</v>
      </c>
      <c r="B2019" s="12" t="s">
        <v>23</v>
      </c>
      <c r="C2019" s="12" t="str">
        <f>VLOOKUP(D2019, City_Mapping!A:B, 2, FALSE)</f>
        <v>USA</v>
      </c>
      <c r="D2019" s="12" t="s">
        <v>31</v>
      </c>
      <c r="E2019" s="12" t="s">
        <v>34</v>
      </c>
      <c r="F2019" s="12" t="s">
        <v>40</v>
      </c>
      <c r="G2019" s="12">
        <v>20022</v>
      </c>
      <c r="H2019" s="12" t="s">
        <v>42</v>
      </c>
      <c r="I2019" s="12" t="s">
        <v>45</v>
      </c>
      <c r="J2019" s="12">
        <v>440787</v>
      </c>
      <c r="K2019" s="12">
        <v>9</v>
      </c>
      <c r="L2019" s="13">
        <v>3787</v>
      </c>
      <c r="M2019" s="14">
        <f>Table1[[#This Row],[Column1]]/100</f>
        <v>0.2</v>
      </c>
      <c r="N2019" s="13">
        <f>Table1[[#This Row],[Unit_Price]]*Table1[[#This Row],[Quantity]]*(1-Table1[[#This Row],[Discount_%]])</f>
        <v>27266.400000000001</v>
      </c>
      <c r="O2019" s="13">
        <v>11127</v>
      </c>
      <c r="P2019" s="13">
        <f>Table1[[#This Row],[Revenue]]-Table1[[#This Row],[Cost]]</f>
        <v>16139.400000000001</v>
      </c>
      <c r="Q2019" s="12" t="s">
        <v>48</v>
      </c>
      <c r="R2019" s="12" t="s">
        <v>51</v>
      </c>
      <c r="S2019" s="12" t="s">
        <v>53</v>
      </c>
      <c r="T2019" s="12">
        <v>4</v>
      </c>
      <c r="U2019" s="12">
        <v>20</v>
      </c>
      <c r="V2019" s="20" t="str">
        <f>TEXT(Table1[[#This Row],[Date]],"mmm-yyyy")</f>
        <v>Jun-2025</v>
      </c>
    </row>
    <row r="2020" spans="1:22" x14ac:dyDescent="0.2">
      <c r="A2020" s="11">
        <f t="shared" si="31"/>
        <v>45826</v>
      </c>
      <c r="B2020" s="12" t="s">
        <v>22</v>
      </c>
      <c r="C2020" s="12" t="str">
        <f>VLOOKUP(D2020, City_Mapping!A:B, 2, FALSE)</f>
        <v>India</v>
      </c>
      <c r="D2020" s="12" t="s">
        <v>32</v>
      </c>
      <c r="E2020" s="12" t="s">
        <v>34</v>
      </c>
      <c r="F2020" s="12" t="s">
        <v>40</v>
      </c>
      <c r="G2020" s="12">
        <v>85886</v>
      </c>
      <c r="H2020" s="12" t="s">
        <v>41</v>
      </c>
      <c r="I2020" s="12" t="s">
        <v>43</v>
      </c>
      <c r="J2020" s="12">
        <v>761880</v>
      </c>
      <c r="K2020" s="12">
        <v>4</v>
      </c>
      <c r="L2020" s="13">
        <v>2681</v>
      </c>
      <c r="M2020" s="14">
        <f>Table1[[#This Row],[Column1]]/100</f>
        <v>0</v>
      </c>
      <c r="N2020" s="13">
        <f>Table1[[#This Row],[Unit_Price]]*Table1[[#This Row],[Quantity]]*(1-Table1[[#This Row],[Discount_%]])</f>
        <v>10724</v>
      </c>
      <c r="O2020" s="13">
        <v>24041</v>
      </c>
      <c r="P2020" s="13">
        <f>Table1[[#This Row],[Revenue]]-Table1[[#This Row],[Cost]]</f>
        <v>-13317</v>
      </c>
      <c r="Q2020" s="12" t="s">
        <v>47</v>
      </c>
      <c r="R2020" s="12" t="s">
        <v>51</v>
      </c>
      <c r="S2020" s="12" t="s">
        <v>53</v>
      </c>
      <c r="T2020" s="12">
        <v>2</v>
      </c>
      <c r="U2020" s="12">
        <v>0</v>
      </c>
      <c r="V2020" s="20" t="str">
        <f>TEXT(Table1[[#This Row],[Date]],"mmm-yyyy")</f>
        <v>Jun-2025</v>
      </c>
    </row>
    <row r="2021" spans="1:22" x14ac:dyDescent="0.2">
      <c r="A2021" s="11">
        <f t="shared" si="31"/>
        <v>45826</v>
      </c>
      <c r="B2021" s="12" t="s">
        <v>21</v>
      </c>
      <c r="C2021" s="12" t="str">
        <f>VLOOKUP(D2021, City_Mapping!A:B, 2, FALSE)</f>
        <v>UK</v>
      </c>
      <c r="D2021" s="12" t="s">
        <v>29</v>
      </c>
      <c r="E2021" s="12" t="s">
        <v>35</v>
      </c>
      <c r="F2021" s="12" t="s">
        <v>40</v>
      </c>
      <c r="G2021" s="12">
        <v>87354</v>
      </c>
      <c r="H2021" s="12" t="s">
        <v>42</v>
      </c>
      <c r="I2021" s="12" t="s">
        <v>45</v>
      </c>
      <c r="J2021" s="12">
        <v>516717</v>
      </c>
      <c r="K2021" s="12">
        <v>3</v>
      </c>
      <c r="L2021" s="13">
        <v>3732</v>
      </c>
      <c r="M2021" s="14">
        <f>Table1[[#This Row],[Column1]]/100</f>
        <v>0.1</v>
      </c>
      <c r="N2021" s="13">
        <f>Table1[[#This Row],[Unit_Price]]*Table1[[#This Row],[Quantity]]*(1-Table1[[#This Row],[Discount_%]])</f>
        <v>10076.4</v>
      </c>
      <c r="O2021" s="13">
        <v>27254</v>
      </c>
      <c r="P2021" s="13">
        <f>Table1[[#This Row],[Revenue]]-Table1[[#This Row],[Cost]]</f>
        <v>-17177.599999999999</v>
      </c>
      <c r="Q2021" s="12" t="s">
        <v>47</v>
      </c>
      <c r="R2021" s="12" t="s">
        <v>51</v>
      </c>
      <c r="S2021" s="12" t="s">
        <v>55</v>
      </c>
      <c r="T2021" s="12">
        <v>2</v>
      </c>
      <c r="U2021" s="12">
        <v>10</v>
      </c>
      <c r="V2021" s="20" t="str">
        <f>TEXT(Table1[[#This Row],[Date]],"mmm-yyyy")</f>
        <v>Jun-2025</v>
      </c>
    </row>
    <row r="2022" spans="1:22" x14ac:dyDescent="0.2">
      <c r="A2022" s="11">
        <f t="shared" si="31"/>
        <v>45826</v>
      </c>
      <c r="B2022" s="12" t="s">
        <v>20</v>
      </c>
      <c r="C2022" s="12" t="str">
        <f>VLOOKUP(D2022, City_Mapping!A:B, 2, FALSE)</f>
        <v>India</v>
      </c>
      <c r="D2022" s="12" t="s">
        <v>33</v>
      </c>
      <c r="E2022" s="12" t="s">
        <v>36</v>
      </c>
      <c r="F2022" s="12" t="s">
        <v>37</v>
      </c>
      <c r="G2022" s="12">
        <v>43617</v>
      </c>
      <c r="H2022" s="12" t="s">
        <v>41</v>
      </c>
      <c r="I2022" s="12" t="s">
        <v>43</v>
      </c>
      <c r="J2022" s="12">
        <v>546967</v>
      </c>
      <c r="K2022" s="12">
        <v>3</v>
      </c>
      <c r="L2022" s="13">
        <v>924</v>
      </c>
      <c r="M2022" s="14">
        <f>Table1[[#This Row],[Column1]]/100</f>
        <v>0.15</v>
      </c>
      <c r="N2022" s="13">
        <f>Table1[[#This Row],[Unit_Price]]*Table1[[#This Row],[Quantity]]*(1-Table1[[#This Row],[Discount_%]])</f>
        <v>2356.1999999999998</v>
      </c>
      <c r="O2022" s="13">
        <v>10384</v>
      </c>
      <c r="P2022" s="13">
        <f>Table1[[#This Row],[Revenue]]-Table1[[#This Row],[Cost]]</f>
        <v>-8027.8</v>
      </c>
      <c r="Q2022" s="12" t="s">
        <v>49</v>
      </c>
      <c r="R2022" s="12" t="s">
        <v>50</v>
      </c>
      <c r="S2022" s="12" t="s">
        <v>56</v>
      </c>
      <c r="T2022" s="12">
        <v>3</v>
      </c>
      <c r="U2022" s="12">
        <v>15</v>
      </c>
      <c r="V2022" s="20" t="str">
        <f>TEXT(Table1[[#This Row],[Date]],"mmm-yyyy")</f>
        <v>Jun-2025</v>
      </c>
    </row>
    <row r="2023" spans="1:22" x14ac:dyDescent="0.2">
      <c r="A2023" s="11">
        <f t="shared" si="31"/>
        <v>45826</v>
      </c>
      <c r="B2023" s="12" t="s">
        <v>20</v>
      </c>
      <c r="C2023" s="12" t="str">
        <f>VLOOKUP(D2023, City_Mapping!A:B, 2, FALSE)</f>
        <v>UK</v>
      </c>
      <c r="D2023" s="12" t="s">
        <v>29</v>
      </c>
      <c r="E2023" s="12" t="s">
        <v>35</v>
      </c>
      <c r="F2023" s="12" t="s">
        <v>40</v>
      </c>
      <c r="G2023" s="12">
        <v>79498</v>
      </c>
      <c r="H2023" s="12" t="s">
        <v>42</v>
      </c>
      <c r="I2023" s="12" t="s">
        <v>45</v>
      </c>
      <c r="J2023" s="12">
        <v>529407</v>
      </c>
      <c r="K2023" s="12">
        <v>9</v>
      </c>
      <c r="L2023" s="13">
        <v>2051</v>
      </c>
      <c r="M2023" s="14">
        <f>Table1[[#This Row],[Column1]]/100</f>
        <v>0.15</v>
      </c>
      <c r="N2023" s="13">
        <f>Table1[[#This Row],[Unit_Price]]*Table1[[#This Row],[Quantity]]*(1-Table1[[#This Row],[Discount_%]])</f>
        <v>15690.15</v>
      </c>
      <c r="O2023" s="13">
        <v>11814</v>
      </c>
      <c r="P2023" s="13">
        <f>Table1[[#This Row],[Revenue]]-Table1[[#This Row],[Cost]]</f>
        <v>3876.1499999999996</v>
      </c>
      <c r="Q2023" s="12" t="s">
        <v>47</v>
      </c>
      <c r="R2023" s="12" t="s">
        <v>51</v>
      </c>
      <c r="S2023" s="12" t="s">
        <v>56</v>
      </c>
      <c r="T2023" s="12">
        <v>2</v>
      </c>
      <c r="U2023" s="12">
        <v>15</v>
      </c>
      <c r="V2023" s="20" t="str">
        <f>TEXT(Table1[[#This Row],[Date]],"mmm-yyyy")</f>
        <v>Jun-2025</v>
      </c>
    </row>
    <row r="2024" spans="1:22" x14ac:dyDescent="0.2">
      <c r="A2024" s="11">
        <f t="shared" si="31"/>
        <v>45826</v>
      </c>
      <c r="B2024" s="12" t="s">
        <v>23</v>
      </c>
      <c r="C2024" s="12" t="str">
        <f>VLOOKUP(D2024, City_Mapping!A:B, 2, FALSE)</f>
        <v>UAE</v>
      </c>
      <c r="D2024" s="12" t="s">
        <v>30</v>
      </c>
      <c r="E2024" s="12" t="s">
        <v>34</v>
      </c>
      <c r="F2024" s="12" t="s">
        <v>37</v>
      </c>
      <c r="G2024" s="12">
        <v>68824</v>
      </c>
      <c r="H2024" s="12" t="s">
        <v>42</v>
      </c>
      <c r="I2024" s="12" t="s">
        <v>45</v>
      </c>
      <c r="J2024" s="12">
        <v>915908</v>
      </c>
      <c r="K2024" s="12">
        <v>8</v>
      </c>
      <c r="L2024" s="13">
        <v>857</v>
      </c>
      <c r="M2024" s="14">
        <f>Table1[[#This Row],[Column1]]/100</f>
        <v>0</v>
      </c>
      <c r="N2024" s="13">
        <f>Table1[[#This Row],[Unit_Price]]*Table1[[#This Row],[Quantity]]*(1-Table1[[#This Row],[Discount_%]])</f>
        <v>6856</v>
      </c>
      <c r="O2024" s="13">
        <v>14744</v>
      </c>
      <c r="P2024" s="13">
        <f>Table1[[#This Row],[Revenue]]-Table1[[#This Row],[Cost]]</f>
        <v>-7888</v>
      </c>
      <c r="Q2024" s="12" t="s">
        <v>48</v>
      </c>
      <c r="R2024" s="12" t="s">
        <v>51</v>
      </c>
      <c r="S2024" s="12" t="s">
        <v>56</v>
      </c>
      <c r="T2024" s="12">
        <v>2</v>
      </c>
      <c r="U2024" s="12">
        <v>0</v>
      </c>
      <c r="V2024" s="20" t="str">
        <f>TEXT(Table1[[#This Row],[Date]],"mmm-yyyy")</f>
        <v>Jun-2025</v>
      </c>
    </row>
    <row r="2025" spans="1:22" x14ac:dyDescent="0.2">
      <c r="A2025" s="11">
        <f t="shared" si="31"/>
        <v>45826</v>
      </c>
      <c r="B2025" s="12" t="s">
        <v>22</v>
      </c>
      <c r="C2025" s="12" t="str">
        <f>VLOOKUP(D2025, City_Mapping!A:B, 2, FALSE)</f>
        <v>USA</v>
      </c>
      <c r="D2025" s="12" t="s">
        <v>31</v>
      </c>
      <c r="E2025" s="12" t="s">
        <v>36</v>
      </c>
      <c r="F2025" s="12" t="s">
        <v>40</v>
      </c>
      <c r="G2025" s="12">
        <v>80390</v>
      </c>
      <c r="H2025" s="12" t="s">
        <v>41</v>
      </c>
      <c r="I2025" s="12" t="s">
        <v>44</v>
      </c>
      <c r="J2025" s="12">
        <v>350565</v>
      </c>
      <c r="K2025" s="12">
        <v>7</v>
      </c>
      <c r="L2025" s="13">
        <v>3946</v>
      </c>
      <c r="M2025" s="14">
        <f>Table1[[#This Row],[Column1]]/100</f>
        <v>0.2</v>
      </c>
      <c r="N2025" s="13">
        <f>Table1[[#This Row],[Unit_Price]]*Table1[[#This Row],[Quantity]]*(1-Table1[[#This Row],[Discount_%]])</f>
        <v>22097.600000000002</v>
      </c>
      <c r="O2025" s="13">
        <v>1665</v>
      </c>
      <c r="P2025" s="13">
        <f>Table1[[#This Row],[Revenue]]-Table1[[#This Row],[Cost]]</f>
        <v>20432.600000000002</v>
      </c>
      <c r="Q2025" s="12" t="s">
        <v>49</v>
      </c>
      <c r="R2025" s="12" t="s">
        <v>51</v>
      </c>
      <c r="S2025" s="12" t="s">
        <v>56</v>
      </c>
      <c r="T2025" s="12">
        <v>3</v>
      </c>
      <c r="U2025" s="12">
        <v>20</v>
      </c>
      <c r="V2025" s="20" t="str">
        <f>TEXT(Table1[[#This Row],[Date]],"mmm-yyyy")</f>
        <v>Jun-2025</v>
      </c>
    </row>
    <row r="2026" spans="1:22" x14ac:dyDescent="0.2">
      <c r="A2026" s="11">
        <f t="shared" si="31"/>
        <v>45826</v>
      </c>
      <c r="B2026" s="12" t="s">
        <v>22</v>
      </c>
      <c r="C2026" s="12" t="str">
        <f>VLOOKUP(D2026, City_Mapping!A:B, 2, FALSE)</f>
        <v>UK</v>
      </c>
      <c r="D2026" s="12" t="s">
        <v>29</v>
      </c>
      <c r="E2026" s="12" t="s">
        <v>34</v>
      </c>
      <c r="F2026" s="12" t="s">
        <v>37</v>
      </c>
      <c r="G2026" s="12">
        <v>44307</v>
      </c>
      <c r="H2026" s="12" t="s">
        <v>42</v>
      </c>
      <c r="I2026" s="12" t="s">
        <v>44</v>
      </c>
      <c r="J2026" s="12">
        <v>759843</v>
      </c>
      <c r="K2026" s="12">
        <v>7</v>
      </c>
      <c r="L2026" s="13">
        <v>2094</v>
      </c>
      <c r="M2026" s="14">
        <f>Table1[[#This Row],[Column1]]/100</f>
        <v>0.2</v>
      </c>
      <c r="N2026" s="13">
        <f>Table1[[#This Row],[Unit_Price]]*Table1[[#This Row],[Quantity]]*(1-Table1[[#This Row],[Discount_%]])</f>
        <v>11726.400000000001</v>
      </c>
      <c r="O2026" s="13">
        <v>22246</v>
      </c>
      <c r="P2026" s="13">
        <f>Table1[[#This Row],[Revenue]]-Table1[[#This Row],[Cost]]</f>
        <v>-10519.599999999999</v>
      </c>
      <c r="Q2026" s="12" t="s">
        <v>49</v>
      </c>
      <c r="R2026" s="12" t="s">
        <v>52</v>
      </c>
      <c r="S2026" s="12" t="s">
        <v>56</v>
      </c>
      <c r="T2026" s="12">
        <v>4</v>
      </c>
      <c r="U2026" s="12">
        <v>20</v>
      </c>
      <c r="V2026" s="20" t="str">
        <f>TEXT(Table1[[#This Row],[Date]],"mmm-yyyy")</f>
        <v>Jun-2025</v>
      </c>
    </row>
    <row r="2027" spans="1:22" x14ac:dyDescent="0.2">
      <c r="A2027" s="11">
        <f t="shared" si="31"/>
        <v>45826</v>
      </c>
      <c r="B2027" s="12" t="s">
        <v>23</v>
      </c>
      <c r="C2027" s="12" t="str">
        <f>VLOOKUP(D2027, City_Mapping!A:B, 2, FALSE)</f>
        <v>UAE</v>
      </c>
      <c r="D2027" s="12" t="s">
        <v>30</v>
      </c>
      <c r="E2027" s="12" t="s">
        <v>35</v>
      </c>
      <c r="F2027" s="12" t="s">
        <v>39</v>
      </c>
      <c r="G2027" s="12">
        <v>78480</v>
      </c>
      <c r="H2027" s="12" t="s">
        <v>42</v>
      </c>
      <c r="I2027" s="12" t="s">
        <v>45</v>
      </c>
      <c r="J2027" s="12">
        <v>418267</v>
      </c>
      <c r="K2027" s="12">
        <v>4</v>
      </c>
      <c r="L2027" s="13">
        <v>1510</v>
      </c>
      <c r="M2027" s="14">
        <f>Table1[[#This Row],[Column1]]/100</f>
        <v>0.15</v>
      </c>
      <c r="N2027" s="13">
        <f>Table1[[#This Row],[Unit_Price]]*Table1[[#This Row],[Quantity]]*(1-Table1[[#This Row],[Discount_%]])</f>
        <v>5134</v>
      </c>
      <c r="O2027" s="13">
        <v>10793</v>
      </c>
      <c r="P2027" s="13">
        <f>Table1[[#This Row],[Revenue]]-Table1[[#This Row],[Cost]]</f>
        <v>-5659</v>
      </c>
      <c r="Q2027" s="12" t="s">
        <v>46</v>
      </c>
      <c r="R2027" s="12" t="s">
        <v>52</v>
      </c>
      <c r="S2027" s="12" t="s">
        <v>55</v>
      </c>
      <c r="T2027" s="12">
        <v>4</v>
      </c>
      <c r="U2027" s="12">
        <v>15</v>
      </c>
      <c r="V2027" s="20" t="str">
        <f>TEXT(Table1[[#This Row],[Date]],"mmm-yyyy")</f>
        <v>Jun-2025</v>
      </c>
    </row>
    <row r="2028" spans="1:22" x14ac:dyDescent="0.2">
      <c r="A2028" s="11">
        <f t="shared" si="31"/>
        <v>45826</v>
      </c>
      <c r="B2028" s="12" t="s">
        <v>20</v>
      </c>
      <c r="C2028" s="12" t="str">
        <f>VLOOKUP(D2028, City_Mapping!A:B, 2, FALSE)</f>
        <v>India</v>
      </c>
      <c r="D2028" s="12" t="s">
        <v>28</v>
      </c>
      <c r="E2028" s="12" t="s">
        <v>34</v>
      </c>
      <c r="F2028" s="12" t="s">
        <v>37</v>
      </c>
      <c r="G2028" s="12">
        <v>32327</v>
      </c>
      <c r="H2028" s="12" t="s">
        <v>41</v>
      </c>
      <c r="I2028" s="12" t="s">
        <v>43</v>
      </c>
      <c r="J2028" s="12">
        <v>997263</v>
      </c>
      <c r="K2028" s="12">
        <v>3</v>
      </c>
      <c r="L2028" s="13">
        <v>696</v>
      </c>
      <c r="M2028" s="14">
        <f>Table1[[#This Row],[Column1]]/100</f>
        <v>0</v>
      </c>
      <c r="N2028" s="13">
        <f>Table1[[#This Row],[Unit_Price]]*Table1[[#This Row],[Quantity]]*(1-Table1[[#This Row],[Discount_%]])</f>
        <v>2088</v>
      </c>
      <c r="O2028" s="13">
        <v>19293</v>
      </c>
      <c r="P2028" s="13">
        <f>Table1[[#This Row],[Revenue]]-Table1[[#This Row],[Cost]]</f>
        <v>-17205</v>
      </c>
      <c r="Q2028" s="12" t="s">
        <v>48</v>
      </c>
      <c r="R2028" s="12" t="s">
        <v>51</v>
      </c>
      <c r="S2028" s="12" t="s">
        <v>53</v>
      </c>
      <c r="T2028" s="12">
        <v>3</v>
      </c>
      <c r="U2028" s="12">
        <v>0</v>
      </c>
      <c r="V2028" s="20" t="str">
        <f>TEXT(Table1[[#This Row],[Date]],"mmm-yyyy")</f>
        <v>Jun-2025</v>
      </c>
    </row>
    <row r="2029" spans="1:22" x14ac:dyDescent="0.2">
      <c r="A2029" s="11">
        <f t="shared" si="31"/>
        <v>45826</v>
      </c>
      <c r="B2029" s="12" t="s">
        <v>21</v>
      </c>
      <c r="C2029" s="12" t="str">
        <f>VLOOKUP(D2029, City_Mapping!A:B, 2, FALSE)</f>
        <v>USA</v>
      </c>
      <c r="D2029" s="12" t="s">
        <v>31</v>
      </c>
      <c r="E2029" s="12" t="s">
        <v>36</v>
      </c>
      <c r="F2029" s="12" t="s">
        <v>37</v>
      </c>
      <c r="G2029" s="12">
        <v>13244</v>
      </c>
      <c r="H2029" s="12" t="s">
        <v>41</v>
      </c>
      <c r="I2029" s="12" t="s">
        <v>43</v>
      </c>
      <c r="J2029" s="12">
        <v>139887</v>
      </c>
      <c r="K2029" s="12">
        <v>4</v>
      </c>
      <c r="L2029" s="13">
        <v>1533</v>
      </c>
      <c r="M2029" s="14">
        <f>Table1[[#This Row],[Column1]]/100</f>
        <v>0.05</v>
      </c>
      <c r="N2029" s="13">
        <f>Table1[[#This Row],[Unit_Price]]*Table1[[#This Row],[Quantity]]*(1-Table1[[#This Row],[Discount_%]])</f>
        <v>5825.4</v>
      </c>
      <c r="O2029" s="13">
        <v>8452</v>
      </c>
      <c r="P2029" s="13">
        <f>Table1[[#This Row],[Revenue]]-Table1[[#This Row],[Cost]]</f>
        <v>-2626.6000000000004</v>
      </c>
      <c r="Q2029" s="12" t="s">
        <v>46</v>
      </c>
      <c r="R2029" s="12" t="s">
        <v>50</v>
      </c>
      <c r="S2029" s="12" t="s">
        <v>55</v>
      </c>
      <c r="T2029" s="12">
        <v>4</v>
      </c>
      <c r="U2029" s="12">
        <v>5</v>
      </c>
      <c r="V2029" s="20" t="str">
        <f>TEXT(Table1[[#This Row],[Date]],"mmm-yyyy")</f>
        <v>Jun-2025</v>
      </c>
    </row>
    <row r="2030" spans="1:22" x14ac:dyDescent="0.2">
      <c r="A2030" s="11">
        <f t="shared" si="31"/>
        <v>45827</v>
      </c>
      <c r="B2030" s="12" t="s">
        <v>23</v>
      </c>
      <c r="C2030" s="12" t="str">
        <f>VLOOKUP(D2030, City_Mapping!A:B, 2, FALSE)</f>
        <v>UAE</v>
      </c>
      <c r="D2030" s="12" t="s">
        <v>30</v>
      </c>
      <c r="E2030" s="12" t="s">
        <v>36</v>
      </c>
      <c r="F2030" s="12" t="s">
        <v>39</v>
      </c>
      <c r="G2030" s="12">
        <v>32720</v>
      </c>
      <c r="H2030" s="12" t="s">
        <v>41</v>
      </c>
      <c r="I2030" s="12" t="s">
        <v>43</v>
      </c>
      <c r="J2030" s="12">
        <v>314089</v>
      </c>
      <c r="K2030" s="12">
        <v>6</v>
      </c>
      <c r="L2030" s="13">
        <v>1361</v>
      </c>
      <c r="M2030" s="14">
        <f>Table1[[#This Row],[Column1]]/100</f>
        <v>0.1</v>
      </c>
      <c r="N2030" s="13">
        <f>Table1[[#This Row],[Unit_Price]]*Table1[[#This Row],[Quantity]]*(1-Table1[[#This Row],[Discount_%]])</f>
        <v>7349.4000000000005</v>
      </c>
      <c r="O2030" s="13">
        <v>23981</v>
      </c>
      <c r="P2030" s="13">
        <f>Table1[[#This Row],[Revenue]]-Table1[[#This Row],[Cost]]</f>
        <v>-16631.599999999999</v>
      </c>
      <c r="Q2030" s="12" t="s">
        <v>49</v>
      </c>
      <c r="R2030" s="12" t="s">
        <v>52</v>
      </c>
      <c r="S2030" s="12" t="s">
        <v>53</v>
      </c>
      <c r="T2030" s="12">
        <v>4</v>
      </c>
      <c r="U2030" s="12">
        <v>10</v>
      </c>
      <c r="V2030" s="20" t="str">
        <f>TEXT(Table1[[#This Row],[Date]],"mmm-yyyy")</f>
        <v>Jun-2025</v>
      </c>
    </row>
    <row r="2031" spans="1:22" x14ac:dyDescent="0.2">
      <c r="A2031" s="11">
        <f t="shared" si="31"/>
        <v>45827</v>
      </c>
      <c r="B2031" s="12" t="s">
        <v>21</v>
      </c>
      <c r="C2031" s="12" t="str">
        <f>VLOOKUP(D2031, City_Mapping!A:B, 2, FALSE)</f>
        <v>UK</v>
      </c>
      <c r="D2031" s="12" t="s">
        <v>29</v>
      </c>
      <c r="E2031" s="12" t="s">
        <v>35</v>
      </c>
      <c r="F2031" s="12" t="s">
        <v>40</v>
      </c>
      <c r="G2031" s="12">
        <v>35090</v>
      </c>
      <c r="H2031" s="12" t="s">
        <v>41</v>
      </c>
      <c r="I2031" s="12" t="s">
        <v>43</v>
      </c>
      <c r="J2031" s="12">
        <v>880318</v>
      </c>
      <c r="K2031" s="12">
        <v>4</v>
      </c>
      <c r="L2031" s="13">
        <v>848</v>
      </c>
      <c r="M2031" s="14">
        <f>Table1[[#This Row],[Column1]]/100</f>
        <v>0.2</v>
      </c>
      <c r="N2031" s="13">
        <f>Table1[[#This Row],[Unit_Price]]*Table1[[#This Row],[Quantity]]*(1-Table1[[#This Row],[Discount_%]])</f>
        <v>2713.6000000000004</v>
      </c>
      <c r="O2031" s="13">
        <v>1187</v>
      </c>
      <c r="P2031" s="13">
        <f>Table1[[#This Row],[Revenue]]-Table1[[#This Row],[Cost]]</f>
        <v>1526.6000000000004</v>
      </c>
      <c r="Q2031" s="12" t="s">
        <v>46</v>
      </c>
      <c r="R2031" s="12" t="s">
        <v>51</v>
      </c>
      <c r="S2031" s="12" t="s">
        <v>56</v>
      </c>
      <c r="T2031" s="12">
        <v>5</v>
      </c>
      <c r="U2031" s="12">
        <v>20</v>
      </c>
      <c r="V2031" s="20" t="str">
        <f>TEXT(Table1[[#This Row],[Date]],"mmm-yyyy")</f>
        <v>Jun-2025</v>
      </c>
    </row>
    <row r="2032" spans="1:22" x14ac:dyDescent="0.2">
      <c r="A2032" s="11">
        <f t="shared" si="31"/>
        <v>45827</v>
      </c>
      <c r="B2032" s="12" t="s">
        <v>20</v>
      </c>
      <c r="C2032" s="12" t="str">
        <f>VLOOKUP(D2032, City_Mapping!A:B, 2, FALSE)</f>
        <v>India</v>
      </c>
      <c r="D2032" s="12" t="s">
        <v>28</v>
      </c>
      <c r="E2032" s="12" t="s">
        <v>36</v>
      </c>
      <c r="F2032" s="12" t="s">
        <v>39</v>
      </c>
      <c r="G2032" s="12">
        <v>74277</v>
      </c>
      <c r="H2032" s="12" t="s">
        <v>41</v>
      </c>
      <c r="I2032" s="12" t="s">
        <v>43</v>
      </c>
      <c r="J2032" s="12">
        <v>831614</v>
      </c>
      <c r="K2032" s="12">
        <v>4</v>
      </c>
      <c r="L2032" s="13">
        <v>4277</v>
      </c>
      <c r="M2032" s="14">
        <f>Table1[[#This Row],[Column1]]/100</f>
        <v>0.2</v>
      </c>
      <c r="N2032" s="13">
        <f>Table1[[#This Row],[Unit_Price]]*Table1[[#This Row],[Quantity]]*(1-Table1[[#This Row],[Discount_%]])</f>
        <v>13686.400000000001</v>
      </c>
      <c r="O2032" s="13">
        <v>26280</v>
      </c>
      <c r="P2032" s="13">
        <f>Table1[[#This Row],[Revenue]]-Table1[[#This Row],[Cost]]</f>
        <v>-12593.599999999999</v>
      </c>
      <c r="Q2032" s="12" t="s">
        <v>48</v>
      </c>
      <c r="R2032" s="12" t="s">
        <v>52</v>
      </c>
      <c r="S2032" s="12" t="s">
        <v>55</v>
      </c>
      <c r="T2032" s="12">
        <v>3</v>
      </c>
      <c r="U2032" s="12">
        <v>20</v>
      </c>
      <c r="V2032" s="20" t="str">
        <f>TEXT(Table1[[#This Row],[Date]],"mmm-yyyy")</f>
        <v>Jun-2025</v>
      </c>
    </row>
    <row r="2033" spans="1:22" x14ac:dyDescent="0.2">
      <c r="A2033" s="11">
        <f t="shared" si="31"/>
        <v>45827</v>
      </c>
      <c r="B2033" s="12" t="s">
        <v>22</v>
      </c>
      <c r="C2033" s="12" t="str">
        <f>VLOOKUP(D2033, City_Mapping!A:B, 2, FALSE)</f>
        <v>UAE</v>
      </c>
      <c r="D2033" s="12" t="s">
        <v>30</v>
      </c>
      <c r="E2033" s="12" t="s">
        <v>34</v>
      </c>
      <c r="F2033" s="12" t="s">
        <v>40</v>
      </c>
      <c r="G2033" s="12">
        <v>58536</v>
      </c>
      <c r="H2033" s="12" t="s">
        <v>41</v>
      </c>
      <c r="I2033" s="12" t="s">
        <v>44</v>
      </c>
      <c r="J2033" s="12">
        <v>574125</v>
      </c>
      <c r="K2033" s="12">
        <v>2</v>
      </c>
      <c r="L2033" s="13">
        <v>2158</v>
      </c>
      <c r="M2033" s="14">
        <f>Table1[[#This Row],[Column1]]/100</f>
        <v>0.2</v>
      </c>
      <c r="N2033" s="13">
        <f>Table1[[#This Row],[Unit_Price]]*Table1[[#This Row],[Quantity]]*(1-Table1[[#This Row],[Discount_%]])</f>
        <v>3452.8</v>
      </c>
      <c r="O2033" s="13">
        <v>28943</v>
      </c>
      <c r="P2033" s="13">
        <f>Table1[[#This Row],[Revenue]]-Table1[[#This Row],[Cost]]</f>
        <v>-25490.2</v>
      </c>
      <c r="Q2033" s="12" t="s">
        <v>46</v>
      </c>
      <c r="R2033" s="12" t="s">
        <v>50</v>
      </c>
      <c r="S2033" s="12" t="s">
        <v>54</v>
      </c>
      <c r="T2033" s="12">
        <v>3</v>
      </c>
      <c r="U2033" s="12">
        <v>20</v>
      </c>
      <c r="V2033" s="20" t="str">
        <f>TEXT(Table1[[#This Row],[Date]],"mmm-yyyy")</f>
        <v>Jun-2025</v>
      </c>
    </row>
    <row r="2034" spans="1:22" x14ac:dyDescent="0.2">
      <c r="A2034" s="11">
        <f t="shared" si="31"/>
        <v>45827</v>
      </c>
      <c r="B2034" s="12" t="s">
        <v>20</v>
      </c>
      <c r="C2034" s="12" t="str">
        <f>VLOOKUP(D2034, City_Mapping!A:B, 2, FALSE)</f>
        <v>UAE</v>
      </c>
      <c r="D2034" s="12" t="s">
        <v>30</v>
      </c>
      <c r="E2034" s="12" t="s">
        <v>34</v>
      </c>
      <c r="F2034" s="12" t="s">
        <v>37</v>
      </c>
      <c r="G2034" s="12">
        <v>17855</v>
      </c>
      <c r="H2034" s="12" t="s">
        <v>42</v>
      </c>
      <c r="I2034" s="12" t="s">
        <v>45</v>
      </c>
      <c r="J2034" s="12">
        <v>975212</v>
      </c>
      <c r="K2034" s="12">
        <v>7</v>
      </c>
      <c r="L2034" s="13">
        <v>1074</v>
      </c>
      <c r="M2034" s="14">
        <f>Table1[[#This Row],[Column1]]/100</f>
        <v>0.05</v>
      </c>
      <c r="N2034" s="13">
        <f>Table1[[#This Row],[Unit_Price]]*Table1[[#This Row],[Quantity]]*(1-Table1[[#This Row],[Discount_%]])</f>
        <v>7142.0999999999995</v>
      </c>
      <c r="O2034" s="13">
        <v>8690</v>
      </c>
      <c r="P2034" s="13">
        <f>Table1[[#This Row],[Revenue]]-Table1[[#This Row],[Cost]]</f>
        <v>-1547.9000000000005</v>
      </c>
      <c r="Q2034" s="12" t="s">
        <v>49</v>
      </c>
      <c r="R2034" s="12" t="s">
        <v>51</v>
      </c>
      <c r="S2034" s="12" t="s">
        <v>53</v>
      </c>
      <c r="T2034" s="12">
        <v>1</v>
      </c>
      <c r="U2034" s="12">
        <v>5</v>
      </c>
      <c r="V2034" s="20" t="str">
        <f>TEXT(Table1[[#This Row],[Date]],"mmm-yyyy")</f>
        <v>Jun-2025</v>
      </c>
    </row>
    <row r="2035" spans="1:22" x14ac:dyDescent="0.2">
      <c r="A2035" s="11">
        <f t="shared" si="31"/>
        <v>45827</v>
      </c>
      <c r="B2035" s="12" t="s">
        <v>23</v>
      </c>
      <c r="C2035" s="12" t="str">
        <f>VLOOKUP(D2035, City_Mapping!A:B, 2, FALSE)</f>
        <v>UK</v>
      </c>
      <c r="D2035" s="12" t="s">
        <v>29</v>
      </c>
      <c r="E2035" s="12" t="s">
        <v>34</v>
      </c>
      <c r="F2035" s="12" t="s">
        <v>40</v>
      </c>
      <c r="G2035" s="12">
        <v>11601</v>
      </c>
      <c r="H2035" s="12" t="s">
        <v>41</v>
      </c>
      <c r="I2035" s="12" t="s">
        <v>44</v>
      </c>
      <c r="J2035" s="12">
        <v>990171</v>
      </c>
      <c r="K2035" s="12">
        <v>6</v>
      </c>
      <c r="L2035" s="13">
        <v>2319</v>
      </c>
      <c r="M2035" s="14">
        <f>Table1[[#This Row],[Column1]]/100</f>
        <v>0.05</v>
      </c>
      <c r="N2035" s="13">
        <f>Table1[[#This Row],[Unit_Price]]*Table1[[#This Row],[Quantity]]*(1-Table1[[#This Row],[Discount_%]])</f>
        <v>13218.3</v>
      </c>
      <c r="O2035" s="13">
        <v>29029</v>
      </c>
      <c r="P2035" s="13">
        <f>Table1[[#This Row],[Revenue]]-Table1[[#This Row],[Cost]]</f>
        <v>-15810.7</v>
      </c>
      <c r="Q2035" s="12" t="s">
        <v>46</v>
      </c>
      <c r="R2035" s="12" t="s">
        <v>51</v>
      </c>
      <c r="S2035" s="12" t="s">
        <v>53</v>
      </c>
      <c r="T2035" s="12">
        <v>5</v>
      </c>
      <c r="U2035" s="12">
        <v>5</v>
      </c>
      <c r="V2035" s="20" t="str">
        <f>TEXT(Table1[[#This Row],[Date]],"mmm-yyyy")</f>
        <v>Jun-2025</v>
      </c>
    </row>
    <row r="2036" spans="1:22" x14ac:dyDescent="0.2">
      <c r="A2036" s="11">
        <f t="shared" si="31"/>
        <v>45827</v>
      </c>
      <c r="B2036" s="12" t="s">
        <v>22</v>
      </c>
      <c r="C2036" s="12" t="str">
        <f>VLOOKUP(D2036, City_Mapping!A:B, 2, FALSE)</f>
        <v>USA</v>
      </c>
      <c r="D2036" s="12" t="s">
        <v>31</v>
      </c>
      <c r="E2036" s="12" t="s">
        <v>34</v>
      </c>
      <c r="F2036" s="12" t="s">
        <v>37</v>
      </c>
      <c r="G2036" s="12">
        <v>41952</v>
      </c>
      <c r="H2036" s="12" t="s">
        <v>41</v>
      </c>
      <c r="I2036" s="12" t="s">
        <v>43</v>
      </c>
      <c r="J2036" s="12">
        <v>341731</v>
      </c>
      <c r="K2036" s="12">
        <v>2</v>
      </c>
      <c r="L2036" s="13">
        <v>1430</v>
      </c>
      <c r="M2036" s="14">
        <f>Table1[[#This Row],[Column1]]/100</f>
        <v>0.1</v>
      </c>
      <c r="N2036" s="13">
        <f>Table1[[#This Row],[Unit_Price]]*Table1[[#This Row],[Quantity]]*(1-Table1[[#This Row],[Discount_%]])</f>
        <v>2574</v>
      </c>
      <c r="O2036" s="13">
        <v>26942</v>
      </c>
      <c r="P2036" s="13">
        <f>Table1[[#This Row],[Revenue]]-Table1[[#This Row],[Cost]]</f>
        <v>-24368</v>
      </c>
      <c r="Q2036" s="12" t="s">
        <v>49</v>
      </c>
      <c r="R2036" s="12" t="s">
        <v>52</v>
      </c>
      <c r="S2036" s="12" t="s">
        <v>53</v>
      </c>
      <c r="T2036" s="12">
        <v>4</v>
      </c>
      <c r="U2036" s="12">
        <v>10</v>
      </c>
      <c r="V2036" s="20" t="str">
        <f>TEXT(Table1[[#This Row],[Date]],"mmm-yyyy")</f>
        <v>Jun-2025</v>
      </c>
    </row>
    <row r="2037" spans="1:22" x14ac:dyDescent="0.2">
      <c r="A2037" s="11">
        <f t="shared" si="31"/>
        <v>45827</v>
      </c>
      <c r="B2037" s="12" t="s">
        <v>23</v>
      </c>
      <c r="C2037" s="12" t="str">
        <f>VLOOKUP(D2037, City_Mapping!A:B, 2, FALSE)</f>
        <v>India</v>
      </c>
      <c r="D2037" s="12" t="s">
        <v>28</v>
      </c>
      <c r="E2037" s="12" t="s">
        <v>35</v>
      </c>
      <c r="F2037" s="12" t="s">
        <v>40</v>
      </c>
      <c r="G2037" s="12">
        <v>60374</v>
      </c>
      <c r="H2037" s="12" t="s">
        <v>41</v>
      </c>
      <c r="I2037" s="12" t="s">
        <v>45</v>
      </c>
      <c r="J2037" s="12">
        <v>161055</v>
      </c>
      <c r="K2037" s="12">
        <v>5</v>
      </c>
      <c r="L2037" s="13">
        <v>4508</v>
      </c>
      <c r="M2037" s="14">
        <f>Table1[[#This Row],[Column1]]/100</f>
        <v>0.2</v>
      </c>
      <c r="N2037" s="13">
        <f>Table1[[#This Row],[Unit_Price]]*Table1[[#This Row],[Quantity]]*(1-Table1[[#This Row],[Discount_%]])</f>
        <v>18032</v>
      </c>
      <c r="O2037" s="13">
        <v>28225</v>
      </c>
      <c r="P2037" s="13">
        <f>Table1[[#This Row],[Revenue]]-Table1[[#This Row],[Cost]]</f>
        <v>-10193</v>
      </c>
      <c r="Q2037" s="12" t="s">
        <v>49</v>
      </c>
      <c r="R2037" s="12" t="s">
        <v>51</v>
      </c>
      <c r="S2037" s="12" t="s">
        <v>56</v>
      </c>
      <c r="T2037" s="12">
        <v>1</v>
      </c>
      <c r="U2037" s="12">
        <v>20</v>
      </c>
      <c r="V2037" s="20" t="str">
        <f>TEXT(Table1[[#This Row],[Date]],"mmm-yyyy")</f>
        <v>Jun-2025</v>
      </c>
    </row>
    <row r="2038" spans="1:22" x14ac:dyDescent="0.2">
      <c r="A2038" s="11">
        <f t="shared" si="31"/>
        <v>45827</v>
      </c>
      <c r="B2038" s="12" t="s">
        <v>23</v>
      </c>
      <c r="C2038" s="12" t="str">
        <f>VLOOKUP(D2038, City_Mapping!A:B, 2, FALSE)</f>
        <v>India</v>
      </c>
      <c r="D2038" s="12" t="s">
        <v>33</v>
      </c>
      <c r="E2038" s="12" t="s">
        <v>34</v>
      </c>
      <c r="F2038" s="12" t="s">
        <v>37</v>
      </c>
      <c r="G2038" s="12">
        <v>15690</v>
      </c>
      <c r="H2038" s="12" t="s">
        <v>42</v>
      </c>
      <c r="I2038" s="12" t="s">
        <v>43</v>
      </c>
      <c r="J2038" s="12">
        <v>324237</v>
      </c>
      <c r="K2038" s="12">
        <v>6</v>
      </c>
      <c r="L2038" s="13">
        <v>983</v>
      </c>
      <c r="M2038" s="14">
        <f>Table1[[#This Row],[Column1]]/100</f>
        <v>0.15</v>
      </c>
      <c r="N2038" s="13">
        <f>Table1[[#This Row],[Unit_Price]]*Table1[[#This Row],[Quantity]]*(1-Table1[[#This Row],[Discount_%]])</f>
        <v>5013.3</v>
      </c>
      <c r="O2038" s="13">
        <v>8390</v>
      </c>
      <c r="P2038" s="13">
        <f>Table1[[#This Row],[Revenue]]-Table1[[#This Row],[Cost]]</f>
        <v>-3376.7</v>
      </c>
      <c r="Q2038" s="12" t="s">
        <v>46</v>
      </c>
      <c r="R2038" s="12" t="s">
        <v>52</v>
      </c>
      <c r="S2038" s="12" t="s">
        <v>55</v>
      </c>
      <c r="T2038" s="12">
        <v>5</v>
      </c>
      <c r="U2038" s="12">
        <v>15</v>
      </c>
      <c r="V2038" s="20" t="str">
        <f>TEXT(Table1[[#This Row],[Date]],"mmm-yyyy")</f>
        <v>Jun-2025</v>
      </c>
    </row>
    <row r="2039" spans="1:22" x14ac:dyDescent="0.2">
      <c r="A2039" s="11">
        <f t="shared" si="31"/>
        <v>45827</v>
      </c>
      <c r="B2039" s="12" t="s">
        <v>20</v>
      </c>
      <c r="C2039" s="12" t="str">
        <f>VLOOKUP(D2039, City_Mapping!A:B, 2, FALSE)</f>
        <v>India</v>
      </c>
      <c r="D2039" s="12" t="s">
        <v>32</v>
      </c>
      <c r="E2039" s="12" t="s">
        <v>35</v>
      </c>
      <c r="F2039" s="12" t="s">
        <v>37</v>
      </c>
      <c r="G2039" s="12">
        <v>22521</v>
      </c>
      <c r="H2039" s="12" t="s">
        <v>41</v>
      </c>
      <c r="I2039" s="12" t="s">
        <v>43</v>
      </c>
      <c r="J2039" s="12">
        <v>118327</v>
      </c>
      <c r="K2039" s="12">
        <v>5</v>
      </c>
      <c r="L2039" s="13">
        <v>4412</v>
      </c>
      <c r="M2039" s="14">
        <f>Table1[[#This Row],[Column1]]/100</f>
        <v>0.2</v>
      </c>
      <c r="N2039" s="13">
        <f>Table1[[#This Row],[Unit_Price]]*Table1[[#This Row],[Quantity]]*(1-Table1[[#This Row],[Discount_%]])</f>
        <v>17648</v>
      </c>
      <c r="O2039" s="13">
        <v>17718</v>
      </c>
      <c r="P2039" s="13">
        <f>Table1[[#This Row],[Revenue]]-Table1[[#This Row],[Cost]]</f>
        <v>-70</v>
      </c>
      <c r="Q2039" s="12" t="s">
        <v>47</v>
      </c>
      <c r="R2039" s="12" t="s">
        <v>50</v>
      </c>
      <c r="S2039" s="12" t="s">
        <v>53</v>
      </c>
      <c r="T2039" s="12">
        <v>4</v>
      </c>
      <c r="U2039" s="12">
        <v>20</v>
      </c>
      <c r="V2039" s="20" t="str">
        <f>TEXT(Table1[[#This Row],[Date]],"mmm-yyyy")</f>
        <v>Jun-2025</v>
      </c>
    </row>
    <row r="2040" spans="1:22" x14ac:dyDescent="0.2">
      <c r="A2040" s="11">
        <f t="shared" si="31"/>
        <v>45827</v>
      </c>
      <c r="B2040" s="12" t="s">
        <v>23</v>
      </c>
      <c r="C2040" s="12" t="str">
        <f>VLOOKUP(D2040, City_Mapping!A:B, 2, FALSE)</f>
        <v>USA</v>
      </c>
      <c r="D2040" s="12" t="s">
        <v>31</v>
      </c>
      <c r="E2040" s="12" t="s">
        <v>34</v>
      </c>
      <c r="F2040" s="12" t="s">
        <v>38</v>
      </c>
      <c r="G2040" s="12">
        <v>86019</v>
      </c>
      <c r="H2040" s="12" t="s">
        <v>41</v>
      </c>
      <c r="I2040" s="12" t="s">
        <v>45</v>
      </c>
      <c r="J2040" s="12">
        <v>462167</v>
      </c>
      <c r="K2040" s="12">
        <v>4</v>
      </c>
      <c r="L2040" s="13">
        <v>857</v>
      </c>
      <c r="M2040" s="14">
        <f>Table1[[#This Row],[Column1]]/100</f>
        <v>0.1</v>
      </c>
      <c r="N2040" s="13">
        <f>Table1[[#This Row],[Unit_Price]]*Table1[[#This Row],[Quantity]]*(1-Table1[[#This Row],[Discount_%]])</f>
        <v>3085.2000000000003</v>
      </c>
      <c r="O2040" s="13">
        <v>23984</v>
      </c>
      <c r="P2040" s="13">
        <f>Table1[[#This Row],[Revenue]]-Table1[[#This Row],[Cost]]</f>
        <v>-20898.8</v>
      </c>
      <c r="Q2040" s="12" t="s">
        <v>48</v>
      </c>
      <c r="R2040" s="12" t="s">
        <v>52</v>
      </c>
      <c r="S2040" s="12" t="s">
        <v>56</v>
      </c>
      <c r="T2040" s="12">
        <v>5</v>
      </c>
      <c r="U2040" s="12">
        <v>10</v>
      </c>
      <c r="V2040" s="20" t="str">
        <f>TEXT(Table1[[#This Row],[Date]],"mmm-yyyy")</f>
        <v>Jun-2025</v>
      </c>
    </row>
    <row r="2041" spans="1:22" x14ac:dyDescent="0.2">
      <c r="A2041" s="11">
        <f t="shared" si="31"/>
        <v>45827</v>
      </c>
      <c r="B2041" s="12" t="s">
        <v>20</v>
      </c>
      <c r="C2041" s="12" t="str">
        <f>VLOOKUP(D2041, City_Mapping!A:B, 2, FALSE)</f>
        <v>India</v>
      </c>
      <c r="D2041" s="12" t="s">
        <v>28</v>
      </c>
      <c r="E2041" s="12" t="s">
        <v>35</v>
      </c>
      <c r="F2041" s="12" t="s">
        <v>40</v>
      </c>
      <c r="G2041" s="12">
        <v>18058</v>
      </c>
      <c r="H2041" s="12" t="s">
        <v>42</v>
      </c>
      <c r="I2041" s="12" t="s">
        <v>43</v>
      </c>
      <c r="J2041" s="12">
        <v>564520</v>
      </c>
      <c r="K2041" s="12">
        <v>9</v>
      </c>
      <c r="L2041" s="13">
        <v>4980</v>
      </c>
      <c r="M2041" s="14">
        <f>Table1[[#This Row],[Column1]]/100</f>
        <v>0.1</v>
      </c>
      <c r="N2041" s="13">
        <f>Table1[[#This Row],[Unit_Price]]*Table1[[#This Row],[Quantity]]*(1-Table1[[#This Row],[Discount_%]])</f>
        <v>40338</v>
      </c>
      <c r="O2041" s="13">
        <v>24999</v>
      </c>
      <c r="P2041" s="13">
        <f>Table1[[#This Row],[Revenue]]-Table1[[#This Row],[Cost]]</f>
        <v>15339</v>
      </c>
      <c r="Q2041" s="12" t="s">
        <v>49</v>
      </c>
      <c r="R2041" s="12" t="s">
        <v>51</v>
      </c>
      <c r="S2041" s="12" t="s">
        <v>55</v>
      </c>
      <c r="T2041" s="12">
        <v>2</v>
      </c>
      <c r="U2041" s="12">
        <v>10</v>
      </c>
      <c r="V2041" s="20" t="str">
        <f>TEXT(Table1[[#This Row],[Date]],"mmm-yyyy")</f>
        <v>Jun-2025</v>
      </c>
    </row>
    <row r="2042" spans="1:22" x14ac:dyDescent="0.2">
      <c r="A2042" s="11">
        <f t="shared" si="31"/>
        <v>45828</v>
      </c>
      <c r="B2042" s="12" t="s">
        <v>22</v>
      </c>
      <c r="C2042" s="12" t="str">
        <f>VLOOKUP(D2042, City_Mapping!A:B, 2, FALSE)</f>
        <v>UAE</v>
      </c>
      <c r="D2042" s="12" t="s">
        <v>30</v>
      </c>
      <c r="E2042" s="12" t="s">
        <v>34</v>
      </c>
      <c r="F2042" s="12" t="s">
        <v>40</v>
      </c>
      <c r="G2042" s="12">
        <v>23704</v>
      </c>
      <c r="H2042" s="12" t="s">
        <v>42</v>
      </c>
      <c r="I2042" s="12" t="s">
        <v>44</v>
      </c>
      <c r="J2042" s="12">
        <v>255938</v>
      </c>
      <c r="K2042" s="12">
        <v>3</v>
      </c>
      <c r="L2042" s="13">
        <v>753</v>
      </c>
      <c r="M2042" s="14">
        <f>Table1[[#This Row],[Column1]]/100</f>
        <v>0.15</v>
      </c>
      <c r="N2042" s="13">
        <f>Table1[[#This Row],[Unit_Price]]*Table1[[#This Row],[Quantity]]*(1-Table1[[#This Row],[Discount_%]])</f>
        <v>1920.1499999999999</v>
      </c>
      <c r="O2042" s="13">
        <v>16974</v>
      </c>
      <c r="P2042" s="13">
        <f>Table1[[#This Row],[Revenue]]-Table1[[#This Row],[Cost]]</f>
        <v>-15053.85</v>
      </c>
      <c r="Q2042" s="12" t="s">
        <v>47</v>
      </c>
      <c r="R2042" s="12" t="s">
        <v>50</v>
      </c>
      <c r="S2042" s="12" t="s">
        <v>54</v>
      </c>
      <c r="T2042" s="12">
        <v>4</v>
      </c>
      <c r="U2042" s="12">
        <v>15</v>
      </c>
      <c r="V2042" s="20" t="str">
        <f>TEXT(Table1[[#This Row],[Date]],"mmm-yyyy")</f>
        <v>Jun-2025</v>
      </c>
    </row>
    <row r="2043" spans="1:22" x14ac:dyDescent="0.2">
      <c r="A2043" s="11">
        <f t="shared" si="31"/>
        <v>45828</v>
      </c>
      <c r="B2043" s="12" t="s">
        <v>20</v>
      </c>
      <c r="C2043" s="12" t="str">
        <f>VLOOKUP(D2043, City_Mapping!A:B, 2, FALSE)</f>
        <v>India</v>
      </c>
      <c r="D2043" s="12" t="s">
        <v>28</v>
      </c>
      <c r="E2043" s="12" t="s">
        <v>34</v>
      </c>
      <c r="F2043" s="12" t="s">
        <v>38</v>
      </c>
      <c r="G2043" s="12">
        <v>68933</v>
      </c>
      <c r="H2043" s="12" t="s">
        <v>41</v>
      </c>
      <c r="I2043" s="12" t="s">
        <v>44</v>
      </c>
      <c r="J2043" s="12">
        <v>800009</v>
      </c>
      <c r="K2043" s="12">
        <v>2</v>
      </c>
      <c r="L2043" s="13">
        <v>4494</v>
      </c>
      <c r="M2043" s="14">
        <f>Table1[[#This Row],[Column1]]/100</f>
        <v>0.05</v>
      </c>
      <c r="N2043" s="13">
        <f>Table1[[#This Row],[Unit_Price]]*Table1[[#This Row],[Quantity]]*(1-Table1[[#This Row],[Discount_%]])</f>
        <v>8538.6</v>
      </c>
      <c r="O2043" s="13">
        <v>11576</v>
      </c>
      <c r="P2043" s="13">
        <f>Table1[[#This Row],[Revenue]]-Table1[[#This Row],[Cost]]</f>
        <v>-3037.3999999999996</v>
      </c>
      <c r="Q2043" s="12" t="s">
        <v>48</v>
      </c>
      <c r="R2043" s="12" t="s">
        <v>50</v>
      </c>
      <c r="S2043" s="12" t="s">
        <v>53</v>
      </c>
      <c r="T2043" s="12">
        <v>5</v>
      </c>
      <c r="U2043" s="12">
        <v>5</v>
      </c>
      <c r="V2043" s="20" t="str">
        <f>TEXT(Table1[[#This Row],[Date]],"mmm-yyyy")</f>
        <v>Jun-2025</v>
      </c>
    </row>
    <row r="2044" spans="1:22" x14ac:dyDescent="0.2">
      <c r="A2044" s="11">
        <f t="shared" si="31"/>
        <v>45828</v>
      </c>
      <c r="B2044" s="12" t="s">
        <v>22</v>
      </c>
      <c r="C2044" s="12" t="str">
        <f>VLOOKUP(D2044, City_Mapping!A:B, 2, FALSE)</f>
        <v>India</v>
      </c>
      <c r="D2044" s="12" t="s">
        <v>32</v>
      </c>
      <c r="E2044" s="12" t="s">
        <v>35</v>
      </c>
      <c r="F2044" s="12" t="s">
        <v>37</v>
      </c>
      <c r="G2044" s="12">
        <v>81101</v>
      </c>
      <c r="H2044" s="12" t="s">
        <v>42</v>
      </c>
      <c r="I2044" s="12" t="s">
        <v>44</v>
      </c>
      <c r="J2044" s="12">
        <v>502382</v>
      </c>
      <c r="K2044" s="12">
        <v>9</v>
      </c>
      <c r="L2044" s="13">
        <v>1334</v>
      </c>
      <c r="M2044" s="14">
        <f>Table1[[#This Row],[Column1]]/100</f>
        <v>0.15</v>
      </c>
      <c r="N2044" s="13">
        <f>Table1[[#This Row],[Unit_Price]]*Table1[[#This Row],[Quantity]]*(1-Table1[[#This Row],[Discount_%]])</f>
        <v>10205.1</v>
      </c>
      <c r="O2044" s="13">
        <v>15690</v>
      </c>
      <c r="P2044" s="13">
        <f>Table1[[#This Row],[Revenue]]-Table1[[#This Row],[Cost]]</f>
        <v>-5484.9</v>
      </c>
      <c r="Q2044" s="12" t="s">
        <v>47</v>
      </c>
      <c r="R2044" s="12" t="s">
        <v>50</v>
      </c>
      <c r="S2044" s="12" t="s">
        <v>56</v>
      </c>
      <c r="T2044" s="12">
        <v>5</v>
      </c>
      <c r="U2044" s="12">
        <v>15</v>
      </c>
      <c r="V2044" s="20" t="str">
        <f>TEXT(Table1[[#This Row],[Date]],"mmm-yyyy")</f>
        <v>Jun-2025</v>
      </c>
    </row>
    <row r="2045" spans="1:22" x14ac:dyDescent="0.2">
      <c r="A2045" s="11">
        <f t="shared" si="31"/>
        <v>45828</v>
      </c>
      <c r="B2045" s="12" t="s">
        <v>20</v>
      </c>
      <c r="C2045" s="12" t="str">
        <f>VLOOKUP(D2045, City_Mapping!A:B, 2, FALSE)</f>
        <v>UK</v>
      </c>
      <c r="D2045" s="12" t="s">
        <v>29</v>
      </c>
      <c r="E2045" s="12" t="s">
        <v>36</v>
      </c>
      <c r="F2045" s="12" t="s">
        <v>37</v>
      </c>
      <c r="G2045" s="12">
        <v>53856</v>
      </c>
      <c r="H2045" s="12" t="s">
        <v>42</v>
      </c>
      <c r="I2045" s="12" t="s">
        <v>43</v>
      </c>
      <c r="J2045" s="12">
        <v>196279</v>
      </c>
      <c r="K2045" s="12">
        <v>8</v>
      </c>
      <c r="L2045" s="13">
        <v>1690</v>
      </c>
      <c r="M2045" s="14">
        <f>Table1[[#This Row],[Column1]]/100</f>
        <v>0.1</v>
      </c>
      <c r="N2045" s="13">
        <f>Table1[[#This Row],[Unit_Price]]*Table1[[#This Row],[Quantity]]*(1-Table1[[#This Row],[Discount_%]])</f>
        <v>12168</v>
      </c>
      <c r="O2045" s="13">
        <v>17739</v>
      </c>
      <c r="P2045" s="13">
        <f>Table1[[#This Row],[Revenue]]-Table1[[#This Row],[Cost]]</f>
        <v>-5571</v>
      </c>
      <c r="Q2045" s="12" t="s">
        <v>46</v>
      </c>
      <c r="R2045" s="12" t="s">
        <v>52</v>
      </c>
      <c r="S2045" s="12" t="s">
        <v>53</v>
      </c>
      <c r="T2045" s="12">
        <v>1</v>
      </c>
      <c r="U2045" s="12">
        <v>10</v>
      </c>
      <c r="V2045" s="20" t="str">
        <f>TEXT(Table1[[#This Row],[Date]],"mmm-yyyy")</f>
        <v>Jun-2025</v>
      </c>
    </row>
    <row r="2046" spans="1:22" x14ac:dyDescent="0.2">
      <c r="A2046" s="11">
        <f t="shared" si="31"/>
        <v>45828</v>
      </c>
      <c r="B2046" s="12" t="s">
        <v>21</v>
      </c>
      <c r="C2046" s="12" t="str">
        <f>VLOOKUP(D2046, City_Mapping!A:B, 2, FALSE)</f>
        <v>India</v>
      </c>
      <c r="D2046" s="12" t="s">
        <v>32</v>
      </c>
      <c r="E2046" s="12" t="s">
        <v>36</v>
      </c>
      <c r="F2046" s="12" t="s">
        <v>38</v>
      </c>
      <c r="G2046" s="12">
        <v>47256</v>
      </c>
      <c r="H2046" s="12" t="s">
        <v>41</v>
      </c>
      <c r="I2046" s="12" t="s">
        <v>44</v>
      </c>
      <c r="J2046" s="12">
        <v>313406</v>
      </c>
      <c r="K2046" s="12">
        <v>9</v>
      </c>
      <c r="L2046" s="13">
        <v>2203</v>
      </c>
      <c r="M2046" s="14">
        <f>Table1[[#This Row],[Column1]]/100</f>
        <v>0.15</v>
      </c>
      <c r="N2046" s="13">
        <f>Table1[[#This Row],[Unit_Price]]*Table1[[#This Row],[Quantity]]*(1-Table1[[#This Row],[Discount_%]])</f>
        <v>16852.95</v>
      </c>
      <c r="O2046" s="13">
        <v>19306</v>
      </c>
      <c r="P2046" s="13">
        <f>Table1[[#This Row],[Revenue]]-Table1[[#This Row],[Cost]]</f>
        <v>-2453.0499999999993</v>
      </c>
      <c r="Q2046" s="12" t="s">
        <v>49</v>
      </c>
      <c r="R2046" s="12" t="s">
        <v>50</v>
      </c>
      <c r="S2046" s="12" t="s">
        <v>56</v>
      </c>
      <c r="T2046" s="12">
        <v>5</v>
      </c>
      <c r="U2046" s="12">
        <v>15</v>
      </c>
      <c r="V2046" s="20" t="str">
        <f>TEXT(Table1[[#This Row],[Date]],"mmm-yyyy")</f>
        <v>Jun-2025</v>
      </c>
    </row>
    <row r="2047" spans="1:22" x14ac:dyDescent="0.2">
      <c r="A2047" s="11">
        <f t="shared" si="31"/>
        <v>45828</v>
      </c>
      <c r="B2047" s="12" t="s">
        <v>21</v>
      </c>
      <c r="C2047" s="12" t="str">
        <f>VLOOKUP(D2047, City_Mapping!A:B, 2, FALSE)</f>
        <v>India</v>
      </c>
      <c r="D2047" s="12" t="s">
        <v>33</v>
      </c>
      <c r="E2047" s="12" t="s">
        <v>36</v>
      </c>
      <c r="F2047" s="12" t="s">
        <v>38</v>
      </c>
      <c r="G2047" s="12">
        <v>67352</v>
      </c>
      <c r="H2047" s="12" t="s">
        <v>41</v>
      </c>
      <c r="I2047" s="12" t="s">
        <v>43</v>
      </c>
      <c r="J2047" s="12">
        <v>371186</v>
      </c>
      <c r="K2047" s="12">
        <v>3</v>
      </c>
      <c r="L2047" s="13">
        <v>992</v>
      </c>
      <c r="M2047" s="14">
        <f>Table1[[#This Row],[Column1]]/100</f>
        <v>0.2</v>
      </c>
      <c r="N2047" s="13">
        <f>Table1[[#This Row],[Unit_Price]]*Table1[[#This Row],[Quantity]]*(1-Table1[[#This Row],[Discount_%]])</f>
        <v>2380.8000000000002</v>
      </c>
      <c r="O2047" s="13">
        <v>5327</v>
      </c>
      <c r="P2047" s="13">
        <f>Table1[[#This Row],[Revenue]]-Table1[[#This Row],[Cost]]</f>
        <v>-2946.2</v>
      </c>
      <c r="Q2047" s="12" t="s">
        <v>47</v>
      </c>
      <c r="R2047" s="12" t="s">
        <v>51</v>
      </c>
      <c r="S2047" s="12" t="s">
        <v>54</v>
      </c>
      <c r="T2047" s="12">
        <v>2</v>
      </c>
      <c r="U2047" s="12">
        <v>20</v>
      </c>
      <c r="V2047" s="20" t="str">
        <f>TEXT(Table1[[#This Row],[Date]],"mmm-yyyy")</f>
        <v>Jun-2025</v>
      </c>
    </row>
    <row r="2048" spans="1:22" x14ac:dyDescent="0.2">
      <c r="A2048" s="11">
        <f t="shared" si="31"/>
        <v>45828</v>
      </c>
      <c r="B2048" s="12" t="s">
        <v>23</v>
      </c>
      <c r="C2048" s="12" t="str">
        <f>VLOOKUP(D2048, City_Mapping!A:B, 2, FALSE)</f>
        <v>India</v>
      </c>
      <c r="D2048" s="12" t="s">
        <v>33</v>
      </c>
      <c r="E2048" s="12" t="s">
        <v>35</v>
      </c>
      <c r="F2048" s="12" t="s">
        <v>39</v>
      </c>
      <c r="G2048" s="12">
        <v>40615</v>
      </c>
      <c r="H2048" s="12" t="s">
        <v>41</v>
      </c>
      <c r="I2048" s="12" t="s">
        <v>43</v>
      </c>
      <c r="J2048" s="12">
        <v>615009</v>
      </c>
      <c r="K2048" s="12">
        <v>1</v>
      </c>
      <c r="L2048" s="13">
        <v>3909</v>
      </c>
      <c r="M2048" s="14">
        <f>Table1[[#This Row],[Column1]]/100</f>
        <v>0.1</v>
      </c>
      <c r="N2048" s="13">
        <f>Table1[[#This Row],[Unit_Price]]*Table1[[#This Row],[Quantity]]*(1-Table1[[#This Row],[Discount_%]])</f>
        <v>3518.1</v>
      </c>
      <c r="O2048" s="13">
        <v>4338</v>
      </c>
      <c r="P2048" s="13">
        <f>Table1[[#This Row],[Revenue]]-Table1[[#This Row],[Cost]]</f>
        <v>-819.90000000000009</v>
      </c>
      <c r="Q2048" s="12" t="s">
        <v>47</v>
      </c>
      <c r="R2048" s="12" t="s">
        <v>50</v>
      </c>
      <c r="S2048" s="12" t="s">
        <v>55</v>
      </c>
      <c r="T2048" s="12">
        <v>2</v>
      </c>
      <c r="U2048" s="12">
        <v>10</v>
      </c>
      <c r="V2048" s="20" t="str">
        <f>TEXT(Table1[[#This Row],[Date]],"mmm-yyyy")</f>
        <v>Jun-2025</v>
      </c>
    </row>
    <row r="2049" spans="1:22" x14ac:dyDescent="0.2">
      <c r="A2049" s="11">
        <f t="shared" si="31"/>
        <v>45828</v>
      </c>
      <c r="B2049" s="12" t="s">
        <v>20</v>
      </c>
      <c r="C2049" s="12" t="str">
        <f>VLOOKUP(D2049, City_Mapping!A:B, 2, FALSE)</f>
        <v>India</v>
      </c>
      <c r="D2049" s="12" t="s">
        <v>32</v>
      </c>
      <c r="E2049" s="12" t="s">
        <v>36</v>
      </c>
      <c r="F2049" s="12" t="s">
        <v>37</v>
      </c>
      <c r="G2049" s="12">
        <v>11927</v>
      </c>
      <c r="H2049" s="12" t="s">
        <v>42</v>
      </c>
      <c r="I2049" s="12" t="s">
        <v>44</v>
      </c>
      <c r="J2049" s="12">
        <v>243041</v>
      </c>
      <c r="K2049" s="12">
        <v>1</v>
      </c>
      <c r="L2049" s="13">
        <v>4646</v>
      </c>
      <c r="M2049" s="14">
        <f>Table1[[#This Row],[Column1]]/100</f>
        <v>0.05</v>
      </c>
      <c r="N2049" s="13">
        <f>Table1[[#This Row],[Unit_Price]]*Table1[[#This Row],[Quantity]]*(1-Table1[[#This Row],[Discount_%]])</f>
        <v>4413.7</v>
      </c>
      <c r="O2049" s="13">
        <v>1795</v>
      </c>
      <c r="P2049" s="13">
        <f>Table1[[#This Row],[Revenue]]-Table1[[#This Row],[Cost]]</f>
        <v>2618.6999999999998</v>
      </c>
      <c r="Q2049" s="12" t="s">
        <v>48</v>
      </c>
      <c r="R2049" s="12" t="s">
        <v>50</v>
      </c>
      <c r="S2049" s="12" t="s">
        <v>53</v>
      </c>
      <c r="T2049" s="12">
        <v>5</v>
      </c>
      <c r="U2049" s="12">
        <v>5</v>
      </c>
      <c r="V2049" s="20" t="str">
        <f>TEXT(Table1[[#This Row],[Date]],"mmm-yyyy")</f>
        <v>Jun-2025</v>
      </c>
    </row>
    <row r="2050" spans="1:22" x14ac:dyDescent="0.2">
      <c r="A2050" s="11">
        <f t="shared" si="31"/>
        <v>45828</v>
      </c>
      <c r="B2050" s="12" t="s">
        <v>20</v>
      </c>
      <c r="C2050" s="12" t="str">
        <f>VLOOKUP(D2050, City_Mapping!A:B, 2, FALSE)</f>
        <v>USA</v>
      </c>
      <c r="D2050" s="12" t="s">
        <v>31</v>
      </c>
      <c r="E2050" s="12" t="s">
        <v>36</v>
      </c>
      <c r="F2050" s="12" t="s">
        <v>39</v>
      </c>
      <c r="G2050" s="12">
        <v>25512</v>
      </c>
      <c r="H2050" s="12" t="s">
        <v>41</v>
      </c>
      <c r="I2050" s="12" t="s">
        <v>44</v>
      </c>
      <c r="J2050" s="12">
        <v>807240</v>
      </c>
      <c r="K2050" s="12">
        <v>3</v>
      </c>
      <c r="L2050" s="13">
        <v>3627</v>
      </c>
      <c r="M2050" s="14">
        <f>Table1[[#This Row],[Column1]]/100</f>
        <v>0.05</v>
      </c>
      <c r="N2050" s="13">
        <f>Table1[[#This Row],[Unit_Price]]*Table1[[#This Row],[Quantity]]*(1-Table1[[#This Row],[Discount_%]])</f>
        <v>10336.949999999999</v>
      </c>
      <c r="O2050" s="13">
        <v>17573</v>
      </c>
      <c r="P2050" s="13">
        <f>Table1[[#This Row],[Revenue]]-Table1[[#This Row],[Cost]]</f>
        <v>-7236.0500000000011</v>
      </c>
      <c r="Q2050" s="12" t="s">
        <v>48</v>
      </c>
      <c r="R2050" s="12" t="s">
        <v>52</v>
      </c>
      <c r="S2050" s="12" t="s">
        <v>54</v>
      </c>
      <c r="T2050" s="12">
        <v>4</v>
      </c>
      <c r="U2050" s="12">
        <v>5</v>
      </c>
      <c r="V2050" s="20" t="str">
        <f>TEXT(Table1[[#This Row],[Date]],"mmm-yyyy")</f>
        <v>Jun-2025</v>
      </c>
    </row>
    <row r="2051" spans="1:22" x14ac:dyDescent="0.2">
      <c r="A2051" s="11">
        <f t="shared" si="31"/>
        <v>45828</v>
      </c>
      <c r="B2051" s="12" t="s">
        <v>22</v>
      </c>
      <c r="C2051" s="12" t="str">
        <f>VLOOKUP(D2051, City_Mapping!A:B, 2, FALSE)</f>
        <v>USA</v>
      </c>
      <c r="D2051" s="12" t="s">
        <v>31</v>
      </c>
      <c r="E2051" s="12" t="s">
        <v>35</v>
      </c>
      <c r="F2051" s="12" t="s">
        <v>40</v>
      </c>
      <c r="G2051" s="12">
        <v>18301</v>
      </c>
      <c r="H2051" s="12" t="s">
        <v>42</v>
      </c>
      <c r="I2051" s="12" t="s">
        <v>43</v>
      </c>
      <c r="J2051" s="12">
        <v>172739</v>
      </c>
      <c r="K2051" s="12">
        <v>4</v>
      </c>
      <c r="L2051" s="13">
        <v>2620</v>
      </c>
      <c r="M2051" s="14">
        <f>Table1[[#This Row],[Column1]]/100</f>
        <v>0.15</v>
      </c>
      <c r="N2051" s="13">
        <f>Table1[[#This Row],[Unit_Price]]*Table1[[#This Row],[Quantity]]*(1-Table1[[#This Row],[Discount_%]])</f>
        <v>8908</v>
      </c>
      <c r="O2051" s="13">
        <v>13335</v>
      </c>
      <c r="P2051" s="13">
        <f>Table1[[#This Row],[Revenue]]-Table1[[#This Row],[Cost]]</f>
        <v>-4427</v>
      </c>
      <c r="Q2051" s="12" t="s">
        <v>49</v>
      </c>
      <c r="R2051" s="12" t="s">
        <v>52</v>
      </c>
      <c r="S2051" s="12" t="s">
        <v>54</v>
      </c>
      <c r="T2051" s="12">
        <v>1</v>
      </c>
      <c r="U2051" s="12">
        <v>15</v>
      </c>
      <c r="V2051" s="20" t="str">
        <f>TEXT(Table1[[#This Row],[Date]],"mmm-yyyy")</f>
        <v>Jun-2025</v>
      </c>
    </row>
    <row r="2052" spans="1:22" x14ac:dyDescent="0.2">
      <c r="A2052" s="11">
        <f t="shared" si="31"/>
        <v>45828</v>
      </c>
      <c r="B2052" s="12" t="s">
        <v>23</v>
      </c>
      <c r="C2052" s="12" t="str">
        <f>VLOOKUP(D2052, City_Mapping!A:B, 2, FALSE)</f>
        <v>UAE</v>
      </c>
      <c r="D2052" s="12" t="s">
        <v>30</v>
      </c>
      <c r="E2052" s="12" t="s">
        <v>36</v>
      </c>
      <c r="F2052" s="12" t="s">
        <v>39</v>
      </c>
      <c r="G2052" s="12">
        <v>96849</v>
      </c>
      <c r="H2052" s="12" t="s">
        <v>41</v>
      </c>
      <c r="I2052" s="12" t="s">
        <v>43</v>
      </c>
      <c r="J2052" s="12">
        <v>425732</v>
      </c>
      <c r="K2052" s="12">
        <v>2</v>
      </c>
      <c r="L2052" s="13">
        <v>4365</v>
      </c>
      <c r="M2052" s="14">
        <f>Table1[[#This Row],[Column1]]/100</f>
        <v>0.15</v>
      </c>
      <c r="N2052" s="13">
        <f>Table1[[#This Row],[Unit_Price]]*Table1[[#This Row],[Quantity]]*(1-Table1[[#This Row],[Discount_%]])</f>
        <v>7420.5</v>
      </c>
      <c r="O2052" s="13">
        <v>24835</v>
      </c>
      <c r="P2052" s="13">
        <f>Table1[[#This Row],[Revenue]]-Table1[[#This Row],[Cost]]</f>
        <v>-17414.5</v>
      </c>
      <c r="Q2052" s="12" t="s">
        <v>47</v>
      </c>
      <c r="R2052" s="12" t="s">
        <v>51</v>
      </c>
      <c r="S2052" s="12" t="s">
        <v>54</v>
      </c>
      <c r="T2052" s="12">
        <v>4</v>
      </c>
      <c r="U2052" s="12">
        <v>15</v>
      </c>
      <c r="V2052" s="20" t="str">
        <f>TEXT(Table1[[#This Row],[Date]],"mmm-yyyy")</f>
        <v>Jun-2025</v>
      </c>
    </row>
    <row r="2053" spans="1:22" x14ac:dyDescent="0.2">
      <c r="A2053" s="11">
        <f t="shared" si="31"/>
        <v>45828</v>
      </c>
      <c r="B2053" s="12" t="s">
        <v>20</v>
      </c>
      <c r="C2053" s="12" t="str">
        <f>VLOOKUP(D2053, City_Mapping!A:B, 2, FALSE)</f>
        <v>India</v>
      </c>
      <c r="D2053" s="12" t="s">
        <v>33</v>
      </c>
      <c r="E2053" s="12" t="s">
        <v>36</v>
      </c>
      <c r="F2053" s="12" t="s">
        <v>38</v>
      </c>
      <c r="G2053" s="12">
        <v>83993</v>
      </c>
      <c r="H2053" s="12" t="s">
        <v>42</v>
      </c>
      <c r="I2053" s="12" t="s">
        <v>43</v>
      </c>
      <c r="J2053" s="12">
        <v>497857</v>
      </c>
      <c r="K2053" s="12">
        <v>8</v>
      </c>
      <c r="L2053" s="13">
        <v>551</v>
      </c>
      <c r="M2053" s="14">
        <f>Table1[[#This Row],[Column1]]/100</f>
        <v>0.15</v>
      </c>
      <c r="N2053" s="13">
        <f>Table1[[#This Row],[Unit_Price]]*Table1[[#This Row],[Quantity]]*(1-Table1[[#This Row],[Discount_%]])</f>
        <v>3746.7999999999997</v>
      </c>
      <c r="O2053" s="13">
        <v>10005</v>
      </c>
      <c r="P2053" s="13">
        <f>Table1[[#This Row],[Revenue]]-Table1[[#This Row],[Cost]]</f>
        <v>-6258.2000000000007</v>
      </c>
      <c r="Q2053" s="12" t="s">
        <v>49</v>
      </c>
      <c r="R2053" s="12" t="s">
        <v>51</v>
      </c>
      <c r="S2053" s="12" t="s">
        <v>56</v>
      </c>
      <c r="T2053" s="12">
        <v>5</v>
      </c>
      <c r="U2053" s="12">
        <v>15</v>
      </c>
      <c r="V2053" s="20" t="str">
        <f>TEXT(Table1[[#This Row],[Date]],"mmm-yyyy")</f>
        <v>Jun-2025</v>
      </c>
    </row>
    <row r="2054" spans="1:22" x14ac:dyDescent="0.2">
      <c r="A2054" s="11">
        <f t="shared" si="31"/>
        <v>45829</v>
      </c>
      <c r="B2054" s="12" t="s">
        <v>23</v>
      </c>
      <c r="C2054" s="12" t="str">
        <f>VLOOKUP(D2054, City_Mapping!A:B, 2, FALSE)</f>
        <v>UAE</v>
      </c>
      <c r="D2054" s="12" t="s">
        <v>30</v>
      </c>
      <c r="E2054" s="12" t="s">
        <v>36</v>
      </c>
      <c r="F2054" s="12" t="s">
        <v>38</v>
      </c>
      <c r="G2054" s="12">
        <v>81028</v>
      </c>
      <c r="H2054" s="12" t="s">
        <v>41</v>
      </c>
      <c r="I2054" s="12" t="s">
        <v>43</v>
      </c>
      <c r="J2054" s="12">
        <v>652824</v>
      </c>
      <c r="K2054" s="12">
        <v>3</v>
      </c>
      <c r="L2054" s="13">
        <v>761</v>
      </c>
      <c r="M2054" s="14">
        <f>Table1[[#This Row],[Column1]]/100</f>
        <v>0.2</v>
      </c>
      <c r="N2054" s="13">
        <f>Table1[[#This Row],[Unit_Price]]*Table1[[#This Row],[Quantity]]*(1-Table1[[#This Row],[Discount_%]])</f>
        <v>1826.4</v>
      </c>
      <c r="O2054" s="13">
        <v>15271</v>
      </c>
      <c r="P2054" s="13">
        <f>Table1[[#This Row],[Revenue]]-Table1[[#This Row],[Cost]]</f>
        <v>-13444.6</v>
      </c>
      <c r="Q2054" s="12" t="s">
        <v>48</v>
      </c>
      <c r="R2054" s="12" t="s">
        <v>52</v>
      </c>
      <c r="S2054" s="12" t="s">
        <v>56</v>
      </c>
      <c r="T2054" s="12">
        <v>2</v>
      </c>
      <c r="U2054" s="12">
        <v>20</v>
      </c>
      <c r="V2054" s="20" t="str">
        <f>TEXT(Table1[[#This Row],[Date]],"mmm-yyyy")</f>
        <v>Jun-2025</v>
      </c>
    </row>
    <row r="2055" spans="1:22" x14ac:dyDescent="0.2">
      <c r="A2055" s="11">
        <f t="shared" si="31"/>
        <v>45829</v>
      </c>
      <c r="B2055" s="12" t="s">
        <v>21</v>
      </c>
      <c r="C2055" s="12" t="str">
        <f>VLOOKUP(D2055, City_Mapping!A:B, 2, FALSE)</f>
        <v>India</v>
      </c>
      <c r="D2055" s="12" t="s">
        <v>33</v>
      </c>
      <c r="E2055" s="12" t="s">
        <v>35</v>
      </c>
      <c r="F2055" s="12" t="s">
        <v>38</v>
      </c>
      <c r="G2055" s="12">
        <v>78759</v>
      </c>
      <c r="H2055" s="12" t="s">
        <v>42</v>
      </c>
      <c r="I2055" s="12" t="s">
        <v>44</v>
      </c>
      <c r="J2055" s="12">
        <v>376690</v>
      </c>
      <c r="K2055" s="12">
        <v>4</v>
      </c>
      <c r="L2055" s="13">
        <v>3502</v>
      </c>
      <c r="M2055" s="14">
        <f>Table1[[#This Row],[Column1]]/100</f>
        <v>0.05</v>
      </c>
      <c r="N2055" s="13">
        <f>Table1[[#This Row],[Unit_Price]]*Table1[[#This Row],[Quantity]]*(1-Table1[[#This Row],[Discount_%]])</f>
        <v>13307.599999999999</v>
      </c>
      <c r="O2055" s="13">
        <v>11294</v>
      </c>
      <c r="P2055" s="13">
        <f>Table1[[#This Row],[Revenue]]-Table1[[#This Row],[Cost]]</f>
        <v>2013.5999999999985</v>
      </c>
      <c r="Q2055" s="12" t="s">
        <v>49</v>
      </c>
      <c r="R2055" s="12" t="s">
        <v>50</v>
      </c>
      <c r="S2055" s="12" t="s">
        <v>56</v>
      </c>
      <c r="T2055" s="12">
        <v>3</v>
      </c>
      <c r="U2055" s="12">
        <v>5</v>
      </c>
      <c r="V2055" s="20" t="str">
        <f>TEXT(Table1[[#This Row],[Date]],"mmm-yyyy")</f>
        <v>Jun-2025</v>
      </c>
    </row>
    <row r="2056" spans="1:22" x14ac:dyDescent="0.2">
      <c r="A2056" s="11">
        <f t="shared" si="31"/>
        <v>45829</v>
      </c>
      <c r="B2056" s="12" t="s">
        <v>20</v>
      </c>
      <c r="C2056" s="12" t="str">
        <f>VLOOKUP(D2056, City_Mapping!A:B, 2, FALSE)</f>
        <v>India</v>
      </c>
      <c r="D2056" s="12" t="s">
        <v>32</v>
      </c>
      <c r="E2056" s="12" t="s">
        <v>35</v>
      </c>
      <c r="F2056" s="12" t="s">
        <v>38</v>
      </c>
      <c r="G2056" s="12">
        <v>98047</v>
      </c>
      <c r="H2056" s="12" t="s">
        <v>41</v>
      </c>
      <c r="I2056" s="12" t="s">
        <v>43</v>
      </c>
      <c r="J2056" s="12">
        <v>461039</v>
      </c>
      <c r="K2056" s="12">
        <v>6</v>
      </c>
      <c r="L2056" s="13">
        <v>2408</v>
      </c>
      <c r="M2056" s="14">
        <f>Table1[[#This Row],[Column1]]/100</f>
        <v>0.1</v>
      </c>
      <c r="N2056" s="13">
        <f>Table1[[#This Row],[Unit_Price]]*Table1[[#This Row],[Quantity]]*(1-Table1[[#This Row],[Discount_%]])</f>
        <v>13003.2</v>
      </c>
      <c r="O2056" s="13">
        <v>12602</v>
      </c>
      <c r="P2056" s="13">
        <f>Table1[[#This Row],[Revenue]]-Table1[[#This Row],[Cost]]</f>
        <v>401.20000000000073</v>
      </c>
      <c r="Q2056" s="12" t="s">
        <v>46</v>
      </c>
      <c r="R2056" s="12" t="s">
        <v>52</v>
      </c>
      <c r="S2056" s="12" t="s">
        <v>55</v>
      </c>
      <c r="T2056" s="12">
        <v>1</v>
      </c>
      <c r="U2056" s="12">
        <v>10</v>
      </c>
      <c r="V2056" s="20" t="str">
        <f>TEXT(Table1[[#This Row],[Date]],"mmm-yyyy")</f>
        <v>Jun-2025</v>
      </c>
    </row>
    <row r="2057" spans="1:22" x14ac:dyDescent="0.2">
      <c r="A2057" s="11">
        <f t="shared" si="31"/>
        <v>45829</v>
      </c>
      <c r="B2057" s="12" t="s">
        <v>20</v>
      </c>
      <c r="C2057" s="12" t="str">
        <f>VLOOKUP(D2057, City_Mapping!A:B, 2, FALSE)</f>
        <v>USA</v>
      </c>
      <c r="D2057" s="12" t="s">
        <v>31</v>
      </c>
      <c r="E2057" s="12" t="s">
        <v>36</v>
      </c>
      <c r="F2057" s="12" t="s">
        <v>39</v>
      </c>
      <c r="G2057" s="12">
        <v>96991</v>
      </c>
      <c r="H2057" s="12" t="s">
        <v>41</v>
      </c>
      <c r="I2057" s="12" t="s">
        <v>43</v>
      </c>
      <c r="J2057" s="12">
        <v>592269</v>
      </c>
      <c r="K2057" s="12">
        <v>6</v>
      </c>
      <c r="L2057" s="13">
        <v>4146</v>
      </c>
      <c r="M2057" s="14">
        <f>Table1[[#This Row],[Column1]]/100</f>
        <v>0.1</v>
      </c>
      <c r="N2057" s="13">
        <f>Table1[[#This Row],[Unit_Price]]*Table1[[#This Row],[Quantity]]*(1-Table1[[#This Row],[Discount_%]])</f>
        <v>22388.400000000001</v>
      </c>
      <c r="O2057" s="13">
        <v>19550</v>
      </c>
      <c r="P2057" s="13">
        <f>Table1[[#This Row],[Revenue]]-Table1[[#This Row],[Cost]]</f>
        <v>2838.4000000000015</v>
      </c>
      <c r="Q2057" s="12" t="s">
        <v>49</v>
      </c>
      <c r="R2057" s="12" t="s">
        <v>52</v>
      </c>
      <c r="S2057" s="12" t="s">
        <v>54</v>
      </c>
      <c r="T2057" s="12">
        <v>4</v>
      </c>
      <c r="U2057" s="12">
        <v>10</v>
      </c>
      <c r="V2057" s="20" t="str">
        <f>TEXT(Table1[[#This Row],[Date]],"mmm-yyyy")</f>
        <v>Jun-2025</v>
      </c>
    </row>
    <row r="2058" spans="1:22" x14ac:dyDescent="0.2">
      <c r="A2058" s="11">
        <f t="shared" si="31"/>
        <v>45829</v>
      </c>
      <c r="B2058" s="12" t="s">
        <v>23</v>
      </c>
      <c r="C2058" s="12" t="str">
        <f>VLOOKUP(D2058, City_Mapping!A:B, 2, FALSE)</f>
        <v>USA</v>
      </c>
      <c r="D2058" s="12" t="s">
        <v>31</v>
      </c>
      <c r="E2058" s="12" t="s">
        <v>36</v>
      </c>
      <c r="F2058" s="12" t="s">
        <v>39</v>
      </c>
      <c r="G2058" s="12">
        <v>73058</v>
      </c>
      <c r="H2058" s="12" t="s">
        <v>41</v>
      </c>
      <c r="I2058" s="12" t="s">
        <v>43</v>
      </c>
      <c r="J2058" s="12">
        <v>462667</v>
      </c>
      <c r="K2058" s="12">
        <v>2</v>
      </c>
      <c r="L2058" s="13">
        <v>2877</v>
      </c>
      <c r="M2058" s="14">
        <f>Table1[[#This Row],[Column1]]/100</f>
        <v>0.05</v>
      </c>
      <c r="N2058" s="13">
        <f>Table1[[#This Row],[Unit_Price]]*Table1[[#This Row],[Quantity]]*(1-Table1[[#This Row],[Discount_%]])</f>
        <v>5466.3</v>
      </c>
      <c r="O2058" s="13">
        <v>16361</v>
      </c>
      <c r="P2058" s="13">
        <f>Table1[[#This Row],[Revenue]]-Table1[[#This Row],[Cost]]</f>
        <v>-10894.7</v>
      </c>
      <c r="Q2058" s="12" t="s">
        <v>46</v>
      </c>
      <c r="R2058" s="12" t="s">
        <v>52</v>
      </c>
      <c r="S2058" s="12" t="s">
        <v>56</v>
      </c>
      <c r="T2058" s="12">
        <v>2</v>
      </c>
      <c r="U2058" s="12">
        <v>5</v>
      </c>
      <c r="V2058" s="20" t="str">
        <f>TEXT(Table1[[#This Row],[Date]],"mmm-yyyy")</f>
        <v>Jun-2025</v>
      </c>
    </row>
    <row r="2059" spans="1:22" x14ac:dyDescent="0.2">
      <c r="A2059" s="11">
        <f t="shared" si="31"/>
        <v>45829</v>
      </c>
      <c r="B2059" s="12" t="s">
        <v>20</v>
      </c>
      <c r="C2059" s="12" t="str">
        <f>VLOOKUP(D2059, City_Mapping!A:B, 2, FALSE)</f>
        <v>India</v>
      </c>
      <c r="D2059" s="12" t="s">
        <v>32</v>
      </c>
      <c r="E2059" s="12" t="s">
        <v>35</v>
      </c>
      <c r="F2059" s="12" t="s">
        <v>39</v>
      </c>
      <c r="G2059" s="12">
        <v>74926</v>
      </c>
      <c r="H2059" s="12" t="s">
        <v>42</v>
      </c>
      <c r="I2059" s="12" t="s">
        <v>43</v>
      </c>
      <c r="J2059" s="12">
        <v>895461</v>
      </c>
      <c r="K2059" s="12">
        <v>6</v>
      </c>
      <c r="L2059" s="13">
        <v>3894</v>
      </c>
      <c r="M2059" s="14">
        <f>Table1[[#This Row],[Column1]]/100</f>
        <v>0.15</v>
      </c>
      <c r="N2059" s="13">
        <f>Table1[[#This Row],[Unit_Price]]*Table1[[#This Row],[Quantity]]*(1-Table1[[#This Row],[Discount_%]])</f>
        <v>19859.399999999998</v>
      </c>
      <c r="O2059" s="13">
        <v>15559</v>
      </c>
      <c r="P2059" s="13">
        <f>Table1[[#This Row],[Revenue]]-Table1[[#This Row],[Cost]]</f>
        <v>4300.3999999999978</v>
      </c>
      <c r="Q2059" s="12" t="s">
        <v>49</v>
      </c>
      <c r="R2059" s="12" t="s">
        <v>51</v>
      </c>
      <c r="S2059" s="12" t="s">
        <v>53</v>
      </c>
      <c r="T2059" s="12">
        <v>4</v>
      </c>
      <c r="U2059" s="12">
        <v>15</v>
      </c>
      <c r="V2059" s="20" t="str">
        <f>TEXT(Table1[[#This Row],[Date]],"mmm-yyyy")</f>
        <v>Jun-2025</v>
      </c>
    </row>
    <row r="2060" spans="1:22" x14ac:dyDescent="0.2">
      <c r="A2060" s="11">
        <f t="shared" si="31"/>
        <v>45829</v>
      </c>
      <c r="B2060" s="12" t="s">
        <v>23</v>
      </c>
      <c r="C2060" s="12" t="str">
        <f>VLOOKUP(D2060, City_Mapping!A:B, 2, FALSE)</f>
        <v>UAE</v>
      </c>
      <c r="D2060" s="12" t="s">
        <v>30</v>
      </c>
      <c r="E2060" s="12" t="s">
        <v>36</v>
      </c>
      <c r="F2060" s="12" t="s">
        <v>38</v>
      </c>
      <c r="G2060" s="12">
        <v>33434</v>
      </c>
      <c r="H2060" s="12" t="s">
        <v>42</v>
      </c>
      <c r="I2060" s="12" t="s">
        <v>43</v>
      </c>
      <c r="J2060" s="12">
        <v>802905</v>
      </c>
      <c r="K2060" s="12">
        <v>4</v>
      </c>
      <c r="L2060" s="13">
        <v>4836</v>
      </c>
      <c r="M2060" s="14">
        <f>Table1[[#This Row],[Column1]]/100</f>
        <v>0</v>
      </c>
      <c r="N2060" s="13">
        <f>Table1[[#This Row],[Unit_Price]]*Table1[[#This Row],[Quantity]]*(1-Table1[[#This Row],[Discount_%]])</f>
        <v>19344</v>
      </c>
      <c r="O2060" s="13">
        <v>11442</v>
      </c>
      <c r="P2060" s="13">
        <f>Table1[[#This Row],[Revenue]]-Table1[[#This Row],[Cost]]</f>
        <v>7902</v>
      </c>
      <c r="Q2060" s="12" t="s">
        <v>49</v>
      </c>
      <c r="R2060" s="12" t="s">
        <v>51</v>
      </c>
      <c r="S2060" s="12" t="s">
        <v>55</v>
      </c>
      <c r="T2060" s="12">
        <v>5</v>
      </c>
      <c r="U2060" s="12">
        <v>0</v>
      </c>
      <c r="V2060" s="20" t="str">
        <f>TEXT(Table1[[#This Row],[Date]],"mmm-yyyy")</f>
        <v>Jun-2025</v>
      </c>
    </row>
    <row r="2061" spans="1:22" x14ac:dyDescent="0.2">
      <c r="A2061" s="11">
        <f t="shared" si="31"/>
        <v>45829</v>
      </c>
      <c r="B2061" s="12" t="s">
        <v>20</v>
      </c>
      <c r="C2061" s="12" t="str">
        <f>VLOOKUP(D2061, City_Mapping!A:B, 2, FALSE)</f>
        <v>UAE</v>
      </c>
      <c r="D2061" s="12" t="s">
        <v>30</v>
      </c>
      <c r="E2061" s="12" t="s">
        <v>35</v>
      </c>
      <c r="F2061" s="12" t="s">
        <v>38</v>
      </c>
      <c r="G2061" s="12">
        <v>40341</v>
      </c>
      <c r="H2061" s="12" t="s">
        <v>41</v>
      </c>
      <c r="I2061" s="12" t="s">
        <v>45</v>
      </c>
      <c r="J2061" s="12">
        <v>341049</v>
      </c>
      <c r="K2061" s="12">
        <v>5</v>
      </c>
      <c r="L2061" s="13">
        <v>2125</v>
      </c>
      <c r="M2061" s="14">
        <f>Table1[[#This Row],[Column1]]/100</f>
        <v>0.15</v>
      </c>
      <c r="N2061" s="13">
        <f>Table1[[#This Row],[Unit_Price]]*Table1[[#This Row],[Quantity]]*(1-Table1[[#This Row],[Discount_%]])</f>
        <v>9031.25</v>
      </c>
      <c r="O2061" s="13">
        <v>27255</v>
      </c>
      <c r="P2061" s="13">
        <f>Table1[[#This Row],[Revenue]]-Table1[[#This Row],[Cost]]</f>
        <v>-18223.75</v>
      </c>
      <c r="Q2061" s="12" t="s">
        <v>46</v>
      </c>
      <c r="R2061" s="12" t="s">
        <v>51</v>
      </c>
      <c r="S2061" s="12" t="s">
        <v>53</v>
      </c>
      <c r="T2061" s="12">
        <v>4</v>
      </c>
      <c r="U2061" s="12">
        <v>15</v>
      </c>
      <c r="V2061" s="20" t="str">
        <f>TEXT(Table1[[#This Row],[Date]],"mmm-yyyy")</f>
        <v>Jun-2025</v>
      </c>
    </row>
    <row r="2062" spans="1:22" x14ac:dyDescent="0.2">
      <c r="A2062" s="11">
        <f t="shared" si="31"/>
        <v>45829</v>
      </c>
      <c r="B2062" s="12" t="s">
        <v>22</v>
      </c>
      <c r="C2062" s="12" t="str">
        <f>VLOOKUP(D2062, City_Mapping!A:B, 2, FALSE)</f>
        <v>India</v>
      </c>
      <c r="D2062" s="12" t="s">
        <v>28</v>
      </c>
      <c r="E2062" s="12" t="s">
        <v>36</v>
      </c>
      <c r="F2062" s="12" t="s">
        <v>37</v>
      </c>
      <c r="G2062" s="12">
        <v>25007</v>
      </c>
      <c r="H2062" s="12" t="s">
        <v>42</v>
      </c>
      <c r="I2062" s="12" t="s">
        <v>45</v>
      </c>
      <c r="J2062" s="12">
        <v>993461</v>
      </c>
      <c r="K2062" s="12">
        <v>7</v>
      </c>
      <c r="L2062" s="13">
        <v>1728</v>
      </c>
      <c r="M2062" s="14">
        <f>Table1[[#This Row],[Column1]]/100</f>
        <v>0.05</v>
      </c>
      <c r="N2062" s="13">
        <f>Table1[[#This Row],[Unit_Price]]*Table1[[#This Row],[Quantity]]*(1-Table1[[#This Row],[Discount_%]])</f>
        <v>11491.199999999999</v>
      </c>
      <c r="O2062" s="13">
        <v>3058</v>
      </c>
      <c r="P2062" s="13">
        <f>Table1[[#This Row],[Revenue]]-Table1[[#This Row],[Cost]]</f>
        <v>8433.1999999999989</v>
      </c>
      <c r="Q2062" s="12" t="s">
        <v>48</v>
      </c>
      <c r="R2062" s="12" t="s">
        <v>51</v>
      </c>
      <c r="S2062" s="12" t="s">
        <v>56</v>
      </c>
      <c r="T2062" s="12">
        <v>1</v>
      </c>
      <c r="U2062" s="12">
        <v>5</v>
      </c>
      <c r="V2062" s="20" t="str">
        <f>TEXT(Table1[[#This Row],[Date]],"mmm-yyyy")</f>
        <v>Jun-2025</v>
      </c>
    </row>
    <row r="2063" spans="1:22" x14ac:dyDescent="0.2">
      <c r="A2063" s="11">
        <f t="shared" ref="A2063:A2126" si="32">A2051+1</f>
        <v>45829</v>
      </c>
      <c r="B2063" s="12" t="s">
        <v>23</v>
      </c>
      <c r="C2063" s="12" t="str">
        <f>VLOOKUP(D2063, City_Mapping!A:B, 2, FALSE)</f>
        <v>India</v>
      </c>
      <c r="D2063" s="12" t="s">
        <v>33</v>
      </c>
      <c r="E2063" s="12" t="s">
        <v>35</v>
      </c>
      <c r="F2063" s="12" t="s">
        <v>37</v>
      </c>
      <c r="G2063" s="12">
        <v>36799</v>
      </c>
      <c r="H2063" s="12" t="s">
        <v>41</v>
      </c>
      <c r="I2063" s="12" t="s">
        <v>45</v>
      </c>
      <c r="J2063" s="12">
        <v>481292</v>
      </c>
      <c r="K2063" s="12">
        <v>7</v>
      </c>
      <c r="L2063" s="13">
        <v>4886</v>
      </c>
      <c r="M2063" s="14">
        <f>Table1[[#This Row],[Column1]]/100</f>
        <v>0.2</v>
      </c>
      <c r="N2063" s="13">
        <f>Table1[[#This Row],[Unit_Price]]*Table1[[#This Row],[Quantity]]*(1-Table1[[#This Row],[Discount_%]])</f>
        <v>27361.600000000002</v>
      </c>
      <c r="O2063" s="13">
        <v>29930</v>
      </c>
      <c r="P2063" s="13">
        <f>Table1[[#This Row],[Revenue]]-Table1[[#This Row],[Cost]]</f>
        <v>-2568.3999999999978</v>
      </c>
      <c r="Q2063" s="12" t="s">
        <v>49</v>
      </c>
      <c r="R2063" s="12" t="s">
        <v>50</v>
      </c>
      <c r="S2063" s="12" t="s">
        <v>54</v>
      </c>
      <c r="T2063" s="12">
        <v>3</v>
      </c>
      <c r="U2063" s="12">
        <v>20</v>
      </c>
      <c r="V2063" s="20" t="str">
        <f>TEXT(Table1[[#This Row],[Date]],"mmm-yyyy")</f>
        <v>Jun-2025</v>
      </c>
    </row>
    <row r="2064" spans="1:22" x14ac:dyDescent="0.2">
      <c r="A2064" s="11">
        <f t="shared" si="32"/>
        <v>45829</v>
      </c>
      <c r="B2064" s="12" t="s">
        <v>20</v>
      </c>
      <c r="C2064" s="12" t="str">
        <f>VLOOKUP(D2064, City_Mapping!A:B, 2, FALSE)</f>
        <v>UAE</v>
      </c>
      <c r="D2064" s="12" t="s">
        <v>30</v>
      </c>
      <c r="E2064" s="12" t="s">
        <v>34</v>
      </c>
      <c r="F2064" s="12" t="s">
        <v>38</v>
      </c>
      <c r="G2064" s="12">
        <v>65820</v>
      </c>
      <c r="H2064" s="12" t="s">
        <v>42</v>
      </c>
      <c r="I2064" s="12" t="s">
        <v>44</v>
      </c>
      <c r="J2064" s="12">
        <v>374798</v>
      </c>
      <c r="K2064" s="12">
        <v>6</v>
      </c>
      <c r="L2064" s="13">
        <v>1889</v>
      </c>
      <c r="M2064" s="14">
        <f>Table1[[#This Row],[Column1]]/100</f>
        <v>0.15</v>
      </c>
      <c r="N2064" s="13">
        <f>Table1[[#This Row],[Unit_Price]]*Table1[[#This Row],[Quantity]]*(1-Table1[[#This Row],[Discount_%]])</f>
        <v>9633.9</v>
      </c>
      <c r="O2064" s="13">
        <v>7070</v>
      </c>
      <c r="P2064" s="13">
        <f>Table1[[#This Row],[Revenue]]-Table1[[#This Row],[Cost]]</f>
        <v>2563.8999999999996</v>
      </c>
      <c r="Q2064" s="12" t="s">
        <v>48</v>
      </c>
      <c r="R2064" s="12" t="s">
        <v>51</v>
      </c>
      <c r="S2064" s="12" t="s">
        <v>56</v>
      </c>
      <c r="T2064" s="12">
        <v>3</v>
      </c>
      <c r="U2064" s="12">
        <v>15</v>
      </c>
      <c r="V2064" s="20" t="str">
        <f>TEXT(Table1[[#This Row],[Date]],"mmm-yyyy")</f>
        <v>Jun-2025</v>
      </c>
    </row>
    <row r="2065" spans="1:22" x14ac:dyDescent="0.2">
      <c r="A2065" s="11">
        <f t="shared" si="32"/>
        <v>45829</v>
      </c>
      <c r="B2065" s="12" t="s">
        <v>21</v>
      </c>
      <c r="C2065" s="12" t="str">
        <f>VLOOKUP(D2065, City_Mapping!A:B, 2, FALSE)</f>
        <v>India</v>
      </c>
      <c r="D2065" s="12" t="s">
        <v>32</v>
      </c>
      <c r="E2065" s="12" t="s">
        <v>34</v>
      </c>
      <c r="F2065" s="12" t="s">
        <v>37</v>
      </c>
      <c r="G2065" s="12">
        <v>25674</v>
      </c>
      <c r="H2065" s="12" t="s">
        <v>41</v>
      </c>
      <c r="I2065" s="12" t="s">
        <v>43</v>
      </c>
      <c r="J2065" s="12">
        <v>680951</v>
      </c>
      <c r="K2065" s="12">
        <v>6</v>
      </c>
      <c r="L2065" s="13">
        <v>1987</v>
      </c>
      <c r="M2065" s="14">
        <f>Table1[[#This Row],[Column1]]/100</f>
        <v>0.1</v>
      </c>
      <c r="N2065" s="13">
        <f>Table1[[#This Row],[Unit_Price]]*Table1[[#This Row],[Quantity]]*(1-Table1[[#This Row],[Discount_%]])</f>
        <v>10729.800000000001</v>
      </c>
      <c r="O2065" s="13">
        <v>21777</v>
      </c>
      <c r="P2065" s="13">
        <f>Table1[[#This Row],[Revenue]]-Table1[[#This Row],[Cost]]</f>
        <v>-11047.199999999999</v>
      </c>
      <c r="Q2065" s="12" t="s">
        <v>47</v>
      </c>
      <c r="R2065" s="12" t="s">
        <v>51</v>
      </c>
      <c r="S2065" s="12" t="s">
        <v>53</v>
      </c>
      <c r="T2065" s="12">
        <v>5</v>
      </c>
      <c r="U2065" s="12">
        <v>10</v>
      </c>
      <c r="V2065" s="20" t="str">
        <f>TEXT(Table1[[#This Row],[Date]],"mmm-yyyy")</f>
        <v>Jun-2025</v>
      </c>
    </row>
    <row r="2066" spans="1:22" x14ac:dyDescent="0.2">
      <c r="A2066" s="11">
        <f t="shared" si="32"/>
        <v>45830</v>
      </c>
      <c r="B2066" s="12" t="s">
        <v>20</v>
      </c>
      <c r="C2066" s="12" t="str">
        <f>VLOOKUP(D2066, City_Mapping!A:B, 2, FALSE)</f>
        <v>UAE</v>
      </c>
      <c r="D2066" s="12" t="s">
        <v>30</v>
      </c>
      <c r="E2066" s="12" t="s">
        <v>35</v>
      </c>
      <c r="F2066" s="12" t="s">
        <v>40</v>
      </c>
      <c r="G2066" s="12">
        <v>25426</v>
      </c>
      <c r="H2066" s="12" t="s">
        <v>42</v>
      </c>
      <c r="I2066" s="12" t="s">
        <v>44</v>
      </c>
      <c r="J2066" s="12">
        <v>290759</v>
      </c>
      <c r="K2066" s="12">
        <v>6</v>
      </c>
      <c r="L2066" s="13">
        <v>1416</v>
      </c>
      <c r="M2066" s="14">
        <f>Table1[[#This Row],[Column1]]/100</f>
        <v>0.2</v>
      </c>
      <c r="N2066" s="13">
        <f>Table1[[#This Row],[Unit_Price]]*Table1[[#This Row],[Quantity]]*(1-Table1[[#This Row],[Discount_%]])</f>
        <v>6796.8</v>
      </c>
      <c r="O2066" s="13">
        <v>16004</v>
      </c>
      <c r="P2066" s="13">
        <f>Table1[[#This Row],[Revenue]]-Table1[[#This Row],[Cost]]</f>
        <v>-9207.2000000000007</v>
      </c>
      <c r="Q2066" s="12" t="s">
        <v>48</v>
      </c>
      <c r="R2066" s="12" t="s">
        <v>50</v>
      </c>
      <c r="S2066" s="12" t="s">
        <v>53</v>
      </c>
      <c r="T2066" s="12">
        <v>1</v>
      </c>
      <c r="U2066" s="12">
        <v>20</v>
      </c>
      <c r="V2066" s="20" t="str">
        <f>TEXT(Table1[[#This Row],[Date]],"mmm-yyyy")</f>
        <v>Jun-2025</v>
      </c>
    </row>
    <row r="2067" spans="1:22" x14ac:dyDescent="0.2">
      <c r="A2067" s="11">
        <f t="shared" si="32"/>
        <v>45830</v>
      </c>
      <c r="B2067" s="12" t="s">
        <v>21</v>
      </c>
      <c r="C2067" s="12" t="str">
        <f>VLOOKUP(D2067, City_Mapping!A:B, 2, FALSE)</f>
        <v>USA</v>
      </c>
      <c r="D2067" s="12" t="s">
        <v>31</v>
      </c>
      <c r="E2067" s="12" t="s">
        <v>34</v>
      </c>
      <c r="F2067" s="12" t="s">
        <v>40</v>
      </c>
      <c r="G2067" s="12">
        <v>82631</v>
      </c>
      <c r="H2067" s="12" t="s">
        <v>42</v>
      </c>
      <c r="I2067" s="12" t="s">
        <v>43</v>
      </c>
      <c r="J2067" s="12">
        <v>762868</v>
      </c>
      <c r="K2067" s="12">
        <v>4</v>
      </c>
      <c r="L2067" s="13">
        <v>2641</v>
      </c>
      <c r="M2067" s="14">
        <f>Table1[[#This Row],[Column1]]/100</f>
        <v>0.05</v>
      </c>
      <c r="N2067" s="13">
        <f>Table1[[#This Row],[Unit_Price]]*Table1[[#This Row],[Quantity]]*(1-Table1[[#This Row],[Discount_%]])</f>
        <v>10035.799999999999</v>
      </c>
      <c r="O2067" s="13">
        <v>26796</v>
      </c>
      <c r="P2067" s="13">
        <f>Table1[[#This Row],[Revenue]]-Table1[[#This Row],[Cost]]</f>
        <v>-16760.2</v>
      </c>
      <c r="Q2067" s="12" t="s">
        <v>47</v>
      </c>
      <c r="R2067" s="12" t="s">
        <v>50</v>
      </c>
      <c r="S2067" s="12" t="s">
        <v>55</v>
      </c>
      <c r="T2067" s="12">
        <v>3</v>
      </c>
      <c r="U2067" s="12">
        <v>5</v>
      </c>
      <c r="V2067" s="20" t="str">
        <f>TEXT(Table1[[#This Row],[Date]],"mmm-yyyy")</f>
        <v>Jun-2025</v>
      </c>
    </row>
    <row r="2068" spans="1:22" x14ac:dyDescent="0.2">
      <c r="A2068" s="11">
        <f t="shared" si="32"/>
        <v>45830</v>
      </c>
      <c r="B2068" s="12" t="s">
        <v>21</v>
      </c>
      <c r="C2068" s="12" t="str">
        <f>VLOOKUP(D2068, City_Mapping!A:B, 2, FALSE)</f>
        <v>India</v>
      </c>
      <c r="D2068" s="12" t="s">
        <v>33</v>
      </c>
      <c r="E2068" s="12" t="s">
        <v>36</v>
      </c>
      <c r="F2068" s="12" t="s">
        <v>38</v>
      </c>
      <c r="G2068" s="12">
        <v>54791</v>
      </c>
      <c r="H2068" s="12" t="s">
        <v>42</v>
      </c>
      <c r="I2068" s="12" t="s">
        <v>45</v>
      </c>
      <c r="J2068" s="12">
        <v>872701</v>
      </c>
      <c r="K2068" s="12">
        <v>3</v>
      </c>
      <c r="L2068" s="13">
        <v>1210</v>
      </c>
      <c r="M2068" s="14">
        <f>Table1[[#This Row],[Column1]]/100</f>
        <v>0</v>
      </c>
      <c r="N2068" s="13">
        <f>Table1[[#This Row],[Unit_Price]]*Table1[[#This Row],[Quantity]]*(1-Table1[[#This Row],[Discount_%]])</f>
        <v>3630</v>
      </c>
      <c r="O2068" s="13">
        <v>10819</v>
      </c>
      <c r="P2068" s="13">
        <f>Table1[[#This Row],[Revenue]]-Table1[[#This Row],[Cost]]</f>
        <v>-7189</v>
      </c>
      <c r="Q2068" s="12" t="s">
        <v>48</v>
      </c>
      <c r="R2068" s="12" t="s">
        <v>52</v>
      </c>
      <c r="S2068" s="12" t="s">
        <v>56</v>
      </c>
      <c r="T2068" s="12">
        <v>2</v>
      </c>
      <c r="U2068" s="12">
        <v>0</v>
      </c>
      <c r="V2068" s="20" t="str">
        <f>TEXT(Table1[[#This Row],[Date]],"mmm-yyyy")</f>
        <v>Jun-2025</v>
      </c>
    </row>
    <row r="2069" spans="1:22" x14ac:dyDescent="0.2">
      <c r="A2069" s="11">
        <f t="shared" si="32"/>
        <v>45830</v>
      </c>
      <c r="B2069" s="12" t="s">
        <v>22</v>
      </c>
      <c r="C2069" s="12" t="str">
        <f>VLOOKUP(D2069, City_Mapping!A:B, 2, FALSE)</f>
        <v>UK</v>
      </c>
      <c r="D2069" s="12" t="s">
        <v>29</v>
      </c>
      <c r="E2069" s="12" t="s">
        <v>35</v>
      </c>
      <c r="F2069" s="12" t="s">
        <v>39</v>
      </c>
      <c r="G2069" s="12">
        <v>99640</v>
      </c>
      <c r="H2069" s="12" t="s">
        <v>42</v>
      </c>
      <c r="I2069" s="12" t="s">
        <v>43</v>
      </c>
      <c r="J2069" s="12">
        <v>278931</v>
      </c>
      <c r="K2069" s="12">
        <v>1</v>
      </c>
      <c r="L2069" s="13">
        <v>2386</v>
      </c>
      <c r="M2069" s="14">
        <f>Table1[[#This Row],[Column1]]/100</f>
        <v>0.15</v>
      </c>
      <c r="N2069" s="13">
        <f>Table1[[#This Row],[Unit_Price]]*Table1[[#This Row],[Quantity]]*(1-Table1[[#This Row],[Discount_%]])</f>
        <v>2028.1</v>
      </c>
      <c r="O2069" s="13">
        <v>3380</v>
      </c>
      <c r="P2069" s="13">
        <f>Table1[[#This Row],[Revenue]]-Table1[[#This Row],[Cost]]</f>
        <v>-1351.9</v>
      </c>
      <c r="Q2069" s="12" t="s">
        <v>48</v>
      </c>
      <c r="R2069" s="12" t="s">
        <v>50</v>
      </c>
      <c r="S2069" s="12" t="s">
        <v>54</v>
      </c>
      <c r="T2069" s="12">
        <v>4</v>
      </c>
      <c r="U2069" s="12">
        <v>15</v>
      </c>
      <c r="V2069" s="20" t="str">
        <f>TEXT(Table1[[#This Row],[Date]],"mmm-yyyy")</f>
        <v>Jun-2025</v>
      </c>
    </row>
    <row r="2070" spans="1:22" x14ac:dyDescent="0.2">
      <c r="A2070" s="11">
        <f t="shared" si="32"/>
        <v>45830</v>
      </c>
      <c r="B2070" s="12" t="s">
        <v>23</v>
      </c>
      <c r="C2070" s="12" t="str">
        <f>VLOOKUP(D2070, City_Mapping!A:B, 2, FALSE)</f>
        <v>India</v>
      </c>
      <c r="D2070" s="12" t="s">
        <v>28</v>
      </c>
      <c r="E2070" s="12" t="s">
        <v>35</v>
      </c>
      <c r="F2070" s="12" t="s">
        <v>40</v>
      </c>
      <c r="G2070" s="12">
        <v>13255</v>
      </c>
      <c r="H2070" s="12" t="s">
        <v>42</v>
      </c>
      <c r="I2070" s="12" t="s">
        <v>44</v>
      </c>
      <c r="J2070" s="12">
        <v>331946</v>
      </c>
      <c r="K2070" s="12">
        <v>3</v>
      </c>
      <c r="L2070" s="13">
        <v>2716</v>
      </c>
      <c r="M2070" s="14">
        <f>Table1[[#This Row],[Column1]]/100</f>
        <v>0.2</v>
      </c>
      <c r="N2070" s="13">
        <f>Table1[[#This Row],[Unit_Price]]*Table1[[#This Row],[Quantity]]*(1-Table1[[#This Row],[Discount_%]])</f>
        <v>6518.4000000000005</v>
      </c>
      <c r="O2070" s="13">
        <v>26975</v>
      </c>
      <c r="P2070" s="13">
        <f>Table1[[#This Row],[Revenue]]-Table1[[#This Row],[Cost]]</f>
        <v>-20456.599999999999</v>
      </c>
      <c r="Q2070" s="12" t="s">
        <v>47</v>
      </c>
      <c r="R2070" s="12" t="s">
        <v>50</v>
      </c>
      <c r="S2070" s="12" t="s">
        <v>55</v>
      </c>
      <c r="T2070" s="12">
        <v>5</v>
      </c>
      <c r="U2070" s="12">
        <v>20</v>
      </c>
      <c r="V2070" s="20" t="str">
        <f>TEXT(Table1[[#This Row],[Date]],"mmm-yyyy")</f>
        <v>Jun-2025</v>
      </c>
    </row>
    <row r="2071" spans="1:22" x14ac:dyDescent="0.2">
      <c r="A2071" s="11">
        <f t="shared" si="32"/>
        <v>45830</v>
      </c>
      <c r="B2071" s="12" t="s">
        <v>20</v>
      </c>
      <c r="C2071" s="12" t="str">
        <f>VLOOKUP(D2071, City_Mapping!A:B, 2, FALSE)</f>
        <v>India</v>
      </c>
      <c r="D2071" s="12" t="s">
        <v>33</v>
      </c>
      <c r="E2071" s="12" t="s">
        <v>36</v>
      </c>
      <c r="F2071" s="12" t="s">
        <v>40</v>
      </c>
      <c r="G2071" s="12">
        <v>43826</v>
      </c>
      <c r="H2071" s="12" t="s">
        <v>41</v>
      </c>
      <c r="I2071" s="12" t="s">
        <v>44</v>
      </c>
      <c r="J2071" s="12">
        <v>646420</v>
      </c>
      <c r="K2071" s="12">
        <v>3</v>
      </c>
      <c r="L2071" s="13">
        <v>1820</v>
      </c>
      <c r="M2071" s="14">
        <f>Table1[[#This Row],[Column1]]/100</f>
        <v>0.2</v>
      </c>
      <c r="N2071" s="13">
        <f>Table1[[#This Row],[Unit_Price]]*Table1[[#This Row],[Quantity]]*(1-Table1[[#This Row],[Discount_%]])</f>
        <v>4368</v>
      </c>
      <c r="O2071" s="13">
        <v>9325</v>
      </c>
      <c r="P2071" s="13">
        <f>Table1[[#This Row],[Revenue]]-Table1[[#This Row],[Cost]]</f>
        <v>-4957</v>
      </c>
      <c r="Q2071" s="12" t="s">
        <v>46</v>
      </c>
      <c r="R2071" s="12" t="s">
        <v>51</v>
      </c>
      <c r="S2071" s="12" t="s">
        <v>56</v>
      </c>
      <c r="T2071" s="12">
        <v>2</v>
      </c>
      <c r="U2071" s="12">
        <v>20</v>
      </c>
      <c r="V2071" s="20" t="str">
        <f>TEXT(Table1[[#This Row],[Date]],"mmm-yyyy")</f>
        <v>Jun-2025</v>
      </c>
    </row>
    <row r="2072" spans="1:22" x14ac:dyDescent="0.2">
      <c r="A2072" s="11">
        <f t="shared" si="32"/>
        <v>45830</v>
      </c>
      <c r="B2072" s="12" t="s">
        <v>22</v>
      </c>
      <c r="C2072" s="12" t="str">
        <f>VLOOKUP(D2072, City_Mapping!A:B, 2, FALSE)</f>
        <v>USA</v>
      </c>
      <c r="D2072" s="12" t="s">
        <v>31</v>
      </c>
      <c r="E2072" s="12" t="s">
        <v>36</v>
      </c>
      <c r="F2072" s="12" t="s">
        <v>39</v>
      </c>
      <c r="G2072" s="12">
        <v>98568</v>
      </c>
      <c r="H2072" s="12" t="s">
        <v>42</v>
      </c>
      <c r="I2072" s="12" t="s">
        <v>43</v>
      </c>
      <c r="J2072" s="12">
        <v>427944</v>
      </c>
      <c r="K2072" s="12">
        <v>9</v>
      </c>
      <c r="L2072" s="13">
        <v>3063</v>
      </c>
      <c r="M2072" s="14">
        <f>Table1[[#This Row],[Column1]]/100</f>
        <v>0.1</v>
      </c>
      <c r="N2072" s="13">
        <f>Table1[[#This Row],[Unit_Price]]*Table1[[#This Row],[Quantity]]*(1-Table1[[#This Row],[Discount_%]])</f>
        <v>24810.3</v>
      </c>
      <c r="O2072" s="13">
        <v>6051</v>
      </c>
      <c r="P2072" s="13">
        <f>Table1[[#This Row],[Revenue]]-Table1[[#This Row],[Cost]]</f>
        <v>18759.3</v>
      </c>
      <c r="Q2072" s="12" t="s">
        <v>48</v>
      </c>
      <c r="R2072" s="12" t="s">
        <v>51</v>
      </c>
      <c r="S2072" s="12" t="s">
        <v>54</v>
      </c>
      <c r="T2072" s="12">
        <v>5</v>
      </c>
      <c r="U2072" s="12">
        <v>10</v>
      </c>
      <c r="V2072" s="20" t="str">
        <f>TEXT(Table1[[#This Row],[Date]],"mmm-yyyy")</f>
        <v>Jun-2025</v>
      </c>
    </row>
    <row r="2073" spans="1:22" x14ac:dyDescent="0.2">
      <c r="A2073" s="11">
        <f t="shared" si="32"/>
        <v>45830</v>
      </c>
      <c r="B2073" s="12" t="s">
        <v>20</v>
      </c>
      <c r="C2073" s="12" t="str">
        <f>VLOOKUP(D2073, City_Mapping!A:B, 2, FALSE)</f>
        <v>USA</v>
      </c>
      <c r="D2073" s="12" t="s">
        <v>31</v>
      </c>
      <c r="E2073" s="12" t="s">
        <v>35</v>
      </c>
      <c r="F2073" s="12" t="s">
        <v>37</v>
      </c>
      <c r="G2073" s="12">
        <v>14944</v>
      </c>
      <c r="H2073" s="12" t="s">
        <v>42</v>
      </c>
      <c r="I2073" s="12" t="s">
        <v>44</v>
      </c>
      <c r="J2073" s="12">
        <v>611499</v>
      </c>
      <c r="K2073" s="12">
        <v>3</v>
      </c>
      <c r="L2073" s="13">
        <v>4945</v>
      </c>
      <c r="M2073" s="14">
        <f>Table1[[#This Row],[Column1]]/100</f>
        <v>0.15</v>
      </c>
      <c r="N2073" s="13">
        <f>Table1[[#This Row],[Unit_Price]]*Table1[[#This Row],[Quantity]]*(1-Table1[[#This Row],[Discount_%]])</f>
        <v>12609.75</v>
      </c>
      <c r="O2073" s="13">
        <v>11355</v>
      </c>
      <c r="P2073" s="13">
        <f>Table1[[#This Row],[Revenue]]-Table1[[#This Row],[Cost]]</f>
        <v>1254.75</v>
      </c>
      <c r="Q2073" s="12" t="s">
        <v>47</v>
      </c>
      <c r="R2073" s="12" t="s">
        <v>51</v>
      </c>
      <c r="S2073" s="12" t="s">
        <v>53</v>
      </c>
      <c r="T2073" s="12">
        <v>1</v>
      </c>
      <c r="U2073" s="12">
        <v>15</v>
      </c>
      <c r="V2073" s="20" t="str">
        <f>TEXT(Table1[[#This Row],[Date]],"mmm-yyyy")</f>
        <v>Jun-2025</v>
      </c>
    </row>
    <row r="2074" spans="1:22" x14ac:dyDescent="0.2">
      <c r="A2074" s="11">
        <f t="shared" si="32"/>
        <v>45830</v>
      </c>
      <c r="B2074" s="12" t="s">
        <v>21</v>
      </c>
      <c r="C2074" s="12" t="str">
        <f>VLOOKUP(D2074, City_Mapping!A:B, 2, FALSE)</f>
        <v>USA</v>
      </c>
      <c r="D2074" s="12" t="s">
        <v>31</v>
      </c>
      <c r="E2074" s="12" t="s">
        <v>36</v>
      </c>
      <c r="F2074" s="12" t="s">
        <v>39</v>
      </c>
      <c r="G2074" s="12">
        <v>47826</v>
      </c>
      <c r="H2074" s="12" t="s">
        <v>42</v>
      </c>
      <c r="I2074" s="12" t="s">
        <v>45</v>
      </c>
      <c r="J2074" s="12">
        <v>509241</v>
      </c>
      <c r="K2074" s="12">
        <v>8</v>
      </c>
      <c r="L2074" s="13">
        <v>3126</v>
      </c>
      <c r="M2074" s="14">
        <f>Table1[[#This Row],[Column1]]/100</f>
        <v>0</v>
      </c>
      <c r="N2074" s="13">
        <f>Table1[[#This Row],[Unit_Price]]*Table1[[#This Row],[Quantity]]*(1-Table1[[#This Row],[Discount_%]])</f>
        <v>25008</v>
      </c>
      <c r="O2074" s="13">
        <v>20093</v>
      </c>
      <c r="P2074" s="13">
        <f>Table1[[#This Row],[Revenue]]-Table1[[#This Row],[Cost]]</f>
        <v>4915</v>
      </c>
      <c r="Q2074" s="12" t="s">
        <v>48</v>
      </c>
      <c r="R2074" s="12" t="s">
        <v>51</v>
      </c>
      <c r="S2074" s="12" t="s">
        <v>54</v>
      </c>
      <c r="T2074" s="12">
        <v>5</v>
      </c>
      <c r="U2074" s="12">
        <v>0</v>
      </c>
      <c r="V2074" s="20" t="str">
        <f>TEXT(Table1[[#This Row],[Date]],"mmm-yyyy")</f>
        <v>Jun-2025</v>
      </c>
    </row>
    <row r="2075" spans="1:22" x14ac:dyDescent="0.2">
      <c r="A2075" s="11">
        <f t="shared" si="32"/>
        <v>45830</v>
      </c>
      <c r="B2075" s="12" t="s">
        <v>23</v>
      </c>
      <c r="C2075" s="12" t="str">
        <f>VLOOKUP(D2075, City_Mapping!A:B, 2, FALSE)</f>
        <v>USA</v>
      </c>
      <c r="D2075" s="12" t="s">
        <v>31</v>
      </c>
      <c r="E2075" s="12" t="s">
        <v>35</v>
      </c>
      <c r="F2075" s="12" t="s">
        <v>37</v>
      </c>
      <c r="G2075" s="12">
        <v>40497</v>
      </c>
      <c r="H2075" s="12" t="s">
        <v>42</v>
      </c>
      <c r="I2075" s="12" t="s">
        <v>43</v>
      </c>
      <c r="J2075" s="12">
        <v>998085</v>
      </c>
      <c r="K2075" s="12">
        <v>8</v>
      </c>
      <c r="L2075" s="13">
        <v>900</v>
      </c>
      <c r="M2075" s="14">
        <f>Table1[[#This Row],[Column1]]/100</f>
        <v>0.2</v>
      </c>
      <c r="N2075" s="13">
        <f>Table1[[#This Row],[Unit_Price]]*Table1[[#This Row],[Quantity]]*(1-Table1[[#This Row],[Discount_%]])</f>
        <v>5760</v>
      </c>
      <c r="O2075" s="13">
        <v>2279</v>
      </c>
      <c r="P2075" s="13">
        <f>Table1[[#This Row],[Revenue]]-Table1[[#This Row],[Cost]]</f>
        <v>3481</v>
      </c>
      <c r="Q2075" s="12" t="s">
        <v>48</v>
      </c>
      <c r="R2075" s="12" t="s">
        <v>50</v>
      </c>
      <c r="S2075" s="12" t="s">
        <v>55</v>
      </c>
      <c r="T2075" s="12">
        <v>3</v>
      </c>
      <c r="U2075" s="12">
        <v>20</v>
      </c>
      <c r="V2075" s="20" t="str">
        <f>TEXT(Table1[[#This Row],[Date]],"mmm-yyyy")</f>
        <v>Jun-2025</v>
      </c>
    </row>
    <row r="2076" spans="1:22" x14ac:dyDescent="0.2">
      <c r="A2076" s="11">
        <f t="shared" si="32"/>
        <v>45830</v>
      </c>
      <c r="B2076" s="12" t="s">
        <v>20</v>
      </c>
      <c r="C2076" s="12" t="str">
        <f>VLOOKUP(D2076, City_Mapping!A:B, 2, FALSE)</f>
        <v>India</v>
      </c>
      <c r="D2076" s="12" t="s">
        <v>32</v>
      </c>
      <c r="E2076" s="12" t="s">
        <v>36</v>
      </c>
      <c r="F2076" s="12" t="s">
        <v>37</v>
      </c>
      <c r="G2076" s="12">
        <v>37723</v>
      </c>
      <c r="H2076" s="12" t="s">
        <v>41</v>
      </c>
      <c r="I2076" s="12" t="s">
        <v>45</v>
      </c>
      <c r="J2076" s="12">
        <v>741010</v>
      </c>
      <c r="K2076" s="12">
        <v>3</v>
      </c>
      <c r="L2076" s="13">
        <v>1250</v>
      </c>
      <c r="M2076" s="14">
        <f>Table1[[#This Row],[Column1]]/100</f>
        <v>0.1</v>
      </c>
      <c r="N2076" s="13">
        <f>Table1[[#This Row],[Unit_Price]]*Table1[[#This Row],[Quantity]]*(1-Table1[[#This Row],[Discount_%]])</f>
        <v>3375</v>
      </c>
      <c r="O2076" s="13">
        <v>17936</v>
      </c>
      <c r="P2076" s="13">
        <f>Table1[[#This Row],[Revenue]]-Table1[[#This Row],[Cost]]</f>
        <v>-14561</v>
      </c>
      <c r="Q2076" s="12" t="s">
        <v>48</v>
      </c>
      <c r="R2076" s="12" t="s">
        <v>51</v>
      </c>
      <c r="S2076" s="12" t="s">
        <v>56</v>
      </c>
      <c r="T2076" s="12">
        <v>1</v>
      </c>
      <c r="U2076" s="12">
        <v>10</v>
      </c>
      <c r="V2076" s="20" t="str">
        <f>TEXT(Table1[[#This Row],[Date]],"mmm-yyyy")</f>
        <v>Jun-2025</v>
      </c>
    </row>
    <row r="2077" spans="1:22" x14ac:dyDescent="0.2">
      <c r="A2077" s="11">
        <f t="shared" si="32"/>
        <v>45830</v>
      </c>
      <c r="B2077" s="12" t="s">
        <v>20</v>
      </c>
      <c r="C2077" s="12" t="str">
        <f>VLOOKUP(D2077, City_Mapping!A:B, 2, FALSE)</f>
        <v>India</v>
      </c>
      <c r="D2077" s="12" t="s">
        <v>28</v>
      </c>
      <c r="E2077" s="12" t="s">
        <v>35</v>
      </c>
      <c r="F2077" s="12" t="s">
        <v>39</v>
      </c>
      <c r="G2077" s="12">
        <v>45287</v>
      </c>
      <c r="H2077" s="12" t="s">
        <v>42</v>
      </c>
      <c r="I2077" s="12" t="s">
        <v>45</v>
      </c>
      <c r="J2077" s="12">
        <v>480034</v>
      </c>
      <c r="K2077" s="12">
        <v>6</v>
      </c>
      <c r="L2077" s="13">
        <v>2387</v>
      </c>
      <c r="M2077" s="14">
        <f>Table1[[#This Row],[Column1]]/100</f>
        <v>0.15</v>
      </c>
      <c r="N2077" s="13">
        <f>Table1[[#This Row],[Unit_Price]]*Table1[[#This Row],[Quantity]]*(1-Table1[[#This Row],[Discount_%]])</f>
        <v>12173.699999999999</v>
      </c>
      <c r="O2077" s="13">
        <v>23715</v>
      </c>
      <c r="P2077" s="13">
        <f>Table1[[#This Row],[Revenue]]-Table1[[#This Row],[Cost]]</f>
        <v>-11541.300000000001</v>
      </c>
      <c r="Q2077" s="12" t="s">
        <v>48</v>
      </c>
      <c r="R2077" s="12" t="s">
        <v>51</v>
      </c>
      <c r="S2077" s="12" t="s">
        <v>53</v>
      </c>
      <c r="T2077" s="12">
        <v>5</v>
      </c>
      <c r="U2077" s="12">
        <v>15</v>
      </c>
      <c r="V2077" s="20" t="str">
        <f>TEXT(Table1[[#This Row],[Date]],"mmm-yyyy")</f>
        <v>Jun-2025</v>
      </c>
    </row>
    <row r="2078" spans="1:22" x14ac:dyDescent="0.2">
      <c r="A2078" s="11">
        <f t="shared" si="32"/>
        <v>45831</v>
      </c>
      <c r="B2078" s="12" t="s">
        <v>21</v>
      </c>
      <c r="C2078" s="12" t="str">
        <f>VLOOKUP(D2078, City_Mapping!A:B, 2, FALSE)</f>
        <v>UK</v>
      </c>
      <c r="D2078" s="12" t="s">
        <v>29</v>
      </c>
      <c r="E2078" s="12" t="s">
        <v>36</v>
      </c>
      <c r="F2078" s="12" t="s">
        <v>37</v>
      </c>
      <c r="G2078" s="12">
        <v>21845</v>
      </c>
      <c r="H2078" s="12" t="s">
        <v>42</v>
      </c>
      <c r="I2078" s="12" t="s">
        <v>44</v>
      </c>
      <c r="J2078" s="12">
        <v>337949</v>
      </c>
      <c r="K2078" s="12">
        <v>8</v>
      </c>
      <c r="L2078" s="13">
        <v>4185</v>
      </c>
      <c r="M2078" s="14">
        <f>Table1[[#This Row],[Column1]]/100</f>
        <v>0.15</v>
      </c>
      <c r="N2078" s="13">
        <f>Table1[[#This Row],[Unit_Price]]*Table1[[#This Row],[Quantity]]*(1-Table1[[#This Row],[Discount_%]])</f>
        <v>28458</v>
      </c>
      <c r="O2078" s="13">
        <v>27662</v>
      </c>
      <c r="P2078" s="13">
        <f>Table1[[#This Row],[Revenue]]-Table1[[#This Row],[Cost]]</f>
        <v>796</v>
      </c>
      <c r="Q2078" s="12" t="s">
        <v>49</v>
      </c>
      <c r="R2078" s="12" t="s">
        <v>52</v>
      </c>
      <c r="S2078" s="12" t="s">
        <v>55</v>
      </c>
      <c r="T2078" s="12">
        <v>2</v>
      </c>
      <c r="U2078" s="12">
        <v>15</v>
      </c>
      <c r="V2078" s="20" t="str">
        <f>TEXT(Table1[[#This Row],[Date]],"mmm-yyyy")</f>
        <v>Jun-2025</v>
      </c>
    </row>
    <row r="2079" spans="1:22" x14ac:dyDescent="0.2">
      <c r="A2079" s="11">
        <f t="shared" si="32"/>
        <v>45831</v>
      </c>
      <c r="B2079" s="12" t="s">
        <v>20</v>
      </c>
      <c r="C2079" s="12" t="str">
        <f>VLOOKUP(D2079, City_Mapping!A:B, 2, FALSE)</f>
        <v>USA</v>
      </c>
      <c r="D2079" s="12" t="s">
        <v>31</v>
      </c>
      <c r="E2079" s="12" t="s">
        <v>36</v>
      </c>
      <c r="F2079" s="12" t="s">
        <v>40</v>
      </c>
      <c r="G2079" s="12">
        <v>99833</v>
      </c>
      <c r="H2079" s="12" t="s">
        <v>41</v>
      </c>
      <c r="I2079" s="12" t="s">
        <v>43</v>
      </c>
      <c r="J2079" s="12">
        <v>308096</v>
      </c>
      <c r="K2079" s="12">
        <v>8</v>
      </c>
      <c r="L2079" s="13">
        <v>1918</v>
      </c>
      <c r="M2079" s="14">
        <f>Table1[[#This Row],[Column1]]/100</f>
        <v>0</v>
      </c>
      <c r="N2079" s="13">
        <f>Table1[[#This Row],[Unit_Price]]*Table1[[#This Row],[Quantity]]*(1-Table1[[#This Row],[Discount_%]])</f>
        <v>15344</v>
      </c>
      <c r="O2079" s="13">
        <v>13086</v>
      </c>
      <c r="P2079" s="13">
        <f>Table1[[#This Row],[Revenue]]-Table1[[#This Row],[Cost]]</f>
        <v>2258</v>
      </c>
      <c r="Q2079" s="12" t="s">
        <v>48</v>
      </c>
      <c r="R2079" s="12" t="s">
        <v>50</v>
      </c>
      <c r="S2079" s="12" t="s">
        <v>55</v>
      </c>
      <c r="T2079" s="12">
        <v>1</v>
      </c>
      <c r="U2079" s="12">
        <v>0</v>
      </c>
      <c r="V2079" s="20" t="str">
        <f>TEXT(Table1[[#This Row],[Date]],"mmm-yyyy")</f>
        <v>Jun-2025</v>
      </c>
    </row>
    <row r="2080" spans="1:22" x14ac:dyDescent="0.2">
      <c r="A2080" s="11">
        <f t="shared" si="32"/>
        <v>45831</v>
      </c>
      <c r="B2080" s="12" t="s">
        <v>20</v>
      </c>
      <c r="C2080" s="12" t="str">
        <f>VLOOKUP(D2080, City_Mapping!A:B, 2, FALSE)</f>
        <v>USA</v>
      </c>
      <c r="D2080" s="12" t="s">
        <v>31</v>
      </c>
      <c r="E2080" s="12" t="s">
        <v>34</v>
      </c>
      <c r="F2080" s="12" t="s">
        <v>38</v>
      </c>
      <c r="G2080" s="12">
        <v>78106</v>
      </c>
      <c r="H2080" s="12" t="s">
        <v>41</v>
      </c>
      <c r="I2080" s="12" t="s">
        <v>45</v>
      </c>
      <c r="J2080" s="12">
        <v>863022</v>
      </c>
      <c r="K2080" s="12">
        <v>9</v>
      </c>
      <c r="L2080" s="13">
        <v>3103</v>
      </c>
      <c r="M2080" s="14">
        <f>Table1[[#This Row],[Column1]]/100</f>
        <v>0.1</v>
      </c>
      <c r="N2080" s="13">
        <f>Table1[[#This Row],[Unit_Price]]*Table1[[#This Row],[Quantity]]*(1-Table1[[#This Row],[Discount_%]])</f>
        <v>25134.3</v>
      </c>
      <c r="O2080" s="13">
        <v>12165</v>
      </c>
      <c r="P2080" s="13">
        <f>Table1[[#This Row],[Revenue]]-Table1[[#This Row],[Cost]]</f>
        <v>12969.3</v>
      </c>
      <c r="Q2080" s="12" t="s">
        <v>47</v>
      </c>
      <c r="R2080" s="12" t="s">
        <v>50</v>
      </c>
      <c r="S2080" s="12" t="s">
        <v>55</v>
      </c>
      <c r="T2080" s="12">
        <v>1</v>
      </c>
      <c r="U2080" s="12">
        <v>10</v>
      </c>
      <c r="V2080" s="20" t="str">
        <f>TEXT(Table1[[#This Row],[Date]],"mmm-yyyy")</f>
        <v>Jun-2025</v>
      </c>
    </row>
    <row r="2081" spans="1:22" x14ac:dyDescent="0.2">
      <c r="A2081" s="11">
        <f t="shared" si="32"/>
        <v>45831</v>
      </c>
      <c r="B2081" s="12" t="s">
        <v>21</v>
      </c>
      <c r="C2081" s="12" t="str">
        <f>VLOOKUP(D2081, City_Mapping!A:B, 2, FALSE)</f>
        <v>UAE</v>
      </c>
      <c r="D2081" s="12" t="s">
        <v>30</v>
      </c>
      <c r="E2081" s="12" t="s">
        <v>34</v>
      </c>
      <c r="F2081" s="12" t="s">
        <v>37</v>
      </c>
      <c r="G2081" s="12">
        <v>82986</v>
      </c>
      <c r="H2081" s="12" t="s">
        <v>42</v>
      </c>
      <c r="I2081" s="12" t="s">
        <v>45</v>
      </c>
      <c r="J2081" s="12">
        <v>602190</v>
      </c>
      <c r="K2081" s="12">
        <v>9</v>
      </c>
      <c r="L2081" s="13">
        <v>4271</v>
      </c>
      <c r="M2081" s="14">
        <f>Table1[[#This Row],[Column1]]/100</f>
        <v>0</v>
      </c>
      <c r="N2081" s="13">
        <f>Table1[[#This Row],[Unit_Price]]*Table1[[#This Row],[Quantity]]*(1-Table1[[#This Row],[Discount_%]])</f>
        <v>38439</v>
      </c>
      <c r="O2081" s="13">
        <v>7872</v>
      </c>
      <c r="P2081" s="13">
        <f>Table1[[#This Row],[Revenue]]-Table1[[#This Row],[Cost]]</f>
        <v>30567</v>
      </c>
      <c r="Q2081" s="12" t="s">
        <v>48</v>
      </c>
      <c r="R2081" s="12" t="s">
        <v>50</v>
      </c>
      <c r="S2081" s="12" t="s">
        <v>53</v>
      </c>
      <c r="T2081" s="12">
        <v>5</v>
      </c>
      <c r="U2081" s="12">
        <v>0</v>
      </c>
      <c r="V2081" s="20" t="str">
        <f>TEXT(Table1[[#This Row],[Date]],"mmm-yyyy")</f>
        <v>Jun-2025</v>
      </c>
    </row>
    <row r="2082" spans="1:22" x14ac:dyDescent="0.2">
      <c r="A2082" s="11">
        <f t="shared" si="32"/>
        <v>45831</v>
      </c>
      <c r="B2082" s="12" t="s">
        <v>22</v>
      </c>
      <c r="C2082" s="12" t="str">
        <f>VLOOKUP(D2082, City_Mapping!A:B, 2, FALSE)</f>
        <v>India</v>
      </c>
      <c r="D2082" s="12" t="s">
        <v>28</v>
      </c>
      <c r="E2082" s="12" t="s">
        <v>34</v>
      </c>
      <c r="F2082" s="12" t="s">
        <v>40</v>
      </c>
      <c r="G2082" s="12">
        <v>95807</v>
      </c>
      <c r="H2082" s="12" t="s">
        <v>41</v>
      </c>
      <c r="I2082" s="12" t="s">
        <v>43</v>
      </c>
      <c r="J2082" s="12">
        <v>954039</v>
      </c>
      <c r="K2082" s="12">
        <v>8</v>
      </c>
      <c r="L2082" s="13">
        <v>2518</v>
      </c>
      <c r="M2082" s="14">
        <f>Table1[[#This Row],[Column1]]/100</f>
        <v>0.2</v>
      </c>
      <c r="N2082" s="13">
        <f>Table1[[#This Row],[Unit_Price]]*Table1[[#This Row],[Quantity]]*(1-Table1[[#This Row],[Discount_%]])</f>
        <v>16115.2</v>
      </c>
      <c r="O2082" s="13">
        <v>18537</v>
      </c>
      <c r="P2082" s="13">
        <f>Table1[[#This Row],[Revenue]]-Table1[[#This Row],[Cost]]</f>
        <v>-2421.7999999999993</v>
      </c>
      <c r="Q2082" s="12" t="s">
        <v>47</v>
      </c>
      <c r="R2082" s="12" t="s">
        <v>52</v>
      </c>
      <c r="S2082" s="12" t="s">
        <v>55</v>
      </c>
      <c r="T2082" s="12">
        <v>5</v>
      </c>
      <c r="U2082" s="12">
        <v>20</v>
      </c>
      <c r="V2082" s="20" t="str">
        <f>TEXT(Table1[[#This Row],[Date]],"mmm-yyyy")</f>
        <v>Jun-2025</v>
      </c>
    </row>
    <row r="2083" spans="1:22" x14ac:dyDescent="0.2">
      <c r="A2083" s="11">
        <f t="shared" si="32"/>
        <v>45831</v>
      </c>
      <c r="B2083" s="12" t="s">
        <v>21</v>
      </c>
      <c r="C2083" s="12" t="str">
        <f>VLOOKUP(D2083, City_Mapping!A:B, 2, FALSE)</f>
        <v>India</v>
      </c>
      <c r="D2083" s="12" t="s">
        <v>33</v>
      </c>
      <c r="E2083" s="12" t="s">
        <v>36</v>
      </c>
      <c r="F2083" s="12" t="s">
        <v>39</v>
      </c>
      <c r="G2083" s="12">
        <v>65569</v>
      </c>
      <c r="H2083" s="12" t="s">
        <v>42</v>
      </c>
      <c r="I2083" s="12" t="s">
        <v>44</v>
      </c>
      <c r="J2083" s="12">
        <v>256042</v>
      </c>
      <c r="K2083" s="12">
        <v>7</v>
      </c>
      <c r="L2083" s="13">
        <v>2536</v>
      </c>
      <c r="M2083" s="14">
        <f>Table1[[#This Row],[Column1]]/100</f>
        <v>0.05</v>
      </c>
      <c r="N2083" s="13">
        <f>Table1[[#This Row],[Unit_Price]]*Table1[[#This Row],[Quantity]]*(1-Table1[[#This Row],[Discount_%]])</f>
        <v>16864.399999999998</v>
      </c>
      <c r="O2083" s="13">
        <v>7919</v>
      </c>
      <c r="P2083" s="13">
        <f>Table1[[#This Row],[Revenue]]-Table1[[#This Row],[Cost]]</f>
        <v>8945.3999999999978</v>
      </c>
      <c r="Q2083" s="12" t="s">
        <v>47</v>
      </c>
      <c r="R2083" s="12" t="s">
        <v>50</v>
      </c>
      <c r="S2083" s="12" t="s">
        <v>56</v>
      </c>
      <c r="T2083" s="12">
        <v>1</v>
      </c>
      <c r="U2083" s="12">
        <v>5</v>
      </c>
      <c r="V2083" s="20" t="str">
        <f>TEXT(Table1[[#This Row],[Date]],"mmm-yyyy")</f>
        <v>Jun-2025</v>
      </c>
    </row>
    <row r="2084" spans="1:22" x14ac:dyDescent="0.2">
      <c r="A2084" s="11">
        <f t="shared" si="32"/>
        <v>45831</v>
      </c>
      <c r="B2084" s="12" t="s">
        <v>22</v>
      </c>
      <c r="C2084" s="12" t="str">
        <f>VLOOKUP(D2084, City_Mapping!A:B, 2, FALSE)</f>
        <v>India</v>
      </c>
      <c r="D2084" s="12" t="s">
        <v>28</v>
      </c>
      <c r="E2084" s="12" t="s">
        <v>35</v>
      </c>
      <c r="F2084" s="12" t="s">
        <v>37</v>
      </c>
      <c r="G2084" s="12">
        <v>91434</v>
      </c>
      <c r="H2084" s="12" t="s">
        <v>42</v>
      </c>
      <c r="I2084" s="12" t="s">
        <v>45</v>
      </c>
      <c r="J2084" s="12">
        <v>409880</v>
      </c>
      <c r="K2084" s="12">
        <v>3</v>
      </c>
      <c r="L2084" s="13">
        <v>2145</v>
      </c>
      <c r="M2084" s="14">
        <f>Table1[[#This Row],[Column1]]/100</f>
        <v>0.05</v>
      </c>
      <c r="N2084" s="13">
        <f>Table1[[#This Row],[Unit_Price]]*Table1[[#This Row],[Quantity]]*(1-Table1[[#This Row],[Discount_%]])</f>
        <v>6113.25</v>
      </c>
      <c r="O2084" s="13">
        <v>5158</v>
      </c>
      <c r="P2084" s="13">
        <f>Table1[[#This Row],[Revenue]]-Table1[[#This Row],[Cost]]</f>
        <v>955.25</v>
      </c>
      <c r="Q2084" s="12" t="s">
        <v>46</v>
      </c>
      <c r="R2084" s="12" t="s">
        <v>50</v>
      </c>
      <c r="S2084" s="12" t="s">
        <v>53</v>
      </c>
      <c r="T2084" s="12">
        <v>4</v>
      </c>
      <c r="U2084" s="12">
        <v>5</v>
      </c>
      <c r="V2084" s="20" t="str">
        <f>TEXT(Table1[[#This Row],[Date]],"mmm-yyyy")</f>
        <v>Jun-2025</v>
      </c>
    </row>
    <row r="2085" spans="1:22" x14ac:dyDescent="0.2">
      <c r="A2085" s="11">
        <f t="shared" si="32"/>
        <v>45831</v>
      </c>
      <c r="B2085" s="12" t="s">
        <v>23</v>
      </c>
      <c r="C2085" s="12" t="str">
        <f>VLOOKUP(D2085, City_Mapping!A:B, 2, FALSE)</f>
        <v>India</v>
      </c>
      <c r="D2085" s="12" t="s">
        <v>28</v>
      </c>
      <c r="E2085" s="12" t="s">
        <v>36</v>
      </c>
      <c r="F2085" s="12" t="s">
        <v>40</v>
      </c>
      <c r="G2085" s="12">
        <v>89925</v>
      </c>
      <c r="H2085" s="12" t="s">
        <v>41</v>
      </c>
      <c r="I2085" s="12" t="s">
        <v>43</v>
      </c>
      <c r="J2085" s="12">
        <v>835350</v>
      </c>
      <c r="K2085" s="12">
        <v>7</v>
      </c>
      <c r="L2085" s="13">
        <v>3987</v>
      </c>
      <c r="M2085" s="14">
        <f>Table1[[#This Row],[Column1]]/100</f>
        <v>0</v>
      </c>
      <c r="N2085" s="13">
        <f>Table1[[#This Row],[Unit_Price]]*Table1[[#This Row],[Quantity]]*(1-Table1[[#This Row],[Discount_%]])</f>
        <v>27909</v>
      </c>
      <c r="O2085" s="13">
        <v>1954</v>
      </c>
      <c r="P2085" s="13">
        <f>Table1[[#This Row],[Revenue]]-Table1[[#This Row],[Cost]]</f>
        <v>25955</v>
      </c>
      <c r="Q2085" s="12" t="s">
        <v>47</v>
      </c>
      <c r="R2085" s="12" t="s">
        <v>51</v>
      </c>
      <c r="S2085" s="12" t="s">
        <v>55</v>
      </c>
      <c r="T2085" s="12">
        <v>4</v>
      </c>
      <c r="U2085" s="12">
        <v>0</v>
      </c>
      <c r="V2085" s="20" t="str">
        <f>TEXT(Table1[[#This Row],[Date]],"mmm-yyyy")</f>
        <v>Jun-2025</v>
      </c>
    </row>
    <row r="2086" spans="1:22" x14ac:dyDescent="0.2">
      <c r="A2086" s="11">
        <f t="shared" si="32"/>
        <v>45831</v>
      </c>
      <c r="B2086" s="12" t="s">
        <v>22</v>
      </c>
      <c r="C2086" s="12" t="str">
        <f>VLOOKUP(D2086, City_Mapping!A:B, 2, FALSE)</f>
        <v>UK</v>
      </c>
      <c r="D2086" s="12" t="s">
        <v>29</v>
      </c>
      <c r="E2086" s="12" t="s">
        <v>34</v>
      </c>
      <c r="F2086" s="12" t="s">
        <v>37</v>
      </c>
      <c r="G2086" s="12">
        <v>35463</v>
      </c>
      <c r="H2086" s="12" t="s">
        <v>42</v>
      </c>
      <c r="I2086" s="12" t="s">
        <v>43</v>
      </c>
      <c r="J2086" s="12">
        <v>894272</v>
      </c>
      <c r="K2086" s="12">
        <v>4</v>
      </c>
      <c r="L2086" s="13">
        <v>1313</v>
      </c>
      <c r="M2086" s="14">
        <f>Table1[[#This Row],[Column1]]/100</f>
        <v>0</v>
      </c>
      <c r="N2086" s="13">
        <f>Table1[[#This Row],[Unit_Price]]*Table1[[#This Row],[Quantity]]*(1-Table1[[#This Row],[Discount_%]])</f>
        <v>5252</v>
      </c>
      <c r="O2086" s="13">
        <v>15432</v>
      </c>
      <c r="P2086" s="13">
        <f>Table1[[#This Row],[Revenue]]-Table1[[#This Row],[Cost]]</f>
        <v>-10180</v>
      </c>
      <c r="Q2086" s="12" t="s">
        <v>47</v>
      </c>
      <c r="R2086" s="12" t="s">
        <v>50</v>
      </c>
      <c r="S2086" s="12" t="s">
        <v>53</v>
      </c>
      <c r="T2086" s="12">
        <v>3</v>
      </c>
      <c r="U2086" s="12">
        <v>0</v>
      </c>
      <c r="V2086" s="20" t="str">
        <f>TEXT(Table1[[#This Row],[Date]],"mmm-yyyy")</f>
        <v>Jun-2025</v>
      </c>
    </row>
    <row r="2087" spans="1:22" x14ac:dyDescent="0.2">
      <c r="A2087" s="11">
        <f t="shared" si="32"/>
        <v>45831</v>
      </c>
      <c r="B2087" s="12" t="s">
        <v>22</v>
      </c>
      <c r="C2087" s="12" t="str">
        <f>VLOOKUP(D2087, City_Mapping!A:B, 2, FALSE)</f>
        <v>India</v>
      </c>
      <c r="D2087" s="12" t="s">
        <v>28</v>
      </c>
      <c r="E2087" s="12" t="s">
        <v>36</v>
      </c>
      <c r="F2087" s="12" t="s">
        <v>39</v>
      </c>
      <c r="G2087" s="12">
        <v>10744</v>
      </c>
      <c r="H2087" s="12" t="s">
        <v>41</v>
      </c>
      <c r="I2087" s="12" t="s">
        <v>45</v>
      </c>
      <c r="J2087" s="12">
        <v>916086</v>
      </c>
      <c r="K2087" s="12">
        <v>2</v>
      </c>
      <c r="L2087" s="13">
        <v>3669</v>
      </c>
      <c r="M2087" s="14">
        <f>Table1[[#This Row],[Column1]]/100</f>
        <v>0.05</v>
      </c>
      <c r="N2087" s="13">
        <f>Table1[[#This Row],[Unit_Price]]*Table1[[#This Row],[Quantity]]*(1-Table1[[#This Row],[Discount_%]])</f>
        <v>6971.0999999999995</v>
      </c>
      <c r="O2087" s="13">
        <v>14723</v>
      </c>
      <c r="P2087" s="13">
        <f>Table1[[#This Row],[Revenue]]-Table1[[#This Row],[Cost]]</f>
        <v>-7751.9000000000005</v>
      </c>
      <c r="Q2087" s="12" t="s">
        <v>46</v>
      </c>
      <c r="R2087" s="12" t="s">
        <v>51</v>
      </c>
      <c r="S2087" s="12" t="s">
        <v>56</v>
      </c>
      <c r="T2087" s="12">
        <v>1</v>
      </c>
      <c r="U2087" s="12">
        <v>5</v>
      </c>
      <c r="V2087" s="20" t="str">
        <f>TEXT(Table1[[#This Row],[Date]],"mmm-yyyy")</f>
        <v>Jun-2025</v>
      </c>
    </row>
    <row r="2088" spans="1:22" x14ac:dyDescent="0.2">
      <c r="A2088" s="11">
        <f t="shared" si="32"/>
        <v>45831</v>
      </c>
      <c r="B2088" s="12" t="s">
        <v>23</v>
      </c>
      <c r="C2088" s="12" t="str">
        <f>VLOOKUP(D2088, City_Mapping!A:B, 2, FALSE)</f>
        <v>UK</v>
      </c>
      <c r="D2088" s="12" t="s">
        <v>29</v>
      </c>
      <c r="E2088" s="12" t="s">
        <v>34</v>
      </c>
      <c r="F2088" s="12" t="s">
        <v>38</v>
      </c>
      <c r="G2088" s="12">
        <v>98340</v>
      </c>
      <c r="H2088" s="12" t="s">
        <v>41</v>
      </c>
      <c r="I2088" s="12" t="s">
        <v>45</v>
      </c>
      <c r="J2088" s="12">
        <v>439529</v>
      </c>
      <c r="K2088" s="12">
        <v>8</v>
      </c>
      <c r="L2088" s="13">
        <v>1523</v>
      </c>
      <c r="M2088" s="14">
        <f>Table1[[#This Row],[Column1]]/100</f>
        <v>0.2</v>
      </c>
      <c r="N2088" s="13">
        <f>Table1[[#This Row],[Unit_Price]]*Table1[[#This Row],[Quantity]]*(1-Table1[[#This Row],[Discount_%]])</f>
        <v>9747.2000000000007</v>
      </c>
      <c r="O2088" s="13">
        <v>15153</v>
      </c>
      <c r="P2088" s="13">
        <f>Table1[[#This Row],[Revenue]]-Table1[[#This Row],[Cost]]</f>
        <v>-5405.7999999999993</v>
      </c>
      <c r="Q2088" s="12" t="s">
        <v>48</v>
      </c>
      <c r="R2088" s="12" t="s">
        <v>52</v>
      </c>
      <c r="S2088" s="12" t="s">
        <v>55</v>
      </c>
      <c r="T2088" s="12">
        <v>4</v>
      </c>
      <c r="U2088" s="12">
        <v>20</v>
      </c>
      <c r="V2088" s="20" t="str">
        <f>TEXT(Table1[[#This Row],[Date]],"mmm-yyyy")</f>
        <v>Jun-2025</v>
      </c>
    </row>
    <row r="2089" spans="1:22" x14ac:dyDescent="0.2">
      <c r="A2089" s="11">
        <f t="shared" si="32"/>
        <v>45831</v>
      </c>
      <c r="B2089" s="12" t="s">
        <v>22</v>
      </c>
      <c r="C2089" s="12" t="str">
        <f>VLOOKUP(D2089, City_Mapping!A:B, 2, FALSE)</f>
        <v>USA</v>
      </c>
      <c r="D2089" s="12" t="s">
        <v>31</v>
      </c>
      <c r="E2089" s="12" t="s">
        <v>34</v>
      </c>
      <c r="F2089" s="12" t="s">
        <v>37</v>
      </c>
      <c r="G2089" s="12">
        <v>46282</v>
      </c>
      <c r="H2089" s="12" t="s">
        <v>42</v>
      </c>
      <c r="I2089" s="12" t="s">
        <v>45</v>
      </c>
      <c r="J2089" s="12">
        <v>545624</v>
      </c>
      <c r="K2089" s="12">
        <v>2</v>
      </c>
      <c r="L2089" s="13">
        <v>2009</v>
      </c>
      <c r="M2089" s="14">
        <f>Table1[[#This Row],[Column1]]/100</f>
        <v>0</v>
      </c>
      <c r="N2089" s="13">
        <f>Table1[[#This Row],[Unit_Price]]*Table1[[#This Row],[Quantity]]*(1-Table1[[#This Row],[Discount_%]])</f>
        <v>4018</v>
      </c>
      <c r="O2089" s="13">
        <v>11769</v>
      </c>
      <c r="P2089" s="13">
        <f>Table1[[#This Row],[Revenue]]-Table1[[#This Row],[Cost]]</f>
        <v>-7751</v>
      </c>
      <c r="Q2089" s="12" t="s">
        <v>49</v>
      </c>
      <c r="R2089" s="12" t="s">
        <v>51</v>
      </c>
      <c r="S2089" s="12" t="s">
        <v>53</v>
      </c>
      <c r="T2089" s="12">
        <v>2</v>
      </c>
      <c r="U2089" s="12">
        <v>0</v>
      </c>
      <c r="V2089" s="20" t="str">
        <f>TEXT(Table1[[#This Row],[Date]],"mmm-yyyy")</f>
        <v>Jun-2025</v>
      </c>
    </row>
    <row r="2090" spans="1:22" x14ac:dyDescent="0.2">
      <c r="A2090" s="11">
        <f t="shared" si="32"/>
        <v>45832</v>
      </c>
      <c r="B2090" s="12" t="s">
        <v>21</v>
      </c>
      <c r="C2090" s="12" t="str">
        <f>VLOOKUP(D2090, City_Mapping!A:B, 2, FALSE)</f>
        <v>USA</v>
      </c>
      <c r="D2090" s="12" t="s">
        <v>31</v>
      </c>
      <c r="E2090" s="12" t="s">
        <v>35</v>
      </c>
      <c r="F2090" s="12" t="s">
        <v>38</v>
      </c>
      <c r="G2090" s="12">
        <v>62082</v>
      </c>
      <c r="H2090" s="12" t="s">
        <v>42</v>
      </c>
      <c r="I2090" s="12" t="s">
        <v>44</v>
      </c>
      <c r="J2090" s="12">
        <v>317011</v>
      </c>
      <c r="K2090" s="12">
        <v>1</v>
      </c>
      <c r="L2090" s="13">
        <v>2538</v>
      </c>
      <c r="M2090" s="14">
        <f>Table1[[#This Row],[Column1]]/100</f>
        <v>0.2</v>
      </c>
      <c r="N2090" s="13">
        <f>Table1[[#This Row],[Unit_Price]]*Table1[[#This Row],[Quantity]]*(1-Table1[[#This Row],[Discount_%]])</f>
        <v>2030.4</v>
      </c>
      <c r="O2090" s="13">
        <v>22949</v>
      </c>
      <c r="P2090" s="13">
        <f>Table1[[#This Row],[Revenue]]-Table1[[#This Row],[Cost]]</f>
        <v>-20918.599999999999</v>
      </c>
      <c r="Q2090" s="12" t="s">
        <v>46</v>
      </c>
      <c r="R2090" s="12" t="s">
        <v>52</v>
      </c>
      <c r="S2090" s="12" t="s">
        <v>53</v>
      </c>
      <c r="T2090" s="12">
        <v>1</v>
      </c>
      <c r="U2090" s="12">
        <v>20</v>
      </c>
      <c r="V2090" s="20" t="str">
        <f>TEXT(Table1[[#This Row],[Date]],"mmm-yyyy")</f>
        <v>Jun-2025</v>
      </c>
    </row>
    <row r="2091" spans="1:22" x14ac:dyDescent="0.2">
      <c r="A2091" s="11">
        <f t="shared" si="32"/>
        <v>45832</v>
      </c>
      <c r="B2091" s="12" t="s">
        <v>22</v>
      </c>
      <c r="C2091" s="12" t="str">
        <f>VLOOKUP(D2091, City_Mapping!A:B, 2, FALSE)</f>
        <v>India</v>
      </c>
      <c r="D2091" s="12" t="s">
        <v>32</v>
      </c>
      <c r="E2091" s="12" t="s">
        <v>35</v>
      </c>
      <c r="F2091" s="12" t="s">
        <v>37</v>
      </c>
      <c r="G2091" s="12">
        <v>64689</v>
      </c>
      <c r="H2091" s="12" t="s">
        <v>41</v>
      </c>
      <c r="I2091" s="12" t="s">
        <v>44</v>
      </c>
      <c r="J2091" s="12">
        <v>307039</v>
      </c>
      <c r="K2091" s="12">
        <v>5</v>
      </c>
      <c r="L2091" s="13">
        <v>1893</v>
      </c>
      <c r="M2091" s="14">
        <f>Table1[[#This Row],[Column1]]/100</f>
        <v>0.2</v>
      </c>
      <c r="N2091" s="13">
        <f>Table1[[#This Row],[Unit_Price]]*Table1[[#This Row],[Quantity]]*(1-Table1[[#This Row],[Discount_%]])</f>
        <v>7572</v>
      </c>
      <c r="O2091" s="13">
        <v>29364</v>
      </c>
      <c r="P2091" s="13">
        <f>Table1[[#This Row],[Revenue]]-Table1[[#This Row],[Cost]]</f>
        <v>-21792</v>
      </c>
      <c r="Q2091" s="12" t="s">
        <v>49</v>
      </c>
      <c r="R2091" s="12" t="s">
        <v>52</v>
      </c>
      <c r="S2091" s="12" t="s">
        <v>54</v>
      </c>
      <c r="T2091" s="12">
        <v>4</v>
      </c>
      <c r="U2091" s="12">
        <v>20</v>
      </c>
      <c r="V2091" s="20" t="str">
        <f>TEXT(Table1[[#This Row],[Date]],"mmm-yyyy")</f>
        <v>Jun-2025</v>
      </c>
    </row>
    <row r="2092" spans="1:22" x14ac:dyDescent="0.2">
      <c r="A2092" s="11">
        <f t="shared" si="32"/>
        <v>45832</v>
      </c>
      <c r="B2092" s="12" t="s">
        <v>23</v>
      </c>
      <c r="C2092" s="12" t="str">
        <f>VLOOKUP(D2092, City_Mapping!A:B, 2, FALSE)</f>
        <v>UK</v>
      </c>
      <c r="D2092" s="12" t="s">
        <v>29</v>
      </c>
      <c r="E2092" s="12" t="s">
        <v>34</v>
      </c>
      <c r="F2092" s="12" t="s">
        <v>37</v>
      </c>
      <c r="G2092" s="12">
        <v>86407</v>
      </c>
      <c r="H2092" s="12" t="s">
        <v>42</v>
      </c>
      <c r="I2092" s="12" t="s">
        <v>43</v>
      </c>
      <c r="J2092" s="12">
        <v>253514</v>
      </c>
      <c r="K2092" s="12">
        <v>9</v>
      </c>
      <c r="L2092" s="13">
        <v>2846</v>
      </c>
      <c r="M2092" s="14">
        <f>Table1[[#This Row],[Column1]]/100</f>
        <v>0.1</v>
      </c>
      <c r="N2092" s="13">
        <f>Table1[[#This Row],[Unit_Price]]*Table1[[#This Row],[Quantity]]*(1-Table1[[#This Row],[Discount_%]])</f>
        <v>23052.600000000002</v>
      </c>
      <c r="O2092" s="13">
        <v>7868</v>
      </c>
      <c r="P2092" s="13">
        <f>Table1[[#This Row],[Revenue]]-Table1[[#This Row],[Cost]]</f>
        <v>15184.600000000002</v>
      </c>
      <c r="Q2092" s="12" t="s">
        <v>48</v>
      </c>
      <c r="R2092" s="12" t="s">
        <v>52</v>
      </c>
      <c r="S2092" s="12" t="s">
        <v>56</v>
      </c>
      <c r="T2092" s="12">
        <v>5</v>
      </c>
      <c r="U2092" s="12">
        <v>10</v>
      </c>
      <c r="V2092" s="20" t="str">
        <f>TEXT(Table1[[#This Row],[Date]],"mmm-yyyy")</f>
        <v>Jun-2025</v>
      </c>
    </row>
    <row r="2093" spans="1:22" x14ac:dyDescent="0.2">
      <c r="A2093" s="11">
        <f t="shared" si="32"/>
        <v>45832</v>
      </c>
      <c r="B2093" s="12" t="s">
        <v>21</v>
      </c>
      <c r="C2093" s="12" t="str">
        <f>VLOOKUP(D2093, City_Mapping!A:B, 2, FALSE)</f>
        <v>UK</v>
      </c>
      <c r="D2093" s="12" t="s">
        <v>29</v>
      </c>
      <c r="E2093" s="12" t="s">
        <v>34</v>
      </c>
      <c r="F2093" s="12" t="s">
        <v>39</v>
      </c>
      <c r="G2093" s="12">
        <v>89072</v>
      </c>
      <c r="H2093" s="12" t="s">
        <v>41</v>
      </c>
      <c r="I2093" s="12" t="s">
        <v>43</v>
      </c>
      <c r="J2093" s="12">
        <v>820603</v>
      </c>
      <c r="K2093" s="12">
        <v>5</v>
      </c>
      <c r="L2093" s="13">
        <v>1355</v>
      </c>
      <c r="M2093" s="14">
        <f>Table1[[#This Row],[Column1]]/100</f>
        <v>0.2</v>
      </c>
      <c r="N2093" s="13">
        <f>Table1[[#This Row],[Unit_Price]]*Table1[[#This Row],[Quantity]]*(1-Table1[[#This Row],[Discount_%]])</f>
        <v>5420</v>
      </c>
      <c r="O2093" s="13">
        <v>14920</v>
      </c>
      <c r="P2093" s="13">
        <f>Table1[[#This Row],[Revenue]]-Table1[[#This Row],[Cost]]</f>
        <v>-9500</v>
      </c>
      <c r="Q2093" s="12" t="s">
        <v>48</v>
      </c>
      <c r="R2093" s="12" t="s">
        <v>51</v>
      </c>
      <c r="S2093" s="12" t="s">
        <v>56</v>
      </c>
      <c r="T2093" s="12">
        <v>2</v>
      </c>
      <c r="U2093" s="12">
        <v>20</v>
      </c>
      <c r="V2093" s="20" t="str">
        <f>TEXT(Table1[[#This Row],[Date]],"mmm-yyyy")</f>
        <v>Jun-2025</v>
      </c>
    </row>
    <row r="2094" spans="1:22" x14ac:dyDescent="0.2">
      <c r="A2094" s="11">
        <f t="shared" si="32"/>
        <v>45832</v>
      </c>
      <c r="B2094" s="12" t="s">
        <v>23</v>
      </c>
      <c r="C2094" s="12" t="str">
        <f>VLOOKUP(D2094, City_Mapping!A:B, 2, FALSE)</f>
        <v>India</v>
      </c>
      <c r="D2094" s="12" t="s">
        <v>33</v>
      </c>
      <c r="E2094" s="12" t="s">
        <v>36</v>
      </c>
      <c r="F2094" s="12" t="s">
        <v>37</v>
      </c>
      <c r="G2094" s="12">
        <v>98633</v>
      </c>
      <c r="H2094" s="12" t="s">
        <v>41</v>
      </c>
      <c r="I2094" s="12" t="s">
        <v>45</v>
      </c>
      <c r="J2094" s="12">
        <v>237702</v>
      </c>
      <c r="K2094" s="12">
        <v>2</v>
      </c>
      <c r="L2094" s="13">
        <v>1666</v>
      </c>
      <c r="M2094" s="14">
        <f>Table1[[#This Row],[Column1]]/100</f>
        <v>0.15</v>
      </c>
      <c r="N2094" s="13">
        <f>Table1[[#This Row],[Unit_Price]]*Table1[[#This Row],[Quantity]]*(1-Table1[[#This Row],[Discount_%]])</f>
        <v>2832.2</v>
      </c>
      <c r="O2094" s="13">
        <v>28644</v>
      </c>
      <c r="P2094" s="13">
        <f>Table1[[#This Row],[Revenue]]-Table1[[#This Row],[Cost]]</f>
        <v>-25811.8</v>
      </c>
      <c r="Q2094" s="12" t="s">
        <v>49</v>
      </c>
      <c r="R2094" s="12" t="s">
        <v>52</v>
      </c>
      <c r="S2094" s="12" t="s">
        <v>54</v>
      </c>
      <c r="T2094" s="12">
        <v>3</v>
      </c>
      <c r="U2094" s="12">
        <v>15</v>
      </c>
      <c r="V2094" s="20" t="str">
        <f>TEXT(Table1[[#This Row],[Date]],"mmm-yyyy")</f>
        <v>Jun-2025</v>
      </c>
    </row>
    <row r="2095" spans="1:22" x14ac:dyDescent="0.2">
      <c r="A2095" s="11">
        <f t="shared" si="32"/>
        <v>45832</v>
      </c>
      <c r="B2095" s="12" t="s">
        <v>23</v>
      </c>
      <c r="C2095" s="12" t="str">
        <f>VLOOKUP(D2095, City_Mapping!A:B, 2, FALSE)</f>
        <v>UAE</v>
      </c>
      <c r="D2095" s="12" t="s">
        <v>30</v>
      </c>
      <c r="E2095" s="12" t="s">
        <v>34</v>
      </c>
      <c r="F2095" s="12" t="s">
        <v>40</v>
      </c>
      <c r="G2095" s="12">
        <v>74766</v>
      </c>
      <c r="H2095" s="12" t="s">
        <v>41</v>
      </c>
      <c r="I2095" s="12" t="s">
        <v>43</v>
      </c>
      <c r="J2095" s="12">
        <v>540952</v>
      </c>
      <c r="K2095" s="12">
        <v>4</v>
      </c>
      <c r="L2095" s="13">
        <v>3254</v>
      </c>
      <c r="M2095" s="14">
        <f>Table1[[#This Row],[Column1]]/100</f>
        <v>0.05</v>
      </c>
      <c r="N2095" s="13">
        <f>Table1[[#This Row],[Unit_Price]]*Table1[[#This Row],[Quantity]]*(1-Table1[[#This Row],[Discount_%]])</f>
        <v>12365.199999999999</v>
      </c>
      <c r="O2095" s="13">
        <v>17320</v>
      </c>
      <c r="P2095" s="13">
        <f>Table1[[#This Row],[Revenue]]-Table1[[#This Row],[Cost]]</f>
        <v>-4954.8000000000011</v>
      </c>
      <c r="Q2095" s="12" t="s">
        <v>49</v>
      </c>
      <c r="R2095" s="12" t="s">
        <v>51</v>
      </c>
      <c r="S2095" s="12" t="s">
        <v>53</v>
      </c>
      <c r="T2095" s="12">
        <v>4</v>
      </c>
      <c r="U2095" s="12">
        <v>5</v>
      </c>
      <c r="V2095" s="20" t="str">
        <f>TEXT(Table1[[#This Row],[Date]],"mmm-yyyy")</f>
        <v>Jun-2025</v>
      </c>
    </row>
    <row r="2096" spans="1:22" x14ac:dyDescent="0.2">
      <c r="A2096" s="11">
        <f t="shared" si="32"/>
        <v>45832</v>
      </c>
      <c r="B2096" s="12" t="s">
        <v>20</v>
      </c>
      <c r="C2096" s="12" t="str">
        <f>VLOOKUP(D2096, City_Mapping!A:B, 2, FALSE)</f>
        <v>India</v>
      </c>
      <c r="D2096" s="12" t="s">
        <v>28</v>
      </c>
      <c r="E2096" s="12" t="s">
        <v>36</v>
      </c>
      <c r="F2096" s="12" t="s">
        <v>40</v>
      </c>
      <c r="G2096" s="12">
        <v>75711</v>
      </c>
      <c r="H2096" s="12" t="s">
        <v>41</v>
      </c>
      <c r="I2096" s="12" t="s">
        <v>44</v>
      </c>
      <c r="J2096" s="12">
        <v>637296</v>
      </c>
      <c r="K2096" s="12">
        <v>8</v>
      </c>
      <c r="L2096" s="13">
        <v>2165</v>
      </c>
      <c r="M2096" s="14">
        <f>Table1[[#This Row],[Column1]]/100</f>
        <v>0.05</v>
      </c>
      <c r="N2096" s="13">
        <f>Table1[[#This Row],[Unit_Price]]*Table1[[#This Row],[Quantity]]*(1-Table1[[#This Row],[Discount_%]])</f>
        <v>16454</v>
      </c>
      <c r="O2096" s="13">
        <v>1235</v>
      </c>
      <c r="P2096" s="13">
        <f>Table1[[#This Row],[Revenue]]-Table1[[#This Row],[Cost]]</f>
        <v>15219</v>
      </c>
      <c r="Q2096" s="12" t="s">
        <v>47</v>
      </c>
      <c r="R2096" s="12" t="s">
        <v>51</v>
      </c>
      <c r="S2096" s="12" t="s">
        <v>55</v>
      </c>
      <c r="T2096" s="12">
        <v>5</v>
      </c>
      <c r="U2096" s="12">
        <v>5</v>
      </c>
      <c r="V2096" s="20" t="str">
        <f>TEXT(Table1[[#This Row],[Date]],"mmm-yyyy")</f>
        <v>Jun-2025</v>
      </c>
    </row>
    <row r="2097" spans="1:22" x14ac:dyDescent="0.2">
      <c r="A2097" s="11">
        <f t="shared" si="32"/>
        <v>45832</v>
      </c>
      <c r="B2097" s="12" t="s">
        <v>20</v>
      </c>
      <c r="C2097" s="12" t="str">
        <f>VLOOKUP(D2097, City_Mapping!A:B, 2, FALSE)</f>
        <v>India</v>
      </c>
      <c r="D2097" s="12" t="s">
        <v>33</v>
      </c>
      <c r="E2097" s="12" t="s">
        <v>34</v>
      </c>
      <c r="F2097" s="12" t="s">
        <v>38</v>
      </c>
      <c r="G2097" s="12">
        <v>13217</v>
      </c>
      <c r="H2097" s="12" t="s">
        <v>42</v>
      </c>
      <c r="I2097" s="12" t="s">
        <v>43</v>
      </c>
      <c r="J2097" s="12">
        <v>802847</v>
      </c>
      <c r="K2097" s="12">
        <v>7</v>
      </c>
      <c r="L2097" s="13">
        <v>4538</v>
      </c>
      <c r="M2097" s="14">
        <f>Table1[[#This Row],[Column1]]/100</f>
        <v>0</v>
      </c>
      <c r="N2097" s="13">
        <f>Table1[[#This Row],[Unit_Price]]*Table1[[#This Row],[Quantity]]*(1-Table1[[#This Row],[Discount_%]])</f>
        <v>31766</v>
      </c>
      <c r="O2097" s="13">
        <v>29327</v>
      </c>
      <c r="P2097" s="13">
        <f>Table1[[#This Row],[Revenue]]-Table1[[#This Row],[Cost]]</f>
        <v>2439</v>
      </c>
      <c r="Q2097" s="12" t="s">
        <v>48</v>
      </c>
      <c r="R2097" s="12" t="s">
        <v>51</v>
      </c>
      <c r="S2097" s="12" t="s">
        <v>55</v>
      </c>
      <c r="T2097" s="12">
        <v>2</v>
      </c>
      <c r="U2097" s="12">
        <v>0</v>
      </c>
      <c r="V2097" s="20" t="str">
        <f>TEXT(Table1[[#This Row],[Date]],"mmm-yyyy")</f>
        <v>Jun-2025</v>
      </c>
    </row>
    <row r="2098" spans="1:22" x14ac:dyDescent="0.2">
      <c r="A2098" s="11">
        <f t="shared" si="32"/>
        <v>45832</v>
      </c>
      <c r="B2098" s="12" t="s">
        <v>23</v>
      </c>
      <c r="C2098" s="12" t="str">
        <f>VLOOKUP(D2098, City_Mapping!A:B, 2, FALSE)</f>
        <v>UK</v>
      </c>
      <c r="D2098" s="12" t="s">
        <v>29</v>
      </c>
      <c r="E2098" s="12" t="s">
        <v>35</v>
      </c>
      <c r="F2098" s="12" t="s">
        <v>38</v>
      </c>
      <c r="G2098" s="12">
        <v>90642</v>
      </c>
      <c r="H2098" s="12" t="s">
        <v>42</v>
      </c>
      <c r="I2098" s="12" t="s">
        <v>43</v>
      </c>
      <c r="J2098" s="12">
        <v>430539</v>
      </c>
      <c r="K2098" s="12">
        <v>5</v>
      </c>
      <c r="L2098" s="13">
        <v>2472</v>
      </c>
      <c r="M2098" s="14">
        <f>Table1[[#This Row],[Column1]]/100</f>
        <v>0</v>
      </c>
      <c r="N2098" s="13">
        <f>Table1[[#This Row],[Unit_Price]]*Table1[[#This Row],[Quantity]]*(1-Table1[[#This Row],[Discount_%]])</f>
        <v>12360</v>
      </c>
      <c r="O2098" s="13">
        <v>12835</v>
      </c>
      <c r="P2098" s="13">
        <f>Table1[[#This Row],[Revenue]]-Table1[[#This Row],[Cost]]</f>
        <v>-475</v>
      </c>
      <c r="Q2098" s="12" t="s">
        <v>46</v>
      </c>
      <c r="R2098" s="12" t="s">
        <v>52</v>
      </c>
      <c r="S2098" s="12" t="s">
        <v>53</v>
      </c>
      <c r="T2098" s="12">
        <v>2</v>
      </c>
      <c r="U2098" s="12">
        <v>0</v>
      </c>
      <c r="V2098" s="20" t="str">
        <f>TEXT(Table1[[#This Row],[Date]],"mmm-yyyy")</f>
        <v>Jun-2025</v>
      </c>
    </row>
    <row r="2099" spans="1:22" x14ac:dyDescent="0.2">
      <c r="A2099" s="11">
        <f t="shared" si="32"/>
        <v>45832</v>
      </c>
      <c r="B2099" s="12" t="s">
        <v>23</v>
      </c>
      <c r="C2099" s="12" t="str">
        <f>VLOOKUP(D2099, City_Mapping!A:B, 2, FALSE)</f>
        <v>India</v>
      </c>
      <c r="D2099" s="12" t="s">
        <v>33</v>
      </c>
      <c r="E2099" s="12" t="s">
        <v>35</v>
      </c>
      <c r="F2099" s="12" t="s">
        <v>40</v>
      </c>
      <c r="G2099" s="12">
        <v>40359</v>
      </c>
      <c r="H2099" s="12" t="s">
        <v>42</v>
      </c>
      <c r="I2099" s="12" t="s">
        <v>45</v>
      </c>
      <c r="J2099" s="12">
        <v>757753</v>
      </c>
      <c r="K2099" s="12">
        <v>4</v>
      </c>
      <c r="L2099" s="13">
        <v>4187</v>
      </c>
      <c r="M2099" s="14">
        <f>Table1[[#This Row],[Column1]]/100</f>
        <v>0.1</v>
      </c>
      <c r="N2099" s="13">
        <f>Table1[[#This Row],[Unit_Price]]*Table1[[#This Row],[Quantity]]*(1-Table1[[#This Row],[Discount_%]])</f>
        <v>15073.2</v>
      </c>
      <c r="O2099" s="13">
        <v>18492</v>
      </c>
      <c r="P2099" s="13">
        <f>Table1[[#This Row],[Revenue]]-Table1[[#This Row],[Cost]]</f>
        <v>-3418.7999999999993</v>
      </c>
      <c r="Q2099" s="12" t="s">
        <v>46</v>
      </c>
      <c r="R2099" s="12" t="s">
        <v>51</v>
      </c>
      <c r="S2099" s="12" t="s">
        <v>56</v>
      </c>
      <c r="T2099" s="12">
        <v>3</v>
      </c>
      <c r="U2099" s="12">
        <v>10</v>
      </c>
      <c r="V2099" s="20" t="str">
        <f>TEXT(Table1[[#This Row],[Date]],"mmm-yyyy")</f>
        <v>Jun-2025</v>
      </c>
    </row>
    <row r="2100" spans="1:22" x14ac:dyDescent="0.2">
      <c r="A2100" s="11">
        <f t="shared" si="32"/>
        <v>45832</v>
      </c>
      <c r="B2100" s="12" t="s">
        <v>23</v>
      </c>
      <c r="C2100" s="12" t="str">
        <f>VLOOKUP(D2100, City_Mapping!A:B, 2, FALSE)</f>
        <v>India</v>
      </c>
      <c r="D2100" s="12" t="s">
        <v>32</v>
      </c>
      <c r="E2100" s="12" t="s">
        <v>34</v>
      </c>
      <c r="F2100" s="12" t="s">
        <v>38</v>
      </c>
      <c r="G2100" s="12">
        <v>63509</v>
      </c>
      <c r="H2100" s="12" t="s">
        <v>42</v>
      </c>
      <c r="I2100" s="12" t="s">
        <v>45</v>
      </c>
      <c r="J2100" s="12">
        <v>587896</v>
      </c>
      <c r="K2100" s="12">
        <v>5</v>
      </c>
      <c r="L2100" s="13">
        <v>1616</v>
      </c>
      <c r="M2100" s="14">
        <f>Table1[[#This Row],[Column1]]/100</f>
        <v>0.1</v>
      </c>
      <c r="N2100" s="13">
        <f>Table1[[#This Row],[Unit_Price]]*Table1[[#This Row],[Quantity]]*(1-Table1[[#This Row],[Discount_%]])</f>
        <v>7272</v>
      </c>
      <c r="O2100" s="13">
        <v>19180</v>
      </c>
      <c r="P2100" s="13">
        <f>Table1[[#This Row],[Revenue]]-Table1[[#This Row],[Cost]]</f>
        <v>-11908</v>
      </c>
      <c r="Q2100" s="12" t="s">
        <v>48</v>
      </c>
      <c r="R2100" s="12" t="s">
        <v>51</v>
      </c>
      <c r="S2100" s="12" t="s">
        <v>54</v>
      </c>
      <c r="T2100" s="12">
        <v>5</v>
      </c>
      <c r="U2100" s="12">
        <v>10</v>
      </c>
      <c r="V2100" s="20" t="str">
        <f>TEXT(Table1[[#This Row],[Date]],"mmm-yyyy")</f>
        <v>Jun-2025</v>
      </c>
    </row>
    <row r="2101" spans="1:22" x14ac:dyDescent="0.2">
      <c r="A2101" s="11">
        <f t="shared" si="32"/>
        <v>45832</v>
      </c>
      <c r="B2101" s="12" t="s">
        <v>20</v>
      </c>
      <c r="C2101" s="12" t="str">
        <f>VLOOKUP(D2101, City_Mapping!A:B, 2, FALSE)</f>
        <v>UAE</v>
      </c>
      <c r="D2101" s="12" t="s">
        <v>30</v>
      </c>
      <c r="E2101" s="12" t="s">
        <v>36</v>
      </c>
      <c r="F2101" s="12" t="s">
        <v>38</v>
      </c>
      <c r="G2101" s="12">
        <v>71970</v>
      </c>
      <c r="H2101" s="12" t="s">
        <v>42</v>
      </c>
      <c r="I2101" s="12" t="s">
        <v>44</v>
      </c>
      <c r="J2101" s="12">
        <v>549187</v>
      </c>
      <c r="K2101" s="12">
        <v>7</v>
      </c>
      <c r="L2101" s="13">
        <v>3868</v>
      </c>
      <c r="M2101" s="14">
        <f>Table1[[#This Row],[Column1]]/100</f>
        <v>0.15</v>
      </c>
      <c r="N2101" s="13">
        <f>Table1[[#This Row],[Unit_Price]]*Table1[[#This Row],[Quantity]]*(1-Table1[[#This Row],[Discount_%]])</f>
        <v>23014.6</v>
      </c>
      <c r="O2101" s="13">
        <v>15690</v>
      </c>
      <c r="P2101" s="13">
        <f>Table1[[#This Row],[Revenue]]-Table1[[#This Row],[Cost]]</f>
        <v>7324.5999999999985</v>
      </c>
      <c r="Q2101" s="12" t="s">
        <v>49</v>
      </c>
      <c r="R2101" s="12" t="s">
        <v>52</v>
      </c>
      <c r="S2101" s="12" t="s">
        <v>55</v>
      </c>
      <c r="T2101" s="12">
        <v>4</v>
      </c>
      <c r="U2101" s="12">
        <v>15</v>
      </c>
      <c r="V2101" s="20" t="str">
        <f>TEXT(Table1[[#This Row],[Date]],"mmm-yyyy")</f>
        <v>Jun-2025</v>
      </c>
    </row>
    <row r="2102" spans="1:22" x14ac:dyDescent="0.2">
      <c r="A2102" s="11">
        <f t="shared" si="32"/>
        <v>45833</v>
      </c>
      <c r="B2102" s="12" t="s">
        <v>20</v>
      </c>
      <c r="C2102" s="12" t="str">
        <f>VLOOKUP(D2102, City_Mapping!A:B, 2, FALSE)</f>
        <v>UK</v>
      </c>
      <c r="D2102" s="12" t="s">
        <v>29</v>
      </c>
      <c r="E2102" s="12" t="s">
        <v>36</v>
      </c>
      <c r="F2102" s="12" t="s">
        <v>40</v>
      </c>
      <c r="G2102" s="12">
        <v>32357</v>
      </c>
      <c r="H2102" s="12" t="s">
        <v>42</v>
      </c>
      <c r="I2102" s="12" t="s">
        <v>43</v>
      </c>
      <c r="J2102" s="12">
        <v>179627</v>
      </c>
      <c r="K2102" s="12">
        <v>5</v>
      </c>
      <c r="L2102" s="13">
        <v>1233</v>
      </c>
      <c r="M2102" s="14">
        <f>Table1[[#This Row],[Column1]]/100</f>
        <v>0</v>
      </c>
      <c r="N2102" s="13">
        <f>Table1[[#This Row],[Unit_Price]]*Table1[[#This Row],[Quantity]]*(1-Table1[[#This Row],[Discount_%]])</f>
        <v>6165</v>
      </c>
      <c r="O2102" s="13">
        <v>4473</v>
      </c>
      <c r="P2102" s="13">
        <f>Table1[[#This Row],[Revenue]]-Table1[[#This Row],[Cost]]</f>
        <v>1692</v>
      </c>
      <c r="Q2102" s="12" t="s">
        <v>49</v>
      </c>
      <c r="R2102" s="12" t="s">
        <v>51</v>
      </c>
      <c r="S2102" s="12" t="s">
        <v>55</v>
      </c>
      <c r="T2102" s="12">
        <v>1</v>
      </c>
      <c r="U2102" s="12">
        <v>0</v>
      </c>
      <c r="V2102" s="20" t="str">
        <f>TEXT(Table1[[#This Row],[Date]],"mmm-yyyy")</f>
        <v>Jun-2025</v>
      </c>
    </row>
    <row r="2103" spans="1:22" x14ac:dyDescent="0.2">
      <c r="A2103" s="11">
        <f t="shared" si="32"/>
        <v>45833</v>
      </c>
      <c r="B2103" s="12" t="s">
        <v>22</v>
      </c>
      <c r="C2103" s="12" t="str">
        <f>VLOOKUP(D2103, City_Mapping!A:B, 2, FALSE)</f>
        <v>UK</v>
      </c>
      <c r="D2103" s="12" t="s">
        <v>29</v>
      </c>
      <c r="E2103" s="12" t="s">
        <v>36</v>
      </c>
      <c r="F2103" s="12" t="s">
        <v>40</v>
      </c>
      <c r="G2103" s="12">
        <v>52354</v>
      </c>
      <c r="H2103" s="12" t="s">
        <v>41</v>
      </c>
      <c r="I2103" s="12" t="s">
        <v>43</v>
      </c>
      <c r="J2103" s="12">
        <v>843351</v>
      </c>
      <c r="K2103" s="12">
        <v>8</v>
      </c>
      <c r="L2103" s="13">
        <v>4283</v>
      </c>
      <c r="M2103" s="14">
        <f>Table1[[#This Row],[Column1]]/100</f>
        <v>0.05</v>
      </c>
      <c r="N2103" s="13">
        <f>Table1[[#This Row],[Unit_Price]]*Table1[[#This Row],[Quantity]]*(1-Table1[[#This Row],[Discount_%]])</f>
        <v>32550.799999999999</v>
      </c>
      <c r="O2103" s="13">
        <v>6285</v>
      </c>
      <c r="P2103" s="13">
        <f>Table1[[#This Row],[Revenue]]-Table1[[#This Row],[Cost]]</f>
        <v>26265.8</v>
      </c>
      <c r="Q2103" s="12" t="s">
        <v>46</v>
      </c>
      <c r="R2103" s="12" t="s">
        <v>52</v>
      </c>
      <c r="S2103" s="12" t="s">
        <v>56</v>
      </c>
      <c r="T2103" s="12">
        <v>2</v>
      </c>
      <c r="U2103" s="12">
        <v>5</v>
      </c>
      <c r="V2103" s="20" t="str">
        <f>TEXT(Table1[[#This Row],[Date]],"mmm-yyyy")</f>
        <v>Jun-2025</v>
      </c>
    </row>
    <row r="2104" spans="1:22" x14ac:dyDescent="0.2">
      <c r="A2104" s="11">
        <f t="shared" si="32"/>
        <v>45833</v>
      </c>
      <c r="B2104" s="12" t="s">
        <v>22</v>
      </c>
      <c r="C2104" s="12" t="str">
        <f>VLOOKUP(D2104, City_Mapping!A:B, 2, FALSE)</f>
        <v>India</v>
      </c>
      <c r="D2104" s="12" t="s">
        <v>28</v>
      </c>
      <c r="E2104" s="12" t="s">
        <v>34</v>
      </c>
      <c r="F2104" s="12" t="s">
        <v>40</v>
      </c>
      <c r="G2104" s="12">
        <v>48570</v>
      </c>
      <c r="H2104" s="12" t="s">
        <v>42</v>
      </c>
      <c r="I2104" s="12" t="s">
        <v>43</v>
      </c>
      <c r="J2104" s="12">
        <v>462498</v>
      </c>
      <c r="K2104" s="12">
        <v>7</v>
      </c>
      <c r="L2104" s="13">
        <v>3421</v>
      </c>
      <c r="M2104" s="14">
        <f>Table1[[#This Row],[Column1]]/100</f>
        <v>0.15</v>
      </c>
      <c r="N2104" s="13">
        <f>Table1[[#This Row],[Unit_Price]]*Table1[[#This Row],[Quantity]]*(1-Table1[[#This Row],[Discount_%]])</f>
        <v>20354.95</v>
      </c>
      <c r="O2104" s="13">
        <v>8395</v>
      </c>
      <c r="P2104" s="13">
        <f>Table1[[#This Row],[Revenue]]-Table1[[#This Row],[Cost]]</f>
        <v>11959.95</v>
      </c>
      <c r="Q2104" s="12" t="s">
        <v>49</v>
      </c>
      <c r="R2104" s="12" t="s">
        <v>52</v>
      </c>
      <c r="S2104" s="12" t="s">
        <v>56</v>
      </c>
      <c r="T2104" s="12">
        <v>4</v>
      </c>
      <c r="U2104" s="12">
        <v>15</v>
      </c>
      <c r="V2104" s="20" t="str">
        <f>TEXT(Table1[[#This Row],[Date]],"mmm-yyyy")</f>
        <v>Jun-2025</v>
      </c>
    </row>
    <row r="2105" spans="1:22" x14ac:dyDescent="0.2">
      <c r="A2105" s="11">
        <f t="shared" si="32"/>
        <v>45833</v>
      </c>
      <c r="B2105" s="12" t="s">
        <v>23</v>
      </c>
      <c r="C2105" s="12" t="str">
        <f>VLOOKUP(D2105, City_Mapping!A:B, 2, FALSE)</f>
        <v>UAE</v>
      </c>
      <c r="D2105" s="12" t="s">
        <v>30</v>
      </c>
      <c r="E2105" s="12" t="s">
        <v>34</v>
      </c>
      <c r="F2105" s="12" t="s">
        <v>39</v>
      </c>
      <c r="G2105" s="12">
        <v>17034</v>
      </c>
      <c r="H2105" s="12" t="s">
        <v>41</v>
      </c>
      <c r="I2105" s="12" t="s">
        <v>45</v>
      </c>
      <c r="J2105" s="12">
        <v>168657</v>
      </c>
      <c r="K2105" s="12">
        <v>7</v>
      </c>
      <c r="L2105" s="13">
        <v>3829</v>
      </c>
      <c r="M2105" s="14">
        <f>Table1[[#This Row],[Column1]]/100</f>
        <v>0</v>
      </c>
      <c r="N2105" s="13">
        <f>Table1[[#This Row],[Unit_Price]]*Table1[[#This Row],[Quantity]]*(1-Table1[[#This Row],[Discount_%]])</f>
        <v>26803</v>
      </c>
      <c r="O2105" s="13">
        <v>10582</v>
      </c>
      <c r="P2105" s="13">
        <f>Table1[[#This Row],[Revenue]]-Table1[[#This Row],[Cost]]</f>
        <v>16221</v>
      </c>
      <c r="Q2105" s="12" t="s">
        <v>46</v>
      </c>
      <c r="R2105" s="12" t="s">
        <v>52</v>
      </c>
      <c r="S2105" s="12" t="s">
        <v>56</v>
      </c>
      <c r="T2105" s="12">
        <v>1</v>
      </c>
      <c r="U2105" s="12">
        <v>0</v>
      </c>
      <c r="V2105" s="20" t="str">
        <f>TEXT(Table1[[#This Row],[Date]],"mmm-yyyy")</f>
        <v>Jun-2025</v>
      </c>
    </row>
    <row r="2106" spans="1:22" x14ac:dyDescent="0.2">
      <c r="A2106" s="11">
        <f t="shared" si="32"/>
        <v>45833</v>
      </c>
      <c r="B2106" s="12" t="s">
        <v>21</v>
      </c>
      <c r="C2106" s="12" t="str">
        <f>VLOOKUP(D2106, City_Mapping!A:B, 2, FALSE)</f>
        <v>India</v>
      </c>
      <c r="D2106" s="12" t="s">
        <v>32</v>
      </c>
      <c r="E2106" s="12" t="s">
        <v>35</v>
      </c>
      <c r="F2106" s="12" t="s">
        <v>39</v>
      </c>
      <c r="G2106" s="12">
        <v>26263</v>
      </c>
      <c r="H2106" s="12" t="s">
        <v>41</v>
      </c>
      <c r="I2106" s="12" t="s">
        <v>44</v>
      </c>
      <c r="J2106" s="12">
        <v>961084</v>
      </c>
      <c r="K2106" s="12">
        <v>9</v>
      </c>
      <c r="L2106" s="13">
        <v>2206</v>
      </c>
      <c r="M2106" s="14">
        <f>Table1[[#This Row],[Column1]]/100</f>
        <v>0.15</v>
      </c>
      <c r="N2106" s="13">
        <f>Table1[[#This Row],[Unit_Price]]*Table1[[#This Row],[Quantity]]*(1-Table1[[#This Row],[Discount_%]])</f>
        <v>16875.899999999998</v>
      </c>
      <c r="O2106" s="13">
        <v>16260</v>
      </c>
      <c r="P2106" s="13">
        <f>Table1[[#This Row],[Revenue]]-Table1[[#This Row],[Cost]]</f>
        <v>615.89999999999782</v>
      </c>
      <c r="Q2106" s="12" t="s">
        <v>47</v>
      </c>
      <c r="R2106" s="12" t="s">
        <v>51</v>
      </c>
      <c r="S2106" s="12" t="s">
        <v>54</v>
      </c>
      <c r="T2106" s="12">
        <v>4</v>
      </c>
      <c r="U2106" s="12">
        <v>15</v>
      </c>
      <c r="V2106" s="20" t="str">
        <f>TEXT(Table1[[#This Row],[Date]],"mmm-yyyy")</f>
        <v>Jun-2025</v>
      </c>
    </row>
    <row r="2107" spans="1:22" x14ac:dyDescent="0.2">
      <c r="A2107" s="11">
        <f t="shared" si="32"/>
        <v>45833</v>
      </c>
      <c r="B2107" s="12" t="s">
        <v>21</v>
      </c>
      <c r="C2107" s="12" t="str">
        <f>VLOOKUP(D2107, City_Mapping!A:B, 2, FALSE)</f>
        <v>USA</v>
      </c>
      <c r="D2107" s="12" t="s">
        <v>31</v>
      </c>
      <c r="E2107" s="12" t="s">
        <v>35</v>
      </c>
      <c r="F2107" s="12" t="s">
        <v>40</v>
      </c>
      <c r="G2107" s="12">
        <v>52180</v>
      </c>
      <c r="H2107" s="12" t="s">
        <v>41</v>
      </c>
      <c r="I2107" s="12" t="s">
        <v>43</v>
      </c>
      <c r="J2107" s="12">
        <v>432651</v>
      </c>
      <c r="K2107" s="12">
        <v>8</v>
      </c>
      <c r="L2107" s="13">
        <v>3998</v>
      </c>
      <c r="M2107" s="14">
        <f>Table1[[#This Row],[Column1]]/100</f>
        <v>0.2</v>
      </c>
      <c r="N2107" s="13">
        <f>Table1[[#This Row],[Unit_Price]]*Table1[[#This Row],[Quantity]]*(1-Table1[[#This Row],[Discount_%]])</f>
        <v>25587.200000000001</v>
      </c>
      <c r="O2107" s="13">
        <v>6529</v>
      </c>
      <c r="P2107" s="13">
        <f>Table1[[#This Row],[Revenue]]-Table1[[#This Row],[Cost]]</f>
        <v>19058.2</v>
      </c>
      <c r="Q2107" s="12" t="s">
        <v>47</v>
      </c>
      <c r="R2107" s="12" t="s">
        <v>51</v>
      </c>
      <c r="S2107" s="12" t="s">
        <v>53</v>
      </c>
      <c r="T2107" s="12">
        <v>4</v>
      </c>
      <c r="U2107" s="12">
        <v>20</v>
      </c>
      <c r="V2107" s="20" t="str">
        <f>TEXT(Table1[[#This Row],[Date]],"mmm-yyyy")</f>
        <v>Jun-2025</v>
      </c>
    </row>
    <row r="2108" spans="1:22" x14ac:dyDescent="0.2">
      <c r="A2108" s="11">
        <f t="shared" si="32"/>
        <v>45833</v>
      </c>
      <c r="B2108" s="12" t="s">
        <v>20</v>
      </c>
      <c r="C2108" s="12" t="str">
        <f>VLOOKUP(D2108, City_Mapping!A:B, 2, FALSE)</f>
        <v>India</v>
      </c>
      <c r="D2108" s="12" t="s">
        <v>33</v>
      </c>
      <c r="E2108" s="12" t="s">
        <v>34</v>
      </c>
      <c r="F2108" s="12" t="s">
        <v>37</v>
      </c>
      <c r="G2108" s="12">
        <v>60099</v>
      </c>
      <c r="H2108" s="12" t="s">
        <v>42</v>
      </c>
      <c r="I2108" s="12" t="s">
        <v>43</v>
      </c>
      <c r="J2108" s="12">
        <v>226162</v>
      </c>
      <c r="K2108" s="12">
        <v>8</v>
      </c>
      <c r="L2108" s="13">
        <v>1624</v>
      </c>
      <c r="M2108" s="14">
        <f>Table1[[#This Row],[Column1]]/100</f>
        <v>0.2</v>
      </c>
      <c r="N2108" s="13">
        <f>Table1[[#This Row],[Unit_Price]]*Table1[[#This Row],[Quantity]]*(1-Table1[[#This Row],[Discount_%]])</f>
        <v>10393.6</v>
      </c>
      <c r="O2108" s="13">
        <v>12323</v>
      </c>
      <c r="P2108" s="13">
        <f>Table1[[#This Row],[Revenue]]-Table1[[#This Row],[Cost]]</f>
        <v>-1929.3999999999996</v>
      </c>
      <c r="Q2108" s="12" t="s">
        <v>47</v>
      </c>
      <c r="R2108" s="12" t="s">
        <v>50</v>
      </c>
      <c r="S2108" s="12" t="s">
        <v>54</v>
      </c>
      <c r="T2108" s="12">
        <v>2</v>
      </c>
      <c r="U2108" s="12">
        <v>20</v>
      </c>
      <c r="V2108" s="20" t="str">
        <f>TEXT(Table1[[#This Row],[Date]],"mmm-yyyy")</f>
        <v>Jun-2025</v>
      </c>
    </row>
    <row r="2109" spans="1:22" x14ac:dyDescent="0.2">
      <c r="A2109" s="11">
        <f t="shared" si="32"/>
        <v>45833</v>
      </c>
      <c r="B2109" s="12" t="s">
        <v>20</v>
      </c>
      <c r="C2109" s="12" t="str">
        <f>VLOOKUP(D2109, City_Mapping!A:B, 2, FALSE)</f>
        <v>India</v>
      </c>
      <c r="D2109" s="12" t="s">
        <v>28</v>
      </c>
      <c r="E2109" s="12" t="s">
        <v>35</v>
      </c>
      <c r="F2109" s="12" t="s">
        <v>40</v>
      </c>
      <c r="G2109" s="12">
        <v>84312</v>
      </c>
      <c r="H2109" s="12" t="s">
        <v>41</v>
      </c>
      <c r="I2109" s="12" t="s">
        <v>43</v>
      </c>
      <c r="J2109" s="12">
        <v>391788</v>
      </c>
      <c r="K2109" s="12">
        <v>6</v>
      </c>
      <c r="L2109" s="13">
        <v>2358</v>
      </c>
      <c r="M2109" s="14">
        <f>Table1[[#This Row],[Column1]]/100</f>
        <v>0.15</v>
      </c>
      <c r="N2109" s="13">
        <f>Table1[[#This Row],[Unit_Price]]*Table1[[#This Row],[Quantity]]*(1-Table1[[#This Row],[Discount_%]])</f>
        <v>12025.8</v>
      </c>
      <c r="O2109" s="13">
        <v>19595</v>
      </c>
      <c r="P2109" s="13">
        <f>Table1[[#This Row],[Revenue]]-Table1[[#This Row],[Cost]]</f>
        <v>-7569.2000000000007</v>
      </c>
      <c r="Q2109" s="12" t="s">
        <v>48</v>
      </c>
      <c r="R2109" s="12" t="s">
        <v>50</v>
      </c>
      <c r="S2109" s="12" t="s">
        <v>53</v>
      </c>
      <c r="T2109" s="12">
        <v>2</v>
      </c>
      <c r="U2109" s="12">
        <v>15</v>
      </c>
      <c r="V2109" s="20" t="str">
        <f>TEXT(Table1[[#This Row],[Date]],"mmm-yyyy")</f>
        <v>Jun-2025</v>
      </c>
    </row>
    <row r="2110" spans="1:22" x14ac:dyDescent="0.2">
      <c r="A2110" s="11">
        <f t="shared" si="32"/>
        <v>45833</v>
      </c>
      <c r="B2110" s="12" t="s">
        <v>20</v>
      </c>
      <c r="C2110" s="12" t="str">
        <f>VLOOKUP(D2110, City_Mapping!A:B, 2, FALSE)</f>
        <v>UK</v>
      </c>
      <c r="D2110" s="12" t="s">
        <v>29</v>
      </c>
      <c r="E2110" s="12" t="s">
        <v>36</v>
      </c>
      <c r="F2110" s="12" t="s">
        <v>39</v>
      </c>
      <c r="G2110" s="12">
        <v>85348</v>
      </c>
      <c r="H2110" s="12" t="s">
        <v>42</v>
      </c>
      <c r="I2110" s="12" t="s">
        <v>43</v>
      </c>
      <c r="J2110" s="12">
        <v>582831</v>
      </c>
      <c r="K2110" s="12">
        <v>7</v>
      </c>
      <c r="L2110" s="13">
        <v>2791</v>
      </c>
      <c r="M2110" s="14">
        <f>Table1[[#This Row],[Column1]]/100</f>
        <v>0</v>
      </c>
      <c r="N2110" s="13">
        <f>Table1[[#This Row],[Unit_Price]]*Table1[[#This Row],[Quantity]]*(1-Table1[[#This Row],[Discount_%]])</f>
        <v>19537</v>
      </c>
      <c r="O2110" s="13">
        <v>14169</v>
      </c>
      <c r="P2110" s="13">
        <f>Table1[[#This Row],[Revenue]]-Table1[[#This Row],[Cost]]</f>
        <v>5368</v>
      </c>
      <c r="Q2110" s="12" t="s">
        <v>49</v>
      </c>
      <c r="R2110" s="12" t="s">
        <v>50</v>
      </c>
      <c r="S2110" s="12" t="s">
        <v>54</v>
      </c>
      <c r="T2110" s="12">
        <v>4</v>
      </c>
      <c r="U2110" s="12">
        <v>0</v>
      </c>
      <c r="V2110" s="20" t="str">
        <f>TEXT(Table1[[#This Row],[Date]],"mmm-yyyy")</f>
        <v>Jun-2025</v>
      </c>
    </row>
    <row r="2111" spans="1:22" x14ac:dyDescent="0.2">
      <c r="A2111" s="11">
        <f t="shared" si="32"/>
        <v>45833</v>
      </c>
      <c r="B2111" s="12" t="s">
        <v>23</v>
      </c>
      <c r="C2111" s="12" t="str">
        <f>VLOOKUP(D2111, City_Mapping!A:B, 2, FALSE)</f>
        <v>USA</v>
      </c>
      <c r="D2111" s="12" t="s">
        <v>31</v>
      </c>
      <c r="E2111" s="12" t="s">
        <v>36</v>
      </c>
      <c r="F2111" s="12" t="s">
        <v>38</v>
      </c>
      <c r="G2111" s="12">
        <v>95275</v>
      </c>
      <c r="H2111" s="12" t="s">
        <v>41</v>
      </c>
      <c r="I2111" s="12" t="s">
        <v>44</v>
      </c>
      <c r="J2111" s="12">
        <v>587079</v>
      </c>
      <c r="K2111" s="12">
        <v>8</v>
      </c>
      <c r="L2111" s="13">
        <v>3013</v>
      </c>
      <c r="M2111" s="14">
        <f>Table1[[#This Row],[Column1]]/100</f>
        <v>0.2</v>
      </c>
      <c r="N2111" s="13">
        <f>Table1[[#This Row],[Unit_Price]]*Table1[[#This Row],[Quantity]]*(1-Table1[[#This Row],[Discount_%]])</f>
        <v>19283.2</v>
      </c>
      <c r="O2111" s="13">
        <v>3641</v>
      </c>
      <c r="P2111" s="13">
        <f>Table1[[#This Row],[Revenue]]-Table1[[#This Row],[Cost]]</f>
        <v>15642.2</v>
      </c>
      <c r="Q2111" s="12" t="s">
        <v>47</v>
      </c>
      <c r="R2111" s="12" t="s">
        <v>52</v>
      </c>
      <c r="S2111" s="12" t="s">
        <v>53</v>
      </c>
      <c r="T2111" s="12">
        <v>4</v>
      </c>
      <c r="U2111" s="12">
        <v>20</v>
      </c>
      <c r="V2111" s="20" t="str">
        <f>TEXT(Table1[[#This Row],[Date]],"mmm-yyyy")</f>
        <v>Jun-2025</v>
      </c>
    </row>
    <row r="2112" spans="1:22" x14ac:dyDescent="0.2">
      <c r="A2112" s="11">
        <f t="shared" si="32"/>
        <v>45833</v>
      </c>
      <c r="B2112" s="12" t="s">
        <v>21</v>
      </c>
      <c r="C2112" s="12" t="str">
        <f>VLOOKUP(D2112, City_Mapping!A:B, 2, FALSE)</f>
        <v>India</v>
      </c>
      <c r="D2112" s="12" t="s">
        <v>32</v>
      </c>
      <c r="E2112" s="12" t="s">
        <v>34</v>
      </c>
      <c r="F2112" s="12" t="s">
        <v>37</v>
      </c>
      <c r="G2112" s="12">
        <v>36925</v>
      </c>
      <c r="H2112" s="12" t="s">
        <v>42</v>
      </c>
      <c r="I2112" s="12" t="s">
        <v>44</v>
      </c>
      <c r="J2112" s="12">
        <v>136122</v>
      </c>
      <c r="K2112" s="12">
        <v>5</v>
      </c>
      <c r="L2112" s="13">
        <v>4015</v>
      </c>
      <c r="M2112" s="14">
        <f>Table1[[#This Row],[Column1]]/100</f>
        <v>0.2</v>
      </c>
      <c r="N2112" s="13">
        <f>Table1[[#This Row],[Unit_Price]]*Table1[[#This Row],[Quantity]]*(1-Table1[[#This Row],[Discount_%]])</f>
        <v>16060</v>
      </c>
      <c r="O2112" s="13">
        <v>20612</v>
      </c>
      <c r="P2112" s="13">
        <f>Table1[[#This Row],[Revenue]]-Table1[[#This Row],[Cost]]</f>
        <v>-4552</v>
      </c>
      <c r="Q2112" s="12" t="s">
        <v>46</v>
      </c>
      <c r="R2112" s="12" t="s">
        <v>50</v>
      </c>
      <c r="S2112" s="12" t="s">
        <v>56</v>
      </c>
      <c r="T2112" s="12">
        <v>3</v>
      </c>
      <c r="U2112" s="12">
        <v>20</v>
      </c>
      <c r="V2112" s="20" t="str">
        <f>TEXT(Table1[[#This Row],[Date]],"mmm-yyyy")</f>
        <v>Jun-2025</v>
      </c>
    </row>
    <row r="2113" spans="1:22" x14ac:dyDescent="0.2">
      <c r="A2113" s="11">
        <f t="shared" si="32"/>
        <v>45833</v>
      </c>
      <c r="B2113" s="12" t="s">
        <v>22</v>
      </c>
      <c r="C2113" s="12" t="str">
        <f>VLOOKUP(D2113, City_Mapping!A:B, 2, FALSE)</f>
        <v>UAE</v>
      </c>
      <c r="D2113" s="12" t="s">
        <v>30</v>
      </c>
      <c r="E2113" s="12" t="s">
        <v>36</v>
      </c>
      <c r="F2113" s="12" t="s">
        <v>37</v>
      </c>
      <c r="G2113" s="12">
        <v>29575</v>
      </c>
      <c r="H2113" s="12" t="s">
        <v>42</v>
      </c>
      <c r="I2113" s="12" t="s">
        <v>44</v>
      </c>
      <c r="J2113" s="12">
        <v>595994</v>
      </c>
      <c r="K2113" s="12">
        <v>2</v>
      </c>
      <c r="L2113" s="13">
        <v>2500</v>
      </c>
      <c r="M2113" s="14">
        <f>Table1[[#This Row],[Column1]]/100</f>
        <v>0.15</v>
      </c>
      <c r="N2113" s="13">
        <f>Table1[[#This Row],[Unit_Price]]*Table1[[#This Row],[Quantity]]*(1-Table1[[#This Row],[Discount_%]])</f>
        <v>4250</v>
      </c>
      <c r="O2113" s="13">
        <v>1926</v>
      </c>
      <c r="P2113" s="13">
        <f>Table1[[#This Row],[Revenue]]-Table1[[#This Row],[Cost]]</f>
        <v>2324</v>
      </c>
      <c r="Q2113" s="12" t="s">
        <v>47</v>
      </c>
      <c r="R2113" s="12" t="s">
        <v>51</v>
      </c>
      <c r="S2113" s="12" t="s">
        <v>53</v>
      </c>
      <c r="T2113" s="12">
        <v>1</v>
      </c>
      <c r="U2113" s="12">
        <v>15</v>
      </c>
      <c r="V2113" s="20" t="str">
        <f>TEXT(Table1[[#This Row],[Date]],"mmm-yyyy")</f>
        <v>Jun-2025</v>
      </c>
    </row>
    <row r="2114" spans="1:22" x14ac:dyDescent="0.2">
      <c r="A2114" s="11">
        <f t="shared" si="32"/>
        <v>45834</v>
      </c>
      <c r="B2114" s="12" t="s">
        <v>23</v>
      </c>
      <c r="C2114" s="12" t="str">
        <f>VLOOKUP(D2114, City_Mapping!A:B, 2, FALSE)</f>
        <v>India</v>
      </c>
      <c r="D2114" s="12" t="s">
        <v>33</v>
      </c>
      <c r="E2114" s="12" t="s">
        <v>34</v>
      </c>
      <c r="F2114" s="12" t="s">
        <v>38</v>
      </c>
      <c r="G2114" s="12">
        <v>32231</v>
      </c>
      <c r="H2114" s="12" t="s">
        <v>42</v>
      </c>
      <c r="I2114" s="12" t="s">
        <v>45</v>
      </c>
      <c r="J2114" s="12">
        <v>285641</v>
      </c>
      <c r="K2114" s="12">
        <v>7</v>
      </c>
      <c r="L2114" s="13">
        <v>2297</v>
      </c>
      <c r="M2114" s="14">
        <f>Table1[[#This Row],[Column1]]/100</f>
        <v>0.2</v>
      </c>
      <c r="N2114" s="13">
        <f>Table1[[#This Row],[Unit_Price]]*Table1[[#This Row],[Quantity]]*(1-Table1[[#This Row],[Discount_%]])</f>
        <v>12863.2</v>
      </c>
      <c r="O2114" s="13">
        <v>6822</v>
      </c>
      <c r="P2114" s="13">
        <f>Table1[[#This Row],[Revenue]]-Table1[[#This Row],[Cost]]</f>
        <v>6041.2000000000007</v>
      </c>
      <c r="Q2114" s="12" t="s">
        <v>49</v>
      </c>
      <c r="R2114" s="12" t="s">
        <v>52</v>
      </c>
      <c r="S2114" s="12" t="s">
        <v>56</v>
      </c>
      <c r="T2114" s="12">
        <v>5</v>
      </c>
      <c r="U2114" s="12">
        <v>20</v>
      </c>
      <c r="V2114" s="20" t="str">
        <f>TEXT(Table1[[#This Row],[Date]],"mmm-yyyy")</f>
        <v>Jun-2025</v>
      </c>
    </row>
    <row r="2115" spans="1:22" x14ac:dyDescent="0.2">
      <c r="A2115" s="11">
        <f t="shared" si="32"/>
        <v>45834</v>
      </c>
      <c r="B2115" s="12" t="s">
        <v>22</v>
      </c>
      <c r="C2115" s="12" t="str">
        <f>VLOOKUP(D2115, City_Mapping!A:B, 2, FALSE)</f>
        <v>India</v>
      </c>
      <c r="D2115" s="12" t="s">
        <v>28</v>
      </c>
      <c r="E2115" s="12" t="s">
        <v>36</v>
      </c>
      <c r="F2115" s="12" t="s">
        <v>37</v>
      </c>
      <c r="G2115" s="12">
        <v>86935</v>
      </c>
      <c r="H2115" s="12" t="s">
        <v>42</v>
      </c>
      <c r="I2115" s="12" t="s">
        <v>43</v>
      </c>
      <c r="J2115" s="12">
        <v>859945</v>
      </c>
      <c r="K2115" s="12">
        <v>3</v>
      </c>
      <c r="L2115" s="13">
        <v>2816</v>
      </c>
      <c r="M2115" s="14">
        <f>Table1[[#This Row],[Column1]]/100</f>
        <v>0.05</v>
      </c>
      <c r="N2115" s="13">
        <f>Table1[[#This Row],[Unit_Price]]*Table1[[#This Row],[Quantity]]*(1-Table1[[#This Row],[Discount_%]])</f>
        <v>8025.5999999999995</v>
      </c>
      <c r="O2115" s="13">
        <v>20305</v>
      </c>
      <c r="P2115" s="13">
        <f>Table1[[#This Row],[Revenue]]-Table1[[#This Row],[Cost]]</f>
        <v>-12279.400000000001</v>
      </c>
      <c r="Q2115" s="12" t="s">
        <v>46</v>
      </c>
      <c r="R2115" s="12" t="s">
        <v>52</v>
      </c>
      <c r="S2115" s="12" t="s">
        <v>54</v>
      </c>
      <c r="T2115" s="12">
        <v>5</v>
      </c>
      <c r="U2115" s="12">
        <v>5</v>
      </c>
      <c r="V2115" s="20" t="str">
        <f>TEXT(Table1[[#This Row],[Date]],"mmm-yyyy")</f>
        <v>Jun-2025</v>
      </c>
    </row>
    <row r="2116" spans="1:22" x14ac:dyDescent="0.2">
      <c r="A2116" s="11">
        <f t="shared" si="32"/>
        <v>45834</v>
      </c>
      <c r="B2116" s="12" t="s">
        <v>22</v>
      </c>
      <c r="C2116" s="12" t="str">
        <f>VLOOKUP(D2116, City_Mapping!A:B, 2, FALSE)</f>
        <v>UK</v>
      </c>
      <c r="D2116" s="12" t="s">
        <v>29</v>
      </c>
      <c r="E2116" s="12" t="s">
        <v>34</v>
      </c>
      <c r="F2116" s="12" t="s">
        <v>38</v>
      </c>
      <c r="G2116" s="12">
        <v>57731</v>
      </c>
      <c r="H2116" s="12" t="s">
        <v>42</v>
      </c>
      <c r="I2116" s="12" t="s">
        <v>43</v>
      </c>
      <c r="J2116" s="12">
        <v>702236</v>
      </c>
      <c r="K2116" s="12">
        <v>8</v>
      </c>
      <c r="L2116" s="13">
        <v>3080</v>
      </c>
      <c r="M2116" s="14">
        <f>Table1[[#This Row],[Column1]]/100</f>
        <v>0.2</v>
      </c>
      <c r="N2116" s="13">
        <f>Table1[[#This Row],[Unit_Price]]*Table1[[#This Row],[Quantity]]*(1-Table1[[#This Row],[Discount_%]])</f>
        <v>19712</v>
      </c>
      <c r="O2116" s="13">
        <v>12148</v>
      </c>
      <c r="P2116" s="13">
        <f>Table1[[#This Row],[Revenue]]-Table1[[#This Row],[Cost]]</f>
        <v>7564</v>
      </c>
      <c r="Q2116" s="12" t="s">
        <v>47</v>
      </c>
      <c r="R2116" s="12" t="s">
        <v>51</v>
      </c>
      <c r="S2116" s="12" t="s">
        <v>53</v>
      </c>
      <c r="T2116" s="12">
        <v>3</v>
      </c>
      <c r="U2116" s="12">
        <v>20</v>
      </c>
      <c r="V2116" s="20" t="str">
        <f>TEXT(Table1[[#This Row],[Date]],"mmm-yyyy")</f>
        <v>Jun-2025</v>
      </c>
    </row>
    <row r="2117" spans="1:22" x14ac:dyDescent="0.2">
      <c r="A2117" s="11">
        <f t="shared" si="32"/>
        <v>45834</v>
      </c>
      <c r="B2117" s="12" t="s">
        <v>23</v>
      </c>
      <c r="C2117" s="12" t="str">
        <f>VLOOKUP(D2117, City_Mapping!A:B, 2, FALSE)</f>
        <v>UK</v>
      </c>
      <c r="D2117" s="12" t="s">
        <v>29</v>
      </c>
      <c r="E2117" s="12" t="s">
        <v>36</v>
      </c>
      <c r="F2117" s="12" t="s">
        <v>39</v>
      </c>
      <c r="G2117" s="12">
        <v>33100</v>
      </c>
      <c r="H2117" s="12" t="s">
        <v>41</v>
      </c>
      <c r="I2117" s="12" t="s">
        <v>43</v>
      </c>
      <c r="J2117" s="12">
        <v>152133</v>
      </c>
      <c r="K2117" s="12">
        <v>6</v>
      </c>
      <c r="L2117" s="13">
        <v>2514</v>
      </c>
      <c r="M2117" s="14">
        <f>Table1[[#This Row],[Column1]]/100</f>
        <v>0.15</v>
      </c>
      <c r="N2117" s="13">
        <f>Table1[[#This Row],[Unit_Price]]*Table1[[#This Row],[Quantity]]*(1-Table1[[#This Row],[Discount_%]])</f>
        <v>12821.4</v>
      </c>
      <c r="O2117" s="13">
        <v>4827</v>
      </c>
      <c r="P2117" s="13">
        <f>Table1[[#This Row],[Revenue]]-Table1[[#This Row],[Cost]]</f>
        <v>7994.4</v>
      </c>
      <c r="Q2117" s="12" t="s">
        <v>49</v>
      </c>
      <c r="R2117" s="12" t="s">
        <v>50</v>
      </c>
      <c r="S2117" s="12" t="s">
        <v>53</v>
      </c>
      <c r="T2117" s="12">
        <v>4</v>
      </c>
      <c r="U2117" s="12">
        <v>15</v>
      </c>
      <c r="V2117" s="20" t="str">
        <f>TEXT(Table1[[#This Row],[Date]],"mmm-yyyy")</f>
        <v>Jun-2025</v>
      </c>
    </row>
    <row r="2118" spans="1:22" x14ac:dyDescent="0.2">
      <c r="A2118" s="11">
        <f t="shared" si="32"/>
        <v>45834</v>
      </c>
      <c r="B2118" s="12" t="s">
        <v>22</v>
      </c>
      <c r="C2118" s="12" t="str">
        <f>VLOOKUP(D2118, City_Mapping!A:B, 2, FALSE)</f>
        <v>USA</v>
      </c>
      <c r="D2118" s="12" t="s">
        <v>31</v>
      </c>
      <c r="E2118" s="12" t="s">
        <v>36</v>
      </c>
      <c r="F2118" s="12" t="s">
        <v>37</v>
      </c>
      <c r="G2118" s="12">
        <v>20768</v>
      </c>
      <c r="H2118" s="12" t="s">
        <v>42</v>
      </c>
      <c r="I2118" s="12" t="s">
        <v>43</v>
      </c>
      <c r="J2118" s="12">
        <v>148519</v>
      </c>
      <c r="K2118" s="12">
        <v>4</v>
      </c>
      <c r="L2118" s="13">
        <v>2667</v>
      </c>
      <c r="M2118" s="14">
        <f>Table1[[#This Row],[Column1]]/100</f>
        <v>0.2</v>
      </c>
      <c r="N2118" s="13">
        <f>Table1[[#This Row],[Unit_Price]]*Table1[[#This Row],[Quantity]]*(1-Table1[[#This Row],[Discount_%]])</f>
        <v>8534.4</v>
      </c>
      <c r="O2118" s="13">
        <v>12637</v>
      </c>
      <c r="P2118" s="13">
        <f>Table1[[#This Row],[Revenue]]-Table1[[#This Row],[Cost]]</f>
        <v>-4102.6000000000004</v>
      </c>
      <c r="Q2118" s="12" t="s">
        <v>46</v>
      </c>
      <c r="R2118" s="12" t="s">
        <v>50</v>
      </c>
      <c r="S2118" s="12" t="s">
        <v>55</v>
      </c>
      <c r="T2118" s="12">
        <v>4</v>
      </c>
      <c r="U2118" s="12">
        <v>20</v>
      </c>
      <c r="V2118" s="20" t="str">
        <f>TEXT(Table1[[#This Row],[Date]],"mmm-yyyy")</f>
        <v>Jun-2025</v>
      </c>
    </row>
    <row r="2119" spans="1:22" x14ac:dyDescent="0.2">
      <c r="A2119" s="11">
        <f t="shared" si="32"/>
        <v>45834</v>
      </c>
      <c r="B2119" s="12" t="s">
        <v>21</v>
      </c>
      <c r="C2119" s="12" t="str">
        <f>VLOOKUP(D2119, City_Mapping!A:B, 2, FALSE)</f>
        <v>USA</v>
      </c>
      <c r="D2119" s="12" t="s">
        <v>31</v>
      </c>
      <c r="E2119" s="12" t="s">
        <v>35</v>
      </c>
      <c r="F2119" s="12" t="s">
        <v>37</v>
      </c>
      <c r="G2119" s="12">
        <v>69337</v>
      </c>
      <c r="H2119" s="12" t="s">
        <v>42</v>
      </c>
      <c r="I2119" s="12" t="s">
        <v>44</v>
      </c>
      <c r="J2119" s="12">
        <v>695345</v>
      </c>
      <c r="K2119" s="12">
        <v>2</v>
      </c>
      <c r="L2119" s="13">
        <v>3528</v>
      </c>
      <c r="M2119" s="14">
        <f>Table1[[#This Row],[Column1]]/100</f>
        <v>0.2</v>
      </c>
      <c r="N2119" s="13">
        <f>Table1[[#This Row],[Unit_Price]]*Table1[[#This Row],[Quantity]]*(1-Table1[[#This Row],[Discount_%]])</f>
        <v>5644.8</v>
      </c>
      <c r="O2119" s="13">
        <v>14553</v>
      </c>
      <c r="P2119" s="13">
        <f>Table1[[#This Row],[Revenue]]-Table1[[#This Row],[Cost]]</f>
        <v>-8908.2000000000007</v>
      </c>
      <c r="Q2119" s="12" t="s">
        <v>47</v>
      </c>
      <c r="R2119" s="12" t="s">
        <v>51</v>
      </c>
      <c r="S2119" s="12" t="s">
        <v>56</v>
      </c>
      <c r="T2119" s="12">
        <v>3</v>
      </c>
      <c r="U2119" s="12">
        <v>20</v>
      </c>
      <c r="V2119" s="20" t="str">
        <f>TEXT(Table1[[#This Row],[Date]],"mmm-yyyy")</f>
        <v>Jun-2025</v>
      </c>
    </row>
    <row r="2120" spans="1:22" x14ac:dyDescent="0.2">
      <c r="A2120" s="11">
        <f t="shared" si="32"/>
        <v>45834</v>
      </c>
      <c r="B2120" s="12" t="s">
        <v>22</v>
      </c>
      <c r="C2120" s="12" t="str">
        <f>VLOOKUP(D2120, City_Mapping!A:B, 2, FALSE)</f>
        <v>India</v>
      </c>
      <c r="D2120" s="12" t="s">
        <v>33</v>
      </c>
      <c r="E2120" s="12" t="s">
        <v>35</v>
      </c>
      <c r="F2120" s="12" t="s">
        <v>38</v>
      </c>
      <c r="G2120" s="12">
        <v>60697</v>
      </c>
      <c r="H2120" s="12" t="s">
        <v>41</v>
      </c>
      <c r="I2120" s="12" t="s">
        <v>45</v>
      </c>
      <c r="J2120" s="12">
        <v>129151</v>
      </c>
      <c r="K2120" s="12">
        <v>7</v>
      </c>
      <c r="L2120" s="13">
        <v>2447</v>
      </c>
      <c r="M2120" s="14">
        <f>Table1[[#This Row],[Column1]]/100</f>
        <v>0.1</v>
      </c>
      <c r="N2120" s="13">
        <f>Table1[[#This Row],[Unit_Price]]*Table1[[#This Row],[Quantity]]*(1-Table1[[#This Row],[Discount_%]])</f>
        <v>15416.1</v>
      </c>
      <c r="O2120" s="13">
        <v>29614</v>
      </c>
      <c r="P2120" s="13">
        <f>Table1[[#This Row],[Revenue]]-Table1[[#This Row],[Cost]]</f>
        <v>-14197.9</v>
      </c>
      <c r="Q2120" s="12" t="s">
        <v>47</v>
      </c>
      <c r="R2120" s="12" t="s">
        <v>51</v>
      </c>
      <c r="S2120" s="12" t="s">
        <v>55</v>
      </c>
      <c r="T2120" s="12">
        <v>5</v>
      </c>
      <c r="U2120" s="12">
        <v>10</v>
      </c>
      <c r="V2120" s="20" t="str">
        <f>TEXT(Table1[[#This Row],[Date]],"mmm-yyyy")</f>
        <v>Jun-2025</v>
      </c>
    </row>
    <row r="2121" spans="1:22" x14ac:dyDescent="0.2">
      <c r="A2121" s="11">
        <f t="shared" si="32"/>
        <v>45834</v>
      </c>
      <c r="B2121" s="12" t="s">
        <v>21</v>
      </c>
      <c r="C2121" s="12" t="str">
        <f>VLOOKUP(D2121, City_Mapping!A:B, 2, FALSE)</f>
        <v>UAE</v>
      </c>
      <c r="D2121" s="12" t="s">
        <v>30</v>
      </c>
      <c r="E2121" s="12" t="s">
        <v>35</v>
      </c>
      <c r="F2121" s="12" t="s">
        <v>38</v>
      </c>
      <c r="G2121" s="12">
        <v>21357</v>
      </c>
      <c r="H2121" s="12" t="s">
        <v>42</v>
      </c>
      <c r="I2121" s="12" t="s">
        <v>45</v>
      </c>
      <c r="J2121" s="12">
        <v>496688</v>
      </c>
      <c r="K2121" s="12">
        <v>1</v>
      </c>
      <c r="L2121" s="13">
        <v>1643</v>
      </c>
      <c r="M2121" s="14">
        <f>Table1[[#This Row],[Column1]]/100</f>
        <v>0.15</v>
      </c>
      <c r="N2121" s="13">
        <f>Table1[[#This Row],[Unit_Price]]*Table1[[#This Row],[Quantity]]*(1-Table1[[#This Row],[Discount_%]])</f>
        <v>1396.55</v>
      </c>
      <c r="O2121" s="13">
        <v>16226</v>
      </c>
      <c r="P2121" s="13">
        <f>Table1[[#This Row],[Revenue]]-Table1[[#This Row],[Cost]]</f>
        <v>-14829.45</v>
      </c>
      <c r="Q2121" s="12" t="s">
        <v>49</v>
      </c>
      <c r="R2121" s="12" t="s">
        <v>50</v>
      </c>
      <c r="S2121" s="12" t="s">
        <v>54</v>
      </c>
      <c r="T2121" s="12">
        <v>2</v>
      </c>
      <c r="U2121" s="12">
        <v>15</v>
      </c>
      <c r="V2121" s="20" t="str">
        <f>TEXT(Table1[[#This Row],[Date]],"mmm-yyyy")</f>
        <v>Jun-2025</v>
      </c>
    </row>
    <row r="2122" spans="1:22" x14ac:dyDescent="0.2">
      <c r="A2122" s="11">
        <f t="shared" si="32"/>
        <v>45834</v>
      </c>
      <c r="B2122" s="12" t="s">
        <v>21</v>
      </c>
      <c r="C2122" s="12" t="str">
        <f>VLOOKUP(D2122, City_Mapping!A:B, 2, FALSE)</f>
        <v>India</v>
      </c>
      <c r="D2122" s="12" t="s">
        <v>32</v>
      </c>
      <c r="E2122" s="12" t="s">
        <v>35</v>
      </c>
      <c r="F2122" s="12" t="s">
        <v>39</v>
      </c>
      <c r="G2122" s="12">
        <v>76973</v>
      </c>
      <c r="H2122" s="12" t="s">
        <v>42</v>
      </c>
      <c r="I2122" s="12" t="s">
        <v>43</v>
      </c>
      <c r="J2122" s="12">
        <v>413913</v>
      </c>
      <c r="K2122" s="12">
        <v>7</v>
      </c>
      <c r="L2122" s="13">
        <v>4731</v>
      </c>
      <c r="M2122" s="14">
        <f>Table1[[#This Row],[Column1]]/100</f>
        <v>0.15</v>
      </c>
      <c r="N2122" s="13">
        <f>Table1[[#This Row],[Unit_Price]]*Table1[[#This Row],[Quantity]]*(1-Table1[[#This Row],[Discount_%]])</f>
        <v>28149.45</v>
      </c>
      <c r="O2122" s="13">
        <v>24719</v>
      </c>
      <c r="P2122" s="13">
        <f>Table1[[#This Row],[Revenue]]-Table1[[#This Row],[Cost]]</f>
        <v>3430.4500000000007</v>
      </c>
      <c r="Q2122" s="12" t="s">
        <v>47</v>
      </c>
      <c r="R2122" s="12" t="s">
        <v>51</v>
      </c>
      <c r="S2122" s="12" t="s">
        <v>54</v>
      </c>
      <c r="T2122" s="12">
        <v>2</v>
      </c>
      <c r="U2122" s="12">
        <v>15</v>
      </c>
      <c r="V2122" s="20" t="str">
        <f>TEXT(Table1[[#This Row],[Date]],"mmm-yyyy")</f>
        <v>Jun-2025</v>
      </c>
    </row>
    <row r="2123" spans="1:22" x14ac:dyDescent="0.2">
      <c r="A2123" s="11">
        <f t="shared" si="32"/>
        <v>45834</v>
      </c>
      <c r="B2123" s="12" t="s">
        <v>21</v>
      </c>
      <c r="C2123" s="12" t="str">
        <f>VLOOKUP(D2123, City_Mapping!A:B, 2, FALSE)</f>
        <v>UAE</v>
      </c>
      <c r="D2123" s="12" t="s">
        <v>30</v>
      </c>
      <c r="E2123" s="12" t="s">
        <v>35</v>
      </c>
      <c r="F2123" s="12" t="s">
        <v>38</v>
      </c>
      <c r="G2123" s="12">
        <v>34946</v>
      </c>
      <c r="H2123" s="12" t="s">
        <v>42</v>
      </c>
      <c r="I2123" s="12" t="s">
        <v>44</v>
      </c>
      <c r="J2123" s="12">
        <v>236553</v>
      </c>
      <c r="K2123" s="12">
        <v>7</v>
      </c>
      <c r="L2123" s="13">
        <v>3648</v>
      </c>
      <c r="M2123" s="14">
        <f>Table1[[#This Row],[Column1]]/100</f>
        <v>0.1</v>
      </c>
      <c r="N2123" s="13">
        <f>Table1[[#This Row],[Unit_Price]]*Table1[[#This Row],[Quantity]]*(1-Table1[[#This Row],[Discount_%]])</f>
        <v>22982.400000000001</v>
      </c>
      <c r="O2123" s="13">
        <v>25696</v>
      </c>
      <c r="P2123" s="13">
        <f>Table1[[#This Row],[Revenue]]-Table1[[#This Row],[Cost]]</f>
        <v>-2713.5999999999985</v>
      </c>
      <c r="Q2123" s="12" t="s">
        <v>49</v>
      </c>
      <c r="R2123" s="12" t="s">
        <v>50</v>
      </c>
      <c r="S2123" s="12" t="s">
        <v>56</v>
      </c>
      <c r="T2123" s="12">
        <v>4</v>
      </c>
      <c r="U2123" s="12">
        <v>10</v>
      </c>
      <c r="V2123" s="20" t="str">
        <f>TEXT(Table1[[#This Row],[Date]],"mmm-yyyy")</f>
        <v>Jun-2025</v>
      </c>
    </row>
    <row r="2124" spans="1:22" x14ac:dyDescent="0.2">
      <c r="A2124" s="11">
        <f t="shared" si="32"/>
        <v>45834</v>
      </c>
      <c r="B2124" s="12" t="s">
        <v>20</v>
      </c>
      <c r="C2124" s="12" t="str">
        <f>VLOOKUP(D2124, City_Mapping!A:B, 2, FALSE)</f>
        <v>UAE</v>
      </c>
      <c r="D2124" s="12" t="s">
        <v>30</v>
      </c>
      <c r="E2124" s="12" t="s">
        <v>35</v>
      </c>
      <c r="F2124" s="12" t="s">
        <v>38</v>
      </c>
      <c r="G2124" s="12">
        <v>96424</v>
      </c>
      <c r="H2124" s="12" t="s">
        <v>42</v>
      </c>
      <c r="I2124" s="12" t="s">
        <v>45</v>
      </c>
      <c r="J2124" s="12">
        <v>532193</v>
      </c>
      <c r="K2124" s="12">
        <v>3</v>
      </c>
      <c r="L2124" s="13">
        <v>1435</v>
      </c>
      <c r="M2124" s="14">
        <f>Table1[[#This Row],[Column1]]/100</f>
        <v>0.1</v>
      </c>
      <c r="N2124" s="13">
        <f>Table1[[#This Row],[Unit_Price]]*Table1[[#This Row],[Quantity]]*(1-Table1[[#This Row],[Discount_%]])</f>
        <v>3874.5</v>
      </c>
      <c r="O2124" s="13">
        <v>18349</v>
      </c>
      <c r="P2124" s="13">
        <f>Table1[[#This Row],[Revenue]]-Table1[[#This Row],[Cost]]</f>
        <v>-14474.5</v>
      </c>
      <c r="Q2124" s="12" t="s">
        <v>47</v>
      </c>
      <c r="R2124" s="12" t="s">
        <v>51</v>
      </c>
      <c r="S2124" s="12" t="s">
        <v>54</v>
      </c>
      <c r="T2124" s="12">
        <v>1</v>
      </c>
      <c r="U2124" s="12">
        <v>10</v>
      </c>
      <c r="V2124" s="20" t="str">
        <f>TEXT(Table1[[#This Row],[Date]],"mmm-yyyy")</f>
        <v>Jun-2025</v>
      </c>
    </row>
    <row r="2125" spans="1:22" x14ac:dyDescent="0.2">
      <c r="A2125" s="11">
        <f t="shared" si="32"/>
        <v>45834</v>
      </c>
      <c r="B2125" s="12" t="s">
        <v>22</v>
      </c>
      <c r="C2125" s="12" t="str">
        <f>VLOOKUP(D2125, City_Mapping!A:B, 2, FALSE)</f>
        <v>UAE</v>
      </c>
      <c r="D2125" s="12" t="s">
        <v>30</v>
      </c>
      <c r="E2125" s="12" t="s">
        <v>34</v>
      </c>
      <c r="F2125" s="12" t="s">
        <v>39</v>
      </c>
      <c r="G2125" s="12">
        <v>81038</v>
      </c>
      <c r="H2125" s="12" t="s">
        <v>42</v>
      </c>
      <c r="I2125" s="12" t="s">
        <v>45</v>
      </c>
      <c r="J2125" s="12">
        <v>844275</v>
      </c>
      <c r="K2125" s="12">
        <v>4</v>
      </c>
      <c r="L2125" s="13">
        <v>3657</v>
      </c>
      <c r="M2125" s="14">
        <f>Table1[[#This Row],[Column1]]/100</f>
        <v>0.05</v>
      </c>
      <c r="N2125" s="13">
        <f>Table1[[#This Row],[Unit_Price]]*Table1[[#This Row],[Quantity]]*(1-Table1[[#This Row],[Discount_%]])</f>
        <v>13896.599999999999</v>
      </c>
      <c r="O2125" s="13">
        <v>27625</v>
      </c>
      <c r="P2125" s="13">
        <f>Table1[[#This Row],[Revenue]]-Table1[[#This Row],[Cost]]</f>
        <v>-13728.400000000001</v>
      </c>
      <c r="Q2125" s="12" t="s">
        <v>46</v>
      </c>
      <c r="R2125" s="12" t="s">
        <v>50</v>
      </c>
      <c r="S2125" s="12" t="s">
        <v>54</v>
      </c>
      <c r="T2125" s="12">
        <v>5</v>
      </c>
      <c r="U2125" s="12">
        <v>5</v>
      </c>
      <c r="V2125" s="20" t="str">
        <f>TEXT(Table1[[#This Row],[Date]],"mmm-yyyy")</f>
        <v>Jun-2025</v>
      </c>
    </row>
    <row r="2126" spans="1:22" x14ac:dyDescent="0.2">
      <c r="A2126" s="11">
        <f t="shared" si="32"/>
        <v>45835</v>
      </c>
      <c r="B2126" s="12" t="s">
        <v>23</v>
      </c>
      <c r="C2126" s="12" t="str">
        <f>VLOOKUP(D2126, City_Mapping!A:B, 2, FALSE)</f>
        <v>India</v>
      </c>
      <c r="D2126" s="12" t="s">
        <v>33</v>
      </c>
      <c r="E2126" s="12" t="s">
        <v>34</v>
      </c>
      <c r="F2126" s="12" t="s">
        <v>40</v>
      </c>
      <c r="G2126" s="12">
        <v>65149</v>
      </c>
      <c r="H2126" s="12" t="s">
        <v>41</v>
      </c>
      <c r="I2126" s="12" t="s">
        <v>43</v>
      </c>
      <c r="J2126" s="12">
        <v>124265</v>
      </c>
      <c r="K2126" s="12">
        <v>4</v>
      </c>
      <c r="L2126" s="13">
        <v>500</v>
      </c>
      <c r="M2126" s="14">
        <f>Table1[[#This Row],[Column1]]/100</f>
        <v>0.2</v>
      </c>
      <c r="N2126" s="13">
        <f>Table1[[#This Row],[Unit_Price]]*Table1[[#This Row],[Quantity]]*(1-Table1[[#This Row],[Discount_%]])</f>
        <v>1600</v>
      </c>
      <c r="O2126" s="13">
        <v>5213</v>
      </c>
      <c r="P2126" s="13">
        <f>Table1[[#This Row],[Revenue]]-Table1[[#This Row],[Cost]]</f>
        <v>-3613</v>
      </c>
      <c r="Q2126" s="12" t="s">
        <v>47</v>
      </c>
      <c r="R2126" s="12" t="s">
        <v>51</v>
      </c>
      <c r="S2126" s="12" t="s">
        <v>53</v>
      </c>
      <c r="T2126" s="12">
        <v>1</v>
      </c>
      <c r="U2126" s="12">
        <v>20</v>
      </c>
      <c r="V2126" s="20" t="str">
        <f>TEXT(Table1[[#This Row],[Date]],"mmm-yyyy")</f>
        <v>Jun-2025</v>
      </c>
    </row>
    <row r="2127" spans="1:22" x14ac:dyDescent="0.2">
      <c r="A2127" s="11">
        <f t="shared" ref="A2127:A2190" si="33">A2115+1</f>
        <v>45835</v>
      </c>
      <c r="B2127" s="12" t="s">
        <v>23</v>
      </c>
      <c r="C2127" s="12" t="str">
        <f>VLOOKUP(D2127, City_Mapping!A:B, 2, FALSE)</f>
        <v>India</v>
      </c>
      <c r="D2127" s="12" t="s">
        <v>33</v>
      </c>
      <c r="E2127" s="12" t="s">
        <v>35</v>
      </c>
      <c r="F2127" s="12" t="s">
        <v>40</v>
      </c>
      <c r="G2127" s="12">
        <v>15566</v>
      </c>
      <c r="H2127" s="12" t="s">
        <v>42</v>
      </c>
      <c r="I2127" s="12" t="s">
        <v>45</v>
      </c>
      <c r="J2127" s="12">
        <v>414888</v>
      </c>
      <c r="K2127" s="12">
        <v>4</v>
      </c>
      <c r="L2127" s="13">
        <v>576</v>
      </c>
      <c r="M2127" s="14">
        <f>Table1[[#This Row],[Column1]]/100</f>
        <v>0</v>
      </c>
      <c r="N2127" s="13">
        <f>Table1[[#This Row],[Unit_Price]]*Table1[[#This Row],[Quantity]]*(1-Table1[[#This Row],[Discount_%]])</f>
        <v>2304</v>
      </c>
      <c r="O2127" s="13">
        <v>4719</v>
      </c>
      <c r="P2127" s="13">
        <f>Table1[[#This Row],[Revenue]]-Table1[[#This Row],[Cost]]</f>
        <v>-2415</v>
      </c>
      <c r="Q2127" s="12" t="s">
        <v>48</v>
      </c>
      <c r="R2127" s="12" t="s">
        <v>52</v>
      </c>
      <c r="S2127" s="12" t="s">
        <v>53</v>
      </c>
      <c r="T2127" s="12">
        <v>4</v>
      </c>
      <c r="U2127" s="12">
        <v>0</v>
      </c>
      <c r="V2127" s="20" t="str">
        <f>TEXT(Table1[[#This Row],[Date]],"mmm-yyyy")</f>
        <v>Jun-2025</v>
      </c>
    </row>
    <row r="2128" spans="1:22" x14ac:dyDescent="0.2">
      <c r="A2128" s="11">
        <f t="shared" si="33"/>
        <v>45835</v>
      </c>
      <c r="B2128" s="12" t="s">
        <v>22</v>
      </c>
      <c r="C2128" s="12" t="str">
        <f>VLOOKUP(D2128, City_Mapping!A:B, 2, FALSE)</f>
        <v>India</v>
      </c>
      <c r="D2128" s="12" t="s">
        <v>32</v>
      </c>
      <c r="E2128" s="12" t="s">
        <v>34</v>
      </c>
      <c r="F2128" s="12" t="s">
        <v>38</v>
      </c>
      <c r="G2128" s="12">
        <v>51576</v>
      </c>
      <c r="H2128" s="12" t="s">
        <v>41</v>
      </c>
      <c r="I2128" s="12" t="s">
        <v>43</v>
      </c>
      <c r="J2128" s="12">
        <v>469071</v>
      </c>
      <c r="K2128" s="12">
        <v>9</v>
      </c>
      <c r="L2128" s="13">
        <v>3128</v>
      </c>
      <c r="M2128" s="14">
        <f>Table1[[#This Row],[Column1]]/100</f>
        <v>0</v>
      </c>
      <c r="N2128" s="13">
        <f>Table1[[#This Row],[Unit_Price]]*Table1[[#This Row],[Quantity]]*(1-Table1[[#This Row],[Discount_%]])</f>
        <v>28152</v>
      </c>
      <c r="O2128" s="13">
        <v>21297</v>
      </c>
      <c r="P2128" s="13">
        <f>Table1[[#This Row],[Revenue]]-Table1[[#This Row],[Cost]]</f>
        <v>6855</v>
      </c>
      <c r="Q2128" s="12" t="s">
        <v>47</v>
      </c>
      <c r="R2128" s="12" t="s">
        <v>52</v>
      </c>
      <c r="S2128" s="12" t="s">
        <v>53</v>
      </c>
      <c r="T2128" s="12">
        <v>5</v>
      </c>
      <c r="U2128" s="12">
        <v>0</v>
      </c>
      <c r="V2128" s="20" t="str">
        <f>TEXT(Table1[[#This Row],[Date]],"mmm-yyyy")</f>
        <v>Jun-2025</v>
      </c>
    </row>
    <row r="2129" spans="1:22" x14ac:dyDescent="0.2">
      <c r="A2129" s="11">
        <f t="shared" si="33"/>
        <v>45835</v>
      </c>
      <c r="B2129" s="12" t="s">
        <v>20</v>
      </c>
      <c r="C2129" s="12" t="str">
        <f>VLOOKUP(D2129, City_Mapping!A:B, 2, FALSE)</f>
        <v>UAE</v>
      </c>
      <c r="D2129" s="12" t="s">
        <v>30</v>
      </c>
      <c r="E2129" s="12" t="s">
        <v>35</v>
      </c>
      <c r="F2129" s="12" t="s">
        <v>39</v>
      </c>
      <c r="G2129" s="12">
        <v>63318</v>
      </c>
      <c r="H2129" s="12" t="s">
        <v>42</v>
      </c>
      <c r="I2129" s="12" t="s">
        <v>44</v>
      </c>
      <c r="J2129" s="12">
        <v>385800</v>
      </c>
      <c r="K2129" s="12">
        <v>6</v>
      </c>
      <c r="L2129" s="13">
        <v>2695</v>
      </c>
      <c r="M2129" s="14">
        <f>Table1[[#This Row],[Column1]]/100</f>
        <v>0.1</v>
      </c>
      <c r="N2129" s="13">
        <f>Table1[[#This Row],[Unit_Price]]*Table1[[#This Row],[Quantity]]*(1-Table1[[#This Row],[Discount_%]])</f>
        <v>14553</v>
      </c>
      <c r="O2129" s="13">
        <v>13926</v>
      </c>
      <c r="P2129" s="13">
        <f>Table1[[#This Row],[Revenue]]-Table1[[#This Row],[Cost]]</f>
        <v>627</v>
      </c>
      <c r="Q2129" s="12" t="s">
        <v>49</v>
      </c>
      <c r="R2129" s="12" t="s">
        <v>52</v>
      </c>
      <c r="S2129" s="12" t="s">
        <v>56</v>
      </c>
      <c r="T2129" s="12">
        <v>2</v>
      </c>
      <c r="U2129" s="12">
        <v>10</v>
      </c>
      <c r="V2129" s="20" t="str">
        <f>TEXT(Table1[[#This Row],[Date]],"mmm-yyyy")</f>
        <v>Jun-2025</v>
      </c>
    </row>
    <row r="2130" spans="1:22" x14ac:dyDescent="0.2">
      <c r="A2130" s="11">
        <f t="shared" si="33"/>
        <v>45835</v>
      </c>
      <c r="B2130" s="12" t="s">
        <v>20</v>
      </c>
      <c r="C2130" s="12" t="str">
        <f>VLOOKUP(D2130, City_Mapping!A:B, 2, FALSE)</f>
        <v>India</v>
      </c>
      <c r="D2130" s="12" t="s">
        <v>33</v>
      </c>
      <c r="E2130" s="12" t="s">
        <v>34</v>
      </c>
      <c r="F2130" s="12" t="s">
        <v>40</v>
      </c>
      <c r="G2130" s="12">
        <v>79550</v>
      </c>
      <c r="H2130" s="12" t="s">
        <v>41</v>
      </c>
      <c r="I2130" s="12" t="s">
        <v>43</v>
      </c>
      <c r="J2130" s="12">
        <v>633592</v>
      </c>
      <c r="K2130" s="12">
        <v>9</v>
      </c>
      <c r="L2130" s="13">
        <v>1073</v>
      </c>
      <c r="M2130" s="14">
        <f>Table1[[#This Row],[Column1]]/100</f>
        <v>0.15</v>
      </c>
      <c r="N2130" s="13">
        <f>Table1[[#This Row],[Unit_Price]]*Table1[[#This Row],[Quantity]]*(1-Table1[[#This Row],[Discount_%]])</f>
        <v>8208.4499999999989</v>
      </c>
      <c r="O2130" s="13">
        <v>29400</v>
      </c>
      <c r="P2130" s="13">
        <f>Table1[[#This Row],[Revenue]]-Table1[[#This Row],[Cost]]</f>
        <v>-21191.550000000003</v>
      </c>
      <c r="Q2130" s="12" t="s">
        <v>47</v>
      </c>
      <c r="R2130" s="12" t="s">
        <v>51</v>
      </c>
      <c r="S2130" s="12" t="s">
        <v>56</v>
      </c>
      <c r="T2130" s="12">
        <v>2</v>
      </c>
      <c r="U2130" s="12">
        <v>15</v>
      </c>
      <c r="V2130" s="20" t="str">
        <f>TEXT(Table1[[#This Row],[Date]],"mmm-yyyy")</f>
        <v>Jun-2025</v>
      </c>
    </row>
    <row r="2131" spans="1:22" x14ac:dyDescent="0.2">
      <c r="A2131" s="11">
        <f t="shared" si="33"/>
        <v>45835</v>
      </c>
      <c r="B2131" s="12" t="s">
        <v>21</v>
      </c>
      <c r="C2131" s="12" t="str">
        <f>VLOOKUP(D2131, City_Mapping!A:B, 2, FALSE)</f>
        <v>India</v>
      </c>
      <c r="D2131" s="12" t="s">
        <v>32</v>
      </c>
      <c r="E2131" s="12" t="s">
        <v>36</v>
      </c>
      <c r="F2131" s="12" t="s">
        <v>39</v>
      </c>
      <c r="G2131" s="12">
        <v>61408</v>
      </c>
      <c r="H2131" s="12" t="s">
        <v>41</v>
      </c>
      <c r="I2131" s="12" t="s">
        <v>45</v>
      </c>
      <c r="J2131" s="12">
        <v>448760</v>
      </c>
      <c r="K2131" s="12">
        <v>4</v>
      </c>
      <c r="L2131" s="13">
        <v>2048</v>
      </c>
      <c r="M2131" s="14">
        <f>Table1[[#This Row],[Column1]]/100</f>
        <v>0.15</v>
      </c>
      <c r="N2131" s="13">
        <f>Table1[[#This Row],[Unit_Price]]*Table1[[#This Row],[Quantity]]*(1-Table1[[#This Row],[Discount_%]])</f>
        <v>6963.2</v>
      </c>
      <c r="O2131" s="13">
        <v>13661</v>
      </c>
      <c r="P2131" s="13">
        <f>Table1[[#This Row],[Revenue]]-Table1[[#This Row],[Cost]]</f>
        <v>-6697.8</v>
      </c>
      <c r="Q2131" s="12" t="s">
        <v>48</v>
      </c>
      <c r="R2131" s="12" t="s">
        <v>50</v>
      </c>
      <c r="S2131" s="12" t="s">
        <v>53</v>
      </c>
      <c r="T2131" s="12">
        <v>1</v>
      </c>
      <c r="U2131" s="12">
        <v>15</v>
      </c>
      <c r="V2131" s="20" t="str">
        <f>TEXT(Table1[[#This Row],[Date]],"mmm-yyyy")</f>
        <v>Jun-2025</v>
      </c>
    </row>
    <row r="2132" spans="1:22" x14ac:dyDescent="0.2">
      <c r="A2132" s="11">
        <f t="shared" si="33"/>
        <v>45835</v>
      </c>
      <c r="B2132" s="12" t="s">
        <v>22</v>
      </c>
      <c r="C2132" s="12" t="str">
        <f>VLOOKUP(D2132, City_Mapping!A:B, 2, FALSE)</f>
        <v>UK</v>
      </c>
      <c r="D2132" s="12" t="s">
        <v>29</v>
      </c>
      <c r="E2132" s="12" t="s">
        <v>34</v>
      </c>
      <c r="F2132" s="12" t="s">
        <v>38</v>
      </c>
      <c r="G2132" s="12">
        <v>63506</v>
      </c>
      <c r="H2132" s="12" t="s">
        <v>41</v>
      </c>
      <c r="I2132" s="12" t="s">
        <v>43</v>
      </c>
      <c r="J2132" s="12">
        <v>145911</v>
      </c>
      <c r="K2132" s="12">
        <v>7</v>
      </c>
      <c r="L2132" s="13">
        <v>685</v>
      </c>
      <c r="M2132" s="14">
        <f>Table1[[#This Row],[Column1]]/100</f>
        <v>0.05</v>
      </c>
      <c r="N2132" s="13">
        <f>Table1[[#This Row],[Unit_Price]]*Table1[[#This Row],[Quantity]]*(1-Table1[[#This Row],[Discount_%]])</f>
        <v>4555.25</v>
      </c>
      <c r="O2132" s="13">
        <v>20563</v>
      </c>
      <c r="P2132" s="13">
        <f>Table1[[#This Row],[Revenue]]-Table1[[#This Row],[Cost]]</f>
        <v>-16007.75</v>
      </c>
      <c r="Q2132" s="12" t="s">
        <v>46</v>
      </c>
      <c r="R2132" s="12" t="s">
        <v>50</v>
      </c>
      <c r="S2132" s="12" t="s">
        <v>54</v>
      </c>
      <c r="T2132" s="12">
        <v>5</v>
      </c>
      <c r="U2132" s="12">
        <v>5</v>
      </c>
      <c r="V2132" s="20" t="str">
        <f>TEXT(Table1[[#This Row],[Date]],"mmm-yyyy")</f>
        <v>Jun-2025</v>
      </c>
    </row>
    <row r="2133" spans="1:22" x14ac:dyDescent="0.2">
      <c r="A2133" s="11">
        <f t="shared" si="33"/>
        <v>45835</v>
      </c>
      <c r="B2133" s="12" t="s">
        <v>22</v>
      </c>
      <c r="C2133" s="12" t="str">
        <f>VLOOKUP(D2133, City_Mapping!A:B, 2, FALSE)</f>
        <v>India</v>
      </c>
      <c r="D2133" s="12" t="s">
        <v>32</v>
      </c>
      <c r="E2133" s="12" t="s">
        <v>34</v>
      </c>
      <c r="F2133" s="12" t="s">
        <v>38</v>
      </c>
      <c r="G2133" s="12">
        <v>89149</v>
      </c>
      <c r="H2133" s="12" t="s">
        <v>42</v>
      </c>
      <c r="I2133" s="12" t="s">
        <v>43</v>
      </c>
      <c r="J2133" s="12">
        <v>143013</v>
      </c>
      <c r="K2133" s="12">
        <v>9</v>
      </c>
      <c r="L2133" s="13">
        <v>4342</v>
      </c>
      <c r="M2133" s="14">
        <f>Table1[[#This Row],[Column1]]/100</f>
        <v>0</v>
      </c>
      <c r="N2133" s="13">
        <f>Table1[[#This Row],[Unit_Price]]*Table1[[#This Row],[Quantity]]*(1-Table1[[#This Row],[Discount_%]])</f>
        <v>39078</v>
      </c>
      <c r="O2133" s="13">
        <v>4370</v>
      </c>
      <c r="P2133" s="13">
        <f>Table1[[#This Row],[Revenue]]-Table1[[#This Row],[Cost]]</f>
        <v>34708</v>
      </c>
      <c r="Q2133" s="12" t="s">
        <v>48</v>
      </c>
      <c r="R2133" s="12" t="s">
        <v>50</v>
      </c>
      <c r="S2133" s="12" t="s">
        <v>55</v>
      </c>
      <c r="T2133" s="12">
        <v>4</v>
      </c>
      <c r="U2133" s="12">
        <v>0</v>
      </c>
      <c r="V2133" s="20" t="str">
        <f>TEXT(Table1[[#This Row],[Date]],"mmm-yyyy")</f>
        <v>Jun-2025</v>
      </c>
    </row>
    <row r="2134" spans="1:22" x14ac:dyDescent="0.2">
      <c r="A2134" s="11">
        <f t="shared" si="33"/>
        <v>45835</v>
      </c>
      <c r="B2134" s="12" t="s">
        <v>23</v>
      </c>
      <c r="C2134" s="12" t="str">
        <f>VLOOKUP(D2134, City_Mapping!A:B, 2, FALSE)</f>
        <v>UAE</v>
      </c>
      <c r="D2134" s="12" t="s">
        <v>30</v>
      </c>
      <c r="E2134" s="12" t="s">
        <v>34</v>
      </c>
      <c r="F2134" s="12" t="s">
        <v>39</v>
      </c>
      <c r="G2134" s="12">
        <v>50167</v>
      </c>
      <c r="H2134" s="12" t="s">
        <v>42</v>
      </c>
      <c r="I2134" s="12" t="s">
        <v>43</v>
      </c>
      <c r="J2134" s="12">
        <v>702269</v>
      </c>
      <c r="K2134" s="12">
        <v>3</v>
      </c>
      <c r="L2134" s="13">
        <v>3992</v>
      </c>
      <c r="M2134" s="14">
        <f>Table1[[#This Row],[Column1]]/100</f>
        <v>0.15</v>
      </c>
      <c r="N2134" s="13">
        <f>Table1[[#This Row],[Unit_Price]]*Table1[[#This Row],[Quantity]]*(1-Table1[[#This Row],[Discount_%]])</f>
        <v>10179.6</v>
      </c>
      <c r="O2134" s="13">
        <v>29080</v>
      </c>
      <c r="P2134" s="13">
        <f>Table1[[#This Row],[Revenue]]-Table1[[#This Row],[Cost]]</f>
        <v>-18900.400000000001</v>
      </c>
      <c r="Q2134" s="12" t="s">
        <v>46</v>
      </c>
      <c r="R2134" s="12" t="s">
        <v>52</v>
      </c>
      <c r="S2134" s="12" t="s">
        <v>53</v>
      </c>
      <c r="T2134" s="12">
        <v>3</v>
      </c>
      <c r="U2134" s="12">
        <v>15</v>
      </c>
      <c r="V2134" s="20" t="str">
        <f>TEXT(Table1[[#This Row],[Date]],"mmm-yyyy")</f>
        <v>Jun-2025</v>
      </c>
    </row>
    <row r="2135" spans="1:22" x14ac:dyDescent="0.2">
      <c r="A2135" s="11">
        <f t="shared" si="33"/>
        <v>45835</v>
      </c>
      <c r="B2135" s="12" t="s">
        <v>22</v>
      </c>
      <c r="C2135" s="12" t="str">
        <f>VLOOKUP(D2135, City_Mapping!A:B, 2, FALSE)</f>
        <v>India</v>
      </c>
      <c r="D2135" s="12" t="s">
        <v>28</v>
      </c>
      <c r="E2135" s="12" t="s">
        <v>36</v>
      </c>
      <c r="F2135" s="12" t="s">
        <v>37</v>
      </c>
      <c r="G2135" s="12">
        <v>43699</v>
      </c>
      <c r="H2135" s="12" t="s">
        <v>41</v>
      </c>
      <c r="I2135" s="12" t="s">
        <v>43</v>
      </c>
      <c r="J2135" s="12">
        <v>664602</v>
      </c>
      <c r="K2135" s="12">
        <v>3</v>
      </c>
      <c r="L2135" s="13">
        <v>2743</v>
      </c>
      <c r="M2135" s="14">
        <f>Table1[[#This Row],[Column1]]/100</f>
        <v>0.05</v>
      </c>
      <c r="N2135" s="13">
        <f>Table1[[#This Row],[Unit_Price]]*Table1[[#This Row],[Quantity]]*(1-Table1[[#This Row],[Discount_%]])</f>
        <v>7817.5499999999993</v>
      </c>
      <c r="O2135" s="13">
        <v>16765</v>
      </c>
      <c r="P2135" s="13">
        <f>Table1[[#This Row],[Revenue]]-Table1[[#This Row],[Cost]]</f>
        <v>-8947.4500000000007</v>
      </c>
      <c r="Q2135" s="12" t="s">
        <v>48</v>
      </c>
      <c r="R2135" s="12" t="s">
        <v>52</v>
      </c>
      <c r="S2135" s="12" t="s">
        <v>53</v>
      </c>
      <c r="T2135" s="12">
        <v>3</v>
      </c>
      <c r="U2135" s="12">
        <v>5</v>
      </c>
      <c r="V2135" s="20" t="str">
        <f>TEXT(Table1[[#This Row],[Date]],"mmm-yyyy")</f>
        <v>Jun-2025</v>
      </c>
    </row>
    <row r="2136" spans="1:22" x14ac:dyDescent="0.2">
      <c r="A2136" s="11">
        <f t="shared" si="33"/>
        <v>45835</v>
      </c>
      <c r="B2136" s="12" t="s">
        <v>20</v>
      </c>
      <c r="C2136" s="12" t="str">
        <f>VLOOKUP(D2136, City_Mapping!A:B, 2, FALSE)</f>
        <v>UAE</v>
      </c>
      <c r="D2136" s="12" t="s">
        <v>30</v>
      </c>
      <c r="E2136" s="12" t="s">
        <v>35</v>
      </c>
      <c r="F2136" s="12" t="s">
        <v>38</v>
      </c>
      <c r="G2136" s="12">
        <v>59545</v>
      </c>
      <c r="H2136" s="12" t="s">
        <v>42</v>
      </c>
      <c r="I2136" s="12" t="s">
        <v>43</v>
      </c>
      <c r="J2136" s="12">
        <v>909289</v>
      </c>
      <c r="K2136" s="12">
        <v>6</v>
      </c>
      <c r="L2136" s="13">
        <v>533</v>
      </c>
      <c r="M2136" s="14">
        <f>Table1[[#This Row],[Column1]]/100</f>
        <v>0.05</v>
      </c>
      <c r="N2136" s="13">
        <f>Table1[[#This Row],[Unit_Price]]*Table1[[#This Row],[Quantity]]*(1-Table1[[#This Row],[Discount_%]])</f>
        <v>3038.1</v>
      </c>
      <c r="O2136" s="13">
        <v>29617</v>
      </c>
      <c r="P2136" s="13">
        <f>Table1[[#This Row],[Revenue]]-Table1[[#This Row],[Cost]]</f>
        <v>-26578.9</v>
      </c>
      <c r="Q2136" s="12" t="s">
        <v>48</v>
      </c>
      <c r="R2136" s="12" t="s">
        <v>50</v>
      </c>
      <c r="S2136" s="12" t="s">
        <v>54</v>
      </c>
      <c r="T2136" s="12">
        <v>3</v>
      </c>
      <c r="U2136" s="12">
        <v>5</v>
      </c>
      <c r="V2136" s="20" t="str">
        <f>TEXT(Table1[[#This Row],[Date]],"mmm-yyyy")</f>
        <v>Jun-2025</v>
      </c>
    </row>
    <row r="2137" spans="1:22" x14ac:dyDescent="0.2">
      <c r="A2137" s="11">
        <f t="shared" si="33"/>
        <v>45835</v>
      </c>
      <c r="B2137" s="12" t="s">
        <v>22</v>
      </c>
      <c r="C2137" s="12" t="str">
        <f>VLOOKUP(D2137, City_Mapping!A:B, 2, FALSE)</f>
        <v>India</v>
      </c>
      <c r="D2137" s="12" t="s">
        <v>28</v>
      </c>
      <c r="E2137" s="12" t="s">
        <v>34</v>
      </c>
      <c r="F2137" s="12" t="s">
        <v>38</v>
      </c>
      <c r="G2137" s="12">
        <v>62429</v>
      </c>
      <c r="H2137" s="12" t="s">
        <v>42</v>
      </c>
      <c r="I2137" s="12" t="s">
        <v>43</v>
      </c>
      <c r="J2137" s="12">
        <v>259966</v>
      </c>
      <c r="K2137" s="12">
        <v>8</v>
      </c>
      <c r="L2137" s="13">
        <v>2120</v>
      </c>
      <c r="M2137" s="14">
        <f>Table1[[#This Row],[Column1]]/100</f>
        <v>0.1</v>
      </c>
      <c r="N2137" s="13">
        <f>Table1[[#This Row],[Unit_Price]]*Table1[[#This Row],[Quantity]]*(1-Table1[[#This Row],[Discount_%]])</f>
        <v>15264</v>
      </c>
      <c r="O2137" s="13">
        <v>24202</v>
      </c>
      <c r="P2137" s="13">
        <f>Table1[[#This Row],[Revenue]]-Table1[[#This Row],[Cost]]</f>
        <v>-8938</v>
      </c>
      <c r="Q2137" s="12" t="s">
        <v>48</v>
      </c>
      <c r="R2137" s="12" t="s">
        <v>51</v>
      </c>
      <c r="S2137" s="12" t="s">
        <v>54</v>
      </c>
      <c r="T2137" s="12">
        <v>4</v>
      </c>
      <c r="U2137" s="12">
        <v>10</v>
      </c>
      <c r="V2137" s="20" t="str">
        <f>TEXT(Table1[[#This Row],[Date]],"mmm-yyyy")</f>
        <v>Jun-2025</v>
      </c>
    </row>
    <row r="2138" spans="1:22" x14ac:dyDescent="0.2">
      <c r="A2138" s="11">
        <f t="shared" si="33"/>
        <v>45836</v>
      </c>
      <c r="B2138" s="12" t="s">
        <v>23</v>
      </c>
      <c r="C2138" s="12" t="str">
        <f>VLOOKUP(D2138, City_Mapping!A:B, 2, FALSE)</f>
        <v>India</v>
      </c>
      <c r="D2138" s="12" t="s">
        <v>32</v>
      </c>
      <c r="E2138" s="12" t="s">
        <v>34</v>
      </c>
      <c r="F2138" s="12" t="s">
        <v>38</v>
      </c>
      <c r="G2138" s="12">
        <v>97350</v>
      </c>
      <c r="H2138" s="12" t="s">
        <v>41</v>
      </c>
      <c r="I2138" s="12" t="s">
        <v>45</v>
      </c>
      <c r="J2138" s="12">
        <v>872497</v>
      </c>
      <c r="K2138" s="12">
        <v>1</v>
      </c>
      <c r="L2138" s="13">
        <v>2396</v>
      </c>
      <c r="M2138" s="14">
        <f>Table1[[#This Row],[Column1]]/100</f>
        <v>0</v>
      </c>
      <c r="N2138" s="13">
        <f>Table1[[#This Row],[Unit_Price]]*Table1[[#This Row],[Quantity]]*(1-Table1[[#This Row],[Discount_%]])</f>
        <v>2396</v>
      </c>
      <c r="O2138" s="13">
        <v>23290</v>
      </c>
      <c r="P2138" s="13">
        <f>Table1[[#This Row],[Revenue]]-Table1[[#This Row],[Cost]]</f>
        <v>-20894</v>
      </c>
      <c r="Q2138" s="12" t="s">
        <v>46</v>
      </c>
      <c r="R2138" s="12" t="s">
        <v>51</v>
      </c>
      <c r="S2138" s="12" t="s">
        <v>53</v>
      </c>
      <c r="T2138" s="12">
        <v>3</v>
      </c>
      <c r="U2138" s="12">
        <v>0</v>
      </c>
      <c r="V2138" s="20" t="str">
        <f>TEXT(Table1[[#This Row],[Date]],"mmm-yyyy")</f>
        <v>Jun-2025</v>
      </c>
    </row>
    <row r="2139" spans="1:22" x14ac:dyDescent="0.2">
      <c r="A2139" s="11">
        <f t="shared" si="33"/>
        <v>45836</v>
      </c>
      <c r="B2139" s="12" t="s">
        <v>21</v>
      </c>
      <c r="C2139" s="12" t="str">
        <f>VLOOKUP(D2139, City_Mapping!A:B, 2, FALSE)</f>
        <v>UK</v>
      </c>
      <c r="D2139" s="12" t="s">
        <v>29</v>
      </c>
      <c r="E2139" s="12" t="s">
        <v>36</v>
      </c>
      <c r="F2139" s="12" t="s">
        <v>38</v>
      </c>
      <c r="G2139" s="12">
        <v>33386</v>
      </c>
      <c r="H2139" s="12" t="s">
        <v>42</v>
      </c>
      <c r="I2139" s="12" t="s">
        <v>43</v>
      </c>
      <c r="J2139" s="12">
        <v>297152</v>
      </c>
      <c r="K2139" s="12">
        <v>4</v>
      </c>
      <c r="L2139" s="13">
        <v>2955</v>
      </c>
      <c r="M2139" s="14">
        <f>Table1[[#This Row],[Column1]]/100</f>
        <v>0.05</v>
      </c>
      <c r="N2139" s="13">
        <f>Table1[[#This Row],[Unit_Price]]*Table1[[#This Row],[Quantity]]*(1-Table1[[#This Row],[Discount_%]])</f>
        <v>11229</v>
      </c>
      <c r="O2139" s="13">
        <v>11115</v>
      </c>
      <c r="P2139" s="13">
        <f>Table1[[#This Row],[Revenue]]-Table1[[#This Row],[Cost]]</f>
        <v>114</v>
      </c>
      <c r="Q2139" s="12" t="s">
        <v>47</v>
      </c>
      <c r="R2139" s="12" t="s">
        <v>50</v>
      </c>
      <c r="S2139" s="12" t="s">
        <v>53</v>
      </c>
      <c r="T2139" s="12">
        <v>1</v>
      </c>
      <c r="U2139" s="12">
        <v>5</v>
      </c>
      <c r="V2139" s="20" t="str">
        <f>TEXT(Table1[[#This Row],[Date]],"mmm-yyyy")</f>
        <v>Jun-2025</v>
      </c>
    </row>
    <row r="2140" spans="1:22" x14ac:dyDescent="0.2">
      <c r="A2140" s="11">
        <f t="shared" si="33"/>
        <v>45836</v>
      </c>
      <c r="B2140" s="12" t="s">
        <v>23</v>
      </c>
      <c r="C2140" s="12" t="str">
        <f>VLOOKUP(D2140, City_Mapping!A:B, 2, FALSE)</f>
        <v>UK</v>
      </c>
      <c r="D2140" s="12" t="s">
        <v>29</v>
      </c>
      <c r="E2140" s="12" t="s">
        <v>35</v>
      </c>
      <c r="F2140" s="12" t="s">
        <v>39</v>
      </c>
      <c r="G2140" s="12">
        <v>69273</v>
      </c>
      <c r="H2140" s="12" t="s">
        <v>41</v>
      </c>
      <c r="I2140" s="12" t="s">
        <v>45</v>
      </c>
      <c r="J2140" s="12">
        <v>139420</v>
      </c>
      <c r="K2140" s="12">
        <v>8</v>
      </c>
      <c r="L2140" s="13">
        <v>2300</v>
      </c>
      <c r="M2140" s="14">
        <f>Table1[[#This Row],[Column1]]/100</f>
        <v>0.05</v>
      </c>
      <c r="N2140" s="13">
        <f>Table1[[#This Row],[Unit_Price]]*Table1[[#This Row],[Quantity]]*(1-Table1[[#This Row],[Discount_%]])</f>
        <v>17480</v>
      </c>
      <c r="O2140" s="13">
        <v>22522</v>
      </c>
      <c r="P2140" s="13">
        <f>Table1[[#This Row],[Revenue]]-Table1[[#This Row],[Cost]]</f>
        <v>-5042</v>
      </c>
      <c r="Q2140" s="12" t="s">
        <v>49</v>
      </c>
      <c r="R2140" s="12" t="s">
        <v>50</v>
      </c>
      <c r="S2140" s="12" t="s">
        <v>55</v>
      </c>
      <c r="T2140" s="12">
        <v>2</v>
      </c>
      <c r="U2140" s="12">
        <v>5</v>
      </c>
      <c r="V2140" s="20" t="str">
        <f>TEXT(Table1[[#This Row],[Date]],"mmm-yyyy")</f>
        <v>Jun-2025</v>
      </c>
    </row>
    <row r="2141" spans="1:22" x14ac:dyDescent="0.2">
      <c r="A2141" s="11">
        <f t="shared" si="33"/>
        <v>45836</v>
      </c>
      <c r="B2141" s="12" t="s">
        <v>23</v>
      </c>
      <c r="C2141" s="12" t="str">
        <f>VLOOKUP(D2141, City_Mapping!A:B, 2, FALSE)</f>
        <v>India</v>
      </c>
      <c r="D2141" s="12" t="s">
        <v>33</v>
      </c>
      <c r="E2141" s="12" t="s">
        <v>34</v>
      </c>
      <c r="F2141" s="12" t="s">
        <v>39</v>
      </c>
      <c r="G2141" s="12">
        <v>51585</v>
      </c>
      <c r="H2141" s="12" t="s">
        <v>42</v>
      </c>
      <c r="I2141" s="12" t="s">
        <v>43</v>
      </c>
      <c r="J2141" s="12">
        <v>574804</v>
      </c>
      <c r="K2141" s="12">
        <v>6</v>
      </c>
      <c r="L2141" s="13">
        <v>2583</v>
      </c>
      <c r="M2141" s="14">
        <f>Table1[[#This Row],[Column1]]/100</f>
        <v>0.05</v>
      </c>
      <c r="N2141" s="13">
        <f>Table1[[#This Row],[Unit_Price]]*Table1[[#This Row],[Quantity]]*(1-Table1[[#This Row],[Discount_%]])</f>
        <v>14723.099999999999</v>
      </c>
      <c r="O2141" s="13">
        <v>29392</v>
      </c>
      <c r="P2141" s="13">
        <f>Table1[[#This Row],[Revenue]]-Table1[[#This Row],[Cost]]</f>
        <v>-14668.900000000001</v>
      </c>
      <c r="Q2141" s="12" t="s">
        <v>47</v>
      </c>
      <c r="R2141" s="12" t="s">
        <v>51</v>
      </c>
      <c r="S2141" s="12" t="s">
        <v>55</v>
      </c>
      <c r="T2141" s="12">
        <v>3</v>
      </c>
      <c r="U2141" s="12">
        <v>5</v>
      </c>
      <c r="V2141" s="20" t="str">
        <f>TEXT(Table1[[#This Row],[Date]],"mmm-yyyy")</f>
        <v>Jun-2025</v>
      </c>
    </row>
    <row r="2142" spans="1:22" x14ac:dyDescent="0.2">
      <c r="A2142" s="11">
        <f t="shared" si="33"/>
        <v>45836</v>
      </c>
      <c r="B2142" s="12" t="s">
        <v>21</v>
      </c>
      <c r="C2142" s="12" t="str">
        <f>VLOOKUP(D2142, City_Mapping!A:B, 2, FALSE)</f>
        <v>UK</v>
      </c>
      <c r="D2142" s="12" t="s">
        <v>29</v>
      </c>
      <c r="E2142" s="12" t="s">
        <v>36</v>
      </c>
      <c r="F2142" s="12" t="s">
        <v>39</v>
      </c>
      <c r="G2142" s="12">
        <v>17509</v>
      </c>
      <c r="H2142" s="12" t="s">
        <v>41</v>
      </c>
      <c r="I2142" s="12" t="s">
        <v>44</v>
      </c>
      <c r="J2142" s="12">
        <v>221015</v>
      </c>
      <c r="K2142" s="12">
        <v>2</v>
      </c>
      <c r="L2142" s="13">
        <v>1905</v>
      </c>
      <c r="M2142" s="14">
        <f>Table1[[#This Row],[Column1]]/100</f>
        <v>0</v>
      </c>
      <c r="N2142" s="13">
        <f>Table1[[#This Row],[Unit_Price]]*Table1[[#This Row],[Quantity]]*(1-Table1[[#This Row],[Discount_%]])</f>
        <v>3810</v>
      </c>
      <c r="O2142" s="13">
        <v>4091</v>
      </c>
      <c r="P2142" s="13">
        <f>Table1[[#This Row],[Revenue]]-Table1[[#This Row],[Cost]]</f>
        <v>-281</v>
      </c>
      <c r="Q2142" s="12" t="s">
        <v>48</v>
      </c>
      <c r="R2142" s="12" t="s">
        <v>50</v>
      </c>
      <c r="S2142" s="12" t="s">
        <v>54</v>
      </c>
      <c r="T2142" s="12">
        <v>2</v>
      </c>
      <c r="U2142" s="12">
        <v>0</v>
      </c>
      <c r="V2142" s="20" t="str">
        <f>TEXT(Table1[[#This Row],[Date]],"mmm-yyyy")</f>
        <v>Jun-2025</v>
      </c>
    </row>
    <row r="2143" spans="1:22" x14ac:dyDescent="0.2">
      <c r="A2143" s="11">
        <f t="shared" si="33"/>
        <v>45836</v>
      </c>
      <c r="B2143" s="12" t="s">
        <v>23</v>
      </c>
      <c r="C2143" s="12" t="str">
        <f>VLOOKUP(D2143, City_Mapping!A:B, 2, FALSE)</f>
        <v>USA</v>
      </c>
      <c r="D2143" s="12" t="s">
        <v>31</v>
      </c>
      <c r="E2143" s="12" t="s">
        <v>35</v>
      </c>
      <c r="F2143" s="12" t="s">
        <v>39</v>
      </c>
      <c r="G2143" s="12">
        <v>97852</v>
      </c>
      <c r="H2143" s="12" t="s">
        <v>42</v>
      </c>
      <c r="I2143" s="12" t="s">
        <v>43</v>
      </c>
      <c r="J2143" s="12">
        <v>652022</v>
      </c>
      <c r="K2143" s="12">
        <v>8</v>
      </c>
      <c r="L2143" s="13">
        <v>4188</v>
      </c>
      <c r="M2143" s="14">
        <f>Table1[[#This Row],[Column1]]/100</f>
        <v>0.1</v>
      </c>
      <c r="N2143" s="13">
        <f>Table1[[#This Row],[Unit_Price]]*Table1[[#This Row],[Quantity]]*(1-Table1[[#This Row],[Discount_%]])</f>
        <v>30153.600000000002</v>
      </c>
      <c r="O2143" s="13">
        <v>10968</v>
      </c>
      <c r="P2143" s="13">
        <f>Table1[[#This Row],[Revenue]]-Table1[[#This Row],[Cost]]</f>
        <v>19185.600000000002</v>
      </c>
      <c r="Q2143" s="12" t="s">
        <v>46</v>
      </c>
      <c r="R2143" s="12" t="s">
        <v>51</v>
      </c>
      <c r="S2143" s="12" t="s">
        <v>55</v>
      </c>
      <c r="T2143" s="12">
        <v>1</v>
      </c>
      <c r="U2143" s="12">
        <v>10</v>
      </c>
      <c r="V2143" s="20" t="str">
        <f>TEXT(Table1[[#This Row],[Date]],"mmm-yyyy")</f>
        <v>Jun-2025</v>
      </c>
    </row>
    <row r="2144" spans="1:22" x14ac:dyDescent="0.2">
      <c r="A2144" s="11">
        <f t="shared" si="33"/>
        <v>45836</v>
      </c>
      <c r="B2144" s="12" t="s">
        <v>23</v>
      </c>
      <c r="C2144" s="12" t="str">
        <f>VLOOKUP(D2144, City_Mapping!A:B, 2, FALSE)</f>
        <v>India</v>
      </c>
      <c r="D2144" s="12" t="s">
        <v>32</v>
      </c>
      <c r="E2144" s="12" t="s">
        <v>35</v>
      </c>
      <c r="F2144" s="12" t="s">
        <v>37</v>
      </c>
      <c r="G2144" s="12">
        <v>86607</v>
      </c>
      <c r="H2144" s="12" t="s">
        <v>42</v>
      </c>
      <c r="I2144" s="12" t="s">
        <v>45</v>
      </c>
      <c r="J2144" s="12">
        <v>856292</v>
      </c>
      <c r="K2144" s="12">
        <v>1</v>
      </c>
      <c r="L2144" s="13">
        <v>3152</v>
      </c>
      <c r="M2144" s="14">
        <f>Table1[[#This Row],[Column1]]/100</f>
        <v>0.2</v>
      </c>
      <c r="N2144" s="13">
        <f>Table1[[#This Row],[Unit_Price]]*Table1[[#This Row],[Quantity]]*(1-Table1[[#This Row],[Discount_%]])</f>
        <v>2521.6000000000004</v>
      </c>
      <c r="O2144" s="13">
        <v>9963</v>
      </c>
      <c r="P2144" s="13">
        <f>Table1[[#This Row],[Revenue]]-Table1[[#This Row],[Cost]]</f>
        <v>-7441.4</v>
      </c>
      <c r="Q2144" s="12" t="s">
        <v>46</v>
      </c>
      <c r="R2144" s="12" t="s">
        <v>51</v>
      </c>
      <c r="S2144" s="12" t="s">
        <v>54</v>
      </c>
      <c r="T2144" s="12">
        <v>5</v>
      </c>
      <c r="U2144" s="12">
        <v>20</v>
      </c>
      <c r="V2144" s="20" t="str">
        <f>TEXT(Table1[[#This Row],[Date]],"mmm-yyyy")</f>
        <v>Jun-2025</v>
      </c>
    </row>
    <row r="2145" spans="1:22" x14ac:dyDescent="0.2">
      <c r="A2145" s="11">
        <f t="shared" si="33"/>
        <v>45836</v>
      </c>
      <c r="B2145" s="12" t="s">
        <v>22</v>
      </c>
      <c r="C2145" s="12" t="str">
        <f>VLOOKUP(D2145, City_Mapping!A:B, 2, FALSE)</f>
        <v>India</v>
      </c>
      <c r="D2145" s="12" t="s">
        <v>33</v>
      </c>
      <c r="E2145" s="12" t="s">
        <v>34</v>
      </c>
      <c r="F2145" s="12" t="s">
        <v>39</v>
      </c>
      <c r="G2145" s="12">
        <v>88764</v>
      </c>
      <c r="H2145" s="12" t="s">
        <v>41</v>
      </c>
      <c r="I2145" s="12" t="s">
        <v>45</v>
      </c>
      <c r="J2145" s="12">
        <v>660507</v>
      </c>
      <c r="K2145" s="12">
        <v>1</v>
      </c>
      <c r="L2145" s="13">
        <v>1686</v>
      </c>
      <c r="M2145" s="14">
        <f>Table1[[#This Row],[Column1]]/100</f>
        <v>0.15</v>
      </c>
      <c r="N2145" s="13">
        <f>Table1[[#This Row],[Unit_Price]]*Table1[[#This Row],[Quantity]]*(1-Table1[[#This Row],[Discount_%]])</f>
        <v>1433.1</v>
      </c>
      <c r="O2145" s="13">
        <v>22040</v>
      </c>
      <c r="P2145" s="13">
        <f>Table1[[#This Row],[Revenue]]-Table1[[#This Row],[Cost]]</f>
        <v>-20606.900000000001</v>
      </c>
      <c r="Q2145" s="12" t="s">
        <v>47</v>
      </c>
      <c r="R2145" s="12" t="s">
        <v>52</v>
      </c>
      <c r="S2145" s="12" t="s">
        <v>56</v>
      </c>
      <c r="T2145" s="12">
        <v>5</v>
      </c>
      <c r="U2145" s="12">
        <v>15</v>
      </c>
      <c r="V2145" s="20" t="str">
        <f>TEXT(Table1[[#This Row],[Date]],"mmm-yyyy")</f>
        <v>Jun-2025</v>
      </c>
    </row>
    <row r="2146" spans="1:22" x14ac:dyDescent="0.2">
      <c r="A2146" s="11">
        <f t="shared" si="33"/>
        <v>45836</v>
      </c>
      <c r="B2146" s="12" t="s">
        <v>22</v>
      </c>
      <c r="C2146" s="12" t="str">
        <f>VLOOKUP(D2146, City_Mapping!A:B, 2, FALSE)</f>
        <v>UK</v>
      </c>
      <c r="D2146" s="12" t="s">
        <v>29</v>
      </c>
      <c r="E2146" s="12" t="s">
        <v>34</v>
      </c>
      <c r="F2146" s="12" t="s">
        <v>39</v>
      </c>
      <c r="G2146" s="12">
        <v>87150</v>
      </c>
      <c r="H2146" s="12" t="s">
        <v>41</v>
      </c>
      <c r="I2146" s="12" t="s">
        <v>44</v>
      </c>
      <c r="J2146" s="12">
        <v>338105</v>
      </c>
      <c r="K2146" s="12">
        <v>7</v>
      </c>
      <c r="L2146" s="13">
        <v>4633</v>
      </c>
      <c r="M2146" s="14">
        <f>Table1[[#This Row],[Column1]]/100</f>
        <v>0</v>
      </c>
      <c r="N2146" s="13">
        <f>Table1[[#This Row],[Unit_Price]]*Table1[[#This Row],[Quantity]]*(1-Table1[[#This Row],[Discount_%]])</f>
        <v>32431</v>
      </c>
      <c r="O2146" s="13">
        <v>20961</v>
      </c>
      <c r="P2146" s="13">
        <f>Table1[[#This Row],[Revenue]]-Table1[[#This Row],[Cost]]</f>
        <v>11470</v>
      </c>
      <c r="Q2146" s="12" t="s">
        <v>46</v>
      </c>
      <c r="R2146" s="12" t="s">
        <v>52</v>
      </c>
      <c r="S2146" s="12" t="s">
        <v>53</v>
      </c>
      <c r="T2146" s="12">
        <v>4</v>
      </c>
      <c r="U2146" s="12">
        <v>0</v>
      </c>
      <c r="V2146" s="20" t="str">
        <f>TEXT(Table1[[#This Row],[Date]],"mmm-yyyy")</f>
        <v>Jun-2025</v>
      </c>
    </row>
    <row r="2147" spans="1:22" x14ac:dyDescent="0.2">
      <c r="A2147" s="11">
        <f t="shared" si="33"/>
        <v>45836</v>
      </c>
      <c r="B2147" s="12" t="s">
        <v>21</v>
      </c>
      <c r="C2147" s="12" t="str">
        <f>VLOOKUP(D2147, City_Mapping!A:B, 2, FALSE)</f>
        <v>India</v>
      </c>
      <c r="D2147" s="12" t="s">
        <v>32</v>
      </c>
      <c r="E2147" s="12" t="s">
        <v>34</v>
      </c>
      <c r="F2147" s="12" t="s">
        <v>38</v>
      </c>
      <c r="G2147" s="12">
        <v>85837</v>
      </c>
      <c r="H2147" s="12" t="s">
        <v>42</v>
      </c>
      <c r="I2147" s="12" t="s">
        <v>43</v>
      </c>
      <c r="J2147" s="12">
        <v>166972</v>
      </c>
      <c r="K2147" s="12">
        <v>3</v>
      </c>
      <c r="L2147" s="13">
        <v>2639</v>
      </c>
      <c r="M2147" s="14">
        <f>Table1[[#This Row],[Column1]]/100</f>
        <v>0</v>
      </c>
      <c r="N2147" s="13">
        <f>Table1[[#This Row],[Unit_Price]]*Table1[[#This Row],[Quantity]]*(1-Table1[[#This Row],[Discount_%]])</f>
        <v>7917</v>
      </c>
      <c r="O2147" s="13">
        <v>23681</v>
      </c>
      <c r="P2147" s="13">
        <f>Table1[[#This Row],[Revenue]]-Table1[[#This Row],[Cost]]</f>
        <v>-15764</v>
      </c>
      <c r="Q2147" s="12" t="s">
        <v>46</v>
      </c>
      <c r="R2147" s="12" t="s">
        <v>52</v>
      </c>
      <c r="S2147" s="12" t="s">
        <v>56</v>
      </c>
      <c r="T2147" s="12">
        <v>2</v>
      </c>
      <c r="U2147" s="12">
        <v>0</v>
      </c>
      <c r="V2147" s="20" t="str">
        <f>TEXT(Table1[[#This Row],[Date]],"mmm-yyyy")</f>
        <v>Jun-2025</v>
      </c>
    </row>
    <row r="2148" spans="1:22" x14ac:dyDescent="0.2">
      <c r="A2148" s="11">
        <f t="shared" si="33"/>
        <v>45836</v>
      </c>
      <c r="B2148" s="12" t="s">
        <v>22</v>
      </c>
      <c r="C2148" s="12" t="str">
        <f>VLOOKUP(D2148, City_Mapping!A:B, 2, FALSE)</f>
        <v>UAE</v>
      </c>
      <c r="D2148" s="12" t="s">
        <v>30</v>
      </c>
      <c r="E2148" s="12" t="s">
        <v>34</v>
      </c>
      <c r="F2148" s="12" t="s">
        <v>37</v>
      </c>
      <c r="G2148" s="12">
        <v>73305</v>
      </c>
      <c r="H2148" s="12" t="s">
        <v>41</v>
      </c>
      <c r="I2148" s="12" t="s">
        <v>44</v>
      </c>
      <c r="J2148" s="12">
        <v>747063</v>
      </c>
      <c r="K2148" s="12">
        <v>8</v>
      </c>
      <c r="L2148" s="13">
        <v>3178</v>
      </c>
      <c r="M2148" s="14">
        <f>Table1[[#This Row],[Column1]]/100</f>
        <v>0</v>
      </c>
      <c r="N2148" s="13">
        <f>Table1[[#This Row],[Unit_Price]]*Table1[[#This Row],[Quantity]]*(1-Table1[[#This Row],[Discount_%]])</f>
        <v>25424</v>
      </c>
      <c r="O2148" s="13">
        <v>2538</v>
      </c>
      <c r="P2148" s="13">
        <f>Table1[[#This Row],[Revenue]]-Table1[[#This Row],[Cost]]</f>
        <v>22886</v>
      </c>
      <c r="Q2148" s="12" t="s">
        <v>48</v>
      </c>
      <c r="R2148" s="12" t="s">
        <v>50</v>
      </c>
      <c r="S2148" s="12" t="s">
        <v>53</v>
      </c>
      <c r="T2148" s="12">
        <v>4</v>
      </c>
      <c r="U2148" s="12">
        <v>0</v>
      </c>
      <c r="V2148" s="20" t="str">
        <f>TEXT(Table1[[#This Row],[Date]],"mmm-yyyy")</f>
        <v>Jun-2025</v>
      </c>
    </row>
    <row r="2149" spans="1:22" x14ac:dyDescent="0.2">
      <c r="A2149" s="11">
        <f t="shared" si="33"/>
        <v>45836</v>
      </c>
      <c r="B2149" s="12" t="s">
        <v>22</v>
      </c>
      <c r="C2149" s="12" t="str">
        <f>VLOOKUP(D2149, City_Mapping!A:B, 2, FALSE)</f>
        <v>UK</v>
      </c>
      <c r="D2149" s="12" t="s">
        <v>29</v>
      </c>
      <c r="E2149" s="12" t="s">
        <v>36</v>
      </c>
      <c r="F2149" s="12" t="s">
        <v>38</v>
      </c>
      <c r="G2149" s="12">
        <v>52851</v>
      </c>
      <c r="H2149" s="12" t="s">
        <v>41</v>
      </c>
      <c r="I2149" s="12" t="s">
        <v>43</v>
      </c>
      <c r="J2149" s="12">
        <v>417957</v>
      </c>
      <c r="K2149" s="12">
        <v>9</v>
      </c>
      <c r="L2149" s="13">
        <v>4294</v>
      </c>
      <c r="M2149" s="14">
        <f>Table1[[#This Row],[Column1]]/100</f>
        <v>0.2</v>
      </c>
      <c r="N2149" s="13">
        <f>Table1[[#This Row],[Unit_Price]]*Table1[[#This Row],[Quantity]]*(1-Table1[[#This Row],[Discount_%]])</f>
        <v>30916.800000000003</v>
      </c>
      <c r="O2149" s="13">
        <v>20251</v>
      </c>
      <c r="P2149" s="13">
        <f>Table1[[#This Row],[Revenue]]-Table1[[#This Row],[Cost]]</f>
        <v>10665.800000000003</v>
      </c>
      <c r="Q2149" s="12" t="s">
        <v>46</v>
      </c>
      <c r="R2149" s="12" t="s">
        <v>51</v>
      </c>
      <c r="S2149" s="12" t="s">
        <v>55</v>
      </c>
      <c r="T2149" s="12">
        <v>3</v>
      </c>
      <c r="U2149" s="12">
        <v>20</v>
      </c>
      <c r="V2149" s="20" t="str">
        <f>TEXT(Table1[[#This Row],[Date]],"mmm-yyyy")</f>
        <v>Jun-2025</v>
      </c>
    </row>
    <row r="2150" spans="1:22" x14ac:dyDescent="0.2">
      <c r="A2150" s="11">
        <f t="shared" si="33"/>
        <v>45837</v>
      </c>
      <c r="B2150" s="12" t="s">
        <v>23</v>
      </c>
      <c r="C2150" s="12" t="str">
        <f>VLOOKUP(D2150, City_Mapping!A:B, 2, FALSE)</f>
        <v>India</v>
      </c>
      <c r="D2150" s="12" t="s">
        <v>28</v>
      </c>
      <c r="E2150" s="12" t="s">
        <v>36</v>
      </c>
      <c r="F2150" s="12" t="s">
        <v>37</v>
      </c>
      <c r="G2150" s="12">
        <v>86910</v>
      </c>
      <c r="H2150" s="12" t="s">
        <v>41</v>
      </c>
      <c r="I2150" s="12" t="s">
        <v>43</v>
      </c>
      <c r="J2150" s="12">
        <v>504223</v>
      </c>
      <c r="K2150" s="12">
        <v>8</v>
      </c>
      <c r="L2150" s="13">
        <v>3219</v>
      </c>
      <c r="M2150" s="14">
        <f>Table1[[#This Row],[Column1]]/100</f>
        <v>0.15</v>
      </c>
      <c r="N2150" s="13">
        <f>Table1[[#This Row],[Unit_Price]]*Table1[[#This Row],[Quantity]]*(1-Table1[[#This Row],[Discount_%]])</f>
        <v>21889.200000000001</v>
      </c>
      <c r="O2150" s="13">
        <v>4549</v>
      </c>
      <c r="P2150" s="13">
        <f>Table1[[#This Row],[Revenue]]-Table1[[#This Row],[Cost]]</f>
        <v>17340.2</v>
      </c>
      <c r="Q2150" s="12" t="s">
        <v>46</v>
      </c>
      <c r="R2150" s="12" t="s">
        <v>50</v>
      </c>
      <c r="S2150" s="12" t="s">
        <v>53</v>
      </c>
      <c r="T2150" s="12">
        <v>4</v>
      </c>
      <c r="U2150" s="12">
        <v>15</v>
      </c>
      <c r="V2150" s="20" t="str">
        <f>TEXT(Table1[[#This Row],[Date]],"mmm-yyyy")</f>
        <v>Jun-2025</v>
      </c>
    </row>
    <row r="2151" spans="1:22" x14ac:dyDescent="0.2">
      <c r="A2151" s="11">
        <f t="shared" si="33"/>
        <v>45837</v>
      </c>
      <c r="B2151" s="12" t="s">
        <v>20</v>
      </c>
      <c r="C2151" s="12" t="str">
        <f>VLOOKUP(D2151, City_Mapping!A:B, 2, FALSE)</f>
        <v>India</v>
      </c>
      <c r="D2151" s="12" t="s">
        <v>32</v>
      </c>
      <c r="E2151" s="12" t="s">
        <v>34</v>
      </c>
      <c r="F2151" s="12" t="s">
        <v>40</v>
      </c>
      <c r="G2151" s="12">
        <v>44407</v>
      </c>
      <c r="H2151" s="12" t="s">
        <v>41</v>
      </c>
      <c r="I2151" s="12" t="s">
        <v>45</v>
      </c>
      <c r="J2151" s="12">
        <v>259413</v>
      </c>
      <c r="K2151" s="12">
        <v>1</v>
      </c>
      <c r="L2151" s="13">
        <v>2726</v>
      </c>
      <c r="M2151" s="14">
        <f>Table1[[#This Row],[Column1]]/100</f>
        <v>0.15</v>
      </c>
      <c r="N2151" s="13">
        <f>Table1[[#This Row],[Unit_Price]]*Table1[[#This Row],[Quantity]]*(1-Table1[[#This Row],[Discount_%]])</f>
        <v>2317.1</v>
      </c>
      <c r="O2151" s="13">
        <v>23911</v>
      </c>
      <c r="P2151" s="13">
        <f>Table1[[#This Row],[Revenue]]-Table1[[#This Row],[Cost]]</f>
        <v>-21593.9</v>
      </c>
      <c r="Q2151" s="12" t="s">
        <v>48</v>
      </c>
      <c r="R2151" s="12" t="s">
        <v>50</v>
      </c>
      <c r="S2151" s="12" t="s">
        <v>54</v>
      </c>
      <c r="T2151" s="12">
        <v>1</v>
      </c>
      <c r="U2151" s="12">
        <v>15</v>
      </c>
      <c r="V2151" s="20" t="str">
        <f>TEXT(Table1[[#This Row],[Date]],"mmm-yyyy")</f>
        <v>Jun-2025</v>
      </c>
    </row>
    <row r="2152" spans="1:22" x14ac:dyDescent="0.2">
      <c r="A2152" s="11">
        <f t="shared" si="33"/>
        <v>45837</v>
      </c>
      <c r="B2152" s="12" t="s">
        <v>22</v>
      </c>
      <c r="C2152" s="12" t="str">
        <f>VLOOKUP(D2152, City_Mapping!A:B, 2, FALSE)</f>
        <v>India</v>
      </c>
      <c r="D2152" s="12" t="s">
        <v>33</v>
      </c>
      <c r="E2152" s="12" t="s">
        <v>35</v>
      </c>
      <c r="F2152" s="12" t="s">
        <v>37</v>
      </c>
      <c r="G2152" s="12">
        <v>56606</v>
      </c>
      <c r="H2152" s="12" t="s">
        <v>41</v>
      </c>
      <c r="I2152" s="12" t="s">
        <v>44</v>
      </c>
      <c r="J2152" s="12">
        <v>327622</v>
      </c>
      <c r="K2152" s="12">
        <v>1</v>
      </c>
      <c r="L2152" s="13">
        <v>2831</v>
      </c>
      <c r="M2152" s="14">
        <f>Table1[[#This Row],[Column1]]/100</f>
        <v>0.05</v>
      </c>
      <c r="N2152" s="13">
        <f>Table1[[#This Row],[Unit_Price]]*Table1[[#This Row],[Quantity]]*(1-Table1[[#This Row],[Discount_%]])</f>
        <v>2689.45</v>
      </c>
      <c r="O2152" s="13">
        <v>26379</v>
      </c>
      <c r="P2152" s="13">
        <f>Table1[[#This Row],[Revenue]]-Table1[[#This Row],[Cost]]</f>
        <v>-23689.55</v>
      </c>
      <c r="Q2152" s="12" t="s">
        <v>47</v>
      </c>
      <c r="R2152" s="12" t="s">
        <v>50</v>
      </c>
      <c r="S2152" s="12" t="s">
        <v>54</v>
      </c>
      <c r="T2152" s="12">
        <v>4</v>
      </c>
      <c r="U2152" s="12">
        <v>5</v>
      </c>
      <c r="V2152" s="20" t="str">
        <f>TEXT(Table1[[#This Row],[Date]],"mmm-yyyy")</f>
        <v>Jun-2025</v>
      </c>
    </row>
    <row r="2153" spans="1:22" x14ac:dyDescent="0.2">
      <c r="A2153" s="11">
        <f t="shared" si="33"/>
        <v>45837</v>
      </c>
      <c r="B2153" s="12" t="s">
        <v>20</v>
      </c>
      <c r="C2153" s="12" t="str">
        <f>VLOOKUP(D2153, City_Mapping!A:B, 2, FALSE)</f>
        <v>UAE</v>
      </c>
      <c r="D2153" s="12" t="s">
        <v>30</v>
      </c>
      <c r="E2153" s="12" t="s">
        <v>34</v>
      </c>
      <c r="F2153" s="12" t="s">
        <v>37</v>
      </c>
      <c r="G2153" s="12">
        <v>89518</v>
      </c>
      <c r="H2153" s="12" t="s">
        <v>42</v>
      </c>
      <c r="I2153" s="12" t="s">
        <v>44</v>
      </c>
      <c r="J2153" s="12">
        <v>594582</v>
      </c>
      <c r="K2153" s="12">
        <v>6</v>
      </c>
      <c r="L2153" s="13">
        <v>4523</v>
      </c>
      <c r="M2153" s="14">
        <f>Table1[[#This Row],[Column1]]/100</f>
        <v>0.05</v>
      </c>
      <c r="N2153" s="13">
        <f>Table1[[#This Row],[Unit_Price]]*Table1[[#This Row],[Quantity]]*(1-Table1[[#This Row],[Discount_%]])</f>
        <v>25781.1</v>
      </c>
      <c r="O2153" s="13">
        <v>5776</v>
      </c>
      <c r="P2153" s="13">
        <f>Table1[[#This Row],[Revenue]]-Table1[[#This Row],[Cost]]</f>
        <v>20005.099999999999</v>
      </c>
      <c r="Q2153" s="12" t="s">
        <v>49</v>
      </c>
      <c r="R2153" s="12" t="s">
        <v>51</v>
      </c>
      <c r="S2153" s="12" t="s">
        <v>55</v>
      </c>
      <c r="T2153" s="12">
        <v>3</v>
      </c>
      <c r="U2153" s="12">
        <v>5</v>
      </c>
      <c r="V2153" s="20" t="str">
        <f>TEXT(Table1[[#This Row],[Date]],"mmm-yyyy")</f>
        <v>Jun-2025</v>
      </c>
    </row>
    <row r="2154" spans="1:22" x14ac:dyDescent="0.2">
      <c r="A2154" s="11">
        <f t="shared" si="33"/>
        <v>45837</v>
      </c>
      <c r="B2154" s="12" t="s">
        <v>22</v>
      </c>
      <c r="C2154" s="12" t="str">
        <f>VLOOKUP(D2154, City_Mapping!A:B, 2, FALSE)</f>
        <v>USA</v>
      </c>
      <c r="D2154" s="12" t="s">
        <v>31</v>
      </c>
      <c r="E2154" s="12" t="s">
        <v>35</v>
      </c>
      <c r="F2154" s="12" t="s">
        <v>38</v>
      </c>
      <c r="G2154" s="12">
        <v>55652</v>
      </c>
      <c r="H2154" s="12" t="s">
        <v>41</v>
      </c>
      <c r="I2154" s="12" t="s">
        <v>45</v>
      </c>
      <c r="J2154" s="12">
        <v>304159</v>
      </c>
      <c r="K2154" s="12">
        <v>1</v>
      </c>
      <c r="L2154" s="13">
        <v>4950</v>
      </c>
      <c r="M2154" s="14">
        <f>Table1[[#This Row],[Column1]]/100</f>
        <v>0.1</v>
      </c>
      <c r="N2154" s="13">
        <f>Table1[[#This Row],[Unit_Price]]*Table1[[#This Row],[Quantity]]*(1-Table1[[#This Row],[Discount_%]])</f>
        <v>4455</v>
      </c>
      <c r="O2154" s="13">
        <v>28845</v>
      </c>
      <c r="P2154" s="13">
        <f>Table1[[#This Row],[Revenue]]-Table1[[#This Row],[Cost]]</f>
        <v>-24390</v>
      </c>
      <c r="Q2154" s="12" t="s">
        <v>49</v>
      </c>
      <c r="R2154" s="12" t="s">
        <v>52</v>
      </c>
      <c r="S2154" s="12" t="s">
        <v>54</v>
      </c>
      <c r="T2154" s="12">
        <v>3</v>
      </c>
      <c r="U2154" s="12">
        <v>10</v>
      </c>
      <c r="V2154" s="20" t="str">
        <f>TEXT(Table1[[#This Row],[Date]],"mmm-yyyy")</f>
        <v>Jun-2025</v>
      </c>
    </row>
    <row r="2155" spans="1:22" x14ac:dyDescent="0.2">
      <c r="A2155" s="11">
        <f t="shared" si="33"/>
        <v>45837</v>
      </c>
      <c r="B2155" s="12" t="s">
        <v>22</v>
      </c>
      <c r="C2155" s="12" t="str">
        <f>VLOOKUP(D2155, City_Mapping!A:B, 2, FALSE)</f>
        <v>UAE</v>
      </c>
      <c r="D2155" s="12" t="s">
        <v>30</v>
      </c>
      <c r="E2155" s="12" t="s">
        <v>35</v>
      </c>
      <c r="F2155" s="12" t="s">
        <v>37</v>
      </c>
      <c r="G2155" s="12">
        <v>20248</v>
      </c>
      <c r="H2155" s="12" t="s">
        <v>41</v>
      </c>
      <c r="I2155" s="12" t="s">
        <v>45</v>
      </c>
      <c r="J2155" s="12">
        <v>965081</v>
      </c>
      <c r="K2155" s="12">
        <v>8</v>
      </c>
      <c r="L2155" s="13">
        <v>3868</v>
      </c>
      <c r="M2155" s="14">
        <f>Table1[[#This Row],[Column1]]/100</f>
        <v>0</v>
      </c>
      <c r="N2155" s="13">
        <f>Table1[[#This Row],[Unit_Price]]*Table1[[#This Row],[Quantity]]*(1-Table1[[#This Row],[Discount_%]])</f>
        <v>30944</v>
      </c>
      <c r="O2155" s="13">
        <v>17562</v>
      </c>
      <c r="P2155" s="13">
        <f>Table1[[#This Row],[Revenue]]-Table1[[#This Row],[Cost]]</f>
        <v>13382</v>
      </c>
      <c r="Q2155" s="12" t="s">
        <v>49</v>
      </c>
      <c r="R2155" s="12" t="s">
        <v>51</v>
      </c>
      <c r="S2155" s="12" t="s">
        <v>53</v>
      </c>
      <c r="T2155" s="12">
        <v>1</v>
      </c>
      <c r="U2155" s="12">
        <v>0</v>
      </c>
      <c r="V2155" s="20" t="str">
        <f>TEXT(Table1[[#This Row],[Date]],"mmm-yyyy")</f>
        <v>Jun-2025</v>
      </c>
    </row>
    <row r="2156" spans="1:22" x14ac:dyDescent="0.2">
      <c r="A2156" s="11">
        <f t="shared" si="33"/>
        <v>45837</v>
      </c>
      <c r="B2156" s="12" t="s">
        <v>21</v>
      </c>
      <c r="C2156" s="12" t="str">
        <f>VLOOKUP(D2156, City_Mapping!A:B, 2, FALSE)</f>
        <v>UK</v>
      </c>
      <c r="D2156" s="12" t="s">
        <v>29</v>
      </c>
      <c r="E2156" s="12" t="s">
        <v>35</v>
      </c>
      <c r="F2156" s="12" t="s">
        <v>37</v>
      </c>
      <c r="G2156" s="12">
        <v>20515</v>
      </c>
      <c r="H2156" s="12" t="s">
        <v>41</v>
      </c>
      <c r="I2156" s="12" t="s">
        <v>44</v>
      </c>
      <c r="J2156" s="12">
        <v>803791</v>
      </c>
      <c r="K2156" s="12">
        <v>6</v>
      </c>
      <c r="L2156" s="13">
        <v>4457</v>
      </c>
      <c r="M2156" s="14">
        <f>Table1[[#This Row],[Column1]]/100</f>
        <v>0.1</v>
      </c>
      <c r="N2156" s="13">
        <f>Table1[[#This Row],[Unit_Price]]*Table1[[#This Row],[Quantity]]*(1-Table1[[#This Row],[Discount_%]])</f>
        <v>24067.8</v>
      </c>
      <c r="O2156" s="13">
        <v>26190</v>
      </c>
      <c r="P2156" s="13">
        <f>Table1[[#This Row],[Revenue]]-Table1[[#This Row],[Cost]]</f>
        <v>-2122.2000000000007</v>
      </c>
      <c r="Q2156" s="12" t="s">
        <v>47</v>
      </c>
      <c r="R2156" s="12" t="s">
        <v>51</v>
      </c>
      <c r="S2156" s="12" t="s">
        <v>53</v>
      </c>
      <c r="T2156" s="12">
        <v>2</v>
      </c>
      <c r="U2156" s="12">
        <v>10</v>
      </c>
      <c r="V2156" s="20" t="str">
        <f>TEXT(Table1[[#This Row],[Date]],"mmm-yyyy")</f>
        <v>Jun-2025</v>
      </c>
    </row>
    <row r="2157" spans="1:22" x14ac:dyDescent="0.2">
      <c r="A2157" s="11">
        <f t="shared" si="33"/>
        <v>45837</v>
      </c>
      <c r="B2157" s="12" t="s">
        <v>21</v>
      </c>
      <c r="C2157" s="12" t="str">
        <f>VLOOKUP(D2157, City_Mapping!A:B, 2, FALSE)</f>
        <v>India</v>
      </c>
      <c r="D2157" s="12" t="s">
        <v>28</v>
      </c>
      <c r="E2157" s="12" t="s">
        <v>36</v>
      </c>
      <c r="F2157" s="12" t="s">
        <v>38</v>
      </c>
      <c r="G2157" s="12">
        <v>20830</v>
      </c>
      <c r="H2157" s="12" t="s">
        <v>41</v>
      </c>
      <c r="I2157" s="12" t="s">
        <v>45</v>
      </c>
      <c r="J2157" s="12">
        <v>727003</v>
      </c>
      <c r="K2157" s="12">
        <v>5</v>
      </c>
      <c r="L2157" s="13">
        <v>987</v>
      </c>
      <c r="M2157" s="14">
        <f>Table1[[#This Row],[Column1]]/100</f>
        <v>0</v>
      </c>
      <c r="N2157" s="13">
        <f>Table1[[#This Row],[Unit_Price]]*Table1[[#This Row],[Quantity]]*(1-Table1[[#This Row],[Discount_%]])</f>
        <v>4935</v>
      </c>
      <c r="O2157" s="13">
        <v>2754</v>
      </c>
      <c r="P2157" s="13">
        <f>Table1[[#This Row],[Revenue]]-Table1[[#This Row],[Cost]]</f>
        <v>2181</v>
      </c>
      <c r="Q2157" s="12" t="s">
        <v>46</v>
      </c>
      <c r="R2157" s="12" t="s">
        <v>50</v>
      </c>
      <c r="S2157" s="12" t="s">
        <v>55</v>
      </c>
      <c r="T2157" s="12">
        <v>5</v>
      </c>
      <c r="U2157" s="12">
        <v>0</v>
      </c>
      <c r="V2157" s="20" t="str">
        <f>TEXT(Table1[[#This Row],[Date]],"mmm-yyyy")</f>
        <v>Jun-2025</v>
      </c>
    </row>
    <row r="2158" spans="1:22" x14ac:dyDescent="0.2">
      <c r="A2158" s="11">
        <f t="shared" si="33"/>
        <v>45837</v>
      </c>
      <c r="B2158" s="12" t="s">
        <v>21</v>
      </c>
      <c r="C2158" s="12" t="str">
        <f>VLOOKUP(D2158, City_Mapping!A:B, 2, FALSE)</f>
        <v>UAE</v>
      </c>
      <c r="D2158" s="12" t="s">
        <v>30</v>
      </c>
      <c r="E2158" s="12" t="s">
        <v>35</v>
      </c>
      <c r="F2158" s="12" t="s">
        <v>40</v>
      </c>
      <c r="G2158" s="12">
        <v>70631</v>
      </c>
      <c r="H2158" s="12" t="s">
        <v>42</v>
      </c>
      <c r="I2158" s="12" t="s">
        <v>43</v>
      </c>
      <c r="J2158" s="12">
        <v>891273</v>
      </c>
      <c r="K2158" s="12">
        <v>6</v>
      </c>
      <c r="L2158" s="13">
        <v>778</v>
      </c>
      <c r="M2158" s="14">
        <f>Table1[[#This Row],[Column1]]/100</f>
        <v>0.15</v>
      </c>
      <c r="N2158" s="13">
        <f>Table1[[#This Row],[Unit_Price]]*Table1[[#This Row],[Quantity]]*(1-Table1[[#This Row],[Discount_%]])</f>
        <v>3967.7999999999997</v>
      </c>
      <c r="O2158" s="13">
        <v>25079</v>
      </c>
      <c r="P2158" s="13">
        <f>Table1[[#This Row],[Revenue]]-Table1[[#This Row],[Cost]]</f>
        <v>-21111.200000000001</v>
      </c>
      <c r="Q2158" s="12" t="s">
        <v>48</v>
      </c>
      <c r="R2158" s="12" t="s">
        <v>50</v>
      </c>
      <c r="S2158" s="12" t="s">
        <v>53</v>
      </c>
      <c r="T2158" s="12">
        <v>1</v>
      </c>
      <c r="U2158" s="12">
        <v>15</v>
      </c>
      <c r="V2158" s="20" t="str">
        <f>TEXT(Table1[[#This Row],[Date]],"mmm-yyyy")</f>
        <v>Jun-2025</v>
      </c>
    </row>
    <row r="2159" spans="1:22" x14ac:dyDescent="0.2">
      <c r="A2159" s="11">
        <f t="shared" si="33"/>
        <v>45837</v>
      </c>
      <c r="B2159" s="12" t="s">
        <v>20</v>
      </c>
      <c r="C2159" s="12" t="str">
        <f>VLOOKUP(D2159, City_Mapping!A:B, 2, FALSE)</f>
        <v>USA</v>
      </c>
      <c r="D2159" s="12" t="s">
        <v>31</v>
      </c>
      <c r="E2159" s="12" t="s">
        <v>35</v>
      </c>
      <c r="F2159" s="12" t="s">
        <v>40</v>
      </c>
      <c r="G2159" s="12">
        <v>16799</v>
      </c>
      <c r="H2159" s="12" t="s">
        <v>41</v>
      </c>
      <c r="I2159" s="12" t="s">
        <v>44</v>
      </c>
      <c r="J2159" s="12">
        <v>837998</v>
      </c>
      <c r="K2159" s="12">
        <v>4</v>
      </c>
      <c r="L2159" s="13">
        <v>3091</v>
      </c>
      <c r="M2159" s="14">
        <f>Table1[[#This Row],[Column1]]/100</f>
        <v>0.1</v>
      </c>
      <c r="N2159" s="13">
        <f>Table1[[#This Row],[Unit_Price]]*Table1[[#This Row],[Quantity]]*(1-Table1[[#This Row],[Discount_%]])</f>
        <v>11127.6</v>
      </c>
      <c r="O2159" s="13">
        <v>9238</v>
      </c>
      <c r="P2159" s="13">
        <f>Table1[[#This Row],[Revenue]]-Table1[[#This Row],[Cost]]</f>
        <v>1889.6000000000004</v>
      </c>
      <c r="Q2159" s="12" t="s">
        <v>47</v>
      </c>
      <c r="R2159" s="12" t="s">
        <v>52</v>
      </c>
      <c r="S2159" s="12" t="s">
        <v>55</v>
      </c>
      <c r="T2159" s="12">
        <v>5</v>
      </c>
      <c r="U2159" s="12">
        <v>10</v>
      </c>
      <c r="V2159" s="20" t="str">
        <f>TEXT(Table1[[#This Row],[Date]],"mmm-yyyy")</f>
        <v>Jun-2025</v>
      </c>
    </row>
    <row r="2160" spans="1:22" x14ac:dyDescent="0.2">
      <c r="A2160" s="11">
        <f t="shared" si="33"/>
        <v>45837</v>
      </c>
      <c r="B2160" s="12" t="s">
        <v>23</v>
      </c>
      <c r="C2160" s="12" t="str">
        <f>VLOOKUP(D2160, City_Mapping!A:B, 2, FALSE)</f>
        <v>India</v>
      </c>
      <c r="D2160" s="12" t="s">
        <v>33</v>
      </c>
      <c r="E2160" s="12" t="s">
        <v>36</v>
      </c>
      <c r="F2160" s="12" t="s">
        <v>40</v>
      </c>
      <c r="G2160" s="12">
        <v>84083</v>
      </c>
      <c r="H2160" s="12" t="s">
        <v>42</v>
      </c>
      <c r="I2160" s="12" t="s">
        <v>44</v>
      </c>
      <c r="J2160" s="12">
        <v>596716</v>
      </c>
      <c r="K2160" s="12">
        <v>1</v>
      </c>
      <c r="L2160" s="13">
        <v>1149</v>
      </c>
      <c r="M2160" s="14">
        <f>Table1[[#This Row],[Column1]]/100</f>
        <v>0.15</v>
      </c>
      <c r="N2160" s="13">
        <f>Table1[[#This Row],[Unit_Price]]*Table1[[#This Row],[Quantity]]*(1-Table1[[#This Row],[Discount_%]])</f>
        <v>976.65</v>
      </c>
      <c r="O2160" s="13">
        <v>9015</v>
      </c>
      <c r="P2160" s="13">
        <f>Table1[[#This Row],[Revenue]]-Table1[[#This Row],[Cost]]</f>
        <v>-8038.35</v>
      </c>
      <c r="Q2160" s="12" t="s">
        <v>49</v>
      </c>
      <c r="R2160" s="12" t="s">
        <v>51</v>
      </c>
      <c r="S2160" s="12" t="s">
        <v>55</v>
      </c>
      <c r="T2160" s="12">
        <v>1</v>
      </c>
      <c r="U2160" s="12">
        <v>15</v>
      </c>
      <c r="V2160" s="20" t="str">
        <f>TEXT(Table1[[#This Row],[Date]],"mmm-yyyy")</f>
        <v>Jun-2025</v>
      </c>
    </row>
    <row r="2161" spans="1:22" x14ac:dyDescent="0.2">
      <c r="A2161" s="11">
        <f t="shared" si="33"/>
        <v>45837</v>
      </c>
      <c r="B2161" s="12" t="s">
        <v>22</v>
      </c>
      <c r="C2161" s="12" t="str">
        <f>VLOOKUP(D2161, City_Mapping!A:B, 2, FALSE)</f>
        <v>India</v>
      </c>
      <c r="D2161" s="12" t="s">
        <v>32</v>
      </c>
      <c r="E2161" s="12" t="s">
        <v>35</v>
      </c>
      <c r="F2161" s="12" t="s">
        <v>37</v>
      </c>
      <c r="G2161" s="12">
        <v>24328</v>
      </c>
      <c r="H2161" s="12" t="s">
        <v>42</v>
      </c>
      <c r="I2161" s="12" t="s">
        <v>45</v>
      </c>
      <c r="J2161" s="12">
        <v>971079</v>
      </c>
      <c r="K2161" s="12">
        <v>7</v>
      </c>
      <c r="L2161" s="13">
        <v>3478</v>
      </c>
      <c r="M2161" s="14">
        <f>Table1[[#This Row],[Column1]]/100</f>
        <v>0.05</v>
      </c>
      <c r="N2161" s="13">
        <f>Table1[[#This Row],[Unit_Price]]*Table1[[#This Row],[Quantity]]*(1-Table1[[#This Row],[Discount_%]])</f>
        <v>23128.7</v>
      </c>
      <c r="O2161" s="13">
        <v>24085</v>
      </c>
      <c r="P2161" s="13">
        <f>Table1[[#This Row],[Revenue]]-Table1[[#This Row],[Cost]]</f>
        <v>-956.29999999999927</v>
      </c>
      <c r="Q2161" s="12" t="s">
        <v>46</v>
      </c>
      <c r="R2161" s="12" t="s">
        <v>52</v>
      </c>
      <c r="S2161" s="12" t="s">
        <v>54</v>
      </c>
      <c r="T2161" s="12">
        <v>1</v>
      </c>
      <c r="U2161" s="12">
        <v>5</v>
      </c>
      <c r="V2161" s="20" t="str">
        <f>TEXT(Table1[[#This Row],[Date]],"mmm-yyyy")</f>
        <v>Jun-2025</v>
      </c>
    </row>
    <row r="2162" spans="1:22" x14ac:dyDescent="0.2">
      <c r="A2162" s="11">
        <f t="shared" si="33"/>
        <v>45838</v>
      </c>
      <c r="B2162" s="12" t="s">
        <v>22</v>
      </c>
      <c r="C2162" s="12" t="str">
        <f>VLOOKUP(D2162, City_Mapping!A:B, 2, FALSE)</f>
        <v>India</v>
      </c>
      <c r="D2162" s="12" t="s">
        <v>28</v>
      </c>
      <c r="E2162" s="12" t="s">
        <v>35</v>
      </c>
      <c r="F2162" s="12" t="s">
        <v>38</v>
      </c>
      <c r="G2162" s="12">
        <v>22679</v>
      </c>
      <c r="H2162" s="12" t="s">
        <v>41</v>
      </c>
      <c r="I2162" s="12" t="s">
        <v>43</v>
      </c>
      <c r="J2162" s="12">
        <v>438773</v>
      </c>
      <c r="K2162" s="12">
        <v>9</v>
      </c>
      <c r="L2162" s="13">
        <v>854</v>
      </c>
      <c r="M2162" s="14">
        <f>Table1[[#This Row],[Column1]]/100</f>
        <v>0.15</v>
      </c>
      <c r="N2162" s="13">
        <f>Table1[[#This Row],[Unit_Price]]*Table1[[#This Row],[Quantity]]*(1-Table1[[#This Row],[Discount_%]])</f>
        <v>6533.0999999999995</v>
      </c>
      <c r="O2162" s="13">
        <v>12875</v>
      </c>
      <c r="P2162" s="13">
        <f>Table1[[#This Row],[Revenue]]-Table1[[#This Row],[Cost]]</f>
        <v>-6341.9000000000005</v>
      </c>
      <c r="Q2162" s="12" t="s">
        <v>49</v>
      </c>
      <c r="R2162" s="12" t="s">
        <v>50</v>
      </c>
      <c r="S2162" s="12" t="s">
        <v>54</v>
      </c>
      <c r="T2162" s="12">
        <v>4</v>
      </c>
      <c r="U2162" s="12">
        <v>15</v>
      </c>
      <c r="V2162" s="20" t="str">
        <f>TEXT(Table1[[#This Row],[Date]],"mmm-yyyy")</f>
        <v>Jun-2025</v>
      </c>
    </row>
    <row r="2163" spans="1:22" x14ac:dyDescent="0.2">
      <c r="A2163" s="11">
        <f t="shared" si="33"/>
        <v>45838</v>
      </c>
      <c r="B2163" s="12" t="s">
        <v>22</v>
      </c>
      <c r="C2163" s="12" t="str">
        <f>VLOOKUP(D2163, City_Mapping!A:B, 2, FALSE)</f>
        <v>USA</v>
      </c>
      <c r="D2163" s="12" t="s">
        <v>31</v>
      </c>
      <c r="E2163" s="12" t="s">
        <v>34</v>
      </c>
      <c r="F2163" s="12" t="s">
        <v>40</v>
      </c>
      <c r="G2163" s="12">
        <v>31058</v>
      </c>
      <c r="H2163" s="12" t="s">
        <v>41</v>
      </c>
      <c r="I2163" s="12" t="s">
        <v>44</v>
      </c>
      <c r="J2163" s="12">
        <v>959514</v>
      </c>
      <c r="K2163" s="12">
        <v>4</v>
      </c>
      <c r="L2163" s="13">
        <v>2742</v>
      </c>
      <c r="M2163" s="14">
        <f>Table1[[#This Row],[Column1]]/100</f>
        <v>0.2</v>
      </c>
      <c r="N2163" s="13">
        <f>Table1[[#This Row],[Unit_Price]]*Table1[[#This Row],[Quantity]]*(1-Table1[[#This Row],[Discount_%]])</f>
        <v>8774.4</v>
      </c>
      <c r="O2163" s="13">
        <v>23710</v>
      </c>
      <c r="P2163" s="13">
        <f>Table1[[#This Row],[Revenue]]-Table1[[#This Row],[Cost]]</f>
        <v>-14935.6</v>
      </c>
      <c r="Q2163" s="12" t="s">
        <v>49</v>
      </c>
      <c r="R2163" s="12" t="s">
        <v>50</v>
      </c>
      <c r="S2163" s="12" t="s">
        <v>53</v>
      </c>
      <c r="T2163" s="12">
        <v>4</v>
      </c>
      <c r="U2163" s="12">
        <v>20</v>
      </c>
      <c r="V2163" s="20" t="str">
        <f>TEXT(Table1[[#This Row],[Date]],"mmm-yyyy")</f>
        <v>Jun-2025</v>
      </c>
    </row>
    <row r="2164" spans="1:22" x14ac:dyDescent="0.2">
      <c r="A2164" s="11">
        <f t="shared" si="33"/>
        <v>45838</v>
      </c>
      <c r="B2164" s="12" t="s">
        <v>20</v>
      </c>
      <c r="C2164" s="12" t="str">
        <f>VLOOKUP(D2164, City_Mapping!A:B, 2, FALSE)</f>
        <v>UK</v>
      </c>
      <c r="D2164" s="12" t="s">
        <v>29</v>
      </c>
      <c r="E2164" s="12" t="s">
        <v>35</v>
      </c>
      <c r="F2164" s="12" t="s">
        <v>40</v>
      </c>
      <c r="G2164" s="12">
        <v>56696</v>
      </c>
      <c r="H2164" s="12" t="s">
        <v>42</v>
      </c>
      <c r="I2164" s="12" t="s">
        <v>44</v>
      </c>
      <c r="J2164" s="12">
        <v>157804</v>
      </c>
      <c r="K2164" s="12">
        <v>4</v>
      </c>
      <c r="L2164" s="13">
        <v>2980</v>
      </c>
      <c r="M2164" s="14">
        <f>Table1[[#This Row],[Column1]]/100</f>
        <v>0.1</v>
      </c>
      <c r="N2164" s="13">
        <f>Table1[[#This Row],[Unit_Price]]*Table1[[#This Row],[Quantity]]*(1-Table1[[#This Row],[Discount_%]])</f>
        <v>10728</v>
      </c>
      <c r="O2164" s="13">
        <v>7497</v>
      </c>
      <c r="P2164" s="13">
        <f>Table1[[#This Row],[Revenue]]-Table1[[#This Row],[Cost]]</f>
        <v>3231</v>
      </c>
      <c r="Q2164" s="12" t="s">
        <v>49</v>
      </c>
      <c r="R2164" s="12" t="s">
        <v>52</v>
      </c>
      <c r="S2164" s="12" t="s">
        <v>54</v>
      </c>
      <c r="T2164" s="12">
        <v>4</v>
      </c>
      <c r="U2164" s="12">
        <v>10</v>
      </c>
      <c r="V2164" s="20" t="str">
        <f>TEXT(Table1[[#This Row],[Date]],"mmm-yyyy")</f>
        <v>Jun-2025</v>
      </c>
    </row>
    <row r="2165" spans="1:22" x14ac:dyDescent="0.2">
      <c r="A2165" s="11">
        <f t="shared" si="33"/>
        <v>45838</v>
      </c>
      <c r="B2165" s="12" t="s">
        <v>21</v>
      </c>
      <c r="C2165" s="12" t="str">
        <f>VLOOKUP(D2165, City_Mapping!A:B, 2, FALSE)</f>
        <v>UK</v>
      </c>
      <c r="D2165" s="12" t="s">
        <v>29</v>
      </c>
      <c r="E2165" s="12" t="s">
        <v>35</v>
      </c>
      <c r="F2165" s="12" t="s">
        <v>40</v>
      </c>
      <c r="G2165" s="12">
        <v>95442</v>
      </c>
      <c r="H2165" s="12" t="s">
        <v>42</v>
      </c>
      <c r="I2165" s="12" t="s">
        <v>43</v>
      </c>
      <c r="J2165" s="12">
        <v>328407</v>
      </c>
      <c r="K2165" s="12">
        <v>9</v>
      </c>
      <c r="L2165" s="13">
        <v>1057</v>
      </c>
      <c r="M2165" s="14">
        <f>Table1[[#This Row],[Column1]]/100</f>
        <v>0</v>
      </c>
      <c r="N2165" s="13">
        <f>Table1[[#This Row],[Unit_Price]]*Table1[[#This Row],[Quantity]]*(1-Table1[[#This Row],[Discount_%]])</f>
        <v>9513</v>
      </c>
      <c r="O2165" s="13">
        <v>3534</v>
      </c>
      <c r="P2165" s="13">
        <f>Table1[[#This Row],[Revenue]]-Table1[[#This Row],[Cost]]</f>
        <v>5979</v>
      </c>
      <c r="Q2165" s="12" t="s">
        <v>47</v>
      </c>
      <c r="R2165" s="12" t="s">
        <v>52</v>
      </c>
      <c r="S2165" s="12" t="s">
        <v>55</v>
      </c>
      <c r="T2165" s="12">
        <v>1</v>
      </c>
      <c r="U2165" s="12">
        <v>0</v>
      </c>
      <c r="V2165" s="20" t="str">
        <f>TEXT(Table1[[#This Row],[Date]],"mmm-yyyy")</f>
        <v>Jun-2025</v>
      </c>
    </row>
    <row r="2166" spans="1:22" x14ac:dyDescent="0.2">
      <c r="A2166" s="11">
        <f t="shared" si="33"/>
        <v>45838</v>
      </c>
      <c r="B2166" s="12" t="s">
        <v>23</v>
      </c>
      <c r="C2166" s="12" t="str">
        <f>VLOOKUP(D2166, City_Mapping!A:B, 2, FALSE)</f>
        <v>UK</v>
      </c>
      <c r="D2166" s="12" t="s">
        <v>29</v>
      </c>
      <c r="E2166" s="12" t="s">
        <v>35</v>
      </c>
      <c r="F2166" s="12" t="s">
        <v>40</v>
      </c>
      <c r="G2166" s="12">
        <v>48872</v>
      </c>
      <c r="H2166" s="12" t="s">
        <v>42</v>
      </c>
      <c r="I2166" s="12" t="s">
        <v>45</v>
      </c>
      <c r="J2166" s="12">
        <v>676294</v>
      </c>
      <c r="K2166" s="12">
        <v>4</v>
      </c>
      <c r="L2166" s="13">
        <v>3986</v>
      </c>
      <c r="M2166" s="14">
        <f>Table1[[#This Row],[Column1]]/100</f>
        <v>0.15</v>
      </c>
      <c r="N2166" s="13">
        <f>Table1[[#This Row],[Unit_Price]]*Table1[[#This Row],[Quantity]]*(1-Table1[[#This Row],[Discount_%]])</f>
        <v>13552.4</v>
      </c>
      <c r="O2166" s="13">
        <v>25791</v>
      </c>
      <c r="P2166" s="13">
        <f>Table1[[#This Row],[Revenue]]-Table1[[#This Row],[Cost]]</f>
        <v>-12238.6</v>
      </c>
      <c r="Q2166" s="12" t="s">
        <v>46</v>
      </c>
      <c r="R2166" s="12" t="s">
        <v>51</v>
      </c>
      <c r="S2166" s="12" t="s">
        <v>56</v>
      </c>
      <c r="T2166" s="12">
        <v>4</v>
      </c>
      <c r="U2166" s="12">
        <v>15</v>
      </c>
      <c r="V2166" s="20" t="str">
        <f>TEXT(Table1[[#This Row],[Date]],"mmm-yyyy")</f>
        <v>Jun-2025</v>
      </c>
    </row>
    <row r="2167" spans="1:22" x14ac:dyDescent="0.2">
      <c r="A2167" s="11">
        <f t="shared" si="33"/>
        <v>45838</v>
      </c>
      <c r="B2167" s="12" t="s">
        <v>20</v>
      </c>
      <c r="C2167" s="12" t="str">
        <f>VLOOKUP(D2167, City_Mapping!A:B, 2, FALSE)</f>
        <v>India</v>
      </c>
      <c r="D2167" s="12" t="s">
        <v>28</v>
      </c>
      <c r="E2167" s="12" t="s">
        <v>35</v>
      </c>
      <c r="F2167" s="12" t="s">
        <v>38</v>
      </c>
      <c r="G2167" s="12">
        <v>64971</v>
      </c>
      <c r="H2167" s="12" t="s">
        <v>41</v>
      </c>
      <c r="I2167" s="12" t="s">
        <v>45</v>
      </c>
      <c r="J2167" s="12">
        <v>514800</v>
      </c>
      <c r="K2167" s="12">
        <v>4</v>
      </c>
      <c r="L2167" s="13">
        <v>661</v>
      </c>
      <c r="M2167" s="14">
        <f>Table1[[#This Row],[Column1]]/100</f>
        <v>0.1</v>
      </c>
      <c r="N2167" s="13">
        <f>Table1[[#This Row],[Unit_Price]]*Table1[[#This Row],[Quantity]]*(1-Table1[[#This Row],[Discount_%]])</f>
        <v>2379.6</v>
      </c>
      <c r="O2167" s="13">
        <v>20323</v>
      </c>
      <c r="P2167" s="13">
        <f>Table1[[#This Row],[Revenue]]-Table1[[#This Row],[Cost]]</f>
        <v>-17943.400000000001</v>
      </c>
      <c r="Q2167" s="12" t="s">
        <v>49</v>
      </c>
      <c r="R2167" s="12" t="s">
        <v>52</v>
      </c>
      <c r="S2167" s="12" t="s">
        <v>54</v>
      </c>
      <c r="T2167" s="12">
        <v>1</v>
      </c>
      <c r="U2167" s="12">
        <v>10</v>
      </c>
      <c r="V2167" s="20" t="str">
        <f>TEXT(Table1[[#This Row],[Date]],"mmm-yyyy")</f>
        <v>Jun-2025</v>
      </c>
    </row>
    <row r="2168" spans="1:22" x14ac:dyDescent="0.2">
      <c r="A2168" s="11">
        <f t="shared" si="33"/>
        <v>45838</v>
      </c>
      <c r="B2168" s="12" t="s">
        <v>21</v>
      </c>
      <c r="C2168" s="12" t="str">
        <f>VLOOKUP(D2168, City_Mapping!A:B, 2, FALSE)</f>
        <v>UAE</v>
      </c>
      <c r="D2168" s="12" t="s">
        <v>30</v>
      </c>
      <c r="E2168" s="12" t="s">
        <v>35</v>
      </c>
      <c r="F2168" s="12" t="s">
        <v>40</v>
      </c>
      <c r="G2168" s="12">
        <v>92083</v>
      </c>
      <c r="H2168" s="12" t="s">
        <v>42</v>
      </c>
      <c r="I2168" s="12" t="s">
        <v>45</v>
      </c>
      <c r="J2168" s="12">
        <v>611971</v>
      </c>
      <c r="K2168" s="12">
        <v>8</v>
      </c>
      <c r="L2168" s="13">
        <v>1198</v>
      </c>
      <c r="M2168" s="14">
        <f>Table1[[#This Row],[Column1]]/100</f>
        <v>0</v>
      </c>
      <c r="N2168" s="13">
        <f>Table1[[#This Row],[Unit_Price]]*Table1[[#This Row],[Quantity]]*(1-Table1[[#This Row],[Discount_%]])</f>
        <v>9584</v>
      </c>
      <c r="O2168" s="13">
        <v>14734</v>
      </c>
      <c r="P2168" s="13">
        <f>Table1[[#This Row],[Revenue]]-Table1[[#This Row],[Cost]]</f>
        <v>-5150</v>
      </c>
      <c r="Q2168" s="12" t="s">
        <v>47</v>
      </c>
      <c r="R2168" s="12" t="s">
        <v>52</v>
      </c>
      <c r="S2168" s="12" t="s">
        <v>54</v>
      </c>
      <c r="T2168" s="12">
        <v>4</v>
      </c>
      <c r="U2168" s="12">
        <v>0</v>
      </c>
      <c r="V2168" s="20" t="str">
        <f>TEXT(Table1[[#This Row],[Date]],"mmm-yyyy")</f>
        <v>Jun-2025</v>
      </c>
    </row>
    <row r="2169" spans="1:22" x14ac:dyDescent="0.2">
      <c r="A2169" s="11">
        <f t="shared" si="33"/>
        <v>45838</v>
      </c>
      <c r="B2169" s="12" t="s">
        <v>20</v>
      </c>
      <c r="C2169" s="12" t="str">
        <f>VLOOKUP(D2169, City_Mapping!A:B, 2, FALSE)</f>
        <v>India</v>
      </c>
      <c r="D2169" s="12" t="s">
        <v>28</v>
      </c>
      <c r="E2169" s="12" t="s">
        <v>36</v>
      </c>
      <c r="F2169" s="12" t="s">
        <v>37</v>
      </c>
      <c r="G2169" s="12">
        <v>33306</v>
      </c>
      <c r="H2169" s="12" t="s">
        <v>41</v>
      </c>
      <c r="I2169" s="12" t="s">
        <v>45</v>
      </c>
      <c r="J2169" s="12">
        <v>486726</v>
      </c>
      <c r="K2169" s="12">
        <v>4</v>
      </c>
      <c r="L2169" s="13">
        <v>2473</v>
      </c>
      <c r="M2169" s="14">
        <f>Table1[[#This Row],[Column1]]/100</f>
        <v>0.1</v>
      </c>
      <c r="N2169" s="13">
        <f>Table1[[#This Row],[Unit_Price]]*Table1[[#This Row],[Quantity]]*(1-Table1[[#This Row],[Discount_%]])</f>
        <v>8902.8000000000011</v>
      </c>
      <c r="O2169" s="13">
        <v>23149</v>
      </c>
      <c r="P2169" s="13">
        <f>Table1[[#This Row],[Revenue]]-Table1[[#This Row],[Cost]]</f>
        <v>-14246.199999999999</v>
      </c>
      <c r="Q2169" s="12" t="s">
        <v>48</v>
      </c>
      <c r="R2169" s="12" t="s">
        <v>51</v>
      </c>
      <c r="S2169" s="12" t="s">
        <v>56</v>
      </c>
      <c r="T2169" s="12">
        <v>5</v>
      </c>
      <c r="U2169" s="12">
        <v>10</v>
      </c>
      <c r="V2169" s="20" t="str">
        <f>TEXT(Table1[[#This Row],[Date]],"mmm-yyyy")</f>
        <v>Jun-2025</v>
      </c>
    </row>
    <row r="2170" spans="1:22" x14ac:dyDescent="0.2">
      <c r="A2170" s="11">
        <f t="shared" si="33"/>
        <v>45838</v>
      </c>
      <c r="B2170" s="12" t="s">
        <v>23</v>
      </c>
      <c r="C2170" s="12" t="str">
        <f>VLOOKUP(D2170, City_Mapping!A:B, 2, FALSE)</f>
        <v>UK</v>
      </c>
      <c r="D2170" s="12" t="s">
        <v>29</v>
      </c>
      <c r="E2170" s="12" t="s">
        <v>35</v>
      </c>
      <c r="F2170" s="12" t="s">
        <v>37</v>
      </c>
      <c r="G2170" s="12">
        <v>38210</v>
      </c>
      <c r="H2170" s="12" t="s">
        <v>42</v>
      </c>
      <c r="I2170" s="12" t="s">
        <v>43</v>
      </c>
      <c r="J2170" s="12">
        <v>553807</v>
      </c>
      <c r="K2170" s="12">
        <v>9</v>
      </c>
      <c r="L2170" s="13">
        <v>4044</v>
      </c>
      <c r="M2170" s="14">
        <f>Table1[[#This Row],[Column1]]/100</f>
        <v>0.1</v>
      </c>
      <c r="N2170" s="13">
        <f>Table1[[#This Row],[Unit_Price]]*Table1[[#This Row],[Quantity]]*(1-Table1[[#This Row],[Discount_%]])</f>
        <v>32756.400000000001</v>
      </c>
      <c r="O2170" s="13">
        <v>20283</v>
      </c>
      <c r="P2170" s="13">
        <f>Table1[[#This Row],[Revenue]]-Table1[[#This Row],[Cost]]</f>
        <v>12473.400000000001</v>
      </c>
      <c r="Q2170" s="12" t="s">
        <v>48</v>
      </c>
      <c r="R2170" s="12" t="s">
        <v>50</v>
      </c>
      <c r="S2170" s="12" t="s">
        <v>53</v>
      </c>
      <c r="T2170" s="12">
        <v>2</v>
      </c>
      <c r="U2170" s="12">
        <v>10</v>
      </c>
      <c r="V2170" s="20" t="str">
        <f>TEXT(Table1[[#This Row],[Date]],"mmm-yyyy")</f>
        <v>Jun-2025</v>
      </c>
    </row>
    <row r="2171" spans="1:22" x14ac:dyDescent="0.2">
      <c r="A2171" s="11">
        <f t="shared" si="33"/>
        <v>45838</v>
      </c>
      <c r="B2171" s="12" t="s">
        <v>21</v>
      </c>
      <c r="C2171" s="12" t="str">
        <f>VLOOKUP(D2171, City_Mapping!A:B, 2, FALSE)</f>
        <v>USA</v>
      </c>
      <c r="D2171" s="12" t="s">
        <v>31</v>
      </c>
      <c r="E2171" s="12" t="s">
        <v>35</v>
      </c>
      <c r="F2171" s="12" t="s">
        <v>38</v>
      </c>
      <c r="G2171" s="12">
        <v>55693</v>
      </c>
      <c r="H2171" s="12" t="s">
        <v>42</v>
      </c>
      <c r="I2171" s="12" t="s">
        <v>43</v>
      </c>
      <c r="J2171" s="12">
        <v>885176</v>
      </c>
      <c r="K2171" s="12">
        <v>8</v>
      </c>
      <c r="L2171" s="13">
        <v>4277</v>
      </c>
      <c r="M2171" s="14">
        <f>Table1[[#This Row],[Column1]]/100</f>
        <v>0.2</v>
      </c>
      <c r="N2171" s="13">
        <f>Table1[[#This Row],[Unit_Price]]*Table1[[#This Row],[Quantity]]*(1-Table1[[#This Row],[Discount_%]])</f>
        <v>27372.800000000003</v>
      </c>
      <c r="O2171" s="13">
        <v>20260</v>
      </c>
      <c r="P2171" s="13">
        <f>Table1[[#This Row],[Revenue]]-Table1[[#This Row],[Cost]]</f>
        <v>7112.8000000000029</v>
      </c>
      <c r="Q2171" s="12" t="s">
        <v>47</v>
      </c>
      <c r="R2171" s="12" t="s">
        <v>51</v>
      </c>
      <c r="S2171" s="12" t="s">
        <v>55</v>
      </c>
      <c r="T2171" s="12">
        <v>4</v>
      </c>
      <c r="U2171" s="12">
        <v>20</v>
      </c>
      <c r="V2171" s="20" t="str">
        <f>TEXT(Table1[[#This Row],[Date]],"mmm-yyyy")</f>
        <v>Jun-2025</v>
      </c>
    </row>
    <row r="2172" spans="1:22" x14ac:dyDescent="0.2">
      <c r="A2172" s="11">
        <f t="shared" si="33"/>
        <v>45838</v>
      </c>
      <c r="B2172" s="12" t="s">
        <v>20</v>
      </c>
      <c r="C2172" s="12" t="str">
        <f>VLOOKUP(D2172, City_Mapping!A:B, 2, FALSE)</f>
        <v>India</v>
      </c>
      <c r="D2172" s="12" t="s">
        <v>32</v>
      </c>
      <c r="E2172" s="12" t="s">
        <v>36</v>
      </c>
      <c r="F2172" s="12" t="s">
        <v>39</v>
      </c>
      <c r="G2172" s="12">
        <v>38239</v>
      </c>
      <c r="H2172" s="12" t="s">
        <v>41</v>
      </c>
      <c r="I2172" s="12" t="s">
        <v>44</v>
      </c>
      <c r="J2172" s="12">
        <v>966452</v>
      </c>
      <c r="K2172" s="12">
        <v>5</v>
      </c>
      <c r="L2172" s="13">
        <v>2705</v>
      </c>
      <c r="M2172" s="14">
        <f>Table1[[#This Row],[Column1]]/100</f>
        <v>0.15</v>
      </c>
      <c r="N2172" s="13">
        <f>Table1[[#This Row],[Unit_Price]]*Table1[[#This Row],[Quantity]]*(1-Table1[[#This Row],[Discount_%]])</f>
        <v>11496.25</v>
      </c>
      <c r="O2172" s="13">
        <v>16368</v>
      </c>
      <c r="P2172" s="13">
        <f>Table1[[#This Row],[Revenue]]-Table1[[#This Row],[Cost]]</f>
        <v>-4871.75</v>
      </c>
      <c r="Q2172" s="12" t="s">
        <v>48</v>
      </c>
      <c r="R2172" s="12" t="s">
        <v>50</v>
      </c>
      <c r="S2172" s="12" t="s">
        <v>56</v>
      </c>
      <c r="T2172" s="12">
        <v>3</v>
      </c>
      <c r="U2172" s="12">
        <v>15</v>
      </c>
      <c r="V2172" s="20" t="str">
        <f>TEXT(Table1[[#This Row],[Date]],"mmm-yyyy")</f>
        <v>Jun-2025</v>
      </c>
    </row>
    <row r="2173" spans="1:22" x14ac:dyDescent="0.2">
      <c r="A2173" s="11">
        <f t="shared" si="33"/>
        <v>45838</v>
      </c>
      <c r="B2173" s="12" t="s">
        <v>23</v>
      </c>
      <c r="C2173" s="12" t="str">
        <f>VLOOKUP(D2173, City_Mapping!A:B, 2, FALSE)</f>
        <v>India</v>
      </c>
      <c r="D2173" s="12" t="s">
        <v>32</v>
      </c>
      <c r="E2173" s="12" t="s">
        <v>36</v>
      </c>
      <c r="F2173" s="12" t="s">
        <v>40</v>
      </c>
      <c r="G2173" s="12">
        <v>78917</v>
      </c>
      <c r="H2173" s="12" t="s">
        <v>41</v>
      </c>
      <c r="I2173" s="12" t="s">
        <v>44</v>
      </c>
      <c r="J2173" s="12">
        <v>803231</v>
      </c>
      <c r="K2173" s="12">
        <v>9</v>
      </c>
      <c r="L2173" s="13">
        <v>991</v>
      </c>
      <c r="M2173" s="14">
        <f>Table1[[#This Row],[Column1]]/100</f>
        <v>0.2</v>
      </c>
      <c r="N2173" s="13">
        <f>Table1[[#This Row],[Unit_Price]]*Table1[[#This Row],[Quantity]]*(1-Table1[[#This Row],[Discount_%]])</f>
        <v>7135.2000000000007</v>
      </c>
      <c r="O2173" s="13">
        <v>26812</v>
      </c>
      <c r="P2173" s="13">
        <f>Table1[[#This Row],[Revenue]]-Table1[[#This Row],[Cost]]</f>
        <v>-19676.8</v>
      </c>
      <c r="Q2173" s="12" t="s">
        <v>49</v>
      </c>
      <c r="R2173" s="12" t="s">
        <v>50</v>
      </c>
      <c r="S2173" s="12" t="s">
        <v>56</v>
      </c>
      <c r="T2173" s="12">
        <v>2</v>
      </c>
      <c r="U2173" s="12">
        <v>20</v>
      </c>
      <c r="V2173" s="20" t="str">
        <f>TEXT(Table1[[#This Row],[Date]],"mmm-yyyy")</f>
        <v>Jun-2025</v>
      </c>
    </row>
    <row r="2174" spans="1:22" x14ac:dyDescent="0.2">
      <c r="A2174" s="11">
        <f t="shared" si="33"/>
        <v>45839</v>
      </c>
      <c r="B2174" s="12" t="s">
        <v>22</v>
      </c>
      <c r="C2174" s="12" t="str">
        <f>VLOOKUP(D2174, City_Mapping!A:B, 2, FALSE)</f>
        <v>India</v>
      </c>
      <c r="D2174" s="12" t="s">
        <v>28</v>
      </c>
      <c r="E2174" s="12" t="s">
        <v>35</v>
      </c>
      <c r="F2174" s="12" t="s">
        <v>40</v>
      </c>
      <c r="G2174" s="12">
        <v>17447</v>
      </c>
      <c r="H2174" s="12" t="s">
        <v>42</v>
      </c>
      <c r="I2174" s="12" t="s">
        <v>43</v>
      </c>
      <c r="J2174" s="12">
        <v>754616</v>
      </c>
      <c r="K2174" s="12">
        <v>8</v>
      </c>
      <c r="L2174" s="13">
        <v>2492</v>
      </c>
      <c r="M2174" s="14">
        <f>Table1[[#This Row],[Column1]]/100</f>
        <v>0.05</v>
      </c>
      <c r="N2174" s="13">
        <f>Table1[[#This Row],[Unit_Price]]*Table1[[#This Row],[Quantity]]*(1-Table1[[#This Row],[Discount_%]])</f>
        <v>18939.2</v>
      </c>
      <c r="O2174" s="13">
        <v>2007</v>
      </c>
      <c r="P2174" s="13">
        <f>Table1[[#This Row],[Revenue]]-Table1[[#This Row],[Cost]]</f>
        <v>16932.2</v>
      </c>
      <c r="Q2174" s="12" t="s">
        <v>47</v>
      </c>
      <c r="R2174" s="12" t="s">
        <v>52</v>
      </c>
      <c r="S2174" s="12" t="s">
        <v>55</v>
      </c>
      <c r="T2174" s="12">
        <v>3</v>
      </c>
      <c r="U2174" s="12">
        <v>5</v>
      </c>
      <c r="V2174" s="20" t="str">
        <f>TEXT(Table1[[#This Row],[Date]],"mmm-yyyy")</f>
        <v>Jul-2025</v>
      </c>
    </row>
    <row r="2175" spans="1:22" x14ac:dyDescent="0.2">
      <c r="A2175" s="11">
        <f t="shared" si="33"/>
        <v>45839</v>
      </c>
      <c r="B2175" s="12" t="s">
        <v>23</v>
      </c>
      <c r="C2175" s="12" t="str">
        <f>VLOOKUP(D2175, City_Mapping!A:B, 2, FALSE)</f>
        <v>UK</v>
      </c>
      <c r="D2175" s="12" t="s">
        <v>29</v>
      </c>
      <c r="E2175" s="12" t="s">
        <v>35</v>
      </c>
      <c r="F2175" s="12" t="s">
        <v>37</v>
      </c>
      <c r="G2175" s="12">
        <v>95904</v>
      </c>
      <c r="H2175" s="12" t="s">
        <v>41</v>
      </c>
      <c r="I2175" s="12" t="s">
        <v>44</v>
      </c>
      <c r="J2175" s="12">
        <v>344056</v>
      </c>
      <c r="K2175" s="12">
        <v>4</v>
      </c>
      <c r="L2175" s="13">
        <v>1532</v>
      </c>
      <c r="M2175" s="14">
        <f>Table1[[#This Row],[Column1]]/100</f>
        <v>0.1</v>
      </c>
      <c r="N2175" s="13">
        <f>Table1[[#This Row],[Unit_Price]]*Table1[[#This Row],[Quantity]]*(1-Table1[[#This Row],[Discount_%]])</f>
        <v>5515.2</v>
      </c>
      <c r="O2175" s="13">
        <v>5829</v>
      </c>
      <c r="P2175" s="13">
        <f>Table1[[#This Row],[Revenue]]-Table1[[#This Row],[Cost]]</f>
        <v>-313.80000000000018</v>
      </c>
      <c r="Q2175" s="12" t="s">
        <v>47</v>
      </c>
      <c r="R2175" s="12" t="s">
        <v>52</v>
      </c>
      <c r="S2175" s="12" t="s">
        <v>56</v>
      </c>
      <c r="T2175" s="12">
        <v>2</v>
      </c>
      <c r="U2175" s="12">
        <v>10</v>
      </c>
      <c r="V2175" s="20" t="str">
        <f>TEXT(Table1[[#This Row],[Date]],"mmm-yyyy")</f>
        <v>Jul-2025</v>
      </c>
    </row>
    <row r="2176" spans="1:22" x14ac:dyDescent="0.2">
      <c r="A2176" s="11">
        <f t="shared" si="33"/>
        <v>45839</v>
      </c>
      <c r="B2176" s="12" t="s">
        <v>22</v>
      </c>
      <c r="C2176" s="12" t="str">
        <f>VLOOKUP(D2176, City_Mapping!A:B, 2, FALSE)</f>
        <v>India</v>
      </c>
      <c r="D2176" s="12" t="s">
        <v>33</v>
      </c>
      <c r="E2176" s="12" t="s">
        <v>35</v>
      </c>
      <c r="F2176" s="12" t="s">
        <v>38</v>
      </c>
      <c r="G2176" s="12">
        <v>30271</v>
      </c>
      <c r="H2176" s="12" t="s">
        <v>41</v>
      </c>
      <c r="I2176" s="12" t="s">
        <v>43</v>
      </c>
      <c r="J2176" s="12">
        <v>638389</v>
      </c>
      <c r="K2176" s="12">
        <v>4</v>
      </c>
      <c r="L2176" s="13">
        <v>3783</v>
      </c>
      <c r="M2176" s="14">
        <f>Table1[[#This Row],[Column1]]/100</f>
        <v>0.15</v>
      </c>
      <c r="N2176" s="13">
        <f>Table1[[#This Row],[Unit_Price]]*Table1[[#This Row],[Quantity]]*(1-Table1[[#This Row],[Discount_%]])</f>
        <v>12862.199999999999</v>
      </c>
      <c r="O2176" s="13">
        <v>7464</v>
      </c>
      <c r="P2176" s="13">
        <f>Table1[[#This Row],[Revenue]]-Table1[[#This Row],[Cost]]</f>
        <v>5398.1999999999989</v>
      </c>
      <c r="Q2176" s="12" t="s">
        <v>48</v>
      </c>
      <c r="R2176" s="12" t="s">
        <v>52</v>
      </c>
      <c r="S2176" s="12" t="s">
        <v>56</v>
      </c>
      <c r="T2176" s="12">
        <v>4</v>
      </c>
      <c r="U2176" s="12">
        <v>15</v>
      </c>
      <c r="V2176" s="20" t="str">
        <f>TEXT(Table1[[#This Row],[Date]],"mmm-yyyy")</f>
        <v>Jul-2025</v>
      </c>
    </row>
    <row r="2177" spans="1:22" x14ac:dyDescent="0.2">
      <c r="A2177" s="11">
        <f t="shared" si="33"/>
        <v>45839</v>
      </c>
      <c r="B2177" s="12" t="s">
        <v>20</v>
      </c>
      <c r="C2177" s="12" t="str">
        <f>VLOOKUP(D2177, City_Mapping!A:B, 2, FALSE)</f>
        <v>India</v>
      </c>
      <c r="D2177" s="12" t="s">
        <v>28</v>
      </c>
      <c r="E2177" s="12" t="s">
        <v>34</v>
      </c>
      <c r="F2177" s="12" t="s">
        <v>39</v>
      </c>
      <c r="G2177" s="12">
        <v>75875</v>
      </c>
      <c r="H2177" s="12" t="s">
        <v>42</v>
      </c>
      <c r="I2177" s="12" t="s">
        <v>45</v>
      </c>
      <c r="J2177" s="12">
        <v>857144</v>
      </c>
      <c r="K2177" s="12">
        <v>1</v>
      </c>
      <c r="L2177" s="13">
        <v>4010</v>
      </c>
      <c r="M2177" s="14">
        <f>Table1[[#This Row],[Column1]]/100</f>
        <v>0.05</v>
      </c>
      <c r="N2177" s="13">
        <f>Table1[[#This Row],[Unit_Price]]*Table1[[#This Row],[Quantity]]*(1-Table1[[#This Row],[Discount_%]])</f>
        <v>3809.5</v>
      </c>
      <c r="O2177" s="13">
        <v>27714</v>
      </c>
      <c r="P2177" s="13">
        <f>Table1[[#This Row],[Revenue]]-Table1[[#This Row],[Cost]]</f>
        <v>-23904.5</v>
      </c>
      <c r="Q2177" s="12" t="s">
        <v>46</v>
      </c>
      <c r="R2177" s="12" t="s">
        <v>52</v>
      </c>
      <c r="S2177" s="12" t="s">
        <v>54</v>
      </c>
      <c r="T2177" s="12">
        <v>5</v>
      </c>
      <c r="U2177" s="12">
        <v>5</v>
      </c>
      <c r="V2177" s="20" t="str">
        <f>TEXT(Table1[[#This Row],[Date]],"mmm-yyyy")</f>
        <v>Jul-2025</v>
      </c>
    </row>
    <row r="2178" spans="1:22" x14ac:dyDescent="0.2">
      <c r="A2178" s="11">
        <f t="shared" si="33"/>
        <v>45839</v>
      </c>
      <c r="B2178" s="12" t="s">
        <v>21</v>
      </c>
      <c r="C2178" s="12" t="str">
        <f>VLOOKUP(D2178, City_Mapping!A:B, 2, FALSE)</f>
        <v>UK</v>
      </c>
      <c r="D2178" s="12" t="s">
        <v>29</v>
      </c>
      <c r="E2178" s="12" t="s">
        <v>34</v>
      </c>
      <c r="F2178" s="12" t="s">
        <v>37</v>
      </c>
      <c r="G2178" s="12">
        <v>95510</v>
      </c>
      <c r="H2178" s="12" t="s">
        <v>41</v>
      </c>
      <c r="I2178" s="12" t="s">
        <v>43</v>
      </c>
      <c r="J2178" s="12">
        <v>113261</v>
      </c>
      <c r="K2178" s="12">
        <v>4</v>
      </c>
      <c r="L2178" s="13">
        <v>1285</v>
      </c>
      <c r="M2178" s="14">
        <f>Table1[[#This Row],[Column1]]/100</f>
        <v>0.05</v>
      </c>
      <c r="N2178" s="13">
        <f>Table1[[#This Row],[Unit_Price]]*Table1[[#This Row],[Quantity]]*(1-Table1[[#This Row],[Discount_%]])</f>
        <v>4883</v>
      </c>
      <c r="O2178" s="13">
        <v>9057</v>
      </c>
      <c r="P2178" s="13">
        <f>Table1[[#This Row],[Revenue]]-Table1[[#This Row],[Cost]]</f>
        <v>-4174</v>
      </c>
      <c r="Q2178" s="12" t="s">
        <v>48</v>
      </c>
      <c r="R2178" s="12" t="s">
        <v>52</v>
      </c>
      <c r="S2178" s="12" t="s">
        <v>53</v>
      </c>
      <c r="T2178" s="12">
        <v>4</v>
      </c>
      <c r="U2178" s="12">
        <v>5</v>
      </c>
      <c r="V2178" s="20" t="str">
        <f>TEXT(Table1[[#This Row],[Date]],"mmm-yyyy")</f>
        <v>Jul-2025</v>
      </c>
    </row>
    <row r="2179" spans="1:22" x14ac:dyDescent="0.2">
      <c r="A2179" s="11">
        <f t="shared" si="33"/>
        <v>45839</v>
      </c>
      <c r="B2179" s="12" t="s">
        <v>21</v>
      </c>
      <c r="C2179" s="12" t="str">
        <f>VLOOKUP(D2179, City_Mapping!A:B, 2, FALSE)</f>
        <v>UAE</v>
      </c>
      <c r="D2179" s="12" t="s">
        <v>30</v>
      </c>
      <c r="E2179" s="12" t="s">
        <v>35</v>
      </c>
      <c r="F2179" s="12" t="s">
        <v>39</v>
      </c>
      <c r="G2179" s="12">
        <v>66843</v>
      </c>
      <c r="H2179" s="12" t="s">
        <v>41</v>
      </c>
      <c r="I2179" s="12" t="s">
        <v>43</v>
      </c>
      <c r="J2179" s="12">
        <v>244281</v>
      </c>
      <c r="K2179" s="12">
        <v>8</v>
      </c>
      <c r="L2179" s="13">
        <v>2333</v>
      </c>
      <c r="M2179" s="14">
        <f>Table1[[#This Row],[Column1]]/100</f>
        <v>0.2</v>
      </c>
      <c r="N2179" s="13">
        <f>Table1[[#This Row],[Unit_Price]]*Table1[[#This Row],[Quantity]]*(1-Table1[[#This Row],[Discount_%]])</f>
        <v>14931.2</v>
      </c>
      <c r="O2179" s="13">
        <v>29986</v>
      </c>
      <c r="P2179" s="13">
        <f>Table1[[#This Row],[Revenue]]-Table1[[#This Row],[Cost]]</f>
        <v>-15054.8</v>
      </c>
      <c r="Q2179" s="12" t="s">
        <v>49</v>
      </c>
      <c r="R2179" s="12" t="s">
        <v>50</v>
      </c>
      <c r="S2179" s="12" t="s">
        <v>53</v>
      </c>
      <c r="T2179" s="12">
        <v>1</v>
      </c>
      <c r="U2179" s="12">
        <v>20</v>
      </c>
      <c r="V2179" s="20" t="str">
        <f>TEXT(Table1[[#This Row],[Date]],"mmm-yyyy")</f>
        <v>Jul-2025</v>
      </c>
    </row>
    <row r="2180" spans="1:22" x14ac:dyDescent="0.2">
      <c r="A2180" s="11">
        <f t="shared" si="33"/>
        <v>45839</v>
      </c>
      <c r="B2180" s="12" t="s">
        <v>20</v>
      </c>
      <c r="C2180" s="12" t="str">
        <f>VLOOKUP(D2180, City_Mapping!A:B, 2, FALSE)</f>
        <v>India</v>
      </c>
      <c r="D2180" s="12" t="s">
        <v>32</v>
      </c>
      <c r="E2180" s="12" t="s">
        <v>36</v>
      </c>
      <c r="F2180" s="12" t="s">
        <v>38</v>
      </c>
      <c r="G2180" s="12">
        <v>36221</v>
      </c>
      <c r="H2180" s="12" t="s">
        <v>42</v>
      </c>
      <c r="I2180" s="12" t="s">
        <v>44</v>
      </c>
      <c r="J2180" s="12">
        <v>652935</v>
      </c>
      <c r="K2180" s="12">
        <v>5</v>
      </c>
      <c r="L2180" s="13">
        <v>1491</v>
      </c>
      <c r="M2180" s="14">
        <f>Table1[[#This Row],[Column1]]/100</f>
        <v>0.05</v>
      </c>
      <c r="N2180" s="13">
        <f>Table1[[#This Row],[Unit_Price]]*Table1[[#This Row],[Quantity]]*(1-Table1[[#This Row],[Discount_%]])</f>
        <v>7082.25</v>
      </c>
      <c r="O2180" s="13">
        <v>3159</v>
      </c>
      <c r="P2180" s="13">
        <f>Table1[[#This Row],[Revenue]]-Table1[[#This Row],[Cost]]</f>
        <v>3923.25</v>
      </c>
      <c r="Q2180" s="12" t="s">
        <v>46</v>
      </c>
      <c r="R2180" s="12" t="s">
        <v>51</v>
      </c>
      <c r="S2180" s="12" t="s">
        <v>54</v>
      </c>
      <c r="T2180" s="12">
        <v>3</v>
      </c>
      <c r="U2180" s="12">
        <v>5</v>
      </c>
      <c r="V2180" s="20" t="str">
        <f>TEXT(Table1[[#This Row],[Date]],"mmm-yyyy")</f>
        <v>Jul-2025</v>
      </c>
    </row>
    <row r="2181" spans="1:22" x14ac:dyDescent="0.2">
      <c r="A2181" s="11">
        <f t="shared" si="33"/>
        <v>45839</v>
      </c>
      <c r="B2181" s="12" t="s">
        <v>21</v>
      </c>
      <c r="C2181" s="12" t="str">
        <f>VLOOKUP(D2181, City_Mapping!A:B, 2, FALSE)</f>
        <v>India</v>
      </c>
      <c r="D2181" s="12" t="s">
        <v>32</v>
      </c>
      <c r="E2181" s="12" t="s">
        <v>35</v>
      </c>
      <c r="F2181" s="12" t="s">
        <v>38</v>
      </c>
      <c r="G2181" s="12">
        <v>74388</v>
      </c>
      <c r="H2181" s="12" t="s">
        <v>42</v>
      </c>
      <c r="I2181" s="12" t="s">
        <v>43</v>
      </c>
      <c r="J2181" s="12">
        <v>239293</v>
      </c>
      <c r="K2181" s="12">
        <v>6</v>
      </c>
      <c r="L2181" s="13">
        <v>4706</v>
      </c>
      <c r="M2181" s="14">
        <f>Table1[[#This Row],[Column1]]/100</f>
        <v>0</v>
      </c>
      <c r="N2181" s="13">
        <f>Table1[[#This Row],[Unit_Price]]*Table1[[#This Row],[Quantity]]*(1-Table1[[#This Row],[Discount_%]])</f>
        <v>28236</v>
      </c>
      <c r="O2181" s="13">
        <v>20568</v>
      </c>
      <c r="P2181" s="13">
        <f>Table1[[#This Row],[Revenue]]-Table1[[#This Row],[Cost]]</f>
        <v>7668</v>
      </c>
      <c r="Q2181" s="12" t="s">
        <v>46</v>
      </c>
      <c r="R2181" s="12" t="s">
        <v>52</v>
      </c>
      <c r="S2181" s="12" t="s">
        <v>54</v>
      </c>
      <c r="T2181" s="12">
        <v>2</v>
      </c>
      <c r="U2181" s="12">
        <v>0</v>
      </c>
      <c r="V2181" s="20" t="str">
        <f>TEXT(Table1[[#This Row],[Date]],"mmm-yyyy")</f>
        <v>Jul-2025</v>
      </c>
    </row>
    <row r="2182" spans="1:22" x14ac:dyDescent="0.2">
      <c r="A2182" s="11">
        <f t="shared" si="33"/>
        <v>45839</v>
      </c>
      <c r="B2182" s="12" t="s">
        <v>21</v>
      </c>
      <c r="C2182" s="12" t="str">
        <f>VLOOKUP(D2182, City_Mapping!A:B, 2, FALSE)</f>
        <v>India</v>
      </c>
      <c r="D2182" s="12" t="s">
        <v>32</v>
      </c>
      <c r="E2182" s="12" t="s">
        <v>36</v>
      </c>
      <c r="F2182" s="12" t="s">
        <v>38</v>
      </c>
      <c r="G2182" s="12">
        <v>66467</v>
      </c>
      <c r="H2182" s="12" t="s">
        <v>41</v>
      </c>
      <c r="I2182" s="12" t="s">
        <v>45</v>
      </c>
      <c r="J2182" s="12">
        <v>541049</v>
      </c>
      <c r="K2182" s="12">
        <v>4</v>
      </c>
      <c r="L2182" s="13">
        <v>2283</v>
      </c>
      <c r="M2182" s="14">
        <f>Table1[[#This Row],[Column1]]/100</f>
        <v>0</v>
      </c>
      <c r="N2182" s="13">
        <f>Table1[[#This Row],[Unit_Price]]*Table1[[#This Row],[Quantity]]*(1-Table1[[#This Row],[Discount_%]])</f>
        <v>9132</v>
      </c>
      <c r="O2182" s="13">
        <v>25949</v>
      </c>
      <c r="P2182" s="13">
        <f>Table1[[#This Row],[Revenue]]-Table1[[#This Row],[Cost]]</f>
        <v>-16817</v>
      </c>
      <c r="Q2182" s="12" t="s">
        <v>49</v>
      </c>
      <c r="R2182" s="12" t="s">
        <v>50</v>
      </c>
      <c r="S2182" s="12" t="s">
        <v>55</v>
      </c>
      <c r="T2182" s="12">
        <v>5</v>
      </c>
      <c r="U2182" s="12">
        <v>0</v>
      </c>
      <c r="V2182" s="20" t="str">
        <f>TEXT(Table1[[#This Row],[Date]],"mmm-yyyy")</f>
        <v>Jul-2025</v>
      </c>
    </row>
    <row r="2183" spans="1:22" x14ac:dyDescent="0.2">
      <c r="A2183" s="11">
        <f t="shared" si="33"/>
        <v>45839</v>
      </c>
      <c r="B2183" s="12" t="s">
        <v>22</v>
      </c>
      <c r="C2183" s="12" t="str">
        <f>VLOOKUP(D2183, City_Mapping!A:B, 2, FALSE)</f>
        <v>India</v>
      </c>
      <c r="D2183" s="12" t="s">
        <v>33</v>
      </c>
      <c r="E2183" s="12" t="s">
        <v>36</v>
      </c>
      <c r="F2183" s="12" t="s">
        <v>37</v>
      </c>
      <c r="G2183" s="12">
        <v>83269</v>
      </c>
      <c r="H2183" s="12" t="s">
        <v>41</v>
      </c>
      <c r="I2183" s="12" t="s">
        <v>45</v>
      </c>
      <c r="J2183" s="12">
        <v>447557</v>
      </c>
      <c r="K2183" s="12">
        <v>5</v>
      </c>
      <c r="L2183" s="13">
        <v>1684</v>
      </c>
      <c r="M2183" s="14">
        <f>Table1[[#This Row],[Column1]]/100</f>
        <v>0</v>
      </c>
      <c r="N2183" s="13">
        <f>Table1[[#This Row],[Unit_Price]]*Table1[[#This Row],[Quantity]]*(1-Table1[[#This Row],[Discount_%]])</f>
        <v>8420</v>
      </c>
      <c r="O2183" s="13">
        <v>17362</v>
      </c>
      <c r="P2183" s="13">
        <f>Table1[[#This Row],[Revenue]]-Table1[[#This Row],[Cost]]</f>
        <v>-8942</v>
      </c>
      <c r="Q2183" s="12" t="s">
        <v>46</v>
      </c>
      <c r="R2183" s="12" t="s">
        <v>52</v>
      </c>
      <c r="S2183" s="12" t="s">
        <v>55</v>
      </c>
      <c r="T2183" s="12">
        <v>3</v>
      </c>
      <c r="U2183" s="12">
        <v>0</v>
      </c>
      <c r="V2183" s="20" t="str">
        <f>TEXT(Table1[[#This Row],[Date]],"mmm-yyyy")</f>
        <v>Jul-2025</v>
      </c>
    </row>
    <row r="2184" spans="1:22" x14ac:dyDescent="0.2">
      <c r="A2184" s="11">
        <f t="shared" si="33"/>
        <v>45839</v>
      </c>
      <c r="B2184" s="12" t="s">
        <v>20</v>
      </c>
      <c r="C2184" s="12" t="str">
        <f>VLOOKUP(D2184, City_Mapping!A:B, 2, FALSE)</f>
        <v>UK</v>
      </c>
      <c r="D2184" s="12" t="s">
        <v>29</v>
      </c>
      <c r="E2184" s="12" t="s">
        <v>36</v>
      </c>
      <c r="F2184" s="12" t="s">
        <v>38</v>
      </c>
      <c r="G2184" s="12">
        <v>80585</v>
      </c>
      <c r="H2184" s="12" t="s">
        <v>41</v>
      </c>
      <c r="I2184" s="12" t="s">
        <v>44</v>
      </c>
      <c r="J2184" s="12">
        <v>649845</v>
      </c>
      <c r="K2184" s="12">
        <v>8</v>
      </c>
      <c r="L2184" s="13">
        <v>2961</v>
      </c>
      <c r="M2184" s="14">
        <f>Table1[[#This Row],[Column1]]/100</f>
        <v>0.05</v>
      </c>
      <c r="N2184" s="13">
        <f>Table1[[#This Row],[Unit_Price]]*Table1[[#This Row],[Quantity]]*(1-Table1[[#This Row],[Discount_%]])</f>
        <v>22503.599999999999</v>
      </c>
      <c r="O2184" s="13">
        <v>2286</v>
      </c>
      <c r="P2184" s="13">
        <f>Table1[[#This Row],[Revenue]]-Table1[[#This Row],[Cost]]</f>
        <v>20217.599999999999</v>
      </c>
      <c r="Q2184" s="12" t="s">
        <v>47</v>
      </c>
      <c r="R2184" s="12" t="s">
        <v>51</v>
      </c>
      <c r="S2184" s="12" t="s">
        <v>56</v>
      </c>
      <c r="T2184" s="12">
        <v>5</v>
      </c>
      <c r="U2184" s="12">
        <v>5</v>
      </c>
      <c r="V2184" s="20" t="str">
        <f>TEXT(Table1[[#This Row],[Date]],"mmm-yyyy")</f>
        <v>Jul-2025</v>
      </c>
    </row>
    <row r="2185" spans="1:22" x14ac:dyDescent="0.2">
      <c r="A2185" s="11">
        <f t="shared" si="33"/>
        <v>45839</v>
      </c>
      <c r="B2185" s="12" t="s">
        <v>23</v>
      </c>
      <c r="C2185" s="12" t="str">
        <f>VLOOKUP(D2185, City_Mapping!A:B, 2, FALSE)</f>
        <v>UK</v>
      </c>
      <c r="D2185" s="12" t="s">
        <v>29</v>
      </c>
      <c r="E2185" s="12" t="s">
        <v>35</v>
      </c>
      <c r="F2185" s="12" t="s">
        <v>37</v>
      </c>
      <c r="G2185" s="12">
        <v>53086</v>
      </c>
      <c r="H2185" s="12" t="s">
        <v>42</v>
      </c>
      <c r="I2185" s="12" t="s">
        <v>44</v>
      </c>
      <c r="J2185" s="12">
        <v>853894</v>
      </c>
      <c r="K2185" s="12">
        <v>9</v>
      </c>
      <c r="L2185" s="13">
        <v>2168</v>
      </c>
      <c r="M2185" s="14">
        <f>Table1[[#This Row],[Column1]]/100</f>
        <v>0.1</v>
      </c>
      <c r="N2185" s="13">
        <f>Table1[[#This Row],[Unit_Price]]*Table1[[#This Row],[Quantity]]*(1-Table1[[#This Row],[Discount_%]])</f>
        <v>17560.8</v>
      </c>
      <c r="O2185" s="13">
        <v>25943</v>
      </c>
      <c r="P2185" s="13">
        <f>Table1[[#This Row],[Revenue]]-Table1[[#This Row],[Cost]]</f>
        <v>-8382.2000000000007</v>
      </c>
      <c r="Q2185" s="12" t="s">
        <v>46</v>
      </c>
      <c r="R2185" s="12" t="s">
        <v>50</v>
      </c>
      <c r="S2185" s="12" t="s">
        <v>53</v>
      </c>
      <c r="T2185" s="12">
        <v>3</v>
      </c>
      <c r="U2185" s="12">
        <v>10</v>
      </c>
      <c r="V2185" s="20" t="str">
        <f>TEXT(Table1[[#This Row],[Date]],"mmm-yyyy")</f>
        <v>Jul-2025</v>
      </c>
    </row>
    <row r="2186" spans="1:22" x14ac:dyDescent="0.2">
      <c r="A2186" s="11">
        <f t="shared" si="33"/>
        <v>45840</v>
      </c>
      <c r="B2186" s="12" t="s">
        <v>22</v>
      </c>
      <c r="C2186" s="12" t="str">
        <f>VLOOKUP(D2186, City_Mapping!A:B, 2, FALSE)</f>
        <v>UK</v>
      </c>
      <c r="D2186" s="12" t="s">
        <v>29</v>
      </c>
      <c r="E2186" s="12" t="s">
        <v>35</v>
      </c>
      <c r="F2186" s="12" t="s">
        <v>37</v>
      </c>
      <c r="G2186" s="12">
        <v>96624</v>
      </c>
      <c r="H2186" s="12" t="s">
        <v>42</v>
      </c>
      <c r="I2186" s="12" t="s">
        <v>43</v>
      </c>
      <c r="J2186" s="12">
        <v>500742</v>
      </c>
      <c r="K2186" s="12">
        <v>3</v>
      </c>
      <c r="L2186" s="13">
        <v>2813</v>
      </c>
      <c r="M2186" s="14">
        <f>Table1[[#This Row],[Column1]]/100</f>
        <v>0.15</v>
      </c>
      <c r="N2186" s="13">
        <f>Table1[[#This Row],[Unit_Price]]*Table1[[#This Row],[Quantity]]*(1-Table1[[#This Row],[Discount_%]])</f>
        <v>7173.15</v>
      </c>
      <c r="O2186" s="13">
        <v>5473</v>
      </c>
      <c r="P2186" s="13">
        <f>Table1[[#This Row],[Revenue]]-Table1[[#This Row],[Cost]]</f>
        <v>1700.1499999999996</v>
      </c>
      <c r="Q2186" s="12" t="s">
        <v>46</v>
      </c>
      <c r="R2186" s="12" t="s">
        <v>51</v>
      </c>
      <c r="S2186" s="12" t="s">
        <v>55</v>
      </c>
      <c r="T2186" s="12">
        <v>4</v>
      </c>
      <c r="U2186" s="12">
        <v>15</v>
      </c>
      <c r="V2186" s="20" t="str">
        <f>TEXT(Table1[[#This Row],[Date]],"mmm-yyyy")</f>
        <v>Jul-2025</v>
      </c>
    </row>
    <row r="2187" spans="1:22" x14ac:dyDescent="0.2">
      <c r="A2187" s="11">
        <f t="shared" si="33"/>
        <v>45840</v>
      </c>
      <c r="B2187" s="12" t="s">
        <v>20</v>
      </c>
      <c r="C2187" s="12" t="str">
        <f>VLOOKUP(D2187, City_Mapping!A:B, 2, FALSE)</f>
        <v>UK</v>
      </c>
      <c r="D2187" s="12" t="s">
        <v>29</v>
      </c>
      <c r="E2187" s="12" t="s">
        <v>36</v>
      </c>
      <c r="F2187" s="12" t="s">
        <v>40</v>
      </c>
      <c r="G2187" s="12">
        <v>91144</v>
      </c>
      <c r="H2187" s="12" t="s">
        <v>41</v>
      </c>
      <c r="I2187" s="12" t="s">
        <v>44</v>
      </c>
      <c r="J2187" s="12">
        <v>203585</v>
      </c>
      <c r="K2187" s="12">
        <v>4</v>
      </c>
      <c r="L2187" s="13">
        <v>1071</v>
      </c>
      <c r="M2187" s="14">
        <f>Table1[[#This Row],[Column1]]/100</f>
        <v>0</v>
      </c>
      <c r="N2187" s="13">
        <f>Table1[[#This Row],[Unit_Price]]*Table1[[#This Row],[Quantity]]*(1-Table1[[#This Row],[Discount_%]])</f>
        <v>4284</v>
      </c>
      <c r="O2187" s="13">
        <v>5920</v>
      </c>
      <c r="P2187" s="13">
        <f>Table1[[#This Row],[Revenue]]-Table1[[#This Row],[Cost]]</f>
        <v>-1636</v>
      </c>
      <c r="Q2187" s="12" t="s">
        <v>48</v>
      </c>
      <c r="R2187" s="12" t="s">
        <v>52</v>
      </c>
      <c r="S2187" s="12" t="s">
        <v>56</v>
      </c>
      <c r="T2187" s="12">
        <v>1</v>
      </c>
      <c r="U2187" s="12">
        <v>0</v>
      </c>
      <c r="V2187" s="20" t="str">
        <f>TEXT(Table1[[#This Row],[Date]],"mmm-yyyy")</f>
        <v>Jul-2025</v>
      </c>
    </row>
    <row r="2188" spans="1:22" x14ac:dyDescent="0.2">
      <c r="A2188" s="11">
        <f t="shared" si="33"/>
        <v>45840</v>
      </c>
      <c r="B2188" s="12" t="s">
        <v>22</v>
      </c>
      <c r="C2188" s="12" t="str">
        <f>VLOOKUP(D2188, City_Mapping!A:B, 2, FALSE)</f>
        <v>India</v>
      </c>
      <c r="D2188" s="12" t="s">
        <v>33</v>
      </c>
      <c r="E2188" s="12" t="s">
        <v>34</v>
      </c>
      <c r="F2188" s="12" t="s">
        <v>37</v>
      </c>
      <c r="G2188" s="12">
        <v>10638</v>
      </c>
      <c r="H2188" s="12" t="s">
        <v>41</v>
      </c>
      <c r="I2188" s="12" t="s">
        <v>45</v>
      </c>
      <c r="J2188" s="12">
        <v>756611</v>
      </c>
      <c r="K2188" s="12">
        <v>1</v>
      </c>
      <c r="L2188" s="13">
        <v>4800</v>
      </c>
      <c r="M2188" s="14">
        <f>Table1[[#This Row],[Column1]]/100</f>
        <v>0</v>
      </c>
      <c r="N2188" s="13">
        <f>Table1[[#This Row],[Unit_Price]]*Table1[[#This Row],[Quantity]]*(1-Table1[[#This Row],[Discount_%]])</f>
        <v>4800</v>
      </c>
      <c r="O2188" s="13">
        <v>4925</v>
      </c>
      <c r="P2188" s="13">
        <f>Table1[[#This Row],[Revenue]]-Table1[[#This Row],[Cost]]</f>
        <v>-125</v>
      </c>
      <c r="Q2188" s="12" t="s">
        <v>47</v>
      </c>
      <c r="R2188" s="12" t="s">
        <v>50</v>
      </c>
      <c r="S2188" s="12" t="s">
        <v>53</v>
      </c>
      <c r="T2188" s="12">
        <v>3</v>
      </c>
      <c r="U2188" s="12">
        <v>0</v>
      </c>
      <c r="V2188" s="20" t="str">
        <f>TEXT(Table1[[#This Row],[Date]],"mmm-yyyy")</f>
        <v>Jul-2025</v>
      </c>
    </row>
    <row r="2189" spans="1:22" x14ac:dyDescent="0.2">
      <c r="A2189" s="11">
        <f t="shared" si="33"/>
        <v>45840</v>
      </c>
      <c r="B2189" s="12" t="s">
        <v>23</v>
      </c>
      <c r="C2189" s="12" t="str">
        <f>VLOOKUP(D2189, City_Mapping!A:B, 2, FALSE)</f>
        <v>USA</v>
      </c>
      <c r="D2189" s="12" t="s">
        <v>31</v>
      </c>
      <c r="E2189" s="12" t="s">
        <v>34</v>
      </c>
      <c r="F2189" s="12" t="s">
        <v>37</v>
      </c>
      <c r="G2189" s="12">
        <v>83245</v>
      </c>
      <c r="H2189" s="12" t="s">
        <v>41</v>
      </c>
      <c r="I2189" s="12" t="s">
        <v>44</v>
      </c>
      <c r="J2189" s="12">
        <v>656876</v>
      </c>
      <c r="K2189" s="12">
        <v>5</v>
      </c>
      <c r="L2189" s="13">
        <v>4238</v>
      </c>
      <c r="M2189" s="14">
        <f>Table1[[#This Row],[Column1]]/100</f>
        <v>0</v>
      </c>
      <c r="N2189" s="13">
        <f>Table1[[#This Row],[Unit_Price]]*Table1[[#This Row],[Quantity]]*(1-Table1[[#This Row],[Discount_%]])</f>
        <v>21190</v>
      </c>
      <c r="O2189" s="13">
        <v>22153</v>
      </c>
      <c r="P2189" s="13">
        <f>Table1[[#This Row],[Revenue]]-Table1[[#This Row],[Cost]]</f>
        <v>-963</v>
      </c>
      <c r="Q2189" s="12" t="s">
        <v>49</v>
      </c>
      <c r="R2189" s="12" t="s">
        <v>51</v>
      </c>
      <c r="S2189" s="12" t="s">
        <v>55</v>
      </c>
      <c r="T2189" s="12">
        <v>5</v>
      </c>
      <c r="U2189" s="12">
        <v>0</v>
      </c>
      <c r="V2189" s="20" t="str">
        <f>TEXT(Table1[[#This Row],[Date]],"mmm-yyyy")</f>
        <v>Jul-2025</v>
      </c>
    </row>
    <row r="2190" spans="1:22" x14ac:dyDescent="0.2">
      <c r="A2190" s="11">
        <f t="shared" si="33"/>
        <v>45840</v>
      </c>
      <c r="B2190" s="12" t="s">
        <v>23</v>
      </c>
      <c r="C2190" s="12" t="str">
        <f>VLOOKUP(D2190, City_Mapping!A:B, 2, FALSE)</f>
        <v>India</v>
      </c>
      <c r="D2190" s="12" t="s">
        <v>28</v>
      </c>
      <c r="E2190" s="12" t="s">
        <v>34</v>
      </c>
      <c r="F2190" s="12" t="s">
        <v>40</v>
      </c>
      <c r="G2190" s="12">
        <v>80679</v>
      </c>
      <c r="H2190" s="12" t="s">
        <v>42</v>
      </c>
      <c r="I2190" s="12" t="s">
        <v>44</v>
      </c>
      <c r="J2190" s="12">
        <v>809852</v>
      </c>
      <c r="K2190" s="12">
        <v>4</v>
      </c>
      <c r="L2190" s="13">
        <v>1083</v>
      </c>
      <c r="M2190" s="14">
        <f>Table1[[#This Row],[Column1]]/100</f>
        <v>0.2</v>
      </c>
      <c r="N2190" s="13">
        <f>Table1[[#This Row],[Unit_Price]]*Table1[[#This Row],[Quantity]]*(1-Table1[[#This Row],[Discount_%]])</f>
        <v>3465.6000000000004</v>
      </c>
      <c r="O2190" s="13">
        <v>15892</v>
      </c>
      <c r="P2190" s="13">
        <f>Table1[[#This Row],[Revenue]]-Table1[[#This Row],[Cost]]</f>
        <v>-12426.4</v>
      </c>
      <c r="Q2190" s="12" t="s">
        <v>47</v>
      </c>
      <c r="R2190" s="12" t="s">
        <v>52</v>
      </c>
      <c r="S2190" s="12" t="s">
        <v>53</v>
      </c>
      <c r="T2190" s="12">
        <v>4</v>
      </c>
      <c r="U2190" s="12">
        <v>20</v>
      </c>
      <c r="V2190" s="20" t="str">
        <f>TEXT(Table1[[#This Row],[Date]],"mmm-yyyy")</f>
        <v>Jul-2025</v>
      </c>
    </row>
    <row r="2191" spans="1:22" x14ac:dyDescent="0.2">
      <c r="A2191" s="11">
        <f t="shared" ref="A2191:A2254" si="34">A2179+1</f>
        <v>45840</v>
      </c>
      <c r="B2191" s="12" t="s">
        <v>20</v>
      </c>
      <c r="C2191" s="12" t="str">
        <f>VLOOKUP(D2191, City_Mapping!A:B, 2, FALSE)</f>
        <v>India</v>
      </c>
      <c r="D2191" s="12" t="s">
        <v>28</v>
      </c>
      <c r="E2191" s="12" t="s">
        <v>36</v>
      </c>
      <c r="F2191" s="12" t="s">
        <v>39</v>
      </c>
      <c r="G2191" s="12">
        <v>72934</v>
      </c>
      <c r="H2191" s="12" t="s">
        <v>42</v>
      </c>
      <c r="I2191" s="12" t="s">
        <v>45</v>
      </c>
      <c r="J2191" s="12">
        <v>631177</v>
      </c>
      <c r="K2191" s="12">
        <v>6</v>
      </c>
      <c r="L2191" s="13">
        <v>2720</v>
      </c>
      <c r="M2191" s="14">
        <f>Table1[[#This Row],[Column1]]/100</f>
        <v>0.2</v>
      </c>
      <c r="N2191" s="13">
        <f>Table1[[#This Row],[Unit_Price]]*Table1[[#This Row],[Quantity]]*(1-Table1[[#This Row],[Discount_%]])</f>
        <v>13056</v>
      </c>
      <c r="O2191" s="13">
        <v>4116</v>
      </c>
      <c r="P2191" s="13">
        <f>Table1[[#This Row],[Revenue]]-Table1[[#This Row],[Cost]]</f>
        <v>8940</v>
      </c>
      <c r="Q2191" s="12" t="s">
        <v>46</v>
      </c>
      <c r="R2191" s="12" t="s">
        <v>52</v>
      </c>
      <c r="S2191" s="12" t="s">
        <v>56</v>
      </c>
      <c r="T2191" s="12">
        <v>2</v>
      </c>
      <c r="U2191" s="12">
        <v>20</v>
      </c>
      <c r="V2191" s="20" t="str">
        <f>TEXT(Table1[[#This Row],[Date]],"mmm-yyyy")</f>
        <v>Jul-2025</v>
      </c>
    </row>
    <row r="2192" spans="1:22" x14ac:dyDescent="0.2">
      <c r="A2192" s="11">
        <f t="shared" si="34"/>
        <v>45840</v>
      </c>
      <c r="B2192" s="12" t="s">
        <v>23</v>
      </c>
      <c r="C2192" s="12" t="str">
        <f>VLOOKUP(D2192, City_Mapping!A:B, 2, FALSE)</f>
        <v>UK</v>
      </c>
      <c r="D2192" s="12" t="s">
        <v>29</v>
      </c>
      <c r="E2192" s="12" t="s">
        <v>35</v>
      </c>
      <c r="F2192" s="12" t="s">
        <v>40</v>
      </c>
      <c r="G2192" s="12">
        <v>76760</v>
      </c>
      <c r="H2192" s="12" t="s">
        <v>41</v>
      </c>
      <c r="I2192" s="12" t="s">
        <v>43</v>
      </c>
      <c r="J2192" s="12">
        <v>998120</v>
      </c>
      <c r="K2192" s="12">
        <v>6</v>
      </c>
      <c r="L2192" s="13">
        <v>807</v>
      </c>
      <c r="M2192" s="14">
        <f>Table1[[#This Row],[Column1]]/100</f>
        <v>0</v>
      </c>
      <c r="N2192" s="13">
        <f>Table1[[#This Row],[Unit_Price]]*Table1[[#This Row],[Quantity]]*(1-Table1[[#This Row],[Discount_%]])</f>
        <v>4842</v>
      </c>
      <c r="O2192" s="13">
        <v>18678</v>
      </c>
      <c r="P2192" s="13">
        <f>Table1[[#This Row],[Revenue]]-Table1[[#This Row],[Cost]]</f>
        <v>-13836</v>
      </c>
      <c r="Q2192" s="12" t="s">
        <v>48</v>
      </c>
      <c r="R2192" s="12" t="s">
        <v>50</v>
      </c>
      <c r="S2192" s="12" t="s">
        <v>54</v>
      </c>
      <c r="T2192" s="12">
        <v>2</v>
      </c>
      <c r="U2192" s="12">
        <v>0</v>
      </c>
      <c r="V2192" s="20" t="str">
        <f>TEXT(Table1[[#This Row],[Date]],"mmm-yyyy")</f>
        <v>Jul-2025</v>
      </c>
    </row>
    <row r="2193" spans="1:22" x14ac:dyDescent="0.2">
      <c r="A2193" s="11">
        <f t="shared" si="34"/>
        <v>45840</v>
      </c>
      <c r="B2193" s="12" t="s">
        <v>22</v>
      </c>
      <c r="C2193" s="12" t="str">
        <f>VLOOKUP(D2193, City_Mapping!A:B, 2, FALSE)</f>
        <v>UAE</v>
      </c>
      <c r="D2193" s="12" t="s">
        <v>30</v>
      </c>
      <c r="E2193" s="12" t="s">
        <v>36</v>
      </c>
      <c r="F2193" s="12" t="s">
        <v>40</v>
      </c>
      <c r="G2193" s="12">
        <v>57234</v>
      </c>
      <c r="H2193" s="12" t="s">
        <v>41</v>
      </c>
      <c r="I2193" s="12" t="s">
        <v>43</v>
      </c>
      <c r="J2193" s="12">
        <v>997422</v>
      </c>
      <c r="K2193" s="12">
        <v>6</v>
      </c>
      <c r="L2193" s="13">
        <v>561</v>
      </c>
      <c r="M2193" s="14">
        <f>Table1[[#This Row],[Column1]]/100</f>
        <v>0</v>
      </c>
      <c r="N2193" s="13">
        <f>Table1[[#This Row],[Unit_Price]]*Table1[[#This Row],[Quantity]]*(1-Table1[[#This Row],[Discount_%]])</f>
        <v>3366</v>
      </c>
      <c r="O2193" s="13">
        <v>4976</v>
      </c>
      <c r="P2193" s="13">
        <f>Table1[[#This Row],[Revenue]]-Table1[[#This Row],[Cost]]</f>
        <v>-1610</v>
      </c>
      <c r="Q2193" s="12" t="s">
        <v>49</v>
      </c>
      <c r="R2193" s="12" t="s">
        <v>52</v>
      </c>
      <c r="S2193" s="12" t="s">
        <v>56</v>
      </c>
      <c r="T2193" s="12">
        <v>4</v>
      </c>
      <c r="U2193" s="12">
        <v>0</v>
      </c>
      <c r="V2193" s="20" t="str">
        <f>TEXT(Table1[[#This Row],[Date]],"mmm-yyyy")</f>
        <v>Jul-2025</v>
      </c>
    </row>
    <row r="2194" spans="1:22" x14ac:dyDescent="0.2">
      <c r="A2194" s="11">
        <f t="shared" si="34"/>
        <v>45840</v>
      </c>
      <c r="B2194" s="12" t="s">
        <v>23</v>
      </c>
      <c r="C2194" s="12" t="str">
        <f>VLOOKUP(D2194, City_Mapping!A:B, 2, FALSE)</f>
        <v>India</v>
      </c>
      <c r="D2194" s="12" t="s">
        <v>32</v>
      </c>
      <c r="E2194" s="12" t="s">
        <v>34</v>
      </c>
      <c r="F2194" s="12" t="s">
        <v>38</v>
      </c>
      <c r="G2194" s="12">
        <v>71049</v>
      </c>
      <c r="H2194" s="12" t="s">
        <v>41</v>
      </c>
      <c r="I2194" s="12" t="s">
        <v>44</v>
      </c>
      <c r="J2194" s="12">
        <v>347723</v>
      </c>
      <c r="K2194" s="12">
        <v>3</v>
      </c>
      <c r="L2194" s="13">
        <v>4288</v>
      </c>
      <c r="M2194" s="14">
        <f>Table1[[#This Row],[Column1]]/100</f>
        <v>0.2</v>
      </c>
      <c r="N2194" s="13">
        <f>Table1[[#This Row],[Unit_Price]]*Table1[[#This Row],[Quantity]]*(1-Table1[[#This Row],[Discount_%]])</f>
        <v>10291.200000000001</v>
      </c>
      <c r="O2194" s="13">
        <v>24249</v>
      </c>
      <c r="P2194" s="13">
        <f>Table1[[#This Row],[Revenue]]-Table1[[#This Row],[Cost]]</f>
        <v>-13957.8</v>
      </c>
      <c r="Q2194" s="12" t="s">
        <v>49</v>
      </c>
      <c r="R2194" s="12" t="s">
        <v>51</v>
      </c>
      <c r="S2194" s="12" t="s">
        <v>54</v>
      </c>
      <c r="T2194" s="12">
        <v>2</v>
      </c>
      <c r="U2194" s="12">
        <v>20</v>
      </c>
      <c r="V2194" s="20" t="str">
        <f>TEXT(Table1[[#This Row],[Date]],"mmm-yyyy")</f>
        <v>Jul-2025</v>
      </c>
    </row>
    <row r="2195" spans="1:22" x14ac:dyDescent="0.2">
      <c r="A2195" s="11">
        <f t="shared" si="34"/>
        <v>45840</v>
      </c>
      <c r="B2195" s="12" t="s">
        <v>22</v>
      </c>
      <c r="C2195" s="12" t="str">
        <f>VLOOKUP(D2195, City_Mapping!A:B, 2, FALSE)</f>
        <v>India</v>
      </c>
      <c r="D2195" s="12" t="s">
        <v>33</v>
      </c>
      <c r="E2195" s="12" t="s">
        <v>35</v>
      </c>
      <c r="F2195" s="12" t="s">
        <v>38</v>
      </c>
      <c r="G2195" s="12">
        <v>73843</v>
      </c>
      <c r="H2195" s="12" t="s">
        <v>41</v>
      </c>
      <c r="I2195" s="12" t="s">
        <v>45</v>
      </c>
      <c r="J2195" s="12">
        <v>915578</v>
      </c>
      <c r="K2195" s="12">
        <v>7</v>
      </c>
      <c r="L2195" s="13">
        <v>2633</v>
      </c>
      <c r="M2195" s="14">
        <f>Table1[[#This Row],[Column1]]/100</f>
        <v>0.15</v>
      </c>
      <c r="N2195" s="13">
        <f>Table1[[#This Row],[Unit_Price]]*Table1[[#This Row],[Quantity]]*(1-Table1[[#This Row],[Discount_%]])</f>
        <v>15666.35</v>
      </c>
      <c r="O2195" s="13">
        <v>16021</v>
      </c>
      <c r="P2195" s="13">
        <f>Table1[[#This Row],[Revenue]]-Table1[[#This Row],[Cost]]</f>
        <v>-354.64999999999964</v>
      </c>
      <c r="Q2195" s="12" t="s">
        <v>46</v>
      </c>
      <c r="R2195" s="12" t="s">
        <v>52</v>
      </c>
      <c r="S2195" s="12" t="s">
        <v>54</v>
      </c>
      <c r="T2195" s="12">
        <v>5</v>
      </c>
      <c r="U2195" s="12">
        <v>15</v>
      </c>
      <c r="V2195" s="20" t="str">
        <f>TEXT(Table1[[#This Row],[Date]],"mmm-yyyy")</f>
        <v>Jul-2025</v>
      </c>
    </row>
    <row r="2196" spans="1:22" x14ac:dyDescent="0.2">
      <c r="A2196" s="11">
        <f t="shared" si="34"/>
        <v>45840</v>
      </c>
      <c r="B2196" s="12" t="s">
        <v>22</v>
      </c>
      <c r="C2196" s="12" t="str">
        <f>VLOOKUP(D2196, City_Mapping!A:B, 2, FALSE)</f>
        <v>UAE</v>
      </c>
      <c r="D2196" s="12" t="s">
        <v>30</v>
      </c>
      <c r="E2196" s="12" t="s">
        <v>36</v>
      </c>
      <c r="F2196" s="12" t="s">
        <v>40</v>
      </c>
      <c r="G2196" s="12">
        <v>58047</v>
      </c>
      <c r="H2196" s="12" t="s">
        <v>42</v>
      </c>
      <c r="I2196" s="12" t="s">
        <v>45</v>
      </c>
      <c r="J2196" s="12">
        <v>152318</v>
      </c>
      <c r="K2196" s="12">
        <v>3</v>
      </c>
      <c r="L2196" s="13">
        <v>2459</v>
      </c>
      <c r="M2196" s="14">
        <f>Table1[[#This Row],[Column1]]/100</f>
        <v>0.1</v>
      </c>
      <c r="N2196" s="13">
        <f>Table1[[#This Row],[Unit_Price]]*Table1[[#This Row],[Quantity]]*(1-Table1[[#This Row],[Discount_%]])</f>
        <v>6639.3</v>
      </c>
      <c r="O2196" s="13">
        <v>23774</v>
      </c>
      <c r="P2196" s="13">
        <f>Table1[[#This Row],[Revenue]]-Table1[[#This Row],[Cost]]</f>
        <v>-17134.7</v>
      </c>
      <c r="Q2196" s="12" t="s">
        <v>47</v>
      </c>
      <c r="R2196" s="12" t="s">
        <v>51</v>
      </c>
      <c r="S2196" s="12" t="s">
        <v>56</v>
      </c>
      <c r="T2196" s="12">
        <v>1</v>
      </c>
      <c r="U2196" s="12">
        <v>10</v>
      </c>
      <c r="V2196" s="20" t="str">
        <f>TEXT(Table1[[#This Row],[Date]],"mmm-yyyy")</f>
        <v>Jul-2025</v>
      </c>
    </row>
    <row r="2197" spans="1:22" x14ac:dyDescent="0.2">
      <c r="A2197" s="11">
        <f t="shared" si="34"/>
        <v>45840</v>
      </c>
      <c r="B2197" s="12" t="s">
        <v>23</v>
      </c>
      <c r="C2197" s="12" t="str">
        <f>VLOOKUP(D2197, City_Mapping!A:B, 2, FALSE)</f>
        <v>UAE</v>
      </c>
      <c r="D2197" s="12" t="s">
        <v>30</v>
      </c>
      <c r="E2197" s="12" t="s">
        <v>36</v>
      </c>
      <c r="F2197" s="12" t="s">
        <v>38</v>
      </c>
      <c r="G2197" s="12">
        <v>19741</v>
      </c>
      <c r="H2197" s="12" t="s">
        <v>41</v>
      </c>
      <c r="I2197" s="12" t="s">
        <v>45</v>
      </c>
      <c r="J2197" s="12">
        <v>622121</v>
      </c>
      <c r="K2197" s="12">
        <v>6</v>
      </c>
      <c r="L2197" s="13">
        <v>2532</v>
      </c>
      <c r="M2197" s="14">
        <f>Table1[[#This Row],[Column1]]/100</f>
        <v>0.15</v>
      </c>
      <c r="N2197" s="13">
        <f>Table1[[#This Row],[Unit_Price]]*Table1[[#This Row],[Quantity]]*(1-Table1[[#This Row],[Discount_%]])</f>
        <v>12913.199999999999</v>
      </c>
      <c r="O2197" s="13">
        <v>1173</v>
      </c>
      <c r="P2197" s="13">
        <f>Table1[[#This Row],[Revenue]]-Table1[[#This Row],[Cost]]</f>
        <v>11740.199999999999</v>
      </c>
      <c r="Q2197" s="12" t="s">
        <v>48</v>
      </c>
      <c r="R2197" s="12" t="s">
        <v>51</v>
      </c>
      <c r="S2197" s="12" t="s">
        <v>54</v>
      </c>
      <c r="T2197" s="12">
        <v>4</v>
      </c>
      <c r="U2197" s="12">
        <v>15</v>
      </c>
      <c r="V2197" s="20" t="str">
        <f>TEXT(Table1[[#This Row],[Date]],"mmm-yyyy")</f>
        <v>Jul-2025</v>
      </c>
    </row>
    <row r="2198" spans="1:22" x14ac:dyDescent="0.2">
      <c r="A2198" s="11">
        <f t="shared" si="34"/>
        <v>45841</v>
      </c>
      <c r="B2198" s="12" t="s">
        <v>20</v>
      </c>
      <c r="C2198" s="12" t="str">
        <f>VLOOKUP(D2198, City_Mapping!A:B, 2, FALSE)</f>
        <v>UK</v>
      </c>
      <c r="D2198" s="12" t="s">
        <v>29</v>
      </c>
      <c r="E2198" s="12" t="s">
        <v>34</v>
      </c>
      <c r="F2198" s="12" t="s">
        <v>40</v>
      </c>
      <c r="G2198" s="12">
        <v>73004</v>
      </c>
      <c r="H2198" s="12" t="s">
        <v>41</v>
      </c>
      <c r="I2198" s="12" t="s">
        <v>43</v>
      </c>
      <c r="J2198" s="12">
        <v>593298</v>
      </c>
      <c r="K2198" s="12">
        <v>1</v>
      </c>
      <c r="L2198" s="13">
        <v>4262</v>
      </c>
      <c r="M2198" s="14">
        <f>Table1[[#This Row],[Column1]]/100</f>
        <v>0.1</v>
      </c>
      <c r="N2198" s="13">
        <f>Table1[[#This Row],[Unit_Price]]*Table1[[#This Row],[Quantity]]*(1-Table1[[#This Row],[Discount_%]])</f>
        <v>3835.8</v>
      </c>
      <c r="O2198" s="13">
        <v>13323</v>
      </c>
      <c r="P2198" s="13">
        <f>Table1[[#This Row],[Revenue]]-Table1[[#This Row],[Cost]]</f>
        <v>-9487.2000000000007</v>
      </c>
      <c r="Q2198" s="12" t="s">
        <v>47</v>
      </c>
      <c r="R2198" s="12" t="s">
        <v>51</v>
      </c>
      <c r="S2198" s="12" t="s">
        <v>53</v>
      </c>
      <c r="T2198" s="12">
        <v>1</v>
      </c>
      <c r="U2198" s="12">
        <v>10</v>
      </c>
      <c r="V2198" s="20" t="str">
        <f>TEXT(Table1[[#This Row],[Date]],"mmm-yyyy")</f>
        <v>Jul-2025</v>
      </c>
    </row>
    <row r="2199" spans="1:22" x14ac:dyDescent="0.2">
      <c r="A2199" s="11">
        <f t="shared" si="34"/>
        <v>45841</v>
      </c>
      <c r="B2199" s="12" t="s">
        <v>21</v>
      </c>
      <c r="C2199" s="12" t="str">
        <f>VLOOKUP(D2199, City_Mapping!A:B, 2, FALSE)</f>
        <v>India</v>
      </c>
      <c r="D2199" s="12" t="s">
        <v>33</v>
      </c>
      <c r="E2199" s="12" t="s">
        <v>36</v>
      </c>
      <c r="F2199" s="12" t="s">
        <v>38</v>
      </c>
      <c r="G2199" s="12">
        <v>71489</v>
      </c>
      <c r="H2199" s="12" t="s">
        <v>42</v>
      </c>
      <c r="I2199" s="12" t="s">
        <v>45</v>
      </c>
      <c r="J2199" s="12">
        <v>566804</v>
      </c>
      <c r="K2199" s="12">
        <v>8</v>
      </c>
      <c r="L2199" s="13">
        <v>3286</v>
      </c>
      <c r="M2199" s="14">
        <f>Table1[[#This Row],[Column1]]/100</f>
        <v>0.05</v>
      </c>
      <c r="N2199" s="13">
        <f>Table1[[#This Row],[Unit_Price]]*Table1[[#This Row],[Quantity]]*(1-Table1[[#This Row],[Discount_%]])</f>
        <v>24973.599999999999</v>
      </c>
      <c r="O2199" s="13">
        <v>29973</v>
      </c>
      <c r="P2199" s="13">
        <f>Table1[[#This Row],[Revenue]]-Table1[[#This Row],[Cost]]</f>
        <v>-4999.4000000000015</v>
      </c>
      <c r="Q2199" s="12" t="s">
        <v>47</v>
      </c>
      <c r="R2199" s="12" t="s">
        <v>51</v>
      </c>
      <c r="S2199" s="12" t="s">
        <v>55</v>
      </c>
      <c r="T2199" s="12">
        <v>1</v>
      </c>
      <c r="U2199" s="12">
        <v>5</v>
      </c>
      <c r="V2199" s="20" t="str">
        <f>TEXT(Table1[[#This Row],[Date]],"mmm-yyyy")</f>
        <v>Jul-2025</v>
      </c>
    </row>
    <row r="2200" spans="1:22" x14ac:dyDescent="0.2">
      <c r="A2200" s="11">
        <f t="shared" si="34"/>
        <v>45841</v>
      </c>
      <c r="B2200" s="12" t="s">
        <v>23</v>
      </c>
      <c r="C2200" s="12" t="str">
        <f>VLOOKUP(D2200, City_Mapping!A:B, 2, FALSE)</f>
        <v>India</v>
      </c>
      <c r="D2200" s="12" t="s">
        <v>28</v>
      </c>
      <c r="E2200" s="12" t="s">
        <v>35</v>
      </c>
      <c r="F2200" s="12" t="s">
        <v>37</v>
      </c>
      <c r="G2200" s="12">
        <v>32991</v>
      </c>
      <c r="H2200" s="12" t="s">
        <v>41</v>
      </c>
      <c r="I2200" s="12" t="s">
        <v>45</v>
      </c>
      <c r="J2200" s="12">
        <v>591300</v>
      </c>
      <c r="K2200" s="12">
        <v>7</v>
      </c>
      <c r="L2200" s="13">
        <v>2042</v>
      </c>
      <c r="M2200" s="14">
        <f>Table1[[#This Row],[Column1]]/100</f>
        <v>0.05</v>
      </c>
      <c r="N2200" s="13">
        <f>Table1[[#This Row],[Unit_Price]]*Table1[[#This Row],[Quantity]]*(1-Table1[[#This Row],[Discount_%]])</f>
        <v>13579.3</v>
      </c>
      <c r="O2200" s="13">
        <v>24709</v>
      </c>
      <c r="P2200" s="13">
        <f>Table1[[#This Row],[Revenue]]-Table1[[#This Row],[Cost]]</f>
        <v>-11129.7</v>
      </c>
      <c r="Q2200" s="12" t="s">
        <v>49</v>
      </c>
      <c r="R2200" s="12" t="s">
        <v>50</v>
      </c>
      <c r="S2200" s="12" t="s">
        <v>55</v>
      </c>
      <c r="T2200" s="12">
        <v>4</v>
      </c>
      <c r="U2200" s="12">
        <v>5</v>
      </c>
      <c r="V2200" s="20" t="str">
        <f>TEXT(Table1[[#This Row],[Date]],"mmm-yyyy")</f>
        <v>Jul-2025</v>
      </c>
    </row>
    <row r="2201" spans="1:22" x14ac:dyDescent="0.2">
      <c r="A2201" s="11">
        <f t="shared" si="34"/>
        <v>45841</v>
      </c>
      <c r="B2201" s="12" t="s">
        <v>22</v>
      </c>
      <c r="C2201" s="12" t="str">
        <f>VLOOKUP(D2201, City_Mapping!A:B, 2, FALSE)</f>
        <v>India</v>
      </c>
      <c r="D2201" s="12" t="s">
        <v>32</v>
      </c>
      <c r="E2201" s="12" t="s">
        <v>34</v>
      </c>
      <c r="F2201" s="12" t="s">
        <v>38</v>
      </c>
      <c r="G2201" s="12">
        <v>36081</v>
      </c>
      <c r="H2201" s="12" t="s">
        <v>41</v>
      </c>
      <c r="I2201" s="12" t="s">
        <v>43</v>
      </c>
      <c r="J2201" s="12">
        <v>661926</v>
      </c>
      <c r="K2201" s="12">
        <v>9</v>
      </c>
      <c r="L2201" s="13">
        <v>2175</v>
      </c>
      <c r="M2201" s="14">
        <f>Table1[[#This Row],[Column1]]/100</f>
        <v>0.15</v>
      </c>
      <c r="N2201" s="13">
        <f>Table1[[#This Row],[Unit_Price]]*Table1[[#This Row],[Quantity]]*(1-Table1[[#This Row],[Discount_%]])</f>
        <v>16638.75</v>
      </c>
      <c r="O2201" s="13">
        <v>25202</v>
      </c>
      <c r="P2201" s="13">
        <f>Table1[[#This Row],[Revenue]]-Table1[[#This Row],[Cost]]</f>
        <v>-8563.25</v>
      </c>
      <c r="Q2201" s="12" t="s">
        <v>47</v>
      </c>
      <c r="R2201" s="12" t="s">
        <v>51</v>
      </c>
      <c r="S2201" s="12" t="s">
        <v>56</v>
      </c>
      <c r="T2201" s="12">
        <v>3</v>
      </c>
      <c r="U2201" s="12">
        <v>15</v>
      </c>
      <c r="V2201" s="20" t="str">
        <f>TEXT(Table1[[#This Row],[Date]],"mmm-yyyy")</f>
        <v>Jul-2025</v>
      </c>
    </row>
    <row r="2202" spans="1:22" x14ac:dyDescent="0.2">
      <c r="A2202" s="11">
        <f t="shared" si="34"/>
        <v>45841</v>
      </c>
      <c r="B2202" s="12" t="s">
        <v>22</v>
      </c>
      <c r="C2202" s="12" t="str">
        <f>VLOOKUP(D2202, City_Mapping!A:B, 2, FALSE)</f>
        <v>India</v>
      </c>
      <c r="D2202" s="12" t="s">
        <v>28</v>
      </c>
      <c r="E2202" s="12" t="s">
        <v>34</v>
      </c>
      <c r="F2202" s="12" t="s">
        <v>38</v>
      </c>
      <c r="G2202" s="12">
        <v>67304</v>
      </c>
      <c r="H2202" s="12" t="s">
        <v>41</v>
      </c>
      <c r="I2202" s="12" t="s">
        <v>45</v>
      </c>
      <c r="J2202" s="12">
        <v>101147</v>
      </c>
      <c r="K2202" s="12">
        <v>3</v>
      </c>
      <c r="L2202" s="13">
        <v>533</v>
      </c>
      <c r="M2202" s="14">
        <f>Table1[[#This Row],[Column1]]/100</f>
        <v>0.2</v>
      </c>
      <c r="N2202" s="13">
        <f>Table1[[#This Row],[Unit_Price]]*Table1[[#This Row],[Quantity]]*(1-Table1[[#This Row],[Discount_%]])</f>
        <v>1279.2</v>
      </c>
      <c r="O2202" s="13">
        <v>5981</v>
      </c>
      <c r="P2202" s="13">
        <f>Table1[[#This Row],[Revenue]]-Table1[[#This Row],[Cost]]</f>
        <v>-4701.8</v>
      </c>
      <c r="Q2202" s="12" t="s">
        <v>47</v>
      </c>
      <c r="R2202" s="12" t="s">
        <v>50</v>
      </c>
      <c r="S2202" s="12" t="s">
        <v>56</v>
      </c>
      <c r="T2202" s="12">
        <v>5</v>
      </c>
      <c r="U2202" s="12">
        <v>20</v>
      </c>
      <c r="V2202" s="20" t="str">
        <f>TEXT(Table1[[#This Row],[Date]],"mmm-yyyy")</f>
        <v>Jul-2025</v>
      </c>
    </row>
    <row r="2203" spans="1:22" x14ac:dyDescent="0.2">
      <c r="A2203" s="11">
        <f t="shared" si="34"/>
        <v>45841</v>
      </c>
      <c r="B2203" s="12" t="s">
        <v>23</v>
      </c>
      <c r="C2203" s="12" t="str">
        <f>VLOOKUP(D2203, City_Mapping!A:B, 2, FALSE)</f>
        <v>UAE</v>
      </c>
      <c r="D2203" s="12" t="s">
        <v>30</v>
      </c>
      <c r="E2203" s="12" t="s">
        <v>35</v>
      </c>
      <c r="F2203" s="12" t="s">
        <v>37</v>
      </c>
      <c r="G2203" s="12">
        <v>25642</v>
      </c>
      <c r="H2203" s="12" t="s">
        <v>41</v>
      </c>
      <c r="I2203" s="12" t="s">
        <v>43</v>
      </c>
      <c r="J2203" s="12">
        <v>621715</v>
      </c>
      <c r="K2203" s="12">
        <v>8</v>
      </c>
      <c r="L2203" s="13">
        <v>4461</v>
      </c>
      <c r="M2203" s="14">
        <f>Table1[[#This Row],[Column1]]/100</f>
        <v>0</v>
      </c>
      <c r="N2203" s="13">
        <f>Table1[[#This Row],[Unit_Price]]*Table1[[#This Row],[Quantity]]*(1-Table1[[#This Row],[Discount_%]])</f>
        <v>35688</v>
      </c>
      <c r="O2203" s="13">
        <v>11272</v>
      </c>
      <c r="P2203" s="13">
        <f>Table1[[#This Row],[Revenue]]-Table1[[#This Row],[Cost]]</f>
        <v>24416</v>
      </c>
      <c r="Q2203" s="12" t="s">
        <v>49</v>
      </c>
      <c r="R2203" s="12" t="s">
        <v>50</v>
      </c>
      <c r="S2203" s="12" t="s">
        <v>56</v>
      </c>
      <c r="T2203" s="12">
        <v>4</v>
      </c>
      <c r="U2203" s="12">
        <v>0</v>
      </c>
      <c r="V2203" s="20" t="str">
        <f>TEXT(Table1[[#This Row],[Date]],"mmm-yyyy")</f>
        <v>Jul-2025</v>
      </c>
    </row>
    <row r="2204" spans="1:22" x14ac:dyDescent="0.2">
      <c r="A2204" s="11">
        <f t="shared" si="34"/>
        <v>45841</v>
      </c>
      <c r="B2204" s="12" t="s">
        <v>20</v>
      </c>
      <c r="C2204" s="12" t="str">
        <f>VLOOKUP(D2204, City_Mapping!A:B, 2, FALSE)</f>
        <v>India</v>
      </c>
      <c r="D2204" s="12" t="s">
        <v>32</v>
      </c>
      <c r="E2204" s="12" t="s">
        <v>34</v>
      </c>
      <c r="F2204" s="12" t="s">
        <v>40</v>
      </c>
      <c r="G2204" s="12">
        <v>85103</v>
      </c>
      <c r="H2204" s="12" t="s">
        <v>41</v>
      </c>
      <c r="I2204" s="12" t="s">
        <v>44</v>
      </c>
      <c r="J2204" s="12">
        <v>710058</v>
      </c>
      <c r="K2204" s="12">
        <v>2</v>
      </c>
      <c r="L2204" s="13">
        <v>3299</v>
      </c>
      <c r="M2204" s="14">
        <f>Table1[[#This Row],[Column1]]/100</f>
        <v>0.05</v>
      </c>
      <c r="N2204" s="13">
        <f>Table1[[#This Row],[Unit_Price]]*Table1[[#This Row],[Quantity]]*(1-Table1[[#This Row],[Discount_%]])</f>
        <v>6268.0999999999995</v>
      </c>
      <c r="O2204" s="13">
        <v>4834</v>
      </c>
      <c r="P2204" s="13">
        <f>Table1[[#This Row],[Revenue]]-Table1[[#This Row],[Cost]]</f>
        <v>1434.0999999999995</v>
      </c>
      <c r="Q2204" s="12" t="s">
        <v>49</v>
      </c>
      <c r="R2204" s="12" t="s">
        <v>50</v>
      </c>
      <c r="S2204" s="12" t="s">
        <v>56</v>
      </c>
      <c r="T2204" s="12">
        <v>5</v>
      </c>
      <c r="U2204" s="12">
        <v>5</v>
      </c>
      <c r="V2204" s="20" t="str">
        <f>TEXT(Table1[[#This Row],[Date]],"mmm-yyyy")</f>
        <v>Jul-2025</v>
      </c>
    </row>
    <row r="2205" spans="1:22" x14ac:dyDescent="0.2">
      <c r="A2205" s="11">
        <f t="shared" si="34"/>
        <v>45841</v>
      </c>
      <c r="B2205" s="12" t="s">
        <v>20</v>
      </c>
      <c r="C2205" s="12" t="str">
        <f>VLOOKUP(D2205, City_Mapping!A:B, 2, FALSE)</f>
        <v>USA</v>
      </c>
      <c r="D2205" s="12" t="s">
        <v>31</v>
      </c>
      <c r="E2205" s="12" t="s">
        <v>36</v>
      </c>
      <c r="F2205" s="12" t="s">
        <v>38</v>
      </c>
      <c r="G2205" s="12">
        <v>27399</v>
      </c>
      <c r="H2205" s="12" t="s">
        <v>41</v>
      </c>
      <c r="I2205" s="12" t="s">
        <v>44</v>
      </c>
      <c r="J2205" s="12">
        <v>422479</v>
      </c>
      <c r="K2205" s="12">
        <v>9</v>
      </c>
      <c r="L2205" s="13">
        <v>2355</v>
      </c>
      <c r="M2205" s="14">
        <f>Table1[[#This Row],[Column1]]/100</f>
        <v>0.2</v>
      </c>
      <c r="N2205" s="13">
        <f>Table1[[#This Row],[Unit_Price]]*Table1[[#This Row],[Quantity]]*(1-Table1[[#This Row],[Discount_%]])</f>
        <v>16956</v>
      </c>
      <c r="O2205" s="13">
        <v>3429</v>
      </c>
      <c r="P2205" s="13">
        <f>Table1[[#This Row],[Revenue]]-Table1[[#This Row],[Cost]]</f>
        <v>13527</v>
      </c>
      <c r="Q2205" s="12" t="s">
        <v>47</v>
      </c>
      <c r="R2205" s="12" t="s">
        <v>52</v>
      </c>
      <c r="S2205" s="12" t="s">
        <v>53</v>
      </c>
      <c r="T2205" s="12">
        <v>1</v>
      </c>
      <c r="U2205" s="12">
        <v>20</v>
      </c>
      <c r="V2205" s="20" t="str">
        <f>TEXT(Table1[[#This Row],[Date]],"mmm-yyyy")</f>
        <v>Jul-2025</v>
      </c>
    </row>
    <row r="2206" spans="1:22" x14ac:dyDescent="0.2">
      <c r="A2206" s="11">
        <f t="shared" si="34"/>
        <v>45841</v>
      </c>
      <c r="B2206" s="12" t="s">
        <v>22</v>
      </c>
      <c r="C2206" s="12" t="str">
        <f>VLOOKUP(D2206, City_Mapping!A:B, 2, FALSE)</f>
        <v>UAE</v>
      </c>
      <c r="D2206" s="12" t="s">
        <v>30</v>
      </c>
      <c r="E2206" s="12" t="s">
        <v>36</v>
      </c>
      <c r="F2206" s="12" t="s">
        <v>38</v>
      </c>
      <c r="G2206" s="12">
        <v>43103</v>
      </c>
      <c r="H2206" s="12" t="s">
        <v>42</v>
      </c>
      <c r="I2206" s="12" t="s">
        <v>44</v>
      </c>
      <c r="J2206" s="12">
        <v>164347</v>
      </c>
      <c r="K2206" s="12">
        <v>1</v>
      </c>
      <c r="L2206" s="13">
        <v>4180</v>
      </c>
      <c r="M2206" s="14">
        <f>Table1[[#This Row],[Column1]]/100</f>
        <v>0.2</v>
      </c>
      <c r="N2206" s="13">
        <f>Table1[[#This Row],[Unit_Price]]*Table1[[#This Row],[Quantity]]*(1-Table1[[#This Row],[Discount_%]])</f>
        <v>3344</v>
      </c>
      <c r="O2206" s="13">
        <v>15189</v>
      </c>
      <c r="P2206" s="13">
        <f>Table1[[#This Row],[Revenue]]-Table1[[#This Row],[Cost]]</f>
        <v>-11845</v>
      </c>
      <c r="Q2206" s="12" t="s">
        <v>49</v>
      </c>
      <c r="R2206" s="12" t="s">
        <v>51</v>
      </c>
      <c r="S2206" s="12" t="s">
        <v>56</v>
      </c>
      <c r="T2206" s="12">
        <v>1</v>
      </c>
      <c r="U2206" s="12">
        <v>20</v>
      </c>
      <c r="V2206" s="20" t="str">
        <f>TEXT(Table1[[#This Row],[Date]],"mmm-yyyy")</f>
        <v>Jul-2025</v>
      </c>
    </row>
    <row r="2207" spans="1:22" x14ac:dyDescent="0.2">
      <c r="A2207" s="11">
        <f t="shared" si="34"/>
        <v>45841</v>
      </c>
      <c r="B2207" s="12" t="s">
        <v>22</v>
      </c>
      <c r="C2207" s="12" t="str">
        <f>VLOOKUP(D2207, City_Mapping!A:B, 2, FALSE)</f>
        <v>India</v>
      </c>
      <c r="D2207" s="12" t="s">
        <v>28</v>
      </c>
      <c r="E2207" s="12" t="s">
        <v>34</v>
      </c>
      <c r="F2207" s="12" t="s">
        <v>37</v>
      </c>
      <c r="G2207" s="12">
        <v>25330</v>
      </c>
      <c r="H2207" s="12" t="s">
        <v>41</v>
      </c>
      <c r="I2207" s="12" t="s">
        <v>44</v>
      </c>
      <c r="J2207" s="12">
        <v>592483</v>
      </c>
      <c r="K2207" s="12">
        <v>7</v>
      </c>
      <c r="L2207" s="13">
        <v>3185</v>
      </c>
      <c r="M2207" s="14">
        <f>Table1[[#This Row],[Column1]]/100</f>
        <v>0.1</v>
      </c>
      <c r="N2207" s="13">
        <f>Table1[[#This Row],[Unit_Price]]*Table1[[#This Row],[Quantity]]*(1-Table1[[#This Row],[Discount_%]])</f>
        <v>20065.5</v>
      </c>
      <c r="O2207" s="13">
        <v>23951</v>
      </c>
      <c r="P2207" s="13">
        <f>Table1[[#This Row],[Revenue]]-Table1[[#This Row],[Cost]]</f>
        <v>-3885.5</v>
      </c>
      <c r="Q2207" s="12" t="s">
        <v>48</v>
      </c>
      <c r="R2207" s="12" t="s">
        <v>52</v>
      </c>
      <c r="S2207" s="12" t="s">
        <v>56</v>
      </c>
      <c r="T2207" s="12">
        <v>3</v>
      </c>
      <c r="U2207" s="12">
        <v>10</v>
      </c>
      <c r="V2207" s="20" t="str">
        <f>TEXT(Table1[[#This Row],[Date]],"mmm-yyyy")</f>
        <v>Jul-2025</v>
      </c>
    </row>
    <row r="2208" spans="1:22" x14ac:dyDescent="0.2">
      <c r="A2208" s="11">
        <f t="shared" si="34"/>
        <v>45841</v>
      </c>
      <c r="B2208" s="12" t="s">
        <v>20</v>
      </c>
      <c r="C2208" s="12" t="str">
        <f>VLOOKUP(D2208, City_Mapping!A:B, 2, FALSE)</f>
        <v>India</v>
      </c>
      <c r="D2208" s="12" t="s">
        <v>28</v>
      </c>
      <c r="E2208" s="12" t="s">
        <v>35</v>
      </c>
      <c r="F2208" s="12" t="s">
        <v>37</v>
      </c>
      <c r="G2208" s="12">
        <v>26464</v>
      </c>
      <c r="H2208" s="12" t="s">
        <v>42</v>
      </c>
      <c r="I2208" s="12" t="s">
        <v>44</v>
      </c>
      <c r="J2208" s="12">
        <v>523968</v>
      </c>
      <c r="K2208" s="12">
        <v>1</v>
      </c>
      <c r="L2208" s="13">
        <v>1557</v>
      </c>
      <c r="M2208" s="14">
        <f>Table1[[#This Row],[Column1]]/100</f>
        <v>0.05</v>
      </c>
      <c r="N2208" s="13">
        <f>Table1[[#This Row],[Unit_Price]]*Table1[[#This Row],[Quantity]]*(1-Table1[[#This Row],[Discount_%]])</f>
        <v>1479.1499999999999</v>
      </c>
      <c r="O2208" s="13">
        <v>25389</v>
      </c>
      <c r="P2208" s="13">
        <f>Table1[[#This Row],[Revenue]]-Table1[[#This Row],[Cost]]</f>
        <v>-23909.85</v>
      </c>
      <c r="Q2208" s="12" t="s">
        <v>48</v>
      </c>
      <c r="R2208" s="12" t="s">
        <v>51</v>
      </c>
      <c r="S2208" s="12" t="s">
        <v>55</v>
      </c>
      <c r="T2208" s="12">
        <v>1</v>
      </c>
      <c r="U2208" s="12">
        <v>5</v>
      </c>
      <c r="V2208" s="20" t="str">
        <f>TEXT(Table1[[#This Row],[Date]],"mmm-yyyy")</f>
        <v>Jul-2025</v>
      </c>
    </row>
    <row r="2209" spans="1:22" x14ac:dyDescent="0.2">
      <c r="A2209" s="11">
        <f t="shared" si="34"/>
        <v>45841</v>
      </c>
      <c r="B2209" s="12" t="s">
        <v>21</v>
      </c>
      <c r="C2209" s="12" t="str">
        <f>VLOOKUP(D2209, City_Mapping!A:B, 2, FALSE)</f>
        <v>UK</v>
      </c>
      <c r="D2209" s="12" t="s">
        <v>29</v>
      </c>
      <c r="E2209" s="12" t="s">
        <v>36</v>
      </c>
      <c r="F2209" s="12" t="s">
        <v>37</v>
      </c>
      <c r="G2209" s="12">
        <v>12134</v>
      </c>
      <c r="H2209" s="12" t="s">
        <v>42</v>
      </c>
      <c r="I2209" s="12" t="s">
        <v>43</v>
      </c>
      <c r="J2209" s="12">
        <v>553749</v>
      </c>
      <c r="K2209" s="12">
        <v>6</v>
      </c>
      <c r="L2209" s="13">
        <v>3461</v>
      </c>
      <c r="M2209" s="14">
        <f>Table1[[#This Row],[Column1]]/100</f>
        <v>0.15</v>
      </c>
      <c r="N2209" s="13">
        <f>Table1[[#This Row],[Unit_Price]]*Table1[[#This Row],[Quantity]]*(1-Table1[[#This Row],[Discount_%]])</f>
        <v>17651.099999999999</v>
      </c>
      <c r="O2209" s="13">
        <v>14994</v>
      </c>
      <c r="P2209" s="13">
        <f>Table1[[#This Row],[Revenue]]-Table1[[#This Row],[Cost]]</f>
        <v>2657.0999999999985</v>
      </c>
      <c r="Q2209" s="12" t="s">
        <v>47</v>
      </c>
      <c r="R2209" s="12" t="s">
        <v>50</v>
      </c>
      <c r="S2209" s="12" t="s">
        <v>53</v>
      </c>
      <c r="T2209" s="12">
        <v>4</v>
      </c>
      <c r="U2209" s="12">
        <v>15</v>
      </c>
      <c r="V2209" s="20" t="str">
        <f>TEXT(Table1[[#This Row],[Date]],"mmm-yyyy")</f>
        <v>Jul-2025</v>
      </c>
    </row>
    <row r="2210" spans="1:22" x14ac:dyDescent="0.2">
      <c r="A2210" s="11">
        <f t="shared" si="34"/>
        <v>45842</v>
      </c>
      <c r="B2210" s="12" t="s">
        <v>23</v>
      </c>
      <c r="C2210" s="12" t="str">
        <f>VLOOKUP(D2210, City_Mapping!A:B, 2, FALSE)</f>
        <v>India</v>
      </c>
      <c r="D2210" s="12" t="s">
        <v>28</v>
      </c>
      <c r="E2210" s="12" t="s">
        <v>35</v>
      </c>
      <c r="F2210" s="12" t="s">
        <v>39</v>
      </c>
      <c r="G2210" s="12">
        <v>59409</v>
      </c>
      <c r="H2210" s="12" t="s">
        <v>42</v>
      </c>
      <c r="I2210" s="12" t="s">
        <v>43</v>
      </c>
      <c r="J2210" s="12">
        <v>902435</v>
      </c>
      <c r="K2210" s="12">
        <v>1</v>
      </c>
      <c r="L2210" s="13">
        <v>4888</v>
      </c>
      <c r="M2210" s="14">
        <f>Table1[[#This Row],[Column1]]/100</f>
        <v>0.2</v>
      </c>
      <c r="N2210" s="13">
        <f>Table1[[#This Row],[Unit_Price]]*Table1[[#This Row],[Quantity]]*(1-Table1[[#This Row],[Discount_%]])</f>
        <v>3910.4</v>
      </c>
      <c r="O2210" s="13">
        <v>25173</v>
      </c>
      <c r="P2210" s="13">
        <f>Table1[[#This Row],[Revenue]]-Table1[[#This Row],[Cost]]</f>
        <v>-21262.6</v>
      </c>
      <c r="Q2210" s="12" t="s">
        <v>46</v>
      </c>
      <c r="R2210" s="12" t="s">
        <v>52</v>
      </c>
      <c r="S2210" s="12" t="s">
        <v>56</v>
      </c>
      <c r="T2210" s="12">
        <v>5</v>
      </c>
      <c r="U2210" s="12">
        <v>20</v>
      </c>
      <c r="V2210" s="20" t="str">
        <f>TEXT(Table1[[#This Row],[Date]],"mmm-yyyy")</f>
        <v>Jul-2025</v>
      </c>
    </row>
    <row r="2211" spans="1:22" x14ac:dyDescent="0.2">
      <c r="A2211" s="11">
        <f t="shared" si="34"/>
        <v>45842</v>
      </c>
      <c r="B2211" s="12" t="s">
        <v>22</v>
      </c>
      <c r="C2211" s="12" t="str">
        <f>VLOOKUP(D2211, City_Mapping!A:B, 2, FALSE)</f>
        <v>India</v>
      </c>
      <c r="D2211" s="12" t="s">
        <v>33</v>
      </c>
      <c r="E2211" s="12" t="s">
        <v>36</v>
      </c>
      <c r="F2211" s="12" t="s">
        <v>37</v>
      </c>
      <c r="G2211" s="12">
        <v>10184</v>
      </c>
      <c r="H2211" s="12" t="s">
        <v>42</v>
      </c>
      <c r="I2211" s="12" t="s">
        <v>43</v>
      </c>
      <c r="J2211" s="12">
        <v>304026</v>
      </c>
      <c r="K2211" s="12">
        <v>4</v>
      </c>
      <c r="L2211" s="13">
        <v>3127</v>
      </c>
      <c r="M2211" s="14">
        <f>Table1[[#This Row],[Column1]]/100</f>
        <v>0.15</v>
      </c>
      <c r="N2211" s="13">
        <f>Table1[[#This Row],[Unit_Price]]*Table1[[#This Row],[Quantity]]*(1-Table1[[#This Row],[Discount_%]])</f>
        <v>10631.8</v>
      </c>
      <c r="O2211" s="13">
        <v>14990</v>
      </c>
      <c r="P2211" s="13">
        <f>Table1[[#This Row],[Revenue]]-Table1[[#This Row],[Cost]]</f>
        <v>-4358.2000000000007</v>
      </c>
      <c r="Q2211" s="12" t="s">
        <v>49</v>
      </c>
      <c r="R2211" s="12" t="s">
        <v>52</v>
      </c>
      <c r="S2211" s="12" t="s">
        <v>53</v>
      </c>
      <c r="T2211" s="12">
        <v>3</v>
      </c>
      <c r="U2211" s="12">
        <v>15</v>
      </c>
      <c r="V2211" s="20" t="str">
        <f>TEXT(Table1[[#This Row],[Date]],"mmm-yyyy")</f>
        <v>Jul-2025</v>
      </c>
    </row>
    <row r="2212" spans="1:22" x14ac:dyDescent="0.2">
      <c r="A2212" s="11">
        <f t="shared" si="34"/>
        <v>45842</v>
      </c>
      <c r="B2212" s="12" t="s">
        <v>22</v>
      </c>
      <c r="C2212" s="12" t="str">
        <f>VLOOKUP(D2212, City_Mapping!A:B, 2, FALSE)</f>
        <v>UAE</v>
      </c>
      <c r="D2212" s="12" t="s">
        <v>30</v>
      </c>
      <c r="E2212" s="12" t="s">
        <v>36</v>
      </c>
      <c r="F2212" s="12" t="s">
        <v>40</v>
      </c>
      <c r="G2212" s="12">
        <v>59274</v>
      </c>
      <c r="H2212" s="12" t="s">
        <v>41</v>
      </c>
      <c r="I2212" s="12" t="s">
        <v>45</v>
      </c>
      <c r="J2212" s="12">
        <v>379854</v>
      </c>
      <c r="K2212" s="12">
        <v>7</v>
      </c>
      <c r="L2212" s="13">
        <v>4320</v>
      </c>
      <c r="M2212" s="14">
        <f>Table1[[#This Row],[Column1]]/100</f>
        <v>0.15</v>
      </c>
      <c r="N2212" s="13">
        <f>Table1[[#This Row],[Unit_Price]]*Table1[[#This Row],[Quantity]]*(1-Table1[[#This Row],[Discount_%]])</f>
        <v>25704</v>
      </c>
      <c r="O2212" s="13">
        <v>11965</v>
      </c>
      <c r="P2212" s="13">
        <f>Table1[[#This Row],[Revenue]]-Table1[[#This Row],[Cost]]</f>
        <v>13739</v>
      </c>
      <c r="Q2212" s="12" t="s">
        <v>46</v>
      </c>
      <c r="R2212" s="12" t="s">
        <v>50</v>
      </c>
      <c r="S2212" s="12" t="s">
        <v>56</v>
      </c>
      <c r="T2212" s="12">
        <v>4</v>
      </c>
      <c r="U2212" s="12">
        <v>15</v>
      </c>
      <c r="V2212" s="20" t="str">
        <f>TEXT(Table1[[#This Row],[Date]],"mmm-yyyy")</f>
        <v>Jul-2025</v>
      </c>
    </row>
    <row r="2213" spans="1:22" x14ac:dyDescent="0.2">
      <c r="A2213" s="11">
        <f t="shared" si="34"/>
        <v>45842</v>
      </c>
      <c r="B2213" s="12" t="s">
        <v>20</v>
      </c>
      <c r="C2213" s="12" t="str">
        <f>VLOOKUP(D2213, City_Mapping!A:B, 2, FALSE)</f>
        <v>India</v>
      </c>
      <c r="D2213" s="12" t="s">
        <v>32</v>
      </c>
      <c r="E2213" s="12" t="s">
        <v>34</v>
      </c>
      <c r="F2213" s="12" t="s">
        <v>38</v>
      </c>
      <c r="G2213" s="12">
        <v>82799</v>
      </c>
      <c r="H2213" s="12" t="s">
        <v>41</v>
      </c>
      <c r="I2213" s="12" t="s">
        <v>44</v>
      </c>
      <c r="J2213" s="12">
        <v>952089</v>
      </c>
      <c r="K2213" s="12">
        <v>2</v>
      </c>
      <c r="L2213" s="13">
        <v>3657</v>
      </c>
      <c r="M2213" s="14">
        <f>Table1[[#This Row],[Column1]]/100</f>
        <v>0.05</v>
      </c>
      <c r="N2213" s="13">
        <f>Table1[[#This Row],[Unit_Price]]*Table1[[#This Row],[Quantity]]*(1-Table1[[#This Row],[Discount_%]])</f>
        <v>6948.2999999999993</v>
      </c>
      <c r="O2213" s="13">
        <v>8462</v>
      </c>
      <c r="P2213" s="13">
        <f>Table1[[#This Row],[Revenue]]-Table1[[#This Row],[Cost]]</f>
        <v>-1513.7000000000007</v>
      </c>
      <c r="Q2213" s="12" t="s">
        <v>49</v>
      </c>
      <c r="R2213" s="12" t="s">
        <v>50</v>
      </c>
      <c r="S2213" s="12" t="s">
        <v>53</v>
      </c>
      <c r="T2213" s="12">
        <v>5</v>
      </c>
      <c r="U2213" s="12">
        <v>5</v>
      </c>
      <c r="V2213" s="20" t="str">
        <f>TEXT(Table1[[#This Row],[Date]],"mmm-yyyy")</f>
        <v>Jul-2025</v>
      </c>
    </row>
    <row r="2214" spans="1:22" x14ac:dyDescent="0.2">
      <c r="A2214" s="11">
        <f t="shared" si="34"/>
        <v>45842</v>
      </c>
      <c r="B2214" s="12" t="s">
        <v>23</v>
      </c>
      <c r="C2214" s="12" t="str">
        <f>VLOOKUP(D2214, City_Mapping!A:B, 2, FALSE)</f>
        <v>India</v>
      </c>
      <c r="D2214" s="12" t="s">
        <v>28</v>
      </c>
      <c r="E2214" s="12" t="s">
        <v>34</v>
      </c>
      <c r="F2214" s="12" t="s">
        <v>38</v>
      </c>
      <c r="G2214" s="12">
        <v>65810</v>
      </c>
      <c r="H2214" s="12" t="s">
        <v>41</v>
      </c>
      <c r="I2214" s="12" t="s">
        <v>45</v>
      </c>
      <c r="J2214" s="12">
        <v>848669</v>
      </c>
      <c r="K2214" s="12">
        <v>3</v>
      </c>
      <c r="L2214" s="13">
        <v>4143</v>
      </c>
      <c r="M2214" s="14">
        <f>Table1[[#This Row],[Column1]]/100</f>
        <v>0.15</v>
      </c>
      <c r="N2214" s="13">
        <f>Table1[[#This Row],[Unit_Price]]*Table1[[#This Row],[Quantity]]*(1-Table1[[#This Row],[Discount_%]])</f>
        <v>10564.65</v>
      </c>
      <c r="O2214" s="13">
        <v>26268</v>
      </c>
      <c r="P2214" s="13">
        <f>Table1[[#This Row],[Revenue]]-Table1[[#This Row],[Cost]]</f>
        <v>-15703.35</v>
      </c>
      <c r="Q2214" s="12" t="s">
        <v>49</v>
      </c>
      <c r="R2214" s="12" t="s">
        <v>50</v>
      </c>
      <c r="S2214" s="12" t="s">
        <v>56</v>
      </c>
      <c r="T2214" s="12">
        <v>5</v>
      </c>
      <c r="U2214" s="12">
        <v>15</v>
      </c>
      <c r="V2214" s="20" t="str">
        <f>TEXT(Table1[[#This Row],[Date]],"mmm-yyyy")</f>
        <v>Jul-2025</v>
      </c>
    </row>
    <row r="2215" spans="1:22" x14ac:dyDescent="0.2">
      <c r="A2215" s="11">
        <f t="shared" si="34"/>
        <v>45842</v>
      </c>
      <c r="B2215" s="12" t="s">
        <v>20</v>
      </c>
      <c r="C2215" s="12" t="str">
        <f>VLOOKUP(D2215, City_Mapping!A:B, 2, FALSE)</f>
        <v>UK</v>
      </c>
      <c r="D2215" s="12" t="s">
        <v>29</v>
      </c>
      <c r="E2215" s="12" t="s">
        <v>35</v>
      </c>
      <c r="F2215" s="12" t="s">
        <v>39</v>
      </c>
      <c r="G2215" s="12">
        <v>88727</v>
      </c>
      <c r="H2215" s="12" t="s">
        <v>41</v>
      </c>
      <c r="I2215" s="12" t="s">
        <v>45</v>
      </c>
      <c r="J2215" s="12">
        <v>314174</v>
      </c>
      <c r="K2215" s="12">
        <v>4</v>
      </c>
      <c r="L2215" s="13">
        <v>4262</v>
      </c>
      <c r="M2215" s="14">
        <f>Table1[[#This Row],[Column1]]/100</f>
        <v>0.15</v>
      </c>
      <c r="N2215" s="13">
        <f>Table1[[#This Row],[Unit_Price]]*Table1[[#This Row],[Quantity]]*(1-Table1[[#This Row],[Discount_%]])</f>
        <v>14490.8</v>
      </c>
      <c r="O2215" s="13">
        <v>28605</v>
      </c>
      <c r="P2215" s="13">
        <f>Table1[[#This Row],[Revenue]]-Table1[[#This Row],[Cost]]</f>
        <v>-14114.2</v>
      </c>
      <c r="Q2215" s="12" t="s">
        <v>47</v>
      </c>
      <c r="R2215" s="12" t="s">
        <v>52</v>
      </c>
      <c r="S2215" s="12" t="s">
        <v>56</v>
      </c>
      <c r="T2215" s="12">
        <v>2</v>
      </c>
      <c r="U2215" s="12">
        <v>15</v>
      </c>
      <c r="V2215" s="20" t="str">
        <f>TEXT(Table1[[#This Row],[Date]],"mmm-yyyy")</f>
        <v>Jul-2025</v>
      </c>
    </row>
    <row r="2216" spans="1:22" x14ac:dyDescent="0.2">
      <c r="A2216" s="11">
        <f t="shared" si="34"/>
        <v>45842</v>
      </c>
      <c r="B2216" s="12" t="s">
        <v>23</v>
      </c>
      <c r="C2216" s="12" t="str">
        <f>VLOOKUP(D2216, City_Mapping!A:B, 2, FALSE)</f>
        <v>UK</v>
      </c>
      <c r="D2216" s="12" t="s">
        <v>29</v>
      </c>
      <c r="E2216" s="12" t="s">
        <v>34</v>
      </c>
      <c r="F2216" s="12" t="s">
        <v>38</v>
      </c>
      <c r="G2216" s="12">
        <v>79050</v>
      </c>
      <c r="H2216" s="12" t="s">
        <v>42</v>
      </c>
      <c r="I2216" s="12" t="s">
        <v>45</v>
      </c>
      <c r="J2216" s="12">
        <v>212286</v>
      </c>
      <c r="K2216" s="12">
        <v>6</v>
      </c>
      <c r="L2216" s="13">
        <v>2631</v>
      </c>
      <c r="M2216" s="14">
        <f>Table1[[#This Row],[Column1]]/100</f>
        <v>0</v>
      </c>
      <c r="N2216" s="13">
        <f>Table1[[#This Row],[Unit_Price]]*Table1[[#This Row],[Quantity]]*(1-Table1[[#This Row],[Discount_%]])</f>
        <v>15786</v>
      </c>
      <c r="O2216" s="13">
        <v>15750</v>
      </c>
      <c r="P2216" s="13">
        <f>Table1[[#This Row],[Revenue]]-Table1[[#This Row],[Cost]]</f>
        <v>36</v>
      </c>
      <c r="Q2216" s="12" t="s">
        <v>48</v>
      </c>
      <c r="R2216" s="12" t="s">
        <v>50</v>
      </c>
      <c r="S2216" s="12" t="s">
        <v>53</v>
      </c>
      <c r="T2216" s="12">
        <v>2</v>
      </c>
      <c r="U2216" s="12">
        <v>0</v>
      </c>
      <c r="V2216" s="20" t="str">
        <f>TEXT(Table1[[#This Row],[Date]],"mmm-yyyy")</f>
        <v>Jul-2025</v>
      </c>
    </row>
    <row r="2217" spans="1:22" x14ac:dyDescent="0.2">
      <c r="A2217" s="11">
        <f t="shared" si="34"/>
        <v>45842</v>
      </c>
      <c r="B2217" s="12" t="s">
        <v>23</v>
      </c>
      <c r="C2217" s="12" t="str">
        <f>VLOOKUP(D2217, City_Mapping!A:B, 2, FALSE)</f>
        <v>India</v>
      </c>
      <c r="D2217" s="12" t="s">
        <v>28</v>
      </c>
      <c r="E2217" s="12" t="s">
        <v>36</v>
      </c>
      <c r="F2217" s="12" t="s">
        <v>38</v>
      </c>
      <c r="G2217" s="12">
        <v>42734</v>
      </c>
      <c r="H2217" s="12" t="s">
        <v>42</v>
      </c>
      <c r="I2217" s="12" t="s">
        <v>44</v>
      </c>
      <c r="J2217" s="12">
        <v>592314</v>
      </c>
      <c r="K2217" s="12">
        <v>9</v>
      </c>
      <c r="L2217" s="13">
        <v>1106</v>
      </c>
      <c r="M2217" s="14">
        <f>Table1[[#This Row],[Column1]]/100</f>
        <v>0.15</v>
      </c>
      <c r="N2217" s="13">
        <f>Table1[[#This Row],[Unit_Price]]*Table1[[#This Row],[Quantity]]*(1-Table1[[#This Row],[Discount_%]])</f>
        <v>8460.9</v>
      </c>
      <c r="O2217" s="13">
        <v>1873</v>
      </c>
      <c r="P2217" s="13">
        <f>Table1[[#This Row],[Revenue]]-Table1[[#This Row],[Cost]]</f>
        <v>6587.9</v>
      </c>
      <c r="Q2217" s="12" t="s">
        <v>46</v>
      </c>
      <c r="R2217" s="12" t="s">
        <v>52</v>
      </c>
      <c r="S2217" s="12" t="s">
        <v>56</v>
      </c>
      <c r="T2217" s="12">
        <v>4</v>
      </c>
      <c r="U2217" s="12">
        <v>15</v>
      </c>
      <c r="V2217" s="20" t="str">
        <f>TEXT(Table1[[#This Row],[Date]],"mmm-yyyy")</f>
        <v>Jul-2025</v>
      </c>
    </row>
    <row r="2218" spans="1:22" x14ac:dyDescent="0.2">
      <c r="A2218" s="11">
        <f t="shared" si="34"/>
        <v>45842</v>
      </c>
      <c r="B2218" s="12" t="s">
        <v>23</v>
      </c>
      <c r="C2218" s="12" t="str">
        <f>VLOOKUP(D2218, City_Mapping!A:B, 2, FALSE)</f>
        <v>India</v>
      </c>
      <c r="D2218" s="12" t="s">
        <v>33</v>
      </c>
      <c r="E2218" s="12" t="s">
        <v>36</v>
      </c>
      <c r="F2218" s="12" t="s">
        <v>40</v>
      </c>
      <c r="G2218" s="12">
        <v>81613</v>
      </c>
      <c r="H2218" s="12" t="s">
        <v>42</v>
      </c>
      <c r="I2218" s="12" t="s">
        <v>45</v>
      </c>
      <c r="J2218" s="12">
        <v>339192</v>
      </c>
      <c r="K2218" s="12">
        <v>4</v>
      </c>
      <c r="L2218" s="13">
        <v>2855</v>
      </c>
      <c r="M2218" s="14">
        <f>Table1[[#This Row],[Column1]]/100</f>
        <v>0</v>
      </c>
      <c r="N2218" s="13">
        <f>Table1[[#This Row],[Unit_Price]]*Table1[[#This Row],[Quantity]]*(1-Table1[[#This Row],[Discount_%]])</f>
        <v>11420</v>
      </c>
      <c r="O2218" s="13">
        <v>29990</v>
      </c>
      <c r="P2218" s="13">
        <f>Table1[[#This Row],[Revenue]]-Table1[[#This Row],[Cost]]</f>
        <v>-18570</v>
      </c>
      <c r="Q2218" s="12" t="s">
        <v>48</v>
      </c>
      <c r="R2218" s="12" t="s">
        <v>51</v>
      </c>
      <c r="S2218" s="12" t="s">
        <v>56</v>
      </c>
      <c r="T2218" s="12">
        <v>3</v>
      </c>
      <c r="U2218" s="12">
        <v>0</v>
      </c>
      <c r="V2218" s="20" t="str">
        <f>TEXT(Table1[[#This Row],[Date]],"mmm-yyyy")</f>
        <v>Jul-2025</v>
      </c>
    </row>
    <row r="2219" spans="1:22" x14ac:dyDescent="0.2">
      <c r="A2219" s="11">
        <f t="shared" si="34"/>
        <v>45842</v>
      </c>
      <c r="B2219" s="12" t="s">
        <v>22</v>
      </c>
      <c r="C2219" s="12" t="str">
        <f>VLOOKUP(D2219, City_Mapping!A:B, 2, FALSE)</f>
        <v>UK</v>
      </c>
      <c r="D2219" s="12" t="s">
        <v>29</v>
      </c>
      <c r="E2219" s="12" t="s">
        <v>35</v>
      </c>
      <c r="F2219" s="12" t="s">
        <v>38</v>
      </c>
      <c r="G2219" s="12">
        <v>60546</v>
      </c>
      <c r="H2219" s="12" t="s">
        <v>41</v>
      </c>
      <c r="I2219" s="12" t="s">
        <v>44</v>
      </c>
      <c r="J2219" s="12">
        <v>644943</v>
      </c>
      <c r="K2219" s="12">
        <v>6</v>
      </c>
      <c r="L2219" s="13">
        <v>2799</v>
      </c>
      <c r="M2219" s="14">
        <f>Table1[[#This Row],[Column1]]/100</f>
        <v>0.05</v>
      </c>
      <c r="N2219" s="13">
        <f>Table1[[#This Row],[Unit_Price]]*Table1[[#This Row],[Quantity]]*(1-Table1[[#This Row],[Discount_%]])</f>
        <v>15954.3</v>
      </c>
      <c r="O2219" s="13">
        <v>20480</v>
      </c>
      <c r="P2219" s="13">
        <f>Table1[[#This Row],[Revenue]]-Table1[[#This Row],[Cost]]</f>
        <v>-4525.7000000000007</v>
      </c>
      <c r="Q2219" s="12" t="s">
        <v>48</v>
      </c>
      <c r="R2219" s="12" t="s">
        <v>50</v>
      </c>
      <c r="S2219" s="12" t="s">
        <v>53</v>
      </c>
      <c r="T2219" s="12">
        <v>5</v>
      </c>
      <c r="U2219" s="12">
        <v>5</v>
      </c>
      <c r="V2219" s="20" t="str">
        <f>TEXT(Table1[[#This Row],[Date]],"mmm-yyyy")</f>
        <v>Jul-2025</v>
      </c>
    </row>
    <row r="2220" spans="1:22" x14ac:dyDescent="0.2">
      <c r="A2220" s="11">
        <f t="shared" si="34"/>
        <v>45842</v>
      </c>
      <c r="B2220" s="12" t="s">
        <v>21</v>
      </c>
      <c r="C2220" s="12" t="str">
        <f>VLOOKUP(D2220, City_Mapping!A:B, 2, FALSE)</f>
        <v>India</v>
      </c>
      <c r="D2220" s="12" t="s">
        <v>32</v>
      </c>
      <c r="E2220" s="12" t="s">
        <v>35</v>
      </c>
      <c r="F2220" s="12" t="s">
        <v>40</v>
      </c>
      <c r="G2220" s="12">
        <v>45120</v>
      </c>
      <c r="H2220" s="12" t="s">
        <v>42</v>
      </c>
      <c r="I2220" s="12" t="s">
        <v>44</v>
      </c>
      <c r="J2220" s="12">
        <v>501699</v>
      </c>
      <c r="K2220" s="12">
        <v>7</v>
      </c>
      <c r="L2220" s="13">
        <v>4416</v>
      </c>
      <c r="M2220" s="14">
        <f>Table1[[#This Row],[Column1]]/100</f>
        <v>0.15</v>
      </c>
      <c r="N2220" s="13">
        <f>Table1[[#This Row],[Unit_Price]]*Table1[[#This Row],[Quantity]]*(1-Table1[[#This Row],[Discount_%]])</f>
        <v>26275.200000000001</v>
      </c>
      <c r="O2220" s="13">
        <v>26333</v>
      </c>
      <c r="P2220" s="13">
        <f>Table1[[#This Row],[Revenue]]-Table1[[#This Row],[Cost]]</f>
        <v>-57.799999999999272</v>
      </c>
      <c r="Q2220" s="12" t="s">
        <v>46</v>
      </c>
      <c r="R2220" s="12" t="s">
        <v>52</v>
      </c>
      <c r="S2220" s="12" t="s">
        <v>55</v>
      </c>
      <c r="T2220" s="12">
        <v>5</v>
      </c>
      <c r="U2220" s="12">
        <v>15</v>
      </c>
      <c r="V2220" s="20" t="str">
        <f>TEXT(Table1[[#This Row],[Date]],"mmm-yyyy")</f>
        <v>Jul-2025</v>
      </c>
    </row>
    <row r="2221" spans="1:22" x14ac:dyDescent="0.2">
      <c r="A2221" s="11">
        <f t="shared" si="34"/>
        <v>45842</v>
      </c>
      <c r="B2221" s="12" t="s">
        <v>20</v>
      </c>
      <c r="C2221" s="12" t="str">
        <f>VLOOKUP(D2221, City_Mapping!A:B, 2, FALSE)</f>
        <v>UAE</v>
      </c>
      <c r="D2221" s="12" t="s">
        <v>30</v>
      </c>
      <c r="E2221" s="12" t="s">
        <v>36</v>
      </c>
      <c r="F2221" s="12" t="s">
        <v>39</v>
      </c>
      <c r="G2221" s="12">
        <v>58484</v>
      </c>
      <c r="H2221" s="12" t="s">
        <v>41</v>
      </c>
      <c r="I2221" s="12" t="s">
        <v>44</v>
      </c>
      <c r="J2221" s="12">
        <v>140094</v>
      </c>
      <c r="K2221" s="12">
        <v>4</v>
      </c>
      <c r="L2221" s="13">
        <v>4775</v>
      </c>
      <c r="M2221" s="14">
        <f>Table1[[#This Row],[Column1]]/100</f>
        <v>0.2</v>
      </c>
      <c r="N2221" s="13">
        <f>Table1[[#This Row],[Unit_Price]]*Table1[[#This Row],[Quantity]]*(1-Table1[[#This Row],[Discount_%]])</f>
        <v>15280</v>
      </c>
      <c r="O2221" s="13">
        <v>21008</v>
      </c>
      <c r="P2221" s="13">
        <f>Table1[[#This Row],[Revenue]]-Table1[[#This Row],[Cost]]</f>
        <v>-5728</v>
      </c>
      <c r="Q2221" s="12" t="s">
        <v>49</v>
      </c>
      <c r="R2221" s="12" t="s">
        <v>50</v>
      </c>
      <c r="S2221" s="12" t="s">
        <v>54</v>
      </c>
      <c r="T2221" s="12">
        <v>4</v>
      </c>
      <c r="U2221" s="12">
        <v>20</v>
      </c>
      <c r="V2221" s="20" t="str">
        <f>TEXT(Table1[[#This Row],[Date]],"mmm-yyyy")</f>
        <v>Jul-2025</v>
      </c>
    </row>
    <row r="2222" spans="1:22" x14ac:dyDescent="0.2">
      <c r="A2222" s="11">
        <f t="shared" si="34"/>
        <v>45843</v>
      </c>
      <c r="B2222" s="12" t="s">
        <v>21</v>
      </c>
      <c r="C2222" s="12" t="str">
        <f>VLOOKUP(D2222, City_Mapping!A:B, 2, FALSE)</f>
        <v>USA</v>
      </c>
      <c r="D2222" s="12" t="s">
        <v>31</v>
      </c>
      <c r="E2222" s="12" t="s">
        <v>34</v>
      </c>
      <c r="F2222" s="12" t="s">
        <v>40</v>
      </c>
      <c r="G2222" s="12">
        <v>70563</v>
      </c>
      <c r="H2222" s="12" t="s">
        <v>42</v>
      </c>
      <c r="I2222" s="12" t="s">
        <v>45</v>
      </c>
      <c r="J2222" s="12">
        <v>272522</v>
      </c>
      <c r="K2222" s="12">
        <v>6</v>
      </c>
      <c r="L2222" s="13">
        <v>1833</v>
      </c>
      <c r="M2222" s="14">
        <f>Table1[[#This Row],[Column1]]/100</f>
        <v>0.15</v>
      </c>
      <c r="N2222" s="13">
        <f>Table1[[#This Row],[Unit_Price]]*Table1[[#This Row],[Quantity]]*(1-Table1[[#This Row],[Discount_%]])</f>
        <v>9348.2999999999993</v>
      </c>
      <c r="O2222" s="13">
        <v>6553</v>
      </c>
      <c r="P2222" s="13">
        <f>Table1[[#This Row],[Revenue]]-Table1[[#This Row],[Cost]]</f>
        <v>2795.2999999999993</v>
      </c>
      <c r="Q2222" s="12" t="s">
        <v>46</v>
      </c>
      <c r="R2222" s="12" t="s">
        <v>50</v>
      </c>
      <c r="S2222" s="12" t="s">
        <v>55</v>
      </c>
      <c r="T2222" s="12">
        <v>3</v>
      </c>
      <c r="U2222" s="12">
        <v>15</v>
      </c>
      <c r="V2222" s="20" t="str">
        <f>TEXT(Table1[[#This Row],[Date]],"mmm-yyyy")</f>
        <v>Jul-2025</v>
      </c>
    </row>
    <row r="2223" spans="1:22" x14ac:dyDescent="0.2">
      <c r="A2223" s="11">
        <f t="shared" si="34"/>
        <v>45843</v>
      </c>
      <c r="B2223" s="12" t="s">
        <v>20</v>
      </c>
      <c r="C2223" s="12" t="str">
        <f>VLOOKUP(D2223, City_Mapping!A:B, 2, FALSE)</f>
        <v>India</v>
      </c>
      <c r="D2223" s="12" t="s">
        <v>33</v>
      </c>
      <c r="E2223" s="12" t="s">
        <v>34</v>
      </c>
      <c r="F2223" s="12" t="s">
        <v>37</v>
      </c>
      <c r="G2223" s="12">
        <v>85036</v>
      </c>
      <c r="H2223" s="12" t="s">
        <v>41</v>
      </c>
      <c r="I2223" s="12" t="s">
        <v>44</v>
      </c>
      <c r="J2223" s="12">
        <v>872856</v>
      </c>
      <c r="K2223" s="12">
        <v>3</v>
      </c>
      <c r="L2223" s="13">
        <v>4508</v>
      </c>
      <c r="M2223" s="14">
        <f>Table1[[#This Row],[Column1]]/100</f>
        <v>0</v>
      </c>
      <c r="N2223" s="13">
        <f>Table1[[#This Row],[Unit_Price]]*Table1[[#This Row],[Quantity]]*(1-Table1[[#This Row],[Discount_%]])</f>
        <v>13524</v>
      </c>
      <c r="O2223" s="13">
        <v>11298</v>
      </c>
      <c r="P2223" s="13">
        <f>Table1[[#This Row],[Revenue]]-Table1[[#This Row],[Cost]]</f>
        <v>2226</v>
      </c>
      <c r="Q2223" s="12" t="s">
        <v>48</v>
      </c>
      <c r="R2223" s="12" t="s">
        <v>52</v>
      </c>
      <c r="S2223" s="12" t="s">
        <v>56</v>
      </c>
      <c r="T2223" s="12">
        <v>1</v>
      </c>
      <c r="U2223" s="12">
        <v>0</v>
      </c>
      <c r="V2223" s="20" t="str">
        <f>TEXT(Table1[[#This Row],[Date]],"mmm-yyyy")</f>
        <v>Jul-2025</v>
      </c>
    </row>
    <row r="2224" spans="1:22" x14ac:dyDescent="0.2">
      <c r="A2224" s="11">
        <f t="shared" si="34"/>
        <v>45843</v>
      </c>
      <c r="B2224" s="12" t="s">
        <v>23</v>
      </c>
      <c r="C2224" s="12" t="str">
        <f>VLOOKUP(D2224, City_Mapping!A:B, 2, FALSE)</f>
        <v>UK</v>
      </c>
      <c r="D2224" s="12" t="s">
        <v>29</v>
      </c>
      <c r="E2224" s="12" t="s">
        <v>35</v>
      </c>
      <c r="F2224" s="12" t="s">
        <v>37</v>
      </c>
      <c r="G2224" s="12">
        <v>90528</v>
      </c>
      <c r="H2224" s="12" t="s">
        <v>42</v>
      </c>
      <c r="I2224" s="12" t="s">
        <v>44</v>
      </c>
      <c r="J2224" s="12">
        <v>218116</v>
      </c>
      <c r="K2224" s="12">
        <v>5</v>
      </c>
      <c r="L2224" s="13">
        <v>2973</v>
      </c>
      <c r="M2224" s="14">
        <f>Table1[[#This Row],[Column1]]/100</f>
        <v>0.2</v>
      </c>
      <c r="N2224" s="13">
        <f>Table1[[#This Row],[Unit_Price]]*Table1[[#This Row],[Quantity]]*(1-Table1[[#This Row],[Discount_%]])</f>
        <v>11892</v>
      </c>
      <c r="O2224" s="13">
        <v>13464</v>
      </c>
      <c r="P2224" s="13">
        <f>Table1[[#This Row],[Revenue]]-Table1[[#This Row],[Cost]]</f>
        <v>-1572</v>
      </c>
      <c r="Q2224" s="12" t="s">
        <v>46</v>
      </c>
      <c r="R2224" s="12" t="s">
        <v>52</v>
      </c>
      <c r="S2224" s="12" t="s">
        <v>53</v>
      </c>
      <c r="T2224" s="12">
        <v>3</v>
      </c>
      <c r="U2224" s="12">
        <v>20</v>
      </c>
      <c r="V2224" s="20" t="str">
        <f>TEXT(Table1[[#This Row],[Date]],"mmm-yyyy")</f>
        <v>Jul-2025</v>
      </c>
    </row>
    <row r="2225" spans="1:22" x14ac:dyDescent="0.2">
      <c r="A2225" s="11">
        <f t="shared" si="34"/>
        <v>45843</v>
      </c>
      <c r="B2225" s="12" t="s">
        <v>22</v>
      </c>
      <c r="C2225" s="12" t="str">
        <f>VLOOKUP(D2225, City_Mapping!A:B, 2, FALSE)</f>
        <v>UAE</v>
      </c>
      <c r="D2225" s="12" t="s">
        <v>30</v>
      </c>
      <c r="E2225" s="12" t="s">
        <v>35</v>
      </c>
      <c r="F2225" s="12" t="s">
        <v>39</v>
      </c>
      <c r="G2225" s="12">
        <v>65113</v>
      </c>
      <c r="H2225" s="12" t="s">
        <v>42</v>
      </c>
      <c r="I2225" s="12" t="s">
        <v>43</v>
      </c>
      <c r="J2225" s="12">
        <v>780569</v>
      </c>
      <c r="K2225" s="12">
        <v>4</v>
      </c>
      <c r="L2225" s="13">
        <v>4057</v>
      </c>
      <c r="M2225" s="14">
        <f>Table1[[#This Row],[Column1]]/100</f>
        <v>0.05</v>
      </c>
      <c r="N2225" s="13">
        <f>Table1[[#This Row],[Unit_Price]]*Table1[[#This Row],[Quantity]]*(1-Table1[[#This Row],[Discount_%]])</f>
        <v>15416.599999999999</v>
      </c>
      <c r="O2225" s="13">
        <v>2565</v>
      </c>
      <c r="P2225" s="13">
        <f>Table1[[#This Row],[Revenue]]-Table1[[#This Row],[Cost]]</f>
        <v>12851.599999999999</v>
      </c>
      <c r="Q2225" s="12" t="s">
        <v>47</v>
      </c>
      <c r="R2225" s="12" t="s">
        <v>52</v>
      </c>
      <c r="S2225" s="12" t="s">
        <v>55</v>
      </c>
      <c r="T2225" s="12">
        <v>1</v>
      </c>
      <c r="U2225" s="12">
        <v>5</v>
      </c>
      <c r="V2225" s="20" t="str">
        <f>TEXT(Table1[[#This Row],[Date]],"mmm-yyyy")</f>
        <v>Jul-2025</v>
      </c>
    </row>
    <row r="2226" spans="1:22" x14ac:dyDescent="0.2">
      <c r="A2226" s="11">
        <f t="shared" si="34"/>
        <v>45843</v>
      </c>
      <c r="B2226" s="12" t="s">
        <v>21</v>
      </c>
      <c r="C2226" s="12" t="str">
        <f>VLOOKUP(D2226, City_Mapping!A:B, 2, FALSE)</f>
        <v>USA</v>
      </c>
      <c r="D2226" s="12" t="s">
        <v>31</v>
      </c>
      <c r="E2226" s="12" t="s">
        <v>36</v>
      </c>
      <c r="F2226" s="12" t="s">
        <v>38</v>
      </c>
      <c r="G2226" s="12">
        <v>63096</v>
      </c>
      <c r="H2226" s="12" t="s">
        <v>41</v>
      </c>
      <c r="I2226" s="12" t="s">
        <v>45</v>
      </c>
      <c r="J2226" s="12">
        <v>146316</v>
      </c>
      <c r="K2226" s="12">
        <v>7</v>
      </c>
      <c r="L2226" s="13">
        <v>4233</v>
      </c>
      <c r="M2226" s="14">
        <f>Table1[[#This Row],[Column1]]/100</f>
        <v>0.1</v>
      </c>
      <c r="N2226" s="13">
        <f>Table1[[#This Row],[Unit_Price]]*Table1[[#This Row],[Quantity]]*(1-Table1[[#This Row],[Discount_%]])</f>
        <v>26667.9</v>
      </c>
      <c r="O2226" s="13">
        <v>20500</v>
      </c>
      <c r="P2226" s="13">
        <f>Table1[[#This Row],[Revenue]]-Table1[[#This Row],[Cost]]</f>
        <v>6167.9000000000015</v>
      </c>
      <c r="Q2226" s="12" t="s">
        <v>49</v>
      </c>
      <c r="R2226" s="12" t="s">
        <v>50</v>
      </c>
      <c r="S2226" s="12" t="s">
        <v>53</v>
      </c>
      <c r="T2226" s="12">
        <v>5</v>
      </c>
      <c r="U2226" s="12">
        <v>10</v>
      </c>
      <c r="V2226" s="20" t="str">
        <f>TEXT(Table1[[#This Row],[Date]],"mmm-yyyy")</f>
        <v>Jul-2025</v>
      </c>
    </row>
    <row r="2227" spans="1:22" x14ac:dyDescent="0.2">
      <c r="A2227" s="11">
        <f t="shared" si="34"/>
        <v>45843</v>
      </c>
      <c r="B2227" s="12" t="s">
        <v>22</v>
      </c>
      <c r="C2227" s="12" t="str">
        <f>VLOOKUP(D2227, City_Mapping!A:B, 2, FALSE)</f>
        <v>India</v>
      </c>
      <c r="D2227" s="12" t="s">
        <v>28</v>
      </c>
      <c r="E2227" s="12" t="s">
        <v>36</v>
      </c>
      <c r="F2227" s="12" t="s">
        <v>40</v>
      </c>
      <c r="G2227" s="12">
        <v>20133</v>
      </c>
      <c r="H2227" s="12" t="s">
        <v>42</v>
      </c>
      <c r="I2227" s="12" t="s">
        <v>43</v>
      </c>
      <c r="J2227" s="12">
        <v>873547</v>
      </c>
      <c r="K2227" s="12">
        <v>6</v>
      </c>
      <c r="L2227" s="13">
        <v>2586</v>
      </c>
      <c r="M2227" s="14">
        <f>Table1[[#This Row],[Column1]]/100</f>
        <v>0.1</v>
      </c>
      <c r="N2227" s="13">
        <f>Table1[[#This Row],[Unit_Price]]*Table1[[#This Row],[Quantity]]*(1-Table1[[#This Row],[Discount_%]])</f>
        <v>13964.4</v>
      </c>
      <c r="O2227" s="13">
        <v>12715</v>
      </c>
      <c r="P2227" s="13">
        <f>Table1[[#This Row],[Revenue]]-Table1[[#This Row],[Cost]]</f>
        <v>1249.3999999999996</v>
      </c>
      <c r="Q2227" s="12" t="s">
        <v>49</v>
      </c>
      <c r="R2227" s="12" t="s">
        <v>51</v>
      </c>
      <c r="S2227" s="12" t="s">
        <v>55</v>
      </c>
      <c r="T2227" s="12">
        <v>2</v>
      </c>
      <c r="U2227" s="12">
        <v>10</v>
      </c>
      <c r="V2227" s="20" t="str">
        <f>TEXT(Table1[[#This Row],[Date]],"mmm-yyyy")</f>
        <v>Jul-2025</v>
      </c>
    </row>
    <row r="2228" spans="1:22" x14ac:dyDescent="0.2">
      <c r="A2228" s="11">
        <f t="shared" si="34"/>
        <v>45843</v>
      </c>
      <c r="B2228" s="12" t="s">
        <v>20</v>
      </c>
      <c r="C2228" s="12" t="str">
        <f>VLOOKUP(D2228, City_Mapping!A:B, 2, FALSE)</f>
        <v>India</v>
      </c>
      <c r="D2228" s="12" t="s">
        <v>28</v>
      </c>
      <c r="E2228" s="12" t="s">
        <v>35</v>
      </c>
      <c r="F2228" s="12" t="s">
        <v>37</v>
      </c>
      <c r="G2228" s="12">
        <v>16405</v>
      </c>
      <c r="H2228" s="12" t="s">
        <v>42</v>
      </c>
      <c r="I2228" s="12" t="s">
        <v>43</v>
      </c>
      <c r="J2228" s="12">
        <v>642844</v>
      </c>
      <c r="K2228" s="12">
        <v>7</v>
      </c>
      <c r="L2228" s="13">
        <v>3850</v>
      </c>
      <c r="M2228" s="14">
        <f>Table1[[#This Row],[Column1]]/100</f>
        <v>0</v>
      </c>
      <c r="N2228" s="13">
        <f>Table1[[#This Row],[Unit_Price]]*Table1[[#This Row],[Quantity]]*(1-Table1[[#This Row],[Discount_%]])</f>
        <v>26950</v>
      </c>
      <c r="O2228" s="13">
        <v>9500</v>
      </c>
      <c r="P2228" s="13">
        <f>Table1[[#This Row],[Revenue]]-Table1[[#This Row],[Cost]]</f>
        <v>17450</v>
      </c>
      <c r="Q2228" s="12" t="s">
        <v>46</v>
      </c>
      <c r="R2228" s="12" t="s">
        <v>51</v>
      </c>
      <c r="S2228" s="12" t="s">
        <v>54</v>
      </c>
      <c r="T2228" s="12">
        <v>2</v>
      </c>
      <c r="U2228" s="12">
        <v>0</v>
      </c>
      <c r="V2228" s="20" t="str">
        <f>TEXT(Table1[[#This Row],[Date]],"mmm-yyyy")</f>
        <v>Jul-2025</v>
      </c>
    </row>
    <row r="2229" spans="1:22" x14ac:dyDescent="0.2">
      <c r="A2229" s="11">
        <f t="shared" si="34"/>
        <v>45843</v>
      </c>
      <c r="B2229" s="12" t="s">
        <v>22</v>
      </c>
      <c r="C2229" s="12" t="str">
        <f>VLOOKUP(D2229, City_Mapping!A:B, 2, FALSE)</f>
        <v>India</v>
      </c>
      <c r="D2229" s="12" t="s">
        <v>32</v>
      </c>
      <c r="E2229" s="12" t="s">
        <v>36</v>
      </c>
      <c r="F2229" s="12" t="s">
        <v>40</v>
      </c>
      <c r="G2229" s="12">
        <v>40269</v>
      </c>
      <c r="H2229" s="12" t="s">
        <v>41</v>
      </c>
      <c r="I2229" s="12" t="s">
        <v>45</v>
      </c>
      <c r="J2229" s="12">
        <v>783322</v>
      </c>
      <c r="K2229" s="12">
        <v>6</v>
      </c>
      <c r="L2229" s="13">
        <v>875</v>
      </c>
      <c r="M2229" s="14">
        <f>Table1[[#This Row],[Column1]]/100</f>
        <v>0.05</v>
      </c>
      <c r="N2229" s="13">
        <f>Table1[[#This Row],[Unit_Price]]*Table1[[#This Row],[Quantity]]*(1-Table1[[#This Row],[Discount_%]])</f>
        <v>4987.5</v>
      </c>
      <c r="O2229" s="13">
        <v>25729</v>
      </c>
      <c r="P2229" s="13">
        <f>Table1[[#This Row],[Revenue]]-Table1[[#This Row],[Cost]]</f>
        <v>-20741.5</v>
      </c>
      <c r="Q2229" s="12" t="s">
        <v>49</v>
      </c>
      <c r="R2229" s="12" t="s">
        <v>50</v>
      </c>
      <c r="S2229" s="12" t="s">
        <v>56</v>
      </c>
      <c r="T2229" s="12">
        <v>4</v>
      </c>
      <c r="U2229" s="12">
        <v>5</v>
      </c>
      <c r="V2229" s="20" t="str">
        <f>TEXT(Table1[[#This Row],[Date]],"mmm-yyyy")</f>
        <v>Jul-2025</v>
      </c>
    </row>
    <row r="2230" spans="1:22" x14ac:dyDescent="0.2">
      <c r="A2230" s="11">
        <f t="shared" si="34"/>
        <v>45843</v>
      </c>
      <c r="B2230" s="12" t="s">
        <v>22</v>
      </c>
      <c r="C2230" s="12" t="str">
        <f>VLOOKUP(D2230, City_Mapping!A:B, 2, FALSE)</f>
        <v>USA</v>
      </c>
      <c r="D2230" s="12" t="s">
        <v>31</v>
      </c>
      <c r="E2230" s="12" t="s">
        <v>35</v>
      </c>
      <c r="F2230" s="12" t="s">
        <v>37</v>
      </c>
      <c r="G2230" s="12">
        <v>92410</v>
      </c>
      <c r="H2230" s="12" t="s">
        <v>42</v>
      </c>
      <c r="I2230" s="12" t="s">
        <v>43</v>
      </c>
      <c r="J2230" s="12">
        <v>508854</v>
      </c>
      <c r="K2230" s="12">
        <v>2</v>
      </c>
      <c r="L2230" s="13">
        <v>2452</v>
      </c>
      <c r="M2230" s="14">
        <f>Table1[[#This Row],[Column1]]/100</f>
        <v>0.05</v>
      </c>
      <c r="N2230" s="13">
        <f>Table1[[#This Row],[Unit_Price]]*Table1[[#This Row],[Quantity]]*(1-Table1[[#This Row],[Discount_%]])</f>
        <v>4658.8</v>
      </c>
      <c r="O2230" s="13">
        <v>26542</v>
      </c>
      <c r="P2230" s="13">
        <f>Table1[[#This Row],[Revenue]]-Table1[[#This Row],[Cost]]</f>
        <v>-21883.200000000001</v>
      </c>
      <c r="Q2230" s="12" t="s">
        <v>49</v>
      </c>
      <c r="R2230" s="12" t="s">
        <v>50</v>
      </c>
      <c r="S2230" s="12" t="s">
        <v>53</v>
      </c>
      <c r="T2230" s="12">
        <v>3</v>
      </c>
      <c r="U2230" s="12">
        <v>5</v>
      </c>
      <c r="V2230" s="20" t="str">
        <f>TEXT(Table1[[#This Row],[Date]],"mmm-yyyy")</f>
        <v>Jul-2025</v>
      </c>
    </row>
    <row r="2231" spans="1:22" x14ac:dyDescent="0.2">
      <c r="A2231" s="11">
        <f t="shared" si="34"/>
        <v>45843</v>
      </c>
      <c r="B2231" s="12" t="s">
        <v>21</v>
      </c>
      <c r="C2231" s="12" t="str">
        <f>VLOOKUP(D2231, City_Mapping!A:B, 2, FALSE)</f>
        <v>India</v>
      </c>
      <c r="D2231" s="12" t="s">
        <v>28</v>
      </c>
      <c r="E2231" s="12" t="s">
        <v>35</v>
      </c>
      <c r="F2231" s="12" t="s">
        <v>40</v>
      </c>
      <c r="G2231" s="12">
        <v>27085</v>
      </c>
      <c r="H2231" s="12" t="s">
        <v>42</v>
      </c>
      <c r="I2231" s="12" t="s">
        <v>44</v>
      </c>
      <c r="J2231" s="12">
        <v>925186</v>
      </c>
      <c r="K2231" s="12">
        <v>7</v>
      </c>
      <c r="L2231" s="13">
        <v>4210</v>
      </c>
      <c r="M2231" s="14">
        <f>Table1[[#This Row],[Column1]]/100</f>
        <v>0.15</v>
      </c>
      <c r="N2231" s="13">
        <f>Table1[[#This Row],[Unit_Price]]*Table1[[#This Row],[Quantity]]*(1-Table1[[#This Row],[Discount_%]])</f>
        <v>25049.5</v>
      </c>
      <c r="O2231" s="13">
        <v>16911</v>
      </c>
      <c r="P2231" s="13">
        <f>Table1[[#This Row],[Revenue]]-Table1[[#This Row],[Cost]]</f>
        <v>8138.5</v>
      </c>
      <c r="Q2231" s="12" t="s">
        <v>48</v>
      </c>
      <c r="R2231" s="12" t="s">
        <v>52</v>
      </c>
      <c r="S2231" s="12" t="s">
        <v>56</v>
      </c>
      <c r="T2231" s="12">
        <v>3</v>
      </c>
      <c r="U2231" s="12">
        <v>15</v>
      </c>
      <c r="V2231" s="20" t="str">
        <f>TEXT(Table1[[#This Row],[Date]],"mmm-yyyy")</f>
        <v>Jul-2025</v>
      </c>
    </row>
    <row r="2232" spans="1:22" x14ac:dyDescent="0.2">
      <c r="A2232" s="11">
        <f t="shared" si="34"/>
        <v>45843</v>
      </c>
      <c r="B2232" s="12" t="s">
        <v>23</v>
      </c>
      <c r="C2232" s="12" t="str">
        <f>VLOOKUP(D2232, City_Mapping!A:B, 2, FALSE)</f>
        <v>India</v>
      </c>
      <c r="D2232" s="12" t="s">
        <v>28</v>
      </c>
      <c r="E2232" s="12" t="s">
        <v>34</v>
      </c>
      <c r="F2232" s="12" t="s">
        <v>38</v>
      </c>
      <c r="G2232" s="12">
        <v>45702</v>
      </c>
      <c r="H2232" s="12" t="s">
        <v>42</v>
      </c>
      <c r="I2232" s="12" t="s">
        <v>43</v>
      </c>
      <c r="J2232" s="12">
        <v>726499</v>
      </c>
      <c r="K2232" s="12">
        <v>8</v>
      </c>
      <c r="L2232" s="13">
        <v>2588</v>
      </c>
      <c r="M2232" s="14">
        <f>Table1[[#This Row],[Column1]]/100</f>
        <v>0.1</v>
      </c>
      <c r="N2232" s="13">
        <f>Table1[[#This Row],[Unit_Price]]*Table1[[#This Row],[Quantity]]*(1-Table1[[#This Row],[Discount_%]])</f>
        <v>18633.600000000002</v>
      </c>
      <c r="O2232" s="13">
        <v>2163</v>
      </c>
      <c r="P2232" s="13">
        <f>Table1[[#This Row],[Revenue]]-Table1[[#This Row],[Cost]]</f>
        <v>16470.600000000002</v>
      </c>
      <c r="Q2232" s="12" t="s">
        <v>48</v>
      </c>
      <c r="R2232" s="12" t="s">
        <v>51</v>
      </c>
      <c r="S2232" s="12" t="s">
        <v>56</v>
      </c>
      <c r="T2232" s="12">
        <v>1</v>
      </c>
      <c r="U2232" s="12">
        <v>10</v>
      </c>
      <c r="V2232" s="20" t="str">
        <f>TEXT(Table1[[#This Row],[Date]],"mmm-yyyy")</f>
        <v>Jul-2025</v>
      </c>
    </row>
    <row r="2233" spans="1:22" x14ac:dyDescent="0.2">
      <c r="A2233" s="11">
        <f t="shared" si="34"/>
        <v>45843</v>
      </c>
      <c r="B2233" s="12" t="s">
        <v>22</v>
      </c>
      <c r="C2233" s="12" t="str">
        <f>VLOOKUP(D2233, City_Mapping!A:B, 2, FALSE)</f>
        <v>UK</v>
      </c>
      <c r="D2233" s="12" t="s">
        <v>29</v>
      </c>
      <c r="E2233" s="12" t="s">
        <v>35</v>
      </c>
      <c r="F2233" s="12" t="s">
        <v>39</v>
      </c>
      <c r="G2233" s="12">
        <v>89883</v>
      </c>
      <c r="H2233" s="12" t="s">
        <v>42</v>
      </c>
      <c r="I2233" s="12" t="s">
        <v>43</v>
      </c>
      <c r="J2233" s="12">
        <v>317691</v>
      </c>
      <c r="K2233" s="12">
        <v>7</v>
      </c>
      <c r="L2233" s="13">
        <v>2193</v>
      </c>
      <c r="M2233" s="14">
        <f>Table1[[#This Row],[Column1]]/100</f>
        <v>0.15</v>
      </c>
      <c r="N2233" s="13">
        <f>Table1[[#This Row],[Unit_Price]]*Table1[[#This Row],[Quantity]]*(1-Table1[[#This Row],[Discount_%]])</f>
        <v>13048.35</v>
      </c>
      <c r="O2233" s="13">
        <v>20200</v>
      </c>
      <c r="P2233" s="13">
        <f>Table1[[#This Row],[Revenue]]-Table1[[#This Row],[Cost]]</f>
        <v>-7151.65</v>
      </c>
      <c r="Q2233" s="12" t="s">
        <v>49</v>
      </c>
      <c r="R2233" s="12" t="s">
        <v>51</v>
      </c>
      <c r="S2233" s="12" t="s">
        <v>54</v>
      </c>
      <c r="T2233" s="12">
        <v>4</v>
      </c>
      <c r="U2233" s="12">
        <v>15</v>
      </c>
      <c r="V2233" s="20" t="str">
        <f>TEXT(Table1[[#This Row],[Date]],"mmm-yyyy")</f>
        <v>Jul-2025</v>
      </c>
    </row>
    <row r="2234" spans="1:22" x14ac:dyDescent="0.2">
      <c r="A2234" s="11">
        <f t="shared" si="34"/>
        <v>45844</v>
      </c>
      <c r="B2234" s="12" t="s">
        <v>23</v>
      </c>
      <c r="C2234" s="12" t="str">
        <f>VLOOKUP(D2234, City_Mapping!A:B, 2, FALSE)</f>
        <v>India</v>
      </c>
      <c r="D2234" s="12" t="s">
        <v>32</v>
      </c>
      <c r="E2234" s="12" t="s">
        <v>36</v>
      </c>
      <c r="F2234" s="12" t="s">
        <v>38</v>
      </c>
      <c r="G2234" s="12">
        <v>23502</v>
      </c>
      <c r="H2234" s="12" t="s">
        <v>41</v>
      </c>
      <c r="I2234" s="12" t="s">
        <v>44</v>
      </c>
      <c r="J2234" s="12">
        <v>565833</v>
      </c>
      <c r="K2234" s="12">
        <v>4</v>
      </c>
      <c r="L2234" s="13">
        <v>4055</v>
      </c>
      <c r="M2234" s="14">
        <f>Table1[[#This Row],[Column1]]/100</f>
        <v>0.05</v>
      </c>
      <c r="N2234" s="13">
        <f>Table1[[#This Row],[Unit_Price]]*Table1[[#This Row],[Quantity]]*(1-Table1[[#This Row],[Discount_%]])</f>
        <v>15409</v>
      </c>
      <c r="O2234" s="13">
        <v>16941</v>
      </c>
      <c r="P2234" s="13">
        <f>Table1[[#This Row],[Revenue]]-Table1[[#This Row],[Cost]]</f>
        <v>-1532</v>
      </c>
      <c r="Q2234" s="12" t="s">
        <v>49</v>
      </c>
      <c r="R2234" s="12" t="s">
        <v>51</v>
      </c>
      <c r="S2234" s="12" t="s">
        <v>54</v>
      </c>
      <c r="T2234" s="12">
        <v>3</v>
      </c>
      <c r="U2234" s="12">
        <v>5</v>
      </c>
      <c r="V2234" s="20" t="str">
        <f>TEXT(Table1[[#This Row],[Date]],"mmm-yyyy")</f>
        <v>Jul-2025</v>
      </c>
    </row>
    <row r="2235" spans="1:22" x14ac:dyDescent="0.2">
      <c r="A2235" s="11">
        <f t="shared" si="34"/>
        <v>45844</v>
      </c>
      <c r="B2235" s="12" t="s">
        <v>20</v>
      </c>
      <c r="C2235" s="12" t="str">
        <f>VLOOKUP(D2235, City_Mapping!A:B, 2, FALSE)</f>
        <v>UAE</v>
      </c>
      <c r="D2235" s="12" t="s">
        <v>30</v>
      </c>
      <c r="E2235" s="12" t="s">
        <v>34</v>
      </c>
      <c r="F2235" s="12" t="s">
        <v>40</v>
      </c>
      <c r="G2235" s="12">
        <v>56479</v>
      </c>
      <c r="H2235" s="12" t="s">
        <v>41</v>
      </c>
      <c r="I2235" s="12" t="s">
        <v>43</v>
      </c>
      <c r="J2235" s="12">
        <v>678664</v>
      </c>
      <c r="K2235" s="12">
        <v>4</v>
      </c>
      <c r="L2235" s="13">
        <v>4780</v>
      </c>
      <c r="M2235" s="14">
        <f>Table1[[#This Row],[Column1]]/100</f>
        <v>0</v>
      </c>
      <c r="N2235" s="13">
        <f>Table1[[#This Row],[Unit_Price]]*Table1[[#This Row],[Quantity]]*(1-Table1[[#This Row],[Discount_%]])</f>
        <v>19120</v>
      </c>
      <c r="O2235" s="13">
        <v>25960</v>
      </c>
      <c r="P2235" s="13">
        <f>Table1[[#This Row],[Revenue]]-Table1[[#This Row],[Cost]]</f>
        <v>-6840</v>
      </c>
      <c r="Q2235" s="12" t="s">
        <v>48</v>
      </c>
      <c r="R2235" s="12" t="s">
        <v>52</v>
      </c>
      <c r="S2235" s="12" t="s">
        <v>56</v>
      </c>
      <c r="T2235" s="12">
        <v>4</v>
      </c>
      <c r="U2235" s="12">
        <v>0</v>
      </c>
      <c r="V2235" s="20" t="str">
        <f>TEXT(Table1[[#This Row],[Date]],"mmm-yyyy")</f>
        <v>Jul-2025</v>
      </c>
    </row>
    <row r="2236" spans="1:22" x14ac:dyDescent="0.2">
      <c r="A2236" s="11">
        <f t="shared" si="34"/>
        <v>45844</v>
      </c>
      <c r="B2236" s="12" t="s">
        <v>22</v>
      </c>
      <c r="C2236" s="12" t="str">
        <f>VLOOKUP(D2236, City_Mapping!A:B, 2, FALSE)</f>
        <v>India</v>
      </c>
      <c r="D2236" s="12" t="s">
        <v>28</v>
      </c>
      <c r="E2236" s="12" t="s">
        <v>34</v>
      </c>
      <c r="F2236" s="12" t="s">
        <v>37</v>
      </c>
      <c r="G2236" s="12">
        <v>89384</v>
      </c>
      <c r="H2236" s="12" t="s">
        <v>42</v>
      </c>
      <c r="I2236" s="12" t="s">
        <v>44</v>
      </c>
      <c r="J2236" s="12">
        <v>971820</v>
      </c>
      <c r="K2236" s="12">
        <v>5</v>
      </c>
      <c r="L2236" s="13">
        <v>571</v>
      </c>
      <c r="M2236" s="14">
        <f>Table1[[#This Row],[Column1]]/100</f>
        <v>0</v>
      </c>
      <c r="N2236" s="13">
        <f>Table1[[#This Row],[Unit_Price]]*Table1[[#This Row],[Quantity]]*(1-Table1[[#This Row],[Discount_%]])</f>
        <v>2855</v>
      </c>
      <c r="O2236" s="13">
        <v>12911</v>
      </c>
      <c r="P2236" s="13">
        <f>Table1[[#This Row],[Revenue]]-Table1[[#This Row],[Cost]]</f>
        <v>-10056</v>
      </c>
      <c r="Q2236" s="12" t="s">
        <v>49</v>
      </c>
      <c r="R2236" s="12" t="s">
        <v>51</v>
      </c>
      <c r="S2236" s="12" t="s">
        <v>53</v>
      </c>
      <c r="T2236" s="12">
        <v>1</v>
      </c>
      <c r="U2236" s="12">
        <v>0</v>
      </c>
      <c r="V2236" s="20" t="str">
        <f>TEXT(Table1[[#This Row],[Date]],"mmm-yyyy")</f>
        <v>Jul-2025</v>
      </c>
    </row>
    <row r="2237" spans="1:22" x14ac:dyDescent="0.2">
      <c r="A2237" s="11">
        <f t="shared" si="34"/>
        <v>45844</v>
      </c>
      <c r="B2237" s="12" t="s">
        <v>21</v>
      </c>
      <c r="C2237" s="12" t="str">
        <f>VLOOKUP(D2237, City_Mapping!A:B, 2, FALSE)</f>
        <v>India</v>
      </c>
      <c r="D2237" s="12" t="s">
        <v>33</v>
      </c>
      <c r="E2237" s="12" t="s">
        <v>36</v>
      </c>
      <c r="F2237" s="12" t="s">
        <v>37</v>
      </c>
      <c r="G2237" s="12">
        <v>97957</v>
      </c>
      <c r="H2237" s="12" t="s">
        <v>41</v>
      </c>
      <c r="I2237" s="12" t="s">
        <v>45</v>
      </c>
      <c r="J2237" s="12">
        <v>564512</v>
      </c>
      <c r="K2237" s="12">
        <v>9</v>
      </c>
      <c r="L2237" s="13">
        <v>2274</v>
      </c>
      <c r="M2237" s="14">
        <f>Table1[[#This Row],[Column1]]/100</f>
        <v>0.2</v>
      </c>
      <c r="N2237" s="13">
        <f>Table1[[#This Row],[Unit_Price]]*Table1[[#This Row],[Quantity]]*(1-Table1[[#This Row],[Discount_%]])</f>
        <v>16372.800000000001</v>
      </c>
      <c r="O2237" s="13">
        <v>20179</v>
      </c>
      <c r="P2237" s="13">
        <f>Table1[[#This Row],[Revenue]]-Table1[[#This Row],[Cost]]</f>
        <v>-3806.1999999999989</v>
      </c>
      <c r="Q2237" s="12" t="s">
        <v>49</v>
      </c>
      <c r="R2237" s="12" t="s">
        <v>52</v>
      </c>
      <c r="S2237" s="12" t="s">
        <v>54</v>
      </c>
      <c r="T2237" s="12">
        <v>5</v>
      </c>
      <c r="U2237" s="12">
        <v>20</v>
      </c>
      <c r="V2237" s="20" t="str">
        <f>TEXT(Table1[[#This Row],[Date]],"mmm-yyyy")</f>
        <v>Jul-2025</v>
      </c>
    </row>
    <row r="2238" spans="1:22" x14ac:dyDescent="0.2">
      <c r="A2238" s="11">
        <f t="shared" si="34"/>
        <v>45844</v>
      </c>
      <c r="B2238" s="12" t="s">
        <v>20</v>
      </c>
      <c r="C2238" s="12" t="str">
        <f>VLOOKUP(D2238, City_Mapping!A:B, 2, FALSE)</f>
        <v>India</v>
      </c>
      <c r="D2238" s="12" t="s">
        <v>33</v>
      </c>
      <c r="E2238" s="12" t="s">
        <v>36</v>
      </c>
      <c r="F2238" s="12" t="s">
        <v>39</v>
      </c>
      <c r="G2238" s="12">
        <v>24426</v>
      </c>
      <c r="H2238" s="12" t="s">
        <v>42</v>
      </c>
      <c r="I2238" s="12" t="s">
        <v>43</v>
      </c>
      <c r="J2238" s="12">
        <v>375915</v>
      </c>
      <c r="K2238" s="12">
        <v>5</v>
      </c>
      <c r="L2238" s="13">
        <v>1073</v>
      </c>
      <c r="M2238" s="14">
        <f>Table1[[#This Row],[Column1]]/100</f>
        <v>0</v>
      </c>
      <c r="N2238" s="13">
        <f>Table1[[#This Row],[Unit_Price]]*Table1[[#This Row],[Quantity]]*(1-Table1[[#This Row],[Discount_%]])</f>
        <v>5365</v>
      </c>
      <c r="O2238" s="13">
        <v>2056</v>
      </c>
      <c r="P2238" s="13">
        <f>Table1[[#This Row],[Revenue]]-Table1[[#This Row],[Cost]]</f>
        <v>3309</v>
      </c>
      <c r="Q2238" s="12" t="s">
        <v>48</v>
      </c>
      <c r="R2238" s="12" t="s">
        <v>50</v>
      </c>
      <c r="S2238" s="12" t="s">
        <v>54</v>
      </c>
      <c r="T2238" s="12">
        <v>4</v>
      </c>
      <c r="U2238" s="12">
        <v>0</v>
      </c>
      <c r="V2238" s="20" t="str">
        <f>TEXT(Table1[[#This Row],[Date]],"mmm-yyyy")</f>
        <v>Jul-2025</v>
      </c>
    </row>
    <row r="2239" spans="1:22" x14ac:dyDescent="0.2">
      <c r="A2239" s="11">
        <f t="shared" si="34"/>
        <v>45844</v>
      </c>
      <c r="B2239" s="12" t="s">
        <v>20</v>
      </c>
      <c r="C2239" s="12" t="str">
        <f>VLOOKUP(D2239, City_Mapping!A:B, 2, FALSE)</f>
        <v>UAE</v>
      </c>
      <c r="D2239" s="12" t="s">
        <v>30</v>
      </c>
      <c r="E2239" s="12" t="s">
        <v>36</v>
      </c>
      <c r="F2239" s="12" t="s">
        <v>38</v>
      </c>
      <c r="G2239" s="12">
        <v>80231</v>
      </c>
      <c r="H2239" s="12" t="s">
        <v>41</v>
      </c>
      <c r="I2239" s="12" t="s">
        <v>45</v>
      </c>
      <c r="J2239" s="12">
        <v>428170</v>
      </c>
      <c r="K2239" s="12">
        <v>2</v>
      </c>
      <c r="L2239" s="13">
        <v>4566</v>
      </c>
      <c r="M2239" s="14">
        <f>Table1[[#This Row],[Column1]]/100</f>
        <v>0.1</v>
      </c>
      <c r="N2239" s="13">
        <f>Table1[[#This Row],[Unit_Price]]*Table1[[#This Row],[Quantity]]*(1-Table1[[#This Row],[Discount_%]])</f>
        <v>8218.8000000000011</v>
      </c>
      <c r="O2239" s="13">
        <v>10923</v>
      </c>
      <c r="P2239" s="13">
        <f>Table1[[#This Row],[Revenue]]-Table1[[#This Row],[Cost]]</f>
        <v>-2704.1999999999989</v>
      </c>
      <c r="Q2239" s="12" t="s">
        <v>48</v>
      </c>
      <c r="R2239" s="12" t="s">
        <v>52</v>
      </c>
      <c r="S2239" s="12" t="s">
        <v>54</v>
      </c>
      <c r="T2239" s="12">
        <v>2</v>
      </c>
      <c r="U2239" s="12">
        <v>10</v>
      </c>
      <c r="V2239" s="20" t="str">
        <f>TEXT(Table1[[#This Row],[Date]],"mmm-yyyy")</f>
        <v>Jul-2025</v>
      </c>
    </row>
    <row r="2240" spans="1:22" x14ac:dyDescent="0.2">
      <c r="A2240" s="11">
        <f t="shared" si="34"/>
        <v>45844</v>
      </c>
      <c r="B2240" s="12" t="s">
        <v>21</v>
      </c>
      <c r="C2240" s="12" t="str">
        <f>VLOOKUP(D2240, City_Mapping!A:B, 2, FALSE)</f>
        <v>USA</v>
      </c>
      <c r="D2240" s="12" t="s">
        <v>31</v>
      </c>
      <c r="E2240" s="12" t="s">
        <v>35</v>
      </c>
      <c r="F2240" s="12" t="s">
        <v>38</v>
      </c>
      <c r="G2240" s="12">
        <v>25860</v>
      </c>
      <c r="H2240" s="12" t="s">
        <v>42</v>
      </c>
      <c r="I2240" s="12" t="s">
        <v>43</v>
      </c>
      <c r="J2240" s="12">
        <v>489684</v>
      </c>
      <c r="K2240" s="12">
        <v>5</v>
      </c>
      <c r="L2240" s="13">
        <v>4207</v>
      </c>
      <c r="M2240" s="14">
        <f>Table1[[#This Row],[Column1]]/100</f>
        <v>0.2</v>
      </c>
      <c r="N2240" s="13">
        <f>Table1[[#This Row],[Unit_Price]]*Table1[[#This Row],[Quantity]]*(1-Table1[[#This Row],[Discount_%]])</f>
        <v>16828</v>
      </c>
      <c r="O2240" s="13">
        <v>12634</v>
      </c>
      <c r="P2240" s="13">
        <f>Table1[[#This Row],[Revenue]]-Table1[[#This Row],[Cost]]</f>
        <v>4194</v>
      </c>
      <c r="Q2240" s="12" t="s">
        <v>48</v>
      </c>
      <c r="R2240" s="12" t="s">
        <v>50</v>
      </c>
      <c r="S2240" s="12" t="s">
        <v>55</v>
      </c>
      <c r="T2240" s="12">
        <v>5</v>
      </c>
      <c r="U2240" s="12">
        <v>20</v>
      </c>
      <c r="V2240" s="20" t="str">
        <f>TEXT(Table1[[#This Row],[Date]],"mmm-yyyy")</f>
        <v>Jul-2025</v>
      </c>
    </row>
    <row r="2241" spans="1:22" x14ac:dyDescent="0.2">
      <c r="A2241" s="11">
        <f t="shared" si="34"/>
        <v>45844</v>
      </c>
      <c r="B2241" s="12" t="s">
        <v>22</v>
      </c>
      <c r="C2241" s="12" t="str">
        <f>VLOOKUP(D2241, City_Mapping!A:B, 2, FALSE)</f>
        <v>India</v>
      </c>
      <c r="D2241" s="12" t="s">
        <v>32</v>
      </c>
      <c r="E2241" s="12" t="s">
        <v>34</v>
      </c>
      <c r="F2241" s="12" t="s">
        <v>38</v>
      </c>
      <c r="G2241" s="12">
        <v>56865</v>
      </c>
      <c r="H2241" s="12" t="s">
        <v>42</v>
      </c>
      <c r="I2241" s="12" t="s">
        <v>44</v>
      </c>
      <c r="J2241" s="12">
        <v>497479</v>
      </c>
      <c r="K2241" s="12">
        <v>3</v>
      </c>
      <c r="L2241" s="13">
        <v>652</v>
      </c>
      <c r="M2241" s="14">
        <f>Table1[[#This Row],[Column1]]/100</f>
        <v>0.1</v>
      </c>
      <c r="N2241" s="13">
        <f>Table1[[#This Row],[Unit_Price]]*Table1[[#This Row],[Quantity]]*(1-Table1[[#This Row],[Discount_%]])</f>
        <v>1760.4</v>
      </c>
      <c r="O2241" s="13">
        <v>24729</v>
      </c>
      <c r="P2241" s="13">
        <f>Table1[[#This Row],[Revenue]]-Table1[[#This Row],[Cost]]</f>
        <v>-22968.6</v>
      </c>
      <c r="Q2241" s="12" t="s">
        <v>47</v>
      </c>
      <c r="R2241" s="12" t="s">
        <v>51</v>
      </c>
      <c r="S2241" s="12" t="s">
        <v>54</v>
      </c>
      <c r="T2241" s="12">
        <v>3</v>
      </c>
      <c r="U2241" s="12">
        <v>10</v>
      </c>
      <c r="V2241" s="20" t="str">
        <f>TEXT(Table1[[#This Row],[Date]],"mmm-yyyy")</f>
        <v>Jul-2025</v>
      </c>
    </row>
    <row r="2242" spans="1:22" x14ac:dyDescent="0.2">
      <c r="A2242" s="11">
        <f t="shared" si="34"/>
        <v>45844</v>
      </c>
      <c r="B2242" s="12" t="s">
        <v>22</v>
      </c>
      <c r="C2242" s="12" t="str">
        <f>VLOOKUP(D2242, City_Mapping!A:B, 2, FALSE)</f>
        <v>UK</v>
      </c>
      <c r="D2242" s="12" t="s">
        <v>29</v>
      </c>
      <c r="E2242" s="12" t="s">
        <v>35</v>
      </c>
      <c r="F2242" s="12" t="s">
        <v>37</v>
      </c>
      <c r="G2242" s="12">
        <v>57404</v>
      </c>
      <c r="H2242" s="12" t="s">
        <v>41</v>
      </c>
      <c r="I2242" s="12" t="s">
        <v>43</v>
      </c>
      <c r="J2242" s="12">
        <v>500985</v>
      </c>
      <c r="K2242" s="12">
        <v>8</v>
      </c>
      <c r="L2242" s="13">
        <v>1228</v>
      </c>
      <c r="M2242" s="14">
        <f>Table1[[#This Row],[Column1]]/100</f>
        <v>0.15</v>
      </c>
      <c r="N2242" s="13">
        <f>Table1[[#This Row],[Unit_Price]]*Table1[[#This Row],[Quantity]]*(1-Table1[[#This Row],[Discount_%]])</f>
        <v>8350.4</v>
      </c>
      <c r="O2242" s="13">
        <v>16719</v>
      </c>
      <c r="P2242" s="13">
        <f>Table1[[#This Row],[Revenue]]-Table1[[#This Row],[Cost]]</f>
        <v>-8368.6</v>
      </c>
      <c r="Q2242" s="12" t="s">
        <v>48</v>
      </c>
      <c r="R2242" s="12" t="s">
        <v>50</v>
      </c>
      <c r="S2242" s="12" t="s">
        <v>56</v>
      </c>
      <c r="T2242" s="12">
        <v>1</v>
      </c>
      <c r="U2242" s="12">
        <v>15</v>
      </c>
      <c r="V2242" s="20" t="str">
        <f>TEXT(Table1[[#This Row],[Date]],"mmm-yyyy")</f>
        <v>Jul-2025</v>
      </c>
    </row>
    <row r="2243" spans="1:22" x14ac:dyDescent="0.2">
      <c r="A2243" s="11">
        <f t="shared" si="34"/>
        <v>45844</v>
      </c>
      <c r="B2243" s="12" t="s">
        <v>20</v>
      </c>
      <c r="C2243" s="12" t="str">
        <f>VLOOKUP(D2243, City_Mapping!A:B, 2, FALSE)</f>
        <v>India</v>
      </c>
      <c r="D2243" s="12" t="s">
        <v>33</v>
      </c>
      <c r="E2243" s="12" t="s">
        <v>35</v>
      </c>
      <c r="F2243" s="12" t="s">
        <v>39</v>
      </c>
      <c r="G2243" s="12">
        <v>67423</v>
      </c>
      <c r="H2243" s="12" t="s">
        <v>42</v>
      </c>
      <c r="I2243" s="12" t="s">
        <v>45</v>
      </c>
      <c r="J2243" s="12">
        <v>780694</v>
      </c>
      <c r="K2243" s="12">
        <v>2</v>
      </c>
      <c r="L2243" s="13">
        <v>2779</v>
      </c>
      <c r="M2243" s="14">
        <f>Table1[[#This Row],[Column1]]/100</f>
        <v>0.15</v>
      </c>
      <c r="N2243" s="13">
        <f>Table1[[#This Row],[Unit_Price]]*Table1[[#This Row],[Quantity]]*(1-Table1[[#This Row],[Discount_%]])</f>
        <v>4724.3</v>
      </c>
      <c r="O2243" s="13">
        <v>10861</v>
      </c>
      <c r="P2243" s="13">
        <f>Table1[[#This Row],[Revenue]]-Table1[[#This Row],[Cost]]</f>
        <v>-6136.7</v>
      </c>
      <c r="Q2243" s="12" t="s">
        <v>49</v>
      </c>
      <c r="R2243" s="12" t="s">
        <v>50</v>
      </c>
      <c r="S2243" s="12" t="s">
        <v>53</v>
      </c>
      <c r="T2243" s="12">
        <v>1</v>
      </c>
      <c r="U2243" s="12">
        <v>15</v>
      </c>
      <c r="V2243" s="20" t="str">
        <f>TEXT(Table1[[#This Row],[Date]],"mmm-yyyy")</f>
        <v>Jul-2025</v>
      </c>
    </row>
    <row r="2244" spans="1:22" x14ac:dyDescent="0.2">
      <c r="A2244" s="11">
        <f t="shared" si="34"/>
        <v>45844</v>
      </c>
      <c r="B2244" s="12" t="s">
        <v>22</v>
      </c>
      <c r="C2244" s="12" t="str">
        <f>VLOOKUP(D2244, City_Mapping!A:B, 2, FALSE)</f>
        <v>India</v>
      </c>
      <c r="D2244" s="12" t="s">
        <v>33</v>
      </c>
      <c r="E2244" s="12" t="s">
        <v>35</v>
      </c>
      <c r="F2244" s="12" t="s">
        <v>37</v>
      </c>
      <c r="G2244" s="12">
        <v>84379</v>
      </c>
      <c r="H2244" s="12" t="s">
        <v>42</v>
      </c>
      <c r="I2244" s="12" t="s">
        <v>44</v>
      </c>
      <c r="J2244" s="12">
        <v>576333</v>
      </c>
      <c r="K2244" s="12">
        <v>4</v>
      </c>
      <c r="L2244" s="13">
        <v>2052</v>
      </c>
      <c r="M2244" s="14">
        <f>Table1[[#This Row],[Column1]]/100</f>
        <v>0</v>
      </c>
      <c r="N2244" s="13">
        <f>Table1[[#This Row],[Unit_Price]]*Table1[[#This Row],[Quantity]]*(1-Table1[[#This Row],[Discount_%]])</f>
        <v>8208</v>
      </c>
      <c r="O2244" s="13">
        <v>21460</v>
      </c>
      <c r="P2244" s="13">
        <f>Table1[[#This Row],[Revenue]]-Table1[[#This Row],[Cost]]</f>
        <v>-13252</v>
      </c>
      <c r="Q2244" s="12" t="s">
        <v>48</v>
      </c>
      <c r="R2244" s="12" t="s">
        <v>50</v>
      </c>
      <c r="S2244" s="12" t="s">
        <v>55</v>
      </c>
      <c r="T2244" s="12">
        <v>2</v>
      </c>
      <c r="U2244" s="12">
        <v>0</v>
      </c>
      <c r="V2244" s="20" t="str">
        <f>TEXT(Table1[[#This Row],[Date]],"mmm-yyyy")</f>
        <v>Jul-2025</v>
      </c>
    </row>
    <row r="2245" spans="1:22" x14ac:dyDescent="0.2">
      <c r="A2245" s="11">
        <f t="shared" si="34"/>
        <v>45844</v>
      </c>
      <c r="B2245" s="12" t="s">
        <v>23</v>
      </c>
      <c r="C2245" s="12" t="str">
        <f>VLOOKUP(D2245, City_Mapping!A:B, 2, FALSE)</f>
        <v>UAE</v>
      </c>
      <c r="D2245" s="12" t="s">
        <v>30</v>
      </c>
      <c r="E2245" s="12" t="s">
        <v>35</v>
      </c>
      <c r="F2245" s="12" t="s">
        <v>38</v>
      </c>
      <c r="G2245" s="12">
        <v>41152</v>
      </c>
      <c r="H2245" s="12" t="s">
        <v>42</v>
      </c>
      <c r="I2245" s="12" t="s">
        <v>44</v>
      </c>
      <c r="J2245" s="12">
        <v>427254</v>
      </c>
      <c r="K2245" s="12">
        <v>5</v>
      </c>
      <c r="L2245" s="13">
        <v>4163</v>
      </c>
      <c r="M2245" s="14">
        <f>Table1[[#This Row],[Column1]]/100</f>
        <v>0.2</v>
      </c>
      <c r="N2245" s="13">
        <f>Table1[[#This Row],[Unit_Price]]*Table1[[#This Row],[Quantity]]*(1-Table1[[#This Row],[Discount_%]])</f>
        <v>16652</v>
      </c>
      <c r="O2245" s="13">
        <v>29603</v>
      </c>
      <c r="P2245" s="13">
        <f>Table1[[#This Row],[Revenue]]-Table1[[#This Row],[Cost]]</f>
        <v>-12951</v>
      </c>
      <c r="Q2245" s="12" t="s">
        <v>47</v>
      </c>
      <c r="R2245" s="12" t="s">
        <v>52</v>
      </c>
      <c r="S2245" s="12" t="s">
        <v>54</v>
      </c>
      <c r="T2245" s="12">
        <v>4</v>
      </c>
      <c r="U2245" s="12">
        <v>20</v>
      </c>
      <c r="V2245" s="20" t="str">
        <f>TEXT(Table1[[#This Row],[Date]],"mmm-yyyy")</f>
        <v>Jul-2025</v>
      </c>
    </row>
    <row r="2246" spans="1:22" x14ac:dyDescent="0.2">
      <c r="A2246" s="11">
        <f t="shared" si="34"/>
        <v>45845</v>
      </c>
      <c r="B2246" s="12" t="s">
        <v>21</v>
      </c>
      <c r="C2246" s="12" t="str">
        <f>VLOOKUP(D2246, City_Mapping!A:B, 2, FALSE)</f>
        <v>USA</v>
      </c>
      <c r="D2246" s="12" t="s">
        <v>31</v>
      </c>
      <c r="E2246" s="12" t="s">
        <v>34</v>
      </c>
      <c r="F2246" s="12" t="s">
        <v>40</v>
      </c>
      <c r="G2246" s="12">
        <v>91109</v>
      </c>
      <c r="H2246" s="12" t="s">
        <v>42</v>
      </c>
      <c r="I2246" s="12" t="s">
        <v>45</v>
      </c>
      <c r="J2246" s="12">
        <v>757264</v>
      </c>
      <c r="K2246" s="12">
        <v>4</v>
      </c>
      <c r="L2246" s="13">
        <v>4067</v>
      </c>
      <c r="M2246" s="14">
        <f>Table1[[#This Row],[Column1]]/100</f>
        <v>0.1</v>
      </c>
      <c r="N2246" s="13">
        <f>Table1[[#This Row],[Unit_Price]]*Table1[[#This Row],[Quantity]]*(1-Table1[[#This Row],[Discount_%]])</f>
        <v>14641.2</v>
      </c>
      <c r="O2246" s="13">
        <v>4774</v>
      </c>
      <c r="P2246" s="13">
        <f>Table1[[#This Row],[Revenue]]-Table1[[#This Row],[Cost]]</f>
        <v>9867.2000000000007</v>
      </c>
      <c r="Q2246" s="12" t="s">
        <v>48</v>
      </c>
      <c r="R2246" s="12" t="s">
        <v>52</v>
      </c>
      <c r="S2246" s="12" t="s">
        <v>56</v>
      </c>
      <c r="T2246" s="12">
        <v>2</v>
      </c>
      <c r="U2246" s="12">
        <v>10</v>
      </c>
      <c r="V2246" s="20" t="str">
        <f>TEXT(Table1[[#This Row],[Date]],"mmm-yyyy")</f>
        <v>Jul-2025</v>
      </c>
    </row>
    <row r="2247" spans="1:22" x14ac:dyDescent="0.2">
      <c r="A2247" s="11">
        <f t="shared" si="34"/>
        <v>45845</v>
      </c>
      <c r="B2247" s="12" t="s">
        <v>23</v>
      </c>
      <c r="C2247" s="12" t="str">
        <f>VLOOKUP(D2247, City_Mapping!A:B, 2, FALSE)</f>
        <v>USA</v>
      </c>
      <c r="D2247" s="12" t="s">
        <v>31</v>
      </c>
      <c r="E2247" s="12" t="s">
        <v>34</v>
      </c>
      <c r="F2247" s="12" t="s">
        <v>37</v>
      </c>
      <c r="G2247" s="12">
        <v>40737</v>
      </c>
      <c r="H2247" s="12" t="s">
        <v>41</v>
      </c>
      <c r="I2247" s="12" t="s">
        <v>45</v>
      </c>
      <c r="J2247" s="12">
        <v>170805</v>
      </c>
      <c r="K2247" s="12">
        <v>5</v>
      </c>
      <c r="L2247" s="13">
        <v>4771</v>
      </c>
      <c r="M2247" s="14">
        <f>Table1[[#This Row],[Column1]]/100</f>
        <v>0.1</v>
      </c>
      <c r="N2247" s="13">
        <f>Table1[[#This Row],[Unit_Price]]*Table1[[#This Row],[Quantity]]*(1-Table1[[#This Row],[Discount_%]])</f>
        <v>21469.5</v>
      </c>
      <c r="O2247" s="13">
        <v>2459</v>
      </c>
      <c r="P2247" s="13">
        <f>Table1[[#This Row],[Revenue]]-Table1[[#This Row],[Cost]]</f>
        <v>19010.5</v>
      </c>
      <c r="Q2247" s="12" t="s">
        <v>48</v>
      </c>
      <c r="R2247" s="12" t="s">
        <v>52</v>
      </c>
      <c r="S2247" s="12" t="s">
        <v>55</v>
      </c>
      <c r="T2247" s="12">
        <v>4</v>
      </c>
      <c r="U2247" s="12">
        <v>10</v>
      </c>
      <c r="V2247" s="20" t="str">
        <f>TEXT(Table1[[#This Row],[Date]],"mmm-yyyy")</f>
        <v>Jul-2025</v>
      </c>
    </row>
    <row r="2248" spans="1:22" x14ac:dyDescent="0.2">
      <c r="A2248" s="11">
        <f t="shared" si="34"/>
        <v>45845</v>
      </c>
      <c r="B2248" s="12" t="s">
        <v>22</v>
      </c>
      <c r="C2248" s="12" t="str">
        <f>VLOOKUP(D2248, City_Mapping!A:B, 2, FALSE)</f>
        <v>UAE</v>
      </c>
      <c r="D2248" s="12" t="s">
        <v>30</v>
      </c>
      <c r="E2248" s="12" t="s">
        <v>35</v>
      </c>
      <c r="F2248" s="12" t="s">
        <v>39</v>
      </c>
      <c r="G2248" s="12">
        <v>64325</v>
      </c>
      <c r="H2248" s="12" t="s">
        <v>41</v>
      </c>
      <c r="I2248" s="12" t="s">
        <v>43</v>
      </c>
      <c r="J2248" s="12">
        <v>130968</v>
      </c>
      <c r="K2248" s="12">
        <v>4</v>
      </c>
      <c r="L2248" s="13">
        <v>4844</v>
      </c>
      <c r="M2248" s="14">
        <f>Table1[[#This Row],[Column1]]/100</f>
        <v>0.05</v>
      </c>
      <c r="N2248" s="13">
        <f>Table1[[#This Row],[Unit_Price]]*Table1[[#This Row],[Quantity]]*(1-Table1[[#This Row],[Discount_%]])</f>
        <v>18407.2</v>
      </c>
      <c r="O2248" s="13">
        <v>15210</v>
      </c>
      <c r="P2248" s="13">
        <f>Table1[[#This Row],[Revenue]]-Table1[[#This Row],[Cost]]</f>
        <v>3197.2000000000007</v>
      </c>
      <c r="Q2248" s="12" t="s">
        <v>47</v>
      </c>
      <c r="R2248" s="12" t="s">
        <v>50</v>
      </c>
      <c r="S2248" s="12" t="s">
        <v>55</v>
      </c>
      <c r="T2248" s="12">
        <v>2</v>
      </c>
      <c r="U2248" s="12">
        <v>5</v>
      </c>
      <c r="V2248" s="20" t="str">
        <f>TEXT(Table1[[#This Row],[Date]],"mmm-yyyy")</f>
        <v>Jul-2025</v>
      </c>
    </row>
    <row r="2249" spans="1:22" x14ac:dyDescent="0.2">
      <c r="A2249" s="11">
        <f t="shared" si="34"/>
        <v>45845</v>
      </c>
      <c r="B2249" s="12" t="s">
        <v>20</v>
      </c>
      <c r="C2249" s="12" t="str">
        <f>VLOOKUP(D2249, City_Mapping!A:B, 2, FALSE)</f>
        <v>India</v>
      </c>
      <c r="D2249" s="12" t="s">
        <v>33</v>
      </c>
      <c r="E2249" s="12" t="s">
        <v>36</v>
      </c>
      <c r="F2249" s="12" t="s">
        <v>38</v>
      </c>
      <c r="G2249" s="12">
        <v>48767</v>
      </c>
      <c r="H2249" s="12" t="s">
        <v>41</v>
      </c>
      <c r="I2249" s="12" t="s">
        <v>43</v>
      </c>
      <c r="J2249" s="12">
        <v>101650</v>
      </c>
      <c r="K2249" s="12">
        <v>3</v>
      </c>
      <c r="L2249" s="13">
        <v>3606</v>
      </c>
      <c r="M2249" s="14">
        <f>Table1[[#This Row],[Column1]]/100</f>
        <v>0</v>
      </c>
      <c r="N2249" s="13">
        <f>Table1[[#This Row],[Unit_Price]]*Table1[[#This Row],[Quantity]]*(1-Table1[[#This Row],[Discount_%]])</f>
        <v>10818</v>
      </c>
      <c r="O2249" s="13">
        <v>9133</v>
      </c>
      <c r="P2249" s="13">
        <f>Table1[[#This Row],[Revenue]]-Table1[[#This Row],[Cost]]</f>
        <v>1685</v>
      </c>
      <c r="Q2249" s="12" t="s">
        <v>46</v>
      </c>
      <c r="R2249" s="12" t="s">
        <v>50</v>
      </c>
      <c r="S2249" s="12" t="s">
        <v>53</v>
      </c>
      <c r="T2249" s="12">
        <v>2</v>
      </c>
      <c r="U2249" s="12">
        <v>0</v>
      </c>
      <c r="V2249" s="20" t="str">
        <f>TEXT(Table1[[#This Row],[Date]],"mmm-yyyy")</f>
        <v>Jul-2025</v>
      </c>
    </row>
    <row r="2250" spans="1:22" x14ac:dyDescent="0.2">
      <c r="A2250" s="11">
        <f t="shared" si="34"/>
        <v>45845</v>
      </c>
      <c r="B2250" s="12" t="s">
        <v>21</v>
      </c>
      <c r="C2250" s="12" t="str">
        <f>VLOOKUP(D2250, City_Mapping!A:B, 2, FALSE)</f>
        <v>India</v>
      </c>
      <c r="D2250" s="12" t="s">
        <v>32</v>
      </c>
      <c r="E2250" s="12" t="s">
        <v>34</v>
      </c>
      <c r="F2250" s="12" t="s">
        <v>40</v>
      </c>
      <c r="G2250" s="12">
        <v>51705</v>
      </c>
      <c r="H2250" s="12" t="s">
        <v>41</v>
      </c>
      <c r="I2250" s="12" t="s">
        <v>44</v>
      </c>
      <c r="J2250" s="12">
        <v>374611</v>
      </c>
      <c r="K2250" s="12">
        <v>1</v>
      </c>
      <c r="L2250" s="13">
        <v>1499</v>
      </c>
      <c r="M2250" s="14">
        <f>Table1[[#This Row],[Column1]]/100</f>
        <v>0.15</v>
      </c>
      <c r="N2250" s="13">
        <f>Table1[[#This Row],[Unit_Price]]*Table1[[#This Row],[Quantity]]*(1-Table1[[#This Row],[Discount_%]])</f>
        <v>1274.1499999999999</v>
      </c>
      <c r="O2250" s="13">
        <v>1005</v>
      </c>
      <c r="P2250" s="13">
        <f>Table1[[#This Row],[Revenue]]-Table1[[#This Row],[Cost]]</f>
        <v>269.14999999999986</v>
      </c>
      <c r="Q2250" s="12" t="s">
        <v>46</v>
      </c>
      <c r="R2250" s="12" t="s">
        <v>50</v>
      </c>
      <c r="S2250" s="12" t="s">
        <v>54</v>
      </c>
      <c r="T2250" s="12">
        <v>1</v>
      </c>
      <c r="U2250" s="12">
        <v>15</v>
      </c>
      <c r="V2250" s="20" t="str">
        <f>TEXT(Table1[[#This Row],[Date]],"mmm-yyyy")</f>
        <v>Jul-2025</v>
      </c>
    </row>
    <row r="2251" spans="1:22" x14ac:dyDescent="0.2">
      <c r="A2251" s="11">
        <f t="shared" si="34"/>
        <v>45845</v>
      </c>
      <c r="B2251" s="12" t="s">
        <v>22</v>
      </c>
      <c r="C2251" s="12" t="str">
        <f>VLOOKUP(D2251, City_Mapping!A:B, 2, FALSE)</f>
        <v>India</v>
      </c>
      <c r="D2251" s="12" t="s">
        <v>33</v>
      </c>
      <c r="E2251" s="12" t="s">
        <v>35</v>
      </c>
      <c r="F2251" s="12" t="s">
        <v>37</v>
      </c>
      <c r="G2251" s="12">
        <v>12002</v>
      </c>
      <c r="H2251" s="12" t="s">
        <v>42</v>
      </c>
      <c r="I2251" s="12" t="s">
        <v>45</v>
      </c>
      <c r="J2251" s="12">
        <v>201495</v>
      </c>
      <c r="K2251" s="12">
        <v>4</v>
      </c>
      <c r="L2251" s="13">
        <v>1634</v>
      </c>
      <c r="M2251" s="14">
        <f>Table1[[#This Row],[Column1]]/100</f>
        <v>0.05</v>
      </c>
      <c r="N2251" s="13">
        <f>Table1[[#This Row],[Unit_Price]]*Table1[[#This Row],[Quantity]]*(1-Table1[[#This Row],[Discount_%]])</f>
        <v>6209.2</v>
      </c>
      <c r="O2251" s="13">
        <v>5786</v>
      </c>
      <c r="P2251" s="13">
        <f>Table1[[#This Row],[Revenue]]-Table1[[#This Row],[Cost]]</f>
        <v>423.19999999999982</v>
      </c>
      <c r="Q2251" s="12" t="s">
        <v>48</v>
      </c>
      <c r="R2251" s="12" t="s">
        <v>51</v>
      </c>
      <c r="S2251" s="12" t="s">
        <v>53</v>
      </c>
      <c r="T2251" s="12">
        <v>4</v>
      </c>
      <c r="U2251" s="12">
        <v>5</v>
      </c>
      <c r="V2251" s="20" t="str">
        <f>TEXT(Table1[[#This Row],[Date]],"mmm-yyyy")</f>
        <v>Jul-2025</v>
      </c>
    </row>
    <row r="2252" spans="1:22" x14ac:dyDescent="0.2">
      <c r="A2252" s="11">
        <f t="shared" si="34"/>
        <v>45845</v>
      </c>
      <c r="B2252" s="12" t="s">
        <v>22</v>
      </c>
      <c r="C2252" s="12" t="str">
        <f>VLOOKUP(D2252, City_Mapping!A:B, 2, FALSE)</f>
        <v>USA</v>
      </c>
      <c r="D2252" s="12" t="s">
        <v>31</v>
      </c>
      <c r="E2252" s="12" t="s">
        <v>36</v>
      </c>
      <c r="F2252" s="12" t="s">
        <v>40</v>
      </c>
      <c r="G2252" s="12">
        <v>92159</v>
      </c>
      <c r="H2252" s="12" t="s">
        <v>42</v>
      </c>
      <c r="I2252" s="12" t="s">
        <v>45</v>
      </c>
      <c r="J2252" s="12">
        <v>198331</v>
      </c>
      <c r="K2252" s="12">
        <v>9</v>
      </c>
      <c r="L2252" s="13">
        <v>3645</v>
      </c>
      <c r="M2252" s="14">
        <f>Table1[[#This Row],[Column1]]/100</f>
        <v>0.15</v>
      </c>
      <c r="N2252" s="13">
        <f>Table1[[#This Row],[Unit_Price]]*Table1[[#This Row],[Quantity]]*(1-Table1[[#This Row],[Discount_%]])</f>
        <v>27884.25</v>
      </c>
      <c r="O2252" s="13">
        <v>7938</v>
      </c>
      <c r="P2252" s="13">
        <f>Table1[[#This Row],[Revenue]]-Table1[[#This Row],[Cost]]</f>
        <v>19946.25</v>
      </c>
      <c r="Q2252" s="12" t="s">
        <v>46</v>
      </c>
      <c r="R2252" s="12" t="s">
        <v>52</v>
      </c>
      <c r="S2252" s="12" t="s">
        <v>53</v>
      </c>
      <c r="T2252" s="12">
        <v>2</v>
      </c>
      <c r="U2252" s="12">
        <v>15</v>
      </c>
      <c r="V2252" s="20" t="str">
        <f>TEXT(Table1[[#This Row],[Date]],"mmm-yyyy")</f>
        <v>Jul-2025</v>
      </c>
    </row>
    <row r="2253" spans="1:22" x14ac:dyDescent="0.2">
      <c r="A2253" s="11">
        <f t="shared" si="34"/>
        <v>45845</v>
      </c>
      <c r="B2253" s="12" t="s">
        <v>20</v>
      </c>
      <c r="C2253" s="12" t="str">
        <f>VLOOKUP(D2253, City_Mapping!A:B, 2, FALSE)</f>
        <v>UK</v>
      </c>
      <c r="D2253" s="12" t="s">
        <v>29</v>
      </c>
      <c r="E2253" s="12" t="s">
        <v>36</v>
      </c>
      <c r="F2253" s="12" t="s">
        <v>40</v>
      </c>
      <c r="G2253" s="12">
        <v>70237</v>
      </c>
      <c r="H2253" s="12" t="s">
        <v>42</v>
      </c>
      <c r="I2253" s="12" t="s">
        <v>43</v>
      </c>
      <c r="J2253" s="12">
        <v>277972</v>
      </c>
      <c r="K2253" s="12">
        <v>1</v>
      </c>
      <c r="L2253" s="13">
        <v>3215</v>
      </c>
      <c r="M2253" s="14">
        <f>Table1[[#This Row],[Column1]]/100</f>
        <v>0.15</v>
      </c>
      <c r="N2253" s="13">
        <f>Table1[[#This Row],[Unit_Price]]*Table1[[#This Row],[Quantity]]*(1-Table1[[#This Row],[Discount_%]])</f>
        <v>2732.75</v>
      </c>
      <c r="O2253" s="13">
        <v>10833</v>
      </c>
      <c r="P2253" s="13">
        <f>Table1[[#This Row],[Revenue]]-Table1[[#This Row],[Cost]]</f>
        <v>-8100.25</v>
      </c>
      <c r="Q2253" s="12" t="s">
        <v>46</v>
      </c>
      <c r="R2253" s="12" t="s">
        <v>51</v>
      </c>
      <c r="S2253" s="12" t="s">
        <v>55</v>
      </c>
      <c r="T2253" s="12">
        <v>3</v>
      </c>
      <c r="U2253" s="12">
        <v>15</v>
      </c>
      <c r="V2253" s="20" t="str">
        <f>TEXT(Table1[[#This Row],[Date]],"mmm-yyyy")</f>
        <v>Jul-2025</v>
      </c>
    </row>
    <row r="2254" spans="1:22" x14ac:dyDescent="0.2">
      <c r="A2254" s="11">
        <f t="shared" si="34"/>
        <v>45845</v>
      </c>
      <c r="B2254" s="12" t="s">
        <v>20</v>
      </c>
      <c r="C2254" s="12" t="str">
        <f>VLOOKUP(D2254, City_Mapping!A:B, 2, FALSE)</f>
        <v>India</v>
      </c>
      <c r="D2254" s="12" t="s">
        <v>33</v>
      </c>
      <c r="E2254" s="12" t="s">
        <v>35</v>
      </c>
      <c r="F2254" s="12" t="s">
        <v>39</v>
      </c>
      <c r="G2254" s="12">
        <v>65713</v>
      </c>
      <c r="H2254" s="12" t="s">
        <v>42</v>
      </c>
      <c r="I2254" s="12" t="s">
        <v>43</v>
      </c>
      <c r="J2254" s="12">
        <v>843540</v>
      </c>
      <c r="K2254" s="12">
        <v>7</v>
      </c>
      <c r="L2254" s="13">
        <v>853</v>
      </c>
      <c r="M2254" s="14">
        <f>Table1[[#This Row],[Column1]]/100</f>
        <v>0.1</v>
      </c>
      <c r="N2254" s="13">
        <f>Table1[[#This Row],[Unit_Price]]*Table1[[#This Row],[Quantity]]*(1-Table1[[#This Row],[Discount_%]])</f>
        <v>5373.9000000000005</v>
      </c>
      <c r="O2254" s="13">
        <v>9168</v>
      </c>
      <c r="P2254" s="13">
        <f>Table1[[#This Row],[Revenue]]-Table1[[#This Row],[Cost]]</f>
        <v>-3794.0999999999995</v>
      </c>
      <c r="Q2254" s="12" t="s">
        <v>49</v>
      </c>
      <c r="R2254" s="12" t="s">
        <v>51</v>
      </c>
      <c r="S2254" s="12" t="s">
        <v>54</v>
      </c>
      <c r="T2254" s="12">
        <v>1</v>
      </c>
      <c r="U2254" s="12">
        <v>10</v>
      </c>
      <c r="V2254" s="20" t="str">
        <f>TEXT(Table1[[#This Row],[Date]],"mmm-yyyy")</f>
        <v>Jul-2025</v>
      </c>
    </row>
    <row r="2255" spans="1:22" x14ac:dyDescent="0.2">
      <c r="A2255" s="11">
        <f t="shared" ref="A2255:A2318" si="35">A2243+1</f>
        <v>45845</v>
      </c>
      <c r="B2255" s="12" t="s">
        <v>23</v>
      </c>
      <c r="C2255" s="12" t="str">
        <f>VLOOKUP(D2255, City_Mapping!A:B, 2, FALSE)</f>
        <v>India</v>
      </c>
      <c r="D2255" s="12" t="s">
        <v>32</v>
      </c>
      <c r="E2255" s="12" t="s">
        <v>34</v>
      </c>
      <c r="F2255" s="12" t="s">
        <v>37</v>
      </c>
      <c r="G2255" s="12">
        <v>51815</v>
      </c>
      <c r="H2255" s="12" t="s">
        <v>41</v>
      </c>
      <c r="I2255" s="12" t="s">
        <v>44</v>
      </c>
      <c r="J2255" s="12">
        <v>921950</v>
      </c>
      <c r="K2255" s="12">
        <v>3</v>
      </c>
      <c r="L2255" s="13">
        <v>1802</v>
      </c>
      <c r="M2255" s="14">
        <f>Table1[[#This Row],[Column1]]/100</f>
        <v>0.15</v>
      </c>
      <c r="N2255" s="13">
        <f>Table1[[#This Row],[Unit_Price]]*Table1[[#This Row],[Quantity]]*(1-Table1[[#This Row],[Discount_%]])</f>
        <v>4595.0999999999995</v>
      </c>
      <c r="O2255" s="13">
        <v>9109</v>
      </c>
      <c r="P2255" s="13">
        <f>Table1[[#This Row],[Revenue]]-Table1[[#This Row],[Cost]]</f>
        <v>-4513.9000000000005</v>
      </c>
      <c r="Q2255" s="12" t="s">
        <v>49</v>
      </c>
      <c r="R2255" s="12" t="s">
        <v>51</v>
      </c>
      <c r="S2255" s="12" t="s">
        <v>55</v>
      </c>
      <c r="T2255" s="12">
        <v>1</v>
      </c>
      <c r="U2255" s="12">
        <v>15</v>
      </c>
      <c r="V2255" s="20" t="str">
        <f>TEXT(Table1[[#This Row],[Date]],"mmm-yyyy")</f>
        <v>Jul-2025</v>
      </c>
    </row>
    <row r="2256" spans="1:22" x14ac:dyDescent="0.2">
      <c r="A2256" s="11">
        <f t="shared" si="35"/>
        <v>45845</v>
      </c>
      <c r="B2256" s="12" t="s">
        <v>21</v>
      </c>
      <c r="C2256" s="12" t="str">
        <f>VLOOKUP(D2256, City_Mapping!A:B, 2, FALSE)</f>
        <v>India</v>
      </c>
      <c r="D2256" s="12" t="s">
        <v>28</v>
      </c>
      <c r="E2256" s="12" t="s">
        <v>36</v>
      </c>
      <c r="F2256" s="12" t="s">
        <v>39</v>
      </c>
      <c r="G2256" s="12">
        <v>74997</v>
      </c>
      <c r="H2256" s="12" t="s">
        <v>41</v>
      </c>
      <c r="I2256" s="12" t="s">
        <v>45</v>
      </c>
      <c r="J2256" s="12">
        <v>561631</v>
      </c>
      <c r="K2256" s="12">
        <v>8</v>
      </c>
      <c r="L2256" s="13">
        <v>4582</v>
      </c>
      <c r="M2256" s="14">
        <f>Table1[[#This Row],[Column1]]/100</f>
        <v>0.2</v>
      </c>
      <c r="N2256" s="13">
        <f>Table1[[#This Row],[Unit_Price]]*Table1[[#This Row],[Quantity]]*(1-Table1[[#This Row],[Discount_%]])</f>
        <v>29324.800000000003</v>
      </c>
      <c r="O2256" s="13">
        <v>4829</v>
      </c>
      <c r="P2256" s="13">
        <f>Table1[[#This Row],[Revenue]]-Table1[[#This Row],[Cost]]</f>
        <v>24495.800000000003</v>
      </c>
      <c r="Q2256" s="12" t="s">
        <v>49</v>
      </c>
      <c r="R2256" s="12" t="s">
        <v>50</v>
      </c>
      <c r="S2256" s="12" t="s">
        <v>53</v>
      </c>
      <c r="T2256" s="12">
        <v>1</v>
      </c>
      <c r="U2256" s="12">
        <v>20</v>
      </c>
      <c r="V2256" s="20" t="str">
        <f>TEXT(Table1[[#This Row],[Date]],"mmm-yyyy")</f>
        <v>Jul-2025</v>
      </c>
    </row>
    <row r="2257" spans="1:22" x14ac:dyDescent="0.2">
      <c r="A2257" s="11">
        <f t="shared" si="35"/>
        <v>45845</v>
      </c>
      <c r="B2257" s="12" t="s">
        <v>21</v>
      </c>
      <c r="C2257" s="12" t="str">
        <f>VLOOKUP(D2257, City_Mapping!A:B, 2, FALSE)</f>
        <v>India</v>
      </c>
      <c r="D2257" s="12" t="s">
        <v>33</v>
      </c>
      <c r="E2257" s="12" t="s">
        <v>34</v>
      </c>
      <c r="F2257" s="12" t="s">
        <v>38</v>
      </c>
      <c r="G2257" s="12">
        <v>70859</v>
      </c>
      <c r="H2257" s="12" t="s">
        <v>41</v>
      </c>
      <c r="I2257" s="12" t="s">
        <v>45</v>
      </c>
      <c r="J2257" s="12">
        <v>890789</v>
      </c>
      <c r="K2257" s="12">
        <v>6</v>
      </c>
      <c r="L2257" s="13">
        <v>4231</v>
      </c>
      <c r="M2257" s="14">
        <f>Table1[[#This Row],[Column1]]/100</f>
        <v>0.15</v>
      </c>
      <c r="N2257" s="13">
        <f>Table1[[#This Row],[Unit_Price]]*Table1[[#This Row],[Quantity]]*(1-Table1[[#This Row],[Discount_%]])</f>
        <v>21578.1</v>
      </c>
      <c r="O2257" s="13">
        <v>15148</v>
      </c>
      <c r="P2257" s="13">
        <f>Table1[[#This Row],[Revenue]]-Table1[[#This Row],[Cost]]</f>
        <v>6430.0999999999985</v>
      </c>
      <c r="Q2257" s="12" t="s">
        <v>47</v>
      </c>
      <c r="R2257" s="12" t="s">
        <v>52</v>
      </c>
      <c r="S2257" s="12" t="s">
        <v>55</v>
      </c>
      <c r="T2257" s="12">
        <v>1</v>
      </c>
      <c r="U2257" s="12">
        <v>15</v>
      </c>
      <c r="V2257" s="20" t="str">
        <f>TEXT(Table1[[#This Row],[Date]],"mmm-yyyy")</f>
        <v>Jul-2025</v>
      </c>
    </row>
    <row r="2258" spans="1:22" x14ac:dyDescent="0.2">
      <c r="A2258" s="11">
        <f t="shared" si="35"/>
        <v>45846</v>
      </c>
      <c r="B2258" s="12" t="s">
        <v>20</v>
      </c>
      <c r="C2258" s="12" t="str">
        <f>VLOOKUP(D2258, City_Mapping!A:B, 2, FALSE)</f>
        <v>UAE</v>
      </c>
      <c r="D2258" s="12" t="s">
        <v>30</v>
      </c>
      <c r="E2258" s="12" t="s">
        <v>34</v>
      </c>
      <c r="F2258" s="12" t="s">
        <v>40</v>
      </c>
      <c r="G2258" s="12">
        <v>73236</v>
      </c>
      <c r="H2258" s="12" t="s">
        <v>42</v>
      </c>
      <c r="I2258" s="12" t="s">
        <v>45</v>
      </c>
      <c r="J2258" s="12">
        <v>980269</v>
      </c>
      <c r="K2258" s="12">
        <v>1</v>
      </c>
      <c r="L2258" s="13">
        <v>1009</v>
      </c>
      <c r="M2258" s="14">
        <f>Table1[[#This Row],[Column1]]/100</f>
        <v>0.2</v>
      </c>
      <c r="N2258" s="13">
        <f>Table1[[#This Row],[Unit_Price]]*Table1[[#This Row],[Quantity]]*(1-Table1[[#This Row],[Discount_%]])</f>
        <v>807.2</v>
      </c>
      <c r="O2258" s="13">
        <v>24418</v>
      </c>
      <c r="P2258" s="13">
        <f>Table1[[#This Row],[Revenue]]-Table1[[#This Row],[Cost]]</f>
        <v>-23610.799999999999</v>
      </c>
      <c r="Q2258" s="12" t="s">
        <v>46</v>
      </c>
      <c r="R2258" s="12" t="s">
        <v>51</v>
      </c>
      <c r="S2258" s="12" t="s">
        <v>55</v>
      </c>
      <c r="T2258" s="12">
        <v>2</v>
      </c>
      <c r="U2258" s="12">
        <v>20</v>
      </c>
      <c r="V2258" s="20" t="str">
        <f>TEXT(Table1[[#This Row],[Date]],"mmm-yyyy")</f>
        <v>Jul-2025</v>
      </c>
    </row>
    <row r="2259" spans="1:22" x14ac:dyDescent="0.2">
      <c r="A2259" s="11">
        <f t="shared" si="35"/>
        <v>45846</v>
      </c>
      <c r="B2259" s="12" t="s">
        <v>23</v>
      </c>
      <c r="C2259" s="12" t="str">
        <f>VLOOKUP(D2259, City_Mapping!A:B, 2, FALSE)</f>
        <v>India</v>
      </c>
      <c r="D2259" s="12" t="s">
        <v>28</v>
      </c>
      <c r="E2259" s="12" t="s">
        <v>36</v>
      </c>
      <c r="F2259" s="12" t="s">
        <v>39</v>
      </c>
      <c r="G2259" s="12">
        <v>97787</v>
      </c>
      <c r="H2259" s="12" t="s">
        <v>42</v>
      </c>
      <c r="I2259" s="12" t="s">
        <v>45</v>
      </c>
      <c r="J2259" s="12">
        <v>373009</v>
      </c>
      <c r="K2259" s="12">
        <v>5</v>
      </c>
      <c r="L2259" s="13">
        <v>2037</v>
      </c>
      <c r="M2259" s="14">
        <f>Table1[[#This Row],[Column1]]/100</f>
        <v>0.15</v>
      </c>
      <c r="N2259" s="13">
        <f>Table1[[#This Row],[Unit_Price]]*Table1[[#This Row],[Quantity]]*(1-Table1[[#This Row],[Discount_%]])</f>
        <v>8657.25</v>
      </c>
      <c r="O2259" s="13">
        <v>22734</v>
      </c>
      <c r="P2259" s="13">
        <f>Table1[[#This Row],[Revenue]]-Table1[[#This Row],[Cost]]</f>
        <v>-14076.75</v>
      </c>
      <c r="Q2259" s="12" t="s">
        <v>48</v>
      </c>
      <c r="R2259" s="12" t="s">
        <v>52</v>
      </c>
      <c r="S2259" s="12" t="s">
        <v>55</v>
      </c>
      <c r="T2259" s="12">
        <v>2</v>
      </c>
      <c r="U2259" s="12">
        <v>15</v>
      </c>
      <c r="V2259" s="20" t="str">
        <f>TEXT(Table1[[#This Row],[Date]],"mmm-yyyy")</f>
        <v>Jul-2025</v>
      </c>
    </row>
    <row r="2260" spans="1:22" x14ac:dyDescent="0.2">
      <c r="A2260" s="11">
        <f t="shared" si="35"/>
        <v>45846</v>
      </c>
      <c r="B2260" s="12" t="s">
        <v>21</v>
      </c>
      <c r="C2260" s="12" t="str">
        <f>VLOOKUP(D2260, City_Mapping!A:B, 2, FALSE)</f>
        <v>UAE</v>
      </c>
      <c r="D2260" s="12" t="s">
        <v>30</v>
      </c>
      <c r="E2260" s="12" t="s">
        <v>35</v>
      </c>
      <c r="F2260" s="12" t="s">
        <v>39</v>
      </c>
      <c r="G2260" s="12">
        <v>88243</v>
      </c>
      <c r="H2260" s="12" t="s">
        <v>42</v>
      </c>
      <c r="I2260" s="12" t="s">
        <v>43</v>
      </c>
      <c r="J2260" s="12">
        <v>214559</v>
      </c>
      <c r="K2260" s="12">
        <v>8</v>
      </c>
      <c r="L2260" s="13">
        <v>677</v>
      </c>
      <c r="M2260" s="14">
        <f>Table1[[#This Row],[Column1]]/100</f>
        <v>0.05</v>
      </c>
      <c r="N2260" s="13">
        <f>Table1[[#This Row],[Unit_Price]]*Table1[[#This Row],[Quantity]]*(1-Table1[[#This Row],[Discount_%]])</f>
        <v>5145.2</v>
      </c>
      <c r="O2260" s="13">
        <v>6520</v>
      </c>
      <c r="P2260" s="13">
        <f>Table1[[#This Row],[Revenue]]-Table1[[#This Row],[Cost]]</f>
        <v>-1374.8000000000002</v>
      </c>
      <c r="Q2260" s="12" t="s">
        <v>47</v>
      </c>
      <c r="R2260" s="12" t="s">
        <v>52</v>
      </c>
      <c r="S2260" s="12" t="s">
        <v>53</v>
      </c>
      <c r="T2260" s="12">
        <v>1</v>
      </c>
      <c r="U2260" s="12">
        <v>5</v>
      </c>
      <c r="V2260" s="20" t="str">
        <f>TEXT(Table1[[#This Row],[Date]],"mmm-yyyy")</f>
        <v>Jul-2025</v>
      </c>
    </row>
    <row r="2261" spans="1:22" x14ac:dyDescent="0.2">
      <c r="A2261" s="11">
        <f t="shared" si="35"/>
        <v>45846</v>
      </c>
      <c r="B2261" s="12" t="s">
        <v>20</v>
      </c>
      <c r="C2261" s="12" t="str">
        <f>VLOOKUP(D2261, City_Mapping!A:B, 2, FALSE)</f>
        <v>UAE</v>
      </c>
      <c r="D2261" s="12" t="s">
        <v>30</v>
      </c>
      <c r="E2261" s="12" t="s">
        <v>36</v>
      </c>
      <c r="F2261" s="12" t="s">
        <v>38</v>
      </c>
      <c r="G2261" s="12">
        <v>99653</v>
      </c>
      <c r="H2261" s="12" t="s">
        <v>42</v>
      </c>
      <c r="I2261" s="12" t="s">
        <v>43</v>
      </c>
      <c r="J2261" s="12">
        <v>954800</v>
      </c>
      <c r="K2261" s="12">
        <v>3</v>
      </c>
      <c r="L2261" s="13">
        <v>2876</v>
      </c>
      <c r="M2261" s="14">
        <f>Table1[[#This Row],[Column1]]/100</f>
        <v>0.1</v>
      </c>
      <c r="N2261" s="13">
        <f>Table1[[#This Row],[Unit_Price]]*Table1[[#This Row],[Quantity]]*(1-Table1[[#This Row],[Discount_%]])</f>
        <v>7765.2</v>
      </c>
      <c r="O2261" s="13">
        <v>24254</v>
      </c>
      <c r="P2261" s="13">
        <f>Table1[[#This Row],[Revenue]]-Table1[[#This Row],[Cost]]</f>
        <v>-16488.8</v>
      </c>
      <c r="Q2261" s="12" t="s">
        <v>46</v>
      </c>
      <c r="R2261" s="12" t="s">
        <v>50</v>
      </c>
      <c r="S2261" s="12" t="s">
        <v>56</v>
      </c>
      <c r="T2261" s="12">
        <v>2</v>
      </c>
      <c r="U2261" s="12">
        <v>10</v>
      </c>
      <c r="V2261" s="20" t="str">
        <f>TEXT(Table1[[#This Row],[Date]],"mmm-yyyy")</f>
        <v>Jul-2025</v>
      </c>
    </row>
    <row r="2262" spans="1:22" x14ac:dyDescent="0.2">
      <c r="A2262" s="11">
        <f t="shared" si="35"/>
        <v>45846</v>
      </c>
      <c r="B2262" s="12" t="s">
        <v>22</v>
      </c>
      <c r="C2262" s="12" t="str">
        <f>VLOOKUP(D2262, City_Mapping!A:B, 2, FALSE)</f>
        <v>UAE</v>
      </c>
      <c r="D2262" s="12" t="s">
        <v>30</v>
      </c>
      <c r="E2262" s="12" t="s">
        <v>36</v>
      </c>
      <c r="F2262" s="12" t="s">
        <v>37</v>
      </c>
      <c r="G2262" s="12">
        <v>32743</v>
      </c>
      <c r="H2262" s="12" t="s">
        <v>41</v>
      </c>
      <c r="I2262" s="12" t="s">
        <v>43</v>
      </c>
      <c r="J2262" s="12">
        <v>463557</v>
      </c>
      <c r="K2262" s="12">
        <v>4</v>
      </c>
      <c r="L2262" s="13">
        <v>1300</v>
      </c>
      <c r="M2262" s="14">
        <f>Table1[[#This Row],[Column1]]/100</f>
        <v>0.05</v>
      </c>
      <c r="N2262" s="13">
        <f>Table1[[#This Row],[Unit_Price]]*Table1[[#This Row],[Quantity]]*(1-Table1[[#This Row],[Discount_%]])</f>
        <v>4940</v>
      </c>
      <c r="O2262" s="13">
        <v>22264</v>
      </c>
      <c r="P2262" s="13">
        <f>Table1[[#This Row],[Revenue]]-Table1[[#This Row],[Cost]]</f>
        <v>-17324</v>
      </c>
      <c r="Q2262" s="12" t="s">
        <v>48</v>
      </c>
      <c r="R2262" s="12" t="s">
        <v>51</v>
      </c>
      <c r="S2262" s="12" t="s">
        <v>56</v>
      </c>
      <c r="T2262" s="12">
        <v>2</v>
      </c>
      <c r="U2262" s="12">
        <v>5</v>
      </c>
      <c r="V2262" s="20" t="str">
        <f>TEXT(Table1[[#This Row],[Date]],"mmm-yyyy")</f>
        <v>Jul-2025</v>
      </c>
    </row>
    <row r="2263" spans="1:22" x14ac:dyDescent="0.2">
      <c r="A2263" s="11">
        <f t="shared" si="35"/>
        <v>45846</v>
      </c>
      <c r="B2263" s="12" t="s">
        <v>21</v>
      </c>
      <c r="C2263" s="12" t="str">
        <f>VLOOKUP(D2263, City_Mapping!A:B, 2, FALSE)</f>
        <v>India</v>
      </c>
      <c r="D2263" s="12" t="s">
        <v>33</v>
      </c>
      <c r="E2263" s="12" t="s">
        <v>34</v>
      </c>
      <c r="F2263" s="12" t="s">
        <v>39</v>
      </c>
      <c r="G2263" s="12">
        <v>66739</v>
      </c>
      <c r="H2263" s="12" t="s">
        <v>41</v>
      </c>
      <c r="I2263" s="12" t="s">
        <v>44</v>
      </c>
      <c r="J2263" s="12">
        <v>881836</v>
      </c>
      <c r="K2263" s="12">
        <v>7</v>
      </c>
      <c r="L2263" s="13">
        <v>3743</v>
      </c>
      <c r="M2263" s="14">
        <f>Table1[[#This Row],[Column1]]/100</f>
        <v>0.1</v>
      </c>
      <c r="N2263" s="13">
        <f>Table1[[#This Row],[Unit_Price]]*Table1[[#This Row],[Quantity]]*(1-Table1[[#This Row],[Discount_%]])</f>
        <v>23580.9</v>
      </c>
      <c r="O2263" s="13">
        <v>26192</v>
      </c>
      <c r="P2263" s="13">
        <f>Table1[[#This Row],[Revenue]]-Table1[[#This Row],[Cost]]</f>
        <v>-2611.0999999999985</v>
      </c>
      <c r="Q2263" s="12" t="s">
        <v>47</v>
      </c>
      <c r="R2263" s="12" t="s">
        <v>50</v>
      </c>
      <c r="S2263" s="12" t="s">
        <v>53</v>
      </c>
      <c r="T2263" s="12">
        <v>4</v>
      </c>
      <c r="U2263" s="12">
        <v>10</v>
      </c>
      <c r="V2263" s="20" t="str">
        <f>TEXT(Table1[[#This Row],[Date]],"mmm-yyyy")</f>
        <v>Jul-2025</v>
      </c>
    </row>
    <row r="2264" spans="1:22" x14ac:dyDescent="0.2">
      <c r="A2264" s="11">
        <f t="shared" si="35"/>
        <v>45846</v>
      </c>
      <c r="B2264" s="12" t="s">
        <v>23</v>
      </c>
      <c r="C2264" s="12" t="str">
        <f>VLOOKUP(D2264, City_Mapping!A:B, 2, FALSE)</f>
        <v>USA</v>
      </c>
      <c r="D2264" s="12" t="s">
        <v>31</v>
      </c>
      <c r="E2264" s="12" t="s">
        <v>35</v>
      </c>
      <c r="F2264" s="12" t="s">
        <v>40</v>
      </c>
      <c r="G2264" s="12">
        <v>86326</v>
      </c>
      <c r="H2264" s="12" t="s">
        <v>41</v>
      </c>
      <c r="I2264" s="12" t="s">
        <v>45</v>
      </c>
      <c r="J2264" s="12">
        <v>685327</v>
      </c>
      <c r="K2264" s="12">
        <v>6</v>
      </c>
      <c r="L2264" s="13">
        <v>4166</v>
      </c>
      <c r="M2264" s="14">
        <f>Table1[[#This Row],[Column1]]/100</f>
        <v>0.05</v>
      </c>
      <c r="N2264" s="13">
        <f>Table1[[#This Row],[Unit_Price]]*Table1[[#This Row],[Quantity]]*(1-Table1[[#This Row],[Discount_%]])</f>
        <v>23746.199999999997</v>
      </c>
      <c r="O2264" s="13">
        <v>10077</v>
      </c>
      <c r="P2264" s="13">
        <f>Table1[[#This Row],[Revenue]]-Table1[[#This Row],[Cost]]</f>
        <v>13669.199999999997</v>
      </c>
      <c r="Q2264" s="12" t="s">
        <v>49</v>
      </c>
      <c r="R2264" s="12" t="s">
        <v>52</v>
      </c>
      <c r="S2264" s="12" t="s">
        <v>54</v>
      </c>
      <c r="T2264" s="12">
        <v>3</v>
      </c>
      <c r="U2264" s="12">
        <v>5</v>
      </c>
      <c r="V2264" s="20" t="str">
        <f>TEXT(Table1[[#This Row],[Date]],"mmm-yyyy")</f>
        <v>Jul-2025</v>
      </c>
    </row>
    <row r="2265" spans="1:22" x14ac:dyDescent="0.2">
      <c r="A2265" s="11">
        <f t="shared" si="35"/>
        <v>45846</v>
      </c>
      <c r="B2265" s="12" t="s">
        <v>23</v>
      </c>
      <c r="C2265" s="12" t="str">
        <f>VLOOKUP(D2265, City_Mapping!A:B, 2, FALSE)</f>
        <v>India</v>
      </c>
      <c r="D2265" s="12" t="s">
        <v>28</v>
      </c>
      <c r="E2265" s="12" t="s">
        <v>34</v>
      </c>
      <c r="F2265" s="12" t="s">
        <v>40</v>
      </c>
      <c r="G2265" s="12">
        <v>91132</v>
      </c>
      <c r="H2265" s="12" t="s">
        <v>42</v>
      </c>
      <c r="I2265" s="12" t="s">
        <v>43</v>
      </c>
      <c r="J2265" s="12">
        <v>339028</v>
      </c>
      <c r="K2265" s="12">
        <v>7</v>
      </c>
      <c r="L2265" s="13">
        <v>1437</v>
      </c>
      <c r="M2265" s="14">
        <f>Table1[[#This Row],[Column1]]/100</f>
        <v>0</v>
      </c>
      <c r="N2265" s="13">
        <f>Table1[[#This Row],[Unit_Price]]*Table1[[#This Row],[Quantity]]*(1-Table1[[#This Row],[Discount_%]])</f>
        <v>10059</v>
      </c>
      <c r="O2265" s="13">
        <v>3070</v>
      </c>
      <c r="P2265" s="13">
        <f>Table1[[#This Row],[Revenue]]-Table1[[#This Row],[Cost]]</f>
        <v>6989</v>
      </c>
      <c r="Q2265" s="12" t="s">
        <v>48</v>
      </c>
      <c r="R2265" s="12" t="s">
        <v>51</v>
      </c>
      <c r="S2265" s="12" t="s">
        <v>55</v>
      </c>
      <c r="T2265" s="12">
        <v>4</v>
      </c>
      <c r="U2265" s="12">
        <v>0</v>
      </c>
      <c r="V2265" s="20" t="str">
        <f>TEXT(Table1[[#This Row],[Date]],"mmm-yyyy")</f>
        <v>Jul-2025</v>
      </c>
    </row>
    <row r="2266" spans="1:22" x14ac:dyDescent="0.2">
      <c r="A2266" s="11">
        <f t="shared" si="35"/>
        <v>45846</v>
      </c>
      <c r="B2266" s="12" t="s">
        <v>23</v>
      </c>
      <c r="C2266" s="12" t="str">
        <f>VLOOKUP(D2266, City_Mapping!A:B, 2, FALSE)</f>
        <v>India</v>
      </c>
      <c r="D2266" s="12" t="s">
        <v>32</v>
      </c>
      <c r="E2266" s="12" t="s">
        <v>36</v>
      </c>
      <c r="F2266" s="12" t="s">
        <v>40</v>
      </c>
      <c r="G2266" s="12">
        <v>40339</v>
      </c>
      <c r="H2266" s="12" t="s">
        <v>41</v>
      </c>
      <c r="I2266" s="12" t="s">
        <v>45</v>
      </c>
      <c r="J2266" s="12">
        <v>623912</v>
      </c>
      <c r="K2266" s="12">
        <v>9</v>
      </c>
      <c r="L2266" s="13">
        <v>3527</v>
      </c>
      <c r="M2266" s="14">
        <f>Table1[[#This Row],[Column1]]/100</f>
        <v>0.15</v>
      </c>
      <c r="N2266" s="13">
        <f>Table1[[#This Row],[Unit_Price]]*Table1[[#This Row],[Quantity]]*(1-Table1[[#This Row],[Discount_%]])</f>
        <v>26981.55</v>
      </c>
      <c r="O2266" s="13">
        <v>7950</v>
      </c>
      <c r="P2266" s="13">
        <f>Table1[[#This Row],[Revenue]]-Table1[[#This Row],[Cost]]</f>
        <v>19031.55</v>
      </c>
      <c r="Q2266" s="12" t="s">
        <v>49</v>
      </c>
      <c r="R2266" s="12" t="s">
        <v>52</v>
      </c>
      <c r="S2266" s="12" t="s">
        <v>53</v>
      </c>
      <c r="T2266" s="12">
        <v>5</v>
      </c>
      <c r="U2266" s="12">
        <v>15</v>
      </c>
      <c r="V2266" s="20" t="str">
        <f>TEXT(Table1[[#This Row],[Date]],"mmm-yyyy")</f>
        <v>Jul-2025</v>
      </c>
    </row>
    <row r="2267" spans="1:22" x14ac:dyDescent="0.2">
      <c r="A2267" s="11">
        <f t="shared" si="35"/>
        <v>45846</v>
      </c>
      <c r="B2267" s="12" t="s">
        <v>22</v>
      </c>
      <c r="C2267" s="12" t="str">
        <f>VLOOKUP(D2267, City_Mapping!A:B, 2, FALSE)</f>
        <v>USA</v>
      </c>
      <c r="D2267" s="12" t="s">
        <v>31</v>
      </c>
      <c r="E2267" s="12" t="s">
        <v>35</v>
      </c>
      <c r="F2267" s="12" t="s">
        <v>40</v>
      </c>
      <c r="G2267" s="12">
        <v>44121</v>
      </c>
      <c r="H2267" s="12" t="s">
        <v>42</v>
      </c>
      <c r="I2267" s="12" t="s">
        <v>43</v>
      </c>
      <c r="J2267" s="12">
        <v>983371</v>
      </c>
      <c r="K2267" s="12">
        <v>9</v>
      </c>
      <c r="L2267" s="13">
        <v>2520</v>
      </c>
      <c r="M2267" s="14">
        <f>Table1[[#This Row],[Column1]]/100</f>
        <v>0.15</v>
      </c>
      <c r="N2267" s="13">
        <f>Table1[[#This Row],[Unit_Price]]*Table1[[#This Row],[Quantity]]*(1-Table1[[#This Row],[Discount_%]])</f>
        <v>19278</v>
      </c>
      <c r="O2267" s="13">
        <v>1160</v>
      </c>
      <c r="P2267" s="13">
        <f>Table1[[#This Row],[Revenue]]-Table1[[#This Row],[Cost]]</f>
        <v>18118</v>
      </c>
      <c r="Q2267" s="12" t="s">
        <v>46</v>
      </c>
      <c r="R2267" s="12" t="s">
        <v>52</v>
      </c>
      <c r="S2267" s="12" t="s">
        <v>56</v>
      </c>
      <c r="T2267" s="12">
        <v>4</v>
      </c>
      <c r="U2267" s="12">
        <v>15</v>
      </c>
      <c r="V2267" s="20" t="str">
        <f>TEXT(Table1[[#This Row],[Date]],"mmm-yyyy")</f>
        <v>Jul-2025</v>
      </c>
    </row>
    <row r="2268" spans="1:22" x14ac:dyDescent="0.2">
      <c r="A2268" s="11">
        <f t="shared" si="35"/>
        <v>45846</v>
      </c>
      <c r="B2268" s="12" t="s">
        <v>21</v>
      </c>
      <c r="C2268" s="12" t="str">
        <f>VLOOKUP(D2268, City_Mapping!A:B, 2, FALSE)</f>
        <v>India</v>
      </c>
      <c r="D2268" s="12" t="s">
        <v>33</v>
      </c>
      <c r="E2268" s="12" t="s">
        <v>35</v>
      </c>
      <c r="F2268" s="12" t="s">
        <v>39</v>
      </c>
      <c r="G2268" s="12">
        <v>52995</v>
      </c>
      <c r="H2268" s="12" t="s">
        <v>41</v>
      </c>
      <c r="I2268" s="12" t="s">
        <v>44</v>
      </c>
      <c r="J2268" s="12">
        <v>564510</v>
      </c>
      <c r="K2268" s="12">
        <v>2</v>
      </c>
      <c r="L2268" s="13">
        <v>3282</v>
      </c>
      <c r="M2268" s="14">
        <f>Table1[[#This Row],[Column1]]/100</f>
        <v>0</v>
      </c>
      <c r="N2268" s="13">
        <f>Table1[[#This Row],[Unit_Price]]*Table1[[#This Row],[Quantity]]*(1-Table1[[#This Row],[Discount_%]])</f>
        <v>6564</v>
      </c>
      <c r="O2268" s="13">
        <v>10409</v>
      </c>
      <c r="P2268" s="13">
        <f>Table1[[#This Row],[Revenue]]-Table1[[#This Row],[Cost]]</f>
        <v>-3845</v>
      </c>
      <c r="Q2268" s="12" t="s">
        <v>48</v>
      </c>
      <c r="R2268" s="12" t="s">
        <v>50</v>
      </c>
      <c r="S2268" s="12" t="s">
        <v>53</v>
      </c>
      <c r="T2268" s="12">
        <v>3</v>
      </c>
      <c r="U2268" s="12">
        <v>0</v>
      </c>
      <c r="V2268" s="20" t="str">
        <f>TEXT(Table1[[#This Row],[Date]],"mmm-yyyy")</f>
        <v>Jul-2025</v>
      </c>
    </row>
    <row r="2269" spans="1:22" x14ac:dyDescent="0.2">
      <c r="A2269" s="11">
        <f t="shared" si="35"/>
        <v>45846</v>
      </c>
      <c r="B2269" s="12" t="s">
        <v>21</v>
      </c>
      <c r="C2269" s="12" t="str">
        <f>VLOOKUP(D2269, City_Mapping!A:B, 2, FALSE)</f>
        <v>UAE</v>
      </c>
      <c r="D2269" s="12" t="s">
        <v>30</v>
      </c>
      <c r="E2269" s="12" t="s">
        <v>35</v>
      </c>
      <c r="F2269" s="12" t="s">
        <v>40</v>
      </c>
      <c r="G2269" s="12">
        <v>62032</v>
      </c>
      <c r="H2269" s="12" t="s">
        <v>41</v>
      </c>
      <c r="I2269" s="12" t="s">
        <v>43</v>
      </c>
      <c r="J2269" s="12">
        <v>496137</v>
      </c>
      <c r="K2269" s="12">
        <v>3</v>
      </c>
      <c r="L2269" s="13">
        <v>4040</v>
      </c>
      <c r="M2269" s="14">
        <f>Table1[[#This Row],[Column1]]/100</f>
        <v>0</v>
      </c>
      <c r="N2269" s="13">
        <f>Table1[[#This Row],[Unit_Price]]*Table1[[#This Row],[Quantity]]*(1-Table1[[#This Row],[Discount_%]])</f>
        <v>12120</v>
      </c>
      <c r="O2269" s="13">
        <v>5178</v>
      </c>
      <c r="P2269" s="13">
        <f>Table1[[#This Row],[Revenue]]-Table1[[#This Row],[Cost]]</f>
        <v>6942</v>
      </c>
      <c r="Q2269" s="12" t="s">
        <v>49</v>
      </c>
      <c r="R2269" s="12" t="s">
        <v>51</v>
      </c>
      <c r="S2269" s="12" t="s">
        <v>56</v>
      </c>
      <c r="T2269" s="12">
        <v>3</v>
      </c>
      <c r="U2269" s="12">
        <v>0</v>
      </c>
      <c r="V2269" s="20" t="str">
        <f>TEXT(Table1[[#This Row],[Date]],"mmm-yyyy")</f>
        <v>Jul-2025</v>
      </c>
    </row>
    <row r="2270" spans="1:22" x14ac:dyDescent="0.2">
      <c r="A2270" s="11">
        <f t="shared" si="35"/>
        <v>45847</v>
      </c>
      <c r="B2270" s="12" t="s">
        <v>22</v>
      </c>
      <c r="C2270" s="12" t="str">
        <f>VLOOKUP(D2270, City_Mapping!A:B, 2, FALSE)</f>
        <v>India</v>
      </c>
      <c r="D2270" s="12" t="s">
        <v>32</v>
      </c>
      <c r="E2270" s="12" t="s">
        <v>35</v>
      </c>
      <c r="F2270" s="12" t="s">
        <v>39</v>
      </c>
      <c r="G2270" s="12">
        <v>59831</v>
      </c>
      <c r="H2270" s="12" t="s">
        <v>42</v>
      </c>
      <c r="I2270" s="12" t="s">
        <v>44</v>
      </c>
      <c r="J2270" s="12">
        <v>461881</v>
      </c>
      <c r="K2270" s="12">
        <v>4</v>
      </c>
      <c r="L2270" s="13">
        <v>2474</v>
      </c>
      <c r="M2270" s="14">
        <f>Table1[[#This Row],[Column1]]/100</f>
        <v>0.2</v>
      </c>
      <c r="N2270" s="13">
        <f>Table1[[#This Row],[Unit_Price]]*Table1[[#This Row],[Quantity]]*(1-Table1[[#This Row],[Discount_%]])</f>
        <v>7916.8</v>
      </c>
      <c r="O2270" s="13">
        <v>17551</v>
      </c>
      <c r="P2270" s="13">
        <f>Table1[[#This Row],[Revenue]]-Table1[[#This Row],[Cost]]</f>
        <v>-9634.2000000000007</v>
      </c>
      <c r="Q2270" s="12" t="s">
        <v>49</v>
      </c>
      <c r="R2270" s="12" t="s">
        <v>50</v>
      </c>
      <c r="S2270" s="12" t="s">
        <v>54</v>
      </c>
      <c r="T2270" s="12">
        <v>4</v>
      </c>
      <c r="U2270" s="12">
        <v>20</v>
      </c>
      <c r="V2270" s="20" t="str">
        <f>TEXT(Table1[[#This Row],[Date]],"mmm-yyyy")</f>
        <v>Jul-2025</v>
      </c>
    </row>
    <row r="2271" spans="1:22" x14ac:dyDescent="0.2">
      <c r="A2271" s="11">
        <f t="shared" si="35"/>
        <v>45847</v>
      </c>
      <c r="B2271" s="12" t="s">
        <v>21</v>
      </c>
      <c r="C2271" s="12" t="str">
        <f>VLOOKUP(D2271, City_Mapping!A:B, 2, FALSE)</f>
        <v>India</v>
      </c>
      <c r="D2271" s="12" t="s">
        <v>28</v>
      </c>
      <c r="E2271" s="12" t="s">
        <v>35</v>
      </c>
      <c r="F2271" s="12" t="s">
        <v>37</v>
      </c>
      <c r="G2271" s="12">
        <v>51446</v>
      </c>
      <c r="H2271" s="12" t="s">
        <v>42</v>
      </c>
      <c r="I2271" s="12" t="s">
        <v>45</v>
      </c>
      <c r="J2271" s="12">
        <v>104428</v>
      </c>
      <c r="K2271" s="12">
        <v>6</v>
      </c>
      <c r="L2271" s="13">
        <v>2018</v>
      </c>
      <c r="M2271" s="14">
        <f>Table1[[#This Row],[Column1]]/100</f>
        <v>0.05</v>
      </c>
      <c r="N2271" s="13">
        <f>Table1[[#This Row],[Unit_Price]]*Table1[[#This Row],[Quantity]]*(1-Table1[[#This Row],[Discount_%]])</f>
        <v>11502.6</v>
      </c>
      <c r="O2271" s="13">
        <v>4912</v>
      </c>
      <c r="P2271" s="13">
        <f>Table1[[#This Row],[Revenue]]-Table1[[#This Row],[Cost]]</f>
        <v>6590.6</v>
      </c>
      <c r="Q2271" s="12" t="s">
        <v>46</v>
      </c>
      <c r="R2271" s="12" t="s">
        <v>50</v>
      </c>
      <c r="S2271" s="12" t="s">
        <v>56</v>
      </c>
      <c r="T2271" s="12">
        <v>4</v>
      </c>
      <c r="U2271" s="12">
        <v>5</v>
      </c>
      <c r="V2271" s="20" t="str">
        <f>TEXT(Table1[[#This Row],[Date]],"mmm-yyyy")</f>
        <v>Jul-2025</v>
      </c>
    </row>
    <row r="2272" spans="1:22" x14ac:dyDescent="0.2">
      <c r="A2272" s="11">
        <f t="shared" si="35"/>
        <v>45847</v>
      </c>
      <c r="B2272" s="12" t="s">
        <v>22</v>
      </c>
      <c r="C2272" s="12" t="str">
        <f>VLOOKUP(D2272, City_Mapping!A:B, 2, FALSE)</f>
        <v>USA</v>
      </c>
      <c r="D2272" s="12" t="s">
        <v>31</v>
      </c>
      <c r="E2272" s="12" t="s">
        <v>36</v>
      </c>
      <c r="F2272" s="12" t="s">
        <v>40</v>
      </c>
      <c r="G2272" s="12">
        <v>55678</v>
      </c>
      <c r="H2272" s="12" t="s">
        <v>42</v>
      </c>
      <c r="I2272" s="12" t="s">
        <v>43</v>
      </c>
      <c r="J2272" s="12">
        <v>566863</v>
      </c>
      <c r="K2272" s="12">
        <v>5</v>
      </c>
      <c r="L2272" s="13">
        <v>3169</v>
      </c>
      <c r="M2272" s="14">
        <f>Table1[[#This Row],[Column1]]/100</f>
        <v>0.15</v>
      </c>
      <c r="N2272" s="13">
        <f>Table1[[#This Row],[Unit_Price]]*Table1[[#This Row],[Quantity]]*(1-Table1[[#This Row],[Discount_%]])</f>
        <v>13468.25</v>
      </c>
      <c r="O2272" s="13">
        <v>20086</v>
      </c>
      <c r="P2272" s="13">
        <f>Table1[[#This Row],[Revenue]]-Table1[[#This Row],[Cost]]</f>
        <v>-6617.75</v>
      </c>
      <c r="Q2272" s="12" t="s">
        <v>46</v>
      </c>
      <c r="R2272" s="12" t="s">
        <v>52</v>
      </c>
      <c r="S2272" s="12" t="s">
        <v>54</v>
      </c>
      <c r="T2272" s="12">
        <v>5</v>
      </c>
      <c r="U2272" s="12">
        <v>15</v>
      </c>
      <c r="V2272" s="20" t="str">
        <f>TEXT(Table1[[#This Row],[Date]],"mmm-yyyy")</f>
        <v>Jul-2025</v>
      </c>
    </row>
    <row r="2273" spans="1:22" x14ac:dyDescent="0.2">
      <c r="A2273" s="11">
        <f t="shared" si="35"/>
        <v>45847</v>
      </c>
      <c r="B2273" s="12" t="s">
        <v>22</v>
      </c>
      <c r="C2273" s="12" t="str">
        <f>VLOOKUP(D2273, City_Mapping!A:B, 2, FALSE)</f>
        <v>UK</v>
      </c>
      <c r="D2273" s="12" t="s">
        <v>29</v>
      </c>
      <c r="E2273" s="12" t="s">
        <v>36</v>
      </c>
      <c r="F2273" s="12" t="s">
        <v>37</v>
      </c>
      <c r="G2273" s="12">
        <v>30698</v>
      </c>
      <c r="H2273" s="12" t="s">
        <v>41</v>
      </c>
      <c r="I2273" s="12" t="s">
        <v>43</v>
      </c>
      <c r="J2273" s="12">
        <v>349296</v>
      </c>
      <c r="K2273" s="12">
        <v>6</v>
      </c>
      <c r="L2273" s="13">
        <v>1758</v>
      </c>
      <c r="M2273" s="14">
        <f>Table1[[#This Row],[Column1]]/100</f>
        <v>0.2</v>
      </c>
      <c r="N2273" s="13">
        <f>Table1[[#This Row],[Unit_Price]]*Table1[[#This Row],[Quantity]]*(1-Table1[[#This Row],[Discount_%]])</f>
        <v>8438.4</v>
      </c>
      <c r="O2273" s="13">
        <v>19986</v>
      </c>
      <c r="P2273" s="13">
        <f>Table1[[#This Row],[Revenue]]-Table1[[#This Row],[Cost]]</f>
        <v>-11547.6</v>
      </c>
      <c r="Q2273" s="12" t="s">
        <v>46</v>
      </c>
      <c r="R2273" s="12" t="s">
        <v>51</v>
      </c>
      <c r="S2273" s="12" t="s">
        <v>54</v>
      </c>
      <c r="T2273" s="12">
        <v>1</v>
      </c>
      <c r="U2273" s="12">
        <v>20</v>
      </c>
      <c r="V2273" s="20" t="str">
        <f>TEXT(Table1[[#This Row],[Date]],"mmm-yyyy")</f>
        <v>Jul-2025</v>
      </c>
    </row>
    <row r="2274" spans="1:22" x14ac:dyDescent="0.2">
      <c r="A2274" s="11">
        <f t="shared" si="35"/>
        <v>45847</v>
      </c>
      <c r="B2274" s="12" t="s">
        <v>22</v>
      </c>
      <c r="C2274" s="12" t="str">
        <f>VLOOKUP(D2274, City_Mapping!A:B, 2, FALSE)</f>
        <v>USA</v>
      </c>
      <c r="D2274" s="12" t="s">
        <v>31</v>
      </c>
      <c r="E2274" s="12" t="s">
        <v>36</v>
      </c>
      <c r="F2274" s="12" t="s">
        <v>39</v>
      </c>
      <c r="G2274" s="12">
        <v>90252</v>
      </c>
      <c r="H2274" s="12" t="s">
        <v>41</v>
      </c>
      <c r="I2274" s="12" t="s">
        <v>43</v>
      </c>
      <c r="J2274" s="12">
        <v>188783</v>
      </c>
      <c r="K2274" s="12">
        <v>8</v>
      </c>
      <c r="L2274" s="13">
        <v>3610</v>
      </c>
      <c r="M2274" s="14">
        <f>Table1[[#This Row],[Column1]]/100</f>
        <v>0.15</v>
      </c>
      <c r="N2274" s="13">
        <f>Table1[[#This Row],[Unit_Price]]*Table1[[#This Row],[Quantity]]*(1-Table1[[#This Row],[Discount_%]])</f>
        <v>24548</v>
      </c>
      <c r="O2274" s="13">
        <v>5439</v>
      </c>
      <c r="P2274" s="13">
        <f>Table1[[#This Row],[Revenue]]-Table1[[#This Row],[Cost]]</f>
        <v>19109</v>
      </c>
      <c r="Q2274" s="12" t="s">
        <v>46</v>
      </c>
      <c r="R2274" s="12" t="s">
        <v>51</v>
      </c>
      <c r="S2274" s="12" t="s">
        <v>54</v>
      </c>
      <c r="T2274" s="12">
        <v>3</v>
      </c>
      <c r="U2274" s="12">
        <v>15</v>
      </c>
      <c r="V2274" s="20" t="str">
        <f>TEXT(Table1[[#This Row],[Date]],"mmm-yyyy")</f>
        <v>Jul-2025</v>
      </c>
    </row>
    <row r="2275" spans="1:22" x14ac:dyDescent="0.2">
      <c r="A2275" s="11">
        <f t="shared" si="35"/>
        <v>45847</v>
      </c>
      <c r="B2275" s="12" t="s">
        <v>23</v>
      </c>
      <c r="C2275" s="12" t="str">
        <f>VLOOKUP(D2275, City_Mapping!A:B, 2, FALSE)</f>
        <v>India</v>
      </c>
      <c r="D2275" s="12" t="s">
        <v>32</v>
      </c>
      <c r="E2275" s="12" t="s">
        <v>34</v>
      </c>
      <c r="F2275" s="12" t="s">
        <v>38</v>
      </c>
      <c r="G2275" s="12">
        <v>93404</v>
      </c>
      <c r="H2275" s="12" t="s">
        <v>41</v>
      </c>
      <c r="I2275" s="12" t="s">
        <v>45</v>
      </c>
      <c r="J2275" s="12">
        <v>871229</v>
      </c>
      <c r="K2275" s="12">
        <v>2</v>
      </c>
      <c r="L2275" s="13">
        <v>1742</v>
      </c>
      <c r="M2275" s="14">
        <f>Table1[[#This Row],[Column1]]/100</f>
        <v>0</v>
      </c>
      <c r="N2275" s="13">
        <f>Table1[[#This Row],[Unit_Price]]*Table1[[#This Row],[Quantity]]*(1-Table1[[#This Row],[Discount_%]])</f>
        <v>3484</v>
      </c>
      <c r="O2275" s="13">
        <v>21491</v>
      </c>
      <c r="P2275" s="13">
        <f>Table1[[#This Row],[Revenue]]-Table1[[#This Row],[Cost]]</f>
        <v>-18007</v>
      </c>
      <c r="Q2275" s="12" t="s">
        <v>46</v>
      </c>
      <c r="R2275" s="12" t="s">
        <v>51</v>
      </c>
      <c r="S2275" s="12" t="s">
        <v>53</v>
      </c>
      <c r="T2275" s="12">
        <v>1</v>
      </c>
      <c r="U2275" s="12">
        <v>0</v>
      </c>
      <c r="V2275" s="20" t="str">
        <f>TEXT(Table1[[#This Row],[Date]],"mmm-yyyy")</f>
        <v>Jul-2025</v>
      </c>
    </row>
    <row r="2276" spans="1:22" x14ac:dyDescent="0.2">
      <c r="A2276" s="11">
        <f t="shared" si="35"/>
        <v>45847</v>
      </c>
      <c r="B2276" s="12" t="s">
        <v>21</v>
      </c>
      <c r="C2276" s="12" t="str">
        <f>VLOOKUP(D2276, City_Mapping!A:B, 2, FALSE)</f>
        <v>India</v>
      </c>
      <c r="D2276" s="12" t="s">
        <v>33</v>
      </c>
      <c r="E2276" s="12" t="s">
        <v>35</v>
      </c>
      <c r="F2276" s="12" t="s">
        <v>37</v>
      </c>
      <c r="G2276" s="12">
        <v>57918</v>
      </c>
      <c r="H2276" s="12" t="s">
        <v>41</v>
      </c>
      <c r="I2276" s="12" t="s">
        <v>44</v>
      </c>
      <c r="J2276" s="12">
        <v>213823</v>
      </c>
      <c r="K2276" s="12">
        <v>6</v>
      </c>
      <c r="L2276" s="13">
        <v>3253</v>
      </c>
      <c r="M2276" s="14">
        <f>Table1[[#This Row],[Column1]]/100</f>
        <v>0.2</v>
      </c>
      <c r="N2276" s="13">
        <f>Table1[[#This Row],[Unit_Price]]*Table1[[#This Row],[Quantity]]*(1-Table1[[#This Row],[Discount_%]])</f>
        <v>15614.400000000001</v>
      </c>
      <c r="O2276" s="13">
        <v>20989</v>
      </c>
      <c r="P2276" s="13">
        <f>Table1[[#This Row],[Revenue]]-Table1[[#This Row],[Cost]]</f>
        <v>-5374.5999999999985</v>
      </c>
      <c r="Q2276" s="12" t="s">
        <v>47</v>
      </c>
      <c r="R2276" s="12" t="s">
        <v>50</v>
      </c>
      <c r="S2276" s="12" t="s">
        <v>53</v>
      </c>
      <c r="T2276" s="12">
        <v>5</v>
      </c>
      <c r="U2276" s="12">
        <v>20</v>
      </c>
      <c r="V2276" s="20" t="str">
        <f>TEXT(Table1[[#This Row],[Date]],"mmm-yyyy")</f>
        <v>Jul-2025</v>
      </c>
    </row>
    <row r="2277" spans="1:22" x14ac:dyDescent="0.2">
      <c r="A2277" s="11">
        <f t="shared" si="35"/>
        <v>45847</v>
      </c>
      <c r="B2277" s="12" t="s">
        <v>22</v>
      </c>
      <c r="C2277" s="12" t="str">
        <f>VLOOKUP(D2277, City_Mapping!A:B, 2, FALSE)</f>
        <v>India</v>
      </c>
      <c r="D2277" s="12" t="s">
        <v>28</v>
      </c>
      <c r="E2277" s="12" t="s">
        <v>35</v>
      </c>
      <c r="F2277" s="12" t="s">
        <v>40</v>
      </c>
      <c r="G2277" s="12">
        <v>67235</v>
      </c>
      <c r="H2277" s="12" t="s">
        <v>42</v>
      </c>
      <c r="I2277" s="12" t="s">
        <v>44</v>
      </c>
      <c r="J2277" s="12">
        <v>938989</v>
      </c>
      <c r="K2277" s="12">
        <v>9</v>
      </c>
      <c r="L2277" s="13">
        <v>3175</v>
      </c>
      <c r="M2277" s="14">
        <f>Table1[[#This Row],[Column1]]/100</f>
        <v>0.2</v>
      </c>
      <c r="N2277" s="13">
        <f>Table1[[#This Row],[Unit_Price]]*Table1[[#This Row],[Quantity]]*(1-Table1[[#This Row],[Discount_%]])</f>
        <v>22860</v>
      </c>
      <c r="O2277" s="13">
        <v>10745</v>
      </c>
      <c r="P2277" s="13">
        <f>Table1[[#This Row],[Revenue]]-Table1[[#This Row],[Cost]]</f>
        <v>12115</v>
      </c>
      <c r="Q2277" s="12" t="s">
        <v>49</v>
      </c>
      <c r="R2277" s="12" t="s">
        <v>50</v>
      </c>
      <c r="S2277" s="12" t="s">
        <v>54</v>
      </c>
      <c r="T2277" s="12">
        <v>2</v>
      </c>
      <c r="U2277" s="12">
        <v>20</v>
      </c>
      <c r="V2277" s="20" t="str">
        <f>TEXT(Table1[[#This Row],[Date]],"mmm-yyyy")</f>
        <v>Jul-2025</v>
      </c>
    </row>
    <row r="2278" spans="1:22" x14ac:dyDescent="0.2">
      <c r="A2278" s="11">
        <f t="shared" si="35"/>
        <v>45847</v>
      </c>
      <c r="B2278" s="12" t="s">
        <v>21</v>
      </c>
      <c r="C2278" s="12" t="str">
        <f>VLOOKUP(D2278, City_Mapping!A:B, 2, FALSE)</f>
        <v>India</v>
      </c>
      <c r="D2278" s="12" t="s">
        <v>32</v>
      </c>
      <c r="E2278" s="12" t="s">
        <v>36</v>
      </c>
      <c r="F2278" s="12" t="s">
        <v>38</v>
      </c>
      <c r="G2278" s="12">
        <v>16125</v>
      </c>
      <c r="H2278" s="12" t="s">
        <v>41</v>
      </c>
      <c r="I2278" s="12" t="s">
        <v>43</v>
      </c>
      <c r="J2278" s="12">
        <v>458127</v>
      </c>
      <c r="K2278" s="12">
        <v>5</v>
      </c>
      <c r="L2278" s="13">
        <v>4172</v>
      </c>
      <c r="M2278" s="14">
        <f>Table1[[#This Row],[Column1]]/100</f>
        <v>0.2</v>
      </c>
      <c r="N2278" s="13">
        <f>Table1[[#This Row],[Unit_Price]]*Table1[[#This Row],[Quantity]]*(1-Table1[[#This Row],[Discount_%]])</f>
        <v>16688</v>
      </c>
      <c r="O2278" s="13">
        <v>17833</v>
      </c>
      <c r="P2278" s="13">
        <f>Table1[[#This Row],[Revenue]]-Table1[[#This Row],[Cost]]</f>
        <v>-1145</v>
      </c>
      <c r="Q2278" s="12" t="s">
        <v>46</v>
      </c>
      <c r="R2278" s="12" t="s">
        <v>50</v>
      </c>
      <c r="S2278" s="12" t="s">
        <v>56</v>
      </c>
      <c r="T2278" s="12">
        <v>2</v>
      </c>
      <c r="U2278" s="12">
        <v>20</v>
      </c>
      <c r="V2278" s="20" t="str">
        <f>TEXT(Table1[[#This Row],[Date]],"mmm-yyyy")</f>
        <v>Jul-2025</v>
      </c>
    </row>
    <row r="2279" spans="1:22" x14ac:dyDescent="0.2">
      <c r="A2279" s="11">
        <f t="shared" si="35"/>
        <v>45847</v>
      </c>
      <c r="B2279" s="12" t="s">
        <v>23</v>
      </c>
      <c r="C2279" s="12" t="str">
        <f>VLOOKUP(D2279, City_Mapping!A:B, 2, FALSE)</f>
        <v>UAE</v>
      </c>
      <c r="D2279" s="12" t="s">
        <v>30</v>
      </c>
      <c r="E2279" s="12" t="s">
        <v>35</v>
      </c>
      <c r="F2279" s="12" t="s">
        <v>37</v>
      </c>
      <c r="G2279" s="12">
        <v>57511</v>
      </c>
      <c r="H2279" s="12" t="s">
        <v>42</v>
      </c>
      <c r="I2279" s="12" t="s">
        <v>45</v>
      </c>
      <c r="J2279" s="12">
        <v>214039</v>
      </c>
      <c r="K2279" s="12">
        <v>1</v>
      </c>
      <c r="L2279" s="13">
        <v>919</v>
      </c>
      <c r="M2279" s="14">
        <f>Table1[[#This Row],[Column1]]/100</f>
        <v>0.05</v>
      </c>
      <c r="N2279" s="13">
        <f>Table1[[#This Row],[Unit_Price]]*Table1[[#This Row],[Quantity]]*(1-Table1[[#This Row],[Discount_%]])</f>
        <v>873.05</v>
      </c>
      <c r="O2279" s="13">
        <v>5669</v>
      </c>
      <c r="P2279" s="13">
        <f>Table1[[#This Row],[Revenue]]-Table1[[#This Row],[Cost]]</f>
        <v>-4795.95</v>
      </c>
      <c r="Q2279" s="12" t="s">
        <v>49</v>
      </c>
      <c r="R2279" s="12" t="s">
        <v>52</v>
      </c>
      <c r="S2279" s="12" t="s">
        <v>55</v>
      </c>
      <c r="T2279" s="12">
        <v>1</v>
      </c>
      <c r="U2279" s="12">
        <v>5</v>
      </c>
      <c r="V2279" s="20" t="str">
        <f>TEXT(Table1[[#This Row],[Date]],"mmm-yyyy")</f>
        <v>Jul-2025</v>
      </c>
    </row>
    <row r="2280" spans="1:22" x14ac:dyDescent="0.2">
      <c r="A2280" s="11">
        <f t="shared" si="35"/>
        <v>45847</v>
      </c>
      <c r="B2280" s="12" t="s">
        <v>22</v>
      </c>
      <c r="C2280" s="12" t="str">
        <f>VLOOKUP(D2280, City_Mapping!A:B, 2, FALSE)</f>
        <v>India</v>
      </c>
      <c r="D2280" s="12" t="s">
        <v>28</v>
      </c>
      <c r="E2280" s="12" t="s">
        <v>34</v>
      </c>
      <c r="F2280" s="12" t="s">
        <v>39</v>
      </c>
      <c r="G2280" s="12">
        <v>39046</v>
      </c>
      <c r="H2280" s="12" t="s">
        <v>41</v>
      </c>
      <c r="I2280" s="12" t="s">
        <v>44</v>
      </c>
      <c r="J2280" s="12">
        <v>505582</v>
      </c>
      <c r="K2280" s="12">
        <v>8</v>
      </c>
      <c r="L2280" s="13">
        <v>1152</v>
      </c>
      <c r="M2280" s="14">
        <f>Table1[[#This Row],[Column1]]/100</f>
        <v>0.2</v>
      </c>
      <c r="N2280" s="13">
        <f>Table1[[#This Row],[Unit_Price]]*Table1[[#This Row],[Quantity]]*(1-Table1[[#This Row],[Discount_%]])</f>
        <v>7372.8</v>
      </c>
      <c r="O2280" s="13">
        <v>21411</v>
      </c>
      <c r="P2280" s="13">
        <f>Table1[[#This Row],[Revenue]]-Table1[[#This Row],[Cost]]</f>
        <v>-14038.2</v>
      </c>
      <c r="Q2280" s="12" t="s">
        <v>47</v>
      </c>
      <c r="R2280" s="12" t="s">
        <v>50</v>
      </c>
      <c r="S2280" s="12" t="s">
        <v>55</v>
      </c>
      <c r="T2280" s="12">
        <v>4</v>
      </c>
      <c r="U2280" s="12">
        <v>20</v>
      </c>
      <c r="V2280" s="20" t="str">
        <f>TEXT(Table1[[#This Row],[Date]],"mmm-yyyy")</f>
        <v>Jul-2025</v>
      </c>
    </row>
    <row r="2281" spans="1:22" x14ac:dyDescent="0.2">
      <c r="A2281" s="11">
        <f t="shared" si="35"/>
        <v>45847</v>
      </c>
      <c r="B2281" s="12" t="s">
        <v>20</v>
      </c>
      <c r="C2281" s="12" t="str">
        <f>VLOOKUP(D2281, City_Mapping!A:B, 2, FALSE)</f>
        <v>USA</v>
      </c>
      <c r="D2281" s="12" t="s">
        <v>31</v>
      </c>
      <c r="E2281" s="12" t="s">
        <v>35</v>
      </c>
      <c r="F2281" s="12" t="s">
        <v>39</v>
      </c>
      <c r="G2281" s="12">
        <v>98296</v>
      </c>
      <c r="H2281" s="12" t="s">
        <v>42</v>
      </c>
      <c r="I2281" s="12" t="s">
        <v>44</v>
      </c>
      <c r="J2281" s="12">
        <v>933355</v>
      </c>
      <c r="K2281" s="12">
        <v>4</v>
      </c>
      <c r="L2281" s="13">
        <v>3371</v>
      </c>
      <c r="M2281" s="14">
        <f>Table1[[#This Row],[Column1]]/100</f>
        <v>0.15</v>
      </c>
      <c r="N2281" s="13">
        <f>Table1[[#This Row],[Unit_Price]]*Table1[[#This Row],[Quantity]]*(1-Table1[[#This Row],[Discount_%]])</f>
        <v>11461.4</v>
      </c>
      <c r="O2281" s="13">
        <v>24118</v>
      </c>
      <c r="P2281" s="13">
        <f>Table1[[#This Row],[Revenue]]-Table1[[#This Row],[Cost]]</f>
        <v>-12656.6</v>
      </c>
      <c r="Q2281" s="12" t="s">
        <v>48</v>
      </c>
      <c r="R2281" s="12" t="s">
        <v>51</v>
      </c>
      <c r="S2281" s="12" t="s">
        <v>56</v>
      </c>
      <c r="T2281" s="12">
        <v>3</v>
      </c>
      <c r="U2281" s="12">
        <v>15</v>
      </c>
      <c r="V2281" s="20" t="str">
        <f>TEXT(Table1[[#This Row],[Date]],"mmm-yyyy")</f>
        <v>Jul-2025</v>
      </c>
    </row>
    <row r="2282" spans="1:22" x14ac:dyDescent="0.2">
      <c r="A2282" s="11">
        <f t="shared" si="35"/>
        <v>45848</v>
      </c>
      <c r="B2282" s="12" t="s">
        <v>23</v>
      </c>
      <c r="C2282" s="12" t="str">
        <f>VLOOKUP(D2282, City_Mapping!A:B, 2, FALSE)</f>
        <v>India</v>
      </c>
      <c r="D2282" s="12" t="s">
        <v>32</v>
      </c>
      <c r="E2282" s="12" t="s">
        <v>35</v>
      </c>
      <c r="F2282" s="12" t="s">
        <v>39</v>
      </c>
      <c r="G2282" s="12">
        <v>20114</v>
      </c>
      <c r="H2282" s="12" t="s">
        <v>42</v>
      </c>
      <c r="I2282" s="12" t="s">
        <v>44</v>
      </c>
      <c r="J2282" s="12">
        <v>785924</v>
      </c>
      <c r="K2282" s="12">
        <v>8</v>
      </c>
      <c r="L2282" s="13">
        <v>3745</v>
      </c>
      <c r="M2282" s="14">
        <f>Table1[[#This Row],[Column1]]/100</f>
        <v>0.05</v>
      </c>
      <c r="N2282" s="13">
        <f>Table1[[#This Row],[Unit_Price]]*Table1[[#This Row],[Quantity]]*(1-Table1[[#This Row],[Discount_%]])</f>
        <v>28462</v>
      </c>
      <c r="O2282" s="13">
        <v>19921</v>
      </c>
      <c r="P2282" s="13">
        <f>Table1[[#This Row],[Revenue]]-Table1[[#This Row],[Cost]]</f>
        <v>8541</v>
      </c>
      <c r="Q2282" s="12" t="s">
        <v>49</v>
      </c>
      <c r="R2282" s="12" t="s">
        <v>52</v>
      </c>
      <c r="S2282" s="12" t="s">
        <v>55</v>
      </c>
      <c r="T2282" s="12">
        <v>1</v>
      </c>
      <c r="U2282" s="12">
        <v>5</v>
      </c>
      <c r="V2282" s="20" t="str">
        <f>TEXT(Table1[[#This Row],[Date]],"mmm-yyyy")</f>
        <v>Jul-2025</v>
      </c>
    </row>
    <row r="2283" spans="1:22" x14ac:dyDescent="0.2">
      <c r="A2283" s="11">
        <f t="shared" si="35"/>
        <v>45848</v>
      </c>
      <c r="B2283" s="12" t="s">
        <v>20</v>
      </c>
      <c r="C2283" s="12" t="str">
        <f>VLOOKUP(D2283, City_Mapping!A:B, 2, FALSE)</f>
        <v>USA</v>
      </c>
      <c r="D2283" s="12" t="s">
        <v>31</v>
      </c>
      <c r="E2283" s="12" t="s">
        <v>34</v>
      </c>
      <c r="F2283" s="12" t="s">
        <v>37</v>
      </c>
      <c r="G2283" s="12">
        <v>10637</v>
      </c>
      <c r="H2283" s="12" t="s">
        <v>41</v>
      </c>
      <c r="I2283" s="12" t="s">
        <v>44</v>
      </c>
      <c r="J2283" s="12">
        <v>480746</v>
      </c>
      <c r="K2283" s="12">
        <v>4</v>
      </c>
      <c r="L2283" s="13">
        <v>1367</v>
      </c>
      <c r="M2283" s="14">
        <f>Table1[[#This Row],[Column1]]/100</f>
        <v>0.15</v>
      </c>
      <c r="N2283" s="13">
        <f>Table1[[#This Row],[Unit_Price]]*Table1[[#This Row],[Quantity]]*(1-Table1[[#This Row],[Discount_%]])</f>
        <v>4647.8</v>
      </c>
      <c r="O2283" s="13">
        <v>14478</v>
      </c>
      <c r="P2283" s="13">
        <f>Table1[[#This Row],[Revenue]]-Table1[[#This Row],[Cost]]</f>
        <v>-9830.2000000000007</v>
      </c>
      <c r="Q2283" s="12" t="s">
        <v>49</v>
      </c>
      <c r="R2283" s="12" t="s">
        <v>51</v>
      </c>
      <c r="S2283" s="12" t="s">
        <v>56</v>
      </c>
      <c r="T2283" s="12">
        <v>4</v>
      </c>
      <c r="U2283" s="12">
        <v>15</v>
      </c>
      <c r="V2283" s="20" t="str">
        <f>TEXT(Table1[[#This Row],[Date]],"mmm-yyyy")</f>
        <v>Jul-2025</v>
      </c>
    </row>
    <row r="2284" spans="1:22" x14ac:dyDescent="0.2">
      <c r="A2284" s="11">
        <f t="shared" si="35"/>
        <v>45848</v>
      </c>
      <c r="B2284" s="12" t="s">
        <v>21</v>
      </c>
      <c r="C2284" s="12" t="str">
        <f>VLOOKUP(D2284, City_Mapping!A:B, 2, FALSE)</f>
        <v>USA</v>
      </c>
      <c r="D2284" s="12" t="s">
        <v>31</v>
      </c>
      <c r="E2284" s="12" t="s">
        <v>36</v>
      </c>
      <c r="F2284" s="12" t="s">
        <v>39</v>
      </c>
      <c r="G2284" s="12">
        <v>48634</v>
      </c>
      <c r="H2284" s="12" t="s">
        <v>41</v>
      </c>
      <c r="I2284" s="12" t="s">
        <v>44</v>
      </c>
      <c r="J2284" s="12">
        <v>866148</v>
      </c>
      <c r="K2284" s="12">
        <v>8</v>
      </c>
      <c r="L2284" s="13">
        <v>4708</v>
      </c>
      <c r="M2284" s="14">
        <f>Table1[[#This Row],[Column1]]/100</f>
        <v>0.2</v>
      </c>
      <c r="N2284" s="13">
        <f>Table1[[#This Row],[Unit_Price]]*Table1[[#This Row],[Quantity]]*(1-Table1[[#This Row],[Discount_%]])</f>
        <v>30131.200000000001</v>
      </c>
      <c r="O2284" s="13">
        <v>3709</v>
      </c>
      <c r="P2284" s="13">
        <f>Table1[[#This Row],[Revenue]]-Table1[[#This Row],[Cost]]</f>
        <v>26422.2</v>
      </c>
      <c r="Q2284" s="12" t="s">
        <v>49</v>
      </c>
      <c r="R2284" s="12" t="s">
        <v>50</v>
      </c>
      <c r="S2284" s="12" t="s">
        <v>56</v>
      </c>
      <c r="T2284" s="12">
        <v>5</v>
      </c>
      <c r="U2284" s="12">
        <v>20</v>
      </c>
      <c r="V2284" s="20" t="str">
        <f>TEXT(Table1[[#This Row],[Date]],"mmm-yyyy")</f>
        <v>Jul-2025</v>
      </c>
    </row>
    <row r="2285" spans="1:22" x14ac:dyDescent="0.2">
      <c r="A2285" s="11">
        <f t="shared" si="35"/>
        <v>45848</v>
      </c>
      <c r="B2285" s="12" t="s">
        <v>21</v>
      </c>
      <c r="C2285" s="12" t="str">
        <f>VLOOKUP(D2285, City_Mapping!A:B, 2, FALSE)</f>
        <v>USA</v>
      </c>
      <c r="D2285" s="12" t="s">
        <v>31</v>
      </c>
      <c r="E2285" s="12" t="s">
        <v>36</v>
      </c>
      <c r="F2285" s="12" t="s">
        <v>37</v>
      </c>
      <c r="G2285" s="12">
        <v>98713</v>
      </c>
      <c r="H2285" s="12" t="s">
        <v>42</v>
      </c>
      <c r="I2285" s="12" t="s">
        <v>43</v>
      </c>
      <c r="J2285" s="12">
        <v>437655</v>
      </c>
      <c r="K2285" s="12">
        <v>9</v>
      </c>
      <c r="L2285" s="13">
        <v>3487</v>
      </c>
      <c r="M2285" s="14">
        <f>Table1[[#This Row],[Column1]]/100</f>
        <v>0.2</v>
      </c>
      <c r="N2285" s="13">
        <f>Table1[[#This Row],[Unit_Price]]*Table1[[#This Row],[Quantity]]*(1-Table1[[#This Row],[Discount_%]])</f>
        <v>25106.400000000001</v>
      </c>
      <c r="O2285" s="13">
        <v>20341</v>
      </c>
      <c r="P2285" s="13">
        <f>Table1[[#This Row],[Revenue]]-Table1[[#This Row],[Cost]]</f>
        <v>4765.4000000000015</v>
      </c>
      <c r="Q2285" s="12" t="s">
        <v>48</v>
      </c>
      <c r="R2285" s="12" t="s">
        <v>51</v>
      </c>
      <c r="S2285" s="12" t="s">
        <v>54</v>
      </c>
      <c r="T2285" s="12">
        <v>4</v>
      </c>
      <c r="U2285" s="12">
        <v>20</v>
      </c>
      <c r="V2285" s="20" t="str">
        <f>TEXT(Table1[[#This Row],[Date]],"mmm-yyyy")</f>
        <v>Jul-2025</v>
      </c>
    </row>
    <row r="2286" spans="1:22" x14ac:dyDescent="0.2">
      <c r="A2286" s="11">
        <f t="shared" si="35"/>
        <v>45848</v>
      </c>
      <c r="B2286" s="12" t="s">
        <v>23</v>
      </c>
      <c r="C2286" s="12" t="str">
        <f>VLOOKUP(D2286, City_Mapping!A:B, 2, FALSE)</f>
        <v>India</v>
      </c>
      <c r="D2286" s="12" t="s">
        <v>33</v>
      </c>
      <c r="E2286" s="12" t="s">
        <v>35</v>
      </c>
      <c r="F2286" s="12" t="s">
        <v>40</v>
      </c>
      <c r="G2286" s="12">
        <v>45776</v>
      </c>
      <c r="H2286" s="12" t="s">
        <v>41</v>
      </c>
      <c r="I2286" s="12" t="s">
        <v>43</v>
      </c>
      <c r="J2286" s="12">
        <v>742698</v>
      </c>
      <c r="K2286" s="12">
        <v>5</v>
      </c>
      <c r="L2286" s="13">
        <v>673</v>
      </c>
      <c r="M2286" s="14">
        <f>Table1[[#This Row],[Column1]]/100</f>
        <v>0.15</v>
      </c>
      <c r="N2286" s="13">
        <f>Table1[[#This Row],[Unit_Price]]*Table1[[#This Row],[Quantity]]*(1-Table1[[#This Row],[Discount_%]])</f>
        <v>2860.25</v>
      </c>
      <c r="O2286" s="13">
        <v>15046</v>
      </c>
      <c r="P2286" s="13">
        <f>Table1[[#This Row],[Revenue]]-Table1[[#This Row],[Cost]]</f>
        <v>-12185.75</v>
      </c>
      <c r="Q2286" s="12" t="s">
        <v>47</v>
      </c>
      <c r="R2286" s="12" t="s">
        <v>52</v>
      </c>
      <c r="S2286" s="12" t="s">
        <v>56</v>
      </c>
      <c r="T2286" s="12">
        <v>5</v>
      </c>
      <c r="U2286" s="12">
        <v>15</v>
      </c>
      <c r="V2286" s="20" t="str">
        <f>TEXT(Table1[[#This Row],[Date]],"mmm-yyyy")</f>
        <v>Jul-2025</v>
      </c>
    </row>
    <row r="2287" spans="1:22" x14ac:dyDescent="0.2">
      <c r="A2287" s="11">
        <f t="shared" si="35"/>
        <v>45848</v>
      </c>
      <c r="B2287" s="12" t="s">
        <v>21</v>
      </c>
      <c r="C2287" s="12" t="str">
        <f>VLOOKUP(D2287, City_Mapping!A:B, 2, FALSE)</f>
        <v>USA</v>
      </c>
      <c r="D2287" s="12" t="s">
        <v>31</v>
      </c>
      <c r="E2287" s="12" t="s">
        <v>34</v>
      </c>
      <c r="F2287" s="12" t="s">
        <v>40</v>
      </c>
      <c r="G2287" s="12">
        <v>33600</v>
      </c>
      <c r="H2287" s="12" t="s">
        <v>42</v>
      </c>
      <c r="I2287" s="12" t="s">
        <v>43</v>
      </c>
      <c r="J2287" s="12">
        <v>866177</v>
      </c>
      <c r="K2287" s="12">
        <v>5</v>
      </c>
      <c r="L2287" s="13">
        <v>2059</v>
      </c>
      <c r="M2287" s="14">
        <f>Table1[[#This Row],[Column1]]/100</f>
        <v>0.1</v>
      </c>
      <c r="N2287" s="13">
        <f>Table1[[#This Row],[Unit_Price]]*Table1[[#This Row],[Quantity]]*(1-Table1[[#This Row],[Discount_%]])</f>
        <v>9265.5</v>
      </c>
      <c r="O2287" s="13">
        <v>3664</v>
      </c>
      <c r="P2287" s="13">
        <f>Table1[[#This Row],[Revenue]]-Table1[[#This Row],[Cost]]</f>
        <v>5601.5</v>
      </c>
      <c r="Q2287" s="12" t="s">
        <v>49</v>
      </c>
      <c r="R2287" s="12" t="s">
        <v>50</v>
      </c>
      <c r="S2287" s="12" t="s">
        <v>53</v>
      </c>
      <c r="T2287" s="12">
        <v>1</v>
      </c>
      <c r="U2287" s="12">
        <v>10</v>
      </c>
      <c r="V2287" s="20" t="str">
        <f>TEXT(Table1[[#This Row],[Date]],"mmm-yyyy")</f>
        <v>Jul-2025</v>
      </c>
    </row>
    <row r="2288" spans="1:22" x14ac:dyDescent="0.2">
      <c r="A2288" s="11">
        <f t="shared" si="35"/>
        <v>45848</v>
      </c>
      <c r="B2288" s="12" t="s">
        <v>20</v>
      </c>
      <c r="C2288" s="12" t="str">
        <f>VLOOKUP(D2288, City_Mapping!A:B, 2, FALSE)</f>
        <v>UAE</v>
      </c>
      <c r="D2288" s="12" t="s">
        <v>30</v>
      </c>
      <c r="E2288" s="12" t="s">
        <v>36</v>
      </c>
      <c r="F2288" s="12" t="s">
        <v>37</v>
      </c>
      <c r="G2288" s="12">
        <v>91787</v>
      </c>
      <c r="H2288" s="12" t="s">
        <v>41</v>
      </c>
      <c r="I2288" s="12" t="s">
        <v>44</v>
      </c>
      <c r="J2288" s="12">
        <v>758002</v>
      </c>
      <c r="K2288" s="12">
        <v>2</v>
      </c>
      <c r="L2288" s="13">
        <v>4627</v>
      </c>
      <c r="M2288" s="14">
        <f>Table1[[#This Row],[Column1]]/100</f>
        <v>0.2</v>
      </c>
      <c r="N2288" s="13">
        <f>Table1[[#This Row],[Unit_Price]]*Table1[[#This Row],[Quantity]]*(1-Table1[[#This Row],[Discount_%]])</f>
        <v>7403.2000000000007</v>
      </c>
      <c r="O2288" s="13">
        <v>2789</v>
      </c>
      <c r="P2288" s="13">
        <f>Table1[[#This Row],[Revenue]]-Table1[[#This Row],[Cost]]</f>
        <v>4614.2000000000007</v>
      </c>
      <c r="Q2288" s="12" t="s">
        <v>47</v>
      </c>
      <c r="R2288" s="12" t="s">
        <v>52</v>
      </c>
      <c r="S2288" s="12" t="s">
        <v>53</v>
      </c>
      <c r="T2288" s="12">
        <v>2</v>
      </c>
      <c r="U2288" s="12">
        <v>20</v>
      </c>
      <c r="V2288" s="20" t="str">
        <f>TEXT(Table1[[#This Row],[Date]],"mmm-yyyy")</f>
        <v>Jul-2025</v>
      </c>
    </row>
    <row r="2289" spans="1:22" x14ac:dyDescent="0.2">
      <c r="A2289" s="11">
        <f t="shared" si="35"/>
        <v>45848</v>
      </c>
      <c r="B2289" s="12" t="s">
        <v>22</v>
      </c>
      <c r="C2289" s="12" t="str">
        <f>VLOOKUP(D2289, City_Mapping!A:B, 2, FALSE)</f>
        <v>UAE</v>
      </c>
      <c r="D2289" s="12" t="s">
        <v>30</v>
      </c>
      <c r="E2289" s="12" t="s">
        <v>36</v>
      </c>
      <c r="F2289" s="12" t="s">
        <v>37</v>
      </c>
      <c r="G2289" s="12">
        <v>36809</v>
      </c>
      <c r="H2289" s="12" t="s">
        <v>41</v>
      </c>
      <c r="I2289" s="12" t="s">
        <v>44</v>
      </c>
      <c r="J2289" s="12">
        <v>468025</v>
      </c>
      <c r="K2289" s="12">
        <v>9</v>
      </c>
      <c r="L2289" s="13">
        <v>2742</v>
      </c>
      <c r="M2289" s="14">
        <f>Table1[[#This Row],[Column1]]/100</f>
        <v>0.2</v>
      </c>
      <c r="N2289" s="13">
        <f>Table1[[#This Row],[Unit_Price]]*Table1[[#This Row],[Quantity]]*(1-Table1[[#This Row],[Discount_%]])</f>
        <v>19742.400000000001</v>
      </c>
      <c r="O2289" s="13">
        <v>21486</v>
      </c>
      <c r="P2289" s="13">
        <f>Table1[[#This Row],[Revenue]]-Table1[[#This Row],[Cost]]</f>
        <v>-1743.5999999999985</v>
      </c>
      <c r="Q2289" s="12" t="s">
        <v>49</v>
      </c>
      <c r="R2289" s="12" t="s">
        <v>50</v>
      </c>
      <c r="S2289" s="12" t="s">
        <v>53</v>
      </c>
      <c r="T2289" s="12">
        <v>3</v>
      </c>
      <c r="U2289" s="12">
        <v>20</v>
      </c>
      <c r="V2289" s="20" t="str">
        <f>TEXT(Table1[[#This Row],[Date]],"mmm-yyyy")</f>
        <v>Jul-2025</v>
      </c>
    </row>
    <row r="2290" spans="1:22" x14ac:dyDescent="0.2">
      <c r="A2290" s="11">
        <f t="shared" si="35"/>
        <v>45848</v>
      </c>
      <c r="B2290" s="12" t="s">
        <v>22</v>
      </c>
      <c r="C2290" s="12" t="str">
        <f>VLOOKUP(D2290, City_Mapping!A:B, 2, FALSE)</f>
        <v>India</v>
      </c>
      <c r="D2290" s="12" t="s">
        <v>28</v>
      </c>
      <c r="E2290" s="12" t="s">
        <v>36</v>
      </c>
      <c r="F2290" s="12" t="s">
        <v>38</v>
      </c>
      <c r="G2290" s="12">
        <v>33756</v>
      </c>
      <c r="H2290" s="12" t="s">
        <v>41</v>
      </c>
      <c r="I2290" s="12" t="s">
        <v>44</v>
      </c>
      <c r="J2290" s="12">
        <v>769209</v>
      </c>
      <c r="K2290" s="12">
        <v>4</v>
      </c>
      <c r="L2290" s="13">
        <v>2988</v>
      </c>
      <c r="M2290" s="14">
        <f>Table1[[#This Row],[Column1]]/100</f>
        <v>0.05</v>
      </c>
      <c r="N2290" s="13">
        <f>Table1[[#This Row],[Unit_Price]]*Table1[[#This Row],[Quantity]]*(1-Table1[[#This Row],[Discount_%]])</f>
        <v>11354.4</v>
      </c>
      <c r="O2290" s="13">
        <v>16342</v>
      </c>
      <c r="P2290" s="13">
        <f>Table1[[#This Row],[Revenue]]-Table1[[#This Row],[Cost]]</f>
        <v>-4987.6000000000004</v>
      </c>
      <c r="Q2290" s="12" t="s">
        <v>49</v>
      </c>
      <c r="R2290" s="12" t="s">
        <v>52</v>
      </c>
      <c r="S2290" s="12" t="s">
        <v>56</v>
      </c>
      <c r="T2290" s="12">
        <v>1</v>
      </c>
      <c r="U2290" s="12">
        <v>5</v>
      </c>
      <c r="V2290" s="20" t="str">
        <f>TEXT(Table1[[#This Row],[Date]],"mmm-yyyy")</f>
        <v>Jul-2025</v>
      </c>
    </row>
    <row r="2291" spans="1:22" x14ac:dyDescent="0.2">
      <c r="A2291" s="11">
        <f t="shared" si="35"/>
        <v>45848</v>
      </c>
      <c r="B2291" s="12" t="s">
        <v>22</v>
      </c>
      <c r="C2291" s="12" t="str">
        <f>VLOOKUP(D2291, City_Mapping!A:B, 2, FALSE)</f>
        <v>UK</v>
      </c>
      <c r="D2291" s="12" t="s">
        <v>29</v>
      </c>
      <c r="E2291" s="12" t="s">
        <v>35</v>
      </c>
      <c r="F2291" s="12" t="s">
        <v>39</v>
      </c>
      <c r="G2291" s="12">
        <v>69469</v>
      </c>
      <c r="H2291" s="12" t="s">
        <v>41</v>
      </c>
      <c r="I2291" s="12" t="s">
        <v>43</v>
      </c>
      <c r="J2291" s="12">
        <v>988447</v>
      </c>
      <c r="K2291" s="12">
        <v>3</v>
      </c>
      <c r="L2291" s="13">
        <v>2012</v>
      </c>
      <c r="M2291" s="14">
        <f>Table1[[#This Row],[Column1]]/100</f>
        <v>0.15</v>
      </c>
      <c r="N2291" s="13">
        <f>Table1[[#This Row],[Unit_Price]]*Table1[[#This Row],[Quantity]]*(1-Table1[[#This Row],[Discount_%]])</f>
        <v>5130.5999999999995</v>
      </c>
      <c r="O2291" s="13">
        <v>4234</v>
      </c>
      <c r="P2291" s="13">
        <f>Table1[[#This Row],[Revenue]]-Table1[[#This Row],[Cost]]</f>
        <v>896.59999999999945</v>
      </c>
      <c r="Q2291" s="12" t="s">
        <v>49</v>
      </c>
      <c r="R2291" s="12" t="s">
        <v>52</v>
      </c>
      <c r="S2291" s="12" t="s">
        <v>53</v>
      </c>
      <c r="T2291" s="12">
        <v>2</v>
      </c>
      <c r="U2291" s="12">
        <v>15</v>
      </c>
      <c r="V2291" s="20" t="str">
        <f>TEXT(Table1[[#This Row],[Date]],"mmm-yyyy")</f>
        <v>Jul-2025</v>
      </c>
    </row>
    <row r="2292" spans="1:22" x14ac:dyDescent="0.2">
      <c r="A2292" s="11">
        <f t="shared" si="35"/>
        <v>45848</v>
      </c>
      <c r="B2292" s="12" t="s">
        <v>23</v>
      </c>
      <c r="C2292" s="12" t="str">
        <f>VLOOKUP(D2292, City_Mapping!A:B, 2, FALSE)</f>
        <v>USA</v>
      </c>
      <c r="D2292" s="12" t="s">
        <v>31</v>
      </c>
      <c r="E2292" s="12" t="s">
        <v>34</v>
      </c>
      <c r="F2292" s="12" t="s">
        <v>40</v>
      </c>
      <c r="G2292" s="12">
        <v>48368</v>
      </c>
      <c r="H2292" s="12" t="s">
        <v>41</v>
      </c>
      <c r="I2292" s="12" t="s">
        <v>44</v>
      </c>
      <c r="J2292" s="12">
        <v>512560</v>
      </c>
      <c r="K2292" s="12">
        <v>2</v>
      </c>
      <c r="L2292" s="13">
        <v>3271</v>
      </c>
      <c r="M2292" s="14">
        <f>Table1[[#This Row],[Column1]]/100</f>
        <v>0.2</v>
      </c>
      <c r="N2292" s="13">
        <f>Table1[[#This Row],[Unit_Price]]*Table1[[#This Row],[Quantity]]*(1-Table1[[#This Row],[Discount_%]])</f>
        <v>5233.6000000000004</v>
      </c>
      <c r="O2292" s="13">
        <v>16137</v>
      </c>
      <c r="P2292" s="13">
        <f>Table1[[#This Row],[Revenue]]-Table1[[#This Row],[Cost]]</f>
        <v>-10903.4</v>
      </c>
      <c r="Q2292" s="12" t="s">
        <v>48</v>
      </c>
      <c r="R2292" s="12" t="s">
        <v>51</v>
      </c>
      <c r="S2292" s="12" t="s">
        <v>54</v>
      </c>
      <c r="T2292" s="12">
        <v>5</v>
      </c>
      <c r="U2292" s="12">
        <v>20</v>
      </c>
      <c r="V2292" s="20" t="str">
        <f>TEXT(Table1[[#This Row],[Date]],"mmm-yyyy")</f>
        <v>Jul-2025</v>
      </c>
    </row>
    <row r="2293" spans="1:22" x14ac:dyDescent="0.2">
      <c r="A2293" s="11">
        <f t="shared" si="35"/>
        <v>45848</v>
      </c>
      <c r="B2293" s="12" t="s">
        <v>21</v>
      </c>
      <c r="C2293" s="12" t="str">
        <f>VLOOKUP(D2293, City_Mapping!A:B, 2, FALSE)</f>
        <v>USA</v>
      </c>
      <c r="D2293" s="12" t="s">
        <v>31</v>
      </c>
      <c r="E2293" s="12" t="s">
        <v>35</v>
      </c>
      <c r="F2293" s="12" t="s">
        <v>40</v>
      </c>
      <c r="G2293" s="12">
        <v>87185</v>
      </c>
      <c r="H2293" s="12" t="s">
        <v>42</v>
      </c>
      <c r="I2293" s="12" t="s">
        <v>43</v>
      </c>
      <c r="J2293" s="12">
        <v>907646</v>
      </c>
      <c r="K2293" s="12">
        <v>3</v>
      </c>
      <c r="L2293" s="13">
        <v>2143</v>
      </c>
      <c r="M2293" s="14">
        <f>Table1[[#This Row],[Column1]]/100</f>
        <v>0.15</v>
      </c>
      <c r="N2293" s="13">
        <f>Table1[[#This Row],[Unit_Price]]*Table1[[#This Row],[Quantity]]*(1-Table1[[#This Row],[Discount_%]])</f>
        <v>5464.65</v>
      </c>
      <c r="O2293" s="13">
        <v>14506</v>
      </c>
      <c r="P2293" s="13">
        <f>Table1[[#This Row],[Revenue]]-Table1[[#This Row],[Cost]]</f>
        <v>-9041.35</v>
      </c>
      <c r="Q2293" s="12" t="s">
        <v>47</v>
      </c>
      <c r="R2293" s="12" t="s">
        <v>50</v>
      </c>
      <c r="S2293" s="12" t="s">
        <v>54</v>
      </c>
      <c r="T2293" s="12">
        <v>3</v>
      </c>
      <c r="U2293" s="12">
        <v>15</v>
      </c>
      <c r="V2293" s="20" t="str">
        <f>TEXT(Table1[[#This Row],[Date]],"mmm-yyyy")</f>
        <v>Jul-2025</v>
      </c>
    </row>
    <row r="2294" spans="1:22" x14ac:dyDescent="0.2">
      <c r="A2294" s="11">
        <f t="shared" si="35"/>
        <v>45849</v>
      </c>
      <c r="B2294" s="12" t="s">
        <v>20</v>
      </c>
      <c r="C2294" s="12" t="str">
        <f>VLOOKUP(D2294, City_Mapping!A:B, 2, FALSE)</f>
        <v>India</v>
      </c>
      <c r="D2294" s="12" t="s">
        <v>32</v>
      </c>
      <c r="E2294" s="12" t="s">
        <v>36</v>
      </c>
      <c r="F2294" s="12" t="s">
        <v>38</v>
      </c>
      <c r="G2294" s="12">
        <v>86902</v>
      </c>
      <c r="H2294" s="12" t="s">
        <v>41</v>
      </c>
      <c r="I2294" s="12" t="s">
        <v>44</v>
      </c>
      <c r="J2294" s="12">
        <v>793586</v>
      </c>
      <c r="K2294" s="12">
        <v>4</v>
      </c>
      <c r="L2294" s="13">
        <v>523</v>
      </c>
      <c r="M2294" s="14">
        <f>Table1[[#This Row],[Column1]]/100</f>
        <v>0.05</v>
      </c>
      <c r="N2294" s="13">
        <f>Table1[[#This Row],[Unit_Price]]*Table1[[#This Row],[Quantity]]*(1-Table1[[#This Row],[Discount_%]])</f>
        <v>1987.3999999999999</v>
      </c>
      <c r="O2294" s="13">
        <v>17702</v>
      </c>
      <c r="P2294" s="13">
        <f>Table1[[#This Row],[Revenue]]-Table1[[#This Row],[Cost]]</f>
        <v>-15714.6</v>
      </c>
      <c r="Q2294" s="12" t="s">
        <v>47</v>
      </c>
      <c r="R2294" s="12" t="s">
        <v>50</v>
      </c>
      <c r="S2294" s="12" t="s">
        <v>55</v>
      </c>
      <c r="T2294" s="12">
        <v>4</v>
      </c>
      <c r="U2294" s="12">
        <v>5</v>
      </c>
      <c r="V2294" s="20" t="str">
        <f>TEXT(Table1[[#This Row],[Date]],"mmm-yyyy")</f>
        <v>Jul-2025</v>
      </c>
    </row>
    <row r="2295" spans="1:22" x14ac:dyDescent="0.2">
      <c r="A2295" s="11">
        <f t="shared" si="35"/>
        <v>45849</v>
      </c>
      <c r="B2295" s="12" t="s">
        <v>21</v>
      </c>
      <c r="C2295" s="12" t="str">
        <f>VLOOKUP(D2295, City_Mapping!A:B, 2, FALSE)</f>
        <v>India</v>
      </c>
      <c r="D2295" s="12" t="s">
        <v>33</v>
      </c>
      <c r="E2295" s="12" t="s">
        <v>34</v>
      </c>
      <c r="F2295" s="12" t="s">
        <v>37</v>
      </c>
      <c r="G2295" s="12">
        <v>21880</v>
      </c>
      <c r="H2295" s="12" t="s">
        <v>42</v>
      </c>
      <c r="I2295" s="12" t="s">
        <v>43</v>
      </c>
      <c r="J2295" s="12">
        <v>322763</v>
      </c>
      <c r="K2295" s="12">
        <v>9</v>
      </c>
      <c r="L2295" s="13">
        <v>2837</v>
      </c>
      <c r="M2295" s="14">
        <f>Table1[[#This Row],[Column1]]/100</f>
        <v>0.15</v>
      </c>
      <c r="N2295" s="13">
        <f>Table1[[#This Row],[Unit_Price]]*Table1[[#This Row],[Quantity]]*(1-Table1[[#This Row],[Discount_%]])</f>
        <v>21703.05</v>
      </c>
      <c r="O2295" s="13">
        <v>19561</v>
      </c>
      <c r="P2295" s="13">
        <f>Table1[[#This Row],[Revenue]]-Table1[[#This Row],[Cost]]</f>
        <v>2142.0499999999993</v>
      </c>
      <c r="Q2295" s="12" t="s">
        <v>46</v>
      </c>
      <c r="R2295" s="12" t="s">
        <v>50</v>
      </c>
      <c r="S2295" s="12" t="s">
        <v>55</v>
      </c>
      <c r="T2295" s="12">
        <v>1</v>
      </c>
      <c r="U2295" s="12">
        <v>15</v>
      </c>
      <c r="V2295" s="20" t="str">
        <f>TEXT(Table1[[#This Row],[Date]],"mmm-yyyy")</f>
        <v>Jul-2025</v>
      </c>
    </row>
    <row r="2296" spans="1:22" x14ac:dyDescent="0.2">
      <c r="A2296" s="11">
        <f t="shared" si="35"/>
        <v>45849</v>
      </c>
      <c r="B2296" s="12" t="s">
        <v>21</v>
      </c>
      <c r="C2296" s="12" t="str">
        <f>VLOOKUP(D2296, City_Mapping!A:B, 2, FALSE)</f>
        <v>UK</v>
      </c>
      <c r="D2296" s="12" t="s">
        <v>29</v>
      </c>
      <c r="E2296" s="12" t="s">
        <v>35</v>
      </c>
      <c r="F2296" s="12" t="s">
        <v>37</v>
      </c>
      <c r="G2296" s="12">
        <v>93319</v>
      </c>
      <c r="H2296" s="12" t="s">
        <v>42</v>
      </c>
      <c r="I2296" s="12" t="s">
        <v>45</v>
      </c>
      <c r="J2296" s="12">
        <v>609523</v>
      </c>
      <c r="K2296" s="12">
        <v>6</v>
      </c>
      <c r="L2296" s="13">
        <v>3443</v>
      </c>
      <c r="M2296" s="14">
        <f>Table1[[#This Row],[Column1]]/100</f>
        <v>0.15</v>
      </c>
      <c r="N2296" s="13">
        <f>Table1[[#This Row],[Unit_Price]]*Table1[[#This Row],[Quantity]]*(1-Table1[[#This Row],[Discount_%]])</f>
        <v>17559.3</v>
      </c>
      <c r="O2296" s="13">
        <v>11348</v>
      </c>
      <c r="P2296" s="13">
        <f>Table1[[#This Row],[Revenue]]-Table1[[#This Row],[Cost]]</f>
        <v>6211.2999999999993</v>
      </c>
      <c r="Q2296" s="12" t="s">
        <v>49</v>
      </c>
      <c r="R2296" s="12" t="s">
        <v>52</v>
      </c>
      <c r="S2296" s="12" t="s">
        <v>54</v>
      </c>
      <c r="T2296" s="12">
        <v>4</v>
      </c>
      <c r="U2296" s="12">
        <v>15</v>
      </c>
      <c r="V2296" s="20" t="str">
        <f>TEXT(Table1[[#This Row],[Date]],"mmm-yyyy")</f>
        <v>Jul-2025</v>
      </c>
    </row>
    <row r="2297" spans="1:22" x14ac:dyDescent="0.2">
      <c r="A2297" s="11">
        <f t="shared" si="35"/>
        <v>45849</v>
      </c>
      <c r="B2297" s="12" t="s">
        <v>21</v>
      </c>
      <c r="C2297" s="12" t="str">
        <f>VLOOKUP(D2297, City_Mapping!A:B, 2, FALSE)</f>
        <v>India</v>
      </c>
      <c r="D2297" s="12" t="s">
        <v>28</v>
      </c>
      <c r="E2297" s="12" t="s">
        <v>36</v>
      </c>
      <c r="F2297" s="12" t="s">
        <v>38</v>
      </c>
      <c r="G2297" s="12">
        <v>67155</v>
      </c>
      <c r="H2297" s="12" t="s">
        <v>42</v>
      </c>
      <c r="I2297" s="12" t="s">
        <v>44</v>
      </c>
      <c r="J2297" s="12">
        <v>253594</v>
      </c>
      <c r="K2297" s="12">
        <v>5</v>
      </c>
      <c r="L2297" s="13">
        <v>4899</v>
      </c>
      <c r="M2297" s="14">
        <f>Table1[[#This Row],[Column1]]/100</f>
        <v>0.05</v>
      </c>
      <c r="N2297" s="13">
        <f>Table1[[#This Row],[Unit_Price]]*Table1[[#This Row],[Quantity]]*(1-Table1[[#This Row],[Discount_%]])</f>
        <v>23270.25</v>
      </c>
      <c r="O2297" s="13">
        <v>11745</v>
      </c>
      <c r="P2297" s="13">
        <f>Table1[[#This Row],[Revenue]]-Table1[[#This Row],[Cost]]</f>
        <v>11525.25</v>
      </c>
      <c r="Q2297" s="12" t="s">
        <v>48</v>
      </c>
      <c r="R2297" s="12" t="s">
        <v>51</v>
      </c>
      <c r="S2297" s="12" t="s">
        <v>53</v>
      </c>
      <c r="T2297" s="12">
        <v>3</v>
      </c>
      <c r="U2297" s="12">
        <v>5</v>
      </c>
      <c r="V2297" s="20" t="str">
        <f>TEXT(Table1[[#This Row],[Date]],"mmm-yyyy")</f>
        <v>Jul-2025</v>
      </c>
    </row>
    <row r="2298" spans="1:22" x14ac:dyDescent="0.2">
      <c r="A2298" s="11">
        <f t="shared" si="35"/>
        <v>45849</v>
      </c>
      <c r="B2298" s="12" t="s">
        <v>22</v>
      </c>
      <c r="C2298" s="12" t="str">
        <f>VLOOKUP(D2298, City_Mapping!A:B, 2, FALSE)</f>
        <v>UK</v>
      </c>
      <c r="D2298" s="12" t="s">
        <v>29</v>
      </c>
      <c r="E2298" s="12" t="s">
        <v>36</v>
      </c>
      <c r="F2298" s="12" t="s">
        <v>39</v>
      </c>
      <c r="G2298" s="12">
        <v>97762</v>
      </c>
      <c r="H2298" s="12" t="s">
        <v>41</v>
      </c>
      <c r="I2298" s="12" t="s">
        <v>44</v>
      </c>
      <c r="J2298" s="12">
        <v>356918</v>
      </c>
      <c r="K2298" s="12">
        <v>9</v>
      </c>
      <c r="L2298" s="13">
        <v>2216</v>
      </c>
      <c r="M2298" s="14">
        <f>Table1[[#This Row],[Column1]]/100</f>
        <v>0.2</v>
      </c>
      <c r="N2298" s="13">
        <f>Table1[[#This Row],[Unit_Price]]*Table1[[#This Row],[Quantity]]*(1-Table1[[#This Row],[Discount_%]])</f>
        <v>15955.2</v>
      </c>
      <c r="O2298" s="13">
        <v>1428</v>
      </c>
      <c r="P2298" s="13">
        <f>Table1[[#This Row],[Revenue]]-Table1[[#This Row],[Cost]]</f>
        <v>14527.2</v>
      </c>
      <c r="Q2298" s="12" t="s">
        <v>49</v>
      </c>
      <c r="R2298" s="12" t="s">
        <v>51</v>
      </c>
      <c r="S2298" s="12" t="s">
        <v>54</v>
      </c>
      <c r="T2298" s="12">
        <v>1</v>
      </c>
      <c r="U2298" s="12">
        <v>20</v>
      </c>
      <c r="V2298" s="20" t="str">
        <f>TEXT(Table1[[#This Row],[Date]],"mmm-yyyy")</f>
        <v>Jul-2025</v>
      </c>
    </row>
    <row r="2299" spans="1:22" x14ac:dyDescent="0.2">
      <c r="A2299" s="11">
        <f t="shared" si="35"/>
        <v>45849</v>
      </c>
      <c r="B2299" s="12" t="s">
        <v>20</v>
      </c>
      <c r="C2299" s="12" t="str">
        <f>VLOOKUP(D2299, City_Mapping!A:B, 2, FALSE)</f>
        <v>USA</v>
      </c>
      <c r="D2299" s="12" t="s">
        <v>31</v>
      </c>
      <c r="E2299" s="12" t="s">
        <v>35</v>
      </c>
      <c r="F2299" s="12" t="s">
        <v>37</v>
      </c>
      <c r="G2299" s="12">
        <v>75316</v>
      </c>
      <c r="H2299" s="12" t="s">
        <v>42</v>
      </c>
      <c r="I2299" s="12" t="s">
        <v>43</v>
      </c>
      <c r="J2299" s="12">
        <v>106680</v>
      </c>
      <c r="K2299" s="12">
        <v>8</v>
      </c>
      <c r="L2299" s="13">
        <v>4633</v>
      </c>
      <c r="M2299" s="14">
        <f>Table1[[#This Row],[Column1]]/100</f>
        <v>0.15</v>
      </c>
      <c r="N2299" s="13">
        <f>Table1[[#This Row],[Unit_Price]]*Table1[[#This Row],[Quantity]]*(1-Table1[[#This Row],[Discount_%]])</f>
        <v>31504.399999999998</v>
      </c>
      <c r="O2299" s="13">
        <v>29915</v>
      </c>
      <c r="P2299" s="13">
        <f>Table1[[#This Row],[Revenue]]-Table1[[#This Row],[Cost]]</f>
        <v>1589.3999999999978</v>
      </c>
      <c r="Q2299" s="12" t="s">
        <v>47</v>
      </c>
      <c r="R2299" s="12" t="s">
        <v>50</v>
      </c>
      <c r="S2299" s="12" t="s">
        <v>53</v>
      </c>
      <c r="T2299" s="12">
        <v>1</v>
      </c>
      <c r="U2299" s="12">
        <v>15</v>
      </c>
      <c r="V2299" s="20" t="str">
        <f>TEXT(Table1[[#This Row],[Date]],"mmm-yyyy")</f>
        <v>Jul-2025</v>
      </c>
    </row>
    <row r="2300" spans="1:22" x14ac:dyDescent="0.2">
      <c r="A2300" s="11">
        <f t="shared" si="35"/>
        <v>45849</v>
      </c>
      <c r="B2300" s="12" t="s">
        <v>20</v>
      </c>
      <c r="C2300" s="12" t="str">
        <f>VLOOKUP(D2300, City_Mapping!A:B, 2, FALSE)</f>
        <v>India</v>
      </c>
      <c r="D2300" s="12" t="s">
        <v>32</v>
      </c>
      <c r="E2300" s="12" t="s">
        <v>36</v>
      </c>
      <c r="F2300" s="12" t="s">
        <v>37</v>
      </c>
      <c r="G2300" s="12">
        <v>80856</v>
      </c>
      <c r="H2300" s="12" t="s">
        <v>42</v>
      </c>
      <c r="I2300" s="12" t="s">
        <v>44</v>
      </c>
      <c r="J2300" s="12">
        <v>217028</v>
      </c>
      <c r="K2300" s="12">
        <v>6</v>
      </c>
      <c r="L2300" s="13">
        <v>1244</v>
      </c>
      <c r="M2300" s="14">
        <f>Table1[[#This Row],[Column1]]/100</f>
        <v>0.1</v>
      </c>
      <c r="N2300" s="13">
        <f>Table1[[#This Row],[Unit_Price]]*Table1[[#This Row],[Quantity]]*(1-Table1[[#This Row],[Discount_%]])</f>
        <v>6717.6</v>
      </c>
      <c r="O2300" s="13">
        <v>11677</v>
      </c>
      <c r="P2300" s="13">
        <f>Table1[[#This Row],[Revenue]]-Table1[[#This Row],[Cost]]</f>
        <v>-4959.3999999999996</v>
      </c>
      <c r="Q2300" s="12" t="s">
        <v>47</v>
      </c>
      <c r="R2300" s="12" t="s">
        <v>50</v>
      </c>
      <c r="S2300" s="12" t="s">
        <v>56</v>
      </c>
      <c r="T2300" s="12">
        <v>4</v>
      </c>
      <c r="U2300" s="12">
        <v>10</v>
      </c>
      <c r="V2300" s="20" t="str">
        <f>TEXT(Table1[[#This Row],[Date]],"mmm-yyyy")</f>
        <v>Jul-2025</v>
      </c>
    </row>
    <row r="2301" spans="1:22" x14ac:dyDescent="0.2">
      <c r="A2301" s="11">
        <f t="shared" si="35"/>
        <v>45849</v>
      </c>
      <c r="B2301" s="12" t="s">
        <v>21</v>
      </c>
      <c r="C2301" s="12" t="str">
        <f>VLOOKUP(D2301, City_Mapping!A:B, 2, FALSE)</f>
        <v>India</v>
      </c>
      <c r="D2301" s="12" t="s">
        <v>33</v>
      </c>
      <c r="E2301" s="12" t="s">
        <v>36</v>
      </c>
      <c r="F2301" s="12" t="s">
        <v>39</v>
      </c>
      <c r="G2301" s="12">
        <v>18727</v>
      </c>
      <c r="H2301" s="12" t="s">
        <v>42</v>
      </c>
      <c r="I2301" s="12" t="s">
        <v>43</v>
      </c>
      <c r="J2301" s="12">
        <v>174955</v>
      </c>
      <c r="K2301" s="12">
        <v>3</v>
      </c>
      <c r="L2301" s="13">
        <v>4677</v>
      </c>
      <c r="M2301" s="14">
        <f>Table1[[#This Row],[Column1]]/100</f>
        <v>0.2</v>
      </c>
      <c r="N2301" s="13">
        <f>Table1[[#This Row],[Unit_Price]]*Table1[[#This Row],[Quantity]]*(1-Table1[[#This Row],[Discount_%]])</f>
        <v>11224.800000000001</v>
      </c>
      <c r="O2301" s="13">
        <v>13594</v>
      </c>
      <c r="P2301" s="13">
        <f>Table1[[#This Row],[Revenue]]-Table1[[#This Row],[Cost]]</f>
        <v>-2369.1999999999989</v>
      </c>
      <c r="Q2301" s="12" t="s">
        <v>49</v>
      </c>
      <c r="R2301" s="12" t="s">
        <v>52</v>
      </c>
      <c r="S2301" s="12" t="s">
        <v>53</v>
      </c>
      <c r="T2301" s="12">
        <v>4</v>
      </c>
      <c r="U2301" s="12">
        <v>20</v>
      </c>
      <c r="V2301" s="20" t="str">
        <f>TEXT(Table1[[#This Row],[Date]],"mmm-yyyy")</f>
        <v>Jul-2025</v>
      </c>
    </row>
    <row r="2302" spans="1:22" x14ac:dyDescent="0.2">
      <c r="A2302" s="11">
        <f t="shared" si="35"/>
        <v>45849</v>
      </c>
      <c r="B2302" s="12" t="s">
        <v>22</v>
      </c>
      <c r="C2302" s="12" t="str">
        <f>VLOOKUP(D2302, City_Mapping!A:B, 2, FALSE)</f>
        <v>India</v>
      </c>
      <c r="D2302" s="12" t="s">
        <v>28</v>
      </c>
      <c r="E2302" s="12" t="s">
        <v>34</v>
      </c>
      <c r="F2302" s="12" t="s">
        <v>39</v>
      </c>
      <c r="G2302" s="12">
        <v>87260</v>
      </c>
      <c r="H2302" s="12" t="s">
        <v>42</v>
      </c>
      <c r="I2302" s="12" t="s">
        <v>43</v>
      </c>
      <c r="J2302" s="12">
        <v>804367</v>
      </c>
      <c r="K2302" s="12">
        <v>7</v>
      </c>
      <c r="L2302" s="13">
        <v>549</v>
      </c>
      <c r="M2302" s="14">
        <f>Table1[[#This Row],[Column1]]/100</f>
        <v>0.05</v>
      </c>
      <c r="N2302" s="13">
        <f>Table1[[#This Row],[Unit_Price]]*Table1[[#This Row],[Quantity]]*(1-Table1[[#This Row],[Discount_%]])</f>
        <v>3650.85</v>
      </c>
      <c r="O2302" s="13">
        <v>1900</v>
      </c>
      <c r="P2302" s="13">
        <f>Table1[[#This Row],[Revenue]]-Table1[[#This Row],[Cost]]</f>
        <v>1750.85</v>
      </c>
      <c r="Q2302" s="12" t="s">
        <v>47</v>
      </c>
      <c r="R2302" s="12" t="s">
        <v>52</v>
      </c>
      <c r="S2302" s="12" t="s">
        <v>53</v>
      </c>
      <c r="T2302" s="12">
        <v>2</v>
      </c>
      <c r="U2302" s="12">
        <v>5</v>
      </c>
      <c r="V2302" s="20" t="str">
        <f>TEXT(Table1[[#This Row],[Date]],"mmm-yyyy")</f>
        <v>Jul-2025</v>
      </c>
    </row>
    <row r="2303" spans="1:22" x14ac:dyDescent="0.2">
      <c r="A2303" s="11">
        <f t="shared" si="35"/>
        <v>45849</v>
      </c>
      <c r="B2303" s="12" t="s">
        <v>22</v>
      </c>
      <c r="C2303" s="12" t="str">
        <f>VLOOKUP(D2303, City_Mapping!A:B, 2, FALSE)</f>
        <v>UK</v>
      </c>
      <c r="D2303" s="12" t="s">
        <v>29</v>
      </c>
      <c r="E2303" s="12" t="s">
        <v>36</v>
      </c>
      <c r="F2303" s="12" t="s">
        <v>38</v>
      </c>
      <c r="G2303" s="12">
        <v>49211</v>
      </c>
      <c r="H2303" s="12" t="s">
        <v>42</v>
      </c>
      <c r="I2303" s="12" t="s">
        <v>45</v>
      </c>
      <c r="J2303" s="12">
        <v>740704</v>
      </c>
      <c r="K2303" s="12">
        <v>6</v>
      </c>
      <c r="L2303" s="13">
        <v>3549</v>
      </c>
      <c r="M2303" s="14">
        <f>Table1[[#This Row],[Column1]]/100</f>
        <v>0</v>
      </c>
      <c r="N2303" s="13">
        <f>Table1[[#This Row],[Unit_Price]]*Table1[[#This Row],[Quantity]]*(1-Table1[[#This Row],[Discount_%]])</f>
        <v>21294</v>
      </c>
      <c r="O2303" s="13">
        <v>27196</v>
      </c>
      <c r="P2303" s="13">
        <f>Table1[[#This Row],[Revenue]]-Table1[[#This Row],[Cost]]</f>
        <v>-5902</v>
      </c>
      <c r="Q2303" s="12" t="s">
        <v>49</v>
      </c>
      <c r="R2303" s="12" t="s">
        <v>52</v>
      </c>
      <c r="S2303" s="12" t="s">
        <v>53</v>
      </c>
      <c r="T2303" s="12">
        <v>4</v>
      </c>
      <c r="U2303" s="12">
        <v>0</v>
      </c>
      <c r="V2303" s="20" t="str">
        <f>TEXT(Table1[[#This Row],[Date]],"mmm-yyyy")</f>
        <v>Jul-2025</v>
      </c>
    </row>
    <row r="2304" spans="1:22" x14ac:dyDescent="0.2">
      <c r="A2304" s="11">
        <f t="shared" si="35"/>
        <v>45849</v>
      </c>
      <c r="B2304" s="12" t="s">
        <v>20</v>
      </c>
      <c r="C2304" s="12" t="str">
        <f>VLOOKUP(D2304, City_Mapping!A:B, 2, FALSE)</f>
        <v>India</v>
      </c>
      <c r="D2304" s="12" t="s">
        <v>28</v>
      </c>
      <c r="E2304" s="12" t="s">
        <v>35</v>
      </c>
      <c r="F2304" s="12" t="s">
        <v>38</v>
      </c>
      <c r="G2304" s="12">
        <v>95469</v>
      </c>
      <c r="H2304" s="12" t="s">
        <v>42</v>
      </c>
      <c r="I2304" s="12" t="s">
        <v>45</v>
      </c>
      <c r="J2304" s="12">
        <v>673641</v>
      </c>
      <c r="K2304" s="12">
        <v>8</v>
      </c>
      <c r="L2304" s="13">
        <v>3242</v>
      </c>
      <c r="M2304" s="14">
        <f>Table1[[#This Row],[Column1]]/100</f>
        <v>0.1</v>
      </c>
      <c r="N2304" s="13">
        <f>Table1[[#This Row],[Unit_Price]]*Table1[[#This Row],[Quantity]]*(1-Table1[[#This Row],[Discount_%]])</f>
        <v>23342.400000000001</v>
      </c>
      <c r="O2304" s="13">
        <v>8422</v>
      </c>
      <c r="P2304" s="13">
        <f>Table1[[#This Row],[Revenue]]-Table1[[#This Row],[Cost]]</f>
        <v>14920.400000000001</v>
      </c>
      <c r="Q2304" s="12" t="s">
        <v>49</v>
      </c>
      <c r="R2304" s="12" t="s">
        <v>51</v>
      </c>
      <c r="S2304" s="12" t="s">
        <v>56</v>
      </c>
      <c r="T2304" s="12">
        <v>5</v>
      </c>
      <c r="U2304" s="12">
        <v>10</v>
      </c>
      <c r="V2304" s="20" t="str">
        <f>TEXT(Table1[[#This Row],[Date]],"mmm-yyyy")</f>
        <v>Jul-2025</v>
      </c>
    </row>
    <row r="2305" spans="1:22" x14ac:dyDescent="0.2">
      <c r="A2305" s="11">
        <f t="shared" si="35"/>
        <v>45849</v>
      </c>
      <c r="B2305" s="12" t="s">
        <v>22</v>
      </c>
      <c r="C2305" s="12" t="str">
        <f>VLOOKUP(D2305, City_Mapping!A:B, 2, FALSE)</f>
        <v>USA</v>
      </c>
      <c r="D2305" s="12" t="s">
        <v>31</v>
      </c>
      <c r="E2305" s="12" t="s">
        <v>34</v>
      </c>
      <c r="F2305" s="12" t="s">
        <v>38</v>
      </c>
      <c r="G2305" s="12">
        <v>88930</v>
      </c>
      <c r="H2305" s="12" t="s">
        <v>41</v>
      </c>
      <c r="I2305" s="12" t="s">
        <v>44</v>
      </c>
      <c r="J2305" s="12">
        <v>728577</v>
      </c>
      <c r="K2305" s="12">
        <v>6</v>
      </c>
      <c r="L2305" s="13">
        <v>4389</v>
      </c>
      <c r="M2305" s="14">
        <f>Table1[[#This Row],[Column1]]/100</f>
        <v>0.2</v>
      </c>
      <c r="N2305" s="13">
        <f>Table1[[#This Row],[Unit_Price]]*Table1[[#This Row],[Quantity]]*(1-Table1[[#This Row],[Discount_%]])</f>
        <v>21067.200000000001</v>
      </c>
      <c r="O2305" s="13">
        <v>12590</v>
      </c>
      <c r="P2305" s="13">
        <f>Table1[[#This Row],[Revenue]]-Table1[[#This Row],[Cost]]</f>
        <v>8477.2000000000007</v>
      </c>
      <c r="Q2305" s="12" t="s">
        <v>46</v>
      </c>
      <c r="R2305" s="12" t="s">
        <v>52</v>
      </c>
      <c r="S2305" s="12" t="s">
        <v>54</v>
      </c>
      <c r="T2305" s="12">
        <v>2</v>
      </c>
      <c r="U2305" s="12">
        <v>20</v>
      </c>
      <c r="V2305" s="20" t="str">
        <f>TEXT(Table1[[#This Row],[Date]],"mmm-yyyy")</f>
        <v>Jul-2025</v>
      </c>
    </row>
    <row r="2306" spans="1:22" x14ac:dyDescent="0.2">
      <c r="A2306" s="11">
        <f t="shared" si="35"/>
        <v>45850</v>
      </c>
      <c r="B2306" s="12" t="s">
        <v>22</v>
      </c>
      <c r="C2306" s="12" t="str">
        <f>VLOOKUP(D2306, City_Mapping!A:B, 2, FALSE)</f>
        <v>India</v>
      </c>
      <c r="D2306" s="12" t="s">
        <v>28</v>
      </c>
      <c r="E2306" s="12" t="s">
        <v>35</v>
      </c>
      <c r="F2306" s="12" t="s">
        <v>37</v>
      </c>
      <c r="G2306" s="12">
        <v>51417</v>
      </c>
      <c r="H2306" s="12" t="s">
        <v>42</v>
      </c>
      <c r="I2306" s="12" t="s">
        <v>44</v>
      </c>
      <c r="J2306" s="12">
        <v>843455</v>
      </c>
      <c r="K2306" s="12">
        <v>4</v>
      </c>
      <c r="L2306" s="13">
        <v>2122</v>
      </c>
      <c r="M2306" s="14">
        <f>Table1[[#This Row],[Column1]]/100</f>
        <v>0.05</v>
      </c>
      <c r="N2306" s="13">
        <f>Table1[[#This Row],[Unit_Price]]*Table1[[#This Row],[Quantity]]*(1-Table1[[#This Row],[Discount_%]])</f>
        <v>8063.5999999999995</v>
      </c>
      <c r="O2306" s="13">
        <v>1748</v>
      </c>
      <c r="P2306" s="13">
        <f>Table1[[#This Row],[Revenue]]-Table1[[#This Row],[Cost]]</f>
        <v>6315.5999999999995</v>
      </c>
      <c r="Q2306" s="12" t="s">
        <v>48</v>
      </c>
      <c r="R2306" s="12" t="s">
        <v>52</v>
      </c>
      <c r="S2306" s="12" t="s">
        <v>55</v>
      </c>
      <c r="T2306" s="12">
        <v>4</v>
      </c>
      <c r="U2306" s="12">
        <v>5</v>
      </c>
      <c r="V2306" s="20" t="str">
        <f>TEXT(Table1[[#This Row],[Date]],"mmm-yyyy")</f>
        <v>Jul-2025</v>
      </c>
    </row>
    <row r="2307" spans="1:22" x14ac:dyDescent="0.2">
      <c r="A2307" s="11">
        <f t="shared" si="35"/>
        <v>45850</v>
      </c>
      <c r="B2307" s="12" t="s">
        <v>22</v>
      </c>
      <c r="C2307" s="12" t="str">
        <f>VLOOKUP(D2307, City_Mapping!A:B, 2, FALSE)</f>
        <v>India</v>
      </c>
      <c r="D2307" s="12" t="s">
        <v>32</v>
      </c>
      <c r="E2307" s="12" t="s">
        <v>36</v>
      </c>
      <c r="F2307" s="12" t="s">
        <v>38</v>
      </c>
      <c r="G2307" s="12">
        <v>94658</v>
      </c>
      <c r="H2307" s="12" t="s">
        <v>42</v>
      </c>
      <c r="I2307" s="12" t="s">
        <v>43</v>
      </c>
      <c r="J2307" s="12">
        <v>561912</v>
      </c>
      <c r="K2307" s="12">
        <v>7</v>
      </c>
      <c r="L2307" s="13">
        <v>3897</v>
      </c>
      <c r="M2307" s="14">
        <f>Table1[[#This Row],[Column1]]/100</f>
        <v>0.1</v>
      </c>
      <c r="N2307" s="13">
        <f>Table1[[#This Row],[Unit_Price]]*Table1[[#This Row],[Quantity]]*(1-Table1[[#This Row],[Discount_%]])</f>
        <v>24551.100000000002</v>
      </c>
      <c r="O2307" s="13">
        <v>23528</v>
      </c>
      <c r="P2307" s="13">
        <f>Table1[[#This Row],[Revenue]]-Table1[[#This Row],[Cost]]</f>
        <v>1023.1000000000022</v>
      </c>
      <c r="Q2307" s="12" t="s">
        <v>48</v>
      </c>
      <c r="R2307" s="12" t="s">
        <v>52</v>
      </c>
      <c r="S2307" s="12" t="s">
        <v>56</v>
      </c>
      <c r="T2307" s="12">
        <v>1</v>
      </c>
      <c r="U2307" s="12">
        <v>10</v>
      </c>
      <c r="V2307" s="20" t="str">
        <f>TEXT(Table1[[#This Row],[Date]],"mmm-yyyy")</f>
        <v>Jul-2025</v>
      </c>
    </row>
    <row r="2308" spans="1:22" x14ac:dyDescent="0.2">
      <c r="A2308" s="11">
        <f t="shared" si="35"/>
        <v>45850</v>
      </c>
      <c r="B2308" s="12" t="s">
        <v>23</v>
      </c>
      <c r="C2308" s="12" t="str">
        <f>VLOOKUP(D2308, City_Mapping!A:B, 2, FALSE)</f>
        <v>India</v>
      </c>
      <c r="D2308" s="12" t="s">
        <v>28</v>
      </c>
      <c r="E2308" s="12" t="s">
        <v>34</v>
      </c>
      <c r="F2308" s="12" t="s">
        <v>37</v>
      </c>
      <c r="G2308" s="12">
        <v>72827</v>
      </c>
      <c r="H2308" s="12" t="s">
        <v>41</v>
      </c>
      <c r="I2308" s="12" t="s">
        <v>43</v>
      </c>
      <c r="J2308" s="12">
        <v>668521</v>
      </c>
      <c r="K2308" s="12">
        <v>7</v>
      </c>
      <c r="L2308" s="13">
        <v>2287</v>
      </c>
      <c r="M2308" s="14">
        <f>Table1[[#This Row],[Column1]]/100</f>
        <v>0.2</v>
      </c>
      <c r="N2308" s="13">
        <f>Table1[[#This Row],[Unit_Price]]*Table1[[#This Row],[Quantity]]*(1-Table1[[#This Row],[Discount_%]])</f>
        <v>12807.2</v>
      </c>
      <c r="O2308" s="13">
        <v>22256</v>
      </c>
      <c r="P2308" s="13">
        <f>Table1[[#This Row],[Revenue]]-Table1[[#This Row],[Cost]]</f>
        <v>-9448.7999999999993</v>
      </c>
      <c r="Q2308" s="12" t="s">
        <v>47</v>
      </c>
      <c r="R2308" s="12" t="s">
        <v>50</v>
      </c>
      <c r="S2308" s="12" t="s">
        <v>53</v>
      </c>
      <c r="T2308" s="12">
        <v>4</v>
      </c>
      <c r="U2308" s="12">
        <v>20</v>
      </c>
      <c r="V2308" s="20" t="str">
        <f>TEXT(Table1[[#This Row],[Date]],"mmm-yyyy")</f>
        <v>Jul-2025</v>
      </c>
    </row>
    <row r="2309" spans="1:22" x14ac:dyDescent="0.2">
      <c r="A2309" s="11">
        <f t="shared" si="35"/>
        <v>45850</v>
      </c>
      <c r="B2309" s="12" t="s">
        <v>21</v>
      </c>
      <c r="C2309" s="12" t="str">
        <f>VLOOKUP(D2309, City_Mapping!A:B, 2, FALSE)</f>
        <v>UAE</v>
      </c>
      <c r="D2309" s="12" t="s">
        <v>30</v>
      </c>
      <c r="E2309" s="12" t="s">
        <v>34</v>
      </c>
      <c r="F2309" s="12" t="s">
        <v>40</v>
      </c>
      <c r="G2309" s="12">
        <v>41437</v>
      </c>
      <c r="H2309" s="12" t="s">
        <v>42</v>
      </c>
      <c r="I2309" s="12" t="s">
        <v>43</v>
      </c>
      <c r="J2309" s="12">
        <v>886358</v>
      </c>
      <c r="K2309" s="12">
        <v>8</v>
      </c>
      <c r="L2309" s="13">
        <v>3855</v>
      </c>
      <c r="M2309" s="14">
        <f>Table1[[#This Row],[Column1]]/100</f>
        <v>0</v>
      </c>
      <c r="N2309" s="13">
        <f>Table1[[#This Row],[Unit_Price]]*Table1[[#This Row],[Quantity]]*(1-Table1[[#This Row],[Discount_%]])</f>
        <v>30840</v>
      </c>
      <c r="O2309" s="13">
        <v>5289</v>
      </c>
      <c r="P2309" s="13">
        <f>Table1[[#This Row],[Revenue]]-Table1[[#This Row],[Cost]]</f>
        <v>25551</v>
      </c>
      <c r="Q2309" s="12" t="s">
        <v>47</v>
      </c>
      <c r="R2309" s="12" t="s">
        <v>52</v>
      </c>
      <c r="S2309" s="12" t="s">
        <v>53</v>
      </c>
      <c r="T2309" s="12">
        <v>3</v>
      </c>
      <c r="U2309" s="12">
        <v>0</v>
      </c>
      <c r="V2309" s="20" t="str">
        <f>TEXT(Table1[[#This Row],[Date]],"mmm-yyyy")</f>
        <v>Jul-2025</v>
      </c>
    </row>
    <row r="2310" spans="1:22" x14ac:dyDescent="0.2">
      <c r="A2310" s="11">
        <f t="shared" si="35"/>
        <v>45850</v>
      </c>
      <c r="B2310" s="12" t="s">
        <v>20</v>
      </c>
      <c r="C2310" s="12" t="str">
        <f>VLOOKUP(D2310, City_Mapping!A:B, 2, FALSE)</f>
        <v>India</v>
      </c>
      <c r="D2310" s="12" t="s">
        <v>32</v>
      </c>
      <c r="E2310" s="12" t="s">
        <v>34</v>
      </c>
      <c r="F2310" s="12" t="s">
        <v>39</v>
      </c>
      <c r="G2310" s="12">
        <v>30519</v>
      </c>
      <c r="H2310" s="12" t="s">
        <v>41</v>
      </c>
      <c r="I2310" s="12" t="s">
        <v>43</v>
      </c>
      <c r="J2310" s="12">
        <v>806225</v>
      </c>
      <c r="K2310" s="12">
        <v>2</v>
      </c>
      <c r="L2310" s="13">
        <v>1513</v>
      </c>
      <c r="M2310" s="14">
        <f>Table1[[#This Row],[Column1]]/100</f>
        <v>0.2</v>
      </c>
      <c r="N2310" s="13">
        <f>Table1[[#This Row],[Unit_Price]]*Table1[[#This Row],[Quantity]]*(1-Table1[[#This Row],[Discount_%]])</f>
        <v>2420.8000000000002</v>
      </c>
      <c r="O2310" s="13">
        <v>8531</v>
      </c>
      <c r="P2310" s="13">
        <f>Table1[[#This Row],[Revenue]]-Table1[[#This Row],[Cost]]</f>
        <v>-6110.2</v>
      </c>
      <c r="Q2310" s="12" t="s">
        <v>46</v>
      </c>
      <c r="R2310" s="12" t="s">
        <v>50</v>
      </c>
      <c r="S2310" s="12" t="s">
        <v>55</v>
      </c>
      <c r="T2310" s="12">
        <v>2</v>
      </c>
      <c r="U2310" s="12">
        <v>20</v>
      </c>
      <c r="V2310" s="20" t="str">
        <f>TEXT(Table1[[#This Row],[Date]],"mmm-yyyy")</f>
        <v>Jul-2025</v>
      </c>
    </row>
    <row r="2311" spans="1:22" x14ac:dyDescent="0.2">
      <c r="A2311" s="11">
        <f t="shared" si="35"/>
        <v>45850</v>
      </c>
      <c r="B2311" s="12" t="s">
        <v>20</v>
      </c>
      <c r="C2311" s="12" t="str">
        <f>VLOOKUP(D2311, City_Mapping!A:B, 2, FALSE)</f>
        <v>UK</v>
      </c>
      <c r="D2311" s="12" t="s">
        <v>29</v>
      </c>
      <c r="E2311" s="12" t="s">
        <v>34</v>
      </c>
      <c r="F2311" s="12" t="s">
        <v>39</v>
      </c>
      <c r="G2311" s="12">
        <v>17983</v>
      </c>
      <c r="H2311" s="12" t="s">
        <v>41</v>
      </c>
      <c r="I2311" s="12" t="s">
        <v>44</v>
      </c>
      <c r="J2311" s="12">
        <v>238944</v>
      </c>
      <c r="K2311" s="12">
        <v>6</v>
      </c>
      <c r="L2311" s="13">
        <v>653</v>
      </c>
      <c r="M2311" s="14">
        <f>Table1[[#This Row],[Column1]]/100</f>
        <v>0</v>
      </c>
      <c r="N2311" s="13">
        <f>Table1[[#This Row],[Unit_Price]]*Table1[[#This Row],[Quantity]]*(1-Table1[[#This Row],[Discount_%]])</f>
        <v>3918</v>
      </c>
      <c r="O2311" s="13">
        <v>15180</v>
      </c>
      <c r="P2311" s="13">
        <f>Table1[[#This Row],[Revenue]]-Table1[[#This Row],[Cost]]</f>
        <v>-11262</v>
      </c>
      <c r="Q2311" s="12" t="s">
        <v>47</v>
      </c>
      <c r="R2311" s="12" t="s">
        <v>51</v>
      </c>
      <c r="S2311" s="12" t="s">
        <v>53</v>
      </c>
      <c r="T2311" s="12">
        <v>1</v>
      </c>
      <c r="U2311" s="12">
        <v>0</v>
      </c>
      <c r="V2311" s="20" t="str">
        <f>TEXT(Table1[[#This Row],[Date]],"mmm-yyyy")</f>
        <v>Jul-2025</v>
      </c>
    </row>
    <row r="2312" spans="1:22" x14ac:dyDescent="0.2">
      <c r="A2312" s="11">
        <f t="shared" si="35"/>
        <v>45850</v>
      </c>
      <c r="B2312" s="12" t="s">
        <v>23</v>
      </c>
      <c r="C2312" s="12" t="str">
        <f>VLOOKUP(D2312, City_Mapping!A:B, 2, FALSE)</f>
        <v>India</v>
      </c>
      <c r="D2312" s="12" t="s">
        <v>33</v>
      </c>
      <c r="E2312" s="12" t="s">
        <v>35</v>
      </c>
      <c r="F2312" s="12" t="s">
        <v>40</v>
      </c>
      <c r="G2312" s="12">
        <v>54656</v>
      </c>
      <c r="H2312" s="12" t="s">
        <v>42</v>
      </c>
      <c r="I2312" s="12" t="s">
        <v>45</v>
      </c>
      <c r="J2312" s="12">
        <v>107839</v>
      </c>
      <c r="K2312" s="12">
        <v>3</v>
      </c>
      <c r="L2312" s="13">
        <v>3401</v>
      </c>
      <c r="M2312" s="14">
        <f>Table1[[#This Row],[Column1]]/100</f>
        <v>0</v>
      </c>
      <c r="N2312" s="13">
        <f>Table1[[#This Row],[Unit_Price]]*Table1[[#This Row],[Quantity]]*(1-Table1[[#This Row],[Discount_%]])</f>
        <v>10203</v>
      </c>
      <c r="O2312" s="13">
        <v>11603</v>
      </c>
      <c r="P2312" s="13">
        <f>Table1[[#This Row],[Revenue]]-Table1[[#This Row],[Cost]]</f>
        <v>-1400</v>
      </c>
      <c r="Q2312" s="12" t="s">
        <v>47</v>
      </c>
      <c r="R2312" s="12" t="s">
        <v>51</v>
      </c>
      <c r="S2312" s="12" t="s">
        <v>54</v>
      </c>
      <c r="T2312" s="12">
        <v>4</v>
      </c>
      <c r="U2312" s="12">
        <v>0</v>
      </c>
      <c r="V2312" s="20" t="str">
        <f>TEXT(Table1[[#This Row],[Date]],"mmm-yyyy")</f>
        <v>Jul-2025</v>
      </c>
    </row>
    <row r="2313" spans="1:22" x14ac:dyDescent="0.2">
      <c r="A2313" s="11">
        <f t="shared" si="35"/>
        <v>45850</v>
      </c>
      <c r="B2313" s="12" t="s">
        <v>21</v>
      </c>
      <c r="C2313" s="12" t="str">
        <f>VLOOKUP(D2313, City_Mapping!A:B, 2, FALSE)</f>
        <v>India</v>
      </c>
      <c r="D2313" s="12" t="s">
        <v>33</v>
      </c>
      <c r="E2313" s="12" t="s">
        <v>36</v>
      </c>
      <c r="F2313" s="12" t="s">
        <v>38</v>
      </c>
      <c r="G2313" s="12">
        <v>15635</v>
      </c>
      <c r="H2313" s="12" t="s">
        <v>42</v>
      </c>
      <c r="I2313" s="12" t="s">
        <v>44</v>
      </c>
      <c r="J2313" s="12">
        <v>246724</v>
      </c>
      <c r="K2313" s="12">
        <v>8</v>
      </c>
      <c r="L2313" s="13">
        <v>2814</v>
      </c>
      <c r="M2313" s="14">
        <f>Table1[[#This Row],[Column1]]/100</f>
        <v>0.15</v>
      </c>
      <c r="N2313" s="13">
        <f>Table1[[#This Row],[Unit_Price]]*Table1[[#This Row],[Quantity]]*(1-Table1[[#This Row],[Discount_%]])</f>
        <v>19135.2</v>
      </c>
      <c r="O2313" s="13">
        <v>2027</v>
      </c>
      <c r="P2313" s="13">
        <f>Table1[[#This Row],[Revenue]]-Table1[[#This Row],[Cost]]</f>
        <v>17108.2</v>
      </c>
      <c r="Q2313" s="12" t="s">
        <v>49</v>
      </c>
      <c r="R2313" s="12" t="s">
        <v>50</v>
      </c>
      <c r="S2313" s="12" t="s">
        <v>56</v>
      </c>
      <c r="T2313" s="12">
        <v>3</v>
      </c>
      <c r="U2313" s="12">
        <v>15</v>
      </c>
      <c r="V2313" s="20" t="str">
        <f>TEXT(Table1[[#This Row],[Date]],"mmm-yyyy")</f>
        <v>Jul-2025</v>
      </c>
    </row>
    <row r="2314" spans="1:22" x14ac:dyDescent="0.2">
      <c r="A2314" s="11">
        <f t="shared" si="35"/>
        <v>45850</v>
      </c>
      <c r="B2314" s="12" t="s">
        <v>20</v>
      </c>
      <c r="C2314" s="12" t="str">
        <f>VLOOKUP(D2314, City_Mapping!A:B, 2, FALSE)</f>
        <v>USA</v>
      </c>
      <c r="D2314" s="12" t="s">
        <v>31</v>
      </c>
      <c r="E2314" s="12" t="s">
        <v>36</v>
      </c>
      <c r="F2314" s="12" t="s">
        <v>37</v>
      </c>
      <c r="G2314" s="12">
        <v>29622</v>
      </c>
      <c r="H2314" s="12" t="s">
        <v>41</v>
      </c>
      <c r="I2314" s="12" t="s">
        <v>44</v>
      </c>
      <c r="J2314" s="12">
        <v>500075</v>
      </c>
      <c r="K2314" s="12">
        <v>4</v>
      </c>
      <c r="L2314" s="13">
        <v>3956</v>
      </c>
      <c r="M2314" s="14">
        <f>Table1[[#This Row],[Column1]]/100</f>
        <v>0.05</v>
      </c>
      <c r="N2314" s="13">
        <f>Table1[[#This Row],[Unit_Price]]*Table1[[#This Row],[Quantity]]*(1-Table1[[#This Row],[Discount_%]])</f>
        <v>15032.8</v>
      </c>
      <c r="O2314" s="13">
        <v>13436</v>
      </c>
      <c r="P2314" s="13">
        <f>Table1[[#This Row],[Revenue]]-Table1[[#This Row],[Cost]]</f>
        <v>1596.7999999999993</v>
      </c>
      <c r="Q2314" s="12" t="s">
        <v>46</v>
      </c>
      <c r="R2314" s="12" t="s">
        <v>50</v>
      </c>
      <c r="S2314" s="12" t="s">
        <v>56</v>
      </c>
      <c r="T2314" s="12">
        <v>2</v>
      </c>
      <c r="U2314" s="12">
        <v>5</v>
      </c>
      <c r="V2314" s="20" t="str">
        <f>TEXT(Table1[[#This Row],[Date]],"mmm-yyyy")</f>
        <v>Jul-2025</v>
      </c>
    </row>
    <row r="2315" spans="1:22" x14ac:dyDescent="0.2">
      <c r="A2315" s="11">
        <f t="shared" si="35"/>
        <v>45850</v>
      </c>
      <c r="B2315" s="12" t="s">
        <v>22</v>
      </c>
      <c r="C2315" s="12" t="str">
        <f>VLOOKUP(D2315, City_Mapping!A:B, 2, FALSE)</f>
        <v>USA</v>
      </c>
      <c r="D2315" s="12" t="s">
        <v>31</v>
      </c>
      <c r="E2315" s="12" t="s">
        <v>34</v>
      </c>
      <c r="F2315" s="12" t="s">
        <v>37</v>
      </c>
      <c r="G2315" s="12">
        <v>84975</v>
      </c>
      <c r="H2315" s="12" t="s">
        <v>41</v>
      </c>
      <c r="I2315" s="12" t="s">
        <v>44</v>
      </c>
      <c r="J2315" s="12">
        <v>788880</v>
      </c>
      <c r="K2315" s="12">
        <v>4</v>
      </c>
      <c r="L2315" s="13">
        <v>2802</v>
      </c>
      <c r="M2315" s="14">
        <f>Table1[[#This Row],[Column1]]/100</f>
        <v>0.15</v>
      </c>
      <c r="N2315" s="13">
        <f>Table1[[#This Row],[Unit_Price]]*Table1[[#This Row],[Quantity]]*(1-Table1[[#This Row],[Discount_%]])</f>
        <v>9526.7999999999993</v>
      </c>
      <c r="O2315" s="13">
        <v>12324</v>
      </c>
      <c r="P2315" s="13">
        <f>Table1[[#This Row],[Revenue]]-Table1[[#This Row],[Cost]]</f>
        <v>-2797.2000000000007</v>
      </c>
      <c r="Q2315" s="12" t="s">
        <v>49</v>
      </c>
      <c r="R2315" s="12" t="s">
        <v>52</v>
      </c>
      <c r="S2315" s="12" t="s">
        <v>56</v>
      </c>
      <c r="T2315" s="12">
        <v>2</v>
      </c>
      <c r="U2315" s="12">
        <v>15</v>
      </c>
      <c r="V2315" s="20" t="str">
        <f>TEXT(Table1[[#This Row],[Date]],"mmm-yyyy")</f>
        <v>Jul-2025</v>
      </c>
    </row>
    <row r="2316" spans="1:22" x14ac:dyDescent="0.2">
      <c r="A2316" s="11">
        <f t="shared" si="35"/>
        <v>45850</v>
      </c>
      <c r="B2316" s="12" t="s">
        <v>20</v>
      </c>
      <c r="C2316" s="12" t="str">
        <f>VLOOKUP(D2316, City_Mapping!A:B, 2, FALSE)</f>
        <v>UAE</v>
      </c>
      <c r="D2316" s="12" t="s">
        <v>30</v>
      </c>
      <c r="E2316" s="12" t="s">
        <v>36</v>
      </c>
      <c r="F2316" s="12" t="s">
        <v>37</v>
      </c>
      <c r="G2316" s="12">
        <v>70666</v>
      </c>
      <c r="H2316" s="12" t="s">
        <v>41</v>
      </c>
      <c r="I2316" s="12" t="s">
        <v>45</v>
      </c>
      <c r="J2316" s="12">
        <v>440984</v>
      </c>
      <c r="K2316" s="12">
        <v>2</v>
      </c>
      <c r="L2316" s="13">
        <v>4766</v>
      </c>
      <c r="M2316" s="14">
        <f>Table1[[#This Row],[Column1]]/100</f>
        <v>0</v>
      </c>
      <c r="N2316" s="13">
        <f>Table1[[#This Row],[Unit_Price]]*Table1[[#This Row],[Quantity]]*(1-Table1[[#This Row],[Discount_%]])</f>
        <v>9532</v>
      </c>
      <c r="O2316" s="13">
        <v>28417</v>
      </c>
      <c r="P2316" s="13">
        <f>Table1[[#This Row],[Revenue]]-Table1[[#This Row],[Cost]]</f>
        <v>-18885</v>
      </c>
      <c r="Q2316" s="12" t="s">
        <v>49</v>
      </c>
      <c r="R2316" s="12" t="s">
        <v>52</v>
      </c>
      <c r="S2316" s="12" t="s">
        <v>56</v>
      </c>
      <c r="T2316" s="12">
        <v>2</v>
      </c>
      <c r="U2316" s="12">
        <v>0</v>
      </c>
      <c r="V2316" s="20" t="str">
        <f>TEXT(Table1[[#This Row],[Date]],"mmm-yyyy")</f>
        <v>Jul-2025</v>
      </c>
    </row>
    <row r="2317" spans="1:22" x14ac:dyDescent="0.2">
      <c r="A2317" s="11">
        <f t="shared" si="35"/>
        <v>45850</v>
      </c>
      <c r="B2317" s="12" t="s">
        <v>22</v>
      </c>
      <c r="C2317" s="12" t="str">
        <f>VLOOKUP(D2317, City_Mapping!A:B, 2, FALSE)</f>
        <v>UK</v>
      </c>
      <c r="D2317" s="12" t="s">
        <v>29</v>
      </c>
      <c r="E2317" s="12" t="s">
        <v>35</v>
      </c>
      <c r="F2317" s="12" t="s">
        <v>39</v>
      </c>
      <c r="G2317" s="12">
        <v>66005</v>
      </c>
      <c r="H2317" s="12" t="s">
        <v>41</v>
      </c>
      <c r="I2317" s="12" t="s">
        <v>44</v>
      </c>
      <c r="J2317" s="12">
        <v>280338</v>
      </c>
      <c r="K2317" s="12">
        <v>6</v>
      </c>
      <c r="L2317" s="13">
        <v>4513</v>
      </c>
      <c r="M2317" s="14">
        <f>Table1[[#This Row],[Column1]]/100</f>
        <v>0.05</v>
      </c>
      <c r="N2317" s="13">
        <f>Table1[[#This Row],[Unit_Price]]*Table1[[#This Row],[Quantity]]*(1-Table1[[#This Row],[Discount_%]])</f>
        <v>25724.1</v>
      </c>
      <c r="O2317" s="13">
        <v>2140</v>
      </c>
      <c r="P2317" s="13">
        <f>Table1[[#This Row],[Revenue]]-Table1[[#This Row],[Cost]]</f>
        <v>23584.1</v>
      </c>
      <c r="Q2317" s="12" t="s">
        <v>47</v>
      </c>
      <c r="R2317" s="12" t="s">
        <v>51</v>
      </c>
      <c r="S2317" s="12" t="s">
        <v>54</v>
      </c>
      <c r="T2317" s="12">
        <v>1</v>
      </c>
      <c r="U2317" s="12">
        <v>5</v>
      </c>
      <c r="V2317" s="20" t="str">
        <f>TEXT(Table1[[#This Row],[Date]],"mmm-yyyy")</f>
        <v>Jul-2025</v>
      </c>
    </row>
    <row r="2318" spans="1:22" x14ac:dyDescent="0.2">
      <c r="A2318" s="11">
        <f t="shared" si="35"/>
        <v>45851</v>
      </c>
      <c r="B2318" s="12" t="s">
        <v>23</v>
      </c>
      <c r="C2318" s="12" t="str">
        <f>VLOOKUP(D2318, City_Mapping!A:B, 2, FALSE)</f>
        <v>India</v>
      </c>
      <c r="D2318" s="12" t="s">
        <v>33</v>
      </c>
      <c r="E2318" s="12" t="s">
        <v>36</v>
      </c>
      <c r="F2318" s="12" t="s">
        <v>38</v>
      </c>
      <c r="G2318" s="12">
        <v>21403</v>
      </c>
      <c r="H2318" s="12" t="s">
        <v>42</v>
      </c>
      <c r="I2318" s="12" t="s">
        <v>45</v>
      </c>
      <c r="J2318" s="12">
        <v>344433</v>
      </c>
      <c r="K2318" s="12">
        <v>6</v>
      </c>
      <c r="L2318" s="13">
        <v>1116</v>
      </c>
      <c r="M2318" s="14">
        <f>Table1[[#This Row],[Column1]]/100</f>
        <v>0.05</v>
      </c>
      <c r="N2318" s="13">
        <f>Table1[[#This Row],[Unit_Price]]*Table1[[#This Row],[Quantity]]*(1-Table1[[#This Row],[Discount_%]])</f>
        <v>6361.2</v>
      </c>
      <c r="O2318" s="13">
        <v>17043</v>
      </c>
      <c r="P2318" s="13">
        <f>Table1[[#This Row],[Revenue]]-Table1[[#This Row],[Cost]]</f>
        <v>-10681.8</v>
      </c>
      <c r="Q2318" s="12" t="s">
        <v>49</v>
      </c>
      <c r="R2318" s="12" t="s">
        <v>51</v>
      </c>
      <c r="S2318" s="12" t="s">
        <v>54</v>
      </c>
      <c r="T2318" s="12">
        <v>4</v>
      </c>
      <c r="U2318" s="12">
        <v>5</v>
      </c>
      <c r="V2318" s="20" t="str">
        <f>TEXT(Table1[[#This Row],[Date]],"mmm-yyyy")</f>
        <v>Jul-2025</v>
      </c>
    </row>
    <row r="2319" spans="1:22" x14ac:dyDescent="0.2">
      <c r="A2319" s="11">
        <f t="shared" ref="A2319:A2382" si="36">A2307+1</f>
        <v>45851</v>
      </c>
      <c r="B2319" s="12" t="s">
        <v>22</v>
      </c>
      <c r="C2319" s="12" t="str">
        <f>VLOOKUP(D2319, City_Mapping!A:B, 2, FALSE)</f>
        <v>India</v>
      </c>
      <c r="D2319" s="12" t="s">
        <v>33</v>
      </c>
      <c r="E2319" s="12" t="s">
        <v>35</v>
      </c>
      <c r="F2319" s="12" t="s">
        <v>37</v>
      </c>
      <c r="G2319" s="12">
        <v>70477</v>
      </c>
      <c r="H2319" s="12" t="s">
        <v>41</v>
      </c>
      <c r="I2319" s="12" t="s">
        <v>43</v>
      </c>
      <c r="J2319" s="12">
        <v>482173</v>
      </c>
      <c r="K2319" s="12">
        <v>1</v>
      </c>
      <c r="L2319" s="13">
        <v>3549</v>
      </c>
      <c r="M2319" s="14">
        <f>Table1[[#This Row],[Column1]]/100</f>
        <v>0.05</v>
      </c>
      <c r="N2319" s="13">
        <f>Table1[[#This Row],[Unit_Price]]*Table1[[#This Row],[Quantity]]*(1-Table1[[#This Row],[Discount_%]])</f>
        <v>3371.5499999999997</v>
      </c>
      <c r="O2319" s="13">
        <v>25484</v>
      </c>
      <c r="P2319" s="13">
        <f>Table1[[#This Row],[Revenue]]-Table1[[#This Row],[Cost]]</f>
        <v>-22112.45</v>
      </c>
      <c r="Q2319" s="12" t="s">
        <v>48</v>
      </c>
      <c r="R2319" s="12" t="s">
        <v>51</v>
      </c>
      <c r="S2319" s="12" t="s">
        <v>53</v>
      </c>
      <c r="T2319" s="12">
        <v>1</v>
      </c>
      <c r="U2319" s="12">
        <v>5</v>
      </c>
      <c r="V2319" s="20" t="str">
        <f>TEXT(Table1[[#This Row],[Date]],"mmm-yyyy")</f>
        <v>Jul-2025</v>
      </c>
    </row>
    <row r="2320" spans="1:22" x14ac:dyDescent="0.2">
      <c r="A2320" s="11">
        <f t="shared" si="36"/>
        <v>45851</v>
      </c>
      <c r="B2320" s="12" t="s">
        <v>20</v>
      </c>
      <c r="C2320" s="12" t="str">
        <f>VLOOKUP(D2320, City_Mapping!A:B, 2, FALSE)</f>
        <v>India</v>
      </c>
      <c r="D2320" s="12" t="s">
        <v>33</v>
      </c>
      <c r="E2320" s="12" t="s">
        <v>35</v>
      </c>
      <c r="F2320" s="12" t="s">
        <v>37</v>
      </c>
      <c r="G2320" s="12">
        <v>75035</v>
      </c>
      <c r="H2320" s="12" t="s">
        <v>41</v>
      </c>
      <c r="I2320" s="12" t="s">
        <v>44</v>
      </c>
      <c r="J2320" s="12">
        <v>431660</v>
      </c>
      <c r="K2320" s="12">
        <v>8</v>
      </c>
      <c r="L2320" s="13">
        <v>2425</v>
      </c>
      <c r="M2320" s="14">
        <f>Table1[[#This Row],[Column1]]/100</f>
        <v>0.1</v>
      </c>
      <c r="N2320" s="13">
        <f>Table1[[#This Row],[Unit_Price]]*Table1[[#This Row],[Quantity]]*(1-Table1[[#This Row],[Discount_%]])</f>
        <v>17460</v>
      </c>
      <c r="O2320" s="13">
        <v>16181</v>
      </c>
      <c r="P2320" s="13">
        <f>Table1[[#This Row],[Revenue]]-Table1[[#This Row],[Cost]]</f>
        <v>1279</v>
      </c>
      <c r="Q2320" s="12" t="s">
        <v>48</v>
      </c>
      <c r="R2320" s="12" t="s">
        <v>51</v>
      </c>
      <c r="S2320" s="12" t="s">
        <v>56</v>
      </c>
      <c r="T2320" s="12">
        <v>5</v>
      </c>
      <c r="U2320" s="12">
        <v>10</v>
      </c>
      <c r="V2320" s="20" t="str">
        <f>TEXT(Table1[[#This Row],[Date]],"mmm-yyyy")</f>
        <v>Jul-2025</v>
      </c>
    </row>
    <row r="2321" spans="1:22" x14ac:dyDescent="0.2">
      <c r="A2321" s="11">
        <f t="shared" si="36"/>
        <v>45851</v>
      </c>
      <c r="B2321" s="12" t="s">
        <v>20</v>
      </c>
      <c r="C2321" s="12" t="str">
        <f>VLOOKUP(D2321, City_Mapping!A:B, 2, FALSE)</f>
        <v>India</v>
      </c>
      <c r="D2321" s="12" t="s">
        <v>33</v>
      </c>
      <c r="E2321" s="12" t="s">
        <v>36</v>
      </c>
      <c r="F2321" s="12" t="s">
        <v>37</v>
      </c>
      <c r="G2321" s="12">
        <v>42903</v>
      </c>
      <c r="H2321" s="12" t="s">
        <v>41</v>
      </c>
      <c r="I2321" s="12" t="s">
        <v>43</v>
      </c>
      <c r="J2321" s="12">
        <v>794453</v>
      </c>
      <c r="K2321" s="12">
        <v>3</v>
      </c>
      <c r="L2321" s="13">
        <v>2957</v>
      </c>
      <c r="M2321" s="14">
        <f>Table1[[#This Row],[Column1]]/100</f>
        <v>0.2</v>
      </c>
      <c r="N2321" s="13">
        <f>Table1[[#This Row],[Unit_Price]]*Table1[[#This Row],[Quantity]]*(1-Table1[[#This Row],[Discount_%]])</f>
        <v>7096.8</v>
      </c>
      <c r="O2321" s="13">
        <v>9429</v>
      </c>
      <c r="P2321" s="13">
        <f>Table1[[#This Row],[Revenue]]-Table1[[#This Row],[Cost]]</f>
        <v>-2332.1999999999998</v>
      </c>
      <c r="Q2321" s="12" t="s">
        <v>48</v>
      </c>
      <c r="R2321" s="12" t="s">
        <v>52</v>
      </c>
      <c r="S2321" s="12" t="s">
        <v>53</v>
      </c>
      <c r="T2321" s="12">
        <v>4</v>
      </c>
      <c r="U2321" s="12">
        <v>20</v>
      </c>
      <c r="V2321" s="20" t="str">
        <f>TEXT(Table1[[#This Row],[Date]],"mmm-yyyy")</f>
        <v>Jul-2025</v>
      </c>
    </row>
    <row r="2322" spans="1:22" x14ac:dyDescent="0.2">
      <c r="A2322" s="11">
        <f t="shared" si="36"/>
        <v>45851</v>
      </c>
      <c r="B2322" s="12" t="s">
        <v>20</v>
      </c>
      <c r="C2322" s="12" t="str">
        <f>VLOOKUP(D2322, City_Mapping!A:B, 2, FALSE)</f>
        <v>India</v>
      </c>
      <c r="D2322" s="12" t="s">
        <v>28</v>
      </c>
      <c r="E2322" s="12" t="s">
        <v>35</v>
      </c>
      <c r="F2322" s="12" t="s">
        <v>40</v>
      </c>
      <c r="G2322" s="12">
        <v>17311</v>
      </c>
      <c r="H2322" s="12" t="s">
        <v>42</v>
      </c>
      <c r="I2322" s="12" t="s">
        <v>43</v>
      </c>
      <c r="J2322" s="12">
        <v>807330</v>
      </c>
      <c r="K2322" s="12">
        <v>1</v>
      </c>
      <c r="L2322" s="13">
        <v>2111</v>
      </c>
      <c r="M2322" s="14">
        <f>Table1[[#This Row],[Column1]]/100</f>
        <v>0</v>
      </c>
      <c r="N2322" s="13">
        <f>Table1[[#This Row],[Unit_Price]]*Table1[[#This Row],[Quantity]]*(1-Table1[[#This Row],[Discount_%]])</f>
        <v>2111</v>
      </c>
      <c r="O2322" s="13">
        <v>22209</v>
      </c>
      <c r="P2322" s="13">
        <f>Table1[[#This Row],[Revenue]]-Table1[[#This Row],[Cost]]</f>
        <v>-20098</v>
      </c>
      <c r="Q2322" s="12" t="s">
        <v>46</v>
      </c>
      <c r="R2322" s="12" t="s">
        <v>52</v>
      </c>
      <c r="S2322" s="12" t="s">
        <v>56</v>
      </c>
      <c r="T2322" s="12">
        <v>5</v>
      </c>
      <c r="U2322" s="12">
        <v>0</v>
      </c>
      <c r="V2322" s="20" t="str">
        <f>TEXT(Table1[[#This Row],[Date]],"mmm-yyyy")</f>
        <v>Jul-2025</v>
      </c>
    </row>
    <row r="2323" spans="1:22" x14ac:dyDescent="0.2">
      <c r="A2323" s="11">
        <f t="shared" si="36"/>
        <v>45851</v>
      </c>
      <c r="B2323" s="12" t="s">
        <v>23</v>
      </c>
      <c r="C2323" s="12" t="str">
        <f>VLOOKUP(D2323, City_Mapping!A:B, 2, FALSE)</f>
        <v>UK</v>
      </c>
      <c r="D2323" s="12" t="s">
        <v>29</v>
      </c>
      <c r="E2323" s="12" t="s">
        <v>35</v>
      </c>
      <c r="F2323" s="12" t="s">
        <v>37</v>
      </c>
      <c r="G2323" s="12">
        <v>60611</v>
      </c>
      <c r="H2323" s="12" t="s">
        <v>41</v>
      </c>
      <c r="I2323" s="12" t="s">
        <v>43</v>
      </c>
      <c r="J2323" s="12">
        <v>673908</v>
      </c>
      <c r="K2323" s="12">
        <v>1</v>
      </c>
      <c r="L2323" s="13">
        <v>4741</v>
      </c>
      <c r="M2323" s="14">
        <f>Table1[[#This Row],[Column1]]/100</f>
        <v>0.05</v>
      </c>
      <c r="N2323" s="13">
        <f>Table1[[#This Row],[Unit_Price]]*Table1[[#This Row],[Quantity]]*(1-Table1[[#This Row],[Discount_%]])</f>
        <v>4503.95</v>
      </c>
      <c r="O2323" s="13">
        <v>5553</v>
      </c>
      <c r="P2323" s="13">
        <f>Table1[[#This Row],[Revenue]]-Table1[[#This Row],[Cost]]</f>
        <v>-1049.0500000000002</v>
      </c>
      <c r="Q2323" s="12" t="s">
        <v>46</v>
      </c>
      <c r="R2323" s="12" t="s">
        <v>51</v>
      </c>
      <c r="S2323" s="12" t="s">
        <v>54</v>
      </c>
      <c r="T2323" s="12">
        <v>4</v>
      </c>
      <c r="U2323" s="12">
        <v>5</v>
      </c>
      <c r="V2323" s="20" t="str">
        <f>TEXT(Table1[[#This Row],[Date]],"mmm-yyyy")</f>
        <v>Jul-2025</v>
      </c>
    </row>
    <row r="2324" spans="1:22" x14ac:dyDescent="0.2">
      <c r="A2324" s="11">
        <f t="shared" si="36"/>
        <v>45851</v>
      </c>
      <c r="B2324" s="12" t="s">
        <v>23</v>
      </c>
      <c r="C2324" s="12" t="str">
        <f>VLOOKUP(D2324, City_Mapping!A:B, 2, FALSE)</f>
        <v>India</v>
      </c>
      <c r="D2324" s="12" t="s">
        <v>32</v>
      </c>
      <c r="E2324" s="12" t="s">
        <v>35</v>
      </c>
      <c r="F2324" s="12" t="s">
        <v>40</v>
      </c>
      <c r="G2324" s="12">
        <v>30615</v>
      </c>
      <c r="H2324" s="12" t="s">
        <v>41</v>
      </c>
      <c r="I2324" s="12" t="s">
        <v>44</v>
      </c>
      <c r="J2324" s="12">
        <v>886857</v>
      </c>
      <c r="K2324" s="12">
        <v>1</v>
      </c>
      <c r="L2324" s="13">
        <v>3609</v>
      </c>
      <c r="M2324" s="14">
        <f>Table1[[#This Row],[Column1]]/100</f>
        <v>0.1</v>
      </c>
      <c r="N2324" s="13">
        <f>Table1[[#This Row],[Unit_Price]]*Table1[[#This Row],[Quantity]]*(1-Table1[[#This Row],[Discount_%]])</f>
        <v>3248.1</v>
      </c>
      <c r="O2324" s="13">
        <v>11724</v>
      </c>
      <c r="P2324" s="13">
        <f>Table1[[#This Row],[Revenue]]-Table1[[#This Row],[Cost]]</f>
        <v>-8475.9</v>
      </c>
      <c r="Q2324" s="12" t="s">
        <v>48</v>
      </c>
      <c r="R2324" s="12" t="s">
        <v>52</v>
      </c>
      <c r="S2324" s="12" t="s">
        <v>55</v>
      </c>
      <c r="T2324" s="12">
        <v>2</v>
      </c>
      <c r="U2324" s="12">
        <v>10</v>
      </c>
      <c r="V2324" s="20" t="str">
        <f>TEXT(Table1[[#This Row],[Date]],"mmm-yyyy")</f>
        <v>Jul-2025</v>
      </c>
    </row>
    <row r="2325" spans="1:22" x14ac:dyDescent="0.2">
      <c r="A2325" s="11">
        <f t="shared" si="36"/>
        <v>45851</v>
      </c>
      <c r="B2325" s="12" t="s">
        <v>21</v>
      </c>
      <c r="C2325" s="12" t="str">
        <f>VLOOKUP(D2325, City_Mapping!A:B, 2, FALSE)</f>
        <v>India</v>
      </c>
      <c r="D2325" s="12" t="s">
        <v>32</v>
      </c>
      <c r="E2325" s="12" t="s">
        <v>35</v>
      </c>
      <c r="F2325" s="12" t="s">
        <v>37</v>
      </c>
      <c r="G2325" s="12">
        <v>66808</v>
      </c>
      <c r="H2325" s="12" t="s">
        <v>42</v>
      </c>
      <c r="I2325" s="12" t="s">
        <v>43</v>
      </c>
      <c r="J2325" s="12">
        <v>960109</v>
      </c>
      <c r="K2325" s="12">
        <v>5</v>
      </c>
      <c r="L2325" s="13">
        <v>3037</v>
      </c>
      <c r="M2325" s="14">
        <f>Table1[[#This Row],[Column1]]/100</f>
        <v>0.1</v>
      </c>
      <c r="N2325" s="13">
        <f>Table1[[#This Row],[Unit_Price]]*Table1[[#This Row],[Quantity]]*(1-Table1[[#This Row],[Discount_%]])</f>
        <v>13666.5</v>
      </c>
      <c r="O2325" s="13">
        <v>16441</v>
      </c>
      <c r="P2325" s="13">
        <f>Table1[[#This Row],[Revenue]]-Table1[[#This Row],[Cost]]</f>
        <v>-2774.5</v>
      </c>
      <c r="Q2325" s="12" t="s">
        <v>48</v>
      </c>
      <c r="R2325" s="12" t="s">
        <v>52</v>
      </c>
      <c r="S2325" s="12" t="s">
        <v>55</v>
      </c>
      <c r="T2325" s="12">
        <v>1</v>
      </c>
      <c r="U2325" s="12">
        <v>10</v>
      </c>
      <c r="V2325" s="20" t="str">
        <f>TEXT(Table1[[#This Row],[Date]],"mmm-yyyy")</f>
        <v>Jul-2025</v>
      </c>
    </row>
    <row r="2326" spans="1:22" x14ac:dyDescent="0.2">
      <c r="A2326" s="11">
        <f t="shared" si="36"/>
        <v>45851</v>
      </c>
      <c r="B2326" s="12" t="s">
        <v>20</v>
      </c>
      <c r="C2326" s="12" t="str">
        <f>VLOOKUP(D2326, City_Mapping!A:B, 2, FALSE)</f>
        <v>UAE</v>
      </c>
      <c r="D2326" s="12" t="s">
        <v>30</v>
      </c>
      <c r="E2326" s="12" t="s">
        <v>34</v>
      </c>
      <c r="F2326" s="12" t="s">
        <v>37</v>
      </c>
      <c r="G2326" s="12">
        <v>43580</v>
      </c>
      <c r="H2326" s="12" t="s">
        <v>42</v>
      </c>
      <c r="I2326" s="12" t="s">
        <v>44</v>
      </c>
      <c r="J2326" s="12">
        <v>675015</v>
      </c>
      <c r="K2326" s="12">
        <v>5</v>
      </c>
      <c r="L2326" s="13">
        <v>4857</v>
      </c>
      <c r="M2326" s="14">
        <f>Table1[[#This Row],[Column1]]/100</f>
        <v>0</v>
      </c>
      <c r="N2326" s="13">
        <f>Table1[[#This Row],[Unit_Price]]*Table1[[#This Row],[Quantity]]*(1-Table1[[#This Row],[Discount_%]])</f>
        <v>24285</v>
      </c>
      <c r="O2326" s="13">
        <v>19138</v>
      </c>
      <c r="P2326" s="13">
        <f>Table1[[#This Row],[Revenue]]-Table1[[#This Row],[Cost]]</f>
        <v>5147</v>
      </c>
      <c r="Q2326" s="12" t="s">
        <v>49</v>
      </c>
      <c r="R2326" s="12" t="s">
        <v>50</v>
      </c>
      <c r="S2326" s="12" t="s">
        <v>56</v>
      </c>
      <c r="T2326" s="12">
        <v>5</v>
      </c>
      <c r="U2326" s="12">
        <v>0</v>
      </c>
      <c r="V2326" s="20" t="str">
        <f>TEXT(Table1[[#This Row],[Date]],"mmm-yyyy")</f>
        <v>Jul-2025</v>
      </c>
    </row>
    <row r="2327" spans="1:22" x14ac:dyDescent="0.2">
      <c r="A2327" s="11">
        <f t="shared" si="36"/>
        <v>45851</v>
      </c>
      <c r="B2327" s="12" t="s">
        <v>22</v>
      </c>
      <c r="C2327" s="12" t="str">
        <f>VLOOKUP(D2327, City_Mapping!A:B, 2, FALSE)</f>
        <v>India</v>
      </c>
      <c r="D2327" s="12" t="s">
        <v>28</v>
      </c>
      <c r="E2327" s="12" t="s">
        <v>36</v>
      </c>
      <c r="F2327" s="12" t="s">
        <v>37</v>
      </c>
      <c r="G2327" s="12">
        <v>67052</v>
      </c>
      <c r="H2327" s="12" t="s">
        <v>41</v>
      </c>
      <c r="I2327" s="12" t="s">
        <v>43</v>
      </c>
      <c r="J2327" s="12">
        <v>830953</v>
      </c>
      <c r="K2327" s="12">
        <v>1</v>
      </c>
      <c r="L2327" s="13">
        <v>2127</v>
      </c>
      <c r="M2327" s="14">
        <f>Table1[[#This Row],[Column1]]/100</f>
        <v>0.15</v>
      </c>
      <c r="N2327" s="13">
        <f>Table1[[#This Row],[Unit_Price]]*Table1[[#This Row],[Quantity]]*(1-Table1[[#This Row],[Discount_%]])</f>
        <v>1807.95</v>
      </c>
      <c r="O2327" s="13">
        <v>24376</v>
      </c>
      <c r="P2327" s="13">
        <f>Table1[[#This Row],[Revenue]]-Table1[[#This Row],[Cost]]</f>
        <v>-22568.05</v>
      </c>
      <c r="Q2327" s="12" t="s">
        <v>46</v>
      </c>
      <c r="R2327" s="12" t="s">
        <v>50</v>
      </c>
      <c r="S2327" s="12" t="s">
        <v>54</v>
      </c>
      <c r="T2327" s="12">
        <v>2</v>
      </c>
      <c r="U2327" s="12">
        <v>15</v>
      </c>
      <c r="V2327" s="20" t="str">
        <f>TEXT(Table1[[#This Row],[Date]],"mmm-yyyy")</f>
        <v>Jul-2025</v>
      </c>
    </row>
    <row r="2328" spans="1:22" x14ac:dyDescent="0.2">
      <c r="A2328" s="11">
        <f t="shared" si="36"/>
        <v>45851</v>
      </c>
      <c r="B2328" s="12" t="s">
        <v>23</v>
      </c>
      <c r="C2328" s="12" t="str">
        <f>VLOOKUP(D2328, City_Mapping!A:B, 2, FALSE)</f>
        <v>India</v>
      </c>
      <c r="D2328" s="12" t="s">
        <v>33</v>
      </c>
      <c r="E2328" s="12" t="s">
        <v>34</v>
      </c>
      <c r="F2328" s="12" t="s">
        <v>40</v>
      </c>
      <c r="G2328" s="12">
        <v>52898</v>
      </c>
      <c r="H2328" s="12" t="s">
        <v>41</v>
      </c>
      <c r="I2328" s="12" t="s">
        <v>44</v>
      </c>
      <c r="J2328" s="12">
        <v>281057</v>
      </c>
      <c r="K2328" s="12">
        <v>5</v>
      </c>
      <c r="L2328" s="13">
        <v>4940</v>
      </c>
      <c r="M2328" s="14">
        <f>Table1[[#This Row],[Column1]]/100</f>
        <v>0.1</v>
      </c>
      <c r="N2328" s="13">
        <f>Table1[[#This Row],[Unit_Price]]*Table1[[#This Row],[Quantity]]*(1-Table1[[#This Row],[Discount_%]])</f>
        <v>22230</v>
      </c>
      <c r="O2328" s="13">
        <v>2610</v>
      </c>
      <c r="P2328" s="13">
        <f>Table1[[#This Row],[Revenue]]-Table1[[#This Row],[Cost]]</f>
        <v>19620</v>
      </c>
      <c r="Q2328" s="12" t="s">
        <v>47</v>
      </c>
      <c r="R2328" s="12" t="s">
        <v>51</v>
      </c>
      <c r="S2328" s="12" t="s">
        <v>55</v>
      </c>
      <c r="T2328" s="12">
        <v>2</v>
      </c>
      <c r="U2328" s="12">
        <v>10</v>
      </c>
      <c r="V2328" s="20" t="str">
        <f>TEXT(Table1[[#This Row],[Date]],"mmm-yyyy")</f>
        <v>Jul-2025</v>
      </c>
    </row>
    <row r="2329" spans="1:22" x14ac:dyDescent="0.2">
      <c r="A2329" s="11">
        <f t="shared" si="36"/>
        <v>45851</v>
      </c>
      <c r="B2329" s="12" t="s">
        <v>20</v>
      </c>
      <c r="C2329" s="12" t="str">
        <f>VLOOKUP(D2329, City_Mapping!A:B, 2, FALSE)</f>
        <v>India</v>
      </c>
      <c r="D2329" s="12" t="s">
        <v>33</v>
      </c>
      <c r="E2329" s="12" t="s">
        <v>35</v>
      </c>
      <c r="F2329" s="12" t="s">
        <v>37</v>
      </c>
      <c r="G2329" s="12">
        <v>33952</v>
      </c>
      <c r="H2329" s="12" t="s">
        <v>41</v>
      </c>
      <c r="I2329" s="12" t="s">
        <v>44</v>
      </c>
      <c r="J2329" s="12">
        <v>328411</v>
      </c>
      <c r="K2329" s="12">
        <v>7</v>
      </c>
      <c r="L2329" s="13">
        <v>2498</v>
      </c>
      <c r="M2329" s="14">
        <f>Table1[[#This Row],[Column1]]/100</f>
        <v>0</v>
      </c>
      <c r="N2329" s="13">
        <f>Table1[[#This Row],[Unit_Price]]*Table1[[#This Row],[Quantity]]*(1-Table1[[#This Row],[Discount_%]])</f>
        <v>17486</v>
      </c>
      <c r="O2329" s="13">
        <v>28694</v>
      </c>
      <c r="P2329" s="13">
        <f>Table1[[#This Row],[Revenue]]-Table1[[#This Row],[Cost]]</f>
        <v>-11208</v>
      </c>
      <c r="Q2329" s="12" t="s">
        <v>47</v>
      </c>
      <c r="R2329" s="12" t="s">
        <v>51</v>
      </c>
      <c r="S2329" s="12" t="s">
        <v>55</v>
      </c>
      <c r="T2329" s="12">
        <v>5</v>
      </c>
      <c r="U2329" s="12">
        <v>0</v>
      </c>
      <c r="V2329" s="20" t="str">
        <f>TEXT(Table1[[#This Row],[Date]],"mmm-yyyy")</f>
        <v>Jul-2025</v>
      </c>
    </row>
    <row r="2330" spans="1:22" x14ac:dyDescent="0.2">
      <c r="A2330" s="11">
        <f t="shared" si="36"/>
        <v>45852</v>
      </c>
      <c r="B2330" s="12" t="s">
        <v>20</v>
      </c>
      <c r="C2330" s="12" t="str">
        <f>VLOOKUP(D2330, City_Mapping!A:B, 2, FALSE)</f>
        <v>USA</v>
      </c>
      <c r="D2330" s="12" t="s">
        <v>31</v>
      </c>
      <c r="E2330" s="12" t="s">
        <v>36</v>
      </c>
      <c r="F2330" s="12" t="s">
        <v>38</v>
      </c>
      <c r="G2330" s="12">
        <v>92790</v>
      </c>
      <c r="H2330" s="12" t="s">
        <v>42</v>
      </c>
      <c r="I2330" s="12" t="s">
        <v>44</v>
      </c>
      <c r="J2330" s="12">
        <v>802444</v>
      </c>
      <c r="K2330" s="12">
        <v>5</v>
      </c>
      <c r="L2330" s="13">
        <v>3426</v>
      </c>
      <c r="M2330" s="14">
        <f>Table1[[#This Row],[Column1]]/100</f>
        <v>0.1</v>
      </c>
      <c r="N2330" s="13">
        <f>Table1[[#This Row],[Unit_Price]]*Table1[[#This Row],[Quantity]]*(1-Table1[[#This Row],[Discount_%]])</f>
        <v>15417</v>
      </c>
      <c r="O2330" s="13">
        <v>5439</v>
      </c>
      <c r="P2330" s="13">
        <f>Table1[[#This Row],[Revenue]]-Table1[[#This Row],[Cost]]</f>
        <v>9978</v>
      </c>
      <c r="Q2330" s="12" t="s">
        <v>46</v>
      </c>
      <c r="R2330" s="12" t="s">
        <v>51</v>
      </c>
      <c r="S2330" s="12" t="s">
        <v>55</v>
      </c>
      <c r="T2330" s="12">
        <v>4</v>
      </c>
      <c r="U2330" s="12">
        <v>10</v>
      </c>
      <c r="V2330" s="20" t="str">
        <f>TEXT(Table1[[#This Row],[Date]],"mmm-yyyy")</f>
        <v>Jul-2025</v>
      </c>
    </row>
    <row r="2331" spans="1:22" x14ac:dyDescent="0.2">
      <c r="A2331" s="11">
        <f t="shared" si="36"/>
        <v>45852</v>
      </c>
      <c r="B2331" s="12" t="s">
        <v>23</v>
      </c>
      <c r="C2331" s="12" t="str">
        <f>VLOOKUP(D2331, City_Mapping!A:B, 2, FALSE)</f>
        <v>USA</v>
      </c>
      <c r="D2331" s="12" t="s">
        <v>31</v>
      </c>
      <c r="E2331" s="12" t="s">
        <v>35</v>
      </c>
      <c r="F2331" s="12" t="s">
        <v>37</v>
      </c>
      <c r="G2331" s="12">
        <v>25227</v>
      </c>
      <c r="H2331" s="12" t="s">
        <v>42</v>
      </c>
      <c r="I2331" s="12" t="s">
        <v>43</v>
      </c>
      <c r="J2331" s="12">
        <v>431786</v>
      </c>
      <c r="K2331" s="12">
        <v>9</v>
      </c>
      <c r="L2331" s="13">
        <v>1631</v>
      </c>
      <c r="M2331" s="14">
        <f>Table1[[#This Row],[Column1]]/100</f>
        <v>0</v>
      </c>
      <c r="N2331" s="13">
        <f>Table1[[#This Row],[Unit_Price]]*Table1[[#This Row],[Quantity]]*(1-Table1[[#This Row],[Discount_%]])</f>
        <v>14679</v>
      </c>
      <c r="O2331" s="13">
        <v>14650</v>
      </c>
      <c r="P2331" s="13">
        <f>Table1[[#This Row],[Revenue]]-Table1[[#This Row],[Cost]]</f>
        <v>29</v>
      </c>
      <c r="Q2331" s="12" t="s">
        <v>49</v>
      </c>
      <c r="R2331" s="12" t="s">
        <v>51</v>
      </c>
      <c r="S2331" s="12" t="s">
        <v>54</v>
      </c>
      <c r="T2331" s="12">
        <v>5</v>
      </c>
      <c r="U2331" s="12">
        <v>0</v>
      </c>
      <c r="V2331" s="20" t="str">
        <f>TEXT(Table1[[#This Row],[Date]],"mmm-yyyy")</f>
        <v>Jul-2025</v>
      </c>
    </row>
    <row r="2332" spans="1:22" x14ac:dyDescent="0.2">
      <c r="A2332" s="11">
        <f t="shared" si="36"/>
        <v>45852</v>
      </c>
      <c r="B2332" s="12" t="s">
        <v>21</v>
      </c>
      <c r="C2332" s="12" t="str">
        <f>VLOOKUP(D2332, City_Mapping!A:B, 2, FALSE)</f>
        <v>UAE</v>
      </c>
      <c r="D2332" s="12" t="s">
        <v>30</v>
      </c>
      <c r="E2332" s="12" t="s">
        <v>36</v>
      </c>
      <c r="F2332" s="12" t="s">
        <v>40</v>
      </c>
      <c r="G2332" s="12">
        <v>23760</v>
      </c>
      <c r="H2332" s="12" t="s">
        <v>41</v>
      </c>
      <c r="I2332" s="12" t="s">
        <v>44</v>
      </c>
      <c r="J2332" s="12">
        <v>709911</v>
      </c>
      <c r="K2332" s="12">
        <v>4</v>
      </c>
      <c r="L2332" s="13">
        <v>2492</v>
      </c>
      <c r="M2332" s="14">
        <f>Table1[[#This Row],[Column1]]/100</f>
        <v>0.05</v>
      </c>
      <c r="N2332" s="13">
        <f>Table1[[#This Row],[Unit_Price]]*Table1[[#This Row],[Quantity]]*(1-Table1[[#This Row],[Discount_%]])</f>
        <v>9469.6</v>
      </c>
      <c r="O2332" s="13">
        <v>27063</v>
      </c>
      <c r="P2332" s="13">
        <f>Table1[[#This Row],[Revenue]]-Table1[[#This Row],[Cost]]</f>
        <v>-17593.400000000001</v>
      </c>
      <c r="Q2332" s="12" t="s">
        <v>48</v>
      </c>
      <c r="R2332" s="12" t="s">
        <v>51</v>
      </c>
      <c r="S2332" s="12" t="s">
        <v>55</v>
      </c>
      <c r="T2332" s="12">
        <v>1</v>
      </c>
      <c r="U2332" s="12">
        <v>5</v>
      </c>
      <c r="V2332" s="20" t="str">
        <f>TEXT(Table1[[#This Row],[Date]],"mmm-yyyy")</f>
        <v>Jul-2025</v>
      </c>
    </row>
    <row r="2333" spans="1:22" x14ac:dyDescent="0.2">
      <c r="A2333" s="11">
        <f t="shared" si="36"/>
        <v>45852</v>
      </c>
      <c r="B2333" s="12" t="s">
        <v>23</v>
      </c>
      <c r="C2333" s="12" t="str">
        <f>VLOOKUP(D2333, City_Mapping!A:B, 2, FALSE)</f>
        <v>India</v>
      </c>
      <c r="D2333" s="12" t="s">
        <v>33</v>
      </c>
      <c r="E2333" s="12" t="s">
        <v>34</v>
      </c>
      <c r="F2333" s="12" t="s">
        <v>40</v>
      </c>
      <c r="G2333" s="12">
        <v>18826</v>
      </c>
      <c r="H2333" s="12" t="s">
        <v>41</v>
      </c>
      <c r="I2333" s="12" t="s">
        <v>43</v>
      </c>
      <c r="J2333" s="12">
        <v>363552</v>
      </c>
      <c r="K2333" s="12">
        <v>9</v>
      </c>
      <c r="L2333" s="13">
        <v>1013</v>
      </c>
      <c r="M2333" s="14">
        <f>Table1[[#This Row],[Column1]]/100</f>
        <v>0.15</v>
      </c>
      <c r="N2333" s="13">
        <f>Table1[[#This Row],[Unit_Price]]*Table1[[#This Row],[Quantity]]*(1-Table1[[#This Row],[Discount_%]])</f>
        <v>7749.45</v>
      </c>
      <c r="O2333" s="13">
        <v>5758</v>
      </c>
      <c r="P2333" s="13">
        <f>Table1[[#This Row],[Revenue]]-Table1[[#This Row],[Cost]]</f>
        <v>1991.4499999999998</v>
      </c>
      <c r="Q2333" s="12" t="s">
        <v>49</v>
      </c>
      <c r="R2333" s="12" t="s">
        <v>52</v>
      </c>
      <c r="S2333" s="12" t="s">
        <v>53</v>
      </c>
      <c r="T2333" s="12">
        <v>3</v>
      </c>
      <c r="U2333" s="12">
        <v>15</v>
      </c>
      <c r="V2333" s="20" t="str">
        <f>TEXT(Table1[[#This Row],[Date]],"mmm-yyyy")</f>
        <v>Jul-2025</v>
      </c>
    </row>
    <row r="2334" spans="1:22" x14ac:dyDescent="0.2">
      <c r="A2334" s="11">
        <f t="shared" si="36"/>
        <v>45852</v>
      </c>
      <c r="B2334" s="12" t="s">
        <v>23</v>
      </c>
      <c r="C2334" s="12" t="str">
        <f>VLOOKUP(D2334, City_Mapping!A:B, 2, FALSE)</f>
        <v>UAE</v>
      </c>
      <c r="D2334" s="12" t="s">
        <v>30</v>
      </c>
      <c r="E2334" s="12" t="s">
        <v>36</v>
      </c>
      <c r="F2334" s="12" t="s">
        <v>38</v>
      </c>
      <c r="G2334" s="12">
        <v>89475</v>
      </c>
      <c r="H2334" s="12" t="s">
        <v>41</v>
      </c>
      <c r="I2334" s="12" t="s">
        <v>45</v>
      </c>
      <c r="J2334" s="12">
        <v>840761</v>
      </c>
      <c r="K2334" s="12">
        <v>8</v>
      </c>
      <c r="L2334" s="13">
        <v>1212</v>
      </c>
      <c r="M2334" s="14">
        <f>Table1[[#This Row],[Column1]]/100</f>
        <v>0.1</v>
      </c>
      <c r="N2334" s="13">
        <f>Table1[[#This Row],[Unit_Price]]*Table1[[#This Row],[Quantity]]*(1-Table1[[#This Row],[Discount_%]])</f>
        <v>8726.4</v>
      </c>
      <c r="O2334" s="13">
        <v>23903</v>
      </c>
      <c r="P2334" s="13">
        <f>Table1[[#This Row],[Revenue]]-Table1[[#This Row],[Cost]]</f>
        <v>-15176.6</v>
      </c>
      <c r="Q2334" s="12" t="s">
        <v>49</v>
      </c>
      <c r="R2334" s="12" t="s">
        <v>50</v>
      </c>
      <c r="S2334" s="12" t="s">
        <v>56</v>
      </c>
      <c r="T2334" s="12">
        <v>4</v>
      </c>
      <c r="U2334" s="12">
        <v>10</v>
      </c>
      <c r="V2334" s="20" t="str">
        <f>TEXT(Table1[[#This Row],[Date]],"mmm-yyyy")</f>
        <v>Jul-2025</v>
      </c>
    </row>
    <row r="2335" spans="1:22" x14ac:dyDescent="0.2">
      <c r="A2335" s="11">
        <f t="shared" si="36"/>
        <v>45852</v>
      </c>
      <c r="B2335" s="12" t="s">
        <v>22</v>
      </c>
      <c r="C2335" s="12" t="str">
        <f>VLOOKUP(D2335, City_Mapping!A:B, 2, FALSE)</f>
        <v>India</v>
      </c>
      <c r="D2335" s="12" t="s">
        <v>28</v>
      </c>
      <c r="E2335" s="12" t="s">
        <v>35</v>
      </c>
      <c r="F2335" s="12" t="s">
        <v>39</v>
      </c>
      <c r="G2335" s="12">
        <v>93213</v>
      </c>
      <c r="H2335" s="12" t="s">
        <v>42</v>
      </c>
      <c r="I2335" s="12" t="s">
        <v>43</v>
      </c>
      <c r="J2335" s="12">
        <v>679625</v>
      </c>
      <c r="K2335" s="12">
        <v>1</v>
      </c>
      <c r="L2335" s="13">
        <v>3661</v>
      </c>
      <c r="M2335" s="14">
        <f>Table1[[#This Row],[Column1]]/100</f>
        <v>0.1</v>
      </c>
      <c r="N2335" s="13">
        <f>Table1[[#This Row],[Unit_Price]]*Table1[[#This Row],[Quantity]]*(1-Table1[[#This Row],[Discount_%]])</f>
        <v>3294.9</v>
      </c>
      <c r="O2335" s="13">
        <v>28770</v>
      </c>
      <c r="P2335" s="13">
        <f>Table1[[#This Row],[Revenue]]-Table1[[#This Row],[Cost]]</f>
        <v>-25475.1</v>
      </c>
      <c r="Q2335" s="12" t="s">
        <v>46</v>
      </c>
      <c r="R2335" s="12" t="s">
        <v>50</v>
      </c>
      <c r="S2335" s="12" t="s">
        <v>55</v>
      </c>
      <c r="T2335" s="12">
        <v>2</v>
      </c>
      <c r="U2335" s="12">
        <v>10</v>
      </c>
      <c r="V2335" s="20" t="str">
        <f>TEXT(Table1[[#This Row],[Date]],"mmm-yyyy")</f>
        <v>Jul-2025</v>
      </c>
    </row>
    <row r="2336" spans="1:22" x14ac:dyDescent="0.2">
      <c r="A2336" s="11">
        <f t="shared" si="36"/>
        <v>45852</v>
      </c>
      <c r="B2336" s="12" t="s">
        <v>22</v>
      </c>
      <c r="C2336" s="12" t="str">
        <f>VLOOKUP(D2336, City_Mapping!A:B, 2, FALSE)</f>
        <v>India</v>
      </c>
      <c r="D2336" s="12" t="s">
        <v>32</v>
      </c>
      <c r="E2336" s="12" t="s">
        <v>36</v>
      </c>
      <c r="F2336" s="12" t="s">
        <v>38</v>
      </c>
      <c r="G2336" s="12">
        <v>70432</v>
      </c>
      <c r="H2336" s="12" t="s">
        <v>41</v>
      </c>
      <c r="I2336" s="12" t="s">
        <v>43</v>
      </c>
      <c r="J2336" s="12">
        <v>859485</v>
      </c>
      <c r="K2336" s="12">
        <v>4</v>
      </c>
      <c r="L2336" s="13">
        <v>714</v>
      </c>
      <c r="M2336" s="14">
        <f>Table1[[#This Row],[Column1]]/100</f>
        <v>0.1</v>
      </c>
      <c r="N2336" s="13">
        <f>Table1[[#This Row],[Unit_Price]]*Table1[[#This Row],[Quantity]]*(1-Table1[[#This Row],[Discount_%]])</f>
        <v>2570.4</v>
      </c>
      <c r="O2336" s="13">
        <v>16307</v>
      </c>
      <c r="P2336" s="13">
        <f>Table1[[#This Row],[Revenue]]-Table1[[#This Row],[Cost]]</f>
        <v>-13736.6</v>
      </c>
      <c r="Q2336" s="12" t="s">
        <v>48</v>
      </c>
      <c r="R2336" s="12" t="s">
        <v>50</v>
      </c>
      <c r="S2336" s="12" t="s">
        <v>54</v>
      </c>
      <c r="T2336" s="12">
        <v>5</v>
      </c>
      <c r="U2336" s="12">
        <v>10</v>
      </c>
      <c r="V2336" s="20" t="str">
        <f>TEXT(Table1[[#This Row],[Date]],"mmm-yyyy")</f>
        <v>Jul-2025</v>
      </c>
    </row>
    <row r="2337" spans="1:22" x14ac:dyDescent="0.2">
      <c r="A2337" s="11">
        <f t="shared" si="36"/>
        <v>45852</v>
      </c>
      <c r="B2337" s="12" t="s">
        <v>21</v>
      </c>
      <c r="C2337" s="12" t="str">
        <f>VLOOKUP(D2337, City_Mapping!A:B, 2, FALSE)</f>
        <v>India</v>
      </c>
      <c r="D2337" s="12" t="s">
        <v>33</v>
      </c>
      <c r="E2337" s="12" t="s">
        <v>36</v>
      </c>
      <c r="F2337" s="12" t="s">
        <v>38</v>
      </c>
      <c r="G2337" s="12">
        <v>83996</v>
      </c>
      <c r="H2337" s="12" t="s">
        <v>41</v>
      </c>
      <c r="I2337" s="12" t="s">
        <v>44</v>
      </c>
      <c r="J2337" s="12">
        <v>864026</v>
      </c>
      <c r="K2337" s="12">
        <v>7</v>
      </c>
      <c r="L2337" s="13">
        <v>1103</v>
      </c>
      <c r="M2337" s="14">
        <f>Table1[[#This Row],[Column1]]/100</f>
        <v>0.2</v>
      </c>
      <c r="N2337" s="13">
        <f>Table1[[#This Row],[Unit_Price]]*Table1[[#This Row],[Quantity]]*(1-Table1[[#This Row],[Discount_%]])</f>
        <v>6176.8</v>
      </c>
      <c r="O2337" s="13">
        <v>1245</v>
      </c>
      <c r="P2337" s="13">
        <f>Table1[[#This Row],[Revenue]]-Table1[[#This Row],[Cost]]</f>
        <v>4931.8</v>
      </c>
      <c r="Q2337" s="12" t="s">
        <v>46</v>
      </c>
      <c r="R2337" s="12" t="s">
        <v>52</v>
      </c>
      <c r="S2337" s="12" t="s">
        <v>53</v>
      </c>
      <c r="T2337" s="12">
        <v>3</v>
      </c>
      <c r="U2337" s="12">
        <v>20</v>
      </c>
      <c r="V2337" s="20" t="str">
        <f>TEXT(Table1[[#This Row],[Date]],"mmm-yyyy")</f>
        <v>Jul-2025</v>
      </c>
    </row>
    <row r="2338" spans="1:22" x14ac:dyDescent="0.2">
      <c r="A2338" s="11">
        <f t="shared" si="36"/>
        <v>45852</v>
      </c>
      <c r="B2338" s="12" t="s">
        <v>20</v>
      </c>
      <c r="C2338" s="12" t="str">
        <f>VLOOKUP(D2338, City_Mapping!A:B, 2, FALSE)</f>
        <v>UK</v>
      </c>
      <c r="D2338" s="12" t="s">
        <v>29</v>
      </c>
      <c r="E2338" s="12" t="s">
        <v>34</v>
      </c>
      <c r="F2338" s="12" t="s">
        <v>40</v>
      </c>
      <c r="G2338" s="12">
        <v>68204</v>
      </c>
      <c r="H2338" s="12" t="s">
        <v>42</v>
      </c>
      <c r="I2338" s="12" t="s">
        <v>43</v>
      </c>
      <c r="J2338" s="12">
        <v>663900</v>
      </c>
      <c r="K2338" s="12">
        <v>1</v>
      </c>
      <c r="L2338" s="13">
        <v>4269</v>
      </c>
      <c r="M2338" s="14">
        <f>Table1[[#This Row],[Column1]]/100</f>
        <v>0.2</v>
      </c>
      <c r="N2338" s="13">
        <f>Table1[[#This Row],[Unit_Price]]*Table1[[#This Row],[Quantity]]*(1-Table1[[#This Row],[Discount_%]])</f>
        <v>3415.2000000000003</v>
      </c>
      <c r="O2338" s="13">
        <v>10469</v>
      </c>
      <c r="P2338" s="13">
        <f>Table1[[#This Row],[Revenue]]-Table1[[#This Row],[Cost]]</f>
        <v>-7053.7999999999993</v>
      </c>
      <c r="Q2338" s="12" t="s">
        <v>46</v>
      </c>
      <c r="R2338" s="12" t="s">
        <v>52</v>
      </c>
      <c r="S2338" s="12" t="s">
        <v>55</v>
      </c>
      <c r="T2338" s="12">
        <v>5</v>
      </c>
      <c r="U2338" s="12">
        <v>20</v>
      </c>
      <c r="V2338" s="20" t="str">
        <f>TEXT(Table1[[#This Row],[Date]],"mmm-yyyy")</f>
        <v>Jul-2025</v>
      </c>
    </row>
    <row r="2339" spans="1:22" x14ac:dyDescent="0.2">
      <c r="A2339" s="11">
        <f t="shared" si="36"/>
        <v>45852</v>
      </c>
      <c r="B2339" s="12" t="s">
        <v>23</v>
      </c>
      <c r="C2339" s="12" t="str">
        <f>VLOOKUP(D2339, City_Mapping!A:B, 2, FALSE)</f>
        <v>India</v>
      </c>
      <c r="D2339" s="12" t="s">
        <v>28</v>
      </c>
      <c r="E2339" s="12" t="s">
        <v>35</v>
      </c>
      <c r="F2339" s="12" t="s">
        <v>37</v>
      </c>
      <c r="G2339" s="12">
        <v>18673</v>
      </c>
      <c r="H2339" s="12" t="s">
        <v>41</v>
      </c>
      <c r="I2339" s="12" t="s">
        <v>45</v>
      </c>
      <c r="J2339" s="12">
        <v>270235</v>
      </c>
      <c r="K2339" s="12">
        <v>8</v>
      </c>
      <c r="L2339" s="13">
        <v>1169</v>
      </c>
      <c r="M2339" s="14">
        <f>Table1[[#This Row],[Column1]]/100</f>
        <v>0.05</v>
      </c>
      <c r="N2339" s="13">
        <f>Table1[[#This Row],[Unit_Price]]*Table1[[#This Row],[Quantity]]*(1-Table1[[#This Row],[Discount_%]])</f>
        <v>8884.4</v>
      </c>
      <c r="O2339" s="13">
        <v>15901</v>
      </c>
      <c r="P2339" s="13">
        <f>Table1[[#This Row],[Revenue]]-Table1[[#This Row],[Cost]]</f>
        <v>-7016.6</v>
      </c>
      <c r="Q2339" s="12" t="s">
        <v>49</v>
      </c>
      <c r="R2339" s="12" t="s">
        <v>52</v>
      </c>
      <c r="S2339" s="12" t="s">
        <v>53</v>
      </c>
      <c r="T2339" s="12">
        <v>3</v>
      </c>
      <c r="U2339" s="12">
        <v>5</v>
      </c>
      <c r="V2339" s="20" t="str">
        <f>TEXT(Table1[[#This Row],[Date]],"mmm-yyyy")</f>
        <v>Jul-2025</v>
      </c>
    </row>
    <row r="2340" spans="1:22" x14ac:dyDescent="0.2">
      <c r="A2340" s="11">
        <f t="shared" si="36"/>
        <v>45852</v>
      </c>
      <c r="B2340" s="12" t="s">
        <v>21</v>
      </c>
      <c r="C2340" s="12" t="str">
        <f>VLOOKUP(D2340, City_Mapping!A:B, 2, FALSE)</f>
        <v>India</v>
      </c>
      <c r="D2340" s="12" t="s">
        <v>33</v>
      </c>
      <c r="E2340" s="12" t="s">
        <v>36</v>
      </c>
      <c r="F2340" s="12" t="s">
        <v>37</v>
      </c>
      <c r="G2340" s="12">
        <v>46158</v>
      </c>
      <c r="H2340" s="12" t="s">
        <v>42</v>
      </c>
      <c r="I2340" s="12" t="s">
        <v>44</v>
      </c>
      <c r="J2340" s="12">
        <v>752236</v>
      </c>
      <c r="K2340" s="12">
        <v>2</v>
      </c>
      <c r="L2340" s="13">
        <v>1580</v>
      </c>
      <c r="M2340" s="14">
        <f>Table1[[#This Row],[Column1]]/100</f>
        <v>0.1</v>
      </c>
      <c r="N2340" s="13">
        <f>Table1[[#This Row],[Unit_Price]]*Table1[[#This Row],[Quantity]]*(1-Table1[[#This Row],[Discount_%]])</f>
        <v>2844</v>
      </c>
      <c r="O2340" s="13">
        <v>7842</v>
      </c>
      <c r="P2340" s="13">
        <f>Table1[[#This Row],[Revenue]]-Table1[[#This Row],[Cost]]</f>
        <v>-4998</v>
      </c>
      <c r="Q2340" s="12" t="s">
        <v>46</v>
      </c>
      <c r="R2340" s="12" t="s">
        <v>50</v>
      </c>
      <c r="S2340" s="12" t="s">
        <v>54</v>
      </c>
      <c r="T2340" s="12">
        <v>4</v>
      </c>
      <c r="U2340" s="12">
        <v>10</v>
      </c>
      <c r="V2340" s="20" t="str">
        <f>TEXT(Table1[[#This Row],[Date]],"mmm-yyyy")</f>
        <v>Jul-2025</v>
      </c>
    </row>
    <row r="2341" spans="1:22" x14ac:dyDescent="0.2">
      <c r="A2341" s="11">
        <f t="shared" si="36"/>
        <v>45852</v>
      </c>
      <c r="B2341" s="12" t="s">
        <v>22</v>
      </c>
      <c r="C2341" s="12" t="str">
        <f>VLOOKUP(D2341, City_Mapping!A:B, 2, FALSE)</f>
        <v>UK</v>
      </c>
      <c r="D2341" s="12" t="s">
        <v>29</v>
      </c>
      <c r="E2341" s="12" t="s">
        <v>34</v>
      </c>
      <c r="F2341" s="12" t="s">
        <v>39</v>
      </c>
      <c r="G2341" s="12">
        <v>84989</v>
      </c>
      <c r="H2341" s="12" t="s">
        <v>42</v>
      </c>
      <c r="I2341" s="12" t="s">
        <v>43</v>
      </c>
      <c r="J2341" s="12">
        <v>902275</v>
      </c>
      <c r="K2341" s="12">
        <v>8</v>
      </c>
      <c r="L2341" s="13">
        <v>1925</v>
      </c>
      <c r="M2341" s="14">
        <f>Table1[[#This Row],[Column1]]/100</f>
        <v>0.15</v>
      </c>
      <c r="N2341" s="13">
        <f>Table1[[#This Row],[Unit_Price]]*Table1[[#This Row],[Quantity]]*(1-Table1[[#This Row],[Discount_%]])</f>
        <v>13090</v>
      </c>
      <c r="O2341" s="13">
        <v>8058</v>
      </c>
      <c r="P2341" s="13">
        <f>Table1[[#This Row],[Revenue]]-Table1[[#This Row],[Cost]]</f>
        <v>5032</v>
      </c>
      <c r="Q2341" s="12" t="s">
        <v>46</v>
      </c>
      <c r="R2341" s="12" t="s">
        <v>50</v>
      </c>
      <c r="S2341" s="12" t="s">
        <v>56</v>
      </c>
      <c r="T2341" s="12">
        <v>5</v>
      </c>
      <c r="U2341" s="12">
        <v>15</v>
      </c>
      <c r="V2341" s="20" t="str">
        <f>TEXT(Table1[[#This Row],[Date]],"mmm-yyyy")</f>
        <v>Jul-2025</v>
      </c>
    </row>
    <row r="2342" spans="1:22" x14ac:dyDescent="0.2">
      <c r="A2342" s="11">
        <f t="shared" si="36"/>
        <v>45853</v>
      </c>
      <c r="B2342" s="12" t="s">
        <v>23</v>
      </c>
      <c r="C2342" s="12" t="str">
        <f>VLOOKUP(D2342, City_Mapping!A:B, 2, FALSE)</f>
        <v>USA</v>
      </c>
      <c r="D2342" s="12" t="s">
        <v>31</v>
      </c>
      <c r="E2342" s="12" t="s">
        <v>36</v>
      </c>
      <c r="F2342" s="12" t="s">
        <v>39</v>
      </c>
      <c r="G2342" s="12">
        <v>25904</v>
      </c>
      <c r="H2342" s="12" t="s">
        <v>41</v>
      </c>
      <c r="I2342" s="12" t="s">
        <v>43</v>
      </c>
      <c r="J2342" s="12">
        <v>804724</v>
      </c>
      <c r="K2342" s="12">
        <v>4</v>
      </c>
      <c r="L2342" s="13">
        <v>2769</v>
      </c>
      <c r="M2342" s="14">
        <f>Table1[[#This Row],[Column1]]/100</f>
        <v>0.2</v>
      </c>
      <c r="N2342" s="13">
        <f>Table1[[#This Row],[Unit_Price]]*Table1[[#This Row],[Quantity]]*(1-Table1[[#This Row],[Discount_%]])</f>
        <v>8860.8000000000011</v>
      </c>
      <c r="O2342" s="13">
        <v>11520</v>
      </c>
      <c r="P2342" s="13">
        <f>Table1[[#This Row],[Revenue]]-Table1[[#This Row],[Cost]]</f>
        <v>-2659.1999999999989</v>
      </c>
      <c r="Q2342" s="12" t="s">
        <v>46</v>
      </c>
      <c r="R2342" s="12" t="s">
        <v>50</v>
      </c>
      <c r="S2342" s="12" t="s">
        <v>53</v>
      </c>
      <c r="T2342" s="12">
        <v>5</v>
      </c>
      <c r="U2342" s="12">
        <v>20</v>
      </c>
      <c r="V2342" s="20" t="str">
        <f>TEXT(Table1[[#This Row],[Date]],"mmm-yyyy")</f>
        <v>Jul-2025</v>
      </c>
    </row>
    <row r="2343" spans="1:22" x14ac:dyDescent="0.2">
      <c r="A2343" s="11">
        <f t="shared" si="36"/>
        <v>45853</v>
      </c>
      <c r="B2343" s="12" t="s">
        <v>20</v>
      </c>
      <c r="C2343" s="12" t="str">
        <f>VLOOKUP(D2343, City_Mapping!A:B, 2, FALSE)</f>
        <v>UAE</v>
      </c>
      <c r="D2343" s="12" t="s">
        <v>30</v>
      </c>
      <c r="E2343" s="12" t="s">
        <v>35</v>
      </c>
      <c r="F2343" s="12" t="s">
        <v>39</v>
      </c>
      <c r="G2343" s="12">
        <v>25396</v>
      </c>
      <c r="H2343" s="12" t="s">
        <v>42</v>
      </c>
      <c r="I2343" s="12" t="s">
        <v>44</v>
      </c>
      <c r="J2343" s="12">
        <v>914909</v>
      </c>
      <c r="K2343" s="12">
        <v>8</v>
      </c>
      <c r="L2343" s="13">
        <v>974</v>
      </c>
      <c r="M2343" s="14">
        <f>Table1[[#This Row],[Column1]]/100</f>
        <v>0</v>
      </c>
      <c r="N2343" s="13">
        <f>Table1[[#This Row],[Unit_Price]]*Table1[[#This Row],[Quantity]]*(1-Table1[[#This Row],[Discount_%]])</f>
        <v>7792</v>
      </c>
      <c r="O2343" s="13">
        <v>17012</v>
      </c>
      <c r="P2343" s="13">
        <f>Table1[[#This Row],[Revenue]]-Table1[[#This Row],[Cost]]</f>
        <v>-9220</v>
      </c>
      <c r="Q2343" s="12" t="s">
        <v>46</v>
      </c>
      <c r="R2343" s="12" t="s">
        <v>50</v>
      </c>
      <c r="S2343" s="12" t="s">
        <v>56</v>
      </c>
      <c r="T2343" s="12">
        <v>3</v>
      </c>
      <c r="U2343" s="12">
        <v>0</v>
      </c>
      <c r="V2343" s="20" t="str">
        <f>TEXT(Table1[[#This Row],[Date]],"mmm-yyyy")</f>
        <v>Jul-2025</v>
      </c>
    </row>
    <row r="2344" spans="1:22" x14ac:dyDescent="0.2">
      <c r="A2344" s="11">
        <f t="shared" si="36"/>
        <v>45853</v>
      </c>
      <c r="B2344" s="12" t="s">
        <v>22</v>
      </c>
      <c r="C2344" s="12" t="str">
        <f>VLOOKUP(D2344, City_Mapping!A:B, 2, FALSE)</f>
        <v>USA</v>
      </c>
      <c r="D2344" s="12" t="s">
        <v>31</v>
      </c>
      <c r="E2344" s="12" t="s">
        <v>36</v>
      </c>
      <c r="F2344" s="12" t="s">
        <v>39</v>
      </c>
      <c r="G2344" s="12">
        <v>97469</v>
      </c>
      <c r="H2344" s="12" t="s">
        <v>42</v>
      </c>
      <c r="I2344" s="12" t="s">
        <v>44</v>
      </c>
      <c r="J2344" s="12">
        <v>853353</v>
      </c>
      <c r="K2344" s="12">
        <v>1</v>
      </c>
      <c r="L2344" s="13">
        <v>1631</v>
      </c>
      <c r="M2344" s="14">
        <f>Table1[[#This Row],[Column1]]/100</f>
        <v>0</v>
      </c>
      <c r="N2344" s="13">
        <f>Table1[[#This Row],[Unit_Price]]*Table1[[#This Row],[Quantity]]*(1-Table1[[#This Row],[Discount_%]])</f>
        <v>1631</v>
      </c>
      <c r="O2344" s="13">
        <v>2556</v>
      </c>
      <c r="P2344" s="13">
        <f>Table1[[#This Row],[Revenue]]-Table1[[#This Row],[Cost]]</f>
        <v>-925</v>
      </c>
      <c r="Q2344" s="12" t="s">
        <v>49</v>
      </c>
      <c r="R2344" s="12" t="s">
        <v>50</v>
      </c>
      <c r="S2344" s="12" t="s">
        <v>54</v>
      </c>
      <c r="T2344" s="12">
        <v>1</v>
      </c>
      <c r="U2344" s="12">
        <v>0</v>
      </c>
      <c r="V2344" s="20" t="str">
        <f>TEXT(Table1[[#This Row],[Date]],"mmm-yyyy")</f>
        <v>Jul-2025</v>
      </c>
    </row>
    <row r="2345" spans="1:22" x14ac:dyDescent="0.2">
      <c r="A2345" s="11">
        <f t="shared" si="36"/>
        <v>45853</v>
      </c>
      <c r="B2345" s="12" t="s">
        <v>22</v>
      </c>
      <c r="C2345" s="12" t="str">
        <f>VLOOKUP(D2345, City_Mapping!A:B, 2, FALSE)</f>
        <v>India</v>
      </c>
      <c r="D2345" s="12" t="s">
        <v>32</v>
      </c>
      <c r="E2345" s="12" t="s">
        <v>36</v>
      </c>
      <c r="F2345" s="12" t="s">
        <v>38</v>
      </c>
      <c r="G2345" s="12">
        <v>64039</v>
      </c>
      <c r="H2345" s="12" t="s">
        <v>41</v>
      </c>
      <c r="I2345" s="12" t="s">
        <v>43</v>
      </c>
      <c r="J2345" s="12">
        <v>292154</v>
      </c>
      <c r="K2345" s="12">
        <v>5</v>
      </c>
      <c r="L2345" s="13">
        <v>1362</v>
      </c>
      <c r="M2345" s="14">
        <f>Table1[[#This Row],[Column1]]/100</f>
        <v>0</v>
      </c>
      <c r="N2345" s="13">
        <f>Table1[[#This Row],[Unit_Price]]*Table1[[#This Row],[Quantity]]*(1-Table1[[#This Row],[Discount_%]])</f>
        <v>6810</v>
      </c>
      <c r="O2345" s="13">
        <v>18941</v>
      </c>
      <c r="P2345" s="13">
        <f>Table1[[#This Row],[Revenue]]-Table1[[#This Row],[Cost]]</f>
        <v>-12131</v>
      </c>
      <c r="Q2345" s="12" t="s">
        <v>48</v>
      </c>
      <c r="R2345" s="12" t="s">
        <v>52</v>
      </c>
      <c r="S2345" s="12" t="s">
        <v>53</v>
      </c>
      <c r="T2345" s="12">
        <v>2</v>
      </c>
      <c r="U2345" s="12">
        <v>0</v>
      </c>
      <c r="V2345" s="20" t="str">
        <f>TEXT(Table1[[#This Row],[Date]],"mmm-yyyy")</f>
        <v>Jul-2025</v>
      </c>
    </row>
    <row r="2346" spans="1:22" x14ac:dyDescent="0.2">
      <c r="A2346" s="11">
        <f t="shared" si="36"/>
        <v>45853</v>
      </c>
      <c r="B2346" s="12" t="s">
        <v>22</v>
      </c>
      <c r="C2346" s="12" t="str">
        <f>VLOOKUP(D2346, City_Mapping!A:B, 2, FALSE)</f>
        <v>USA</v>
      </c>
      <c r="D2346" s="12" t="s">
        <v>31</v>
      </c>
      <c r="E2346" s="12" t="s">
        <v>36</v>
      </c>
      <c r="F2346" s="12" t="s">
        <v>38</v>
      </c>
      <c r="G2346" s="12">
        <v>14334</v>
      </c>
      <c r="H2346" s="12" t="s">
        <v>42</v>
      </c>
      <c r="I2346" s="12" t="s">
        <v>43</v>
      </c>
      <c r="J2346" s="12">
        <v>258402</v>
      </c>
      <c r="K2346" s="12">
        <v>9</v>
      </c>
      <c r="L2346" s="13">
        <v>1311</v>
      </c>
      <c r="M2346" s="14">
        <f>Table1[[#This Row],[Column1]]/100</f>
        <v>0.05</v>
      </c>
      <c r="N2346" s="13">
        <f>Table1[[#This Row],[Unit_Price]]*Table1[[#This Row],[Quantity]]*(1-Table1[[#This Row],[Discount_%]])</f>
        <v>11209.05</v>
      </c>
      <c r="O2346" s="13">
        <v>3222</v>
      </c>
      <c r="P2346" s="13">
        <f>Table1[[#This Row],[Revenue]]-Table1[[#This Row],[Cost]]</f>
        <v>7987.0499999999993</v>
      </c>
      <c r="Q2346" s="12" t="s">
        <v>48</v>
      </c>
      <c r="R2346" s="12" t="s">
        <v>52</v>
      </c>
      <c r="S2346" s="12" t="s">
        <v>54</v>
      </c>
      <c r="T2346" s="12">
        <v>3</v>
      </c>
      <c r="U2346" s="12">
        <v>5</v>
      </c>
      <c r="V2346" s="20" t="str">
        <f>TEXT(Table1[[#This Row],[Date]],"mmm-yyyy")</f>
        <v>Jul-2025</v>
      </c>
    </row>
    <row r="2347" spans="1:22" x14ac:dyDescent="0.2">
      <c r="A2347" s="11">
        <f t="shared" si="36"/>
        <v>45853</v>
      </c>
      <c r="B2347" s="12" t="s">
        <v>21</v>
      </c>
      <c r="C2347" s="12" t="str">
        <f>VLOOKUP(D2347, City_Mapping!A:B, 2, FALSE)</f>
        <v>India</v>
      </c>
      <c r="D2347" s="12" t="s">
        <v>33</v>
      </c>
      <c r="E2347" s="12" t="s">
        <v>36</v>
      </c>
      <c r="F2347" s="12" t="s">
        <v>37</v>
      </c>
      <c r="G2347" s="12">
        <v>37268</v>
      </c>
      <c r="H2347" s="12" t="s">
        <v>42</v>
      </c>
      <c r="I2347" s="12" t="s">
        <v>44</v>
      </c>
      <c r="J2347" s="12">
        <v>194747</v>
      </c>
      <c r="K2347" s="12">
        <v>7</v>
      </c>
      <c r="L2347" s="13">
        <v>4772</v>
      </c>
      <c r="M2347" s="14">
        <f>Table1[[#This Row],[Column1]]/100</f>
        <v>0.1</v>
      </c>
      <c r="N2347" s="13">
        <f>Table1[[#This Row],[Unit_Price]]*Table1[[#This Row],[Quantity]]*(1-Table1[[#This Row],[Discount_%]])</f>
        <v>30063.600000000002</v>
      </c>
      <c r="O2347" s="13">
        <v>19716</v>
      </c>
      <c r="P2347" s="13">
        <f>Table1[[#This Row],[Revenue]]-Table1[[#This Row],[Cost]]</f>
        <v>10347.600000000002</v>
      </c>
      <c r="Q2347" s="12" t="s">
        <v>49</v>
      </c>
      <c r="R2347" s="12" t="s">
        <v>50</v>
      </c>
      <c r="S2347" s="12" t="s">
        <v>53</v>
      </c>
      <c r="T2347" s="12">
        <v>5</v>
      </c>
      <c r="U2347" s="12">
        <v>10</v>
      </c>
      <c r="V2347" s="20" t="str">
        <f>TEXT(Table1[[#This Row],[Date]],"mmm-yyyy")</f>
        <v>Jul-2025</v>
      </c>
    </row>
    <row r="2348" spans="1:22" x14ac:dyDescent="0.2">
      <c r="A2348" s="11">
        <f t="shared" si="36"/>
        <v>45853</v>
      </c>
      <c r="B2348" s="12" t="s">
        <v>20</v>
      </c>
      <c r="C2348" s="12" t="str">
        <f>VLOOKUP(D2348, City_Mapping!A:B, 2, FALSE)</f>
        <v>UK</v>
      </c>
      <c r="D2348" s="12" t="s">
        <v>29</v>
      </c>
      <c r="E2348" s="12" t="s">
        <v>35</v>
      </c>
      <c r="F2348" s="12" t="s">
        <v>38</v>
      </c>
      <c r="G2348" s="12">
        <v>74636</v>
      </c>
      <c r="H2348" s="12" t="s">
        <v>41</v>
      </c>
      <c r="I2348" s="12" t="s">
        <v>44</v>
      </c>
      <c r="J2348" s="12">
        <v>672402</v>
      </c>
      <c r="K2348" s="12">
        <v>3</v>
      </c>
      <c r="L2348" s="13">
        <v>986</v>
      </c>
      <c r="M2348" s="14">
        <f>Table1[[#This Row],[Column1]]/100</f>
        <v>0.1</v>
      </c>
      <c r="N2348" s="13">
        <f>Table1[[#This Row],[Unit_Price]]*Table1[[#This Row],[Quantity]]*(1-Table1[[#This Row],[Discount_%]])</f>
        <v>2662.2000000000003</v>
      </c>
      <c r="O2348" s="13">
        <v>9496</v>
      </c>
      <c r="P2348" s="13">
        <f>Table1[[#This Row],[Revenue]]-Table1[[#This Row],[Cost]]</f>
        <v>-6833.7999999999993</v>
      </c>
      <c r="Q2348" s="12" t="s">
        <v>47</v>
      </c>
      <c r="R2348" s="12" t="s">
        <v>52</v>
      </c>
      <c r="S2348" s="12" t="s">
        <v>54</v>
      </c>
      <c r="T2348" s="12">
        <v>3</v>
      </c>
      <c r="U2348" s="12">
        <v>10</v>
      </c>
      <c r="V2348" s="20" t="str">
        <f>TEXT(Table1[[#This Row],[Date]],"mmm-yyyy")</f>
        <v>Jul-2025</v>
      </c>
    </row>
    <row r="2349" spans="1:22" x14ac:dyDescent="0.2">
      <c r="A2349" s="11">
        <f t="shared" si="36"/>
        <v>45853</v>
      </c>
      <c r="B2349" s="12" t="s">
        <v>23</v>
      </c>
      <c r="C2349" s="12" t="str">
        <f>VLOOKUP(D2349, City_Mapping!A:B, 2, FALSE)</f>
        <v>USA</v>
      </c>
      <c r="D2349" s="12" t="s">
        <v>31</v>
      </c>
      <c r="E2349" s="12" t="s">
        <v>34</v>
      </c>
      <c r="F2349" s="12" t="s">
        <v>37</v>
      </c>
      <c r="G2349" s="12">
        <v>32068</v>
      </c>
      <c r="H2349" s="12" t="s">
        <v>41</v>
      </c>
      <c r="I2349" s="12" t="s">
        <v>45</v>
      </c>
      <c r="J2349" s="12">
        <v>953726</v>
      </c>
      <c r="K2349" s="12">
        <v>4</v>
      </c>
      <c r="L2349" s="13">
        <v>1191</v>
      </c>
      <c r="M2349" s="14">
        <f>Table1[[#This Row],[Column1]]/100</f>
        <v>0.2</v>
      </c>
      <c r="N2349" s="13">
        <f>Table1[[#This Row],[Unit_Price]]*Table1[[#This Row],[Quantity]]*(1-Table1[[#This Row],[Discount_%]])</f>
        <v>3811.2000000000003</v>
      </c>
      <c r="O2349" s="13">
        <v>12114</v>
      </c>
      <c r="P2349" s="13">
        <f>Table1[[#This Row],[Revenue]]-Table1[[#This Row],[Cost]]</f>
        <v>-8302.7999999999993</v>
      </c>
      <c r="Q2349" s="12" t="s">
        <v>46</v>
      </c>
      <c r="R2349" s="12" t="s">
        <v>50</v>
      </c>
      <c r="S2349" s="12" t="s">
        <v>54</v>
      </c>
      <c r="T2349" s="12">
        <v>3</v>
      </c>
      <c r="U2349" s="12">
        <v>20</v>
      </c>
      <c r="V2349" s="20" t="str">
        <f>TEXT(Table1[[#This Row],[Date]],"mmm-yyyy")</f>
        <v>Jul-2025</v>
      </c>
    </row>
    <row r="2350" spans="1:22" x14ac:dyDescent="0.2">
      <c r="A2350" s="11">
        <f t="shared" si="36"/>
        <v>45853</v>
      </c>
      <c r="B2350" s="12" t="s">
        <v>21</v>
      </c>
      <c r="C2350" s="12" t="str">
        <f>VLOOKUP(D2350, City_Mapping!A:B, 2, FALSE)</f>
        <v>India</v>
      </c>
      <c r="D2350" s="12" t="s">
        <v>33</v>
      </c>
      <c r="E2350" s="12" t="s">
        <v>34</v>
      </c>
      <c r="F2350" s="12" t="s">
        <v>37</v>
      </c>
      <c r="G2350" s="12">
        <v>38247</v>
      </c>
      <c r="H2350" s="12" t="s">
        <v>41</v>
      </c>
      <c r="I2350" s="12" t="s">
        <v>45</v>
      </c>
      <c r="J2350" s="12">
        <v>819466</v>
      </c>
      <c r="K2350" s="12">
        <v>7</v>
      </c>
      <c r="L2350" s="13">
        <v>3608</v>
      </c>
      <c r="M2350" s="14">
        <f>Table1[[#This Row],[Column1]]/100</f>
        <v>0</v>
      </c>
      <c r="N2350" s="13">
        <f>Table1[[#This Row],[Unit_Price]]*Table1[[#This Row],[Quantity]]*(1-Table1[[#This Row],[Discount_%]])</f>
        <v>25256</v>
      </c>
      <c r="O2350" s="13">
        <v>26368</v>
      </c>
      <c r="P2350" s="13">
        <f>Table1[[#This Row],[Revenue]]-Table1[[#This Row],[Cost]]</f>
        <v>-1112</v>
      </c>
      <c r="Q2350" s="12" t="s">
        <v>49</v>
      </c>
      <c r="R2350" s="12" t="s">
        <v>50</v>
      </c>
      <c r="S2350" s="12" t="s">
        <v>55</v>
      </c>
      <c r="T2350" s="12">
        <v>5</v>
      </c>
      <c r="U2350" s="12">
        <v>0</v>
      </c>
      <c r="V2350" s="20" t="str">
        <f>TEXT(Table1[[#This Row],[Date]],"mmm-yyyy")</f>
        <v>Jul-2025</v>
      </c>
    </row>
    <row r="2351" spans="1:22" x14ac:dyDescent="0.2">
      <c r="A2351" s="11">
        <f t="shared" si="36"/>
        <v>45853</v>
      </c>
      <c r="B2351" s="12" t="s">
        <v>21</v>
      </c>
      <c r="C2351" s="12" t="str">
        <f>VLOOKUP(D2351, City_Mapping!A:B, 2, FALSE)</f>
        <v>India</v>
      </c>
      <c r="D2351" s="12" t="s">
        <v>32</v>
      </c>
      <c r="E2351" s="12" t="s">
        <v>36</v>
      </c>
      <c r="F2351" s="12" t="s">
        <v>37</v>
      </c>
      <c r="G2351" s="12">
        <v>75121</v>
      </c>
      <c r="H2351" s="12" t="s">
        <v>41</v>
      </c>
      <c r="I2351" s="12" t="s">
        <v>45</v>
      </c>
      <c r="J2351" s="12">
        <v>924980</v>
      </c>
      <c r="K2351" s="12">
        <v>6</v>
      </c>
      <c r="L2351" s="13">
        <v>3122</v>
      </c>
      <c r="M2351" s="14">
        <f>Table1[[#This Row],[Column1]]/100</f>
        <v>0.05</v>
      </c>
      <c r="N2351" s="13">
        <f>Table1[[#This Row],[Unit_Price]]*Table1[[#This Row],[Quantity]]*(1-Table1[[#This Row],[Discount_%]])</f>
        <v>17795.399999999998</v>
      </c>
      <c r="O2351" s="13">
        <v>25982</v>
      </c>
      <c r="P2351" s="13">
        <f>Table1[[#This Row],[Revenue]]-Table1[[#This Row],[Cost]]</f>
        <v>-8186.6000000000022</v>
      </c>
      <c r="Q2351" s="12" t="s">
        <v>47</v>
      </c>
      <c r="R2351" s="12" t="s">
        <v>50</v>
      </c>
      <c r="S2351" s="12" t="s">
        <v>55</v>
      </c>
      <c r="T2351" s="12">
        <v>5</v>
      </c>
      <c r="U2351" s="12">
        <v>5</v>
      </c>
      <c r="V2351" s="20" t="str">
        <f>TEXT(Table1[[#This Row],[Date]],"mmm-yyyy")</f>
        <v>Jul-2025</v>
      </c>
    </row>
    <row r="2352" spans="1:22" x14ac:dyDescent="0.2">
      <c r="A2352" s="11">
        <f t="shared" si="36"/>
        <v>45853</v>
      </c>
      <c r="B2352" s="12" t="s">
        <v>21</v>
      </c>
      <c r="C2352" s="12" t="str">
        <f>VLOOKUP(D2352, City_Mapping!A:B, 2, FALSE)</f>
        <v>UK</v>
      </c>
      <c r="D2352" s="12" t="s">
        <v>29</v>
      </c>
      <c r="E2352" s="12" t="s">
        <v>35</v>
      </c>
      <c r="F2352" s="12" t="s">
        <v>37</v>
      </c>
      <c r="G2352" s="12">
        <v>98670</v>
      </c>
      <c r="H2352" s="12" t="s">
        <v>41</v>
      </c>
      <c r="I2352" s="12" t="s">
        <v>44</v>
      </c>
      <c r="J2352" s="12">
        <v>949030</v>
      </c>
      <c r="K2352" s="12">
        <v>4</v>
      </c>
      <c r="L2352" s="13">
        <v>767</v>
      </c>
      <c r="M2352" s="14">
        <f>Table1[[#This Row],[Column1]]/100</f>
        <v>0.15</v>
      </c>
      <c r="N2352" s="13">
        <f>Table1[[#This Row],[Unit_Price]]*Table1[[#This Row],[Quantity]]*(1-Table1[[#This Row],[Discount_%]])</f>
        <v>2607.7999999999997</v>
      </c>
      <c r="O2352" s="13">
        <v>17378</v>
      </c>
      <c r="P2352" s="13">
        <f>Table1[[#This Row],[Revenue]]-Table1[[#This Row],[Cost]]</f>
        <v>-14770.2</v>
      </c>
      <c r="Q2352" s="12" t="s">
        <v>47</v>
      </c>
      <c r="R2352" s="12" t="s">
        <v>52</v>
      </c>
      <c r="S2352" s="12" t="s">
        <v>54</v>
      </c>
      <c r="T2352" s="12">
        <v>1</v>
      </c>
      <c r="U2352" s="12">
        <v>15</v>
      </c>
      <c r="V2352" s="20" t="str">
        <f>TEXT(Table1[[#This Row],[Date]],"mmm-yyyy")</f>
        <v>Jul-2025</v>
      </c>
    </row>
    <row r="2353" spans="1:22" x14ac:dyDescent="0.2">
      <c r="A2353" s="11">
        <f t="shared" si="36"/>
        <v>45853</v>
      </c>
      <c r="B2353" s="12" t="s">
        <v>22</v>
      </c>
      <c r="C2353" s="12" t="str">
        <f>VLOOKUP(D2353, City_Mapping!A:B, 2, FALSE)</f>
        <v>USA</v>
      </c>
      <c r="D2353" s="12" t="s">
        <v>31</v>
      </c>
      <c r="E2353" s="12" t="s">
        <v>35</v>
      </c>
      <c r="F2353" s="12" t="s">
        <v>40</v>
      </c>
      <c r="G2353" s="12">
        <v>26285</v>
      </c>
      <c r="H2353" s="12" t="s">
        <v>42</v>
      </c>
      <c r="I2353" s="12" t="s">
        <v>44</v>
      </c>
      <c r="J2353" s="12">
        <v>456849</v>
      </c>
      <c r="K2353" s="12">
        <v>3</v>
      </c>
      <c r="L2353" s="13">
        <v>1284</v>
      </c>
      <c r="M2353" s="14">
        <f>Table1[[#This Row],[Column1]]/100</f>
        <v>0.1</v>
      </c>
      <c r="N2353" s="13">
        <f>Table1[[#This Row],[Unit_Price]]*Table1[[#This Row],[Quantity]]*(1-Table1[[#This Row],[Discount_%]])</f>
        <v>3466.8</v>
      </c>
      <c r="O2353" s="13">
        <v>27928</v>
      </c>
      <c r="P2353" s="13">
        <f>Table1[[#This Row],[Revenue]]-Table1[[#This Row],[Cost]]</f>
        <v>-24461.200000000001</v>
      </c>
      <c r="Q2353" s="12" t="s">
        <v>46</v>
      </c>
      <c r="R2353" s="12" t="s">
        <v>51</v>
      </c>
      <c r="S2353" s="12" t="s">
        <v>53</v>
      </c>
      <c r="T2353" s="12">
        <v>1</v>
      </c>
      <c r="U2353" s="12">
        <v>10</v>
      </c>
      <c r="V2353" s="20" t="str">
        <f>TEXT(Table1[[#This Row],[Date]],"mmm-yyyy")</f>
        <v>Jul-2025</v>
      </c>
    </row>
    <row r="2354" spans="1:22" x14ac:dyDescent="0.2">
      <c r="A2354" s="11">
        <f t="shared" si="36"/>
        <v>45854</v>
      </c>
      <c r="B2354" s="12" t="s">
        <v>20</v>
      </c>
      <c r="C2354" s="12" t="str">
        <f>VLOOKUP(D2354, City_Mapping!A:B, 2, FALSE)</f>
        <v>UAE</v>
      </c>
      <c r="D2354" s="12" t="s">
        <v>30</v>
      </c>
      <c r="E2354" s="12" t="s">
        <v>35</v>
      </c>
      <c r="F2354" s="12" t="s">
        <v>37</v>
      </c>
      <c r="G2354" s="12">
        <v>96903</v>
      </c>
      <c r="H2354" s="12" t="s">
        <v>42</v>
      </c>
      <c r="I2354" s="12" t="s">
        <v>44</v>
      </c>
      <c r="J2354" s="12">
        <v>766620</v>
      </c>
      <c r="K2354" s="12">
        <v>2</v>
      </c>
      <c r="L2354" s="13">
        <v>4373</v>
      </c>
      <c r="M2354" s="14">
        <f>Table1[[#This Row],[Column1]]/100</f>
        <v>0.1</v>
      </c>
      <c r="N2354" s="13">
        <f>Table1[[#This Row],[Unit_Price]]*Table1[[#This Row],[Quantity]]*(1-Table1[[#This Row],[Discount_%]])</f>
        <v>7871.4000000000005</v>
      </c>
      <c r="O2354" s="13">
        <v>27613</v>
      </c>
      <c r="P2354" s="13">
        <f>Table1[[#This Row],[Revenue]]-Table1[[#This Row],[Cost]]</f>
        <v>-19741.599999999999</v>
      </c>
      <c r="Q2354" s="12" t="s">
        <v>49</v>
      </c>
      <c r="R2354" s="12" t="s">
        <v>51</v>
      </c>
      <c r="S2354" s="12" t="s">
        <v>53</v>
      </c>
      <c r="T2354" s="12">
        <v>1</v>
      </c>
      <c r="U2354" s="12">
        <v>10</v>
      </c>
      <c r="V2354" s="20" t="str">
        <f>TEXT(Table1[[#This Row],[Date]],"mmm-yyyy")</f>
        <v>Jul-2025</v>
      </c>
    </row>
    <row r="2355" spans="1:22" x14ac:dyDescent="0.2">
      <c r="A2355" s="11">
        <f t="shared" si="36"/>
        <v>45854</v>
      </c>
      <c r="B2355" s="12" t="s">
        <v>21</v>
      </c>
      <c r="C2355" s="12" t="str">
        <f>VLOOKUP(D2355, City_Mapping!A:B, 2, FALSE)</f>
        <v>UAE</v>
      </c>
      <c r="D2355" s="12" t="s">
        <v>30</v>
      </c>
      <c r="E2355" s="12" t="s">
        <v>35</v>
      </c>
      <c r="F2355" s="12" t="s">
        <v>38</v>
      </c>
      <c r="G2355" s="12">
        <v>34136</v>
      </c>
      <c r="H2355" s="12" t="s">
        <v>42</v>
      </c>
      <c r="I2355" s="12" t="s">
        <v>43</v>
      </c>
      <c r="J2355" s="12">
        <v>918782</v>
      </c>
      <c r="K2355" s="12">
        <v>9</v>
      </c>
      <c r="L2355" s="13">
        <v>3471</v>
      </c>
      <c r="M2355" s="14">
        <f>Table1[[#This Row],[Column1]]/100</f>
        <v>0.05</v>
      </c>
      <c r="N2355" s="13">
        <f>Table1[[#This Row],[Unit_Price]]*Table1[[#This Row],[Quantity]]*(1-Table1[[#This Row],[Discount_%]])</f>
        <v>29677.05</v>
      </c>
      <c r="O2355" s="13">
        <v>3966</v>
      </c>
      <c r="P2355" s="13">
        <f>Table1[[#This Row],[Revenue]]-Table1[[#This Row],[Cost]]</f>
        <v>25711.05</v>
      </c>
      <c r="Q2355" s="12" t="s">
        <v>46</v>
      </c>
      <c r="R2355" s="12" t="s">
        <v>51</v>
      </c>
      <c r="S2355" s="12" t="s">
        <v>53</v>
      </c>
      <c r="T2355" s="12">
        <v>5</v>
      </c>
      <c r="U2355" s="12">
        <v>5</v>
      </c>
      <c r="V2355" s="20" t="str">
        <f>TEXT(Table1[[#This Row],[Date]],"mmm-yyyy")</f>
        <v>Jul-2025</v>
      </c>
    </row>
    <row r="2356" spans="1:22" x14ac:dyDescent="0.2">
      <c r="A2356" s="11">
        <f t="shared" si="36"/>
        <v>45854</v>
      </c>
      <c r="B2356" s="12" t="s">
        <v>23</v>
      </c>
      <c r="C2356" s="12" t="str">
        <f>VLOOKUP(D2356, City_Mapping!A:B, 2, FALSE)</f>
        <v>UK</v>
      </c>
      <c r="D2356" s="12" t="s">
        <v>29</v>
      </c>
      <c r="E2356" s="12" t="s">
        <v>35</v>
      </c>
      <c r="F2356" s="12" t="s">
        <v>38</v>
      </c>
      <c r="G2356" s="12">
        <v>70378</v>
      </c>
      <c r="H2356" s="12" t="s">
        <v>42</v>
      </c>
      <c r="I2356" s="12" t="s">
        <v>44</v>
      </c>
      <c r="J2356" s="12">
        <v>797101</v>
      </c>
      <c r="K2356" s="12">
        <v>3</v>
      </c>
      <c r="L2356" s="13">
        <v>2901</v>
      </c>
      <c r="M2356" s="14">
        <f>Table1[[#This Row],[Column1]]/100</f>
        <v>0.2</v>
      </c>
      <c r="N2356" s="13">
        <f>Table1[[#This Row],[Unit_Price]]*Table1[[#This Row],[Quantity]]*(1-Table1[[#This Row],[Discount_%]])</f>
        <v>6962.4000000000005</v>
      </c>
      <c r="O2356" s="13">
        <v>15084</v>
      </c>
      <c r="P2356" s="13">
        <f>Table1[[#This Row],[Revenue]]-Table1[[#This Row],[Cost]]</f>
        <v>-8121.5999999999995</v>
      </c>
      <c r="Q2356" s="12" t="s">
        <v>47</v>
      </c>
      <c r="R2356" s="12" t="s">
        <v>51</v>
      </c>
      <c r="S2356" s="12" t="s">
        <v>54</v>
      </c>
      <c r="T2356" s="12">
        <v>4</v>
      </c>
      <c r="U2356" s="12">
        <v>20</v>
      </c>
      <c r="V2356" s="20" t="str">
        <f>TEXT(Table1[[#This Row],[Date]],"mmm-yyyy")</f>
        <v>Jul-2025</v>
      </c>
    </row>
    <row r="2357" spans="1:22" x14ac:dyDescent="0.2">
      <c r="A2357" s="11">
        <f t="shared" si="36"/>
        <v>45854</v>
      </c>
      <c r="B2357" s="12" t="s">
        <v>20</v>
      </c>
      <c r="C2357" s="12" t="str">
        <f>VLOOKUP(D2357, City_Mapping!A:B, 2, FALSE)</f>
        <v>UAE</v>
      </c>
      <c r="D2357" s="12" t="s">
        <v>30</v>
      </c>
      <c r="E2357" s="12" t="s">
        <v>35</v>
      </c>
      <c r="F2357" s="12" t="s">
        <v>38</v>
      </c>
      <c r="G2357" s="12">
        <v>47787</v>
      </c>
      <c r="H2357" s="12" t="s">
        <v>42</v>
      </c>
      <c r="I2357" s="12" t="s">
        <v>43</v>
      </c>
      <c r="J2357" s="12">
        <v>198214</v>
      </c>
      <c r="K2357" s="12">
        <v>7</v>
      </c>
      <c r="L2357" s="13">
        <v>3841</v>
      </c>
      <c r="M2357" s="14">
        <f>Table1[[#This Row],[Column1]]/100</f>
        <v>0.05</v>
      </c>
      <c r="N2357" s="13">
        <f>Table1[[#This Row],[Unit_Price]]*Table1[[#This Row],[Quantity]]*(1-Table1[[#This Row],[Discount_%]])</f>
        <v>25542.649999999998</v>
      </c>
      <c r="O2357" s="13">
        <v>11908</v>
      </c>
      <c r="P2357" s="13">
        <f>Table1[[#This Row],[Revenue]]-Table1[[#This Row],[Cost]]</f>
        <v>13634.649999999998</v>
      </c>
      <c r="Q2357" s="12" t="s">
        <v>47</v>
      </c>
      <c r="R2357" s="12" t="s">
        <v>51</v>
      </c>
      <c r="S2357" s="12" t="s">
        <v>56</v>
      </c>
      <c r="T2357" s="12">
        <v>1</v>
      </c>
      <c r="U2357" s="12">
        <v>5</v>
      </c>
      <c r="V2357" s="20" t="str">
        <f>TEXT(Table1[[#This Row],[Date]],"mmm-yyyy")</f>
        <v>Jul-2025</v>
      </c>
    </row>
    <row r="2358" spans="1:22" x14ac:dyDescent="0.2">
      <c r="A2358" s="11">
        <f t="shared" si="36"/>
        <v>45854</v>
      </c>
      <c r="B2358" s="12" t="s">
        <v>23</v>
      </c>
      <c r="C2358" s="12" t="str">
        <f>VLOOKUP(D2358, City_Mapping!A:B, 2, FALSE)</f>
        <v>USA</v>
      </c>
      <c r="D2358" s="12" t="s">
        <v>31</v>
      </c>
      <c r="E2358" s="12" t="s">
        <v>36</v>
      </c>
      <c r="F2358" s="12" t="s">
        <v>38</v>
      </c>
      <c r="G2358" s="12">
        <v>34425</v>
      </c>
      <c r="H2358" s="12" t="s">
        <v>41</v>
      </c>
      <c r="I2358" s="12" t="s">
        <v>44</v>
      </c>
      <c r="J2358" s="12">
        <v>753173</v>
      </c>
      <c r="K2358" s="12">
        <v>1</v>
      </c>
      <c r="L2358" s="13">
        <v>3571</v>
      </c>
      <c r="M2358" s="14">
        <f>Table1[[#This Row],[Column1]]/100</f>
        <v>0.2</v>
      </c>
      <c r="N2358" s="13">
        <f>Table1[[#This Row],[Unit_Price]]*Table1[[#This Row],[Quantity]]*(1-Table1[[#This Row],[Discount_%]])</f>
        <v>2856.8</v>
      </c>
      <c r="O2358" s="13">
        <v>28396</v>
      </c>
      <c r="P2358" s="13">
        <f>Table1[[#This Row],[Revenue]]-Table1[[#This Row],[Cost]]</f>
        <v>-25539.200000000001</v>
      </c>
      <c r="Q2358" s="12" t="s">
        <v>46</v>
      </c>
      <c r="R2358" s="12" t="s">
        <v>52</v>
      </c>
      <c r="S2358" s="12" t="s">
        <v>53</v>
      </c>
      <c r="T2358" s="12">
        <v>2</v>
      </c>
      <c r="U2358" s="12">
        <v>20</v>
      </c>
      <c r="V2358" s="20" t="str">
        <f>TEXT(Table1[[#This Row],[Date]],"mmm-yyyy")</f>
        <v>Jul-2025</v>
      </c>
    </row>
    <row r="2359" spans="1:22" x14ac:dyDescent="0.2">
      <c r="A2359" s="11">
        <f t="shared" si="36"/>
        <v>45854</v>
      </c>
      <c r="B2359" s="12" t="s">
        <v>20</v>
      </c>
      <c r="C2359" s="12" t="str">
        <f>VLOOKUP(D2359, City_Mapping!A:B, 2, FALSE)</f>
        <v>USA</v>
      </c>
      <c r="D2359" s="12" t="s">
        <v>31</v>
      </c>
      <c r="E2359" s="12" t="s">
        <v>34</v>
      </c>
      <c r="F2359" s="12" t="s">
        <v>40</v>
      </c>
      <c r="G2359" s="12">
        <v>28961</v>
      </c>
      <c r="H2359" s="12" t="s">
        <v>41</v>
      </c>
      <c r="I2359" s="12" t="s">
        <v>44</v>
      </c>
      <c r="J2359" s="12">
        <v>407325</v>
      </c>
      <c r="K2359" s="12">
        <v>8</v>
      </c>
      <c r="L2359" s="13">
        <v>2816</v>
      </c>
      <c r="M2359" s="14">
        <f>Table1[[#This Row],[Column1]]/100</f>
        <v>0.1</v>
      </c>
      <c r="N2359" s="13">
        <f>Table1[[#This Row],[Unit_Price]]*Table1[[#This Row],[Quantity]]*(1-Table1[[#This Row],[Discount_%]])</f>
        <v>20275.2</v>
      </c>
      <c r="O2359" s="13">
        <v>13838</v>
      </c>
      <c r="P2359" s="13">
        <f>Table1[[#This Row],[Revenue]]-Table1[[#This Row],[Cost]]</f>
        <v>6437.2000000000007</v>
      </c>
      <c r="Q2359" s="12" t="s">
        <v>46</v>
      </c>
      <c r="R2359" s="12" t="s">
        <v>50</v>
      </c>
      <c r="S2359" s="12" t="s">
        <v>56</v>
      </c>
      <c r="T2359" s="12">
        <v>4</v>
      </c>
      <c r="U2359" s="12">
        <v>10</v>
      </c>
      <c r="V2359" s="20" t="str">
        <f>TEXT(Table1[[#This Row],[Date]],"mmm-yyyy")</f>
        <v>Jul-2025</v>
      </c>
    </row>
    <row r="2360" spans="1:22" x14ac:dyDescent="0.2">
      <c r="A2360" s="11">
        <f t="shared" si="36"/>
        <v>45854</v>
      </c>
      <c r="B2360" s="12" t="s">
        <v>23</v>
      </c>
      <c r="C2360" s="12" t="str">
        <f>VLOOKUP(D2360, City_Mapping!A:B, 2, FALSE)</f>
        <v>UK</v>
      </c>
      <c r="D2360" s="12" t="s">
        <v>29</v>
      </c>
      <c r="E2360" s="12" t="s">
        <v>34</v>
      </c>
      <c r="F2360" s="12" t="s">
        <v>39</v>
      </c>
      <c r="G2360" s="12">
        <v>43443</v>
      </c>
      <c r="H2360" s="12" t="s">
        <v>41</v>
      </c>
      <c r="I2360" s="12" t="s">
        <v>43</v>
      </c>
      <c r="J2360" s="12">
        <v>488454</v>
      </c>
      <c r="K2360" s="12">
        <v>1</v>
      </c>
      <c r="L2360" s="13">
        <v>1701</v>
      </c>
      <c r="M2360" s="14">
        <f>Table1[[#This Row],[Column1]]/100</f>
        <v>0.2</v>
      </c>
      <c r="N2360" s="13">
        <f>Table1[[#This Row],[Unit_Price]]*Table1[[#This Row],[Quantity]]*(1-Table1[[#This Row],[Discount_%]])</f>
        <v>1360.8000000000002</v>
      </c>
      <c r="O2360" s="13">
        <v>12234</v>
      </c>
      <c r="P2360" s="13">
        <f>Table1[[#This Row],[Revenue]]-Table1[[#This Row],[Cost]]</f>
        <v>-10873.2</v>
      </c>
      <c r="Q2360" s="12" t="s">
        <v>46</v>
      </c>
      <c r="R2360" s="12" t="s">
        <v>51</v>
      </c>
      <c r="S2360" s="12" t="s">
        <v>56</v>
      </c>
      <c r="T2360" s="12">
        <v>1</v>
      </c>
      <c r="U2360" s="12">
        <v>20</v>
      </c>
      <c r="V2360" s="20" t="str">
        <f>TEXT(Table1[[#This Row],[Date]],"mmm-yyyy")</f>
        <v>Jul-2025</v>
      </c>
    </row>
    <row r="2361" spans="1:22" x14ac:dyDescent="0.2">
      <c r="A2361" s="11">
        <f t="shared" si="36"/>
        <v>45854</v>
      </c>
      <c r="B2361" s="12" t="s">
        <v>22</v>
      </c>
      <c r="C2361" s="12" t="str">
        <f>VLOOKUP(D2361, City_Mapping!A:B, 2, FALSE)</f>
        <v>USA</v>
      </c>
      <c r="D2361" s="12" t="s">
        <v>31</v>
      </c>
      <c r="E2361" s="12" t="s">
        <v>36</v>
      </c>
      <c r="F2361" s="12" t="s">
        <v>39</v>
      </c>
      <c r="G2361" s="12">
        <v>28823</v>
      </c>
      <c r="H2361" s="12" t="s">
        <v>41</v>
      </c>
      <c r="I2361" s="12" t="s">
        <v>44</v>
      </c>
      <c r="J2361" s="12">
        <v>183446</v>
      </c>
      <c r="K2361" s="12">
        <v>2</v>
      </c>
      <c r="L2361" s="13">
        <v>776</v>
      </c>
      <c r="M2361" s="14">
        <f>Table1[[#This Row],[Column1]]/100</f>
        <v>0.2</v>
      </c>
      <c r="N2361" s="13">
        <f>Table1[[#This Row],[Unit_Price]]*Table1[[#This Row],[Quantity]]*(1-Table1[[#This Row],[Discount_%]])</f>
        <v>1241.6000000000001</v>
      </c>
      <c r="O2361" s="13">
        <v>5002</v>
      </c>
      <c r="P2361" s="13">
        <f>Table1[[#This Row],[Revenue]]-Table1[[#This Row],[Cost]]</f>
        <v>-3760.3999999999996</v>
      </c>
      <c r="Q2361" s="12" t="s">
        <v>48</v>
      </c>
      <c r="R2361" s="12" t="s">
        <v>51</v>
      </c>
      <c r="S2361" s="12" t="s">
        <v>54</v>
      </c>
      <c r="T2361" s="12">
        <v>2</v>
      </c>
      <c r="U2361" s="12">
        <v>20</v>
      </c>
      <c r="V2361" s="20" t="str">
        <f>TEXT(Table1[[#This Row],[Date]],"mmm-yyyy")</f>
        <v>Jul-2025</v>
      </c>
    </row>
    <row r="2362" spans="1:22" x14ac:dyDescent="0.2">
      <c r="A2362" s="11">
        <f t="shared" si="36"/>
        <v>45854</v>
      </c>
      <c r="B2362" s="12" t="s">
        <v>21</v>
      </c>
      <c r="C2362" s="12" t="str">
        <f>VLOOKUP(D2362, City_Mapping!A:B, 2, FALSE)</f>
        <v>India</v>
      </c>
      <c r="D2362" s="12" t="s">
        <v>33</v>
      </c>
      <c r="E2362" s="12" t="s">
        <v>34</v>
      </c>
      <c r="F2362" s="12" t="s">
        <v>37</v>
      </c>
      <c r="G2362" s="12">
        <v>85409</v>
      </c>
      <c r="H2362" s="12" t="s">
        <v>42</v>
      </c>
      <c r="I2362" s="12" t="s">
        <v>44</v>
      </c>
      <c r="J2362" s="12">
        <v>231912</v>
      </c>
      <c r="K2362" s="12">
        <v>1</v>
      </c>
      <c r="L2362" s="13">
        <v>806</v>
      </c>
      <c r="M2362" s="14">
        <f>Table1[[#This Row],[Column1]]/100</f>
        <v>0.2</v>
      </c>
      <c r="N2362" s="13">
        <f>Table1[[#This Row],[Unit_Price]]*Table1[[#This Row],[Quantity]]*(1-Table1[[#This Row],[Discount_%]])</f>
        <v>644.80000000000007</v>
      </c>
      <c r="O2362" s="13">
        <v>2360</v>
      </c>
      <c r="P2362" s="13">
        <f>Table1[[#This Row],[Revenue]]-Table1[[#This Row],[Cost]]</f>
        <v>-1715.1999999999998</v>
      </c>
      <c r="Q2362" s="12" t="s">
        <v>49</v>
      </c>
      <c r="R2362" s="12" t="s">
        <v>51</v>
      </c>
      <c r="S2362" s="12" t="s">
        <v>56</v>
      </c>
      <c r="T2362" s="12">
        <v>5</v>
      </c>
      <c r="U2362" s="12">
        <v>20</v>
      </c>
      <c r="V2362" s="20" t="str">
        <f>TEXT(Table1[[#This Row],[Date]],"mmm-yyyy")</f>
        <v>Jul-2025</v>
      </c>
    </row>
    <row r="2363" spans="1:22" x14ac:dyDescent="0.2">
      <c r="A2363" s="11">
        <f t="shared" si="36"/>
        <v>45854</v>
      </c>
      <c r="B2363" s="12" t="s">
        <v>23</v>
      </c>
      <c r="C2363" s="12" t="str">
        <f>VLOOKUP(D2363, City_Mapping!A:B, 2, FALSE)</f>
        <v>India</v>
      </c>
      <c r="D2363" s="12" t="s">
        <v>32</v>
      </c>
      <c r="E2363" s="12" t="s">
        <v>35</v>
      </c>
      <c r="F2363" s="12" t="s">
        <v>37</v>
      </c>
      <c r="G2363" s="12">
        <v>81123</v>
      </c>
      <c r="H2363" s="12" t="s">
        <v>41</v>
      </c>
      <c r="I2363" s="12" t="s">
        <v>44</v>
      </c>
      <c r="J2363" s="12">
        <v>374443</v>
      </c>
      <c r="K2363" s="12">
        <v>4</v>
      </c>
      <c r="L2363" s="13">
        <v>1130</v>
      </c>
      <c r="M2363" s="14">
        <f>Table1[[#This Row],[Column1]]/100</f>
        <v>0.2</v>
      </c>
      <c r="N2363" s="13">
        <f>Table1[[#This Row],[Unit_Price]]*Table1[[#This Row],[Quantity]]*(1-Table1[[#This Row],[Discount_%]])</f>
        <v>3616</v>
      </c>
      <c r="O2363" s="13">
        <v>10245</v>
      </c>
      <c r="P2363" s="13">
        <f>Table1[[#This Row],[Revenue]]-Table1[[#This Row],[Cost]]</f>
        <v>-6629</v>
      </c>
      <c r="Q2363" s="12" t="s">
        <v>49</v>
      </c>
      <c r="R2363" s="12" t="s">
        <v>50</v>
      </c>
      <c r="S2363" s="12" t="s">
        <v>56</v>
      </c>
      <c r="T2363" s="12">
        <v>2</v>
      </c>
      <c r="U2363" s="12">
        <v>20</v>
      </c>
      <c r="V2363" s="20" t="str">
        <f>TEXT(Table1[[#This Row],[Date]],"mmm-yyyy")</f>
        <v>Jul-2025</v>
      </c>
    </row>
    <row r="2364" spans="1:22" x14ac:dyDescent="0.2">
      <c r="A2364" s="11">
        <f t="shared" si="36"/>
        <v>45854</v>
      </c>
      <c r="B2364" s="12" t="s">
        <v>20</v>
      </c>
      <c r="C2364" s="12" t="str">
        <f>VLOOKUP(D2364, City_Mapping!A:B, 2, FALSE)</f>
        <v>UAE</v>
      </c>
      <c r="D2364" s="12" t="s">
        <v>30</v>
      </c>
      <c r="E2364" s="12" t="s">
        <v>35</v>
      </c>
      <c r="F2364" s="12" t="s">
        <v>38</v>
      </c>
      <c r="G2364" s="12">
        <v>35852</v>
      </c>
      <c r="H2364" s="12" t="s">
        <v>41</v>
      </c>
      <c r="I2364" s="12" t="s">
        <v>45</v>
      </c>
      <c r="J2364" s="12">
        <v>937084</v>
      </c>
      <c r="K2364" s="12">
        <v>2</v>
      </c>
      <c r="L2364" s="13">
        <v>3085</v>
      </c>
      <c r="M2364" s="14">
        <f>Table1[[#This Row],[Column1]]/100</f>
        <v>0</v>
      </c>
      <c r="N2364" s="13">
        <f>Table1[[#This Row],[Unit_Price]]*Table1[[#This Row],[Quantity]]*(1-Table1[[#This Row],[Discount_%]])</f>
        <v>6170</v>
      </c>
      <c r="O2364" s="13">
        <v>17823</v>
      </c>
      <c r="P2364" s="13">
        <f>Table1[[#This Row],[Revenue]]-Table1[[#This Row],[Cost]]</f>
        <v>-11653</v>
      </c>
      <c r="Q2364" s="12" t="s">
        <v>49</v>
      </c>
      <c r="R2364" s="12" t="s">
        <v>51</v>
      </c>
      <c r="S2364" s="12" t="s">
        <v>56</v>
      </c>
      <c r="T2364" s="12">
        <v>1</v>
      </c>
      <c r="U2364" s="12">
        <v>0</v>
      </c>
      <c r="V2364" s="20" t="str">
        <f>TEXT(Table1[[#This Row],[Date]],"mmm-yyyy")</f>
        <v>Jul-2025</v>
      </c>
    </row>
    <row r="2365" spans="1:22" x14ac:dyDescent="0.2">
      <c r="A2365" s="11">
        <f t="shared" si="36"/>
        <v>45854</v>
      </c>
      <c r="B2365" s="12" t="s">
        <v>21</v>
      </c>
      <c r="C2365" s="12" t="str">
        <f>VLOOKUP(D2365, City_Mapping!A:B, 2, FALSE)</f>
        <v>India</v>
      </c>
      <c r="D2365" s="12" t="s">
        <v>33</v>
      </c>
      <c r="E2365" s="12" t="s">
        <v>34</v>
      </c>
      <c r="F2365" s="12" t="s">
        <v>38</v>
      </c>
      <c r="G2365" s="12">
        <v>47535</v>
      </c>
      <c r="H2365" s="12" t="s">
        <v>42</v>
      </c>
      <c r="I2365" s="12" t="s">
        <v>44</v>
      </c>
      <c r="J2365" s="12">
        <v>588741</v>
      </c>
      <c r="K2365" s="12">
        <v>1</v>
      </c>
      <c r="L2365" s="13">
        <v>1637</v>
      </c>
      <c r="M2365" s="14">
        <f>Table1[[#This Row],[Column1]]/100</f>
        <v>0</v>
      </c>
      <c r="N2365" s="13">
        <f>Table1[[#This Row],[Unit_Price]]*Table1[[#This Row],[Quantity]]*(1-Table1[[#This Row],[Discount_%]])</f>
        <v>1637</v>
      </c>
      <c r="O2365" s="13">
        <v>5353</v>
      </c>
      <c r="P2365" s="13">
        <f>Table1[[#This Row],[Revenue]]-Table1[[#This Row],[Cost]]</f>
        <v>-3716</v>
      </c>
      <c r="Q2365" s="12" t="s">
        <v>47</v>
      </c>
      <c r="R2365" s="12" t="s">
        <v>52</v>
      </c>
      <c r="S2365" s="12" t="s">
        <v>56</v>
      </c>
      <c r="T2365" s="12">
        <v>3</v>
      </c>
      <c r="U2365" s="12">
        <v>0</v>
      </c>
      <c r="V2365" s="20" t="str">
        <f>TEXT(Table1[[#This Row],[Date]],"mmm-yyyy")</f>
        <v>Jul-2025</v>
      </c>
    </row>
    <row r="2366" spans="1:22" x14ac:dyDescent="0.2">
      <c r="A2366" s="11">
        <f t="shared" si="36"/>
        <v>45855</v>
      </c>
      <c r="B2366" s="12" t="s">
        <v>21</v>
      </c>
      <c r="C2366" s="12" t="str">
        <f>VLOOKUP(D2366, City_Mapping!A:B, 2, FALSE)</f>
        <v>UK</v>
      </c>
      <c r="D2366" s="12" t="s">
        <v>29</v>
      </c>
      <c r="E2366" s="12" t="s">
        <v>35</v>
      </c>
      <c r="F2366" s="12" t="s">
        <v>39</v>
      </c>
      <c r="G2366" s="12">
        <v>17004</v>
      </c>
      <c r="H2366" s="12" t="s">
        <v>42</v>
      </c>
      <c r="I2366" s="12" t="s">
        <v>43</v>
      </c>
      <c r="J2366" s="12">
        <v>845401</v>
      </c>
      <c r="K2366" s="12">
        <v>1</v>
      </c>
      <c r="L2366" s="13">
        <v>2681</v>
      </c>
      <c r="M2366" s="14">
        <f>Table1[[#This Row],[Column1]]/100</f>
        <v>0</v>
      </c>
      <c r="N2366" s="13">
        <f>Table1[[#This Row],[Unit_Price]]*Table1[[#This Row],[Quantity]]*(1-Table1[[#This Row],[Discount_%]])</f>
        <v>2681</v>
      </c>
      <c r="O2366" s="13">
        <v>18166</v>
      </c>
      <c r="P2366" s="13">
        <f>Table1[[#This Row],[Revenue]]-Table1[[#This Row],[Cost]]</f>
        <v>-15485</v>
      </c>
      <c r="Q2366" s="12" t="s">
        <v>49</v>
      </c>
      <c r="R2366" s="12" t="s">
        <v>50</v>
      </c>
      <c r="S2366" s="12" t="s">
        <v>54</v>
      </c>
      <c r="T2366" s="12">
        <v>3</v>
      </c>
      <c r="U2366" s="12">
        <v>0</v>
      </c>
      <c r="V2366" s="20" t="str">
        <f>TEXT(Table1[[#This Row],[Date]],"mmm-yyyy")</f>
        <v>Jul-2025</v>
      </c>
    </row>
    <row r="2367" spans="1:22" x14ac:dyDescent="0.2">
      <c r="A2367" s="11">
        <f t="shared" si="36"/>
        <v>45855</v>
      </c>
      <c r="B2367" s="12" t="s">
        <v>20</v>
      </c>
      <c r="C2367" s="12" t="str">
        <f>VLOOKUP(D2367, City_Mapping!A:B, 2, FALSE)</f>
        <v>UAE</v>
      </c>
      <c r="D2367" s="12" t="s">
        <v>30</v>
      </c>
      <c r="E2367" s="12" t="s">
        <v>35</v>
      </c>
      <c r="F2367" s="12" t="s">
        <v>39</v>
      </c>
      <c r="G2367" s="12">
        <v>37823</v>
      </c>
      <c r="H2367" s="12" t="s">
        <v>41</v>
      </c>
      <c r="I2367" s="12" t="s">
        <v>43</v>
      </c>
      <c r="J2367" s="12">
        <v>433239</v>
      </c>
      <c r="K2367" s="12">
        <v>2</v>
      </c>
      <c r="L2367" s="13">
        <v>2213</v>
      </c>
      <c r="M2367" s="14">
        <f>Table1[[#This Row],[Column1]]/100</f>
        <v>0</v>
      </c>
      <c r="N2367" s="13">
        <f>Table1[[#This Row],[Unit_Price]]*Table1[[#This Row],[Quantity]]*(1-Table1[[#This Row],[Discount_%]])</f>
        <v>4426</v>
      </c>
      <c r="O2367" s="13">
        <v>3610</v>
      </c>
      <c r="P2367" s="13">
        <f>Table1[[#This Row],[Revenue]]-Table1[[#This Row],[Cost]]</f>
        <v>816</v>
      </c>
      <c r="Q2367" s="12" t="s">
        <v>49</v>
      </c>
      <c r="R2367" s="12" t="s">
        <v>50</v>
      </c>
      <c r="S2367" s="12" t="s">
        <v>54</v>
      </c>
      <c r="T2367" s="12">
        <v>2</v>
      </c>
      <c r="U2367" s="12">
        <v>0</v>
      </c>
      <c r="V2367" s="20" t="str">
        <f>TEXT(Table1[[#This Row],[Date]],"mmm-yyyy")</f>
        <v>Jul-2025</v>
      </c>
    </row>
    <row r="2368" spans="1:22" x14ac:dyDescent="0.2">
      <c r="A2368" s="11">
        <f t="shared" si="36"/>
        <v>45855</v>
      </c>
      <c r="B2368" s="12" t="s">
        <v>23</v>
      </c>
      <c r="C2368" s="12" t="str">
        <f>VLOOKUP(D2368, City_Mapping!A:B, 2, FALSE)</f>
        <v>India</v>
      </c>
      <c r="D2368" s="12" t="s">
        <v>33</v>
      </c>
      <c r="E2368" s="12" t="s">
        <v>34</v>
      </c>
      <c r="F2368" s="12" t="s">
        <v>38</v>
      </c>
      <c r="G2368" s="12">
        <v>64086</v>
      </c>
      <c r="H2368" s="12" t="s">
        <v>42</v>
      </c>
      <c r="I2368" s="12" t="s">
        <v>43</v>
      </c>
      <c r="J2368" s="12">
        <v>335302</v>
      </c>
      <c r="K2368" s="12">
        <v>6</v>
      </c>
      <c r="L2368" s="13">
        <v>1548</v>
      </c>
      <c r="M2368" s="14">
        <f>Table1[[#This Row],[Column1]]/100</f>
        <v>0.05</v>
      </c>
      <c r="N2368" s="13">
        <f>Table1[[#This Row],[Unit_Price]]*Table1[[#This Row],[Quantity]]*(1-Table1[[#This Row],[Discount_%]])</f>
        <v>8823.6</v>
      </c>
      <c r="O2368" s="13">
        <v>11006</v>
      </c>
      <c r="P2368" s="13">
        <f>Table1[[#This Row],[Revenue]]-Table1[[#This Row],[Cost]]</f>
        <v>-2182.3999999999996</v>
      </c>
      <c r="Q2368" s="12" t="s">
        <v>47</v>
      </c>
      <c r="R2368" s="12" t="s">
        <v>50</v>
      </c>
      <c r="S2368" s="12" t="s">
        <v>56</v>
      </c>
      <c r="T2368" s="12">
        <v>5</v>
      </c>
      <c r="U2368" s="12">
        <v>5</v>
      </c>
      <c r="V2368" s="20" t="str">
        <f>TEXT(Table1[[#This Row],[Date]],"mmm-yyyy")</f>
        <v>Jul-2025</v>
      </c>
    </row>
    <row r="2369" spans="1:22" x14ac:dyDescent="0.2">
      <c r="A2369" s="11">
        <f t="shared" si="36"/>
        <v>45855</v>
      </c>
      <c r="B2369" s="12" t="s">
        <v>22</v>
      </c>
      <c r="C2369" s="12" t="str">
        <f>VLOOKUP(D2369, City_Mapping!A:B, 2, FALSE)</f>
        <v>USA</v>
      </c>
      <c r="D2369" s="12" t="s">
        <v>31</v>
      </c>
      <c r="E2369" s="12" t="s">
        <v>36</v>
      </c>
      <c r="F2369" s="12" t="s">
        <v>37</v>
      </c>
      <c r="G2369" s="12">
        <v>17131</v>
      </c>
      <c r="H2369" s="12" t="s">
        <v>42</v>
      </c>
      <c r="I2369" s="12" t="s">
        <v>44</v>
      </c>
      <c r="J2369" s="12">
        <v>525813</v>
      </c>
      <c r="K2369" s="12">
        <v>2</v>
      </c>
      <c r="L2369" s="13">
        <v>2083</v>
      </c>
      <c r="M2369" s="14">
        <f>Table1[[#This Row],[Column1]]/100</f>
        <v>0.15</v>
      </c>
      <c r="N2369" s="13">
        <f>Table1[[#This Row],[Unit_Price]]*Table1[[#This Row],[Quantity]]*(1-Table1[[#This Row],[Discount_%]])</f>
        <v>3541.1</v>
      </c>
      <c r="O2369" s="13">
        <v>1233</v>
      </c>
      <c r="P2369" s="13">
        <f>Table1[[#This Row],[Revenue]]-Table1[[#This Row],[Cost]]</f>
        <v>2308.1</v>
      </c>
      <c r="Q2369" s="12" t="s">
        <v>47</v>
      </c>
      <c r="R2369" s="12" t="s">
        <v>50</v>
      </c>
      <c r="S2369" s="12" t="s">
        <v>54</v>
      </c>
      <c r="T2369" s="12">
        <v>4</v>
      </c>
      <c r="U2369" s="12">
        <v>15</v>
      </c>
      <c r="V2369" s="20" t="str">
        <f>TEXT(Table1[[#This Row],[Date]],"mmm-yyyy")</f>
        <v>Jul-2025</v>
      </c>
    </row>
    <row r="2370" spans="1:22" x14ac:dyDescent="0.2">
      <c r="A2370" s="11">
        <f t="shared" si="36"/>
        <v>45855</v>
      </c>
      <c r="B2370" s="12" t="s">
        <v>22</v>
      </c>
      <c r="C2370" s="12" t="str">
        <f>VLOOKUP(D2370, City_Mapping!A:B, 2, FALSE)</f>
        <v>UK</v>
      </c>
      <c r="D2370" s="12" t="s">
        <v>29</v>
      </c>
      <c r="E2370" s="12" t="s">
        <v>34</v>
      </c>
      <c r="F2370" s="12" t="s">
        <v>40</v>
      </c>
      <c r="G2370" s="12">
        <v>93232</v>
      </c>
      <c r="H2370" s="12" t="s">
        <v>41</v>
      </c>
      <c r="I2370" s="12" t="s">
        <v>43</v>
      </c>
      <c r="J2370" s="12">
        <v>239779</v>
      </c>
      <c r="K2370" s="12">
        <v>2</v>
      </c>
      <c r="L2370" s="13">
        <v>3851</v>
      </c>
      <c r="M2370" s="14">
        <f>Table1[[#This Row],[Column1]]/100</f>
        <v>0.2</v>
      </c>
      <c r="N2370" s="13">
        <f>Table1[[#This Row],[Unit_Price]]*Table1[[#This Row],[Quantity]]*(1-Table1[[#This Row],[Discount_%]])</f>
        <v>6161.6</v>
      </c>
      <c r="O2370" s="13">
        <v>27649</v>
      </c>
      <c r="P2370" s="13">
        <f>Table1[[#This Row],[Revenue]]-Table1[[#This Row],[Cost]]</f>
        <v>-21487.4</v>
      </c>
      <c r="Q2370" s="12" t="s">
        <v>48</v>
      </c>
      <c r="R2370" s="12" t="s">
        <v>51</v>
      </c>
      <c r="S2370" s="12" t="s">
        <v>53</v>
      </c>
      <c r="T2370" s="12">
        <v>3</v>
      </c>
      <c r="U2370" s="12">
        <v>20</v>
      </c>
      <c r="V2370" s="20" t="str">
        <f>TEXT(Table1[[#This Row],[Date]],"mmm-yyyy")</f>
        <v>Jul-2025</v>
      </c>
    </row>
    <row r="2371" spans="1:22" x14ac:dyDescent="0.2">
      <c r="A2371" s="11">
        <f t="shared" si="36"/>
        <v>45855</v>
      </c>
      <c r="B2371" s="12" t="s">
        <v>23</v>
      </c>
      <c r="C2371" s="12" t="str">
        <f>VLOOKUP(D2371, City_Mapping!A:B, 2, FALSE)</f>
        <v>UK</v>
      </c>
      <c r="D2371" s="12" t="s">
        <v>29</v>
      </c>
      <c r="E2371" s="12" t="s">
        <v>34</v>
      </c>
      <c r="F2371" s="12" t="s">
        <v>40</v>
      </c>
      <c r="G2371" s="12">
        <v>35649</v>
      </c>
      <c r="H2371" s="12" t="s">
        <v>42</v>
      </c>
      <c r="I2371" s="12" t="s">
        <v>45</v>
      </c>
      <c r="J2371" s="12">
        <v>411087</v>
      </c>
      <c r="K2371" s="12">
        <v>8</v>
      </c>
      <c r="L2371" s="13">
        <v>2334</v>
      </c>
      <c r="M2371" s="14">
        <f>Table1[[#This Row],[Column1]]/100</f>
        <v>0.05</v>
      </c>
      <c r="N2371" s="13">
        <f>Table1[[#This Row],[Unit_Price]]*Table1[[#This Row],[Quantity]]*(1-Table1[[#This Row],[Discount_%]])</f>
        <v>17738.399999999998</v>
      </c>
      <c r="O2371" s="13">
        <v>24050</v>
      </c>
      <c r="P2371" s="13">
        <f>Table1[[#This Row],[Revenue]]-Table1[[#This Row],[Cost]]</f>
        <v>-6311.6000000000022</v>
      </c>
      <c r="Q2371" s="12" t="s">
        <v>47</v>
      </c>
      <c r="R2371" s="12" t="s">
        <v>51</v>
      </c>
      <c r="S2371" s="12" t="s">
        <v>56</v>
      </c>
      <c r="T2371" s="12">
        <v>4</v>
      </c>
      <c r="U2371" s="12">
        <v>5</v>
      </c>
      <c r="V2371" s="20" t="str">
        <f>TEXT(Table1[[#This Row],[Date]],"mmm-yyyy")</f>
        <v>Jul-2025</v>
      </c>
    </row>
    <row r="2372" spans="1:22" x14ac:dyDescent="0.2">
      <c r="A2372" s="11">
        <f t="shared" si="36"/>
        <v>45855</v>
      </c>
      <c r="B2372" s="12" t="s">
        <v>21</v>
      </c>
      <c r="C2372" s="12" t="str">
        <f>VLOOKUP(D2372, City_Mapping!A:B, 2, FALSE)</f>
        <v>UAE</v>
      </c>
      <c r="D2372" s="12" t="s">
        <v>30</v>
      </c>
      <c r="E2372" s="12" t="s">
        <v>34</v>
      </c>
      <c r="F2372" s="12" t="s">
        <v>39</v>
      </c>
      <c r="G2372" s="12">
        <v>14099</v>
      </c>
      <c r="H2372" s="12" t="s">
        <v>41</v>
      </c>
      <c r="I2372" s="12" t="s">
        <v>43</v>
      </c>
      <c r="J2372" s="12">
        <v>734246</v>
      </c>
      <c r="K2372" s="12">
        <v>5</v>
      </c>
      <c r="L2372" s="13">
        <v>1451</v>
      </c>
      <c r="M2372" s="14">
        <f>Table1[[#This Row],[Column1]]/100</f>
        <v>0</v>
      </c>
      <c r="N2372" s="13">
        <f>Table1[[#This Row],[Unit_Price]]*Table1[[#This Row],[Quantity]]*(1-Table1[[#This Row],[Discount_%]])</f>
        <v>7255</v>
      </c>
      <c r="O2372" s="13">
        <v>11623</v>
      </c>
      <c r="P2372" s="13">
        <f>Table1[[#This Row],[Revenue]]-Table1[[#This Row],[Cost]]</f>
        <v>-4368</v>
      </c>
      <c r="Q2372" s="12" t="s">
        <v>46</v>
      </c>
      <c r="R2372" s="12" t="s">
        <v>52</v>
      </c>
      <c r="S2372" s="12" t="s">
        <v>53</v>
      </c>
      <c r="T2372" s="12">
        <v>5</v>
      </c>
      <c r="U2372" s="12">
        <v>0</v>
      </c>
      <c r="V2372" s="20" t="str">
        <f>TEXT(Table1[[#This Row],[Date]],"mmm-yyyy")</f>
        <v>Jul-2025</v>
      </c>
    </row>
    <row r="2373" spans="1:22" x14ac:dyDescent="0.2">
      <c r="A2373" s="11">
        <f t="shared" si="36"/>
        <v>45855</v>
      </c>
      <c r="B2373" s="12" t="s">
        <v>21</v>
      </c>
      <c r="C2373" s="12" t="str">
        <f>VLOOKUP(D2373, City_Mapping!A:B, 2, FALSE)</f>
        <v>USA</v>
      </c>
      <c r="D2373" s="12" t="s">
        <v>31</v>
      </c>
      <c r="E2373" s="12" t="s">
        <v>34</v>
      </c>
      <c r="F2373" s="12" t="s">
        <v>39</v>
      </c>
      <c r="G2373" s="12">
        <v>60806</v>
      </c>
      <c r="H2373" s="12" t="s">
        <v>42</v>
      </c>
      <c r="I2373" s="12" t="s">
        <v>44</v>
      </c>
      <c r="J2373" s="12">
        <v>996007</v>
      </c>
      <c r="K2373" s="12">
        <v>8</v>
      </c>
      <c r="L2373" s="13">
        <v>2532</v>
      </c>
      <c r="M2373" s="14">
        <f>Table1[[#This Row],[Column1]]/100</f>
        <v>0.2</v>
      </c>
      <c r="N2373" s="13">
        <f>Table1[[#This Row],[Unit_Price]]*Table1[[#This Row],[Quantity]]*(1-Table1[[#This Row],[Discount_%]])</f>
        <v>16204.800000000001</v>
      </c>
      <c r="O2373" s="13">
        <v>16895</v>
      </c>
      <c r="P2373" s="13">
        <f>Table1[[#This Row],[Revenue]]-Table1[[#This Row],[Cost]]</f>
        <v>-690.19999999999891</v>
      </c>
      <c r="Q2373" s="12" t="s">
        <v>48</v>
      </c>
      <c r="R2373" s="12" t="s">
        <v>51</v>
      </c>
      <c r="S2373" s="12" t="s">
        <v>53</v>
      </c>
      <c r="T2373" s="12">
        <v>3</v>
      </c>
      <c r="U2373" s="12">
        <v>20</v>
      </c>
      <c r="V2373" s="20" t="str">
        <f>TEXT(Table1[[#This Row],[Date]],"mmm-yyyy")</f>
        <v>Jul-2025</v>
      </c>
    </row>
    <row r="2374" spans="1:22" x14ac:dyDescent="0.2">
      <c r="A2374" s="11">
        <f t="shared" si="36"/>
        <v>45855</v>
      </c>
      <c r="B2374" s="12" t="s">
        <v>21</v>
      </c>
      <c r="C2374" s="12" t="str">
        <f>VLOOKUP(D2374, City_Mapping!A:B, 2, FALSE)</f>
        <v>UAE</v>
      </c>
      <c r="D2374" s="12" t="s">
        <v>30</v>
      </c>
      <c r="E2374" s="12" t="s">
        <v>36</v>
      </c>
      <c r="F2374" s="12" t="s">
        <v>39</v>
      </c>
      <c r="G2374" s="12">
        <v>41571</v>
      </c>
      <c r="H2374" s="12" t="s">
        <v>42</v>
      </c>
      <c r="I2374" s="12" t="s">
        <v>45</v>
      </c>
      <c r="J2374" s="12">
        <v>337051</v>
      </c>
      <c r="K2374" s="12">
        <v>8</v>
      </c>
      <c r="L2374" s="13">
        <v>1724</v>
      </c>
      <c r="M2374" s="14">
        <f>Table1[[#This Row],[Column1]]/100</f>
        <v>0.15</v>
      </c>
      <c r="N2374" s="13">
        <f>Table1[[#This Row],[Unit_Price]]*Table1[[#This Row],[Quantity]]*(1-Table1[[#This Row],[Discount_%]])</f>
        <v>11723.199999999999</v>
      </c>
      <c r="O2374" s="13">
        <v>21872</v>
      </c>
      <c r="P2374" s="13">
        <f>Table1[[#This Row],[Revenue]]-Table1[[#This Row],[Cost]]</f>
        <v>-10148.800000000001</v>
      </c>
      <c r="Q2374" s="12" t="s">
        <v>47</v>
      </c>
      <c r="R2374" s="12" t="s">
        <v>50</v>
      </c>
      <c r="S2374" s="12" t="s">
        <v>56</v>
      </c>
      <c r="T2374" s="12">
        <v>5</v>
      </c>
      <c r="U2374" s="12">
        <v>15</v>
      </c>
      <c r="V2374" s="20" t="str">
        <f>TEXT(Table1[[#This Row],[Date]],"mmm-yyyy")</f>
        <v>Jul-2025</v>
      </c>
    </row>
    <row r="2375" spans="1:22" x14ac:dyDescent="0.2">
      <c r="A2375" s="11">
        <f t="shared" si="36"/>
        <v>45855</v>
      </c>
      <c r="B2375" s="12" t="s">
        <v>21</v>
      </c>
      <c r="C2375" s="12" t="str">
        <f>VLOOKUP(D2375, City_Mapping!A:B, 2, FALSE)</f>
        <v>India</v>
      </c>
      <c r="D2375" s="12" t="s">
        <v>28</v>
      </c>
      <c r="E2375" s="12" t="s">
        <v>36</v>
      </c>
      <c r="F2375" s="12" t="s">
        <v>40</v>
      </c>
      <c r="G2375" s="12">
        <v>40580</v>
      </c>
      <c r="H2375" s="12" t="s">
        <v>42</v>
      </c>
      <c r="I2375" s="12" t="s">
        <v>43</v>
      </c>
      <c r="J2375" s="12">
        <v>731931</v>
      </c>
      <c r="K2375" s="12">
        <v>2</v>
      </c>
      <c r="L2375" s="13">
        <v>532</v>
      </c>
      <c r="M2375" s="14">
        <f>Table1[[#This Row],[Column1]]/100</f>
        <v>0.2</v>
      </c>
      <c r="N2375" s="13">
        <f>Table1[[#This Row],[Unit_Price]]*Table1[[#This Row],[Quantity]]*(1-Table1[[#This Row],[Discount_%]])</f>
        <v>851.2</v>
      </c>
      <c r="O2375" s="13">
        <v>26037</v>
      </c>
      <c r="P2375" s="13">
        <f>Table1[[#This Row],[Revenue]]-Table1[[#This Row],[Cost]]</f>
        <v>-25185.8</v>
      </c>
      <c r="Q2375" s="12" t="s">
        <v>49</v>
      </c>
      <c r="R2375" s="12" t="s">
        <v>52</v>
      </c>
      <c r="S2375" s="12" t="s">
        <v>53</v>
      </c>
      <c r="T2375" s="12">
        <v>1</v>
      </c>
      <c r="U2375" s="12">
        <v>20</v>
      </c>
      <c r="V2375" s="20" t="str">
        <f>TEXT(Table1[[#This Row],[Date]],"mmm-yyyy")</f>
        <v>Jul-2025</v>
      </c>
    </row>
    <row r="2376" spans="1:22" x14ac:dyDescent="0.2">
      <c r="A2376" s="11">
        <f t="shared" si="36"/>
        <v>45855</v>
      </c>
      <c r="B2376" s="12" t="s">
        <v>23</v>
      </c>
      <c r="C2376" s="12" t="str">
        <f>VLOOKUP(D2376, City_Mapping!A:B, 2, FALSE)</f>
        <v>India</v>
      </c>
      <c r="D2376" s="12" t="s">
        <v>33</v>
      </c>
      <c r="E2376" s="12" t="s">
        <v>35</v>
      </c>
      <c r="F2376" s="12" t="s">
        <v>40</v>
      </c>
      <c r="G2376" s="12">
        <v>91118</v>
      </c>
      <c r="H2376" s="12" t="s">
        <v>42</v>
      </c>
      <c r="I2376" s="12" t="s">
        <v>45</v>
      </c>
      <c r="J2376" s="12">
        <v>979987</v>
      </c>
      <c r="K2376" s="12">
        <v>7</v>
      </c>
      <c r="L2376" s="13">
        <v>596</v>
      </c>
      <c r="M2376" s="14">
        <f>Table1[[#This Row],[Column1]]/100</f>
        <v>0.1</v>
      </c>
      <c r="N2376" s="13">
        <f>Table1[[#This Row],[Unit_Price]]*Table1[[#This Row],[Quantity]]*(1-Table1[[#This Row],[Discount_%]])</f>
        <v>3754.8</v>
      </c>
      <c r="O2376" s="13">
        <v>19135</v>
      </c>
      <c r="P2376" s="13">
        <f>Table1[[#This Row],[Revenue]]-Table1[[#This Row],[Cost]]</f>
        <v>-15380.2</v>
      </c>
      <c r="Q2376" s="12" t="s">
        <v>48</v>
      </c>
      <c r="R2376" s="12" t="s">
        <v>51</v>
      </c>
      <c r="S2376" s="12" t="s">
        <v>54</v>
      </c>
      <c r="T2376" s="12">
        <v>4</v>
      </c>
      <c r="U2376" s="12">
        <v>10</v>
      </c>
      <c r="V2376" s="20" t="str">
        <f>TEXT(Table1[[#This Row],[Date]],"mmm-yyyy")</f>
        <v>Jul-2025</v>
      </c>
    </row>
    <row r="2377" spans="1:22" x14ac:dyDescent="0.2">
      <c r="A2377" s="11">
        <f t="shared" si="36"/>
        <v>45855</v>
      </c>
      <c r="B2377" s="12" t="s">
        <v>21</v>
      </c>
      <c r="C2377" s="12" t="str">
        <f>VLOOKUP(D2377, City_Mapping!A:B, 2, FALSE)</f>
        <v>India</v>
      </c>
      <c r="D2377" s="12" t="s">
        <v>28</v>
      </c>
      <c r="E2377" s="12" t="s">
        <v>35</v>
      </c>
      <c r="F2377" s="12" t="s">
        <v>38</v>
      </c>
      <c r="G2377" s="12">
        <v>36469</v>
      </c>
      <c r="H2377" s="12" t="s">
        <v>41</v>
      </c>
      <c r="I2377" s="12" t="s">
        <v>43</v>
      </c>
      <c r="J2377" s="12">
        <v>188377</v>
      </c>
      <c r="K2377" s="12">
        <v>9</v>
      </c>
      <c r="L2377" s="13">
        <v>4858</v>
      </c>
      <c r="M2377" s="14">
        <f>Table1[[#This Row],[Column1]]/100</f>
        <v>0.1</v>
      </c>
      <c r="N2377" s="13">
        <f>Table1[[#This Row],[Unit_Price]]*Table1[[#This Row],[Quantity]]*(1-Table1[[#This Row],[Discount_%]])</f>
        <v>39349.800000000003</v>
      </c>
      <c r="O2377" s="13">
        <v>1838</v>
      </c>
      <c r="P2377" s="13">
        <f>Table1[[#This Row],[Revenue]]-Table1[[#This Row],[Cost]]</f>
        <v>37511.800000000003</v>
      </c>
      <c r="Q2377" s="12" t="s">
        <v>48</v>
      </c>
      <c r="R2377" s="12" t="s">
        <v>50</v>
      </c>
      <c r="S2377" s="12" t="s">
        <v>53</v>
      </c>
      <c r="T2377" s="12">
        <v>1</v>
      </c>
      <c r="U2377" s="12">
        <v>10</v>
      </c>
      <c r="V2377" s="20" t="str">
        <f>TEXT(Table1[[#This Row],[Date]],"mmm-yyyy")</f>
        <v>Jul-2025</v>
      </c>
    </row>
    <row r="2378" spans="1:22" x14ac:dyDescent="0.2">
      <c r="A2378" s="11">
        <f t="shared" si="36"/>
        <v>45856</v>
      </c>
      <c r="B2378" s="12" t="s">
        <v>20</v>
      </c>
      <c r="C2378" s="12" t="str">
        <f>VLOOKUP(D2378, City_Mapping!A:B, 2, FALSE)</f>
        <v>India</v>
      </c>
      <c r="D2378" s="12" t="s">
        <v>33</v>
      </c>
      <c r="E2378" s="12" t="s">
        <v>34</v>
      </c>
      <c r="F2378" s="12" t="s">
        <v>37</v>
      </c>
      <c r="G2378" s="12">
        <v>75179</v>
      </c>
      <c r="H2378" s="12" t="s">
        <v>42</v>
      </c>
      <c r="I2378" s="12" t="s">
        <v>44</v>
      </c>
      <c r="J2378" s="12">
        <v>447320</v>
      </c>
      <c r="K2378" s="12">
        <v>8</v>
      </c>
      <c r="L2378" s="13">
        <v>3641</v>
      </c>
      <c r="M2378" s="14">
        <f>Table1[[#This Row],[Column1]]/100</f>
        <v>0.05</v>
      </c>
      <c r="N2378" s="13">
        <f>Table1[[#This Row],[Unit_Price]]*Table1[[#This Row],[Quantity]]*(1-Table1[[#This Row],[Discount_%]])</f>
        <v>27671.599999999999</v>
      </c>
      <c r="O2378" s="13">
        <v>20593</v>
      </c>
      <c r="P2378" s="13">
        <f>Table1[[#This Row],[Revenue]]-Table1[[#This Row],[Cost]]</f>
        <v>7078.5999999999985</v>
      </c>
      <c r="Q2378" s="12" t="s">
        <v>49</v>
      </c>
      <c r="R2378" s="12" t="s">
        <v>52</v>
      </c>
      <c r="S2378" s="12" t="s">
        <v>56</v>
      </c>
      <c r="T2378" s="12">
        <v>5</v>
      </c>
      <c r="U2378" s="12">
        <v>5</v>
      </c>
      <c r="V2378" s="20" t="str">
        <f>TEXT(Table1[[#This Row],[Date]],"mmm-yyyy")</f>
        <v>Jul-2025</v>
      </c>
    </row>
    <row r="2379" spans="1:22" x14ac:dyDescent="0.2">
      <c r="A2379" s="11">
        <f t="shared" si="36"/>
        <v>45856</v>
      </c>
      <c r="B2379" s="12" t="s">
        <v>21</v>
      </c>
      <c r="C2379" s="12" t="str">
        <f>VLOOKUP(D2379, City_Mapping!A:B, 2, FALSE)</f>
        <v>India</v>
      </c>
      <c r="D2379" s="12" t="s">
        <v>32</v>
      </c>
      <c r="E2379" s="12" t="s">
        <v>35</v>
      </c>
      <c r="F2379" s="12" t="s">
        <v>39</v>
      </c>
      <c r="G2379" s="12">
        <v>97938</v>
      </c>
      <c r="H2379" s="12" t="s">
        <v>41</v>
      </c>
      <c r="I2379" s="12" t="s">
        <v>45</v>
      </c>
      <c r="J2379" s="12">
        <v>200898</v>
      </c>
      <c r="K2379" s="12">
        <v>9</v>
      </c>
      <c r="L2379" s="13">
        <v>3277</v>
      </c>
      <c r="M2379" s="14">
        <f>Table1[[#This Row],[Column1]]/100</f>
        <v>0.15</v>
      </c>
      <c r="N2379" s="13">
        <f>Table1[[#This Row],[Unit_Price]]*Table1[[#This Row],[Quantity]]*(1-Table1[[#This Row],[Discount_%]])</f>
        <v>25069.05</v>
      </c>
      <c r="O2379" s="13">
        <v>3784</v>
      </c>
      <c r="P2379" s="13">
        <f>Table1[[#This Row],[Revenue]]-Table1[[#This Row],[Cost]]</f>
        <v>21285.05</v>
      </c>
      <c r="Q2379" s="12" t="s">
        <v>49</v>
      </c>
      <c r="R2379" s="12" t="s">
        <v>52</v>
      </c>
      <c r="S2379" s="12" t="s">
        <v>53</v>
      </c>
      <c r="T2379" s="12">
        <v>5</v>
      </c>
      <c r="U2379" s="12">
        <v>15</v>
      </c>
      <c r="V2379" s="20" t="str">
        <f>TEXT(Table1[[#This Row],[Date]],"mmm-yyyy")</f>
        <v>Jul-2025</v>
      </c>
    </row>
    <row r="2380" spans="1:22" x14ac:dyDescent="0.2">
      <c r="A2380" s="11">
        <f t="shared" si="36"/>
        <v>45856</v>
      </c>
      <c r="B2380" s="12" t="s">
        <v>22</v>
      </c>
      <c r="C2380" s="12" t="str">
        <f>VLOOKUP(D2380, City_Mapping!A:B, 2, FALSE)</f>
        <v>UK</v>
      </c>
      <c r="D2380" s="12" t="s">
        <v>29</v>
      </c>
      <c r="E2380" s="12" t="s">
        <v>36</v>
      </c>
      <c r="F2380" s="12" t="s">
        <v>38</v>
      </c>
      <c r="G2380" s="12">
        <v>34236</v>
      </c>
      <c r="H2380" s="12" t="s">
        <v>41</v>
      </c>
      <c r="I2380" s="12" t="s">
        <v>43</v>
      </c>
      <c r="J2380" s="12">
        <v>857320</v>
      </c>
      <c r="K2380" s="12">
        <v>8</v>
      </c>
      <c r="L2380" s="13">
        <v>3778</v>
      </c>
      <c r="M2380" s="14">
        <f>Table1[[#This Row],[Column1]]/100</f>
        <v>0.05</v>
      </c>
      <c r="N2380" s="13">
        <f>Table1[[#This Row],[Unit_Price]]*Table1[[#This Row],[Quantity]]*(1-Table1[[#This Row],[Discount_%]])</f>
        <v>28712.799999999999</v>
      </c>
      <c r="O2380" s="13">
        <v>29781</v>
      </c>
      <c r="P2380" s="13">
        <f>Table1[[#This Row],[Revenue]]-Table1[[#This Row],[Cost]]</f>
        <v>-1068.2000000000007</v>
      </c>
      <c r="Q2380" s="12" t="s">
        <v>49</v>
      </c>
      <c r="R2380" s="12" t="s">
        <v>51</v>
      </c>
      <c r="S2380" s="12" t="s">
        <v>54</v>
      </c>
      <c r="T2380" s="12">
        <v>2</v>
      </c>
      <c r="U2380" s="12">
        <v>5</v>
      </c>
      <c r="V2380" s="20" t="str">
        <f>TEXT(Table1[[#This Row],[Date]],"mmm-yyyy")</f>
        <v>Jul-2025</v>
      </c>
    </row>
    <row r="2381" spans="1:22" x14ac:dyDescent="0.2">
      <c r="A2381" s="11">
        <f t="shared" si="36"/>
        <v>45856</v>
      </c>
      <c r="B2381" s="12" t="s">
        <v>21</v>
      </c>
      <c r="C2381" s="12" t="str">
        <f>VLOOKUP(D2381, City_Mapping!A:B, 2, FALSE)</f>
        <v>UAE</v>
      </c>
      <c r="D2381" s="12" t="s">
        <v>30</v>
      </c>
      <c r="E2381" s="12" t="s">
        <v>35</v>
      </c>
      <c r="F2381" s="12" t="s">
        <v>40</v>
      </c>
      <c r="G2381" s="12">
        <v>35110</v>
      </c>
      <c r="H2381" s="12" t="s">
        <v>42</v>
      </c>
      <c r="I2381" s="12" t="s">
        <v>43</v>
      </c>
      <c r="J2381" s="12">
        <v>329234</v>
      </c>
      <c r="K2381" s="12">
        <v>4</v>
      </c>
      <c r="L2381" s="13">
        <v>671</v>
      </c>
      <c r="M2381" s="14">
        <f>Table1[[#This Row],[Column1]]/100</f>
        <v>0.2</v>
      </c>
      <c r="N2381" s="13">
        <f>Table1[[#This Row],[Unit_Price]]*Table1[[#This Row],[Quantity]]*(1-Table1[[#This Row],[Discount_%]])</f>
        <v>2147.2000000000003</v>
      </c>
      <c r="O2381" s="13">
        <v>22978</v>
      </c>
      <c r="P2381" s="13">
        <f>Table1[[#This Row],[Revenue]]-Table1[[#This Row],[Cost]]</f>
        <v>-20830.8</v>
      </c>
      <c r="Q2381" s="12" t="s">
        <v>46</v>
      </c>
      <c r="R2381" s="12" t="s">
        <v>50</v>
      </c>
      <c r="S2381" s="12" t="s">
        <v>53</v>
      </c>
      <c r="T2381" s="12">
        <v>2</v>
      </c>
      <c r="U2381" s="12">
        <v>20</v>
      </c>
      <c r="V2381" s="20" t="str">
        <f>TEXT(Table1[[#This Row],[Date]],"mmm-yyyy")</f>
        <v>Jul-2025</v>
      </c>
    </row>
    <row r="2382" spans="1:22" x14ac:dyDescent="0.2">
      <c r="A2382" s="11">
        <f t="shared" si="36"/>
        <v>45856</v>
      </c>
      <c r="B2382" s="12" t="s">
        <v>23</v>
      </c>
      <c r="C2382" s="12" t="str">
        <f>VLOOKUP(D2382, City_Mapping!A:B, 2, FALSE)</f>
        <v>India</v>
      </c>
      <c r="D2382" s="12" t="s">
        <v>32</v>
      </c>
      <c r="E2382" s="12" t="s">
        <v>35</v>
      </c>
      <c r="F2382" s="12" t="s">
        <v>38</v>
      </c>
      <c r="G2382" s="12">
        <v>33430</v>
      </c>
      <c r="H2382" s="12" t="s">
        <v>42</v>
      </c>
      <c r="I2382" s="12" t="s">
        <v>45</v>
      </c>
      <c r="J2382" s="12">
        <v>699564</v>
      </c>
      <c r="K2382" s="12">
        <v>7</v>
      </c>
      <c r="L2382" s="13">
        <v>1400</v>
      </c>
      <c r="M2382" s="14">
        <f>Table1[[#This Row],[Column1]]/100</f>
        <v>0.15</v>
      </c>
      <c r="N2382" s="13">
        <f>Table1[[#This Row],[Unit_Price]]*Table1[[#This Row],[Quantity]]*(1-Table1[[#This Row],[Discount_%]])</f>
        <v>8330</v>
      </c>
      <c r="O2382" s="13">
        <v>2351</v>
      </c>
      <c r="P2382" s="13">
        <f>Table1[[#This Row],[Revenue]]-Table1[[#This Row],[Cost]]</f>
        <v>5979</v>
      </c>
      <c r="Q2382" s="12" t="s">
        <v>48</v>
      </c>
      <c r="R2382" s="12" t="s">
        <v>51</v>
      </c>
      <c r="S2382" s="12" t="s">
        <v>54</v>
      </c>
      <c r="T2382" s="12">
        <v>3</v>
      </c>
      <c r="U2382" s="12">
        <v>15</v>
      </c>
      <c r="V2382" s="20" t="str">
        <f>TEXT(Table1[[#This Row],[Date]],"mmm-yyyy")</f>
        <v>Jul-2025</v>
      </c>
    </row>
    <row r="2383" spans="1:22" x14ac:dyDescent="0.2">
      <c r="A2383" s="11">
        <f t="shared" ref="A2383:A2446" si="37">A2371+1</f>
        <v>45856</v>
      </c>
      <c r="B2383" s="12" t="s">
        <v>22</v>
      </c>
      <c r="C2383" s="12" t="str">
        <f>VLOOKUP(D2383, City_Mapping!A:B, 2, FALSE)</f>
        <v>India</v>
      </c>
      <c r="D2383" s="12" t="s">
        <v>32</v>
      </c>
      <c r="E2383" s="12" t="s">
        <v>35</v>
      </c>
      <c r="F2383" s="12" t="s">
        <v>40</v>
      </c>
      <c r="G2383" s="12">
        <v>54407</v>
      </c>
      <c r="H2383" s="12" t="s">
        <v>41</v>
      </c>
      <c r="I2383" s="12" t="s">
        <v>45</v>
      </c>
      <c r="J2383" s="12">
        <v>741062</v>
      </c>
      <c r="K2383" s="12">
        <v>9</v>
      </c>
      <c r="L2383" s="13">
        <v>4866</v>
      </c>
      <c r="M2383" s="14">
        <f>Table1[[#This Row],[Column1]]/100</f>
        <v>0.05</v>
      </c>
      <c r="N2383" s="13">
        <f>Table1[[#This Row],[Unit_Price]]*Table1[[#This Row],[Quantity]]*(1-Table1[[#This Row],[Discount_%]])</f>
        <v>41604.299999999996</v>
      </c>
      <c r="O2383" s="13">
        <v>1205</v>
      </c>
      <c r="P2383" s="13">
        <f>Table1[[#This Row],[Revenue]]-Table1[[#This Row],[Cost]]</f>
        <v>40399.299999999996</v>
      </c>
      <c r="Q2383" s="12" t="s">
        <v>46</v>
      </c>
      <c r="R2383" s="12" t="s">
        <v>52</v>
      </c>
      <c r="S2383" s="12" t="s">
        <v>55</v>
      </c>
      <c r="T2383" s="12">
        <v>1</v>
      </c>
      <c r="U2383" s="12">
        <v>5</v>
      </c>
      <c r="V2383" s="20" t="str">
        <f>TEXT(Table1[[#This Row],[Date]],"mmm-yyyy")</f>
        <v>Jul-2025</v>
      </c>
    </row>
    <row r="2384" spans="1:22" x14ac:dyDescent="0.2">
      <c r="A2384" s="11">
        <f t="shared" si="37"/>
        <v>45856</v>
      </c>
      <c r="B2384" s="12" t="s">
        <v>23</v>
      </c>
      <c r="C2384" s="12" t="str">
        <f>VLOOKUP(D2384, City_Mapping!A:B, 2, FALSE)</f>
        <v>UK</v>
      </c>
      <c r="D2384" s="12" t="s">
        <v>29</v>
      </c>
      <c r="E2384" s="12" t="s">
        <v>34</v>
      </c>
      <c r="F2384" s="12" t="s">
        <v>37</v>
      </c>
      <c r="G2384" s="12">
        <v>47948</v>
      </c>
      <c r="H2384" s="12" t="s">
        <v>42</v>
      </c>
      <c r="I2384" s="12" t="s">
        <v>45</v>
      </c>
      <c r="J2384" s="12">
        <v>496371</v>
      </c>
      <c r="K2384" s="12">
        <v>9</v>
      </c>
      <c r="L2384" s="13">
        <v>1241</v>
      </c>
      <c r="M2384" s="14">
        <f>Table1[[#This Row],[Column1]]/100</f>
        <v>0.2</v>
      </c>
      <c r="N2384" s="13">
        <f>Table1[[#This Row],[Unit_Price]]*Table1[[#This Row],[Quantity]]*(1-Table1[[#This Row],[Discount_%]])</f>
        <v>8935.2000000000007</v>
      </c>
      <c r="O2384" s="13">
        <v>18478</v>
      </c>
      <c r="P2384" s="13">
        <f>Table1[[#This Row],[Revenue]]-Table1[[#This Row],[Cost]]</f>
        <v>-9542.7999999999993</v>
      </c>
      <c r="Q2384" s="12" t="s">
        <v>46</v>
      </c>
      <c r="R2384" s="12" t="s">
        <v>50</v>
      </c>
      <c r="S2384" s="12" t="s">
        <v>55</v>
      </c>
      <c r="T2384" s="12">
        <v>1</v>
      </c>
      <c r="U2384" s="12">
        <v>20</v>
      </c>
      <c r="V2384" s="20" t="str">
        <f>TEXT(Table1[[#This Row],[Date]],"mmm-yyyy")</f>
        <v>Jul-2025</v>
      </c>
    </row>
    <row r="2385" spans="1:22" x14ac:dyDescent="0.2">
      <c r="A2385" s="11">
        <f t="shared" si="37"/>
        <v>45856</v>
      </c>
      <c r="B2385" s="12" t="s">
        <v>23</v>
      </c>
      <c r="C2385" s="12" t="str">
        <f>VLOOKUP(D2385, City_Mapping!A:B, 2, FALSE)</f>
        <v>UK</v>
      </c>
      <c r="D2385" s="12" t="s">
        <v>29</v>
      </c>
      <c r="E2385" s="12" t="s">
        <v>35</v>
      </c>
      <c r="F2385" s="12" t="s">
        <v>40</v>
      </c>
      <c r="G2385" s="12">
        <v>93299</v>
      </c>
      <c r="H2385" s="12" t="s">
        <v>42</v>
      </c>
      <c r="I2385" s="12" t="s">
        <v>45</v>
      </c>
      <c r="J2385" s="12">
        <v>910004</v>
      </c>
      <c r="K2385" s="12">
        <v>4</v>
      </c>
      <c r="L2385" s="13">
        <v>3114</v>
      </c>
      <c r="M2385" s="14">
        <f>Table1[[#This Row],[Column1]]/100</f>
        <v>0</v>
      </c>
      <c r="N2385" s="13">
        <f>Table1[[#This Row],[Unit_Price]]*Table1[[#This Row],[Quantity]]*(1-Table1[[#This Row],[Discount_%]])</f>
        <v>12456</v>
      </c>
      <c r="O2385" s="13">
        <v>29881</v>
      </c>
      <c r="P2385" s="13">
        <f>Table1[[#This Row],[Revenue]]-Table1[[#This Row],[Cost]]</f>
        <v>-17425</v>
      </c>
      <c r="Q2385" s="12" t="s">
        <v>49</v>
      </c>
      <c r="R2385" s="12" t="s">
        <v>52</v>
      </c>
      <c r="S2385" s="12" t="s">
        <v>56</v>
      </c>
      <c r="T2385" s="12">
        <v>5</v>
      </c>
      <c r="U2385" s="12">
        <v>0</v>
      </c>
      <c r="V2385" s="20" t="str">
        <f>TEXT(Table1[[#This Row],[Date]],"mmm-yyyy")</f>
        <v>Jul-2025</v>
      </c>
    </row>
    <row r="2386" spans="1:22" x14ac:dyDescent="0.2">
      <c r="A2386" s="11">
        <f t="shared" si="37"/>
        <v>45856</v>
      </c>
      <c r="B2386" s="12" t="s">
        <v>22</v>
      </c>
      <c r="C2386" s="12" t="str">
        <f>VLOOKUP(D2386, City_Mapping!A:B, 2, FALSE)</f>
        <v>India</v>
      </c>
      <c r="D2386" s="12" t="s">
        <v>33</v>
      </c>
      <c r="E2386" s="12" t="s">
        <v>36</v>
      </c>
      <c r="F2386" s="12" t="s">
        <v>38</v>
      </c>
      <c r="G2386" s="12">
        <v>92565</v>
      </c>
      <c r="H2386" s="12" t="s">
        <v>41</v>
      </c>
      <c r="I2386" s="12" t="s">
        <v>43</v>
      </c>
      <c r="J2386" s="12">
        <v>614300</v>
      </c>
      <c r="K2386" s="12">
        <v>7</v>
      </c>
      <c r="L2386" s="13">
        <v>2422</v>
      </c>
      <c r="M2386" s="14">
        <f>Table1[[#This Row],[Column1]]/100</f>
        <v>0.2</v>
      </c>
      <c r="N2386" s="13">
        <f>Table1[[#This Row],[Unit_Price]]*Table1[[#This Row],[Quantity]]*(1-Table1[[#This Row],[Discount_%]])</f>
        <v>13563.2</v>
      </c>
      <c r="O2386" s="13">
        <v>17568</v>
      </c>
      <c r="P2386" s="13">
        <f>Table1[[#This Row],[Revenue]]-Table1[[#This Row],[Cost]]</f>
        <v>-4004.7999999999993</v>
      </c>
      <c r="Q2386" s="12" t="s">
        <v>47</v>
      </c>
      <c r="R2386" s="12" t="s">
        <v>52</v>
      </c>
      <c r="S2386" s="12" t="s">
        <v>56</v>
      </c>
      <c r="T2386" s="12">
        <v>2</v>
      </c>
      <c r="U2386" s="12">
        <v>20</v>
      </c>
      <c r="V2386" s="20" t="str">
        <f>TEXT(Table1[[#This Row],[Date]],"mmm-yyyy")</f>
        <v>Jul-2025</v>
      </c>
    </row>
    <row r="2387" spans="1:22" x14ac:dyDescent="0.2">
      <c r="A2387" s="11">
        <f t="shared" si="37"/>
        <v>45856</v>
      </c>
      <c r="B2387" s="12" t="s">
        <v>23</v>
      </c>
      <c r="C2387" s="12" t="str">
        <f>VLOOKUP(D2387, City_Mapping!A:B, 2, FALSE)</f>
        <v>India</v>
      </c>
      <c r="D2387" s="12" t="s">
        <v>28</v>
      </c>
      <c r="E2387" s="12" t="s">
        <v>36</v>
      </c>
      <c r="F2387" s="12" t="s">
        <v>37</v>
      </c>
      <c r="G2387" s="12">
        <v>67367</v>
      </c>
      <c r="H2387" s="12" t="s">
        <v>42</v>
      </c>
      <c r="I2387" s="12" t="s">
        <v>43</v>
      </c>
      <c r="J2387" s="12">
        <v>428658</v>
      </c>
      <c r="K2387" s="12">
        <v>6</v>
      </c>
      <c r="L2387" s="13">
        <v>3197</v>
      </c>
      <c r="M2387" s="14">
        <f>Table1[[#This Row],[Column1]]/100</f>
        <v>0.05</v>
      </c>
      <c r="N2387" s="13">
        <f>Table1[[#This Row],[Unit_Price]]*Table1[[#This Row],[Quantity]]*(1-Table1[[#This Row],[Discount_%]])</f>
        <v>18222.899999999998</v>
      </c>
      <c r="O2387" s="13">
        <v>24129</v>
      </c>
      <c r="P2387" s="13">
        <f>Table1[[#This Row],[Revenue]]-Table1[[#This Row],[Cost]]</f>
        <v>-5906.1000000000022</v>
      </c>
      <c r="Q2387" s="12" t="s">
        <v>46</v>
      </c>
      <c r="R2387" s="12" t="s">
        <v>50</v>
      </c>
      <c r="S2387" s="12" t="s">
        <v>56</v>
      </c>
      <c r="T2387" s="12">
        <v>4</v>
      </c>
      <c r="U2387" s="12">
        <v>5</v>
      </c>
      <c r="V2387" s="20" t="str">
        <f>TEXT(Table1[[#This Row],[Date]],"mmm-yyyy")</f>
        <v>Jul-2025</v>
      </c>
    </row>
    <row r="2388" spans="1:22" x14ac:dyDescent="0.2">
      <c r="A2388" s="11">
        <f t="shared" si="37"/>
        <v>45856</v>
      </c>
      <c r="B2388" s="12" t="s">
        <v>23</v>
      </c>
      <c r="C2388" s="12" t="str">
        <f>VLOOKUP(D2388, City_Mapping!A:B, 2, FALSE)</f>
        <v>USA</v>
      </c>
      <c r="D2388" s="12" t="s">
        <v>31</v>
      </c>
      <c r="E2388" s="12" t="s">
        <v>36</v>
      </c>
      <c r="F2388" s="12" t="s">
        <v>40</v>
      </c>
      <c r="G2388" s="12">
        <v>48180</v>
      </c>
      <c r="H2388" s="12" t="s">
        <v>41</v>
      </c>
      <c r="I2388" s="12" t="s">
        <v>43</v>
      </c>
      <c r="J2388" s="12">
        <v>831393</v>
      </c>
      <c r="K2388" s="12">
        <v>3</v>
      </c>
      <c r="L2388" s="13">
        <v>890</v>
      </c>
      <c r="M2388" s="14">
        <f>Table1[[#This Row],[Column1]]/100</f>
        <v>0.15</v>
      </c>
      <c r="N2388" s="13">
        <f>Table1[[#This Row],[Unit_Price]]*Table1[[#This Row],[Quantity]]*(1-Table1[[#This Row],[Discount_%]])</f>
        <v>2269.5</v>
      </c>
      <c r="O2388" s="13">
        <v>7902</v>
      </c>
      <c r="P2388" s="13">
        <f>Table1[[#This Row],[Revenue]]-Table1[[#This Row],[Cost]]</f>
        <v>-5632.5</v>
      </c>
      <c r="Q2388" s="12" t="s">
        <v>47</v>
      </c>
      <c r="R2388" s="12" t="s">
        <v>51</v>
      </c>
      <c r="S2388" s="12" t="s">
        <v>56</v>
      </c>
      <c r="T2388" s="12">
        <v>5</v>
      </c>
      <c r="U2388" s="12">
        <v>15</v>
      </c>
      <c r="V2388" s="20" t="str">
        <f>TEXT(Table1[[#This Row],[Date]],"mmm-yyyy")</f>
        <v>Jul-2025</v>
      </c>
    </row>
    <row r="2389" spans="1:22" x14ac:dyDescent="0.2">
      <c r="A2389" s="11">
        <f t="shared" si="37"/>
        <v>45856</v>
      </c>
      <c r="B2389" s="12" t="s">
        <v>21</v>
      </c>
      <c r="C2389" s="12" t="str">
        <f>VLOOKUP(D2389, City_Mapping!A:B, 2, FALSE)</f>
        <v>India</v>
      </c>
      <c r="D2389" s="12" t="s">
        <v>33</v>
      </c>
      <c r="E2389" s="12" t="s">
        <v>36</v>
      </c>
      <c r="F2389" s="12" t="s">
        <v>39</v>
      </c>
      <c r="G2389" s="12">
        <v>14652</v>
      </c>
      <c r="H2389" s="12" t="s">
        <v>42</v>
      </c>
      <c r="I2389" s="12" t="s">
        <v>44</v>
      </c>
      <c r="J2389" s="12">
        <v>275915</v>
      </c>
      <c r="K2389" s="12">
        <v>6</v>
      </c>
      <c r="L2389" s="13">
        <v>1458</v>
      </c>
      <c r="M2389" s="14">
        <f>Table1[[#This Row],[Column1]]/100</f>
        <v>0.15</v>
      </c>
      <c r="N2389" s="13">
        <f>Table1[[#This Row],[Unit_Price]]*Table1[[#This Row],[Quantity]]*(1-Table1[[#This Row],[Discount_%]])</f>
        <v>7435.8</v>
      </c>
      <c r="O2389" s="13">
        <v>6502</v>
      </c>
      <c r="P2389" s="13">
        <f>Table1[[#This Row],[Revenue]]-Table1[[#This Row],[Cost]]</f>
        <v>933.80000000000018</v>
      </c>
      <c r="Q2389" s="12" t="s">
        <v>47</v>
      </c>
      <c r="R2389" s="12" t="s">
        <v>52</v>
      </c>
      <c r="S2389" s="12" t="s">
        <v>56</v>
      </c>
      <c r="T2389" s="12">
        <v>1</v>
      </c>
      <c r="U2389" s="12">
        <v>15</v>
      </c>
      <c r="V2389" s="20" t="str">
        <f>TEXT(Table1[[#This Row],[Date]],"mmm-yyyy")</f>
        <v>Jul-2025</v>
      </c>
    </row>
    <row r="2390" spans="1:22" x14ac:dyDescent="0.2">
      <c r="A2390" s="11">
        <f t="shared" si="37"/>
        <v>45857</v>
      </c>
      <c r="B2390" s="12" t="s">
        <v>20</v>
      </c>
      <c r="C2390" s="12" t="str">
        <f>VLOOKUP(D2390, City_Mapping!A:B, 2, FALSE)</f>
        <v>USA</v>
      </c>
      <c r="D2390" s="12" t="s">
        <v>31</v>
      </c>
      <c r="E2390" s="12" t="s">
        <v>35</v>
      </c>
      <c r="F2390" s="12" t="s">
        <v>40</v>
      </c>
      <c r="G2390" s="12">
        <v>82370</v>
      </c>
      <c r="H2390" s="12" t="s">
        <v>42</v>
      </c>
      <c r="I2390" s="12" t="s">
        <v>45</v>
      </c>
      <c r="J2390" s="12">
        <v>971399</v>
      </c>
      <c r="K2390" s="12">
        <v>8</v>
      </c>
      <c r="L2390" s="13">
        <v>843</v>
      </c>
      <c r="M2390" s="14">
        <f>Table1[[#This Row],[Column1]]/100</f>
        <v>0</v>
      </c>
      <c r="N2390" s="13">
        <f>Table1[[#This Row],[Unit_Price]]*Table1[[#This Row],[Quantity]]*(1-Table1[[#This Row],[Discount_%]])</f>
        <v>6744</v>
      </c>
      <c r="O2390" s="13">
        <v>11984</v>
      </c>
      <c r="P2390" s="13">
        <f>Table1[[#This Row],[Revenue]]-Table1[[#This Row],[Cost]]</f>
        <v>-5240</v>
      </c>
      <c r="Q2390" s="12" t="s">
        <v>49</v>
      </c>
      <c r="R2390" s="12" t="s">
        <v>50</v>
      </c>
      <c r="S2390" s="12" t="s">
        <v>54</v>
      </c>
      <c r="T2390" s="12">
        <v>1</v>
      </c>
      <c r="U2390" s="12">
        <v>0</v>
      </c>
      <c r="V2390" s="20" t="str">
        <f>TEXT(Table1[[#This Row],[Date]],"mmm-yyyy")</f>
        <v>Jul-2025</v>
      </c>
    </row>
    <row r="2391" spans="1:22" x14ac:dyDescent="0.2">
      <c r="A2391" s="11">
        <f t="shared" si="37"/>
        <v>45857</v>
      </c>
      <c r="B2391" s="12" t="s">
        <v>23</v>
      </c>
      <c r="C2391" s="12" t="str">
        <f>VLOOKUP(D2391, City_Mapping!A:B, 2, FALSE)</f>
        <v>India</v>
      </c>
      <c r="D2391" s="12" t="s">
        <v>32</v>
      </c>
      <c r="E2391" s="12" t="s">
        <v>34</v>
      </c>
      <c r="F2391" s="12" t="s">
        <v>37</v>
      </c>
      <c r="G2391" s="12">
        <v>98023</v>
      </c>
      <c r="H2391" s="12" t="s">
        <v>42</v>
      </c>
      <c r="I2391" s="12" t="s">
        <v>43</v>
      </c>
      <c r="J2391" s="12">
        <v>135357</v>
      </c>
      <c r="K2391" s="12">
        <v>2</v>
      </c>
      <c r="L2391" s="13">
        <v>3981</v>
      </c>
      <c r="M2391" s="14">
        <f>Table1[[#This Row],[Column1]]/100</f>
        <v>0.05</v>
      </c>
      <c r="N2391" s="13">
        <f>Table1[[#This Row],[Unit_Price]]*Table1[[#This Row],[Quantity]]*(1-Table1[[#This Row],[Discount_%]])</f>
        <v>7563.9</v>
      </c>
      <c r="O2391" s="13">
        <v>13686</v>
      </c>
      <c r="P2391" s="13">
        <f>Table1[[#This Row],[Revenue]]-Table1[[#This Row],[Cost]]</f>
        <v>-6122.1</v>
      </c>
      <c r="Q2391" s="12" t="s">
        <v>47</v>
      </c>
      <c r="R2391" s="12" t="s">
        <v>51</v>
      </c>
      <c r="S2391" s="12" t="s">
        <v>55</v>
      </c>
      <c r="T2391" s="12">
        <v>5</v>
      </c>
      <c r="U2391" s="12">
        <v>5</v>
      </c>
      <c r="V2391" s="20" t="str">
        <f>TEXT(Table1[[#This Row],[Date]],"mmm-yyyy")</f>
        <v>Jul-2025</v>
      </c>
    </row>
    <row r="2392" spans="1:22" x14ac:dyDescent="0.2">
      <c r="A2392" s="11">
        <f t="shared" si="37"/>
        <v>45857</v>
      </c>
      <c r="B2392" s="12" t="s">
        <v>23</v>
      </c>
      <c r="C2392" s="12" t="str">
        <f>VLOOKUP(D2392, City_Mapping!A:B, 2, FALSE)</f>
        <v>USA</v>
      </c>
      <c r="D2392" s="12" t="s">
        <v>31</v>
      </c>
      <c r="E2392" s="12" t="s">
        <v>36</v>
      </c>
      <c r="F2392" s="12" t="s">
        <v>38</v>
      </c>
      <c r="G2392" s="12">
        <v>17084</v>
      </c>
      <c r="H2392" s="12" t="s">
        <v>42</v>
      </c>
      <c r="I2392" s="12" t="s">
        <v>45</v>
      </c>
      <c r="J2392" s="12">
        <v>957910</v>
      </c>
      <c r="K2392" s="12">
        <v>3</v>
      </c>
      <c r="L2392" s="13">
        <v>2069</v>
      </c>
      <c r="M2392" s="14">
        <f>Table1[[#This Row],[Column1]]/100</f>
        <v>0</v>
      </c>
      <c r="N2392" s="13">
        <f>Table1[[#This Row],[Unit_Price]]*Table1[[#This Row],[Quantity]]*(1-Table1[[#This Row],[Discount_%]])</f>
        <v>6207</v>
      </c>
      <c r="O2392" s="13">
        <v>24072</v>
      </c>
      <c r="P2392" s="13">
        <f>Table1[[#This Row],[Revenue]]-Table1[[#This Row],[Cost]]</f>
        <v>-17865</v>
      </c>
      <c r="Q2392" s="12" t="s">
        <v>46</v>
      </c>
      <c r="R2392" s="12" t="s">
        <v>51</v>
      </c>
      <c r="S2392" s="12" t="s">
        <v>55</v>
      </c>
      <c r="T2392" s="12">
        <v>5</v>
      </c>
      <c r="U2392" s="12">
        <v>0</v>
      </c>
      <c r="V2392" s="20" t="str">
        <f>TEXT(Table1[[#This Row],[Date]],"mmm-yyyy")</f>
        <v>Jul-2025</v>
      </c>
    </row>
    <row r="2393" spans="1:22" x14ac:dyDescent="0.2">
      <c r="A2393" s="11">
        <f t="shared" si="37"/>
        <v>45857</v>
      </c>
      <c r="B2393" s="12" t="s">
        <v>23</v>
      </c>
      <c r="C2393" s="12" t="str">
        <f>VLOOKUP(D2393, City_Mapping!A:B, 2, FALSE)</f>
        <v>India</v>
      </c>
      <c r="D2393" s="12" t="s">
        <v>28</v>
      </c>
      <c r="E2393" s="12" t="s">
        <v>36</v>
      </c>
      <c r="F2393" s="12" t="s">
        <v>37</v>
      </c>
      <c r="G2393" s="12">
        <v>55630</v>
      </c>
      <c r="H2393" s="12" t="s">
        <v>42</v>
      </c>
      <c r="I2393" s="12" t="s">
        <v>45</v>
      </c>
      <c r="J2393" s="12">
        <v>643271</v>
      </c>
      <c r="K2393" s="12">
        <v>8</v>
      </c>
      <c r="L2393" s="13">
        <v>955</v>
      </c>
      <c r="M2393" s="14">
        <f>Table1[[#This Row],[Column1]]/100</f>
        <v>0.1</v>
      </c>
      <c r="N2393" s="13">
        <f>Table1[[#This Row],[Unit_Price]]*Table1[[#This Row],[Quantity]]*(1-Table1[[#This Row],[Discount_%]])</f>
        <v>6876</v>
      </c>
      <c r="O2393" s="13">
        <v>16242</v>
      </c>
      <c r="P2393" s="13">
        <f>Table1[[#This Row],[Revenue]]-Table1[[#This Row],[Cost]]</f>
        <v>-9366</v>
      </c>
      <c r="Q2393" s="12" t="s">
        <v>47</v>
      </c>
      <c r="R2393" s="12" t="s">
        <v>52</v>
      </c>
      <c r="S2393" s="12" t="s">
        <v>53</v>
      </c>
      <c r="T2393" s="12">
        <v>5</v>
      </c>
      <c r="U2393" s="12">
        <v>10</v>
      </c>
      <c r="V2393" s="20" t="str">
        <f>TEXT(Table1[[#This Row],[Date]],"mmm-yyyy")</f>
        <v>Jul-2025</v>
      </c>
    </row>
    <row r="2394" spans="1:22" x14ac:dyDescent="0.2">
      <c r="A2394" s="11">
        <f t="shared" si="37"/>
        <v>45857</v>
      </c>
      <c r="B2394" s="12" t="s">
        <v>21</v>
      </c>
      <c r="C2394" s="12" t="str">
        <f>VLOOKUP(D2394, City_Mapping!A:B, 2, FALSE)</f>
        <v>India</v>
      </c>
      <c r="D2394" s="12" t="s">
        <v>33</v>
      </c>
      <c r="E2394" s="12" t="s">
        <v>34</v>
      </c>
      <c r="F2394" s="12" t="s">
        <v>38</v>
      </c>
      <c r="G2394" s="12">
        <v>63276</v>
      </c>
      <c r="H2394" s="12" t="s">
        <v>42</v>
      </c>
      <c r="I2394" s="12" t="s">
        <v>43</v>
      </c>
      <c r="J2394" s="12">
        <v>659564</v>
      </c>
      <c r="K2394" s="12">
        <v>4</v>
      </c>
      <c r="L2394" s="13">
        <v>943</v>
      </c>
      <c r="M2394" s="14">
        <f>Table1[[#This Row],[Column1]]/100</f>
        <v>0.2</v>
      </c>
      <c r="N2394" s="13">
        <f>Table1[[#This Row],[Unit_Price]]*Table1[[#This Row],[Quantity]]*(1-Table1[[#This Row],[Discount_%]])</f>
        <v>3017.6000000000004</v>
      </c>
      <c r="O2394" s="13">
        <v>23162</v>
      </c>
      <c r="P2394" s="13">
        <f>Table1[[#This Row],[Revenue]]-Table1[[#This Row],[Cost]]</f>
        <v>-20144.400000000001</v>
      </c>
      <c r="Q2394" s="12" t="s">
        <v>46</v>
      </c>
      <c r="R2394" s="12" t="s">
        <v>50</v>
      </c>
      <c r="S2394" s="12" t="s">
        <v>55</v>
      </c>
      <c r="T2394" s="12">
        <v>1</v>
      </c>
      <c r="U2394" s="12">
        <v>20</v>
      </c>
      <c r="V2394" s="20" t="str">
        <f>TEXT(Table1[[#This Row],[Date]],"mmm-yyyy")</f>
        <v>Jul-2025</v>
      </c>
    </row>
    <row r="2395" spans="1:22" x14ac:dyDescent="0.2">
      <c r="A2395" s="11">
        <f t="shared" si="37"/>
        <v>45857</v>
      </c>
      <c r="B2395" s="12" t="s">
        <v>20</v>
      </c>
      <c r="C2395" s="12" t="str">
        <f>VLOOKUP(D2395, City_Mapping!A:B, 2, FALSE)</f>
        <v>UK</v>
      </c>
      <c r="D2395" s="12" t="s">
        <v>29</v>
      </c>
      <c r="E2395" s="12" t="s">
        <v>34</v>
      </c>
      <c r="F2395" s="12" t="s">
        <v>40</v>
      </c>
      <c r="G2395" s="12">
        <v>90228</v>
      </c>
      <c r="H2395" s="12" t="s">
        <v>41</v>
      </c>
      <c r="I2395" s="12" t="s">
        <v>45</v>
      </c>
      <c r="J2395" s="12">
        <v>361728</v>
      </c>
      <c r="K2395" s="12">
        <v>4</v>
      </c>
      <c r="L2395" s="13">
        <v>4792</v>
      </c>
      <c r="M2395" s="14">
        <f>Table1[[#This Row],[Column1]]/100</f>
        <v>0.1</v>
      </c>
      <c r="N2395" s="13">
        <f>Table1[[#This Row],[Unit_Price]]*Table1[[#This Row],[Quantity]]*(1-Table1[[#This Row],[Discount_%]])</f>
        <v>17251.2</v>
      </c>
      <c r="O2395" s="13">
        <v>3729</v>
      </c>
      <c r="P2395" s="13">
        <f>Table1[[#This Row],[Revenue]]-Table1[[#This Row],[Cost]]</f>
        <v>13522.2</v>
      </c>
      <c r="Q2395" s="12" t="s">
        <v>49</v>
      </c>
      <c r="R2395" s="12" t="s">
        <v>51</v>
      </c>
      <c r="S2395" s="12" t="s">
        <v>56</v>
      </c>
      <c r="T2395" s="12">
        <v>4</v>
      </c>
      <c r="U2395" s="12">
        <v>10</v>
      </c>
      <c r="V2395" s="20" t="str">
        <f>TEXT(Table1[[#This Row],[Date]],"mmm-yyyy")</f>
        <v>Jul-2025</v>
      </c>
    </row>
    <row r="2396" spans="1:22" x14ac:dyDescent="0.2">
      <c r="A2396" s="11">
        <f t="shared" si="37"/>
        <v>45857</v>
      </c>
      <c r="B2396" s="12" t="s">
        <v>22</v>
      </c>
      <c r="C2396" s="12" t="str">
        <f>VLOOKUP(D2396, City_Mapping!A:B, 2, FALSE)</f>
        <v>India</v>
      </c>
      <c r="D2396" s="12" t="s">
        <v>28</v>
      </c>
      <c r="E2396" s="12" t="s">
        <v>36</v>
      </c>
      <c r="F2396" s="12" t="s">
        <v>40</v>
      </c>
      <c r="G2396" s="12">
        <v>12655</v>
      </c>
      <c r="H2396" s="12" t="s">
        <v>41</v>
      </c>
      <c r="I2396" s="12" t="s">
        <v>45</v>
      </c>
      <c r="J2396" s="12">
        <v>538495</v>
      </c>
      <c r="K2396" s="12">
        <v>2</v>
      </c>
      <c r="L2396" s="13">
        <v>3415</v>
      </c>
      <c r="M2396" s="14">
        <f>Table1[[#This Row],[Column1]]/100</f>
        <v>0.1</v>
      </c>
      <c r="N2396" s="13">
        <f>Table1[[#This Row],[Unit_Price]]*Table1[[#This Row],[Quantity]]*(1-Table1[[#This Row],[Discount_%]])</f>
        <v>6147</v>
      </c>
      <c r="O2396" s="13">
        <v>25277</v>
      </c>
      <c r="P2396" s="13">
        <f>Table1[[#This Row],[Revenue]]-Table1[[#This Row],[Cost]]</f>
        <v>-19130</v>
      </c>
      <c r="Q2396" s="12" t="s">
        <v>46</v>
      </c>
      <c r="R2396" s="12" t="s">
        <v>50</v>
      </c>
      <c r="S2396" s="12" t="s">
        <v>54</v>
      </c>
      <c r="T2396" s="12">
        <v>1</v>
      </c>
      <c r="U2396" s="12">
        <v>10</v>
      </c>
      <c r="V2396" s="20" t="str">
        <f>TEXT(Table1[[#This Row],[Date]],"mmm-yyyy")</f>
        <v>Jul-2025</v>
      </c>
    </row>
    <row r="2397" spans="1:22" x14ac:dyDescent="0.2">
      <c r="A2397" s="11">
        <f t="shared" si="37"/>
        <v>45857</v>
      </c>
      <c r="B2397" s="12" t="s">
        <v>21</v>
      </c>
      <c r="C2397" s="12" t="str">
        <f>VLOOKUP(D2397, City_Mapping!A:B, 2, FALSE)</f>
        <v>India</v>
      </c>
      <c r="D2397" s="12" t="s">
        <v>28</v>
      </c>
      <c r="E2397" s="12" t="s">
        <v>36</v>
      </c>
      <c r="F2397" s="12" t="s">
        <v>37</v>
      </c>
      <c r="G2397" s="12">
        <v>67752</v>
      </c>
      <c r="H2397" s="12" t="s">
        <v>42</v>
      </c>
      <c r="I2397" s="12" t="s">
        <v>45</v>
      </c>
      <c r="J2397" s="12">
        <v>290555</v>
      </c>
      <c r="K2397" s="12">
        <v>1</v>
      </c>
      <c r="L2397" s="13">
        <v>2910</v>
      </c>
      <c r="M2397" s="14">
        <f>Table1[[#This Row],[Column1]]/100</f>
        <v>0</v>
      </c>
      <c r="N2397" s="13">
        <f>Table1[[#This Row],[Unit_Price]]*Table1[[#This Row],[Quantity]]*(1-Table1[[#This Row],[Discount_%]])</f>
        <v>2910</v>
      </c>
      <c r="O2397" s="13">
        <v>17697</v>
      </c>
      <c r="P2397" s="13">
        <f>Table1[[#This Row],[Revenue]]-Table1[[#This Row],[Cost]]</f>
        <v>-14787</v>
      </c>
      <c r="Q2397" s="12" t="s">
        <v>47</v>
      </c>
      <c r="R2397" s="12" t="s">
        <v>51</v>
      </c>
      <c r="S2397" s="12" t="s">
        <v>54</v>
      </c>
      <c r="T2397" s="12">
        <v>5</v>
      </c>
      <c r="U2397" s="12">
        <v>0</v>
      </c>
      <c r="V2397" s="20" t="str">
        <f>TEXT(Table1[[#This Row],[Date]],"mmm-yyyy")</f>
        <v>Jul-2025</v>
      </c>
    </row>
    <row r="2398" spans="1:22" x14ac:dyDescent="0.2">
      <c r="A2398" s="11">
        <f t="shared" si="37"/>
        <v>45857</v>
      </c>
      <c r="B2398" s="12" t="s">
        <v>21</v>
      </c>
      <c r="C2398" s="12" t="str">
        <f>VLOOKUP(D2398, City_Mapping!A:B, 2, FALSE)</f>
        <v>India</v>
      </c>
      <c r="D2398" s="12" t="s">
        <v>33</v>
      </c>
      <c r="E2398" s="12" t="s">
        <v>34</v>
      </c>
      <c r="F2398" s="12" t="s">
        <v>39</v>
      </c>
      <c r="G2398" s="12">
        <v>57670</v>
      </c>
      <c r="H2398" s="12" t="s">
        <v>42</v>
      </c>
      <c r="I2398" s="12" t="s">
        <v>45</v>
      </c>
      <c r="J2398" s="12">
        <v>314185</v>
      </c>
      <c r="K2398" s="12">
        <v>7</v>
      </c>
      <c r="L2398" s="13">
        <v>3981</v>
      </c>
      <c r="M2398" s="14">
        <f>Table1[[#This Row],[Column1]]/100</f>
        <v>0</v>
      </c>
      <c r="N2398" s="13">
        <f>Table1[[#This Row],[Unit_Price]]*Table1[[#This Row],[Quantity]]*(1-Table1[[#This Row],[Discount_%]])</f>
        <v>27867</v>
      </c>
      <c r="O2398" s="13">
        <v>9419</v>
      </c>
      <c r="P2398" s="13">
        <f>Table1[[#This Row],[Revenue]]-Table1[[#This Row],[Cost]]</f>
        <v>18448</v>
      </c>
      <c r="Q2398" s="12" t="s">
        <v>46</v>
      </c>
      <c r="R2398" s="12" t="s">
        <v>50</v>
      </c>
      <c r="S2398" s="12" t="s">
        <v>54</v>
      </c>
      <c r="T2398" s="12">
        <v>2</v>
      </c>
      <c r="U2398" s="12">
        <v>0</v>
      </c>
      <c r="V2398" s="20" t="str">
        <f>TEXT(Table1[[#This Row],[Date]],"mmm-yyyy")</f>
        <v>Jul-2025</v>
      </c>
    </row>
    <row r="2399" spans="1:22" x14ac:dyDescent="0.2">
      <c r="A2399" s="11">
        <f t="shared" si="37"/>
        <v>45857</v>
      </c>
      <c r="B2399" s="12" t="s">
        <v>20</v>
      </c>
      <c r="C2399" s="12" t="str">
        <f>VLOOKUP(D2399, City_Mapping!A:B, 2, FALSE)</f>
        <v>UK</v>
      </c>
      <c r="D2399" s="12" t="s">
        <v>29</v>
      </c>
      <c r="E2399" s="12" t="s">
        <v>36</v>
      </c>
      <c r="F2399" s="12" t="s">
        <v>40</v>
      </c>
      <c r="G2399" s="12">
        <v>15272</v>
      </c>
      <c r="H2399" s="12" t="s">
        <v>41</v>
      </c>
      <c r="I2399" s="12" t="s">
        <v>45</v>
      </c>
      <c r="J2399" s="12">
        <v>433595</v>
      </c>
      <c r="K2399" s="12">
        <v>4</v>
      </c>
      <c r="L2399" s="13">
        <v>1917</v>
      </c>
      <c r="M2399" s="14">
        <f>Table1[[#This Row],[Column1]]/100</f>
        <v>0.2</v>
      </c>
      <c r="N2399" s="13">
        <f>Table1[[#This Row],[Unit_Price]]*Table1[[#This Row],[Quantity]]*(1-Table1[[#This Row],[Discount_%]])</f>
        <v>6134.4000000000005</v>
      </c>
      <c r="O2399" s="13">
        <v>7801</v>
      </c>
      <c r="P2399" s="13">
        <f>Table1[[#This Row],[Revenue]]-Table1[[#This Row],[Cost]]</f>
        <v>-1666.5999999999995</v>
      </c>
      <c r="Q2399" s="12" t="s">
        <v>47</v>
      </c>
      <c r="R2399" s="12" t="s">
        <v>50</v>
      </c>
      <c r="S2399" s="12" t="s">
        <v>55</v>
      </c>
      <c r="T2399" s="12">
        <v>4</v>
      </c>
      <c r="U2399" s="12">
        <v>20</v>
      </c>
      <c r="V2399" s="20" t="str">
        <f>TEXT(Table1[[#This Row],[Date]],"mmm-yyyy")</f>
        <v>Jul-2025</v>
      </c>
    </row>
    <row r="2400" spans="1:22" x14ac:dyDescent="0.2">
      <c r="A2400" s="11">
        <f t="shared" si="37"/>
        <v>45857</v>
      </c>
      <c r="B2400" s="12" t="s">
        <v>20</v>
      </c>
      <c r="C2400" s="12" t="str">
        <f>VLOOKUP(D2400, City_Mapping!A:B, 2, FALSE)</f>
        <v>India</v>
      </c>
      <c r="D2400" s="12" t="s">
        <v>28</v>
      </c>
      <c r="E2400" s="12" t="s">
        <v>36</v>
      </c>
      <c r="F2400" s="12" t="s">
        <v>39</v>
      </c>
      <c r="G2400" s="12">
        <v>10218</v>
      </c>
      <c r="H2400" s="12" t="s">
        <v>41</v>
      </c>
      <c r="I2400" s="12" t="s">
        <v>43</v>
      </c>
      <c r="J2400" s="12">
        <v>495261</v>
      </c>
      <c r="K2400" s="12">
        <v>6</v>
      </c>
      <c r="L2400" s="13">
        <v>1170</v>
      </c>
      <c r="M2400" s="14">
        <f>Table1[[#This Row],[Column1]]/100</f>
        <v>0</v>
      </c>
      <c r="N2400" s="13">
        <f>Table1[[#This Row],[Unit_Price]]*Table1[[#This Row],[Quantity]]*(1-Table1[[#This Row],[Discount_%]])</f>
        <v>7020</v>
      </c>
      <c r="O2400" s="13">
        <v>14457</v>
      </c>
      <c r="P2400" s="13">
        <f>Table1[[#This Row],[Revenue]]-Table1[[#This Row],[Cost]]</f>
        <v>-7437</v>
      </c>
      <c r="Q2400" s="12" t="s">
        <v>47</v>
      </c>
      <c r="R2400" s="12" t="s">
        <v>50</v>
      </c>
      <c r="S2400" s="12" t="s">
        <v>53</v>
      </c>
      <c r="T2400" s="12">
        <v>3</v>
      </c>
      <c r="U2400" s="12">
        <v>0</v>
      </c>
      <c r="V2400" s="20" t="str">
        <f>TEXT(Table1[[#This Row],[Date]],"mmm-yyyy")</f>
        <v>Jul-2025</v>
      </c>
    </row>
    <row r="2401" spans="1:22" x14ac:dyDescent="0.2">
      <c r="A2401" s="11">
        <f t="shared" si="37"/>
        <v>45857</v>
      </c>
      <c r="B2401" s="12" t="s">
        <v>21</v>
      </c>
      <c r="C2401" s="12" t="str">
        <f>VLOOKUP(D2401, City_Mapping!A:B, 2, FALSE)</f>
        <v>UK</v>
      </c>
      <c r="D2401" s="12" t="s">
        <v>29</v>
      </c>
      <c r="E2401" s="12" t="s">
        <v>35</v>
      </c>
      <c r="F2401" s="12" t="s">
        <v>39</v>
      </c>
      <c r="G2401" s="12">
        <v>47471</v>
      </c>
      <c r="H2401" s="12" t="s">
        <v>41</v>
      </c>
      <c r="I2401" s="12" t="s">
        <v>43</v>
      </c>
      <c r="J2401" s="12">
        <v>976148</v>
      </c>
      <c r="K2401" s="12">
        <v>8</v>
      </c>
      <c r="L2401" s="13">
        <v>2784</v>
      </c>
      <c r="M2401" s="14">
        <f>Table1[[#This Row],[Column1]]/100</f>
        <v>0</v>
      </c>
      <c r="N2401" s="13">
        <f>Table1[[#This Row],[Unit_Price]]*Table1[[#This Row],[Quantity]]*(1-Table1[[#This Row],[Discount_%]])</f>
        <v>22272</v>
      </c>
      <c r="O2401" s="13">
        <v>20477</v>
      </c>
      <c r="P2401" s="13">
        <f>Table1[[#This Row],[Revenue]]-Table1[[#This Row],[Cost]]</f>
        <v>1795</v>
      </c>
      <c r="Q2401" s="12" t="s">
        <v>49</v>
      </c>
      <c r="R2401" s="12" t="s">
        <v>52</v>
      </c>
      <c r="S2401" s="12" t="s">
        <v>56</v>
      </c>
      <c r="T2401" s="12">
        <v>1</v>
      </c>
      <c r="U2401" s="12">
        <v>0</v>
      </c>
      <c r="V2401" s="20" t="str">
        <f>TEXT(Table1[[#This Row],[Date]],"mmm-yyyy")</f>
        <v>Jul-2025</v>
      </c>
    </row>
    <row r="2402" spans="1:22" x14ac:dyDescent="0.2">
      <c r="A2402" s="11">
        <f t="shared" si="37"/>
        <v>45858</v>
      </c>
      <c r="B2402" s="12" t="s">
        <v>22</v>
      </c>
      <c r="C2402" s="12" t="str">
        <f>VLOOKUP(D2402, City_Mapping!A:B, 2, FALSE)</f>
        <v>UAE</v>
      </c>
      <c r="D2402" s="12" t="s">
        <v>30</v>
      </c>
      <c r="E2402" s="12" t="s">
        <v>34</v>
      </c>
      <c r="F2402" s="12" t="s">
        <v>37</v>
      </c>
      <c r="G2402" s="12">
        <v>58762</v>
      </c>
      <c r="H2402" s="12" t="s">
        <v>42</v>
      </c>
      <c r="I2402" s="12" t="s">
        <v>45</v>
      </c>
      <c r="J2402" s="12">
        <v>468887</v>
      </c>
      <c r="K2402" s="12">
        <v>7</v>
      </c>
      <c r="L2402" s="13">
        <v>599</v>
      </c>
      <c r="M2402" s="14">
        <f>Table1[[#This Row],[Column1]]/100</f>
        <v>0</v>
      </c>
      <c r="N2402" s="13">
        <f>Table1[[#This Row],[Unit_Price]]*Table1[[#This Row],[Quantity]]*(1-Table1[[#This Row],[Discount_%]])</f>
        <v>4193</v>
      </c>
      <c r="O2402" s="13">
        <v>16960</v>
      </c>
      <c r="P2402" s="13">
        <f>Table1[[#This Row],[Revenue]]-Table1[[#This Row],[Cost]]</f>
        <v>-12767</v>
      </c>
      <c r="Q2402" s="12" t="s">
        <v>47</v>
      </c>
      <c r="R2402" s="12" t="s">
        <v>51</v>
      </c>
      <c r="S2402" s="12" t="s">
        <v>54</v>
      </c>
      <c r="T2402" s="12">
        <v>4</v>
      </c>
      <c r="U2402" s="12">
        <v>0</v>
      </c>
      <c r="V2402" s="20" t="str">
        <f>TEXT(Table1[[#This Row],[Date]],"mmm-yyyy")</f>
        <v>Jul-2025</v>
      </c>
    </row>
    <row r="2403" spans="1:22" x14ac:dyDescent="0.2">
      <c r="A2403" s="11">
        <f t="shared" si="37"/>
        <v>45858</v>
      </c>
      <c r="B2403" s="12" t="s">
        <v>21</v>
      </c>
      <c r="C2403" s="12" t="str">
        <f>VLOOKUP(D2403, City_Mapping!A:B, 2, FALSE)</f>
        <v>UAE</v>
      </c>
      <c r="D2403" s="12" t="s">
        <v>30</v>
      </c>
      <c r="E2403" s="12" t="s">
        <v>35</v>
      </c>
      <c r="F2403" s="12" t="s">
        <v>40</v>
      </c>
      <c r="G2403" s="12">
        <v>31515</v>
      </c>
      <c r="H2403" s="12" t="s">
        <v>42</v>
      </c>
      <c r="I2403" s="12" t="s">
        <v>45</v>
      </c>
      <c r="J2403" s="12">
        <v>404488</v>
      </c>
      <c r="K2403" s="12">
        <v>7</v>
      </c>
      <c r="L2403" s="13">
        <v>3287</v>
      </c>
      <c r="M2403" s="14">
        <f>Table1[[#This Row],[Column1]]/100</f>
        <v>0</v>
      </c>
      <c r="N2403" s="13">
        <f>Table1[[#This Row],[Unit_Price]]*Table1[[#This Row],[Quantity]]*(1-Table1[[#This Row],[Discount_%]])</f>
        <v>23009</v>
      </c>
      <c r="O2403" s="13">
        <v>13149</v>
      </c>
      <c r="P2403" s="13">
        <f>Table1[[#This Row],[Revenue]]-Table1[[#This Row],[Cost]]</f>
        <v>9860</v>
      </c>
      <c r="Q2403" s="12" t="s">
        <v>48</v>
      </c>
      <c r="R2403" s="12" t="s">
        <v>51</v>
      </c>
      <c r="S2403" s="12" t="s">
        <v>54</v>
      </c>
      <c r="T2403" s="12">
        <v>4</v>
      </c>
      <c r="U2403" s="12">
        <v>0</v>
      </c>
      <c r="V2403" s="20" t="str">
        <f>TEXT(Table1[[#This Row],[Date]],"mmm-yyyy")</f>
        <v>Jul-2025</v>
      </c>
    </row>
    <row r="2404" spans="1:22" x14ac:dyDescent="0.2">
      <c r="A2404" s="11">
        <f t="shared" si="37"/>
        <v>45858</v>
      </c>
      <c r="B2404" s="12" t="s">
        <v>20</v>
      </c>
      <c r="C2404" s="12" t="str">
        <f>VLOOKUP(D2404, City_Mapping!A:B, 2, FALSE)</f>
        <v>UAE</v>
      </c>
      <c r="D2404" s="12" t="s">
        <v>30</v>
      </c>
      <c r="E2404" s="12" t="s">
        <v>35</v>
      </c>
      <c r="F2404" s="12" t="s">
        <v>39</v>
      </c>
      <c r="G2404" s="12">
        <v>44307</v>
      </c>
      <c r="H2404" s="12" t="s">
        <v>42</v>
      </c>
      <c r="I2404" s="12" t="s">
        <v>45</v>
      </c>
      <c r="J2404" s="12">
        <v>895996</v>
      </c>
      <c r="K2404" s="12">
        <v>6</v>
      </c>
      <c r="L2404" s="13">
        <v>907</v>
      </c>
      <c r="M2404" s="14">
        <f>Table1[[#This Row],[Column1]]/100</f>
        <v>0</v>
      </c>
      <c r="N2404" s="13">
        <f>Table1[[#This Row],[Unit_Price]]*Table1[[#This Row],[Quantity]]*(1-Table1[[#This Row],[Discount_%]])</f>
        <v>5442</v>
      </c>
      <c r="O2404" s="13">
        <v>21479</v>
      </c>
      <c r="P2404" s="13">
        <f>Table1[[#This Row],[Revenue]]-Table1[[#This Row],[Cost]]</f>
        <v>-16037</v>
      </c>
      <c r="Q2404" s="12" t="s">
        <v>46</v>
      </c>
      <c r="R2404" s="12" t="s">
        <v>52</v>
      </c>
      <c r="S2404" s="12" t="s">
        <v>56</v>
      </c>
      <c r="T2404" s="12">
        <v>5</v>
      </c>
      <c r="U2404" s="12">
        <v>0</v>
      </c>
      <c r="V2404" s="20" t="str">
        <f>TEXT(Table1[[#This Row],[Date]],"mmm-yyyy")</f>
        <v>Jul-2025</v>
      </c>
    </row>
    <row r="2405" spans="1:22" x14ac:dyDescent="0.2">
      <c r="A2405" s="11">
        <f t="shared" si="37"/>
        <v>45858</v>
      </c>
      <c r="B2405" s="12" t="s">
        <v>22</v>
      </c>
      <c r="C2405" s="12" t="str">
        <f>VLOOKUP(D2405, City_Mapping!A:B, 2, FALSE)</f>
        <v>USA</v>
      </c>
      <c r="D2405" s="12" t="s">
        <v>31</v>
      </c>
      <c r="E2405" s="12" t="s">
        <v>34</v>
      </c>
      <c r="F2405" s="12" t="s">
        <v>40</v>
      </c>
      <c r="G2405" s="12">
        <v>88681</v>
      </c>
      <c r="H2405" s="12" t="s">
        <v>41</v>
      </c>
      <c r="I2405" s="12" t="s">
        <v>44</v>
      </c>
      <c r="J2405" s="12">
        <v>897537</v>
      </c>
      <c r="K2405" s="12">
        <v>4</v>
      </c>
      <c r="L2405" s="13">
        <v>1477</v>
      </c>
      <c r="M2405" s="14">
        <f>Table1[[#This Row],[Column1]]/100</f>
        <v>0.1</v>
      </c>
      <c r="N2405" s="13">
        <f>Table1[[#This Row],[Unit_Price]]*Table1[[#This Row],[Quantity]]*(1-Table1[[#This Row],[Discount_%]])</f>
        <v>5317.2</v>
      </c>
      <c r="O2405" s="13">
        <v>20123</v>
      </c>
      <c r="P2405" s="13">
        <f>Table1[[#This Row],[Revenue]]-Table1[[#This Row],[Cost]]</f>
        <v>-14805.8</v>
      </c>
      <c r="Q2405" s="12" t="s">
        <v>48</v>
      </c>
      <c r="R2405" s="12" t="s">
        <v>51</v>
      </c>
      <c r="S2405" s="12" t="s">
        <v>53</v>
      </c>
      <c r="T2405" s="12">
        <v>4</v>
      </c>
      <c r="U2405" s="12">
        <v>10</v>
      </c>
      <c r="V2405" s="20" t="str">
        <f>TEXT(Table1[[#This Row],[Date]],"mmm-yyyy")</f>
        <v>Jul-2025</v>
      </c>
    </row>
    <row r="2406" spans="1:22" x14ac:dyDescent="0.2">
      <c r="A2406" s="11">
        <f t="shared" si="37"/>
        <v>45858</v>
      </c>
      <c r="B2406" s="12" t="s">
        <v>20</v>
      </c>
      <c r="C2406" s="12" t="str">
        <f>VLOOKUP(D2406, City_Mapping!A:B, 2, FALSE)</f>
        <v>India</v>
      </c>
      <c r="D2406" s="12" t="s">
        <v>28</v>
      </c>
      <c r="E2406" s="12" t="s">
        <v>35</v>
      </c>
      <c r="F2406" s="12" t="s">
        <v>38</v>
      </c>
      <c r="G2406" s="12">
        <v>27986</v>
      </c>
      <c r="H2406" s="12" t="s">
        <v>41</v>
      </c>
      <c r="I2406" s="12" t="s">
        <v>45</v>
      </c>
      <c r="J2406" s="12">
        <v>943186</v>
      </c>
      <c r="K2406" s="12">
        <v>4</v>
      </c>
      <c r="L2406" s="13">
        <v>3298</v>
      </c>
      <c r="M2406" s="14">
        <f>Table1[[#This Row],[Column1]]/100</f>
        <v>0.1</v>
      </c>
      <c r="N2406" s="13">
        <f>Table1[[#This Row],[Unit_Price]]*Table1[[#This Row],[Quantity]]*(1-Table1[[#This Row],[Discount_%]])</f>
        <v>11872.800000000001</v>
      </c>
      <c r="O2406" s="13">
        <v>1926</v>
      </c>
      <c r="P2406" s="13">
        <f>Table1[[#This Row],[Revenue]]-Table1[[#This Row],[Cost]]</f>
        <v>9946.8000000000011</v>
      </c>
      <c r="Q2406" s="12" t="s">
        <v>48</v>
      </c>
      <c r="R2406" s="12" t="s">
        <v>51</v>
      </c>
      <c r="S2406" s="12" t="s">
        <v>55</v>
      </c>
      <c r="T2406" s="12">
        <v>1</v>
      </c>
      <c r="U2406" s="12">
        <v>10</v>
      </c>
      <c r="V2406" s="20" t="str">
        <f>TEXT(Table1[[#This Row],[Date]],"mmm-yyyy")</f>
        <v>Jul-2025</v>
      </c>
    </row>
    <row r="2407" spans="1:22" x14ac:dyDescent="0.2">
      <c r="A2407" s="11">
        <f t="shared" si="37"/>
        <v>45858</v>
      </c>
      <c r="B2407" s="12" t="s">
        <v>22</v>
      </c>
      <c r="C2407" s="12" t="str">
        <f>VLOOKUP(D2407, City_Mapping!A:B, 2, FALSE)</f>
        <v>India</v>
      </c>
      <c r="D2407" s="12" t="s">
        <v>33</v>
      </c>
      <c r="E2407" s="12" t="s">
        <v>36</v>
      </c>
      <c r="F2407" s="12" t="s">
        <v>39</v>
      </c>
      <c r="G2407" s="12">
        <v>94624</v>
      </c>
      <c r="H2407" s="12" t="s">
        <v>42</v>
      </c>
      <c r="I2407" s="12" t="s">
        <v>44</v>
      </c>
      <c r="J2407" s="12">
        <v>476213</v>
      </c>
      <c r="K2407" s="12">
        <v>9</v>
      </c>
      <c r="L2407" s="13">
        <v>642</v>
      </c>
      <c r="M2407" s="14">
        <f>Table1[[#This Row],[Column1]]/100</f>
        <v>0.2</v>
      </c>
      <c r="N2407" s="13">
        <f>Table1[[#This Row],[Unit_Price]]*Table1[[#This Row],[Quantity]]*(1-Table1[[#This Row],[Discount_%]])</f>
        <v>4622.4000000000005</v>
      </c>
      <c r="O2407" s="13">
        <v>4336</v>
      </c>
      <c r="P2407" s="13">
        <f>Table1[[#This Row],[Revenue]]-Table1[[#This Row],[Cost]]</f>
        <v>286.40000000000055</v>
      </c>
      <c r="Q2407" s="12" t="s">
        <v>46</v>
      </c>
      <c r="R2407" s="12" t="s">
        <v>52</v>
      </c>
      <c r="S2407" s="12" t="s">
        <v>53</v>
      </c>
      <c r="T2407" s="12">
        <v>2</v>
      </c>
      <c r="U2407" s="12">
        <v>20</v>
      </c>
      <c r="V2407" s="20" t="str">
        <f>TEXT(Table1[[#This Row],[Date]],"mmm-yyyy")</f>
        <v>Jul-2025</v>
      </c>
    </row>
    <row r="2408" spans="1:22" x14ac:dyDescent="0.2">
      <c r="A2408" s="11">
        <f t="shared" si="37"/>
        <v>45858</v>
      </c>
      <c r="B2408" s="12" t="s">
        <v>23</v>
      </c>
      <c r="C2408" s="12" t="str">
        <f>VLOOKUP(D2408, City_Mapping!A:B, 2, FALSE)</f>
        <v>India</v>
      </c>
      <c r="D2408" s="12" t="s">
        <v>33</v>
      </c>
      <c r="E2408" s="12" t="s">
        <v>35</v>
      </c>
      <c r="F2408" s="12" t="s">
        <v>37</v>
      </c>
      <c r="G2408" s="12">
        <v>80600</v>
      </c>
      <c r="H2408" s="12" t="s">
        <v>41</v>
      </c>
      <c r="I2408" s="12" t="s">
        <v>44</v>
      </c>
      <c r="J2408" s="12">
        <v>644344</v>
      </c>
      <c r="K2408" s="12">
        <v>5</v>
      </c>
      <c r="L2408" s="13">
        <v>3576</v>
      </c>
      <c r="M2408" s="14">
        <f>Table1[[#This Row],[Column1]]/100</f>
        <v>0.15</v>
      </c>
      <c r="N2408" s="13">
        <f>Table1[[#This Row],[Unit_Price]]*Table1[[#This Row],[Quantity]]*(1-Table1[[#This Row],[Discount_%]])</f>
        <v>15198</v>
      </c>
      <c r="O2408" s="13">
        <v>4121</v>
      </c>
      <c r="P2408" s="13">
        <f>Table1[[#This Row],[Revenue]]-Table1[[#This Row],[Cost]]</f>
        <v>11077</v>
      </c>
      <c r="Q2408" s="12" t="s">
        <v>49</v>
      </c>
      <c r="R2408" s="12" t="s">
        <v>52</v>
      </c>
      <c r="S2408" s="12" t="s">
        <v>56</v>
      </c>
      <c r="T2408" s="12">
        <v>4</v>
      </c>
      <c r="U2408" s="12">
        <v>15</v>
      </c>
      <c r="V2408" s="20" t="str">
        <f>TEXT(Table1[[#This Row],[Date]],"mmm-yyyy")</f>
        <v>Jul-2025</v>
      </c>
    </row>
    <row r="2409" spans="1:22" x14ac:dyDescent="0.2">
      <c r="A2409" s="11">
        <f t="shared" si="37"/>
        <v>45858</v>
      </c>
      <c r="B2409" s="12" t="s">
        <v>20</v>
      </c>
      <c r="C2409" s="12" t="str">
        <f>VLOOKUP(D2409, City_Mapping!A:B, 2, FALSE)</f>
        <v>USA</v>
      </c>
      <c r="D2409" s="12" t="s">
        <v>31</v>
      </c>
      <c r="E2409" s="12" t="s">
        <v>34</v>
      </c>
      <c r="F2409" s="12" t="s">
        <v>37</v>
      </c>
      <c r="G2409" s="12">
        <v>64888</v>
      </c>
      <c r="H2409" s="12" t="s">
        <v>42</v>
      </c>
      <c r="I2409" s="12" t="s">
        <v>44</v>
      </c>
      <c r="J2409" s="12">
        <v>687853</v>
      </c>
      <c r="K2409" s="12">
        <v>9</v>
      </c>
      <c r="L2409" s="13">
        <v>1219</v>
      </c>
      <c r="M2409" s="14">
        <f>Table1[[#This Row],[Column1]]/100</f>
        <v>0.2</v>
      </c>
      <c r="N2409" s="13">
        <f>Table1[[#This Row],[Unit_Price]]*Table1[[#This Row],[Quantity]]*(1-Table1[[#This Row],[Discount_%]])</f>
        <v>8776.8000000000011</v>
      </c>
      <c r="O2409" s="13">
        <v>24269</v>
      </c>
      <c r="P2409" s="13">
        <f>Table1[[#This Row],[Revenue]]-Table1[[#This Row],[Cost]]</f>
        <v>-15492.199999999999</v>
      </c>
      <c r="Q2409" s="12" t="s">
        <v>46</v>
      </c>
      <c r="R2409" s="12" t="s">
        <v>52</v>
      </c>
      <c r="S2409" s="12" t="s">
        <v>56</v>
      </c>
      <c r="T2409" s="12">
        <v>1</v>
      </c>
      <c r="U2409" s="12">
        <v>20</v>
      </c>
      <c r="V2409" s="20" t="str">
        <f>TEXT(Table1[[#This Row],[Date]],"mmm-yyyy")</f>
        <v>Jul-2025</v>
      </c>
    </row>
    <row r="2410" spans="1:22" x14ac:dyDescent="0.2">
      <c r="A2410" s="11">
        <f t="shared" si="37"/>
        <v>45858</v>
      </c>
      <c r="B2410" s="12" t="s">
        <v>20</v>
      </c>
      <c r="C2410" s="12" t="str">
        <f>VLOOKUP(D2410, City_Mapping!A:B, 2, FALSE)</f>
        <v>India</v>
      </c>
      <c r="D2410" s="12" t="s">
        <v>33</v>
      </c>
      <c r="E2410" s="12" t="s">
        <v>36</v>
      </c>
      <c r="F2410" s="12" t="s">
        <v>39</v>
      </c>
      <c r="G2410" s="12">
        <v>97732</v>
      </c>
      <c r="H2410" s="12" t="s">
        <v>42</v>
      </c>
      <c r="I2410" s="12" t="s">
        <v>43</v>
      </c>
      <c r="J2410" s="12">
        <v>737385</v>
      </c>
      <c r="K2410" s="12">
        <v>9</v>
      </c>
      <c r="L2410" s="13">
        <v>1959</v>
      </c>
      <c r="M2410" s="14">
        <f>Table1[[#This Row],[Column1]]/100</f>
        <v>0.05</v>
      </c>
      <c r="N2410" s="13">
        <f>Table1[[#This Row],[Unit_Price]]*Table1[[#This Row],[Quantity]]*(1-Table1[[#This Row],[Discount_%]])</f>
        <v>16749.45</v>
      </c>
      <c r="O2410" s="13">
        <v>8542</v>
      </c>
      <c r="P2410" s="13">
        <f>Table1[[#This Row],[Revenue]]-Table1[[#This Row],[Cost]]</f>
        <v>8207.4500000000007</v>
      </c>
      <c r="Q2410" s="12" t="s">
        <v>49</v>
      </c>
      <c r="R2410" s="12" t="s">
        <v>50</v>
      </c>
      <c r="S2410" s="12" t="s">
        <v>54</v>
      </c>
      <c r="T2410" s="12">
        <v>5</v>
      </c>
      <c r="U2410" s="12">
        <v>5</v>
      </c>
      <c r="V2410" s="20" t="str">
        <f>TEXT(Table1[[#This Row],[Date]],"mmm-yyyy")</f>
        <v>Jul-2025</v>
      </c>
    </row>
    <row r="2411" spans="1:22" x14ac:dyDescent="0.2">
      <c r="A2411" s="11">
        <f t="shared" si="37"/>
        <v>45858</v>
      </c>
      <c r="B2411" s="12" t="s">
        <v>21</v>
      </c>
      <c r="C2411" s="12" t="str">
        <f>VLOOKUP(D2411, City_Mapping!A:B, 2, FALSE)</f>
        <v>UAE</v>
      </c>
      <c r="D2411" s="12" t="s">
        <v>30</v>
      </c>
      <c r="E2411" s="12" t="s">
        <v>36</v>
      </c>
      <c r="F2411" s="12" t="s">
        <v>40</v>
      </c>
      <c r="G2411" s="12">
        <v>21603</v>
      </c>
      <c r="H2411" s="12" t="s">
        <v>41</v>
      </c>
      <c r="I2411" s="12" t="s">
        <v>44</v>
      </c>
      <c r="J2411" s="12">
        <v>147689</v>
      </c>
      <c r="K2411" s="12">
        <v>4</v>
      </c>
      <c r="L2411" s="13">
        <v>917</v>
      </c>
      <c r="M2411" s="14">
        <f>Table1[[#This Row],[Column1]]/100</f>
        <v>0.2</v>
      </c>
      <c r="N2411" s="13">
        <f>Table1[[#This Row],[Unit_Price]]*Table1[[#This Row],[Quantity]]*(1-Table1[[#This Row],[Discount_%]])</f>
        <v>2934.4</v>
      </c>
      <c r="O2411" s="13">
        <v>27684</v>
      </c>
      <c r="P2411" s="13">
        <f>Table1[[#This Row],[Revenue]]-Table1[[#This Row],[Cost]]</f>
        <v>-24749.599999999999</v>
      </c>
      <c r="Q2411" s="12" t="s">
        <v>47</v>
      </c>
      <c r="R2411" s="12" t="s">
        <v>52</v>
      </c>
      <c r="S2411" s="12" t="s">
        <v>55</v>
      </c>
      <c r="T2411" s="12">
        <v>4</v>
      </c>
      <c r="U2411" s="12">
        <v>20</v>
      </c>
      <c r="V2411" s="20" t="str">
        <f>TEXT(Table1[[#This Row],[Date]],"mmm-yyyy")</f>
        <v>Jul-2025</v>
      </c>
    </row>
    <row r="2412" spans="1:22" x14ac:dyDescent="0.2">
      <c r="A2412" s="11">
        <f t="shared" si="37"/>
        <v>45858</v>
      </c>
      <c r="B2412" s="12" t="s">
        <v>20</v>
      </c>
      <c r="C2412" s="12" t="str">
        <f>VLOOKUP(D2412, City_Mapping!A:B, 2, FALSE)</f>
        <v>India</v>
      </c>
      <c r="D2412" s="12" t="s">
        <v>28</v>
      </c>
      <c r="E2412" s="12" t="s">
        <v>36</v>
      </c>
      <c r="F2412" s="12" t="s">
        <v>38</v>
      </c>
      <c r="G2412" s="12">
        <v>78024</v>
      </c>
      <c r="H2412" s="12" t="s">
        <v>42</v>
      </c>
      <c r="I2412" s="12" t="s">
        <v>45</v>
      </c>
      <c r="J2412" s="12">
        <v>394279</v>
      </c>
      <c r="K2412" s="12">
        <v>2</v>
      </c>
      <c r="L2412" s="13">
        <v>1604</v>
      </c>
      <c r="M2412" s="14">
        <f>Table1[[#This Row],[Column1]]/100</f>
        <v>0.2</v>
      </c>
      <c r="N2412" s="13">
        <f>Table1[[#This Row],[Unit_Price]]*Table1[[#This Row],[Quantity]]*(1-Table1[[#This Row],[Discount_%]])</f>
        <v>2566.4</v>
      </c>
      <c r="O2412" s="13">
        <v>16378</v>
      </c>
      <c r="P2412" s="13">
        <f>Table1[[#This Row],[Revenue]]-Table1[[#This Row],[Cost]]</f>
        <v>-13811.6</v>
      </c>
      <c r="Q2412" s="12" t="s">
        <v>48</v>
      </c>
      <c r="R2412" s="12" t="s">
        <v>50</v>
      </c>
      <c r="S2412" s="12" t="s">
        <v>53</v>
      </c>
      <c r="T2412" s="12">
        <v>3</v>
      </c>
      <c r="U2412" s="12">
        <v>20</v>
      </c>
      <c r="V2412" s="20" t="str">
        <f>TEXT(Table1[[#This Row],[Date]],"mmm-yyyy")</f>
        <v>Jul-2025</v>
      </c>
    </row>
    <row r="2413" spans="1:22" x14ac:dyDescent="0.2">
      <c r="A2413" s="11">
        <f t="shared" si="37"/>
        <v>45858</v>
      </c>
      <c r="B2413" s="12" t="s">
        <v>20</v>
      </c>
      <c r="C2413" s="12" t="str">
        <f>VLOOKUP(D2413, City_Mapping!A:B, 2, FALSE)</f>
        <v>India</v>
      </c>
      <c r="D2413" s="12" t="s">
        <v>33</v>
      </c>
      <c r="E2413" s="12" t="s">
        <v>36</v>
      </c>
      <c r="F2413" s="12" t="s">
        <v>38</v>
      </c>
      <c r="G2413" s="12">
        <v>38897</v>
      </c>
      <c r="H2413" s="12" t="s">
        <v>41</v>
      </c>
      <c r="I2413" s="12" t="s">
        <v>45</v>
      </c>
      <c r="J2413" s="12">
        <v>336557</v>
      </c>
      <c r="K2413" s="12">
        <v>2</v>
      </c>
      <c r="L2413" s="13">
        <v>1044</v>
      </c>
      <c r="M2413" s="14">
        <f>Table1[[#This Row],[Column1]]/100</f>
        <v>0</v>
      </c>
      <c r="N2413" s="13">
        <f>Table1[[#This Row],[Unit_Price]]*Table1[[#This Row],[Quantity]]*(1-Table1[[#This Row],[Discount_%]])</f>
        <v>2088</v>
      </c>
      <c r="O2413" s="13">
        <v>3355</v>
      </c>
      <c r="P2413" s="13">
        <f>Table1[[#This Row],[Revenue]]-Table1[[#This Row],[Cost]]</f>
        <v>-1267</v>
      </c>
      <c r="Q2413" s="12" t="s">
        <v>46</v>
      </c>
      <c r="R2413" s="12" t="s">
        <v>51</v>
      </c>
      <c r="S2413" s="12" t="s">
        <v>55</v>
      </c>
      <c r="T2413" s="12">
        <v>3</v>
      </c>
      <c r="U2413" s="12">
        <v>0</v>
      </c>
      <c r="V2413" s="20" t="str">
        <f>TEXT(Table1[[#This Row],[Date]],"mmm-yyyy")</f>
        <v>Jul-2025</v>
      </c>
    </row>
    <row r="2414" spans="1:22" x14ac:dyDescent="0.2">
      <c r="A2414" s="11">
        <f t="shared" si="37"/>
        <v>45859</v>
      </c>
      <c r="B2414" s="12" t="s">
        <v>23</v>
      </c>
      <c r="C2414" s="12" t="str">
        <f>VLOOKUP(D2414, City_Mapping!A:B, 2, FALSE)</f>
        <v>India</v>
      </c>
      <c r="D2414" s="12" t="s">
        <v>33</v>
      </c>
      <c r="E2414" s="12" t="s">
        <v>35</v>
      </c>
      <c r="F2414" s="12" t="s">
        <v>37</v>
      </c>
      <c r="G2414" s="12">
        <v>28802</v>
      </c>
      <c r="H2414" s="12" t="s">
        <v>41</v>
      </c>
      <c r="I2414" s="12" t="s">
        <v>43</v>
      </c>
      <c r="J2414" s="12">
        <v>394956</v>
      </c>
      <c r="K2414" s="12">
        <v>9</v>
      </c>
      <c r="L2414" s="13">
        <v>3788</v>
      </c>
      <c r="M2414" s="14">
        <f>Table1[[#This Row],[Column1]]/100</f>
        <v>0</v>
      </c>
      <c r="N2414" s="13">
        <f>Table1[[#This Row],[Unit_Price]]*Table1[[#This Row],[Quantity]]*(1-Table1[[#This Row],[Discount_%]])</f>
        <v>34092</v>
      </c>
      <c r="O2414" s="13">
        <v>26112</v>
      </c>
      <c r="P2414" s="13">
        <f>Table1[[#This Row],[Revenue]]-Table1[[#This Row],[Cost]]</f>
        <v>7980</v>
      </c>
      <c r="Q2414" s="12" t="s">
        <v>47</v>
      </c>
      <c r="R2414" s="12" t="s">
        <v>52</v>
      </c>
      <c r="S2414" s="12" t="s">
        <v>56</v>
      </c>
      <c r="T2414" s="12">
        <v>2</v>
      </c>
      <c r="U2414" s="12">
        <v>0</v>
      </c>
      <c r="V2414" s="20" t="str">
        <f>TEXT(Table1[[#This Row],[Date]],"mmm-yyyy")</f>
        <v>Jul-2025</v>
      </c>
    </row>
    <row r="2415" spans="1:22" x14ac:dyDescent="0.2">
      <c r="A2415" s="11">
        <f t="shared" si="37"/>
        <v>45859</v>
      </c>
      <c r="B2415" s="12" t="s">
        <v>20</v>
      </c>
      <c r="C2415" s="12" t="str">
        <f>VLOOKUP(D2415, City_Mapping!A:B, 2, FALSE)</f>
        <v>India</v>
      </c>
      <c r="D2415" s="12" t="s">
        <v>32</v>
      </c>
      <c r="E2415" s="12" t="s">
        <v>35</v>
      </c>
      <c r="F2415" s="12" t="s">
        <v>37</v>
      </c>
      <c r="G2415" s="12">
        <v>26411</v>
      </c>
      <c r="H2415" s="12" t="s">
        <v>42</v>
      </c>
      <c r="I2415" s="12" t="s">
        <v>43</v>
      </c>
      <c r="J2415" s="12">
        <v>741061</v>
      </c>
      <c r="K2415" s="12">
        <v>9</v>
      </c>
      <c r="L2415" s="13">
        <v>1272</v>
      </c>
      <c r="M2415" s="14">
        <f>Table1[[#This Row],[Column1]]/100</f>
        <v>0</v>
      </c>
      <c r="N2415" s="13">
        <f>Table1[[#This Row],[Unit_Price]]*Table1[[#This Row],[Quantity]]*(1-Table1[[#This Row],[Discount_%]])</f>
        <v>11448</v>
      </c>
      <c r="O2415" s="13">
        <v>24758</v>
      </c>
      <c r="P2415" s="13">
        <f>Table1[[#This Row],[Revenue]]-Table1[[#This Row],[Cost]]</f>
        <v>-13310</v>
      </c>
      <c r="Q2415" s="12" t="s">
        <v>46</v>
      </c>
      <c r="R2415" s="12" t="s">
        <v>52</v>
      </c>
      <c r="S2415" s="12" t="s">
        <v>54</v>
      </c>
      <c r="T2415" s="12">
        <v>5</v>
      </c>
      <c r="U2415" s="12">
        <v>0</v>
      </c>
      <c r="V2415" s="20" t="str">
        <f>TEXT(Table1[[#This Row],[Date]],"mmm-yyyy")</f>
        <v>Jul-2025</v>
      </c>
    </row>
    <row r="2416" spans="1:22" x14ac:dyDescent="0.2">
      <c r="A2416" s="11">
        <f t="shared" si="37"/>
        <v>45859</v>
      </c>
      <c r="B2416" s="12" t="s">
        <v>23</v>
      </c>
      <c r="C2416" s="12" t="str">
        <f>VLOOKUP(D2416, City_Mapping!A:B, 2, FALSE)</f>
        <v>India</v>
      </c>
      <c r="D2416" s="12" t="s">
        <v>32</v>
      </c>
      <c r="E2416" s="12" t="s">
        <v>36</v>
      </c>
      <c r="F2416" s="12" t="s">
        <v>40</v>
      </c>
      <c r="G2416" s="12">
        <v>70399</v>
      </c>
      <c r="H2416" s="12" t="s">
        <v>42</v>
      </c>
      <c r="I2416" s="12" t="s">
        <v>45</v>
      </c>
      <c r="J2416" s="12">
        <v>515988</v>
      </c>
      <c r="K2416" s="12">
        <v>3</v>
      </c>
      <c r="L2416" s="13">
        <v>2193</v>
      </c>
      <c r="M2416" s="14">
        <f>Table1[[#This Row],[Column1]]/100</f>
        <v>0.15</v>
      </c>
      <c r="N2416" s="13">
        <f>Table1[[#This Row],[Unit_Price]]*Table1[[#This Row],[Quantity]]*(1-Table1[[#This Row],[Discount_%]])</f>
        <v>5592.15</v>
      </c>
      <c r="O2416" s="13">
        <v>16684</v>
      </c>
      <c r="P2416" s="13">
        <f>Table1[[#This Row],[Revenue]]-Table1[[#This Row],[Cost]]</f>
        <v>-11091.85</v>
      </c>
      <c r="Q2416" s="12" t="s">
        <v>46</v>
      </c>
      <c r="R2416" s="12" t="s">
        <v>52</v>
      </c>
      <c r="S2416" s="12" t="s">
        <v>54</v>
      </c>
      <c r="T2416" s="12">
        <v>1</v>
      </c>
      <c r="U2416" s="12">
        <v>15</v>
      </c>
      <c r="V2416" s="20" t="str">
        <f>TEXT(Table1[[#This Row],[Date]],"mmm-yyyy")</f>
        <v>Jul-2025</v>
      </c>
    </row>
    <row r="2417" spans="1:22" x14ac:dyDescent="0.2">
      <c r="A2417" s="11">
        <f t="shared" si="37"/>
        <v>45859</v>
      </c>
      <c r="B2417" s="12" t="s">
        <v>23</v>
      </c>
      <c r="C2417" s="12" t="str">
        <f>VLOOKUP(D2417, City_Mapping!A:B, 2, FALSE)</f>
        <v>India</v>
      </c>
      <c r="D2417" s="12" t="s">
        <v>32</v>
      </c>
      <c r="E2417" s="12" t="s">
        <v>34</v>
      </c>
      <c r="F2417" s="12" t="s">
        <v>37</v>
      </c>
      <c r="G2417" s="12">
        <v>70692</v>
      </c>
      <c r="H2417" s="12" t="s">
        <v>41</v>
      </c>
      <c r="I2417" s="12" t="s">
        <v>43</v>
      </c>
      <c r="J2417" s="12">
        <v>443101</v>
      </c>
      <c r="K2417" s="12">
        <v>5</v>
      </c>
      <c r="L2417" s="13">
        <v>1568</v>
      </c>
      <c r="M2417" s="14">
        <f>Table1[[#This Row],[Column1]]/100</f>
        <v>0</v>
      </c>
      <c r="N2417" s="13">
        <f>Table1[[#This Row],[Unit_Price]]*Table1[[#This Row],[Quantity]]*(1-Table1[[#This Row],[Discount_%]])</f>
        <v>7840</v>
      </c>
      <c r="O2417" s="13">
        <v>21554</v>
      </c>
      <c r="P2417" s="13">
        <f>Table1[[#This Row],[Revenue]]-Table1[[#This Row],[Cost]]</f>
        <v>-13714</v>
      </c>
      <c r="Q2417" s="12" t="s">
        <v>47</v>
      </c>
      <c r="R2417" s="12" t="s">
        <v>52</v>
      </c>
      <c r="S2417" s="12" t="s">
        <v>53</v>
      </c>
      <c r="T2417" s="12">
        <v>4</v>
      </c>
      <c r="U2417" s="12">
        <v>0</v>
      </c>
      <c r="V2417" s="20" t="str">
        <f>TEXT(Table1[[#This Row],[Date]],"mmm-yyyy")</f>
        <v>Jul-2025</v>
      </c>
    </row>
    <row r="2418" spans="1:22" x14ac:dyDescent="0.2">
      <c r="A2418" s="11">
        <f t="shared" si="37"/>
        <v>45859</v>
      </c>
      <c r="B2418" s="12" t="s">
        <v>23</v>
      </c>
      <c r="C2418" s="12" t="str">
        <f>VLOOKUP(D2418, City_Mapping!A:B, 2, FALSE)</f>
        <v>India</v>
      </c>
      <c r="D2418" s="12" t="s">
        <v>28</v>
      </c>
      <c r="E2418" s="12" t="s">
        <v>36</v>
      </c>
      <c r="F2418" s="12" t="s">
        <v>40</v>
      </c>
      <c r="G2418" s="12">
        <v>67676</v>
      </c>
      <c r="H2418" s="12" t="s">
        <v>42</v>
      </c>
      <c r="I2418" s="12" t="s">
        <v>43</v>
      </c>
      <c r="J2418" s="12">
        <v>454796</v>
      </c>
      <c r="K2418" s="12">
        <v>5</v>
      </c>
      <c r="L2418" s="13">
        <v>4203</v>
      </c>
      <c r="M2418" s="14">
        <f>Table1[[#This Row],[Column1]]/100</f>
        <v>0.05</v>
      </c>
      <c r="N2418" s="13">
        <f>Table1[[#This Row],[Unit_Price]]*Table1[[#This Row],[Quantity]]*(1-Table1[[#This Row],[Discount_%]])</f>
        <v>19964.25</v>
      </c>
      <c r="O2418" s="13">
        <v>6772</v>
      </c>
      <c r="P2418" s="13">
        <f>Table1[[#This Row],[Revenue]]-Table1[[#This Row],[Cost]]</f>
        <v>13192.25</v>
      </c>
      <c r="Q2418" s="12" t="s">
        <v>46</v>
      </c>
      <c r="R2418" s="12" t="s">
        <v>51</v>
      </c>
      <c r="S2418" s="12" t="s">
        <v>53</v>
      </c>
      <c r="T2418" s="12">
        <v>1</v>
      </c>
      <c r="U2418" s="12">
        <v>5</v>
      </c>
      <c r="V2418" s="20" t="str">
        <f>TEXT(Table1[[#This Row],[Date]],"mmm-yyyy")</f>
        <v>Jul-2025</v>
      </c>
    </row>
    <row r="2419" spans="1:22" x14ac:dyDescent="0.2">
      <c r="A2419" s="11">
        <f t="shared" si="37"/>
        <v>45859</v>
      </c>
      <c r="B2419" s="12" t="s">
        <v>23</v>
      </c>
      <c r="C2419" s="12" t="str">
        <f>VLOOKUP(D2419, City_Mapping!A:B, 2, FALSE)</f>
        <v>UAE</v>
      </c>
      <c r="D2419" s="12" t="s">
        <v>30</v>
      </c>
      <c r="E2419" s="12" t="s">
        <v>35</v>
      </c>
      <c r="F2419" s="12" t="s">
        <v>39</v>
      </c>
      <c r="G2419" s="12">
        <v>22770</v>
      </c>
      <c r="H2419" s="12" t="s">
        <v>41</v>
      </c>
      <c r="I2419" s="12" t="s">
        <v>44</v>
      </c>
      <c r="J2419" s="12">
        <v>369919</v>
      </c>
      <c r="K2419" s="12">
        <v>2</v>
      </c>
      <c r="L2419" s="13">
        <v>4723</v>
      </c>
      <c r="M2419" s="14">
        <f>Table1[[#This Row],[Column1]]/100</f>
        <v>0.1</v>
      </c>
      <c r="N2419" s="13">
        <f>Table1[[#This Row],[Unit_Price]]*Table1[[#This Row],[Quantity]]*(1-Table1[[#This Row],[Discount_%]])</f>
        <v>8501.4</v>
      </c>
      <c r="O2419" s="13">
        <v>27017</v>
      </c>
      <c r="P2419" s="13">
        <f>Table1[[#This Row],[Revenue]]-Table1[[#This Row],[Cost]]</f>
        <v>-18515.599999999999</v>
      </c>
      <c r="Q2419" s="12" t="s">
        <v>47</v>
      </c>
      <c r="R2419" s="12" t="s">
        <v>50</v>
      </c>
      <c r="S2419" s="12" t="s">
        <v>55</v>
      </c>
      <c r="T2419" s="12">
        <v>3</v>
      </c>
      <c r="U2419" s="12">
        <v>10</v>
      </c>
      <c r="V2419" s="20" t="str">
        <f>TEXT(Table1[[#This Row],[Date]],"mmm-yyyy")</f>
        <v>Jul-2025</v>
      </c>
    </row>
    <row r="2420" spans="1:22" x14ac:dyDescent="0.2">
      <c r="A2420" s="11">
        <f t="shared" si="37"/>
        <v>45859</v>
      </c>
      <c r="B2420" s="12" t="s">
        <v>22</v>
      </c>
      <c r="C2420" s="12" t="str">
        <f>VLOOKUP(D2420, City_Mapping!A:B, 2, FALSE)</f>
        <v>UK</v>
      </c>
      <c r="D2420" s="12" t="s">
        <v>29</v>
      </c>
      <c r="E2420" s="12" t="s">
        <v>36</v>
      </c>
      <c r="F2420" s="12" t="s">
        <v>38</v>
      </c>
      <c r="G2420" s="12">
        <v>83513</v>
      </c>
      <c r="H2420" s="12" t="s">
        <v>42</v>
      </c>
      <c r="I2420" s="12" t="s">
        <v>44</v>
      </c>
      <c r="J2420" s="12">
        <v>323554</v>
      </c>
      <c r="K2420" s="12">
        <v>2</v>
      </c>
      <c r="L2420" s="13">
        <v>2073</v>
      </c>
      <c r="M2420" s="14">
        <f>Table1[[#This Row],[Column1]]/100</f>
        <v>0.05</v>
      </c>
      <c r="N2420" s="13">
        <f>Table1[[#This Row],[Unit_Price]]*Table1[[#This Row],[Quantity]]*(1-Table1[[#This Row],[Discount_%]])</f>
        <v>3938.7</v>
      </c>
      <c r="O2420" s="13">
        <v>4399</v>
      </c>
      <c r="P2420" s="13">
        <f>Table1[[#This Row],[Revenue]]-Table1[[#This Row],[Cost]]</f>
        <v>-460.30000000000018</v>
      </c>
      <c r="Q2420" s="12" t="s">
        <v>48</v>
      </c>
      <c r="R2420" s="12" t="s">
        <v>51</v>
      </c>
      <c r="S2420" s="12" t="s">
        <v>56</v>
      </c>
      <c r="T2420" s="12">
        <v>5</v>
      </c>
      <c r="U2420" s="12">
        <v>5</v>
      </c>
      <c r="V2420" s="20" t="str">
        <f>TEXT(Table1[[#This Row],[Date]],"mmm-yyyy")</f>
        <v>Jul-2025</v>
      </c>
    </row>
    <row r="2421" spans="1:22" x14ac:dyDescent="0.2">
      <c r="A2421" s="11">
        <f t="shared" si="37"/>
        <v>45859</v>
      </c>
      <c r="B2421" s="12" t="s">
        <v>21</v>
      </c>
      <c r="C2421" s="12" t="str">
        <f>VLOOKUP(D2421, City_Mapping!A:B, 2, FALSE)</f>
        <v>UAE</v>
      </c>
      <c r="D2421" s="12" t="s">
        <v>30</v>
      </c>
      <c r="E2421" s="12" t="s">
        <v>35</v>
      </c>
      <c r="F2421" s="12" t="s">
        <v>39</v>
      </c>
      <c r="G2421" s="12">
        <v>47429</v>
      </c>
      <c r="H2421" s="12" t="s">
        <v>41</v>
      </c>
      <c r="I2421" s="12" t="s">
        <v>43</v>
      </c>
      <c r="J2421" s="12">
        <v>416667</v>
      </c>
      <c r="K2421" s="12">
        <v>1</v>
      </c>
      <c r="L2421" s="13">
        <v>4293</v>
      </c>
      <c r="M2421" s="14">
        <f>Table1[[#This Row],[Column1]]/100</f>
        <v>0.15</v>
      </c>
      <c r="N2421" s="13">
        <f>Table1[[#This Row],[Unit_Price]]*Table1[[#This Row],[Quantity]]*(1-Table1[[#This Row],[Discount_%]])</f>
        <v>3649.0499999999997</v>
      </c>
      <c r="O2421" s="13">
        <v>12544</v>
      </c>
      <c r="P2421" s="13">
        <f>Table1[[#This Row],[Revenue]]-Table1[[#This Row],[Cost]]</f>
        <v>-8894.9500000000007</v>
      </c>
      <c r="Q2421" s="12" t="s">
        <v>47</v>
      </c>
      <c r="R2421" s="12" t="s">
        <v>50</v>
      </c>
      <c r="S2421" s="12" t="s">
        <v>53</v>
      </c>
      <c r="T2421" s="12">
        <v>1</v>
      </c>
      <c r="U2421" s="12">
        <v>15</v>
      </c>
      <c r="V2421" s="20" t="str">
        <f>TEXT(Table1[[#This Row],[Date]],"mmm-yyyy")</f>
        <v>Jul-2025</v>
      </c>
    </row>
    <row r="2422" spans="1:22" x14ac:dyDescent="0.2">
      <c r="A2422" s="11">
        <f t="shared" si="37"/>
        <v>45859</v>
      </c>
      <c r="B2422" s="12" t="s">
        <v>22</v>
      </c>
      <c r="C2422" s="12" t="str">
        <f>VLOOKUP(D2422, City_Mapping!A:B, 2, FALSE)</f>
        <v>UAE</v>
      </c>
      <c r="D2422" s="12" t="s">
        <v>30</v>
      </c>
      <c r="E2422" s="12" t="s">
        <v>36</v>
      </c>
      <c r="F2422" s="12" t="s">
        <v>37</v>
      </c>
      <c r="G2422" s="12">
        <v>69429</v>
      </c>
      <c r="H2422" s="12" t="s">
        <v>41</v>
      </c>
      <c r="I2422" s="12" t="s">
        <v>45</v>
      </c>
      <c r="J2422" s="12">
        <v>766067</v>
      </c>
      <c r="K2422" s="12">
        <v>2</v>
      </c>
      <c r="L2422" s="13">
        <v>3153</v>
      </c>
      <c r="M2422" s="14">
        <f>Table1[[#This Row],[Column1]]/100</f>
        <v>0</v>
      </c>
      <c r="N2422" s="13">
        <f>Table1[[#This Row],[Unit_Price]]*Table1[[#This Row],[Quantity]]*(1-Table1[[#This Row],[Discount_%]])</f>
        <v>6306</v>
      </c>
      <c r="O2422" s="13">
        <v>12338</v>
      </c>
      <c r="P2422" s="13">
        <f>Table1[[#This Row],[Revenue]]-Table1[[#This Row],[Cost]]</f>
        <v>-6032</v>
      </c>
      <c r="Q2422" s="12" t="s">
        <v>46</v>
      </c>
      <c r="R2422" s="12" t="s">
        <v>51</v>
      </c>
      <c r="S2422" s="12" t="s">
        <v>55</v>
      </c>
      <c r="T2422" s="12">
        <v>4</v>
      </c>
      <c r="U2422" s="12">
        <v>0</v>
      </c>
      <c r="V2422" s="20" t="str">
        <f>TEXT(Table1[[#This Row],[Date]],"mmm-yyyy")</f>
        <v>Jul-2025</v>
      </c>
    </row>
    <row r="2423" spans="1:22" x14ac:dyDescent="0.2">
      <c r="A2423" s="11">
        <f t="shared" si="37"/>
        <v>45859</v>
      </c>
      <c r="B2423" s="12" t="s">
        <v>20</v>
      </c>
      <c r="C2423" s="12" t="str">
        <f>VLOOKUP(D2423, City_Mapping!A:B, 2, FALSE)</f>
        <v>India</v>
      </c>
      <c r="D2423" s="12" t="s">
        <v>28</v>
      </c>
      <c r="E2423" s="12" t="s">
        <v>34</v>
      </c>
      <c r="F2423" s="12" t="s">
        <v>38</v>
      </c>
      <c r="G2423" s="12">
        <v>80085</v>
      </c>
      <c r="H2423" s="12" t="s">
        <v>42</v>
      </c>
      <c r="I2423" s="12" t="s">
        <v>44</v>
      </c>
      <c r="J2423" s="12">
        <v>375516</v>
      </c>
      <c r="K2423" s="12">
        <v>7</v>
      </c>
      <c r="L2423" s="13">
        <v>1040</v>
      </c>
      <c r="M2423" s="14">
        <f>Table1[[#This Row],[Column1]]/100</f>
        <v>0.2</v>
      </c>
      <c r="N2423" s="13">
        <f>Table1[[#This Row],[Unit_Price]]*Table1[[#This Row],[Quantity]]*(1-Table1[[#This Row],[Discount_%]])</f>
        <v>5824</v>
      </c>
      <c r="O2423" s="13">
        <v>23079</v>
      </c>
      <c r="P2423" s="13">
        <f>Table1[[#This Row],[Revenue]]-Table1[[#This Row],[Cost]]</f>
        <v>-17255</v>
      </c>
      <c r="Q2423" s="12" t="s">
        <v>48</v>
      </c>
      <c r="R2423" s="12" t="s">
        <v>51</v>
      </c>
      <c r="S2423" s="12" t="s">
        <v>54</v>
      </c>
      <c r="T2423" s="12">
        <v>5</v>
      </c>
      <c r="U2423" s="12">
        <v>20</v>
      </c>
      <c r="V2423" s="20" t="str">
        <f>TEXT(Table1[[#This Row],[Date]],"mmm-yyyy")</f>
        <v>Jul-2025</v>
      </c>
    </row>
    <row r="2424" spans="1:22" x14ac:dyDescent="0.2">
      <c r="A2424" s="11">
        <f t="shared" si="37"/>
        <v>45859</v>
      </c>
      <c r="B2424" s="12" t="s">
        <v>22</v>
      </c>
      <c r="C2424" s="12" t="str">
        <f>VLOOKUP(D2424, City_Mapping!A:B, 2, FALSE)</f>
        <v>India</v>
      </c>
      <c r="D2424" s="12" t="s">
        <v>28</v>
      </c>
      <c r="E2424" s="12" t="s">
        <v>36</v>
      </c>
      <c r="F2424" s="12" t="s">
        <v>38</v>
      </c>
      <c r="G2424" s="12">
        <v>30337</v>
      </c>
      <c r="H2424" s="12" t="s">
        <v>42</v>
      </c>
      <c r="I2424" s="12" t="s">
        <v>45</v>
      </c>
      <c r="J2424" s="12">
        <v>206252</v>
      </c>
      <c r="K2424" s="12">
        <v>1</v>
      </c>
      <c r="L2424" s="13">
        <v>2711</v>
      </c>
      <c r="M2424" s="14">
        <f>Table1[[#This Row],[Column1]]/100</f>
        <v>0.1</v>
      </c>
      <c r="N2424" s="13">
        <f>Table1[[#This Row],[Unit_Price]]*Table1[[#This Row],[Quantity]]*(1-Table1[[#This Row],[Discount_%]])</f>
        <v>2439.9</v>
      </c>
      <c r="O2424" s="13">
        <v>7737</v>
      </c>
      <c r="P2424" s="13">
        <f>Table1[[#This Row],[Revenue]]-Table1[[#This Row],[Cost]]</f>
        <v>-5297.1</v>
      </c>
      <c r="Q2424" s="12" t="s">
        <v>48</v>
      </c>
      <c r="R2424" s="12" t="s">
        <v>51</v>
      </c>
      <c r="S2424" s="12" t="s">
        <v>56</v>
      </c>
      <c r="T2424" s="12">
        <v>4</v>
      </c>
      <c r="U2424" s="12">
        <v>10</v>
      </c>
      <c r="V2424" s="20" t="str">
        <f>TEXT(Table1[[#This Row],[Date]],"mmm-yyyy")</f>
        <v>Jul-2025</v>
      </c>
    </row>
    <row r="2425" spans="1:22" x14ac:dyDescent="0.2">
      <c r="A2425" s="11">
        <f t="shared" si="37"/>
        <v>45859</v>
      </c>
      <c r="B2425" s="12" t="s">
        <v>22</v>
      </c>
      <c r="C2425" s="12" t="str">
        <f>VLOOKUP(D2425, City_Mapping!A:B, 2, FALSE)</f>
        <v>India</v>
      </c>
      <c r="D2425" s="12" t="s">
        <v>32</v>
      </c>
      <c r="E2425" s="12" t="s">
        <v>34</v>
      </c>
      <c r="F2425" s="12" t="s">
        <v>39</v>
      </c>
      <c r="G2425" s="12">
        <v>96181</v>
      </c>
      <c r="H2425" s="12" t="s">
        <v>41</v>
      </c>
      <c r="I2425" s="12" t="s">
        <v>43</v>
      </c>
      <c r="J2425" s="12">
        <v>816886</v>
      </c>
      <c r="K2425" s="12">
        <v>1</v>
      </c>
      <c r="L2425" s="13">
        <v>3196</v>
      </c>
      <c r="M2425" s="14">
        <f>Table1[[#This Row],[Column1]]/100</f>
        <v>0.15</v>
      </c>
      <c r="N2425" s="13">
        <f>Table1[[#This Row],[Unit_Price]]*Table1[[#This Row],[Quantity]]*(1-Table1[[#This Row],[Discount_%]])</f>
        <v>2716.6</v>
      </c>
      <c r="O2425" s="13">
        <v>8929</v>
      </c>
      <c r="P2425" s="13">
        <f>Table1[[#This Row],[Revenue]]-Table1[[#This Row],[Cost]]</f>
        <v>-6212.4</v>
      </c>
      <c r="Q2425" s="12" t="s">
        <v>47</v>
      </c>
      <c r="R2425" s="12" t="s">
        <v>52</v>
      </c>
      <c r="S2425" s="12" t="s">
        <v>54</v>
      </c>
      <c r="T2425" s="12">
        <v>4</v>
      </c>
      <c r="U2425" s="12">
        <v>15</v>
      </c>
      <c r="V2425" s="20" t="str">
        <f>TEXT(Table1[[#This Row],[Date]],"mmm-yyyy")</f>
        <v>Jul-2025</v>
      </c>
    </row>
    <row r="2426" spans="1:22" x14ac:dyDescent="0.2">
      <c r="A2426" s="11">
        <f t="shared" si="37"/>
        <v>45860</v>
      </c>
      <c r="B2426" s="12" t="s">
        <v>20</v>
      </c>
      <c r="C2426" s="12" t="str">
        <f>VLOOKUP(D2426, City_Mapping!A:B, 2, FALSE)</f>
        <v>India</v>
      </c>
      <c r="D2426" s="12" t="s">
        <v>33</v>
      </c>
      <c r="E2426" s="12" t="s">
        <v>34</v>
      </c>
      <c r="F2426" s="12" t="s">
        <v>40</v>
      </c>
      <c r="G2426" s="12">
        <v>34507</v>
      </c>
      <c r="H2426" s="12" t="s">
        <v>41</v>
      </c>
      <c r="I2426" s="12" t="s">
        <v>45</v>
      </c>
      <c r="J2426" s="12">
        <v>951538</v>
      </c>
      <c r="K2426" s="12">
        <v>9</v>
      </c>
      <c r="L2426" s="13">
        <v>2058</v>
      </c>
      <c r="M2426" s="14">
        <f>Table1[[#This Row],[Column1]]/100</f>
        <v>0.05</v>
      </c>
      <c r="N2426" s="13">
        <f>Table1[[#This Row],[Unit_Price]]*Table1[[#This Row],[Quantity]]*(1-Table1[[#This Row],[Discount_%]])</f>
        <v>17595.899999999998</v>
      </c>
      <c r="O2426" s="13">
        <v>17009</v>
      </c>
      <c r="P2426" s="13">
        <f>Table1[[#This Row],[Revenue]]-Table1[[#This Row],[Cost]]</f>
        <v>586.89999999999782</v>
      </c>
      <c r="Q2426" s="12" t="s">
        <v>49</v>
      </c>
      <c r="R2426" s="12" t="s">
        <v>52</v>
      </c>
      <c r="S2426" s="12" t="s">
        <v>56</v>
      </c>
      <c r="T2426" s="12">
        <v>5</v>
      </c>
      <c r="U2426" s="12">
        <v>5</v>
      </c>
      <c r="V2426" s="20" t="str">
        <f>TEXT(Table1[[#This Row],[Date]],"mmm-yyyy")</f>
        <v>Jul-2025</v>
      </c>
    </row>
    <row r="2427" spans="1:22" x14ac:dyDescent="0.2">
      <c r="A2427" s="11">
        <f t="shared" si="37"/>
        <v>45860</v>
      </c>
      <c r="B2427" s="12" t="s">
        <v>20</v>
      </c>
      <c r="C2427" s="12" t="str">
        <f>VLOOKUP(D2427, City_Mapping!A:B, 2, FALSE)</f>
        <v>USA</v>
      </c>
      <c r="D2427" s="12" t="s">
        <v>31</v>
      </c>
      <c r="E2427" s="12" t="s">
        <v>36</v>
      </c>
      <c r="F2427" s="12" t="s">
        <v>38</v>
      </c>
      <c r="G2427" s="12">
        <v>69596</v>
      </c>
      <c r="H2427" s="12" t="s">
        <v>41</v>
      </c>
      <c r="I2427" s="12" t="s">
        <v>45</v>
      </c>
      <c r="J2427" s="12">
        <v>153475</v>
      </c>
      <c r="K2427" s="12">
        <v>2</v>
      </c>
      <c r="L2427" s="13">
        <v>630</v>
      </c>
      <c r="M2427" s="14">
        <f>Table1[[#This Row],[Column1]]/100</f>
        <v>0</v>
      </c>
      <c r="N2427" s="13">
        <f>Table1[[#This Row],[Unit_Price]]*Table1[[#This Row],[Quantity]]*(1-Table1[[#This Row],[Discount_%]])</f>
        <v>1260</v>
      </c>
      <c r="O2427" s="13">
        <v>1608</v>
      </c>
      <c r="P2427" s="13">
        <f>Table1[[#This Row],[Revenue]]-Table1[[#This Row],[Cost]]</f>
        <v>-348</v>
      </c>
      <c r="Q2427" s="12" t="s">
        <v>47</v>
      </c>
      <c r="R2427" s="12" t="s">
        <v>50</v>
      </c>
      <c r="S2427" s="12" t="s">
        <v>56</v>
      </c>
      <c r="T2427" s="12">
        <v>5</v>
      </c>
      <c r="U2427" s="12">
        <v>0</v>
      </c>
      <c r="V2427" s="20" t="str">
        <f>TEXT(Table1[[#This Row],[Date]],"mmm-yyyy")</f>
        <v>Jul-2025</v>
      </c>
    </row>
    <row r="2428" spans="1:22" x14ac:dyDescent="0.2">
      <c r="A2428" s="11">
        <f t="shared" si="37"/>
        <v>45860</v>
      </c>
      <c r="B2428" s="12" t="s">
        <v>20</v>
      </c>
      <c r="C2428" s="12" t="str">
        <f>VLOOKUP(D2428, City_Mapping!A:B, 2, FALSE)</f>
        <v>USA</v>
      </c>
      <c r="D2428" s="12" t="s">
        <v>31</v>
      </c>
      <c r="E2428" s="12" t="s">
        <v>34</v>
      </c>
      <c r="F2428" s="12" t="s">
        <v>40</v>
      </c>
      <c r="G2428" s="12">
        <v>80509</v>
      </c>
      <c r="H2428" s="12" t="s">
        <v>41</v>
      </c>
      <c r="I2428" s="12" t="s">
        <v>45</v>
      </c>
      <c r="J2428" s="12">
        <v>745602</v>
      </c>
      <c r="K2428" s="12">
        <v>4</v>
      </c>
      <c r="L2428" s="13">
        <v>3243</v>
      </c>
      <c r="M2428" s="14">
        <f>Table1[[#This Row],[Column1]]/100</f>
        <v>0.15</v>
      </c>
      <c r="N2428" s="13">
        <f>Table1[[#This Row],[Unit_Price]]*Table1[[#This Row],[Quantity]]*(1-Table1[[#This Row],[Discount_%]])</f>
        <v>11026.199999999999</v>
      </c>
      <c r="O2428" s="13">
        <v>17995</v>
      </c>
      <c r="P2428" s="13">
        <f>Table1[[#This Row],[Revenue]]-Table1[[#This Row],[Cost]]</f>
        <v>-6968.8000000000011</v>
      </c>
      <c r="Q2428" s="12" t="s">
        <v>49</v>
      </c>
      <c r="R2428" s="12" t="s">
        <v>51</v>
      </c>
      <c r="S2428" s="12" t="s">
        <v>55</v>
      </c>
      <c r="T2428" s="12">
        <v>4</v>
      </c>
      <c r="U2428" s="12">
        <v>15</v>
      </c>
      <c r="V2428" s="20" t="str">
        <f>TEXT(Table1[[#This Row],[Date]],"mmm-yyyy")</f>
        <v>Jul-2025</v>
      </c>
    </row>
    <row r="2429" spans="1:22" x14ac:dyDescent="0.2">
      <c r="A2429" s="11">
        <f t="shared" si="37"/>
        <v>45860</v>
      </c>
      <c r="B2429" s="12" t="s">
        <v>22</v>
      </c>
      <c r="C2429" s="12" t="str">
        <f>VLOOKUP(D2429, City_Mapping!A:B, 2, FALSE)</f>
        <v>UK</v>
      </c>
      <c r="D2429" s="12" t="s">
        <v>29</v>
      </c>
      <c r="E2429" s="12" t="s">
        <v>34</v>
      </c>
      <c r="F2429" s="12" t="s">
        <v>39</v>
      </c>
      <c r="G2429" s="12">
        <v>18436</v>
      </c>
      <c r="H2429" s="12" t="s">
        <v>42</v>
      </c>
      <c r="I2429" s="12" t="s">
        <v>45</v>
      </c>
      <c r="J2429" s="12">
        <v>490958</v>
      </c>
      <c r="K2429" s="12">
        <v>3</v>
      </c>
      <c r="L2429" s="13">
        <v>4320</v>
      </c>
      <c r="M2429" s="14">
        <f>Table1[[#This Row],[Column1]]/100</f>
        <v>0.15</v>
      </c>
      <c r="N2429" s="13">
        <f>Table1[[#This Row],[Unit_Price]]*Table1[[#This Row],[Quantity]]*(1-Table1[[#This Row],[Discount_%]])</f>
        <v>11016</v>
      </c>
      <c r="O2429" s="13">
        <v>2020</v>
      </c>
      <c r="P2429" s="13">
        <f>Table1[[#This Row],[Revenue]]-Table1[[#This Row],[Cost]]</f>
        <v>8996</v>
      </c>
      <c r="Q2429" s="12" t="s">
        <v>47</v>
      </c>
      <c r="R2429" s="12" t="s">
        <v>52</v>
      </c>
      <c r="S2429" s="12" t="s">
        <v>54</v>
      </c>
      <c r="T2429" s="12">
        <v>3</v>
      </c>
      <c r="U2429" s="12">
        <v>15</v>
      </c>
      <c r="V2429" s="20" t="str">
        <f>TEXT(Table1[[#This Row],[Date]],"mmm-yyyy")</f>
        <v>Jul-2025</v>
      </c>
    </row>
    <row r="2430" spans="1:22" x14ac:dyDescent="0.2">
      <c r="A2430" s="11">
        <f t="shared" si="37"/>
        <v>45860</v>
      </c>
      <c r="B2430" s="12" t="s">
        <v>22</v>
      </c>
      <c r="C2430" s="12" t="str">
        <f>VLOOKUP(D2430, City_Mapping!A:B, 2, FALSE)</f>
        <v>India</v>
      </c>
      <c r="D2430" s="12" t="s">
        <v>33</v>
      </c>
      <c r="E2430" s="12" t="s">
        <v>35</v>
      </c>
      <c r="F2430" s="12" t="s">
        <v>39</v>
      </c>
      <c r="G2430" s="12">
        <v>20086</v>
      </c>
      <c r="H2430" s="12" t="s">
        <v>42</v>
      </c>
      <c r="I2430" s="12" t="s">
        <v>43</v>
      </c>
      <c r="J2430" s="12">
        <v>223502</v>
      </c>
      <c r="K2430" s="12">
        <v>4</v>
      </c>
      <c r="L2430" s="13">
        <v>2731</v>
      </c>
      <c r="M2430" s="14">
        <f>Table1[[#This Row],[Column1]]/100</f>
        <v>0.2</v>
      </c>
      <c r="N2430" s="13">
        <f>Table1[[#This Row],[Unit_Price]]*Table1[[#This Row],[Quantity]]*(1-Table1[[#This Row],[Discount_%]])</f>
        <v>8739.2000000000007</v>
      </c>
      <c r="O2430" s="13">
        <v>14072</v>
      </c>
      <c r="P2430" s="13">
        <f>Table1[[#This Row],[Revenue]]-Table1[[#This Row],[Cost]]</f>
        <v>-5332.7999999999993</v>
      </c>
      <c r="Q2430" s="12" t="s">
        <v>48</v>
      </c>
      <c r="R2430" s="12" t="s">
        <v>51</v>
      </c>
      <c r="S2430" s="12" t="s">
        <v>56</v>
      </c>
      <c r="T2430" s="12">
        <v>4</v>
      </c>
      <c r="U2430" s="12">
        <v>20</v>
      </c>
      <c r="V2430" s="20" t="str">
        <f>TEXT(Table1[[#This Row],[Date]],"mmm-yyyy")</f>
        <v>Jul-2025</v>
      </c>
    </row>
    <row r="2431" spans="1:22" x14ac:dyDescent="0.2">
      <c r="A2431" s="11">
        <f t="shared" si="37"/>
        <v>45860</v>
      </c>
      <c r="B2431" s="12" t="s">
        <v>20</v>
      </c>
      <c r="C2431" s="12" t="str">
        <f>VLOOKUP(D2431, City_Mapping!A:B, 2, FALSE)</f>
        <v>UK</v>
      </c>
      <c r="D2431" s="12" t="s">
        <v>29</v>
      </c>
      <c r="E2431" s="12" t="s">
        <v>35</v>
      </c>
      <c r="F2431" s="12" t="s">
        <v>40</v>
      </c>
      <c r="G2431" s="12">
        <v>93276</v>
      </c>
      <c r="H2431" s="12" t="s">
        <v>42</v>
      </c>
      <c r="I2431" s="12" t="s">
        <v>43</v>
      </c>
      <c r="J2431" s="12">
        <v>681489</v>
      </c>
      <c r="K2431" s="12">
        <v>7</v>
      </c>
      <c r="L2431" s="13">
        <v>1325</v>
      </c>
      <c r="M2431" s="14">
        <f>Table1[[#This Row],[Column1]]/100</f>
        <v>0.2</v>
      </c>
      <c r="N2431" s="13">
        <f>Table1[[#This Row],[Unit_Price]]*Table1[[#This Row],[Quantity]]*(1-Table1[[#This Row],[Discount_%]])</f>
        <v>7420</v>
      </c>
      <c r="O2431" s="13">
        <v>1240</v>
      </c>
      <c r="P2431" s="13">
        <f>Table1[[#This Row],[Revenue]]-Table1[[#This Row],[Cost]]</f>
        <v>6180</v>
      </c>
      <c r="Q2431" s="12" t="s">
        <v>47</v>
      </c>
      <c r="R2431" s="12" t="s">
        <v>51</v>
      </c>
      <c r="S2431" s="12" t="s">
        <v>54</v>
      </c>
      <c r="T2431" s="12">
        <v>5</v>
      </c>
      <c r="U2431" s="12">
        <v>20</v>
      </c>
      <c r="V2431" s="20" t="str">
        <f>TEXT(Table1[[#This Row],[Date]],"mmm-yyyy")</f>
        <v>Jul-2025</v>
      </c>
    </row>
    <row r="2432" spans="1:22" x14ac:dyDescent="0.2">
      <c r="A2432" s="11">
        <f t="shared" si="37"/>
        <v>45860</v>
      </c>
      <c r="B2432" s="12" t="s">
        <v>21</v>
      </c>
      <c r="C2432" s="12" t="str">
        <f>VLOOKUP(D2432, City_Mapping!A:B, 2, FALSE)</f>
        <v>India</v>
      </c>
      <c r="D2432" s="12" t="s">
        <v>32</v>
      </c>
      <c r="E2432" s="12" t="s">
        <v>34</v>
      </c>
      <c r="F2432" s="12" t="s">
        <v>39</v>
      </c>
      <c r="G2432" s="12">
        <v>29851</v>
      </c>
      <c r="H2432" s="12" t="s">
        <v>41</v>
      </c>
      <c r="I2432" s="12" t="s">
        <v>44</v>
      </c>
      <c r="J2432" s="12">
        <v>851174</v>
      </c>
      <c r="K2432" s="12">
        <v>2</v>
      </c>
      <c r="L2432" s="13">
        <v>3218</v>
      </c>
      <c r="M2432" s="14">
        <f>Table1[[#This Row],[Column1]]/100</f>
        <v>0.2</v>
      </c>
      <c r="N2432" s="13">
        <f>Table1[[#This Row],[Unit_Price]]*Table1[[#This Row],[Quantity]]*(1-Table1[[#This Row],[Discount_%]])</f>
        <v>5148.8</v>
      </c>
      <c r="O2432" s="13">
        <v>3052</v>
      </c>
      <c r="P2432" s="13">
        <f>Table1[[#This Row],[Revenue]]-Table1[[#This Row],[Cost]]</f>
        <v>2096.8000000000002</v>
      </c>
      <c r="Q2432" s="12" t="s">
        <v>49</v>
      </c>
      <c r="R2432" s="12" t="s">
        <v>50</v>
      </c>
      <c r="S2432" s="12" t="s">
        <v>55</v>
      </c>
      <c r="T2432" s="12">
        <v>2</v>
      </c>
      <c r="U2432" s="12">
        <v>20</v>
      </c>
      <c r="V2432" s="20" t="str">
        <f>TEXT(Table1[[#This Row],[Date]],"mmm-yyyy")</f>
        <v>Jul-2025</v>
      </c>
    </row>
    <row r="2433" spans="1:22" x14ac:dyDescent="0.2">
      <c r="A2433" s="11">
        <f t="shared" si="37"/>
        <v>45860</v>
      </c>
      <c r="B2433" s="12" t="s">
        <v>21</v>
      </c>
      <c r="C2433" s="12" t="str">
        <f>VLOOKUP(D2433, City_Mapping!A:B, 2, FALSE)</f>
        <v>UK</v>
      </c>
      <c r="D2433" s="12" t="s">
        <v>29</v>
      </c>
      <c r="E2433" s="12" t="s">
        <v>36</v>
      </c>
      <c r="F2433" s="12" t="s">
        <v>38</v>
      </c>
      <c r="G2433" s="12">
        <v>49732</v>
      </c>
      <c r="H2433" s="12" t="s">
        <v>42</v>
      </c>
      <c r="I2433" s="12" t="s">
        <v>44</v>
      </c>
      <c r="J2433" s="12">
        <v>680531</v>
      </c>
      <c r="K2433" s="12">
        <v>2</v>
      </c>
      <c r="L2433" s="13">
        <v>1522</v>
      </c>
      <c r="M2433" s="14">
        <f>Table1[[#This Row],[Column1]]/100</f>
        <v>0.05</v>
      </c>
      <c r="N2433" s="13">
        <f>Table1[[#This Row],[Unit_Price]]*Table1[[#This Row],[Quantity]]*(1-Table1[[#This Row],[Discount_%]])</f>
        <v>2891.7999999999997</v>
      </c>
      <c r="O2433" s="13">
        <v>6334</v>
      </c>
      <c r="P2433" s="13">
        <f>Table1[[#This Row],[Revenue]]-Table1[[#This Row],[Cost]]</f>
        <v>-3442.2000000000003</v>
      </c>
      <c r="Q2433" s="12" t="s">
        <v>46</v>
      </c>
      <c r="R2433" s="12" t="s">
        <v>50</v>
      </c>
      <c r="S2433" s="12" t="s">
        <v>56</v>
      </c>
      <c r="T2433" s="12">
        <v>1</v>
      </c>
      <c r="U2433" s="12">
        <v>5</v>
      </c>
      <c r="V2433" s="20" t="str">
        <f>TEXT(Table1[[#This Row],[Date]],"mmm-yyyy")</f>
        <v>Jul-2025</v>
      </c>
    </row>
    <row r="2434" spans="1:22" x14ac:dyDescent="0.2">
      <c r="A2434" s="11">
        <f t="shared" si="37"/>
        <v>45860</v>
      </c>
      <c r="B2434" s="12" t="s">
        <v>23</v>
      </c>
      <c r="C2434" s="12" t="str">
        <f>VLOOKUP(D2434, City_Mapping!A:B, 2, FALSE)</f>
        <v>India</v>
      </c>
      <c r="D2434" s="12" t="s">
        <v>33</v>
      </c>
      <c r="E2434" s="12" t="s">
        <v>34</v>
      </c>
      <c r="F2434" s="12" t="s">
        <v>39</v>
      </c>
      <c r="G2434" s="12">
        <v>24842</v>
      </c>
      <c r="H2434" s="12" t="s">
        <v>41</v>
      </c>
      <c r="I2434" s="12" t="s">
        <v>44</v>
      </c>
      <c r="J2434" s="12">
        <v>602599</v>
      </c>
      <c r="K2434" s="12">
        <v>9</v>
      </c>
      <c r="L2434" s="13">
        <v>3101</v>
      </c>
      <c r="M2434" s="14">
        <f>Table1[[#This Row],[Column1]]/100</f>
        <v>0.2</v>
      </c>
      <c r="N2434" s="13">
        <f>Table1[[#This Row],[Unit_Price]]*Table1[[#This Row],[Quantity]]*(1-Table1[[#This Row],[Discount_%]])</f>
        <v>22327.200000000001</v>
      </c>
      <c r="O2434" s="13">
        <v>2602</v>
      </c>
      <c r="P2434" s="13">
        <f>Table1[[#This Row],[Revenue]]-Table1[[#This Row],[Cost]]</f>
        <v>19725.2</v>
      </c>
      <c r="Q2434" s="12" t="s">
        <v>49</v>
      </c>
      <c r="R2434" s="12" t="s">
        <v>51</v>
      </c>
      <c r="S2434" s="12" t="s">
        <v>55</v>
      </c>
      <c r="T2434" s="12">
        <v>4</v>
      </c>
      <c r="U2434" s="12">
        <v>20</v>
      </c>
      <c r="V2434" s="20" t="str">
        <f>TEXT(Table1[[#This Row],[Date]],"mmm-yyyy")</f>
        <v>Jul-2025</v>
      </c>
    </row>
    <row r="2435" spans="1:22" x14ac:dyDescent="0.2">
      <c r="A2435" s="11">
        <f t="shared" si="37"/>
        <v>45860</v>
      </c>
      <c r="B2435" s="12" t="s">
        <v>20</v>
      </c>
      <c r="C2435" s="12" t="str">
        <f>VLOOKUP(D2435, City_Mapping!A:B, 2, FALSE)</f>
        <v>India</v>
      </c>
      <c r="D2435" s="12" t="s">
        <v>33</v>
      </c>
      <c r="E2435" s="12" t="s">
        <v>36</v>
      </c>
      <c r="F2435" s="12" t="s">
        <v>39</v>
      </c>
      <c r="G2435" s="12">
        <v>11745</v>
      </c>
      <c r="H2435" s="12" t="s">
        <v>41</v>
      </c>
      <c r="I2435" s="12" t="s">
        <v>44</v>
      </c>
      <c r="J2435" s="12">
        <v>829112</v>
      </c>
      <c r="K2435" s="12">
        <v>6</v>
      </c>
      <c r="L2435" s="13">
        <v>4726</v>
      </c>
      <c r="M2435" s="14">
        <f>Table1[[#This Row],[Column1]]/100</f>
        <v>0.15</v>
      </c>
      <c r="N2435" s="13">
        <f>Table1[[#This Row],[Unit_Price]]*Table1[[#This Row],[Quantity]]*(1-Table1[[#This Row],[Discount_%]])</f>
        <v>24102.6</v>
      </c>
      <c r="O2435" s="13">
        <v>11596</v>
      </c>
      <c r="P2435" s="13">
        <f>Table1[[#This Row],[Revenue]]-Table1[[#This Row],[Cost]]</f>
        <v>12506.599999999999</v>
      </c>
      <c r="Q2435" s="12" t="s">
        <v>48</v>
      </c>
      <c r="R2435" s="12" t="s">
        <v>51</v>
      </c>
      <c r="S2435" s="12" t="s">
        <v>55</v>
      </c>
      <c r="T2435" s="12">
        <v>1</v>
      </c>
      <c r="U2435" s="12">
        <v>15</v>
      </c>
      <c r="V2435" s="20" t="str">
        <f>TEXT(Table1[[#This Row],[Date]],"mmm-yyyy")</f>
        <v>Jul-2025</v>
      </c>
    </row>
    <row r="2436" spans="1:22" x14ac:dyDescent="0.2">
      <c r="A2436" s="11">
        <f t="shared" si="37"/>
        <v>45860</v>
      </c>
      <c r="B2436" s="12" t="s">
        <v>23</v>
      </c>
      <c r="C2436" s="12" t="str">
        <f>VLOOKUP(D2436, City_Mapping!A:B, 2, FALSE)</f>
        <v>USA</v>
      </c>
      <c r="D2436" s="12" t="s">
        <v>31</v>
      </c>
      <c r="E2436" s="12" t="s">
        <v>35</v>
      </c>
      <c r="F2436" s="12" t="s">
        <v>38</v>
      </c>
      <c r="G2436" s="12">
        <v>22697</v>
      </c>
      <c r="H2436" s="12" t="s">
        <v>42</v>
      </c>
      <c r="I2436" s="12" t="s">
        <v>45</v>
      </c>
      <c r="J2436" s="12">
        <v>437686</v>
      </c>
      <c r="K2436" s="12">
        <v>7</v>
      </c>
      <c r="L2436" s="13">
        <v>1196</v>
      </c>
      <c r="M2436" s="14">
        <f>Table1[[#This Row],[Column1]]/100</f>
        <v>0.15</v>
      </c>
      <c r="N2436" s="13">
        <f>Table1[[#This Row],[Unit_Price]]*Table1[[#This Row],[Quantity]]*(1-Table1[[#This Row],[Discount_%]])</f>
        <v>7116.2</v>
      </c>
      <c r="O2436" s="13">
        <v>21873</v>
      </c>
      <c r="P2436" s="13">
        <f>Table1[[#This Row],[Revenue]]-Table1[[#This Row],[Cost]]</f>
        <v>-14756.8</v>
      </c>
      <c r="Q2436" s="12" t="s">
        <v>47</v>
      </c>
      <c r="R2436" s="12" t="s">
        <v>51</v>
      </c>
      <c r="S2436" s="12" t="s">
        <v>53</v>
      </c>
      <c r="T2436" s="12">
        <v>4</v>
      </c>
      <c r="U2436" s="12">
        <v>15</v>
      </c>
      <c r="V2436" s="20" t="str">
        <f>TEXT(Table1[[#This Row],[Date]],"mmm-yyyy")</f>
        <v>Jul-2025</v>
      </c>
    </row>
    <row r="2437" spans="1:22" x14ac:dyDescent="0.2">
      <c r="A2437" s="11">
        <f t="shared" si="37"/>
        <v>45860</v>
      </c>
      <c r="B2437" s="12" t="s">
        <v>21</v>
      </c>
      <c r="C2437" s="12" t="str">
        <f>VLOOKUP(D2437, City_Mapping!A:B, 2, FALSE)</f>
        <v>India</v>
      </c>
      <c r="D2437" s="12" t="s">
        <v>32</v>
      </c>
      <c r="E2437" s="12" t="s">
        <v>36</v>
      </c>
      <c r="F2437" s="12" t="s">
        <v>40</v>
      </c>
      <c r="G2437" s="12">
        <v>13879</v>
      </c>
      <c r="H2437" s="12" t="s">
        <v>42</v>
      </c>
      <c r="I2437" s="12" t="s">
        <v>44</v>
      </c>
      <c r="J2437" s="12">
        <v>789353</v>
      </c>
      <c r="K2437" s="12">
        <v>5</v>
      </c>
      <c r="L2437" s="13">
        <v>1537</v>
      </c>
      <c r="M2437" s="14">
        <f>Table1[[#This Row],[Column1]]/100</f>
        <v>0.15</v>
      </c>
      <c r="N2437" s="13">
        <f>Table1[[#This Row],[Unit_Price]]*Table1[[#This Row],[Quantity]]*(1-Table1[[#This Row],[Discount_%]])</f>
        <v>6532.25</v>
      </c>
      <c r="O2437" s="13">
        <v>26990</v>
      </c>
      <c r="P2437" s="13">
        <f>Table1[[#This Row],[Revenue]]-Table1[[#This Row],[Cost]]</f>
        <v>-20457.75</v>
      </c>
      <c r="Q2437" s="12" t="s">
        <v>48</v>
      </c>
      <c r="R2437" s="12" t="s">
        <v>50</v>
      </c>
      <c r="S2437" s="12" t="s">
        <v>54</v>
      </c>
      <c r="T2437" s="12">
        <v>4</v>
      </c>
      <c r="U2437" s="12">
        <v>15</v>
      </c>
      <c r="V2437" s="20" t="str">
        <f>TEXT(Table1[[#This Row],[Date]],"mmm-yyyy")</f>
        <v>Jul-2025</v>
      </c>
    </row>
    <row r="2438" spans="1:22" x14ac:dyDescent="0.2">
      <c r="A2438" s="11">
        <f t="shared" si="37"/>
        <v>45861</v>
      </c>
      <c r="B2438" s="12" t="s">
        <v>23</v>
      </c>
      <c r="C2438" s="12" t="str">
        <f>VLOOKUP(D2438, City_Mapping!A:B, 2, FALSE)</f>
        <v>India</v>
      </c>
      <c r="D2438" s="12" t="s">
        <v>28</v>
      </c>
      <c r="E2438" s="12" t="s">
        <v>34</v>
      </c>
      <c r="F2438" s="12" t="s">
        <v>39</v>
      </c>
      <c r="G2438" s="12">
        <v>95697</v>
      </c>
      <c r="H2438" s="12" t="s">
        <v>41</v>
      </c>
      <c r="I2438" s="12" t="s">
        <v>44</v>
      </c>
      <c r="J2438" s="12">
        <v>624189</v>
      </c>
      <c r="K2438" s="12">
        <v>5</v>
      </c>
      <c r="L2438" s="13">
        <v>1313</v>
      </c>
      <c r="M2438" s="14">
        <f>Table1[[#This Row],[Column1]]/100</f>
        <v>0.1</v>
      </c>
      <c r="N2438" s="13">
        <f>Table1[[#This Row],[Unit_Price]]*Table1[[#This Row],[Quantity]]*(1-Table1[[#This Row],[Discount_%]])</f>
        <v>5908.5</v>
      </c>
      <c r="O2438" s="13">
        <v>17752</v>
      </c>
      <c r="P2438" s="13">
        <f>Table1[[#This Row],[Revenue]]-Table1[[#This Row],[Cost]]</f>
        <v>-11843.5</v>
      </c>
      <c r="Q2438" s="12" t="s">
        <v>46</v>
      </c>
      <c r="R2438" s="12" t="s">
        <v>50</v>
      </c>
      <c r="S2438" s="12" t="s">
        <v>55</v>
      </c>
      <c r="T2438" s="12">
        <v>2</v>
      </c>
      <c r="U2438" s="12">
        <v>10</v>
      </c>
      <c r="V2438" s="20" t="str">
        <f>TEXT(Table1[[#This Row],[Date]],"mmm-yyyy")</f>
        <v>Jul-2025</v>
      </c>
    </row>
    <row r="2439" spans="1:22" x14ac:dyDescent="0.2">
      <c r="A2439" s="11">
        <f t="shared" si="37"/>
        <v>45861</v>
      </c>
      <c r="B2439" s="12" t="s">
        <v>20</v>
      </c>
      <c r="C2439" s="12" t="str">
        <f>VLOOKUP(D2439, City_Mapping!A:B, 2, FALSE)</f>
        <v>UK</v>
      </c>
      <c r="D2439" s="12" t="s">
        <v>29</v>
      </c>
      <c r="E2439" s="12" t="s">
        <v>34</v>
      </c>
      <c r="F2439" s="12" t="s">
        <v>40</v>
      </c>
      <c r="G2439" s="12">
        <v>28499</v>
      </c>
      <c r="H2439" s="12" t="s">
        <v>41</v>
      </c>
      <c r="I2439" s="12" t="s">
        <v>45</v>
      </c>
      <c r="J2439" s="12">
        <v>789376</v>
      </c>
      <c r="K2439" s="12">
        <v>4</v>
      </c>
      <c r="L2439" s="13">
        <v>4337</v>
      </c>
      <c r="M2439" s="14">
        <f>Table1[[#This Row],[Column1]]/100</f>
        <v>0.1</v>
      </c>
      <c r="N2439" s="13">
        <f>Table1[[#This Row],[Unit_Price]]*Table1[[#This Row],[Quantity]]*(1-Table1[[#This Row],[Discount_%]])</f>
        <v>15613.2</v>
      </c>
      <c r="O2439" s="13">
        <v>19460</v>
      </c>
      <c r="P2439" s="13">
        <f>Table1[[#This Row],[Revenue]]-Table1[[#This Row],[Cost]]</f>
        <v>-3846.7999999999993</v>
      </c>
      <c r="Q2439" s="12" t="s">
        <v>46</v>
      </c>
      <c r="R2439" s="12" t="s">
        <v>52</v>
      </c>
      <c r="S2439" s="12" t="s">
        <v>53</v>
      </c>
      <c r="T2439" s="12">
        <v>5</v>
      </c>
      <c r="U2439" s="12">
        <v>10</v>
      </c>
      <c r="V2439" s="20" t="str">
        <f>TEXT(Table1[[#This Row],[Date]],"mmm-yyyy")</f>
        <v>Jul-2025</v>
      </c>
    </row>
    <row r="2440" spans="1:22" x14ac:dyDescent="0.2">
      <c r="A2440" s="11">
        <f t="shared" si="37"/>
        <v>45861</v>
      </c>
      <c r="B2440" s="12" t="s">
        <v>20</v>
      </c>
      <c r="C2440" s="12" t="str">
        <f>VLOOKUP(D2440, City_Mapping!A:B, 2, FALSE)</f>
        <v>USA</v>
      </c>
      <c r="D2440" s="12" t="s">
        <v>31</v>
      </c>
      <c r="E2440" s="12" t="s">
        <v>34</v>
      </c>
      <c r="F2440" s="12" t="s">
        <v>38</v>
      </c>
      <c r="G2440" s="12">
        <v>98177</v>
      </c>
      <c r="H2440" s="12" t="s">
        <v>42</v>
      </c>
      <c r="I2440" s="12" t="s">
        <v>43</v>
      </c>
      <c r="J2440" s="12">
        <v>780714</v>
      </c>
      <c r="K2440" s="12">
        <v>8</v>
      </c>
      <c r="L2440" s="13">
        <v>1158</v>
      </c>
      <c r="M2440" s="14">
        <f>Table1[[#This Row],[Column1]]/100</f>
        <v>0.05</v>
      </c>
      <c r="N2440" s="13">
        <f>Table1[[#This Row],[Unit_Price]]*Table1[[#This Row],[Quantity]]*(1-Table1[[#This Row],[Discount_%]])</f>
        <v>8800.7999999999993</v>
      </c>
      <c r="O2440" s="13">
        <v>15128</v>
      </c>
      <c r="P2440" s="13">
        <f>Table1[[#This Row],[Revenue]]-Table1[[#This Row],[Cost]]</f>
        <v>-6327.2000000000007</v>
      </c>
      <c r="Q2440" s="12" t="s">
        <v>46</v>
      </c>
      <c r="R2440" s="12" t="s">
        <v>50</v>
      </c>
      <c r="S2440" s="12" t="s">
        <v>54</v>
      </c>
      <c r="T2440" s="12">
        <v>3</v>
      </c>
      <c r="U2440" s="12">
        <v>5</v>
      </c>
      <c r="V2440" s="20" t="str">
        <f>TEXT(Table1[[#This Row],[Date]],"mmm-yyyy")</f>
        <v>Jul-2025</v>
      </c>
    </row>
    <row r="2441" spans="1:22" x14ac:dyDescent="0.2">
      <c r="A2441" s="11">
        <f t="shared" si="37"/>
        <v>45861</v>
      </c>
      <c r="B2441" s="12" t="s">
        <v>20</v>
      </c>
      <c r="C2441" s="12" t="str">
        <f>VLOOKUP(D2441, City_Mapping!A:B, 2, FALSE)</f>
        <v>UK</v>
      </c>
      <c r="D2441" s="12" t="s">
        <v>29</v>
      </c>
      <c r="E2441" s="12" t="s">
        <v>34</v>
      </c>
      <c r="F2441" s="12" t="s">
        <v>40</v>
      </c>
      <c r="G2441" s="12">
        <v>45035</v>
      </c>
      <c r="H2441" s="12" t="s">
        <v>41</v>
      </c>
      <c r="I2441" s="12" t="s">
        <v>44</v>
      </c>
      <c r="J2441" s="12">
        <v>148637</v>
      </c>
      <c r="K2441" s="12">
        <v>7</v>
      </c>
      <c r="L2441" s="13">
        <v>2927</v>
      </c>
      <c r="M2441" s="14">
        <f>Table1[[#This Row],[Column1]]/100</f>
        <v>0.2</v>
      </c>
      <c r="N2441" s="13">
        <f>Table1[[#This Row],[Unit_Price]]*Table1[[#This Row],[Quantity]]*(1-Table1[[#This Row],[Discount_%]])</f>
        <v>16391.2</v>
      </c>
      <c r="O2441" s="13">
        <v>27022</v>
      </c>
      <c r="P2441" s="13">
        <f>Table1[[#This Row],[Revenue]]-Table1[[#This Row],[Cost]]</f>
        <v>-10630.8</v>
      </c>
      <c r="Q2441" s="12" t="s">
        <v>47</v>
      </c>
      <c r="R2441" s="12" t="s">
        <v>51</v>
      </c>
      <c r="S2441" s="12" t="s">
        <v>56</v>
      </c>
      <c r="T2441" s="12">
        <v>5</v>
      </c>
      <c r="U2441" s="12">
        <v>20</v>
      </c>
      <c r="V2441" s="20" t="str">
        <f>TEXT(Table1[[#This Row],[Date]],"mmm-yyyy")</f>
        <v>Jul-2025</v>
      </c>
    </row>
    <row r="2442" spans="1:22" x14ac:dyDescent="0.2">
      <c r="A2442" s="11">
        <f t="shared" si="37"/>
        <v>45861</v>
      </c>
      <c r="B2442" s="12" t="s">
        <v>22</v>
      </c>
      <c r="C2442" s="12" t="str">
        <f>VLOOKUP(D2442, City_Mapping!A:B, 2, FALSE)</f>
        <v>UK</v>
      </c>
      <c r="D2442" s="12" t="s">
        <v>29</v>
      </c>
      <c r="E2442" s="12" t="s">
        <v>34</v>
      </c>
      <c r="F2442" s="12" t="s">
        <v>40</v>
      </c>
      <c r="G2442" s="12">
        <v>28651</v>
      </c>
      <c r="H2442" s="12" t="s">
        <v>42</v>
      </c>
      <c r="I2442" s="12" t="s">
        <v>43</v>
      </c>
      <c r="J2442" s="12">
        <v>219714</v>
      </c>
      <c r="K2442" s="12">
        <v>2</v>
      </c>
      <c r="L2442" s="13">
        <v>1583</v>
      </c>
      <c r="M2442" s="14">
        <f>Table1[[#This Row],[Column1]]/100</f>
        <v>0.15</v>
      </c>
      <c r="N2442" s="13">
        <f>Table1[[#This Row],[Unit_Price]]*Table1[[#This Row],[Quantity]]*(1-Table1[[#This Row],[Discount_%]])</f>
        <v>2691.1</v>
      </c>
      <c r="O2442" s="13">
        <v>8109</v>
      </c>
      <c r="P2442" s="13">
        <f>Table1[[#This Row],[Revenue]]-Table1[[#This Row],[Cost]]</f>
        <v>-5417.9</v>
      </c>
      <c r="Q2442" s="12" t="s">
        <v>49</v>
      </c>
      <c r="R2442" s="12" t="s">
        <v>51</v>
      </c>
      <c r="S2442" s="12" t="s">
        <v>56</v>
      </c>
      <c r="T2442" s="12">
        <v>1</v>
      </c>
      <c r="U2442" s="12">
        <v>15</v>
      </c>
      <c r="V2442" s="20" t="str">
        <f>TEXT(Table1[[#This Row],[Date]],"mmm-yyyy")</f>
        <v>Jul-2025</v>
      </c>
    </row>
    <row r="2443" spans="1:22" x14ac:dyDescent="0.2">
      <c r="A2443" s="11">
        <f t="shared" si="37"/>
        <v>45861</v>
      </c>
      <c r="B2443" s="12" t="s">
        <v>23</v>
      </c>
      <c r="C2443" s="12" t="str">
        <f>VLOOKUP(D2443, City_Mapping!A:B, 2, FALSE)</f>
        <v>India</v>
      </c>
      <c r="D2443" s="12" t="s">
        <v>28</v>
      </c>
      <c r="E2443" s="12" t="s">
        <v>36</v>
      </c>
      <c r="F2443" s="12" t="s">
        <v>37</v>
      </c>
      <c r="G2443" s="12">
        <v>85224</v>
      </c>
      <c r="H2443" s="12" t="s">
        <v>42</v>
      </c>
      <c r="I2443" s="12" t="s">
        <v>44</v>
      </c>
      <c r="J2443" s="12">
        <v>750868</v>
      </c>
      <c r="K2443" s="12">
        <v>2</v>
      </c>
      <c r="L2443" s="13">
        <v>3474</v>
      </c>
      <c r="M2443" s="14">
        <f>Table1[[#This Row],[Column1]]/100</f>
        <v>0.2</v>
      </c>
      <c r="N2443" s="13">
        <f>Table1[[#This Row],[Unit_Price]]*Table1[[#This Row],[Quantity]]*(1-Table1[[#This Row],[Discount_%]])</f>
        <v>5558.4000000000005</v>
      </c>
      <c r="O2443" s="13">
        <v>25584</v>
      </c>
      <c r="P2443" s="13">
        <f>Table1[[#This Row],[Revenue]]-Table1[[#This Row],[Cost]]</f>
        <v>-20025.599999999999</v>
      </c>
      <c r="Q2443" s="12" t="s">
        <v>47</v>
      </c>
      <c r="R2443" s="12" t="s">
        <v>50</v>
      </c>
      <c r="S2443" s="12" t="s">
        <v>55</v>
      </c>
      <c r="T2443" s="12">
        <v>1</v>
      </c>
      <c r="U2443" s="12">
        <v>20</v>
      </c>
      <c r="V2443" s="20" t="str">
        <f>TEXT(Table1[[#This Row],[Date]],"mmm-yyyy")</f>
        <v>Jul-2025</v>
      </c>
    </row>
    <row r="2444" spans="1:22" x14ac:dyDescent="0.2">
      <c r="A2444" s="11">
        <f t="shared" si="37"/>
        <v>45861</v>
      </c>
      <c r="B2444" s="12" t="s">
        <v>21</v>
      </c>
      <c r="C2444" s="12" t="str">
        <f>VLOOKUP(D2444, City_Mapping!A:B, 2, FALSE)</f>
        <v>India</v>
      </c>
      <c r="D2444" s="12" t="s">
        <v>32</v>
      </c>
      <c r="E2444" s="12" t="s">
        <v>34</v>
      </c>
      <c r="F2444" s="12" t="s">
        <v>37</v>
      </c>
      <c r="G2444" s="12">
        <v>86524</v>
      </c>
      <c r="H2444" s="12" t="s">
        <v>41</v>
      </c>
      <c r="I2444" s="12" t="s">
        <v>43</v>
      </c>
      <c r="J2444" s="12">
        <v>990434</v>
      </c>
      <c r="K2444" s="12">
        <v>6</v>
      </c>
      <c r="L2444" s="13">
        <v>1683</v>
      </c>
      <c r="M2444" s="14">
        <f>Table1[[#This Row],[Column1]]/100</f>
        <v>0.15</v>
      </c>
      <c r="N2444" s="13">
        <f>Table1[[#This Row],[Unit_Price]]*Table1[[#This Row],[Quantity]]*(1-Table1[[#This Row],[Discount_%]])</f>
        <v>8583.2999999999993</v>
      </c>
      <c r="O2444" s="13">
        <v>4516</v>
      </c>
      <c r="P2444" s="13">
        <f>Table1[[#This Row],[Revenue]]-Table1[[#This Row],[Cost]]</f>
        <v>4067.2999999999993</v>
      </c>
      <c r="Q2444" s="12" t="s">
        <v>48</v>
      </c>
      <c r="R2444" s="12" t="s">
        <v>52</v>
      </c>
      <c r="S2444" s="12" t="s">
        <v>56</v>
      </c>
      <c r="T2444" s="12">
        <v>4</v>
      </c>
      <c r="U2444" s="12">
        <v>15</v>
      </c>
      <c r="V2444" s="20" t="str">
        <f>TEXT(Table1[[#This Row],[Date]],"mmm-yyyy")</f>
        <v>Jul-2025</v>
      </c>
    </row>
    <row r="2445" spans="1:22" x14ac:dyDescent="0.2">
      <c r="A2445" s="11">
        <f t="shared" si="37"/>
        <v>45861</v>
      </c>
      <c r="B2445" s="12" t="s">
        <v>21</v>
      </c>
      <c r="C2445" s="12" t="str">
        <f>VLOOKUP(D2445, City_Mapping!A:B, 2, FALSE)</f>
        <v>India</v>
      </c>
      <c r="D2445" s="12" t="s">
        <v>33</v>
      </c>
      <c r="E2445" s="12" t="s">
        <v>35</v>
      </c>
      <c r="F2445" s="12" t="s">
        <v>39</v>
      </c>
      <c r="G2445" s="12">
        <v>99006</v>
      </c>
      <c r="H2445" s="12" t="s">
        <v>41</v>
      </c>
      <c r="I2445" s="12" t="s">
        <v>44</v>
      </c>
      <c r="J2445" s="12">
        <v>576718</v>
      </c>
      <c r="K2445" s="12">
        <v>1</v>
      </c>
      <c r="L2445" s="13">
        <v>3124</v>
      </c>
      <c r="M2445" s="14">
        <f>Table1[[#This Row],[Column1]]/100</f>
        <v>0.1</v>
      </c>
      <c r="N2445" s="13">
        <f>Table1[[#This Row],[Unit_Price]]*Table1[[#This Row],[Quantity]]*(1-Table1[[#This Row],[Discount_%]])</f>
        <v>2811.6</v>
      </c>
      <c r="O2445" s="13">
        <v>5429</v>
      </c>
      <c r="P2445" s="13">
        <f>Table1[[#This Row],[Revenue]]-Table1[[#This Row],[Cost]]</f>
        <v>-2617.4</v>
      </c>
      <c r="Q2445" s="12" t="s">
        <v>47</v>
      </c>
      <c r="R2445" s="12" t="s">
        <v>50</v>
      </c>
      <c r="S2445" s="12" t="s">
        <v>54</v>
      </c>
      <c r="T2445" s="12">
        <v>5</v>
      </c>
      <c r="U2445" s="12">
        <v>10</v>
      </c>
      <c r="V2445" s="20" t="str">
        <f>TEXT(Table1[[#This Row],[Date]],"mmm-yyyy")</f>
        <v>Jul-2025</v>
      </c>
    </row>
    <row r="2446" spans="1:22" x14ac:dyDescent="0.2">
      <c r="A2446" s="11">
        <f t="shared" si="37"/>
        <v>45861</v>
      </c>
      <c r="B2446" s="12" t="s">
        <v>21</v>
      </c>
      <c r="C2446" s="12" t="str">
        <f>VLOOKUP(D2446, City_Mapping!A:B, 2, FALSE)</f>
        <v>UAE</v>
      </c>
      <c r="D2446" s="12" t="s">
        <v>30</v>
      </c>
      <c r="E2446" s="12" t="s">
        <v>34</v>
      </c>
      <c r="F2446" s="12" t="s">
        <v>37</v>
      </c>
      <c r="G2446" s="12">
        <v>47249</v>
      </c>
      <c r="H2446" s="12" t="s">
        <v>41</v>
      </c>
      <c r="I2446" s="12" t="s">
        <v>43</v>
      </c>
      <c r="J2446" s="12">
        <v>666961</v>
      </c>
      <c r="K2446" s="12">
        <v>7</v>
      </c>
      <c r="L2446" s="13">
        <v>3232</v>
      </c>
      <c r="M2446" s="14">
        <f>Table1[[#This Row],[Column1]]/100</f>
        <v>0.15</v>
      </c>
      <c r="N2446" s="13">
        <f>Table1[[#This Row],[Unit_Price]]*Table1[[#This Row],[Quantity]]*(1-Table1[[#This Row],[Discount_%]])</f>
        <v>19230.399999999998</v>
      </c>
      <c r="O2446" s="13">
        <v>22429</v>
      </c>
      <c r="P2446" s="13">
        <f>Table1[[#This Row],[Revenue]]-Table1[[#This Row],[Cost]]</f>
        <v>-3198.6000000000022</v>
      </c>
      <c r="Q2446" s="12" t="s">
        <v>48</v>
      </c>
      <c r="R2446" s="12" t="s">
        <v>50</v>
      </c>
      <c r="S2446" s="12" t="s">
        <v>56</v>
      </c>
      <c r="T2446" s="12">
        <v>2</v>
      </c>
      <c r="U2446" s="12">
        <v>15</v>
      </c>
      <c r="V2446" s="20" t="str">
        <f>TEXT(Table1[[#This Row],[Date]],"mmm-yyyy")</f>
        <v>Jul-2025</v>
      </c>
    </row>
    <row r="2447" spans="1:22" x14ac:dyDescent="0.2">
      <c r="A2447" s="11">
        <f t="shared" ref="A2447:A2510" si="38">A2435+1</f>
        <v>45861</v>
      </c>
      <c r="B2447" s="12" t="s">
        <v>22</v>
      </c>
      <c r="C2447" s="12" t="str">
        <f>VLOOKUP(D2447, City_Mapping!A:B, 2, FALSE)</f>
        <v>UK</v>
      </c>
      <c r="D2447" s="12" t="s">
        <v>29</v>
      </c>
      <c r="E2447" s="12" t="s">
        <v>36</v>
      </c>
      <c r="F2447" s="12" t="s">
        <v>37</v>
      </c>
      <c r="G2447" s="12">
        <v>33849</v>
      </c>
      <c r="H2447" s="12" t="s">
        <v>41</v>
      </c>
      <c r="I2447" s="12" t="s">
        <v>43</v>
      </c>
      <c r="J2447" s="12">
        <v>767143</v>
      </c>
      <c r="K2447" s="12">
        <v>8</v>
      </c>
      <c r="L2447" s="13">
        <v>2497</v>
      </c>
      <c r="M2447" s="14">
        <f>Table1[[#This Row],[Column1]]/100</f>
        <v>0.05</v>
      </c>
      <c r="N2447" s="13">
        <f>Table1[[#This Row],[Unit_Price]]*Table1[[#This Row],[Quantity]]*(1-Table1[[#This Row],[Discount_%]])</f>
        <v>18977.2</v>
      </c>
      <c r="O2447" s="13">
        <v>11469</v>
      </c>
      <c r="P2447" s="13">
        <f>Table1[[#This Row],[Revenue]]-Table1[[#This Row],[Cost]]</f>
        <v>7508.2000000000007</v>
      </c>
      <c r="Q2447" s="12" t="s">
        <v>47</v>
      </c>
      <c r="R2447" s="12" t="s">
        <v>51</v>
      </c>
      <c r="S2447" s="12" t="s">
        <v>55</v>
      </c>
      <c r="T2447" s="12">
        <v>3</v>
      </c>
      <c r="U2447" s="12">
        <v>5</v>
      </c>
      <c r="V2447" s="20" t="str">
        <f>TEXT(Table1[[#This Row],[Date]],"mmm-yyyy")</f>
        <v>Jul-2025</v>
      </c>
    </row>
    <row r="2448" spans="1:22" x14ac:dyDescent="0.2">
      <c r="A2448" s="11">
        <f t="shared" si="38"/>
        <v>45861</v>
      </c>
      <c r="B2448" s="12" t="s">
        <v>22</v>
      </c>
      <c r="C2448" s="12" t="str">
        <f>VLOOKUP(D2448, City_Mapping!A:B, 2, FALSE)</f>
        <v>UAE</v>
      </c>
      <c r="D2448" s="12" t="s">
        <v>30</v>
      </c>
      <c r="E2448" s="12" t="s">
        <v>34</v>
      </c>
      <c r="F2448" s="12" t="s">
        <v>37</v>
      </c>
      <c r="G2448" s="12">
        <v>83309</v>
      </c>
      <c r="H2448" s="12" t="s">
        <v>41</v>
      </c>
      <c r="I2448" s="12" t="s">
        <v>44</v>
      </c>
      <c r="J2448" s="12">
        <v>164694</v>
      </c>
      <c r="K2448" s="12">
        <v>8</v>
      </c>
      <c r="L2448" s="13">
        <v>2511</v>
      </c>
      <c r="M2448" s="14">
        <f>Table1[[#This Row],[Column1]]/100</f>
        <v>0</v>
      </c>
      <c r="N2448" s="13">
        <f>Table1[[#This Row],[Unit_Price]]*Table1[[#This Row],[Quantity]]*(1-Table1[[#This Row],[Discount_%]])</f>
        <v>20088</v>
      </c>
      <c r="O2448" s="13">
        <v>25968</v>
      </c>
      <c r="P2448" s="13">
        <f>Table1[[#This Row],[Revenue]]-Table1[[#This Row],[Cost]]</f>
        <v>-5880</v>
      </c>
      <c r="Q2448" s="12" t="s">
        <v>49</v>
      </c>
      <c r="R2448" s="12" t="s">
        <v>51</v>
      </c>
      <c r="S2448" s="12" t="s">
        <v>54</v>
      </c>
      <c r="T2448" s="12">
        <v>5</v>
      </c>
      <c r="U2448" s="12">
        <v>0</v>
      </c>
      <c r="V2448" s="20" t="str">
        <f>TEXT(Table1[[#This Row],[Date]],"mmm-yyyy")</f>
        <v>Jul-2025</v>
      </c>
    </row>
    <row r="2449" spans="1:22" x14ac:dyDescent="0.2">
      <c r="A2449" s="11">
        <f t="shared" si="38"/>
        <v>45861</v>
      </c>
      <c r="B2449" s="12" t="s">
        <v>20</v>
      </c>
      <c r="C2449" s="12" t="str">
        <f>VLOOKUP(D2449, City_Mapping!A:B, 2, FALSE)</f>
        <v>India</v>
      </c>
      <c r="D2449" s="12" t="s">
        <v>32</v>
      </c>
      <c r="E2449" s="12" t="s">
        <v>34</v>
      </c>
      <c r="F2449" s="12" t="s">
        <v>40</v>
      </c>
      <c r="G2449" s="12">
        <v>39076</v>
      </c>
      <c r="H2449" s="12" t="s">
        <v>42</v>
      </c>
      <c r="I2449" s="12" t="s">
        <v>43</v>
      </c>
      <c r="J2449" s="12">
        <v>735980</v>
      </c>
      <c r="K2449" s="12">
        <v>3</v>
      </c>
      <c r="L2449" s="13">
        <v>1748</v>
      </c>
      <c r="M2449" s="14">
        <f>Table1[[#This Row],[Column1]]/100</f>
        <v>0.15</v>
      </c>
      <c r="N2449" s="13">
        <f>Table1[[#This Row],[Unit_Price]]*Table1[[#This Row],[Quantity]]*(1-Table1[[#This Row],[Discount_%]])</f>
        <v>4457.3999999999996</v>
      </c>
      <c r="O2449" s="13">
        <v>19235</v>
      </c>
      <c r="P2449" s="13">
        <f>Table1[[#This Row],[Revenue]]-Table1[[#This Row],[Cost]]</f>
        <v>-14777.6</v>
      </c>
      <c r="Q2449" s="12" t="s">
        <v>46</v>
      </c>
      <c r="R2449" s="12" t="s">
        <v>52</v>
      </c>
      <c r="S2449" s="12" t="s">
        <v>56</v>
      </c>
      <c r="T2449" s="12">
        <v>4</v>
      </c>
      <c r="U2449" s="12">
        <v>15</v>
      </c>
      <c r="V2449" s="20" t="str">
        <f>TEXT(Table1[[#This Row],[Date]],"mmm-yyyy")</f>
        <v>Jul-2025</v>
      </c>
    </row>
    <row r="2450" spans="1:22" x14ac:dyDescent="0.2">
      <c r="A2450" s="11">
        <f t="shared" si="38"/>
        <v>45862</v>
      </c>
      <c r="B2450" s="12" t="s">
        <v>21</v>
      </c>
      <c r="C2450" s="12" t="str">
        <f>VLOOKUP(D2450, City_Mapping!A:B, 2, FALSE)</f>
        <v>UAE</v>
      </c>
      <c r="D2450" s="12" t="s">
        <v>30</v>
      </c>
      <c r="E2450" s="12" t="s">
        <v>36</v>
      </c>
      <c r="F2450" s="12" t="s">
        <v>40</v>
      </c>
      <c r="G2450" s="12">
        <v>80123</v>
      </c>
      <c r="H2450" s="12" t="s">
        <v>42</v>
      </c>
      <c r="I2450" s="12" t="s">
        <v>44</v>
      </c>
      <c r="J2450" s="12">
        <v>856802</v>
      </c>
      <c r="K2450" s="12">
        <v>7</v>
      </c>
      <c r="L2450" s="13">
        <v>4236</v>
      </c>
      <c r="M2450" s="14">
        <f>Table1[[#This Row],[Column1]]/100</f>
        <v>0.05</v>
      </c>
      <c r="N2450" s="13">
        <f>Table1[[#This Row],[Unit_Price]]*Table1[[#This Row],[Quantity]]*(1-Table1[[#This Row],[Discount_%]])</f>
        <v>28169.399999999998</v>
      </c>
      <c r="O2450" s="13">
        <v>22811</v>
      </c>
      <c r="P2450" s="13">
        <f>Table1[[#This Row],[Revenue]]-Table1[[#This Row],[Cost]]</f>
        <v>5358.3999999999978</v>
      </c>
      <c r="Q2450" s="12" t="s">
        <v>47</v>
      </c>
      <c r="R2450" s="12" t="s">
        <v>51</v>
      </c>
      <c r="S2450" s="12" t="s">
        <v>56</v>
      </c>
      <c r="T2450" s="12">
        <v>1</v>
      </c>
      <c r="U2450" s="12">
        <v>5</v>
      </c>
      <c r="V2450" s="20" t="str">
        <f>TEXT(Table1[[#This Row],[Date]],"mmm-yyyy")</f>
        <v>Jul-2025</v>
      </c>
    </row>
    <row r="2451" spans="1:22" x14ac:dyDescent="0.2">
      <c r="A2451" s="11">
        <f t="shared" si="38"/>
        <v>45862</v>
      </c>
      <c r="B2451" s="12" t="s">
        <v>22</v>
      </c>
      <c r="C2451" s="12" t="str">
        <f>VLOOKUP(D2451, City_Mapping!A:B, 2, FALSE)</f>
        <v>UK</v>
      </c>
      <c r="D2451" s="12" t="s">
        <v>29</v>
      </c>
      <c r="E2451" s="12" t="s">
        <v>34</v>
      </c>
      <c r="F2451" s="12" t="s">
        <v>37</v>
      </c>
      <c r="G2451" s="12">
        <v>43124</v>
      </c>
      <c r="H2451" s="12" t="s">
        <v>42</v>
      </c>
      <c r="I2451" s="12" t="s">
        <v>44</v>
      </c>
      <c r="J2451" s="12">
        <v>678195</v>
      </c>
      <c r="K2451" s="12">
        <v>1</v>
      </c>
      <c r="L2451" s="13">
        <v>2913</v>
      </c>
      <c r="M2451" s="14">
        <f>Table1[[#This Row],[Column1]]/100</f>
        <v>0.1</v>
      </c>
      <c r="N2451" s="13">
        <f>Table1[[#This Row],[Unit_Price]]*Table1[[#This Row],[Quantity]]*(1-Table1[[#This Row],[Discount_%]])</f>
        <v>2621.7000000000003</v>
      </c>
      <c r="O2451" s="13">
        <v>17248</v>
      </c>
      <c r="P2451" s="13">
        <f>Table1[[#This Row],[Revenue]]-Table1[[#This Row],[Cost]]</f>
        <v>-14626.3</v>
      </c>
      <c r="Q2451" s="12" t="s">
        <v>49</v>
      </c>
      <c r="R2451" s="12" t="s">
        <v>52</v>
      </c>
      <c r="S2451" s="12" t="s">
        <v>54</v>
      </c>
      <c r="T2451" s="12">
        <v>5</v>
      </c>
      <c r="U2451" s="12">
        <v>10</v>
      </c>
      <c r="V2451" s="20" t="str">
        <f>TEXT(Table1[[#This Row],[Date]],"mmm-yyyy")</f>
        <v>Jul-2025</v>
      </c>
    </row>
    <row r="2452" spans="1:22" x14ac:dyDescent="0.2">
      <c r="A2452" s="11">
        <f t="shared" si="38"/>
        <v>45862</v>
      </c>
      <c r="B2452" s="12" t="s">
        <v>20</v>
      </c>
      <c r="C2452" s="12" t="str">
        <f>VLOOKUP(D2452, City_Mapping!A:B, 2, FALSE)</f>
        <v>India</v>
      </c>
      <c r="D2452" s="12" t="s">
        <v>28</v>
      </c>
      <c r="E2452" s="12" t="s">
        <v>36</v>
      </c>
      <c r="F2452" s="12" t="s">
        <v>38</v>
      </c>
      <c r="G2452" s="12">
        <v>25787</v>
      </c>
      <c r="H2452" s="12" t="s">
        <v>42</v>
      </c>
      <c r="I2452" s="12" t="s">
        <v>45</v>
      </c>
      <c r="J2452" s="12">
        <v>504140</v>
      </c>
      <c r="K2452" s="12">
        <v>3</v>
      </c>
      <c r="L2452" s="13">
        <v>4843</v>
      </c>
      <c r="M2452" s="14">
        <f>Table1[[#This Row],[Column1]]/100</f>
        <v>0.1</v>
      </c>
      <c r="N2452" s="13">
        <f>Table1[[#This Row],[Unit_Price]]*Table1[[#This Row],[Quantity]]*(1-Table1[[#This Row],[Discount_%]])</f>
        <v>13076.1</v>
      </c>
      <c r="O2452" s="13">
        <v>9970</v>
      </c>
      <c r="P2452" s="13">
        <f>Table1[[#This Row],[Revenue]]-Table1[[#This Row],[Cost]]</f>
        <v>3106.1000000000004</v>
      </c>
      <c r="Q2452" s="12" t="s">
        <v>47</v>
      </c>
      <c r="R2452" s="12" t="s">
        <v>50</v>
      </c>
      <c r="S2452" s="12" t="s">
        <v>54</v>
      </c>
      <c r="T2452" s="12">
        <v>1</v>
      </c>
      <c r="U2452" s="12">
        <v>10</v>
      </c>
      <c r="V2452" s="20" t="str">
        <f>TEXT(Table1[[#This Row],[Date]],"mmm-yyyy")</f>
        <v>Jul-2025</v>
      </c>
    </row>
    <row r="2453" spans="1:22" x14ac:dyDescent="0.2">
      <c r="A2453" s="11">
        <f t="shared" si="38"/>
        <v>45862</v>
      </c>
      <c r="B2453" s="12" t="s">
        <v>21</v>
      </c>
      <c r="C2453" s="12" t="str">
        <f>VLOOKUP(D2453, City_Mapping!A:B, 2, FALSE)</f>
        <v>UAE</v>
      </c>
      <c r="D2453" s="12" t="s">
        <v>30</v>
      </c>
      <c r="E2453" s="12" t="s">
        <v>34</v>
      </c>
      <c r="F2453" s="12" t="s">
        <v>37</v>
      </c>
      <c r="G2453" s="12">
        <v>63462</v>
      </c>
      <c r="H2453" s="12" t="s">
        <v>41</v>
      </c>
      <c r="I2453" s="12" t="s">
        <v>44</v>
      </c>
      <c r="J2453" s="12">
        <v>432322</v>
      </c>
      <c r="K2453" s="12">
        <v>6</v>
      </c>
      <c r="L2453" s="13">
        <v>511</v>
      </c>
      <c r="M2453" s="14">
        <f>Table1[[#This Row],[Column1]]/100</f>
        <v>0</v>
      </c>
      <c r="N2453" s="13">
        <f>Table1[[#This Row],[Unit_Price]]*Table1[[#This Row],[Quantity]]*(1-Table1[[#This Row],[Discount_%]])</f>
        <v>3066</v>
      </c>
      <c r="O2453" s="13">
        <v>4431</v>
      </c>
      <c r="P2453" s="13">
        <f>Table1[[#This Row],[Revenue]]-Table1[[#This Row],[Cost]]</f>
        <v>-1365</v>
      </c>
      <c r="Q2453" s="12" t="s">
        <v>47</v>
      </c>
      <c r="R2453" s="12" t="s">
        <v>52</v>
      </c>
      <c r="S2453" s="12" t="s">
        <v>56</v>
      </c>
      <c r="T2453" s="12">
        <v>4</v>
      </c>
      <c r="U2453" s="12">
        <v>0</v>
      </c>
      <c r="V2453" s="20" t="str">
        <f>TEXT(Table1[[#This Row],[Date]],"mmm-yyyy")</f>
        <v>Jul-2025</v>
      </c>
    </row>
    <row r="2454" spans="1:22" x14ac:dyDescent="0.2">
      <c r="A2454" s="11">
        <f t="shared" si="38"/>
        <v>45862</v>
      </c>
      <c r="B2454" s="12" t="s">
        <v>23</v>
      </c>
      <c r="C2454" s="12" t="str">
        <f>VLOOKUP(D2454, City_Mapping!A:B, 2, FALSE)</f>
        <v>India</v>
      </c>
      <c r="D2454" s="12" t="s">
        <v>32</v>
      </c>
      <c r="E2454" s="12" t="s">
        <v>35</v>
      </c>
      <c r="F2454" s="12" t="s">
        <v>38</v>
      </c>
      <c r="G2454" s="12">
        <v>95984</v>
      </c>
      <c r="H2454" s="12" t="s">
        <v>42</v>
      </c>
      <c r="I2454" s="12" t="s">
        <v>44</v>
      </c>
      <c r="J2454" s="12">
        <v>170732</v>
      </c>
      <c r="K2454" s="12">
        <v>9</v>
      </c>
      <c r="L2454" s="13">
        <v>2510</v>
      </c>
      <c r="M2454" s="14">
        <f>Table1[[#This Row],[Column1]]/100</f>
        <v>0.2</v>
      </c>
      <c r="N2454" s="13">
        <f>Table1[[#This Row],[Unit_Price]]*Table1[[#This Row],[Quantity]]*(1-Table1[[#This Row],[Discount_%]])</f>
        <v>18072</v>
      </c>
      <c r="O2454" s="13">
        <v>27274</v>
      </c>
      <c r="P2454" s="13">
        <f>Table1[[#This Row],[Revenue]]-Table1[[#This Row],[Cost]]</f>
        <v>-9202</v>
      </c>
      <c r="Q2454" s="12" t="s">
        <v>46</v>
      </c>
      <c r="R2454" s="12" t="s">
        <v>50</v>
      </c>
      <c r="S2454" s="12" t="s">
        <v>53</v>
      </c>
      <c r="T2454" s="12">
        <v>1</v>
      </c>
      <c r="U2454" s="12">
        <v>20</v>
      </c>
      <c r="V2454" s="20" t="str">
        <f>TEXT(Table1[[#This Row],[Date]],"mmm-yyyy")</f>
        <v>Jul-2025</v>
      </c>
    </row>
    <row r="2455" spans="1:22" x14ac:dyDescent="0.2">
      <c r="A2455" s="11">
        <f t="shared" si="38"/>
        <v>45862</v>
      </c>
      <c r="B2455" s="12" t="s">
        <v>20</v>
      </c>
      <c r="C2455" s="12" t="str">
        <f>VLOOKUP(D2455, City_Mapping!A:B, 2, FALSE)</f>
        <v>India</v>
      </c>
      <c r="D2455" s="12" t="s">
        <v>32</v>
      </c>
      <c r="E2455" s="12" t="s">
        <v>34</v>
      </c>
      <c r="F2455" s="12" t="s">
        <v>40</v>
      </c>
      <c r="G2455" s="12">
        <v>81035</v>
      </c>
      <c r="H2455" s="12" t="s">
        <v>41</v>
      </c>
      <c r="I2455" s="12" t="s">
        <v>44</v>
      </c>
      <c r="J2455" s="12">
        <v>569907</v>
      </c>
      <c r="K2455" s="12">
        <v>5</v>
      </c>
      <c r="L2455" s="13">
        <v>4107</v>
      </c>
      <c r="M2455" s="14">
        <f>Table1[[#This Row],[Column1]]/100</f>
        <v>0.2</v>
      </c>
      <c r="N2455" s="13">
        <f>Table1[[#This Row],[Unit_Price]]*Table1[[#This Row],[Quantity]]*(1-Table1[[#This Row],[Discount_%]])</f>
        <v>16428</v>
      </c>
      <c r="O2455" s="13">
        <v>16946</v>
      </c>
      <c r="P2455" s="13">
        <f>Table1[[#This Row],[Revenue]]-Table1[[#This Row],[Cost]]</f>
        <v>-518</v>
      </c>
      <c r="Q2455" s="12" t="s">
        <v>48</v>
      </c>
      <c r="R2455" s="12" t="s">
        <v>50</v>
      </c>
      <c r="S2455" s="12" t="s">
        <v>56</v>
      </c>
      <c r="T2455" s="12">
        <v>4</v>
      </c>
      <c r="U2455" s="12">
        <v>20</v>
      </c>
      <c r="V2455" s="20" t="str">
        <f>TEXT(Table1[[#This Row],[Date]],"mmm-yyyy")</f>
        <v>Jul-2025</v>
      </c>
    </row>
    <row r="2456" spans="1:22" x14ac:dyDescent="0.2">
      <c r="A2456" s="11">
        <f t="shared" si="38"/>
        <v>45862</v>
      </c>
      <c r="B2456" s="12" t="s">
        <v>22</v>
      </c>
      <c r="C2456" s="12" t="str">
        <f>VLOOKUP(D2456, City_Mapping!A:B, 2, FALSE)</f>
        <v>India</v>
      </c>
      <c r="D2456" s="12" t="s">
        <v>28</v>
      </c>
      <c r="E2456" s="12" t="s">
        <v>36</v>
      </c>
      <c r="F2456" s="12" t="s">
        <v>38</v>
      </c>
      <c r="G2456" s="12">
        <v>13841</v>
      </c>
      <c r="H2456" s="12" t="s">
        <v>41</v>
      </c>
      <c r="I2456" s="12" t="s">
        <v>44</v>
      </c>
      <c r="J2456" s="12">
        <v>906584</v>
      </c>
      <c r="K2456" s="12">
        <v>5</v>
      </c>
      <c r="L2456" s="13">
        <v>1236</v>
      </c>
      <c r="M2456" s="14">
        <f>Table1[[#This Row],[Column1]]/100</f>
        <v>0.15</v>
      </c>
      <c r="N2456" s="13">
        <f>Table1[[#This Row],[Unit_Price]]*Table1[[#This Row],[Quantity]]*(1-Table1[[#This Row],[Discount_%]])</f>
        <v>5253</v>
      </c>
      <c r="O2456" s="13">
        <v>17163</v>
      </c>
      <c r="P2456" s="13">
        <f>Table1[[#This Row],[Revenue]]-Table1[[#This Row],[Cost]]</f>
        <v>-11910</v>
      </c>
      <c r="Q2456" s="12" t="s">
        <v>49</v>
      </c>
      <c r="R2456" s="12" t="s">
        <v>51</v>
      </c>
      <c r="S2456" s="12" t="s">
        <v>54</v>
      </c>
      <c r="T2456" s="12">
        <v>3</v>
      </c>
      <c r="U2456" s="12">
        <v>15</v>
      </c>
      <c r="V2456" s="20" t="str">
        <f>TEXT(Table1[[#This Row],[Date]],"mmm-yyyy")</f>
        <v>Jul-2025</v>
      </c>
    </row>
    <row r="2457" spans="1:22" x14ac:dyDescent="0.2">
      <c r="A2457" s="11">
        <f t="shared" si="38"/>
        <v>45862</v>
      </c>
      <c r="B2457" s="12" t="s">
        <v>22</v>
      </c>
      <c r="C2457" s="12" t="str">
        <f>VLOOKUP(D2457, City_Mapping!A:B, 2, FALSE)</f>
        <v>UAE</v>
      </c>
      <c r="D2457" s="12" t="s">
        <v>30</v>
      </c>
      <c r="E2457" s="12" t="s">
        <v>35</v>
      </c>
      <c r="F2457" s="12" t="s">
        <v>40</v>
      </c>
      <c r="G2457" s="12">
        <v>54890</v>
      </c>
      <c r="H2457" s="12" t="s">
        <v>41</v>
      </c>
      <c r="I2457" s="12" t="s">
        <v>45</v>
      </c>
      <c r="J2457" s="12">
        <v>108072</v>
      </c>
      <c r="K2457" s="12">
        <v>9</v>
      </c>
      <c r="L2457" s="13">
        <v>1009</v>
      </c>
      <c r="M2457" s="14">
        <f>Table1[[#This Row],[Column1]]/100</f>
        <v>0.1</v>
      </c>
      <c r="N2457" s="13">
        <f>Table1[[#This Row],[Unit_Price]]*Table1[[#This Row],[Quantity]]*(1-Table1[[#This Row],[Discount_%]])</f>
        <v>8172.9000000000005</v>
      </c>
      <c r="O2457" s="13">
        <v>28830</v>
      </c>
      <c r="P2457" s="13">
        <f>Table1[[#This Row],[Revenue]]-Table1[[#This Row],[Cost]]</f>
        <v>-20657.099999999999</v>
      </c>
      <c r="Q2457" s="12" t="s">
        <v>47</v>
      </c>
      <c r="R2457" s="12" t="s">
        <v>50</v>
      </c>
      <c r="S2457" s="12" t="s">
        <v>54</v>
      </c>
      <c r="T2457" s="12">
        <v>2</v>
      </c>
      <c r="U2457" s="12">
        <v>10</v>
      </c>
      <c r="V2457" s="20" t="str">
        <f>TEXT(Table1[[#This Row],[Date]],"mmm-yyyy")</f>
        <v>Jul-2025</v>
      </c>
    </row>
    <row r="2458" spans="1:22" x14ac:dyDescent="0.2">
      <c r="A2458" s="11">
        <f t="shared" si="38"/>
        <v>45862</v>
      </c>
      <c r="B2458" s="12" t="s">
        <v>20</v>
      </c>
      <c r="C2458" s="12" t="str">
        <f>VLOOKUP(D2458, City_Mapping!A:B, 2, FALSE)</f>
        <v>UAE</v>
      </c>
      <c r="D2458" s="12" t="s">
        <v>30</v>
      </c>
      <c r="E2458" s="12" t="s">
        <v>36</v>
      </c>
      <c r="F2458" s="12" t="s">
        <v>38</v>
      </c>
      <c r="G2458" s="12">
        <v>35402</v>
      </c>
      <c r="H2458" s="12" t="s">
        <v>41</v>
      </c>
      <c r="I2458" s="12" t="s">
        <v>45</v>
      </c>
      <c r="J2458" s="12">
        <v>705789</v>
      </c>
      <c r="K2458" s="12">
        <v>9</v>
      </c>
      <c r="L2458" s="13">
        <v>1768</v>
      </c>
      <c r="M2458" s="14">
        <f>Table1[[#This Row],[Column1]]/100</f>
        <v>0.05</v>
      </c>
      <c r="N2458" s="13">
        <f>Table1[[#This Row],[Unit_Price]]*Table1[[#This Row],[Quantity]]*(1-Table1[[#This Row],[Discount_%]])</f>
        <v>15116.4</v>
      </c>
      <c r="O2458" s="13">
        <v>5482</v>
      </c>
      <c r="P2458" s="13">
        <f>Table1[[#This Row],[Revenue]]-Table1[[#This Row],[Cost]]</f>
        <v>9634.4</v>
      </c>
      <c r="Q2458" s="12" t="s">
        <v>46</v>
      </c>
      <c r="R2458" s="12" t="s">
        <v>50</v>
      </c>
      <c r="S2458" s="12" t="s">
        <v>55</v>
      </c>
      <c r="T2458" s="12">
        <v>1</v>
      </c>
      <c r="U2458" s="12">
        <v>5</v>
      </c>
      <c r="V2458" s="20" t="str">
        <f>TEXT(Table1[[#This Row],[Date]],"mmm-yyyy")</f>
        <v>Jul-2025</v>
      </c>
    </row>
    <row r="2459" spans="1:22" x14ac:dyDescent="0.2">
      <c r="A2459" s="11">
        <f t="shared" si="38"/>
        <v>45862</v>
      </c>
      <c r="B2459" s="12" t="s">
        <v>20</v>
      </c>
      <c r="C2459" s="12" t="str">
        <f>VLOOKUP(D2459, City_Mapping!A:B, 2, FALSE)</f>
        <v>India</v>
      </c>
      <c r="D2459" s="12" t="s">
        <v>33</v>
      </c>
      <c r="E2459" s="12" t="s">
        <v>34</v>
      </c>
      <c r="F2459" s="12" t="s">
        <v>40</v>
      </c>
      <c r="G2459" s="12">
        <v>98591</v>
      </c>
      <c r="H2459" s="12" t="s">
        <v>41</v>
      </c>
      <c r="I2459" s="12" t="s">
        <v>45</v>
      </c>
      <c r="J2459" s="12">
        <v>994424</v>
      </c>
      <c r="K2459" s="12">
        <v>6</v>
      </c>
      <c r="L2459" s="13">
        <v>4766</v>
      </c>
      <c r="M2459" s="14">
        <f>Table1[[#This Row],[Column1]]/100</f>
        <v>0</v>
      </c>
      <c r="N2459" s="13">
        <f>Table1[[#This Row],[Unit_Price]]*Table1[[#This Row],[Quantity]]*(1-Table1[[#This Row],[Discount_%]])</f>
        <v>28596</v>
      </c>
      <c r="O2459" s="13">
        <v>7252</v>
      </c>
      <c r="P2459" s="13">
        <f>Table1[[#This Row],[Revenue]]-Table1[[#This Row],[Cost]]</f>
        <v>21344</v>
      </c>
      <c r="Q2459" s="12" t="s">
        <v>47</v>
      </c>
      <c r="R2459" s="12" t="s">
        <v>52</v>
      </c>
      <c r="S2459" s="12" t="s">
        <v>55</v>
      </c>
      <c r="T2459" s="12">
        <v>5</v>
      </c>
      <c r="U2459" s="12">
        <v>0</v>
      </c>
      <c r="V2459" s="20" t="str">
        <f>TEXT(Table1[[#This Row],[Date]],"mmm-yyyy")</f>
        <v>Jul-2025</v>
      </c>
    </row>
    <row r="2460" spans="1:22" x14ac:dyDescent="0.2">
      <c r="A2460" s="11">
        <f t="shared" si="38"/>
        <v>45862</v>
      </c>
      <c r="B2460" s="12" t="s">
        <v>22</v>
      </c>
      <c r="C2460" s="12" t="str">
        <f>VLOOKUP(D2460, City_Mapping!A:B, 2, FALSE)</f>
        <v>USA</v>
      </c>
      <c r="D2460" s="12" t="s">
        <v>31</v>
      </c>
      <c r="E2460" s="12" t="s">
        <v>35</v>
      </c>
      <c r="F2460" s="12" t="s">
        <v>40</v>
      </c>
      <c r="G2460" s="12">
        <v>76201</v>
      </c>
      <c r="H2460" s="12" t="s">
        <v>42</v>
      </c>
      <c r="I2460" s="12" t="s">
        <v>45</v>
      </c>
      <c r="J2460" s="12">
        <v>275759</v>
      </c>
      <c r="K2460" s="12">
        <v>5</v>
      </c>
      <c r="L2460" s="13">
        <v>3542</v>
      </c>
      <c r="M2460" s="14">
        <f>Table1[[#This Row],[Column1]]/100</f>
        <v>0.2</v>
      </c>
      <c r="N2460" s="13">
        <f>Table1[[#This Row],[Unit_Price]]*Table1[[#This Row],[Quantity]]*(1-Table1[[#This Row],[Discount_%]])</f>
        <v>14168</v>
      </c>
      <c r="O2460" s="13">
        <v>23866</v>
      </c>
      <c r="P2460" s="13">
        <f>Table1[[#This Row],[Revenue]]-Table1[[#This Row],[Cost]]</f>
        <v>-9698</v>
      </c>
      <c r="Q2460" s="12" t="s">
        <v>47</v>
      </c>
      <c r="R2460" s="12" t="s">
        <v>51</v>
      </c>
      <c r="S2460" s="12" t="s">
        <v>56</v>
      </c>
      <c r="T2460" s="12">
        <v>3</v>
      </c>
      <c r="U2460" s="12">
        <v>20</v>
      </c>
      <c r="V2460" s="20" t="str">
        <f>TEXT(Table1[[#This Row],[Date]],"mmm-yyyy")</f>
        <v>Jul-2025</v>
      </c>
    </row>
    <row r="2461" spans="1:22" x14ac:dyDescent="0.2">
      <c r="A2461" s="11">
        <f t="shared" si="38"/>
        <v>45862</v>
      </c>
      <c r="B2461" s="12" t="s">
        <v>23</v>
      </c>
      <c r="C2461" s="12" t="str">
        <f>VLOOKUP(D2461, City_Mapping!A:B, 2, FALSE)</f>
        <v>India</v>
      </c>
      <c r="D2461" s="12" t="s">
        <v>32</v>
      </c>
      <c r="E2461" s="12" t="s">
        <v>36</v>
      </c>
      <c r="F2461" s="12" t="s">
        <v>37</v>
      </c>
      <c r="G2461" s="12">
        <v>33237</v>
      </c>
      <c r="H2461" s="12" t="s">
        <v>41</v>
      </c>
      <c r="I2461" s="12" t="s">
        <v>43</v>
      </c>
      <c r="J2461" s="12">
        <v>852886</v>
      </c>
      <c r="K2461" s="12">
        <v>2</v>
      </c>
      <c r="L2461" s="13">
        <v>1558</v>
      </c>
      <c r="M2461" s="14">
        <f>Table1[[#This Row],[Column1]]/100</f>
        <v>0.15</v>
      </c>
      <c r="N2461" s="13">
        <f>Table1[[#This Row],[Unit_Price]]*Table1[[#This Row],[Quantity]]*(1-Table1[[#This Row],[Discount_%]])</f>
        <v>2648.6</v>
      </c>
      <c r="O2461" s="13">
        <v>4271</v>
      </c>
      <c r="P2461" s="13">
        <f>Table1[[#This Row],[Revenue]]-Table1[[#This Row],[Cost]]</f>
        <v>-1622.4</v>
      </c>
      <c r="Q2461" s="12" t="s">
        <v>46</v>
      </c>
      <c r="R2461" s="12" t="s">
        <v>51</v>
      </c>
      <c r="S2461" s="12" t="s">
        <v>55</v>
      </c>
      <c r="T2461" s="12">
        <v>2</v>
      </c>
      <c r="U2461" s="12">
        <v>15</v>
      </c>
      <c r="V2461" s="20" t="str">
        <f>TEXT(Table1[[#This Row],[Date]],"mmm-yyyy")</f>
        <v>Jul-2025</v>
      </c>
    </row>
    <row r="2462" spans="1:22" x14ac:dyDescent="0.2">
      <c r="A2462" s="11">
        <f t="shared" si="38"/>
        <v>45863</v>
      </c>
      <c r="B2462" s="12" t="s">
        <v>21</v>
      </c>
      <c r="C2462" s="12" t="str">
        <f>VLOOKUP(D2462, City_Mapping!A:B, 2, FALSE)</f>
        <v>India</v>
      </c>
      <c r="D2462" s="12" t="s">
        <v>33</v>
      </c>
      <c r="E2462" s="12" t="s">
        <v>35</v>
      </c>
      <c r="F2462" s="12" t="s">
        <v>39</v>
      </c>
      <c r="G2462" s="12">
        <v>52988</v>
      </c>
      <c r="H2462" s="12" t="s">
        <v>41</v>
      </c>
      <c r="I2462" s="12" t="s">
        <v>44</v>
      </c>
      <c r="J2462" s="12">
        <v>121942</v>
      </c>
      <c r="K2462" s="12">
        <v>8</v>
      </c>
      <c r="L2462" s="13">
        <v>4800</v>
      </c>
      <c r="M2462" s="14">
        <f>Table1[[#This Row],[Column1]]/100</f>
        <v>0.15</v>
      </c>
      <c r="N2462" s="13">
        <f>Table1[[#This Row],[Unit_Price]]*Table1[[#This Row],[Quantity]]*(1-Table1[[#This Row],[Discount_%]])</f>
        <v>32640</v>
      </c>
      <c r="O2462" s="13">
        <v>28828</v>
      </c>
      <c r="P2462" s="13">
        <f>Table1[[#This Row],[Revenue]]-Table1[[#This Row],[Cost]]</f>
        <v>3812</v>
      </c>
      <c r="Q2462" s="12" t="s">
        <v>47</v>
      </c>
      <c r="R2462" s="12" t="s">
        <v>51</v>
      </c>
      <c r="S2462" s="12" t="s">
        <v>54</v>
      </c>
      <c r="T2462" s="12">
        <v>5</v>
      </c>
      <c r="U2462" s="12">
        <v>15</v>
      </c>
      <c r="V2462" s="20" t="str">
        <f>TEXT(Table1[[#This Row],[Date]],"mmm-yyyy")</f>
        <v>Jul-2025</v>
      </c>
    </row>
    <row r="2463" spans="1:22" x14ac:dyDescent="0.2">
      <c r="A2463" s="11">
        <f t="shared" si="38"/>
        <v>45863</v>
      </c>
      <c r="B2463" s="12" t="s">
        <v>23</v>
      </c>
      <c r="C2463" s="12" t="str">
        <f>VLOOKUP(D2463, City_Mapping!A:B, 2, FALSE)</f>
        <v>India</v>
      </c>
      <c r="D2463" s="12" t="s">
        <v>32</v>
      </c>
      <c r="E2463" s="12" t="s">
        <v>35</v>
      </c>
      <c r="F2463" s="12" t="s">
        <v>39</v>
      </c>
      <c r="G2463" s="12">
        <v>86310</v>
      </c>
      <c r="H2463" s="12" t="s">
        <v>42</v>
      </c>
      <c r="I2463" s="12" t="s">
        <v>45</v>
      </c>
      <c r="J2463" s="12">
        <v>605579</v>
      </c>
      <c r="K2463" s="12">
        <v>8</v>
      </c>
      <c r="L2463" s="13">
        <v>1389</v>
      </c>
      <c r="M2463" s="14">
        <f>Table1[[#This Row],[Column1]]/100</f>
        <v>0.1</v>
      </c>
      <c r="N2463" s="13">
        <f>Table1[[#This Row],[Unit_Price]]*Table1[[#This Row],[Quantity]]*(1-Table1[[#This Row],[Discount_%]])</f>
        <v>10000.800000000001</v>
      </c>
      <c r="O2463" s="13">
        <v>29187</v>
      </c>
      <c r="P2463" s="13">
        <f>Table1[[#This Row],[Revenue]]-Table1[[#This Row],[Cost]]</f>
        <v>-19186.199999999997</v>
      </c>
      <c r="Q2463" s="12" t="s">
        <v>47</v>
      </c>
      <c r="R2463" s="12" t="s">
        <v>50</v>
      </c>
      <c r="S2463" s="12" t="s">
        <v>55</v>
      </c>
      <c r="T2463" s="12">
        <v>5</v>
      </c>
      <c r="U2463" s="12">
        <v>10</v>
      </c>
      <c r="V2463" s="20" t="str">
        <f>TEXT(Table1[[#This Row],[Date]],"mmm-yyyy")</f>
        <v>Jul-2025</v>
      </c>
    </row>
    <row r="2464" spans="1:22" x14ac:dyDescent="0.2">
      <c r="A2464" s="11">
        <f t="shared" si="38"/>
        <v>45863</v>
      </c>
      <c r="B2464" s="12" t="s">
        <v>20</v>
      </c>
      <c r="C2464" s="12" t="str">
        <f>VLOOKUP(D2464, City_Mapping!A:B, 2, FALSE)</f>
        <v>India</v>
      </c>
      <c r="D2464" s="12" t="s">
        <v>33</v>
      </c>
      <c r="E2464" s="12" t="s">
        <v>36</v>
      </c>
      <c r="F2464" s="12" t="s">
        <v>40</v>
      </c>
      <c r="G2464" s="12">
        <v>10553</v>
      </c>
      <c r="H2464" s="12" t="s">
        <v>42</v>
      </c>
      <c r="I2464" s="12" t="s">
        <v>44</v>
      </c>
      <c r="J2464" s="12">
        <v>192379</v>
      </c>
      <c r="K2464" s="12">
        <v>7</v>
      </c>
      <c r="L2464" s="13">
        <v>3452</v>
      </c>
      <c r="M2464" s="14">
        <f>Table1[[#This Row],[Column1]]/100</f>
        <v>0.05</v>
      </c>
      <c r="N2464" s="13">
        <f>Table1[[#This Row],[Unit_Price]]*Table1[[#This Row],[Quantity]]*(1-Table1[[#This Row],[Discount_%]])</f>
        <v>22955.8</v>
      </c>
      <c r="O2464" s="13">
        <v>11804</v>
      </c>
      <c r="P2464" s="13">
        <f>Table1[[#This Row],[Revenue]]-Table1[[#This Row],[Cost]]</f>
        <v>11151.8</v>
      </c>
      <c r="Q2464" s="12" t="s">
        <v>49</v>
      </c>
      <c r="R2464" s="12" t="s">
        <v>50</v>
      </c>
      <c r="S2464" s="12" t="s">
        <v>55</v>
      </c>
      <c r="T2464" s="12">
        <v>4</v>
      </c>
      <c r="U2464" s="12">
        <v>5</v>
      </c>
      <c r="V2464" s="20" t="str">
        <f>TEXT(Table1[[#This Row],[Date]],"mmm-yyyy")</f>
        <v>Jul-2025</v>
      </c>
    </row>
    <row r="2465" spans="1:22" x14ac:dyDescent="0.2">
      <c r="A2465" s="11">
        <f t="shared" si="38"/>
        <v>45863</v>
      </c>
      <c r="B2465" s="12" t="s">
        <v>23</v>
      </c>
      <c r="C2465" s="12" t="str">
        <f>VLOOKUP(D2465, City_Mapping!A:B, 2, FALSE)</f>
        <v>USA</v>
      </c>
      <c r="D2465" s="12" t="s">
        <v>31</v>
      </c>
      <c r="E2465" s="12" t="s">
        <v>35</v>
      </c>
      <c r="F2465" s="12" t="s">
        <v>37</v>
      </c>
      <c r="G2465" s="12">
        <v>23860</v>
      </c>
      <c r="H2465" s="12" t="s">
        <v>42</v>
      </c>
      <c r="I2465" s="12" t="s">
        <v>45</v>
      </c>
      <c r="J2465" s="12">
        <v>367634</v>
      </c>
      <c r="K2465" s="12">
        <v>8</v>
      </c>
      <c r="L2465" s="13">
        <v>3837</v>
      </c>
      <c r="M2465" s="14">
        <f>Table1[[#This Row],[Column1]]/100</f>
        <v>0.05</v>
      </c>
      <c r="N2465" s="13">
        <f>Table1[[#This Row],[Unit_Price]]*Table1[[#This Row],[Quantity]]*(1-Table1[[#This Row],[Discount_%]])</f>
        <v>29161.199999999997</v>
      </c>
      <c r="O2465" s="13">
        <v>11037</v>
      </c>
      <c r="P2465" s="13">
        <f>Table1[[#This Row],[Revenue]]-Table1[[#This Row],[Cost]]</f>
        <v>18124.199999999997</v>
      </c>
      <c r="Q2465" s="12" t="s">
        <v>49</v>
      </c>
      <c r="R2465" s="12" t="s">
        <v>52</v>
      </c>
      <c r="S2465" s="12" t="s">
        <v>55</v>
      </c>
      <c r="T2465" s="12">
        <v>2</v>
      </c>
      <c r="U2465" s="12">
        <v>5</v>
      </c>
      <c r="V2465" s="20" t="str">
        <f>TEXT(Table1[[#This Row],[Date]],"mmm-yyyy")</f>
        <v>Jul-2025</v>
      </c>
    </row>
    <row r="2466" spans="1:22" x14ac:dyDescent="0.2">
      <c r="A2466" s="11">
        <f t="shared" si="38"/>
        <v>45863</v>
      </c>
      <c r="B2466" s="12" t="s">
        <v>22</v>
      </c>
      <c r="C2466" s="12" t="str">
        <f>VLOOKUP(D2466, City_Mapping!A:B, 2, FALSE)</f>
        <v>India</v>
      </c>
      <c r="D2466" s="12" t="s">
        <v>33</v>
      </c>
      <c r="E2466" s="12" t="s">
        <v>36</v>
      </c>
      <c r="F2466" s="12" t="s">
        <v>39</v>
      </c>
      <c r="G2466" s="12">
        <v>17045</v>
      </c>
      <c r="H2466" s="12" t="s">
        <v>41</v>
      </c>
      <c r="I2466" s="12" t="s">
        <v>44</v>
      </c>
      <c r="J2466" s="12">
        <v>777079</v>
      </c>
      <c r="K2466" s="12">
        <v>3</v>
      </c>
      <c r="L2466" s="13">
        <v>4181</v>
      </c>
      <c r="M2466" s="14">
        <f>Table1[[#This Row],[Column1]]/100</f>
        <v>0.2</v>
      </c>
      <c r="N2466" s="13">
        <f>Table1[[#This Row],[Unit_Price]]*Table1[[#This Row],[Quantity]]*(1-Table1[[#This Row],[Discount_%]])</f>
        <v>10034.400000000001</v>
      </c>
      <c r="O2466" s="13">
        <v>4508</v>
      </c>
      <c r="P2466" s="13">
        <f>Table1[[#This Row],[Revenue]]-Table1[[#This Row],[Cost]]</f>
        <v>5526.4000000000015</v>
      </c>
      <c r="Q2466" s="12" t="s">
        <v>49</v>
      </c>
      <c r="R2466" s="12" t="s">
        <v>51</v>
      </c>
      <c r="S2466" s="12" t="s">
        <v>54</v>
      </c>
      <c r="T2466" s="12">
        <v>5</v>
      </c>
      <c r="U2466" s="12">
        <v>20</v>
      </c>
      <c r="V2466" s="20" t="str">
        <f>TEXT(Table1[[#This Row],[Date]],"mmm-yyyy")</f>
        <v>Jul-2025</v>
      </c>
    </row>
    <row r="2467" spans="1:22" x14ac:dyDescent="0.2">
      <c r="A2467" s="11">
        <f t="shared" si="38"/>
        <v>45863</v>
      </c>
      <c r="B2467" s="12" t="s">
        <v>20</v>
      </c>
      <c r="C2467" s="12" t="str">
        <f>VLOOKUP(D2467, City_Mapping!A:B, 2, FALSE)</f>
        <v>India</v>
      </c>
      <c r="D2467" s="12" t="s">
        <v>32</v>
      </c>
      <c r="E2467" s="12" t="s">
        <v>35</v>
      </c>
      <c r="F2467" s="12" t="s">
        <v>39</v>
      </c>
      <c r="G2467" s="12">
        <v>84916</v>
      </c>
      <c r="H2467" s="12" t="s">
        <v>41</v>
      </c>
      <c r="I2467" s="12" t="s">
        <v>43</v>
      </c>
      <c r="J2467" s="12">
        <v>925116</v>
      </c>
      <c r="K2467" s="12">
        <v>3</v>
      </c>
      <c r="L2467" s="13">
        <v>3244</v>
      </c>
      <c r="M2467" s="14">
        <f>Table1[[#This Row],[Column1]]/100</f>
        <v>0.15</v>
      </c>
      <c r="N2467" s="13">
        <f>Table1[[#This Row],[Unit_Price]]*Table1[[#This Row],[Quantity]]*(1-Table1[[#This Row],[Discount_%]])</f>
        <v>8272.1999999999989</v>
      </c>
      <c r="O2467" s="13">
        <v>7976</v>
      </c>
      <c r="P2467" s="13">
        <f>Table1[[#This Row],[Revenue]]-Table1[[#This Row],[Cost]]</f>
        <v>296.19999999999891</v>
      </c>
      <c r="Q2467" s="12" t="s">
        <v>47</v>
      </c>
      <c r="R2467" s="12" t="s">
        <v>51</v>
      </c>
      <c r="S2467" s="12" t="s">
        <v>56</v>
      </c>
      <c r="T2467" s="12">
        <v>5</v>
      </c>
      <c r="U2467" s="12">
        <v>15</v>
      </c>
      <c r="V2467" s="20" t="str">
        <f>TEXT(Table1[[#This Row],[Date]],"mmm-yyyy")</f>
        <v>Jul-2025</v>
      </c>
    </row>
    <row r="2468" spans="1:22" x14ac:dyDescent="0.2">
      <c r="A2468" s="11">
        <f t="shared" si="38"/>
        <v>45863</v>
      </c>
      <c r="B2468" s="12" t="s">
        <v>21</v>
      </c>
      <c r="C2468" s="12" t="str">
        <f>VLOOKUP(D2468, City_Mapping!A:B, 2, FALSE)</f>
        <v>UAE</v>
      </c>
      <c r="D2468" s="12" t="s">
        <v>30</v>
      </c>
      <c r="E2468" s="12" t="s">
        <v>35</v>
      </c>
      <c r="F2468" s="12" t="s">
        <v>37</v>
      </c>
      <c r="G2468" s="12">
        <v>66435</v>
      </c>
      <c r="H2468" s="12" t="s">
        <v>41</v>
      </c>
      <c r="I2468" s="12" t="s">
        <v>45</v>
      </c>
      <c r="J2468" s="12">
        <v>381038</v>
      </c>
      <c r="K2468" s="12">
        <v>2</v>
      </c>
      <c r="L2468" s="13">
        <v>2008</v>
      </c>
      <c r="M2468" s="14">
        <f>Table1[[#This Row],[Column1]]/100</f>
        <v>0.1</v>
      </c>
      <c r="N2468" s="13">
        <f>Table1[[#This Row],[Unit_Price]]*Table1[[#This Row],[Quantity]]*(1-Table1[[#This Row],[Discount_%]])</f>
        <v>3614.4</v>
      </c>
      <c r="O2468" s="13">
        <v>21276</v>
      </c>
      <c r="P2468" s="13">
        <f>Table1[[#This Row],[Revenue]]-Table1[[#This Row],[Cost]]</f>
        <v>-17661.599999999999</v>
      </c>
      <c r="Q2468" s="12" t="s">
        <v>47</v>
      </c>
      <c r="R2468" s="12" t="s">
        <v>50</v>
      </c>
      <c r="S2468" s="12" t="s">
        <v>54</v>
      </c>
      <c r="T2468" s="12">
        <v>5</v>
      </c>
      <c r="U2468" s="12">
        <v>10</v>
      </c>
      <c r="V2468" s="20" t="str">
        <f>TEXT(Table1[[#This Row],[Date]],"mmm-yyyy")</f>
        <v>Jul-2025</v>
      </c>
    </row>
    <row r="2469" spans="1:22" x14ac:dyDescent="0.2">
      <c r="A2469" s="11">
        <f t="shared" si="38"/>
        <v>45863</v>
      </c>
      <c r="B2469" s="12" t="s">
        <v>22</v>
      </c>
      <c r="C2469" s="12" t="str">
        <f>VLOOKUP(D2469, City_Mapping!A:B, 2, FALSE)</f>
        <v>India</v>
      </c>
      <c r="D2469" s="12" t="s">
        <v>32</v>
      </c>
      <c r="E2469" s="12" t="s">
        <v>35</v>
      </c>
      <c r="F2469" s="12" t="s">
        <v>37</v>
      </c>
      <c r="G2469" s="12">
        <v>42261</v>
      </c>
      <c r="H2469" s="12" t="s">
        <v>41</v>
      </c>
      <c r="I2469" s="12" t="s">
        <v>43</v>
      </c>
      <c r="J2469" s="12">
        <v>524053</v>
      </c>
      <c r="K2469" s="12">
        <v>1</v>
      </c>
      <c r="L2469" s="13">
        <v>3837</v>
      </c>
      <c r="M2469" s="14">
        <f>Table1[[#This Row],[Column1]]/100</f>
        <v>0.05</v>
      </c>
      <c r="N2469" s="13">
        <f>Table1[[#This Row],[Unit_Price]]*Table1[[#This Row],[Quantity]]*(1-Table1[[#This Row],[Discount_%]])</f>
        <v>3645.1499999999996</v>
      </c>
      <c r="O2469" s="13">
        <v>4111</v>
      </c>
      <c r="P2469" s="13">
        <f>Table1[[#This Row],[Revenue]]-Table1[[#This Row],[Cost]]</f>
        <v>-465.85000000000036</v>
      </c>
      <c r="Q2469" s="12" t="s">
        <v>49</v>
      </c>
      <c r="R2469" s="12" t="s">
        <v>52</v>
      </c>
      <c r="S2469" s="12" t="s">
        <v>55</v>
      </c>
      <c r="T2469" s="12">
        <v>3</v>
      </c>
      <c r="U2469" s="12">
        <v>5</v>
      </c>
      <c r="V2469" s="20" t="str">
        <f>TEXT(Table1[[#This Row],[Date]],"mmm-yyyy")</f>
        <v>Jul-2025</v>
      </c>
    </row>
    <row r="2470" spans="1:22" x14ac:dyDescent="0.2">
      <c r="A2470" s="11">
        <f t="shared" si="38"/>
        <v>45863</v>
      </c>
      <c r="B2470" s="12" t="s">
        <v>22</v>
      </c>
      <c r="C2470" s="12" t="str">
        <f>VLOOKUP(D2470, City_Mapping!A:B, 2, FALSE)</f>
        <v>UK</v>
      </c>
      <c r="D2470" s="12" t="s">
        <v>29</v>
      </c>
      <c r="E2470" s="12" t="s">
        <v>34</v>
      </c>
      <c r="F2470" s="12" t="s">
        <v>39</v>
      </c>
      <c r="G2470" s="12">
        <v>88879</v>
      </c>
      <c r="H2470" s="12" t="s">
        <v>42</v>
      </c>
      <c r="I2470" s="12" t="s">
        <v>43</v>
      </c>
      <c r="J2470" s="12">
        <v>876273</v>
      </c>
      <c r="K2470" s="12">
        <v>3</v>
      </c>
      <c r="L2470" s="13">
        <v>3533</v>
      </c>
      <c r="M2470" s="14">
        <f>Table1[[#This Row],[Column1]]/100</f>
        <v>0.15</v>
      </c>
      <c r="N2470" s="13">
        <f>Table1[[#This Row],[Unit_Price]]*Table1[[#This Row],[Quantity]]*(1-Table1[[#This Row],[Discount_%]])</f>
        <v>9009.15</v>
      </c>
      <c r="O2470" s="13">
        <v>21701</v>
      </c>
      <c r="P2470" s="13">
        <f>Table1[[#This Row],[Revenue]]-Table1[[#This Row],[Cost]]</f>
        <v>-12691.85</v>
      </c>
      <c r="Q2470" s="12" t="s">
        <v>47</v>
      </c>
      <c r="R2470" s="12" t="s">
        <v>50</v>
      </c>
      <c r="S2470" s="12" t="s">
        <v>53</v>
      </c>
      <c r="T2470" s="12">
        <v>2</v>
      </c>
      <c r="U2470" s="12">
        <v>15</v>
      </c>
      <c r="V2470" s="20" t="str">
        <f>TEXT(Table1[[#This Row],[Date]],"mmm-yyyy")</f>
        <v>Jul-2025</v>
      </c>
    </row>
    <row r="2471" spans="1:22" x14ac:dyDescent="0.2">
      <c r="A2471" s="11">
        <f t="shared" si="38"/>
        <v>45863</v>
      </c>
      <c r="B2471" s="12" t="s">
        <v>21</v>
      </c>
      <c r="C2471" s="12" t="str">
        <f>VLOOKUP(D2471, City_Mapping!A:B, 2, FALSE)</f>
        <v>India</v>
      </c>
      <c r="D2471" s="12" t="s">
        <v>28</v>
      </c>
      <c r="E2471" s="12" t="s">
        <v>34</v>
      </c>
      <c r="F2471" s="12" t="s">
        <v>39</v>
      </c>
      <c r="G2471" s="12">
        <v>12853</v>
      </c>
      <c r="H2471" s="12" t="s">
        <v>42</v>
      </c>
      <c r="I2471" s="12" t="s">
        <v>44</v>
      </c>
      <c r="J2471" s="12">
        <v>471974</v>
      </c>
      <c r="K2471" s="12">
        <v>3</v>
      </c>
      <c r="L2471" s="13">
        <v>2267</v>
      </c>
      <c r="M2471" s="14">
        <f>Table1[[#This Row],[Column1]]/100</f>
        <v>0.05</v>
      </c>
      <c r="N2471" s="13">
        <f>Table1[[#This Row],[Unit_Price]]*Table1[[#This Row],[Quantity]]*(1-Table1[[#This Row],[Discount_%]])</f>
        <v>6460.95</v>
      </c>
      <c r="O2471" s="13">
        <v>15632</v>
      </c>
      <c r="P2471" s="13">
        <f>Table1[[#This Row],[Revenue]]-Table1[[#This Row],[Cost]]</f>
        <v>-9171.0499999999993</v>
      </c>
      <c r="Q2471" s="12" t="s">
        <v>46</v>
      </c>
      <c r="R2471" s="12" t="s">
        <v>51</v>
      </c>
      <c r="S2471" s="12" t="s">
        <v>53</v>
      </c>
      <c r="T2471" s="12">
        <v>4</v>
      </c>
      <c r="U2471" s="12">
        <v>5</v>
      </c>
      <c r="V2471" s="20" t="str">
        <f>TEXT(Table1[[#This Row],[Date]],"mmm-yyyy")</f>
        <v>Jul-2025</v>
      </c>
    </row>
    <row r="2472" spans="1:22" x14ac:dyDescent="0.2">
      <c r="A2472" s="11">
        <f t="shared" si="38"/>
        <v>45863</v>
      </c>
      <c r="B2472" s="12" t="s">
        <v>21</v>
      </c>
      <c r="C2472" s="12" t="str">
        <f>VLOOKUP(D2472, City_Mapping!A:B, 2, FALSE)</f>
        <v>India</v>
      </c>
      <c r="D2472" s="12" t="s">
        <v>28</v>
      </c>
      <c r="E2472" s="12" t="s">
        <v>36</v>
      </c>
      <c r="F2472" s="12" t="s">
        <v>38</v>
      </c>
      <c r="G2472" s="12">
        <v>85664</v>
      </c>
      <c r="H2472" s="12" t="s">
        <v>42</v>
      </c>
      <c r="I2472" s="12" t="s">
        <v>45</v>
      </c>
      <c r="J2472" s="12">
        <v>939244</v>
      </c>
      <c r="K2472" s="12">
        <v>7</v>
      </c>
      <c r="L2472" s="13">
        <v>1632</v>
      </c>
      <c r="M2472" s="14">
        <f>Table1[[#This Row],[Column1]]/100</f>
        <v>0</v>
      </c>
      <c r="N2472" s="13">
        <f>Table1[[#This Row],[Unit_Price]]*Table1[[#This Row],[Quantity]]*(1-Table1[[#This Row],[Discount_%]])</f>
        <v>11424</v>
      </c>
      <c r="O2472" s="13">
        <v>17037</v>
      </c>
      <c r="P2472" s="13">
        <f>Table1[[#This Row],[Revenue]]-Table1[[#This Row],[Cost]]</f>
        <v>-5613</v>
      </c>
      <c r="Q2472" s="12" t="s">
        <v>46</v>
      </c>
      <c r="R2472" s="12" t="s">
        <v>50</v>
      </c>
      <c r="S2472" s="12" t="s">
        <v>54</v>
      </c>
      <c r="T2472" s="12">
        <v>3</v>
      </c>
      <c r="U2472" s="12">
        <v>0</v>
      </c>
      <c r="V2472" s="20" t="str">
        <f>TEXT(Table1[[#This Row],[Date]],"mmm-yyyy")</f>
        <v>Jul-2025</v>
      </c>
    </row>
    <row r="2473" spans="1:22" x14ac:dyDescent="0.2">
      <c r="A2473" s="11">
        <f t="shared" si="38"/>
        <v>45863</v>
      </c>
      <c r="B2473" s="12" t="s">
        <v>23</v>
      </c>
      <c r="C2473" s="12" t="str">
        <f>VLOOKUP(D2473, City_Mapping!A:B, 2, FALSE)</f>
        <v>UK</v>
      </c>
      <c r="D2473" s="12" t="s">
        <v>29</v>
      </c>
      <c r="E2473" s="12" t="s">
        <v>35</v>
      </c>
      <c r="F2473" s="12" t="s">
        <v>38</v>
      </c>
      <c r="G2473" s="12">
        <v>58022</v>
      </c>
      <c r="H2473" s="12" t="s">
        <v>42</v>
      </c>
      <c r="I2473" s="12" t="s">
        <v>43</v>
      </c>
      <c r="J2473" s="12">
        <v>822642</v>
      </c>
      <c r="K2473" s="12">
        <v>9</v>
      </c>
      <c r="L2473" s="13">
        <v>1701</v>
      </c>
      <c r="M2473" s="14">
        <f>Table1[[#This Row],[Column1]]/100</f>
        <v>0.05</v>
      </c>
      <c r="N2473" s="13">
        <f>Table1[[#This Row],[Unit_Price]]*Table1[[#This Row],[Quantity]]*(1-Table1[[#This Row],[Discount_%]])</f>
        <v>14543.55</v>
      </c>
      <c r="O2473" s="13">
        <v>19250</v>
      </c>
      <c r="P2473" s="13">
        <f>Table1[[#This Row],[Revenue]]-Table1[[#This Row],[Cost]]</f>
        <v>-4706.4500000000007</v>
      </c>
      <c r="Q2473" s="12" t="s">
        <v>47</v>
      </c>
      <c r="R2473" s="12" t="s">
        <v>52</v>
      </c>
      <c r="S2473" s="12" t="s">
        <v>53</v>
      </c>
      <c r="T2473" s="12">
        <v>3</v>
      </c>
      <c r="U2473" s="12">
        <v>5</v>
      </c>
      <c r="V2473" s="20" t="str">
        <f>TEXT(Table1[[#This Row],[Date]],"mmm-yyyy")</f>
        <v>Jul-2025</v>
      </c>
    </row>
    <row r="2474" spans="1:22" x14ac:dyDescent="0.2">
      <c r="A2474" s="11">
        <f t="shared" si="38"/>
        <v>45864</v>
      </c>
      <c r="B2474" s="12" t="s">
        <v>20</v>
      </c>
      <c r="C2474" s="12" t="str">
        <f>VLOOKUP(D2474, City_Mapping!A:B, 2, FALSE)</f>
        <v>India</v>
      </c>
      <c r="D2474" s="12" t="s">
        <v>28</v>
      </c>
      <c r="E2474" s="12" t="s">
        <v>36</v>
      </c>
      <c r="F2474" s="12" t="s">
        <v>40</v>
      </c>
      <c r="G2474" s="12">
        <v>12736</v>
      </c>
      <c r="H2474" s="12" t="s">
        <v>42</v>
      </c>
      <c r="I2474" s="12" t="s">
        <v>44</v>
      </c>
      <c r="J2474" s="12">
        <v>845967</v>
      </c>
      <c r="K2474" s="12">
        <v>1</v>
      </c>
      <c r="L2474" s="13">
        <v>748</v>
      </c>
      <c r="M2474" s="14">
        <f>Table1[[#This Row],[Column1]]/100</f>
        <v>0.05</v>
      </c>
      <c r="N2474" s="13">
        <f>Table1[[#This Row],[Unit_Price]]*Table1[[#This Row],[Quantity]]*(1-Table1[[#This Row],[Discount_%]])</f>
        <v>710.6</v>
      </c>
      <c r="O2474" s="13">
        <v>26628</v>
      </c>
      <c r="P2474" s="13">
        <f>Table1[[#This Row],[Revenue]]-Table1[[#This Row],[Cost]]</f>
        <v>-25917.4</v>
      </c>
      <c r="Q2474" s="12" t="s">
        <v>47</v>
      </c>
      <c r="R2474" s="12" t="s">
        <v>52</v>
      </c>
      <c r="S2474" s="12" t="s">
        <v>54</v>
      </c>
      <c r="T2474" s="12">
        <v>3</v>
      </c>
      <c r="U2474" s="12">
        <v>5</v>
      </c>
      <c r="V2474" s="20" t="str">
        <f>TEXT(Table1[[#This Row],[Date]],"mmm-yyyy")</f>
        <v>Jul-2025</v>
      </c>
    </row>
    <row r="2475" spans="1:22" x14ac:dyDescent="0.2">
      <c r="A2475" s="11">
        <f t="shared" si="38"/>
        <v>45864</v>
      </c>
      <c r="B2475" s="12" t="s">
        <v>21</v>
      </c>
      <c r="C2475" s="12" t="str">
        <f>VLOOKUP(D2475, City_Mapping!A:B, 2, FALSE)</f>
        <v>India</v>
      </c>
      <c r="D2475" s="12" t="s">
        <v>28</v>
      </c>
      <c r="E2475" s="12" t="s">
        <v>34</v>
      </c>
      <c r="F2475" s="12" t="s">
        <v>39</v>
      </c>
      <c r="G2475" s="12">
        <v>43724</v>
      </c>
      <c r="H2475" s="12" t="s">
        <v>42</v>
      </c>
      <c r="I2475" s="12" t="s">
        <v>44</v>
      </c>
      <c r="J2475" s="12">
        <v>566922</v>
      </c>
      <c r="K2475" s="12">
        <v>8</v>
      </c>
      <c r="L2475" s="13">
        <v>2395</v>
      </c>
      <c r="M2475" s="14">
        <f>Table1[[#This Row],[Column1]]/100</f>
        <v>0.15</v>
      </c>
      <c r="N2475" s="13">
        <f>Table1[[#This Row],[Unit_Price]]*Table1[[#This Row],[Quantity]]*(1-Table1[[#This Row],[Discount_%]])</f>
        <v>16286</v>
      </c>
      <c r="O2475" s="13">
        <v>1926</v>
      </c>
      <c r="P2475" s="13">
        <f>Table1[[#This Row],[Revenue]]-Table1[[#This Row],[Cost]]</f>
        <v>14360</v>
      </c>
      <c r="Q2475" s="12" t="s">
        <v>48</v>
      </c>
      <c r="R2475" s="12" t="s">
        <v>50</v>
      </c>
      <c r="S2475" s="12" t="s">
        <v>56</v>
      </c>
      <c r="T2475" s="12">
        <v>4</v>
      </c>
      <c r="U2475" s="12">
        <v>15</v>
      </c>
      <c r="V2475" s="20" t="str">
        <f>TEXT(Table1[[#This Row],[Date]],"mmm-yyyy")</f>
        <v>Jul-2025</v>
      </c>
    </row>
    <row r="2476" spans="1:22" x14ac:dyDescent="0.2">
      <c r="A2476" s="11">
        <f t="shared" si="38"/>
        <v>45864</v>
      </c>
      <c r="B2476" s="12" t="s">
        <v>21</v>
      </c>
      <c r="C2476" s="12" t="str">
        <f>VLOOKUP(D2476, City_Mapping!A:B, 2, FALSE)</f>
        <v>USA</v>
      </c>
      <c r="D2476" s="12" t="s">
        <v>31</v>
      </c>
      <c r="E2476" s="12" t="s">
        <v>34</v>
      </c>
      <c r="F2476" s="12" t="s">
        <v>37</v>
      </c>
      <c r="G2476" s="12">
        <v>21440</v>
      </c>
      <c r="H2476" s="12" t="s">
        <v>41</v>
      </c>
      <c r="I2476" s="12" t="s">
        <v>44</v>
      </c>
      <c r="J2476" s="12">
        <v>330009</v>
      </c>
      <c r="K2476" s="12">
        <v>1</v>
      </c>
      <c r="L2476" s="13">
        <v>729</v>
      </c>
      <c r="M2476" s="14">
        <f>Table1[[#This Row],[Column1]]/100</f>
        <v>0.05</v>
      </c>
      <c r="N2476" s="13">
        <f>Table1[[#This Row],[Unit_Price]]*Table1[[#This Row],[Quantity]]*(1-Table1[[#This Row],[Discount_%]])</f>
        <v>692.55</v>
      </c>
      <c r="O2476" s="13">
        <v>21156</v>
      </c>
      <c r="P2476" s="13">
        <f>Table1[[#This Row],[Revenue]]-Table1[[#This Row],[Cost]]</f>
        <v>-20463.45</v>
      </c>
      <c r="Q2476" s="12" t="s">
        <v>46</v>
      </c>
      <c r="R2476" s="12" t="s">
        <v>51</v>
      </c>
      <c r="S2476" s="12" t="s">
        <v>54</v>
      </c>
      <c r="T2476" s="12">
        <v>4</v>
      </c>
      <c r="U2476" s="12">
        <v>5</v>
      </c>
      <c r="V2476" s="20" t="str">
        <f>TEXT(Table1[[#This Row],[Date]],"mmm-yyyy")</f>
        <v>Jul-2025</v>
      </c>
    </row>
    <row r="2477" spans="1:22" x14ac:dyDescent="0.2">
      <c r="A2477" s="11">
        <f t="shared" si="38"/>
        <v>45864</v>
      </c>
      <c r="B2477" s="12" t="s">
        <v>20</v>
      </c>
      <c r="C2477" s="12" t="str">
        <f>VLOOKUP(D2477, City_Mapping!A:B, 2, FALSE)</f>
        <v>UAE</v>
      </c>
      <c r="D2477" s="12" t="s">
        <v>30</v>
      </c>
      <c r="E2477" s="12" t="s">
        <v>34</v>
      </c>
      <c r="F2477" s="12" t="s">
        <v>37</v>
      </c>
      <c r="G2477" s="12">
        <v>80716</v>
      </c>
      <c r="H2477" s="12" t="s">
        <v>41</v>
      </c>
      <c r="I2477" s="12" t="s">
        <v>43</v>
      </c>
      <c r="J2477" s="12">
        <v>811492</v>
      </c>
      <c r="K2477" s="12">
        <v>3</v>
      </c>
      <c r="L2477" s="13">
        <v>3175</v>
      </c>
      <c r="M2477" s="14">
        <f>Table1[[#This Row],[Column1]]/100</f>
        <v>0.05</v>
      </c>
      <c r="N2477" s="13">
        <f>Table1[[#This Row],[Unit_Price]]*Table1[[#This Row],[Quantity]]*(1-Table1[[#This Row],[Discount_%]])</f>
        <v>9048.75</v>
      </c>
      <c r="O2477" s="13">
        <v>28618</v>
      </c>
      <c r="P2477" s="13">
        <f>Table1[[#This Row],[Revenue]]-Table1[[#This Row],[Cost]]</f>
        <v>-19569.25</v>
      </c>
      <c r="Q2477" s="12" t="s">
        <v>47</v>
      </c>
      <c r="R2477" s="12" t="s">
        <v>50</v>
      </c>
      <c r="S2477" s="12" t="s">
        <v>54</v>
      </c>
      <c r="T2477" s="12">
        <v>3</v>
      </c>
      <c r="U2477" s="12">
        <v>5</v>
      </c>
      <c r="V2477" s="20" t="str">
        <f>TEXT(Table1[[#This Row],[Date]],"mmm-yyyy")</f>
        <v>Jul-2025</v>
      </c>
    </row>
    <row r="2478" spans="1:22" x14ac:dyDescent="0.2">
      <c r="A2478" s="11">
        <f t="shared" si="38"/>
        <v>45864</v>
      </c>
      <c r="B2478" s="12" t="s">
        <v>21</v>
      </c>
      <c r="C2478" s="12" t="str">
        <f>VLOOKUP(D2478, City_Mapping!A:B, 2, FALSE)</f>
        <v>UAE</v>
      </c>
      <c r="D2478" s="12" t="s">
        <v>30</v>
      </c>
      <c r="E2478" s="12" t="s">
        <v>34</v>
      </c>
      <c r="F2478" s="12" t="s">
        <v>39</v>
      </c>
      <c r="G2478" s="12">
        <v>40284</v>
      </c>
      <c r="H2478" s="12" t="s">
        <v>42</v>
      </c>
      <c r="I2478" s="12" t="s">
        <v>44</v>
      </c>
      <c r="J2478" s="12">
        <v>309497</v>
      </c>
      <c r="K2478" s="12">
        <v>4</v>
      </c>
      <c r="L2478" s="13">
        <v>1784</v>
      </c>
      <c r="M2478" s="14">
        <f>Table1[[#This Row],[Column1]]/100</f>
        <v>0</v>
      </c>
      <c r="N2478" s="13">
        <f>Table1[[#This Row],[Unit_Price]]*Table1[[#This Row],[Quantity]]*(1-Table1[[#This Row],[Discount_%]])</f>
        <v>7136</v>
      </c>
      <c r="O2478" s="13">
        <v>6927</v>
      </c>
      <c r="P2478" s="13">
        <f>Table1[[#This Row],[Revenue]]-Table1[[#This Row],[Cost]]</f>
        <v>209</v>
      </c>
      <c r="Q2478" s="12" t="s">
        <v>48</v>
      </c>
      <c r="R2478" s="12" t="s">
        <v>50</v>
      </c>
      <c r="S2478" s="12" t="s">
        <v>54</v>
      </c>
      <c r="T2478" s="12">
        <v>3</v>
      </c>
      <c r="U2478" s="12">
        <v>0</v>
      </c>
      <c r="V2478" s="20" t="str">
        <f>TEXT(Table1[[#This Row],[Date]],"mmm-yyyy")</f>
        <v>Jul-2025</v>
      </c>
    </row>
    <row r="2479" spans="1:22" x14ac:dyDescent="0.2">
      <c r="A2479" s="11">
        <f t="shared" si="38"/>
        <v>45864</v>
      </c>
      <c r="B2479" s="12" t="s">
        <v>21</v>
      </c>
      <c r="C2479" s="12" t="str">
        <f>VLOOKUP(D2479, City_Mapping!A:B, 2, FALSE)</f>
        <v>India</v>
      </c>
      <c r="D2479" s="12" t="s">
        <v>32</v>
      </c>
      <c r="E2479" s="12" t="s">
        <v>36</v>
      </c>
      <c r="F2479" s="12" t="s">
        <v>40</v>
      </c>
      <c r="G2479" s="12">
        <v>21646</v>
      </c>
      <c r="H2479" s="12" t="s">
        <v>42</v>
      </c>
      <c r="I2479" s="12" t="s">
        <v>44</v>
      </c>
      <c r="J2479" s="12">
        <v>946593</v>
      </c>
      <c r="K2479" s="12">
        <v>8</v>
      </c>
      <c r="L2479" s="13">
        <v>3375</v>
      </c>
      <c r="M2479" s="14">
        <f>Table1[[#This Row],[Column1]]/100</f>
        <v>0.05</v>
      </c>
      <c r="N2479" s="13">
        <f>Table1[[#This Row],[Unit_Price]]*Table1[[#This Row],[Quantity]]*(1-Table1[[#This Row],[Discount_%]])</f>
        <v>25650</v>
      </c>
      <c r="O2479" s="13">
        <v>16324</v>
      </c>
      <c r="P2479" s="13">
        <f>Table1[[#This Row],[Revenue]]-Table1[[#This Row],[Cost]]</f>
        <v>9326</v>
      </c>
      <c r="Q2479" s="12" t="s">
        <v>46</v>
      </c>
      <c r="R2479" s="12" t="s">
        <v>52</v>
      </c>
      <c r="S2479" s="12" t="s">
        <v>55</v>
      </c>
      <c r="T2479" s="12">
        <v>1</v>
      </c>
      <c r="U2479" s="12">
        <v>5</v>
      </c>
      <c r="V2479" s="20" t="str">
        <f>TEXT(Table1[[#This Row],[Date]],"mmm-yyyy")</f>
        <v>Jul-2025</v>
      </c>
    </row>
    <row r="2480" spans="1:22" x14ac:dyDescent="0.2">
      <c r="A2480" s="11">
        <f t="shared" si="38"/>
        <v>45864</v>
      </c>
      <c r="B2480" s="12" t="s">
        <v>23</v>
      </c>
      <c r="C2480" s="12" t="str">
        <f>VLOOKUP(D2480, City_Mapping!A:B, 2, FALSE)</f>
        <v>UK</v>
      </c>
      <c r="D2480" s="12" t="s">
        <v>29</v>
      </c>
      <c r="E2480" s="12" t="s">
        <v>35</v>
      </c>
      <c r="F2480" s="12" t="s">
        <v>37</v>
      </c>
      <c r="G2480" s="12">
        <v>94565</v>
      </c>
      <c r="H2480" s="12" t="s">
        <v>42</v>
      </c>
      <c r="I2480" s="12" t="s">
        <v>44</v>
      </c>
      <c r="J2480" s="12">
        <v>381248</v>
      </c>
      <c r="K2480" s="12">
        <v>1</v>
      </c>
      <c r="L2480" s="13">
        <v>820</v>
      </c>
      <c r="M2480" s="14">
        <f>Table1[[#This Row],[Column1]]/100</f>
        <v>0.05</v>
      </c>
      <c r="N2480" s="13">
        <f>Table1[[#This Row],[Unit_Price]]*Table1[[#This Row],[Quantity]]*(1-Table1[[#This Row],[Discount_%]])</f>
        <v>779</v>
      </c>
      <c r="O2480" s="13">
        <v>29801</v>
      </c>
      <c r="P2480" s="13">
        <f>Table1[[#This Row],[Revenue]]-Table1[[#This Row],[Cost]]</f>
        <v>-29022</v>
      </c>
      <c r="Q2480" s="12" t="s">
        <v>48</v>
      </c>
      <c r="R2480" s="12" t="s">
        <v>50</v>
      </c>
      <c r="S2480" s="12" t="s">
        <v>56</v>
      </c>
      <c r="T2480" s="12">
        <v>4</v>
      </c>
      <c r="U2480" s="12">
        <v>5</v>
      </c>
      <c r="V2480" s="20" t="str">
        <f>TEXT(Table1[[#This Row],[Date]],"mmm-yyyy")</f>
        <v>Jul-2025</v>
      </c>
    </row>
    <row r="2481" spans="1:22" x14ac:dyDescent="0.2">
      <c r="A2481" s="11">
        <f t="shared" si="38"/>
        <v>45864</v>
      </c>
      <c r="B2481" s="12" t="s">
        <v>22</v>
      </c>
      <c r="C2481" s="12" t="str">
        <f>VLOOKUP(D2481, City_Mapping!A:B, 2, FALSE)</f>
        <v>India</v>
      </c>
      <c r="D2481" s="12" t="s">
        <v>33</v>
      </c>
      <c r="E2481" s="12" t="s">
        <v>36</v>
      </c>
      <c r="F2481" s="12" t="s">
        <v>39</v>
      </c>
      <c r="G2481" s="12">
        <v>95694</v>
      </c>
      <c r="H2481" s="12" t="s">
        <v>42</v>
      </c>
      <c r="I2481" s="12" t="s">
        <v>43</v>
      </c>
      <c r="J2481" s="12">
        <v>214863</v>
      </c>
      <c r="K2481" s="12">
        <v>2</v>
      </c>
      <c r="L2481" s="13">
        <v>527</v>
      </c>
      <c r="M2481" s="14">
        <f>Table1[[#This Row],[Column1]]/100</f>
        <v>0.15</v>
      </c>
      <c r="N2481" s="13">
        <f>Table1[[#This Row],[Unit_Price]]*Table1[[#This Row],[Quantity]]*(1-Table1[[#This Row],[Discount_%]])</f>
        <v>895.9</v>
      </c>
      <c r="O2481" s="13">
        <v>3095</v>
      </c>
      <c r="P2481" s="13">
        <f>Table1[[#This Row],[Revenue]]-Table1[[#This Row],[Cost]]</f>
        <v>-2199.1</v>
      </c>
      <c r="Q2481" s="12" t="s">
        <v>49</v>
      </c>
      <c r="R2481" s="12" t="s">
        <v>52</v>
      </c>
      <c r="S2481" s="12" t="s">
        <v>54</v>
      </c>
      <c r="T2481" s="12">
        <v>5</v>
      </c>
      <c r="U2481" s="12">
        <v>15</v>
      </c>
      <c r="V2481" s="20" t="str">
        <f>TEXT(Table1[[#This Row],[Date]],"mmm-yyyy")</f>
        <v>Jul-2025</v>
      </c>
    </row>
    <row r="2482" spans="1:22" x14ac:dyDescent="0.2">
      <c r="A2482" s="11">
        <f t="shared" si="38"/>
        <v>45864</v>
      </c>
      <c r="B2482" s="12" t="s">
        <v>22</v>
      </c>
      <c r="C2482" s="12" t="str">
        <f>VLOOKUP(D2482, City_Mapping!A:B, 2, FALSE)</f>
        <v>India</v>
      </c>
      <c r="D2482" s="12" t="s">
        <v>32</v>
      </c>
      <c r="E2482" s="12" t="s">
        <v>35</v>
      </c>
      <c r="F2482" s="12" t="s">
        <v>39</v>
      </c>
      <c r="G2482" s="12">
        <v>24342</v>
      </c>
      <c r="H2482" s="12" t="s">
        <v>41</v>
      </c>
      <c r="I2482" s="12" t="s">
        <v>44</v>
      </c>
      <c r="J2482" s="12">
        <v>508356</v>
      </c>
      <c r="K2482" s="12">
        <v>5</v>
      </c>
      <c r="L2482" s="13">
        <v>3398</v>
      </c>
      <c r="M2482" s="14">
        <f>Table1[[#This Row],[Column1]]/100</f>
        <v>0.1</v>
      </c>
      <c r="N2482" s="13">
        <f>Table1[[#This Row],[Unit_Price]]*Table1[[#This Row],[Quantity]]*(1-Table1[[#This Row],[Discount_%]])</f>
        <v>15291</v>
      </c>
      <c r="O2482" s="13">
        <v>13032</v>
      </c>
      <c r="P2482" s="13">
        <f>Table1[[#This Row],[Revenue]]-Table1[[#This Row],[Cost]]</f>
        <v>2259</v>
      </c>
      <c r="Q2482" s="12" t="s">
        <v>48</v>
      </c>
      <c r="R2482" s="12" t="s">
        <v>52</v>
      </c>
      <c r="S2482" s="12" t="s">
        <v>55</v>
      </c>
      <c r="T2482" s="12">
        <v>2</v>
      </c>
      <c r="U2482" s="12">
        <v>10</v>
      </c>
      <c r="V2482" s="20" t="str">
        <f>TEXT(Table1[[#This Row],[Date]],"mmm-yyyy")</f>
        <v>Jul-2025</v>
      </c>
    </row>
    <row r="2483" spans="1:22" x14ac:dyDescent="0.2">
      <c r="A2483" s="11">
        <f t="shared" si="38"/>
        <v>45864</v>
      </c>
      <c r="B2483" s="12" t="s">
        <v>22</v>
      </c>
      <c r="C2483" s="12" t="str">
        <f>VLOOKUP(D2483, City_Mapping!A:B, 2, FALSE)</f>
        <v>India</v>
      </c>
      <c r="D2483" s="12" t="s">
        <v>32</v>
      </c>
      <c r="E2483" s="12" t="s">
        <v>34</v>
      </c>
      <c r="F2483" s="12" t="s">
        <v>40</v>
      </c>
      <c r="G2483" s="12">
        <v>75620</v>
      </c>
      <c r="H2483" s="12" t="s">
        <v>41</v>
      </c>
      <c r="I2483" s="12" t="s">
        <v>43</v>
      </c>
      <c r="J2483" s="12">
        <v>455416</v>
      </c>
      <c r="K2483" s="12">
        <v>6</v>
      </c>
      <c r="L2483" s="13">
        <v>1009</v>
      </c>
      <c r="M2483" s="14">
        <f>Table1[[#This Row],[Column1]]/100</f>
        <v>0</v>
      </c>
      <c r="N2483" s="13">
        <f>Table1[[#This Row],[Unit_Price]]*Table1[[#This Row],[Quantity]]*(1-Table1[[#This Row],[Discount_%]])</f>
        <v>6054</v>
      </c>
      <c r="O2483" s="13">
        <v>10018</v>
      </c>
      <c r="P2483" s="13">
        <f>Table1[[#This Row],[Revenue]]-Table1[[#This Row],[Cost]]</f>
        <v>-3964</v>
      </c>
      <c r="Q2483" s="12" t="s">
        <v>49</v>
      </c>
      <c r="R2483" s="12" t="s">
        <v>50</v>
      </c>
      <c r="S2483" s="12" t="s">
        <v>55</v>
      </c>
      <c r="T2483" s="12">
        <v>2</v>
      </c>
      <c r="U2483" s="12">
        <v>0</v>
      </c>
      <c r="V2483" s="20" t="str">
        <f>TEXT(Table1[[#This Row],[Date]],"mmm-yyyy")</f>
        <v>Jul-2025</v>
      </c>
    </row>
    <row r="2484" spans="1:22" x14ac:dyDescent="0.2">
      <c r="A2484" s="11">
        <f t="shared" si="38"/>
        <v>45864</v>
      </c>
      <c r="B2484" s="12" t="s">
        <v>22</v>
      </c>
      <c r="C2484" s="12" t="str">
        <f>VLOOKUP(D2484, City_Mapping!A:B, 2, FALSE)</f>
        <v>India</v>
      </c>
      <c r="D2484" s="12" t="s">
        <v>32</v>
      </c>
      <c r="E2484" s="12" t="s">
        <v>35</v>
      </c>
      <c r="F2484" s="12" t="s">
        <v>39</v>
      </c>
      <c r="G2484" s="12">
        <v>74261</v>
      </c>
      <c r="H2484" s="12" t="s">
        <v>41</v>
      </c>
      <c r="I2484" s="12" t="s">
        <v>44</v>
      </c>
      <c r="J2484" s="12">
        <v>632440</v>
      </c>
      <c r="K2484" s="12">
        <v>5</v>
      </c>
      <c r="L2484" s="13">
        <v>1140</v>
      </c>
      <c r="M2484" s="14">
        <f>Table1[[#This Row],[Column1]]/100</f>
        <v>0.05</v>
      </c>
      <c r="N2484" s="13">
        <f>Table1[[#This Row],[Unit_Price]]*Table1[[#This Row],[Quantity]]*(1-Table1[[#This Row],[Discount_%]])</f>
        <v>5415</v>
      </c>
      <c r="O2484" s="13">
        <v>29063</v>
      </c>
      <c r="P2484" s="13">
        <f>Table1[[#This Row],[Revenue]]-Table1[[#This Row],[Cost]]</f>
        <v>-23648</v>
      </c>
      <c r="Q2484" s="12" t="s">
        <v>47</v>
      </c>
      <c r="R2484" s="12" t="s">
        <v>52</v>
      </c>
      <c r="S2484" s="12" t="s">
        <v>55</v>
      </c>
      <c r="T2484" s="12">
        <v>2</v>
      </c>
      <c r="U2484" s="12">
        <v>5</v>
      </c>
      <c r="V2484" s="20" t="str">
        <f>TEXT(Table1[[#This Row],[Date]],"mmm-yyyy")</f>
        <v>Jul-2025</v>
      </c>
    </row>
    <row r="2485" spans="1:22" x14ac:dyDescent="0.2">
      <c r="A2485" s="11">
        <f t="shared" si="38"/>
        <v>45864</v>
      </c>
      <c r="B2485" s="12" t="s">
        <v>21</v>
      </c>
      <c r="C2485" s="12" t="str">
        <f>VLOOKUP(D2485, City_Mapping!A:B, 2, FALSE)</f>
        <v>India</v>
      </c>
      <c r="D2485" s="12" t="s">
        <v>32</v>
      </c>
      <c r="E2485" s="12" t="s">
        <v>34</v>
      </c>
      <c r="F2485" s="12" t="s">
        <v>37</v>
      </c>
      <c r="G2485" s="12">
        <v>11935</v>
      </c>
      <c r="H2485" s="12" t="s">
        <v>42</v>
      </c>
      <c r="I2485" s="12" t="s">
        <v>43</v>
      </c>
      <c r="J2485" s="12">
        <v>672774</v>
      </c>
      <c r="K2485" s="12">
        <v>3</v>
      </c>
      <c r="L2485" s="13">
        <v>3750</v>
      </c>
      <c r="M2485" s="14">
        <f>Table1[[#This Row],[Column1]]/100</f>
        <v>0.1</v>
      </c>
      <c r="N2485" s="13">
        <f>Table1[[#This Row],[Unit_Price]]*Table1[[#This Row],[Quantity]]*(1-Table1[[#This Row],[Discount_%]])</f>
        <v>10125</v>
      </c>
      <c r="O2485" s="13">
        <v>5695</v>
      </c>
      <c r="P2485" s="13">
        <f>Table1[[#This Row],[Revenue]]-Table1[[#This Row],[Cost]]</f>
        <v>4430</v>
      </c>
      <c r="Q2485" s="12" t="s">
        <v>47</v>
      </c>
      <c r="R2485" s="12" t="s">
        <v>50</v>
      </c>
      <c r="S2485" s="12" t="s">
        <v>55</v>
      </c>
      <c r="T2485" s="12">
        <v>3</v>
      </c>
      <c r="U2485" s="12">
        <v>10</v>
      </c>
      <c r="V2485" s="20" t="str">
        <f>TEXT(Table1[[#This Row],[Date]],"mmm-yyyy")</f>
        <v>Jul-2025</v>
      </c>
    </row>
    <row r="2486" spans="1:22" x14ac:dyDescent="0.2">
      <c r="A2486" s="11">
        <f t="shared" si="38"/>
        <v>45865</v>
      </c>
      <c r="B2486" s="12" t="s">
        <v>20</v>
      </c>
      <c r="C2486" s="12" t="str">
        <f>VLOOKUP(D2486, City_Mapping!A:B, 2, FALSE)</f>
        <v>UAE</v>
      </c>
      <c r="D2486" s="12" t="s">
        <v>30</v>
      </c>
      <c r="E2486" s="12" t="s">
        <v>36</v>
      </c>
      <c r="F2486" s="12" t="s">
        <v>38</v>
      </c>
      <c r="G2486" s="12">
        <v>52376</v>
      </c>
      <c r="H2486" s="12" t="s">
        <v>42</v>
      </c>
      <c r="I2486" s="12" t="s">
        <v>43</v>
      </c>
      <c r="J2486" s="12">
        <v>840637</v>
      </c>
      <c r="K2486" s="12">
        <v>7</v>
      </c>
      <c r="L2486" s="13">
        <v>4247</v>
      </c>
      <c r="M2486" s="14">
        <f>Table1[[#This Row],[Column1]]/100</f>
        <v>0.15</v>
      </c>
      <c r="N2486" s="13">
        <f>Table1[[#This Row],[Unit_Price]]*Table1[[#This Row],[Quantity]]*(1-Table1[[#This Row],[Discount_%]])</f>
        <v>25269.649999999998</v>
      </c>
      <c r="O2486" s="13">
        <v>1769</v>
      </c>
      <c r="P2486" s="13">
        <f>Table1[[#This Row],[Revenue]]-Table1[[#This Row],[Cost]]</f>
        <v>23500.649999999998</v>
      </c>
      <c r="Q2486" s="12" t="s">
        <v>46</v>
      </c>
      <c r="R2486" s="12" t="s">
        <v>51</v>
      </c>
      <c r="S2486" s="12" t="s">
        <v>55</v>
      </c>
      <c r="T2486" s="12">
        <v>4</v>
      </c>
      <c r="U2486" s="12">
        <v>15</v>
      </c>
      <c r="V2486" s="20" t="str">
        <f>TEXT(Table1[[#This Row],[Date]],"mmm-yyyy")</f>
        <v>Jul-2025</v>
      </c>
    </row>
    <row r="2487" spans="1:22" x14ac:dyDescent="0.2">
      <c r="A2487" s="11">
        <f t="shared" si="38"/>
        <v>45865</v>
      </c>
      <c r="B2487" s="12" t="s">
        <v>20</v>
      </c>
      <c r="C2487" s="12" t="str">
        <f>VLOOKUP(D2487, City_Mapping!A:B, 2, FALSE)</f>
        <v>India</v>
      </c>
      <c r="D2487" s="12" t="s">
        <v>33</v>
      </c>
      <c r="E2487" s="12" t="s">
        <v>35</v>
      </c>
      <c r="F2487" s="12" t="s">
        <v>40</v>
      </c>
      <c r="G2487" s="12">
        <v>84798</v>
      </c>
      <c r="H2487" s="12" t="s">
        <v>42</v>
      </c>
      <c r="I2487" s="12" t="s">
        <v>45</v>
      </c>
      <c r="J2487" s="12">
        <v>464840</v>
      </c>
      <c r="K2487" s="12">
        <v>1</v>
      </c>
      <c r="L2487" s="13">
        <v>3219</v>
      </c>
      <c r="M2487" s="14">
        <f>Table1[[#This Row],[Column1]]/100</f>
        <v>0</v>
      </c>
      <c r="N2487" s="13">
        <f>Table1[[#This Row],[Unit_Price]]*Table1[[#This Row],[Quantity]]*(1-Table1[[#This Row],[Discount_%]])</f>
        <v>3219</v>
      </c>
      <c r="O2487" s="13">
        <v>24098</v>
      </c>
      <c r="P2487" s="13">
        <f>Table1[[#This Row],[Revenue]]-Table1[[#This Row],[Cost]]</f>
        <v>-20879</v>
      </c>
      <c r="Q2487" s="12" t="s">
        <v>48</v>
      </c>
      <c r="R2487" s="12" t="s">
        <v>51</v>
      </c>
      <c r="S2487" s="12" t="s">
        <v>56</v>
      </c>
      <c r="T2487" s="12">
        <v>1</v>
      </c>
      <c r="U2487" s="12">
        <v>0</v>
      </c>
      <c r="V2487" s="20" t="str">
        <f>TEXT(Table1[[#This Row],[Date]],"mmm-yyyy")</f>
        <v>Jul-2025</v>
      </c>
    </row>
    <row r="2488" spans="1:22" x14ac:dyDescent="0.2">
      <c r="A2488" s="11">
        <f t="shared" si="38"/>
        <v>45865</v>
      </c>
      <c r="B2488" s="12" t="s">
        <v>23</v>
      </c>
      <c r="C2488" s="12" t="str">
        <f>VLOOKUP(D2488, City_Mapping!A:B, 2, FALSE)</f>
        <v>India</v>
      </c>
      <c r="D2488" s="12" t="s">
        <v>32</v>
      </c>
      <c r="E2488" s="12" t="s">
        <v>36</v>
      </c>
      <c r="F2488" s="12" t="s">
        <v>39</v>
      </c>
      <c r="G2488" s="12">
        <v>87140</v>
      </c>
      <c r="H2488" s="12" t="s">
        <v>41</v>
      </c>
      <c r="I2488" s="12" t="s">
        <v>45</v>
      </c>
      <c r="J2488" s="12">
        <v>924579</v>
      </c>
      <c r="K2488" s="12">
        <v>2</v>
      </c>
      <c r="L2488" s="13">
        <v>4403</v>
      </c>
      <c r="M2488" s="14">
        <f>Table1[[#This Row],[Column1]]/100</f>
        <v>0.15</v>
      </c>
      <c r="N2488" s="13">
        <f>Table1[[#This Row],[Unit_Price]]*Table1[[#This Row],[Quantity]]*(1-Table1[[#This Row],[Discount_%]])</f>
        <v>7485.0999999999995</v>
      </c>
      <c r="O2488" s="13">
        <v>29546</v>
      </c>
      <c r="P2488" s="13">
        <f>Table1[[#This Row],[Revenue]]-Table1[[#This Row],[Cost]]</f>
        <v>-22060.9</v>
      </c>
      <c r="Q2488" s="12" t="s">
        <v>48</v>
      </c>
      <c r="R2488" s="12" t="s">
        <v>52</v>
      </c>
      <c r="S2488" s="12" t="s">
        <v>56</v>
      </c>
      <c r="T2488" s="12">
        <v>1</v>
      </c>
      <c r="U2488" s="12">
        <v>15</v>
      </c>
      <c r="V2488" s="20" t="str">
        <f>TEXT(Table1[[#This Row],[Date]],"mmm-yyyy")</f>
        <v>Jul-2025</v>
      </c>
    </row>
    <row r="2489" spans="1:22" x14ac:dyDescent="0.2">
      <c r="A2489" s="11">
        <f t="shared" si="38"/>
        <v>45865</v>
      </c>
      <c r="B2489" s="12" t="s">
        <v>23</v>
      </c>
      <c r="C2489" s="12" t="str">
        <f>VLOOKUP(D2489, City_Mapping!A:B, 2, FALSE)</f>
        <v>UAE</v>
      </c>
      <c r="D2489" s="12" t="s">
        <v>30</v>
      </c>
      <c r="E2489" s="12" t="s">
        <v>34</v>
      </c>
      <c r="F2489" s="12" t="s">
        <v>40</v>
      </c>
      <c r="G2489" s="12">
        <v>52481</v>
      </c>
      <c r="H2489" s="12" t="s">
        <v>41</v>
      </c>
      <c r="I2489" s="12" t="s">
        <v>45</v>
      </c>
      <c r="J2489" s="12">
        <v>318962</v>
      </c>
      <c r="K2489" s="12">
        <v>9</v>
      </c>
      <c r="L2489" s="13">
        <v>1811</v>
      </c>
      <c r="M2489" s="14">
        <f>Table1[[#This Row],[Column1]]/100</f>
        <v>0.1</v>
      </c>
      <c r="N2489" s="13">
        <f>Table1[[#This Row],[Unit_Price]]*Table1[[#This Row],[Quantity]]*(1-Table1[[#This Row],[Discount_%]])</f>
        <v>14669.1</v>
      </c>
      <c r="O2489" s="13">
        <v>9648</v>
      </c>
      <c r="P2489" s="13">
        <f>Table1[[#This Row],[Revenue]]-Table1[[#This Row],[Cost]]</f>
        <v>5021.1000000000004</v>
      </c>
      <c r="Q2489" s="12" t="s">
        <v>47</v>
      </c>
      <c r="R2489" s="12" t="s">
        <v>51</v>
      </c>
      <c r="S2489" s="12" t="s">
        <v>53</v>
      </c>
      <c r="T2489" s="12">
        <v>2</v>
      </c>
      <c r="U2489" s="12">
        <v>10</v>
      </c>
      <c r="V2489" s="20" t="str">
        <f>TEXT(Table1[[#This Row],[Date]],"mmm-yyyy")</f>
        <v>Jul-2025</v>
      </c>
    </row>
    <row r="2490" spans="1:22" x14ac:dyDescent="0.2">
      <c r="A2490" s="11">
        <f t="shared" si="38"/>
        <v>45865</v>
      </c>
      <c r="B2490" s="12" t="s">
        <v>21</v>
      </c>
      <c r="C2490" s="12" t="str">
        <f>VLOOKUP(D2490, City_Mapping!A:B, 2, FALSE)</f>
        <v>India</v>
      </c>
      <c r="D2490" s="12" t="s">
        <v>32</v>
      </c>
      <c r="E2490" s="12" t="s">
        <v>36</v>
      </c>
      <c r="F2490" s="12" t="s">
        <v>39</v>
      </c>
      <c r="G2490" s="12">
        <v>98669</v>
      </c>
      <c r="H2490" s="12" t="s">
        <v>41</v>
      </c>
      <c r="I2490" s="12" t="s">
        <v>43</v>
      </c>
      <c r="J2490" s="12">
        <v>325011</v>
      </c>
      <c r="K2490" s="12">
        <v>4</v>
      </c>
      <c r="L2490" s="13">
        <v>3836</v>
      </c>
      <c r="M2490" s="14">
        <f>Table1[[#This Row],[Column1]]/100</f>
        <v>0</v>
      </c>
      <c r="N2490" s="13">
        <f>Table1[[#This Row],[Unit_Price]]*Table1[[#This Row],[Quantity]]*(1-Table1[[#This Row],[Discount_%]])</f>
        <v>15344</v>
      </c>
      <c r="O2490" s="13">
        <v>10264</v>
      </c>
      <c r="P2490" s="13">
        <f>Table1[[#This Row],[Revenue]]-Table1[[#This Row],[Cost]]</f>
        <v>5080</v>
      </c>
      <c r="Q2490" s="12" t="s">
        <v>46</v>
      </c>
      <c r="R2490" s="12" t="s">
        <v>51</v>
      </c>
      <c r="S2490" s="12" t="s">
        <v>56</v>
      </c>
      <c r="T2490" s="12">
        <v>5</v>
      </c>
      <c r="U2490" s="12">
        <v>0</v>
      </c>
      <c r="V2490" s="20" t="str">
        <f>TEXT(Table1[[#This Row],[Date]],"mmm-yyyy")</f>
        <v>Jul-2025</v>
      </c>
    </row>
    <row r="2491" spans="1:22" x14ac:dyDescent="0.2">
      <c r="A2491" s="11">
        <f t="shared" si="38"/>
        <v>45865</v>
      </c>
      <c r="B2491" s="12" t="s">
        <v>20</v>
      </c>
      <c r="C2491" s="12" t="str">
        <f>VLOOKUP(D2491, City_Mapping!A:B, 2, FALSE)</f>
        <v>India</v>
      </c>
      <c r="D2491" s="12" t="s">
        <v>28</v>
      </c>
      <c r="E2491" s="12" t="s">
        <v>34</v>
      </c>
      <c r="F2491" s="12" t="s">
        <v>38</v>
      </c>
      <c r="G2491" s="12">
        <v>65721</v>
      </c>
      <c r="H2491" s="12" t="s">
        <v>42</v>
      </c>
      <c r="I2491" s="12" t="s">
        <v>44</v>
      </c>
      <c r="J2491" s="12">
        <v>339214</v>
      </c>
      <c r="K2491" s="12">
        <v>8</v>
      </c>
      <c r="L2491" s="13">
        <v>1990</v>
      </c>
      <c r="M2491" s="14">
        <f>Table1[[#This Row],[Column1]]/100</f>
        <v>0.05</v>
      </c>
      <c r="N2491" s="13">
        <f>Table1[[#This Row],[Unit_Price]]*Table1[[#This Row],[Quantity]]*(1-Table1[[#This Row],[Discount_%]])</f>
        <v>15124</v>
      </c>
      <c r="O2491" s="13">
        <v>20159</v>
      </c>
      <c r="P2491" s="13">
        <f>Table1[[#This Row],[Revenue]]-Table1[[#This Row],[Cost]]</f>
        <v>-5035</v>
      </c>
      <c r="Q2491" s="12" t="s">
        <v>47</v>
      </c>
      <c r="R2491" s="12" t="s">
        <v>50</v>
      </c>
      <c r="S2491" s="12" t="s">
        <v>53</v>
      </c>
      <c r="T2491" s="12">
        <v>5</v>
      </c>
      <c r="U2491" s="12">
        <v>5</v>
      </c>
      <c r="V2491" s="20" t="str">
        <f>TEXT(Table1[[#This Row],[Date]],"mmm-yyyy")</f>
        <v>Jul-2025</v>
      </c>
    </row>
    <row r="2492" spans="1:22" x14ac:dyDescent="0.2">
      <c r="A2492" s="11">
        <f t="shared" si="38"/>
        <v>45865</v>
      </c>
      <c r="B2492" s="12" t="s">
        <v>20</v>
      </c>
      <c r="C2492" s="12" t="str">
        <f>VLOOKUP(D2492, City_Mapping!A:B, 2, FALSE)</f>
        <v>India</v>
      </c>
      <c r="D2492" s="12" t="s">
        <v>32</v>
      </c>
      <c r="E2492" s="12" t="s">
        <v>34</v>
      </c>
      <c r="F2492" s="12" t="s">
        <v>40</v>
      </c>
      <c r="G2492" s="12">
        <v>12838</v>
      </c>
      <c r="H2492" s="12" t="s">
        <v>41</v>
      </c>
      <c r="I2492" s="12" t="s">
        <v>44</v>
      </c>
      <c r="J2492" s="12">
        <v>396870</v>
      </c>
      <c r="K2492" s="12">
        <v>9</v>
      </c>
      <c r="L2492" s="13">
        <v>1918</v>
      </c>
      <c r="M2492" s="14">
        <f>Table1[[#This Row],[Column1]]/100</f>
        <v>0.1</v>
      </c>
      <c r="N2492" s="13">
        <f>Table1[[#This Row],[Unit_Price]]*Table1[[#This Row],[Quantity]]*(1-Table1[[#This Row],[Discount_%]])</f>
        <v>15535.800000000001</v>
      </c>
      <c r="O2492" s="13">
        <v>16435</v>
      </c>
      <c r="P2492" s="13">
        <f>Table1[[#This Row],[Revenue]]-Table1[[#This Row],[Cost]]</f>
        <v>-899.19999999999891</v>
      </c>
      <c r="Q2492" s="12" t="s">
        <v>46</v>
      </c>
      <c r="R2492" s="12" t="s">
        <v>50</v>
      </c>
      <c r="S2492" s="12" t="s">
        <v>53</v>
      </c>
      <c r="T2492" s="12">
        <v>5</v>
      </c>
      <c r="U2492" s="12">
        <v>10</v>
      </c>
      <c r="V2492" s="20" t="str">
        <f>TEXT(Table1[[#This Row],[Date]],"mmm-yyyy")</f>
        <v>Jul-2025</v>
      </c>
    </row>
    <row r="2493" spans="1:22" x14ac:dyDescent="0.2">
      <c r="A2493" s="11">
        <f t="shared" si="38"/>
        <v>45865</v>
      </c>
      <c r="B2493" s="12" t="s">
        <v>22</v>
      </c>
      <c r="C2493" s="12" t="str">
        <f>VLOOKUP(D2493, City_Mapping!A:B, 2, FALSE)</f>
        <v>UK</v>
      </c>
      <c r="D2493" s="12" t="s">
        <v>29</v>
      </c>
      <c r="E2493" s="12" t="s">
        <v>34</v>
      </c>
      <c r="F2493" s="12" t="s">
        <v>39</v>
      </c>
      <c r="G2493" s="12">
        <v>45330</v>
      </c>
      <c r="H2493" s="12" t="s">
        <v>41</v>
      </c>
      <c r="I2493" s="12" t="s">
        <v>43</v>
      </c>
      <c r="J2493" s="12">
        <v>204983</v>
      </c>
      <c r="K2493" s="12">
        <v>7</v>
      </c>
      <c r="L2493" s="13">
        <v>1958</v>
      </c>
      <c r="M2493" s="14">
        <f>Table1[[#This Row],[Column1]]/100</f>
        <v>0.15</v>
      </c>
      <c r="N2493" s="13">
        <f>Table1[[#This Row],[Unit_Price]]*Table1[[#This Row],[Quantity]]*(1-Table1[[#This Row],[Discount_%]])</f>
        <v>11650.1</v>
      </c>
      <c r="O2493" s="13">
        <v>16905</v>
      </c>
      <c r="P2493" s="13">
        <f>Table1[[#This Row],[Revenue]]-Table1[[#This Row],[Cost]]</f>
        <v>-5254.9</v>
      </c>
      <c r="Q2493" s="12" t="s">
        <v>48</v>
      </c>
      <c r="R2493" s="12" t="s">
        <v>51</v>
      </c>
      <c r="S2493" s="12" t="s">
        <v>55</v>
      </c>
      <c r="T2493" s="12">
        <v>5</v>
      </c>
      <c r="U2493" s="12">
        <v>15</v>
      </c>
      <c r="V2493" s="20" t="str">
        <f>TEXT(Table1[[#This Row],[Date]],"mmm-yyyy")</f>
        <v>Jul-2025</v>
      </c>
    </row>
    <row r="2494" spans="1:22" x14ac:dyDescent="0.2">
      <c r="A2494" s="11">
        <f t="shared" si="38"/>
        <v>45865</v>
      </c>
      <c r="B2494" s="12" t="s">
        <v>21</v>
      </c>
      <c r="C2494" s="12" t="str">
        <f>VLOOKUP(D2494, City_Mapping!A:B, 2, FALSE)</f>
        <v>UK</v>
      </c>
      <c r="D2494" s="12" t="s">
        <v>29</v>
      </c>
      <c r="E2494" s="12" t="s">
        <v>36</v>
      </c>
      <c r="F2494" s="12" t="s">
        <v>38</v>
      </c>
      <c r="G2494" s="12">
        <v>88976</v>
      </c>
      <c r="H2494" s="12" t="s">
        <v>42</v>
      </c>
      <c r="I2494" s="12" t="s">
        <v>44</v>
      </c>
      <c r="J2494" s="12">
        <v>541905</v>
      </c>
      <c r="K2494" s="12">
        <v>1</v>
      </c>
      <c r="L2494" s="13">
        <v>3959</v>
      </c>
      <c r="M2494" s="14">
        <f>Table1[[#This Row],[Column1]]/100</f>
        <v>0</v>
      </c>
      <c r="N2494" s="13">
        <f>Table1[[#This Row],[Unit_Price]]*Table1[[#This Row],[Quantity]]*(1-Table1[[#This Row],[Discount_%]])</f>
        <v>3959</v>
      </c>
      <c r="O2494" s="13">
        <v>6367</v>
      </c>
      <c r="P2494" s="13">
        <f>Table1[[#This Row],[Revenue]]-Table1[[#This Row],[Cost]]</f>
        <v>-2408</v>
      </c>
      <c r="Q2494" s="12" t="s">
        <v>49</v>
      </c>
      <c r="R2494" s="12" t="s">
        <v>51</v>
      </c>
      <c r="S2494" s="12" t="s">
        <v>56</v>
      </c>
      <c r="T2494" s="12">
        <v>1</v>
      </c>
      <c r="U2494" s="12">
        <v>0</v>
      </c>
      <c r="V2494" s="20" t="str">
        <f>TEXT(Table1[[#This Row],[Date]],"mmm-yyyy")</f>
        <v>Jul-2025</v>
      </c>
    </row>
    <row r="2495" spans="1:22" x14ac:dyDescent="0.2">
      <c r="A2495" s="11">
        <f t="shared" si="38"/>
        <v>45865</v>
      </c>
      <c r="B2495" s="12" t="s">
        <v>21</v>
      </c>
      <c r="C2495" s="12" t="str">
        <f>VLOOKUP(D2495, City_Mapping!A:B, 2, FALSE)</f>
        <v>India</v>
      </c>
      <c r="D2495" s="12" t="s">
        <v>32</v>
      </c>
      <c r="E2495" s="12" t="s">
        <v>36</v>
      </c>
      <c r="F2495" s="12" t="s">
        <v>37</v>
      </c>
      <c r="G2495" s="12">
        <v>46994</v>
      </c>
      <c r="H2495" s="12" t="s">
        <v>41</v>
      </c>
      <c r="I2495" s="12" t="s">
        <v>43</v>
      </c>
      <c r="J2495" s="12">
        <v>205652</v>
      </c>
      <c r="K2495" s="12">
        <v>5</v>
      </c>
      <c r="L2495" s="13">
        <v>3067</v>
      </c>
      <c r="M2495" s="14">
        <f>Table1[[#This Row],[Column1]]/100</f>
        <v>0.1</v>
      </c>
      <c r="N2495" s="13">
        <f>Table1[[#This Row],[Unit_Price]]*Table1[[#This Row],[Quantity]]*(1-Table1[[#This Row],[Discount_%]])</f>
        <v>13801.5</v>
      </c>
      <c r="O2495" s="13">
        <v>23817</v>
      </c>
      <c r="P2495" s="13">
        <f>Table1[[#This Row],[Revenue]]-Table1[[#This Row],[Cost]]</f>
        <v>-10015.5</v>
      </c>
      <c r="Q2495" s="12" t="s">
        <v>46</v>
      </c>
      <c r="R2495" s="12" t="s">
        <v>50</v>
      </c>
      <c r="S2495" s="12" t="s">
        <v>56</v>
      </c>
      <c r="T2495" s="12">
        <v>1</v>
      </c>
      <c r="U2495" s="12">
        <v>10</v>
      </c>
      <c r="V2495" s="20" t="str">
        <f>TEXT(Table1[[#This Row],[Date]],"mmm-yyyy")</f>
        <v>Jul-2025</v>
      </c>
    </row>
    <row r="2496" spans="1:22" x14ac:dyDescent="0.2">
      <c r="A2496" s="11">
        <f t="shared" si="38"/>
        <v>45865</v>
      </c>
      <c r="B2496" s="12" t="s">
        <v>22</v>
      </c>
      <c r="C2496" s="12" t="str">
        <f>VLOOKUP(D2496, City_Mapping!A:B, 2, FALSE)</f>
        <v>USA</v>
      </c>
      <c r="D2496" s="12" t="s">
        <v>31</v>
      </c>
      <c r="E2496" s="12" t="s">
        <v>35</v>
      </c>
      <c r="F2496" s="12" t="s">
        <v>39</v>
      </c>
      <c r="G2496" s="12">
        <v>40384</v>
      </c>
      <c r="H2496" s="12" t="s">
        <v>42</v>
      </c>
      <c r="I2496" s="12" t="s">
        <v>44</v>
      </c>
      <c r="J2496" s="12">
        <v>695708</v>
      </c>
      <c r="K2496" s="12">
        <v>6</v>
      </c>
      <c r="L2496" s="13">
        <v>1837</v>
      </c>
      <c r="M2496" s="14">
        <f>Table1[[#This Row],[Column1]]/100</f>
        <v>0.1</v>
      </c>
      <c r="N2496" s="13">
        <f>Table1[[#This Row],[Unit_Price]]*Table1[[#This Row],[Quantity]]*(1-Table1[[#This Row],[Discount_%]])</f>
        <v>9919.8000000000011</v>
      </c>
      <c r="O2496" s="13">
        <v>22014</v>
      </c>
      <c r="P2496" s="13">
        <f>Table1[[#This Row],[Revenue]]-Table1[[#This Row],[Cost]]</f>
        <v>-12094.199999999999</v>
      </c>
      <c r="Q2496" s="12" t="s">
        <v>48</v>
      </c>
      <c r="R2496" s="12" t="s">
        <v>50</v>
      </c>
      <c r="S2496" s="12" t="s">
        <v>55</v>
      </c>
      <c r="T2496" s="12">
        <v>4</v>
      </c>
      <c r="U2496" s="12">
        <v>10</v>
      </c>
      <c r="V2496" s="20" t="str">
        <f>TEXT(Table1[[#This Row],[Date]],"mmm-yyyy")</f>
        <v>Jul-2025</v>
      </c>
    </row>
    <row r="2497" spans="1:22" x14ac:dyDescent="0.2">
      <c r="A2497" s="11">
        <f t="shared" si="38"/>
        <v>45865</v>
      </c>
      <c r="B2497" s="12" t="s">
        <v>21</v>
      </c>
      <c r="C2497" s="12" t="str">
        <f>VLOOKUP(D2497, City_Mapping!A:B, 2, FALSE)</f>
        <v>India</v>
      </c>
      <c r="D2497" s="12" t="s">
        <v>28</v>
      </c>
      <c r="E2497" s="12" t="s">
        <v>35</v>
      </c>
      <c r="F2497" s="12" t="s">
        <v>38</v>
      </c>
      <c r="G2497" s="12">
        <v>55378</v>
      </c>
      <c r="H2497" s="12" t="s">
        <v>42</v>
      </c>
      <c r="I2497" s="12" t="s">
        <v>43</v>
      </c>
      <c r="J2497" s="12">
        <v>177848</v>
      </c>
      <c r="K2497" s="12">
        <v>8</v>
      </c>
      <c r="L2497" s="13">
        <v>4192</v>
      </c>
      <c r="M2497" s="14">
        <f>Table1[[#This Row],[Column1]]/100</f>
        <v>0.15</v>
      </c>
      <c r="N2497" s="13">
        <f>Table1[[#This Row],[Unit_Price]]*Table1[[#This Row],[Quantity]]*(1-Table1[[#This Row],[Discount_%]])</f>
        <v>28505.599999999999</v>
      </c>
      <c r="O2497" s="13">
        <v>25082</v>
      </c>
      <c r="P2497" s="13">
        <f>Table1[[#This Row],[Revenue]]-Table1[[#This Row],[Cost]]</f>
        <v>3423.5999999999985</v>
      </c>
      <c r="Q2497" s="12" t="s">
        <v>46</v>
      </c>
      <c r="R2497" s="12" t="s">
        <v>51</v>
      </c>
      <c r="S2497" s="12" t="s">
        <v>54</v>
      </c>
      <c r="T2497" s="12">
        <v>1</v>
      </c>
      <c r="U2497" s="12">
        <v>15</v>
      </c>
      <c r="V2497" s="20" t="str">
        <f>TEXT(Table1[[#This Row],[Date]],"mmm-yyyy")</f>
        <v>Jul-2025</v>
      </c>
    </row>
    <row r="2498" spans="1:22" x14ac:dyDescent="0.2">
      <c r="A2498" s="11">
        <f t="shared" si="38"/>
        <v>45866</v>
      </c>
      <c r="B2498" s="12" t="s">
        <v>21</v>
      </c>
      <c r="C2498" s="12" t="str">
        <f>VLOOKUP(D2498, City_Mapping!A:B, 2, FALSE)</f>
        <v>India</v>
      </c>
      <c r="D2498" s="12" t="s">
        <v>33</v>
      </c>
      <c r="E2498" s="12" t="s">
        <v>36</v>
      </c>
      <c r="F2498" s="12" t="s">
        <v>38</v>
      </c>
      <c r="G2498" s="12">
        <v>42643</v>
      </c>
      <c r="H2498" s="12" t="s">
        <v>42</v>
      </c>
      <c r="I2498" s="12" t="s">
        <v>45</v>
      </c>
      <c r="J2498" s="12">
        <v>862492</v>
      </c>
      <c r="K2498" s="12">
        <v>8</v>
      </c>
      <c r="L2498" s="13">
        <v>3581</v>
      </c>
      <c r="M2498" s="14">
        <f>Table1[[#This Row],[Column1]]/100</f>
        <v>0.15</v>
      </c>
      <c r="N2498" s="13">
        <f>Table1[[#This Row],[Unit_Price]]*Table1[[#This Row],[Quantity]]*(1-Table1[[#This Row],[Discount_%]])</f>
        <v>24350.799999999999</v>
      </c>
      <c r="O2498" s="13">
        <v>28059</v>
      </c>
      <c r="P2498" s="13">
        <f>Table1[[#This Row],[Revenue]]-Table1[[#This Row],[Cost]]</f>
        <v>-3708.2000000000007</v>
      </c>
      <c r="Q2498" s="12" t="s">
        <v>49</v>
      </c>
      <c r="R2498" s="12" t="s">
        <v>52</v>
      </c>
      <c r="S2498" s="12" t="s">
        <v>55</v>
      </c>
      <c r="T2498" s="12">
        <v>4</v>
      </c>
      <c r="U2498" s="12">
        <v>15</v>
      </c>
      <c r="V2498" s="20" t="str">
        <f>TEXT(Table1[[#This Row],[Date]],"mmm-yyyy")</f>
        <v>Jul-2025</v>
      </c>
    </row>
    <row r="2499" spans="1:22" x14ac:dyDescent="0.2">
      <c r="A2499" s="11">
        <f t="shared" si="38"/>
        <v>45866</v>
      </c>
      <c r="B2499" s="12" t="s">
        <v>23</v>
      </c>
      <c r="C2499" s="12" t="str">
        <f>VLOOKUP(D2499, City_Mapping!A:B, 2, FALSE)</f>
        <v>India</v>
      </c>
      <c r="D2499" s="12" t="s">
        <v>32</v>
      </c>
      <c r="E2499" s="12" t="s">
        <v>36</v>
      </c>
      <c r="F2499" s="12" t="s">
        <v>40</v>
      </c>
      <c r="G2499" s="12">
        <v>26926</v>
      </c>
      <c r="H2499" s="12" t="s">
        <v>41</v>
      </c>
      <c r="I2499" s="12" t="s">
        <v>45</v>
      </c>
      <c r="J2499" s="12">
        <v>840894</v>
      </c>
      <c r="K2499" s="12">
        <v>9</v>
      </c>
      <c r="L2499" s="13">
        <v>846</v>
      </c>
      <c r="M2499" s="14">
        <f>Table1[[#This Row],[Column1]]/100</f>
        <v>0.05</v>
      </c>
      <c r="N2499" s="13">
        <f>Table1[[#This Row],[Unit_Price]]*Table1[[#This Row],[Quantity]]*(1-Table1[[#This Row],[Discount_%]])</f>
        <v>7233.2999999999993</v>
      </c>
      <c r="O2499" s="13">
        <v>16163</v>
      </c>
      <c r="P2499" s="13">
        <f>Table1[[#This Row],[Revenue]]-Table1[[#This Row],[Cost]]</f>
        <v>-8929.7000000000007</v>
      </c>
      <c r="Q2499" s="12" t="s">
        <v>49</v>
      </c>
      <c r="R2499" s="12" t="s">
        <v>50</v>
      </c>
      <c r="S2499" s="12" t="s">
        <v>53</v>
      </c>
      <c r="T2499" s="12">
        <v>4</v>
      </c>
      <c r="U2499" s="12">
        <v>5</v>
      </c>
      <c r="V2499" s="20" t="str">
        <f>TEXT(Table1[[#This Row],[Date]],"mmm-yyyy")</f>
        <v>Jul-2025</v>
      </c>
    </row>
    <row r="2500" spans="1:22" x14ac:dyDescent="0.2">
      <c r="A2500" s="11">
        <f t="shared" si="38"/>
        <v>45866</v>
      </c>
      <c r="B2500" s="12" t="s">
        <v>20</v>
      </c>
      <c r="C2500" s="12" t="str">
        <f>VLOOKUP(D2500, City_Mapping!A:B, 2, FALSE)</f>
        <v>India</v>
      </c>
      <c r="D2500" s="12" t="s">
        <v>33</v>
      </c>
      <c r="E2500" s="12" t="s">
        <v>36</v>
      </c>
      <c r="F2500" s="12" t="s">
        <v>39</v>
      </c>
      <c r="G2500" s="12">
        <v>48977</v>
      </c>
      <c r="H2500" s="12" t="s">
        <v>41</v>
      </c>
      <c r="I2500" s="12" t="s">
        <v>44</v>
      </c>
      <c r="J2500" s="12">
        <v>497538</v>
      </c>
      <c r="K2500" s="12">
        <v>9</v>
      </c>
      <c r="L2500" s="13">
        <v>616</v>
      </c>
      <c r="M2500" s="14">
        <f>Table1[[#This Row],[Column1]]/100</f>
        <v>0.05</v>
      </c>
      <c r="N2500" s="13">
        <f>Table1[[#This Row],[Unit_Price]]*Table1[[#This Row],[Quantity]]*(1-Table1[[#This Row],[Discount_%]])</f>
        <v>5266.8</v>
      </c>
      <c r="O2500" s="13">
        <v>6502</v>
      </c>
      <c r="P2500" s="13">
        <f>Table1[[#This Row],[Revenue]]-Table1[[#This Row],[Cost]]</f>
        <v>-1235.1999999999998</v>
      </c>
      <c r="Q2500" s="12" t="s">
        <v>47</v>
      </c>
      <c r="R2500" s="12" t="s">
        <v>50</v>
      </c>
      <c r="S2500" s="12" t="s">
        <v>56</v>
      </c>
      <c r="T2500" s="12">
        <v>3</v>
      </c>
      <c r="U2500" s="12">
        <v>5</v>
      </c>
      <c r="V2500" s="20" t="str">
        <f>TEXT(Table1[[#This Row],[Date]],"mmm-yyyy")</f>
        <v>Jul-2025</v>
      </c>
    </row>
    <row r="2501" spans="1:22" x14ac:dyDescent="0.2">
      <c r="A2501" s="11">
        <f t="shared" si="38"/>
        <v>45866</v>
      </c>
      <c r="B2501" s="12" t="s">
        <v>21</v>
      </c>
      <c r="C2501" s="12" t="str">
        <f>VLOOKUP(D2501, City_Mapping!A:B, 2, FALSE)</f>
        <v>India</v>
      </c>
      <c r="D2501" s="12" t="s">
        <v>28</v>
      </c>
      <c r="E2501" s="12" t="s">
        <v>36</v>
      </c>
      <c r="F2501" s="12" t="s">
        <v>37</v>
      </c>
      <c r="G2501" s="12">
        <v>33652</v>
      </c>
      <c r="H2501" s="12" t="s">
        <v>42</v>
      </c>
      <c r="I2501" s="12" t="s">
        <v>44</v>
      </c>
      <c r="J2501" s="12">
        <v>662523</v>
      </c>
      <c r="K2501" s="12">
        <v>4</v>
      </c>
      <c r="L2501" s="13">
        <v>2958</v>
      </c>
      <c r="M2501" s="14">
        <f>Table1[[#This Row],[Column1]]/100</f>
        <v>0.1</v>
      </c>
      <c r="N2501" s="13">
        <f>Table1[[#This Row],[Unit_Price]]*Table1[[#This Row],[Quantity]]*(1-Table1[[#This Row],[Discount_%]])</f>
        <v>10648.800000000001</v>
      </c>
      <c r="O2501" s="13">
        <v>14407</v>
      </c>
      <c r="P2501" s="13">
        <f>Table1[[#This Row],[Revenue]]-Table1[[#This Row],[Cost]]</f>
        <v>-3758.1999999999989</v>
      </c>
      <c r="Q2501" s="12" t="s">
        <v>49</v>
      </c>
      <c r="R2501" s="12" t="s">
        <v>51</v>
      </c>
      <c r="S2501" s="12" t="s">
        <v>56</v>
      </c>
      <c r="T2501" s="12">
        <v>1</v>
      </c>
      <c r="U2501" s="12">
        <v>10</v>
      </c>
      <c r="V2501" s="20" t="str">
        <f>TEXT(Table1[[#This Row],[Date]],"mmm-yyyy")</f>
        <v>Jul-2025</v>
      </c>
    </row>
    <row r="2502" spans="1:22" x14ac:dyDescent="0.2">
      <c r="A2502" s="11">
        <f t="shared" si="38"/>
        <v>45866</v>
      </c>
      <c r="B2502" s="12" t="s">
        <v>23</v>
      </c>
      <c r="C2502" s="12" t="str">
        <f>VLOOKUP(D2502, City_Mapping!A:B, 2, FALSE)</f>
        <v>India</v>
      </c>
      <c r="D2502" s="12" t="s">
        <v>32</v>
      </c>
      <c r="E2502" s="12" t="s">
        <v>34</v>
      </c>
      <c r="F2502" s="12" t="s">
        <v>39</v>
      </c>
      <c r="G2502" s="12">
        <v>73295</v>
      </c>
      <c r="H2502" s="12" t="s">
        <v>41</v>
      </c>
      <c r="I2502" s="12" t="s">
        <v>44</v>
      </c>
      <c r="J2502" s="12">
        <v>210629</v>
      </c>
      <c r="K2502" s="12">
        <v>6</v>
      </c>
      <c r="L2502" s="13">
        <v>1920</v>
      </c>
      <c r="M2502" s="14">
        <f>Table1[[#This Row],[Column1]]/100</f>
        <v>0.15</v>
      </c>
      <c r="N2502" s="13">
        <f>Table1[[#This Row],[Unit_Price]]*Table1[[#This Row],[Quantity]]*(1-Table1[[#This Row],[Discount_%]])</f>
        <v>9792</v>
      </c>
      <c r="O2502" s="13">
        <v>27874</v>
      </c>
      <c r="P2502" s="13">
        <f>Table1[[#This Row],[Revenue]]-Table1[[#This Row],[Cost]]</f>
        <v>-18082</v>
      </c>
      <c r="Q2502" s="12" t="s">
        <v>49</v>
      </c>
      <c r="R2502" s="12" t="s">
        <v>51</v>
      </c>
      <c r="S2502" s="12" t="s">
        <v>53</v>
      </c>
      <c r="T2502" s="12">
        <v>5</v>
      </c>
      <c r="U2502" s="12">
        <v>15</v>
      </c>
      <c r="V2502" s="20" t="str">
        <f>TEXT(Table1[[#This Row],[Date]],"mmm-yyyy")</f>
        <v>Jul-2025</v>
      </c>
    </row>
    <row r="2503" spans="1:22" x14ac:dyDescent="0.2">
      <c r="A2503" s="11">
        <f t="shared" si="38"/>
        <v>45866</v>
      </c>
      <c r="B2503" s="12" t="s">
        <v>20</v>
      </c>
      <c r="C2503" s="12" t="str">
        <f>VLOOKUP(D2503, City_Mapping!A:B, 2, FALSE)</f>
        <v>USA</v>
      </c>
      <c r="D2503" s="12" t="s">
        <v>31</v>
      </c>
      <c r="E2503" s="12" t="s">
        <v>34</v>
      </c>
      <c r="F2503" s="12" t="s">
        <v>38</v>
      </c>
      <c r="G2503" s="12">
        <v>20270</v>
      </c>
      <c r="H2503" s="12" t="s">
        <v>42</v>
      </c>
      <c r="I2503" s="12" t="s">
        <v>44</v>
      </c>
      <c r="J2503" s="12">
        <v>990238</v>
      </c>
      <c r="K2503" s="12">
        <v>3</v>
      </c>
      <c r="L2503" s="13">
        <v>2354</v>
      </c>
      <c r="M2503" s="14">
        <f>Table1[[#This Row],[Column1]]/100</f>
        <v>0.1</v>
      </c>
      <c r="N2503" s="13">
        <f>Table1[[#This Row],[Unit_Price]]*Table1[[#This Row],[Quantity]]*(1-Table1[[#This Row],[Discount_%]])</f>
        <v>6355.8</v>
      </c>
      <c r="O2503" s="13">
        <v>15576</v>
      </c>
      <c r="P2503" s="13">
        <f>Table1[[#This Row],[Revenue]]-Table1[[#This Row],[Cost]]</f>
        <v>-9220.2000000000007</v>
      </c>
      <c r="Q2503" s="12" t="s">
        <v>47</v>
      </c>
      <c r="R2503" s="12" t="s">
        <v>52</v>
      </c>
      <c r="S2503" s="12" t="s">
        <v>53</v>
      </c>
      <c r="T2503" s="12">
        <v>2</v>
      </c>
      <c r="U2503" s="12">
        <v>10</v>
      </c>
      <c r="V2503" s="20" t="str">
        <f>TEXT(Table1[[#This Row],[Date]],"mmm-yyyy")</f>
        <v>Jul-2025</v>
      </c>
    </row>
    <row r="2504" spans="1:22" x14ac:dyDescent="0.2">
      <c r="A2504" s="11">
        <f t="shared" si="38"/>
        <v>45866</v>
      </c>
      <c r="B2504" s="12" t="s">
        <v>22</v>
      </c>
      <c r="C2504" s="12" t="str">
        <f>VLOOKUP(D2504, City_Mapping!A:B, 2, FALSE)</f>
        <v>UAE</v>
      </c>
      <c r="D2504" s="12" t="s">
        <v>30</v>
      </c>
      <c r="E2504" s="12" t="s">
        <v>34</v>
      </c>
      <c r="F2504" s="12" t="s">
        <v>37</v>
      </c>
      <c r="G2504" s="12">
        <v>92804</v>
      </c>
      <c r="H2504" s="12" t="s">
        <v>41</v>
      </c>
      <c r="I2504" s="12" t="s">
        <v>45</v>
      </c>
      <c r="J2504" s="12">
        <v>684249</v>
      </c>
      <c r="K2504" s="12">
        <v>1</v>
      </c>
      <c r="L2504" s="13">
        <v>3582</v>
      </c>
      <c r="M2504" s="14">
        <f>Table1[[#This Row],[Column1]]/100</f>
        <v>0.2</v>
      </c>
      <c r="N2504" s="13">
        <f>Table1[[#This Row],[Unit_Price]]*Table1[[#This Row],[Quantity]]*(1-Table1[[#This Row],[Discount_%]])</f>
        <v>2865.6000000000004</v>
      </c>
      <c r="O2504" s="13">
        <v>20355</v>
      </c>
      <c r="P2504" s="13">
        <f>Table1[[#This Row],[Revenue]]-Table1[[#This Row],[Cost]]</f>
        <v>-17489.400000000001</v>
      </c>
      <c r="Q2504" s="12" t="s">
        <v>49</v>
      </c>
      <c r="R2504" s="12" t="s">
        <v>50</v>
      </c>
      <c r="S2504" s="12" t="s">
        <v>53</v>
      </c>
      <c r="T2504" s="12">
        <v>4</v>
      </c>
      <c r="U2504" s="12">
        <v>20</v>
      </c>
      <c r="V2504" s="20" t="str">
        <f>TEXT(Table1[[#This Row],[Date]],"mmm-yyyy")</f>
        <v>Jul-2025</v>
      </c>
    </row>
    <row r="2505" spans="1:22" x14ac:dyDescent="0.2">
      <c r="A2505" s="11">
        <f t="shared" si="38"/>
        <v>45866</v>
      </c>
      <c r="B2505" s="12" t="s">
        <v>23</v>
      </c>
      <c r="C2505" s="12" t="str">
        <f>VLOOKUP(D2505, City_Mapping!A:B, 2, FALSE)</f>
        <v>USA</v>
      </c>
      <c r="D2505" s="12" t="s">
        <v>31</v>
      </c>
      <c r="E2505" s="12" t="s">
        <v>36</v>
      </c>
      <c r="F2505" s="12" t="s">
        <v>38</v>
      </c>
      <c r="G2505" s="12">
        <v>71630</v>
      </c>
      <c r="H2505" s="12" t="s">
        <v>42</v>
      </c>
      <c r="I2505" s="12" t="s">
        <v>45</v>
      </c>
      <c r="J2505" s="12">
        <v>352139</v>
      </c>
      <c r="K2505" s="12">
        <v>6</v>
      </c>
      <c r="L2505" s="13">
        <v>2131</v>
      </c>
      <c r="M2505" s="14">
        <f>Table1[[#This Row],[Column1]]/100</f>
        <v>0.15</v>
      </c>
      <c r="N2505" s="13">
        <f>Table1[[#This Row],[Unit_Price]]*Table1[[#This Row],[Quantity]]*(1-Table1[[#This Row],[Discount_%]])</f>
        <v>10868.1</v>
      </c>
      <c r="O2505" s="13">
        <v>29505</v>
      </c>
      <c r="P2505" s="13">
        <f>Table1[[#This Row],[Revenue]]-Table1[[#This Row],[Cost]]</f>
        <v>-18636.900000000001</v>
      </c>
      <c r="Q2505" s="12" t="s">
        <v>47</v>
      </c>
      <c r="R2505" s="12" t="s">
        <v>51</v>
      </c>
      <c r="S2505" s="12" t="s">
        <v>55</v>
      </c>
      <c r="T2505" s="12">
        <v>2</v>
      </c>
      <c r="U2505" s="12">
        <v>15</v>
      </c>
      <c r="V2505" s="20" t="str">
        <f>TEXT(Table1[[#This Row],[Date]],"mmm-yyyy")</f>
        <v>Jul-2025</v>
      </c>
    </row>
    <row r="2506" spans="1:22" x14ac:dyDescent="0.2">
      <c r="A2506" s="11">
        <f t="shared" si="38"/>
        <v>45866</v>
      </c>
      <c r="B2506" s="12" t="s">
        <v>23</v>
      </c>
      <c r="C2506" s="12" t="str">
        <f>VLOOKUP(D2506, City_Mapping!A:B, 2, FALSE)</f>
        <v>USA</v>
      </c>
      <c r="D2506" s="12" t="s">
        <v>31</v>
      </c>
      <c r="E2506" s="12" t="s">
        <v>34</v>
      </c>
      <c r="F2506" s="12" t="s">
        <v>40</v>
      </c>
      <c r="G2506" s="12">
        <v>46417</v>
      </c>
      <c r="H2506" s="12" t="s">
        <v>42</v>
      </c>
      <c r="I2506" s="12" t="s">
        <v>43</v>
      </c>
      <c r="J2506" s="12">
        <v>150356</v>
      </c>
      <c r="K2506" s="12">
        <v>1</v>
      </c>
      <c r="L2506" s="13">
        <v>2499</v>
      </c>
      <c r="M2506" s="14">
        <f>Table1[[#This Row],[Column1]]/100</f>
        <v>0.2</v>
      </c>
      <c r="N2506" s="13">
        <f>Table1[[#This Row],[Unit_Price]]*Table1[[#This Row],[Quantity]]*(1-Table1[[#This Row],[Discount_%]])</f>
        <v>1999.2</v>
      </c>
      <c r="O2506" s="13">
        <v>5400</v>
      </c>
      <c r="P2506" s="13">
        <f>Table1[[#This Row],[Revenue]]-Table1[[#This Row],[Cost]]</f>
        <v>-3400.8</v>
      </c>
      <c r="Q2506" s="12" t="s">
        <v>46</v>
      </c>
      <c r="R2506" s="12" t="s">
        <v>51</v>
      </c>
      <c r="S2506" s="12" t="s">
        <v>54</v>
      </c>
      <c r="T2506" s="12">
        <v>5</v>
      </c>
      <c r="U2506" s="12">
        <v>20</v>
      </c>
      <c r="V2506" s="20" t="str">
        <f>TEXT(Table1[[#This Row],[Date]],"mmm-yyyy")</f>
        <v>Jul-2025</v>
      </c>
    </row>
    <row r="2507" spans="1:22" x14ac:dyDescent="0.2">
      <c r="A2507" s="11">
        <f t="shared" si="38"/>
        <v>45866</v>
      </c>
      <c r="B2507" s="12" t="s">
        <v>20</v>
      </c>
      <c r="C2507" s="12" t="str">
        <f>VLOOKUP(D2507, City_Mapping!A:B, 2, FALSE)</f>
        <v>UAE</v>
      </c>
      <c r="D2507" s="12" t="s">
        <v>30</v>
      </c>
      <c r="E2507" s="12" t="s">
        <v>34</v>
      </c>
      <c r="F2507" s="12" t="s">
        <v>39</v>
      </c>
      <c r="G2507" s="12">
        <v>56894</v>
      </c>
      <c r="H2507" s="12" t="s">
        <v>41</v>
      </c>
      <c r="I2507" s="12" t="s">
        <v>44</v>
      </c>
      <c r="J2507" s="12">
        <v>729041</v>
      </c>
      <c r="K2507" s="12">
        <v>9</v>
      </c>
      <c r="L2507" s="13">
        <v>2645</v>
      </c>
      <c r="M2507" s="14">
        <f>Table1[[#This Row],[Column1]]/100</f>
        <v>0.2</v>
      </c>
      <c r="N2507" s="13">
        <f>Table1[[#This Row],[Unit_Price]]*Table1[[#This Row],[Quantity]]*(1-Table1[[#This Row],[Discount_%]])</f>
        <v>19044</v>
      </c>
      <c r="O2507" s="13">
        <v>15892</v>
      </c>
      <c r="P2507" s="13">
        <f>Table1[[#This Row],[Revenue]]-Table1[[#This Row],[Cost]]</f>
        <v>3152</v>
      </c>
      <c r="Q2507" s="12" t="s">
        <v>48</v>
      </c>
      <c r="R2507" s="12" t="s">
        <v>52</v>
      </c>
      <c r="S2507" s="12" t="s">
        <v>53</v>
      </c>
      <c r="T2507" s="12">
        <v>4</v>
      </c>
      <c r="U2507" s="12">
        <v>20</v>
      </c>
      <c r="V2507" s="20" t="str">
        <f>TEXT(Table1[[#This Row],[Date]],"mmm-yyyy")</f>
        <v>Jul-2025</v>
      </c>
    </row>
    <row r="2508" spans="1:22" x14ac:dyDescent="0.2">
      <c r="A2508" s="11">
        <f t="shared" si="38"/>
        <v>45866</v>
      </c>
      <c r="B2508" s="12" t="s">
        <v>22</v>
      </c>
      <c r="C2508" s="12" t="str">
        <f>VLOOKUP(D2508, City_Mapping!A:B, 2, FALSE)</f>
        <v>UAE</v>
      </c>
      <c r="D2508" s="12" t="s">
        <v>30</v>
      </c>
      <c r="E2508" s="12" t="s">
        <v>35</v>
      </c>
      <c r="F2508" s="12" t="s">
        <v>38</v>
      </c>
      <c r="G2508" s="12">
        <v>66042</v>
      </c>
      <c r="H2508" s="12" t="s">
        <v>42</v>
      </c>
      <c r="I2508" s="12" t="s">
        <v>45</v>
      </c>
      <c r="J2508" s="12">
        <v>618275</v>
      </c>
      <c r="K2508" s="12">
        <v>6</v>
      </c>
      <c r="L2508" s="13">
        <v>4877</v>
      </c>
      <c r="M2508" s="14">
        <f>Table1[[#This Row],[Column1]]/100</f>
        <v>0.15</v>
      </c>
      <c r="N2508" s="13">
        <f>Table1[[#This Row],[Unit_Price]]*Table1[[#This Row],[Quantity]]*(1-Table1[[#This Row],[Discount_%]])</f>
        <v>24872.7</v>
      </c>
      <c r="O2508" s="13">
        <v>14899</v>
      </c>
      <c r="P2508" s="13">
        <f>Table1[[#This Row],[Revenue]]-Table1[[#This Row],[Cost]]</f>
        <v>9973.7000000000007</v>
      </c>
      <c r="Q2508" s="12" t="s">
        <v>47</v>
      </c>
      <c r="R2508" s="12" t="s">
        <v>52</v>
      </c>
      <c r="S2508" s="12" t="s">
        <v>53</v>
      </c>
      <c r="T2508" s="12">
        <v>4</v>
      </c>
      <c r="U2508" s="12">
        <v>15</v>
      </c>
      <c r="V2508" s="20" t="str">
        <f>TEXT(Table1[[#This Row],[Date]],"mmm-yyyy")</f>
        <v>Jul-2025</v>
      </c>
    </row>
    <row r="2509" spans="1:22" x14ac:dyDescent="0.2">
      <c r="A2509" s="11">
        <f t="shared" si="38"/>
        <v>45866</v>
      </c>
      <c r="B2509" s="12" t="s">
        <v>23</v>
      </c>
      <c r="C2509" s="12" t="str">
        <f>VLOOKUP(D2509, City_Mapping!A:B, 2, FALSE)</f>
        <v>UK</v>
      </c>
      <c r="D2509" s="12" t="s">
        <v>29</v>
      </c>
      <c r="E2509" s="12" t="s">
        <v>35</v>
      </c>
      <c r="F2509" s="12" t="s">
        <v>38</v>
      </c>
      <c r="G2509" s="12">
        <v>73253</v>
      </c>
      <c r="H2509" s="12" t="s">
        <v>42</v>
      </c>
      <c r="I2509" s="12" t="s">
        <v>43</v>
      </c>
      <c r="J2509" s="12">
        <v>911355</v>
      </c>
      <c r="K2509" s="12">
        <v>1</v>
      </c>
      <c r="L2509" s="13">
        <v>1306</v>
      </c>
      <c r="M2509" s="14">
        <f>Table1[[#This Row],[Column1]]/100</f>
        <v>0.05</v>
      </c>
      <c r="N2509" s="13">
        <f>Table1[[#This Row],[Unit_Price]]*Table1[[#This Row],[Quantity]]*(1-Table1[[#This Row],[Discount_%]])</f>
        <v>1240.7</v>
      </c>
      <c r="O2509" s="13">
        <v>19026</v>
      </c>
      <c r="P2509" s="13">
        <f>Table1[[#This Row],[Revenue]]-Table1[[#This Row],[Cost]]</f>
        <v>-17785.3</v>
      </c>
      <c r="Q2509" s="12" t="s">
        <v>46</v>
      </c>
      <c r="R2509" s="12" t="s">
        <v>50</v>
      </c>
      <c r="S2509" s="12" t="s">
        <v>55</v>
      </c>
      <c r="T2509" s="12">
        <v>1</v>
      </c>
      <c r="U2509" s="12">
        <v>5</v>
      </c>
      <c r="V2509" s="20" t="str">
        <f>TEXT(Table1[[#This Row],[Date]],"mmm-yyyy")</f>
        <v>Jul-2025</v>
      </c>
    </row>
    <row r="2510" spans="1:22" x14ac:dyDescent="0.2">
      <c r="A2510" s="11">
        <f t="shared" si="38"/>
        <v>45867</v>
      </c>
      <c r="B2510" s="12" t="s">
        <v>21</v>
      </c>
      <c r="C2510" s="12" t="str">
        <f>VLOOKUP(D2510, City_Mapping!A:B, 2, FALSE)</f>
        <v>UAE</v>
      </c>
      <c r="D2510" s="12" t="s">
        <v>30</v>
      </c>
      <c r="E2510" s="12" t="s">
        <v>34</v>
      </c>
      <c r="F2510" s="12" t="s">
        <v>39</v>
      </c>
      <c r="G2510" s="12">
        <v>58841</v>
      </c>
      <c r="H2510" s="12" t="s">
        <v>42</v>
      </c>
      <c r="I2510" s="12" t="s">
        <v>43</v>
      </c>
      <c r="J2510" s="12">
        <v>478035</v>
      </c>
      <c r="K2510" s="12">
        <v>3</v>
      </c>
      <c r="L2510" s="13">
        <v>2191</v>
      </c>
      <c r="M2510" s="14">
        <f>Table1[[#This Row],[Column1]]/100</f>
        <v>0.1</v>
      </c>
      <c r="N2510" s="13">
        <f>Table1[[#This Row],[Unit_Price]]*Table1[[#This Row],[Quantity]]*(1-Table1[[#This Row],[Discount_%]])</f>
        <v>5915.7</v>
      </c>
      <c r="O2510" s="13">
        <v>18401</v>
      </c>
      <c r="P2510" s="13">
        <f>Table1[[#This Row],[Revenue]]-Table1[[#This Row],[Cost]]</f>
        <v>-12485.3</v>
      </c>
      <c r="Q2510" s="12" t="s">
        <v>49</v>
      </c>
      <c r="R2510" s="12" t="s">
        <v>51</v>
      </c>
      <c r="S2510" s="12" t="s">
        <v>53</v>
      </c>
      <c r="T2510" s="12">
        <v>3</v>
      </c>
      <c r="U2510" s="12">
        <v>10</v>
      </c>
      <c r="V2510" s="20" t="str">
        <f>TEXT(Table1[[#This Row],[Date]],"mmm-yyyy")</f>
        <v>Jul-2025</v>
      </c>
    </row>
    <row r="2511" spans="1:22" x14ac:dyDescent="0.2">
      <c r="A2511" s="11">
        <f t="shared" ref="A2511:A2574" si="39">A2499+1</f>
        <v>45867</v>
      </c>
      <c r="B2511" s="12" t="s">
        <v>21</v>
      </c>
      <c r="C2511" s="12" t="str">
        <f>VLOOKUP(D2511, City_Mapping!A:B, 2, FALSE)</f>
        <v>India</v>
      </c>
      <c r="D2511" s="12" t="s">
        <v>32</v>
      </c>
      <c r="E2511" s="12" t="s">
        <v>34</v>
      </c>
      <c r="F2511" s="12" t="s">
        <v>37</v>
      </c>
      <c r="G2511" s="12">
        <v>62723</v>
      </c>
      <c r="H2511" s="12" t="s">
        <v>42</v>
      </c>
      <c r="I2511" s="12" t="s">
        <v>43</v>
      </c>
      <c r="J2511" s="12">
        <v>712766</v>
      </c>
      <c r="K2511" s="12">
        <v>1</v>
      </c>
      <c r="L2511" s="13">
        <v>3204</v>
      </c>
      <c r="M2511" s="14">
        <f>Table1[[#This Row],[Column1]]/100</f>
        <v>0</v>
      </c>
      <c r="N2511" s="13">
        <f>Table1[[#This Row],[Unit_Price]]*Table1[[#This Row],[Quantity]]*(1-Table1[[#This Row],[Discount_%]])</f>
        <v>3204</v>
      </c>
      <c r="O2511" s="13">
        <v>14278</v>
      </c>
      <c r="P2511" s="13">
        <f>Table1[[#This Row],[Revenue]]-Table1[[#This Row],[Cost]]</f>
        <v>-11074</v>
      </c>
      <c r="Q2511" s="12" t="s">
        <v>46</v>
      </c>
      <c r="R2511" s="12" t="s">
        <v>51</v>
      </c>
      <c r="S2511" s="12" t="s">
        <v>53</v>
      </c>
      <c r="T2511" s="12">
        <v>2</v>
      </c>
      <c r="U2511" s="12">
        <v>0</v>
      </c>
      <c r="V2511" s="20" t="str">
        <f>TEXT(Table1[[#This Row],[Date]],"mmm-yyyy")</f>
        <v>Jul-2025</v>
      </c>
    </row>
    <row r="2512" spans="1:22" x14ac:dyDescent="0.2">
      <c r="A2512" s="11">
        <f t="shared" si="39"/>
        <v>45867</v>
      </c>
      <c r="B2512" s="12" t="s">
        <v>21</v>
      </c>
      <c r="C2512" s="12" t="str">
        <f>VLOOKUP(D2512, City_Mapping!A:B, 2, FALSE)</f>
        <v>India</v>
      </c>
      <c r="D2512" s="12" t="s">
        <v>33</v>
      </c>
      <c r="E2512" s="12" t="s">
        <v>34</v>
      </c>
      <c r="F2512" s="12" t="s">
        <v>38</v>
      </c>
      <c r="G2512" s="12">
        <v>30317</v>
      </c>
      <c r="H2512" s="12" t="s">
        <v>42</v>
      </c>
      <c r="I2512" s="12" t="s">
        <v>45</v>
      </c>
      <c r="J2512" s="12">
        <v>133750</v>
      </c>
      <c r="K2512" s="12">
        <v>2</v>
      </c>
      <c r="L2512" s="13">
        <v>3935</v>
      </c>
      <c r="M2512" s="14">
        <f>Table1[[#This Row],[Column1]]/100</f>
        <v>0</v>
      </c>
      <c r="N2512" s="13">
        <f>Table1[[#This Row],[Unit_Price]]*Table1[[#This Row],[Quantity]]*(1-Table1[[#This Row],[Discount_%]])</f>
        <v>7870</v>
      </c>
      <c r="O2512" s="13">
        <v>21426</v>
      </c>
      <c r="P2512" s="13">
        <f>Table1[[#This Row],[Revenue]]-Table1[[#This Row],[Cost]]</f>
        <v>-13556</v>
      </c>
      <c r="Q2512" s="12" t="s">
        <v>47</v>
      </c>
      <c r="R2512" s="12" t="s">
        <v>50</v>
      </c>
      <c r="S2512" s="12" t="s">
        <v>56</v>
      </c>
      <c r="T2512" s="12">
        <v>5</v>
      </c>
      <c r="U2512" s="12">
        <v>0</v>
      </c>
      <c r="V2512" s="20" t="str">
        <f>TEXT(Table1[[#This Row],[Date]],"mmm-yyyy")</f>
        <v>Jul-2025</v>
      </c>
    </row>
    <row r="2513" spans="1:22" x14ac:dyDescent="0.2">
      <c r="A2513" s="11">
        <f t="shared" si="39"/>
        <v>45867</v>
      </c>
      <c r="B2513" s="12" t="s">
        <v>22</v>
      </c>
      <c r="C2513" s="12" t="str">
        <f>VLOOKUP(D2513, City_Mapping!A:B, 2, FALSE)</f>
        <v>UK</v>
      </c>
      <c r="D2513" s="12" t="s">
        <v>29</v>
      </c>
      <c r="E2513" s="12" t="s">
        <v>36</v>
      </c>
      <c r="F2513" s="12" t="s">
        <v>39</v>
      </c>
      <c r="G2513" s="12">
        <v>65008</v>
      </c>
      <c r="H2513" s="12" t="s">
        <v>41</v>
      </c>
      <c r="I2513" s="12" t="s">
        <v>43</v>
      </c>
      <c r="J2513" s="12">
        <v>460013</v>
      </c>
      <c r="K2513" s="12">
        <v>6</v>
      </c>
      <c r="L2513" s="13">
        <v>710</v>
      </c>
      <c r="M2513" s="14">
        <f>Table1[[#This Row],[Column1]]/100</f>
        <v>0.15</v>
      </c>
      <c r="N2513" s="13">
        <f>Table1[[#This Row],[Unit_Price]]*Table1[[#This Row],[Quantity]]*(1-Table1[[#This Row],[Discount_%]])</f>
        <v>3621</v>
      </c>
      <c r="O2513" s="13">
        <v>27039</v>
      </c>
      <c r="P2513" s="13">
        <f>Table1[[#This Row],[Revenue]]-Table1[[#This Row],[Cost]]</f>
        <v>-23418</v>
      </c>
      <c r="Q2513" s="12" t="s">
        <v>47</v>
      </c>
      <c r="R2513" s="12" t="s">
        <v>52</v>
      </c>
      <c r="S2513" s="12" t="s">
        <v>53</v>
      </c>
      <c r="T2513" s="12">
        <v>3</v>
      </c>
      <c r="U2513" s="12">
        <v>15</v>
      </c>
      <c r="V2513" s="20" t="str">
        <f>TEXT(Table1[[#This Row],[Date]],"mmm-yyyy")</f>
        <v>Jul-2025</v>
      </c>
    </row>
    <row r="2514" spans="1:22" x14ac:dyDescent="0.2">
      <c r="A2514" s="11">
        <f t="shared" si="39"/>
        <v>45867</v>
      </c>
      <c r="B2514" s="12" t="s">
        <v>23</v>
      </c>
      <c r="C2514" s="12" t="str">
        <f>VLOOKUP(D2514, City_Mapping!A:B, 2, FALSE)</f>
        <v>UK</v>
      </c>
      <c r="D2514" s="12" t="s">
        <v>29</v>
      </c>
      <c r="E2514" s="12" t="s">
        <v>35</v>
      </c>
      <c r="F2514" s="12" t="s">
        <v>40</v>
      </c>
      <c r="G2514" s="12">
        <v>46434</v>
      </c>
      <c r="H2514" s="12" t="s">
        <v>41</v>
      </c>
      <c r="I2514" s="12" t="s">
        <v>44</v>
      </c>
      <c r="J2514" s="12">
        <v>600443</v>
      </c>
      <c r="K2514" s="12">
        <v>7</v>
      </c>
      <c r="L2514" s="13">
        <v>2190</v>
      </c>
      <c r="M2514" s="14">
        <f>Table1[[#This Row],[Column1]]/100</f>
        <v>0.05</v>
      </c>
      <c r="N2514" s="13">
        <f>Table1[[#This Row],[Unit_Price]]*Table1[[#This Row],[Quantity]]*(1-Table1[[#This Row],[Discount_%]])</f>
        <v>14563.5</v>
      </c>
      <c r="O2514" s="13">
        <v>18895</v>
      </c>
      <c r="P2514" s="13">
        <f>Table1[[#This Row],[Revenue]]-Table1[[#This Row],[Cost]]</f>
        <v>-4331.5</v>
      </c>
      <c r="Q2514" s="12" t="s">
        <v>47</v>
      </c>
      <c r="R2514" s="12" t="s">
        <v>50</v>
      </c>
      <c r="S2514" s="12" t="s">
        <v>54</v>
      </c>
      <c r="T2514" s="12">
        <v>3</v>
      </c>
      <c r="U2514" s="12">
        <v>5</v>
      </c>
      <c r="V2514" s="20" t="str">
        <f>TEXT(Table1[[#This Row],[Date]],"mmm-yyyy")</f>
        <v>Jul-2025</v>
      </c>
    </row>
    <row r="2515" spans="1:22" x14ac:dyDescent="0.2">
      <c r="A2515" s="11">
        <f t="shared" si="39"/>
        <v>45867</v>
      </c>
      <c r="B2515" s="12" t="s">
        <v>21</v>
      </c>
      <c r="C2515" s="12" t="str">
        <f>VLOOKUP(D2515, City_Mapping!A:B, 2, FALSE)</f>
        <v>India</v>
      </c>
      <c r="D2515" s="12" t="s">
        <v>33</v>
      </c>
      <c r="E2515" s="12" t="s">
        <v>35</v>
      </c>
      <c r="F2515" s="12" t="s">
        <v>40</v>
      </c>
      <c r="G2515" s="12">
        <v>56125</v>
      </c>
      <c r="H2515" s="12" t="s">
        <v>42</v>
      </c>
      <c r="I2515" s="12" t="s">
        <v>43</v>
      </c>
      <c r="J2515" s="12">
        <v>344365</v>
      </c>
      <c r="K2515" s="12">
        <v>1</v>
      </c>
      <c r="L2515" s="13">
        <v>2277</v>
      </c>
      <c r="M2515" s="14">
        <f>Table1[[#This Row],[Column1]]/100</f>
        <v>0.05</v>
      </c>
      <c r="N2515" s="13">
        <f>Table1[[#This Row],[Unit_Price]]*Table1[[#This Row],[Quantity]]*(1-Table1[[#This Row],[Discount_%]])</f>
        <v>2163.15</v>
      </c>
      <c r="O2515" s="13">
        <v>6617</v>
      </c>
      <c r="P2515" s="13">
        <f>Table1[[#This Row],[Revenue]]-Table1[[#This Row],[Cost]]</f>
        <v>-4453.8500000000004</v>
      </c>
      <c r="Q2515" s="12" t="s">
        <v>47</v>
      </c>
      <c r="R2515" s="12" t="s">
        <v>50</v>
      </c>
      <c r="S2515" s="12" t="s">
        <v>54</v>
      </c>
      <c r="T2515" s="12">
        <v>1</v>
      </c>
      <c r="U2515" s="12">
        <v>5</v>
      </c>
      <c r="V2515" s="20" t="str">
        <f>TEXT(Table1[[#This Row],[Date]],"mmm-yyyy")</f>
        <v>Jul-2025</v>
      </c>
    </row>
    <row r="2516" spans="1:22" x14ac:dyDescent="0.2">
      <c r="A2516" s="11">
        <f t="shared" si="39"/>
        <v>45867</v>
      </c>
      <c r="B2516" s="12" t="s">
        <v>22</v>
      </c>
      <c r="C2516" s="12" t="str">
        <f>VLOOKUP(D2516, City_Mapping!A:B, 2, FALSE)</f>
        <v>UK</v>
      </c>
      <c r="D2516" s="12" t="s">
        <v>29</v>
      </c>
      <c r="E2516" s="12" t="s">
        <v>35</v>
      </c>
      <c r="F2516" s="12" t="s">
        <v>39</v>
      </c>
      <c r="G2516" s="12">
        <v>90984</v>
      </c>
      <c r="H2516" s="12" t="s">
        <v>41</v>
      </c>
      <c r="I2516" s="12" t="s">
        <v>43</v>
      </c>
      <c r="J2516" s="12">
        <v>450592</v>
      </c>
      <c r="K2516" s="12">
        <v>5</v>
      </c>
      <c r="L2516" s="13">
        <v>3647</v>
      </c>
      <c r="M2516" s="14">
        <f>Table1[[#This Row],[Column1]]/100</f>
        <v>0.05</v>
      </c>
      <c r="N2516" s="13">
        <f>Table1[[#This Row],[Unit_Price]]*Table1[[#This Row],[Quantity]]*(1-Table1[[#This Row],[Discount_%]])</f>
        <v>17323.25</v>
      </c>
      <c r="O2516" s="13">
        <v>23659</v>
      </c>
      <c r="P2516" s="13">
        <f>Table1[[#This Row],[Revenue]]-Table1[[#This Row],[Cost]]</f>
        <v>-6335.75</v>
      </c>
      <c r="Q2516" s="12" t="s">
        <v>46</v>
      </c>
      <c r="R2516" s="12" t="s">
        <v>50</v>
      </c>
      <c r="S2516" s="12" t="s">
        <v>53</v>
      </c>
      <c r="T2516" s="12">
        <v>4</v>
      </c>
      <c r="U2516" s="12">
        <v>5</v>
      </c>
      <c r="V2516" s="20" t="str">
        <f>TEXT(Table1[[#This Row],[Date]],"mmm-yyyy")</f>
        <v>Jul-2025</v>
      </c>
    </row>
    <row r="2517" spans="1:22" x14ac:dyDescent="0.2">
      <c r="A2517" s="11">
        <f t="shared" si="39"/>
        <v>45867</v>
      </c>
      <c r="B2517" s="12" t="s">
        <v>21</v>
      </c>
      <c r="C2517" s="12" t="str">
        <f>VLOOKUP(D2517, City_Mapping!A:B, 2, FALSE)</f>
        <v>UAE</v>
      </c>
      <c r="D2517" s="12" t="s">
        <v>30</v>
      </c>
      <c r="E2517" s="12" t="s">
        <v>34</v>
      </c>
      <c r="F2517" s="12" t="s">
        <v>38</v>
      </c>
      <c r="G2517" s="12">
        <v>85449</v>
      </c>
      <c r="H2517" s="12" t="s">
        <v>42</v>
      </c>
      <c r="I2517" s="12" t="s">
        <v>45</v>
      </c>
      <c r="J2517" s="12">
        <v>352415</v>
      </c>
      <c r="K2517" s="12">
        <v>6</v>
      </c>
      <c r="L2517" s="13">
        <v>2999</v>
      </c>
      <c r="M2517" s="14">
        <f>Table1[[#This Row],[Column1]]/100</f>
        <v>0</v>
      </c>
      <c r="N2517" s="13">
        <f>Table1[[#This Row],[Unit_Price]]*Table1[[#This Row],[Quantity]]*(1-Table1[[#This Row],[Discount_%]])</f>
        <v>17994</v>
      </c>
      <c r="O2517" s="13">
        <v>12665</v>
      </c>
      <c r="P2517" s="13">
        <f>Table1[[#This Row],[Revenue]]-Table1[[#This Row],[Cost]]</f>
        <v>5329</v>
      </c>
      <c r="Q2517" s="12" t="s">
        <v>48</v>
      </c>
      <c r="R2517" s="12" t="s">
        <v>52</v>
      </c>
      <c r="S2517" s="12" t="s">
        <v>55</v>
      </c>
      <c r="T2517" s="12">
        <v>5</v>
      </c>
      <c r="U2517" s="12">
        <v>0</v>
      </c>
      <c r="V2517" s="20" t="str">
        <f>TEXT(Table1[[#This Row],[Date]],"mmm-yyyy")</f>
        <v>Jul-2025</v>
      </c>
    </row>
    <row r="2518" spans="1:22" x14ac:dyDescent="0.2">
      <c r="A2518" s="11">
        <f t="shared" si="39"/>
        <v>45867</v>
      </c>
      <c r="B2518" s="12" t="s">
        <v>20</v>
      </c>
      <c r="C2518" s="12" t="str">
        <f>VLOOKUP(D2518, City_Mapping!A:B, 2, FALSE)</f>
        <v>USA</v>
      </c>
      <c r="D2518" s="12" t="s">
        <v>31</v>
      </c>
      <c r="E2518" s="12" t="s">
        <v>36</v>
      </c>
      <c r="F2518" s="12" t="s">
        <v>39</v>
      </c>
      <c r="G2518" s="12">
        <v>84102</v>
      </c>
      <c r="H2518" s="12" t="s">
        <v>42</v>
      </c>
      <c r="I2518" s="12" t="s">
        <v>43</v>
      </c>
      <c r="J2518" s="12">
        <v>490186</v>
      </c>
      <c r="K2518" s="12">
        <v>4</v>
      </c>
      <c r="L2518" s="13">
        <v>1186</v>
      </c>
      <c r="M2518" s="14">
        <f>Table1[[#This Row],[Column1]]/100</f>
        <v>0.2</v>
      </c>
      <c r="N2518" s="13">
        <f>Table1[[#This Row],[Unit_Price]]*Table1[[#This Row],[Quantity]]*(1-Table1[[#This Row],[Discount_%]])</f>
        <v>3795.2000000000003</v>
      </c>
      <c r="O2518" s="13">
        <v>16342</v>
      </c>
      <c r="P2518" s="13">
        <f>Table1[[#This Row],[Revenue]]-Table1[[#This Row],[Cost]]</f>
        <v>-12546.8</v>
      </c>
      <c r="Q2518" s="12" t="s">
        <v>48</v>
      </c>
      <c r="R2518" s="12" t="s">
        <v>52</v>
      </c>
      <c r="S2518" s="12" t="s">
        <v>53</v>
      </c>
      <c r="T2518" s="12">
        <v>3</v>
      </c>
      <c r="U2518" s="12">
        <v>20</v>
      </c>
      <c r="V2518" s="20" t="str">
        <f>TEXT(Table1[[#This Row],[Date]],"mmm-yyyy")</f>
        <v>Jul-2025</v>
      </c>
    </row>
    <row r="2519" spans="1:22" x14ac:dyDescent="0.2">
      <c r="A2519" s="11">
        <f t="shared" si="39"/>
        <v>45867</v>
      </c>
      <c r="B2519" s="12" t="s">
        <v>23</v>
      </c>
      <c r="C2519" s="12" t="str">
        <f>VLOOKUP(D2519, City_Mapping!A:B, 2, FALSE)</f>
        <v>India</v>
      </c>
      <c r="D2519" s="12" t="s">
        <v>28</v>
      </c>
      <c r="E2519" s="12" t="s">
        <v>35</v>
      </c>
      <c r="F2519" s="12" t="s">
        <v>39</v>
      </c>
      <c r="G2519" s="12">
        <v>91141</v>
      </c>
      <c r="H2519" s="12" t="s">
        <v>42</v>
      </c>
      <c r="I2519" s="12" t="s">
        <v>45</v>
      </c>
      <c r="J2519" s="12">
        <v>908415</v>
      </c>
      <c r="K2519" s="12">
        <v>6</v>
      </c>
      <c r="L2519" s="13">
        <v>3170</v>
      </c>
      <c r="M2519" s="14">
        <f>Table1[[#This Row],[Column1]]/100</f>
        <v>0</v>
      </c>
      <c r="N2519" s="13">
        <f>Table1[[#This Row],[Unit_Price]]*Table1[[#This Row],[Quantity]]*(1-Table1[[#This Row],[Discount_%]])</f>
        <v>19020</v>
      </c>
      <c r="O2519" s="13">
        <v>5471</v>
      </c>
      <c r="P2519" s="13">
        <f>Table1[[#This Row],[Revenue]]-Table1[[#This Row],[Cost]]</f>
        <v>13549</v>
      </c>
      <c r="Q2519" s="12" t="s">
        <v>46</v>
      </c>
      <c r="R2519" s="12" t="s">
        <v>51</v>
      </c>
      <c r="S2519" s="12" t="s">
        <v>56</v>
      </c>
      <c r="T2519" s="12">
        <v>3</v>
      </c>
      <c r="U2519" s="12">
        <v>0</v>
      </c>
      <c r="V2519" s="20" t="str">
        <f>TEXT(Table1[[#This Row],[Date]],"mmm-yyyy")</f>
        <v>Jul-2025</v>
      </c>
    </row>
    <row r="2520" spans="1:22" x14ac:dyDescent="0.2">
      <c r="A2520" s="11">
        <f t="shared" si="39"/>
        <v>45867</v>
      </c>
      <c r="B2520" s="12" t="s">
        <v>23</v>
      </c>
      <c r="C2520" s="12" t="str">
        <f>VLOOKUP(D2520, City_Mapping!A:B, 2, FALSE)</f>
        <v>UAE</v>
      </c>
      <c r="D2520" s="12" t="s">
        <v>30</v>
      </c>
      <c r="E2520" s="12" t="s">
        <v>35</v>
      </c>
      <c r="F2520" s="12" t="s">
        <v>38</v>
      </c>
      <c r="G2520" s="12">
        <v>10557</v>
      </c>
      <c r="H2520" s="12" t="s">
        <v>42</v>
      </c>
      <c r="I2520" s="12" t="s">
        <v>45</v>
      </c>
      <c r="J2520" s="12">
        <v>998165</v>
      </c>
      <c r="K2520" s="12">
        <v>5</v>
      </c>
      <c r="L2520" s="13">
        <v>1429</v>
      </c>
      <c r="M2520" s="14">
        <f>Table1[[#This Row],[Column1]]/100</f>
        <v>0.05</v>
      </c>
      <c r="N2520" s="13">
        <f>Table1[[#This Row],[Unit_Price]]*Table1[[#This Row],[Quantity]]*(1-Table1[[#This Row],[Discount_%]])</f>
        <v>6787.75</v>
      </c>
      <c r="O2520" s="13">
        <v>15246</v>
      </c>
      <c r="P2520" s="13">
        <f>Table1[[#This Row],[Revenue]]-Table1[[#This Row],[Cost]]</f>
        <v>-8458.25</v>
      </c>
      <c r="Q2520" s="12" t="s">
        <v>48</v>
      </c>
      <c r="R2520" s="12" t="s">
        <v>51</v>
      </c>
      <c r="S2520" s="12" t="s">
        <v>54</v>
      </c>
      <c r="T2520" s="12">
        <v>2</v>
      </c>
      <c r="U2520" s="12">
        <v>5</v>
      </c>
      <c r="V2520" s="20" t="str">
        <f>TEXT(Table1[[#This Row],[Date]],"mmm-yyyy")</f>
        <v>Jul-2025</v>
      </c>
    </row>
    <row r="2521" spans="1:22" x14ac:dyDescent="0.2">
      <c r="A2521" s="11">
        <f t="shared" si="39"/>
        <v>45867</v>
      </c>
      <c r="B2521" s="12" t="s">
        <v>22</v>
      </c>
      <c r="C2521" s="12" t="str">
        <f>VLOOKUP(D2521, City_Mapping!A:B, 2, FALSE)</f>
        <v>USA</v>
      </c>
      <c r="D2521" s="12" t="s">
        <v>31</v>
      </c>
      <c r="E2521" s="12" t="s">
        <v>36</v>
      </c>
      <c r="F2521" s="12" t="s">
        <v>37</v>
      </c>
      <c r="G2521" s="12">
        <v>54383</v>
      </c>
      <c r="H2521" s="12" t="s">
        <v>42</v>
      </c>
      <c r="I2521" s="12" t="s">
        <v>44</v>
      </c>
      <c r="J2521" s="12">
        <v>580826</v>
      </c>
      <c r="K2521" s="12">
        <v>7</v>
      </c>
      <c r="L2521" s="13">
        <v>4613</v>
      </c>
      <c r="M2521" s="14">
        <f>Table1[[#This Row],[Column1]]/100</f>
        <v>0</v>
      </c>
      <c r="N2521" s="13">
        <f>Table1[[#This Row],[Unit_Price]]*Table1[[#This Row],[Quantity]]*(1-Table1[[#This Row],[Discount_%]])</f>
        <v>32291</v>
      </c>
      <c r="O2521" s="13">
        <v>29214</v>
      </c>
      <c r="P2521" s="13">
        <f>Table1[[#This Row],[Revenue]]-Table1[[#This Row],[Cost]]</f>
        <v>3077</v>
      </c>
      <c r="Q2521" s="12" t="s">
        <v>49</v>
      </c>
      <c r="R2521" s="12" t="s">
        <v>50</v>
      </c>
      <c r="S2521" s="12" t="s">
        <v>56</v>
      </c>
      <c r="T2521" s="12">
        <v>5</v>
      </c>
      <c r="U2521" s="12">
        <v>0</v>
      </c>
      <c r="V2521" s="20" t="str">
        <f>TEXT(Table1[[#This Row],[Date]],"mmm-yyyy")</f>
        <v>Jul-2025</v>
      </c>
    </row>
    <row r="2522" spans="1:22" x14ac:dyDescent="0.2">
      <c r="A2522" s="11">
        <f t="shared" si="39"/>
        <v>45868</v>
      </c>
      <c r="B2522" s="12" t="s">
        <v>22</v>
      </c>
      <c r="C2522" s="12" t="str">
        <f>VLOOKUP(D2522, City_Mapping!A:B, 2, FALSE)</f>
        <v>USA</v>
      </c>
      <c r="D2522" s="12" t="s">
        <v>31</v>
      </c>
      <c r="E2522" s="12" t="s">
        <v>34</v>
      </c>
      <c r="F2522" s="12" t="s">
        <v>37</v>
      </c>
      <c r="G2522" s="12">
        <v>16040</v>
      </c>
      <c r="H2522" s="12" t="s">
        <v>41</v>
      </c>
      <c r="I2522" s="12" t="s">
        <v>43</v>
      </c>
      <c r="J2522" s="12">
        <v>605916</v>
      </c>
      <c r="K2522" s="12">
        <v>4</v>
      </c>
      <c r="L2522" s="13">
        <v>1814</v>
      </c>
      <c r="M2522" s="14">
        <f>Table1[[#This Row],[Column1]]/100</f>
        <v>0</v>
      </c>
      <c r="N2522" s="13">
        <f>Table1[[#This Row],[Unit_Price]]*Table1[[#This Row],[Quantity]]*(1-Table1[[#This Row],[Discount_%]])</f>
        <v>7256</v>
      </c>
      <c r="O2522" s="13">
        <v>19105</v>
      </c>
      <c r="P2522" s="13">
        <f>Table1[[#This Row],[Revenue]]-Table1[[#This Row],[Cost]]</f>
        <v>-11849</v>
      </c>
      <c r="Q2522" s="12" t="s">
        <v>46</v>
      </c>
      <c r="R2522" s="12" t="s">
        <v>51</v>
      </c>
      <c r="S2522" s="12" t="s">
        <v>55</v>
      </c>
      <c r="T2522" s="12">
        <v>5</v>
      </c>
      <c r="U2522" s="12">
        <v>0</v>
      </c>
      <c r="V2522" s="20" t="str">
        <f>TEXT(Table1[[#This Row],[Date]],"mmm-yyyy")</f>
        <v>Jul-2025</v>
      </c>
    </row>
    <row r="2523" spans="1:22" x14ac:dyDescent="0.2">
      <c r="A2523" s="11">
        <f t="shared" si="39"/>
        <v>45868</v>
      </c>
      <c r="B2523" s="12" t="s">
        <v>23</v>
      </c>
      <c r="C2523" s="12" t="str">
        <f>VLOOKUP(D2523, City_Mapping!A:B, 2, FALSE)</f>
        <v>UK</v>
      </c>
      <c r="D2523" s="12" t="s">
        <v>29</v>
      </c>
      <c r="E2523" s="12" t="s">
        <v>34</v>
      </c>
      <c r="F2523" s="12" t="s">
        <v>40</v>
      </c>
      <c r="G2523" s="12">
        <v>56652</v>
      </c>
      <c r="H2523" s="12" t="s">
        <v>41</v>
      </c>
      <c r="I2523" s="12" t="s">
        <v>44</v>
      </c>
      <c r="J2523" s="12">
        <v>995528</v>
      </c>
      <c r="K2523" s="12">
        <v>1</v>
      </c>
      <c r="L2523" s="13">
        <v>3333</v>
      </c>
      <c r="M2523" s="14">
        <f>Table1[[#This Row],[Column1]]/100</f>
        <v>0.1</v>
      </c>
      <c r="N2523" s="13">
        <f>Table1[[#This Row],[Unit_Price]]*Table1[[#This Row],[Quantity]]*(1-Table1[[#This Row],[Discount_%]])</f>
        <v>2999.7000000000003</v>
      </c>
      <c r="O2523" s="13">
        <v>18070</v>
      </c>
      <c r="P2523" s="13">
        <f>Table1[[#This Row],[Revenue]]-Table1[[#This Row],[Cost]]</f>
        <v>-15070.3</v>
      </c>
      <c r="Q2523" s="12" t="s">
        <v>46</v>
      </c>
      <c r="R2523" s="12" t="s">
        <v>52</v>
      </c>
      <c r="S2523" s="12" t="s">
        <v>56</v>
      </c>
      <c r="T2523" s="12">
        <v>3</v>
      </c>
      <c r="U2523" s="12">
        <v>10</v>
      </c>
      <c r="V2523" s="20" t="str">
        <f>TEXT(Table1[[#This Row],[Date]],"mmm-yyyy")</f>
        <v>Jul-2025</v>
      </c>
    </row>
    <row r="2524" spans="1:22" x14ac:dyDescent="0.2">
      <c r="A2524" s="11">
        <f t="shared" si="39"/>
        <v>45868</v>
      </c>
      <c r="B2524" s="12" t="s">
        <v>21</v>
      </c>
      <c r="C2524" s="12" t="str">
        <f>VLOOKUP(D2524, City_Mapping!A:B, 2, FALSE)</f>
        <v>India</v>
      </c>
      <c r="D2524" s="12" t="s">
        <v>32</v>
      </c>
      <c r="E2524" s="12" t="s">
        <v>35</v>
      </c>
      <c r="F2524" s="12" t="s">
        <v>37</v>
      </c>
      <c r="G2524" s="12">
        <v>70941</v>
      </c>
      <c r="H2524" s="12" t="s">
        <v>41</v>
      </c>
      <c r="I2524" s="12" t="s">
        <v>44</v>
      </c>
      <c r="J2524" s="12">
        <v>499121</v>
      </c>
      <c r="K2524" s="12">
        <v>2</v>
      </c>
      <c r="L2524" s="13">
        <v>2273</v>
      </c>
      <c r="M2524" s="14">
        <f>Table1[[#This Row],[Column1]]/100</f>
        <v>0.15</v>
      </c>
      <c r="N2524" s="13">
        <f>Table1[[#This Row],[Unit_Price]]*Table1[[#This Row],[Quantity]]*(1-Table1[[#This Row],[Discount_%]])</f>
        <v>3864.1</v>
      </c>
      <c r="O2524" s="13">
        <v>16902</v>
      </c>
      <c r="P2524" s="13">
        <f>Table1[[#This Row],[Revenue]]-Table1[[#This Row],[Cost]]</f>
        <v>-13037.9</v>
      </c>
      <c r="Q2524" s="12" t="s">
        <v>46</v>
      </c>
      <c r="R2524" s="12" t="s">
        <v>51</v>
      </c>
      <c r="S2524" s="12" t="s">
        <v>55</v>
      </c>
      <c r="T2524" s="12">
        <v>4</v>
      </c>
      <c r="U2524" s="12">
        <v>15</v>
      </c>
      <c r="V2524" s="20" t="str">
        <f>TEXT(Table1[[#This Row],[Date]],"mmm-yyyy")</f>
        <v>Jul-2025</v>
      </c>
    </row>
    <row r="2525" spans="1:22" x14ac:dyDescent="0.2">
      <c r="A2525" s="11">
        <f t="shared" si="39"/>
        <v>45868</v>
      </c>
      <c r="B2525" s="12" t="s">
        <v>21</v>
      </c>
      <c r="C2525" s="12" t="str">
        <f>VLOOKUP(D2525, City_Mapping!A:B, 2, FALSE)</f>
        <v>India</v>
      </c>
      <c r="D2525" s="12" t="s">
        <v>32</v>
      </c>
      <c r="E2525" s="12" t="s">
        <v>35</v>
      </c>
      <c r="F2525" s="12" t="s">
        <v>39</v>
      </c>
      <c r="G2525" s="12">
        <v>97340</v>
      </c>
      <c r="H2525" s="12" t="s">
        <v>41</v>
      </c>
      <c r="I2525" s="12" t="s">
        <v>43</v>
      </c>
      <c r="J2525" s="12">
        <v>417627</v>
      </c>
      <c r="K2525" s="12">
        <v>6</v>
      </c>
      <c r="L2525" s="13">
        <v>2745</v>
      </c>
      <c r="M2525" s="14">
        <f>Table1[[#This Row],[Column1]]/100</f>
        <v>0.2</v>
      </c>
      <c r="N2525" s="13">
        <f>Table1[[#This Row],[Unit_Price]]*Table1[[#This Row],[Quantity]]*(1-Table1[[#This Row],[Discount_%]])</f>
        <v>13176</v>
      </c>
      <c r="O2525" s="13">
        <v>21850</v>
      </c>
      <c r="P2525" s="13">
        <f>Table1[[#This Row],[Revenue]]-Table1[[#This Row],[Cost]]</f>
        <v>-8674</v>
      </c>
      <c r="Q2525" s="12" t="s">
        <v>48</v>
      </c>
      <c r="R2525" s="12" t="s">
        <v>51</v>
      </c>
      <c r="S2525" s="12" t="s">
        <v>54</v>
      </c>
      <c r="T2525" s="12">
        <v>5</v>
      </c>
      <c r="U2525" s="12">
        <v>20</v>
      </c>
      <c r="V2525" s="20" t="str">
        <f>TEXT(Table1[[#This Row],[Date]],"mmm-yyyy")</f>
        <v>Jul-2025</v>
      </c>
    </row>
    <row r="2526" spans="1:22" x14ac:dyDescent="0.2">
      <c r="A2526" s="11">
        <f t="shared" si="39"/>
        <v>45868</v>
      </c>
      <c r="B2526" s="12" t="s">
        <v>20</v>
      </c>
      <c r="C2526" s="12" t="str">
        <f>VLOOKUP(D2526, City_Mapping!A:B, 2, FALSE)</f>
        <v>UK</v>
      </c>
      <c r="D2526" s="12" t="s">
        <v>29</v>
      </c>
      <c r="E2526" s="12" t="s">
        <v>36</v>
      </c>
      <c r="F2526" s="12" t="s">
        <v>38</v>
      </c>
      <c r="G2526" s="12">
        <v>84828</v>
      </c>
      <c r="H2526" s="12" t="s">
        <v>41</v>
      </c>
      <c r="I2526" s="12" t="s">
        <v>43</v>
      </c>
      <c r="J2526" s="12">
        <v>911460</v>
      </c>
      <c r="K2526" s="12">
        <v>2</v>
      </c>
      <c r="L2526" s="13">
        <v>1685</v>
      </c>
      <c r="M2526" s="14">
        <f>Table1[[#This Row],[Column1]]/100</f>
        <v>0.1</v>
      </c>
      <c r="N2526" s="13">
        <f>Table1[[#This Row],[Unit_Price]]*Table1[[#This Row],[Quantity]]*(1-Table1[[#This Row],[Discount_%]])</f>
        <v>3033</v>
      </c>
      <c r="O2526" s="13">
        <v>12675</v>
      </c>
      <c r="P2526" s="13">
        <f>Table1[[#This Row],[Revenue]]-Table1[[#This Row],[Cost]]</f>
        <v>-9642</v>
      </c>
      <c r="Q2526" s="12" t="s">
        <v>46</v>
      </c>
      <c r="R2526" s="12" t="s">
        <v>52</v>
      </c>
      <c r="S2526" s="12" t="s">
        <v>56</v>
      </c>
      <c r="T2526" s="12">
        <v>5</v>
      </c>
      <c r="U2526" s="12">
        <v>10</v>
      </c>
      <c r="V2526" s="20" t="str">
        <f>TEXT(Table1[[#This Row],[Date]],"mmm-yyyy")</f>
        <v>Jul-2025</v>
      </c>
    </row>
    <row r="2527" spans="1:22" x14ac:dyDescent="0.2">
      <c r="A2527" s="11">
        <f t="shared" si="39"/>
        <v>45868</v>
      </c>
      <c r="B2527" s="12" t="s">
        <v>21</v>
      </c>
      <c r="C2527" s="12" t="str">
        <f>VLOOKUP(D2527, City_Mapping!A:B, 2, FALSE)</f>
        <v>UK</v>
      </c>
      <c r="D2527" s="12" t="s">
        <v>29</v>
      </c>
      <c r="E2527" s="12" t="s">
        <v>35</v>
      </c>
      <c r="F2527" s="12" t="s">
        <v>40</v>
      </c>
      <c r="G2527" s="12">
        <v>36110</v>
      </c>
      <c r="H2527" s="12" t="s">
        <v>41</v>
      </c>
      <c r="I2527" s="12" t="s">
        <v>45</v>
      </c>
      <c r="J2527" s="12">
        <v>562825</v>
      </c>
      <c r="K2527" s="12">
        <v>5</v>
      </c>
      <c r="L2527" s="13">
        <v>2964</v>
      </c>
      <c r="M2527" s="14">
        <f>Table1[[#This Row],[Column1]]/100</f>
        <v>0.15</v>
      </c>
      <c r="N2527" s="13">
        <f>Table1[[#This Row],[Unit_Price]]*Table1[[#This Row],[Quantity]]*(1-Table1[[#This Row],[Discount_%]])</f>
        <v>12597</v>
      </c>
      <c r="O2527" s="13">
        <v>21634</v>
      </c>
      <c r="P2527" s="13">
        <f>Table1[[#This Row],[Revenue]]-Table1[[#This Row],[Cost]]</f>
        <v>-9037</v>
      </c>
      <c r="Q2527" s="12" t="s">
        <v>46</v>
      </c>
      <c r="R2527" s="12" t="s">
        <v>51</v>
      </c>
      <c r="S2527" s="12" t="s">
        <v>56</v>
      </c>
      <c r="T2527" s="12">
        <v>2</v>
      </c>
      <c r="U2527" s="12">
        <v>15</v>
      </c>
      <c r="V2527" s="20" t="str">
        <f>TEXT(Table1[[#This Row],[Date]],"mmm-yyyy")</f>
        <v>Jul-2025</v>
      </c>
    </row>
    <row r="2528" spans="1:22" x14ac:dyDescent="0.2">
      <c r="A2528" s="11">
        <f t="shared" si="39"/>
        <v>45868</v>
      </c>
      <c r="B2528" s="12" t="s">
        <v>22</v>
      </c>
      <c r="C2528" s="12" t="str">
        <f>VLOOKUP(D2528, City_Mapping!A:B, 2, FALSE)</f>
        <v>India</v>
      </c>
      <c r="D2528" s="12" t="s">
        <v>33</v>
      </c>
      <c r="E2528" s="12" t="s">
        <v>36</v>
      </c>
      <c r="F2528" s="12" t="s">
        <v>37</v>
      </c>
      <c r="G2528" s="12">
        <v>15349</v>
      </c>
      <c r="H2528" s="12" t="s">
        <v>42</v>
      </c>
      <c r="I2528" s="12" t="s">
        <v>43</v>
      </c>
      <c r="J2528" s="12">
        <v>283118</v>
      </c>
      <c r="K2528" s="12">
        <v>4</v>
      </c>
      <c r="L2528" s="13">
        <v>883</v>
      </c>
      <c r="M2528" s="14">
        <f>Table1[[#This Row],[Column1]]/100</f>
        <v>0.05</v>
      </c>
      <c r="N2528" s="13">
        <f>Table1[[#This Row],[Unit_Price]]*Table1[[#This Row],[Quantity]]*(1-Table1[[#This Row],[Discount_%]])</f>
        <v>3355.3999999999996</v>
      </c>
      <c r="O2528" s="13">
        <v>23772</v>
      </c>
      <c r="P2528" s="13">
        <f>Table1[[#This Row],[Revenue]]-Table1[[#This Row],[Cost]]</f>
        <v>-20416.599999999999</v>
      </c>
      <c r="Q2528" s="12" t="s">
        <v>47</v>
      </c>
      <c r="R2528" s="12" t="s">
        <v>52</v>
      </c>
      <c r="S2528" s="12" t="s">
        <v>53</v>
      </c>
      <c r="T2528" s="12">
        <v>2</v>
      </c>
      <c r="U2528" s="12">
        <v>5</v>
      </c>
      <c r="V2528" s="20" t="str">
        <f>TEXT(Table1[[#This Row],[Date]],"mmm-yyyy")</f>
        <v>Jul-2025</v>
      </c>
    </row>
    <row r="2529" spans="1:22" x14ac:dyDescent="0.2">
      <c r="A2529" s="11">
        <f t="shared" si="39"/>
        <v>45868</v>
      </c>
      <c r="B2529" s="12" t="s">
        <v>22</v>
      </c>
      <c r="C2529" s="12" t="str">
        <f>VLOOKUP(D2529, City_Mapping!A:B, 2, FALSE)</f>
        <v>India</v>
      </c>
      <c r="D2529" s="12" t="s">
        <v>33</v>
      </c>
      <c r="E2529" s="12" t="s">
        <v>35</v>
      </c>
      <c r="F2529" s="12" t="s">
        <v>39</v>
      </c>
      <c r="G2529" s="12">
        <v>40374</v>
      </c>
      <c r="H2529" s="12" t="s">
        <v>41</v>
      </c>
      <c r="I2529" s="12" t="s">
        <v>45</v>
      </c>
      <c r="J2529" s="12">
        <v>364378</v>
      </c>
      <c r="K2529" s="12">
        <v>7</v>
      </c>
      <c r="L2529" s="13">
        <v>4423</v>
      </c>
      <c r="M2529" s="14">
        <f>Table1[[#This Row],[Column1]]/100</f>
        <v>0.1</v>
      </c>
      <c r="N2529" s="13">
        <f>Table1[[#This Row],[Unit_Price]]*Table1[[#This Row],[Quantity]]*(1-Table1[[#This Row],[Discount_%]])</f>
        <v>27864.9</v>
      </c>
      <c r="O2529" s="13">
        <v>15877</v>
      </c>
      <c r="P2529" s="13">
        <f>Table1[[#This Row],[Revenue]]-Table1[[#This Row],[Cost]]</f>
        <v>11987.900000000001</v>
      </c>
      <c r="Q2529" s="12" t="s">
        <v>47</v>
      </c>
      <c r="R2529" s="12" t="s">
        <v>51</v>
      </c>
      <c r="S2529" s="12" t="s">
        <v>55</v>
      </c>
      <c r="T2529" s="12">
        <v>2</v>
      </c>
      <c r="U2529" s="12">
        <v>10</v>
      </c>
      <c r="V2529" s="20" t="str">
        <f>TEXT(Table1[[#This Row],[Date]],"mmm-yyyy")</f>
        <v>Jul-2025</v>
      </c>
    </row>
    <row r="2530" spans="1:22" x14ac:dyDescent="0.2">
      <c r="A2530" s="11">
        <f t="shared" si="39"/>
        <v>45868</v>
      </c>
      <c r="B2530" s="12" t="s">
        <v>21</v>
      </c>
      <c r="C2530" s="12" t="str">
        <f>VLOOKUP(D2530, City_Mapping!A:B, 2, FALSE)</f>
        <v>India</v>
      </c>
      <c r="D2530" s="12" t="s">
        <v>28</v>
      </c>
      <c r="E2530" s="12" t="s">
        <v>35</v>
      </c>
      <c r="F2530" s="12" t="s">
        <v>40</v>
      </c>
      <c r="G2530" s="12">
        <v>94545</v>
      </c>
      <c r="H2530" s="12" t="s">
        <v>42</v>
      </c>
      <c r="I2530" s="12" t="s">
        <v>44</v>
      </c>
      <c r="J2530" s="12">
        <v>836169</v>
      </c>
      <c r="K2530" s="12">
        <v>4</v>
      </c>
      <c r="L2530" s="13">
        <v>2021</v>
      </c>
      <c r="M2530" s="14">
        <f>Table1[[#This Row],[Column1]]/100</f>
        <v>0.15</v>
      </c>
      <c r="N2530" s="13">
        <f>Table1[[#This Row],[Unit_Price]]*Table1[[#This Row],[Quantity]]*(1-Table1[[#This Row],[Discount_%]])</f>
        <v>6871.4</v>
      </c>
      <c r="O2530" s="13">
        <v>29208</v>
      </c>
      <c r="P2530" s="13">
        <f>Table1[[#This Row],[Revenue]]-Table1[[#This Row],[Cost]]</f>
        <v>-22336.6</v>
      </c>
      <c r="Q2530" s="12" t="s">
        <v>48</v>
      </c>
      <c r="R2530" s="12" t="s">
        <v>51</v>
      </c>
      <c r="S2530" s="12" t="s">
        <v>53</v>
      </c>
      <c r="T2530" s="12">
        <v>4</v>
      </c>
      <c r="U2530" s="12">
        <v>15</v>
      </c>
      <c r="V2530" s="20" t="str">
        <f>TEXT(Table1[[#This Row],[Date]],"mmm-yyyy")</f>
        <v>Jul-2025</v>
      </c>
    </row>
    <row r="2531" spans="1:22" x14ac:dyDescent="0.2">
      <c r="A2531" s="11">
        <f t="shared" si="39"/>
        <v>45868</v>
      </c>
      <c r="B2531" s="12" t="s">
        <v>22</v>
      </c>
      <c r="C2531" s="12" t="str">
        <f>VLOOKUP(D2531, City_Mapping!A:B, 2, FALSE)</f>
        <v>India</v>
      </c>
      <c r="D2531" s="12" t="s">
        <v>28</v>
      </c>
      <c r="E2531" s="12" t="s">
        <v>35</v>
      </c>
      <c r="F2531" s="12" t="s">
        <v>38</v>
      </c>
      <c r="G2531" s="12">
        <v>52591</v>
      </c>
      <c r="H2531" s="12" t="s">
        <v>42</v>
      </c>
      <c r="I2531" s="12" t="s">
        <v>44</v>
      </c>
      <c r="J2531" s="12">
        <v>304239</v>
      </c>
      <c r="K2531" s="12">
        <v>7</v>
      </c>
      <c r="L2531" s="13">
        <v>1479</v>
      </c>
      <c r="M2531" s="14">
        <f>Table1[[#This Row],[Column1]]/100</f>
        <v>0.1</v>
      </c>
      <c r="N2531" s="13">
        <f>Table1[[#This Row],[Unit_Price]]*Table1[[#This Row],[Quantity]]*(1-Table1[[#This Row],[Discount_%]])</f>
        <v>9317.7000000000007</v>
      </c>
      <c r="O2531" s="13">
        <v>13969</v>
      </c>
      <c r="P2531" s="13">
        <f>Table1[[#This Row],[Revenue]]-Table1[[#This Row],[Cost]]</f>
        <v>-4651.2999999999993</v>
      </c>
      <c r="Q2531" s="12" t="s">
        <v>47</v>
      </c>
      <c r="R2531" s="12" t="s">
        <v>50</v>
      </c>
      <c r="S2531" s="12" t="s">
        <v>55</v>
      </c>
      <c r="T2531" s="12">
        <v>4</v>
      </c>
      <c r="U2531" s="12">
        <v>10</v>
      </c>
      <c r="V2531" s="20" t="str">
        <f>TEXT(Table1[[#This Row],[Date]],"mmm-yyyy")</f>
        <v>Jul-2025</v>
      </c>
    </row>
    <row r="2532" spans="1:22" x14ac:dyDescent="0.2">
      <c r="A2532" s="11">
        <f t="shared" si="39"/>
        <v>45868</v>
      </c>
      <c r="B2532" s="12" t="s">
        <v>23</v>
      </c>
      <c r="C2532" s="12" t="str">
        <f>VLOOKUP(D2532, City_Mapping!A:B, 2, FALSE)</f>
        <v>India</v>
      </c>
      <c r="D2532" s="12" t="s">
        <v>28</v>
      </c>
      <c r="E2532" s="12" t="s">
        <v>34</v>
      </c>
      <c r="F2532" s="12" t="s">
        <v>37</v>
      </c>
      <c r="G2532" s="12">
        <v>10057</v>
      </c>
      <c r="H2532" s="12" t="s">
        <v>41</v>
      </c>
      <c r="I2532" s="12" t="s">
        <v>45</v>
      </c>
      <c r="J2532" s="12">
        <v>417155</v>
      </c>
      <c r="K2532" s="12">
        <v>8</v>
      </c>
      <c r="L2532" s="13">
        <v>4677</v>
      </c>
      <c r="M2532" s="14">
        <f>Table1[[#This Row],[Column1]]/100</f>
        <v>0</v>
      </c>
      <c r="N2532" s="13">
        <f>Table1[[#This Row],[Unit_Price]]*Table1[[#This Row],[Quantity]]*(1-Table1[[#This Row],[Discount_%]])</f>
        <v>37416</v>
      </c>
      <c r="O2532" s="13">
        <v>16434</v>
      </c>
      <c r="P2532" s="13">
        <f>Table1[[#This Row],[Revenue]]-Table1[[#This Row],[Cost]]</f>
        <v>20982</v>
      </c>
      <c r="Q2532" s="12" t="s">
        <v>49</v>
      </c>
      <c r="R2532" s="12" t="s">
        <v>51</v>
      </c>
      <c r="S2532" s="12" t="s">
        <v>53</v>
      </c>
      <c r="T2532" s="12">
        <v>5</v>
      </c>
      <c r="U2532" s="12">
        <v>0</v>
      </c>
      <c r="V2532" s="20" t="str">
        <f>TEXT(Table1[[#This Row],[Date]],"mmm-yyyy")</f>
        <v>Jul-2025</v>
      </c>
    </row>
    <row r="2533" spans="1:22" x14ac:dyDescent="0.2">
      <c r="A2533" s="11">
        <f t="shared" si="39"/>
        <v>45868</v>
      </c>
      <c r="B2533" s="12" t="s">
        <v>23</v>
      </c>
      <c r="C2533" s="12" t="str">
        <f>VLOOKUP(D2533, City_Mapping!A:B, 2, FALSE)</f>
        <v>India</v>
      </c>
      <c r="D2533" s="12" t="s">
        <v>28</v>
      </c>
      <c r="E2533" s="12" t="s">
        <v>36</v>
      </c>
      <c r="F2533" s="12" t="s">
        <v>39</v>
      </c>
      <c r="G2533" s="12">
        <v>84039</v>
      </c>
      <c r="H2533" s="12" t="s">
        <v>41</v>
      </c>
      <c r="I2533" s="12" t="s">
        <v>43</v>
      </c>
      <c r="J2533" s="12">
        <v>878403</v>
      </c>
      <c r="K2533" s="12">
        <v>7</v>
      </c>
      <c r="L2533" s="13">
        <v>4110</v>
      </c>
      <c r="M2533" s="14">
        <f>Table1[[#This Row],[Column1]]/100</f>
        <v>0</v>
      </c>
      <c r="N2533" s="13">
        <f>Table1[[#This Row],[Unit_Price]]*Table1[[#This Row],[Quantity]]*(1-Table1[[#This Row],[Discount_%]])</f>
        <v>28770</v>
      </c>
      <c r="O2533" s="13">
        <v>4277</v>
      </c>
      <c r="P2533" s="13">
        <f>Table1[[#This Row],[Revenue]]-Table1[[#This Row],[Cost]]</f>
        <v>24493</v>
      </c>
      <c r="Q2533" s="12" t="s">
        <v>47</v>
      </c>
      <c r="R2533" s="12" t="s">
        <v>50</v>
      </c>
      <c r="S2533" s="12" t="s">
        <v>54</v>
      </c>
      <c r="T2533" s="12">
        <v>4</v>
      </c>
      <c r="U2533" s="12">
        <v>0</v>
      </c>
      <c r="V2533" s="20" t="str">
        <f>TEXT(Table1[[#This Row],[Date]],"mmm-yyyy")</f>
        <v>Jul-2025</v>
      </c>
    </row>
    <row r="2534" spans="1:22" x14ac:dyDescent="0.2">
      <c r="A2534" s="11">
        <f t="shared" si="39"/>
        <v>45869</v>
      </c>
      <c r="B2534" s="12" t="s">
        <v>21</v>
      </c>
      <c r="C2534" s="12" t="str">
        <f>VLOOKUP(D2534, City_Mapping!A:B, 2, FALSE)</f>
        <v>USA</v>
      </c>
      <c r="D2534" s="12" t="s">
        <v>31</v>
      </c>
      <c r="E2534" s="12" t="s">
        <v>36</v>
      </c>
      <c r="F2534" s="12" t="s">
        <v>38</v>
      </c>
      <c r="G2534" s="12">
        <v>74578</v>
      </c>
      <c r="H2534" s="12" t="s">
        <v>42</v>
      </c>
      <c r="I2534" s="12" t="s">
        <v>43</v>
      </c>
      <c r="J2534" s="12">
        <v>216135</v>
      </c>
      <c r="K2534" s="12">
        <v>2</v>
      </c>
      <c r="L2534" s="13">
        <v>3770</v>
      </c>
      <c r="M2534" s="14">
        <f>Table1[[#This Row],[Column1]]/100</f>
        <v>0.1</v>
      </c>
      <c r="N2534" s="13">
        <f>Table1[[#This Row],[Unit_Price]]*Table1[[#This Row],[Quantity]]*(1-Table1[[#This Row],[Discount_%]])</f>
        <v>6786</v>
      </c>
      <c r="O2534" s="13">
        <v>6955</v>
      </c>
      <c r="P2534" s="13">
        <f>Table1[[#This Row],[Revenue]]-Table1[[#This Row],[Cost]]</f>
        <v>-169</v>
      </c>
      <c r="Q2534" s="12" t="s">
        <v>47</v>
      </c>
      <c r="R2534" s="12" t="s">
        <v>51</v>
      </c>
      <c r="S2534" s="12" t="s">
        <v>56</v>
      </c>
      <c r="T2534" s="12">
        <v>2</v>
      </c>
      <c r="U2534" s="12">
        <v>10</v>
      </c>
      <c r="V2534" s="20" t="str">
        <f>TEXT(Table1[[#This Row],[Date]],"mmm-yyyy")</f>
        <v>Jul-2025</v>
      </c>
    </row>
    <row r="2535" spans="1:22" x14ac:dyDescent="0.2">
      <c r="A2535" s="11">
        <f t="shared" si="39"/>
        <v>45869</v>
      </c>
      <c r="B2535" s="12" t="s">
        <v>23</v>
      </c>
      <c r="C2535" s="12" t="str">
        <f>VLOOKUP(D2535, City_Mapping!A:B, 2, FALSE)</f>
        <v>USA</v>
      </c>
      <c r="D2535" s="12" t="s">
        <v>31</v>
      </c>
      <c r="E2535" s="12" t="s">
        <v>34</v>
      </c>
      <c r="F2535" s="12" t="s">
        <v>39</v>
      </c>
      <c r="G2535" s="12">
        <v>29121</v>
      </c>
      <c r="H2535" s="12" t="s">
        <v>42</v>
      </c>
      <c r="I2535" s="12" t="s">
        <v>45</v>
      </c>
      <c r="J2535" s="12">
        <v>243133</v>
      </c>
      <c r="K2535" s="12">
        <v>1</v>
      </c>
      <c r="L2535" s="13">
        <v>2453</v>
      </c>
      <c r="M2535" s="14">
        <f>Table1[[#This Row],[Column1]]/100</f>
        <v>0.1</v>
      </c>
      <c r="N2535" s="13">
        <f>Table1[[#This Row],[Unit_Price]]*Table1[[#This Row],[Quantity]]*(1-Table1[[#This Row],[Discount_%]])</f>
        <v>2207.7000000000003</v>
      </c>
      <c r="O2535" s="13">
        <v>13131</v>
      </c>
      <c r="P2535" s="13">
        <f>Table1[[#This Row],[Revenue]]-Table1[[#This Row],[Cost]]</f>
        <v>-10923.3</v>
      </c>
      <c r="Q2535" s="12" t="s">
        <v>46</v>
      </c>
      <c r="R2535" s="12" t="s">
        <v>50</v>
      </c>
      <c r="S2535" s="12" t="s">
        <v>53</v>
      </c>
      <c r="T2535" s="12">
        <v>4</v>
      </c>
      <c r="U2535" s="12">
        <v>10</v>
      </c>
      <c r="V2535" s="20" t="str">
        <f>TEXT(Table1[[#This Row],[Date]],"mmm-yyyy")</f>
        <v>Jul-2025</v>
      </c>
    </row>
    <row r="2536" spans="1:22" x14ac:dyDescent="0.2">
      <c r="A2536" s="11">
        <f t="shared" si="39"/>
        <v>45869</v>
      </c>
      <c r="B2536" s="12" t="s">
        <v>23</v>
      </c>
      <c r="C2536" s="12" t="str">
        <f>VLOOKUP(D2536, City_Mapping!A:B, 2, FALSE)</f>
        <v>India</v>
      </c>
      <c r="D2536" s="12" t="s">
        <v>33</v>
      </c>
      <c r="E2536" s="12" t="s">
        <v>34</v>
      </c>
      <c r="F2536" s="12" t="s">
        <v>39</v>
      </c>
      <c r="G2536" s="12">
        <v>15493</v>
      </c>
      <c r="H2536" s="12" t="s">
        <v>42</v>
      </c>
      <c r="I2536" s="12" t="s">
        <v>44</v>
      </c>
      <c r="J2536" s="12">
        <v>149253</v>
      </c>
      <c r="K2536" s="12">
        <v>5</v>
      </c>
      <c r="L2536" s="13">
        <v>1984</v>
      </c>
      <c r="M2536" s="14">
        <f>Table1[[#This Row],[Column1]]/100</f>
        <v>0.2</v>
      </c>
      <c r="N2536" s="13">
        <f>Table1[[#This Row],[Unit_Price]]*Table1[[#This Row],[Quantity]]*(1-Table1[[#This Row],[Discount_%]])</f>
        <v>7936</v>
      </c>
      <c r="O2536" s="13">
        <v>12136</v>
      </c>
      <c r="P2536" s="13">
        <f>Table1[[#This Row],[Revenue]]-Table1[[#This Row],[Cost]]</f>
        <v>-4200</v>
      </c>
      <c r="Q2536" s="12" t="s">
        <v>49</v>
      </c>
      <c r="R2536" s="12" t="s">
        <v>51</v>
      </c>
      <c r="S2536" s="12" t="s">
        <v>56</v>
      </c>
      <c r="T2536" s="12">
        <v>5</v>
      </c>
      <c r="U2536" s="12">
        <v>20</v>
      </c>
      <c r="V2536" s="20" t="str">
        <f>TEXT(Table1[[#This Row],[Date]],"mmm-yyyy")</f>
        <v>Jul-2025</v>
      </c>
    </row>
    <row r="2537" spans="1:22" x14ac:dyDescent="0.2">
      <c r="A2537" s="11">
        <f t="shared" si="39"/>
        <v>45869</v>
      </c>
      <c r="B2537" s="12" t="s">
        <v>20</v>
      </c>
      <c r="C2537" s="12" t="str">
        <f>VLOOKUP(D2537, City_Mapping!A:B, 2, FALSE)</f>
        <v>India</v>
      </c>
      <c r="D2537" s="12" t="s">
        <v>32</v>
      </c>
      <c r="E2537" s="12" t="s">
        <v>34</v>
      </c>
      <c r="F2537" s="12" t="s">
        <v>39</v>
      </c>
      <c r="G2537" s="12">
        <v>77818</v>
      </c>
      <c r="H2537" s="12" t="s">
        <v>42</v>
      </c>
      <c r="I2537" s="12" t="s">
        <v>45</v>
      </c>
      <c r="J2537" s="12">
        <v>751222</v>
      </c>
      <c r="K2537" s="12">
        <v>7</v>
      </c>
      <c r="L2537" s="13">
        <v>1383</v>
      </c>
      <c r="M2537" s="14">
        <f>Table1[[#This Row],[Column1]]/100</f>
        <v>0.05</v>
      </c>
      <c r="N2537" s="13">
        <f>Table1[[#This Row],[Unit_Price]]*Table1[[#This Row],[Quantity]]*(1-Table1[[#This Row],[Discount_%]])</f>
        <v>9196.9499999999989</v>
      </c>
      <c r="O2537" s="13">
        <v>20883</v>
      </c>
      <c r="P2537" s="13">
        <f>Table1[[#This Row],[Revenue]]-Table1[[#This Row],[Cost]]</f>
        <v>-11686.050000000001</v>
      </c>
      <c r="Q2537" s="12" t="s">
        <v>49</v>
      </c>
      <c r="R2537" s="12" t="s">
        <v>52</v>
      </c>
      <c r="S2537" s="12" t="s">
        <v>55</v>
      </c>
      <c r="T2537" s="12">
        <v>3</v>
      </c>
      <c r="U2537" s="12">
        <v>5</v>
      </c>
      <c r="V2537" s="20" t="str">
        <f>TEXT(Table1[[#This Row],[Date]],"mmm-yyyy")</f>
        <v>Jul-2025</v>
      </c>
    </row>
    <row r="2538" spans="1:22" x14ac:dyDescent="0.2">
      <c r="A2538" s="11">
        <f t="shared" si="39"/>
        <v>45869</v>
      </c>
      <c r="B2538" s="12" t="s">
        <v>20</v>
      </c>
      <c r="C2538" s="12" t="str">
        <f>VLOOKUP(D2538, City_Mapping!A:B, 2, FALSE)</f>
        <v>UK</v>
      </c>
      <c r="D2538" s="12" t="s">
        <v>29</v>
      </c>
      <c r="E2538" s="12" t="s">
        <v>36</v>
      </c>
      <c r="F2538" s="12" t="s">
        <v>38</v>
      </c>
      <c r="G2538" s="12">
        <v>98706</v>
      </c>
      <c r="H2538" s="12" t="s">
        <v>42</v>
      </c>
      <c r="I2538" s="12" t="s">
        <v>43</v>
      </c>
      <c r="J2538" s="12">
        <v>713642</v>
      </c>
      <c r="K2538" s="12">
        <v>1</v>
      </c>
      <c r="L2538" s="13">
        <v>3027</v>
      </c>
      <c r="M2538" s="14">
        <f>Table1[[#This Row],[Column1]]/100</f>
        <v>0</v>
      </c>
      <c r="N2538" s="13">
        <f>Table1[[#This Row],[Unit_Price]]*Table1[[#This Row],[Quantity]]*(1-Table1[[#This Row],[Discount_%]])</f>
        <v>3027</v>
      </c>
      <c r="O2538" s="13">
        <v>12110</v>
      </c>
      <c r="P2538" s="13">
        <f>Table1[[#This Row],[Revenue]]-Table1[[#This Row],[Cost]]</f>
        <v>-9083</v>
      </c>
      <c r="Q2538" s="12" t="s">
        <v>47</v>
      </c>
      <c r="R2538" s="12" t="s">
        <v>51</v>
      </c>
      <c r="S2538" s="12" t="s">
        <v>55</v>
      </c>
      <c r="T2538" s="12">
        <v>1</v>
      </c>
      <c r="U2538" s="12">
        <v>0</v>
      </c>
      <c r="V2538" s="20" t="str">
        <f>TEXT(Table1[[#This Row],[Date]],"mmm-yyyy")</f>
        <v>Jul-2025</v>
      </c>
    </row>
    <row r="2539" spans="1:22" x14ac:dyDescent="0.2">
      <c r="A2539" s="11">
        <f t="shared" si="39"/>
        <v>45869</v>
      </c>
      <c r="B2539" s="12" t="s">
        <v>23</v>
      </c>
      <c r="C2539" s="12" t="str">
        <f>VLOOKUP(D2539, City_Mapping!A:B, 2, FALSE)</f>
        <v>India</v>
      </c>
      <c r="D2539" s="12" t="s">
        <v>32</v>
      </c>
      <c r="E2539" s="12" t="s">
        <v>35</v>
      </c>
      <c r="F2539" s="12" t="s">
        <v>40</v>
      </c>
      <c r="G2539" s="12">
        <v>11431</v>
      </c>
      <c r="H2539" s="12" t="s">
        <v>41</v>
      </c>
      <c r="I2539" s="12" t="s">
        <v>43</v>
      </c>
      <c r="J2539" s="12">
        <v>668955</v>
      </c>
      <c r="K2539" s="12">
        <v>8</v>
      </c>
      <c r="L2539" s="13">
        <v>623</v>
      </c>
      <c r="M2539" s="14">
        <f>Table1[[#This Row],[Column1]]/100</f>
        <v>0.1</v>
      </c>
      <c r="N2539" s="13">
        <f>Table1[[#This Row],[Unit_Price]]*Table1[[#This Row],[Quantity]]*(1-Table1[[#This Row],[Discount_%]])</f>
        <v>4485.6000000000004</v>
      </c>
      <c r="O2539" s="13">
        <v>2444</v>
      </c>
      <c r="P2539" s="13">
        <f>Table1[[#This Row],[Revenue]]-Table1[[#This Row],[Cost]]</f>
        <v>2041.6000000000004</v>
      </c>
      <c r="Q2539" s="12" t="s">
        <v>48</v>
      </c>
      <c r="R2539" s="12" t="s">
        <v>52</v>
      </c>
      <c r="S2539" s="12" t="s">
        <v>54</v>
      </c>
      <c r="T2539" s="12">
        <v>4</v>
      </c>
      <c r="U2539" s="12">
        <v>10</v>
      </c>
      <c r="V2539" s="20" t="str">
        <f>TEXT(Table1[[#This Row],[Date]],"mmm-yyyy")</f>
        <v>Jul-2025</v>
      </c>
    </row>
    <row r="2540" spans="1:22" x14ac:dyDescent="0.2">
      <c r="A2540" s="11">
        <f t="shared" si="39"/>
        <v>45869</v>
      </c>
      <c r="B2540" s="12" t="s">
        <v>21</v>
      </c>
      <c r="C2540" s="12" t="str">
        <f>VLOOKUP(D2540, City_Mapping!A:B, 2, FALSE)</f>
        <v>UAE</v>
      </c>
      <c r="D2540" s="12" t="s">
        <v>30</v>
      </c>
      <c r="E2540" s="12" t="s">
        <v>34</v>
      </c>
      <c r="F2540" s="12" t="s">
        <v>39</v>
      </c>
      <c r="G2540" s="12">
        <v>70469</v>
      </c>
      <c r="H2540" s="12" t="s">
        <v>41</v>
      </c>
      <c r="I2540" s="12" t="s">
        <v>45</v>
      </c>
      <c r="J2540" s="12">
        <v>420940</v>
      </c>
      <c r="K2540" s="12">
        <v>3</v>
      </c>
      <c r="L2540" s="13">
        <v>1025</v>
      </c>
      <c r="M2540" s="14">
        <f>Table1[[#This Row],[Column1]]/100</f>
        <v>0.15</v>
      </c>
      <c r="N2540" s="13">
        <f>Table1[[#This Row],[Unit_Price]]*Table1[[#This Row],[Quantity]]*(1-Table1[[#This Row],[Discount_%]])</f>
        <v>2613.75</v>
      </c>
      <c r="O2540" s="13">
        <v>16008</v>
      </c>
      <c r="P2540" s="13">
        <f>Table1[[#This Row],[Revenue]]-Table1[[#This Row],[Cost]]</f>
        <v>-13394.25</v>
      </c>
      <c r="Q2540" s="12" t="s">
        <v>46</v>
      </c>
      <c r="R2540" s="12" t="s">
        <v>52</v>
      </c>
      <c r="S2540" s="12" t="s">
        <v>54</v>
      </c>
      <c r="T2540" s="12">
        <v>3</v>
      </c>
      <c r="U2540" s="12">
        <v>15</v>
      </c>
      <c r="V2540" s="20" t="str">
        <f>TEXT(Table1[[#This Row],[Date]],"mmm-yyyy")</f>
        <v>Jul-2025</v>
      </c>
    </row>
    <row r="2541" spans="1:22" x14ac:dyDescent="0.2">
      <c r="A2541" s="11">
        <f t="shared" si="39"/>
        <v>45869</v>
      </c>
      <c r="B2541" s="12" t="s">
        <v>20</v>
      </c>
      <c r="C2541" s="12" t="str">
        <f>VLOOKUP(D2541, City_Mapping!A:B, 2, FALSE)</f>
        <v>USA</v>
      </c>
      <c r="D2541" s="12" t="s">
        <v>31</v>
      </c>
      <c r="E2541" s="12" t="s">
        <v>34</v>
      </c>
      <c r="F2541" s="12" t="s">
        <v>40</v>
      </c>
      <c r="G2541" s="12">
        <v>72241</v>
      </c>
      <c r="H2541" s="12" t="s">
        <v>42</v>
      </c>
      <c r="I2541" s="12" t="s">
        <v>43</v>
      </c>
      <c r="J2541" s="12">
        <v>981330</v>
      </c>
      <c r="K2541" s="12">
        <v>7</v>
      </c>
      <c r="L2541" s="13">
        <v>2586</v>
      </c>
      <c r="M2541" s="14">
        <f>Table1[[#This Row],[Column1]]/100</f>
        <v>0.05</v>
      </c>
      <c r="N2541" s="13">
        <f>Table1[[#This Row],[Unit_Price]]*Table1[[#This Row],[Quantity]]*(1-Table1[[#This Row],[Discount_%]])</f>
        <v>17196.899999999998</v>
      </c>
      <c r="O2541" s="13">
        <v>16508</v>
      </c>
      <c r="P2541" s="13">
        <f>Table1[[#This Row],[Revenue]]-Table1[[#This Row],[Cost]]</f>
        <v>688.89999999999782</v>
      </c>
      <c r="Q2541" s="12" t="s">
        <v>48</v>
      </c>
      <c r="R2541" s="12" t="s">
        <v>50</v>
      </c>
      <c r="S2541" s="12" t="s">
        <v>56</v>
      </c>
      <c r="T2541" s="12">
        <v>5</v>
      </c>
      <c r="U2541" s="12">
        <v>5</v>
      </c>
      <c r="V2541" s="20" t="str">
        <f>TEXT(Table1[[#This Row],[Date]],"mmm-yyyy")</f>
        <v>Jul-2025</v>
      </c>
    </row>
    <row r="2542" spans="1:22" x14ac:dyDescent="0.2">
      <c r="A2542" s="11">
        <f t="shared" si="39"/>
        <v>45869</v>
      </c>
      <c r="B2542" s="12" t="s">
        <v>22</v>
      </c>
      <c r="C2542" s="12" t="str">
        <f>VLOOKUP(D2542, City_Mapping!A:B, 2, FALSE)</f>
        <v>India</v>
      </c>
      <c r="D2542" s="12" t="s">
        <v>28</v>
      </c>
      <c r="E2542" s="12" t="s">
        <v>34</v>
      </c>
      <c r="F2542" s="12" t="s">
        <v>40</v>
      </c>
      <c r="G2542" s="12">
        <v>55294</v>
      </c>
      <c r="H2542" s="12" t="s">
        <v>42</v>
      </c>
      <c r="I2542" s="12" t="s">
        <v>44</v>
      </c>
      <c r="J2542" s="12">
        <v>212042</v>
      </c>
      <c r="K2542" s="12">
        <v>3</v>
      </c>
      <c r="L2542" s="13">
        <v>2655</v>
      </c>
      <c r="M2542" s="14">
        <f>Table1[[#This Row],[Column1]]/100</f>
        <v>0.15</v>
      </c>
      <c r="N2542" s="13">
        <f>Table1[[#This Row],[Unit_Price]]*Table1[[#This Row],[Quantity]]*(1-Table1[[#This Row],[Discount_%]])</f>
        <v>6770.25</v>
      </c>
      <c r="O2542" s="13">
        <v>9279</v>
      </c>
      <c r="P2542" s="13">
        <f>Table1[[#This Row],[Revenue]]-Table1[[#This Row],[Cost]]</f>
        <v>-2508.75</v>
      </c>
      <c r="Q2542" s="12" t="s">
        <v>48</v>
      </c>
      <c r="R2542" s="12" t="s">
        <v>52</v>
      </c>
      <c r="S2542" s="12" t="s">
        <v>53</v>
      </c>
      <c r="T2542" s="12">
        <v>3</v>
      </c>
      <c r="U2542" s="12">
        <v>15</v>
      </c>
      <c r="V2542" s="20" t="str">
        <f>TEXT(Table1[[#This Row],[Date]],"mmm-yyyy")</f>
        <v>Jul-2025</v>
      </c>
    </row>
    <row r="2543" spans="1:22" x14ac:dyDescent="0.2">
      <c r="A2543" s="11">
        <f t="shared" si="39"/>
        <v>45869</v>
      </c>
      <c r="B2543" s="12" t="s">
        <v>22</v>
      </c>
      <c r="C2543" s="12" t="str">
        <f>VLOOKUP(D2543, City_Mapping!A:B, 2, FALSE)</f>
        <v>India</v>
      </c>
      <c r="D2543" s="12" t="s">
        <v>28</v>
      </c>
      <c r="E2543" s="12" t="s">
        <v>35</v>
      </c>
      <c r="F2543" s="12" t="s">
        <v>37</v>
      </c>
      <c r="G2543" s="12">
        <v>96127</v>
      </c>
      <c r="H2543" s="12" t="s">
        <v>42</v>
      </c>
      <c r="I2543" s="12" t="s">
        <v>45</v>
      </c>
      <c r="J2543" s="12">
        <v>164065</v>
      </c>
      <c r="K2543" s="12">
        <v>4</v>
      </c>
      <c r="L2543" s="13">
        <v>1876</v>
      </c>
      <c r="M2543" s="14">
        <f>Table1[[#This Row],[Column1]]/100</f>
        <v>0.05</v>
      </c>
      <c r="N2543" s="13">
        <f>Table1[[#This Row],[Unit_Price]]*Table1[[#This Row],[Quantity]]*(1-Table1[[#This Row],[Discount_%]])</f>
        <v>7128.7999999999993</v>
      </c>
      <c r="O2543" s="13">
        <v>18913</v>
      </c>
      <c r="P2543" s="13">
        <f>Table1[[#This Row],[Revenue]]-Table1[[#This Row],[Cost]]</f>
        <v>-11784.2</v>
      </c>
      <c r="Q2543" s="12" t="s">
        <v>48</v>
      </c>
      <c r="R2543" s="12" t="s">
        <v>52</v>
      </c>
      <c r="S2543" s="12" t="s">
        <v>54</v>
      </c>
      <c r="T2543" s="12">
        <v>3</v>
      </c>
      <c r="U2543" s="12">
        <v>5</v>
      </c>
      <c r="V2543" s="20" t="str">
        <f>TEXT(Table1[[#This Row],[Date]],"mmm-yyyy")</f>
        <v>Jul-2025</v>
      </c>
    </row>
    <row r="2544" spans="1:22" x14ac:dyDescent="0.2">
      <c r="A2544" s="11">
        <f t="shared" si="39"/>
        <v>45869</v>
      </c>
      <c r="B2544" s="12" t="s">
        <v>22</v>
      </c>
      <c r="C2544" s="12" t="str">
        <f>VLOOKUP(D2544, City_Mapping!A:B, 2, FALSE)</f>
        <v>UAE</v>
      </c>
      <c r="D2544" s="12" t="s">
        <v>30</v>
      </c>
      <c r="E2544" s="12" t="s">
        <v>35</v>
      </c>
      <c r="F2544" s="12" t="s">
        <v>37</v>
      </c>
      <c r="G2544" s="12">
        <v>21351</v>
      </c>
      <c r="H2544" s="12" t="s">
        <v>42</v>
      </c>
      <c r="I2544" s="12" t="s">
        <v>44</v>
      </c>
      <c r="J2544" s="12">
        <v>438530</v>
      </c>
      <c r="K2544" s="12">
        <v>8</v>
      </c>
      <c r="L2544" s="13">
        <v>4906</v>
      </c>
      <c r="M2544" s="14">
        <f>Table1[[#This Row],[Column1]]/100</f>
        <v>0.15</v>
      </c>
      <c r="N2544" s="13">
        <f>Table1[[#This Row],[Unit_Price]]*Table1[[#This Row],[Quantity]]*(1-Table1[[#This Row],[Discount_%]])</f>
        <v>33360.799999999996</v>
      </c>
      <c r="O2544" s="13">
        <v>28815</v>
      </c>
      <c r="P2544" s="13">
        <f>Table1[[#This Row],[Revenue]]-Table1[[#This Row],[Cost]]</f>
        <v>4545.7999999999956</v>
      </c>
      <c r="Q2544" s="12" t="s">
        <v>49</v>
      </c>
      <c r="R2544" s="12" t="s">
        <v>50</v>
      </c>
      <c r="S2544" s="12" t="s">
        <v>56</v>
      </c>
      <c r="T2544" s="12">
        <v>3</v>
      </c>
      <c r="U2544" s="12">
        <v>15</v>
      </c>
      <c r="V2544" s="20" t="str">
        <f>TEXT(Table1[[#This Row],[Date]],"mmm-yyyy")</f>
        <v>Jul-2025</v>
      </c>
    </row>
    <row r="2545" spans="1:22" x14ac:dyDescent="0.2">
      <c r="A2545" s="11">
        <f t="shared" si="39"/>
        <v>45869</v>
      </c>
      <c r="B2545" s="12" t="s">
        <v>21</v>
      </c>
      <c r="C2545" s="12" t="str">
        <f>VLOOKUP(D2545, City_Mapping!A:B, 2, FALSE)</f>
        <v>India</v>
      </c>
      <c r="D2545" s="12" t="s">
        <v>32</v>
      </c>
      <c r="E2545" s="12" t="s">
        <v>34</v>
      </c>
      <c r="F2545" s="12" t="s">
        <v>40</v>
      </c>
      <c r="G2545" s="12">
        <v>42483</v>
      </c>
      <c r="H2545" s="12" t="s">
        <v>42</v>
      </c>
      <c r="I2545" s="12" t="s">
        <v>44</v>
      </c>
      <c r="J2545" s="12">
        <v>654926</v>
      </c>
      <c r="K2545" s="12">
        <v>2</v>
      </c>
      <c r="L2545" s="13">
        <v>3961</v>
      </c>
      <c r="M2545" s="14">
        <f>Table1[[#This Row],[Column1]]/100</f>
        <v>0</v>
      </c>
      <c r="N2545" s="13">
        <f>Table1[[#This Row],[Unit_Price]]*Table1[[#This Row],[Quantity]]*(1-Table1[[#This Row],[Discount_%]])</f>
        <v>7922</v>
      </c>
      <c r="O2545" s="13">
        <v>20569</v>
      </c>
      <c r="P2545" s="13">
        <f>Table1[[#This Row],[Revenue]]-Table1[[#This Row],[Cost]]</f>
        <v>-12647</v>
      </c>
      <c r="Q2545" s="12" t="s">
        <v>48</v>
      </c>
      <c r="R2545" s="12" t="s">
        <v>51</v>
      </c>
      <c r="S2545" s="12" t="s">
        <v>53</v>
      </c>
      <c r="T2545" s="12">
        <v>2</v>
      </c>
      <c r="U2545" s="12">
        <v>0</v>
      </c>
      <c r="V2545" s="20" t="str">
        <f>TEXT(Table1[[#This Row],[Date]],"mmm-yyyy")</f>
        <v>Jul-2025</v>
      </c>
    </row>
    <row r="2546" spans="1:22" x14ac:dyDescent="0.2">
      <c r="A2546" s="11">
        <f t="shared" si="39"/>
        <v>45870</v>
      </c>
      <c r="B2546" s="12" t="s">
        <v>23</v>
      </c>
      <c r="C2546" s="12" t="str">
        <f>VLOOKUP(D2546, City_Mapping!A:B, 2, FALSE)</f>
        <v>India</v>
      </c>
      <c r="D2546" s="12" t="s">
        <v>28</v>
      </c>
      <c r="E2546" s="12" t="s">
        <v>35</v>
      </c>
      <c r="F2546" s="12" t="s">
        <v>37</v>
      </c>
      <c r="G2546" s="12">
        <v>41195</v>
      </c>
      <c r="H2546" s="12" t="s">
        <v>42</v>
      </c>
      <c r="I2546" s="12" t="s">
        <v>45</v>
      </c>
      <c r="J2546" s="12">
        <v>182455</v>
      </c>
      <c r="K2546" s="12">
        <v>6</v>
      </c>
      <c r="L2546" s="13">
        <v>4635</v>
      </c>
      <c r="M2546" s="14">
        <f>Table1[[#This Row],[Column1]]/100</f>
        <v>0.1</v>
      </c>
      <c r="N2546" s="13">
        <f>Table1[[#This Row],[Unit_Price]]*Table1[[#This Row],[Quantity]]*(1-Table1[[#This Row],[Discount_%]])</f>
        <v>25029</v>
      </c>
      <c r="O2546" s="13">
        <v>1012</v>
      </c>
      <c r="P2546" s="13">
        <f>Table1[[#This Row],[Revenue]]-Table1[[#This Row],[Cost]]</f>
        <v>24017</v>
      </c>
      <c r="Q2546" s="12" t="s">
        <v>48</v>
      </c>
      <c r="R2546" s="12" t="s">
        <v>51</v>
      </c>
      <c r="S2546" s="12" t="s">
        <v>54</v>
      </c>
      <c r="T2546" s="12">
        <v>4</v>
      </c>
      <c r="U2546" s="12">
        <v>10</v>
      </c>
      <c r="V2546" s="20" t="str">
        <f>TEXT(Table1[[#This Row],[Date]],"mmm-yyyy")</f>
        <v>Aug-2025</v>
      </c>
    </row>
    <row r="2547" spans="1:22" x14ac:dyDescent="0.2">
      <c r="A2547" s="11">
        <f t="shared" si="39"/>
        <v>45870</v>
      </c>
      <c r="B2547" s="12" t="s">
        <v>22</v>
      </c>
      <c r="C2547" s="12" t="str">
        <f>VLOOKUP(D2547, City_Mapping!A:B, 2, FALSE)</f>
        <v>India</v>
      </c>
      <c r="D2547" s="12" t="s">
        <v>32</v>
      </c>
      <c r="E2547" s="12" t="s">
        <v>34</v>
      </c>
      <c r="F2547" s="12" t="s">
        <v>37</v>
      </c>
      <c r="G2547" s="12">
        <v>32735</v>
      </c>
      <c r="H2547" s="12" t="s">
        <v>42</v>
      </c>
      <c r="I2547" s="12" t="s">
        <v>45</v>
      </c>
      <c r="J2547" s="12">
        <v>517100</v>
      </c>
      <c r="K2547" s="12">
        <v>9</v>
      </c>
      <c r="L2547" s="13">
        <v>1080</v>
      </c>
      <c r="M2547" s="14">
        <f>Table1[[#This Row],[Column1]]/100</f>
        <v>0.1</v>
      </c>
      <c r="N2547" s="13">
        <f>Table1[[#This Row],[Unit_Price]]*Table1[[#This Row],[Quantity]]*(1-Table1[[#This Row],[Discount_%]])</f>
        <v>8748</v>
      </c>
      <c r="O2547" s="13">
        <v>28504</v>
      </c>
      <c r="P2547" s="13">
        <f>Table1[[#This Row],[Revenue]]-Table1[[#This Row],[Cost]]</f>
        <v>-19756</v>
      </c>
      <c r="Q2547" s="12" t="s">
        <v>49</v>
      </c>
      <c r="R2547" s="12" t="s">
        <v>52</v>
      </c>
      <c r="S2547" s="12" t="s">
        <v>56</v>
      </c>
      <c r="T2547" s="12">
        <v>3</v>
      </c>
      <c r="U2547" s="12">
        <v>10</v>
      </c>
      <c r="V2547" s="20" t="str">
        <f>TEXT(Table1[[#This Row],[Date]],"mmm-yyyy")</f>
        <v>Aug-2025</v>
      </c>
    </row>
    <row r="2548" spans="1:22" x14ac:dyDescent="0.2">
      <c r="A2548" s="11">
        <f t="shared" si="39"/>
        <v>45870</v>
      </c>
      <c r="B2548" s="12" t="s">
        <v>21</v>
      </c>
      <c r="C2548" s="12" t="str">
        <f>VLOOKUP(D2548, City_Mapping!A:B, 2, FALSE)</f>
        <v>UK</v>
      </c>
      <c r="D2548" s="12" t="s">
        <v>29</v>
      </c>
      <c r="E2548" s="12" t="s">
        <v>35</v>
      </c>
      <c r="F2548" s="12" t="s">
        <v>40</v>
      </c>
      <c r="G2548" s="12">
        <v>25203</v>
      </c>
      <c r="H2548" s="12" t="s">
        <v>42</v>
      </c>
      <c r="I2548" s="12" t="s">
        <v>43</v>
      </c>
      <c r="J2548" s="12">
        <v>852376</v>
      </c>
      <c r="K2548" s="12">
        <v>9</v>
      </c>
      <c r="L2548" s="13">
        <v>2493</v>
      </c>
      <c r="M2548" s="14">
        <f>Table1[[#This Row],[Column1]]/100</f>
        <v>0.2</v>
      </c>
      <c r="N2548" s="13">
        <f>Table1[[#This Row],[Unit_Price]]*Table1[[#This Row],[Quantity]]*(1-Table1[[#This Row],[Discount_%]])</f>
        <v>17949.600000000002</v>
      </c>
      <c r="O2548" s="13">
        <v>22660</v>
      </c>
      <c r="P2548" s="13">
        <f>Table1[[#This Row],[Revenue]]-Table1[[#This Row],[Cost]]</f>
        <v>-4710.3999999999978</v>
      </c>
      <c r="Q2548" s="12" t="s">
        <v>47</v>
      </c>
      <c r="R2548" s="12" t="s">
        <v>50</v>
      </c>
      <c r="S2548" s="12" t="s">
        <v>56</v>
      </c>
      <c r="T2548" s="12">
        <v>5</v>
      </c>
      <c r="U2548" s="12">
        <v>20</v>
      </c>
      <c r="V2548" s="20" t="str">
        <f>TEXT(Table1[[#This Row],[Date]],"mmm-yyyy")</f>
        <v>Aug-2025</v>
      </c>
    </row>
    <row r="2549" spans="1:22" x14ac:dyDescent="0.2">
      <c r="A2549" s="11">
        <f t="shared" si="39"/>
        <v>45870</v>
      </c>
      <c r="B2549" s="12" t="s">
        <v>20</v>
      </c>
      <c r="C2549" s="12" t="str">
        <f>VLOOKUP(D2549, City_Mapping!A:B, 2, FALSE)</f>
        <v>UAE</v>
      </c>
      <c r="D2549" s="12" t="s">
        <v>30</v>
      </c>
      <c r="E2549" s="12" t="s">
        <v>36</v>
      </c>
      <c r="F2549" s="12" t="s">
        <v>38</v>
      </c>
      <c r="G2549" s="12">
        <v>13974</v>
      </c>
      <c r="H2549" s="12" t="s">
        <v>41</v>
      </c>
      <c r="I2549" s="12" t="s">
        <v>43</v>
      </c>
      <c r="J2549" s="12">
        <v>261769</v>
      </c>
      <c r="K2549" s="12">
        <v>5</v>
      </c>
      <c r="L2549" s="13">
        <v>4435</v>
      </c>
      <c r="M2549" s="14">
        <f>Table1[[#This Row],[Column1]]/100</f>
        <v>0.1</v>
      </c>
      <c r="N2549" s="13">
        <f>Table1[[#This Row],[Unit_Price]]*Table1[[#This Row],[Quantity]]*(1-Table1[[#This Row],[Discount_%]])</f>
        <v>19957.5</v>
      </c>
      <c r="O2549" s="13">
        <v>16540</v>
      </c>
      <c r="P2549" s="13">
        <f>Table1[[#This Row],[Revenue]]-Table1[[#This Row],[Cost]]</f>
        <v>3417.5</v>
      </c>
      <c r="Q2549" s="12" t="s">
        <v>49</v>
      </c>
      <c r="R2549" s="12" t="s">
        <v>51</v>
      </c>
      <c r="S2549" s="12" t="s">
        <v>54</v>
      </c>
      <c r="T2549" s="12">
        <v>1</v>
      </c>
      <c r="U2549" s="12">
        <v>10</v>
      </c>
      <c r="V2549" s="20" t="str">
        <f>TEXT(Table1[[#This Row],[Date]],"mmm-yyyy")</f>
        <v>Aug-2025</v>
      </c>
    </row>
    <row r="2550" spans="1:22" x14ac:dyDescent="0.2">
      <c r="A2550" s="11">
        <f t="shared" si="39"/>
        <v>45870</v>
      </c>
      <c r="B2550" s="12" t="s">
        <v>23</v>
      </c>
      <c r="C2550" s="12" t="str">
        <f>VLOOKUP(D2550, City_Mapping!A:B, 2, FALSE)</f>
        <v>India</v>
      </c>
      <c r="D2550" s="12" t="s">
        <v>32</v>
      </c>
      <c r="E2550" s="12" t="s">
        <v>36</v>
      </c>
      <c r="F2550" s="12" t="s">
        <v>37</v>
      </c>
      <c r="G2550" s="12">
        <v>95222</v>
      </c>
      <c r="H2550" s="12" t="s">
        <v>42</v>
      </c>
      <c r="I2550" s="12" t="s">
        <v>45</v>
      </c>
      <c r="J2550" s="12">
        <v>707908</v>
      </c>
      <c r="K2550" s="12">
        <v>3</v>
      </c>
      <c r="L2550" s="13">
        <v>956</v>
      </c>
      <c r="M2550" s="14">
        <f>Table1[[#This Row],[Column1]]/100</f>
        <v>0</v>
      </c>
      <c r="N2550" s="13">
        <f>Table1[[#This Row],[Unit_Price]]*Table1[[#This Row],[Quantity]]*(1-Table1[[#This Row],[Discount_%]])</f>
        <v>2868</v>
      </c>
      <c r="O2550" s="13">
        <v>9511</v>
      </c>
      <c r="P2550" s="13">
        <f>Table1[[#This Row],[Revenue]]-Table1[[#This Row],[Cost]]</f>
        <v>-6643</v>
      </c>
      <c r="Q2550" s="12" t="s">
        <v>49</v>
      </c>
      <c r="R2550" s="12" t="s">
        <v>50</v>
      </c>
      <c r="S2550" s="12" t="s">
        <v>54</v>
      </c>
      <c r="T2550" s="12">
        <v>1</v>
      </c>
      <c r="U2550" s="12">
        <v>0</v>
      </c>
      <c r="V2550" s="20" t="str">
        <f>TEXT(Table1[[#This Row],[Date]],"mmm-yyyy")</f>
        <v>Aug-2025</v>
      </c>
    </row>
    <row r="2551" spans="1:22" x14ac:dyDescent="0.2">
      <c r="A2551" s="11">
        <f t="shared" si="39"/>
        <v>45870</v>
      </c>
      <c r="B2551" s="12" t="s">
        <v>20</v>
      </c>
      <c r="C2551" s="12" t="str">
        <f>VLOOKUP(D2551, City_Mapping!A:B, 2, FALSE)</f>
        <v>UK</v>
      </c>
      <c r="D2551" s="12" t="s">
        <v>29</v>
      </c>
      <c r="E2551" s="12" t="s">
        <v>35</v>
      </c>
      <c r="F2551" s="12" t="s">
        <v>37</v>
      </c>
      <c r="G2551" s="12">
        <v>49713</v>
      </c>
      <c r="H2551" s="12" t="s">
        <v>42</v>
      </c>
      <c r="I2551" s="12" t="s">
        <v>45</v>
      </c>
      <c r="J2551" s="12">
        <v>748631</v>
      </c>
      <c r="K2551" s="12">
        <v>6</v>
      </c>
      <c r="L2551" s="13">
        <v>3300</v>
      </c>
      <c r="M2551" s="14">
        <f>Table1[[#This Row],[Column1]]/100</f>
        <v>0.05</v>
      </c>
      <c r="N2551" s="13">
        <f>Table1[[#This Row],[Unit_Price]]*Table1[[#This Row],[Quantity]]*(1-Table1[[#This Row],[Discount_%]])</f>
        <v>18810</v>
      </c>
      <c r="O2551" s="13">
        <v>21771</v>
      </c>
      <c r="P2551" s="13">
        <f>Table1[[#This Row],[Revenue]]-Table1[[#This Row],[Cost]]</f>
        <v>-2961</v>
      </c>
      <c r="Q2551" s="12" t="s">
        <v>47</v>
      </c>
      <c r="R2551" s="12" t="s">
        <v>50</v>
      </c>
      <c r="S2551" s="12" t="s">
        <v>54</v>
      </c>
      <c r="T2551" s="12">
        <v>1</v>
      </c>
      <c r="U2551" s="12">
        <v>5</v>
      </c>
      <c r="V2551" s="20" t="str">
        <f>TEXT(Table1[[#This Row],[Date]],"mmm-yyyy")</f>
        <v>Aug-2025</v>
      </c>
    </row>
    <row r="2552" spans="1:22" x14ac:dyDescent="0.2">
      <c r="A2552" s="11">
        <f t="shared" si="39"/>
        <v>45870</v>
      </c>
      <c r="B2552" s="12" t="s">
        <v>21</v>
      </c>
      <c r="C2552" s="12" t="str">
        <f>VLOOKUP(D2552, City_Mapping!A:B, 2, FALSE)</f>
        <v>India</v>
      </c>
      <c r="D2552" s="12" t="s">
        <v>32</v>
      </c>
      <c r="E2552" s="12" t="s">
        <v>36</v>
      </c>
      <c r="F2552" s="12" t="s">
        <v>38</v>
      </c>
      <c r="G2552" s="12">
        <v>22636</v>
      </c>
      <c r="H2552" s="12" t="s">
        <v>41</v>
      </c>
      <c r="I2552" s="12" t="s">
        <v>43</v>
      </c>
      <c r="J2552" s="12">
        <v>326909</v>
      </c>
      <c r="K2552" s="12">
        <v>9</v>
      </c>
      <c r="L2552" s="13">
        <v>1951</v>
      </c>
      <c r="M2552" s="14">
        <f>Table1[[#This Row],[Column1]]/100</f>
        <v>0.05</v>
      </c>
      <c r="N2552" s="13">
        <f>Table1[[#This Row],[Unit_Price]]*Table1[[#This Row],[Quantity]]*(1-Table1[[#This Row],[Discount_%]])</f>
        <v>16681.05</v>
      </c>
      <c r="O2552" s="13">
        <v>14927</v>
      </c>
      <c r="P2552" s="13">
        <f>Table1[[#This Row],[Revenue]]-Table1[[#This Row],[Cost]]</f>
        <v>1754.0499999999993</v>
      </c>
      <c r="Q2552" s="12" t="s">
        <v>48</v>
      </c>
      <c r="R2552" s="12" t="s">
        <v>52</v>
      </c>
      <c r="S2552" s="12" t="s">
        <v>55</v>
      </c>
      <c r="T2552" s="12">
        <v>2</v>
      </c>
      <c r="U2552" s="12">
        <v>5</v>
      </c>
      <c r="V2552" s="20" t="str">
        <f>TEXT(Table1[[#This Row],[Date]],"mmm-yyyy")</f>
        <v>Aug-2025</v>
      </c>
    </row>
    <row r="2553" spans="1:22" x14ac:dyDescent="0.2">
      <c r="A2553" s="11">
        <f t="shared" si="39"/>
        <v>45870</v>
      </c>
      <c r="B2553" s="12" t="s">
        <v>22</v>
      </c>
      <c r="C2553" s="12" t="str">
        <f>VLOOKUP(D2553, City_Mapping!A:B, 2, FALSE)</f>
        <v>India</v>
      </c>
      <c r="D2553" s="12" t="s">
        <v>32</v>
      </c>
      <c r="E2553" s="12" t="s">
        <v>36</v>
      </c>
      <c r="F2553" s="12" t="s">
        <v>38</v>
      </c>
      <c r="G2553" s="12">
        <v>45070</v>
      </c>
      <c r="H2553" s="12" t="s">
        <v>42</v>
      </c>
      <c r="I2553" s="12" t="s">
        <v>43</v>
      </c>
      <c r="J2553" s="12">
        <v>631402</v>
      </c>
      <c r="K2553" s="12">
        <v>6</v>
      </c>
      <c r="L2553" s="13">
        <v>703</v>
      </c>
      <c r="M2553" s="14">
        <f>Table1[[#This Row],[Column1]]/100</f>
        <v>0.1</v>
      </c>
      <c r="N2553" s="13">
        <f>Table1[[#This Row],[Unit_Price]]*Table1[[#This Row],[Quantity]]*(1-Table1[[#This Row],[Discount_%]])</f>
        <v>3796.2000000000003</v>
      </c>
      <c r="O2553" s="13">
        <v>15958</v>
      </c>
      <c r="P2553" s="13">
        <f>Table1[[#This Row],[Revenue]]-Table1[[#This Row],[Cost]]</f>
        <v>-12161.8</v>
      </c>
      <c r="Q2553" s="12" t="s">
        <v>48</v>
      </c>
      <c r="R2553" s="12" t="s">
        <v>50</v>
      </c>
      <c r="S2553" s="12" t="s">
        <v>53</v>
      </c>
      <c r="T2553" s="12">
        <v>4</v>
      </c>
      <c r="U2553" s="12">
        <v>10</v>
      </c>
      <c r="V2553" s="20" t="str">
        <f>TEXT(Table1[[#This Row],[Date]],"mmm-yyyy")</f>
        <v>Aug-2025</v>
      </c>
    </row>
    <row r="2554" spans="1:22" x14ac:dyDescent="0.2">
      <c r="A2554" s="11">
        <f t="shared" si="39"/>
        <v>45870</v>
      </c>
      <c r="B2554" s="12" t="s">
        <v>22</v>
      </c>
      <c r="C2554" s="12" t="str">
        <f>VLOOKUP(D2554, City_Mapping!A:B, 2, FALSE)</f>
        <v>India</v>
      </c>
      <c r="D2554" s="12" t="s">
        <v>28</v>
      </c>
      <c r="E2554" s="12" t="s">
        <v>36</v>
      </c>
      <c r="F2554" s="12" t="s">
        <v>38</v>
      </c>
      <c r="G2554" s="12">
        <v>39123</v>
      </c>
      <c r="H2554" s="12" t="s">
        <v>42</v>
      </c>
      <c r="I2554" s="12" t="s">
        <v>43</v>
      </c>
      <c r="J2554" s="12">
        <v>654838</v>
      </c>
      <c r="K2554" s="12">
        <v>4</v>
      </c>
      <c r="L2554" s="13">
        <v>3326</v>
      </c>
      <c r="M2554" s="14">
        <f>Table1[[#This Row],[Column1]]/100</f>
        <v>0.15</v>
      </c>
      <c r="N2554" s="13">
        <f>Table1[[#This Row],[Unit_Price]]*Table1[[#This Row],[Quantity]]*(1-Table1[[#This Row],[Discount_%]])</f>
        <v>11308.4</v>
      </c>
      <c r="O2554" s="13">
        <v>22252</v>
      </c>
      <c r="P2554" s="13">
        <f>Table1[[#This Row],[Revenue]]-Table1[[#This Row],[Cost]]</f>
        <v>-10943.6</v>
      </c>
      <c r="Q2554" s="12" t="s">
        <v>47</v>
      </c>
      <c r="R2554" s="12" t="s">
        <v>52</v>
      </c>
      <c r="S2554" s="12" t="s">
        <v>54</v>
      </c>
      <c r="T2554" s="12">
        <v>1</v>
      </c>
      <c r="U2554" s="12">
        <v>15</v>
      </c>
      <c r="V2554" s="20" t="str">
        <f>TEXT(Table1[[#This Row],[Date]],"mmm-yyyy")</f>
        <v>Aug-2025</v>
      </c>
    </row>
    <row r="2555" spans="1:22" x14ac:dyDescent="0.2">
      <c r="A2555" s="11">
        <f t="shared" si="39"/>
        <v>45870</v>
      </c>
      <c r="B2555" s="12" t="s">
        <v>21</v>
      </c>
      <c r="C2555" s="12" t="str">
        <f>VLOOKUP(D2555, City_Mapping!A:B, 2, FALSE)</f>
        <v>India</v>
      </c>
      <c r="D2555" s="12" t="s">
        <v>33</v>
      </c>
      <c r="E2555" s="12" t="s">
        <v>34</v>
      </c>
      <c r="F2555" s="12" t="s">
        <v>40</v>
      </c>
      <c r="G2555" s="12">
        <v>41812</v>
      </c>
      <c r="H2555" s="12" t="s">
        <v>42</v>
      </c>
      <c r="I2555" s="12" t="s">
        <v>45</v>
      </c>
      <c r="J2555" s="12">
        <v>540987</v>
      </c>
      <c r="K2555" s="12">
        <v>5</v>
      </c>
      <c r="L2555" s="13">
        <v>4713</v>
      </c>
      <c r="M2555" s="14">
        <f>Table1[[#This Row],[Column1]]/100</f>
        <v>0.1</v>
      </c>
      <c r="N2555" s="13">
        <f>Table1[[#This Row],[Unit_Price]]*Table1[[#This Row],[Quantity]]*(1-Table1[[#This Row],[Discount_%]])</f>
        <v>21208.5</v>
      </c>
      <c r="O2555" s="13">
        <v>27259</v>
      </c>
      <c r="P2555" s="13">
        <f>Table1[[#This Row],[Revenue]]-Table1[[#This Row],[Cost]]</f>
        <v>-6050.5</v>
      </c>
      <c r="Q2555" s="12" t="s">
        <v>48</v>
      </c>
      <c r="R2555" s="12" t="s">
        <v>50</v>
      </c>
      <c r="S2555" s="12" t="s">
        <v>53</v>
      </c>
      <c r="T2555" s="12">
        <v>2</v>
      </c>
      <c r="U2555" s="12">
        <v>10</v>
      </c>
      <c r="V2555" s="20" t="str">
        <f>TEXT(Table1[[#This Row],[Date]],"mmm-yyyy")</f>
        <v>Aug-2025</v>
      </c>
    </row>
    <row r="2556" spans="1:22" x14ac:dyDescent="0.2">
      <c r="A2556" s="11">
        <f t="shared" si="39"/>
        <v>45870</v>
      </c>
      <c r="B2556" s="12" t="s">
        <v>22</v>
      </c>
      <c r="C2556" s="12" t="str">
        <f>VLOOKUP(D2556, City_Mapping!A:B, 2, FALSE)</f>
        <v>USA</v>
      </c>
      <c r="D2556" s="12" t="s">
        <v>31</v>
      </c>
      <c r="E2556" s="12" t="s">
        <v>35</v>
      </c>
      <c r="F2556" s="12" t="s">
        <v>38</v>
      </c>
      <c r="G2556" s="12">
        <v>38760</v>
      </c>
      <c r="H2556" s="12" t="s">
        <v>42</v>
      </c>
      <c r="I2556" s="12" t="s">
        <v>45</v>
      </c>
      <c r="J2556" s="12">
        <v>368636</v>
      </c>
      <c r="K2556" s="12">
        <v>7</v>
      </c>
      <c r="L2556" s="13">
        <v>2352</v>
      </c>
      <c r="M2556" s="14">
        <f>Table1[[#This Row],[Column1]]/100</f>
        <v>0.05</v>
      </c>
      <c r="N2556" s="13">
        <f>Table1[[#This Row],[Unit_Price]]*Table1[[#This Row],[Quantity]]*(1-Table1[[#This Row],[Discount_%]])</f>
        <v>15640.8</v>
      </c>
      <c r="O2556" s="13">
        <v>22980</v>
      </c>
      <c r="P2556" s="13">
        <f>Table1[[#This Row],[Revenue]]-Table1[[#This Row],[Cost]]</f>
        <v>-7339.2000000000007</v>
      </c>
      <c r="Q2556" s="12" t="s">
        <v>47</v>
      </c>
      <c r="R2556" s="12" t="s">
        <v>52</v>
      </c>
      <c r="S2556" s="12" t="s">
        <v>56</v>
      </c>
      <c r="T2556" s="12">
        <v>5</v>
      </c>
      <c r="U2556" s="12">
        <v>5</v>
      </c>
      <c r="V2556" s="20" t="str">
        <f>TEXT(Table1[[#This Row],[Date]],"mmm-yyyy")</f>
        <v>Aug-2025</v>
      </c>
    </row>
    <row r="2557" spans="1:22" x14ac:dyDescent="0.2">
      <c r="A2557" s="11">
        <f t="shared" si="39"/>
        <v>45870</v>
      </c>
      <c r="B2557" s="12" t="s">
        <v>23</v>
      </c>
      <c r="C2557" s="12" t="str">
        <f>VLOOKUP(D2557, City_Mapping!A:B, 2, FALSE)</f>
        <v>India</v>
      </c>
      <c r="D2557" s="12" t="s">
        <v>32</v>
      </c>
      <c r="E2557" s="12" t="s">
        <v>35</v>
      </c>
      <c r="F2557" s="12" t="s">
        <v>40</v>
      </c>
      <c r="G2557" s="12">
        <v>14966</v>
      </c>
      <c r="H2557" s="12" t="s">
        <v>41</v>
      </c>
      <c r="I2557" s="12" t="s">
        <v>43</v>
      </c>
      <c r="J2557" s="12">
        <v>333720</v>
      </c>
      <c r="K2557" s="12">
        <v>3</v>
      </c>
      <c r="L2557" s="13">
        <v>3965</v>
      </c>
      <c r="M2557" s="14">
        <f>Table1[[#This Row],[Column1]]/100</f>
        <v>0.2</v>
      </c>
      <c r="N2557" s="13">
        <f>Table1[[#This Row],[Unit_Price]]*Table1[[#This Row],[Quantity]]*(1-Table1[[#This Row],[Discount_%]])</f>
        <v>9516</v>
      </c>
      <c r="O2557" s="13">
        <v>6770</v>
      </c>
      <c r="P2557" s="13">
        <f>Table1[[#This Row],[Revenue]]-Table1[[#This Row],[Cost]]</f>
        <v>2746</v>
      </c>
      <c r="Q2557" s="12" t="s">
        <v>49</v>
      </c>
      <c r="R2557" s="12" t="s">
        <v>51</v>
      </c>
      <c r="S2557" s="12" t="s">
        <v>53</v>
      </c>
      <c r="T2557" s="12">
        <v>5</v>
      </c>
      <c r="U2557" s="12">
        <v>20</v>
      </c>
      <c r="V2557" s="20" t="str">
        <f>TEXT(Table1[[#This Row],[Date]],"mmm-yyyy")</f>
        <v>Aug-2025</v>
      </c>
    </row>
    <row r="2558" spans="1:22" x14ac:dyDescent="0.2">
      <c r="A2558" s="11">
        <f t="shared" si="39"/>
        <v>45871</v>
      </c>
      <c r="B2558" s="12" t="s">
        <v>21</v>
      </c>
      <c r="C2558" s="12" t="str">
        <f>VLOOKUP(D2558, City_Mapping!A:B, 2, FALSE)</f>
        <v>India</v>
      </c>
      <c r="D2558" s="12" t="s">
        <v>32</v>
      </c>
      <c r="E2558" s="12" t="s">
        <v>35</v>
      </c>
      <c r="F2558" s="12" t="s">
        <v>39</v>
      </c>
      <c r="G2558" s="12">
        <v>93962</v>
      </c>
      <c r="H2558" s="12" t="s">
        <v>42</v>
      </c>
      <c r="I2558" s="12" t="s">
        <v>44</v>
      </c>
      <c r="J2558" s="12">
        <v>364115</v>
      </c>
      <c r="K2558" s="12">
        <v>9</v>
      </c>
      <c r="L2558" s="13">
        <v>4545</v>
      </c>
      <c r="M2558" s="14">
        <f>Table1[[#This Row],[Column1]]/100</f>
        <v>0.05</v>
      </c>
      <c r="N2558" s="13">
        <f>Table1[[#This Row],[Unit_Price]]*Table1[[#This Row],[Quantity]]*(1-Table1[[#This Row],[Discount_%]])</f>
        <v>38859.75</v>
      </c>
      <c r="O2558" s="13">
        <v>14211</v>
      </c>
      <c r="P2558" s="13">
        <f>Table1[[#This Row],[Revenue]]-Table1[[#This Row],[Cost]]</f>
        <v>24648.75</v>
      </c>
      <c r="Q2558" s="12" t="s">
        <v>48</v>
      </c>
      <c r="R2558" s="12" t="s">
        <v>50</v>
      </c>
      <c r="S2558" s="12" t="s">
        <v>54</v>
      </c>
      <c r="T2558" s="12">
        <v>2</v>
      </c>
      <c r="U2558" s="12">
        <v>5</v>
      </c>
      <c r="V2558" s="20" t="str">
        <f>TEXT(Table1[[#This Row],[Date]],"mmm-yyyy")</f>
        <v>Aug-2025</v>
      </c>
    </row>
    <row r="2559" spans="1:22" x14ac:dyDescent="0.2">
      <c r="A2559" s="11">
        <f t="shared" si="39"/>
        <v>45871</v>
      </c>
      <c r="B2559" s="12" t="s">
        <v>20</v>
      </c>
      <c r="C2559" s="12" t="str">
        <f>VLOOKUP(D2559, City_Mapping!A:B, 2, FALSE)</f>
        <v>India</v>
      </c>
      <c r="D2559" s="12" t="s">
        <v>32</v>
      </c>
      <c r="E2559" s="12" t="s">
        <v>36</v>
      </c>
      <c r="F2559" s="12" t="s">
        <v>39</v>
      </c>
      <c r="G2559" s="12">
        <v>89698</v>
      </c>
      <c r="H2559" s="12" t="s">
        <v>42</v>
      </c>
      <c r="I2559" s="12" t="s">
        <v>44</v>
      </c>
      <c r="J2559" s="12">
        <v>277422</v>
      </c>
      <c r="K2559" s="12">
        <v>1</v>
      </c>
      <c r="L2559" s="13">
        <v>2943</v>
      </c>
      <c r="M2559" s="14">
        <f>Table1[[#This Row],[Column1]]/100</f>
        <v>0.15</v>
      </c>
      <c r="N2559" s="13">
        <f>Table1[[#This Row],[Unit_Price]]*Table1[[#This Row],[Quantity]]*(1-Table1[[#This Row],[Discount_%]])</f>
        <v>2501.5499999999997</v>
      </c>
      <c r="O2559" s="13">
        <v>28025</v>
      </c>
      <c r="P2559" s="13">
        <f>Table1[[#This Row],[Revenue]]-Table1[[#This Row],[Cost]]</f>
        <v>-25523.45</v>
      </c>
      <c r="Q2559" s="12" t="s">
        <v>48</v>
      </c>
      <c r="R2559" s="12" t="s">
        <v>52</v>
      </c>
      <c r="S2559" s="12" t="s">
        <v>56</v>
      </c>
      <c r="T2559" s="12">
        <v>4</v>
      </c>
      <c r="U2559" s="12">
        <v>15</v>
      </c>
      <c r="V2559" s="20" t="str">
        <f>TEXT(Table1[[#This Row],[Date]],"mmm-yyyy")</f>
        <v>Aug-2025</v>
      </c>
    </row>
    <row r="2560" spans="1:22" x14ac:dyDescent="0.2">
      <c r="A2560" s="11">
        <f t="shared" si="39"/>
        <v>45871</v>
      </c>
      <c r="B2560" s="12" t="s">
        <v>21</v>
      </c>
      <c r="C2560" s="12" t="str">
        <f>VLOOKUP(D2560, City_Mapping!A:B, 2, FALSE)</f>
        <v>India</v>
      </c>
      <c r="D2560" s="12" t="s">
        <v>33</v>
      </c>
      <c r="E2560" s="12" t="s">
        <v>34</v>
      </c>
      <c r="F2560" s="12" t="s">
        <v>38</v>
      </c>
      <c r="G2560" s="12">
        <v>26058</v>
      </c>
      <c r="H2560" s="12" t="s">
        <v>42</v>
      </c>
      <c r="I2560" s="12" t="s">
        <v>43</v>
      </c>
      <c r="J2560" s="12">
        <v>765004</v>
      </c>
      <c r="K2560" s="12">
        <v>8</v>
      </c>
      <c r="L2560" s="13">
        <v>2552</v>
      </c>
      <c r="M2560" s="14">
        <f>Table1[[#This Row],[Column1]]/100</f>
        <v>0.15</v>
      </c>
      <c r="N2560" s="13">
        <f>Table1[[#This Row],[Unit_Price]]*Table1[[#This Row],[Quantity]]*(1-Table1[[#This Row],[Discount_%]])</f>
        <v>17353.599999999999</v>
      </c>
      <c r="O2560" s="13">
        <v>21637</v>
      </c>
      <c r="P2560" s="13">
        <f>Table1[[#This Row],[Revenue]]-Table1[[#This Row],[Cost]]</f>
        <v>-4283.4000000000015</v>
      </c>
      <c r="Q2560" s="12" t="s">
        <v>46</v>
      </c>
      <c r="R2560" s="12" t="s">
        <v>51</v>
      </c>
      <c r="S2560" s="12" t="s">
        <v>54</v>
      </c>
      <c r="T2560" s="12">
        <v>5</v>
      </c>
      <c r="U2560" s="12">
        <v>15</v>
      </c>
      <c r="V2560" s="20" t="str">
        <f>TEXT(Table1[[#This Row],[Date]],"mmm-yyyy")</f>
        <v>Aug-2025</v>
      </c>
    </row>
    <row r="2561" spans="1:22" x14ac:dyDescent="0.2">
      <c r="A2561" s="11">
        <f t="shared" si="39"/>
        <v>45871</v>
      </c>
      <c r="B2561" s="12" t="s">
        <v>23</v>
      </c>
      <c r="C2561" s="12" t="str">
        <f>VLOOKUP(D2561, City_Mapping!A:B, 2, FALSE)</f>
        <v>UK</v>
      </c>
      <c r="D2561" s="12" t="s">
        <v>29</v>
      </c>
      <c r="E2561" s="12" t="s">
        <v>35</v>
      </c>
      <c r="F2561" s="12" t="s">
        <v>38</v>
      </c>
      <c r="G2561" s="12">
        <v>51482</v>
      </c>
      <c r="H2561" s="12" t="s">
        <v>41</v>
      </c>
      <c r="I2561" s="12" t="s">
        <v>45</v>
      </c>
      <c r="J2561" s="12">
        <v>847065</v>
      </c>
      <c r="K2561" s="12">
        <v>5</v>
      </c>
      <c r="L2561" s="13">
        <v>2692</v>
      </c>
      <c r="M2561" s="14">
        <f>Table1[[#This Row],[Column1]]/100</f>
        <v>0.2</v>
      </c>
      <c r="N2561" s="13">
        <f>Table1[[#This Row],[Unit_Price]]*Table1[[#This Row],[Quantity]]*(1-Table1[[#This Row],[Discount_%]])</f>
        <v>10768</v>
      </c>
      <c r="O2561" s="13">
        <v>25959</v>
      </c>
      <c r="P2561" s="13">
        <f>Table1[[#This Row],[Revenue]]-Table1[[#This Row],[Cost]]</f>
        <v>-15191</v>
      </c>
      <c r="Q2561" s="12" t="s">
        <v>48</v>
      </c>
      <c r="R2561" s="12" t="s">
        <v>52</v>
      </c>
      <c r="S2561" s="12" t="s">
        <v>54</v>
      </c>
      <c r="T2561" s="12">
        <v>4</v>
      </c>
      <c r="U2561" s="12">
        <v>20</v>
      </c>
      <c r="V2561" s="20" t="str">
        <f>TEXT(Table1[[#This Row],[Date]],"mmm-yyyy")</f>
        <v>Aug-2025</v>
      </c>
    </row>
    <row r="2562" spans="1:22" x14ac:dyDescent="0.2">
      <c r="A2562" s="11">
        <f t="shared" si="39"/>
        <v>45871</v>
      </c>
      <c r="B2562" s="12" t="s">
        <v>23</v>
      </c>
      <c r="C2562" s="12" t="str">
        <f>VLOOKUP(D2562, City_Mapping!A:B, 2, FALSE)</f>
        <v>UAE</v>
      </c>
      <c r="D2562" s="12" t="s">
        <v>30</v>
      </c>
      <c r="E2562" s="12" t="s">
        <v>36</v>
      </c>
      <c r="F2562" s="12" t="s">
        <v>39</v>
      </c>
      <c r="G2562" s="12">
        <v>12998</v>
      </c>
      <c r="H2562" s="12" t="s">
        <v>42</v>
      </c>
      <c r="I2562" s="12" t="s">
        <v>45</v>
      </c>
      <c r="J2562" s="12">
        <v>950626</v>
      </c>
      <c r="K2562" s="12">
        <v>9</v>
      </c>
      <c r="L2562" s="13">
        <v>3209</v>
      </c>
      <c r="M2562" s="14">
        <f>Table1[[#This Row],[Column1]]/100</f>
        <v>0.15</v>
      </c>
      <c r="N2562" s="13">
        <f>Table1[[#This Row],[Unit_Price]]*Table1[[#This Row],[Quantity]]*(1-Table1[[#This Row],[Discount_%]])</f>
        <v>24548.85</v>
      </c>
      <c r="O2562" s="13">
        <v>7199</v>
      </c>
      <c r="P2562" s="13">
        <f>Table1[[#This Row],[Revenue]]-Table1[[#This Row],[Cost]]</f>
        <v>17349.849999999999</v>
      </c>
      <c r="Q2562" s="12" t="s">
        <v>46</v>
      </c>
      <c r="R2562" s="12" t="s">
        <v>52</v>
      </c>
      <c r="S2562" s="12" t="s">
        <v>56</v>
      </c>
      <c r="T2562" s="12">
        <v>2</v>
      </c>
      <c r="U2562" s="12">
        <v>15</v>
      </c>
      <c r="V2562" s="20" t="str">
        <f>TEXT(Table1[[#This Row],[Date]],"mmm-yyyy")</f>
        <v>Aug-2025</v>
      </c>
    </row>
    <row r="2563" spans="1:22" x14ac:dyDescent="0.2">
      <c r="A2563" s="11">
        <f t="shared" si="39"/>
        <v>45871</v>
      </c>
      <c r="B2563" s="12" t="s">
        <v>21</v>
      </c>
      <c r="C2563" s="12" t="str">
        <f>VLOOKUP(D2563, City_Mapping!A:B, 2, FALSE)</f>
        <v>India</v>
      </c>
      <c r="D2563" s="12" t="s">
        <v>28</v>
      </c>
      <c r="E2563" s="12" t="s">
        <v>34</v>
      </c>
      <c r="F2563" s="12" t="s">
        <v>40</v>
      </c>
      <c r="G2563" s="12">
        <v>71265</v>
      </c>
      <c r="H2563" s="12" t="s">
        <v>42</v>
      </c>
      <c r="I2563" s="12" t="s">
        <v>44</v>
      </c>
      <c r="J2563" s="12">
        <v>575848</v>
      </c>
      <c r="K2563" s="12">
        <v>2</v>
      </c>
      <c r="L2563" s="13">
        <v>1682</v>
      </c>
      <c r="M2563" s="14">
        <f>Table1[[#This Row],[Column1]]/100</f>
        <v>0.1</v>
      </c>
      <c r="N2563" s="13">
        <f>Table1[[#This Row],[Unit_Price]]*Table1[[#This Row],[Quantity]]*(1-Table1[[#This Row],[Discount_%]])</f>
        <v>3027.6</v>
      </c>
      <c r="O2563" s="13">
        <v>18480</v>
      </c>
      <c r="P2563" s="13">
        <f>Table1[[#This Row],[Revenue]]-Table1[[#This Row],[Cost]]</f>
        <v>-15452.4</v>
      </c>
      <c r="Q2563" s="12" t="s">
        <v>48</v>
      </c>
      <c r="R2563" s="12" t="s">
        <v>52</v>
      </c>
      <c r="S2563" s="12" t="s">
        <v>53</v>
      </c>
      <c r="T2563" s="12">
        <v>5</v>
      </c>
      <c r="U2563" s="12">
        <v>10</v>
      </c>
      <c r="V2563" s="20" t="str">
        <f>TEXT(Table1[[#This Row],[Date]],"mmm-yyyy")</f>
        <v>Aug-2025</v>
      </c>
    </row>
    <row r="2564" spans="1:22" x14ac:dyDescent="0.2">
      <c r="A2564" s="11">
        <f t="shared" si="39"/>
        <v>45871</v>
      </c>
      <c r="B2564" s="12" t="s">
        <v>21</v>
      </c>
      <c r="C2564" s="12" t="str">
        <f>VLOOKUP(D2564, City_Mapping!A:B, 2, FALSE)</f>
        <v>India</v>
      </c>
      <c r="D2564" s="12" t="s">
        <v>33</v>
      </c>
      <c r="E2564" s="12" t="s">
        <v>34</v>
      </c>
      <c r="F2564" s="12" t="s">
        <v>40</v>
      </c>
      <c r="G2564" s="12">
        <v>76445</v>
      </c>
      <c r="H2564" s="12" t="s">
        <v>41</v>
      </c>
      <c r="I2564" s="12" t="s">
        <v>43</v>
      </c>
      <c r="J2564" s="12">
        <v>988391</v>
      </c>
      <c r="K2564" s="12">
        <v>1</v>
      </c>
      <c r="L2564" s="13">
        <v>3328</v>
      </c>
      <c r="M2564" s="14">
        <f>Table1[[#This Row],[Column1]]/100</f>
        <v>0.1</v>
      </c>
      <c r="N2564" s="13">
        <f>Table1[[#This Row],[Unit_Price]]*Table1[[#This Row],[Quantity]]*(1-Table1[[#This Row],[Discount_%]])</f>
        <v>2995.2000000000003</v>
      </c>
      <c r="O2564" s="13">
        <v>18353</v>
      </c>
      <c r="P2564" s="13">
        <f>Table1[[#This Row],[Revenue]]-Table1[[#This Row],[Cost]]</f>
        <v>-15357.8</v>
      </c>
      <c r="Q2564" s="12" t="s">
        <v>46</v>
      </c>
      <c r="R2564" s="12" t="s">
        <v>52</v>
      </c>
      <c r="S2564" s="12" t="s">
        <v>53</v>
      </c>
      <c r="T2564" s="12">
        <v>5</v>
      </c>
      <c r="U2564" s="12">
        <v>10</v>
      </c>
      <c r="V2564" s="20" t="str">
        <f>TEXT(Table1[[#This Row],[Date]],"mmm-yyyy")</f>
        <v>Aug-2025</v>
      </c>
    </row>
    <row r="2565" spans="1:22" x14ac:dyDescent="0.2">
      <c r="A2565" s="11">
        <f t="shared" si="39"/>
        <v>45871</v>
      </c>
      <c r="B2565" s="12" t="s">
        <v>22</v>
      </c>
      <c r="C2565" s="12" t="str">
        <f>VLOOKUP(D2565, City_Mapping!A:B, 2, FALSE)</f>
        <v>UK</v>
      </c>
      <c r="D2565" s="12" t="s">
        <v>29</v>
      </c>
      <c r="E2565" s="12" t="s">
        <v>35</v>
      </c>
      <c r="F2565" s="12" t="s">
        <v>38</v>
      </c>
      <c r="G2565" s="12">
        <v>44648</v>
      </c>
      <c r="H2565" s="12" t="s">
        <v>41</v>
      </c>
      <c r="I2565" s="12" t="s">
        <v>44</v>
      </c>
      <c r="J2565" s="12">
        <v>243606</v>
      </c>
      <c r="K2565" s="12">
        <v>7</v>
      </c>
      <c r="L2565" s="13">
        <v>1458</v>
      </c>
      <c r="M2565" s="14">
        <f>Table1[[#This Row],[Column1]]/100</f>
        <v>0.05</v>
      </c>
      <c r="N2565" s="13">
        <f>Table1[[#This Row],[Unit_Price]]*Table1[[#This Row],[Quantity]]*(1-Table1[[#This Row],[Discount_%]])</f>
        <v>9695.6999999999989</v>
      </c>
      <c r="O2565" s="13">
        <v>24287</v>
      </c>
      <c r="P2565" s="13">
        <f>Table1[[#This Row],[Revenue]]-Table1[[#This Row],[Cost]]</f>
        <v>-14591.300000000001</v>
      </c>
      <c r="Q2565" s="12" t="s">
        <v>47</v>
      </c>
      <c r="R2565" s="12" t="s">
        <v>52</v>
      </c>
      <c r="S2565" s="12" t="s">
        <v>56</v>
      </c>
      <c r="T2565" s="12">
        <v>3</v>
      </c>
      <c r="U2565" s="12">
        <v>5</v>
      </c>
      <c r="V2565" s="20" t="str">
        <f>TEXT(Table1[[#This Row],[Date]],"mmm-yyyy")</f>
        <v>Aug-2025</v>
      </c>
    </row>
    <row r="2566" spans="1:22" x14ac:dyDescent="0.2">
      <c r="A2566" s="11">
        <f t="shared" si="39"/>
        <v>45871</v>
      </c>
      <c r="B2566" s="12" t="s">
        <v>23</v>
      </c>
      <c r="C2566" s="12" t="str">
        <f>VLOOKUP(D2566, City_Mapping!A:B, 2, FALSE)</f>
        <v>India</v>
      </c>
      <c r="D2566" s="12" t="s">
        <v>32</v>
      </c>
      <c r="E2566" s="12" t="s">
        <v>35</v>
      </c>
      <c r="F2566" s="12" t="s">
        <v>38</v>
      </c>
      <c r="G2566" s="12">
        <v>70623</v>
      </c>
      <c r="H2566" s="12" t="s">
        <v>41</v>
      </c>
      <c r="I2566" s="12" t="s">
        <v>44</v>
      </c>
      <c r="J2566" s="12">
        <v>768128</v>
      </c>
      <c r="K2566" s="12">
        <v>9</v>
      </c>
      <c r="L2566" s="13">
        <v>4574</v>
      </c>
      <c r="M2566" s="14">
        <f>Table1[[#This Row],[Column1]]/100</f>
        <v>0</v>
      </c>
      <c r="N2566" s="13">
        <f>Table1[[#This Row],[Unit_Price]]*Table1[[#This Row],[Quantity]]*(1-Table1[[#This Row],[Discount_%]])</f>
        <v>41166</v>
      </c>
      <c r="O2566" s="13">
        <v>19904</v>
      </c>
      <c r="P2566" s="13">
        <f>Table1[[#This Row],[Revenue]]-Table1[[#This Row],[Cost]]</f>
        <v>21262</v>
      </c>
      <c r="Q2566" s="12" t="s">
        <v>48</v>
      </c>
      <c r="R2566" s="12" t="s">
        <v>50</v>
      </c>
      <c r="S2566" s="12" t="s">
        <v>54</v>
      </c>
      <c r="T2566" s="12">
        <v>5</v>
      </c>
      <c r="U2566" s="12">
        <v>0</v>
      </c>
      <c r="V2566" s="20" t="str">
        <f>TEXT(Table1[[#This Row],[Date]],"mmm-yyyy")</f>
        <v>Aug-2025</v>
      </c>
    </row>
    <row r="2567" spans="1:22" x14ac:dyDescent="0.2">
      <c r="A2567" s="11">
        <f t="shared" si="39"/>
        <v>45871</v>
      </c>
      <c r="B2567" s="12" t="s">
        <v>21</v>
      </c>
      <c r="C2567" s="12" t="str">
        <f>VLOOKUP(D2567, City_Mapping!A:B, 2, FALSE)</f>
        <v>UK</v>
      </c>
      <c r="D2567" s="12" t="s">
        <v>29</v>
      </c>
      <c r="E2567" s="12" t="s">
        <v>36</v>
      </c>
      <c r="F2567" s="12" t="s">
        <v>38</v>
      </c>
      <c r="G2567" s="12">
        <v>88033</v>
      </c>
      <c r="H2567" s="12" t="s">
        <v>41</v>
      </c>
      <c r="I2567" s="12" t="s">
        <v>43</v>
      </c>
      <c r="J2567" s="12">
        <v>384769</v>
      </c>
      <c r="K2567" s="12">
        <v>5</v>
      </c>
      <c r="L2567" s="13">
        <v>2558</v>
      </c>
      <c r="M2567" s="14">
        <f>Table1[[#This Row],[Column1]]/100</f>
        <v>0.1</v>
      </c>
      <c r="N2567" s="13">
        <f>Table1[[#This Row],[Unit_Price]]*Table1[[#This Row],[Quantity]]*(1-Table1[[#This Row],[Discount_%]])</f>
        <v>11511</v>
      </c>
      <c r="O2567" s="13">
        <v>4251</v>
      </c>
      <c r="P2567" s="13">
        <f>Table1[[#This Row],[Revenue]]-Table1[[#This Row],[Cost]]</f>
        <v>7260</v>
      </c>
      <c r="Q2567" s="12" t="s">
        <v>47</v>
      </c>
      <c r="R2567" s="12" t="s">
        <v>51</v>
      </c>
      <c r="S2567" s="12" t="s">
        <v>53</v>
      </c>
      <c r="T2567" s="12">
        <v>1</v>
      </c>
      <c r="U2567" s="12">
        <v>10</v>
      </c>
      <c r="V2567" s="20" t="str">
        <f>TEXT(Table1[[#This Row],[Date]],"mmm-yyyy")</f>
        <v>Aug-2025</v>
      </c>
    </row>
    <row r="2568" spans="1:22" x14ac:dyDescent="0.2">
      <c r="A2568" s="11">
        <f t="shared" si="39"/>
        <v>45871</v>
      </c>
      <c r="B2568" s="12" t="s">
        <v>21</v>
      </c>
      <c r="C2568" s="12" t="str">
        <f>VLOOKUP(D2568, City_Mapping!A:B, 2, FALSE)</f>
        <v>India</v>
      </c>
      <c r="D2568" s="12" t="s">
        <v>33</v>
      </c>
      <c r="E2568" s="12" t="s">
        <v>35</v>
      </c>
      <c r="F2568" s="12" t="s">
        <v>39</v>
      </c>
      <c r="G2568" s="12">
        <v>94480</v>
      </c>
      <c r="H2568" s="12" t="s">
        <v>42</v>
      </c>
      <c r="I2568" s="12" t="s">
        <v>44</v>
      </c>
      <c r="J2568" s="12">
        <v>597992</v>
      </c>
      <c r="K2568" s="12">
        <v>4</v>
      </c>
      <c r="L2568" s="13">
        <v>568</v>
      </c>
      <c r="M2568" s="14">
        <f>Table1[[#This Row],[Column1]]/100</f>
        <v>0.1</v>
      </c>
      <c r="N2568" s="13">
        <f>Table1[[#This Row],[Unit_Price]]*Table1[[#This Row],[Quantity]]*(1-Table1[[#This Row],[Discount_%]])</f>
        <v>2044.8</v>
      </c>
      <c r="O2568" s="13">
        <v>29250</v>
      </c>
      <c r="P2568" s="13">
        <f>Table1[[#This Row],[Revenue]]-Table1[[#This Row],[Cost]]</f>
        <v>-27205.200000000001</v>
      </c>
      <c r="Q2568" s="12" t="s">
        <v>46</v>
      </c>
      <c r="R2568" s="12" t="s">
        <v>51</v>
      </c>
      <c r="S2568" s="12" t="s">
        <v>53</v>
      </c>
      <c r="T2568" s="12">
        <v>3</v>
      </c>
      <c r="U2568" s="12">
        <v>10</v>
      </c>
      <c r="V2568" s="20" t="str">
        <f>TEXT(Table1[[#This Row],[Date]],"mmm-yyyy")</f>
        <v>Aug-2025</v>
      </c>
    </row>
    <row r="2569" spans="1:22" x14ac:dyDescent="0.2">
      <c r="A2569" s="11">
        <f t="shared" si="39"/>
        <v>45871</v>
      </c>
      <c r="B2569" s="12" t="s">
        <v>23</v>
      </c>
      <c r="C2569" s="12" t="str">
        <f>VLOOKUP(D2569, City_Mapping!A:B, 2, FALSE)</f>
        <v>India</v>
      </c>
      <c r="D2569" s="12" t="s">
        <v>33</v>
      </c>
      <c r="E2569" s="12" t="s">
        <v>36</v>
      </c>
      <c r="F2569" s="12" t="s">
        <v>37</v>
      </c>
      <c r="G2569" s="12">
        <v>17527</v>
      </c>
      <c r="H2569" s="12" t="s">
        <v>41</v>
      </c>
      <c r="I2569" s="12" t="s">
        <v>45</v>
      </c>
      <c r="J2569" s="12">
        <v>915092</v>
      </c>
      <c r="K2569" s="12">
        <v>4</v>
      </c>
      <c r="L2569" s="13">
        <v>2137</v>
      </c>
      <c r="M2569" s="14">
        <f>Table1[[#This Row],[Column1]]/100</f>
        <v>0.2</v>
      </c>
      <c r="N2569" s="13">
        <f>Table1[[#This Row],[Unit_Price]]*Table1[[#This Row],[Quantity]]*(1-Table1[[#This Row],[Discount_%]])</f>
        <v>6838.4000000000005</v>
      </c>
      <c r="O2569" s="13">
        <v>1193</v>
      </c>
      <c r="P2569" s="13">
        <f>Table1[[#This Row],[Revenue]]-Table1[[#This Row],[Cost]]</f>
        <v>5645.4000000000005</v>
      </c>
      <c r="Q2569" s="12" t="s">
        <v>46</v>
      </c>
      <c r="R2569" s="12" t="s">
        <v>51</v>
      </c>
      <c r="S2569" s="12" t="s">
        <v>54</v>
      </c>
      <c r="T2569" s="12">
        <v>2</v>
      </c>
      <c r="U2569" s="12">
        <v>20</v>
      </c>
      <c r="V2569" s="20" t="str">
        <f>TEXT(Table1[[#This Row],[Date]],"mmm-yyyy")</f>
        <v>Aug-2025</v>
      </c>
    </row>
    <row r="2570" spans="1:22" x14ac:dyDescent="0.2">
      <c r="A2570" s="11">
        <f t="shared" si="39"/>
        <v>45872</v>
      </c>
      <c r="B2570" s="12" t="s">
        <v>21</v>
      </c>
      <c r="C2570" s="12" t="str">
        <f>VLOOKUP(D2570, City_Mapping!A:B, 2, FALSE)</f>
        <v>India</v>
      </c>
      <c r="D2570" s="12" t="s">
        <v>33</v>
      </c>
      <c r="E2570" s="12" t="s">
        <v>34</v>
      </c>
      <c r="F2570" s="12" t="s">
        <v>38</v>
      </c>
      <c r="G2570" s="12">
        <v>13072</v>
      </c>
      <c r="H2570" s="12" t="s">
        <v>41</v>
      </c>
      <c r="I2570" s="12" t="s">
        <v>44</v>
      </c>
      <c r="J2570" s="12">
        <v>830536</v>
      </c>
      <c r="K2570" s="12">
        <v>8</v>
      </c>
      <c r="L2570" s="13">
        <v>701</v>
      </c>
      <c r="M2570" s="14">
        <f>Table1[[#This Row],[Column1]]/100</f>
        <v>0.1</v>
      </c>
      <c r="N2570" s="13">
        <f>Table1[[#This Row],[Unit_Price]]*Table1[[#This Row],[Quantity]]*(1-Table1[[#This Row],[Discount_%]])</f>
        <v>5047.2</v>
      </c>
      <c r="O2570" s="13">
        <v>28420</v>
      </c>
      <c r="P2570" s="13">
        <f>Table1[[#This Row],[Revenue]]-Table1[[#This Row],[Cost]]</f>
        <v>-23372.799999999999</v>
      </c>
      <c r="Q2570" s="12" t="s">
        <v>46</v>
      </c>
      <c r="R2570" s="12" t="s">
        <v>50</v>
      </c>
      <c r="S2570" s="12" t="s">
        <v>53</v>
      </c>
      <c r="T2570" s="12">
        <v>1</v>
      </c>
      <c r="U2570" s="12">
        <v>10</v>
      </c>
      <c r="V2570" s="20" t="str">
        <f>TEXT(Table1[[#This Row],[Date]],"mmm-yyyy")</f>
        <v>Aug-2025</v>
      </c>
    </row>
    <row r="2571" spans="1:22" x14ac:dyDescent="0.2">
      <c r="A2571" s="11">
        <f t="shared" si="39"/>
        <v>45872</v>
      </c>
      <c r="B2571" s="12" t="s">
        <v>22</v>
      </c>
      <c r="C2571" s="12" t="str">
        <f>VLOOKUP(D2571, City_Mapping!A:B, 2, FALSE)</f>
        <v>UAE</v>
      </c>
      <c r="D2571" s="12" t="s">
        <v>30</v>
      </c>
      <c r="E2571" s="12" t="s">
        <v>34</v>
      </c>
      <c r="F2571" s="12" t="s">
        <v>40</v>
      </c>
      <c r="G2571" s="12">
        <v>22018</v>
      </c>
      <c r="H2571" s="12" t="s">
        <v>41</v>
      </c>
      <c r="I2571" s="12" t="s">
        <v>43</v>
      </c>
      <c r="J2571" s="12">
        <v>120032</v>
      </c>
      <c r="K2571" s="12">
        <v>1</v>
      </c>
      <c r="L2571" s="13">
        <v>765</v>
      </c>
      <c r="M2571" s="14">
        <f>Table1[[#This Row],[Column1]]/100</f>
        <v>0.05</v>
      </c>
      <c r="N2571" s="13">
        <f>Table1[[#This Row],[Unit_Price]]*Table1[[#This Row],[Quantity]]*(1-Table1[[#This Row],[Discount_%]])</f>
        <v>726.75</v>
      </c>
      <c r="O2571" s="13">
        <v>24935</v>
      </c>
      <c r="P2571" s="13">
        <f>Table1[[#This Row],[Revenue]]-Table1[[#This Row],[Cost]]</f>
        <v>-24208.25</v>
      </c>
      <c r="Q2571" s="12" t="s">
        <v>46</v>
      </c>
      <c r="R2571" s="12" t="s">
        <v>52</v>
      </c>
      <c r="S2571" s="12" t="s">
        <v>53</v>
      </c>
      <c r="T2571" s="12">
        <v>1</v>
      </c>
      <c r="U2571" s="12">
        <v>5</v>
      </c>
      <c r="V2571" s="20" t="str">
        <f>TEXT(Table1[[#This Row],[Date]],"mmm-yyyy")</f>
        <v>Aug-2025</v>
      </c>
    </row>
    <row r="2572" spans="1:22" x14ac:dyDescent="0.2">
      <c r="A2572" s="11">
        <f t="shared" si="39"/>
        <v>45872</v>
      </c>
      <c r="B2572" s="12" t="s">
        <v>23</v>
      </c>
      <c r="C2572" s="12" t="str">
        <f>VLOOKUP(D2572, City_Mapping!A:B, 2, FALSE)</f>
        <v>USA</v>
      </c>
      <c r="D2572" s="12" t="s">
        <v>31</v>
      </c>
      <c r="E2572" s="12" t="s">
        <v>34</v>
      </c>
      <c r="F2572" s="12" t="s">
        <v>37</v>
      </c>
      <c r="G2572" s="12">
        <v>39652</v>
      </c>
      <c r="H2572" s="12" t="s">
        <v>42</v>
      </c>
      <c r="I2572" s="12" t="s">
        <v>45</v>
      </c>
      <c r="J2572" s="12">
        <v>531108</v>
      </c>
      <c r="K2572" s="12">
        <v>1</v>
      </c>
      <c r="L2572" s="13">
        <v>3625</v>
      </c>
      <c r="M2572" s="14">
        <f>Table1[[#This Row],[Column1]]/100</f>
        <v>0.2</v>
      </c>
      <c r="N2572" s="13">
        <f>Table1[[#This Row],[Unit_Price]]*Table1[[#This Row],[Quantity]]*(1-Table1[[#This Row],[Discount_%]])</f>
        <v>2900</v>
      </c>
      <c r="O2572" s="13">
        <v>14047</v>
      </c>
      <c r="P2572" s="13">
        <f>Table1[[#This Row],[Revenue]]-Table1[[#This Row],[Cost]]</f>
        <v>-11147</v>
      </c>
      <c r="Q2572" s="12" t="s">
        <v>49</v>
      </c>
      <c r="R2572" s="12" t="s">
        <v>50</v>
      </c>
      <c r="S2572" s="12" t="s">
        <v>55</v>
      </c>
      <c r="T2572" s="12">
        <v>4</v>
      </c>
      <c r="U2572" s="12">
        <v>20</v>
      </c>
      <c r="V2572" s="20" t="str">
        <f>TEXT(Table1[[#This Row],[Date]],"mmm-yyyy")</f>
        <v>Aug-2025</v>
      </c>
    </row>
    <row r="2573" spans="1:22" x14ac:dyDescent="0.2">
      <c r="A2573" s="11">
        <f t="shared" si="39"/>
        <v>45872</v>
      </c>
      <c r="B2573" s="12" t="s">
        <v>22</v>
      </c>
      <c r="C2573" s="12" t="str">
        <f>VLOOKUP(D2573, City_Mapping!A:B, 2, FALSE)</f>
        <v>India</v>
      </c>
      <c r="D2573" s="12" t="s">
        <v>28</v>
      </c>
      <c r="E2573" s="12" t="s">
        <v>34</v>
      </c>
      <c r="F2573" s="12" t="s">
        <v>40</v>
      </c>
      <c r="G2573" s="12">
        <v>14476</v>
      </c>
      <c r="H2573" s="12" t="s">
        <v>41</v>
      </c>
      <c r="I2573" s="12" t="s">
        <v>45</v>
      </c>
      <c r="J2573" s="12">
        <v>585341</v>
      </c>
      <c r="K2573" s="12">
        <v>8</v>
      </c>
      <c r="L2573" s="13">
        <v>738</v>
      </c>
      <c r="M2573" s="14">
        <f>Table1[[#This Row],[Column1]]/100</f>
        <v>0.1</v>
      </c>
      <c r="N2573" s="13">
        <f>Table1[[#This Row],[Unit_Price]]*Table1[[#This Row],[Quantity]]*(1-Table1[[#This Row],[Discount_%]])</f>
        <v>5313.6</v>
      </c>
      <c r="O2573" s="13">
        <v>18636</v>
      </c>
      <c r="P2573" s="13">
        <f>Table1[[#This Row],[Revenue]]-Table1[[#This Row],[Cost]]</f>
        <v>-13322.4</v>
      </c>
      <c r="Q2573" s="12" t="s">
        <v>47</v>
      </c>
      <c r="R2573" s="12" t="s">
        <v>52</v>
      </c>
      <c r="S2573" s="12" t="s">
        <v>55</v>
      </c>
      <c r="T2573" s="12">
        <v>3</v>
      </c>
      <c r="U2573" s="12">
        <v>10</v>
      </c>
      <c r="V2573" s="20" t="str">
        <f>TEXT(Table1[[#This Row],[Date]],"mmm-yyyy")</f>
        <v>Aug-2025</v>
      </c>
    </row>
    <row r="2574" spans="1:22" x14ac:dyDescent="0.2">
      <c r="A2574" s="11">
        <f t="shared" si="39"/>
        <v>45872</v>
      </c>
      <c r="B2574" s="12" t="s">
        <v>22</v>
      </c>
      <c r="C2574" s="12" t="str">
        <f>VLOOKUP(D2574, City_Mapping!A:B, 2, FALSE)</f>
        <v>UAE</v>
      </c>
      <c r="D2574" s="12" t="s">
        <v>30</v>
      </c>
      <c r="E2574" s="12" t="s">
        <v>35</v>
      </c>
      <c r="F2574" s="12" t="s">
        <v>37</v>
      </c>
      <c r="G2574" s="12">
        <v>37482</v>
      </c>
      <c r="H2574" s="12" t="s">
        <v>42</v>
      </c>
      <c r="I2574" s="12" t="s">
        <v>44</v>
      </c>
      <c r="J2574" s="12">
        <v>299451</v>
      </c>
      <c r="K2574" s="12">
        <v>2</v>
      </c>
      <c r="L2574" s="13">
        <v>790</v>
      </c>
      <c r="M2574" s="14">
        <f>Table1[[#This Row],[Column1]]/100</f>
        <v>0.05</v>
      </c>
      <c r="N2574" s="13">
        <f>Table1[[#This Row],[Unit_Price]]*Table1[[#This Row],[Quantity]]*(1-Table1[[#This Row],[Discount_%]])</f>
        <v>1501</v>
      </c>
      <c r="O2574" s="13">
        <v>18178</v>
      </c>
      <c r="P2574" s="13">
        <f>Table1[[#This Row],[Revenue]]-Table1[[#This Row],[Cost]]</f>
        <v>-16677</v>
      </c>
      <c r="Q2574" s="12" t="s">
        <v>46</v>
      </c>
      <c r="R2574" s="12" t="s">
        <v>50</v>
      </c>
      <c r="S2574" s="12" t="s">
        <v>56</v>
      </c>
      <c r="T2574" s="12">
        <v>4</v>
      </c>
      <c r="U2574" s="12">
        <v>5</v>
      </c>
      <c r="V2574" s="20" t="str">
        <f>TEXT(Table1[[#This Row],[Date]],"mmm-yyyy")</f>
        <v>Aug-2025</v>
      </c>
    </row>
    <row r="2575" spans="1:22" x14ac:dyDescent="0.2">
      <c r="A2575" s="11">
        <f t="shared" ref="A2575:A2638" si="40">A2563+1</f>
        <v>45872</v>
      </c>
      <c r="B2575" s="12" t="s">
        <v>22</v>
      </c>
      <c r="C2575" s="12" t="str">
        <f>VLOOKUP(D2575, City_Mapping!A:B, 2, FALSE)</f>
        <v>UAE</v>
      </c>
      <c r="D2575" s="12" t="s">
        <v>30</v>
      </c>
      <c r="E2575" s="12" t="s">
        <v>35</v>
      </c>
      <c r="F2575" s="12" t="s">
        <v>39</v>
      </c>
      <c r="G2575" s="12">
        <v>72513</v>
      </c>
      <c r="H2575" s="12" t="s">
        <v>42</v>
      </c>
      <c r="I2575" s="12" t="s">
        <v>45</v>
      </c>
      <c r="J2575" s="12">
        <v>648645</v>
      </c>
      <c r="K2575" s="12">
        <v>6</v>
      </c>
      <c r="L2575" s="13">
        <v>3894</v>
      </c>
      <c r="M2575" s="14">
        <f>Table1[[#This Row],[Column1]]/100</f>
        <v>0.2</v>
      </c>
      <c r="N2575" s="13">
        <f>Table1[[#This Row],[Unit_Price]]*Table1[[#This Row],[Quantity]]*(1-Table1[[#This Row],[Discount_%]])</f>
        <v>18691.2</v>
      </c>
      <c r="O2575" s="13">
        <v>28298</v>
      </c>
      <c r="P2575" s="13">
        <f>Table1[[#This Row],[Revenue]]-Table1[[#This Row],[Cost]]</f>
        <v>-9606.7999999999993</v>
      </c>
      <c r="Q2575" s="12" t="s">
        <v>48</v>
      </c>
      <c r="R2575" s="12" t="s">
        <v>51</v>
      </c>
      <c r="S2575" s="12" t="s">
        <v>56</v>
      </c>
      <c r="T2575" s="12">
        <v>3</v>
      </c>
      <c r="U2575" s="12">
        <v>20</v>
      </c>
      <c r="V2575" s="20" t="str">
        <f>TEXT(Table1[[#This Row],[Date]],"mmm-yyyy")</f>
        <v>Aug-2025</v>
      </c>
    </row>
    <row r="2576" spans="1:22" x14ac:dyDescent="0.2">
      <c r="A2576" s="11">
        <f t="shared" si="40"/>
        <v>45872</v>
      </c>
      <c r="B2576" s="12" t="s">
        <v>22</v>
      </c>
      <c r="C2576" s="12" t="str">
        <f>VLOOKUP(D2576, City_Mapping!A:B, 2, FALSE)</f>
        <v>USA</v>
      </c>
      <c r="D2576" s="12" t="s">
        <v>31</v>
      </c>
      <c r="E2576" s="12" t="s">
        <v>36</v>
      </c>
      <c r="F2576" s="12" t="s">
        <v>37</v>
      </c>
      <c r="G2576" s="12">
        <v>96411</v>
      </c>
      <c r="H2576" s="12" t="s">
        <v>41</v>
      </c>
      <c r="I2576" s="12" t="s">
        <v>43</v>
      </c>
      <c r="J2576" s="12">
        <v>575728</v>
      </c>
      <c r="K2576" s="12">
        <v>2</v>
      </c>
      <c r="L2576" s="13">
        <v>2308</v>
      </c>
      <c r="M2576" s="14">
        <f>Table1[[#This Row],[Column1]]/100</f>
        <v>0</v>
      </c>
      <c r="N2576" s="13">
        <f>Table1[[#This Row],[Unit_Price]]*Table1[[#This Row],[Quantity]]*(1-Table1[[#This Row],[Discount_%]])</f>
        <v>4616</v>
      </c>
      <c r="O2576" s="13">
        <v>2626</v>
      </c>
      <c r="P2576" s="13">
        <f>Table1[[#This Row],[Revenue]]-Table1[[#This Row],[Cost]]</f>
        <v>1990</v>
      </c>
      <c r="Q2576" s="12" t="s">
        <v>46</v>
      </c>
      <c r="R2576" s="12" t="s">
        <v>50</v>
      </c>
      <c r="S2576" s="12" t="s">
        <v>54</v>
      </c>
      <c r="T2576" s="12">
        <v>3</v>
      </c>
      <c r="U2576" s="12">
        <v>0</v>
      </c>
      <c r="V2576" s="20" t="str">
        <f>TEXT(Table1[[#This Row],[Date]],"mmm-yyyy")</f>
        <v>Aug-2025</v>
      </c>
    </row>
    <row r="2577" spans="1:22" x14ac:dyDescent="0.2">
      <c r="A2577" s="11">
        <f t="shared" si="40"/>
        <v>45872</v>
      </c>
      <c r="B2577" s="12" t="s">
        <v>23</v>
      </c>
      <c r="C2577" s="12" t="str">
        <f>VLOOKUP(D2577, City_Mapping!A:B, 2, FALSE)</f>
        <v>UAE</v>
      </c>
      <c r="D2577" s="12" t="s">
        <v>30</v>
      </c>
      <c r="E2577" s="12" t="s">
        <v>36</v>
      </c>
      <c r="F2577" s="12" t="s">
        <v>40</v>
      </c>
      <c r="G2577" s="12">
        <v>26219</v>
      </c>
      <c r="H2577" s="12" t="s">
        <v>42</v>
      </c>
      <c r="I2577" s="12" t="s">
        <v>44</v>
      </c>
      <c r="J2577" s="12">
        <v>362641</v>
      </c>
      <c r="K2577" s="12">
        <v>5</v>
      </c>
      <c r="L2577" s="13">
        <v>2589</v>
      </c>
      <c r="M2577" s="14">
        <f>Table1[[#This Row],[Column1]]/100</f>
        <v>0.05</v>
      </c>
      <c r="N2577" s="13">
        <f>Table1[[#This Row],[Unit_Price]]*Table1[[#This Row],[Quantity]]*(1-Table1[[#This Row],[Discount_%]])</f>
        <v>12297.75</v>
      </c>
      <c r="O2577" s="13">
        <v>17082</v>
      </c>
      <c r="P2577" s="13">
        <f>Table1[[#This Row],[Revenue]]-Table1[[#This Row],[Cost]]</f>
        <v>-4784.25</v>
      </c>
      <c r="Q2577" s="12" t="s">
        <v>47</v>
      </c>
      <c r="R2577" s="12" t="s">
        <v>52</v>
      </c>
      <c r="S2577" s="12" t="s">
        <v>55</v>
      </c>
      <c r="T2577" s="12">
        <v>1</v>
      </c>
      <c r="U2577" s="12">
        <v>5</v>
      </c>
      <c r="V2577" s="20" t="str">
        <f>TEXT(Table1[[#This Row],[Date]],"mmm-yyyy")</f>
        <v>Aug-2025</v>
      </c>
    </row>
    <row r="2578" spans="1:22" x14ac:dyDescent="0.2">
      <c r="A2578" s="11">
        <f t="shared" si="40"/>
        <v>45872</v>
      </c>
      <c r="B2578" s="12" t="s">
        <v>22</v>
      </c>
      <c r="C2578" s="12" t="str">
        <f>VLOOKUP(D2578, City_Mapping!A:B, 2, FALSE)</f>
        <v>India</v>
      </c>
      <c r="D2578" s="12" t="s">
        <v>33</v>
      </c>
      <c r="E2578" s="12" t="s">
        <v>36</v>
      </c>
      <c r="F2578" s="12" t="s">
        <v>37</v>
      </c>
      <c r="G2578" s="12">
        <v>40448</v>
      </c>
      <c r="H2578" s="12" t="s">
        <v>41</v>
      </c>
      <c r="I2578" s="12" t="s">
        <v>45</v>
      </c>
      <c r="J2578" s="12">
        <v>495350</v>
      </c>
      <c r="K2578" s="12">
        <v>3</v>
      </c>
      <c r="L2578" s="13">
        <v>1454</v>
      </c>
      <c r="M2578" s="14">
        <f>Table1[[#This Row],[Column1]]/100</f>
        <v>0.1</v>
      </c>
      <c r="N2578" s="13">
        <f>Table1[[#This Row],[Unit_Price]]*Table1[[#This Row],[Quantity]]*(1-Table1[[#This Row],[Discount_%]])</f>
        <v>3925.8</v>
      </c>
      <c r="O2578" s="13">
        <v>14950</v>
      </c>
      <c r="P2578" s="13">
        <f>Table1[[#This Row],[Revenue]]-Table1[[#This Row],[Cost]]</f>
        <v>-11024.2</v>
      </c>
      <c r="Q2578" s="12" t="s">
        <v>49</v>
      </c>
      <c r="R2578" s="12" t="s">
        <v>51</v>
      </c>
      <c r="S2578" s="12" t="s">
        <v>56</v>
      </c>
      <c r="T2578" s="12">
        <v>5</v>
      </c>
      <c r="U2578" s="12">
        <v>10</v>
      </c>
      <c r="V2578" s="20" t="str">
        <f>TEXT(Table1[[#This Row],[Date]],"mmm-yyyy")</f>
        <v>Aug-2025</v>
      </c>
    </row>
    <row r="2579" spans="1:22" x14ac:dyDescent="0.2">
      <c r="A2579" s="11">
        <f t="shared" si="40"/>
        <v>45872</v>
      </c>
      <c r="B2579" s="12" t="s">
        <v>22</v>
      </c>
      <c r="C2579" s="12" t="str">
        <f>VLOOKUP(D2579, City_Mapping!A:B, 2, FALSE)</f>
        <v>India</v>
      </c>
      <c r="D2579" s="12" t="s">
        <v>33</v>
      </c>
      <c r="E2579" s="12" t="s">
        <v>36</v>
      </c>
      <c r="F2579" s="12" t="s">
        <v>39</v>
      </c>
      <c r="G2579" s="12">
        <v>89903</v>
      </c>
      <c r="H2579" s="12" t="s">
        <v>41</v>
      </c>
      <c r="I2579" s="12" t="s">
        <v>43</v>
      </c>
      <c r="J2579" s="12">
        <v>249905</v>
      </c>
      <c r="K2579" s="12">
        <v>7</v>
      </c>
      <c r="L2579" s="13">
        <v>2430</v>
      </c>
      <c r="M2579" s="14">
        <f>Table1[[#This Row],[Column1]]/100</f>
        <v>0.2</v>
      </c>
      <c r="N2579" s="13">
        <f>Table1[[#This Row],[Unit_Price]]*Table1[[#This Row],[Quantity]]*(1-Table1[[#This Row],[Discount_%]])</f>
        <v>13608</v>
      </c>
      <c r="O2579" s="13">
        <v>12033</v>
      </c>
      <c r="P2579" s="13">
        <f>Table1[[#This Row],[Revenue]]-Table1[[#This Row],[Cost]]</f>
        <v>1575</v>
      </c>
      <c r="Q2579" s="12" t="s">
        <v>47</v>
      </c>
      <c r="R2579" s="12" t="s">
        <v>51</v>
      </c>
      <c r="S2579" s="12" t="s">
        <v>55</v>
      </c>
      <c r="T2579" s="12">
        <v>4</v>
      </c>
      <c r="U2579" s="12">
        <v>20</v>
      </c>
      <c r="V2579" s="20" t="str">
        <f>TEXT(Table1[[#This Row],[Date]],"mmm-yyyy")</f>
        <v>Aug-2025</v>
      </c>
    </row>
    <row r="2580" spans="1:22" x14ac:dyDescent="0.2">
      <c r="A2580" s="11">
        <f t="shared" si="40"/>
        <v>45872</v>
      </c>
      <c r="B2580" s="12" t="s">
        <v>21</v>
      </c>
      <c r="C2580" s="12" t="str">
        <f>VLOOKUP(D2580, City_Mapping!A:B, 2, FALSE)</f>
        <v>UK</v>
      </c>
      <c r="D2580" s="12" t="s">
        <v>29</v>
      </c>
      <c r="E2580" s="12" t="s">
        <v>36</v>
      </c>
      <c r="F2580" s="12" t="s">
        <v>40</v>
      </c>
      <c r="G2580" s="12">
        <v>35120</v>
      </c>
      <c r="H2580" s="12" t="s">
        <v>42</v>
      </c>
      <c r="I2580" s="12" t="s">
        <v>44</v>
      </c>
      <c r="J2580" s="12">
        <v>564164</v>
      </c>
      <c r="K2580" s="12">
        <v>9</v>
      </c>
      <c r="L2580" s="13">
        <v>4580</v>
      </c>
      <c r="M2580" s="14">
        <f>Table1[[#This Row],[Column1]]/100</f>
        <v>0</v>
      </c>
      <c r="N2580" s="13">
        <f>Table1[[#This Row],[Unit_Price]]*Table1[[#This Row],[Quantity]]*(1-Table1[[#This Row],[Discount_%]])</f>
        <v>41220</v>
      </c>
      <c r="O2580" s="13">
        <v>6190</v>
      </c>
      <c r="P2580" s="13">
        <f>Table1[[#This Row],[Revenue]]-Table1[[#This Row],[Cost]]</f>
        <v>35030</v>
      </c>
      <c r="Q2580" s="12" t="s">
        <v>48</v>
      </c>
      <c r="R2580" s="12" t="s">
        <v>52</v>
      </c>
      <c r="S2580" s="12" t="s">
        <v>56</v>
      </c>
      <c r="T2580" s="12">
        <v>4</v>
      </c>
      <c r="U2580" s="12">
        <v>0</v>
      </c>
      <c r="V2580" s="20" t="str">
        <f>TEXT(Table1[[#This Row],[Date]],"mmm-yyyy")</f>
        <v>Aug-2025</v>
      </c>
    </row>
    <row r="2581" spans="1:22" x14ac:dyDescent="0.2">
      <c r="A2581" s="11">
        <f t="shared" si="40"/>
        <v>45872</v>
      </c>
      <c r="B2581" s="12" t="s">
        <v>23</v>
      </c>
      <c r="C2581" s="12" t="str">
        <f>VLOOKUP(D2581, City_Mapping!A:B, 2, FALSE)</f>
        <v>India</v>
      </c>
      <c r="D2581" s="12" t="s">
        <v>32</v>
      </c>
      <c r="E2581" s="12" t="s">
        <v>34</v>
      </c>
      <c r="F2581" s="12" t="s">
        <v>38</v>
      </c>
      <c r="G2581" s="12">
        <v>16855</v>
      </c>
      <c r="H2581" s="12" t="s">
        <v>42</v>
      </c>
      <c r="I2581" s="12" t="s">
        <v>43</v>
      </c>
      <c r="J2581" s="12">
        <v>811960</v>
      </c>
      <c r="K2581" s="12">
        <v>2</v>
      </c>
      <c r="L2581" s="13">
        <v>783</v>
      </c>
      <c r="M2581" s="14">
        <f>Table1[[#This Row],[Column1]]/100</f>
        <v>0.05</v>
      </c>
      <c r="N2581" s="13">
        <f>Table1[[#This Row],[Unit_Price]]*Table1[[#This Row],[Quantity]]*(1-Table1[[#This Row],[Discount_%]])</f>
        <v>1487.6999999999998</v>
      </c>
      <c r="O2581" s="13">
        <v>9282</v>
      </c>
      <c r="P2581" s="13">
        <f>Table1[[#This Row],[Revenue]]-Table1[[#This Row],[Cost]]</f>
        <v>-7794.3</v>
      </c>
      <c r="Q2581" s="12" t="s">
        <v>49</v>
      </c>
      <c r="R2581" s="12" t="s">
        <v>52</v>
      </c>
      <c r="S2581" s="12" t="s">
        <v>53</v>
      </c>
      <c r="T2581" s="12">
        <v>1</v>
      </c>
      <c r="U2581" s="12">
        <v>5</v>
      </c>
      <c r="V2581" s="20" t="str">
        <f>TEXT(Table1[[#This Row],[Date]],"mmm-yyyy")</f>
        <v>Aug-2025</v>
      </c>
    </row>
    <row r="2582" spans="1:22" x14ac:dyDescent="0.2">
      <c r="A2582" s="11">
        <f t="shared" si="40"/>
        <v>45873</v>
      </c>
      <c r="B2582" s="12" t="s">
        <v>23</v>
      </c>
      <c r="C2582" s="12" t="str">
        <f>VLOOKUP(D2582, City_Mapping!A:B, 2, FALSE)</f>
        <v>UAE</v>
      </c>
      <c r="D2582" s="12" t="s">
        <v>30</v>
      </c>
      <c r="E2582" s="12" t="s">
        <v>34</v>
      </c>
      <c r="F2582" s="12" t="s">
        <v>37</v>
      </c>
      <c r="G2582" s="12">
        <v>66553</v>
      </c>
      <c r="H2582" s="12" t="s">
        <v>42</v>
      </c>
      <c r="I2582" s="12" t="s">
        <v>45</v>
      </c>
      <c r="J2582" s="12">
        <v>431972</v>
      </c>
      <c r="K2582" s="12">
        <v>7</v>
      </c>
      <c r="L2582" s="13">
        <v>1306</v>
      </c>
      <c r="M2582" s="14">
        <f>Table1[[#This Row],[Column1]]/100</f>
        <v>0</v>
      </c>
      <c r="N2582" s="13">
        <f>Table1[[#This Row],[Unit_Price]]*Table1[[#This Row],[Quantity]]*(1-Table1[[#This Row],[Discount_%]])</f>
        <v>9142</v>
      </c>
      <c r="O2582" s="13">
        <v>12869</v>
      </c>
      <c r="P2582" s="13">
        <f>Table1[[#This Row],[Revenue]]-Table1[[#This Row],[Cost]]</f>
        <v>-3727</v>
      </c>
      <c r="Q2582" s="12" t="s">
        <v>47</v>
      </c>
      <c r="R2582" s="12" t="s">
        <v>50</v>
      </c>
      <c r="S2582" s="12" t="s">
        <v>53</v>
      </c>
      <c r="T2582" s="12">
        <v>5</v>
      </c>
      <c r="U2582" s="12">
        <v>0</v>
      </c>
      <c r="V2582" s="20" t="str">
        <f>TEXT(Table1[[#This Row],[Date]],"mmm-yyyy")</f>
        <v>Aug-2025</v>
      </c>
    </row>
    <row r="2583" spans="1:22" x14ac:dyDescent="0.2">
      <c r="A2583" s="11">
        <f t="shared" si="40"/>
        <v>45873</v>
      </c>
      <c r="B2583" s="12" t="s">
        <v>20</v>
      </c>
      <c r="C2583" s="12" t="str">
        <f>VLOOKUP(D2583, City_Mapping!A:B, 2, FALSE)</f>
        <v>India</v>
      </c>
      <c r="D2583" s="12" t="s">
        <v>32</v>
      </c>
      <c r="E2583" s="12" t="s">
        <v>34</v>
      </c>
      <c r="F2583" s="12" t="s">
        <v>40</v>
      </c>
      <c r="G2583" s="12">
        <v>78633</v>
      </c>
      <c r="H2583" s="12" t="s">
        <v>42</v>
      </c>
      <c r="I2583" s="12" t="s">
        <v>44</v>
      </c>
      <c r="J2583" s="12">
        <v>455067</v>
      </c>
      <c r="K2583" s="12">
        <v>8</v>
      </c>
      <c r="L2583" s="13">
        <v>2406</v>
      </c>
      <c r="M2583" s="14">
        <f>Table1[[#This Row],[Column1]]/100</f>
        <v>0.05</v>
      </c>
      <c r="N2583" s="13">
        <f>Table1[[#This Row],[Unit_Price]]*Table1[[#This Row],[Quantity]]*(1-Table1[[#This Row],[Discount_%]])</f>
        <v>18285.599999999999</v>
      </c>
      <c r="O2583" s="13">
        <v>8243</v>
      </c>
      <c r="P2583" s="13">
        <f>Table1[[#This Row],[Revenue]]-Table1[[#This Row],[Cost]]</f>
        <v>10042.599999999999</v>
      </c>
      <c r="Q2583" s="12" t="s">
        <v>46</v>
      </c>
      <c r="R2583" s="12" t="s">
        <v>52</v>
      </c>
      <c r="S2583" s="12" t="s">
        <v>54</v>
      </c>
      <c r="T2583" s="12">
        <v>3</v>
      </c>
      <c r="U2583" s="12">
        <v>5</v>
      </c>
      <c r="V2583" s="20" t="str">
        <f>TEXT(Table1[[#This Row],[Date]],"mmm-yyyy")</f>
        <v>Aug-2025</v>
      </c>
    </row>
    <row r="2584" spans="1:22" x14ac:dyDescent="0.2">
      <c r="A2584" s="11">
        <f t="shared" si="40"/>
        <v>45873</v>
      </c>
      <c r="B2584" s="12" t="s">
        <v>23</v>
      </c>
      <c r="C2584" s="12" t="str">
        <f>VLOOKUP(D2584, City_Mapping!A:B, 2, FALSE)</f>
        <v>India</v>
      </c>
      <c r="D2584" s="12" t="s">
        <v>28</v>
      </c>
      <c r="E2584" s="12" t="s">
        <v>36</v>
      </c>
      <c r="F2584" s="12" t="s">
        <v>37</v>
      </c>
      <c r="G2584" s="12">
        <v>54585</v>
      </c>
      <c r="H2584" s="12" t="s">
        <v>41</v>
      </c>
      <c r="I2584" s="12" t="s">
        <v>44</v>
      </c>
      <c r="J2584" s="12">
        <v>983794</v>
      </c>
      <c r="K2584" s="12">
        <v>8</v>
      </c>
      <c r="L2584" s="13">
        <v>3176</v>
      </c>
      <c r="M2584" s="14">
        <f>Table1[[#This Row],[Column1]]/100</f>
        <v>0.1</v>
      </c>
      <c r="N2584" s="13">
        <f>Table1[[#This Row],[Unit_Price]]*Table1[[#This Row],[Quantity]]*(1-Table1[[#This Row],[Discount_%]])</f>
        <v>22867.200000000001</v>
      </c>
      <c r="O2584" s="13">
        <v>15780</v>
      </c>
      <c r="P2584" s="13">
        <f>Table1[[#This Row],[Revenue]]-Table1[[#This Row],[Cost]]</f>
        <v>7087.2000000000007</v>
      </c>
      <c r="Q2584" s="12" t="s">
        <v>48</v>
      </c>
      <c r="R2584" s="12" t="s">
        <v>52</v>
      </c>
      <c r="S2584" s="12" t="s">
        <v>55</v>
      </c>
      <c r="T2584" s="12">
        <v>3</v>
      </c>
      <c r="U2584" s="12">
        <v>10</v>
      </c>
      <c r="V2584" s="20" t="str">
        <f>TEXT(Table1[[#This Row],[Date]],"mmm-yyyy")</f>
        <v>Aug-2025</v>
      </c>
    </row>
    <row r="2585" spans="1:22" x14ac:dyDescent="0.2">
      <c r="A2585" s="11">
        <f t="shared" si="40"/>
        <v>45873</v>
      </c>
      <c r="B2585" s="12" t="s">
        <v>23</v>
      </c>
      <c r="C2585" s="12" t="str">
        <f>VLOOKUP(D2585, City_Mapping!A:B, 2, FALSE)</f>
        <v>India</v>
      </c>
      <c r="D2585" s="12" t="s">
        <v>33</v>
      </c>
      <c r="E2585" s="12" t="s">
        <v>34</v>
      </c>
      <c r="F2585" s="12" t="s">
        <v>39</v>
      </c>
      <c r="G2585" s="12">
        <v>95425</v>
      </c>
      <c r="H2585" s="12" t="s">
        <v>42</v>
      </c>
      <c r="I2585" s="12" t="s">
        <v>45</v>
      </c>
      <c r="J2585" s="12">
        <v>231098</v>
      </c>
      <c r="K2585" s="12">
        <v>7</v>
      </c>
      <c r="L2585" s="13">
        <v>4071</v>
      </c>
      <c r="M2585" s="14">
        <f>Table1[[#This Row],[Column1]]/100</f>
        <v>0.05</v>
      </c>
      <c r="N2585" s="13">
        <f>Table1[[#This Row],[Unit_Price]]*Table1[[#This Row],[Quantity]]*(1-Table1[[#This Row],[Discount_%]])</f>
        <v>27072.149999999998</v>
      </c>
      <c r="O2585" s="13">
        <v>8364</v>
      </c>
      <c r="P2585" s="13">
        <f>Table1[[#This Row],[Revenue]]-Table1[[#This Row],[Cost]]</f>
        <v>18708.149999999998</v>
      </c>
      <c r="Q2585" s="12" t="s">
        <v>48</v>
      </c>
      <c r="R2585" s="12" t="s">
        <v>52</v>
      </c>
      <c r="S2585" s="12" t="s">
        <v>55</v>
      </c>
      <c r="T2585" s="12">
        <v>5</v>
      </c>
      <c r="U2585" s="12">
        <v>5</v>
      </c>
      <c r="V2585" s="20" t="str">
        <f>TEXT(Table1[[#This Row],[Date]],"mmm-yyyy")</f>
        <v>Aug-2025</v>
      </c>
    </row>
    <row r="2586" spans="1:22" x14ac:dyDescent="0.2">
      <c r="A2586" s="11">
        <f t="shared" si="40"/>
        <v>45873</v>
      </c>
      <c r="B2586" s="12" t="s">
        <v>20</v>
      </c>
      <c r="C2586" s="12" t="str">
        <f>VLOOKUP(D2586, City_Mapping!A:B, 2, FALSE)</f>
        <v>UK</v>
      </c>
      <c r="D2586" s="12" t="s">
        <v>29</v>
      </c>
      <c r="E2586" s="12" t="s">
        <v>34</v>
      </c>
      <c r="F2586" s="12" t="s">
        <v>40</v>
      </c>
      <c r="G2586" s="12">
        <v>11084</v>
      </c>
      <c r="H2586" s="12" t="s">
        <v>42</v>
      </c>
      <c r="I2586" s="12" t="s">
        <v>43</v>
      </c>
      <c r="J2586" s="12">
        <v>898540</v>
      </c>
      <c r="K2586" s="12">
        <v>4</v>
      </c>
      <c r="L2586" s="13">
        <v>4259</v>
      </c>
      <c r="M2586" s="14">
        <f>Table1[[#This Row],[Column1]]/100</f>
        <v>0.1</v>
      </c>
      <c r="N2586" s="13">
        <f>Table1[[#This Row],[Unit_Price]]*Table1[[#This Row],[Quantity]]*(1-Table1[[#This Row],[Discount_%]])</f>
        <v>15332.4</v>
      </c>
      <c r="O2586" s="13">
        <v>21556</v>
      </c>
      <c r="P2586" s="13">
        <f>Table1[[#This Row],[Revenue]]-Table1[[#This Row],[Cost]]</f>
        <v>-6223.6</v>
      </c>
      <c r="Q2586" s="12" t="s">
        <v>49</v>
      </c>
      <c r="R2586" s="12" t="s">
        <v>51</v>
      </c>
      <c r="S2586" s="12" t="s">
        <v>55</v>
      </c>
      <c r="T2586" s="12">
        <v>3</v>
      </c>
      <c r="U2586" s="12">
        <v>10</v>
      </c>
      <c r="V2586" s="20" t="str">
        <f>TEXT(Table1[[#This Row],[Date]],"mmm-yyyy")</f>
        <v>Aug-2025</v>
      </c>
    </row>
    <row r="2587" spans="1:22" x14ac:dyDescent="0.2">
      <c r="A2587" s="11">
        <f t="shared" si="40"/>
        <v>45873</v>
      </c>
      <c r="B2587" s="12" t="s">
        <v>23</v>
      </c>
      <c r="C2587" s="12" t="str">
        <f>VLOOKUP(D2587, City_Mapping!A:B, 2, FALSE)</f>
        <v>India</v>
      </c>
      <c r="D2587" s="12" t="s">
        <v>28</v>
      </c>
      <c r="E2587" s="12" t="s">
        <v>34</v>
      </c>
      <c r="F2587" s="12" t="s">
        <v>38</v>
      </c>
      <c r="G2587" s="12">
        <v>31944</v>
      </c>
      <c r="H2587" s="12" t="s">
        <v>42</v>
      </c>
      <c r="I2587" s="12" t="s">
        <v>45</v>
      </c>
      <c r="J2587" s="12">
        <v>638758</v>
      </c>
      <c r="K2587" s="12">
        <v>4</v>
      </c>
      <c r="L2587" s="13">
        <v>4569</v>
      </c>
      <c r="M2587" s="14">
        <f>Table1[[#This Row],[Column1]]/100</f>
        <v>0.05</v>
      </c>
      <c r="N2587" s="13">
        <f>Table1[[#This Row],[Unit_Price]]*Table1[[#This Row],[Quantity]]*(1-Table1[[#This Row],[Discount_%]])</f>
        <v>17362.2</v>
      </c>
      <c r="O2587" s="13">
        <v>12711</v>
      </c>
      <c r="P2587" s="13">
        <f>Table1[[#This Row],[Revenue]]-Table1[[#This Row],[Cost]]</f>
        <v>4651.2000000000007</v>
      </c>
      <c r="Q2587" s="12" t="s">
        <v>47</v>
      </c>
      <c r="R2587" s="12" t="s">
        <v>52</v>
      </c>
      <c r="S2587" s="12" t="s">
        <v>55</v>
      </c>
      <c r="T2587" s="12">
        <v>4</v>
      </c>
      <c r="U2587" s="12">
        <v>5</v>
      </c>
      <c r="V2587" s="20" t="str">
        <f>TEXT(Table1[[#This Row],[Date]],"mmm-yyyy")</f>
        <v>Aug-2025</v>
      </c>
    </row>
    <row r="2588" spans="1:22" x14ac:dyDescent="0.2">
      <c r="A2588" s="11">
        <f t="shared" si="40"/>
        <v>45873</v>
      </c>
      <c r="B2588" s="12" t="s">
        <v>23</v>
      </c>
      <c r="C2588" s="12" t="str">
        <f>VLOOKUP(D2588, City_Mapping!A:B, 2, FALSE)</f>
        <v>UK</v>
      </c>
      <c r="D2588" s="12" t="s">
        <v>29</v>
      </c>
      <c r="E2588" s="12" t="s">
        <v>34</v>
      </c>
      <c r="F2588" s="12" t="s">
        <v>38</v>
      </c>
      <c r="G2588" s="12">
        <v>43921</v>
      </c>
      <c r="H2588" s="12" t="s">
        <v>42</v>
      </c>
      <c r="I2588" s="12" t="s">
        <v>44</v>
      </c>
      <c r="J2588" s="12">
        <v>391929</v>
      </c>
      <c r="K2588" s="12">
        <v>9</v>
      </c>
      <c r="L2588" s="13">
        <v>2118</v>
      </c>
      <c r="M2588" s="14">
        <f>Table1[[#This Row],[Column1]]/100</f>
        <v>0.2</v>
      </c>
      <c r="N2588" s="13">
        <f>Table1[[#This Row],[Unit_Price]]*Table1[[#This Row],[Quantity]]*(1-Table1[[#This Row],[Discount_%]])</f>
        <v>15249.6</v>
      </c>
      <c r="O2588" s="13">
        <v>18704</v>
      </c>
      <c r="P2588" s="13">
        <f>Table1[[#This Row],[Revenue]]-Table1[[#This Row],[Cost]]</f>
        <v>-3454.3999999999996</v>
      </c>
      <c r="Q2588" s="12" t="s">
        <v>48</v>
      </c>
      <c r="R2588" s="12" t="s">
        <v>51</v>
      </c>
      <c r="S2588" s="12" t="s">
        <v>53</v>
      </c>
      <c r="T2588" s="12">
        <v>4</v>
      </c>
      <c r="U2588" s="12">
        <v>20</v>
      </c>
      <c r="V2588" s="20" t="str">
        <f>TEXT(Table1[[#This Row],[Date]],"mmm-yyyy")</f>
        <v>Aug-2025</v>
      </c>
    </row>
    <row r="2589" spans="1:22" x14ac:dyDescent="0.2">
      <c r="A2589" s="11">
        <f t="shared" si="40"/>
        <v>45873</v>
      </c>
      <c r="B2589" s="12" t="s">
        <v>23</v>
      </c>
      <c r="C2589" s="12" t="str">
        <f>VLOOKUP(D2589, City_Mapping!A:B, 2, FALSE)</f>
        <v>USA</v>
      </c>
      <c r="D2589" s="12" t="s">
        <v>31</v>
      </c>
      <c r="E2589" s="12" t="s">
        <v>35</v>
      </c>
      <c r="F2589" s="12" t="s">
        <v>37</v>
      </c>
      <c r="G2589" s="12">
        <v>71282</v>
      </c>
      <c r="H2589" s="12" t="s">
        <v>41</v>
      </c>
      <c r="I2589" s="12" t="s">
        <v>44</v>
      </c>
      <c r="J2589" s="12">
        <v>495469</v>
      </c>
      <c r="K2589" s="12">
        <v>9</v>
      </c>
      <c r="L2589" s="13">
        <v>1308</v>
      </c>
      <c r="M2589" s="14">
        <f>Table1[[#This Row],[Column1]]/100</f>
        <v>0.05</v>
      </c>
      <c r="N2589" s="13">
        <f>Table1[[#This Row],[Unit_Price]]*Table1[[#This Row],[Quantity]]*(1-Table1[[#This Row],[Discount_%]])</f>
        <v>11183.4</v>
      </c>
      <c r="O2589" s="13">
        <v>4459</v>
      </c>
      <c r="P2589" s="13">
        <f>Table1[[#This Row],[Revenue]]-Table1[[#This Row],[Cost]]</f>
        <v>6724.4</v>
      </c>
      <c r="Q2589" s="12" t="s">
        <v>49</v>
      </c>
      <c r="R2589" s="12" t="s">
        <v>51</v>
      </c>
      <c r="S2589" s="12" t="s">
        <v>53</v>
      </c>
      <c r="T2589" s="12">
        <v>4</v>
      </c>
      <c r="U2589" s="12">
        <v>5</v>
      </c>
      <c r="V2589" s="20" t="str">
        <f>TEXT(Table1[[#This Row],[Date]],"mmm-yyyy")</f>
        <v>Aug-2025</v>
      </c>
    </row>
    <row r="2590" spans="1:22" x14ac:dyDescent="0.2">
      <c r="A2590" s="11">
        <f t="shared" si="40"/>
        <v>45873</v>
      </c>
      <c r="B2590" s="12" t="s">
        <v>23</v>
      </c>
      <c r="C2590" s="12" t="str">
        <f>VLOOKUP(D2590, City_Mapping!A:B, 2, FALSE)</f>
        <v>India</v>
      </c>
      <c r="D2590" s="12" t="s">
        <v>33</v>
      </c>
      <c r="E2590" s="12" t="s">
        <v>36</v>
      </c>
      <c r="F2590" s="12" t="s">
        <v>39</v>
      </c>
      <c r="G2590" s="12">
        <v>97393</v>
      </c>
      <c r="H2590" s="12" t="s">
        <v>41</v>
      </c>
      <c r="I2590" s="12" t="s">
        <v>45</v>
      </c>
      <c r="J2590" s="12">
        <v>558105</v>
      </c>
      <c r="K2590" s="12">
        <v>5</v>
      </c>
      <c r="L2590" s="13">
        <v>4286</v>
      </c>
      <c r="M2590" s="14">
        <f>Table1[[#This Row],[Column1]]/100</f>
        <v>0.05</v>
      </c>
      <c r="N2590" s="13">
        <f>Table1[[#This Row],[Unit_Price]]*Table1[[#This Row],[Quantity]]*(1-Table1[[#This Row],[Discount_%]])</f>
        <v>20358.5</v>
      </c>
      <c r="O2590" s="13">
        <v>3369</v>
      </c>
      <c r="P2590" s="13">
        <f>Table1[[#This Row],[Revenue]]-Table1[[#This Row],[Cost]]</f>
        <v>16989.5</v>
      </c>
      <c r="Q2590" s="12" t="s">
        <v>46</v>
      </c>
      <c r="R2590" s="12" t="s">
        <v>51</v>
      </c>
      <c r="S2590" s="12" t="s">
        <v>55</v>
      </c>
      <c r="T2590" s="12">
        <v>1</v>
      </c>
      <c r="U2590" s="12">
        <v>5</v>
      </c>
      <c r="V2590" s="20" t="str">
        <f>TEXT(Table1[[#This Row],[Date]],"mmm-yyyy")</f>
        <v>Aug-2025</v>
      </c>
    </row>
    <row r="2591" spans="1:22" x14ac:dyDescent="0.2">
      <c r="A2591" s="11">
        <f t="shared" si="40"/>
        <v>45873</v>
      </c>
      <c r="B2591" s="12" t="s">
        <v>20</v>
      </c>
      <c r="C2591" s="12" t="str">
        <f>VLOOKUP(D2591, City_Mapping!A:B, 2, FALSE)</f>
        <v>India</v>
      </c>
      <c r="D2591" s="12" t="s">
        <v>28</v>
      </c>
      <c r="E2591" s="12" t="s">
        <v>36</v>
      </c>
      <c r="F2591" s="12" t="s">
        <v>39</v>
      </c>
      <c r="G2591" s="12">
        <v>61397</v>
      </c>
      <c r="H2591" s="12" t="s">
        <v>42</v>
      </c>
      <c r="I2591" s="12" t="s">
        <v>43</v>
      </c>
      <c r="J2591" s="12">
        <v>906458</v>
      </c>
      <c r="K2591" s="12">
        <v>7</v>
      </c>
      <c r="L2591" s="13">
        <v>1441</v>
      </c>
      <c r="M2591" s="14">
        <f>Table1[[#This Row],[Column1]]/100</f>
        <v>0.15</v>
      </c>
      <c r="N2591" s="13">
        <f>Table1[[#This Row],[Unit_Price]]*Table1[[#This Row],[Quantity]]*(1-Table1[[#This Row],[Discount_%]])</f>
        <v>8573.9499999999989</v>
      </c>
      <c r="O2591" s="13">
        <v>19852</v>
      </c>
      <c r="P2591" s="13">
        <f>Table1[[#This Row],[Revenue]]-Table1[[#This Row],[Cost]]</f>
        <v>-11278.050000000001</v>
      </c>
      <c r="Q2591" s="12" t="s">
        <v>46</v>
      </c>
      <c r="R2591" s="12" t="s">
        <v>52</v>
      </c>
      <c r="S2591" s="12" t="s">
        <v>54</v>
      </c>
      <c r="T2591" s="12">
        <v>3</v>
      </c>
      <c r="U2591" s="12">
        <v>15</v>
      </c>
      <c r="V2591" s="20" t="str">
        <f>TEXT(Table1[[#This Row],[Date]],"mmm-yyyy")</f>
        <v>Aug-2025</v>
      </c>
    </row>
    <row r="2592" spans="1:22" x14ac:dyDescent="0.2">
      <c r="A2592" s="11">
        <f t="shared" si="40"/>
        <v>45873</v>
      </c>
      <c r="B2592" s="12" t="s">
        <v>23</v>
      </c>
      <c r="C2592" s="12" t="str">
        <f>VLOOKUP(D2592, City_Mapping!A:B, 2, FALSE)</f>
        <v>USA</v>
      </c>
      <c r="D2592" s="12" t="s">
        <v>31</v>
      </c>
      <c r="E2592" s="12" t="s">
        <v>35</v>
      </c>
      <c r="F2592" s="12" t="s">
        <v>37</v>
      </c>
      <c r="G2592" s="12">
        <v>28070</v>
      </c>
      <c r="H2592" s="12" t="s">
        <v>42</v>
      </c>
      <c r="I2592" s="12" t="s">
        <v>45</v>
      </c>
      <c r="J2592" s="12">
        <v>546023</v>
      </c>
      <c r="K2592" s="12">
        <v>7</v>
      </c>
      <c r="L2592" s="13">
        <v>539</v>
      </c>
      <c r="M2592" s="14">
        <f>Table1[[#This Row],[Column1]]/100</f>
        <v>0.15</v>
      </c>
      <c r="N2592" s="13">
        <f>Table1[[#This Row],[Unit_Price]]*Table1[[#This Row],[Quantity]]*(1-Table1[[#This Row],[Discount_%]])</f>
        <v>3207.0499999999997</v>
      </c>
      <c r="O2592" s="13">
        <v>11785</v>
      </c>
      <c r="P2592" s="13">
        <f>Table1[[#This Row],[Revenue]]-Table1[[#This Row],[Cost]]</f>
        <v>-8577.9500000000007</v>
      </c>
      <c r="Q2592" s="12" t="s">
        <v>49</v>
      </c>
      <c r="R2592" s="12" t="s">
        <v>52</v>
      </c>
      <c r="S2592" s="12" t="s">
        <v>55</v>
      </c>
      <c r="T2592" s="12">
        <v>1</v>
      </c>
      <c r="U2592" s="12">
        <v>15</v>
      </c>
      <c r="V2592" s="20" t="str">
        <f>TEXT(Table1[[#This Row],[Date]],"mmm-yyyy")</f>
        <v>Aug-2025</v>
      </c>
    </row>
    <row r="2593" spans="1:22" x14ac:dyDescent="0.2">
      <c r="A2593" s="11">
        <f t="shared" si="40"/>
        <v>45873</v>
      </c>
      <c r="B2593" s="12" t="s">
        <v>23</v>
      </c>
      <c r="C2593" s="12" t="str">
        <f>VLOOKUP(D2593, City_Mapping!A:B, 2, FALSE)</f>
        <v>India</v>
      </c>
      <c r="D2593" s="12" t="s">
        <v>28</v>
      </c>
      <c r="E2593" s="12" t="s">
        <v>34</v>
      </c>
      <c r="F2593" s="12" t="s">
        <v>40</v>
      </c>
      <c r="G2593" s="12">
        <v>64987</v>
      </c>
      <c r="H2593" s="12" t="s">
        <v>41</v>
      </c>
      <c r="I2593" s="12" t="s">
        <v>43</v>
      </c>
      <c r="J2593" s="12">
        <v>275330</v>
      </c>
      <c r="K2593" s="12">
        <v>9</v>
      </c>
      <c r="L2593" s="13">
        <v>1838</v>
      </c>
      <c r="M2593" s="14">
        <f>Table1[[#This Row],[Column1]]/100</f>
        <v>0.05</v>
      </c>
      <c r="N2593" s="13">
        <f>Table1[[#This Row],[Unit_Price]]*Table1[[#This Row],[Quantity]]*(1-Table1[[#This Row],[Discount_%]])</f>
        <v>15714.9</v>
      </c>
      <c r="O2593" s="13">
        <v>27233</v>
      </c>
      <c r="P2593" s="13">
        <f>Table1[[#This Row],[Revenue]]-Table1[[#This Row],[Cost]]</f>
        <v>-11518.1</v>
      </c>
      <c r="Q2593" s="12" t="s">
        <v>47</v>
      </c>
      <c r="R2593" s="12" t="s">
        <v>51</v>
      </c>
      <c r="S2593" s="12" t="s">
        <v>56</v>
      </c>
      <c r="T2593" s="12">
        <v>3</v>
      </c>
      <c r="U2593" s="12">
        <v>5</v>
      </c>
      <c r="V2593" s="20" t="str">
        <f>TEXT(Table1[[#This Row],[Date]],"mmm-yyyy")</f>
        <v>Aug-2025</v>
      </c>
    </row>
    <row r="2594" spans="1:22" x14ac:dyDescent="0.2">
      <c r="A2594" s="11">
        <f t="shared" si="40"/>
        <v>45874</v>
      </c>
      <c r="B2594" s="12" t="s">
        <v>20</v>
      </c>
      <c r="C2594" s="12" t="str">
        <f>VLOOKUP(D2594, City_Mapping!A:B, 2, FALSE)</f>
        <v>UK</v>
      </c>
      <c r="D2594" s="12" t="s">
        <v>29</v>
      </c>
      <c r="E2594" s="12" t="s">
        <v>34</v>
      </c>
      <c r="F2594" s="12" t="s">
        <v>40</v>
      </c>
      <c r="G2594" s="12">
        <v>66690</v>
      </c>
      <c r="H2594" s="12" t="s">
        <v>41</v>
      </c>
      <c r="I2594" s="12" t="s">
        <v>43</v>
      </c>
      <c r="J2594" s="12">
        <v>850170</v>
      </c>
      <c r="K2594" s="12">
        <v>7</v>
      </c>
      <c r="L2594" s="13">
        <v>1821</v>
      </c>
      <c r="M2594" s="14">
        <f>Table1[[#This Row],[Column1]]/100</f>
        <v>0.15</v>
      </c>
      <c r="N2594" s="13">
        <f>Table1[[#This Row],[Unit_Price]]*Table1[[#This Row],[Quantity]]*(1-Table1[[#This Row],[Discount_%]])</f>
        <v>10834.949999999999</v>
      </c>
      <c r="O2594" s="13">
        <v>12569</v>
      </c>
      <c r="P2594" s="13">
        <f>Table1[[#This Row],[Revenue]]-Table1[[#This Row],[Cost]]</f>
        <v>-1734.0500000000011</v>
      </c>
      <c r="Q2594" s="12" t="s">
        <v>46</v>
      </c>
      <c r="R2594" s="12" t="s">
        <v>50</v>
      </c>
      <c r="S2594" s="12" t="s">
        <v>53</v>
      </c>
      <c r="T2594" s="12">
        <v>4</v>
      </c>
      <c r="U2594" s="12">
        <v>15</v>
      </c>
      <c r="V2594" s="20" t="str">
        <f>TEXT(Table1[[#This Row],[Date]],"mmm-yyyy")</f>
        <v>Aug-2025</v>
      </c>
    </row>
    <row r="2595" spans="1:22" x14ac:dyDescent="0.2">
      <c r="A2595" s="11">
        <f t="shared" si="40"/>
        <v>45874</v>
      </c>
      <c r="B2595" s="12" t="s">
        <v>21</v>
      </c>
      <c r="C2595" s="12" t="str">
        <f>VLOOKUP(D2595, City_Mapping!A:B, 2, FALSE)</f>
        <v>USA</v>
      </c>
      <c r="D2595" s="12" t="s">
        <v>31</v>
      </c>
      <c r="E2595" s="12" t="s">
        <v>34</v>
      </c>
      <c r="F2595" s="12" t="s">
        <v>37</v>
      </c>
      <c r="G2595" s="12">
        <v>71134</v>
      </c>
      <c r="H2595" s="12" t="s">
        <v>41</v>
      </c>
      <c r="I2595" s="12" t="s">
        <v>44</v>
      </c>
      <c r="J2595" s="12">
        <v>539363</v>
      </c>
      <c r="K2595" s="12">
        <v>8</v>
      </c>
      <c r="L2595" s="13">
        <v>2154</v>
      </c>
      <c r="M2595" s="14">
        <f>Table1[[#This Row],[Column1]]/100</f>
        <v>0.1</v>
      </c>
      <c r="N2595" s="13">
        <f>Table1[[#This Row],[Unit_Price]]*Table1[[#This Row],[Quantity]]*(1-Table1[[#This Row],[Discount_%]])</f>
        <v>15508.800000000001</v>
      </c>
      <c r="O2595" s="13">
        <v>21421</v>
      </c>
      <c r="P2595" s="13">
        <f>Table1[[#This Row],[Revenue]]-Table1[[#This Row],[Cost]]</f>
        <v>-5912.1999999999989</v>
      </c>
      <c r="Q2595" s="12" t="s">
        <v>46</v>
      </c>
      <c r="R2595" s="12" t="s">
        <v>50</v>
      </c>
      <c r="S2595" s="12" t="s">
        <v>53</v>
      </c>
      <c r="T2595" s="12">
        <v>4</v>
      </c>
      <c r="U2595" s="12">
        <v>10</v>
      </c>
      <c r="V2595" s="20" t="str">
        <f>TEXT(Table1[[#This Row],[Date]],"mmm-yyyy")</f>
        <v>Aug-2025</v>
      </c>
    </row>
    <row r="2596" spans="1:22" x14ac:dyDescent="0.2">
      <c r="A2596" s="11">
        <f t="shared" si="40"/>
        <v>45874</v>
      </c>
      <c r="B2596" s="12" t="s">
        <v>22</v>
      </c>
      <c r="C2596" s="12" t="str">
        <f>VLOOKUP(D2596, City_Mapping!A:B, 2, FALSE)</f>
        <v>USA</v>
      </c>
      <c r="D2596" s="12" t="s">
        <v>31</v>
      </c>
      <c r="E2596" s="12" t="s">
        <v>36</v>
      </c>
      <c r="F2596" s="12" t="s">
        <v>40</v>
      </c>
      <c r="G2596" s="12">
        <v>97755</v>
      </c>
      <c r="H2596" s="12" t="s">
        <v>41</v>
      </c>
      <c r="I2596" s="12" t="s">
        <v>43</v>
      </c>
      <c r="J2596" s="12">
        <v>407561</v>
      </c>
      <c r="K2596" s="12">
        <v>7</v>
      </c>
      <c r="L2596" s="13">
        <v>3568</v>
      </c>
      <c r="M2596" s="14">
        <f>Table1[[#This Row],[Column1]]/100</f>
        <v>0.15</v>
      </c>
      <c r="N2596" s="13">
        <f>Table1[[#This Row],[Unit_Price]]*Table1[[#This Row],[Quantity]]*(1-Table1[[#This Row],[Discount_%]])</f>
        <v>21229.599999999999</v>
      </c>
      <c r="O2596" s="13">
        <v>17729</v>
      </c>
      <c r="P2596" s="13">
        <f>Table1[[#This Row],[Revenue]]-Table1[[#This Row],[Cost]]</f>
        <v>3500.5999999999985</v>
      </c>
      <c r="Q2596" s="12" t="s">
        <v>49</v>
      </c>
      <c r="R2596" s="12" t="s">
        <v>50</v>
      </c>
      <c r="S2596" s="12" t="s">
        <v>55</v>
      </c>
      <c r="T2596" s="12">
        <v>5</v>
      </c>
      <c r="U2596" s="12">
        <v>15</v>
      </c>
      <c r="V2596" s="20" t="str">
        <f>TEXT(Table1[[#This Row],[Date]],"mmm-yyyy")</f>
        <v>Aug-2025</v>
      </c>
    </row>
    <row r="2597" spans="1:22" x14ac:dyDescent="0.2">
      <c r="A2597" s="11">
        <f t="shared" si="40"/>
        <v>45874</v>
      </c>
      <c r="B2597" s="12" t="s">
        <v>21</v>
      </c>
      <c r="C2597" s="12" t="str">
        <f>VLOOKUP(D2597, City_Mapping!A:B, 2, FALSE)</f>
        <v>India</v>
      </c>
      <c r="D2597" s="12" t="s">
        <v>33</v>
      </c>
      <c r="E2597" s="12" t="s">
        <v>36</v>
      </c>
      <c r="F2597" s="12" t="s">
        <v>40</v>
      </c>
      <c r="G2597" s="12">
        <v>69439</v>
      </c>
      <c r="H2597" s="12" t="s">
        <v>42</v>
      </c>
      <c r="I2597" s="12" t="s">
        <v>44</v>
      </c>
      <c r="J2597" s="12">
        <v>994211</v>
      </c>
      <c r="K2597" s="12">
        <v>4</v>
      </c>
      <c r="L2597" s="13">
        <v>894</v>
      </c>
      <c r="M2597" s="14">
        <f>Table1[[#This Row],[Column1]]/100</f>
        <v>0.05</v>
      </c>
      <c r="N2597" s="13">
        <f>Table1[[#This Row],[Unit_Price]]*Table1[[#This Row],[Quantity]]*(1-Table1[[#This Row],[Discount_%]])</f>
        <v>3397.2</v>
      </c>
      <c r="O2597" s="13">
        <v>29457</v>
      </c>
      <c r="P2597" s="13">
        <f>Table1[[#This Row],[Revenue]]-Table1[[#This Row],[Cost]]</f>
        <v>-26059.8</v>
      </c>
      <c r="Q2597" s="12" t="s">
        <v>47</v>
      </c>
      <c r="R2597" s="12" t="s">
        <v>52</v>
      </c>
      <c r="S2597" s="12" t="s">
        <v>56</v>
      </c>
      <c r="T2597" s="12">
        <v>3</v>
      </c>
      <c r="U2597" s="12">
        <v>5</v>
      </c>
      <c r="V2597" s="20" t="str">
        <f>TEXT(Table1[[#This Row],[Date]],"mmm-yyyy")</f>
        <v>Aug-2025</v>
      </c>
    </row>
    <row r="2598" spans="1:22" x14ac:dyDescent="0.2">
      <c r="A2598" s="11">
        <f t="shared" si="40"/>
        <v>45874</v>
      </c>
      <c r="B2598" s="12" t="s">
        <v>20</v>
      </c>
      <c r="C2598" s="12" t="str">
        <f>VLOOKUP(D2598, City_Mapping!A:B, 2, FALSE)</f>
        <v>India</v>
      </c>
      <c r="D2598" s="12" t="s">
        <v>32</v>
      </c>
      <c r="E2598" s="12" t="s">
        <v>36</v>
      </c>
      <c r="F2598" s="12" t="s">
        <v>40</v>
      </c>
      <c r="G2598" s="12">
        <v>41489</v>
      </c>
      <c r="H2598" s="12" t="s">
        <v>42</v>
      </c>
      <c r="I2598" s="12" t="s">
        <v>43</v>
      </c>
      <c r="J2598" s="12">
        <v>606513</v>
      </c>
      <c r="K2598" s="12">
        <v>2</v>
      </c>
      <c r="L2598" s="13">
        <v>1291</v>
      </c>
      <c r="M2598" s="14">
        <f>Table1[[#This Row],[Column1]]/100</f>
        <v>0</v>
      </c>
      <c r="N2598" s="13">
        <f>Table1[[#This Row],[Unit_Price]]*Table1[[#This Row],[Quantity]]*(1-Table1[[#This Row],[Discount_%]])</f>
        <v>2582</v>
      </c>
      <c r="O2598" s="13">
        <v>19048</v>
      </c>
      <c r="P2598" s="13">
        <f>Table1[[#This Row],[Revenue]]-Table1[[#This Row],[Cost]]</f>
        <v>-16466</v>
      </c>
      <c r="Q2598" s="12" t="s">
        <v>46</v>
      </c>
      <c r="R2598" s="12" t="s">
        <v>51</v>
      </c>
      <c r="S2598" s="12" t="s">
        <v>54</v>
      </c>
      <c r="T2598" s="12">
        <v>2</v>
      </c>
      <c r="U2598" s="12">
        <v>0</v>
      </c>
      <c r="V2598" s="20" t="str">
        <f>TEXT(Table1[[#This Row],[Date]],"mmm-yyyy")</f>
        <v>Aug-2025</v>
      </c>
    </row>
    <row r="2599" spans="1:22" x14ac:dyDescent="0.2">
      <c r="A2599" s="11">
        <f t="shared" si="40"/>
        <v>45874</v>
      </c>
      <c r="B2599" s="12" t="s">
        <v>22</v>
      </c>
      <c r="C2599" s="12" t="str">
        <f>VLOOKUP(D2599, City_Mapping!A:B, 2, FALSE)</f>
        <v>UK</v>
      </c>
      <c r="D2599" s="12" t="s">
        <v>29</v>
      </c>
      <c r="E2599" s="12" t="s">
        <v>36</v>
      </c>
      <c r="F2599" s="12" t="s">
        <v>37</v>
      </c>
      <c r="G2599" s="12">
        <v>33178</v>
      </c>
      <c r="H2599" s="12" t="s">
        <v>41</v>
      </c>
      <c r="I2599" s="12" t="s">
        <v>43</v>
      </c>
      <c r="J2599" s="12">
        <v>494302</v>
      </c>
      <c r="K2599" s="12">
        <v>3</v>
      </c>
      <c r="L2599" s="13">
        <v>4133</v>
      </c>
      <c r="M2599" s="14">
        <f>Table1[[#This Row],[Column1]]/100</f>
        <v>0</v>
      </c>
      <c r="N2599" s="13">
        <f>Table1[[#This Row],[Unit_Price]]*Table1[[#This Row],[Quantity]]*(1-Table1[[#This Row],[Discount_%]])</f>
        <v>12399</v>
      </c>
      <c r="O2599" s="13">
        <v>21257</v>
      </c>
      <c r="P2599" s="13">
        <f>Table1[[#This Row],[Revenue]]-Table1[[#This Row],[Cost]]</f>
        <v>-8858</v>
      </c>
      <c r="Q2599" s="12" t="s">
        <v>47</v>
      </c>
      <c r="R2599" s="12" t="s">
        <v>52</v>
      </c>
      <c r="S2599" s="12" t="s">
        <v>53</v>
      </c>
      <c r="T2599" s="12">
        <v>1</v>
      </c>
      <c r="U2599" s="12">
        <v>0</v>
      </c>
      <c r="V2599" s="20" t="str">
        <f>TEXT(Table1[[#This Row],[Date]],"mmm-yyyy")</f>
        <v>Aug-2025</v>
      </c>
    </row>
    <row r="2600" spans="1:22" x14ac:dyDescent="0.2">
      <c r="A2600" s="11">
        <f t="shared" si="40"/>
        <v>45874</v>
      </c>
      <c r="B2600" s="12" t="s">
        <v>20</v>
      </c>
      <c r="C2600" s="12" t="str">
        <f>VLOOKUP(D2600, City_Mapping!A:B, 2, FALSE)</f>
        <v>UK</v>
      </c>
      <c r="D2600" s="12" t="s">
        <v>29</v>
      </c>
      <c r="E2600" s="12" t="s">
        <v>36</v>
      </c>
      <c r="F2600" s="12" t="s">
        <v>38</v>
      </c>
      <c r="G2600" s="12">
        <v>89019</v>
      </c>
      <c r="H2600" s="12" t="s">
        <v>41</v>
      </c>
      <c r="I2600" s="12" t="s">
        <v>44</v>
      </c>
      <c r="J2600" s="12">
        <v>200319</v>
      </c>
      <c r="K2600" s="12">
        <v>7</v>
      </c>
      <c r="L2600" s="13">
        <v>2444</v>
      </c>
      <c r="M2600" s="14">
        <f>Table1[[#This Row],[Column1]]/100</f>
        <v>0.05</v>
      </c>
      <c r="N2600" s="13">
        <f>Table1[[#This Row],[Unit_Price]]*Table1[[#This Row],[Quantity]]*(1-Table1[[#This Row],[Discount_%]])</f>
        <v>16252.599999999999</v>
      </c>
      <c r="O2600" s="13">
        <v>28348</v>
      </c>
      <c r="P2600" s="13">
        <f>Table1[[#This Row],[Revenue]]-Table1[[#This Row],[Cost]]</f>
        <v>-12095.400000000001</v>
      </c>
      <c r="Q2600" s="12" t="s">
        <v>49</v>
      </c>
      <c r="R2600" s="12" t="s">
        <v>51</v>
      </c>
      <c r="S2600" s="12" t="s">
        <v>56</v>
      </c>
      <c r="T2600" s="12">
        <v>4</v>
      </c>
      <c r="U2600" s="12">
        <v>5</v>
      </c>
      <c r="V2600" s="20" t="str">
        <f>TEXT(Table1[[#This Row],[Date]],"mmm-yyyy")</f>
        <v>Aug-2025</v>
      </c>
    </row>
    <row r="2601" spans="1:22" x14ac:dyDescent="0.2">
      <c r="A2601" s="11">
        <f t="shared" si="40"/>
        <v>45874</v>
      </c>
      <c r="B2601" s="12" t="s">
        <v>20</v>
      </c>
      <c r="C2601" s="12" t="str">
        <f>VLOOKUP(D2601, City_Mapping!A:B, 2, FALSE)</f>
        <v>USA</v>
      </c>
      <c r="D2601" s="12" t="s">
        <v>31</v>
      </c>
      <c r="E2601" s="12" t="s">
        <v>35</v>
      </c>
      <c r="F2601" s="12" t="s">
        <v>39</v>
      </c>
      <c r="G2601" s="12">
        <v>67956</v>
      </c>
      <c r="H2601" s="12" t="s">
        <v>42</v>
      </c>
      <c r="I2601" s="12" t="s">
        <v>43</v>
      </c>
      <c r="J2601" s="12">
        <v>711275</v>
      </c>
      <c r="K2601" s="12">
        <v>9</v>
      </c>
      <c r="L2601" s="13">
        <v>1243</v>
      </c>
      <c r="M2601" s="14">
        <f>Table1[[#This Row],[Column1]]/100</f>
        <v>0.05</v>
      </c>
      <c r="N2601" s="13">
        <f>Table1[[#This Row],[Unit_Price]]*Table1[[#This Row],[Quantity]]*(1-Table1[[#This Row],[Discount_%]])</f>
        <v>10627.65</v>
      </c>
      <c r="O2601" s="13">
        <v>18033</v>
      </c>
      <c r="P2601" s="13">
        <f>Table1[[#This Row],[Revenue]]-Table1[[#This Row],[Cost]]</f>
        <v>-7405.35</v>
      </c>
      <c r="Q2601" s="12" t="s">
        <v>47</v>
      </c>
      <c r="R2601" s="12" t="s">
        <v>50</v>
      </c>
      <c r="S2601" s="12" t="s">
        <v>56</v>
      </c>
      <c r="T2601" s="12">
        <v>5</v>
      </c>
      <c r="U2601" s="12">
        <v>5</v>
      </c>
      <c r="V2601" s="20" t="str">
        <f>TEXT(Table1[[#This Row],[Date]],"mmm-yyyy")</f>
        <v>Aug-2025</v>
      </c>
    </row>
    <row r="2602" spans="1:22" x14ac:dyDescent="0.2">
      <c r="A2602" s="11">
        <f t="shared" si="40"/>
        <v>45874</v>
      </c>
      <c r="B2602" s="12" t="s">
        <v>23</v>
      </c>
      <c r="C2602" s="12" t="str">
        <f>VLOOKUP(D2602, City_Mapping!A:B, 2, FALSE)</f>
        <v>USA</v>
      </c>
      <c r="D2602" s="12" t="s">
        <v>31</v>
      </c>
      <c r="E2602" s="12" t="s">
        <v>36</v>
      </c>
      <c r="F2602" s="12" t="s">
        <v>38</v>
      </c>
      <c r="G2602" s="12">
        <v>57802</v>
      </c>
      <c r="H2602" s="12" t="s">
        <v>42</v>
      </c>
      <c r="I2602" s="12" t="s">
        <v>45</v>
      </c>
      <c r="J2602" s="12">
        <v>175443</v>
      </c>
      <c r="K2602" s="12">
        <v>2</v>
      </c>
      <c r="L2602" s="13">
        <v>4872</v>
      </c>
      <c r="M2602" s="14">
        <f>Table1[[#This Row],[Column1]]/100</f>
        <v>0</v>
      </c>
      <c r="N2602" s="13">
        <f>Table1[[#This Row],[Unit_Price]]*Table1[[#This Row],[Quantity]]*(1-Table1[[#This Row],[Discount_%]])</f>
        <v>9744</v>
      </c>
      <c r="O2602" s="13">
        <v>6380</v>
      </c>
      <c r="P2602" s="13">
        <f>Table1[[#This Row],[Revenue]]-Table1[[#This Row],[Cost]]</f>
        <v>3364</v>
      </c>
      <c r="Q2602" s="12" t="s">
        <v>47</v>
      </c>
      <c r="R2602" s="12" t="s">
        <v>52</v>
      </c>
      <c r="S2602" s="12" t="s">
        <v>53</v>
      </c>
      <c r="T2602" s="12">
        <v>5</v>
      </c>
      <c r="U2602" s="12">
        <v>0</v>
      </c>
      <c r="V2602" s="20" t="str">
        <f>TEXT(Table1[[#This Row],[Date]],"mmm-yyyy")</f>
        <v>Aug-2025</v>
      </c>
    </row>
    <row r="2603" spans="1:22" x14ac:dyDescent="0.2">
      <c r="A2603" s="11">
        <f t="shared" si="40"/>
        <v>45874</v>
      </c>
      <c r="B2603" s="12" t="s">
        <v>22</v>
      </c>
      <c r="C2603" s="12" t="str">
        <f>VLOOKUP(D2603, City_Mapping!A:B, 2, FALSE)</f>
        <v>India</v>
      </c>
      <c r="D2603" s="12" t="s">
        <v>33</v>
      </c>
      <c r="E2603" s="12" t="s">
        <v>34</v>
      </c>
      <c r="F2603" s="12" t="s">
        <v>40</v>
      </c>
      <c r="G2603" s="12">
        <v>72778</v>
      </c>
      <c r="H2603" s="12" t="s">
        <v>41</v>
      </c>
      <c r="I2603" s="12" t="s">
        <v>43</v>
      </c>
      <c r="J2603" s="12">
        <v>736526</v>
      </c>
      <c r="K2603" s="12">
        <v>7</v>
      </c>
      <c r="L2603" s="13">
        <v>693</v>
      </c>
      <c r="M2603" s="14">
        <f>Table1[[#This Row],[Column1]]/100</f>
        <v>0.2</v>
      </c>
      <c r="N2603" s="13">
        <f>Table1[[#This Row],[Unit_Price]]*Table1[[#This Row],[Quantity]]*(1-Table1[[#This Row],[Discount_%]])</f>
        <v>3880.8</v>
      </c>
      <c r="O2603" s="13">
        <v>8851</v>
      </c>
      <c r="P2603" s="13">
        <f>Table1[[#This Row],[Revenue]]-Table1[[#This Row],[Cost]]</f>
        <v>-4970.2</v>
      </c>
      <c r="Q2603" s="12" t="s">
        <v>48</v>
      </c>
      <c r="R2603" s="12" t="s">
        <v>50</v>
      </c>
      <c r="S2603" s="12" t="s">
        <v>53</v>
      </c>
      <c r="T2603" s="12">
        <v>4</v>
      </c>
      <c r="U2603" s="12">
        <v>20</v>
      </c>
      <c r="V2603" s="20" t="str">
        <f>TEXT(Table1[[#This Row],[Date]],"mmm-yyyy")</f>
        <v>Aug-2025</v>
      </c>
    </row>
    <row r="2604" spans="1:22" x14ac:dyDescent="0.2">
      <c r="A2604" s="11">
        <f t="shared" si="40"/>
        <v>45874</v>
      </c>
      <c r="B2604" s="12" t="s">
        <v>23</v>
      </c>
      <c r="C2604" s="12" t="str">
        <f>VLOOKUP(D2604, City_Mapping!A:B, 2, FALSE)</f>
        <v>India</v>
      </c>
      <c r="D2604" s="12" t="s">
        <v>32</v>
      </c>
      <c r="E2604" s="12" t="s">
        <v>36</v>
      </c>
      <c r="F2604" s="12" t="s">
        <v>37</v>
      </c>
      <c r="G2604" s="12">
        <v>67719</v>
      </c>
      <c r="H2604" s="12" t="s">
        <v>42</v>
      </c>
      <c r="I2604" s="12" t="s">
        <v>44</v>
      </c>
      <c r="J2604" s="12">
        <v>191838</v>
      </c>
      <c r="K2604" s="12">
        <v>4</v>
      </c>
      <c r="L2604" s="13">
        <v>4774</v>
      </c>
      <c r="M2604" s="14">
        <f>Table1[[#This Row],[Column1]]/100</f>
        <v>0.15</v>
      </c>
      <c r="N2604" s="13">
        <f>Table1[[#This Row],[Unit_Price]]*Table1[[#This Row],[Quantity]]*(1-Table1[[#This Row],[Discount_%]])</f>
        <v>16231.6</v>
      </c>
      <c r="O2604" s="13">
        <v>28282</v>
      </c>
      <c r="P2604" s="13">
        <f>Table1[[#This Row],[Revenue]]-Table1[[#This Row],[Cost]]</f>
        <v>-12050.4</v>
      </c>
      <c r="Q2604" s="12" t="s">
        <v>46</v>
      </c>
      <c r="R2604" s="12" t="s">
        <v>51</v>
      </c>
      <c r="S2604" s="12" t="s">
        <v>56</v>
      </c>
      <c r="T2604" s="12">
        <v>3</v>
      </c>
      <c r="U2604" s="12">
        <v>15</v>
      </c>
      <c r="V2604" s="20" t="str">
        <f>TEXT(Table1[[#This Row],[Date]],"mmm-yyyy")</f>
        <v>Aug-2025</v>
      </c>
    </row>
    <row r="2605" spans="1:22" x14ac:dyDescent="0.2">
      <c r="A2605" s="11">
        <f t="shared" si="40"/>
        <v>45874</v>
      </c>
      <c r="B2605" s="12" t="s">
        <v>22</v>
      </c>
      <c r="C2605" s="12" t="str">
        <f>VLOOKUP(D2605, City_Mapping!A:B, 2, FALSE)</f>
        <v>UK</v>
      </c>
      <c r="D2605" s="12" t="s">
        <v>29</v>
      </c>
      <c r="E2605" s="12" t="s">
        <v>35</v>
      </c>
      <c r="F2605" s="12" t="s">
        <v>39</v>
      </c>
      <c r="G2605" s="12">
        <v>43573</v>
      </c>
      <c r="H2605" s="12" t="s">
        <v>41</v>
      </c>
      <c r="I2605" s="12" t="s">
        <v>44</v>
      </c>
      <c r="J2605" s="12">
        <v>971815</v>
      </c>
      <c r="K2605" s="12">
        <v>7</v>
      </c>
      <c r="L2605" s="13">
        <v>4397</v>
      </c>
      <c r="M2605" s="14">
        <f>Table1[[#This Row],[Column1]]/100</f>
        <v>0.2</v>
      </c>
      <c r="N2605" s="13">
        <f>Table1[[#This Row],[Unit_Price]]*Table1[[#This Row],[Quantity]]*(1-Table1[[#This Row],[Discount_%]])</f>
        <v>24623.200000000001</v>
      </c>
      <c r="O2605" s="13">
        <v>7292</v>
      </c>
      <c r="P2605" s="13">
        <f>Table1[[#This Row],[Revenue]]-Table1[[#This Row],[Cost]]</f>
        <v>17331.2</v>
      </c>
      <c r="Q2605" s="12" t="s">
        <v>46</v>
      </c>
      <c r="R2605" s="12" t="s">
        <v>50</v>
      </c>
      <c r="S2605" s="12" t="s">
        <v>54</v>
      </c>
      <c r="T2605" s="12">
        <v>5</v>
      </c>
      <c r="U2605" s="12">
        <v>20</v>
      </c>
      <c r="V2605" s="20" t="str">
        <f>TEXT(Table1[[#This Row],[Date]],"mmm-yyyy")</f>
        <v>Aug-2025</v>
      </c>
    </row>
    <row r="2606" spans="1:22" x14ac:dyDescent="0.2">
      <c r="A2606" s="11">
        <f t="shared" si="40"/>
        <v>45875</v>
      </c>
      <c r="B2606" s="12" t="s">
        <v>20</v>
      </c>
      <c r="C2606" s="12" t="str">
        <f>VLOOKUP(D2606, City_Mapping!A:B, 2, FALSE)</f>
        <v>UAE</v>
      </c>
      <c r="D2606" s="12" t="s">
        <v>30</v>
      </c>
      <c r="E2606" s="12" t="s">
        <v>34</v>
      </c>
      <c r="F2606" s="12" t="s">
        <v>40</v>
      </c>
      <c r="G2606" s="12">
        <v>43688</v>
      </c>
      <c r="H2606" s="12" t="s">
        <v>42</v>
      </c>
      <c r="I2606" s="12" t="s">
        <v>45</v>
      </c>
      <c r="J2606" s="12">
        <v>415637</v>
      </c>
      <c r="K2606" s="12">
        <v>5</v>
      </c>
      <c r="L2606" s="13">
        <v>717</v>
      </c>
      <c r="M2606" s="14">
        <f>Table1[[#This Row],[Column1]]/100</f>
        <v>0.1</v>
      </c>
      <c r="N2606" s="13">
        <f>Table1[[#This Row],[Unit_Price]]*Table1[[#This Row],[Quantity]]*(1-Table1[[#This Row],[Discount_%]])</f>
        <v>3226.5</v>
      </c>
      <c r="O2606" s="13">
        <v>2912</v>
      </c>
      <c r="P2606" s="13">
        <f>Table1[[#This Row],[Revenue]]-Table1[[#This Row],[Cost]]</f>
        <v>314.5</v>
      </c>
      <c r="Q2606" s="12" t="s">
        <v>46</v>
      </c>
      <c r="R2606" s="12" t="s">
        <v>51</v>
      </c>
      <c r="S2606" s="12" t="s">
        <v>56</v>
      </c>
      <c r="T2606" s="12">
        <v>3</v>
      </c>
      <c r="U2606" s="12">
        <v>10</v>
      </c>
      <c r="V2606" s="20" t="str">
        <f>TEXT(Table1[[#This Row],[Date]],"mmm-yyyy")</f>
        <v>Aug-2025</v>
      </c>
    </row>
    <row r="2607" spans="1:22" x14ac:dyDescent="0.2">
      <c r="A2607" s="11">
        <f t="shared" si="40"/>
        <v>45875</v>
      </c>
      <c r="B2607" s="12" t="s">
        <v>20</v>
      </c>
      <c r="C2607" s="12" t="str">
        <f>VLOOKUP(D2607, City_Mapping!A:B, 2, FALSE)</f>
        <v>UAE</v>
      </c>
      <c r="D2607" s="12" t="s">
        <v>30</v>
      </c>
      <c r="E2607" s="12" t="s">
        <v>35</v>
      </c>
      <c r="F2607" s="12" t="s">
        <v>39</v>
      </c>
      <c r="G2607" s="12">
        <v>56475</v>
      </c>
      <c r="H2607" s="12" t="s">
        <v>42</v>
      </c>
      <c r="I2607" s="12" t="s">
        <v>43</v>
      </c>
      <c r="J2607" s="12">
        <v>384949</v>
      </c>
      <c r="K2607" s="12">
        <v>7</v>
      </c>
      <c r="L2607" s="13">
        <v>4082</v>
      </c>
      <c r="M2607" s="14">
        <f>Table1[[#This Row],[Column1]]/100</f>
        <v>0</v>
      </c>
      <c r="N2607" s="13">
        <f>Table1[[#This Row],[Unit_Price]]*Table1[[#This Row],[Quantity]]*(1-Table1[[#This Row],[Discount_%]])</f>
        <v>28574</v>
      </c>
      <c r="O2607" s="13">
        <v>8196</v>
      </c>
      <c r="P2607" s="13">
        <f>Table1[[#This Row],[Revenue]]-Table1[[#This Row],[Cost]]</f>
        <v>20378</v>
      </c>
      <c r="Q2607" s="12" t="s">
        <v>47</v>
      </c>
      <c r="R2607" s="12" t="s">
        <v>52</v>
      </c>
      <c r="S2607" s="12" t="s">
        <v>53</v>
      </c>
      <c r="T2607" s="12">
        <v>5</v>
      </c>
      <c r="U2607" s="12">
        <v>0</v>
      </c>
      <c r="V2607" s="20" t="str">
        <f>TEXT(Table1[[#This Row],[Date]],"mmm-yyyy")</f>
        <v>Aug-2025</v>
      </c>
    </row>
    <row r="2608" spans="1:22" x14ac:dyDescent="0.2">
      <c r="A2608" s="11">
        <f t="shared" si="40"/>
        <v>45875</v>
      </c>
      <c r="B2608" s="12" t="s">
        <v>21</v>
      </c>
      <c r="C2608" s="12" t="str">
        <f>VLOOKUP(D2608, City_Mapping!A:B, 2, FALSE)</f>
        <v>India</v>
      </c>
      <c r="D2608" s="12" t="s">
        <v>32</v>
      </c>
      <c r="E2608" s="12" t="s">
        <v>34</v>
      </c>
      <c r="F2608" s="12" t="s">
        <v>39</v>
      </c>
      <c r="G2608" s="12">
        <v>60697</v>
      </c>
      <c r="H2608" s="12" t="s">
        <v>41</v>
      </c>
      <c r="I2608" s="12" t="s">
        <v>45</v>
      </c>
      <c r="J2608" s="12">
        <v>423930</v>
      </c>
      <c r="K2608" s="12">
        <v>6</v>
      </c>
      <c r="L2608" s="13">
        <v>3990</v>
      </c>
      <c r="M2608" s="14">
        <f>Table1[[#This Row],[Column1]]/100</f>
        <v>0</v>
      </c>
      <c r="N2608" s="13">
        <f>Table1[[#This Row],[Unit_Price]]*Table1[[#This Row],[Quantity]]*(1-Table1[[#This Row],[Discount_%]])</f>
        <v>23940</v>
      </c>
      <c r="O2608" s="13">
        <v>12877</v>
      </c>
      <c r="P2608" s="13">
        <f>Table1[[#This Row],[Revenue]]-Table1[[#This Row],[Cost]]</f>
        <v>11063</v>
      </c>
      <c r="Q2608" s="12" t="s">
        <v>49</v>
      </c>
      <c r="R2608" s="12" t="s">
        <v>52</v>
      </c>
      <c r="S2608" s="12" t="s">
        <v>55</v>
      </c>
      <c r="T2608" s="12">
        <v>1</v>
      </c>
      <c r="U2608" s="12">
        <v>0</v>
      </c>
      <c r="V2608" s="20" t="str">
        <f>TEXT(Table1[[#This Row],[Date]],"mmm-yyyy")</f>
        <v>Aug-2025</v>
      </c>
    </row>
    <row r="2609" spans="1:22" x14ac:dyDescent="0.2">
      <c r="A2609" s="11">
        <f t="shared" si="40"/>
        <v>45875</v>
      </c>
      <c r="B2609" s="12" t="s">
        <v>22</v>
      </c>
      <c r="C2609" s="12" t="str">
        <f>VLOOKUP(D2609, City_Mapping!A:B, 2, FALSE)</f>
        <v>India</v>
      </c>
      <c r="D2609" s="12" t="s">
        <v>28</v>
      </c>
      <c r="E2609" s="12" t="s">
        <v>36</v>
      </c>
      <c r="F2609" s="12" t="s">
        <v>38</v>
      </c>
      <c r="G2609" s="12">
        <v>43978</v>
      </c>
      <c r="H2609" s="12" t="s">
        <v>42</v>
      </c>
      <c r="I2609" s="12" t="s">
        <v>43</v>
      </c>
      <c r="J2609" s="12">
        <v>114248</v>
      </c>
      <c r="K2609" s="12">
        <v>2</v>
      </c>
      <c r="L2609" s="13">
        <v>3315</v>
      </c>
      <c r="M2609" s="14">
        <f>Table1[[#This Row],[Column1]]/100</f>
        <v>0.2</v>
      </c>
      <c r="N2609" s="13">
        <f>Table1[[#This Row],[Unit_Price]]*Table1[[#This Row],[Quantity]]*(1-Table1[[#This Row],[Discount_%]])</f>
        <v>5304</v>
      </c>
      <c r="O2609" s="13">
        <v>23479</v>
      </c>
      <c r="P2609" s="13">
        <f>Table1[[#This Row],[Revenue]]-Table1[[#This Row],[Cost]]</f>
        <v>-18175</v>
      </c>
      <c r="Q2609" s="12" t="s">
        <v>47</v>
      </c>
      <c r="R2609" s="12" t="s">
        <v>50</v>
      </c>
      <c r="S2609" s="12" t="s">
        <v>54</v>
      </c>
      <c r="T2609" s="12">
        <v>3</v>
      </c>
      <c r="U2609" s="12">
        <v>20</v>
      </c>
      <c r="V2609" s="20" t="str">
        <f>TEXT(Table1[[#This Row],[Date]],"mmm-yyyy")</f>
        <v>Aug-2025</v>
      </c>
    </row>
    <row r="2610" spans="1:22" x14ac:dyDescent="0.2">
      <c r="A2610" s="11">
        <f t="shared" si="40"/>
        <v>45875</v>
      </c>
      <c r="B2610" s="12" t="s">
        <v>23</v>
      </c>
      <c r="C2610" s="12" t="str">
        <f>VLOOKUP(D2610, City_Mapping!A:B, 2, FALSE)</f>
        <v>India</v>
      </c>
      <c r="D2610" s="12" t="s">
        <v>33</v>
      </c>
      <c r="E2610" s="12" t="s">
        <v>35</v>
      </c>
      <c r="F2610" s="12" t="s">
        <v>40</v>
      </c>
      <c r="G2610" s="12">
        <v>39677</v>
      </c>
      <c r="H2610" s="12" t="s">
        <v>41</v>
      </c>
      <c r="I2610" s="12" t="s">
        <v>45</v>
      </c>
      <c r="J2610" s="12">
        <v>301075</v>
      </c>
      <c r="K2610" s="12">
        <v>7</v>
      </c>
      <c r="L2610" s="13">
        <v>4403</v>
      </c>
      <c r="M2610" s="14">
        <f>Table1[[#This Row],[Column1]]/100</f>
        <v>0.1</v>
      </c>
      <c r="N2610" s="13">
        <f>Table1[[#This Row],[Unit_Price]]*Table1[[#This Row],[Quantity]]*(1-Table1[[#This Row],[Discount_%]])</f>
        <v>27738.9</v>
      </c>
      <c r="O2610" s="13">
        <v>25434</v>
      </c>
      <c r="P2610" s="13">
        <f>Table1[[#This Row],[Revenue]]-Table1[[#This Row],[Cost]]</f>
        <v>2304.9000000000015</v>
      </c>
      <c r="Q2610" s="12" t="s">
        <v>46</v>
      </c>
      <c r="R2610" s="12" t="s">
        <v>52</v>
      </c>
      <c r="S2610" s="12" t="s">
        <v>56</v>
      </c>
      <c r="T2610" s="12">
        <v>5</v>
      </c>
      <c r="U2610" s="12">
        <v>10</v>
      </c>
      <c r="V2610" s="20" t="str">
        <f>TEXT(Table1[[#This Row],[Date]],"mmm-yyyy")</f>
        <v>Aug-2025</v>
      </c>
    </row>
    <row r="2611" spans="1:22" x14ac:dyDescent="0.2">
      <c r="A2611" s="11">
        <f t="shared" si="40"/>
        <v>45875</v>
      </c>
      <c r="B2611" s="12" t="s">
        <v>21</v>
      </c>
      <c r="C2611" s="12" t="str">
        <f>VLOOKUP(D2611, City_Mapping!A:B, 2, FALSE)</f>
        <v>India</v>
      </c>
      <c r="D2611" s="12" t="s">
        <v>32</v>
      </c>
      <c r="E2611" s="12" t="s">
        <v>34</v>
      </c>
      <c r="F2611" s="12" t="s">
        <v>39</v>
      </c>
      <c r="G2611" s="12">
        <v>91540</v>
      </c>
      <c r="H2611" s="12" t="s">
        <v>42</v>
      </c>
      <c r="I2611" s="12" t="s">
        <v>44</v>
      </c>
      <c r="J2611" s="12">
        <v>256456</v>
      </c>
      <c r="K2611" s="12">
        <v>5</v>
      </c>
      <c r="L2611" s="13">
        <v>4423</v>
      </c>
      <c r="M2611" s="14">
        <f>Table1[[#This Row],[Column1]]/100</f>
        <v>0.2</v>
      </c>
      <c r="N2611" s="13">
        <f>Table1[[#This Row],[Unit_Price]]*Table1[[#This Row],[Quantity]]*(1-Table1[[#This Row],[Discount_%]])</f>
        <v>17692</v>
      </c>
      <c r="O2611" s="13">
        <v>27385</v>
      </c>
      <c r="P2611" s="13">
        <f>Table1[[#This Row],[Revenue]]-Table1[[#This Row],[Cost]]</f>
        <v>-9693</v>
      </c>
      <c r="Q2611" s="12" t="s">
        <v>46</v>
      </c>
      <c r="R2611" s="12" t="s">
        <v>51</v>
      </c>
      <c r="S2611" s="12" t="s">
        <v>53</v>
      </c>
      <c r="T2611" s="12">
        <v>4</v>
      </c>
      <c r="U2611" s="12">
        <v>20</v>
      </c>
      <c r="V2611" s="20" t="str">
        <f>TEXT(Table1[[#This Row],[Date]],"mmm-yyyy")</f>
        <v>Aug-2025</v>
      </c>
    </row>
    <row r="2612" spans="1:22" x14ac:dyDescent="0.2">
      <c r="A2612" s="11">
        <f t="shared" si="40"/>
        <v>45875</v>
      </c>
      <c r="B2612" s="12" t="s">
        <v>21</v>
      </c>
      <c r="C2612" s="12" t="str">
        <f>VLOOKUP(D2612, City_Mapping!A:B, 2, FALSE)</f>
        <v>UAE</v>
      </c>
      <c r="D2612" s="12" t="s">
        <v>30</v>
      </c>
      <c r="E2612" s="12" t="s">
        <v>36</v>
      </c>
      <c r="F2612" s="12" t="s">
        <v>38</v>
      </c>
      <c r="G2612" s="12">
        <v>20272</v>
      </c>
      <c r="H2612" s="12" t="s">
        <v>41</v>
      </c>
      <c r="I2612" s="12" t="s">
        <v>44</v>
      </c>
      <c r="J2612" s="12">
        <v>233968</v>
      </c>
      <c r="K2612" s="12">
        <v>9</v>
      </c>
      <c r="L2612" s="13">
        <v>2285</v>
      </c>
      <c r="M2612" s="14">
        <f>Table1[[#This Row],[Column1]]/100</f>
        <v>0.1</v>
      </c>
      <c r="N2612" s="13">
        <f>Table1[[#This Row],[Unit_Price]]*Table1[[#This Row],[Quantity]]*(1-Table1[[#This Row],[Discount_%]])</f>
        <v>18508.5</v>
      </c>
      <c r="O2612" s="13">
        <v>9058</v>
      </c>
      <c r="P2612" s="13">
        <f>Table1[[#This Row],[Revenue]]-Table1[[#This Row],[Cost]]</f>
        <v>9450.5</v>
      </c>
      <c r="Q2612" s="12" t="s">
        <v>46</v>
      </c>
      <c r="R2612" s="12" t="s">
        <v>51</v>
      </c>
      <c r="S2612" s="12" t="s">
        <v>56</v>
      </c>
      <c r="T2612" s="12">
        <v>2</v>
      </c>
      <c r="U2612" s="12">
        <v>10</v>
      </c>
      <c r="V2612" s="20" t="str">
        <f>TEXT(Table1[[#This Row],[Date]],"mmm-yyyy")</f>
        <v>Aug-2025</v>
      </c>
    </row>
    <row r="2613" spans="1:22" x14ac:dyDescent="0.2">
      <c r="A2613" s="11">
        <f t="shared" si="40"/>
        <v>45875</v>
      </c>
      <c r="B2613" s="12" t="s">
        <v>21</v>
      </c>
      <c r="C2613" s="12" t="str">
        <f>VLOOKUP(D2613, City_Mapping!A:B, 2, FALSE)</f>
        <v>USA</v>
      </c>
      <c r="D2613" s="12" t="s">
        <v>31</v>
      </c>
      <c r="E2613" s="12" t="s">
        <v>34</v>
      </c>
      <c r="F2613" s="12" t="s">
        <v>37</v>
      </c>
      <c r="G2613" s="12">
        <v>16212</v>
      </c>
      <c r="H2613" s="12" t="s">
        <v>41</v>
      </c>
      <c r="I2613" s="12" t="s">
        <v>45</v>
      </c>
      <c r="J2613" s="12">
        <v>971480</v>
      </c>
      <c r="K2613" s="12">
        <v>1</v>
      </c>
      <c r="L2613" s="13">
        <v>4672</v>
      </c>
      <c r="M2613" s="14">
        <f>Table1[[#This Row],[Column1]]/100</f>
        <v>0.05</v>
      </c>
      <c r="N2613" s="13">
        <f>Table1[[#This Row],[Unit_Price]]*Table1[[#This Row],[Quantity]]*(1-Table1[[#This Row],[Discount_%]])</f>
        <v>4438.3999999999996</v>
      </c>
      <c r="O2613" s="13">
        <v>6680</v>
      </c>
      <c r="P2613" s="13">
        <f>Table1[[#This Row],[Revenue]]-Table1[[#This Row],[Cost]]</f>
        <v>-2241.6000000000004</v>
      </c>
      <c r="Q2613" s="12" t="s">
        <v>46</v>
      </c>
      <c r="R2613" s="12" t="s">
        <v>50</v>
      </c>
      <c r="S2613" s="12" t="s">
        <v>54</v>
      </c>
      <c r="T2613" s="12">
        <v>4</v>
      </c>
      <c r="U2613" s="12">
        <v>5</v>
      </c>
      <c r="V2613" s="20" t="str">
        <f>TEXT(Table1[[#This Row],[Date]],"mmm-yyyy")</f>
        <v>Aug-2025</v>
      </c>
    </row>
    <row r="2614" spans="1:22" x14ac:dyDescent="0.2">
      <c r="A2614" s="11">
        <f t="shared" si="40"/>
        <v>45875</v>
      </c>
      <c r="B2614" s="12" t="s">
        <v>23</v>
      </c>
      <c r="C2614" s="12" t="str">
        <f>VLOOKUP(D2614, City_Mapping!A:B, 2, FALSE)</f>
        <v>UAE</v>
      </c>
      <c r="D2614" s="12" t="s">
        <v>30</v>
      </c>
      <c r="E2614" s="12" t="s">
        <v>35</v>
      </c>
      <c r="F2614" s="12" t="s">
        <v>39</v>
      </c>
      <c r="G2614" s="12">
        <v>31071</v>
      </c>
      <c r="H2614" s="12" t="s">
        <v>41</v>
      </c>
      <c r="I2614" s="12" t="s">
        <v>43</v>
      </c>
      <c r="J2614" s="12">
        <v>186175</v>
      </c>
      <c r="K2614" s="12">
        <v>1</v>
      </c>
      <c r="L2614" s="13">
        <v>4333</v>
      </c>
      <c r="M2614" s="14">
        <f>Table1[[#This Row],[Column1]]/100</f>
        <v>0.05</v>
      </c>
      <c r="N2614" s="13">
        <f>Table1[[#This Row],[Unit_Price]]*Table1[[#This Row],[Quantity]]*(1-Table1[[#This Row],[Discount_%]])</f>
        <v>4116.3499999999995</v>
      </c>
      <c r="O2614" s="13">
        <v>20644</v>
      </c>
      <c r="P2614" s="13">
        <f>Table1[[#This Row],[Revenue]]-Table1[[#This Row],[Cost]]</f>
        <v>-16527.650000000001</v>
      </c>
      <c r="Q2614" s="12" t="s">
        <v>49</v>
      </c>
      <c r="R2614" s="12" t="s">
        <v>51</v>
      </c>
      <c r="S2614" s="12" t="s">
        <v>54</v>
      </c>
      <c r="T2614" s="12">
        <v>3</v>
      </c>
      <c r="U2614" s="12">
        <v>5</v>
      </c>
      <c r="V2614" s="20" t="str">
        <f>TEXT(Table1[[#This Row],[Date]],"mmm-yyyy")</f>
        <v>Aug-2025</v>
      </c>
    </row>
    <row r="2615" spans="1:22" x14ac:dyDescent="0.2">
      <c r="A2615" s="11">
        <f t="shared" si="40"/>
        <v>45875</v>
      </c>
      <c r="B2615" s="12" t="s">
        <v>21</v>
      </c>
      <c r="C2615" s="12" t="str">
        <f>VLOOKUP(D2615, City_Mapping!A:B, 2, FALSE)</f>
        <v>USA</v>
      </c>
      <c r="D2615" s="12" t="s">
        <v>31</v>
      </c>
      <c r="E2615" s="12" t="s">
        <v>35</v>
      </c>
      <c r="F2615" s="12" t="s">
        <v>40</v>
      </c>
      <c r="G2615" s="12">
        <v>85236</v>
      </c>
      <c r="H2615" s="12" t="s">
        <v>42</v>
      </c>
      <c r="I2615" s="12" t="s">
        <v>43</v>
      </c>
      <c r="J2615" s="12">
        <v>811392</v>
      </c>
      <c r="K2615" s="12">
        <v>2</v>
      </c>
      <c r="L2615" s="13">
        <v>1682</v>
      </c>
      <c r="M2615" s="14">
        <f>Table1[[#This Row],[Column1]]/100</f>
        <v>0</v>
      </c>
      <c r="N2615" s="13">
        <f>Table1[[#This Row],[Unit_Price]]*Table1[[#This Row],[Quantity]]*(1-Table1[[#This Row],[Discount_%]])</f>
        <v>3364</v>
      </c>
      <c r="O2615" s="13">
        <v>3112</v>
      </c>
      <c r="P2615" s="13">
        <f>Table1[[#This Row],[Revenue]]-Table1[[#This Row],[Cost]]</f>
        <v>252</v>
      </c>
      <c r="Q2615" s="12" t="s">
        <v>48</v>
      </c>
      <c r="R2615" s="12" t="s">
        <v>52</v>
      </c>
      <c r="S2615" s="12" t="s">
        <v>54</v>
      </c>
      <c r="T2615" s="12">
        <v>4</v>
      </c>
      <c r="U2615" s="12">
        <v>0</v>
      </c>
      <c r="V2615" s="20" t="str">
        <f>TEXT(Table1[[#This Row],[Date]],"mmm-yyyy")</f>
        <v>Aug-2025</v>
      </c>
    </row>
    <row r="2616" spans="1:22" x14ac:dyDescent="0.2">
      <c r="A2616" s="11">
        <f t="shared" si="40"/>
        <v>45875</v>
      </c>
      <c r="B2616" s="12" t="s">
        <v>23</v>
      </c>
      <c r="C2616" s="12" t="str">
        <f>VLOOKUP(D2616, City_Mapping!A:B, 2, FALSE)</f>
        <v>India</v>
      </c>
      <c r="D2616" s="12" t="s">
        <v>33</v>
      </c>
      <c r="E2616" s="12" t="s">
        <v>35</v>
      </c>
      <c r="F2616" s="12" t="s">
        <v>37</v>
      </c>
      <c r="G2616" s="12">
        <v>27297</v>
      </c>
      <c r="H2616" s="12" t="s">
        <v>41</v>
      </c>
      <c r="I2616" s="12" t="s">
        <v>44</v>
      </c>
      <c r="J2616" s="12">
        <v>947454</v>
      </c>
      <c r="K2616" s="12">
        <v>8</v>
      </c>
      <c r="L2616" s="13">
        <v>1023</v>
      </c>
      <c r="M2616" s="14">
        <f>Table1[[#This Row],[Column1]]/100</f>
        <v>0.05</v>
      </c>
      <c r="N2616" s="13">
        <f>Table1[[#This Row],[Unit_Price]]*Table1[[#This Row],[Quantity]]*(1-Table1[[#This Row],[Discount_%]])</f>
        <v>7774.7999999999993</v>
      </c>
      <c r="O2616" s="13">
        <v>27058</v>
      </c>
      <c r="P2616" s="13">
        <f>Table1[[#This Row],[Revenue]]-Table1[[#This Row],[Cost]]</f>
        <v>-19283.2</v>
      </c>
      <c r="Q2616" s="12" t="s">
        <v>47</v>
      </c>
      <c r="R2616" s="12" t="s">
        <v>50</v>
      </c>
      <c r="S2616" s="12" t="s">
        <v>54</v>
      </c>
      <c r="T2616" s="12">
        <v>4</v>
      </c>
      <c r="U2616" s="12">
        <v>5</v>
      </c>
      <c r="V2616" s="20" t="str">
        <f>TEXT(Table1[[#This Row],[Date]],"mmm-yyyy")</f>
        <v>Aug-2025</v>
      </c>
    </row>
    <row r="2617" spans="1:22" x14ac:dyDescent="0.2">
      <c r="A2617" s="11">
        <f t="shared" si="40"/>
        <v>45875</v>
      </c>
      <c r="B2617" s="12" t="s">
        <v>21</v>
      </c>
      <c r="C2617" s="12" t="str">
        <f>VLOOKUP(D2617, City_Mapping!A:B, 2, FALSE)</f>
        <v>USA</v>
      </c>
      <c r="D2617" s="12" t="s">
        <v>31</v>
      </c>
      <c r="E2617" s="12" t="s">
        <v>35</v>
      </c>
      <c r="F2617" s="12" t="s">
        <v>39</v>
      </c>
      <c r="G2617" s="12">
        <v>61932</v>
      </c>
      <c r="H2617" s="12" t="s">
        <v>41</v>
      </c>
      <c r="I2617" s="12" t="s">
        <v>43</v>
      </c>
      <c r="J2617" s="12">
        <v>445398</v>
      </c>
      <c r="K2617" s="12">
        <v>9</v>
      </c>
      <c r="L2617" s="13">
        <v>3796</v>
      </c>
      <c r="M2617" s="14">
        <f>Table1[[#This Row],[Column1]]/100</f>
        <v>0.2</v>
      </c>
      <c r="N2617" s="13">
        <f>Table1[[#This Row],[Unit_Price]]*Table1[[#This Row],[Quantity]]*(1-Table1[[#This Row],[Discount_%]])</f>
        <v>27331.200000000001</v>
      </c>
      <c r="O2617" s="13">
        <v>9867</v>
      </c>
      <c r="P2617" s="13">
        <f>Table1[[#This Row],[Revenue]]-Table1[[#This Row],[Cost]]</f>
        <v>17464.2</v>
      </c>
      <c r="Q2617" s="12" t="s">
        <v>49</v>
      </c>
      <c r="R2617" s="12" t="s">
        <v>50</v>
      </c>
      <c r="S2617" s="12" t="s">
        <v>54</v>
      </c>
      <c r="T2617" s="12">
        <v>2</v>
      </c>
      <c r="U2617" s="12">
        <v>20</v>
      </c>
      <c r="V2617" s="20" t="str">
        <f>TEXT(Table1[[#This Row],[Date]],"mmm-yyyy")</f>
        <v>Aug-2025</v>
      </c>
    </row>
    <row r="2618" spans="1:22" x14ac:dyDescent="0.2">
      <c r="A2618" s="11">
        <f t="shared" si="40"/>
        <v>45876</v>
      </c>
      <c r="B2618" s="12" t="s">
        <v>23</v>
      </c>
      <c r="C2618" s="12" t="str">
        <f>VLOOKUP(D2618, City_Mapping!A:B, 2, FALSE)</f>
        <v>India</v>
      </c>
      <c r="D2618" s="12" t="s">
        <v>32</v>
      </c>
      <c r="E2618" s="12" t="s">
        <v>36</v>
      </c>
      <c r="F2618" s="12" t="s">
        <v>39</v>
      </c>
      <c r="G2618" s="12">
        <v>66884</v>
      </c>
      <c r="H2618" s="12" t="s">
        <v>42</v>
      </c>
      <c r="I2618" s="12" t="s">
        <v>45</v>
      </c>
      <c r="J2618" s="12">
        <v>977061</v>
      </c>
      <c r="K2618" s="12">
        <v>7</v>
      </c>
      <c r="L2618" s="13">
        <v>4979</v>
      </c>
      <c r="M2618" s="14">
        <f>Table1[[#This Row],[Column1]]/100</f>
        <v>0.1</v>
      </c>
      <c r="N2618" s="13">
        <f>Table1[[#This Row],[Unit_Price]]*Table1[[#This Row],[Quantity]]*(1-Table1[[#This Row],[Discount_%]])</f>
        <v>31367.7</v>
      </c>
      <c r="O2618" s="13">
        <v>1475</v>
      </c>
      <c r="P2618" s="13">
        <f>Table1[[#This Row],[Revenue]]-Table1[[#This Row],[Cost]]</f>
        <v>29892.7</v>
      </c>
      <c r="Q2618" s="12" t="s">
        <v>48</v>
      </c>
      <c r="R2618" s="12" t="s">
        <v>52</v>
      </c>
      <c r="S2618" s="12" t="s">
        <v>53</v>
      </c>
      <c r="T2618" s="12">
        <v>4</v>
      </c>
      <c r="U2618" s="12">
        <v>10</v>
      </c>
      <c r="V2618" s="20" t="str">
        <f>TEXT(Table1[[#This Row],[Date]],"mmm-yyyy")</f>
        <v>Aug-2025</v>
      </c>
    </row>
    <row r="2619" spans="1:22" x14ac:dyDescent="0.2">
      <c r="A2619" s="11">
        <f t="shared" si="40"/>
        <v>45876</v>
      </c>
      <c r="B2619" s="12" t="s">
        <v>20</v>
      </c>
      <c r="C2619" s="12" t="str">
        <f>VLOOKUP(D2619, City_Mapping!A:B, 2, FALSE)</f>
        <v>USA</v>
      </c>
      <c r="D2619" s="12" t="s">
        <v>31</v>
      </c>
      <c r="E2619" s="12" t="s">
        <v>34</v>
      </c>
      <c r="F2619" s="12" t="s">
        <v>40</v>
      </c>
      <c r="G2619" s="12">
        <v>38625</v>
      </c>
      <c r="H2619" s="12" t="s">
        <v>42</v>
      </c>
      <c r="I2619" s="12" t="s">
        <v>45</v>
      </c>
      <c r="J2619" s="12">
        <v>844358</v>
      </c>
      <c r="K2619" s="12">
        <v>1</v>
      </c>
      <c r="L2619" s="13">
        <v>868</v>
      </c>
      <c r="M2619" s="14">
        <f>Table1[[#This Row],[Column1]]/100</f>
        <v>0</v>
      </c>
      <c r="N2619" s="13">
        <f>Table1[[#This Row],[Unit_Price]]*Table1[[#This Row],[Quantity]]*(1-Table1[[#This Row],[Discount_%]])</f>
        <v>868</v>
      </c>
      <c r="O2619" s="13">
        <v>1325</v>
      </c>
      <c r="P2619" s="13">
        <f>Table1[[#This Row],[Revenue]]-Table1[[#This Row],[Cost]]</f>
        <v>-457</v>
      </c>
      <c r="Q2619" s="12" t="s">
        <v>46</v>
      </c>
      <c r="R2619" s="12" t="s">
        <v>52</v>
      </c>
      <c r="S2619" s="12" t="s">
        <v>56</v>
      </c>
      <c r="T2619" s="12">
        <v>5</v>
      </c>
      <c r="U2619" s="12">
        <v>0</v>
      </c>
      <c r="V2619" s="20" t="str">
        <f>TEXT(Table1[[#This Row],[Date]],"mmm-yyyy")</f>
        <v>Aug-2025</v>
      </c>
    </row>
    <row r="2620" spans="1:22" x14ac:dyDescent="0.2">
      <c r="A2620" s="11">
        <f t="shared" si="40"/>
        <v>45876</v>
      </c>
      <c r="B2620" s="12" t="s">
        <v>20</v>
      </c>
      <c r="C2620" s="12" t="str">
        <f>VLOOKUP(D2620, City_Mapping!A:B, 2, FALSE)</f>
        <v>India</v>
      </c>
      <c r="D2620" s="12" t="s">
        <v>28</v>
      </c>
      <c r="E2620" s="12" t="s">
        <v>36</v>
      </c>
      <c r="F2620" s="12" t="s">
        <v>39</v>
      </c>
      <c r="G2620" s="12">
        <v>38831</v>
      </c>
      <c r="H2620" s="12" t="s">
        <v>41</v>
      </c>
      <c r="I2620" s="12" t="s">
        <v>43</v>
      </c>
      <c r="J2620" s="12">
        <v>838568</v>
      </c>
      <c r="K2620" s="12">
        <v>7</v>
      </c>
      <c r="L2620" s="13">
        <v>4883</v>
      </c>
      <c r="M2620" s="14">
        <f>Table1[[#This Row],[Column1]]/100</f>
        <v>0.05</v>
      </c>
      <c r="N2620" s="13">
        <f>Table1[[#This Row],[Unit_Price]]*Table1[[#This Row],[Quantity]]*(1-Table1[[#This Row],[Discount_%]])</f>
        <v>32471.949999999997</v>
      </c>
      <c r="O2620" s="13">
        <v>25070</v>
      </c>
      <c r="P2620" s="13">
        <f>Table1[[#This Row],[Revenue]]-Table1[[#This Row],[Cost]]</f>
        <v>7401.9499999999971</v>
      </c>
      <c r="Q2620" s="12" t="s">
        <v>49</v>
      </c>
      <c r="R2620" s="12" t="s">
        <v>52</v>
      </c>
      <c r="S2620" s="12" t="s">
        <v>56</v>
      </c>
      <c r="T2620" s="12">
        <v>1</v>
      </c>
      <c r="U2620" s="12">
        <v>5</v>
      </c>
      <c r="V2620" s="20" t="str">
        <f>TEXT(Table1[[#This Row],[Date]],"mmm-yyyy")</f>
        <v>Aug-2025</v>
      </c>
    </row>
    <row r="2621" spans="1:22" x14ac:dyDescent="0.2">
      <c r="A2621" s="11">
        <f t="shared" si="40"/>
        <v>45876</v>
      </c>
      <c r="B2621" s="12" t="s">
        <v>20</v>
      </c>
      <c r="C2621" s="12" t="str">
        <f>VLOOKUP(D2621, City_Mapping!A:B, 2, FALSE)</f>
        <v>India</v>
      </c>
      <c r="D2621" s="12" t="s">
        <v>32</v>
      </c>
      <c r="E2621" s="12" t="s">
        <v>35</v>
      </c>
      <c r="F2621" s="12" t="s">
        <v>40</v>
      </c>
      <c r="G2621" s="12">
        <v>66478</v>
      </c>
      <c r="H2621" s="12" t="s">
        <v>41</v>
      </c>
      <c r="I2621" s="12" t="s">
        <v>44</v>
      </c>
      <c r="J2621" s="12">
        <v>671679</v>
      </c>
      <c r="K2621" s="12">
        <v>8</v>
      </c>
      <c r="L2621" s="13">
        <v>898</v>
      </c>
      <c r="M2621" s="14">
        <f>Table1[[#This Row],[Column1]]/100</f>
        <v>0</v>
      </c>
      <c r="N2621" s="13">
        <f>Table1[[#This Row],[Unit_Price]]*Table1[[#This Row],[Quantity]]*(1-Table1[[#This Row],[Discount_%]])</f>
        <v>7184</v>
      </c>
      <c r="O2621" s="13">
        <v>16932</v>
      </c>
      <c r="P2621" s="13">
        <f>Table1[[#This Row],[Revenue]]-Table1[[#This Row],[Cost]]</f>
        <v>-9748</v>
      </c>
      <c r="Q2621" s="12" t="s">
        <v>49</v>
      </c>
      <c r="R2621" s="12" t="s">
        <v>50</v>
      </c>
      <c r="S2621" s="12" t="s">
        <v>55</v>
      </c>
      <c r="T2621" s="12">
        <v>2</v>
      </c>
      <c r="U2621" s="12">
        <v>0</v>
      </c>
      <c r="V2621" s="20" t="str">
        <f>TEXT(Table1[[#This Row],[Date]],"mmm-yyyy")</f>
        <v>Aug-2025</v>
      </c>
    </row>
    <row r="2622" spans="1:22" x14ac:dyDescent="0.2">
      <c r="A2622" s="11">
        <f t="shared" si="40"/>
        <v>45876</v>
      </c>
      <c r="B2622" s="12" t="s">
        <v>20</v>
      </c>
      <c r="C2622" s="12" t="str">
        <f>VLOOKUP(D2622, City_Mapping!A:B, 2, FALSE)</f>
        <v>India</v>
      </c>
      <c r="D2622" s="12" t="s">
        <v>33</v>
      </c>
      <c r="E2622" s="12" t="s">
        <v>34</v>
      </c>
      <c r="F2622" s="12" t="s">
        <v>40</v>
      </c>
      <c r="G2622" s="12">
        <v>72909</v>
      </c>
      <c r="H2622" s="12" t="s">
        <v>42</v>
      </c>
      <c r="I2622" s="12" t="s">
        <v>44</v>
      </c>
      <c r="J2622" s="12">
        <v>211011</v>
      </c>
      <c r="K2622" s="12">
        <v>7</v>
      </c>
      <c r="L2622" s="13">
        <v>2651</v>
      </c>
      <c r="M2622" s="14">
        <f>Table1[[#This Row],[Column1]]/100</f>
        <v>0</v>
      </c>
      <c r="N2622" s="13">
        <f>Table1[[#This Row],[Unit_Price]]*Table1[[#This Row],[Quantity]]*(1-Table1[[#This Row],[Discount_%]])</f>
        <v>18557</v>
      </c>
      <c r="O2622" s="13">
        <v>20647</v>
      </c>
      <c r="P2622" s="13">
        <f>Table1[[#This Row],[Revenue]]-Table1[[#This Row],[Cost]]</f>
        <v>-2090</v>
      </c>
      <c r="Q2622" s="12" t="s">
        <v>49</v>
      </c>
      <c r="R2622" s="12" t="s">
        <v>50</v>
      </c>
      <c r="S2622" s="12" t="s">
        <v>54</v>
      </c>
      <c r="T2622" s="12">
        <v>3</v>
      </c>
      <c r="U2622" s="12">
        <v>0</v>
      </c>
      <c r="V2622" s="20" t="str">
        <f>TEXT(Table1[[#This Row],[Date]],"mmm-yyyy")</f>
        <v>Aug-2025</v>
      </c>
    </row>
    <row r="2623" spans="1:22" x14ac:dyDescent="0.2">
      <c r="A2623" s="11">
        <f t="shared" si="40"/>
        <v>45876</v>
      </c>
      <c r="B2623" s="12" t="s">
        <v>20</v>
      </c>
      <c r="C2623" s="12" t="str">
        <f>VLOOKUP(D2623, City_Mapping!A:B, 2, FALSE)</f>
        <v>India</v>
      </c>
      <c r="D2623" s="12" t="s">
        <v>32</v>
      </c>
      <c r="E2623" s="12" t="s">
        <v>35</v>
      </c>
      <c r="F2623" s="12" t="s">
        <v>40</v>
      </c>
      <c r="G2623" s="12">
        <v>39367</v>
      </c>
      <c r="H2623" s="12" t="s">
        <v>42</v>
      </c>
      <c r="I2623" s="12" t="s">
        <v>44</v>
      </c>
      <c r="J2623" s="12">
        <v>325151</v>
      </c>
      <c r="K2623" s="12">
        <v>5</v>
      </c>
      <c r="L2623" s="13">
        <v>4380</v>
      </c>
      <c r="M2623" s="14">
        <f>Table1[[#This Row],[Column1]]/100</f>
        <v>0.1</v>
      </c>
      <c r="N2623" s="13">
        <f>Table1[[#This Row],[Unit_Price]]*Table1[[#This Row],[Quantity]]*(1-Table1[[#This Row],[Discount_%]])</f>
        <v>19710</v>
      </c>
      <c r="O2623" s="13">
        <v>9039</v>
      </c>
      <c r="P2623" s="13">
        <f>Table1[[#This Row],[Revenue]]-Table1[[#This Row],[Cost]]</f>
        <v>10671</v>
      </c>
      <c r="Q2623" s="12" t="s">
        <v>47</v>
      </c>
      <c r="R2623" s="12" t="s">
        <v>51</v>
      </c>
      <c r="S2623" s="12" t="s">
        <v>56</v>
      </c>
      <c r="T2623" s="12">
        <v>5</v>
      </c>
      <c r="U2623" s="12">
        <v>10</v>
      </c>
      <c r="V2623" s="20" t="str">
        <f>TEXT(Table1[[#This Row],[Date]],"mmm-yyyy")</f>
        <v>Aug-2025</v>
      </c>
    </row>
    <row r="2624" spans="1:22" x14ac:dyDescent="0.2">
      <c r="A2624" s="11">
        <f t="shared" si="40"/>
        <v>45876</v>
      </c>
      <c r="B2624" s="12" t="s">
        <v>21</v>
      </c>
      <c r="C2624" s="12" t="str">
        <f>VLOOKUP(D2624, City_Mapping!A:B, 2, FALSE)</f>
        <v>India</v>
      </c>
      <c r="D2624" s="12" t="s">
        <v>28</v>
      </c>
      <c r="E2624" s="12" t="s">
        <v>36</v>
      </c>
      <c r="F2624" s="12" t="s">
        <v>40</v>
      </c>
      <c r="G2624" s="12">
        <v>55813</v>
      </c>
      <c r="H2624" s="12" t="s">
        <v>42</v>
      </c>
      <c r="I2624" s="12" t="s">
        <v>44</v>
      </c>
      <c r="J2624" s="12">
        <v>449711</v>
      </c>
      <c r="K2624" s="12">
        <v>7</v>
      </c>
      <c r="L2624" s="13">
        <v>626</v>
      </c>
      <c r="M2624" s="14">
        <f>Table1[[#This Row],[Column1]]/100</f>
        <v>0.2</v>
      </c>
      <c r="N2624" s="13">
        <f>Table1[[#This Row],[Unit_Price]]*Table1[[#This Row],[Quantity]]*(1-Table1[[#This Row],[Discount_%]])</f>
        <v>3505.6000000000004</v>
      </c>
      <c r="O2624" s="13">
        <v>19519</v>
      </c>
      <c r="P2624" s="13">
        <f>Table1[[#This Row],[Revenue]]-Table1[[#This Row],[Cost]]</f>
        <v>-16013.4</v>
      </c>
      <c r="Q2624" s="12" t="s">
        <v>48</v>
      </c>
      <c r="R2624" s="12" t="s">
        <v>50</v>
      </c>
      <c r="S2624" s="12" t="s">
        <v>54</v>
      </c>
      <c r="T2624" s="12">
        <v>3</v>
      </c>
      <c r="U2624" s="12">
        <v>20</v>
      </c>
      <c r="V2624" s="20" t="str">
        <f>TEXT(Table1[[#This Row],[Date]],"mmm-yyyy")</f>
        <v>Aug-2025</v>
      </c>
    </row>
    <row r="2625" spans="1:22" x14ac:dyDescent="0.2">
      <c r="A2625" s="11">
        <f t="shared" si="40"/>
        <v>45876</v>
      </c>
      <c r="B2625" s="12" t="s">
        <v>21</v>
      </c>
      <c r="C2625" s="12" t="str">
        <f>VLOOKUP(D2625, City_Mapping!A:B, 2, FALSE)</f>
        <v>India</v>
      </c>
      <c r="D2625" s="12" t="s">
        <v>33</v>
      </c>
      <c r="E2625" s="12" t="s">
        <v>36</v>
      </c>
      <c r="F2625" s="12" t="s">
        <v>39</v>
      </c>
      <c r="G2625" s="12">
        <v>30121</v>
      </c>
      <c r="H2625" s="12" t="s">
        <v>41</v>
      </c>
      <c r="I2625" s="12" t="s">
        <v>44</v>
      </c>
      <c r="J2625" s="12">
        <v>882475</v>
      </c>
      <c r="K2625" s="12">
        <v>2</v>
      </c>
      <c r="L2625" s="13">
        <v>2587</v>
      </c>
      <c r="M2625" s="14">
        <f>Table1[[#This Row],[Column1]]/100</f>
        <v>0.2</v>
      </c>
      <c r="N2625" s="13">
        <f>Table1[[#This Row],[Unit_Price]]*Table1[[#This Row],[Quantity]]*(1-Table1[[#This Row],[Discount_%]])</f>
        <v>4139.2</v>
      </c>
      <c r="O2625" s="13">
        <v>16817</v>
      </c>
      <c r="P2625" s="13">
        <f>Table1[[#This Row],[Revenue]]-Table1[[#This Row],[Cost]]</f>
        <v>-12677.8</v>
      </c>
      <c r="Q2625" s="12" t="s">
        <v>48</v>
      </c>
      <c r="R2625" s="12" t="s">
        <v>50</v>
      </c>
      <c r="S2625" s="12" t="s">
        <v>56</v>
      </c>
      <c r="T2625" s="12">
        <v>2</v>
      </c>
      <c r="U2625" s="12">
        <v>20</v>
      </c>
      <c r="V2625" s="20" t="str">
        <f>TEXT(Table1[[#This Row],[Date]],"mmm-yyyy")</f>
        <v>Aug-2025</v>
      </c>
    </row>
    <row r="2626" spans="1:22" x14ac:dyDescent="0.2">
      <c r="A2626" s="11">
        <f t="shared" si="40"/>
        <v>45876</v>
      </c>
      <c r="B2626" s="12" t="s">
        <v>21</v>
      </c>
      <c r="C2626" s="12" t="str">
        <f>VLOOKUP(D2626, City_Mapping!A:B, 2, FALSE)</f>
        <v>UAE</v>
      </c>
      <c r="D2626" s="12" t="s">
        <v>30</v>
      </c>
      <c r="E2626" s="12" t="s">
        <v>36</v>
      </c>
      <c r="F2626" s="12" t="s">
        <v>37</v>
      </c>
      <c r="G2626" s="12">
        <v>45547</v>
      </c>
      <c r="H2626" s="12" t="s">
        <v>42</v>
      </c>
      <c r="I2626" s="12" t="s">
        <v>45</v>
      </c>
      <c r="J2626" s="12">
        <v>531912</v>
      </c>
      <c r="K2626" s="12">
        <v>9</v>
      </c>
      <c r="L2626" s="13">
        <v>3643</v>
      </c>
      <c r="M2626" s="14">
        <f>Table1[[#This Row],[Column1]]/100</f>
        <v>0.15</v>
      </c>
      <c r="N2626" s="13">
        <f>Table1[[#This Row],[Unit_Price]]*Table1[[#This Row],[Quantity]]*(1-Table1[[#This Row],[Discount_%]])</f>
        <v>27868.95</v>
      </c>
      <c r="O2626" s="13">
        <v>21637</v>
      </c>
      <c r="P2626" s="13">
        <f>Table1[[#This Row],[Revenue]]-Table1[[#This Row],[Cost]]</f>
        <v>6231.9500000000007</v>
      </c>
      <c r="Q2626" s="12" t="s">
        <v>47</v>
      </c>
      <c r="R2626" s="12" t="s">
        <v>51</v>
      </c>
      <c r="S2626" s="12" t="s">
        <v>56</v>
      </c>
      <c r="T2626" s="12">
        <v>2</v>
      </c>
      <c r="U2626" s="12">
        <v>15</v>
      </c>
      <c r="V2626" s="20" t="str">
        <f>TEXT(Table1[[#This Row],[Date]],"mmm-yyyy")</f>
        <v>Aug-2025</v>
      </c>
    </row>
    <row r="2627" spans="1:22" x14ac:dyDescent="0.2">
      <c r="A2627" s="11">
        <f t="shared" si="40"/>
        <v>45876</v>
      </c>
      <c r="B2627" s="12" t="s">
        <v>23</v>
      </c>
      <c r="C2627" s="12" t="str">
        <f>VLOOKUP(D2627, City_Mapping!A:B, 2, FALSE)</f>
        <v>India</v>
      </c>
      <c r="D2627" s="12" t="s">
        <v>28</v>
      </c>
      <c r="E2627" s="12" t="s">
        <v>34</v>
      </c>
      <c r="F2627" s="12" t="s">
        <v>37</v>
      </c>
      <c r="G2627" s="12">
        <v>73642</v>
      </c>
      <c r="H2627" s="12" t="s">
        <v>41</v>
      </c>
      <c r="I2627" s="12" t="s">
        <v>43</v>
      </c>
      <c r="J2627" s="12">
        <v>547170</v>
      </c>
      <c r="K2627" s="12">
        <v>2</v>
      </c>
      <c r="L2627" s="13">
        <v>2270</v>
      </c>
      <c r="M2627" s="14">
        <f>Table1[[#This Row],[Column1]]/100</f>
        <v>0.2</v>
      </c>
      <c r="N2627" s="13">
        <f>Table1[[#This Row],[Unit_Price]]*Table1[[#This Row],[Quantity]]*(1-Table1[[#This Row],[Discount_%]])</f>
        <v>3632</v>
      </c>
      <c r="O2627" s="13">
        <v>10488</v>
      </c>
      <c r="P2627" s="13">
        <f>Table1[[#This Row],[Revenue]]-Table1[[#This Row],[Cost]]</f>
        <v>-6856</v>
      </c>
      <c r="Q2627" s="12" t="s">
        <v>48</v>
      </c>
      <c r="R2627" s="12" t="s">
        <v>50</v>
      </c>
      <c r="S2627" s="12" t="s">
        <v>53</v>
      </c>
      <c r="T2627" s="12">
        <v>4</v>
      </c>
      <c r="U2627" s="12">
        <v>20</v>
      </c>
      <c r="V2627" s="20" t="str">
        <f>TEXT(Table1[[#This Row],[Date]],"mmm-yyyy")</f>
        <v>Aug-2025</v>
      </c>
    </row>
    <row r="2628" spans="1:22" x14ac:dyDescent="0.2">
      <c r="A2628" s="11">
        <f t="shared" si="40"/>
        <v>45876</v>
      </c>
      <c r="B2628" s="12" t="s">
        <v>23</v>
      </c>
      <c r="C2628" s="12" t="str">
        <f>VLOOKUP(D2628, City_Mapping!A:B, 2, FALSE)</f>
        <v>India</v>
      </c>
      <c r="D2628" s="12" t="s">
        <v>33</v>
      </c>
      <c r="E2628" s="12" t="s">
        <v>34</v>
      </c>
      <c r="F2628" s="12" t="s">
        <v>38</v>
      </c>
      <c r="G2628" s="12">
        <v>34914</v>
      </c>
      <c r="H2628" s="12" t="s">
        <v>41</v>
      </c>
      <c r="I2628" s="12" t="s">
        <v>45</v>
      </c>
      <c r="J2628" s="12">
        <v>575833</v>
      </c>
      <c r="K2628" s="12">
        <v>2</v>
      </c>
      <c r="L2628" s="13">
        <v>4553</v>
      </c>
      <c r="M2628" s="14">
        <f>Table1[[#This Row],[Column1]]/100</f>
        <v>0.05</v>
      </c>
      <c r="N2628" s="13">
        <f>Table1[[#This Row],[Unit_Price]]*Table1[[#This Row],[Quantity]]*(1-Table1[[#This Row],[Discount_%]])</f>
        <v>8650.6999999999989</v>
      </c>
      <c r="O2628" s="13">
        <v>22419</v>
      </c>
      <c r="P2628" s="13">
        <f>Table1[[#This Row],[Revenue]]-Table1[[#This Row],[Cost]]</f>
        <v>-13768.300000000001</v>
      </c>
      <c r="Q2628" s="12" t="s">
        <v>46</v>
      </c>
      <c r="R2628" s="12" t="s">
        <v>51</v>
      </c>
      <c r="S2628" s="12" t="s">
        <v>53</v>
      </c>
      <c r="T2628" s="12">
        <v>2</v>
      </c>
      <c r="U2628" s="12">
        <v>5</v>
      </c>
      <c r="V2628" s="20" t="str">
        <f>TEXT(Table1[[#This Row],[Date]],"mmm-yyyy")</f>
        <v>Aug-2025</v>
      </c>
    </row>
    <row r="2629" spans="1:22" x14ac:dyDescent="0.2">
      <c r="A2629" s="11">
        <f t="shared" si="40"/>
        <v>45876</v>
      </c>
      <c r="B2629" s="12" t="s">
        <v>23</v>
      </c>
      <c r="C2629" s="12" t="str">
        <f>VLOOKUP(D2629, City_Mapping!A:B, 2, FALSE)</f>
        <v>USA</v>
      </c>
      <c r="D2629" s="12" t="s">
        <v>31</v>
      </c>
      <c r="E2629" s="12" t="s">
        <v>35</v>
      </c>
      <c r="F2629" s="12" t="s">
        <v>40</v>
      </c>
      <c r="G2629" s="12">
        <v>27178</v>
      </c>
      <c r="H2629" s="12" t="s">
        <v>41</v>
      </c>
      <c r="I2629" s="12" t="s">
        <v>44</v>
      </c>
      <c r="J2629" s="12">
        <v>373370</v>
      </c>
      <c r="K2629" s="12">
        <v>5</v>
      </c>
      <c r="L2629" s="13">
        <v>746</v>
      </c>
      <c r="M2629" s="14">
        <f>Table1[[#This Row],[Column1]]/100</f>
        <v>0.15</v>
      </c>
      <c r="N2629" s="13">
        <f>Table1[[#This Row],[Unit_Price]]*Table1[[#This Row],[Quantity]]*(1-Table1[[#This Row],[Discount_%]])</f>
        <v>3170.5</v>
      </c>
      <c r="O2629" s="13">
        <v>9135</v>
      </c>
      <c r="P2629" s="13">
        <f>Table1[[#This Row],[Revenue]]-Table1[[#This Row],[Cost]]</f>
        <v>-5964.5</v>
      </c>
      <c r="Q2629" s="12" t="s">
        <v>49</v>
      </c>
      <c r="R2629" s="12" t="s">
        <v>51</v>
      </c>
      <c r="S2629" s="12" t="s">
        <v>53</v>
      </c>
      <c r="T2629" s="12">
        <v>3</v>
      </c>
      <c r="U2629" s="12">
        <v>15</v>
      </c>
      <c r="V2629" s="20" t="str">
        <f>TEXT(Table1[[#This Row],[Date]],"mmm-yyyy")</f>
        <v>Aug-2025</v>
      </c>
    </row>
    <row r="2630" spans="1:22" x14ac:dyDescent="0.2">
      <c r="A2630" s="11">
        <f t="shared" si="40"/>
        <v>45877</v>
      </c>
      <c r="B2630" s="12" t="s">
        <v>23</v>
      </c>
      <c r="C2630" s="12" t="str">
        <f>VLOOKUP(D2630, City_Mapping!A:B, 2, FALSE)</f>
        <v>India</v>
      </c>
      <c r="D2630" s="12" t="s">
        <v>32</v>
      </c>
      <c r="E2630" s="12" t="s">
        <v>34</v>
      </c>
      <c r="F2630" s="12" t="s">
        <v>39</v>
      </c>
      <c r="G2630" s="12">
        <v>77258</v>
      </c>
      <c r="H2630" s="12" t="s">
        <v>42</v>
      </c>
      <c r="I2630" s="12" t="s">
        <v>44</v>
      </c>
      <c r="J2630" s="12">
        <v>116858</v>
      </c>
      <c r="K2630" s="12">
        <v>8</v>
      </c>
      <c r="L2630" s="13">
        <v>3818</v>
      </c>
      <c r="M2630" s="14">
        <f>Table1[[#This Row],[Column1]]/100</f>
        <v>0.15</v>
      </c>
      <c r="N2630" s="13">
        <f>Table1[[#This Row],[Unit_Price]]*Table1[[#This Row],[Quantity]]*(1-Table1[[#This Row],[Discount_%]])</f>
        <v>25962.399999999998</v>
      </c>
      <c r="O2630" s="13">
        <v>1281</v>
      </c>
      <c r="P2630" s="13">
        <f>Table1[[#This Row],[Revenue]]-Table1[[#This Row],[Cost]]</f>
        <v>24681.399999999998</v>
      </c>
      <c r="Q2630" s="12" t="s">
        <v>48</v>
      </c>
      <c r="R2630" s="12" t="s">
        <v>51</v>
      </c>
      <c r="S2630" s="12" t="s">
        <v>54</v>
      </c>
      <c r="T2630" s="12">
        <v>2</v>
      </c>
      <c r="U2630" s="12">
        <v>15</v>
      </c>
      <c r="V2630" s="20" t="str">
        <f>TEXT(Table1[[#This Row],[Date]],"mmm-yyyy")</f>
        <v>Aug-2025</v>
      </c>
    </row>
    <row r="2631" spans="1:22" x14ac:dyDescent="0.2">
      <c r="A2631" s="11">
        <f t="shared" si="40"/>
        <v>45877</v>
      </c>
      <c r="B2631" s="12" t="s">
        <v>20</v>
      </c>
      <c r="C2631" s="12" t="str">
        <f>VLOOKUP(D2631, City_Mapping!A:B, 2, FALSE)</f>
        <v>India</v>
      </c>
      <c r="D2631" s="12" t="s">
        <v>33</v>
      </c>
      <c r="E2631" s="12" t="s">
        <v>34</v>
      </c>
      <c r="F2631" s="12" t="s">
        <v>39</v>
      </c>
      <c r="G2631" s="12">
        <v>89421</v>
      </c>
      <c r="H2631" s="12" t="s">
        <v>42</v>
      </c>
      <c r="I2631" s="12" t="s">
        <v>43</v>
      </c>
      <c r="J2631" s="12">
        <v>341544</v>
      </c>
      <c r="K2631" s="12">
        <v>6</v>
      </c>
      <c r="L2631" s="13">
        <v>2581</v>
      </c>
      <c r="M2631" s="14">
        <f>Table1[[#This Row],[Column1]]/100</f>
        <v>0.15</v>
      </c>
      <c r="N2631" s="13">
        <f>Table1[[#This Row],[Unit_Price]]*Table1[[#This Row],[Quantity]]*(1-Table1[[#This Row],[Discount_%]])</f>
        <v>13163.1</v>
      </c>
      <c r="O2631" s="13">
        <v>1656</v>
      </c>
      <c r="P2631" s="13">
        <f>Table1[[#This Row],[Revenue]]-Table1[[#This Row],[Cost]]</f>
        <v>11507.1</v>
      </c>
      <c r="Q2631" s="12" t="s">
        <v>48</v>
      </c>
      <c r="R2631" s="12" t="s">
        <v>52</v>
      </c>
      <c r="S2631" s="12" t="s">
        <v>54</v>
      </c>
      <c r="T2631" s="12">
        <v>1</v>
      </c>
      <c r="U2631" s="12">
        <v>15</v>
      </c>
      <c r="V2631" s="20" t="str">
        <f>TEXT(Table1[[#This Row],[Date]],"mmm-yyyy")</f>
        <v>Aug-2025</v>
      </c>
    </row>
    <row r="2632" spans="1:22" x14ac:dyDescent="0.2">
      <c r="A2632" s="11">
        <f t="shared" si="40"/>
        <v>45877</v>
      </c>
      <c r="B2632" s="12" t="s">
        <v>20</v>
      </c>
      <c r="C2632" s="12" t="str">
        <f>VLOOKUP(D2632, City_Mapping!A:B, 2, FALSE)</f>
        <v>India</v>
      </c>
      <c r="D2632" s="12" t="s">
        <v>32</v>
      </c>
      <c r="E2632" s="12" t="s">
        <v>36</v>
      </c>
      <c r="F2632" s="12" t="s">
        <v>38</v>
      </c>
      <c r="G2632" s="12">
        <v>70563</v>
      </c>
      <c r="H2632" s="12" t="s">
        <v>42</v>
      </c>
      <c r="I2632" s="12" t="s">
        <v>43</v>
      </c>
      <c r="J2632" s="12">
        <v>812208</v>
      </c>
      <c r="K2632" s="12">
        <v>9</v>
      </c>
      <c r="L2632" s="13">
        <v>2557</v>
      </c>
      <c r="M2632" s="14">
        <f>Table1[[#This Row],[Column1]]/100</f>
        <v>0.15</v>
      </c>
      <c r="N2632" s="13">
        <f>Table1[[#This Row],[Unit_Price]]*Table1[[#This Row],[Quantity]]*(1-Table1[[#This Row],[Discount_%]])</f>
        <v>19561.05</v>
      </c>
      <c r="O2632" s="13">
        <v>3210</v>
      </c>
      <c r="P2632" s="13">
        <f>Table1[[#This Row],[Revenue]]-Table1[[#This Row],[Cost]]</f>
        <v>16351.05</v>
      </c>
      <c r="Q2632" s="12" t="s">
        <v>49</v>
      </c>
      <c r="R2632" s="12" t="s">
        <v>52</v>
      </c>
      <c r="S2632" s="12" t="s">
        <v>53</v>
      </c>
      <c r="T2632" s="12">
        <v>4</v>
      </c>
      <c r="U2632" s="12">
        <v>15</v>
      </c>
      <c r="V2632" s="20" t="str">
        <f>TEXT(Table1[[#This Row],[Date]],"mmm-yyyy")</f>
        <v>Aug-2025</v>
      </c>
    </row>
    <row r="2633" spans="1:22" x14ac:dyDescent="0.2">
      <c r="A2633" s="11">
        <f t="shared" si="40"/>
        <v>45877</v>
      </c>
      <c r="B2633" s="12" t="s">
        <v>20</v>
      </c>
      <c r="C2633" s="12" t="str">
        <f>VLOOKUP(D2633, City_Mapping!A:B, 2, FALSE)</f>
        <v>USA</v>
      </c>
      <c r="D2633" s="12" t="s">
        <v>31</v>
      </c>
      <c r="E2633" s="12" t="s">
        <v>35</v>
      </c>
      <c r="F2633" s="12" t="s">
        <v>37</v>
      </c>
      <c r="G2633" s="12">
        <v>60050</v>
      </c>
      <c r="H2633" s="12" t="s">
        <v>41</v>
      </c>
      <c r="I2633" s="12" t="s">
        <v>43</v>
      </c>
      <c r="J2633" s="12">
        <v>736781</v>
      </c>
      <c r="K2633" s="12">
        <v>6</v>
      </c>
      <c r="L2633" s="13">
        <v>3489</v>
      </c>
      <c r="M2633" s="14">
        <f>Table1[[#This Row],[Column1]]/100</f>
        <v>0.2</v>
      </c>
      <c r="N2633" s="13">
        <f>Table1[[#This Row],[Unit_Price]]*Table1[[#This Row],[Quantity]]*(1-Table1[[#This Row],[Discount_%]])</f>
        <v>16747.2</v>
      </c>
      <c r="O2633" s="13">
        <v>28821</v>
      </c>
      <c r="P2633" s="13">
        <f>Table1[[#This Row],[Revenue]]-Table1[[#This Row],[Cost]]</f>
        <v>-12073.8</v>
      </c>
      <c r="Q2633" s="12" t="s">
        <v>46</v>
      </c>
      <c r="R2633" s="12" t="s">
        <v>50</v>
      </c>
      <c r="S2633" s="12" t="s">
        <v>56</v>
      </c>
      <c r="T2633" s="12">
        <v>2</v>
      </c>
      <c r="U2633" s="12">
        <v>20</v>
      </c>
      <c r="V2633" s="20" t="str">
        <f>TEXT(Table1[[#This Row],[Date]],"mmm-yyyy")</f>
        <v>Aug-2025</v>
      </c>
    </row>
    <row r="2634" spans="1:22" x14ac:dyDescent="0.2">
      <c r="A2634" s="11">
        <f t="shared" si="40"/>
        <v>45877</v>
      </c>
      <c r="B2634" s="12" t="s">
        <v>22</v>
      </c>
      <c r="C2634" s="12" t="str">
        <f>VLOOKUP(D2634, City_Mapping!A:B, 2, FALSE)</f>
        <v>India</v>
      </c>
      <c r="D2634" s="12" t="s">
        <v>33</v>
      </c>
      <c r="E2634" s="12" t="s">
        <v>36</v>
      </c>
      <c r="F2634" s="12" t="s">
        <v>39</v>
      </c>
      <c r="G2634" s="12">
        <v>72607</v>
      </c>
      <c r="H2634" s="12" t="s">
        <v>41</v>
      </c>
      <c r="I2634" s="12" t="s">
        <v>45</v>
      </c>
      <c r="J2634" s="12">
        <v>794660</v>
      </c>
      <c r="K2634" s="12">
        <v>5</v>
      </c>
      <c r="L2634" s="13">
        <v>4097</v>
      </c>
      <c r="M2634" s="14">
        <f>Table1[[#This Row],[Column1]]/100</f>
        <v>0.15</v>
      </c>
      <c r="N2634" s="13">
        <f>Table1[[#This Row],[Unit_Price]]*Table1[[#This Row],[Quantity]]*(1-Table1[[#This Row],[Discount_%]])</f>
        <v>17412.25</v>
      </c>
      <c r="O2634" s="13">
        <v>10092</v>
      </c>
      <c r="P2634" s="13">
        <f>Table1[[#This Row],[Revenue]]-Table1[[#This Row],[Cost]]</f>
        <v>7320.25</v>
      </c>
      <c r="Q2634" s="12" t="s">
        <v>46</v>
      </c>
      <c r="R2634" s="12" t="s">
        <v>51</v>
      </c>
      <c r="S2634" s="12" t="s">
        <v>54</v>
      </c>
      <c r="T2634" s="12">
        <v>1</v>
      </c>
      <c r="U2634" s="12">
        <v>15</v>
      </c>
      <c r="V2634" s="20" t="str">
        <f>TEXT(Table1[[#This Row],[Date]],"mmm-yyyy")</f>
        <v>Aug-2025</v>
      </c>
    </row>
    <row r="2635" spans="1:22" x14ac:dyDescent="0.2">
      <c r="A2635" s="11">
        <f t="shared" si="40"/>
        <v>45877</v>
      </c>
      <c r="B2635" s="12" t="s">
        <v>21</v>
      </c>
      <c r="C2635" s="12" t="str">
        <f>VLOOKUP(D2635, City_Mapping!A:B, 2, FALSE)</f>
        <v>UAE</v>
      </c>
      <c r="D2635" s="12" t="s">
        <v>30</v>
      </c>
      <c r="E2635" s="12" t="s">
        <v>35</v>
      </c>
      <c r="F2635" s="12" t="s">
        <v>38</v>
      </c>
      <c r="G2635" s="12">
        <v>75638</v>
      </c>
      <c r="H2635" s="12" t="s">
        <v>42</v>
      </c>
      <c r="I2635" s="12" t="s">
        <v>43</v>
      </c>
      <c r="J2635" s="12">
        <v>796830</v>
      </c>
      <c r="K2635" s="12">
        <v>1</v>
      </c>
      <c r="L2635" s="13">
        <v>839</v>
      </c>
      <c r="M2635" s="14">
        <f>Table1[[#This Row],[Column1]]/100</f>
        <v>0.05</v>
      </c>
      <c r="N2635" s="13">
        <f>Table1[[#This Row],[Unit_Price]]*Table1[[#This Row],[Quantity]]*(1-Table1[[#This Row],[Discount_%]])</f>
        <v>797.05</v>
      </c>
      <c r="O2635" s="13">
        <v>8468</v>
      </c>
      <c r="P2635" s="13">
        <f>Table1[[#This Row],[Revenue]]-Table1[[#This Row],[Cost]]</f>
        <v>-7670.95</v>
      </c>
      <c r="Q2635" s="12" t="s">
        <v>48</v>
      </c>
      <c r="R2635" s="12" t="s">
        <v>52</v>
      </c>
      <c r="S2635" s="12" t="s">
        <v>54</v>
      </c>
      <c r="T2635" s="12">
        <v>3</v>
      </c>
      <c r="U2635" s="12">
        <v>5</v>
      </c>
      <c r="V2635" s="20" t="str">
        <f>TEXT(Table1[[#This Row],[Date]],"mmm-yyyy")</f>
        <v>Aug-2025</v>
      </c>
    </row>
    <row r="2636" spans="1:22" x14ac:dyDescent="0.2">
      <c r="A2636" s="11">
        <f t="shared" si="40"/>
        <v>45877</v>
      </c>
      <c r="B2636" s="12" t="s">
        <v>23</v>
      </c>
      <c r="C2636" s="12" t="str">
        <f>VLOOKUP(D2636, City_Mapping!A:B, 2, FALSE)</f>
        <v>India</v>
      </c>
      <c r="D2636" s="12" t="s">
        <v>28</v>
      </c>
      <c r="E2636" s="12" t="s">
        <v>35</v>
      </c>
      <c r="F2636" s="12" t="s">
        <v>37</v>
      </c>
      <c r="G2636" s="12">
        <v>23262</v>
      </c>
      <c r="H2636" s="12" t="s">
        <v>42</v>
      </c>
      <c r="I2636" s="12" t="s">
        <v>45</v>
      </c>
      <c r="J2636" s="12">
        <v>780473</v>
      </c>
      <c r="K2636" s="12">
        <v>8</v>
      </c>
      <c r="L2636" s="13">
        <v>3228</v>
      </c>
      <c r="M2636" s="14">
        <f>Table1[[#This Row],[Column1]]/100</f>
        <v>0.05</v>
      </c>
      <c r="N2636" s="13">
        <f>Table1[[#This Row],[Unit_Price]]*Table1[[#This Row],[Quantity]]*(1-Table1[[#This Row],[Discount_%]])</f>
        <v>24532.799999999999</v>
      </c>
      <c r="O2636" s="13">
        <v>13618</v>
      </c>
      <c r="P2636" s="13">
        <f>Table1[[#This Row],[Revenue]]-Table1[[#This Row],[Cost]]</f>
        <v>10914.8</v>
      </c>
      <c r="Q2636" s="12" t="s">
        <v>46</v>
      </c>
      <c r="R2636" s="12" t="s">
        <v>51</v>
      </c>
      <c r="S2636" s="12" t="s">
        <v>55</v>
      </c>
      <c r="T2636" s="12">
        <v>3</v>
      </c>
      <c r="U2636" s="12">
        <v>5</v>
      </c>
      <c r="V2636" s="20" t="str">
        <f>TEXT(Table1[[#This Row],[Date]],"mmm-yyyy")</f>
        <v>Aug-2025</v>
      </c>
    </row>
    <row r="2637" spans="1:22" x14ac:dyDescent="0.2">
      <c r="A2637" s="11">
        <f t="shared" si="40"/>
        <v>45877</v>
      </c>
      <c r="B2637" s="12" t="s">
        <v>23</v>
      </c>
      <c r="C2637" s="12" t="str">
        <f>VLOOKUP(D2637, City_Mapping!A:B, 2, FALSE)</f>
        <v>India</v>
      </c>
      <c r="D2637" s="12" t="s">
        <v>33</v>
      </c>
      <c r="E2637" s="12" t="s">
        <v>34</v>
      </c>
      <c r="F2637" s="12" t="s">
        <v>39</v>
      </c>
      <c r="G2637" s="12">
        <v>17453</v>
      </c>
      <c r="H2637" s="12" t="s">
        <v>41</v>
      </c>
      <c r="I2637" s="12" t="s">
        <v>44</v>
      </c>
      <c r="J2637" s="12">
        <v>339828</v>
      </c>
      <c r="K2637" s="12">
        <v>3</v>
      </c>
      <c r="L2637" s="13">
        <v>2091</v>
      </c>
      <c r="M2637" s="14">
        <f>Table1[[#This Row],[Column1]]/100</f>
        <v>0</v>
      </c>
      <c r="N2637" s="13">
        <f>Table1[[#This Row],[Unit_Price]]*Table1[[#This Row],[Quantity]]*(1-Table1[[#This Row],[Discount_%]])</f>
        <v>6273</v>
      </c>
      <c r="O2637" s="13">
        <v>1143</v>
      </c>
      <c r="P2637" s="13">
        <f>Table1[[#This Row],[Revenue]]-Table1[[#This Row],[Cost]]</f>
        <v>5130</v>
      </c>
      <c r="Q2637" s="12" t="s">
        <v>47</v>
      </c>
      <c r="R2637" s="12" t="s">
        <v>51</v>
      </c>
      <c r="S2637" s="12" t="s">
        <v>56</v>
      </c>
      <c r="T2637" s="12">
        <v>1</v>
      </c>
      <c r="U2637" s="12">
        <v>0</v>
      </c>
      <c r="V2637" s="20" t="str">
        <f>TEXT(Table1[[#This Row],[Date]],"mmm-yyyy")</f>
        <v>Aug-2025</v>
      </c>
    </row>
    <row r="2638" spans="1:22" x14ac:dyDescent="0.2">
      <c r="A2638" s="11">
        <f t="shared" si="40"/>
        <v>45877</v>
      </c>
      <c r="B2638" s="12" t="s">
        <v>20</v>
      </c>
      <c r="C2638" s="12" t="str">
        <f>VLOOKUP(D2638, City_Mapping!A:B, 2, FALSE)</f>
        <v>USA</v>
      </c>
      <c r="D2638" s="12" t="s">
        <v>31</v>
      </c>
      <c r="E2638" s="12" t="s">
        <v>36</v>
      </c>
      <c r="F2638" s="12" t="s">
        <v>40</v>
      </c>
      <c r="G2638" s="12">
        <v>55174</v>
      </c>
      <c r="H2638" s="12" t="s">
        <v>41</v>
      </c>
      <c r="I2638" s="12" t="s">
        <v>45</v>
      </c>
      <c r="J2638" s="12">
        <v>807456</v>
      </c>
      <c r="K2638" s="12">
        <v>2</v>
      </c>
      <c r="L2638" s="13">
        <v>3661</v>
      </c>
      <c r="M2638" s="14">
        <f>Table1[[#This Row],[Column1]]/100</f>
        <v>0.05</v>
      </c>
      <c r="N2638" s="13">
        <f>Table1[[#This Row],[Unit_Price]]*Table1[[#This Row],[Quantity]]*(1-Table1[[#This Row],[Discount_%]])</f>
        <v>6955.9</v>
      </c>
      <c r="O2638" s="13">
        <v>20753</v>
      </c>
      <c r="P2638" s="13">
        <f>Table1[[#This Row],[Revenue]]-Table1[[#This Row],[Cost]]</f>
        <v>-13797.1</v>
      </c>
      <c r="Q2638" s="12" t="s">
        <v>49</v>
      </c>
      <c r="R2638" s="12" t="s">
        <v>52</v>
      </c>
      <c r="S2638" s="12" t="s">
        <v>56</v>
      </c>
      <c r="T2638" s="12">
        <v>1</v>
      </c>
      <c r="U2638" s="12">
        <v>5</v>
      </c>
      <c r="V2638" s="20" t="str">
        <f>TEXT(Table1[[#This Row],[Date]],"mmm-yyyy")</f>
        <v>Aug-2025</v>
      </c>
    </row>
    <row r="2639" spans="1:22" x14ac:dyDescent="0.2">
      <c r="A2639" s="11">
        <f t="shared" ref="A2639:A2702" si="41">A2627+1</f>
        <v>45877</v>
      </c>
      <c r="B2639" s="12" t="s">
        <v>23</v>
      </c>
      <c r="C2639" s="12" t="str">
        <f>VLOOKUP(D2639, City_Mapping!A:B, 2, FALSE)</f>
        <v>India</v>
      </c>
      <c r="D2639" s="12" t="s">
        <v>33</v>
      </c>
      <c r="E2639" s="12" t="s">
        <v>34</v>
      </c>
      <c r="F2639" s="12" t="s">
        <v>38</v>
      </c>
      <c r="G2639" s="12">
        <v>87760</v>
      </c>
      <c r="H2639" s="12" t="s">
        <v>41</v>
      </c>
      <c r="I2639" s="12" t="s">
        <v>43</v>
      </c>
      <c r="J2639" s="12">
        <v>646304</v>
      </c>
      <c r="K2639" s="12">
        <v>7</v>
      </c>
      <c r="L2639" s="13">
        <v>1808</v>
      </c>
      <c r="M2639" s="14">
        <f>Table1[[#This Row],[Column1]]/100</f>
        <v>0</v>
      </c>
      <c r="N2639" s="13">
        <f>Table1[[#This Row],[Unit_Price]]*Table1[[#This Row],[Quantity]]*(1-Table1[[#This Row],[Discount_%]])</f>
        <v>12656</v>
      </c>
      <c r="O2639" s="13">
        <v>4933</v>
      </c>
      <c r="P2639" s="13">
        <f>Table1[[#This Row],[Revenue]]-Table1[[#This Row],[Cost]]</f>
        <v>7723</v>
      </c>
      <c r="Q2639" s="12" t="s">
        <v>49</v>
      </c>
      <c r="R2639" s="12" t="s">
        <v>51</v>
      </c>
      <c r="S2639" s="12" t="s">
        <v>55</v>
      </c>
      <c r="T2639" s="12">
        <v>2</v>
      </c>
      <c r="U2639" s="12">
        <v>0</v>
      </c>
      <c r="V2639" s="20" t="str">
        <f>TEXT(Table1[[#This Row],[Date]],"mmm-yyyy")</f>
        <v>Aug-2025</v>
      </c>
    </row>
    <row r="2640" spans="1:22" x14ac:dyDescent="0.2">
      <c r="A2640" s="11">
        <f t="shared" si="41"/>
        <v>45877</v>
      </c>
      <c r="B2640" s="12" t="s">
        <v>23</v>
      </c>
      <c r="C2640" s="12" t="str">
        <f>VLOOKUP(D2640, City_Mapping!A:B, 2, FALSE)</f>
        <v>India</v>
      </c>
      <c r="D2640" s="12" t="s">
        <v>32</v>
      </c>
      <c r="E2640" s="12" t="s">
        <v>34</v>
      </c>
      <c r="F2640" s="12" t="s">
        <v>39</v>
      </c>
      <c r="G2640" s="12">
        <v>16172</v>
      </c>
      <c r="H2640" s="12" t="s">
        <v>41</v>
      </c>
      <c r="I2640" s="12" t="s">
        <v>45</v>
      </c>
      <c r="J2640" s="12">
        <v>357826</v>
      </c>
      <c r="K2640" s="12">
        <v>2</v>
      </c>
      <c r="L2640" s="13">
        <v>3838</v>
      </c>
      <c r="M2640" s="14">
        <f>Table1[[#This Row],[Column1]]/100</f>
        <v>0.05</v>
      </c>
      <c r="N2640" s="13">
        <f>Table1[[#This Row],[Unit_Price]]*Table1[[#This Row],[Quantity]]*(1-Table1[[#This Row],[Discount_%]])</f>
        <v>7292.2</v>
      </c>
      <c r="O2640" s="13">
        <v>24739</v>
      </c>
      <c r="P2640" s="13">
        <f>Table1[[#This Row],[Revenue]]-Table1[[#This Row],[Cost]]</f>
        <v>-17446.8</v>
      </c>
      <c r="Q2640" s="12" t="s">
        <v>47</v>
      </c>
      <c r="R2640" s="12" t="s">
        <v>50</v>
      </c>
      <c r="S2640" s="12" t="s">
        <v>55</v>
      </c>
      <c r="T2640" s="12">
        <v>4</v>
      </c>
      <c r="U2640" s="12">
        <v>5</v>
      </c>
      <c r="V2640" s="20" t="str">
        <f>TEXT(Table1[[#This Row],[Date]],"mmm-yyyy")</f>
        <v>Aug-2025</v>
      </c>
    </row>
    <row r="2641" spans="1:22" x14ac:dyDescent="0.2">
      <c r="A2641" s="11">
        <f t="shared" si="41"/>
        <v>45877</v>
      </c>
      <c r="B2641" s="12" t="s">
        <v>21</v>
      </c>
      <c r="C2641" s="12" t="str">
        <f>VLOOKUP(D2641, City_Mapping!A:B, 2, FALSE)</f>
        <v>UK</v>
      </c>
      <c r="D2641" s="12" t="s">
        <v>29</v>
      </c>
      <c r="E2641" s="12" t="s">
        <v>34</v>
      </c>
      <c r="F2641" s="12" t="s">
        <v>38</v>
      </c>
      <c r="G2641" s="12">
        <v>86788</v>
      </c>
      <c r="H2641" s="12" t="s">
        <v>42</v>
      </c>
      <c r="I2641" s="12" t="s">
        <v>45</v>
      </c>
      <c r="J2641" s="12">
        <v>564136</v>
      </c>
      <c r="K2641" s="12">
        <v>1</v>
      </c>
      <c r="L2641" s="13">
        <v>3198</v>
      </c>
      <c r="M2641" s="14">
        <f>Table1[[#This Row],[Column1]]/100</f>
        <v>0.15</v>
      </c>
      <c r="N2641" s="13">
        <f>Table1[[#This Row],[Unit_Price]]*Table1[[#This Row],[Quantity]]*(1-Table1[[#This Row],[Discount_%]])</f>
        <v>2718.2999999999997</v>
      </c>
      <c r="O2641" s="13">
        <v>28063</v>
      </c>
      <c r="P2641" s="13">
        <f>Table1[[#This Row],[Revenue]]-Table1[[#This Row],[Cost]]</f>
        <v>-25344.7</v>
      </c>
      <c r="Q2641" s="12" t="s">
        <v>46</v>
      </c>
      <c r="R2641" s="12" t="s">
        <v>50</v>
      </c>
      <c r="S2641" s="12" t="s">
        <v>55</v>
      </c>
      <c r="T2641" s="12">
        <v>4</v>
      </c>
      <c r="U2641" s="12">
        <v>15</v>
      </c>
      <c r="V2641" s="20" t="str">
        <f>TEXT(Table1[[#This Row],[Date]],"mmm-yyyy")</f>
        <v>Aug-2025</v>
      </c>
    </row>
    <row r="2642" spans="1:22" x14ac:dyDescent="0.2">
      <c r="A2642" s="11">
        <f t="shared" si="41"/>
        <v>45878</v>
      </c>
      <c r="B2642" s="12" t="s">
        <v>20</v>
      </c>
      <c r="C2642" s="12" t="str">
        <f>VLOOKUP(D2642, City_Mapping!A:B, 2, FALSE)</f>
        <v>India</v>
      </c>
      <c r="D2642" s="12" t="s">
        <v>33</v>
      </c>
      <c r="E2642" s="12" t="s">
        <v>35</v>
      </c>
      <c r="F2642" s="12" t="s">
        <v>38</v>
      </c>
      <c r="G2642" s="12">
        <v>27918</v>
      </c>
      <c r="H2642" s="12" t="s">
        <v>41</v>
      </c>
      <c r="I2642" s="12" t="s">
        <v>45</v>
      </c>
      <c r="J2642" s="12">
        <v>117445</v>
      </c>
      <c r="K2642" s="12">
        <v>2</v>
      </c>
      <c r="L2642" s="13">
        <v>3623</v>
      </c>
      <c r="M2642" s="14">
        <f>Table1[[#This Row],[Column1]]/100</f>
        <v>0.1</v>
      </c>
      <c r="N2642" s="13">
        <f>Table1[[#This Row],[Unit_Price]]*Table1[[#This Row],[Quantity]]*(1-Table1[[#This Row],[Discount_%]])</f>
        <v>6521.4000000000005</v>
      </c>
      <c r="O2642" s="13">
        <v>19919</v>
      </c>
      <c r="P2642" s="13">
        <f>Table1[[#This Row],[Revenue]]-Table1[[#This Row],[Cost]]</f>
        <v>-13397.599999999999</v>
      </c>
      <c r="Q2642" s="12" t="s">
        <v>46</v>
      </c>
      <c r="R2642" s="12" t="s">
        <v>50</v>
      </c>
      <c r="S2642" s="12" t="s">
        <v>55</v>
      </c>
      <c r="T2642" s="12">
        <v>5</v>
      </c>
      <c r="U2642" s="12">
        <v>10</v>
      </c>
      <c r="V2642" s="20" t="str">
        <f>TEXT(Table1[[#This Row],[Date]],"mmm-yyyy")</f>
        <v>Aug-2025</v>
      </c>
    </row>
    <row r="2643" spans="1:22" x14ac:dyDescent="0.2">
      <c r="A2643" s="11">
        <f t="shared" si="41"/>
        <v>45878</v>
      </c>
      <c r="B2643" s="12" t="s">
        <v>21</v>
      </c>
      <c r="C2643" s="12" t="str">
        <f>VLOOKUP(D2643, City_Mapping!A:B, 2, FALSE)</f>
        <v>UAE</v>
      </c>
      <c r="D2643" s="12" t="s">
        <v>30</v>
      </c>
      <c r="E2643" s="12" t="s">
        <v>36</v>
      </c>
      <c r="F2643" s="12" t="s">
        <v>38</v>
      </c>
      <c r="G2643" s="12">
        <v>17197</v>
      </c>
      <c r="H2643" s="12" t="s">
        <v>41</v>
      </c>
      <c r="I2643" s="12" t="s">
        <v>43</v>
      </c>
      <c r="J2643" s="12">
        <v>587656</v>
      </c>
      <c r="K2643" s="12">
        <v>6</v>
      </c>
      <c r="L2643" s="13">
        <v>2797</v>
      </c>
      <c r="M2643" s="14">
        <f>Table1[[#This Row],[Column1]]/100</f>
        <v>0.15</v>
      </c>
      <c r="N2643" s="13">
        <f>Table1[[#This Row],[Unit_Price]]*Table1[[#This Row],[Quantity]]*(1-Table1[[#This Row],[Discount_%]])</f>
        <v>14264.699999999999</v>
      </c>
      <c r="O2643" s="13">
        <v>10605</v>
      </c>
      <c r="P2643" s="13">
        <f>Table1[[#This Row],[Revenue]]-Table1[[#This Row],[Cost]]</f>
        <v>3659.6999999999989</v>
      </c>
      <c r="Q2643" s="12" t="s">
        <v>49</v>
      </c>
      <c r="R2643" s="12" t="s">
        <v>50</v>
      </c>
      <c r="S2643" s="12" t="s">
        <v>55</v>
      </c>
      <c r="T2643" s="12">
        <v>1</v>
      </c>
      <c r="U2643" s="12">
        <v>15</v>
      </c>
      <c r="V2643" s="20" t="str">
        <f>TEXT(Table1[[#This Row],[Date]],"mmm-yyyy")</f>
        <v>Aug-2025</v>
      </c>
    </row>
    <row r="2644" spans="1:22" x14ac:dyDescent="0.2">
      <c r="A2644" s="11">
        <f t="shared" si="41"/>
        <v>45878</v>
      </c>
      <c r="B2644" s="12" t="s">
        <v>22</v>
      </c>
      <c r="C2644" s="12" t="str">
        <f>VLOOKUP(D2644, City_Mapping!A:B, 2, FALSE)</f>
        <v>India</v>
      </c>
      <c r="D2644" s="12" t="s">
        <v>33</v>
      </c>
      <c r="E2644" s="12" t="s">
        <v>36</v>
      </c>
      <c r="F2644" s="12" t="s">
        <v>40</v>
      </c>
      <c r="G2644" s="12">
        <v>23677</v>
      </c>
      <c r="H2644" s="12" t="s">
        <v>42</v>
      </c>
      <c r="I2644" s="12" t="s">
        <v>45</v>
      </c>
      <c r="J2644" s="12">
        <v>528291</v>
      </c>
      <c r="K2644" s="12">
        <v>2</v>
      </c>
      <c r="L2644" s="13">
        <v>2553</v>
      </c>
      <c r="M2644" s="14">
        <f>Table1[[#This Row],[Column1]]/100</f>
        <v>0.2</v>
      </c>
      <c r="N2644" s="13">
        <f>Table1[[#This Row],[Unit_Price]]*Table1[[#This Row],[Quantity]]*(1-Table1[[#This Row],[Discount_%]])</f>
        <v>4084.8</v>
      </c>
      <c r="O2644" s="13">
        <v>26619</v>
      </c>
      <c r="P2644" s="13">
        <f>Table1[[#This Row],[Revenue]]-Table1[[#This Row],[Cost]]</f>
        <v>-22534.2</v>
      </c>
      <c r="Q2644" s="12" t="s">
        <v>47</v>
      </c>
      <c r="R2644" s="12" t="s">
        <v>52</v>
      </c>
      <c r="S2644" s="12" t="s">
        <v>55</v>
      </c>
      <c r="T2644" s="12">
        <v>3</v>
      </c>
      <c r="U2644" s="12">
        <v>20</v>
      </c>
      <c r="V2644" s="20" t="str">
        <f>TEXT(Table1[[#This Row],[Date]],"mmm-yyyy")</f>
        <v>Aug-2025</v>
      </c>
    </row>
    <row r="2645" spans="1:22" x14ac:dyDescent="0.2">
      <c r="A2645" s="11">
        <f t="shared" si="41"/>
        <v>45878</v>
      </c>
      <c r="B2645" s="12" t="s">
        <v>22</v>
      </c>
      <c r="C2645" s="12" t="str">
        <f>VLOOKUP(D2645, City_Mapping!A:B, 2, FALSE)</f>
        <v>India</v>
      </c>
      <c r="D2645" s="12" t="s">
        <v>28</v>
      </c>
      <c r="E2645" s="12" t="s">
        <v>34</v>
      </c>
      <c r="F2645" s="12" t="s">
        <v>37</v>
      </c>
      <c r="G2645" s="12">
        <v>21039</v>
      </c>
      <c r="H2645" s="12" t="s">
        <v>42</v>
      </c>
      <c r="I2645" s="12" t="s">
        <v>43</v>
      </c>
      <c r="J2645" s="12">
        <v>378835</v>
      </c>
      <c r="K2645" s="12">
        <v>1</v>
      </c>
      <c r="L2645" s="13">
        <v>2009</v>
      </c>
      <c r="M2645" s="14">
        <f>Table1[[#This Row],[Column1]]/100</f>
        <v>0</v>
      </c>
      <c r="N2645" s="13">
        <f>Table1[[#This Row],[Unit_Price]]*Table1[[#This Row],[Quantity]]*(1-Table1[[#This Row],[Discount_%]])</f>
        <v>2009</v>
      </c>
      <c r="O2645" s="13">
        <v>11775</v>
      </c>
      <c r="P2645" s="13">
        <f>Table1[[#This Row],[Revenue]]-Table1[[#This Row],[Cost]]</f>
        <v>-9766</v>
      </c>
      <c r="Q2645" s="12" t="s">
        <v>47</v>
      </c>
      <c r="R2645" s="12" t="s">
        <v>52</v>
      </c>
      <c r="S2645" s="12" t="s">
        <v>54</v>
      </c>
      <c r="T2645" s="12">
        <v>5</v>
      </c>
      <c r="U2645" s="12">
        <v>0</v>
      </c>
      <c r="V2645" s="20" t="str">
        <f>TEXT(Table1[[#This Row],[Date]],"mmm-yyyy")</f>
        <v>Aug-2025</v>
      </c>
    </row>
    <row r="2646" spans="1:22" x14ac:dyDescent="0.2">
      <c r="A2646" s="11">
        <f t="shared" si="41"/>
        <v>45878</v>
      </c>
      <c r="B2646" s="12" t="s">
        <v>22</v>
      </c>
      <c r="C2646" s="12" t="str">
        <f>VLOOKUP(D2646, City_Mapping!A:B, 2, FALSE)</f>
        <v>India</v>
      </c>
      <c r="D2646" s="12" t="s">
        <v>33</v>
      </c>
      <c r="E2646" s="12" t="s">
        <v>35</v>
      </c>
      <c r="F2646" s="12" t="s">
        <v>37</v>
      </c>
      <c r="G2646" s="12">
        <v>37785</v>
      </c>
      <c r="H2646" s="12" t="s">
        <v>42</v>
      </c>
      <c r="I2646" s="12" t="s">
        <v>45</v>
      </c>
      <c r="J2646" s="12">
        <v>981042</v>
      </c>
      <c r="K2646" s="12">
        <v>1</v>
      </c>
      <c r="L2646" s="13">
        <v>4307</v>
      </c>
      <c r="M2646" s="14">
        <f>Table1[[#This Row],[Column1]]/100</f>
        <v>0.1</v>
      </c>
      <c r="N2646" s="13">
        <f>Table1[[#This Row],[Unit_Price]]*Table1[[#This Row],[Quantity]]*(1-Table1[[#This Row],[Discount_%]])</f>
        <v>3876.3</v>
      </c>
      <c r="O2646" s="13">
        <v>12866</v>
      </c>
      <c r="P2646" s="13">
        <f>Table1[[#This Row],[Revenue]]-Table1[[#This Row],[Cost]]</f>
        <v>-8989.7000000000007</v>
      </c>
      <c r="Q2646" s="12" t="s">
        <v>49</v>
      </c>
      <c r="R2646" s="12" t="s">
        <v>50</v>
      </c>
      <c r="S2646" s="12" t="s">
        <v>54</v>
      </c>
      <c r="T2646" s="12">
        <v>1</v>
      </c>
      <c r="U2646" s="12">
        <v>10</v>
      </c>
      <c r="V2646" s="20" t="str">
        <f>TEXT(Table1[[#This Row],[Date]],"mmm-yyyy")</f>
        <v>Aug-2025</v>
      </c>
    </row>
    <row r="2647" spans="1:22" x14ac:dyDescent="0.2">
      <c r="A2647" s="11">
        <f t="shared" si="41"/>
        <v>45878</v>
      </c>
      <c r="B2647" s="12" t="s">
        <v>20</v>
      </c>
      <c r="C2647" s="12" t="str">
        <f>VLOOKUP(D2647, City_Mapping!A:B, 2, FALSE)</f>
        <v>UK</v>
      </c>
      <c r="D2647" s="12" t="s">
        <v>29</v>
      </c>
      <c r="E2647" s="12" t="s">
        <v>36</v>
      </c>
      <c r="F2647" s="12" t="s">
        <v>39</v>
      </c>
      <c r="G2647" s="12">
        <v>14570</v>
      </c>
      <c r="H2647" s="12" t="s">
        <v>42</v>
      </c>
      <c r="I2647" s="12" t="s">
        <v>45</v>
      </c>
      <c r="J2647" s="12">
        <v>830084</v>
      </c>
      <c r="K2647" s="12">
        <v>4</v>
      </c>
      <c r="L2647" s="13">
        <v>512</v>
      </c>
      <c r="M2647" s="14">
        <f>Table1[[#This Row],[Column1]]/100</f>
        <v>0.05</v>
      </c>
      <c r="N2647" s="13">
        <f>Table1[[#This Row],[Unit_Price]]*Table1[[#This Row],[Quantity]]*(1-Table1[[#This Row],[Discount_%]])</f>
        <v>1945.6</v>
      </c>
      <c r="O2647" s="13">
        <v>18033</v>
      </c>
      <c r="P2647" s="13">
        <f>Table1[[#This Row],[Revenue]]-Table1[[#This Row],[Cost]]</f>
        <v>-16087.4</v>
      </c>
      <c r="Q2647" s="12" t="s">
        <v>48</v>
      </c>
      <c r="R2647" s="12" t="s">
        <v>52</v>
      </c>
      <c r="S2647" s="12" t="s">
        <v>54</v>
      </c>
      <c r="T2647" s="12">
        <v>1</v>
      </c>
      <c r="U2647" s="12">
        <v>5</v>
      </c>
      <c r="V2647" s="20" t="str">
        <f>TEXT(Table1[[#This Row],[Date]],"mmm-yyyy")</f>
        <v>Aug-2025</v>
      </c>
    </row>
    <row r="2648" spans="1:22" x14ac:dyDescent="0.2">
      <c r="A2648" s="11">
        <f t="shared" si="41"/>
        <v>45878</v>
      </c>
      <c r="B2648" s="12" t="s">
        <v>23</v>
      </c>
      <c r="C2648" s="12" t="str">
        <f>VLOOKUP(D2648, City_Mapping!A:B, 2, FALSE)</f>
        <v>India</v>
      </c>
      <c r="D2648" s="12" t="s">
        <v>32</v>
      </c>
      <c r="E2648" s="12" t="s">
        <v>36</v>
      </c>
      <c r="F2648" s="12" t="s">
        <v>40</v>
      </c>
      <c r="G2648" s="12">
        <v>82242</v>
      </c>
      <c r="H2648" s="12" t="s">
        <v>41</v>
      </c>
      <c r="I2648" s="12" t="s">
        <v>45</v>
      </c>
      <c r="J2648" s="12">
        <v>256932</v>
      </c>
      <c r="K2648" s="12">
        <v>8</v>
      </c>
      <c r="L2648" s="13">
        <v>4534</v>
      </c>
      <c r="M2648" s="14">
        <f>Table1[[#This Row],[Column1]]/100</f>
        <v>0.15</v>
      </c>
      <c r="N2648" s="13">
        <f>Table1[[#This Row],[Unit_Price]]*Table1[[#This Row],[Quantity]]*(1-Table1[[#This Row],[Discount_%]])</f>
        <v>30831.200000000001</v>
      </c>
      <c r="O2648" s="13">
        <v>22144</v>
      </c>
      <c r="P2648" s="13">
        <f>Table1[[#This Row],[Revenue]]-Table1[[#This Row],[Cost]]</f>
        <v>8687.2000000000007</v>
      </c>
      <c r="Q2648" s="12" t="s">
        <v>49</v>
      </c>
      <c r="R2648" s="12" t="s">
        <v>50</v>
      </c>
      <c r="S2648" s="12" t="s">
        <v>53</v>
      </c>
      <c r="T2648" s="12">
        <v>5</v>
      </c>
      <c r="U2648" s="12">
        <v>15</v>
      </c>
      <c r="V2648" s="20" t="str">
        <f>TEXT(Table1[[#This Row],[Date]],"mmm-yyyy")</f>
        <v>Aug-2025</v>
      </c>
    </row>
    <row r="2649" spans="1:22" x14ac:dyDescent="0.2">
      <c r="A2649" s="11">
        <f t="shared" si="41"/>
        <v>45878</v>
      </c>
      <c r="B2649" s="12" t="s">
        <v>20</v>
      </c>
      <c r="C2649" s="12" t="str">
        <f>VLOOKUP(D2649, City_Mapping!A:B, 2, FALSE)</f>
        <v>India</v>
      </c>
      <c r="D2649" s="12" t="s">
        <v>33</v>
      </c>
      <c r="E2649" s="12" t="s">
        <v>34</v>
      </c>
      <c r="F2649" s="12" t="s">
        <v>37</v>
      </c>
      <c r="G2649" s="12">
        <v>21655</v>
      </c>
      <c r="H2649" s="12" t="s">
        <v>41</v>
      </c>
      <c r="I2649" s="12" t="s">
        <v>43</v>
      </c>
      <c r="J2649" s="12">
        <v>784781</v>
      </c>
      <c r="K2649" s="12">
        <v>6</v>
      </c>
      <c r="L2649" s="13">
        <v>2080</v>
      </c>
      <c r="M2649" s="14">
        <f>Table1[[#This Row],[Column1]]/100</f>
        <v>0</v>
      </c>
      <c r="N2649" s="13">
        <f>Table1[[#This Row],[Unit_Price]]*Table1[[#This Row],[Quantity]]*(1-Table1[[#This Row],[Discount_%]])</f>
        <v>12480</v>
      </c>
      <c r="O2649" s="13">
        <v>20675</v>
      </c>
      <c r="P2649" s="13">
        <f>Table1[[#This Row],[Revenue]]-Table1[[#This Row],[Cost]]</f>
        <v>-8195</v>
      </c>
      <c r="Q2649" s="12" t="s">
        <v>48</v>
      </c>
      <c r="R2649" s="12" t="s">
        <v>52</v>
      </c>
      <c r="S2649" s="12" t="s">
        <v>55</v>
      </c>
      <c r="T2649" s="12">
        <v>4</v>
      </c>
      <c r="U2649" s="12">
        <v>0</v>
      </c>
      <c r="V2649" s="20" t="str">
        <f>TEXT(Table1[[#This Row],[Date]],"mmm-yyyy")</f>
        <v>Aug-2025</v>
      </c>
    </row>
    <row r="2650" spans="1:22" x14ac:dyDescent="0.2">
      <c r="A2650" s="11">
        <f t="shared" si="41"/>
        <v>45878</v>
      </c>
      <c r="B2650" s="12" t="s">
        <v>20</v>
      </c>
      <c r="C2650" s="12" t="str">
        <f>VLOOKUP(D2650, City_Mapping!A:B, 2, FALSE)</f>
        <v>UAE</v>
      </c>
      <c r="D2650" s="12" t="s">
        <v>30</v>
      </c>
      <c r="E2650" s="12" t="s">
        <v>35</v>
      </c>
      <c r="F2650" s="12" t="s">
        <v>39</v>
      </c>
      <c r="G2650" s="12">
        <v>57907</v>
      </c>
      <c r="H2650" s="12" t="s">
        <v>41</v>
      </c>
      <c r="I2650" s="12" t="s">
        <v>43</v>
      </c>
      <c r="J2650" s="12">
        <v>928521</v>
      </c>
      <c r="K2650" s="12">
        <v>4</v>
      </c>
      <c r="L2650" s="13">
        <v>3933</v>
      </c>
      <c r="M2650" s="14">
        <f>Table1[[#This Row],[Column1]]/100</f>
        <v>0</v>
      </c>
      <c r="N2650" s="13">
        <f>Table1[[#This Row],[Unit_Price]]*Table1[[#This Row],[Quantity]]*(1-Table1[[#This Row],[Discount_%]])</f>
        <v>15732</v>
      </c>
      <c r="O2650" s="13">
        <v>24505</v>
      </c>
      <c r="P2650" s="13">
        <f>Table1[[#This Row],[Revenue]]-Table1[[#This Row],[Cost]]</f>
        <v>-8773</v>
      </c>
      <c r="Q2650" s="12" t="s">
        <v>48</v>
      </c>
      <c r="R2650" s="12" t="s">
        <v>52</v>
      </c>
      <c r="S2650" s="12" t="s">
        <v>55</v>
      </c>
      <c r="T2650" s="12">
        <v>1</v>
      </c>
      <c r="U2650" s="12">
        <v>0</v>
      </c>
      <c r="V2650" s="20" t="str">
        <f>TEXT(Table1[[#This Row],[Date]],"mmm-yyyy")</f>
        <v>Aug-2025</v>
      </c>
    </row>
    <row r="2651" spans="1:22" x14ac:dyDescent="0.2">
      <c r="A2651" s="11">
        <f t="shared" si="41"/>
        <v>45878</v>
      </c>
      <c r="B2651" s="12" t="s">
        <v>23</v>
      </c>
      <c r="C2651" s="12" t="str">
        <f>VLOOKUP(D2651, City_Mapping!A:B, 2, FALSE)</f>
        <v>USA</v>
      </c>
      <c r="D2651" s="12" t="s">
        <v>31</v>
      </c>
      <c r="E2651" s="12" t="s">
        <v>34</v>
      </c>
      <c r="F2651" s="12" t="s">
        <v>39</v>
      </c>
      <c r="G2651" s="12">
        <v>19449</v>
      </c>
      <c r="H2651" s="12" t="s">
        <v>41</v>
      </c>
      <c r="I2651" s="12" t="s">
        <v>43</v>
      </c>
      <c r="J2651" s="12">
        <v>263062</v>
      </c>
      <c r="K2651" s="12">
        <v>6</v>
      </c>
      <c r="L2651" s="13">
        <v>2551</v>
      </c>
      <c r="M2651" s="14">
        <f>Table1[[#This Row],[Column1]]/100</f>
        <v>0.05</v>
      </c>
      <c r="N2651" s="13">
        <f>Table1[[#This Row],[Unit_Price]]*Table1[[#This Row],[Quantity]]*(1-Table1[[#This Row],[Discount_%]])</f>
        <v>14540.699999999999</v>
      </c>
      <c r="O2651" s="13">
        <v>28497</v>
      </c>
      <c r="P2651" s="13">
        <f>Table1[[#This Row],[Revenue]]-Table1[[#This Row],[Cost]]</f>
        <v>-13956.300000000001</v>
      </c>
      <c r="Q2651" s="12" t="s">
        <v>48</v>
      </c>
      <c r="R2651" s="12" t="s">
        <v>51</v>
      </c>
      <c r="S2651" s="12" t="s">
        <v>55</v>
      </c>
      <c r="T2651" s="12">
        <v>5</v>
      </c>
      <c r="U2651" s="12">
        <v>5</v>
      </c>
      <c r="V2651" s="20" t="str">
        <f>TEXT(Table1[[#This Row],[Date]],"mmm-yyyy")</f>
        <v>Aug-2025</v>
      </c>
    </row>
    <row r="2652" spans="1:22" x14ac:dyDescent="0.2">
      <c r="A2652" s="11">
        <f t="shared" si="41"/>
        <v>45878</v>
      </c>
      <c r="B2652" s="12" t="s">
        <v>21</v>
      </c>
      <c r="C2652" s="12" t="str">
        <f>VLOOKUP(D2652, City_Mapping!A:B, 2, FALSE)</f>
        <v>India</v>
      </c>
      <c r="D2652" s="12" t="s">
        <v>33</v>
      </c>
      <c r="E2652" s="12" t="s">
        <v>36</v>
      </c>
      <c r="F2652" s="12" t="s">
        <v>38</v>
      </c>
      <c r="G2652" s="12">
        <v>34630</v>
      </c>
      <c r="H2652" s="12" t="s">
        <v>41</v>
      </c>
      <c r="I2652" s="12" t="s">
        <v>44</v>
      </c>
      <c r="J2652" s="12">
        <v>427983</v>
      </c>
      <c r="K2652" s="12">
        <v>6</v>
      </c>
      <c r="L2652" s="13">
        <v>4376</v>
      </c>
      <c r="M2652" s="14">
        <f>Table1[[#This Row],[Column1]]/100</f>
        <v>0</v>
      </c>
      <c r="N2652" s="13">
        <f>Table1[[#This Row],[Unit_Price]]*Table1[[#This Row],[Quantity]]*(1-Table1[[#This Row],[Discount_%]])</f>
        <v>26256</v>
      </c>
      <c r="O2652" s="13">
        <v>25748</v>
      </c>
      <c r="P2652" s="13">
        <f>Table1[[#This Row],[Revenue]]-Table1[[#This Row],[Cost]]</f>
        <v>508</v>
      </c>
      <c r="Q2652" s="12" t="s">
        <v>49</v>
      </c>
      <c r="R2652" s="12" t="s">
        <v>50</v>
      </c>
      <c r="S2652" s="12" t="s">
        <v>55</v>
      </c>
      <c r="T2652" s="12">
        <v>2</v>
      </c>
      <c r="U2652" s="12">
        <v>0</v>
      </c>
      <c r="V2652" s="20" t="str">
        <f>TEXT(Table1[[#This Row],[Date]],"mmm-yyyy")</f>
        <v>Aug-2025</v>
      </c>
    </row>
    <row r="2653" spans="1:22" x14ac:dyDescent="0.2">
      <c r="A2653" s="11">
        <f t="shared" si="41"/>
        <v>45878</v>
      </c>
      <c r="B2653" s="12" t="s">
        <v>22</v>
      </c>
      <c r="C2653" s="12" t="str">
        <f>VLOOKUP(D2653, City_Mapping!A:B, 2, FALSE)</f>
        <v>India</v>
      </c>
      <c r="D2653" s="12" t="s">
        <v>33</v>
      </c>
      <c r="E2653" s="12" t="s">
        <v>35</v>
      </c>
      <c r="F2653" s="12" t="s">
        <v>40</v>
      </c>
      <c r="G2653" s="12">
        <v>84658</v>
      </c>
      <c r="H2653" s="12" t="s">
        <v>42</v>
      </c>
      <c r="I2653" s="12" t="s">
        <v>43</v>
      </c>
      <c r="J2653" s="12">
        <v>630774</v>
      </c>
      <c r="K2653" s="12">
        <v>9</v>
      </c>
      <c r="L2653" s="13">
        <v>2323</v>
      </c>
      <c r="M2653" s="14">
        <f>Table1[[#This Row],[Column1]]/100</f>
        <v>0.05</v>
      </c>
      <c r="N2653" s="13">
        <f>Table1[[#This Row],[Unit_Price]]*Table1[[#This Row],[Quantity]]*(1-Table1[[#This Row],[Discount_%]])</f>
        <v>19861.649999999998</v>
      </c>
      <c r="O2653" s="13">
        <v>20405</v>
      </c>
      <c r="P2653" s="13">
        <f>Table1[[#This Row],[Revenue]]-Table1[[#This Row],[Cost]]</f>
        <v>-543.35000000000218</v>
      </c>
      <c r="Q2653" s="12" t="s">
        <v>47</v>
      </c>
      <c r="R2653" s="12" t="s">
        <v>51</v>
      </c>
      <c r="S2653" s="12" t="s">
        <v>54</v>
      </c>
      <c r="T2653" s="12">
        <v>2</v>
      </c>
      <c r="U2653" s="12">
        <v>5</v>
      </c>
      <c r="V2653" s="20" t="str">
        <f>TEXT(Table1[[#This Row],[Date]],"mmm-yyyy")</f>
        <v>Aug-2025</v>
      </c>
    </row>
    <row r="2654" spans="1:22" x14ac:dyDescent="0.2">
      <c r="A2654" s="11">
        <f t="shared" si="41"/>
        <v>45879</v>
      </c>
      <c r="B2654" s="12" t="s">
        <v>21</v>
      </c>
      <c r="C2654" s="12" t="str">
        <f>VLOOKUP(D2654, City_Mapping!A:B, 2, FALSE)</f>
        <v>India</v>
      </c>
      <c r="D2654" s="12" t="s">
        <v>28</v>
      </c>
      <c r="E2654" s="12" t="s">
        <v>34</v>
      </c>
      <c r="F2654" s="12" t="s">
        <v>37</v>
      </c>
      <c r="G2654" s="12">
        <v>56371</v>
      </c>
      <c r="H2654" s="12" t="s">
        <v>42</v>
      </c>
      <c r="I2654" s="12" t="s">
        <v>45</v>
      </c>
      <c r="J2654" s="12">
        <v>302174</v>
      </c>
      <c r="K2654" s="12">
        <v>4</v>
      </c>
      <c r="L2654" s="13">
        <v>3930</v>
      </c>
      <c r="M2654" s="14">
        <f>Table1[[#This Row],[Column1]]/100</f>
        <v>0.05</v>
      </c>
      <c r="N2654" s="13">
        <f>Table1[[#This Row],[Unit_Price]]*Table1[[#This Row],[Quantity]]*(1-Table1[[#This Row],[Discount_%]])</f>
        <v>14934</v>
      </c>
      <c r="O2654" s="13">
        <v>3048</v>
      </c>
      <c r="P2654" s="13">
        <f>Table1[[#This Row],[Revenue]]-Table1[[#This Row],[Cost]]</f>
        <v>11886</v>
      </c>
      <c r="Q2654" s="12" t="s">
        <v>47</v>
      </c>
      <c r="R2654" s="12" t="s">
        <v>50</v>
      </c>
      <c r="S2654" s="12" t="s">
        <v>55</v>
      </c>
      <c r="T2654" s="12">
        <v>3</v>
      </c>
      <c r="U2654" s="12">
        <v>5</v>
      </c>
      <c r="V2654" s="20" t="str">
        <f>TEXT(Table1[[#This Row],[Date]],"mmm-yyyy")</f>
        <v>Aug-2025</v>
      </c>
    </row>
    <row r="2655" spans="1:22" x14ac:dyDescent="0.2">
      <c r="A2655" s="11">
        <f t="shared" si="41"/>
        <v>45879</v>
      </c>
      <c r="B2655" s="12" t="s">
        <v>22</v>
      </c>
      <c r="C2655" s="12" t="str">
        <f>VLOOKUP(D2655, City_Mapping!A:B, 2, FALSE)</f>
        <v>UAE</v>
      </c>
      <c r="D2655" s="12" t="s">
        <v>30</v>
      </c>
      <c r="E2655" s="12" t="s">
        <v>36</v>
      </c>
      <c r="F2655" s="12" t="s">
        <v>40</v>
      </c>
      <c r="G2655" s="12">
        <v>20991</v>
      </c>
      <c r="H2655" s="12" t="s">
        <v>41</v>
      </c>
      <c r="I2655" s="12" t="s">
        <v>44</v>
      </c>
      <c r="J2655" s="12">
        <v>562643</v>
      </c>
      <c r="K2655" s="12">
        <v>6</v>
      </c>
      <c r="L2655" s="13">
        <v>3240</v>
      </c>
      <c r="M2655" s="14">
        <f>Table1[[#This Row],[Column1]]/100</f>
        <v>0.15</v>
      </c>
      <c r="N2655" s="13">
        <f>Table1[[#This Row],[Unit_Price]]*Table1[[#This Row],[Quantity]]*(1-Table1[[#This Row],[Discount_%]])</f>
        <v>16524</v>
      </c>
      <c r="O2655" s="13">
        <v>29654</v>
      </c>
      <c r="P2655" s="13">
        <f>Table1[[#This Row],[Revenue]]-Table1[[#This Row],[Cost]]</f>
        <v>-13130</v>
      </c>
      <c r="Q2655" s="12" t="s">
        <v>47</v>
      </c>
      <c r="R2655" s="12" t="s">
        <v>52</v>
      </c>
      <c r="S2655" s="12" t="s">
        <v>53</v>
      </c>
      <c r="T2655" s="12">
        <v>4</v>
      </c>
      <c r="U2655" s="12">
        <v>15</v>
      </c>
      <c r="V2655" s="20" t="str">
        <f>TEXT(Table1[[#This Row],[Date]],"mmm-yyyy")</f>
        <v>Aug-2025</v>
      </c>
    </row>
    <row r="2656" spans="1:22" x14ac:dyDescent="0.2">
      <c r="A2656" s="11">
        <f t="shared" si="41"/>
        <v>45879</v>
      </c>
      <c r="B2656" s="12" t="s">
        <v>20</v>
      </c>
      <c r="C2656" s="12" t="str">
        <f>VLOOKUP(D2656, City_Mapping!A:B, 2, FALSE)</f>
        <v>UK</v>
      </c>
      <c r="D2656" s="12" t="s">
        <v>29</v>
      </c>
      <c r="E2656" s="12" t="s">
        <v>34</v>
      </c>
      <c r="F2656" s="12" t="s">
        <v>40</v>
      </c>
      <c r="G2656" s="12">
        <v>34887</v>
      </c>
      <c r="H2656" s="12" t="s">
        <v>42</v>
      </c>
      <c r="I2656" s="12" t="s">
        <v>43</v>
      </c>
      <c r="J2656" s="12">
        <v>502262</v>
      </c>
      <c r="K2656" s="12">
        <v>1</v>
      </c>
      <c r="L2656" s="13">
        <v>2288</v>
      </c>
      <c r="M2656" s="14">
        <f>Table1[[#This Row],[Column1]]/100</f>
        <v>0</v>
      </c>
      <c r="N2656" s="13">
        <f>Table1[[#This Row],[Unit_Price]]*Table1[[#This Row],[Quantity]]*(1-Table1[[#This Row],[Discount_%]])</f>
        <v>2288</v>
      </c>
      <c r="O2656" s="13">
        <v>28672</v>
      </c>
      <c r="P2656" s="13">
        <f>Table1[[#This Row],[Revenue]]-Table1[[#This Row],[Cost]]</f>
        <v>-26384</v>
      </c>
      <c r="Q2656" s="12" t="s">
        <v>49</v>
      </c>
      <c r="R2656" s="12" t="s">
        <v>50</v>
      </c>
      <c r="S2656" s="12" t="s">
        <v>54</v>
      </c>
      <c r="T2656" s="12">
        <v>5</v>
      </c>
      <c r="U2656" s="12">
        <v>0</v>
      </c>
      <c r="V2656" s="20" t="str">
        <f>TEXT(Table1[[#This Row],[Date]],"mmm-yyyy")</f>
        <v>Aug-2025</v>
      </c>
    </row>
    <row r="2657" spans="1:22" x14ac:dyDescent="0.2">
      <c r="A2657" s="11">
        <f t="shared" si="41"/>
        <v>45879</v>
      </c>
      <c r="B2657" s="12" t="s">
        <v>22</v>
      </c>
      <c r="C2657" s="12" t="str">
        <f>VLOOKUP(D2657, City_Mapping!A:B, 2, FALSE)</f>
        <v>USA</v>
      </c>
      <c r="D2657" s="12" t="s">
        <v>31</v>
      </c>
      <c r="E2657" s="12" t="s">
        <v>34</v>
      </c>
      <c r="F2657" s="12" t="s">
        <v>37</v>
      </c>
      <c r="G2657" s="12">
        <v>23859</v>
      </c>
      <c r="H2657" s="12" t="s">
        <v>41</v>
      </c>
      <c r="I2657" s="12" t="s">
        <v>43</v>
      </c>
      <c r="J2657" s="12">
        <v>367868</v>
      </c>
      <c r="K2657" s="12">
        <v>7</v>
      </c>
      <c r="L2657" s="13">
        <v>2452</v>
      </c>
      <c r="M2657" s="14">
        <f>Table1[[#This Row],[Column1]]/100</f>
        <v>0.2</v>
      </c>
      <c r="N2657" s="13">
        <f>Table1[[#This Row],[Unit_Price]]*Table1[[#This Row],[Quantity]]*(1-Table1[[#This Row],[Discount_%]])</f>
        <v>13731.2</v>
      </c>
      <c r="O2657" s="13">
        <v>6323</v>
      </c>
      <c r="P2657" s="13">
        <f>Table1[[#This Row],[Revenue]]-Table1[[#This Row],[Cost]]</f>
        <v>7408.2000000000007</v>
      </c>
      <c r="Q2657" s="12" t="s">
        <v>49</v>
      </c>
      <c r="R2657" s="12" t="s">
        <v>51</v>
      </c>
      <c r="S2657" s="12" t="s">
        <v>54</v>
      </c>
      <c r="T2657" s="12">
        <v>4</v>
      </c>
      <c r="U2657" s="12">
        <v>20</v>
      </c>
      <c r="V2657" s="20" t="str">
        <f>TEXT(Table1[[#This Row],[Date]],"mmm-yyyy")</f>
        <v>Aug-2025</v>
      </c>
    </row>
    <row r="2658" spans="1:22" x14ac:dyDescent="0.2">
      <c r="A2658" s="11">
        <f t="shared" si="41"/>
        <v>45879</v>
      </c>
      <c r="B2658" s="12" t="s">
        <v>20</v>
      </c>
      <c r="C2658" s="12" t="str">
        <f>VLOOKUP(D2658, City_Mapping!A:B, 2, FALSE)</f>
        <v>India</v>
      </c>
      <c r="D2658" s="12" t="s">
        <v>32</v>
      </c>
      <c r="E2658" s="12" t="s">
        <v>34</v>
      </c>
      <c r="F2658" s="12" t="s">
        <v>37</v>
      </c>
      <c r="G2658" s="12">
        <v>33640</v>
      </c>
      <c r="H2658" s="12" t="s">
        <v>41</v>
      </c>
      <c r="I2658" s="12" t="s">
        <v>44</v>
      </c>
      <c r="J2658" s="12">
        <v>753567</v>
      </c>
      <c r="K2658" s="12">
        <v>7</v>
      </c>
      <c r="L2658" s="13">
        <v>3204</v>
      </c>
      <c r="M2658" s="14">
        <f>Table1[[#This Row],[Column1]]/100</f>
        <v>0.2</v>
      </c>
      <c r="N2658" s="13">
        <f>Table1[[#This Row],[Unit_Price]]*Table1[[#This Row],[Quantity]]*(1-Table1[[#This Row],[Discount_%]])</f>
        <v>17942.400000000001</v>
      </c>
      <c r="O2658" s="13">
        <v>12119</v>
      </c>
      <c r="P2658" s="13">
        <f>Table1[[#This Row],[Revenue]]-Table1[[#This Row],[Cost]]</f>
        <v>5823.4000000000015</v>
      </c>
      <c r="Q2658" s="12" t="s">
        <v>46</v>
      </c>
      <c r="R2658" s="12" t="s">
        <v>51</v>
      </c>
      <c r="S2658" s="12" t="s">
        <v>54</v>
      </c>
      <c r="T2658" s="12">
        <v>4</v>
      </c>
      <c r="U2658" s="12">
        <v>20</v>
      </c>
      <c r="V2658" s="20" t="str">
        <f>TEXT(Table1[[#This Row],[Date]],"mmm-yyyy")</f>
        <v>Aug-2025</v>
      </c>
    </row>
    <row r="2659" spans="1:22" x14ac:dyDescent="0.2">
      <c r="A2659" s="11">
        <f t="shared" si="41"/>
        <v>45879</v>
      </c>
      <c r="B2659" s="12" t="s">
        <v>21</v>
      </c>
      <c r="C2659" s="12" t="str">
        <f>VLOOKUP(D2659, City_Mapping!A:B, 2, FALSE)</f>
        <v>India</v>
      </c>
      <c r="D2659" s="12" t="s">
        <v>33</v>
      </c>
      <c r="E2659" s="12" t="s">
        <v>35</v>
      </c>
      <c r="F2659" s="12" t="s">
        <v>40</v>
      </c>
      <c r="G2659" s="12">
        <v>58339</v>
      </c>
      <c r="H2659" s="12" t="s">
        <v>41</v>
      </c>
      <c r="I2659" s="12" t="s">
        <v>44</v>
      </c>
      <c r="J2659" s="12">
        <v>170886</v>
      </c>
      <c r="K2659" s="12">
        <v>1</v>
      </c>
      <c r="L2659" s="13">
        <v>1451</v>
      </c>
      <c r="M2659" s="14">
        <f>Table1[[#This Row],[Column1]]/100</f>
        <v>0.15</v>
      </c>
      <c r="N2659" s="13">
        <f>Table1[[#This Row],[Unit_Price]]*Table1[[#This Row],[Quantity]]*(1-Table1[[#This Row],[Discount_%]])</f>
        <v>1233.3499999999999</v>
      </c>
      <c r="O2659" s="13">
        <v>2894</v>
      </c>
      <c r="P2659" s="13">
        <f>Table1[[#This Row],[Revenue]]-Table1[[#This Row],[Cost]]</f>
        <v>-1660.65</v>
      </c>
      <c r="Q2659" s="12" t="s">
        <v>49</v>
      </c>
      <c r="R2659" s="12" t="s">
        <v>52</v>
      </c>
      <c r="S2659" s="12" t="s">
        <v>53</v>
      </c>
      <c r="T2659" s="12">
        <v>5</v>
      </c>
      <c r="U2659" s="12">
        <v>15</v>
      </c>
      <c r="V2659" s="20" t="str">
        <f>TEXT(Table1[[#This Row],[Date]],"mmm-yyyy")</f>
        <v>Aug-2025</v>
      </c>
    </row>
    <row r="2660" spans="1:22" x14ac:dyDescent="0.2">
      <c r="A2660" s="11">
        <f t="shared" si="41"/>
        <v>45879</v>
      </c>
      <c r="B2660" s="12" t="s">
        <v>20</v>
      </c>
      <c r="C2660" s="12" t="str">
        <f>VLOOKUP(D2660, City_Mapping!A:B, 2, FALSE)</f>
        <v>UK</v>
      </c>
      <c r="D2660" s="12" t="s">
        <v>29</v>
      </c>
      <c r="E2660" s="12" t="s">
        <v>36</v>
      </c>
      <c r="F2660" s="12" t="s">
        <v>39</v>
      </c>
      <c r="G2660" s="12">
        <v>63235</v>
      </c>
      <c r="H2660" s="12" t="s">
        <v>41</v>
      </c>
      <c r="I2660" s="12" t="s">
        <v>43</v>
      </c>
      <c r="J2660" s="12">
        <v>834921</v>
      </c>
      <c r="K2660" s="12">
        <v>8</v>
      </c>
      <c r="L2660" s="13">
        <v>3920</v>
      </c>
      <c r="M2660" s="14">
        <f>Table1[[#This Row],[Column1]]/100</f>
        <v>0.15</v>
      </c>
      <c r="N2660" s="13">
        <f>Table1[[#This Row],[Unit_Price]]*Table1[[#This Row],[Quantity]]*(1-Table1[[#This Row],[Discount_%]])</f>
        <v>26656</v>
      </c>
      <c r="O2660" s="13">
        <v>6320</v>
      </c>
      <c r="P2660" s="13">
        <f>Table1[[#This Row],[Revenue]]-Table1[[#This Row],[Cost]]</f>
        <v>20336</v>
      </c>
      <c r="Q2660" s="12" t="s">
        <v>47</v>
      </c>
      <c r="R2660" s="12" t="s">
        <v>51</v>
      </c>
      <c r="S2660" s="12" t="s">
        <v>54</v>
      </c>
      <c r="T2660" s="12">
        <v>1</v>
      </c>
      <c r="U2660" s="12">
        <v>15</v>
      </c>
      <c r="V2660" s="20" t="str">
        <f>TEXT(Table1[[#This Row],[Date]],"mmm-yyyy")</f>
        <v>Aug-2025</v>
      </c>
    </row>
    <row r="2661" spans="1:22" x14ac:dyDescent="0.2">
      <c r="A2661" s="11">
        <f t="shared" si="41"/>
        <v>45879</v>
      </c>
      <c r="B2661" s="12" t="s">
        <v>21</v>
      </c>
      <c r="C2661" s="12" t="str">
        <f>VLOOKUP(D2661, City_Mapping!A:B, 2, FALSE)</f>
        <v>USA</v>
      </c>
      <c r="D2661" s="12" t="s">
        <v>31</v>
      </c>
      <c r="E2661" s="12" t="s">
        <v>36</v>
      </c>
      <c r="F2661" s="12" t="s">
        <v>40</v>
      </c>
      <c r="G2661" s="12">
        <v>12512</v>
      </c>
      <c r="H2661" s="12" t="s">
        <v>41</v>
      </c>
      <c r="I2661" s="12" t="s">
        <v>44</v>
      </c>
      <c r="J2661" s="12">
        <v>193761</v>
      </c>
      <c r="K2661" s="12">
        <v>5</v>
      </c>
      <c r="L2661" s="13">
        <v>3527</v>
      </c>
      <c r="M2661" s="14">
        <f>Table1[[#This Row],[Column1]]/100</f>
        <v>0.05</v>
      </c>
      <c r="N2661" s="13">
        <f>Table1[[#This Row],[Unit_Price]]*Table1[[#This Row],[Quantity]]*(1-Table1[[#This Row],[Discount_%]])</f>
        <v>16753.25</v>
      </c>
      <c r="O2661" s="13">
        <v>4976</v>
      </c>
      <c r="P2661" s="13">
        <f>Table1[[#This Row],[Revenue]]-Table1[[#This Row],[Cost]]</f>
        <v>11777.25</v>
      </c>
      <c r="Q2661" s="12" t="s">
        <v>46</v>
      </c>
      <c r="R2661" s="12" t="s">
        <v>52</v>
      </c>
      <c r="S2661" s="12" t="s">
        <v>53</v>
      </c>
      <c r="T2661" s="12">
        <v>2</v>
      </c>
      <c r="U2661" s="12">
        <v>5</v>
      </c>
      <c r="V2661" s="20" t="str">
        <f>TEXT(Table1[[#This Row],[Date]],"mmm-yyyy")</f>
        <v>Aug-2025</v>
      </c>
    </row>
    <row r="2662" spans="1:22" x14ac:dyDescent="0.2">
      <c r="A2662" s="11">
        <f t="shared" si="41"/>
        <v>45879</v>
      </c>
      <c r="B2662" s="12" t="s">
        <v>23</v>
      </c>
      <c r="C2662" s="12" t="str">
        <f>VLOOKUP(D2662, City_Mapping!A:B, 2, FALSE)</f>
        <v>India</v>
      </c>
      <c r="D2662" s="12" t="s">
        <v>32</v>
      </c>
      <c r="E2662" s="12" t="s">
        <v>36</v>
      </c>
      <c r="F2662" s="12" t="s">
        <v>37</v>
      </c>
      <c r="G2662" s="12">
        <v>90982</v>
      </c>
      <c r="H2662" s="12" t="s">
        <v>42</v>
      </c>
      <c r="I2662" s="12" t="s">
        <v>45</v>
      </c>
      <c r="J2662" s="12">
        <v>764524</v>
      </c>
      <c r="K2662" s="12">
        <v>9</v>
      </c>
      <c r="L2662" s="13">
        <v>3601</v>
      </c>
      <c r="M2662" s="14">
        <f>Table1[[#This Row],[Column1]]/100</f>
        <v>0.2</v>
      </c>
      <c r="N2662" s="13">
        <f>Table1[[#This Row],[Unit_Price]]*Table1[[#This Row],[Quantity]]*(1-Table1[[#This Row],[Discount_%]])</f>
        <v>25927.200000000001</v>
      </c>
      <c r="O2662" s="13">
        <v>14225</v>
      </c>
      <c r="P2662" s="13">
        <f>Table1[[#This Row],[Revenue]]-Table1[[#This Row],[Cost]]</f>
        <v>11702.2</v>
      </c>
      <c r="Q2662" s="12" t="s">
        <v>49</v>
      </c>
      <c r="R2662" s="12" t="s">
        <v>52</v>
      </c>
      <c r="S2662" s="12" t="s">
        <v>56</v>
      </c>
      <c r="T2662" s="12">
        <v>3</v>
      </c>
      <c r="U2662" s="12">
        <v>20</v>
      </c>
      <c r="V2662" s="20" t="str">
        <f>TEXT(Table1[[#This Row],[Date]],"mmm-yyyy")</f>
        <v>Aug-2025</v>
      </c>
    </row>
    <row r="2663" spans="1:22" x14ac:dyDescent="0.2">
      <c r="A2663" s="11">
        <f t="shared" si="41"/>
        <v>45879</v>
      </c>
      <c r="B2663" s="12" t="s">
        <v>23</v>
      </c>
      <c r="C2663" s="12" t="str">
        <f>VLOOKUP(D2663, City_Mapping!A:B, 2, FALSE)</f>
        <v>UK</v>
      </c>
      <c r="D2663" s="12" t="s">
        <v>29</v>
      </c>
      <c r="E2663" s="12" t="s">
        <v>36</v>
      </c>
      <c r="F2663" s="12" t="s">
        <v>40</v>
      </c>
      <c r="G2663" s="12">
        <v>31912</v>
      </c>
      <c r="H2663" s="12" t="s">
        <v>42</v>
      </c>
      <c r="I2663" s="12" t="s">
        <v>45</v>
      </c>
      <c r="J2663" s="12">
        <v>857797</v>
      </c>
      <c r="K2663" s="12">
        <v>8</v>
      </c>
      <c r="L2663" s="13">
        <v>4460</v>
      </c>
      <c r="M2663" s="14">
        <f>Table1[[#This Row],[Column1]]/100</f>
        <v>0</v>
      </c>
      <c r="N2663" s="13">
        <f>Table1[[#This Row],[Unit_Price]]*Table1[[#This Row],[Quantity]]*(1-Table1[[#This Row],[Discount_%]])</f>
        <v>35680</v>
      </c>
      <c r="O2663" s="13">
        <v>12454</v>
      </c>
      <c r="P2663" s="13">
        <f>Table1[[#This Row],[Revenue]]-Table1[[#This Row],[Cost]]</f>
        <v>23226</v>
      </c>
      <c r="Q2663" s="12" t="s">
        <v>49</v>
      </c>
      <c r="R2663" s="12" t="s">
        <v>52</v>
      </c>
      <c r="S2663" s="12" t="s">
        <v>55</v>
      </c>
      <c r="T2663" s="12">
        <v>1</v>
      </c>
      <c r="U2663" s="12">
        <v>0</v>
      </c>
      <c r="V2663" s="20" t="str">
        <f>TEXT(Table1[[#This Row],[Date]],"mmm-yyyy")</f>
        <v>Aug-2025</v>
      </c>
    </row>
    <row r="2664" spans="1:22" x14ac:dyDescent="0.2">
      <c r="A2664" s="11">
        <f t="shared" si="41"/>
        <v>45879</v>
      </c>
      <c r="B2664" s="12" t="s">
        <v>23</v>
      </c>
      <c r="C2664" s="12" t="str">
        <f>VLOOKUP(D2664, City_Mapping!A:B, 2, FALSE)</f>
        <v>UAE</v>
      </c>
      <c r="D2664" s="12" t="s">
        <v>30</v>
      </c>
      <c r="E2664" s="12" t="s">
        <v>35</v>
      </c>
      <c r="F2664" s="12" t="s">
        <v>37</v>
      </c>
      <c r="G2664" s="12">
        <v>45515</v>
      </c>
      <c r="H2664" s="12" t="s">
        <v>41</v>
      </c>
      <c r="I2664" s="12" t="s">
        <v>45</v>
      </c>
      <c r="J2664" s="12">
        <v>738454</v>
      </c>
      <c r="K2664" s="12">
        <v>3</v>
      </c>
      <c r="L2664" s="13">
        <v>4088</v>
      </c>
      <c r="M2664" s="14">
        <f>Table1[[#This Row],[Column1]]/100</f>
        <v>0.2</v>
      </c>
      <c r="N2664" s="13">
        <f>Table1[[#This Row],[Unit_Price]]*Table1[[#This Row],[Quantity]]*(1-Table1[[#This Row],[Discount_%]])</f>
        <v>9811.2000000000007</v>
      </c>
      <c r="O2664" s="13">
        <v>16208</v>
      </c>
      <c r="P2664" s="13">
        <f>Table1[[#This Row],[Revenue]]-Table1[[#This Row],[Cost]]</f>
        <v>-6396.7999999999993</v>
      </c>
      <c r="Q2664" s="12" t="s">
        <v>49</v>
      </c>
      <c r="R2664" s="12" t="s">
        <v>52</v>
      </c>
      <c r="S2664" s="12" t="s">
        <v>53</v>
      </c>
      <c r="T2664" s="12">
        <v>4</v>
      </c>
      <c r="U2664" s="12">
        <v>20</v>
      </c>
      <c r="V2664" s="20" t="str">
        <f>TEXT(Table1[[#This Row],[Date]],"mmm-yyyy")</f>
        <v>Aug-2025</v>
      </c>
    </row>
    <row r="2665" spans="1:22" x14ac:dyDescent="0.2">
      <c r="A2665" s="11">
        <f t="shared" si="41"/>
        <v>45879</v>
      </c>
      <c r="B2665" s="12" t="s">
        <v>20</v>
      </c>
      <c r="C2665" s="12" t="str">
        <f>VLOOKUP(D2665, City_Mapping!A:B, 2, FALSE)</f>
        <v>UAE</v>
      </c>
      <c r="D2665" s="12" t="s">
        <v>30</v>
      </c>
      <c r="E2665" s="12" t="s">
        <v>34</v>
      </c>
      <c r="F2665" s="12" t="s">
        <v>39</v>
      </c>
      <c r="G2665" s="12">
        <v>25416</v>
      </c>
      <c r="H2665" s="12" t="s">
        <v>41</v>
      </c>
      <c r="I2665" s="12" t="s">
        <v>43</v>
      </c>
      <c r="J2665" s="12">
        <v>657160</v>
      </c>
      <c r="K2665" s="12">
        <v>1</v>
      </c>
      <c r="L2665" s="13">
        <v>4345</v>
      </c>
      <c r="M2665" s="14">
        <f>Table1[[#This Row],[Column1]]/100</f>
        <v>0.15</v>
      </c>
      <c r="N2665" s="13">
        <f>Table1[[#This Row],[Unit_Price]]*Table1[[#This Row],[Quantity]]*(1-Table1[[#This Row],[Discount_%]])</f>
        <v>3693.25</v>
      </c>
      <c r="O2665" s="13">
        <v>1408</v>
      </c>
      <c r="P2665" s="13">
        <f>Table1[[#This Row],[Revenue]]-Table1[[#This Row],[Cost]]</f>
        <v>2285.25</v>
      </c>
      <c r="Q2665" s="12" t="s">
        <v>46</v>
      </c>
      <c r="R2665" s="12" t="s">
        <v>52</v>
      </c>
      <c r="S2665" s="12" t="s">
        <v>55</v>
      </c>
      <c r="T2665" s="12">
        <v>4</v>
      </c>
      <c r="U2665" s="12">
        <v>15</v>
      </c>
      <c r="V2665" s="20" t="str">
        <f>TEXT(Table1[[#This Row],[Date]],"mmm-yyyy")</f>
        <v>Aug-2025</v>
      </c>
    </row>
    <row r="2666" spans="1:22" x14ac:dyDescent="0.2">
      <c r="A2666" s="11">
        <f t="shared" si="41"/>
        <v>45880</v>
      </c>
      <c r="B2666" s="12" t="s">
        <v>23</v>
      </c>
      <c r="C2666" s="12" t="str">
        <f>VLOOKUP(D2666, City_Mapping!A:B, 2, FALSE)</f>
        <v>USA</v>
      </c>
      <c r="D2666" s="12" t="s">
        <v>31</v>
      </c>
      <c r="E2666" s="12" t="s">
        <v>36</v>
      </c>
      <c r="F2666" s="12" t="s">
        <v>40</v>
      </c>
      <c r="G2666" s="12">
        <v>82816</v>
      </c>
      <c r="H2666" s="12" t="s">
        <v>42</v>
      </c>
      <c r="I2666" s="12" t="s">
        <v>45</v>
      </c>
      <c r="J2666" s="12">
        <v>844851</v>
      </c>
      <c r="K2666" s="12">
        <v>3</v>
      </c>
      <c r="L2666" s="13">
        <v>1647</v>
      </c>
      <c r="M2666" s="14">
        <f>Table1[[#This Row],[Column1]]/100</f>
        <v>0.15</v>
      </c>
      <c r="N2666" s="13">
        <f>Table1[[#This Row],[Unit_Price]]*Table1[[#This Row],[Quantity]]*(1-Table1[[#This Row],[Discount_%]])</f>
        <v>4199.8499999999995</v>
      </c>
      <c r="O2666" s="13">
        <v>29125</v>
      </c>
      <c r="P2666" s="13">
        <f>Table1[[#This Row],[Revenue]]-Table1[[#This Row],[Cost]]</f>
        <v>-24925.15</v>
      </c>
      <c r="Q2666" s="12" t="s">
        <v>46</v>
      </c>
      <c r="R2666" s="12" t="s">
        <v>51</v>
      </c>
      <c r="S2666" s="12" t="s">
        <v>55</v>
      </c>
      <c r="T2666" s="12">
        <v>5</v>
      </c>
      <c r="U2666" s="12">
        <v>15</v>
      </c>
      <c r="V2666" s="20" t="str">
        <f>TEXT(Table1[[#This Row],[Date]],"mmm-yyyy")</f>
        <v>Aug-2025</v>
      </c>
    </row>
    <row r="2667" spans="1:22" x14ac:dyDescent="0.2">
      <c r="A2667" s="11">
        <f t="shared" si="41"/>
        <v>45880</v>
      </c>
      <c r="B2667" s="12" t="s">
        <v>22</v>
      </c>
      <c r="C2667" s="12" t="str">
        <f>VLOOKUP(D2667, City_Mapping!A:B, 2, FALSE)</f>
        <v>India</v>
      </c>
      <c r="D2667" s="12" t="s">
        <v>32</v>
      </c>
      <c r="E2667" s="12" t="s">
        <v>35</v>
      </c>
      <c r="F2667" s="12" t="s">
        <v>39</v>
      </c>
      <c r="G2667" s="12">
        <v>86510</v>
      </c>
      <c r="H2667" s="12" t="s">
        <v>41</v>
      </c>
      <c r="I2667" s="12" t="s">
        <v>44</v>
      </c>
      <c r="J2667" s="12">
        <v>553095</v>
      </c>
      <c r="K2667" s="12">
        <v>2</v>
      </c>
      <c r="L2667" s="13">
        <v>4017</v>
      </c>
      <c r="M2667" s="14">
        <f>Table1[[#This Row],[Column1]]/100</f>
        <v>0.05</v>
      </c>
      <c r="N2667" s="13">
        <f>Table1[[#This Row],[Unit_Price]]*Table1[[#This Row],[Quantity]]*(1-Table1[[#This Row],[Discount_%]])</f>
        <v>7632.2999999999993</v>
      </c>
      <c r="O2667" s="13">
        <v>20759</v>
      </c>
      <c r="P2667" s="13">
        <f>Table1[[#This Row],[Revenue]]-Table1[[#This Row],[Cost]]</f>
        <v>-13126.7</v>
      </c>
      <c r="Q2667" s="12" t="s">
        <v>48</v>
      </c>
      <c r="R2667" s="12" t="s">
        <v>51</v>
      </c>
      <c r="S2667" s="12" t="s">
        <v>54</v>
      </c>
      <c r="T2667" s="12">
        <v>2</v>
      </c>
      <c r="U2667" s="12">
        <v>5</v>
      </c>
      <c r="V2667" s="20" t="str">
        <f>TEXT(Table1[[#This Row],[Date]],"mmm-yyyy")</f>
        <v>Aug-2025</v>
      </c>
    </row>
    <row r="2668" spans="1:22" x14ac:dyDescent="0.2">
      <c r="A2668" s="11">
        <f t="shared" si="41"/>
        <v>45880</v>
      </c>
      <c r="B2668" s="12" t="s">
        <v>21</v>
      </c>
      <c r="C2668" s="12" t="str">
        <f>VLOOKUP(D2668, City_Mapping!A:B, 2, FALSE)</f>
        <v>UAE</v>
      </c>
      <c r="D2668" s="12" t="s">
        <v>30</v>
      </c>
      <c r="E2668" s="12" t="s">
        <v>34</v>
      </c>
      <c r="F2668" s="12" t="s">
        <v>40</v>
      </c>
      <c r="G2668" s="12">
        <v>53746</v>
      </c>
      <c r="H2668" s="12" t="s">
        <v>41</v>
      </c>
      <c r="I2668" s="12" t="s">
        <v>45</v>
      </c>
      <c r="J2668" s="12">
        <v>933469</v>
      </c>
      <c r="K2668" s="12">
        <v>2</v>
      </c>
      <c r="L2668" s="13">
        <v>3558</v>
      </c>
      <c r="M2668" s="14">
        <f>Table1[[#This Row],[Column1]]/100</f>
        <v>0</v>
      </c>
      <c r="N2668" s="13">
        <f>Table1[[#This Row],[Unit_Price]]*Table1[[#This Row],[Quantity]]*(1-Table1[[#This Row],[Discount_%]])</f>
        <v>7116</v>
      </c>
      <c r="O2668" s="13">
        <v>29598</v>
      </c>
      <c r="P2668" s="13">
        <f>Table1[[#This Row],[Revenue]]-Table1[[#This Row],[Cost]]</f>
        <v>-22482</v>
      </c>
      <c r="Q2668" s="12" t="s">
        <v>46</v>
      </c>
      <c r="R2668" s="12" t="s">
        <v>51</v>
      </c>
      <c r="S2668" s="12" t="s">
        <v>54</v>
      </c>
      <c r="T2668" s="12">
        <v>2</v>
      </c>
      <c r="U2668" s="12">
        <v>0</v>
      </c>
      <c r="V2668" s="20" t="str">
        <f>TEXT(Table1[[#This Row],[Date]],"mmm-yyyy")</f>
        <v>Aug-2025</v>
      </c>
    </row>
    <row r="2669" spans="1:22" x14ac:dyDescent="0.2">
      <c r="A2669" s="11">
        <f t="shared" si="41"/>
        <v>45880</v>
      </c>
      <c r="B2669" s="12" t="s">
        <v>21</v>
      </c>
      <c r="C2669" s="12" t="str">
        <f>VLOOKUP(D2669, City_Mapping!A:B, 2, FALSE)</f>
        <v>USA</v>
      </c>
      <c r="D2669" s="12" t="s">
        <v>31</v>
      </c>
      <c r="E2669" s="12" t="s">
        <v>35</v>
      </c>
      <c r="F2669" s="12" t="s">
        <v>40</v>
      </c>
      <c r="G2669" s="12">
        <v>53775</v>
      </c>
      <c r="H2669" s="12" t="s">
        <v>41</v>
      </c>
      <c r="I2669" s="12" t="s">
        <v>44</v>
      </c>
      <c r="J2669" s="12">
        <v>909417</v>
      </c>
      <c r="K2669" s="12">
        <v>4</v>
      </c>
      <c r="L2669" s="13">
        <v>1917</v>
      </c>
      <c r="M2669" s="14">
        <f>Table1[[#This Row],[Column1]]/100</f>
        <v>0.15</v>
      </c>
      <c r="N2669" s="13">
        <f>Table1[[#This Row],[Unit_Price]]*Table1[[#This Row],[Quantity]]*(1-Table1[[#This Row],[Discount_%]])</f>
        <v>6517.8</v>
      </c>
      <c r="O2669" s="13">
        <v>7887</v>
      </c>
      <c r="P2669" s="13">
        <f>Table1[[#This Row],[Revenue]]-Table1[[#This Row],[Cost]]</f>
        <v>-1369.1999999999998</v>
      </c>
      <c r="Q2669" s="12" t="s">
        <v>47</v>
      </c>
      <c r="R2669" s="12" t="s">
        <v>51</v>
      </c>
      <c r="S2669" s="12" t="s">
        <v>53</v>
      </c>
      <c r="T2669" s="12">
        <v>3</v>
      </c>
      <c r="U2669" s="12">
        <v>15</v>
      </c>
      <c r="V2669" s="20" t="str">
        <f>TEXT(Table1[[#This Row],[Date]],"mmm-yyyy")</f>
        <v>Aug-2025</v>
      </c>
    </row>
    <row r="2670" spans="1:22" x14ac:dyDescent="0.2">
      <c r="A2670" s="11">
        <f t="shared" si="41"/>
        <v>45880</v>
      </c>
      <c r="B2670" s="12" t="s">
        <v>22</v>
      </c>
      <c r="C2670" s="12" t="str">
        <f>VLOOKUP(D2670, City_Mapping!A:B, 2, FALSE)</f>
        <v>UAE</v>
      </c>
      <c r="D2670" s="12" t="s">
        <v>30</v>
      </c>
      <c r="E2670" s="12" t="s">
        <v>35</v>
      </c>
      <c r="F2670" s="12" t="s">
        <v>37</v>
      </c>
      <c r="G2670" s="12">
        <v>22227</v>
      </c>
      <c r="H2670" s="12" t="s">
        <v>42</v>
      </c>
      <c r="I2670" s="12" t="s">
        <v>45</v>
      </c>
      <c r="J2670" s="12">
        <v>712879</v>
      </c>
      <c r="K2670" s="12">
        <v>2</v>
      </c>
      <c r="L2670" s="13">
        <v>4409</v>
      </c>
      <c r="M2670" s="14">
        <f>Table1[[#This Row],[Column1]]/100</f>
        <v>0</v>
      </c>
      <c r="N2670" s="13">
        <f>Table1[[#This Row],[Unit_Price]]*Table1[[#This Row],[Quantity]]*(1-Table1[[#This Row],[Discount_%]])</f>
        <v>8818</v>
      </c>
      <c r="O2670" s="13">
        <v>25283</v>
      </c>
      <c r="P2670" s="13">
        <f>Table1[[#This Row],[Revenue]]-Table1[[#This Row],[Cost]]</f>
        <v>-16465</v>
      </c>
      <c r="Q2670" s="12" t="s">
        <v>47</v>
      </c>
      <c r="R2670" s="12" t="s">
        <v>52</v>
      </c>
      <c r="S2670" s="12" t="s">
        <v>53</v>
      </c>
      <c r="T2670" s="12">
        <v>1</v>
      </c>
      <c r="U2670" s="12">
        <v>0</v>
      </c>
      <c r="V2670" s="20" t="str">
        <f>TEXT(Table1[[#This Row],[Date]],"mmm-yyyy")</f>
        <v>Aug-2025</v>
      </c>
    </row>
    <row r="2671" spans="1:22" x14ac:dyDescent="0.2">
      <c r="A2671" s="11">
        <f t="shared" si="41"/>
        <v>45880</v>
      </c>
      <c r="B2671" s="12" t="s">
        <v>20</v>
      </c>
      <c r="C2671" s="12" t="str">
        <f>VLOOKUP(D2671, City_Mapping!A:B, 2, FALSE)</f>
        <v>UAE</v>
      </c>
      <c r="D2671" s="12" t="s">
        <v>30</v>
      </c>
      <c r="E2671" s="12" t="s">
        <v>36</v>
      </c>
      <c r="F2671" s="12" t="s">
        <v>38</v>
      </c>
      <c r="G2671" s="12">
        <v>23031</v>
      </c>
      <c r="H2671" s="12" t="s">
        <v>41</v>
      </c>
      <c r="I2671" s="12" t="s">
        <v>44</v>
      </c>
      <c r="J2671" s="12">
        <v>420012</v>
      </c>
      <c r="K2671" s="12">
        <v>8</v>
      </c>
      <c r="L2671" s="13">
        <v>4189</v>
      </c>
      <c r="M2671" s="14">
        <f>Table1[[#This Row],[Column1]]/100</f>
        <v>0.2</v>
      </c>
      <c r="N2671" s="13">
        <f>Table1[[#This Row],[Unit_Price]]*Table1[[#This Row],[Quantity]]*(1-Table1[[#This Row],[Discount_%]])</f>
        <v>26809.600000000002</v>
      </c>
      <c r="O2671" s="13">
        <v>17961</v>
      </c>
      <c r="P2671" s="13">
        <f>Table1[[#This Row],[Revenue]]-Table1[[#This Row],[Cost]]</f>
        <v>8848.6000000000022</v>
      </c>
      <c r="Q2671" s="12" t="s">
        <v>49</v>
      </c>
      <c r="R2671" s="12" t="s">
        <v>50</v>
      </c>
      <c r="S2671" s="12" t="s">
        <v>54</v>
      </c>
      <c r="T2671" s="12">
        <v>3</v>
      </c>
      <c r="U2671" s="12">
        <v>20</v>
      </c>
      <c r="V2671" s="20" t="str">
        <f>TEXT(Table1[[#This Row],[Date]],"mmm-yyyy")</f>
        <v>Aug-2025</v>
      </c>
    </row>
    <row r="2672" spans="1:22" x14ac:dyDescent="0.2">
      <c r="A2672" s="11">
        <f t="shared" si="41"/>
        <v>45880</v>
      </c>
      <c r="B2672" s="12" t="s">
        <v>20</v>
      </c>
      <c r="C2672" s="12" t="str">
        <f>VLOOKUP(D2672, City_Mapping!A:B, 2, FALSE)</f>
        <v>UK</v>
      </c>
      <c r="D2672" s="12" t="s">
        <v>29</v>
      </c>
      <c r="E2672" s="12" t="s">
        <v>36</v>
      </c>
      <c r="F2672" s="12" t="s">
        <v>37</v>
      </c>
      <c r="G2672" s="12">
        <v>43000</v>
      </c>
      <c r="H2672" s="12" t="s">
        <v>41</v>
      </c>
      <c r="I2672" s="12" t="s">
        <v>45</v>
      </c>
      <c r="J2672" s="12">
        <v>600081</v>
      </c>
      <c r="K2672" s="12">
        <v>5</v>
      </c>
      <c r="L2672" s="13">
        <v>3272</v>
      </c>
      <c r="M2672" s="14">
        <f>Table1[[#This Row],[Column1]]/100</f>
        <v>0.05</v>
      </c>
      <c r="N2672" s="13">
        <f>Table1[[#This Row],[Unit_Price]]*Table1[[#This Row],[Quantity]]*(1-Table1[[#This Row],[Discount_%]])</f>
        <v>15542</v>
      </c>
      <c r="O2672" s="13">
        <v>9145</v>
      </c>
      <c r="P2672" s="13">
        <f>Table1[[#This Row],[Revenue]]-Table1[[#This Row],[Cost]]</f>
        <v>6397</v>
      </c>
      <c r="Q2672" s="12" t="s">
        <v>47</v>
      </c>
      <c r="R2672" s="12" t="s">
        <v>50</v>
      </c>
      <c r="S2672" s="12" t="s">
        <v>55</v>
      </c>
      <c r="T2672" s="12">
        <v>4</v>
      </c>
      <c r="U2672" s="12">
        <v>5</v>
      </c>
      <c r="V2672" s="20" t="str">
        <f>TEXT(Table1[[#This Row],[Date]],"mmm-yyyy")</f>
        <v>Aug-2025</v>
      </c>
    </row>
    <row r="2673" spans="1:22" x14ac:dyDescent="0.2">
      <c r="A2673" s="11">
        <f t="shared" si="41"/>
        <v>45880</v>
      </c>
      <c r="B2673" s="12" t="s">
        <v>21</v>
      </c>
      <c r="C2673" s="12" t="str">
        <f>VLOOKUP(D2673, City_Mapping!A:B, 2, FALSE)</f>
        <v>UK</v>
      </c>
      <c r="D2673" s="12" t="s">
        <v>29</v>
      </c>
      <c r="E2673" s="12" t="s">
        <v>34</v>
      </c>
      <c r="F2673" s="12" t="s">
        <v>40</v>
      </c>
      <c r="G2673" s="12">
        <v>61253</v>
      </c>
      <c r="H2673" s="12" t="s">
        <v>42</v>
      </c>
      <c r="I2673" s="12" t="s">
        <v>45</v>
      </c>
      <c r="J2673" s="12">
        <v>308997</v>
      </c>
      <c r="K2673" s="12">
        <v>1</v>
      </c>
      <c r="L2673" s="13">
        <v>3328</v>
      </c>
      <c r="M2673" s="14">
        <f>Table1[[#This Row],[Column1]]/100</f>
        <v>0.2</v>
      </c>
      <c r="N2673" s="13">
        <f>Table1[[#This Row],[Unit_Price]]*Table1[[#This Row],[Quantity]]*(1-Table1[[#This Row],[Discount_%]])</f>
        <v>2662.4</v>
      </c>
      <c r="O2673" s="13">
        <v>29183</v>
      </c>
      <c r="P2673" s="13">
        <f>Table1[[#This Row],[Revenue]]-Table1[[#This Row],[Cost]]</f>
        <v>-26520.6</v>
      </c>
      <c r="Q2673" s="12" t="s">
        <v>47</v>
      </c>
      <c r="R2673" s="12" t="s">
        <v>50</v>
      </c>
      <c r="S2673" s="12" t="s">
        <v>54</v>
      </c>
      <c r="T2673" s="12">
        <v>4</v>
      </c>
      <c r="U2673" s="12">
        <v>20</v>
      </c>
      <c r="V2673" s="20" t="str">
        <f>TEXT(Table1[[#This Row],[Date]],"mmm-yyyy")</f>
        <v>Aug-2025</v>
      </c>
    </row>
    <row r="2674" spans="1:22" x14ac:dyDescent="0.2">
      <c r="A2674" s="11">
        <f t="shared" si="41"/>
        <v>45880</v>
      </c>
      <c r="B2674" s="12" t="s">
        <v>23</v>
      </c>
      <c r="C2674" s="12" t="str">
        <f>VLOOKUP(D2674, City_Mapping!A:B, 2, FALSE)</f>
        <v>UAE</v>
      </c>
      <c r="D2674" s="12" t="s">
        <v>30</v>
      </c>
      <c r="E2674" s="12" t="s">
        <v>34</v>
      </c>
      <c r="F2674" s="12" t="s">
        <v>38</v>
      </c>
      <c r="G2674" s="12">
        <v>77564</v>
      </c>
      <c r="H2674" s="12" t="s">
        <v>41</v>
      </c>
      <c r="I2674" s="12" t="s">
        <v>45</v>
      </c>
      <c r="J2674" s="12">
        <v>643635</v>
      </c>
      <c r="K2674" s="12">
        <v>6</v>
      </c>
      <c r="L2674" s="13">
        <v>2669</v>
      </c>
      <c r="M2674" s="14">
        <f>Table1[[#This Row],[Column1]]/100</f>
        <v>0.15</v>
      </c>
      <c r="N2674" s="13">
        <f>Table1[[#This Row],[Unit_Price]]*Table1[[#This Row],[Quantity]]*(1-Table1[[#This Row],[Discount_%]])</f>
        <v>13611.9</v>
      </c>
      <c r="O2674" s="13">
        <v>21561</v>
      </c>
      <c r="P2674" s="13">
        <f>Table1[[#This Row],[Revenue]]-Table1[[#This Row],[Cost]]</f>
        <v>-7949.1</v>
      </c>
      <c r="Q2674" s="12" t="s">
        <v>47</v>
      </c>
      <c r="R2674" s="12" t="s">
        <v>50</v>
      </c>
      <c r="S2674" s="12" t="s">
        <v>55</v>
      </c>
      <c r="T2674" s="12">
        <v>2</v>
      </c>
      <c r="U2674" s="12">
        <v>15</v>
      </c>
      <c r="V2674" s="20" t="str">
        <f>TEXT(Table1[[#This Row],[Date]],"mmm-yyyy")</f>
        <v>Aug-2025</v>
      </c>
    </row>
    <row r="2675" spans="1:22" x14ac:dyDescent="0.2">
      <c r="A2675" s="11">
        <f t="shared" si="41"/>
        <v>45880</v>
      </c>
      <c r="B2675" s="12" t="s">
        <v>20</v>
      </c>
      <c r="C2675" s="12" t="str">
        <f>VLOOKUP(D2675, City_Mapping!A:B, 2, FALSE)</f>
        <v>India</v>
      </c>
      <c r="D2675" s="12" t="s">
        <v>28</v>
      </c>
      <c r="E2675" s="12" t="s">
        <v>36</v>
      </c>
      <c r="F2675" s="12" t="s">
        <v>38</v>
      </c>
      <c r="G2675" s="12">
        <v>28313</v>
      </c>
      <c r="H2675" s="12" t="s">
        <v>41</v>
      </c>
      <c r="I2675" s="12" t="s">
        <v>44</v>
      </c>
      <c r="J2675" s="12">
        <v>403767</v>
      </c>
      <c r="K2675" s="12">
        <v>7</v>
      </c>
      <c r="L2675" s="13">
        <v>2749</v>
      </c>
      <c r="M2675" s="14">
        <f>Table1[[#This Row],[Column1]]/100</f>
        <v>0.15</v>
      </c>
      <c r="N2675" s="13">
        <f>Table1[[#This Row],[Unit_Price]]*Table1[[#This Row],[Quantity]]*(1-Table1[[#This Row],[Discount_%]])</f>
        <v>16356.55</v>
      </c>
      <c r="O2675" s="13">
        <v>1602</v>
      </c>
      <c r="P2675" s="13">
        <f>Table1[[#This Row],[Revenue]]-Table1[[#This Row],[Cost]]</f>
        <v>14754.55</v>
      </c>
      <c r="Q2675" s="12" t="s">
        <v>47</v>
      </c>
      <c r="R2675" s="12" t="s">
        <v>51</v>
      </c>
      <c r="S2675" s="12" t="s">
        <v>56</v>
      </c>
      <c r="T2675" s="12">
        <v>4</v>
      </c>
      <c r="U2675" s="12">
        <v>15</v>
      </c>
      <c r="V2675" s="20" t="str">
        <f>TEXT(Table1[[#This Row],[Date]],"mmm-yyyy")</f>
        <v>Aug-2025</v>
      </c>
    </row>
    <row r="2676" spans="1:22" x14ac:dyDescent="0.2">
      <c r="A2676" s="11">
        <f t="shared" si="41"/>
        <v>45880</v>
      </c>
      <c r="B2676" s="12" t="s">
        <v>20</v>
      </c>
      <c r="C2676" s="12" t="str">
        <f>VLOOKUP(D2676, City_Mapping!A:B, 2, FALSE)</f>
        <v>UK</v>
      </c>
      <c r="D2676" s="12" t="s">
        <v>29</v>
      </c>
      <c r="E2676" s="12" t="s">
        <v>35</v>
      </c>
      <c r="F2676" s="12" t="s">
        <v>39</v>
      </c>
      <c r="G2676" s="12">
        <v>85186</v>
      </c>
      <c r="H2676" s="12" t="s">
        <v>42</v>
      </c>
      <c r="I2676" s="12" t="s">
        <v>44</v>
      </c>
      <c r="J2676" s="12">
        <v>116360</v>
      </c>
      <c r="K2676" s="12">
        <v>1</v>
      </c>
      <c r="L2676" s="13">
        <v>4358</v>
      </c>
      <c r="M2676" s="14">
        <f>Table1[[#This Row],[Column1]]/100</f>
        <v>0</v>
      </c>
      <c r="N2676" s="13">
        <f>Table1[[#This Row],[Unit_Price]]*Table1[[#This Row],[Quantity]]*(1-Table1[[#This Row],[Discount_%]])</f>
        <v>4358</v>
      </c>
      <c r="O2676" s="13">
        <v>21139</v>
      </c>
      <c r="P2676" s="13">
        <f>Table1[[#This Row],[Revenue]]-Table1[[#This Row],[Cost]]</f>
        <v>-16781</v>
      </c>
      <c r="Q2676" s="12" t="s">
        <v>46</v>
      </c>
      <c r="R2676" s="12" t="s">
        <v>52</v>
      </c>
      <c r="S2676" s="12" t="s">
        <v>53</v>
      </c>
      <c r="T2676" s="12">
        <v>1</v>
      </c>
      <c r="U2676" s="12">
        <v>0</v>
      </c>
      <c r="V2676" s="20" t="str">
        <f>TEXT(Table1[[#This Row],[Date]],"mmm-yyyy")</f>
        <v>Aug-2025</v>
      </c>
    </row>
    <row r="2677" spans="1:22" x14ac:dyDescent="0.2">
      <c r="A2677" s="11">
        <f t="shared" si="41"/>
        <v>45880</v>
      </c>
      <c r="B2677" s="12" t="s">
        <v>22</v>
      </c>
      <c r="C2677" s="12" t="str">
        <f>VLOOKUP(D2677, City_Mapping!A:B, 2, FALSE)</f>
        <v>India</v>
      </c>
      <c r="D2677" s="12" t="s">
        <v>32</v>
      </c>
      <c r="E2677" s="12" t="s">
        <v>36</v>
      </c>
      <c r="F2677" s="12" t="s">
        <v>40</v>
      </c>
      <c r="G2677" s="12">
        <v>67751</v>
      </c>
      <c r="H2677" s="12" t="s">
        <v>42</v>
      </c>
      <c r="I2677" s="12" t="s">
        <v>45</v>
      </c>
      <c r="J2677" s="12">
        <v>608593</v>
      </c>
      <c r="K2677" s="12">
        <v>3</v>
      </c>
      <c r="L2677" s="13">
        <v>2125</v>
      </c>
      <c r="M2677" s="14">
        <f>Table1[[#This Row],[Column1]]/100</f>
        <v>0.15</v>
      </c>
      <c r="N2677" s="13">
        <f>Table1[[#This Row],[Unit_Price]]*Table1[[#This Row],[Quantity]]*(1-Table1[[#This Row],[Discount_%]])</f>
        <v>5418.75</v>
      </c>
      <c r="O2677" s="13">
        <v>15263</v>
      </c>
      <c r="P2677" s="13">
        <f>Table1[[#This Row],[Revenue]]-Table1[[#This Row],[Cost]]</f>
        <v>-9844.25</v>
      </c>
      <c r="Q2677" s="12" t="s">
        <v>47</v>
      </c>
      <c r="R2677" s="12" t="s">
        <v>51</v>
      </c>
      <c r="S2677" s="12" t="s">
        <v>54</v>
      </c>
      <c r="T2677" s="12">
        <v>1</v>
      </c>
      <c r="U2677" s="12">
        <v>15</v>
      </c>
      <c r="V2677" s="20" t="str">
        <f>TEXT(Table1[[#This Row],[Date]],"mmm-yyyy")</f>
        <v>Aug-2025</v>
      </c>
    </row>
    <row r="2678" spans="1:22" x14ac:dyDescent="0.2">
      <c r="A2678" s="11">
        <f t="shared" si="41"/>
        <v>45881</v>
      </c>
      <c r="B2678" s="12" t="s">
        <v>22</v>
      </c>
      <c r="C2678" s="12" t="str">
        <f>VLOOKUP(D2678, City_Mapping!A:B, 2, FALSE)</f>
        <v>USA</v>
      </c>
      <c r="D2678" s="12" t="s">
        <v>31</v>
      </c>
      <c r="E2678" s="12" t="s">
        <v>34</v>
      </c>
      <c r="F2678" s="12" t="s">
        <v>37</v>
      </c>
      <c r="G2678" s="12">
        <v>62492</v>
      </c>
      <c r="H2678" s="12" t="s">
        <v>41</v>
      </c>
      <c r="I2678" s="12" t="s">
        <v>44</v>
      </c>
      <c r="J2678" s="12">
        <v>376358</v>
      </c>
      <c r="K2678" s="12">
        <v>9</v>
      </c>
      <c r="L2678" s="13">
        <v>3249</v>
      </c>
      <c r="M2678" s="14">
        <f>Table1[[#This Row],[Column1]]/100</f>
        <v>0</v>
      </c>
      <c r="N2678" s="13">
        <f>Table1[[#This Row],[Unit_Price]]*Table1[[#This Row],[Quantity]]*(1-Table1[[#This Row],[Discount_%]])</f>
        <v>29241</v>
      </c>
      <c r="O2678" s="13">
        <v>24074</v>
      </c>
      <c r="P2678" s="13">
        <f>Table1[[#This Row],[Revenue]]-Table1[[#This Row],[Cost]]</f>
        <v>5167</v>
      </c>
      <c r="Q2678" s="12" t="s">
        <v>49</v>
      </c>
      <c r="R2678" s="12" t="s">
        <v>51</v>
      </c>
      <c r="S2678" s="12" t="s">
        <v>55</v>
      </c>
      <c r="T2678" s="12">
        <v>3</v>
      </c>
      <c r="U2678" s="12">
        <v>0</v>
      </c>
      <c r="V2678" s="20" t="str">
        <f>TEXT(Table1[[#This Row],[Date]],"mmm-yyyy")</f>
        <v>Aug-2025</v>
      </c>
    </row>
    <row r="2679" spans="1:22" x14ac:dyDescent="0.2">
      <c r="A2679" s="11">
        <f t="shared" si="41"/>
        <v>45881</v>
      </c>
      <c r="B2679" s="12" t="s">
        <v>23</v>
      </c>
      <c r="C2679" s="12" t="str">
        <f>VLOOKUP(D2679, City_Mapping!A:B, 2, FALSE)</f>
        <v>USA</v>
      </c>
      <c r="D2679" s="12" t="s">
        <v>31</v>
      </c>
      <c r="E2679" s="12" t="s">
        <v>35</v>
      </c>
      <c r="F2679" s="12" t="s">
        <v>38</v>
      </c>
      <c r="G2679" s="12">
        <v>40364</v>
      </c>
      <c r="H2679" s="12" t="s">
        <v>42</v>
      </c>
      <c r="I2679" s="12" t="s">
        <v>44</v>
      </c>
      <c r="J2679" s="12">
        <v>434423</v>
      </c>
      <c r="K2679" s="12">
        <v>7</v>
      </c>
      <c r="L2679" s="13">
        <v>3105</v>
      </c>
      <c r="M2679" s="14">
        <f>Table1[[#This Row],[Column1]]/100</f>
        <v>0.1</v>
      </c>
      <c r="N2679" s="13">
        <f>Table1[[#This Row],[Unit_Price]]*Table1[[#This Row],[Quantity]]*(1-Table1[[#This Row],[Discount_%]])</f>
        <v>19561.5</v>
      </c>
      <c r="O2679" s="13">
        <v>21453</v>
      </c>
      <c r="P2679" s="13">
        <f>Table1[[#This Row],[Revenue]]-Table1[[#This Row],[Cost]]</f>
        <v>-1891.5</v>
      </c>
      <c r="Q2679" s="12" t="s">
        <v>46</v>
      </c>
      <c r="R2679" s="12" t="s">
        <v>51</v>
      </c>
      <c r="S2679" s="12" t="s">
        <v>56</v>
      </c>
      <c r="T2679" s="12">
        <v>1</v>
      </c>
      <c r="U2679" s="12">
        <v>10</v>
      </c>
      <c r="V2679" s="20" t="str">
        <f>TEXT(Table1[[#This Row],[Date]],"mmm-yyyy")</f>
        <v>Aug-2025</v>
      </c>
    </row>
    <row r="2680" spans="1:22" x14ac:dyDescent="0.2">
      <c r="A2680" s="11">
        <f t="shared" si="41"/>
        <v>45881</v>
      </c>
      <c r="B2680" s="12" t="s">
        <v>20</v>
      </c>
      <c r="C2680" s="12" t="str">
        <f>VLOOKUP(D2680, City_Mapping!A:B, 2, FALSE)</f>
        <v>India</v>
      </c>
      <c r="D2680" s="12" t="s">
        <v>32</v>
      </c>
      <c r="E2680" s="12" t="s">
        <v>35</v>
      </c>
      <c r="F2680" s="12" t="s">
        <v>38</v>
      </c>
      <c r="G2680" s="12">
        <v>28361</v>
      </c>
      <c r="H2680" s="12" t="s">
        <v>41</v>
      </c>
      <c r="I2680" s="12" t="s">
        <v>43</v>
      </c>
      <c r="J2680" s="12">
        <v>331964</v>
      </c>
      <c r="K2680" s="12">
        <v>4</v>
      </c>
      <c r="L2680" s="13">
        <v>2347</v>
      </c>
      <c r="M2680" s="14">
        <f>Table1[[#This Row],[Column1]]/100</f>
        <v>0.15</v>
      </c>
      <c r="N2680" s="13">
        <f>Table1[[#This Row],[Unit_Price]]*Table1[[#This Row],[Quantity]]*(1-Table1[[#This Row],[Discount_%]])</f>
        <v>7979.8</v>
      </c>
      <c r="O2680" s="13">
        <v>16621</v>
      </c>
      <c r="P2680" s="13">
        <f>Table1[[#This Row],[Revenue]]-Table1[[#This Row],[Cost]]</f>
        <v>-8641.2000000000007</v>
      </c>
      <c r="Q2680" s="12" t="s">
        <v>48</v>
      </c>
      <c r="R2680" s="12" t="s">
        <v>52</v>
      </c>
      <c r="S2680" s="12" t="s">
        <v>55</v>
      </c>
      <c r="T2680" s="12">
        <v>4</v>
      </c>
      <c r="U2680" s="12">
        <v>15</v>
      </c>
      <c r="V2680" s="20" t="str">
        <f>TEXT(Table1[[#This Row],[Date]],"mmm-yyyy")</f>
        <v>Aug-2025</v>
      </c>
    </row>
    <row r="2681" spans="1:22" x14ac:dyDescent="0.2">
      <c r="A2681" s="11">
        <f t="shared" si="41"/>
        <v>45881</v>
      </c>
      <c r="B2681" s="12" t="s">
        <v>20</v>
      </c>
      <c r="C2681" s="12" t="str">
        <f>VLOOKUP(D2681, City_Mapping!A:B, 2, FALSE)</f>
        <v>India</v>
      </c>
      <c r="D2681" s="12" t="s">
        <v>32</v>
      </c>
      <c r="E2681" s="12" t="s">
        <v>35</v>
      </c>
      <c r="F2681" s="12" t="s">
        <v>37</v>
      </c>
      <c r="G2681" s="12">
        <v>77949</v>
      </c>
      <c r="H2681" s="12" t="s">
        <v>41</v>
      </c>
      <c r="I2681" s="12" t="s">
        <v>45</v>
      </c>
      <c r="J2681" s="12">
        <v>920735</v>
      </c>
      <c r="K2681" s="12">
        <v>6</v>
      </c>
      <c r="L2681" s="13">
        <v>1078</v>
      </c>
      <c r="M2681" s="14">
        <f>Table1[[#This Row],[Column1]]/100</f>
        <v>0.2</v>
      </c>
      <c r="N2681" s="13">
        <f>Table1[[#This Row],[Unit_Price]]*Table1[[#This Row],[Quantity]]*(1-Table1[[#This Row],[Discount_%]])</f>
        <v>5174.4000000000005</v>
      </c>
      <c r="O2681" s="13">
        <v>23704</v>
      </c>
      <c r="P2681" s="13">
        <f>Table1[[#This Row],[Revenue]]-Table1[[#This Row],[Cost]]</f>
        <v>-18529.599999999999</v>
      </c>
      <c r="Q2681" s="12" t="s">
        <v>47</v>
      </c>
      <c r="R2681" s="12" t="s">
        <v>51</v>
      </c>
      <c r="S2681" s="12" t="s">
        <v>53</v>
      </c>
      <c r="T2681" s="12">
        <v>5</v>
      </c>
      <c r="U2681" s="12">
        <v>20</v>
      </c>
      <c r="V2681" s="20" t="str">
        <f>TEXT(Table1[[#This Row],[Date]],"mmm-yyyy")</f>
        <v>Aug-2025</v>
      </c>
    </row>
    <row r="2682" spans="1:22" x14ac:dyDescent="0.2">
      <c r="A2682" s="11">
        <f t="shared" si="41"/>
        <v>45881</v>
      </c>
      <c r="B2682" s="12" t="s">
        <v>22</v>
      </c>
      <c r="C2682" s="12" t="str">
        <f>VLOOKUP(D2682, City_Mapping!A:B, 2, FALSE)</f>
        <v>India</v>
      </c>
      <c r="D2682" s="12" t="s">
        <v>32</v>
      </c>
      <c r="E2682" s="12" t="s">
        <v>36</v>
      </c>
      <c r="F2682" s="12" t="s">
        <v>37</v>
      </c>
      <c r="G2682" s="12">
        <v>41070</v>
      </c>
      <c r="H2682" s="12" t="s">
        <v>42</v>
      </c>
      <c r="I2682" s="12" t="s">
        <v>44</v>
      </c>
      <c r="J2682" s="12">
        <v>884772</v>
      </c>
      <c r="K2682" s="12">
        <v>6</v>
      </c>
      <c r="L2682" s="13">
        <v>1636</v>
      </c>
      <c r="M2682" s="14">
        <f>Table1[[#This Row],[Column1]]/100</f>
        <v>0.2</v>
      </c>
      <c r="N2682" s="13">
        <f>Table1[[#This Row],[Unit_Price]]*Table1[[#This Row],[Quantity]]*(1-Table1[[#This Row],[Discount_%]])</f>
        <v>7852.8</v>
      </c>
      <c r="O2682" s="13">
        <v>15991</v>
      </c>
      <c r="P2682" s="13">
        <f>Table1[[#This Row],[Revenue]]-Table1[[#This Row],[Cost]]</f>
        <v>-8138.2</v>
      </c>
      <c r="Q2682" s="12" t="s">
        <v>48</v>
      </c>
      <c r="R2682" s="12" t="s">
        <v>52</v>
      </c>
      <c r="S2682" s="12" t="s">
        <v>54</v>
      </c>
      <c r="T2682" s="12">
        <v>2</v>
      </c>
      <c r="U2682" s="12">
        <v>20</v>
      </c>
      <c r="V2682" s="20" t="str">
        <f>TEXT(Table1[[#This Row],[Date]],"mmm-yyyy")</f>
        <v>Aug-2025</v>
      </c>
    </row>
    <row r="2683" spans="1:22" x14ac:dyDescent="0.2">
      <c r="A2683" s="11">
        <f t="shared" si="41"/>
        <v>45881</v>
      </c>
      <c r="B2683" s="12" t="s">
        <v>20</v>
      </c>
      <c r="C2683" s="12" t="str">
        <f>VLOOKUP(D2683, City_Mapping!A:B, 2, FALSE)</f>
        <v>India</v>
      </c>
      <c r="D2683" s="12" t="s">
        <v>32</v>
      </c>
      <c r="E2683" s="12" t="s">
        <v>36</v>
      </c>
      <c r="F2683" s="12" t="s">
        <v>38</v>
      </c>
      <c r="G2683" s="12">
        <v>32409</v>
      </c>
      <c r="H2683" s="12" t="s">
        <v>41</v>
      </c>
      <c r="I2683" s="12" t="s">
        <v>44</v>
      </c>
      <c r="J2683" s="12">
        <v>114698</v>
      </c>
      <c r="K2683" s="12">
        <v>3</v>
      </c>
      <c r="L2683" s="13">
        <v>3910</v>
      </c>
      <c r="M2683" s="14">
        <f>Table1[[#This Row],[Column1]]/100</f>
        <v>0</v>
      </c>
      <c r="N2683" s="13">
        <f>Table1[[#This Row],[Unit_Price]]*Table1[[#This Row],[Quantity]]*(1-Table1[[#This Row],[Discount_%]])</f>
        <v>11730</v>
      </c>
      <c r="O2683" s="13">
        <v>6334</v>
      </c>
      <c r="P2683" s="13">
        <f>Table1[[#This Row],[Revenue]]-Table1[[#This Row],[Cost]]</f>
        <v>5396</v>
      </c>
      <c r="Q2683" s="12" t="s">
        <v>48</v>
      </c>
      <c r="R2683" s="12" t="s">
        <v>50</v>
      </c>
      <c r="S2683" s="12" t="s">
        <v>55</v>
      </c>
      <c r="T2683" s="12">
        <v>2</v>
      </c>
      <c r="U2683" s="12">
        <v>0</v>
      </c>
      <c r="V2683" s="20" t="str">
        <f>TEXT(Table1[[#This Row],[Date]],"mmm-yyyy")</f>
        <v>Aug-2025</v>
      </c>
    </row>
    <row r="2684" spans="1:22" x14ac:dyDescent="0.2">
      <c r="A2684" s="11">
        <f t="shared" si="41"/>
        <v>45881</v>
      </c>
      <c r="B2684" s="12" t="s">
        <v>21</v>
      </c>
      <c r="C2684" s="12" t="str">
        <f>VLOOKUP(D2684, City_Mapping!A:B, 2, FALSE)</f>
        <v>India</v>
      </c>
      <c r="D2684" s="12" t="s">
        <v>33</v>
      </c>
      <c r="E2684" s="12" t="s">
        <v>34</v>
      </c>
      <c r="F2684" s="12" t="s">
        <v>37</v>
      </c>
      <c r="G2684" s="12">
        <v>39854</v>
      </c>
      <c r="H2684" s="12" t="s">
        <v>42</v>
      </c>
      <c r="I2684" s="12" t="s">
        <v>44</v>
      </c>
      <c r="J2684" s="12">
        <v>593548</v>
      </c>
      <c r="K2684" s="12">
        <v>2</v>
      </c>
      <c r="L2684" s="13">
        <v>3633</v>
      </c>
      <c r="M2684" s="14">
        <f>Table1[[#This Row],[Column1]]/100</f>
        <v>0.1</v>
      </c>
      <c r="N2684" s="13">
        <f>Table1[[#This Row],[Unit_Price]]*Table1[[#This Row],[Quantity]]*(1-Table1[[#This Row],[Discount_%]])</f>
        <v>6539.4000000000005</v>
      </c>
      <c r="O2684" s="13">
        <v>10179</v>
      </c>
      <c r="P2684" s="13">
        <f>Table1[[#This Row],[Revenue]]-Table1[[#This Row],[Cost]]</f>
        <v>-3639.5999999999995</v>
      </c>
      <c r="Q2684" s="12" t="s">
        <v>49</v>
      </c>
      <c r="R2684" s="12" t="s">
        <v>51</v>
      </c>
      <c r="S2684" s="12" t="s">
        <v>53</v>
      </c>
      <c r="T2684" s="12">
        <v>2</v>
      </c>
      <c r="U2684" s="12">
        <v>10</v>
      </c>
      <c r="V2684" s="20" t="str">
        <f>TEXT(Table1[[#This Row],[Date]],"mmm-yyyy")</f>
        <v>Aug-2025</v>
      </c>
    </row>
    <row r="2685" spans="1:22" x14ac:dyDescent="0.2">
      <c r="A2685" s="11">
        <f t="shared" si="41"/>
        <v>45881</v>
      </c>
      <c r="B2685" s="12" t="s">
        <v>22</v>
      </c>
      <c r="C2685" s="12" t="str">
        <f>VLOOKUP(D2685, City_Mapping!A:B, 2, FALSE)</f>
        <v>USA</v>
      </c>
      <c r="D2685" s="12" t="s">
        <v>31</v>
      </c>
      <c r="E2685" s="12" t="s">
        <v>35</v>
      </c>
      <c r="F2685" s="12" t="s">
        <v>39</v>
      </c>
      <c r="G2685" s="12">
        <v>39655</v>
      </c>
      <c r="H2685" s="12" t="s">
        <v>42</v>
      </c>
      <c r="I2685" s="12" t="s">
        <v>44</v>
      </c>
      <c r="J2685" s="12">
        <v>784962</v>
      </c>
      <c r="K2685" s="12">
        <v>5</v>
      </c>
      <c r="L2685" s="13">
        <v>2774</v>
      </c>
      <c r="M2685" s="14">
        <f>Table1[[#This Row],[Column1]]/100</f>
        <v>0.15</v>
      </c>
      <c r="N2685" s="13">
        <f>Table1[[#This Row],[Unit_Price]]*Table1[[#This Row],[Quantity]]*(1-Table1[[#This Row],[Discount_%]])</f>
        <v>11789.5</v>
      </c>
      <c r="O2685" s="13">
        <v>5236</v>
      </c>
      <c r="P2685" s="13">
        <f>Table1[[#This Row],[Revenue]]-Table1[[#This Row],[Cost]]</f>
        <v>6553.5</v>
      </c>
      <c r="Q2685" s="12" t="s">
        <v>48</v>
      </c>
      <c r="R2685" s="12" t="s">
        <v>52</v>
      </c>
      <c r="S2685" s="12" t="s">
        <v>54</v>
      </c>
      <c r="T2685" s="12">
        <v>5</v>
      </c>
      <c r="U2685" s="12">
        <v>15</v>
      </c>
      <c r="V2685" s="20" t="str">
        <f>TEXT(Table1[[#This Row],[Date]],"mmm-yyyy")</f>
        <v>Aug-2025</v>
      </c>
    </row>
    <row r="2686" spans="1:22" x14ac:dyDescent="0.2">
      <c r="A2686" s="11">
        <f t="shared" si="41"/>
        <v>45881</v>
      </c>
      <c r="B2686" s="12" t="s">
        <v>23</v>
      </c>
      <c r="C2686" s="12" t="str">
        <f>VLOOKUP(D2686, City_Mapping!A:B, 2, FALSE)</f>
        <v>India</v>
      </c>
      <c r="D2686" s="12" t="s">
        <v>33</v>
      </c>
      <c r="E2686" s="12" t="s">
        <v>35</v>
      </c>
      <c r="F2686" s="12" t="s">
        <v>38</v>
      </c>
      <c r="G2686" s="12">
        <v>19952</v>
      </c>
      <c r="H2686" s="12" t="s">
        <v>42</v>
      </c>
      <c r="I2686" s="12" t="s">
        <v>43</v>
      </c>
      <c r="J2686" s="12">
        <v>216544</v>
      </c>
      <c r="K2686" s="12">
        <v>8</v>
      </c>
      <c r="L2686" s="13">
        <v>2721</v>
      </c>
      <c r="M2686" s="14">
        <f>Table1[[#This Row],[Column1]]/100</f>
        <v>0.05</v>
      </c>
      <c r="N2686" s="13">
        <f>Table1[[#This Row],[Unit_Price]]*Table1[[#This Row],[Quantity]]*(1-Table1[[#This Row],[Discount_%]])</f>
        <v>20679.599999999999</v>
      </c>
      <c r="O2686" s="13">
        <v>11507</v>
      </c>
      <c r="P2686" s="13">
        <f>Table1[[#This Row],[Revenue]]-Table1[[#This Row],[Cost]]</f>
        <v>9172.5999999999985</v>
      </c>
      <c r="Q2686" s="12" t="s">
        <v>47</v>
      </c>
      <c r="R2686" s="12" t="s">
        <v>51</v>
      </c>
      <c r="S2686" s="12" t="s">
        <v>56</v>
      </c>
      <c r="T2686" s="12">
        <v>4</v>
      </c>
      <c r="U2686" s="12">
        <v>5</v>
      </c>
      <c r="V2686" s="20" t="str">
        <f>TEXT(Table1[[#This Row],[Date]],"mmm-yyyy")</f>
        <v>Aug-2025</v>
      </c>
    </row>
    <row r="2687" spans="1:22" x14ac:dyDescent="0.2">
      <c r="A2687" s="11">
        <f t="shared" si="41"/>
        <v>45881</v>
      </c>
      <c r="B2687" s="12" t="s">
        <v>22</v>
      </c>
      <c r="C2687" s="12" t="str">
        <f>VLOOKUP(D2687, City_Mapping!A:B, 2, FALSE)</f>
        <v>UAE</v>
      </c>
      <c r="D2687" s="12" t="s">
        <v>30</v>
      </c>
      <c r="E2687" s="12" t="s">
        <v>36</v>
      </c>
      <c r="F2687" s="12" t="s">
        <v>39</v>
      </c>
      <c r="G2687" s="12">
        <v>46365</v>
      </c>
      <c r="H2687" s="12" t="s">
        <v>41</v>
      </c>
      <c r="I2687" s="12" t="s">
        <v>44</v>
      </c>
      <c r="J2687" s="12">
        <v>377091</v>
      </c>
      <c r="K2687" s="12">
        <v>3</v>
      </c>
      <c r="L2687" s="13">
        <v>1657</v>
      </c>
      <c r="M2687" s="14">
        <f>Table1[[#This Row],[Column1]]/100</f>
        <v>0.05</v>
      </c>
      <c r="N2687" s="13">
        <f>Table1[[#This Row],[Unit_Price]]*Table1[[#This Row],[Quantity]]*(1-Table1[[#This Row],[Discount_%]])</f>
        <v>4722.45</v>
      </c>
      <c r="O2687" s="13">
        <v>21618</v>
      </c>
      <c r="P2687" s="13">
        <f>Table1[[#This Row],[Revenue]]-Table1[[#This Row],[Cost]]</f>
        <v>-16895.55</v>
      </c>
      <c r="Q2687" s="12" t="s">
        <v>49</v>
      </c>
      <c r="R2687" s="12" t="s">
        <v>50</v>
      </c>
      <c r="S2687" s="12" t="s">
        <v>55</v>
      </c>
      <c r="T2687" s="12">
        <v>1</v>
      </c>
      <c r="U2687" s="12">
        <v>5</v>
      </c>
      <c r="V2687" s="20" t="str">
        <f>TEXT(Table1[[#This Row],[Date]],"mmm-yyyy")</f>
        <v>Aug-2025</v>
      </c>
    </row>
    <row r="2688" spans="1:22" x14ac:dyDescent="0.2">
      <c r="A2688" s="11">
        <f t="shared" si="41"/>
        <v>45881</v>
      </c>
      <c r="B2688" s="12" t="s">
        <v>20</v>
      </c>
      <c r="C2688" s="12" t="str">
        <f>VLOOKUP(D2688, City_Mapping!A:B, 2, FALSE)</f>
        <v>UAE</v>
      </c>
      <c r="D2688" s="12" t="s">
        <v>30</v>
      </c>
      <c r="E2688" s="12" t="s">
        <v>34</v>
      </c>
      <c r="F2688" s="12" t="s">
        <v>40</v>
      </c>
      <c r="G2688" s="12">
        <v>93298</v>
      </c>
      <c r="H2688" s="12" t="s">
        <v>42</v>
      </c>
      <c r="I2688" s="12" t="s">
        <v>44</v>
      </c>
      <c r="J2688" s="12">
        <v>152338</v>
      </c>
      <c r="K2688" s="12">
        <v>5</v>
      </c>
      <c r="L2688" s="13">
        <v>4358</v>
      </c>
      <c r="M2688" s="14">
        <f>Table1[[#This Row],[Column1]]/100</f>
        <v>0.2</v>
      </c>
      <c r="N2688" s="13">
        <f>Table1[[#This Row],[Unit_Price]]*Table1[[#This Row],[Quantity]]*(1-Table1[[#This Row],[Discount_%]])</f>
        <v>17432</v>
      </c>
      <c r="O2688" s="13">
        <v>4118</v>
      </c>
      <c r="P2688" s="13">
        <f>Table1[[#This Row],[Revenue]]-Table1[[#This Row],[Cost]]</f>
        <v>13314</v>
      </c>
      <c r="Q2688" s="12" t="s">
        <v>49</v>
      </c>
      <c r="R2688" s="12" t="s">
        <v>52</v>
      </c>
      <c r="S2688" s="12" t="s">
        <v>54</v>
      </c>
      <c r="T2688" s="12">
        <v>4</v>
      </c>
      <c r="U2688" s="12">
        <v>20</v>
      </c>
      <c r="V2688" s="20" t="str">
        <f>TEXT(Table1[[#This Row],[Date]],"mmm-yyyy")</f>
        <v>Aug-2025</v>
      </c>
    </row>
    <row r="2689" spans="1:22" x14ac:dyDescent="0.2">
      <c r="A2689" s="11">
        <f t="shared" si="41"/>
        <v>45881</v>
      </c>
      <c r="B2689" s="12" t="s">
        <v>23</v>
      </c>
      <c r="C2689" s="12" t="str">
        <f>VLOOKUP(D2689, City_Mapping!A:B, 2, FALSE)</f>
        <v>USA</v>
      </c>
      <c r="D2689" s="12" t="s">
        <v>31</v>
      </c>
      <c r="E2689" s="12" t="s">
        <v>34</v>
      </c>
      <c r="F2689" s="12" t="s">
        <v>39</v>
      </c>
      <c r="G2689" s="12">
        <v>76156</v>
      </c>
      <c r="H2689" s="12" t="s">
        <v>41</v>
      </c>
      <c r="I2689" s="12" t="s">
        <v>43</v>
      </c>
      <c r="J2689" s="12">
        <v>528753</v>
      </c>
      <c r="K2689" s="12">
        <v>3</v>
      </c>
      <c r="L2689" s="13">
        <v>2149</v>
      </c>
      <c r="M2689" s="14">
        <f>Table1[[#This Row],[Column1]]/100</f>
        <v>0.15</v>
      </c>
      <c r="N2689" s="13">
        <f>Table1[[#This Row],[Unit_Price]]*Table1[[#This Row],[Quantity]]*(1-Table1[[#This Row],[Discount_%]])</f>
        <v>5479.95</v>
      </c>
      <c r="O2689" s="13">
        <v>2083</v>
      </c>
      <c r="P2689" s="13">
        <f>Table1[[#This Row],[Revenue]]-Table1[[#This Row],[Cost]]</f>
        <v>3396.95</v>
      </c>
      <c r="Q2689" s="12" t="s">
        <v>46</v>
      </c>
      <c r="R2689" s="12" t="s">
        <v>50</v>
      </c>
      <c r="S2689" s="12" t="s">
        <v>54</v>
      </c>
      <c r="T2689" s="12">
        <v>3</v>
      </c>
      <c r="U2689" s="12">
        <v>15</v>
      </c>
      <c r="V2689" s="20" t="str">
        <f>TEXT(Table1[[#This Row],[Date]],"mmm-yyyy")</f>
        <v>Aug-2025</v>
      </c>
    </row>
    <row r="2690" spans="1:22" x14ac:dyDescent="0.2">
      <c r="A2690" s="11">
        <f t="shared" si="41"/>
        <v>45882</v>
      </c>
      <c r="B2690" s="12" t="s">
        <v>22</v>
      </c>
      <c r="C2690" s="12" t="str">
        <f>VLOOKUP(D2690, City_Mapping!A:B, 2, FALSE)</f>
        <v>UAE</v>
      </c>
      <c r="D2690" s="12" t="s">
        <v>30</v>
      </c>
      <c r="E2690" s="12" t="s">
        <v>35</v>
      </c>
      <c r="F2690" s="12" t="s">
        <v>37</v>
      </c>
      <c r="G2690" s="12">
        <v>66724</v>
      </c>
      <c r="H2690" s="12" t="s">
        <v>42</v>
      </c>
      <c r="I2690" s="12" t="s">
        <v>45</v>
      </c>
      <c r="J2690" s="12">
        <v>122469</v>
      </c>
      <c r="K2690" s="12">
        <v>7</v>
      </c>
      <c r="L2690" s="13">
        <v>4872</v>
      </c>
      <c r="M2690" s="14">
        <f>Table1[[#This Row],[Column1]]/100</f>
        <v>0.05</v>
      </c>
      <c r="N2690" s="13">
        <f>Table1[[#This Row],[Unit_Price]]*Table1[[#This Row],[Quantity]]*(1-Table1[[#This Row],[Discount_%]])</f>
        <v>32398.799999999999</v>
      </c>
      <c r="O2690" s="13">
        <v>28184</v>
      </c>
      <c r="P2690" s="13">
        <f>Table1[[#This Row],[Revenue]]-Table1[[#This Row],[Cost]]</f>
        <v>4214.7999999999993</v>
      </c>
      <c r="Q2690" s="12" t="s">
        <v>49</v>
      </c>
      <c r="R2690" s="12" t="s">
        <v>50</v>
      </c>
      <c r="S2690" s="12" t="s">
        <v>54</v>
      </c>
      <c r="T2690" s="12">
        <v>4</v>
      </c>
      <c r="U2690" s="12">
        <v>5</v>
      </c>
      <c r="V2690" s="20" t="str">
        <f>TEXT(Table1[[#This Row],[Date]],"mmm-yyyy")</f>
        <v>Aug-2025</v>
      </c>
    </row>
    <row r="2691" spans="1:22" x14ac:dyDescent="0.2">
      <c r="A2691" s="11">
        <f t="shared" si="41"/>
        <v>45882</v>
      </c>
      <c r="B2691" s="12" t="s">
        <v>21</v>
      </c>
      <c r="C2691" s="12" t="str">
        <f>VLOOKUP(D2691, City_Mapping!A:B, 2, FALSE)</f>
        <v>India</v>
      </c>
      <c r="D2691" s="12" t="s">
        <v>32</v>
      </c>
      <c r="E2691" s="12" t="s">
        <v>36</v>
      </c>
      <c r="F2691" s="12" t="s">
        <v>38</v>
      </c>
      <c r="G2691" s="12">
        <v>25455</v>
      </c>
      <c r="H2691" s="12" t="s">
        <v>42</v>
      </c>
      <c r="I2691" s="12" t="s">
        <v>45</v>
      </c>
      <c r="J2691" s="12">
        <v>761846</v>
      </c>
      <c r="K2691" s="12">
        <v>6</v>
      </c>
      <c r="L2691" s="13">
        <v>2086</v>
      </c>
      <c r="M2691" s="14">
        <f>Table1[[#This Row],[Column1]]/100</f>
        <v>0</v>
      </c>
      <c r="N2691" s="13">
        <f>Table1[[#This Row],[Unit_Price]]*Table1[[#This Row],[Quantity]]*(1-Table1[[#This Row],[Discount_%]])</f>
        <v>12516</v>
      </c>
      <c r="O2691" s="13">
        <v>27163</v>
      </c>
      <c r="P2691" s="13">
        <f>Table1[[#This Row],[Revenue]]-Table1[[#This Row],[Cost]]</f>
        <v>-14647</v>
      </c>
      <c r="Q2691" s="12" t="s">
        <v>48</v>
      </c>
      <c r="R2691" s="12" t="s">
        <v>52</v>
      </c>
      <c r="S2691" s="12" t="s">
        <v>53</v>
      </c>
      <c r="T2691" s="12">
        <v>4</v>
      </c>
      <c r="U2691" s="12">
        <v>0</v>
      </c>
      <c r="V2691" s="20" t="str">
        <f>TEXT(Table1[[#This Row],[Date]],"mmm-yyyy")</f>
        <v>Aug-2025</v>
      </c>
    </row>
    <row r="2692" spans="1:22" x14ac:dyDescent="0.2">
      <c r="A2692" s="11">
        <f t="shared" si="41"/>
        <v>45882</v>
      </c>
      <c r="B2692" s="12" t="s">
        <v>21</v>
      </c>
      <c r="C2692" s="12" t="str">
        <f>VLOOKUP(D2692, City_Mapping!A:B, 2, FALSE)</f>
        <v>India</v>
      </c>
      <c r="D2692" s="12" t="s">
        <v>33</v>
      </c>
      <c r="E2692" s="12" t="s">
        <v>35</v>
      </c>
      <c r="F2692" s="12" t="s">
        <v>39</v>
      </c>
      <c r="G2692" s="12">
        <v>97746</v>
      </c>
      <c r="H2692" s="12" t="s">
        <v>41</v>
      </c>
      <c r="I2692" s="12" t="s">
        <v>43</v>
      </c>
      <c r="J2692" s="12">
        <v>697065</v>
      </c>
      <c r="K2692" s="12">
        <v>6</v>
      </c>
      <c r="L2692" s="13">
        <v>2458</v>
      </c>
      <c r="M2692" s="14">
        <f>Table1[[#This Row],[Column1]]/100</f>
        <v>0.15</v>
      </c>
      <c r="N2692" s="13">
        <f>Table1[[#This Row],[Unit_Price]]*Table1[[#This Row],[Quantity]]*(1-Table1[[#This Row],[Discount_%]])</f>
        <v>12535.8</v>
      </c>
      <c r="O2692" s="13">
        <v>18468</v>
      </c>
      <c r="P2692" s="13">
        <f>Table1[[#This Row],[Revenue]]-Table1[[#This Row],[Cost]]</f>
        <v>-5932.2000000000007</v>
      </c>
      <c r="Q2692" s="12" t="s">
        <v>47</v>
      </c>
      <c r="R2692" s="12" t="s">
        <v>51</v>
      </c>
      <c r="S2692" s="12" t="s">
        <v>56</v>
      </c>
      <c r="T2692" s="12">
        <v>2</v>
      </c>
      <c r="U2692" s="12">
        <v>15</v>
      </c>
      <c r="V2692" s="20" t="str">
        <f>TEXT(Table1[[#This Row],[Date]],"mmm-yyyy")</f>
        <v>Aug-2025</v>
      </c>
    </row>
    <row r="2693" spans="1:22" x14ac:dyDescent="0.2">
      <c r="A2693" s="11">
        <f t="shared" si="41"/>
        <v>45882</v>
      </c>
      <c r="B2693" s="12" t="s">
        <v>22</v>
      </c>
      <c r="C2693" s="12" t="str">
        <f>VLOOKUP(D2693, City_Mapping!A:B, 2, FALSE)</f>
        <v>India</v>
      </c>
      <c r="D2693" s="12" t="s">
        <v>32</v>
      </c>
      <c r="E2693" s="12" t="s">
        <v>36</v>
      </c>
      <c r="F2693" s="12" t="s">
        <v>37</v>
      </c>
      <c r="G2693" s="12">
        <v>57673</v>
      </c>
      <c r="H2693" s="12" t="s">
        <v>41</v>
      </c>
      <c r="I2693" s="12" t="s">
        <v>45</v>
      </c>
      <c r="J2693" s="12">
        <v>119371</v>
      </c>
      <c r="K2693" s="12">
        <v>1</v>
      </c>
      <c r="L2693" s="13">
        <v>2823</v>
      </c>
      <c r="M2693" s="14">
        <f>Table1[[#This Row],[Column1]]/100</f>
        <v>0.2</v>
      </c>
      <c r="N2693" s="13">
        <f>Table1[[#This Row],[Unit_Price]]*Table1[[#This Row],[Quantity]]*(1-Table1[[#This Row],[Discount_%]])</f>
        <v>2258.4</v>
      </c>
      <c r="O2693" s="13">
        <v>19133</v>
      </c>
      <c r="P2693" s="13">
        <f>Table1[[#This Row],[Revenue]]-Table1[[#This Row],[Cost]]</f>
        <v>-16874.599999999999</v>
      </c>
      <c r="Q2693" s="12" t="s">
        <v>46</v>
      </c>
      <c r="R2693" s="12" t="s">
        <v>52</v>
      </c>
      <c r="S2693" s="12" t="s">
        <v>56</v>
      </c>
      <c r="T2693" s="12">
        <v>4</v>
      </c>
      <c r="U2693" s="12">
        <v>20</v>
      </c>
      <c r="V2693" s="20" t="str">
        <f>TEXT(Table1[[#This Row],[Date]],"mmm-yyyy")</f>
        <v>Aug-2025</v>
      </c>
    </row>
    <row r="2694" spans="1:22" x14ac:dyDescent="0.2">
      <c r="A2694" s="11">
        <f t="shared" si="41"/>
        <v>45882</v>
      </c>
      <c r="B2694" s="12" t="s">
        <v>21</v>
      </c>
      <c r="C2694" s="12" t="str">
        <f>VLOOKUP(D2694, City_Mapping!A:B, 2, FALSE)</f>
        <v>UAE</v>
      </c>
      <c r="D2694" s="12" t="s">
        <v>30</v>
      </c>
      <c r="E2694" s="12" t="s">
        <v>34</v>
      </c>
      <c r="F2694" s="12" t="s">
        <v>37</v>
      </c>
      <c r="G2694" s="12">
        <v>10974</v>
      </c>
      <c r="H2694" s="12" t="s">
        <v>42</v>
      </c>
      <c r="I2694" s="12" t="s">
        <v>45</v>
      </c>
      <c r="J2694" s="12">
        <v>337511</v>
      </c>
      <c r="K2694" s="12">
        <v>2</v>
      </c>
      <c r="L2694" s="13">
        <v>733</v>
      </c>
      <c r="M2694" s="14">
        <f>Table1[[#This Row],[Column1]]/100</f>
        <v>0.1</v>
      </c>
      <c r="N2694" s="13">
        <f>Table1[[#This Row],[Unit_Price]]*Table1[[#This Row],[Quantity]]*(1-Table1[[#This Row],[Discount_%]])</f>
        <v>1319.4</v>
      </c>
      <c r="O2694" s="13">
        <v>20550</v>
      </c>
      <c r="P2694" s="13">
        <f>Table1[[#This Row],[Revenue]]-Table1[[#This Row],[Cost]]</f>
        <v>-19230.599999999999</v>
      </c>
      <c r="Q2694" s="12" t="s">
        <v>48</v>
      </c>
      <c r="R2694" s="12" t="s">
        <v>50</v>
      </c>
      <c r="S2694" s="12" t="s">
        <v>53</v>
      </c>
      <c r="T2694" s="12">
        <v>5</v>
      </c>
      <c r="U2694" s="12">
        <v>10</v>
      </c>
      <c r="V2694" s="20" t="str">
        <f>TEXT(Table1[[#This Row],[Date]],"mmm-yyyy")</f>
        <v>Aug-2025</v>
      </c>
    </row>
    <row r="2695" spans="1:22" x14ac:dyDescent="0.2">
      <c r="A2695" s="11">
        <f t="shared" si="41"/>
        <v>45882</v>
      </c>
      <c r="B2695" s="12" t="s">
        <v>21</v>
      </c>
      <c r="C2695" s="12" t="str">
        <f>VLOOKUP(D2695, City_Mapping!A:B, 2, FALSE)</f>
        <v>UK</v>
      </c>
      <c r="D2695" s="12" t="s">
        <v>29</v>
      </c>
      <c r="E2695" s="12" t="s">
        <v>35</v>
      </c>
      <c r="F2695" s="12" t="s">
        <v>39</v>
      </c>
      <c r="G2695" s="12">
        <v>22679</v>
      </c>
      <c r="H2695" s="12" t="s">
        <v>41</v>
      </c>
      <c r="I2695" s="12" t="s">
        <v>43</v>
      </c>
      <c r="J2695" s="12">
        <v>787884</v>
      </c>
      <c r="K2695" s="12">
        <v>6</v>
      </c>
      <c r="L2695" s="13">
        <v>1765</v>
      </c>
      <c r="M2695" s="14">
        <f>Table1[[#This Row],[Column1]]/100</f>
        <v>0</v>
      </c>
      <c r="N2695" s="13">
        <f>Table1[[#This Row],[Unit_Price]]*Table1[[#This Row],[Quantity]]*(1-Table1[[#This Row],[Discount_%]])</f>
        <v>10590</v>
      </c>
      <c r="O2695" s="13">
        <v>27231</v>
      </c>
      <c r="P2695" s="13">
        <f>Table1[[#This Row],[Revenue]]-Table1[[#This Row],[Cost]]</f>
        <v>-16641</v>
      </c>
      <c r="Q2695" s="12" t="s">
        <v>49</v>
      </c>
      <c r="R2695" s="12" t="s">
        <v>52</v>
      </c>
      <c r="S2695" s="12" t="s">
        <v>55</v>
      </c>
      <c r="T2695" s="12">
        <v>2</v>
      </c>
      <c r="U2695" s="12">
        <v>0</v>
      </c>
      <c r="V2695" s="20" t="str">
        <f>TEXT(Table1[[#This Row],[Date]],"mmm-yyyy")</f>
        <v>Aug-2025</v>
      </c>
    </row>
    <row r="2696" spans="1:22" x14ac:dyDescent="0.2">
      <c r="A2696" s="11">
        <f t="shared" si="41"/>
        <v>45882</v>
      </c>
      <c r="B2696" s="12" t="s">
        <v>21</v>
      </c>
      <c r="C2696" s="12" t="str">
        <f>VLOOKUP(D2696, City_Mapping!A:B, 2, FALSE)</f>
        <v>India</v>
      </c>
      <c r="D2696" s="12" t="s">
        <v>33</v>
      </c>
      <c r="E2696" s="12" t="s">
        <v>35</v>
      </c>
      <c r="F2696" s="12" t="s">
        <v>38</v>
      </c>
      <c r="G2696" s="12">
        <v>71791</v>
      </c>
      <c r="H2696" s="12" t="s">
        <v>41</v>
      </c>
      <c r="I2696" s="12" t="s">
        <v>44</v>
      </c>
      <c r="J2696" s="12">
        <v>343549</v>
      </c>
      <c r="K2696" s="12">
        <v>8</v>
      </c>
      <c r="L2696" s="13">
        <v>531</v>
      </c>
      <c r="M2696" s="14">
        <f>Table1[[#This Row],[Column1]]/100</f>
        <v>0</v>
      </c>
      <c r="N2696" s="13">
        <f>Table1[[#This Row],[Unit_Price]]*Table1[[#This Row],[Quantity]]*(1-Table1[[#This Row],[Discount_%]])</f>
        <v>4248</v>
      </c>
      <c r="O2696" s="13">
        <v>4546</v>
      </c>
      <c r="P2696" s="13">
        <f>Table1[[#This Row],[Revenue]]-Table1[[#This Row],[Cost]]</f>
        <v>-298</v>
      </c>
      <c r="Q2696" s="12" t="s">
        <v>47</v>
      </c>
      <c r="R2696" s="12" t="s">
        <v>51</v>
      </c>
      <c r="S2696" s="12" t="s">
        <v>53</v>
      </c>
      <c r="T2696" s="12">
        <v>3</v>
      </c>
      <c r="U2696" s="12">
        <v>0</v>
      </c>
      <c r="V2696" s="20" t="str">
        <f>TEXT(Table1[[#This Row],[Date]],"mmm-yyyy")</f>
        <v>Aug-2025</v>
      </c>
    </row>
    <row r="2697" spans="1:22" x14ac:dyDescent="0.2">
      <c r="A2697" s="11">
        <f t="shared" si="41"/>
        <v>45882</v>
      </c>
      <c r="B2697" s="12" t="s">
        <v>23</v>
      </c>
      <c r="C2697" s="12" t="str">
        <f>VLOOKUP(D2697, City_Mapping!A:B, 2, FALSE)</f>
        <v>India</v>
      </c>
      <c r="D2697" s="12" t="s">
        <v>32</v>
      </c>
      <c r="E2697" s="12" t="s">
        <v>35</v>
      </c>
      <c r="F2697" s="12" t="s">
        <v>39</v>
      </c>
      <c r="G2697" s="12">
        <v>37429</v>
      </c>
      <c r="H2697" s="12" t="s">
        <v>42</v>
      </c>
      <c r="I2697" s="12" t="s">
        <v>43</v>
      </c>
      <c r="J2697" s="12">
        <v>752241</v>
      </c>
      <c r="K2697" s="12">
        <v>5</v>
      </c>
      <c r="L2697" s="13">
        <v>3938</v>
      </c>
      <c r="M2697" s="14">
        <f>Table1[[#This Row],[Column1]]/100</f>
        <v>0.15</v>
      </c>
      <c r="N2697" s="13">
        <f>Table1[[#This Row],[Unit_Price]]*Table1[[#This Row],[Quantity]]*(1-Table1[[#This Row],[Discount_%]])</f>
        <v>16736.5</v>
      </c>
      <c r="O2697" s="13">
        <v>9231</v>
      </c>
      <c r="P2697" s="13">
        <f>Table1[[#This Row],[Revenue]]-Table1[[#This Row],[Cost]]</f>
        <v>7505.5</v>
      </c>
      <c r="Q2697" s="12" t="s">
        <v>49</v>
      </c>
      <c r="R2697" s="12" t="s">
        <v>52</v>
      </c>
      <c r="S2697" s="12" t="s">
        <v>56</v>
      </c>
      <c r="T2697" s="12">
        <v>5</v>
      </c>
      <c r="U2697" s="12">
        <v>15</v>
      </c>
      <c r="V2697" s="20" t="str">
        <f>TEXT(Table1[[#This Row],[Date]],"mmm-yyyy")</f>
        <v>Aug-2025</v>
      </c>
    </row>
    <row r="2698" spans="1:22" x14ac:dyDescent="0.2">
      <c r="A2698" s="11">
        <f t="shared" si="41"/>
        <v>45882</v>
      </c>
      <c r="B2698" s="12" t="s">
        <v>21</v>
      </c>
      <c r="C2698" s="12" t="str">
        <f>VLOOKUP(D2698, City_Mapping!A:B, 2, FALSE)</f>
        <v>USA</v>
      </c>
      <c r="D2698" s="12" t="s">
        <v>31</v>
      </c>
      <c r="E2698" s="12" t="s">
        <v>34</v>
      </c>
      <c r="F2698" s="12" t="s">
        <v>40</v>
      </c>
      <c r="G2698" s="12">
        <v>28073</v>
      </c>
      <c r="H2698" s="12" t="s">
        <v>42</v>
      </c>
      <c r="I2698" s="12" t="s">
        <v>43</v>
      </c>
      <c r="J2698" s="12">
        <v>951533</v>
      </c>
      <c r="K2698" s="12">
        <v>2</v>
      </c>
      <c r="L2698" s="13">
        <v>1871</v>
      </c>
      <c r="M2698" s="14">
        <f>Table1[[#This Row],[Column1]]/100</f>
        <v>0.1</v>
      </c>
      <c r="N2698" s="13">
        <f>Table1[[#This Row],[Unit_Price]]*Table1[[#This Row],[Quantity]]*(1-Table1[[#This Row],[Discount_%]])</f>
        <v>3367.8</v>
      </c>
      <c r="O2698" s="13">
        <v>14657</v>
      </c>
      <c r="P2698" s="13">
        <f>Table1[[#This Row],[Revenue]]-Table1[[#This Row],[Cost]]</f>
        <v>-11289.2</v>
      </c>
      <c r="Q2698" s="12" t="s">
        <v>46</v>
      </c>
      <c r="R2698" s="12" t="s">
        <v>50</v>
      </c>
      <c r="S2698" s="12" t="s">
        <v>53</v>
      </c>
      <c r="T2698" s="12">
        <v>5</v>
      </c>
      <c r="U2698" s="12">
        <v>10</v>
      </c>
      <c r="V2698" s="20" t="str">
        <f>TEXT(Table1[[#This Row],[Date]],"mmm-yyyy")</f>
        <v>Aug-2025</v>
      </c>
    </row>
    <row r="2699" spans="1:22" x14ac:dyDescent="0.2">
      <c r="A2699" s="11">
        <f t="shared" si="41"/>
        <v>45882</v>
      </c>
      <c r="B2699" s="12" t="s">
        <v>21</v>
      </c>
      <c r="C2699" s="12" t="str">
        <f>VLOOKUP(D2699, City_Mapping!A:B, 2, FALSE)</f>
        <v>India</v>
      </c>
      <c r="D2699" s="12" t="s">
        <v>32</v>
      </c>
      <c r="E2699" s="12" t="s">
        <v>35</v>
      </c>
      <c r="F2699" s="12" t="s">
        <v>39</v>
      </c>
      <c r="G2699" s="12">
        <v>80207</v>
      </c>
      <c r="H2699" s="12" t="s">
        <v>41</v>
      </c>
      <c r="I2699" s="12" t="s">
        <v>43</v>
      </c>
      <c r="J2699" s="12">
        <v>384618</v>
      </c>
      <c r="K2699" s="12">
        <v>5</v>
      </c>
      <c r="L2699" s="13">
        <v>1259</v>
      </c>
      <c r="M2699" s="14">
        <f>Table1[[#This Row],[Column1]]/100</f>
        <v>0</v>
      </c>
      <c r="N2699" s="13">
        <f>Table1[[#This Row],[Unit_Price]]*Table1[[#This Row],[Quantity]]*(1-Table1[[#This Row],[Discount_%]])</f>
        <v>6295</v>
      </c>
      <c r="O2699" s="13">
        <v>2350</v>
      </c>
      <c r="P2699" s="13">
        <f>Table1[[#This Row],[Revenue]]-Table1[[#This Row],[Cost]]</f>
        <v>3945</v>
      </c>
      <c r="Q2699" s="12" t="s">
        <v>46</v>
      </c>
      <c r="R2699" s="12" t="s">
        <v>51</v>
      </c>
      <c r="S2699" s="12" t="s">
        <v>56</v>
      </c>
      <c r="T2699" s="12">
        <v>3</v>
      </c>
      <c r="U2699" s="12">
        <v>0</v>
      </c>
      <c r="V2699" s="20" t="str">
        <f>TEXT(Table1[[#This Row],[Date]],"mmm-yyyy")</f>
        <v>Aug-2025</v>
      </c>
    </row>
    <row r="2700" spans="1:22" x14ac:dyDescent="0.2">
      <c r="A2700" s="11">
        <f t="shared" si="41"/>
        <v>45882</v>
      </c>
      <c r="B2700" s="12" t="s">
        <v>21</v>
      </c>
      <c r="C2700" s="12" t="str">
        <f>VLOOKUP(D2700, City_Mapping!A:B, 2, FALSE)</f>
        <v>UK</v>
      </c>
      <c r="D2700" s="12" t="s">
        <v>29</v>
      </c>
      <c r="E2700" s="12" t="s">
        <v>34</v>
      </c>
      <c r="F2700" s="12" t="s">
        <v>39</v>
      </c>
      <c r="G2700" s="12">
        <v>40365</v>
      </c>
      <c r="H2700" s="12" t="s">
        <v>42</v>
      </c>
      <c r="I2700" s="12" t="s">
        <v>43</v>
      </c>
      <c r="J2700" s="12">
        <v>440347</v>
      </c>
      <c r="K2700" s="12">
        <v>9</v>
      </c>
      <c r="L2700" s="13">
        <v>3703</v>
      </c>
      <c r="M2700" s="14">
        <f>Table1[[#This Row],[Column1]]/100</f>
        <v>0.1</v>
      </c>
      <c r="N2700" s="13">
        <f>Table1[[#This Row],[Unit_Price]]*Table1[[#This Row],[Quantity]]*(1-Table1[[#This Row],[Discount_%]])</f>
        <v>29994.3</v>
      </c>
      <c r="O2700" s="13">
        <v>19378</v>
      </c>
      <c r="P2700" s="13">
        <f>Table1[[#This Row],[Revenue]]-Table1[[#This Row],[Cost]]</f>
        <v>10616.3</v>
      </c>
      <c r="Q2700" s="12" t="s">
        <v>47</v>
      </c>
      <c r="R2700" s="12" t="s">
        <v>51</v>
      </c>
      <c r="S2700" s="12" t="s">
        <v>56</v>
      </c>
      <c r="T2700" s="12">
        <v>1</v>
      </c>
      <c r="U2700" s="12">
        <v>10</v>
      </c>
      <c r="V2700" s="20" t="str">
        <f>TEXT(Table1[[#This Row],[Date]],"mmm-yyyy")</f>
        <v>Aug-2025</v>
      </c>
    </row>
    <row r="2701" spans="1:22" x14ac:dyDescent="0.2">
      <c r="A2701" s="11">
        <f t="shared" si="41"/>
        <v>45882</v>
      </c>
      <c r="B2701" s="12" t="s">
        <v>23</v>
      </c>
      <c r="C2701" s="12" t="str">
        <f>VLOOKUP(D2701, City_Mapping!A:B, 2, FALSE)</f>
        <v>UAE</v>
      </c>
      <c r="D2701" s="12" t="s">
        <v>30</v>
      </c>
      <c r="E2701" s="12" t="s">
        <v>36</v>
      </c>
      <c r="F2701" s="12" t="s">
        <v>38</v>
      </c>
      <c r="G2701" s="12">
        <v>65928</v>
      </c>
      <c r="H2701" s="12" t="s">
        <v>42</v>
      </c>
      <c r="I2701" s="12" t="s">
        <v>43</v>
      </c>
      <c r="J2701" s="12">
        <v>310409</v>
      </c>
      <c r="K2701" s="12">
        <v>6</v>
      </c>
      <c r="L2701" s="13">
        <v>2294</v>
      </c>
      <c r="M2701" s="14">
        <f>Table1[[#This Row],[Column1]]/100</f>
        <v>0.2</v>
      </c>
      <c r="N2701" s="13">
        <f>Table1[[#This Row],[Unit_Price]]*Table1[[#This Row],[Quantity]]*(1-Table1[[#This Row],[Discount_%]])</f>
        <v>11011.2</v>
      </c>
      <c r="O2701" s="13">
        <v>23964</v>
      </c>
      <c r="P2701" s="13">
        <f>Table1[[#This Row],[Revenue]]-Table1[[#This Row],[Cost]]</f>
        <v>-12952.8</v>
      </c>
      <c r="Q2701" s="12" t="s">
        <v>48</v>
      </c>
      <c r="R2701" s="12" t="s">
        <v>52</v>
      </c>
      <c r="S2701" s="12" t="s">
        <v>56</v>
      </c>
      <c r="T2701" s="12">
        <v>4</v>
      </c>
      <c r="U2701" s="12">
        <v>20</v>
      </c>
      <c r="V2701" s="20" t="str">
        <f>TEXT(Table1[[#This Row],[Date]],"mmm-yyyy")</f>
        <v>Aug-2025</v>
      </c>
    </row>
    <row r="2702" spans="1:22" x14ac:dyDescent="0.2">
      <c r="A2702" s="11">
        <f t="shared" si="41"/>
        <v>45883</v>
      </c>
      <c r="B2702" s="12" t="s">
        <v>22</v>
      </c>
      <c r="C2702" s="12" t="str">
        <f>VLOOKUP(D2702, City_Mapping!A:B, 2, FALSE)</f>
        <v>India</v>
      </c>
      <c r="D2702" s="12" t="s">
        <v>33</v>
      </c>
      <c r="E2702" s="12" t="s">
        <v>34</v>
      </c>
      <c r="F2702" s="12" t="s">
        <v>39</v>
      </c>
      <c r="G2702" s="12">
        <v>84453</v>
      </c>
      <c r="H2702" s="12" t="s">
        <v>42</v>
      </c>
      <c r="I2702" s="12" t="s">
        <v>44</v>
      </c>
      <c r="J2702" s="12">
        <v>207644</v>
      </c>
      <c r="K2702" s="12">
        <v>5</v>
      </c>
      <c r="L2702" s="13">
        <v>1261</v>
      </c>
      <c r="M2702" s="14">
        <f>Table1[[#This Row],[Column1]]/100</f>
        <v>0</v>
      </c>
      <c r="N2702" s="13">
        <f>Table1[[#This Row],[Unit_Price]]*Table1[[#This Row],[Quantity]]*(1-Table1[[#This Row],[Discount_%]])</f>
        <v>6305</v>
      </c>
      <c r="O2702" s="13">
        <v>15140</v>
      </c>
      <c r="P2702" s="13">
        <f>Table1[[#This Row],[Revenue]]-Table1[[#This Row],[Cost]]</f>
        <v>-8835</v>
      </c>
      <c r="Q2702" s="12" t="s">
        <v>47</v>
      </c>
      <c r="R2702" s="12" t="s">
        <v>52</v>
      </c>
      <c r="S2702" s="12" t="s">
        <v>56</v>
      </c>
      <c r="T2702" s="12">
        <v>4</v>
      </c>
      <c r="U2702" s="12">
        <v>0</v>
      </c>
      <c r="V2702" s="20" t="str">
        <f>TEXT(Table1[[#This Row],[Date]],"mmm-yyyy")</f>
        <v>Aug-2025</v>
      </c>
    </row>
    <row r="2703" spans="1:22" x14ac:dyDescent="0.2">
      <c r="A2703" s="11">
        <f t="shared" ref="A2703:A2766" si="42">A2691+1</f>
        <v>45883</v>
      </c>
      <c r="B2703" s="12" t="s">
        <v>20</v>
      </c>
      <c r="C2703" s="12" t="str">
        <f>VLOOKUP(D2703, City_Mapping!A:B, 2, FALSE)</f>
        <v>USA</v>
      </c>
      <c r="D2703" s="12" t="s">
        <v>31</v>
      </c>
      <c r="E2703" s="12" t="s">
        <v>36</v>
      </c>
      <c r="F2703" s="12" t="s">
        <v>37</v>
      </c>
      <c r="G2703" s="12">
        <v>17784</v>
      </c>
      <c r="H2703" s="12" t="s">
        <v>41</v>
      </c>
      <c r="I2703" s="12" t="s">
        <v>45</v>
      </c>
      <c r="J2703" s="12">
        <v>278213</v>
      </c>
      <c r="K2703" s="12">
        <v>6</v>
      </c>
      <c r="L2703" s="13">
        <v>4860</v>
      </c>
      <c r="M2703" s="14">
        <f>Table1[[#This Row],[Column1]]/100</f>
        <v>0.05</v>
      </c>
      <c r="N2703" s="13">
        <f>Table1[[#This Row],[Unit_Price]]*Table1[[#This Row],[Quantity]]*(1-Table1[[#This Row],[Discount_%]])</f>
        <v>27702</v>
      </c>
      <c r="O2703" s="13">
        <v>28029</v>
      </c>
      <c r="P2703" s="13">
        <f>Table1[[#This Row],[Revenue]]-Table1[[#This Row],[Cost]]</f>
        <v>-327</v>
      </c>
      <c r="Q2703" s="12" t="s">
        <v>48</v>
      </c>
      <c r="R2703" s="12" t="s">
        <v>52</v>
      </c>
      <c r="S2703" s="12" t="s">
        <v>55</v>
      </c>
      <c r="T2703" s="12">
        <v>1</v>
      </c>
      <c r="U2703" s="12">
        <v>5</v>
      </c>
      <c r="V2703" s="20" t="str">
        <f>TEXT(Table1[[#This Row],[Date]],"mmm-yyyy")</f>
        <v>Aug-2025</v>
      </c>
    </row>
    <row r="2704" spans="1:22" x14ac:dyDescent="0.2">
      <c r="A2704" s="11">
        <f t="shared" si="42"/>
        <v>45883</v>
      </c>
      <c r="B2704" s="12" t="s">
        <v>21</v>
      </c>
      <c r="C2704" s="12" t="str">
        <f>VLOOKUP(D2704, City_Mapping!A:B, 2, FALSE)</f>
        <v>India</v>
      </c>
      <c r="D2704" s="12" t="s">
        <v>33</v>
      </c>
      <c r="E2704" s="12" t="s">
        <v>34</v>
      </c>
      <c r="F2704" s="12" t="s">
        <v>38</v>
      </c>
      <c r="G2704" s="12">
        <v>22291</v>
      </c>
      <c r="H2704" s="12" t="s">
        <v>41</v>
      </c>
      <c r="I2704" s="12" t="s">
        <v>43</v>
      </c>
      <c r="J2704" s="12">
        <v>215468</v>
      </c>
      <c r="K2704" s="12">
        <v>9</v>
      </c>
      <c r="L2704" s="13">
        <v>4580</v>
      </c>
      <c r="M2704" s="14">
        <f>Table1[[#This Row],[Column1]]/100</f>
        <v>0.2</v>
      </c>
      <c r="N2704" s="13">
        <f>Table1[[#This Row],[Unit_Price]]*Table1[[#This Row],[Quantity]]*(1-Table1[[#This Row],[Discount_%]])</f>
        <v>32976</v>
      </c>
      <c r="O2704" s="13">
        <v>18127</v>
      </c>
      <c r="P2704" s="13">
        <f>Table1[[#This Row],[Revenue]]-Table1[[#This Row],[Cost]]</f>
        <v>14849</v>
      </c>
      <c r="Q2704" s="12" t="s">
        <v>47</v>
      </c>
      <c r="R2704" s="12" t="s">
        <v>50</v>
      </c>
      <c r="S2704" s="12" t="s">
        <v>56</v>
      </c>
      <c r="T2704" s="12">
        <v>3</v>
      </c>
      <c r="U2704" s="12">
        <v>20</v>
      </c>
      <c r="V2704" s="20" t="str">
        <f>TEXT(Table1[[#This Row],[Date]],"mmm-yyyy")</f>
        <v>Aug-2025</v>
      </c>
    </row>
    <row r="2705" spans="1:22" x14ac:dyDescent="0.2">
      <c r="A2705" s="11">
        <f t="shared" si="42"/>
        <v>45883</v>
      </c>
      <c r="B2705" s="12" t="s">
        <v>22</v>
      </c>
      <c r="C2705" s="12" t="str">
        <f>VLOOKUP(D2705, City_Mapping!A:B, 2, FALSE)</f>
        <v>USA</v>
      </c>
      <c r="D2705" s="12" t="s">
        <v>31</v>
      </c>
      <c r="E2705" s="12" t="s">
        <v>34</v>
      </c>
      <c r="F2705" s="12" t="s">
        <v>37</v>
      </c>
      <c r="G2705" s="12">
        <v>94462</v>
      </c>
      <c r="H2705" s="12" t="s">
        <v>41</v>
      </c>
      <c r="I2705" s="12" t="s">
        <v>44</v>
      </c>
      <c r="J2705" s="12">
        <v>628693</v>
      </c>
      <c r="K2705" s="12">
        <v>7</v>
      </c>
      <c r="L2705" s="13">
        <v>781</v>
      </c>
      <c r="M2705" s="14">
        <f>Table1[[#This Row],[Column1]]/100</f>
        <v>0.2</v>
      </c>
      <c r="N2705" s="13">
        <f>Table1[[#This Row],[Unit_Price]]*Table1[[#This Row],[Quantity]]*(1-Table1[[#This Row],[Discount_%]])</f>
        <v>4373.6000000000004</v>
      </c>
      <c r="O2705" s="13">
        <v>4282</v>
      </c>
      <c r="P2705" s="13">
        <f>Table1[[#This Row],[Revenue]]-Table1[[#This Row],[Cost]]</f>
        <v>91.600000000000364</v>
      </c>
      <c r="Q2705" s="12" t="s">
        <v>46</v>
      </c>
      <c r="R2705" s="12" t="s">
        <v>51</v>
      </c>
      <c r="S2705" s="12" t="s">
        <v>54</v>
      </c>
      <c r="T2705" s="12">
        <v>1</v>
      </c>
      <c r="U2705" s="12">
        <v>20</v>
      </c>
      <c r="V2705" s="20" t="str">
        <f>TEXT(Table1[[#This Row],[Date]],"mmm-yyyy")</f>
        <v>Aug-2025</v>
      </c>
    </row>
    <row r="2706" spans="1:22" x14ac:dyDescent="0.2">
      <c r="A2706" s="11">
        <f t="shared" si="42"/>
        <v>45883</v>
      </c>
      <c r="B2706" s="12" t="s">
        <v>21</v>
      </c>
      <c r="C2706" s="12" t="str">
        <f>VLOOKUP(D2706, City_Mapping!A:B, 2, FALSE)</f>
        <v>India</v>
      </c>
      <c r="D2706" s="12" t="s">
        <v>33</v>
      </c>
      <c r="E2706" s="12" t="s">
        <v>35</v>
      </c>
      <c r="F2706" s="12" t="s">
        <v>38</v>
      </c>
      <c r="G2706" s="12">
        <v>36154</v>
      </c>
      <c r="H2706" s="12" t="s">
        <v>42</v>
      </c>
      <c r="I2706" s="12" t="s">
        <v>43</v>
      </c>
      <c r="J2706" s="12">
        <v>364297</v>
      </c>
      <c r="K2706" s="12">
        <v>3</v>
      </c>
      <c r="L2706" s="13">
        <v>4571</v>
      </c>
      <c r="M2706" s="14">
        <f>Table1[[#This Row],[Column1]]/100</f>
        <v>0</v>
      </c>
      <c r="N2706" s="13">
        <f>Table1[[#This Row],[Unit_Price]]*Table1[[#This Row],[Quantity]]*(1-Table1[[#This Row],[Discount_%]])</f>
        <v>13713</v>
      </c>
      <c r="O2706" s="13">
        <v>21517</v>
      </c>
      <c r="P2706" s="13">
        <f>Table1[[#This Row],[Revenue]]-Table1[[#This Row],[Cost]]</f>
        <v>-7804</v>
      </c>
      <c r="Q2706" s="12" t="s">
        <v>46</v>
      </c>
      <c r="R2706" s="12" t="s">
        <v>51</v>
      </c>
      <c r="S2706" s="12" t="s">
        <v>54</v>
      </c>
      <c r="T2706" s="12">
        <v>2</v>
      </c>
      <c r="U2706" s="12">
        <v>0</v>
      </c>
      <c r="V2706" s="20" t="str">
        <f>TEXT(Table1[[#This Row],[Date]],"mmm-yyyy")</f>
        <v>Aug-2025</v>
      </c>
    </row>
    <row r="2707" spans="1:22" x14ac:dyDescent="0.2">
      <c r="A2707" s="11">
        <f t="shared" si="42"/>
        <v>45883</v>
      </c>
      <c r="B2707" s="12" t="s">
        <v>23</v>
      </c>
      <c r="C2707" s="12" t="str">
        <f>VLOOKUP(D2707, City_Mapping!A:B, 2, FALSE)</f>
        <v>UAE</v>
      </c>
      <c r="D2707" s="12" t="s">
        <v>30</v>
      </c>
      <c r="E2707" s="12" t="s">
        <v>34</v>
      </c>
      <c r="F2707" s="12" t="s">
        <v>40</v>
      </c>
      <c r="G2707" s="12">
        <v>35650</v>
      </c>
      <c r="H2707" s="12" t="s">
        <v>41</v>
      </c>
      <c r="I2707" s="12" t="s">
        <v>44</v>
      </c>
      <c r="J2707" s="12">
        <v>911563</v>
      </c>
      <c r="K2707" s="12">
        <v>5</v>
      </c>
      <c r="L2707" s="13">
        <v>4403</v>
      </c>
      <c r="M2707" s="14">
        <f>Table1[[#This Row],[Column1]]/100</f>
        <v>0.05</v>
      </c>
      <c r="N2707" s="13">
        <f>Table1[[#This Row],[Unit_Price]]*Table1[[#This Row],[Quantity]]*(1-Table1[[#This Row],[Discount_%]])</f>
        <v>20914.25</v>
      </c>
      <c r="O2707" s="13">
        <v>7611</v>
      </c>
      <c r="P2707" s="13">
        <f>Table1[[#This Row],[Revenue]]-Table1[[#This Row],[Cost]]</f>
        <v>13303.25</v>
      </c>
      <c r="Q2707" s="12" t="s">
        <v>49</v>
      </c>
      <c r="R2707" s="12" t="s">
        <v>51</v>
      </c>
      <c r="S2707" s="12" t="s">
        <v>56</v>
      </c>
      <c r="T2707" s="12">
        <v>2</v>
      </c>
      <c r="U2707" s="12">
        <v>5</v>
      </c>
      <c r="V2707" s="20" t="str">
        <f>TEXT(Table1[[#This Row],[Date]],"mmm-yyyy")</f>
        <v>Aug-2025</v>
      </c>
    </row>
    <row r="2708" spans="1:22" x14ac:dyDescent="0.2">
      <c r="A2708" s="11">
        <f t="shared" si="42"/>
        <v>45883</v>
      </c>
      <c r="B2708" s="12" t="s">
        <v>22</v>
      </c>
      <c r="C2708" s="12" t="str">
        <f>VLOOKUP(D2708, City_Mapping!A:B, 2, FALSE)</f>
        <v>USA</v>
      </c>
      <c r="D2708" s="12" t="s">
        <v>31</v>
      </c>
      <c r="E2708" s="12" t="s">
        <v>35</v>
      </c>
      <c r="F2708" s="12" t="s">
        <v>40</v>
      </c>
      <c r="G2708" s="12">
        <v>78741</v>
      </c>
      <c r="H2708" s="12" t="s">
        <v>42</v>
      </c>
      <c r="I2708" s="12" t="s">
        <v>45</v>
      </c>
      <c r="J2708" s="12">
        <v>906112</v>
      </c>
      <c r="K2708" s="12">
        <v>4</v>
      </c>
      <c r="L2708" s="13">
        <v>4555</v>
      </c>
      <c r="M2708" s="14">
        <f>Table1[[#This Row],[Column1]]/100</f>
        <v>0.1</v>
      </c>
      <c r="N2708" s="13">
        <f>Table1[[#This Row],[Unit_Price]]*Table1[[#This Row],[Quantity]]*(1-Table1[[#This Row],[Discount_%]])</f>
        <v>16398</v>
      </c>
      <c r="O2708" s="13">
        <v>11556</v>
      </c>
      <c r="P2708" s="13">
        <f>Table1[[#This Row],[Revenue]]-Table1[[#This Row],[Cost]]</f>
        <v>4842</v>
      </c>
      <c r="Q2708" s="12" t="s">
        <v>46</v>
      </c>
      <c r="R2708" s="12" t="s">
        <v>51</v>
      </c>
      <c r="S2708" s="12" t="s">
        <v>56</v>
      </c>
      <c r="T2708" s="12">
        <v>2</v>
      </c>
      <c r="U2708" s="12">
        <v>10</v>
      </c>
      <c r="V2708" s="20" t="str">
        <f>TEXT(Table1[[#This Row],[Date]],"mmm-yyyy")</f>
        <v>Aug-2025</v>
      </c>
    </row>
    <row r="2709" spans="1:22" x14ac:dyDescent="0.2">
      <c r="A2709" s="11">
        <f t="shared" si="42"/>
        <v>45883</v>
      </c>
      <c r="B2709" s="12" t="s">
        <v>23</v>
      </c>
      <c r="C2709" s="12" t="str">
        <f>VLOOKUP(D2709, City_Mapping!A:B, 2, FALSE)</f>
        <v>India</v>
      </c>
      <c r="D2709" s="12" t="s">
        <v>28</v>
      </c>
      <c r="E2709" s="12" t="s">
        <v>36</v>
      </c>
      <c r="F2709" s="12" t="s">
        <v>40</v>
      </c>
      <c r="G2709" s="12">
        <v>46201</v>
      </c>
      <c r="H2709" s="12" t="s">
        <v>42</v>
      </c>
      <c r="I2709" s="12" t="s">
        <v>44</v>
      </c>
      <c r="J2709" s="12">
        <v>316305</v>
      </c>
      <c r="K2709" s="12">
        <v>5</v>
      </c>
      <c r="L2709" s="13">
        <v>1315</v>
      </c>
      <c r="M2709" s="14">
        <f>Table1[[#This Row],[Column1]]/100</f>
        <v>0.05</v>
      </c>
      <c r="N2709" s="13">
        <f>Table1[[#This Row],[Unit_Price]]*Table1[[#This Row],[Quantity]]*(1-Table1[[#This Row],[Discount_%]])</f>
        <v>6246.25</v>
      </c>
      <c r="O2709" s="13">
        <v>16570</v>
      </c>
      <c r="P2709" s="13">
        <f>Table1[[#This Row],[Revenue]]-Table1[[#This Row],[Cost]]</f>
        <v>-10323.75</v>
      </c>
      <c r="Q2709" s="12" t="s">
        <v>49</v>
      </c>
      <c r="R2709" s="12" t="s">
        <v>51</v>
      </c>
      <c r="S2709" s="12" t="s">
        <v>53</v>
      </c>
      <c r="T2709" s="12">
        <v>1</v>
      </c>
      <c r="U2709" s="12">
        <v>5</v>
      </c>
      <c r="V2709" s="20" t="str">
        <f>TEXT(Table1[[#This Row],[Date]],"mmm-yyyy")</f>
        <v>Aug-2025</v>
      </c>
    </row>
    <row r="2710" spans="1:22" x14ac:dyDescent="0.2">
      <c r="A2710" s="11">
        <f t="shared" si="42"/>
        <v>45883</v>
      </c>
      <c r="B2710" s="12" t="s">
        <v>21</v>
      </c>
      <c r="C2710" s="12" t="str">
        <f>VLOOKUP(D2710, City_Mapping!A:B, 2, FALSE)</f>
        <v>India</v>
      </c>
      <c r="D2710" s="12" t="s">
        <v>33</v>
      </c>
      <c r="E2710" s="12" t="s">
        <v>36</v>
      </c>
      <c r="F2710" s="12" t="s">
        <v>39</v>
      </c>
      <c r="G2710" s="12">
        <v>49479</v>
      </c>
      <c r="H2710" s="12" t="s">
        <v>42</v>
      </c>
      <c r="I2710" s="12" t="s">
        <v>44</v>
      </c>
      <c r="J2710" s="12">
        <v>284716</v>
      </c>
      <c r="K2710" s="12">
        <v>8</v>
      </c>
      <c r="L2710" s="13">
        <v>1970</v>
      </c>
      <c r="M2710" s="14">
        <f>Table1[[#This Row],[Column1]]/100</f>
        <v>0.2</v>
      </c>
      <c r="N2710" s="13">
        <f>Table1[[#This Row],[Unit_Price]]*Table1[[#This Row],[Quantity]]*(1-Table1[[#This Row],[Discount_%]])</f>
        <v>12608</v>
      </c>
      <c r="O2710" s="13">
        <v>26682</v>
      </c>
      <c r="P2710" s="13">
        <f>Table1[[#This Row],[Revenue]]-Table1[[#This Row],[Cost]]</f>
        <v>-14074</v>
      </c>
      <c r="Q2710" s="12" t="s">
        <v>46</v>
      </c>
      <c r="R2710" s="12" t="s">
        <v>50</v>
      </c>
      <c r="S2710" s="12" t="s">
        <v>55</v>
      </c>
      <c r="T2710" s="12">
        <v>5</v>
      </c>
      <c r="U2710" s="12">
        <v>20</v>
      </c>
      <c r="V2710" s="20" t="str">
        <f>TEXT(Table1[[#This Row],[Date]],"mmm-yyyy")</f>
        <v>Aug-2025</v>
      </c>
    </row>
    <row r="2711" spans="1:22" x14ac:dyDescent="0.2">
      <c r="A2711" s="11">
        <f t="shared" si="42"/>
        <v>45883</v>
      </c>
      <c r="B2711" s="12" t="s">
        <v>21</v>
      </c>
      <c r="C2711" s="12" t="str">
        <f>VLOOKUP(D2711, City_Mapping!A:B, 2, FALSE)</f>
        <v>India</v>
      </c>
      <c r="D2711" s="12" t="s">
        <v>33</v>
      </c>
      <c r="E2711" s="12" t="s">
        <v>35</v>
      </c>
      <c r="F2711" s="12" t="s">
        <v>40</v>
      </c>
      <c r="G2711" s="12">
        <v>82920</v>
      </c>
      <c r="H2711" s="12" t="s">
        <v>42</v>
      </c>
      <c r="I2711" s="12" t="s">
        <v>45</v>
      </c>
      <c r="J2711" s="12">
        <v>597816</v>
      </c>
      <c r="K2711" s="12">
        <v>6</v>
      </c>
      <c r="L2711" s="13">
        <v>3787</v>
      </c>
      <c r="M2711" s="14">
        <f>Table1[[#This Row],[Column1]]/100</f>
        <v>0</v>
      </c>
      <c r="N2711" s="13">
        <f>Table1[[#This Row],[Unit_Price]]*Table1[[#This Row],[Quantity]]*(1-Table1[[#This Row],[Discount_%]])</f>
        <v>22722</v>
      </c>
      <c r="O2711" s="13">
        <v>20811</v>
      </c>
      <c r="P2711" s="13">
        <f>Table1[[#This Row],[Revenue]]-Table1[[#This Row],[Cost]]</f>
        <v>1911</v>
      </c>
      <c r="Q2711" s="12" t="s">
        <v>46</v>
      </c>
      <c r="R2711" s="12" t="s">
        <v>51</v>
      </c>
      <c r="S2711" s="12" t="s">
        <v>56</v>
      </c>
      <c r="T2711" s="12">
        <v>2</v>
      </c>
      <c r="U2711" s="12">
        <v>0</v>
      </c>
      <c r="V2711" s="20" t="str">
        <f>TEXT(Table1[[#This Row],[Date]],"mmm-yyyy")</f>
        <v>Aug-2025</v>
      </c>
    </row>
    <row r="2712" spans="1:22" x14ac:dyDescent="0.2">
      <c r="A2712" s="11">
        <f t="shared" si="42"/>
        <v>45883</v>
      </c>
      <c r="B2712" s="12" t="s">
        <v>23</v>
      </c>
      <c r="C2712" s="12" t="str">
        <f>VLOOKUP(D2712, City_Mapping!A:B, 2, FALSE)</f>
        <v>India</v>
      </c>
      <c r="D2712" s="12" t="s">
        <v>32</v>
      </c>
      <c r="E2712" s="12" t="s">
        <v>36</v>
      </c>
      <c r="F2712" s="12" t="s">
        <v>38</v>
      </c>
      <c r="G2712" s="12">
        <v>92797</v>
      </c>
      <c r="H2712" s="12" t="s">
        <v>41</v>
      </c>
      <c r="I2712" s="12" t="s">
        <v>45</v>
      </c>
      <c r="J2712" s="12">
        <v>200887</v>
      </c>
      <c r="K2712" s="12">
        <v>4</v>
      </c>
      <c r="L2712" s="13">
        <v>4759</v>
      </c>
      <c r="M2712" s="14">
        <f>Table1[[#This Row],[Column1]]/100</f>
        <v>0.05</v>
      </c>
      <c r="N2712" s="13">
        <f>Table1[[#This Row],[Unit_Price]]*Table1[[#This Row],[Quantity]]*(1-Table1[[#This Row],[Discount_%]])</f>
        <v>18084.2</v>
      </c>
      <c r="O2712" s="13">
        <v>26205</v>
      </c>
      <c r="P2712" s="13">
        <f>Table1[[#This Row],[Revenue]]-Table1[[#This Row],[Cost]]</f>
        <v>-8120.7999999999993</v>
      </c>
      <c r="Q2712" s="12" t="s">
        <v>49</v>
      </c>
      <c r="R2712" s="12" t="s">
        <v>52</v>
      </c>
      <c r="S2712" s="12" t="s">
        <v>53</v>
      </c>
      <c r="T2712" s="12">
        <v>1</v>
      </c>
      <c r="U2712" s="12">
        <v>5</v>
      </c>
      <c r="V2712" s="20" t="str">
        <f>TEXT(Table1[[#This Row],[Date]],"mmm-yyyy")</f>
        <v>Aug-2025</v>
      </c>
    </row>
    <row r="2713" spans="1:22" x14ac:dyDescent="0.2">
      <c r="A2713" s="11">
        <f t="shared" si="42"/>
        <v>45883</v>
      </c>
      <c r="B2713" s="12" t="s">
        <v>20</v>
      </c>
      <c r="C2713" s="12" t="str">
        <f>VLOOKUP(D2713, City_Mapping!A:B, 2, FALSE)</f>
        <v>USA</v>
      </c>
      <c r="D2713" s="12" t="s">
        <v>31</v>
      </c>
      <c r="E2713" s="12" t="s">
        <v>34</v>
      </c>
      <c r="F2713" s="12" t="s">
        <v>40</v>
      </c>
      <c r="G2713" s="12">
        <v>60243</v>
      </c>
      <c r="H2713" s="12" t="s">
        <v>42</v>
      </c>
      <c r="I2713" s="12" t="s">
        <v>44</v>
      </c>
      <c r="J2713" s="12">
        <v>521499</v>
      </c>
      <c r="K2713" s="12">
        <v>5</v>
      </c>
      <c r="L2713" s="13">
        <v>3085</v>
      </c>
      <c r="M2713" s="14">
        <f>Table1[[#This Row],[Column1]]/100</f>
        <v>0.05</v>
      </c>
      <c r="N2713" s="13">
        <f>Table1[[#This Row],[Unit_Price]]*Table1[[#This Row],[Quantity]]*(1-Table1[[#This Row],[Discount_%]])</f>
        <v>14653.75</v>
      </c>
      <c r="O2713" s="13">
        <v>5910</v>
      </c>
      <c r="P2713" s="13">
        <f>Table1[[#This Row],[Revenue]]-Table1[[#This Row],[Cost]]</f>
        <v>8743.75</v>
      </c>
      <c r="Q2713" s="12" t="s">
        <v>47</v>
      </c>
      <c r="R2713" s="12" t="s">
        <v>50</v>
      </c>
      <c r="S2713" s="12" t="s">
        <v>56</v>
      </c>
      <c r="T2713" s="12">
        <v>2</v>
      </c>
      <c r="U2713" s="12">
        <v>5</v>
      </c>
      <c r="V2713" s="20" t="str">
        <f>TEXT(Table1[[#This Row],[Date]],"mmm-yyyy")</f>
        <v>Aug-2025</v>
      </c>
    </row>
    <row r="2714" spans="1:22" x14ac:dyDescent="0.2">
      <c r="A2714" s="11">
        <f t="shared" si="42"/>
        <v>45884</v>
      </c>
      <c r="B2714" s="12" t="s">
        <v>23</v>
      </c>
      <c r="C2714" s="12" t="str">
        <f>VLOOKUP(D2714, City_Mapping!A:B, 2, FALSE)</f>
        <v>UK</v>
      </c>
      <c r="D2714" s="12" t="s">
        <v>29</v>
      </c>
      <c r="E2714" s="12" t="s">
        <v>35</v>
      </c>
      <c r="F2714" s="12" t="s">
        <v>38</v>
      </c>
      <c r="G2714" s="12">
        <v>78595</v>
      </c>
      <c r="H2714" s="12" t="s">
        <v>42</v>
      </c>
      <c r="I2714" s="12" t="s">
        <v>43</v>
      </c>
      <c r="J2714" s="12">
        <v>201347</v>
      </c>
      <c r="K2714" s="12">
        <v>7</v>
      </c>
      <c r="L2714" s="13">
        <v>1010</v>
      </c>
      <c r="M2714" s="14">
        <f>Table1[[#This Row],[Column1]]/100</f>
        <v>0.2</v>
      </c>
      <c r="N2714" s="13">
        <f>Table1[[#This Row],[Unit_Price]]*Table1[[#This Row],[Quantity]]*(1-Table1[[#This Row],[Discount_%]])</f>
        <v>5656</v>
      </c>
      <c r="O2714" s="13">
        <v>11448</v>
      </c>
      <c r="P2714" s="13">
        <f>Table1[[#This Row],[Revenue]]-Table1[[#This Row],[Cost]]</f>
        <v>-5792</v>
      </c>
      <c r="Q2714" s="12" t="s">
        <v>47</v>
      </c>
      <c r="R2714" s="12" t="s">
        <v>50</v>
      </c>
      <c r="S2714" s="12" t="s">
        <v>55</v>
      </c>
      <c r="T2714" s="12">
        <v>2</v>
      </c>
      <c r="U2714" s="12">
        <v>20</v>
      </c>
      <c r="V2714" s="20" t="str">
        <f>TEXT(Table1[[#This Row],[Date]],"mmm-yyyy")</f>
        <v>Aug-2025</v>
      </c>
    </row>
    <row r="2715" spans="1:22" x14ac:dyDescent="0.2">
      <c r="A2715" s="11">
        <f t="shared" si="42"/>
        <v>45884</v>
      </c>
      <c r="B2715" s="12" t="s">
        <v>21</v>
      </c>
      <c r="C2715" s="12" t="str">
        <f>VLOOKUP(D2715, City_Mapping!A:B, 2, FALSE)</f>
        <v>India</v>
      </c>
      <c r="D2715" s="12" t="s">
        <v>28</v>
      </c>
      <c r="E2715" s="12" t="s">
        <v>35</v>
      </c>
      <c r="F2715" s="12" t="s">
        <v>37</v>
      </c>
      <c r="G2715" s="12">
        <v>41734</v>
      </c>
      <c r="H2715" s="12" t="s">
        <v>41</v>
      </c>
      <c r="I2715" s="12" t="s">
        <v>43</v>
      </c>
      <c r="J2715" s="12">
        <v>946789</v>
      </c>
      <c r="K2715" s="12">
        <v>8</v>
      </c>
      <c r="L2715" s="13">
        <v>1054</v>
      </c>
      <c r="M2715" s="14">
        <f>Table1[[#This Row],[Column1]]/100</f>
        <v>0.1</v>
      </c>
      <c r="N2715" s="13">
        <f>Table1[[#This Row],[Unit_Price]]*Table1[[#This Row],[Quantity]]*(1-Table1[[#This Row],[Discount_%]])</f>
        <v>7588.8</v>
      </c>
      <c r="O2715" s="13">
        <v>4985</v>
      </c>
      <c r="P2715" s="13">
        <f>Table1[[#This Row],[Revenue]]-Table1[[#This Row],[Cost]]</f>
        <v>2603.8000000000002</v>
      </c>
      <c r="Q2715" s="12" t="s">
        <v>47</v>
      </c>
      <c r="R2715" s="12" t="s">
        <v>51</v>
      </c>
      <c r="S2715" s="12" t="s">
        <v>55</v>
      </c>
      <c r="T2715" s="12">
        <v>4</v>
      </c>
      <c r="U2715" s="12">
        <v>10</v>
      </c>
      <c r="V2715" s="20" t="str">
        <f>TEXT(Table1[[#This Row],[Date]],"mmm-yyyy")</f>
        <v>Aug-2025</v>
      </c>
    </row>
    <row r="2716" spans="1:22" x14ac:dyDescent="0.2">
      <c r="A2716" s="11">
        <f t="shared" si="42"/>
        <v>45884</v>
      </c>
      <c r="B2716" s="12" t="s">
        <v>23</v>
      </c>
      <c r="C2716" s="12" t="str">
        <f>VLOOKUP(D2716, City_Mapping!A:B, 2, FALSE)</f>
        <v>UAE</v>
      </c>
      <c r="D2716" s="12" t="s">
        <v>30</v>
      </c>
      <c r="E2716" s="12" t="s">
        <v>35</v>
      </c>
      <c r="F2716" s="12" t="s">
        <v>39</v>
      </c>
      <c r="G2716" s="12">
        <v>98927</v>
      </c>
      <c r="H2716" s="12" t="s">
        <v>42</v>
      </c>
      <c r="I2716" s="12" t="s">
        <v>45</v>
      </c>
      <c r="J2716" s="12">
        <v>843259</v>
      </c>
      <c r="K2716" s="12">
        <v>5</v>
      </c>
      <c r="L2716" s="13">
        <v>4205</v>
      </c>
      <c r="M2716" s="14">
        <f>Table1[[#This Row],[Column1]]/100</f>
        <v>0.05</v>
      </c>
      <c r="N2716" s="13">
        <f>Table1[[#This Row],[Unit_Price]]*Table1[[#This Row],[Quantity]]*(1-Table1[[#This Row],[Discount_%]])</f>
        <v>19973.75</v>
      </c>
      <c r="O2716" s="13">
        <v>23140</v>
      </c>
      <c r="P2716" s="13">
        <f>Table1[[#This Row],[Revenue]]-Table1[[#This Row],[Cost]]</f>
        <v>-3166.25</v>
      </c>
      <c r="Q2716" s="12" t="s">
        <v>48</v>
      </c>
      <c r="R2716" s="12" t="s">
        <v>52</v>
      </c>
      <c r="S2716" s="12" t="s">
        <v>54</v>
      </c>
      <c r="T2716" s="12">
        <v>1</v>
      </c>
      <c r="U2716" s="12">
        <v>5</v>
      </c>
      <c r="V2716" s="20" t="str">
        <f>TEXT(Table1[[#This Row],[Date]],"mmm-yyyy")</f>
        <v>Aug-2025</v>
      </c>
    </row>
    <row r="2717" spans="1:22" x14ac:dyDescent="0.2">
      <c r="A2717" s="11">
        <f t="shared" si="42"/>
        <v>45884</v>
      </c>
      <c r="B2717" s="12" t="s">
        <v>20</v>
      </c>
      <c r="C2717" s="12" t="str">
        <f>VLOOKUP(D2717, City_Mapping!A:B, 2, FALSE)</f>
        <v>India</v>
      </c>
      <c r="D2717" s="12" t="s">
        <v>32</v>
      </c>
      <c r="E2717" s="12" t="s">
        <v>36</v>
      </c>
      <c r="F2717" s="12" t="s">
        <v>37</v>
      </c>
      <c r="G2717" s="12">
        <v>91451</v>
      </c>
      <c r="H2717" s="12" t="s">
        <v>41</v>
      </c>
      <c r="I2717" s="12" t="s">
        <v>43</v>
      </c>
      <c r="J2717" s="12">
        <v>643934</v>
      </c>
      <c r="K2717" s="12">
        <v>2</v>
      </c>
      <c r="L2717" s="13">
        <v>1806</v>
      </c>
      <c r="M2717" s="14">
        <f>Table1[[#This Row],[Column1]]/100</f>
        <v>0.05</v>
      </c>
      <c r="N2717" s="13">
        <f>Table1[[#This Row],[Unit_Price]]*Table1[[#This Row],[Quantity]]*(1-Table1[[#This Row],[Discount_%]])</f>
        <v>3431.3999999999996</v>
      </c>
      <c r="O2717" s="13">
        <v>8443</v>
      </c>
      <c r="P2717" s="13">
        <f>Table1[[#This Row],[Revenue]]-Table1[[#This Row],[Cost]]</f>
        <v>-5011.6000000000004</v>
      </c>
      <c r="Q2717" s="12" t="s">
        <v>48</v>
      </c>
      <c r="R2717" s="12" t="s">
        <v>52</v>
      </c>
      <c r="S2717" s="12" t="s">
        <v>55</v>
      </c>
      <c r="T2717" s="12">
        <v>4</v>
      </c>
      <c r="U2717" s="12">
        <v>5</v>
      </c>
      <c r="V2717" s="20" t="str">
        <f>TEXT(Table1[[#This Row],[Date]],"mmm-yyyy")</f>
        <v>Aug-2025</v>
      </c>
    </row>
    <row r="2718" spans="1:22" x14ac:dyDescent="0.2">
      <c r="A2718" s="11">
        <f t="shared" si="42"/>
        <v>45884</v>
      </c>
      <c r="B2718" s="12" t="s">
        <v>23</v>
      </c>
      <c r="C2718" s="12" t="str">
        <f>VLOOKUP(D2718, City_Mapping!A:B, 2, FALSE)</f>
        <v>India</v>
      </c>
      <c r="D2718" s="12" t="s">
        <v>28</v>
      </c>
      <c r="E2718" s="12" t="s">
        <v>36</v>
      </c>
      <c r="F2718" s="12" t="s">
        <v>37</v>
      </c>
      <c r="G2718" s="12">
        <v>52568</v>
      </c>
      <c r="H2718" s="12" t="s">
        <v>41</v>
      </c>
      <c r="I2718" s="12" t="s">
        <v>45</v>
      </c>
      <c r="J2718" s="12">
        <v>116036</v>
      </c>
      <c r="K2718" s="12">
        <v>6</v>
      </c>
      <c r="L2718" s="13">
        <v>3642</v>
      </c>
      <c r="M2718" s="14">
        <f>Table1[[#This Row],[Column1]]/100</f>
        <v>0.15</v>
      </c>
      <c r="N2718" s="13">
        <f>Table1[[#This Row],[Unit_Price]]*Table1[[#This Row],[Quantity]]*(1-Table1[[#This Row],[Discount_%]])</f>
        <v>18574.2</v>
      </c>
      <c r="O2718" s="13">
        <v>17875</v>
      </c>
      <c r="P2718" s="13">
        <f>Table1[[#This Row],[Revenue]]-Table1[[#This Row],[Cost]]</f>
        <v>699.20000000000073</v>
      </c>
      <c r="Q2718" s="12" t="s">
        <v>46</v>
      </c>
      <c r="R2718" s="12" t="s">
        <v>51</v>
      </c>
      <c r="S2718" s="12" t="s">
        <v>54</v>
      </c>
      <c r="T2718" s="12">
        <v>3</v>
      </c>
      <c r="U2718" s="12">
        <v>15</v>
      </c>
      <c r="V2718" s="20" t="str">
        <f>TEXT(Table1[[#This Row],[Date]],"mmm-yyyy")</f>
        <v>Aug-2025</v>
      </c>
    </row>
    <row r="2719" spans="1:22" x14ac:dyDescent="0.2">
      <c r="A2719" s="11">
        <f t="shared" si="42"/>
        <v>45884</v>
      </c>
      <c r="B2719" s="12" t="s">
        <v>20</v>
      </c>
      <c r="C2719" s="12" t="str">
        <f>VLOOKUP(D2719, City_Mapping!A:B, 2, FALSE)</f>
        <v>USA</v>
      </c>
      <c r="D2719" s="12" t="s">
        <v>31</v>
      </c>
      <c r="E2719" s="12" t="s">
        <v>34</v>
      </c>
      <c r="F2719" s="12" t="s">
        <v>40</v>
      </c>
      <c r="G2719" s="12">
        <v>35793</v>
      </c>
      <c r="H2719" s="12" t="s">
        <v>41</v>
      </c>
      <c r="I2719" s="12" t="s">
        <v>44</v>
      </c>
      <c r="J2719" s="12">
        <v>631014</v>
      </c>
      <c r="K2719" s="12">
        <v>9</v>
      </c>
      <c r="L2719" s="13">
        <v>758</v>
      </c>
      <c r="M2719" s="14">
        <f>Table1[[#This Row],[Column1]]/100</f>
        <v>0.2</v>
      </c>
      <c r="N2719" s="13">
        <f>Table1[[#This Row],[Unit_Price]]*Table1[[#This Row],[Quantity]]*(1-Table1[[#This Row],[Discount_%]])</f>
        <v>5457.6</v>
      </c>
      <c r="O2719" s="13">
        <v>7441</v>
      </c>
      <c r="P2719" s="13">
        <f>Table1[[#This Row],[Revenue]]-Table1[[#This Row],[Cost]]</f>
        <v>-1983.3999999999996</v>
      </c>
      <c r="Q2719" s="12" t="s">
        <v>46</v>
      </c>
      <c r="R2719" s="12" t="s">
        <v>50</v>
      </c>
      <c r="S2719" s="12" t="s">
        <v>55</v>
      </c>
      <c r="T2719" s="12">
        <v>2</v>
      </c>
      <c r="U2719" s="12">
        <v>20</v>
      </c>
      <c r="V2719" s="20" t="str">
        <f>TEXT(Table1[[#This Row],[Date]],"mmm-yyyy")</f>
        <v>Aug-2025</v>
      </c>
    </row>
    <row r="2720" spans="1:22" x14ac:dyDescent="0.2">
      <c r="A2720" s="11">
        <f t="shared" si="42"/>
        <v>45884</v>
      </c>
      <c r="B2720" s="12" t="s">
        <v>20</v>
      </c>
      <c r="C2720" s="12" t="str">
        <f>VLOOKUP(D2720, City_Mapping!A:B, 2, FALSE)</f>
        <v>India</v>
      </c>
      <c r="D2720" s="12" t="s">
        <v>28</v>
      </c>
      <c r="E2720" s="12" t="s">
        <v>34</v>
      </c>
      <c r="F2720" s="12" t="s">
        <v>40</v>
      </c>
      <c r="G2720" s="12">
        <v>62204</v>
      </c>
      <c r="H2720" s="12" t="s">
        <v>42</v>
      </c>
      <c r="I2720" s="12" t="s">
        <v>44</v>
      </c>
      <c r="J2720" s="12">
        <v>202326</v>
      </c>
      <c r="K2720" s="12">
        <v>3</v>
      </c>
      <c r="L2720" s="13">
        <v>1724</v>
      </c>
      <c r="M2720" s="14">
        <f>Table1[[#This Row],[Column1]]/100</f>
        <v>0.15</v>
      </c>
      <c r="N2720" s="13">
        <f>Table1[[#This Row],[Unit_Price]]*Table1[[#This Row],[Quantity]]*(1-Table1[[#This Row],[Discount_%]])</f>
        <v>4396.2</v>
      </c>
      <c r="O2720" s="13">
        <v>8976</v>
      </c>
      <c r="P2720" s="13">
        <f>Table1[[#This Row],[Revenue]]-Table1[[#This Row],[Cost]]</f>
        <v>-4579.8</v>
      </c>
      <c r="Q2720" s="12" t="s">
        <v>46</v>
      </c>
      <c r="R2720" s="12" t="s">
        <v>51</v>
      </c>
      <c r="S2720" s="12" t="s">
        <v>53</v>
      </c>
      <c r="T2720" s="12">
        <v>2</v>
      </c>
      <c r="U2720" s="12">
        <v>15</v>
      </c>
      <c r="V2720" s="20" t="str">
        <f>TEXT(Table1[[#This Row],[Date]],"mmm-yyyy")</f>
        <v>Aug-2025</v>
      </c>
    </row>
    <row r="2721" spans="1:22" x14ac:dyDescent="0.2">
      <c r="A2721" s="11">
        <f t="shared" si="42"/>
        <v>45884</v>
      </c>
      <c r="B2721" s="12" t="s">
        <v>23</v>
      </c>
      <c r="C2721" s="12" t="str">
        <f>VLOOKUP(D2721, City_Mapping!A:B, 2, FALSE)</f>
        <v>India</v>
      </c>
      <c r="D2721" s="12" t="s">
        <v>33</v>
      </c>
      <c r="E2721" s="12" t="s">
        <v>35</v>
      </c>
      <c r="F2721" s="12" t="s">
        <v>40</v>
      </c>
      <c r="G2721" s="12">
        <v>56746</v>
      </c>
      <c r="H2721" s="12" t="s">
        <v>41</v>
      </c>
      <c r="I2721" s="12" t="s">
        <v>43</v>
      </c>
      <c r="J2721" s="12">
        <v>534376</v>
      </c>
      <c r="K2721" s="12">
        <v>7</v>
      </c>
      <c r="L2721" s="13">
        <v>2165</v>
      </c>
      <c r="M2721" s="14">
        <f>Table1[[#This Row],[Column1]]/100</f>
        <v>0.2</v>
      </c>
      <c r="N2721" s="13">
        <f>Table1[[#This Row],[Unit_Price]]*Table1[[#This Row],[Quantity]]*(1-Table1[[#This Row],[Discount_%]])</f>
        <v>12124</v>
      </c>
      <c r="O2721" s="13">
        <v>21537</v>
      </c>
      <c r="P2721" s="13">
        <f>Table1[[#This Row],[Revenue]]-Table1[[#This Row],[Cost]]</f>
        <v>-9413</v>
      </c>
      <c r="Q2721" s="12" t="s">
        <v>49</v>
      </c>
      <c r="R2721" s="12" t="s">
        <v>50</v>
      </c>
      <c r="S2721" s="12" t="s">
        <v>55</v>
      </c>
      <c r="T2721" s="12">
        <v>4</v>
      </c>
      <c r="U2721" s="12">
        <v>20</v>
      </c>
      <c r="V2721" s="20" t="str">
        <f>TEXT(Table1[[#This Row],[Date]],"mmm-yyyy")</f>
        <v>Aug-2025</v>
      </c>
    </row>
    <row r="2722" spans="1:22" x14ac:dyDescent="0.2">
      <c r="A2722" s="11">
        <f t="shared" si="42"/>
        <v>45884</v>
      </c>
      <c r="B2722" s="12" t="s">
        <v>23</v>
      </c>
      <c r="C2722" s="12" t="str">
        <f>VLOOKUP(D2722, City_Mapping!A:B, 2, FALSE)</f>
        <v>India</v>
      </c>
      <c r="D2722" s="12" t="s">
        <v>33</v>
      </c>
      <c r="E2722" s="12" t="s">
        <v>34</v>
      </c>
      <c r="F2722" s="12" t="s">
        <v>37</v>
      </c>
      <c r="G2722" s="12">
        <v>41989</v>
      </c>
      <c r="H2722" s="12" t="s">
        <v>42</v>
      </c>
      <c r="I2722" s="12" t="s">
        <v>45</v>
      </c>
      <c r="J2722" s="12">
        <v>976555</v>
      </c>
      <c r="K2722" s="12">
        <v>8</v>
      </c>
      <c r="L2722" s="13">
        <v>1903</v>
      </c>
      <c r="M2722" s="14">
        <f>Table1[[#This Row],[Column1]]/100</f>
        <v>0.2</v>
      </c>
      <c r="N2722" s="13">
        <f>Table1[[#This Row],[Unit_Price]]*Table1[[#This Row],[Quantity]]*(1-Table1[[#This Row],[Discount_%]])</f>
        <v>12179.2</v>
      </c>
      <c r="O2722" s="13">
        <v>27058</v>
      </c>
      <c r="P2722" s="13">
        <f>Table1[[#This Row],[Revenue]]-Table1[[#This Row],[Cost]]</f>
        <v>-14878.8</v>
      </c>
      <c r="Q2722" s="12" t="s">
        <v>48</v>
      </c>
      <c r="R2722" s="12" t="s">
        <v>51</v>
      </c>
      <c r="S2722" s="12" t="s">
        <v>53</v>
      </c>
      <c r="T2722" s="12">
        <v>1</v>
      </c>
      <c r="U2722" s="12">
        <v>20</v>
      </c>
      <c r="V2722" s="20" t="str">
        <f>TEXT(Table1[[#This Row],[Date]],"mmm-yyyy")</f>
        <v>Aug-2025</v>
      </c>
    </row>
    <row r="2723" spans="1:22" x14ac:dyDescent="0.2">
      <c r="A2723" s="11">
        <f t="shared" si="42"/>
        <v>45884</v>
      </c>
      <c r="B2723" s="12" t="s">
        <v>22</v>
      </c>
      <c r="C2723" s="12" t="str">
        <f>VLOOKUP(D2723, City_Mapping!A:B, 2, FALSE)</f>
        <v>India</v>
      </c>
      <c r="D2723" s="12" t="s">
        <v>32</v>
      </c>
      <c r="E2723" s="12" t="s">
        <v>36</v>
      </c>
      <c r="F2723" s="12" t="s">
        <v>39</v>
      </c>
      <c r="G2723" s="12">
        <v>59465</v>
      </c>
      <c r="H2723" s="12" t="s">
        <v>41</v>
      </c>
      <c r="I2723" s="12" t="s">
        <v>43</v>
      </c>
      <c r="J2723" s="12">
        <v>318163</v>
      </c>
      <c r="K2723" s="12">
        <v>6</v>
      </c>
      <c r="L2723" s="13">
        <v>2365</v>
      </c>
      <c r="M2723" s="14">
        <f>Table1[[#This Row],[Column1]]/100</f>
        <v>0.15</v>
      </c>
      <c r="N2723" s="13">
        <f>Table1[[#This Row],[Unit_Price]]*Table1[[#This Row],[Quantity]]*(1-Table1[[#This Row],[Discount_%]])</f>
        <v>12061.5</v>
      </c>
      <c r="O2723" s="13">
        <v>2949</v>
      </c>
      <c r="P2723" s="13">
        <f>Table1[[#This Row],[Revenue]]-Table1[[#This Row],[Cost]]</f>
        <v>9112.5</v>
      </c>
      <c r="Q2723" s="12" t="s">
        <v>48</v>
      </c>
      <c r="R2723" s="12" t="s">
        <v>52</v>
      </c>
      <c r="S2723" s="12" t="s">
        <v>54</v>
      </c>
      <c r="T2723" s="12">
        <v>5</v>
      </c>
      <c r="U2723" s="12">
        <v>15</v>
      </c>
      <c r="V2723" s="20" t="str">
        <f>TEXT(Table1[[#This Row],[Date]],"mmm-yyyy")</f>
        <v>Aug-2025</v>
      </c>
    </row>
    <row r="2724" spans="1:22" x14ac:dyDescent="0.2">
      <c r="A2724" s="11">
        <f t="shared" si="42"/>
        <v>45884</v>
      </c>
      <c r="B2724" s="12" t="s">
        <v>21</v>
      </c>
      <c r="C2724" s="12" t="str">
        <f>VLOOKUP(D2724, City_Mapping!A:B, 2, FALSE)</f>
        <v>USA</v>
      </c>
      <c r="D2724" s="12" t="s">
        <v>31</v>
      </c>
      <c r="E2724" s="12" t="s">
        <v>34</v>
      </c>
      <c r="F2724" s="12" t="s">
        <v>39</v>
      </c>
      <c r="G2724" s="12">
        <v>71383</v>
      </c>
      <c r="H2724" s="12" t="s">
        <v>41</v>
      </c>
      <c r="I2724" s="12" t="s">
        <v>43</v>
      </c>
      <c r="J2724" s="12">
        <v>901535</v>
      </c>
      <c r="K2724" s="12">
        <v>3</v>
      </c>
      <c r="L2724" s="13">
        <v>1265</v>
      </c>
      <c r="M2724" s="14">
        <f>Table1[[#This Row],[Column1]]/100</f>
        <v>0.1</v>
      </c>
      <c r="N2724" s="13">
        <f>Table1[[#This Row],[Unit_Price]]*Table1[[#This Row],[Quantity]]*(1-Table1[[#This Row],[Discount_%]])</f>
        <v>3415.5</v>
      </c>
      <c r="O2724" s="13">
        <v>28019</v>
      </c>
      <c r="P2724" s="13">
        <f>Table1[[#This Row],[Revenue]]-Table1[[#This Row],[Cost]]</f>
        <v>-24603.5</v>
      </c>
      <c r="Q2724" s="12" t="s">
        <v>47</v>
      </c>
      <c r="R2724" s="12" t="s">
        <v>51</v>
      </c>
      <c r="S2724" s="12" t="s">
        <v>53</v>
      </c>
      <c r="T2724" s="12">
        <v>5</v>
      </c>
      <c r="U2724" s="12">
        <v>10</v>
      </c>
      <c r="V2724" s="20" t="str">
        <f>TEXT(Table1[[#This Row],[Date]],"mmm-yyyy")</f>
        <v>Aug-2025</v>
      </c>
    </row>
    <row r="2725" spans="1:22" x14ac:dyDescent="0.2">
      <c r="A2725" s="11">
        <f t="shared" si="42"/>
        <v>45884</v>
      </c>
      <c r="B2725" s="12" t="s">
        <v>20</v>
      </c>
      <c r="C2725" s="12" t="str">
        <f>VLOOKUP(D2725, City_Mapping!A:B, 2, FALSE)</f>
        <v>USA</v>
      </c>
      <c r="D2725" s="12" t="s">
        <v>31</v>
      </c>
      <c r="E2725" s="12" t="s">
        <v>36</v>
      </c>
      <c r="F2725" s="12" t="s">
        <v>37</v>
      </c>
      <c r="G2725" s="12">
        <v>26767</v>
      </c>
      <c r="H2725" s="12" t="s">
        <v>41</v>
      </c>
      <c r="I2725" s="12" t="s">
        <v>44</v>
      </c>
      <c r="J2725" s="12">
        <v>453581</v>
      </c>
      <c r="K2725" s="12">
        <v>1</v>
      </c>
      <c r="L2725" s="13">
        <v>564</v>
      </c>
      <c r="M2725" s="14">
        <f>Table1[[#This Row],[Column1]]/100</f>
        <v>0.1</v>
      </c>
      <c r="N2725" s="13">
        <f>Table1[[#This Row],[Unit_Price]]*Table1[[#This Row],[Quantity]]*(1-Table1[[#This Row],[Discount_%]])</f>
        <v>507.6</v>
      </c>
      <c r="O2725" s="13">
        <v>22877</v>
      </c>
      <c r="P2725" s="13">
        <f>Table1[[#This Row],[Revenue]]-Table1[[#This Row],[Cost]]</f>
        <v>-22369.4</v>
      </c>
      <c r="Q2725" s="12" t="s">
        <v>48</v>
      </c>
      <c r="R2725" s="12" t="s">
        <v>52</v>
      </c>
      <c r="S2725" s="12" t="s">
        <v>54</v>
      </c>
      <c r="T2725" s="12">
        <v>3</v>
      </c>
      <c r="U2725" s="12">
        <v>10</v>
      </c>
      <c r="V2725" s="20" t="str">
        <f>TEXT(Table1[[#This Row],[Date]],"mmm-yyyy")</f>
        <v>Aug-2025</v>
      </c>
    </row>
    <row r="2726" spans="1:22" x14ac:dyDescent="0.2">
      <c r="A2726" s="11">
        <f t="shared" si="42"/>
        <v>45885</v>
      </c>
      <c r="B2726" s="12" t="s">
        <v>22</v>
      </c>
      <c r="C2726" s="12" t="str">
        <f>VLOOKUP(D2726, City_Mapping!A:B, 2, FALSE)</f>
        <v>India</v>
      </c>
      <c r="D2726" s="12" t="s">
        <v>28</v>
      </c>
      <c r="E2726" s="12" t="s">
        <v>34</v>
      </c>
      <c r="F2726" s="12" t="s">
        <v>39</v>
      </c>
      <c r="G2726" s="12">
        <v>48652</v>
      </c>
      <c r="H2726" s="12" t="s">
        <v>41</v>
      </c>
      <c r="I2726" s="12" t="s">
        <v>43</v>
      </c>
      <c r="J2726" s="12">
        <v>261639</v>
      </c>
      <c r="K2726" s="12">
        <v>3</v>
      </c>
      <c r="L2726" s="13">
        <v>3949</v>
      </c>
      <c r="M2726" s="14">
        <f>Table1[[#This Row],[Column1]]/100</f>
        <v>0.2</v>
      </c>
      <c r="N2726" s="13">
        <f>Table1[[#This Row],[Unit_Price]]*Table1[[#This Row],[Quantity]]*(1-Table1[[#This Row],[Discount_%]])</f>
        <v>9477.6</v>
      </c>
      <c r="O2726" s="13">
        <v>4133</v>
      </c>
      <c r="P2726" s="13">
        <f>Table1[[#This Row],[Revenue]]-Table1[[#This Row],[Cost]]</f>
        <v>5344.6</v>
      </c>
      <c r="Q2726" s="12" t="s">
        <v>49</v>
      </c>
      <c r="R2726" s="12" t="s">
        <v>51</v>
      </c>
      <c r="S2726" s="12" t="s">
        <v>55</v>
      </c>
      <c r="T2726" s="12">
        <v>1</v>
      </c>
      <c r="U2726" s="12">
        <v>20</v>
      </c>
      <c r="V2726" s="20" t="str">
        <f>TEXT(Table1[[#This Row],[Date]],"mmm-yyyy")</f>
        <v>Aug-2025</v>
      </c>
    </row>
    <row r="2727" spans="1:22" x14ac:dyDescent="0.2">
      <c r="A2727" s="11">
        <f t="shared" si="42"/>
        <v>45885</v>
      </c>
      <c r="B2727" s="12" t="s">
        <v>23</v>
      </c>
      <c r="C2727" s="12" t="str">
        <f>VLOOKUP(D2727, City_Mapping!A:B, 2, FALSE)</f>
        <v>India</v>
      </c>
      <c r="D2727" s="12" t="s">
        <v>32</v>
      </c>
      <c r="E2727" s="12" t="s">
        <v>36</v>
      </c>
      <c r="F2727" s="12" t="s">
        <v>37</v>
      </c>
      <c r="G2727" s="12">
        <v>93732</v>
      </c>
      <c r="H2727" s="12" t="s">
        <v>42</v>
      </c>
      <c r="I2727" s="12" t="s">
        <v>44</v>
      </c>
      <c r="J2727" s="12">
        <v>750539</v>
      </c>
      <c r="K2727" s="12">
        <v>6</v>
      </c>
      <c r="L2727" s="13">
        <v>3205</v>
      </c>
      <c r="M2727" s="14">
        <f>Table1[[#This Row],[Column1]]/100</f>
        <v>0.15</v>
      </c>
      <c r="N2727" s="13">
        <f>Table1[[#This Row],[Unit_Price]]*Table1[[#This Row],[Quantity]]*(1-Table1[[#This Row],[Discount_%]])</f>
        <v>16345.5</v>
      </c>
      <c r="O2727" s="13">
        <v>12709</v>
      </c>
      <c r="P2727" s="13">
        <f>Table1[[#This Row],[Revenue]]-Table1[[#This Row],[Cost]]</f>
        <v>3636.5</v>
      </c>
      <c r="Q2727" s="12" t="s">
        <v>49</v>
      </c>
      <c r="R2727" s="12" t="s">
        <v>52</v>
      </c>
      <c r="S2727" s="12" t="s">
        <v>53</v>
      </c>
      <c r="T2727" s="12">
        <v>1</v>
      </c>
      <c r="U2727" s="12">
        <v>15</v>
      </c>
      <c r="V2727" s="20" t="str">
        <f>TEXT(Table1[[#This Row],[Date]],"mmm-yyyy")</f>
        <v>Aug-2025</v>
      </c>
    </row>
    <row r="2728" spans="1:22" x14ac:dyDescent="0.2">
      <c r="A2728" s="11">
        <f t="shared" si="42"/>
        <v>45885</v>
      </c>
      <c r="B2728" s="12" t="s">
        <v>21</v>
      </c>
      <c r="C2728" s="12" t="str">
        <f>VLOOKUP(D2728, City_Mapping!A:B, 2, FALSE)</f>
        <v>USA</v>
      </c>
      <c r="D2728" s="12" t="s">
        <v>31</v>
      </c>
      <c r="E2728" s="12" t="s">
        <v>36</v>
      </c>
      <c r="F2728" s="12" t="s">
        <v>37</v>
      </c>
      <c r="G2728" s="12">
        <v>94244</v>
      </c>
      <c r="H2728" s="12" t="s">
        <v>42</v>
      </c>
      <c r="I2728" s="12" t="s">
        <v>45</v>
      </c>
      <c r="J2728" s="12">
        <v>603782</v>
      </c>
      <c r="K2728" s="12">
        <v>4</v>
      </c>
      <c r="L2728" s="13">
        <v>695</v>
      </c>
      <c r="M2728" s="14">
        <f>Table1[[#This Row],[Column1]]/100</f>
        <v>0.05</v>
      </c>
      <c r="N2728" s="13">
        <f>Table1[[#This Row],[Unit_Price]]*Table1[[#This Row],[Quantity]]*(1-Table1[[#This Row],[Discount_%]])</f>
        <v>2641</v>
      </c>
      <c r="O2728" s="13">
        <v>3134</v>
      </c>
      <c r="P2728" s="13">
        <f>Table1[[#This Row],[Revenue]]-Table1[[#This Row],[Cost]]</f>
        <v>-493</v>
      </c>
      <c r="Q2728" s="12" t="s">
        <v>49</v>
      </c>
      <c r="R2728" s="12" t="s">
        <v>52</v>
      </c>
      <c r="S2728" s="12" t="s">
        <v>53</v>
      </c>
      <c r="T2728" s="12">
        <v>4</v>
      </c>
      <c r="U2728" s="12">
        <v>5</v>
      </c>
      <c r="V2728" s="20" t="str">
        <f>TEXT(Table1[[#This Row],[Date]],"mmm-yyyy")</f>
        <v>Aug-2025</v>
      </c>
    </row>
    <row r="2729" spans="1:22" x14ac:dyDescent="0.2">
      <c r="A2729" s="11">
        <f t="shared" si="42"/>
        <v>45885</v>
      </c>
      <c r="B2729" s="12" t="s">
        <v>22</v>
      </c>
      <c r="C2729" s="12" t="str">
        <f>VLOOKUP(D2729, City_Mapping!A:B, 2, FALSE)</f>
        <v>UK</v>
      </c>
      <c r="D2729" s="12" t="s">
        <v>29</v>
      </c>
      <c r="E2729" s="12" t="s">
        <v>34</v>
      </c>
      <c r="F2729" s="12" t="s">
        <v>39</v>
      </c>
      <c r="G2729" s="12">
        <v>23383</v>
      </c>
      <c r="H2729" s="12" t="s">
        <v>41</v>
      </c>
      <c r="I2729" s="12" t="s">
        <v>43</v>
      </c>
      <c r="J2729" s="12">
        <v>204968</v>
      </c>
      <c r="K2729" s="12">
        <v>1</v>
      </c>
      <c r="L2729" s="13">
        <v>1883</v>
      </c>
      <c r="M2729" s="14">
        <f>Table1[[#This Row],[Column1]]/100</f>
        <v>0.2</v>
      </c>
      <c r="N2729" s="13">
        <f>Table1[[#This Row],[Unit_Price]]*Table1[[#This Row],[Quantity]]*(1-Table1[[#This Row],[Discount_%]])</f>
        <v>1506.4</v>
      </c>
      <c r="O2729" s="13">
        <v>27437</v>
      </c>
      <c r="P2729" s="13">
        <f>Table1[[#This Row],[Revenue]]-Table1[[#This Row],[Cost]]</f>
        <v>-25930.6</v>
      </c>
      <c r="Q2729" s="12" t="s">
        <v>49</v>
      </c>
      <c r="R2729" s="12" t="s">
        <v>52</v>
      </c>
      <c r="S2729" s="12" t="s">
        <v>54</v>
      </c>
      <c r="T2729" s="12">
        <v>2</v>
      </c>
      <c r="U2729" s="12">
        <v>20</v>
      </c>
      <c r="V2729" s="20" t="str">
        <f>TEXT(Table1[[#This Row],[Date]],"mmm-yyyy")</f>
        <v>Aug-2025</v>
      </c>
    </row>
    <row r="2730" spans="1:22" x14ac:dyDescent="0.2">
      <c r="A2730" s="11">
        <f t="shared" si="42"/>
        <v>45885</v>
      </c>
      <c r="B2730" s="12" t="s">
        <v>20</v>
      </c>
      <c r="C2730" s="12" t="str">
        <f>VLOOKUP(D2730, City_Mapping!A:B, 2, FALSE)</f>
        <v>UK</v>
      </c>
      <c r="D2730" s="12" t="s">
        <v>29</v>
      </c>
      <c r="E2730" s="12" t="s">
        <v>34</v>
      </c>
      <c r="F2730" s="12" t="s">
        <v>38</v>
      </c>
      <c r="G2730" s="12">
        <v>80784</v>
      </c>
      <c r="H2730" s="12" t="s">
        <v>41</v>
      </c>
      <c r="I2730" s="12" t="s">
        <v>44</v>
      </c>
      <c r="J2730" s="12">
        <v>385835</v>
      </c>
      <c r="K2730" s="12">
        <v>6</v>
      </c>
      <c r="L2730" s="13">
        <v>2935</v>
      </c>
      <c r="M2730" s="14">
        <f>Table1[[#This Row],[Column1]]/100</f>
        <v>0.2</v>
      </c>
      <c r="N2730" s="13">
        <f>Table1[[#This Row],[Unit_Price]]*Table1[[#This Row],[Quantity]]*(1-Table1[[#This Row],[Discount_%]])</f>
        <v>14088</v>
      </c>
      <c r="O2730" s="13">
        <v>1610</v>
      </c>
      <c r="P2730" s="13">
        <f>Table1[[#This Row],[Revenue]]-Table1[[#This Row],[Cost]]</f>
        <v>12478</v>
      </c>
      <c r="Q2730" s="12" t="s">
        <v>46</v>
      </c>
      <c r="R2730" s="12" t="s">
        <v>52</v>
      </c>
      <c r="S2730" s="12" t="s">
        <v>55</v>
      </c>
      <c r="T2730" s="12">
        <v>2</v>
      </c>
      <c r="U2730" s="12">
        <v>20</v>
      </c>
      <c r="V2730" s="20" t="str">
        <f>TEXT(Table1[[#This Row],[Date]],"mmm-yyyy")</f>
        <v>Aug-2025</v>
      </c>
    </row>
    <row r="2731" spans="1:22" x14ac:dyDescent="0.2">
      <c r="A2731" s="11">
        <f t="shared" si="42"/>
        <v>45885</v>
      </c>
      <c r="B2731" s="12" t="s">
        <v>22</v>
      </c>
      <c r="C2731" s="12" t="str">
        <f>VLOOKUP(D2731, City_Mapping!A:B, 2, FALSE)</f>
        <v>India</v>
      </c>
      <c r="D2731" s="12" t="s">
        <v>33</v>
      </c>
      <c r="E2731" s="12" t="s">
        <v>36</v>
      </c>
      <c r="F2731" s="12" t="s">
        <v>38</v>
      </c>
      <c r="G2731" s="12">
        <v>70089</v>
      </c>
      <c r="H2731" s="12" t="s">
        <v>41</v>
      </c>
      <c r="I2731" s="12" t="s">
        <v>43</v>
      </c>
      <c r="J2731" s="12">
        <v>220931</v>
      </c>
      <c r="K2731" s="12">
        <v>1</v>
      </c>
      <c r="L2731" s="13">
        <v>4660</v>
      </c>
      <c r="M2731" s="14">
        <f>Table1[[#This Row],[Column1]]/100</f>
        <v>0</v>
      </c>
      <c r="N2731" s="13">
        <f>Table1[[#This Row],[Unit_Price]]*Table1[[#This Row],[Quantity]]*(1-Table1[[#This Row],[Discount_%]])</f>
        <v>4660</v>
      </c>
      <c r="O2731" s="13">
        <v>8566</v>
      </c>
      <c r="P2731" s="13">
        <f>Table1[[#This Row],[Revenue]]-Table1[[#This Row],[Cost]]</f>
        <v>-3906</v>
      </c>
      <c r="Q2731" s="12" t="s">
        <v>49</v>
      </c>
      <c r="R2731" s="12" t="s">
        <v>52</v>
      </c>
      <c r="S2731" s="12" t="s">
        <v>56</v>
      </c>
      <c r="T2731" s="12">
        <v>1</v>
      </c>
      <c r="U2731" s="12">
        <v>0</v>
      </c>
      <c r="V2731" s="20" t="str">
        <f>TEXT(Table1[[#This Row],[Date]],"mmm-yyyy")</f>
        <v>Aug-2025</v>
      </c>
    </row>
    <row r="2732" spans="1:22" x14ac:dyDescent="0.2">
      <c r="A2732" s="11">
        <f t="shared" si="42"/>
        <v>45885</v>
      </c>
      <c r="B2732" s="12" t="s">
        <v>20</v>
      </c>
      <c r="C2732" s="12" t="str">
        <f>VLOOKUP(D2732, City_Mapping!A:B, 2, FALSE)</f>
        <v>India</v>
      </c>
      <c r="D2732" s="12" t="s">
        <v>28</v>
      </c>
      <c r="E2732" s="12" t="s">
        <v>35</v>
      </c>
      <c r="F2732" s="12" t="s">
        <v>40</v>
      </c>
      <c r="G2732" s="12">
        <v>36440</v>
      </c>
      <c r="H2732" s="12" t="s">
        <v>42</v>
      </c>
      <c r="I2732" s="12" t="s">
        <v>45</v>
      </c>
      <c r="J2732" s="12">
        <v>955524</v>
      </c>
      <c r="K2732" s="12">
        <v>8</v>
      </c>
      <c r="L2732" s="13">
        <v>1950</v>
      </c>
      <c r="M2732" s="14">
        <f>Table1[[#This Row],[Column1]]/100</f>
        <v>0.1</v>
      </c>
      <c r="N2732" s="13">
        <f>Table1[[#This Row],[Unit_Price]]*Table1[[#This Row],[Quantity]]*(1-Table1[[#This Row],[Discount_%]])</f>
        <v>14040</v>
      </c>
      <c r="O2732" s="13">
        <v>26723</v>
      </c>
      <c r="P2732" s="13">
        <f>Table1[[#This Row],[Revenue]]-Table1[[#This Row],[Cost]]</f>
        <v>-12683</v>
      </c>
      <c r="Q2732" s="12" t="s">
        <v>47</v>
      </c>
      <c r="R2732" s="12" t="s">
        <v>51</v>
      </c>
      <c r="S2732" s="12" t="s">
        <v>56</v>
      </c>
      <c r="T2732" s="12">
        <v>5</v>
      </c>
      <c r="U2732" s="12">
        <v>10</v>
      </c>
      <c r="V2732" s="20" t="str">
        <f>TEXT(Table1[[#This Row],[Date]],"mmm-yyyy")</f>
        <v>Aug-2025</v>
      </c>
    </row>
    <row r="2733" spans="1:22" x14ac:dyDescent="0.2">
      <c r="A2733" s="11">
        <f t="shared" si="42"/>
        <v>45885</v>
      </c>
      <c r="B2733" s="12" t="s">
        <v>23</v>
      </c>
      <c r="C2733" s="12" t="str">
        <f>VLOOKUP(D2733, City_Mapping!A:B, 2, FALSE)</f>
        <v>UAE</v>
      </c>
      <c r="D2733" s="12" t="s">
        <v>30</v>
      </c>
      <c r="E2733" s="12" t="s">
        <v>34</v>
      </c>
      <c r="F2733" s="12" t="s">
        <v>39</v>
      </c>
      <c r="G2733" s="12">
        <v>62443</v>
      </c>
      <c r="H2733" s="12" t="s">
        <v>41</v>
      </c>
      <c r="I2733" s="12" t="s">
        <v>43</v>
      </c>
      <c r="J2733" s="12">
        <v>940550</v>
      </c>
      <c r="K2733" s="12">
        <v>3</v>
      </c>
      <c r="L2733" s="13">
        <v>722</v>
      </c>
      <c r="M2733" s="14">
        <f>Table1[[#This Row],[Column1]]/100</f>
        <v>0.15</v>
      </c>
      <c r="N2733" s="13">
        <f>Table1[[#This Row],[Unit_Price]]*Table1[[#This Row],[Quantity]]*(1-Table1[[#This Row],[Discount_%]])</f>
        <v>1841.1</v>
      </c>
      <c r="O2733" s="13">
        <v>23501</v>
      </c>
      <c r="P2733" s="13">
        <f>Table1[[#This Row],[Revenue]]-Table1[[#This Row],[Cost]]</f>
        <v>-21659.9</v>
      </c>
      <c r="Q2733" s="12" t="s">
        <v>49</v>
      </c>
      <c r="R2733" s="12" t="s">
        <v>51</v>
      </c>
      <c r="S2733" s="12" t="s">
        <v>53</v>
      </c>
      <c r="T2733" s="12">
        <v>3</v>
      </c>
      <c r="U2733" s="12">
        <v>15</v>
      </c>
      <c r="V2733" s="20" t="str">
        <f>TEXT(Table1[[#This Row],[Date]],"mmm-yyyy")</f>
        <v>Aug-2025</v>
      </c>
    </row>
    <row r="2734" spans="1:22" x14ac:dyDescent="0.2">
      <c r="A2734" s="11">
        <f t="shared" si="42"/>
        <v>45885</v>
      </c>
      <c r="B2734" s="12" t="s">
        <v>21</v>
      </c>
      <c r="C2734" s="12" t="str">
        <f>VLOOKUP(D2734, City_Mapping!A:B, 2, FALSE)</f>
        <v>India</v>
      </c>
      <c r="D2734" s="12" t="s">
        <v>33</v>
      </c>
      <c r="E2734" s="12" t="s">
        <v>36</v>
      </c>
      <c r="F2734" s="12" t="s">
        <v>40</v>
      </c>
      <c r="G2734" s="12">
        <v>66325</v>
      </c>
      <c r="H2734" s="12" t="s">
        <v>41</v>
      </c>
      <c r="I2734" s="12" t="s">
        <v>43</v>
      </c>
      <c r="J2734" s="12">
        <v>919565</v>
      </c>
      <c r="K2734" s="12">
        <v>3</v>
      </c>
      <c r="L2734" s="13">
        <v>941</v>
      </c>
      <c r="M2734" s="14">
        <f>Table1[[#This Row],[Column1]]/100</f>
        <v>0.05</v>
      </c>
      <c r="N2734" s="13">
        <f>Table1[[#This Row],[Unit_Price]]*Table1[[#This Row],[Quantity]]*(1-Table1[[#This Row],[Discount_%]])</f>
        <v>2681.85</v>
      </c>
      <c r="O2734" s="13">
        <v>22125</v>
      </c>
      <c r="P2734" s="13">
        <f>Table1[[#This Row],[Revenue]]-Table1[[#This Row],[Cost]]</f>
        <v>-19443.150000000001</v>
      </c>
      <c r="Q2734" s="12" t="s">
        <v>48</v>
      </c>
      <c r="R2734" s="12" t="s">
        <v>51</v>
      </c>
      <c r="S2734" s="12" t="s">
        <v>54</v>
      </c>
      <c r="T2734" s="12">
        <v>4</v>
      </c>
      <c r="U2734" s="12">
        <v>5</v>
      </c>
      <c r="V2734" s="20" t="str">
        <f>TEXT(Table1[[#This Row],[Date]],"mmm-yyyy")</f>
        <v>Aug-2025</v>
      </c>
    </row>
    <row r="2735" spans="1:22" x14ac:dyDescent="0.2">
      <c r="A2735" s="11">
        <f t="shared" si="42"/>
        <v>45885</v>
      </c>
      <c r="B2735" s="12" t="s">
        <v>21</v>
      </c>
      <c r="C2735" s="12" t="str">
        <f>VLOOKUP(D2735, City_Mapping!A:B, 2, FALSE)</f>
        <v>India</v>
      </c>
      <c r="D2735" s="12" t="s">
        <v>32</v>
      </c>
      <c r="E2735" s="12" t="s">
        <v>34</v>
      </c>
      <c r="F2735" s="12" t="s">
        <v>37</v>
      </c>
      <c r="G2735" s="12">
        <v>96766</v>
      </c>
      <c r="H2735" s="12" t="s">
        <v>42</v>
      </c>
      <c r="I2735" s="12" t="s">
        <v>44</v>
      </c>
      <c r="J2735" s="12">
        <v>902325</v>
      </c>
      <c r="K2735" s="12">
        <v>1</v>
      </c>
      <c r="L2735" s="13">
        <v>1937</v>
      </c>
      <c r="M2735" s="14">
        <f>Table1[[#This Row],[Column1]]/100</f>
        <v>0.05</v>
      </c>
      <c r="N2735" s="13">
        <f>Table1[[#This Row],[Unit_Price]]*Table1[[#This Row],[Quantity]]*(1-Table1[[#This Row],[Discount_%]])</f>
        <v>1840.1499999999999</v>
      </c>
      <c r="O2735" s="13">
        <v>27906</v>
      </c>
      <c r="P2735" s="13">
        <f>Table1[[#This Row],[Revenue]]-Table1[[#This Row],[Cost]]</f>
        <v>-26065.85</v>
      </c>
      <c r="Q2735" s="12" t="s">
        <v>49</v>
      </c>
      <c r="R2735" s="12" t="s">
        <v>50</v>
      </c>
      <c r="S2735" s="12" t="s">
        <v>54</v>
      </c>
      <c r="T2735" s="12">
        <v>1</v>
      </c>
      <c r="U2735" s="12">
        <v>5</v>
      </c>
      <c r="V2735" s="20" t="str">
        <f>TEXT(Table1[[#This Row],[Date]],"mmm-yyyy")</f>
        <v>Aug-2025</v>
      </c>
    </row>
    <row r="2736" spans="1:22" x14ac:dyDescent="0.2">
      <c r="A2736" s="11">
        <f t="shared" si="42"/>
        <v>45885</v>
      </c>
      <c r="B2736" s="12" t="s">
        <v>21</v>
      </c>
      <c r="C2736" s="12" t="str">
        <f>VLOOKUP(D2736, City_Mapping!A:B, 2, FALSE)</f>
        <v>USA</v>
      </c>
      <c r="D2736" s="12" t="s">
        <v>31</v>
      </c>
      <c r="E2736" s="12" t="s">
        <v>34</v>
      </c>
      <c r="F2736" s="12" t="s">
        <v>38</v>
      </c>
      <c r="G2736" s="12">
        <v>65919</v>
      </c>
      <c r="H2736" s="12" t="s">
        <v>41</v>
      </c>
      <c r="I2736" s="12" t="s">
        <v>45</v>
      </c>
      <c r="J2736" s="12">
        <v>705690</v>
      </c>
      <c r="K2736" s="12">
        <v>3</v>
      </c>
      <c r="L2736" s="13">
        <v>3687</v>
      </c>
      <c r="M2736" s="14">
        <f>Table1[[#This Row],[Column1]]/100</f>
        <v>0.2</v>
      </c>
      <c r="N2736" s="13">
        <f>Table1[[#This Row],[Unit_Price]]*Table1[[#This Row],[Quantity]]*(1-Table1[[#This Row],[Discount_%]])</f>
        <v>8848.8000000000011</v>
      </c>
      <c r="O2736" s="13">
        <v>3561</v>
      </c>
      <c r="P2736" s="13">
        <f>Table1[[#This Row],[Revenue]]-Table1[[#This Row],[Cost]]</f>
        <v>5287.8000000000011</v>
      </c>
      <c r="Q2736" s="12" t="s">
        <v>47</v>
      </c>
      <c r="R2736" s="12" t="s">
        <v>52</v>
      </c>
      <c r="S2736" s="12" t="s">
        <v>54</v>
      </c>
      <c r="T2736" s="12">
        <v>3</v>
      </c>
      <c r="U2736" s="12">
        <v>20</v>
      </c>
      <c r="V2736" s="20" t="str">
        <f>TEXT(Table1[[#This Row],[Date]],"mmm-yyyy")</f>
        <v>Aug-2025</v>
      </c>
    </row>
    <row r="2737" spans="1:22" x14ac:dyDescent="0.2">
      <c r="A2737" s="11">
        <f t="shared" si="42"/>
        <v>45885</v>
      </c>
      <c r="B2737" s="12" t="s">
        <v>23</v>
      </c>
      <c r="C2737" s="12" t="str">
        <f>VLOOKUP(D2737, City_Mapping!A:B, 2, FALSE)</f>
        <v>India</v>
      </c>
      <c r="D2737" s="12" t="s">
        <v>33</v>
      </c>
      <c r="E2737" s="12" t="s">
        <v>34</v>
      </c>
      <c r="F2737" s="12" t="s">
        <v>39</v>
      </c>
      <c r="G2737" s="12">
        <v>26611</v>
      </c>
      <c r="H2737" s="12" t="s">
        <v>41</v>
      </c>
      <c r="I2737" s="12" t="s">
        <v>45</v>
      </c>
      <c r="J2737" s="12">
        <v>927552</v>
      </c>
      <c r="K2737" s="12">
        <v>7</v>
      </c>
      <c r="L2737" s="13">
        <v>2867</v>
      </c>
      <c r="M2737" s="14">
        <f>Table1[[#This Row],[Column1]]/100</f>
        <v>0.05</v>
      </c>
      <c r="N2737" s="13">
        <f>Table1[[#This Row],[Unit_Price]]*Table1[[#This Row],[Quantity]]*(1-Table1[[#This Row],[Discount_%]])</f>
        <v>19065.55</v>
      </c>
      <c r="O2737" s="13">
        <v>24429</v>
      </c>
      <c r="P2737" s="13">
        <f>Table1[[#This Row],[Revenue]]-Table1[[#This Row],[Cost]]</f>
        <v>-5363.4500000000007</v>
      </c>
      <c r="Q2737" s="12" t="s">
        <v>48</v>
      </c>
      <c r="R2737" s="12" t="s">
        <v>50</v>
      </c>
      <c r="S2737" s="12" t="s">
        <v>55</v>
      </c>
      <c r="T2737" s="12">
        <v>1</v>
      </c>
      <c r="U2737" s="12">
        <v>5</v>
      </c>
      <c r="V2737" s="20" t="str">
        <f>TEXT(Table1[[#This Row],[Date]],"mmm-yyyy")</f>
        <v>Aug-2025</v>
      </c>
    </row>
    <row r="2738" spans="1:22" x14ac:dyDescent="0.2">
      <c r="A2738" s="11">
        <f t="shared" si="42"/>
        <v>45886</v>
      </c>
      <c r="B2738" s="12" t="s">
        <v>20</v>
      </c>
      <c r="C2738" s="12" t="str">
        <f>VLOOKUP(D2738, City_Mapping!A:B, 2, FALSE)</f>
        <v>UAE</v>
      </c>
      <c r="D2738" s="12" t="s">
        <v>30</v>
      </c>
      <c r="E2738" s="12" t="s">
        <v>34</v>
      </c>
      <c r="F2738" s="12" t="s">
        <v>39</v>
      </c>
      <c r="G2738" s="12">
        <v>73483</v>
      </c>
      <c r="H2738" s="12" t="s">
        <v>41</v>
      </c>
      <c r="I2738" s="12" t="s">
        <v>45</v>
      </c>
      <c r="J2738" s="12">
        <v>180632</v>
      </c>
      <c r="K2738" s="12">
        <v>8</v>
      </c>
      <c r="L2738" s="13">
        <v>1382</v>
      </c>
      <c r="M2738" s="14">
        <f>Table1[[#This Row],[Column1]]/100</f>
        <v>0.05</v>
      </c>
      <c r="N2738" s="13">
        <f>Table1[[#This Row],[Unit_Price]]*Table1[[#This Row],[Quantity]]*(1-Table1[[#This Row],[Discount_%]])</f>
        <v>10503.199999999999</v>
      </c>
      <c r="O2738" s="13">
        <v>1828</v>
      </c>
      <c r="P2738" s="13">
        <f>Table1[[#This Row],[Revenue]]-Table1[[#This Row],[Cost]]</f>
        <v>8675.1999999999989</v>
      </c>
      <c r="Q2738" s="12" t="s">
        <v>48</v>
      </c>
      <c r="R2738" s="12" t="s">
        <v>52</v>
      </c>
      <c r="S2738" s="12" t="s">
        <v>55</v>
      </c>
      <c r="T2738" s="12">
        <v>3</v>
      </c>
      <c r="U2738" s="12">
        <v>5</v>
      </c>
      <c r="V2738" s="20" t="str">
        <f>TEXT(Table1[[#This Row],[Date]],"mmm-yyyy")</f>
        <v>Aug-2025</v>
      </c>
    </row>
    <row r="2739" spans="1:22" x14ac:dyDescent="0.2">
      <c r="A2739" s="11">
        <f t="shared" si="42"/>
        <v>45886</v>
      </c>
      <c r="B2739" s="12" t="s">
        <v>23</v>
      </c>
      <c r="C2739" s="12" t="str">
        <f>VLOOKUP(D2739, City_Mapping!A:B, 2, FALSE)</f>
        <v>UAE</v>
      </c>
      <c r="D2739" s="12" t="s">
        <v>30</v>
      </c>
      <c r="E2739" s="12" t="s">
        <v>34</v>
      </c>
      <c r="F2739" s="12" t="s">
        <v>39</v>
      </c>
      <c r="G2739" s="12">
        <v>32457</v>
      </c>
      <c r="H2739" s="12" t="s">
        <v>41</v>
      </c>
      <c r="I2739" s="12" t="s">
        <v>43</v>
      </c>
      <c r="J2739" s="12">
        <v>943950</v>
      </c>
      <c r="K2739" s="12">
        <v>8</v>
      </c>
      <c r="L2739" s="13">
        <v>950</v>
      </c>
      <c r="M2739" s="14">
        <f>Table1[[#This Row],[Column1]]/100</f>
        <v>0.2</v>
      </c>
      <c r="N2739" s="13">
        <f>Table1[[#This Row],[Unit_Price]]*Table1[[#This Row],[Quantity]]*(1-Table1[[#This Row],[Discount_%]])</f>
        <v>6080</v>
      </c>
      <c r="O2739" s="13">
        <v>19079</v>
      </c>
      <c r="P2739" s="13">
        <f>Table1[[#This Row],[Revenue]]-Table1[[#This Row],[Cost]]</f>
        <v>-12999</v>
      </c>
      <c r="Q2739" s="12" t="s">
        <v>48</v>
      </c>
      <c r="R2739" s="12" t="s">
        <v>52</v>
      </c>
      <c r="S2739" s="12" t="s">
        <v>55</v>
      </c>
      <c r="T2739" s="12">
        <v>3</v>
      </c>
      <c r="U2739" s="12">
        <v>20</v>
      </c>
      <c r="V2739" s="20" t="str">
        <f>TEXT(Table1[[#This Row],[Date]],"mmm-yyyy")</f>
        <v>Aug-2025</v>
      </c>
    </row>
    <row r="2740" spans="1:22" x14ac:dyDescent="0.2">
      <c r="A2740" s="11">
        <f t="shared" si="42"/>
        <v>45886</v>
      </c>
      <c r="B2740" s="12" t="s">
        <v>21</v>
      </c>
      <c r="C2740" s="12" t="str">
        <f>VLOOKUP(D2740, City_Mapping!A:B, 2, FALSE)</f>
        <v>UK</v>
      </c>
      <c r="D2740" s="12" t="s">
        <v>29</v>
      </c>
      <c r="E2740" s="12" t="s">
        <v>35</v>
      </c>
      <c r="F2740" s="12" t="s">
        <v>38</v>
      </c>
      <c r="G2740" s="12">
        <v>20256</v>
      </c>
      <c r="H2740" s="12" t="s">
        <v>42</v>
      </c>
      <c r="I2740" s="12" t="s">
        <v>44</v>
      </c>
      <c r="J2740" s="12">
        <v>312055</v>
      </c>
      <c r="K2740" s="12">
        <v>3</v>
      </c>
      <c r="L2740" s="13">
        <v>1242</v>
      </c>
      <c r="M2740" s="14">
        <f>Table1[[#This Row],[Column1]]/100</f>
        <v>0.1</v>
      </c>
      <c r="N2740" s="13">
        <f>Table1[[#This Row],[Unit_Price]]*Table1[[#This Row],[Quantity]]*(1-Table1[[#This Row],[Discount_%]])</f>
        <v>3353.4</v>
      </c>
      <c r="O2740" s="13">
        <v>11396</v>
      </c>
      <c r="P2740" s="13">
        <f>Table1[[#This Row],[Revenue]]-Table1[[#This Row],[Cost]]</f>
        <v>-8042.6</v>
      </c>
      <c r="Q2740" s="12" t="s">
        <v>46</v>
      </c>
      <c r="R2740" s="12" t="s">
        <v>51</v>
      </c>
      <c r="S2740" s="12" t="s">
        <v>56</v>
      </c>
      <c r="T2740" s="12">
        <v>2</v>
      </c>
      <c r="U2740" s="12">
        <v>10</v>
      </c>
      <c r="V2740" s="20" t="str">
        <f>TEXT(Table1[[#This Row],[Date]],"mmm-yyyy")</f>
        <v>Aug-2025</v>
      </c>
    </row>
    <row r="2741" spans="1:22" x14ac:dyDescent="0.2">
      <c r="A2741" s="11">
        <f t="shared" si="42"/>
        <v>45886</v>
      </c>
      <c r="B2741" s="12" t="s">
        <v>23</v>
      </c>
      <c r="C2741" s="12" t="str">
        <f>VLOOKUP(D2741, City_Mapping!A:B, 2, FALSE)</f>
        <v>India</v>
      </c>
      <c r="D2741" s="12" t="s">
        <v>32</v>
      </c>
      <c r="E2741" s="12" t="s">
        <v>35</v>
      </c>
      <c r="F2741" s="12" t="s">
        <v>40</v>
      </c>
      <c r="G2741" s="12">
        <v>64856</v>
      </c>
      <c r="H2741" s="12" t="s">
        <v>42</v>
      </c>
      <c r="I2741" s="12" t="s">
        <v>43</v>
      </c>
      <c r="J2741" s="12">
        <v>119854</v>
      </c>
      <c r="K2741" s="12">
        <v>5</v>
      </c>
      <c r="L2741" s="13">
        <v>2044</v>
      </c>
      <c r="M2741" s="14">
        <f>Table1[[#This Row],[Column1]]/100</f>
        <v>0</v>
      </c>
      <c r="N2741" s="13">
        <f>Table1[[#This Row],[Unit_Price]]*Table1[[#This Row],[Quantity]]*(1-Table1[[#This Row],[Discount_%]])</f>
        <v>10220</v>
      </c>
      <c r="O2741" s="13">
        <v>11465</v>
      </c>
      <c r="P2741" s="13">
        <f>Table1[[#This Row],[Revenue]]-Table1[[#This Row],[Cost]]</f>
        <v>-1245</v>
      </c>
      <c r="Q2741" s="12" t="s">
        <v>48</v>
      </c>
      <c r="R2741" s="12" t="s">
        <v>50</v>
      </c>
      <c r="S2741" s="12" t="s">
        <v>53</v>
      </c>
      <c r="T2741" s="12">
        <v>4</v>
      </c>
      <c r="U2741" s="12">
        <v>0</v>
      </c>
      <c r="V2741" s="20" t="str">
        <f>TEXT(Table1[[#This Row],[Date]],"mmm-yyyy")</f>
        <v>Aug-2025</v>
      </c>
    </row>
    <row r="2742" spans="1:22" x14ac:dyDescent="0.2">
      <c r="A2742" s="11">
        <f t="shared" si="42"/>
        <v>45886</v>
      </c>
      <c r="B2742" s="12" t="s">
        <v>23</v>
      </c>
      <c r="C2742" s="12" t="str">
        <f>VLOOKUP(D2742, City_Mapping!A:B, 2, FALSE)</f>
        <v>India</v>
      </c>
      <c r="D2742" s="12" t="s">
        <v>33</v>
      </c>
      <c r="E2742" s="12" t="s">
        <v>35</v>
      </c>
      <c r="F2742" s="12" t="s">
        <v>38</v>
      </c>
      <c r="G2742" s="12">
        <v>50533</v>
      </c>
      <c r="H2742" s="12" t="s">
        <v>42</v>
      </c>
      <c r="I2742" s="12" t="s">
        <v>43</v>
      </c>
      <c r="J2742" s="12">
        <v>842879</v>
      </c>
      <c r="K2742" s="12">
        <v>1</v>
      </c>
      <c r="L2742" s="13">
        <v>3850</v>
      </c>
      <c r="M2742" s="14">
        <f>Table1[[#This Row],[Column1]]/100</f>
        <v>0.1</v>
      </c>
      <c r="N2742" s="13">
        <f>Table1[[#This Row],[Unit_Price]]*Table1[[#This Row],[Quantity]]*(1-Table1[[#This Row],[Discount_%]])</f>
        <v>3465</v>
      </c>
      <c r="O2742" s="13">
        <v>12072</v>
      </c>
      <c r="P2742" s="13">
        <f>Table1[[#This Row],[Revenue]]-Table1[[#This Row],[Cost]]</f>
        <v>-8607</v>
      </c>
      <c r="Q2742" s="12" t="s">
        <v>46</v>
      </c>
      <c r="R2742" s="12" t="s">
        <v>52</v>
      </c>
      <c r="S2742" s="12" t="s">
        <v>55</v>
      </c>
      <c r="T2742" s="12">
        <v>4</v>
      </c>
      <c r="U2742" s="12">
        <v>10</v>
      </c>
      <c r="V2742" s="20" t="str">
        <f>TEXT(Table1[[#This Row],[Date]],"mmm-yyyy")</f>
        <v>Aug-2025</v>
      </c>
    </row>
    <row r="2743" spans="1:22" x14ac:dyDescent="0.2">
      <c r="A2743" s="11">
        <f t="shared" si="42"/>
        <v>45886</v>
      </c>
      <c r="B2743" s="12" t="s">
        <v>23</v>
      </c>
      <c r="C2743" s="12" t="str">
        <f>VLOOKUP(D2743, City_Mapping!A:B, 2, FALSE)</f>
        <v>India</v>
      </c>
      <c r="D2743" s="12" t="s">
        <v>28</v>
      </c>
      <c r="E2743" s="12" t="s">
        <v>36</v>
      </c>
      <c r="F2743" s="12" t="s">
        <v>40</v>
      </c>
      <c r="G2743" s="12">
        <v>38281</v>
      </c>
      <c r="H2743" s="12" t="s">
        <v>41</v>
      </c>
      <c r="I2743" s="12" t="s">
        <v>43</v>
      </c>
      <c r="J2743" s="12">
        <v>411840</v>
      </c>
      <c r="K2743" s="12">
        <v>9</v>
      </c>
      <c r="L2743" s="13">
        <v>3329</v>
      </c>
      <c r="M2743" s="14">
        <f>Table1[[#This Row],[Column1]]/100</f>
        <v>0.1</v>
      </c>
      <c r="N2743" s="13">
        <f>Table1[[#This Row],[Unit_Price]]*Table1[[#This Row],[Quantity]]*(1-Table1[[#This Row],[Discount_%]])</f>
        <v>26964.9</v>
      </c>
      <c r="O2743" s="13">
        <v>23158</v>
      </c>
      <c r="P2743" s="13">
        <f>Table1[[#This Row],[Revenue]]-Table1[[#This Row],[Cost]]</f>
        <v>3806.9000000000015</v>
      </c>
      <c r="Q2743" s="12" t="s">
        <v>49</v>
      </c>
      <c r="R2743" s="12" t="s">
        <v>51</v>
      </c>
      <c r="S2743" s="12" t="s">
        <v>53</v>
      </c>
      <c r="T2743" s="12">
        <v>2</v>
      </c>
      <c r="U2743" s="12">
        <v>10</v>
      </c>
      <c r="V2743" s="20" t="str">
        <f>TEXT(Table1[[#This Row],[Date]],"mmm-yyyy")</f>
        <v>Aug-2025</v>
      </c>
    </row>
    <row r="2744" spans="1:22" x14ac:dyDescent="0.2">
      <c r="A2744" s="11">
        <f t="shared" si="42"/>
        <v>45886</v>
      </c>
      <c r="B2744" s="12" t="s">
        <v>20</v>
      </c>
      <c r="C2744" s="12" t="str">
        <f>VLOOKUP(D2744, City_Mapping!A:B, 2, FALSE)</f>
        <v>India</v>
      </c>
      <c r="D2744" s="12" t="s">
        <v>33</v>
      </c>
      <c r="E2744" s="12" t="s">
        <v>35</v>
      </c>
      <c r="F2744" s="12" t="s">
        <v>37</v>
      </c>
      <c r="G2744" s="12">
        <v>77275</v>
      </c>
      <c r="H2744" s="12" t="s">
        <v>41</v>
      </c>
      <c r="I2744" s="12" t="s">
        <v>45</v>
      </c>
      <c r="J2744" s="12">
        <v>439726</v>
      </c>
      <c r="K2744" s="12">
        <v>8</v>
      </c>
      <c r="L2744" s="13">
        <v>3113</v>
      </c>
      <c r="M2744" s="14">
        <f>Table1[[#This Row],[Column1]]/100</f>
        <v>0</v>
      </c>
      <c r="N2744" s="13">
        <f>Table1[[#This Row],[Unit_Price]]*Table1[[#This Row],[Quantity]]*(1-Table1[[#This Row],[Discount_%]])</f>
        <v>24904</v>
      </c>
      <c r="O2744" s="13">
        <v>4465</v>
      </c>
      <c r="P2744" s="13">
        <f>Table1[[#This Row],[Revenue]]-Table1[[#This Row],[Cost]]</f>
        <v>20439</v>
      </c>
      <c r="Q2744" s="12" t="s">
        <v>47</v>
      </c>
      <c r="R2744" s="12" t="s">
        <v>50</v>
      </c>
      <c r="S2744" s="12" t="s">
        <v>54</v>
      </c>
      <c r="T2744" s="12">
        <v>5</v>
      </c>
      <c r="U2744" s="12">
        <v>0</v>
      </c>
      <c r="V2744" s="20" t="str">
        <f>TEXT(Table1[[#This Row],[Date]],"mmm-yyyy")</f>
        <v>Aug-2025</v>
      </c>
    </row>
    <row r="2745" spans="1:22" x14ac:dyDescent="0.2">
      <c r="A2745" s="11">
        <f t="shared" si="42"/>
        <v>45886</v>
      </c>
      <c r="B2745" s="12" t="s">
        <v>22</v>
      </c>
      <c r="C2745" s="12" t="str">
        <f>VLOOKUP(D2745, City_Mapping!A:B, 2, FALSE)</f>
        <v>UK</v>
      </c>
      <c r="D2745" s="12" t="s">
        <v>29</v>
      </c>
      <c r="E2745" s="12" t="s">
        <v>35</v>
      </c>
      <c r="F2745" s="12" t="s">
        <v>37</v>
      </c>
      <c r="G2745" s="12">
        <v>11525</v>
      </c>
      <c r="H2745" s="12" t="s">
        <v>42</v>
      </c>
      <c r="I2745" s="12" t="s">
        <v>44</v>
      </c>
      <c r="J2745" s="12">
        <v>466874</v>
      </c>
      <c r="K2745" s="12">
        <v>2</v>
      </c>
      <c r="L2745" s="13">
        <v>2415</v>
      </c>
      <c r="M2745" s="14">
        <f>Table1[[#This Row],[Column1]]/100</f>
        <v>0.2</v>
      </c>
      <c r="N2745" s="13">
        <f>Table1[[#This Row],[Unit_Price]]*Table1[[#This Row],[Quantity]]*(1-Table1[[#This Row],[Discount_%]])</f>
        <v>3864</v>
      </c>
      <c r="O2745" s="13">
        <v>17649</v>
      </c>
      <c r="P2745" s="13">
        <f>Table1[[#This Row],[Revenue]]-Table1[[#This Row],[Cost]]</f>
        <v>-13785</v>
      </c>
      <c r="Q2745" s="12" t="s">
        <v>48</v>
      </c>
      <c r="R2745" s="12" t="s">
        <v>50</v>
      </c>
      <c r="S2745" s="12" t="s">
        <v>55</v>
      </c>
      <c r="T2745" s="12">
        <v>4</v>
      </c>
      <c r="U2745" s="12">
        <v>20</v>
      </c>
      <c r="V2745" s="20" t="str">
        <f>TEXT(Table1[[#This Row],[Date]],"mmm-yyyy")</f>
        <v>Aug-2025</v>
      </c>
    </row>
    <row r="2746" spans="1:22" x14ac:dyDescent="0.2">
      <c r="A2746" s="11">
        <f t="shared" si="42"/>
        <v>45886</v>
      </c>
      <c r="B2746" s="12" t="s">
        <v>22</v>
      </c>
      <c r="C2746" s="12" t="str">
        <f>VLOOKUP(D2746, City_Mapping!A:B, 2, FALSE)</f>
        <v>UAE</v>
      </c>
      <c r="D2746" s="12" t="s">
        <v>30</v>
      </c>
      <c r="E2746" s="12" t="s">
        <v>36</v>
      </c>
      <c r="F2746" s="12" t="s">
        <v>40</v>
      </c>
      <c r="G2746" s="12">
        <v>26453</v>
      </c>
      <c r="H2746" s="12" t="s">
        <v>41</v>
      </c>
      <c r="I2746" s="12" t="s">
        <v>45</v>
      </c>
      <c r="J2746" s="12">
        <v>986497</v>
      </c>
      <c r="K2746" s="12">
        <v>1</v>
      </c>
      <c r="L2746" s="13">
        <v>1748</v>
      </c>
      <c r="M2746" s="14">
        <f>Table1[[#This Row],[Column1]]/100</f>
        <v>0.1</v>
      </c>
      <c r="N2746" s="13">
        <f>Table1[[#This Row],[Unit_Price]]*Table1[[#This Row],[Quantity]]*(1-Table1[[#This Row],[Discount_%]])</f>
        <v>1573.2</v>
      </c>
      <c r="O2746" s="13">
        <v>2289</v>
      </c>
      <c r="P2746" s="13">
        <f>Table1[[#This Row],[Revenue]]-Table1[[#This Row],[Cost]]</f>
        <v>-715.8</v>
      </c>
      <c r="Q2746" s="12" t="s">
        <v>49</v>
      </c>
      <c r="R2746" s="12" t="s">
        <v>52</v>
      </c>
      <c r="S2746" s="12" t="s">
        <v>55</v>
      </c>
      <c r="T2746" s="12">
        <v>2</v>
      </c>
      <c r="U2746" s="12">
        <v>10</v>
      </c>
      <c r="V2746" s="20" t="str">
        <f>TEXT(Table1[[#This Row],[Date]],"mmm-yyyy")</f>
        <v>Aug-2025</v>
      </c>
    </row>
    <row r="2747" spans="1:22" x14ac:dyDescent="0.2">
      <c r="A2747" s="11">
        <f t="shared" si="42"/>
        <v>45886</v>
      </c>
      <c r="B2747" s="12" t="s">
        <v>23</v>
      </c>
      <c r="C2747" s="12" t="str">
        <f>VLOOKUP(D2747, City_Mapping!A:B, 2, FALSE)</f>
        <v>India</v>
      </c>
      <c r="D2747" s="12" t="s">
        <v>32</v>
      </c>
      <c r="E2747" s="12" t="s">
        <v>35</v>
      </c>
      <c r="F2747" s="12" t="s">
        <v>37</v>
      </c>
      <c r="G2747" s="12">
        <v>16251</v>
      </c>
      <c r="H2747" s="12" t="s">
        <v>41</v>
      </c>
      <c r="I2747" s="12" t="s">
        <v>43</v>
      </c>
      <c r="J2747" s="12">
        <v>297564</v>
      </c>
      <c r="K2747" s="12">
        <v>4</v>
      </c>
      <c r="L2747" s="13">
        <v>1027</v>
      </c>
      <c r="M2747" s="14">
        <f>Table1[[#This Row],[Column1]]/100</f>
        <v>0.15</v>
      </c>
      <c r="N2747" s="13">
        <f>Table1[[#This Row],[Unit_Price]]*Table1[[#This Row],[Quantity]]*(1-Table1[[#This Row],[Discount_%]])</f>
        <v>3491.7999999999997</v>
      </c>
      <c r="O2747" s="13">
        <v>29196</v>
      </c>
      <c r="P2747" s="13">
        <f>Table1[[#This Row],[Revenue]]-Table1[[#This Row],[Cost]]</f>
        <v>-25704.2</v>
      </c>
      <c r="Q2747" s="12" t="s">
        <v>46</v>
      </c>
      <c r="R2747" s="12" t="s">
        <v>52</v>
      </c>
      <c r="S2747" s="12" t="s">
        <v>55</v>
      </c>
      <c r="T2747" s="12">
        <v>3</v>
      </c>
      <c r="U2747" s="12">
        <v>15</v>
      </c>
      <c r="V2747" s="20" t="str">
        <f>TEXT(Table1[[#This Row],[Date]],"mmm-yyyy")</f>
        <v>Aug-2025</v>
      </c>
    </row>
    <row r="2748" spans="1:22" x14ac:dyDescent="0.2">
      <c r="A2748" s="11">
        <f t="shared" si="42"/>
        <v>45886</v>
      </c>
      <c r="B2748" s="12" t="s">
        <v>22</v>
      </c>
      <c r="C2748" s="12" t="str">
        <f>VLOOKUP(D2748, City_Mapping!A:B, 2, FALSE)</f>
        <v>India</v>
      </c>
      <c r="D2748" s="12" t="s">
        <v>32</v>
      </c>
      <c r="E2748" s="12" t="s">
        <v>34</v>
      </c>
      <c r="F2748" s="12" t="s">
        <v>37</v>
      </c>
      <c r="G2748" s="12">
        <v>29507</v>
      </c>
      <c r="H2748" s="12" t="s">
        <v>42</v>
      </c>
      <c r="I2748" s="12" t="s">
        <v>43</v>
      </c>
      <c r="J2748" s="12">
        <v>682083</v>
      </c>
      <c r="K2748" s="12">
        <v>9</v>
      </c>
      <c r="L2748" s="13">
        <v>740</v>
      </c>
      <c r="M2748" s="14">
        <f>Table1[[#This Row],[Column1]]/100</f>
        <v>0.15</v>
      </c>
      <c r="N2748" s="13">
        <f>Table1[[#This Row],[Unit_Price]]*Table1[[#This Row],[Quantity]]*(1-Table1[[#This Row],[Discount_%]])</f>
        <v>5661</v>
      </c>
      <c r="O2748" s="13">
        <v>6411</v>
      </c>
      <c r="P2748" s="13">
        <f>Table1[[#This Row],[Revenue]]-Table1[[#This Row],[Cost]]</f>
        <v>-750</v>
      </c>
      <c r="Q2748" s="12" t="s">
        <v>46</v>
      </c>
      <c r="R2748" s="12" t="s">
        <v>51</v>
      </c>
      <c r="S2748" s="12" t="s">
        <v>53</v>
      </c>
      <c r="T2748" s="12">
        <v>3</v>
      </c>
      <c r="U2748" s="12">
        <v>15</v>
      </c>
      <c r="V2748" s="20" t="str">
        <f>TEXT(Table1[[#This Row],[Date]],"mmm-yyyy")</f>
        <v>Aug-2025</v>
      </c>
    </row>
    <row r="2749" spans="1:22" x14ac:dyDescent="0.2">
      <c r="A2749" s="11">
        <f t="shared" si="42"/>
        <v>45886</v>
      </c>
      <c r="B2749" s="12" t="s">
        <v>22</v>
      </c>
      <c r="C2749" s="12" t="str">
        <f>VLOOKUP(D2749, City_Mapping!A:B, 2, FALSE)</f>
        <v>India</v>
      </c>
      <c r="D2749" s="12" t="s">
        <v>28</v>
      </c>
      <c r="E2749" s="12" t="s">
        <v>35</v>
      </c>
      <c r="F2749" s="12" t="s">
        <v>39</v>
      </c>
      <c r="G2749" s="12">
        <v>89396</v>
      </c>
      <c r="H2749" s="12" t="s">
        <v>42</v>
      </c>
      <c r="I2749" s="12" t="s">
        <v>44</v>
      </c>
      <c r="J2749" s="12">
        <v>386704</v>
      </c>
      <c r="K2749" s="12">
        <v>8</v>
      </c>
      <c r="L2749" s="13">
        <v>2642</v>
      </c>
      <c r="M2749" s="14">
        <f>Table1[[#This Row],[Column1]]/100</f>
        <v>0</v>
      </c>
      <c r="N2749" s="13">
        <f>Table1[[#This Row],[Unit_Price]]*Table1[[#This Row],[Quantity]]*(1-Table1[[#This Row],[Discount_%]])</f>
        <v>21136</v>
      </c>
      <c r="O2749" s="13">
        <v>28967</v>
      </c>
      <c r="P2749" s="13">
        <f>Table1[[#This Row],[Revenue]]-Table1[[#This Row],[Cost]]</f>
        <v>-7831</v>
      </c>
      <c r="Q2749" s="12" t="s">
        <v>47</v>
      </c>
      <c r="R2749" s="12" t="s">
        <v>50</v>
      </c>
      <c r="S2749" s="12" t="s">
        <v>56</v>
      </c>
      <c r="T2749" s="12">
        <v>4</v>
      </c>
      <c r="U2749" s="12">
        <v>0</v>
      </c>
      <c r="V2749" s="20" t="str">
        <f>TEXT(Table1[[#This Row],[Date]],"mmm-yyyy")</f>
        <v>Aug-2025</v>
      </c>
    </row>
    <row r="2750" spans="1:22" x14ac:dyDescent="0.2">
      <c r="A2750" s="11">
        <f t="shared" si="42"/>
        <v>45887</v>
      </c>
      <c r="B2750" s="12" t="s">
        <v>23</v>
      </c>
      <c r="C2750" s="12" t="str">
        <f>VLOOKUP(D2750, City_Mapping!A:B, 2, FALSE)</f>
        <v>India</v>
      </c>
      <c r="D2750" s="12" t="s">
        <v>32</v>
      </c>
      <c r="E2750" s="12" t="s">
        <v>35</v>
      </c>
      <c r="F2750" s="12" t="s">
        <v>39</v>
      </c>
      <c r="G2750" s="12">
        <v>96644</v>
      </c>
      <c r="H2750" s="12" t="s">
        <v>41</v>
      </c>
      <c r="I2750" s="12" t="s">
        <v>45</v>
      </c>
      <c r="J2750" s="12">
        <v>713999</v>
      </c>
      <c r="K2750" s="12">
        <v>3</v>
      </c>
      <c r="L2750" s="13">
        <v>864</v>
      </c>
      <c r="M2750" s="14">
        <f>Table1[[#This Row],[Column1]]/100</f>
        <v>0.15</v>
      </c>
      <c r="N2750" s="13">
        <f>Table1[[#This Row],[Unit_Price]]*Table1[[#This Row],[Quantity]]*(1-Table1[[#This Row],[Discount_%]])</f>
        <v>2203.1999999999998</v>
      </c>
      <c r="O2750" s="13">
        <v>17856</v>
      </c>
      <c r="P2750" s="13">
        <f>Table1[[#This Row],[Revenue]]-Table1[[#This Row],[Cost]]</f>
        <v>-15652.8</v>
      </c>
      <c r="Q2750" s="12" t="s">
        <v>49</v>
      </c>
      <c r="R2750" s="12" t="s">
        <v>50</v>
      </c>
      <c r="S2750" s="12" t="s">
        <v>56</v>
      </c>
      <c r="T2750" s="12">
        <v>3</v>
      </c>
      <c r="U2750" s="12">
        <v>15</v>
      </c>
      <c r="V2750" s="20" t="str">
        <f>TEXT(Table1[[#This Row],[Date]],"mmm-yyyy")</f>
        <v>Aug-2025</v>
      </c>
    </row>
    <row r="2751" spans="1:22" x14ac:dyDescent="0.2">
      <c r="A2751" s="11">
        <f t="shared" si="42"/>
        <v>45887</v>
      </c>
      <c r="B2751" s="12" t="s">
        <v>23</v>
      </c>
      <c r="C2751" s="12" t="str">
        <f>VLOOKUP(D2751, City_Mapping!A:B, 2, FALSE)</f>
        <v>UK</v>
      </c>
      <c r="D2751" s="12" t="s">
        <v>29</v>
      </c>
      <c r="E2751" s="12" t="s">
        <v>35</v>
      </c>
      <c r="F2751" s="12" t="s">
        <v>38</v>
      </c>
      <c r="G2751" s="12">
        <v>37906</v>
      </c>
      <c r="H2751" s="12" t="s">
        <v>42</v>
      </c>
      <c r="I2751" s="12" t="s">
        <v>43</v>
      </c>
      <c r="J2751" s="12">
        <v>730865</v>
      </c>
      <c r="K2751" s="12">
        <v>6</v>
      </c>
      <c r="L2751" s="13">
        <v>1708</v>
      </c>
      <c r="M2751" s="14">
        <f>Table1[[#This Row],[Column1]]/100</f>
        <v>0.2</v>
      </c>
      <c r="N2751" s="13">
        <f>Table1[[#This Row],[Unit_Price]]*Table1[[#This Row],[Quantity]]*(1-Table1[[#This Row],[Discount_%]])</f>
        <v>8198.4</v>
      </c>
      <c r="O2751" s="13">
        <v>7542</v>
      </c>
      <c r="P2751" s="13">
        <f>Table1[[#This Row],[Revenue]]-Table1[[#This Row],[Cost]]</f>
        <v>656.39999999999964</v>
      </c>
      <c r="Q2751" s="12" t="s">
        <v>47</v>
      </c>
      <c r="R2751" s="12" t="s">
        <v>52</v>
      </c>
      <c r="S2751" s="12" t="s">
        <v>54</v>
      </c>
      <c r="T2751" s="12">
        <v>4</v>
      </c>
      <c r="U2751" s="12">
        <v>20</v>
      </c>
      <c r="V2751" s="20" t="str">
        <f>TEXT(Table1[[#This Row],[Date]],"mmm-yyyy")</f>
        <v>Aug-2025</v>
      </c>
    </row>
    <row r="2752" spans="1:22" x14ac:dyDescent="0.2">
      <c r="A2752" s="11">
        <f t="shared" si="42"/>
        <v>45887</v>
      </c>
      <c r="B2752" s="12" t="s">
        <v>21</v>
      </c>
      <c r="C2752" s="12" t="str">
        <f>VLOOKUP(D2752, City_Mapping!A:B, 2, FALSE)</f>
        <v>UK</v>
      </c>
      <c r="D2752" s="12" t="s">
        <v>29</v>
      </c>
      <c r="E2752" s="12" t="s">
        <v>34</v>
      </c>
      <c r="F2752" s="12" t="s">
        <v>38</v>
      </c>
      <c r="G2752" s="12">
        <v>83185</v>
      </c>
      <c r="H2752" s="12" t="s">
        <v>41</v>
      </c>
      <c r="I2752" s="12" t="s">
        <v>43</v>
      </c>
      <c r="J2752" s="12">
        <v>740212</v>
      </c>
      <c r="K2752" s="12">
        <v>9</v>
      </c>
      <c r="L2752" s="13">
        <v>4620</v>
      </c>
      <c r="M2752" s="14">
        <f>Table1[[#This Row],[Column1]]/100</f>
        <v>0.05</v>
      </c>
      <c r="N2752" s="13">
        <f>Table1[[#This Row],[Unit_Price]]*Table1[[#This Row],[Quantity]]*(1-Table1[[#This Row],[Discount_%]])</f>
        <v>39501</v>
      </c>
      <c r="O2752" s="13">
        <v>22576</v>
      </c>
      <c r="P2752" s="13">
        <f>Table1[[#This Row],[Revenue]]-Table1[[#This Row],[Cost]]</f>
        <v>16925</v>
      </c>
      <c r="Q2752" s="12" t="s">
        <v>47</v>
      </c>
      <c r="R2752" s="12" t="s">
        <v>51</v>
      </c>
      <c r="S2752" s="12" t="s">
        <v>53</v>
      </c>
      <c r="T2752" s="12">
        <v>1</v>
      </c>
      <c r="U2752" s="12">
        <v>5</v>
      </c>
      <c r="V2752" s="20" t="str">
        <f>TEXT(Table1[[#This Row],[Date]],"mmm-yyyy")</f>
        <v>Aug-2025</v>
      </c>
    </row>
    <row r="2753" spans="1:22" x14ac:dyDescent="0.2">
      <c r="A2753" s="11">
        <f t="shared" si="42"/>
        <v>45887</v>
      </c>
      <c r="B2753" s="12" t="s">
        <v>22</v>
      </c>
      <c r="C2753" s="12" t="str">
        <f>VLOOKUP(D2753, City_Mapping!A:B, 2, FALSE)</f>
        <v>UK</v>
      </c>
      <c r="D2753" s="12" t="s">
        <v>29</v>
      </c>
      <c r="E2753" s="12" t="s">
        <v>34</v>
      </c>
      <c r="F2753" s="12" t="s">
        <v>38</v>
      </c>
      <c r="G2753" s="12">
        <v>23193</v>
      </c>
      <c r="H2753" s="12" t="s">
        <v>42</v>
      </c>
      <c r="I2753" s="12" t="s">
        <v>44</v>
      </c>
      <c r="J2753" s="12">
        <v>842191</v>
      </c>
      <c r="K2753" s="12">
        <v>8</v>
      </c>
      <c r="L2753" s="13">
        <v>2865</v>
      </c>
      <c r="M2753" s="14">
        <f>Table1[[#This Row],[Column1]]/100</f>
        <v>0.2</v>
      </c>
      <c r="N2753" s="13">
        <f>Table1[[#This Row],[Unit_Price]]*Table1[[#This Row],[Quantity]]*(1-Table1[[#This Row],[Discount_%]])</f>
        <v>18336</v>
      </c>
      <c r="O2753" s="13">
        <v>11767</v>
      </c>
      <c r="P2753" s="13">
        <f>Table1[[#This Row],[Revenue]]-Table1[[#This Row],[Cost]]</f>
        <v>6569</v>
      </c>
      <c r="Q2753" s="12" t="s">
        <v>48</v>
      </c>
      <c r="R2753" s="12" t="s">
        <v>50</v>
      </c>
      <c r="S2753" s="12" t="s">
        <v>55</v>
      </c>
      <c r="T2753" s="12">
        <v>2</v>
      </c>
      <c r="U2753" s="12">
        <v>20</v>
      </c>
      <c r="V2753" s="20" t="str">
        <f>TEXT(Table1[[#This Row],[Date]],"mmm-yyyy")</f>
        <v>Aug-2025</v>
      </c>
    </row>
    <row r="2754" spans="1:22" x14ac:dyDescent="0.2">
      <c r="A2754" s="11">
        <f t="shared" si="42"/>
        <v>45887</v>
      </c>
      <c r="B2754" s="12" t="s">
        <v>20</v>
      </c>
      <c r="C2754" s="12" t="str">
        <f>VLOOKUP(D2754, City_Mapping!A:B, 2, FALSE)</f>
        <v>India</v>
      </c>
      <c r="D2754" s="12" t="s">
        <v>32</v>
      </c>
      <c r="E2754" s="12" t="s">
        <v>34</v>
      </c>
      <c r="F2754" s="12" t="s">
        <v>39</v>
      </c>
      <c r="G2754" s="12">
        <v>91449</v>
      </c>
      <c r="H2754" s="12" t="s">
        <v>42</v>
      </c>
      <c r="I2754" s="12" t="s">
        <v>43</v>
      </c>
      <c r="J2754" s="12">
        <v>442535</v>
      </c>
      <c r="K2754" s="12">
        <v>5</v>
      </c>
      <c r="L2754" s="13">
        <v>3461</v>
      </c>
      <c r="M2754" s="14">
        <f>Table1[[#This Row],[Column1]]/100</f>
        <v>0</v>
      </c>
      <c r="N2754" s="13">
        <f>Table1[[#This Row],[Unit_Price]]*Table1[[#This Row],[Quantity]]*(1-Table1[[#This Row],[Discount_%]])</f>
        <v>17305</v>
      </c>
      <c r="O2754" s="13">
        <v>2896</v>
      </c>
      <c r="P2754" s="13">
        <f>Table1[[#This Row],[Revenue]]-Table1[[#This Row],[Cost]]</f>
        <v>14409</v>
      </c>
      <c r="Q2754" s="12" t="s">
        <v>48</v>
      </c>
      <c r="R2754" s="12" t="s">
        <v>52</v>
      </c>
      <c r="S2754" s="12" t="s">
        <v>56</v>
      </c>
      <c r="T2754" s="12">
        <v>5</v>
      </c>
      <c r="U2754" s="12">
        <v>0</v>
      </c>
      <c r="V2754" s="20" t="str">
        <f>TEXT(Table1[[#This Row],[Date]],"mmm-yyyy")</f>
        <v>Aug-2025</v>
      </c>
    </row>
    <row r="2755" spans="1:22" x14ac:dyDescent="0.2">
      <c r="A2755" s="11">
        <f t="shared" si="42"/>
        <v>45887</v>
      </c>
      <c r="B2755" s="12" t="s">
        <v>23</v>
      </c>
      <c r="C2755" s="12" t="str">
        <f>VLOOKUP(D2755, City_Mapping!A:B, 2, FALSE)</f>
        <v>India</v>
      </c>
      <c r="D2755" s="12" t="s">
        <v>32</v>
      </c>
      <c r="E2755" s="12" t="s">
        <v>34</v>
      </c>
      <c r="F2755" s="12" t="s">
        <v>38</v>
      </c>
      <c r="G2755" s="12">
        <v>74042</v>
      </c>
      <c r="H2755" s="12" t="s">
        <v>41</v>
      </c>
      <c r="I2755" s="12" t="s">
        <v>45</v>
      </c>
      <c r="J2755" s="12">
        <v>220965</v>
      </c>
      <c r="K2755" s="12">
        <v>9</v>
      </c>
      <c r="L2755" s="13">
        <v>2647</v>
      </c>
      <c r="M2755" s="14">
        <f>Table1[[#This Row],[Column1]]/100</f>
        <v>0.05</v>
      </c>
      <c r="N2755" s="13">
        <f>Table1[[#This Row],[Unit_Price]]*Table1[[#This Row],[Quantity]]*(1-Table1[[#This Row],[Discount_%]])</f>
        <v>22631.85</v>
      </c>
      <c r="O2755" s="13">
        <v>20538</v>
      </c>
      <c r="P2755" s="13">
        <f>Table1[[#This Row],[Revenue]]-Table1[[#This Row],[Cost]]</f>
        <v>2093.8499999999985</v>
      </c>
      <c r="Q2755" s="12" t="s">
        <v>47</v>
      </c>
      <c r="R2755" s="12" t="s">
        <v>50</v>
      </c>
      <c r="S2755" s="12" t="s">
        <v>54</v>
      </c>
      <c r="T2755" s="12">
        <v>4</v>
      </c>
      <c r="U2755" s="12">
        <v>5</v>
      </c>
      <c r="V2755" s="20" t="str">
        <f>TEXT(Table1[[#This Row],[Date]],"mmm-yyyy")</f>
        <v>Aug-2025</v>
      </c>
    </row>
    <row r="2756" spans="1:22" x14ac:dyDescent="0.2">
      <c r="A2756" s="11">
        <f t="shared" si="42"/>
        <v>45887</v>
      </c>
      <c r="B2756" s="12" t="s">
        <v>21</v>
      </c>
      <c r="C2756" s="12" t="str">
        <f>VLOOKUP(D2756, City_Mapping!A:B, 2, FALSE)</f>
        <v>UK</v>
      </c>
      <c r="D2756" s="12" t="s">
        <v>29</v>
      </c>
      <c r="E2756" s="12" t="s">
        <v>36</v>
      </c>
      <c r="F2756" s="12" t="s">
        <v>38</v>
      </c>
      <c r="G2756" s="12">
        <v>69516</v>
      </c>
      <c r="H2756" s="12" t="s">
        <v>41</v>
      </c>
      <c r="I2756" s="12" t="s">
        <v>45</v>
      </c>
      <c r="J2756" s="12">
        <v>477278</v>
      </c>
      <c r="K2756" s="12">
        <v>9</v>
      </c>
      <c r="L2756" s="13">
        <v>2917</v>
      </c>
      <c r="M2756" s="14">
        <f>Table1[[#This Row],[Column1]]/100</f>
        <v>0.15</v>
      </c>
      <c r="N2756" s="13">
        <f>Table1[[#This Row],[Unit_Price]]*Table1[[#This Row],[Quantity]]*(1-Table1[[#This Row],[Discount_%]])</f>
        <v>22315.05</v>
      </c>
      <c r="O2756" s="13">
        <v>23701</v>
      </c>
      <c r="P2756" s="13">
        <f>Table1[[#This Row],[Revenue]]-Table1[[#This Row],[Cost]]</f>
        <v>-1385.9500000000007</v>
      </c>
      <c r="Q2756" s="12" t="s">
        <v>48</v>
      </c>
      <c r="R2756" s="12" t="s">
        <v>50</v>
      </c>
      <c r="S2756" s="12" t="s">
        <v>56</v>
      </c>
      <c r="T2756" s="12">
        <v>5</v>
      </c>
      <c r="U2756" s="12">
        <v>15</v>
      </c>
      <c r="V2756" s="20" t="str">
        <f>TEXT(Table1[[#This Row],[Date]],"mmm-yyyy")</f>
        <v>Aug-2025</v>
      </c>
    </row>
    <row r="2757" spans="1:22" x14ac:dyDescent="0.2">
      <c r="A2757" s="11">
        <f t="shared" si="42"/>
        <v>45887</v>
      </c>
      <c r="B2757" s="12" t="s">
        <v>20</v>
      </c>
      <c r="C2757" s="12" t="str">
        <f>VLOOKUP(D2757, City_Mapping!A:B, 2, FALSE)</f>
        <v>India</v>
      </c>
      <c r="D2757" s="12" t="s">
        <v>32</v>
      </c>
      <c r="E2757" s="12" t="s">
        <v>34</v>
      </c>
      <c r="F2757" s="12" t="s">
        <v>39</v>
      </c>
      <c r="G2757" s="12">
        <v>91165</v>
      </c>
      <c r="H2757" s="12" t="s">
        <v>42</v>
      </c>
      <c r="I2757" s="12" t="s">
        <v>43</v>
      </c>
      <c r="J2757" s="12">
        <v>806677</v>
      </c>
      <c r="K2757" s="12">
        <v>3</v>
      </c>
      <c r="L2757" s="13">
        <v>2116</v>
      </c>
      <c r="M2757" s="14">
        <f>Table1[[#This Row],[Column1]]/100</f>
        <v>0.1</v>
      </c>
      <c r="N2757" s="13">
        <f>Table1[[#This Row],[Unit_Price]]*Table1[[#This Row],[Quantity]]*(1-Table1[[#This Row],[Discount_%]])</f>
        <v>5713.2</v>
      </c>
      <c r="O2757" s="13">
        <v>26465</v>
      </c>
      <c r="P2757" s="13">
        <f>Table1[[#This Row],[Revenue]]-Table1[[#This Row],[Cost]]</f>
        <v>-20751.8</v>
      </c>
      <c r="Q2757" s="12" t="s">
        <v>49</v>
      </c>
      <c r="R2757" s="12" t="s">
        <v>50</v>
      </c>
      <c r="S2757" s="12" t="s">
        <v>53</v>
      </c>
      <c r="T2757" s="12">
        <v>2</v>
      </c>
      <c r="U2757" s="12">
        <v>10</v>
      </c>
      <c r="V2757" s="20" t="str">
        <f>TEXT(Table1[[#This Row],[Date]],"mmm-yyyy")</f>
        <v>Aug-2025</v>
      </c>
    </row>
    <row r="2758" spans="1:22" x14ac:dyDescent="0.2">
      <c r="A2758" s="11">
        <f t="shared" si="42"/>
        <v>45887</v>
      </c>
      <c r="B2758" s="12" t="s">
        <v>22</v>
      </c>
      <c r="C2758" s="12" t="str">
        <f>VLOOKUP(D2758, City_Mapping!A:B, 2, FALSE)</f>
        <v>India</v>
      </c>
      <c r="D2758" s="12" t="s">
        <v>32</v>
      </c>
      <c r="E2758" s="12" t="s">
        <v>34</v>
      </c>
      <c r="F2758" s="12" t="s">
        <v>40</v>
      </c>
      <c r="G2758" s="12">
        <v>40692</v>
      </c>
      <c r="H2758" s="12" t="s">
        <v>41</v>
      </c>
      <c r="I2758" s="12" t="s">
        <v>43</v>
      </c>
      <c r="J2758" s="12">
        <v>314611</v>
      </c>
      <c r="K2758" s="12">
        <v>8</v>
      </c>
      <c r="L2758" s="13">
        <v>1535</v>
      </c>
      <c r="M2758" s="14">
        <f>Table1[[#This Row],[Column1]]/100</f>
        <v>0.15</v>
      </c>
      <c r="N2758" s="13">
        <f>Table1[[#This Row],[Unit_Price]]*Table1[[#This Row],[Quantity]]*(1-Table1[[#This Row],[Discount_%]])</f>
        <v>10438</v>
      </c>
      <c r="O2758" s="13">
        <v>12691</v>
      </c>
      <c r="P2758" s="13">
        <f>Table1[[#This Row],[Revenue]]-Table1[[#This Row],[Cost]]</f>
        <v>-2253</v>
      </c>
      <c r="Q2758" s="12" t="s">
        <v>46</v>
      </c>
      <c r="R2758" s="12" t="s">
        <v>51</v>
      </c>
      <c r="S2758" s="12" t="s">
        <v>54</v>
      </c>
      <c r="T2758" s="12">
        <v>2</v>
      </c>
      <c r="U2758" s="12">
        <v>15</v>
      </c>
      <c r="V2758" s="20" t="str">
        <f>TEXT(Table1[[#This Row],[Date]],"mmm-yyyy")</f>
        <v>Aug-2025</v>
      </c>
    </row>
    <row r="2759" spans="1:22" x14ac:dyDescent="0.2">
      <c r="A2759" s="11">
        <f t="shared" si="42"/>
        <v>45887</v>
      </c>
      <c r="B2759" s="12" t="s">
        <v>21</v>
      </c>
      <c r="C2759" s="12" t="str">
        <f>VLOOKUP(D2759, City_Mapping!A:B, 2, FALSE)</f>
        <v>UAE</v>
      </c>
      <c r="D2759" s="12" t="s">
        <v>30</v>
      </c>
      <c r="E2759" s="12" t="s">
        <v>34</v>
      </c>
      <c r="F2759" s="12" t="s">
        <v>39</v>
      </c>
      <c r="G2759" s="12">
        <v>80490</v>
      </c>
      <c r="H2759" s="12" t="s">
        <v>41</v>
      </c>
      <c r="I2759" s="12" t="s">
        <v>43</v>
      </c>
      <c r="J2759" s="12">
        <v>871841</v>
      </c>
      <c r="K2759" s="12">
        <v>4</v>
      </c>
      <c r="L2759" s="13">
        <v>1219</v>
      </c>
      <c r="M2759" s="14">
        <f>Table1[[#This Row],[Column1]]/100</f>
        <v>0.2</v>
      </c>
      <c r="N2759" s="13">
        <f>Table1[[#This Row],[Unit_Price]]*Table1[[#This Row],[Quantity]]*(1-Table1[[#This Row],[Discount_%]])</f>
        <v>3900.8</v>
      </c>
      <c r="O2759" s="13">
        <v>18995</v>
      </c>
      <c r="P2759" s="13">
        <f>Table1[[#This Row],[Revenue]]-Table1[[#This Row],[Cost]]</f>
        <v>-15094.2</v>
      </c>
      <c r="Q2759" s="12" t="s">
        <v>46</v>
      </c>
      <c r="R2759" s="12" t="s">
        <v>51</v>
      </c>
      <c r="S2759" s="12" t="s">
        <v>53</v>
      </c>
      <c r="T2759" s="12">
        <v>1</v>
      </c>
      <c r="U2759" s="12">
        <v>20</v>
      </c>
      <c r="V2759" s="20" t="str">
        <f>TEXT(Table1[[#This Row],[Date]],"mmm-yyyy")</f>
        <v>Aug-2025</v>
      </c>
    </row>
    <row r="2760" spans="1:22" x14ac:dyDescent="0.2">
      <c r="A2760" s="11">
        <f t="shared" si="42"/>
        <v>45887</v>
      </c>
      <c r="B2760" s="12" t="s">
        <v>23</v>
      </c>
      <c r="C2760" s="12" t="str">
        <f>VLOOKUP(D2760, City_Mapping!A:B, 2, FALSE)</f>
        <v>India</v>
      </c>
      <c r="D2760" s="12" t="s">
        <v>33</v>
      </c>
      <c r="E2760" s="12" t="s">
        <v>34</v>
      </c>
      <c r="F2760" s="12" t="s">
        <v>40</v>
      </c>
      <c r="G2760" s="12">
        <v>43512</v>
      </c>
      <c r="H2760" s="12" t="s">
        <v>41</v>
      </c>
      <c r="I2760" s="12" t="s">
        <v>44</v>
      </c>
      <c r="J2760" s="12">
        <v>994101</v>
      </c>
      <c r="K2760" s="12">
        <v>7</v>
      </c>
      <c r="L2760" s="13">
        <v>1473</v>
      </c>
      <c r="M2760" s="14">
        <f>Table1[[#This Row],[Column1]]/100</f>
        <v>0.2</v>
      </c>
      <c r="N2760" s="13">
        <f>Table1[[#This Row],[Unit_Price]]*Table1[[#This Row],[Quantity]]*(1-Table1[[#This Row],[Discount_%]])</f>
        <v>8248.8000000000011</v>
      </c>
      <c r="O2760" s="13">
        <v>23818</v>
      </c>
      <c r="P2760" s="13">
        <f>Table1[[#This Row],[Revenue]]-Table1[[#This Row],[Cost]]</f>
        <v>-15569.199999999999</v>
      </c>
      <c r="Q2760" s="12" t="s">
        <v>48</v>
      </c>
      <c r="R2760" s="12" t="s">
        <v>51</v>
      </c>
      <c r="S2760" s="12" t="s">
        <v>54</v>
      </c>
      <c r="T2760" s="12">
        <v>2</v>
      </c>
      <c r="U2760" s="12">
        <v>20</v>
      </c>
      <c r="V2760" s="20" t="str">
        <f>TEXT(Table1[[#This Row],[Date]],"mmm-yyyy")</f>
        <v>Aug-2025</v>
      </c>
    </row>
    <row r="2761" spans="1:22" x14ac:dyDescent="0.2">
      <c r="A2761" s="11">
        <f t="shared" si="42"/>
        <v>45887</v>
      </c>
      <c r="B2761" s="12" t="s">
        <v>20</v>
      </c>
      <c r="C2761" s="12" t="str">
        <f>VLOOKUP(D2761, City_Mapping!A:B, 2, FALSE)</f>
        <v>USA</v>
      </c>
      <c r="D2761" s="12" t="s">
        <v>31</v>
      </c>
      <c r="E2761" s="12" t="s">
        <v>36</v>
      </c>
      <c r="F2761" s="12" t="s">
        <v>39</v>
      </c>
      <c r="G2761" s="12">
        <v>20719</v>
      </c>
      <c r="H2761" s="12" t="s">
        <v>42</v>
      </c>
      <c r="I2761" s="12" t="s">
        <v>44</v>
      </c>
      <c r="J2761" s="12">
        <v>859669</v>
      </c>
      <c r="K2761" s="12">
        <v>8</v>
      </c>
      <c r="L2761" s="13">
        <v>2346</v>
      </c>
      <c r="M2761" s="14">
        <f>Table1[[#This Row],[Column1]]/100</f>
        <v>0</v>
      </c>
      <c r="N2761" s="13">
        <f>Table1[[#This Row],[Unit_Price]]*Table1[[#This Row],[Quantity]]*(1-Table1[[#This Row],[Discount_%]])</f>
        <v>18768</v>
      </c>
      <c r="O2761" s="13">
        <v>21860</v>
      </c>
      <c r="P2761" s="13">
        <f>Table1[[#This Row],[Revenue]]-Table1[[#This Row],[Cost]]</f>
        <v>-3092</v>
      </c>
      <c r="Q2761" s="12" t="s">
        <v>49</v>
      </c>
      <c r="R2761" s="12" t="s">
        <v>51</v>
      </c>
      <c r="S2761" s="12" t="s">
        <v>53</v>
      </c>
      <c r="T2761" s="12">
        <v>3</v>
      </c>
      <c r="U2761" s="12">
        <v>0</v>
      </c>
      <c r="V2761" s="20" t="str">
        <f>TEXT(Table1[[#This Row],[Date]],"mmm-yyyy")</f>
        <v>Aug-2025</v>
      </c>
    </row>
    <row r="2762" spans="1:22" x14ac:dyDescent="0.2">
      <c r="A2762" s="11">
        <f t="shared" si="42"/>
        <v>45888</v>
      </c>
      <c r="B2762" s="12" t="s">
        <v>23</v>
      </c>
      <c r="C2762" s="12" t="str">
        <f>VLOOKUP(D2762, City_Mapping!A:B, 2, FALSE)</f>
        <v>India</v>
      </c>
      <c r="D2762" s="12" t="s">
        <v>32</v>
      </c>
      <c r="E2762" s="12" t="s">
        <v>35</v>
      </c>
      <c r="F2762" s="12" t="s">
        <v>38</v>
      </c>
      <c r="G2762" s="12">
        <v>65427</v>
      </c>
      <c r="H2762" s="12" t="s">
        <v>41</v>
      </c>
      <c r="I2762" s="12" t="s">
        <v>45</v>
      </c>
      <c r="J2762" s="12">
        <v>441524</v>
      </c>
      <c r="K2762" s="12">
        <v>7</v>
      </c>
      <c r="L2762" s="13">
        <v>1871</v>
      </c>
      <c r="M2762" s="14">
        <f>Table1[[#This Row],[Column1]]/100</f>
        <v>0.1</v>
      </c>
      <c r="N2762" s="13">
        <f>Table1[[#This Row],[Unit_Price]]*Table1[[#This Row],[Quantity]]*(1-Table1[[#This Row],[Discount_%]])</f>
        <v>11787.300000000001</v>
      </c>
      <c r="O2762" s="13">
        <v>25761</v>
      </c>
      <c r="P2762" s="13">
        <f>Table1[[#This Row],[Revenue]]-Table1[[#This Row],[Cost]]</f>
        <v>-13973.699999999999</v>
      </c>
      <c r="Q2762" s="12" t="s">
        <v>48</v>
      </c>
      <c r="R2762" s="12" t="s">
        <v>50</v>
      </c>
      <c r="S2762" s="12" t="s">
        <v>55</v>
      </c>
      <c r="T2762" s="12">
        <v>5</v>
      </c>
      <c r="U2762" s="12">
        <v>10</v>
      </c>
      <c r="V2762" s="20" t="str">
        <f>TEXT(Table1[[#This Row],[Date]],"mmm-yyyy")</f>
        <v>Aug-2025</v>
      </c>
    </row>
    <row r="2763" spans="1:22" x14ac:dyDescent="0.2">
      <c r="A2763" s="11">
        <f t="shared" si="42"/>
        <v>45888</v>
      </c>
      <c r="B2763" s="12" t="s">
        <v>22</v>
      </c>
      <c r="C2763" s="12" t="str">
        <f>VLOOKUP(D2763, City_Mapping!A:B, 2, FALSE)</f>
        <v>USA</v>
      </c>
      <c r="D2763" s="12" t="s">
        <v>31</v>
      </c>
      <c r="E2763" s="12" t="s">
        <v>35</v>
      </c>
      <c r="F2763" s="12" t="s">
        <v>37</v>
      </c>
      <c r="G2763" s="12">
        <v>37649</v>
      </c>
      <c r="H2763" s="12" t="s">
        <v>41</v>
      </c>
      <c r="I2763" s="12" t="s">
        <v>45</v>
      </c>
      <c r="J2763" s="12">
        <v>887077</v>
      </c>
      <c r="K2763" s="12">
        <v>5</v>
      </c>
      <c r="L2763" s="13">
        <v>1966</v>
      </c>
      <c r="M2763" s="14">
        <f>Table1[[#This Row],[Column1]]/100</f>
        <v>0.1</v>
      </c>
      <c r="N2763" s="13">
        <f>Table1[[#This Row],[Unit_Price]]*Table1[[#This Row],[Quantity]]*(1-Table1[[#This Row],[Discount_%]])</f>
        <v>8847</v>
      </c>
      <c r="O2763" s="13">
        <v>14316</v>
      </c>
      <c r="P2763" s="13">
        <f>Table1[[#This Row],[Revenue]]-Table1[[#This Row],[Cost]]</f>
        <v>-5469</v>
      </c>
      <c r="Q2763" s="12" t="s">
        <v>49</v>
      </c>
      <c r="R2763" s="12" t="s">
        <v>51</v>
      </c>
      <c r="S2763" s="12" t="s">
        <v>55</v>
      </c>
      <c r="T2763" s="12">
        <v>2</v>
      </c>
      <c r="U2763" s="12">
        <v>10</v>
      </c>
      <c r="V2763" s="20" t="str">
        <f>TEXT(Table1[[#This Row],[Date]],"mmm-yyyy")</f>
        <v>Aug-2025</v>
      </c>
    </row>
    <row r="2764" spans="1:22" x14ac:dyDescent="0.2">
      <c r="A2764" s="11">
        <f t="shared" si="42"/>
        <v>45888</v>
      </c>
      <c r="B2764" s="12" t="s">
        <v>20</v>
      </c>
      <c r="C2764" s="12" t="str">
        <f>VLOOKUP(D2764, City_Mapping!A:B, 2, FALSE)</f>
        <v>USA</v>
      </c>
      <c r="D2764" s="12" t="s">
        <v>31</v>
      </c>
      <c r="E2764" s="12" t="s">
        <v>34</v>
      </c>
      <c r="F2764" s="12" t="s">
        <v>37</v>
      </c>
      <c r="G2764" s="12">
        <v>22402</v>
      </c>
      <c r="H2764" s="12" t="s">
        <v>42</v>
      </c>
      <c r="I2764" s="12" t="s">
        <v>43</v>
      </c>
      <c r="J2764" s="12">
        <v>133146</v>
      </c>
      <c r="K2764" s="12">
        <v>1</v>
      </c>
      <c r="L2764" s="13">
        <v>1190</v>
      </c>
      <c r="M2764" s="14">
        <f>Table1[[#This Row],[Column1]]/100</f>
        <v>0.05</v>
      </c>
      <c r="N2764" s="13">
        <f>Table1[[#This Row],[Unit_Price]]*Table1[[#This Row],[Quantity]]*(1-Table1[[#This Row],[Discount_%]])</f>
        <v>1130.5</v>
      </c>
      <c r="O2764" s="13">
        <v>13197</v>
      </c>
      <c r="P2764" s="13">
        <f>Table1[[#This Row],[Revenue]]-Table1[[#This Row],[Cost]]</f>
        <v>-12066.5</v>
      </c>
      <c r="Q2764" s="12" t="s">
        <v>46</v>
      </c>
      <c r="R2764" s="12" t="s">
        <v>52</v>
      </c>
      <c r="S2764" s="12" t="s">
        <v>53</v>
      </c>
      <c r="T2764" s="12">
        <v>2</v>
      </c>
      <c r="U2764" s="12">
        <v>5</v>
      </c>
      <c r="V2764" s="20" t="str">
        <f>TEXT(Table1[[#This Row],[Date]],"mmm-yyyy")</f>
        <v>Aug-2025</v>
      </c>
    </row>
    <row r="2765" spans="1:22" x14ac:dyDescent="0.2">
      <c r="A2765" s="11">
        <f t="shared" si="42"/>
        <v>45888</v>
      </c>
      <c r="B2765" s="12" t="s">
        <v>22</v>
      </c>
      <c r="C2765" s="12" t="str">
        <f>VLOOKUP(D2765, City_Mapping!A:B, 2, FALSE)</f>
        <v>UAE</v>
      </c>
      <c r="D2765" s="12" t="s">
        <v>30</v>
      </c>
      <c r="E2765" s="12" t="s">
        <v>34</v>
      </c>
      <c r="F2765" s="12" t="s">
        <v>40</v>
      </c>
      <c r="G2765" s="12">
        <v>19216</v>
      </c>
      <c r="H2765" s="12" t="s">
        <v>42</v>
      </c>
      <c r="I2765" s="12" t="s">
        <v>43</v>
      </c>
      <c r="J2765" s="12">
        <v>872703</v>
      </c>
      <c r="K2765" s="12">
        <v>8</v>
      </c>
      <c r="L2765" s="13">
        <v>587</v>
      </c>
      <c r="M2765" s="14">
        <f>Table1[[#This Row],[Column1]]/100</f>
        <v>0.05</v>
      </c>
      <c r="N2765" s="13">
        <f>Table1[[#This Row],[Unit_Price]]*Table1[[#This Row],[Quantity]]*(1-Table1[[#This Row],[Discount_%]])</f>
        <v>4461.2</v>
      </c>
      <c r="O2765" s="13">
        <v>4333</v>
      </c>
      <c r="P2765" s="13">
        <f>Table1[[#This Row],[Revenue]]-Table1[[#This Row],[Cost]]</f>
        <v>128.19999999999982</v>
      </c>
      <c r="Q2765" s="12" t="s">
        <v>49</v>
      </c>
      <c r="R2765" s="12" t="s">
        <v>52</v>
      </c>
      <c r="S2765" s="12" t="s">
        <v>53</v>
      </c>
      <c r="T2765" s="12">
        <v>5</v>
      </c>
      <c r="U2765" s="12">
        <v>5</v>
      </c>
      <c r="V2765" s="20" t="str">
        <f>TEXT(Table1[[#This Row],[Date]],"mmm-yyyy")</f>
        <v>Aug-2025</v>
      </c>
    </row>
    <row r="2766" spans="1:22" x14ac:dyDescent="0.2">
      <c r="A2766" s="11">
        <f t="shared" si="42"/>
        <v>45888</v>
      </c>
      <c r="B2766" s="12" t="s">
        <v>22</v>
      </c>
      <c r="C2766" s="12" t="str">
        <f>VLOOKUP(D2766, City_Mapping!A:B, 2, FALSE)</f>
        <v>India</v>
      </c>
      <c r="D2766" s="12" t="s">
        <v>32</v>
      </c>
      <c r="E2766" s="12" t="s">
        <v>34</v>
      </c>
      <c r="F2766" s="12" t="s">
        <v>40</v>
      </c>
      <c r="G2766" s="12">
        <v>41050</v>
      </c>
      <c r="H2766" s="12" t="s">
        <v>42</v>
      </c>
      <c r="I2766" s="12" t="s">
        <v>43</v>
      </c>
      <c r="J2766" s="12">
        <v>533093</v>
      </c>
      <c r="K2766" s="12">
        <v>5</v>
      </c>
      <c r="L2766" s="13">
        <v>3012</v>
      </c>
      <c r="M2766" s="14">
        <f>Table1[[#This Row],[Column1]]/100</f>
        <v>0.2</v>
      </c>
      <c r="N2766" s="13">
        <f>Table1[[#This Row],[Unit_Price]]*Table1[[#This Row],[Quantity]]*(1-Table1[[#This Row],[Discount_%]])</f>
        <v>12048</v>
      </c>
      <c r="O2766" s="13">
        <v>19610</v>
      </c>
      <c r="P2766" s="13">
        <f>Table1[[#This Row],[Revenue]]-Table1[[#This Row],[Cost]]</f>
        <v>-7562</v>
      </c>
      <c r="Q2766" s="12" t="s">
        <v>46</v>
      </c>
      <c r="R2766" s="12" t="s">
        <v>52</v>
      </c>
      <c r="S2766" s="12" t="s">
        <v>56</v>
      </c>
      <c r="T2766" s="12">
        <v>5</v>
      </c>
      <c r="U2766" s="12">
        <v>20</v>
      </c>
      <c r="V2766" s="20" t="str">
        <f>TEXT(Table1[[#This Row],[Date]],"mmm-yyyy")</f>
        <v>Aug-2025</v>
      </c>
    </row>
    <row r="2767" spans="1:22" x14ac:dyDescent="0.2">
      <c r="A2767" s="11">
        <f t="shared" ref="A2767:A2830" si="43">A2755+1</f>
        <v>45888</v>
      </c>
      <c r="B2767" s="12" t="s">
        <v>21</v>
      </c>
      <c r="C2767" s="12" t="str">
        <f>VLOOKUP(D2767, City_Mapping!A:B, 2, FALSE)</f>
        <v>UK</v>
      </c>
      <c r="D2767" s="12" t="s">
        <v>29</v>
      </c>
      <c r="E2767" s="12" t="s">
        <v>35</v>
      </c>
      <c r="F2767" s="12" t="s">
        <v>40</v>
      </c>
      <c r="G2767" s="12">
        <v>60093</v>
      </c>
      <c r="H2767" s="12" t="s">
        <v>42</v>
      </c>
      <c r="I2767" s="12" t="s">
        <v>44</v>
      </c>
      <c r="J2767" s="12">
        <v>537909</v>
      </c>
      <c r="K2767" s="12">
        <v>3</v>
      </c>
      <c r="L2767" s="13">
        <v>4348</v>
      </c>
      <c r="M2767" s="14">
        <f>Table1[[#This Row],[Column1]]/100</f>
        <v>0</v>
      </c>
      <c r="N2767" s="13">
        <f>Table1[[#This Row],[Unit_Price]]*Table1[[#This Row],[Quantity]]*(1-Table1[[#This Row],[Discount_%]])</f>
        <v>13044</v>
      </c>
      <c r="O2767" s="13">
        <v>4213</v>
      </c>
      <c r="P2767" s="13">
        <f>Table1[[#This Row],[Revenue]]-Table1[[#This Row],[Cost]]</f>
        <v>8831</v>
      </c>
      <c r="Q2767" s="12" t="s">
        <v>48</v>
      </c>
      <c r="R2767" s="12" t="s">
        <v>52</v>
      </c>
      <c r="S2767" s="12" t="s">
        <v>56</v>
      </c>
      <c r="T2767" s="12">
        <v>1</v>
      </c>
      <c r="U2767" s="12">
        <v>0</v>
      </c>
      <c r="V2767" s="20" t="str">
        <f>TEXT(Table1[[#This Row],[Date]],"mmm-yyyy")</f>
        <v>Aug-2025</v>
      </c>
    </row>
    <row r="2768" spans="1:22" x14ac:dyDescent="0.2">
      <c r="A2768" s="11">
        <f t="shared" si="43"/>
        <v>45888</v>
      </c>
      <c r="B2768" s="12" t="s">
        <v>23</v>
      </c>
      <c r="C2768" s="12" t="str">
        <f>VLOOKUP(D2768, City_Mapping!A:B, 2, FALSE)</f>
        <v>USA</v>
      </c>
      <c r="D2768" s="12" t="s">
        <v>31</v>
      </c>
      <c r="E2768" s="12" t="s">
        <v>35</v>
      </c>
      <c r="F2768" s="12" t="s">
        <v>37</v>
      </c>
      <c r="G2768" s="12">
        <v>15050</v>
      </c>
      <c r="H2768" s="12" t="s">
        <v>41</v>
      </c>
      <c r="I2768" s="12" t="s">
        <v>44</v>
      </c>
      <c r="J2768" s="12">
        <v>707348</v>
      </c>
      <c r="K2768" s="12">
        <v>2</v>
      </c>
      <c r="L2768" s="13">
        <v>993</v>
      </c>
      <c r="M2768" s="14">
        <f>Table1[[#This Row],[Column1]]/100</f>
        <v>0.2</v>
      </c>
      <c r="N2768" s="13">
        <f>Table1[[#This Row],[Unit_Price]]*Table1[[#This Row],[Quantity]]*(1-Table1[[#This Row],[Discount_%]])</f>
        <v>1588.8000000000002</v>
      </c>
      <c r="O2768" s="13">
        <v>21399</v>
      </c>
      <c r="P2768" s="13">
        <f>Table1[[#This Row],[Revenue]]-Table1[[#This Row],[Cost]]</f>
        <v>-19810.2</v>
      </c>
      <c r="Q2768" s="12" t="s">
        <v>49</v>
      </c>
      <c r="R2768" s="12" t="s">
        <v>52</v>
      </c>
      <c r="S2768" s="12" t="s">
        <v>54</v>
      </c>
      <c r="T2768" s="12">
        <v>2</v>
      </c>
      <c r="U2768" s="12">
        <v>20</v>
      </c>
      <c r="V2768" s="20" t="str">
        <f>TEXT(Table1[[#This Row],[Date]],"mmm-yyyy")</f>
        <v>Aug-2025</v>
      </c>
    </row>
    <row r="2769" spans="1:22" x14ac:dyDescent="0.2">
      <c r="A2769" s="11">
        <f t="shared" si="43"/>
        <v>45888</v>
      </c>
      <c r="B2769" s="12" t="s">
        <v>20</v>
      </c>
      <c r="C2769" s="12" t="str">
        <f>VLOOKUP(D2769, City_Mapping!A:B, 2, FALSE)</f>
        <v>India</v>
      </c>
      <c r="D2769" s="12" t="s">
        <v>32</v>
      </c>
      <c r="E2769" s="12" t="s">
        <v>34</v>
      </c>
      <c r="F2769" s="12" t="s">
        <v>40</v>
      </c>
      <c r="G2769" s="12">
        <v>56716</v>
      </c>
      <c r="H2769" s="12" t="s">
        <v>41</v>
      </c>
      <c r="I2769" s="12" t="s">
        <v>43</v>
      </c>
      <c r="J2769" s="12">
        <v>251191</v>
      </c>
      <c r="K2769" s="12">
        <v>3</v>
      </c>
      <c r="L2769" s="13">
        <v>1745</v>
      </c>
      <c r="M2769" s="14">
        <f>Table1[[#This Row],[Column1]]/100</f>
        <v>0.1</v>
      </c>
      <c r="N2769" s="13">
        <f>Table1[[#This Row],[Unit_Price]]*Table1[[#This Row],[Quantity]]*(1-Table1[[#This Row],[Discount_%]])</f>
        <v>4711.5</v>
      </c>
      <c r="O2769" s="13">
        <v>18675</v>
      </c>
      <c r="P2769" s="13">
        <f>Table1[[#This Row],[Revenue]]-Table1[[#This Row],[Cost]]</f>
        <v>-13963.5</v>
      </c>
      <c r="Q2769" s="12" t="s">
        <v>48</v>
      </c>
      <c r="R2769" s="12" t="s">
        <v>52</v>
      </c>
      <c r="S2769" s="12" t="s">
        <v>53</v>
      </c>
      <c r="T2769" s="12">
        <v>3</v>
      </c>
      <c r="U2769" s="12">
        <v>10</v>
      </c>
      <c r="V2769" s="20" t="str">
        <f>TEXT(Table1[[#This Row],[Date]],"mmm-yyyy")</f>
        <v>Aug-2025</v>
      </c>
    </row>
    <row r="2770" spans="1:22" x14ac:dyDescent="0.2">
      <c r="A2770" s="11">
        <f t="shared" si="43"/>
        <v>45888</v>
      </c>
      <c r="B2770" s="12" t="s">
        <v>22</v>
      </c>
      <c r="C2770" s="12" t="str">
        <f>VLOOKUP(D2770, City_Mapping!A:B, 2, FALSE)</f>
        <v>India</v>
      </c>
      <c r="D2770" s="12" t="s">
        <v>28</v>
      </c>
      <c r="E2770" s="12" t="s">
        <v>35</v>
      </c>
      <c r="F2770" s="12" t="s">
        <v>39</v>
      </c>
      <c r="G2770" s="12">
        <v>12438</v>
      </c>
      <c r="H2770" s="12" t="s">
        <v>42</v>
      </c>
      <c r="I2770" s="12" t="s">
        <v>43</v>
      </c>
      <c r="J2770" s="12">
        <v>409823</v>
      </c>
      <c r="K2770" s="12">
        <v>9</v>
      </c>
      <c r="L2770" s="13">
        <v>1641</v>
      </c>
      <c r="M2770" s="14">
        <f>Table1[[#This Row],[Column1]]/100</f>
        <v>0.1</v>
      </c>
      <c r="N2770" s="13">
        <f>Table1[[#This Row],[Unit_Price]]*Table1[[#This Row],[Quantity]]*(1-Table1[[#This Row],[Discount_%]])</f>
        <v>13292.1</v>
      </c>
      <c r="O2770" s="13">
        <v>11865</v>
      </c>
      <c r="P2770" s="13">
        <f>Table1[[#This Row],[Revenue]]-Table1[[#This Row],[Cost]]</f>
        <v>1427.1000000000004</v>
      </c>
      <c r="Q2770" s="12" t="s">
        <v>47</v>
      </c>
      <c r="R2770" s="12" t="s">
        <v>50</v>
      </c>
      <c r="S2770" s="12" t="s">
        <v>53</v>
      </c>
      <c r="T2770" s="12">
        <v>3</v>
      </c>
      <c r="U2770" s="12">
        <v>10</v>
      </c>
      <c r="V2770" s="20" t="str">
        <f>TEXT(Table1[[#This Row],[Date]],"mmm-yyyy")</f>
        <v>Aug-2025</v>
      </c>
    </row>
    <row r="2771" spans="1:22" x14ac:dyDescent="0.2">
      <c r="A2771" s="11">
        <f t="shared" si="43"/>
        <v>45888</v>
      </c>
      <c r="B2771" s="12" t="s">
        <v>22</v>
      </c>
      <c r="C2771" s="12" t="str">
        <f>VLOOKUP(D2771, City_Mapping!A:B, 2, FALSE)</f>
        <v>UK</v>
      </c>
      <c r="D2771" s="12" t="s">
        <v>29</v>
      </c>
      <c r="E2771" s="12" t="s">
        <v>36</v>
      </c>
      <c r="F2771" s="12" t="s">
        <v>39</v>
      </c>
      <c r="G2771" s="12">
        <v>57431</v>
      </c>
      <c r="H2771" s="12" t="s">
        <v>42</v>
      </c>
      <c r="I2771" s="12" t="s">
        <v>45</v>
      </c>
      <c r="J2771" s="12">
        <v>621128</v>
      </c>
      <c r="K2771" s="12">
        <v>2</v>
      </c>
      <c r="L2771" s="13">
        <v>4731</v>
      </c>
      <c r="M2771" s="14">
        <f>Table1[[#This Row],[Column1]]/100</f>
        <v>0.2</v>
      </c>
      <c r="N2771" s="13">
        <f>Table1[[#This Row],[Unit_Price]]*Table1[[#This Row],[Quantity]]*(1-Table1[[#This Row],[Discount_%]])</f>
        <v>7569.6</v>
      </c>
      <c r="O2771" s="13">
        <v>3517</v>
      </c>
      <c r="P2771" s="13">
        <f>Table1[[#This Row],[Revenue]]-Table1[[#This Row],[Cost]]</f>
        <v>4052.6000000000004</v>
      </c>
      <c r="Q2771" s="12" t="s">
        <v>47</v>
      </c>
      <c r="R2771" s="12" t="s">
        <v>51</v>
      </c>
      <c r="S2771" s="12" t="s">
        <v>53</v>
      </c>
      <c r="T2771" s="12">
        <v>1</v>
      </c>
      <c r="U2771" s="12">
        <v>20</v>
      </c>
      <c r="V2771" s="20" t="str">
        <f>TEXT(Table1[[#This Row],[Date]],"mmm-yyyy")</f>
        <v>Aug-2025</v>
      </c>
    </row>
    <row r="2772" spans="1:22" x14ac:dyDescent="0.2">
      <c r="A2772" s="11">
        <f t="shared" si="43"/>
        <v>45888</v>
      </c>
      <c r="B2772" s="12" t="s">
        <v>20</v>
      </c>
      <c r="C2772" s="12" t="str">
        <f>VLOOKUP(D2772, City_Mapping!A:B, 2, FALSE)</f>
        <v>India</v>
      </c>
      <c r="D2772" s="12" t="s">
        <v>28</v>
      </c>
      <c r="E2772" s="12" t="s">
        <v>34</v>
      </c>
      <c r="F2772" s="12" t="s">
        <v>37</v>
      </c>
      <c r="G2772" s="12">
        <v>26760</v>
      </c>
      <c r="H2772" s="12" t="s">
        <v>41</v>
      </c>
      <c r="I2772" s="12" t="s">
        <v>44</v>
      </c>
      <c r="J2772" s="12">
        <v>585341</v>
      </c>
      <c r="K2772" s="12">
        <v>1</v>
      </c>
      <c r="L2772" s="13">
        <v>1477</v>
      </c>
      <c r="M2772" s="14">
        <f>Table1[[#This Row],[Column1]]/100</f>
        <v>0.1</v>
      </c>
      <c r="N2772" s="13">
        <f>Table1[[#This Row],[Unit_Price]]*Table1[[#This Row],[Quantity]]*(1-Table1[[#This Row],[Discount_%]])</f>
        <v>1329.3</v>
      </c>
      <c r="O2772" s="13">
        <v>29339</v>
      </c>
      <c r="P2772" s="13">
        <f>Table1[[#This Row],[Revenue]]-Table1[[#This Row],[Cost]]</f>
        <v>-28009.7</v>
      </c>
      <c r="Q2772" s="12" t="s">
        <v>48</v>
      </c>
      <c r="R2772" s="12" t="s">
        <v>52</v>
      </c>
      <c r="S2772" s="12" t="s">
        <v>56</v>
      </c>
      <c r="T2772" s="12">
        <v>2</v>
      </c>
      <c r="U2772" s="12">
        <v>10</v>
      </c>
      <c r="V2772" s="20" t="str">
        <f>TEXT(Table1[[#This Row],[Date]],"mmm-yyyy")</f>
        <v>Aug-2025</v>
      </c>
    </row>
    <row r="2773" spans="1:22" x14ac:dyDescent="0.2">
      <c r="A2773" s="11">
        <f t="shared" si="43"/>
        <v>45888</v>
      </c>
      <c r="B2773" s="12" t="s">
        <v>22</v>
      </c>
      <c r="C2773" s="12" t="str">
        <f>VLOOKUP(D2773, City_Mapping!A:B, 2, FALSE)</f>
        <v>India</v>
      </c>
      <c r="D2773" s="12" t="s">
        <v>28</v>
      </c>
      <c r="E2773" s="12" t="s">
        <v>34</v>
      </c>
      <c r="F2773" s="12" t="s">
        <v>39</v>
      </c>
      <c r="G2773" s="12">
        <v>87614</v>
      </c>
      <c r="H2773" s="12" t="s">
        <v>41</v>
      </c>
      <c r="I2773" s="12" t="s">
        <v>43</v>
      </c>
      <c r="J2773" s="12">
        <v>969013</v>
      </c>
      <c r="K2773" s="12">
        <v>2</v>
      </c>
      <c r="L2773" s="13">
        <v>2734</v>
      </c>
      <c r="M2773" s="14">
        <f>Table1[[#This Row],[Column1]]/100</f>
        <v>0.05</v>
      </c>
      <c r="N2773" s="13">
        <f>Table1[[#This Row],[Unit_Price]]*Table1[[#This Row],[Quantity]]*(1-Table1[[#This Row],[Discount_%]])</f>
        <v>5194.5999999999995</v>
      </c>
      <c r="O2773" s="13">
        <v>12240</v>
      </c>
      <c r="P2773" s="13">
        <f>Table1[[#This Row],[Revenue]]-Table1[[#This Row],[Cost]]</f>
        <v>-7045.4000000000005</v>
      </c>
      <c r="Q2773" s="12" t="s">
        <v>46</v>
      </c>
      <c r="R2773" s="12" t="s">
        <v>52</v>
      </c>
      <c r="S2773" s="12" t="s">
        <v>56</v>
      </c>
      <c r="T2773" s="12">
        <v>5</v>
      </c>
      <c r="U2773" s="12">
        <v>5</v>
      </c>
      <c r="V2773" s="20" t="str">
        <f>TEXT(Table1[[#This Row],[Date]],"mmm-yyyy")</f>
        <v>Aug-2025</v>
      </c>
    </row>
    <row r="2774" spans="1:22" x14ac:dyDescent="0.2">
      <c r="A2774" s="11">
        <f t="shared" si="43"/>
        <v>45889</v>
      </c>
      <c r="B2774" s="12" t="s">
        <v>21</v>
      </c>
      <c r="C2774" s="12" t="str">
        <f>VLOOKUP(D2774, City_Mapping!A:B, 2, FALSE)</f>
        <v>USA</v>
      </c>
      <c r="D2774" s="12" t="s">
        <v>31</v>
      </c>
      <c r="E2774" s="12" t="s">
        <v>36</v>
      </c>
      <c r="F2774" s="12" t="s">
        <v>40</v>
      </c>
      <c r="G2774" s="12">
        <v>26473</v>
      </c>
      <c r="H2774" s="12" t="s">
        <v>42</v>
      </c>
      <c r="I2774" s="12" t="s">
        <v>44</v>
      </c>
      <c r="J2774" s="12">
        <v>637451</v>
      </c>
      <c r="K2774" s="12">
        <v>2</v>
      </c>
      <c r="L2774" s="13">
        <v>1041</v>
      </c>
      <c r="M2774" s="14">
        <f>Table1[[#This Row],[Column1]]/100</f>
        <v>0.1</v>
      </c>
      <c r="N2774" s="13">
        <f>Table1[[#This Row],[Unit_Price]]*Table1[[#This Row],[Quantity]]*(1-Table1[[#This Row],[Discount_%]])</f>
        <v>1873.8</v>
      </c>
      <c r="O2774" s="13">
        <v>25433</v>
      </c>
      <c r="P2774" s="13">
        <f>Table1[[#This Row],[Revenue]]-Table1[[#This Row],[Cost]]</f>
        <v>-23559.200000000001</v>
      </c>
      <c r="Q2774" s="12" t="s">
        <v>49</v>
      </c>
      <c r="R2774" s="12" t="s">
        <v>51</v>
      </c>
      <c r="S2774" s="12" t="s">
        <v>55</v>
      </c>
      <c r="T2774" s="12">
        <v>3</v>
      </c>
      <c r="U2774" s="12">
        <v>10</v>
      </c>
      <c r="V2774" s="20" t="str">
        <f>TEXT(Table1[[#This Row],[Date]],"mmm-yyyy")</f>
        <v>Aug-2025</v>
      </c>
    </row>
    <row r="2775" spans="1:22" x14ac:dyDescent="0.2">
      <c r="A2775" s="11">
        <f t="shared" si="43"/>
        <v>45889</v>
      </c>
      <c r="B2775" s="12" t="s">
        <v>21</v>
      </c>
      <c r="C2775" s="12" t="str">
        <f>VLOOKUP(D2775, City_Mapping!A:B, 2, FALSE)</f>
        <v>India</v>
      </c>
      <c r="D2775" s="12" t="s">
        <v>28</v>
      </c>
      <c r="E2775" s="12" t="s">
        <v>36</v>
      </c>
      <c r="F2775" s="12" t="s">
        <v>37</v>
      </c>
      <c r="G2775" s="12">
        <v>53815</v>
      </c>
      <c r="H2775" s="12" t="s">
        <v>41</v>
      </c>
      <c r="I2775" s="12" t="s">
        <v>43</v>
      </c>
      <c r="J2775" s="12">
        <v>845483</v>
      </c>
      <c r="K2775" s="12">
        <v>5</v>
      </c>
      <c r="L2775" s="13">
        <v>1902</v>
      </c>
      <c r="M2775" s="14">
        <f>Table1[[#This Row],[Column1]]/100</f>
        <v>0.05</v>
      </c>
      <c r="N2775" s="13">
        <f>Table1[[#This Row],[Unit_Price]]*Table1[[#This Row],[Quantity]]*(1-Table1[[#This Row],[Discount_%]])</f>
        <v>9034.5</v>
      </c>
      <c r="O2775" s="13">
        <v>14379</v>
      </c>
      <c r="P2775" s="13">
        <f>Table1[[#This Row],[Revenue]]-Table1[[#This Row],[Cost]]</f>
        <v>-5344.5</v>
      </c>
      <c r="Q2775" s="12" t="s">
        <v>48</v>
      </c>
      <c r="R2775" s="12" t="s">
        <v>51</v>
      </c>
      <c r="S2775" s="12" t="s">
        <v>54</v>
      </c>
      <c r="T2775" s="12">
        <v>2</v>
      </c>
      <c r="U2775" s="12">
        <v>5</v>
      </c>
      <c r="V2775" s="20" t="str">
        <f>TEXT(Table1[[#This Row],[Date]],"mmm-yyyy")</f>
        <v>Aug-2025</v>
      </c>
    </row>
    <row r="2776" spans="1:22" x14ac:dyDescent="0.2">
      <c r="A2776" s="11">
        <f t="shared" si="43"/>
        <v>45889</v>
      </c>
      <c r="B2776" s="12" t="s">
        <v>21</v>
      </c>
      <c r="C2776" s="12" t="str">
        <f>VLOOKUP(D2776, City_Mapping!A:B, 2, FALSE)</f>
        <v>UAE</v>
      </c>
      <c r="D2776" s="12" t="s">
        <v>30</v>
      </c>
      <c r="E2776" s="12" t="s">
        <v>35</v>
      </c>
      <c r="F2776" s="12" t="s">
        <v>40</v>
      </c>
      <c r="G2776" s="12">
        <v>72460</v>
      </c>
      <c r="H2776" s="12" t="s">
        <v>41</v>
      </c>
      <c r="I2776" s="12" t="s">
        <v>43</v>
      </c>
      <c r="J2776" s="12">
        <v>842489</v>
      </c>
      <c r="K2776" s="12">
        <v>1</v>
      </c>
      <c r="L2776" s="13">
        <v>1310</v>
      </c>
      <c r="M2776" s="14">
        <f>Table1[[#This Row],[Column1]]/100</f>
        <v>0.15</v>
      </c>
      <c r="N2776" s="13">
        <f>Table1[[#This Row],[Unit_Price]]*Table1[[#This Row],[Quantity]]*(1-Table1[[#This Row],[Discount_%]])</f>
        <v>1113.5</v>
      </c>
      <c r="O2776" s="13">
        <v>3154</v>
      </c>
      <c r="P2776" s="13">
        <f>Table1[[#This Row],[Revenue]]-Table1[[#This Row],[Cost]]</f>
        <v>-2040.5</v>
      </c>
      <c r="Q2776" s="12" t="s">
        <v>46</v>
      </c>
      <c r="R2776" s="12" t="s">
        <v>50</v>
      </c>
      <c r="S2776" s="12" t="s">
        <v>56</v>
      </c>
      <c r="T2776" s="12">
        <v>1</v>
      </c>
      <c r="U2776" s="12">
        <v>15</v>
      </c>
      <c r="V2776" s="20" t="str">
        <f>TEXT(Table1[[#This Row],[Date]],"mmm-yyyy")</f>
        <v>Aug-2025</v>
      </c>
    </row>
    <row r="2777" spans="1:22" x14ac:dyDescent="0.2">
      <c r="A2777" s="11">
        <f t="shared" si="43"/>
        <v>45889</v>
      </c>
      <c r="B2777" s="12" t="s">
        <v>21</v>
      </c>
      <c r="C2777" s="12" t="str">
        <f>VLOOKUP(D2777, City_Mapping!A:B, 2, FALSE)</f>
        <v>UAE</v>
      </c>
      <c r="D2777" s="12" t="s">
        <v>30</v>
      </c>
      <c r="E2777" s="12" t="s">
        <v>36</v>
      </c>
      <c r="F2777" s="12" t="s">
        <v>39</v>
      </c>
      <c r="G2777" s="12">
        <v>19257</v>
      </c>
      <c r="H2777" s="12" t="s">
        <v>42</v>
      </c>
      <c r="I2777" s="12" t="s">
        <v>45</v>
      </c>
      <c r="J2777" s="12">
        <v>460835</v>
      </c>
      <c r="K2777" s="12">
        <v>8</v>
      </c>
      <c r="L2777" s="13">
        <v>3992</v>
      </c>
      <c r="M2777" s="14">
        <f>Table1[[#This Row],[Column1]]/100</f>
        <v>0</v>
      </c>
      <c r="N2777" s="13">
        <f>Table1[[#This Row],[Unit_Price]]*Table1[[#This Row],[Quantity]]*(1-Table1[[#This Row],[Discount_%]])</f>
        <v>31936</v>
      </c>
      <c r="O2777" s="13">
        <v>15906</v>
      </c>
      <c r="P2777" s="13">
        <f>Table1[[#This Row],[Revenue]]-Table1[[#This Row],[Cost]]</f>
        <v>16030</v>
      </c>
      <c r="Q2777" s="12" t="s">
        <v>49</v>
      </c>
      <c r="R2777" s="12" t="s">
        <v>52</v>
      </c>
      <c r="S2777" s="12" t="s">
        <v>54</v>
      </c>
      <c r="T2777" s="12">
        <v>1</v>
      </c>
      <c r="U2777" s="12">
        <v>0</v>
      </c>
      <c r="V2777" s="20" t="str">
        <f>TEXT(Table1[[#This Row],[Date]],"mmm-yyyy")</f>
        <v>Aug-2025</v>
      </c>
    </row>
    <row r="2778" spans="1:22" x14ac:dyDescent="0.2">
      <c r="A2778" s="11">
        <f t="shared" si="43"/>
        <v>45889</v>
      </c>
      <c r="B2778" s="12" t="s">
        <v>22</v>
      </c>
      <c r="C2778" s="12" t="str">
        <f>VLOOKUP(D2778, City_Mapping!A:B, 2, FALSE)</f>
        <v>USA</v>
      </c>
      <c r="D2778" s="12" t="s">
        <v>31</v>
      </c>
      <c r="E2778" s="12" t="s">
        <v>34</v>
      </c>
      <c r="F2778" s="12" t="s">
        <v>40</v>
      </c>
      <c r="G2778" s="12">
        <v>97986</v>
      </c>
      <c r="H2778" s="12" t="s">
        <v>42</v>
      </c>
      <c r="I2778" s="12" t="s">
        <v>45</v>
      </c>
      <c r="J2778" s="12">
        <v>655090</v>
      </c>
      <c r="K2778" s="12">
        <v>2</v>
      </c>
      <c r="L2778" s="13">
        <v>4812</v>
      </c>
      <c r="M2778" s="14">
        <f>Table1[[#This Row],[Column1]]/100</f>
        <v>0</v>
      </c>
      <c r="N2778" s="13">
        <f>Table1[[#This Row],[Unit_Price]]*Table1[[#This Row],[Quantity]]*(1-Table1[[#This Row],[Discount_%]])</f>
        <v>9624</v>
      </c>
      <c r="O2778" s="13">
        <v>24988</v>
      </c>
      <c r="P2778" s="13">
        <f>Table1[[#This Row],[Revenue]]-Table1[[#This Row],[Cost]]</f>
        <v>-15364</v>
      </c>
      <c r="Q2778" s="12" t="s">
        <v>48</v>
      </c>
      <c r="R2778" s="12" t="s">
        <v>52</v>
      </c>
      <c r="S2778" s="12" t="s">
        <v>54</v>
      </c>
      <c r="T2778" s="12">
        <v>5</v>
      </c>
      <c r="U2778" s="12">
        <v>0</v>
      </c>
      <c r="V2778" s="20" t="str">
        <f>TEXT(Table1[[#This Row],[Date]],"mmm-yyyy")</f>
        <v>Aug-2025</v>
      </c>
    </row>
    <row r="2779" spans="1:22" x14ac:dyDescent="0.2">
      <c r="A2779" s="11">
        <f t="shared" si="43"/>
        <v>45889</v>
      </c>
      <c r="B2779" s="12" t="s">
        <v>20</v>
      </c>
      <c r="C2779" s="12" t="str">
        <f>VLOOKUP(D2779, City_Mapping!A:B, 2, FALSE)</f>
        <v>India</v>
      </c>
      <c r="D2779" s="12" t="s">
        <v>32</v>
      </c>
      <c r="E2779" s="12" t="s">
        <v>35</v>
      </c>
      <c r="F2779" s="12" t="s">
        <v>37</v>
      </c>
      <c r="G2779" s="12">
        <v>35634</v>
      </c>
      <c r="H2779" s="12" t="s">
        <v>42</v>
      </c>
      <c r="I2779" s="12" t="s">
        <v>45</v>
      </c>
      <c r="J2779" s="12">
        <v>152175</v>
      </c>
      <c r="K2779" s="12">
        <v>6</v>
      </c>
      <c r="L2779" s="13">
        <v>1633</v>
      </c>
      <c r="M2779" s="14">
        <f>Table1[[#This Row],[Column1]]/100</f>
        <v>0.1</v>
      </c>
      <c r="N2779" s="13">
        <f>Table1[[#This Row],[Unit_Price]]*Table1[[#This Row],[Quantity]]*(1-Table1[[#This Row],[Discount_%]])</f>
        <v>8818.2000000000007</v>
      </c>
      <c r="O2779" s="13">
        <v>20486</v>
      </c>
      <c r="P2779" s="13">
        <f>Table1[[#This Row],[Revenue]]-Table1[[#This Row],[Cost]]</f>
        <v>-11667.8</v>
      </c>
      <c r="Q2779" s="12" t="s">
        <v>48</v>
      </c>
      <c r="R2779" s="12" t="s">
        <v>52</v>
      </c>
      <c r="S2779" s="12" t="s">
        <v>56</v>
      </c>
      <c r="T2779" s="12">
        <v>1</v>
      </c>
      <c r="U2779" s="12">
        <v>10</v>
      </c>
      <c r="V2779" s="20" t="str">
        <f>TEXT(Table1[[#This Row],[Date]],"mmm-yyyy")</f>
        <v>Aug-2025</v>
      </c>
    </row>
    <row r="2780" spans="1:22" x14ac:dyDescent="0.2">
      <c r="A2780" s="11">
        <f t="shared" si="43"/>
        <v>45889</v>
      </c>
      <c r="B2780" s="12" t="s">
        <v>20</v>
      </c>
      <c r="C2780" s="12" t="str">
        <f>VLOOKUP(D2780, City_Mapping!A:B, 2, FALSE)</f>
        <v>India</v>
      </c>
      <c r="D2780" s="12" t="s">
        <v>33</v>
      </c>
      <c r="E2780" s="12" t="s">
        <v>36</v>
      </c>
      <c r="F2780" s="12" t="s">
        <v>40</v>
      </c>
      <c r="G2780" s="12">
        <v>70403</v>
      </c>
      <c r="H2780" s="12" t="s">
        <v>42</v>
      </c>
      <c r="I2780" s="12" t="s">
        <v>43</v>
      </c>
      <c r="J2780" s="12">
        <v>110111</v>
      </c>
      <c r="K2780" s="12">
        <v>5</v>
      </c>
      <c r="L2780" s="13">
        <v>4880</v>
      </c>
      <c r="M2780" s="14">
        <f>Table1[[#This Row],[Column1]]/100</f>
        <v>0</v>
      </c>
      <c r="N2780" s="13">
        <f>Table1[[#This Row],[Unit_Price]]*Table1[[#This Row],[Quantity]]*(1-Table1[[#This Row],[Discount_%]])</f>
        <v>24400</v>
      </c>
      <c r="O2780" s="13">
        <v>21002</v>
      </c>
      <c r="P2780" s="13">
        <f>Table1[[#This Row],[Revenue]]-Table1[[#This Row],[Cost]]</f>
        <v>3398</v>
      </c>
      <c r="Q2780" s="12" t="s">
        <v>46</v>
      </c>
      <c r="R2780" s="12" t="s">
        <v>50</v>
      </c>
      <c r="S2780" s="12" t="s">
        <v>53</v>
      </c>
      <c r="T2780" s="12">
        <v>1</v>
      </c>
      <c r="U2780" s="12">
        <v>0</v>
      </c>
      <c r="V2780" s="20" t="str">
        <f>TEXT(Table1[[#This Row],[Date]],"mmm-yyyy")</f>
        <v>Aug-2025</v>
      </c>
    </row>
    <row r="2781" spans="1:22" x14ac:dyDescent="0.2">
      <c r="A2781" s="11">
        <f t="shared" si="43"/>
        <v>45889</v>
      </c>
      <c r="B2781" s="12" t="s">
        <v>20</v>
      </c>
      <c r="C2781" s="12" t="str">
        <f>VLOOKUP(D2781, City_Mapping!A:B, 2, FALSE)</f>
        <v>India</v>
      </c>
      <c r="D2781" s="12" t="s">
        <v>32</v>
      </c>
      <c r="E2781" s="12" t="s">
        <v>35</v>
      </c>
      <c r="F2781" s="12" t="s">
        <v>39</v>
      </c>
      <c r="G2781" s="12">
        <v>56573</v>
      </c>
      <c r="H2781" s="12" t="s">
        <v>41</v>
      </c>
      <c r="I2781" s="12" t="s">
        <v>45</v>
      </c>
      <c r="J2781" s="12">
        <v>735275</v>
      </c>
      <c r="K2781" s="12">
        <v>2</v>
      </c>
      <c r="L2781" s="13">
        <v>1068</v>
      </c>
      <c r="M2781" s="14">
        <f>Table1[[#This Row],[Column1]]/100</f>
        <v>0.15</v>
      </c>
      <c r="N2781" s="13">
        <f>Table1[[#This Row],[Unit_Price]]*Table1[[#This Row],[Quantity]]*(1-Table1[[#This Row],[Discount_%]])</f>
        <v>1815.6</v>
      </c>
      <c r="O2781" s="13">
        <v>21227</v>
      </c>
      <c r="P2781" s="13">
        <f>Table1[[#This Row],[Revenue]]-Table1[[#This Row],[Cost]]</f>
        <v>-19411.400000000001</v>
      </c>
      <c r="Q2781" s="12" t="s">
        <v>49</v>
      </c>
      <c r="R2781" s="12" t="s">
        <v>51</v>
      </c>
      <c r="S2781" s="12" t="s">
        <v>53</v>
      </c>
      <c r="T2781" s="12">
        <v>1</v>
      </c>
      <c r="U2781" s="12">
        <v>15</v>
      </c>
      <c r="V2781" s="20" t="str">
        <f>TEXT(Table1[[#This Row],[Date]],"mmm-yyyy")</f>
        <v>Aug-2025</v>
      </c>
    </row>
    <row r="2782" spans="1:22" x14ac:dyDescent="0.2">
      <c r="A2782" s="11">
        <f t="shared" si="43"/>
        <v>45889</v>
      </c>
      <c r="B2782" s="12" t="s">
        <v>20</v>
      </c>
      <c r="C2782" s="12" t="str">
        <f>VLOOKUP(D2782, City_Mapping!A:B, 2, FALSE)</f>
        <v>India</v>
      </c>
      <c r="D2782" s="12" t="s">
        <v>32</v>
      </c>
      <c r="E2782" s="12" t="s">
        <v>35</v>
      </c>
      <c r="F2782" s="12" t="s">
        <v>38</v>
      </c>
      <c r="G2782" s="12">
        <v>38648</v>
      </c>
      <c r="H2782" s="12" t="s">
        <v>42</v>
      </c>
      <c r="I2782" s="12" t="s">
        <v>43</v>
      </c>
      <c r="J2782" s="12">
        <v>815296</v>
      </c>
      <c r="K2782" s="12">
        <v>1</v>
      </c>
      <c r="L2782" s="13">
        <v>3500</v>
      </c>
      <c r="M2782" s="14">
        <f>Table1[[#This Row],[Column1]]/100</f>
        <v>0.1</v>
      </c>
      <c r="N2782" s="13">
        <f>Table1[[#This Row],[Unit_Price]]*Table1[[#This Row],[Quantity]]*(1-Table1[[#This Row],[Discount_%]])</f>
        <v>3150</v>
      </c>
      <c r="O2782" s="13">
        <v>17904</v>
      </c>
      <c r="P2782" s="13">
        <f>Table1[[#This Row],[Revenue]]-Table1[[#This Row],[Cost]]</f>
        <v>-14754</v>
      </c>
      <c r="Q2782" s="12" t="s">
        <v>49</v>
      </c>
      <c r="R2782" s="12" t="s">
        <v>50</v>
      </c>
      <c r="S2782" s="12" t="s">
        <v>55</v>
      </c>
      <c r="T2782" s="12">
        <v>3</v>
      </c>
      <c r="U2782" s="12">
        <v>10</v>
      </c>
      <c r="V2782" s="20" t="str">
        <f>TEXT(Table1[[#This Row],[Date]],"mmm-yyyy")</f>
        <v>Aug-2025</v>
      </c>
    </row>
    <row r="2783" spans="1:22" x14ac:dyDescent="0.2">
      <c r="A2783" s="11">
        <f t="shared" si="43"/>
        <v>45889</v>
      </c>
      <c r="B2783" s="12" t="s">
        <v>23</v>
      </c>
      <c r="C2783" s="12" t="str">
        <f>VLOOKUP(D2783, City_Mapping!A:B, 2, FALSE)</f>
        <v>India</v>
      </c>
      <c r="D2783" s="12" t="s">
        <v>32</v>
      </c>
      <c r="E2783" s="12" t="s">
        <v>35</v>
      </c>
      <c r="F2783" s="12" t="s">
        <v>37</v>
      </c>
      <c r="G2783" s="12">
        <v>58980</v>
      </c>
      <c r="H2783" s="12" t="s">
        <v>41</v>
      </c>
      <c r="I2783" s="12" t="s">
        <v>44</v>
      </c>
      <c r="J2783" s="12">
        <v>689814</v>
      </c>
      <c r="K2783" s="12">
        <v>6</v>
      </c>
      <c r="L2783" s="13">
        <v>1821</v>
      </c>
      <c r="M2783" s="14">
        <f>Table1[[#This Row],[Column1]]/100</f>
        <v>0.05</v>
      </c>
      <c r="N2783" s="13">
        <f>Table1[[#This Row],[Unit_Price]]*Table1[[#This Row],[Quantity]]*(1-Table1[[#This Row],[Discount_%]])</f>
        <v>10379.699999999999</v>
      </c>
      <c r="O2783" s="13">
        <v>19028</v>
      </c>
      <c r="P2783" s="13">
        <f>Table1[[#This Row],[Revenue]]-Table1[[#This Row],[Cost]]</f>
        <v>-8648.3000000000011</v>
      </c>
      <c r="Q2783" s="12" t="s">
        <v>46</v>
      </c>
      <c r="R2783" s="12" t="s">
        <v>50</v>
      </c>
      <c r="S2783" s="12" t="s">
        <v>53</v>
      </c>
      <c r="T2783" s="12">
        <v>5</v>
      </c>
      <c r="U2783" s="12">
        <v>5</v>
      </c>
      <c r="V2783" s="20" t="str">
        <f>TEXT(Table1[[#This Row],[Date]],"mmm-yyyy")</f>
        <v>Aug-2025</v>
      </c>
    </row>
    <row r="2784" spans="1:22" x14ac:dyDescent="0.2">
      <c r="A2784" s="11">
        <f t="shared" si="43"/>
        <v>45889</v>
      </c>
      <c r="B2784" s="12" t="s">
        <v>20</v>
      </c>
      <c r="C2784" s="12" t="str">
        <f>VLOOKUP(D2784, City_Mapping!A:B, 2, FALSE)</f>
        <v>India</v>
      </c>
      <c r="D2784" s="12" t="s">
        <v>32</v>
      </c>
      <c r="E2784" s="12" t="s">
        <v>35</v>
      </c>
      <c r="F2784" s="12" t="s">
        <v>40</v>
      </c>
      <c r="G2784" s="12">
        <v>20296</v>
      </c>
      <c r="H2784" s="12" t="s">
        <v>41</v>
      </c>
      <c r="I2784" s="12" t="s">
        <v>44</v>
      </c>
      <c r="J2784" s="12">
        <v>225588</v>
      </c>
      <c r="K2784" s="12">
        <v>6</v>
      </c>
      <c r="L2784" s="13">
        <v>3244</v>
      </c>
      <c r="M2784" s="14">
        <f>Table1[[#This Row],[Column1]]/100</f>
        <v>0.15</v>
      </c>
      <c r="N2784" s="13">
        <f>Table1[[#This Row],[Unit_Price]]*Table1[[#This Row],[Quantity]]*(1-Table1[[#This Row],[Discount_%]])</f>
        <v>16544.399999999998</v>
      </c>
      <c r="O2784" s="13">
        <v>1654</v>
      </c>
      <c r="P2784" s="13">
        <f>Table1[[#This Row],[Revenue]]-Table1[[#This Row],[Cost]]</f>
        <v>14890.399999999998</v>
      </c>
      <c r="Q2784" s="12" t="s">
        <v>48</v>
      </c>
      <c r="R2784" s="12" t="s">
        <v>52</v>
      </c>
      <c r="S2784" s="12" t="s">
        <v>53</v>
      </c>
      <c r="T2784" s="12">
        <v>5</v>
      </c>
      <c r="U2784" s="12">
        <v>15</v>
      </c>
      <c r="V2784" s="20" t="str">
        <f>TEXT(Table1[[#This Row],[Date]],"mmm-yyyy")</f>
        <v>Aug-2025</v>
      </c>
    </row>
    <row r="2785" spans="1:22" x14ac:dyDescent="0.2">
      <c r="A2785" s="11">
        <f t="shared" si="43"/>
        <v>45889</v>
      </c>
      <c r="B2785" s="12" t="s">
        <v>23</v>
      </c>
      <c r="C2785" s="12" t="str">
        <f>VLOOKUP(D2785, City_Mapping!A:B, 2, FALSE)</f>
        <v>UK</v>
      </c>
      <c r="D2785" s="12" t="s">
        <v>29</v>
      </c>
      <c r="E2785" s="12" t="s">
        <v>36</v>
      </c>
      <c r="F2785" s="12" t="s">
        <v>37</v>
      </c>
      <c r="G2785" s="12">
        <v>70197</v>
      </c>
      <c r="H2785" s="12" t="s">
        <v>41</v>
      </c>
      <c r="I2785" s="12" t="s">
        <v>43</v>
      </c>
      <c r="J2785" s="12">
        <v>645407</v>
      </c>
      <c r="K2785" s="12">
        <v>3</v>
      </c>
      <c r="L2785" s="13">
        <v>4078</v>
      </c>
      <c r="M2785" s="14">
        <f>Table1[[#This Row],[Column1]]/100</f>
        <v>0.15</v>
      </c>
      <c r="N2785" s="13">
        <f>Table1[[#This Row],[Unit_Price]]*Table1[[#This Row],[Quantity]]*(1-Table1[[#This Row],[Discount_%]])</f>
        <v>10398.9</v>
      </c>
      <c r="O2785" s="13">
        <v>1041</v>
      </c>
      <c r="P2785" s="13">
        <f>Table1[[#This Row],[Revenue]]-Table1[[#This Row],[Cost]]</f>
        <v>9357.9</v>
      </c>
      <c r="Q2785" s="12" t="s">
        <v>46</v>
      </c>
      <c r="R2785" s="12" t="s">
        <v>51</v>
      </c>
      <c r="S2785" s="12" t="s">
        <v>56</v>
      </c>
      <c r="T2785" s="12">
        <v>5</v>
      </c>
      <c r="U2785" s="12">
        <v>15</v>
      </c>
      <c r="V2785" s="20" t="str">
        <f>TEXT(Table1[[#This Row],[Date]],"mmm-yyyy")</f>
        <v>Aug-2025</v>
      </c>
    </row>
    <row r="2786" spans="1:22" x14ac:dyDescent="0.2">
      <c r="A2786" s="11">
        <f t="shared" si="43"/>
        <v>45890</v>
      </c>
      <c r="B2786" s="12" t="s">
        <v>23</v>
      </c>
      <c r="C2786" s="12" t="str">
        <f>VLOOKUP(D2786, City_Mapping!A:B, 2, FALSE)</f>
        <v>India</v>
      </c>
      <c r="D2786" s="12" t="s">
        <v>33</v>
      </c>
      <c r="E2786" s="12" t="s">
        <v>34</v>
      </c>
      <c r="F2786" s="12" t="s">
        <v>40</v>
      </c>
      <c r="G2786" s="12">
        <v>31959</v>
      </c>
      <c r="H2786" s="12" t="s">
        <v>42</v>
      </c>
      <c r="I2786" s="12" t="s">
        <v>45</v>
      </c>
      <c r="J2786" s="12">
        <v>976643</v>
      </c>
      <c r="K2786" s="12">
        <v>8</v>
      </c>
      <c r="L2786" s="13">
        <v>2267</v>
      </c>
      <c r="M2786" s="14">
        <f>Table1[[#This Row],[Column1]]/100</f>
        <v>0</v>
      </c>
      <c r="N2786" s="13">
        <f>Table1[[#This Row],[Unit_Price]]*Table1[[#This Row],[Quantity]]*(1-Table1[[#This Row],[Discount_%]])</f>
        <v>18136</v>
      </c>
      <c r="O2786" s="13">
        <v>15932</v>
      </c>
      <c r="P2786" s="13">
        <f>Table1[[#This Row],[Revenue]]-Table1[[#This Row],[Cost]]</f>
        <v>2204</v>
      </c>
      <c r="Q2786" s="12" t="s">
        <v>46</v>
      </c>
      <c r="R2786" s="12" t="s">
        <v>52</v>
      </c>
      <c r="S2786" s="12" t="s">
        <v>54</v>
      </c>
      <c r="T2786" s="12">
        <v>1</v>
      </c>
      <c r="U2786" s="12">
        <v>0</v>
      </c>
      <c r="V2786" s="20" t="str">
        <f>TEXT(Table1[[#This Row],[Date]],"mmm-yyyy")</f>
        <v>Aug-2025</v>
      </c>
    </row>
    <row r="2787" spans="1:22" x14ac:dyDescent="0.2">
      <c r="A2787" s="11">
        <f t="shared" si="43"/>
        <v>45890</v>
      </c>
      <c r="B2787" s="12" t="s">
        <v>21</v>
      </c>
      <c r="C2787" s="12" t="str">
        <f>VLOOKUP(D2787, City_Mapping!A:B, 2, FALSE)</f>
        <v>UK</v>
      </c>
      <c r="D2787" s="12" t="s">
        <v>29</v>
      </c>
      <c r="E2787" s="12" t="s">
        <v>34</v>
      </c>
      <c r="F2787" s="12" t="s">
        <v>38</v>
      </c>
      <c r="G2787" s="12">
        <v>24570</v>
      </c>
      <c r="H2787" s="12" t="s">
        <v>41</v>
      </c>
      <c r="I2787" s="12" t="s">
        <v>45</v>
      </c>
      <c r="J2787" s="12">
        <v>292968</v>
      </c>
      <c r="K2787" s="12">
        <v>9</v>
      </c>
      <c r="L2787" s="13">
        <v>2574</v>
      </c>
      <c r="M2787" s="14">
        <f>Table1[[#This Row],[Column1]]/100</f>
        <v>0.05</v>
      </c>
      <c r="N2787" s="13">
        <f>Table1[[#This Row],[Unit_Price]]*Table1[[#This Row],[Quantity]]*(1-Table1[[#This Row],[Discount_%]])</f>
        <v>22007.7</v>
      </c>
      <c r="O2787" s="13">
        <v>12103</v>
      </c>
      <c r="P2787" s="13">
        <f>Table1[[#This Row],[Revenue]]-Table1[[#This Row],[Cost]]</f>
        <v>9904.7000000000007</v>
      </c>
      <c r="Q2787" s="12" t="s">
        <v>48</v>
      </c>
      <c r="R2787" s="12" t="s">
        <v>50</v>
      </c>
      <c r="S2787" s="12" t="s">
        <v>53</v>
      </c>
      <c r="T2787" s="12">
        <v>1</v>
      </c>
      <c r="U2787" s="12">
        <v>5</v>
      </c>
      <c r="V2787" s="20" t="str">
        <f>TEXT(Table1[[#This Row],[Date]],"mmm-yyyy")</f>
        <v>Aug-2025</v>
      </c>
    </row>
    <row r="2788" spans="1:22" x14ac:dyDescent="0.2">
      <c r="A2788" s="11">
        <f t="shared" si="43"/>
        <v>45890</v>
      </c>
      <c r="B2788" s="12" t="s">
        <v>23</v>
      </c>
      <c r="C2788" s="12" t="str">
        <f>VLOOKUP(D2788, City_Mapping!A:B, 2, FALSE)</f>
        <v>India</v>
      </c>
      <c r="D2788" s="12" t="s">
        <v>28</v>
      </c>
      <c r="E2788" s="12" t="s">
        <v>36</v>
      </c>
      <c r="F2788" s="12" t="s">
        <v>39</v>
      </c>
      <c r="G2788" s="12">
        <v>45423</v>
      </c>
      <c r="H2788" s="12" t="s">
        <v>42</v>
      </c>
      <c r="I2788" s="12" t="s">
        <v>44</v>
      </c>
      <c r="J2788" s="12">
        <v>605830</v>
      </c>
      <c r="K2788" s="12">
        <v>3</v>
      </c>
      <c r="L2788" s="13">
        <v>2543</v>
      </c>
      <c r="M2788" s="14">
        <f>Table1[[#This Row],[Column1]]/100</f>
        <v>0.2</v>
      </c>
      <c r="N2788" s="13">
        <f>Table1[[#This Row],[Unit_Price]]*Table1[[#This Row],[Quantity]]*(1-Table1[[#This Row],[Discount_%]])</f>
        <v>6103.2000000000007</v>
      </c>
      <c r="O2788" s="13">
        <v>21168</v>
      </c>
      <c r="P2788" s="13">
        <f>Table1[[#This Row],[Revenue]]-Table1[[#This Row],[Cost]]</f>
        <v>-15064.8</v>
      </c>
      <c r="Q2788" s="12" t="s">
        <v>49</v>
      </c>
      <c r="R2788" s="12" t="s">
        <v>50</v>
      </c>
      <c r="S2788" s="12" t="s">
        <v>56</v>
      </c>
      <c r="T2788" s="12">
        <v>3</v>
      </c>
      <c r="U2788" s="12">
        <v>20</v>
      </c>
      <c r="V2788" s="20" t="str">
        <f>TEXT(Table1[[#This Row],[Date]],"mmm-yyyy")</f>
        <v>Aug-2025</v>
      </c>
    </row>
    <row r="2789" spans="1:22" x14ac:dyDescent="0.2">
      <c r="A2789" s="11">
        <f t="shared" si="43"/>
        <v>45890</v>
      </c>
      <c r="B2789" s="12" t="s">
        <v>22</v>
      </c>
      <c r="C2789" s="12" t="str">
        <f>VLOOKUP(D2789, City_Mapping!A:B, 2, FALSE)</f>
        <v>India</v>
      </c>
      <c r="D2789" s="12" t="s">
        <v>32</v>
      </c>
      <c r="E2789" s="12" t="s">
        <v>34</v>
      </c>
      <c r="F2789" s="12" t="s">
        <v>40</v>
      </c>
      <c r="G2789" s="12">
        <v>90263</v>
      </c>
      <c r="H2789" s="12" t="s">
        <v>42</v>
      </c>
      <c r="I2789" s="12" t="s">
        <v>43</v>
      </c>
      <c r="J2789" s="12">
        <v>606729</v>
      </c>
      <c r="K2789" s="12">
        <v>9</v>
      </c>
      <c r="L2789" s="13">
        <v>1641</v>
      </c>
      <c r="M2789" s="14">
        <f>Table1[[#This Row],[Column1]]/100</f>
        <v>0.15</v>
      </c>
      <c r="N2789" s="13">
        <f>Table1[[#This Row],[Unit_Price]]*Table1[[#This Row],[Quantity]]*(1-Table1[[#This Row],[Discount_%]])</f>
        <v>12553.65</v>
      </c>
      <c r="O2789" s="13">
        <v>21335</v>
      </c>
      <c r="P2789" s="13">
        <f>Table1[[#This Row],[Revenue]]-Table1[[#This Row],[Cost]]</f>
        <v>-8781.35</v>
      </c>
      <c r="Q2789" s="12" t="s">
        <v>47</v>
      </c>
      <c r="R2789" s="12" t="s">
        <v>51</v>
      </c>
      <c r="S2789" s="12" t="s">
        <v>54</v>
      </c>
      <c r="T2789" s="12">
        <v>1</v>
      </c>
      <c r="U2789" s="12">
        <v>15</v>
      </c>
      <c r="V2789" s="20" t="str">
        <f>TEXT(Table1[[#This Row],[Date]],"mmm-yyyy")</f>
        <v>Aug-2025</v>
      </c>
    </row>
    <row r="2790" spans="1:22" x14ac:dyDescent="0.2">
      <c r="A2790" s="11">
        <f t="shared" si="43"/>
        <v>45890</v>
      </c>
      <c r="B2790" s="12" t="s">
        <v>23</v>
      </c>
      <c r="C2790" s="12" t="str">
        <f>VLOOKUP(D2790, City_Mapping!A:B, 2, FALSE)</f>
        <v>UAE</v>
      </c>
      <c r="D2790" s="12" t="s">
        <v>30</v>
      </c>
      <c r="E2790" s="12" t="s">
        <v>35</v>
      </c>
      <c r="F2790" s="12" t="s">
        <v>40</v>
      </c>
      <c r="G2790" s="12">
        <v>27899</v>
      </c>
      <c r="H2790" s="12" t="s">
        <v>42</v>
      </c>
      <c r="I2790" s="12" t="s">
        <v>43</v>
      </c>
      <c r="J2790" s="12">
        <v>751244</v>
      </c>
      <c r="K2790" s="12">
        <v>8</v>
      </c>
      <c r="L2790" s="13">
        <v>1577</v>
      </c>
      <c r="M2790" s="14">
        <f>Table1[[#This Row],[Column1]]/100</f>
        <v>0</v>
      </c>
      <c r="N2790" s="13">
        <f>Table1[[#This Row],[Unit_Price]]*Table1[[#This Row],[Quantity]]*(1-Table1[[#This Row],[Discount_%]])</f>
        <v>12616</v>
      </c>
      <c r="O2790" s="13">
        <v>27399</v>
      </c>
      <c r="P2790" s="13">
        <f>Table1[[#This Row],[Revenue]]-Table1[[#This Row],[Cost]]</f>
        <v>-14783</v>
      </c>
      <c r="Q2790" s="12" t="s">
        <v>47</v>
      </c>
      <c r="R2790" s="12" t="s">
        <v>51</v>
      </c>
      <c r="S2790" s="12" t="s">
        <v>56</v>
      </c>
      <c r="T2790" s="12">
        <v>3</v>
      </c>
      <c r="U2790" s="12">
        <v>0</v>
      </c>
      <c r="V2790" s="20" t="str">
        <f>TEXT(Table1[[#This Row],[Date]],"mmm-yyyy")</f>
        <v>Aug-2025</v>
      </c>
    </row>
    <row r="2791" spans="1:22" x14ac:dyDescent="0.2">
      <c r="A2791" s="11">
        <f t="shared" si="43"/>
        <v>45890</v>
      </c>
      <c r="B2791" s="12" t="s">
        <v>21</v>
      </c>
      <c r="C2791" s="12" t="str">
        <f>VLOOKUP(D2791, City_Mapping!A:B, 2, FALSE)</f>
        <v>USA</v>
      </c>
      <c r="D2791" s="12" t="s">
        <v>31</v>
      </c>
      <c r="E2791" s="12" t="s">
        <v>35</v>
      </c>
      <c r="F2791" s="12" t="s">
        <v>38</v>
      </c>
      <c r="G2791" s="12">
        <v>45785</v>
      </c>
      <c r="H2791" s="12" t="s">
        <v>41</v>
      </c>
      <c r="I2791" s="12" t="s">
        <v>43</v>
      </c>
      <c r="J2791" s="12">
        <v>528755</v>
      </c>
      <c r="K2791" s="12">
        <v>5</v>
      </c>
      <c r="L2791" s="13">
        <v>651</v>
      </c>
      <c r="M2791" s="14">
        <f>Table1[[#This Row],[Column1]]/100</f>
        <v>0.15</v>
      </c>
      <c r="N2791" s="13">
        <f>Table1[[#This Row],[Unit_Price]]*Table1[[#This Row],[Quantity]]*(1-Table1[[#This Row],[Discount_%]])</f>
        <v>2766.75</v>
      </c>
      <c r="O2791" s="13">
        <v>14135</v>
      </c>
      <c r="P2791" s="13">
        <f>Table1[[#This Row],[Revenue]]-Table1[[#This Row],[Cost]]</f>
        <v>-11368.25</v>
      </c>
      <c r="Q2791" s="12" t="s">
        <v>46</v>
      </c>
      <c r="R2791" s="12" t="s">
        <v>51</v>
      </c>
      <c r="S2791" s="12" t="s">
        <v>53</v>
      </c>
      <c r="T2791" s="12">
        <v>5</v>
      </c>
      <c r="U2791" s="12">
        <v>15</v>
      </c>
      <c r="V2791" s="20" t="str">
        <f>TEXT(Table1[[#This Row],[Date]],"mmm-yyyy")</f>
        <v>Aug-2025</v>
      </c>
    </row>
    <row r="2792" spans="1:22" x14ac:dyDescent="0.2">
      <c r="A2792" s="11">
        <f t="shared" si="43"/>
        <v>45890</v>
      </c>
      <c r="B2792" s="12" t="s">
        <v>23</v>
      </c>
      <c r="C2792" s="12" t="str">
        <f>VLOOKUP(D2792, City_Mapping!A:B, 2, FALSE)</f>
        <v>USA</v>
      </c>
      <c r="D2792" s="12" t="s">
        <v>31</v>
      </c>
      <c r="E2792" s="12" t="s">
        <v>35</v>
      </c>
      <c r="F2792" s="12" t="s">
        <v>37</v>
      </c>
      <c r="G2792" s="12">
        <v>72806</v>
      </c>
      <c r="H2792" s="12" t="s">
        <v>42</v>
      </c>
      <c r="I2792" s="12" t="s">
        <v>44</v>
      </c>
      <c r="J2792" s="12">
        <v>202473</v>
      </c>
      <c r="K2792" s="12">
        <v>6</v>
      </c>
      <c r="L2792" s="13">
        <v>978</v>
      </c>
      <c r="M2792" s="14">
        <f>Table1[[#This Row],[Column1]]/100</f>
        <v>0.05</v>
      </c>
      <c r="N2792" s="13">
        <f>Table1[[#This Row],[Unit_Price]]*Table1[[#This Row],[Quantity]]*(1-Table1[[#This Row],[Discount_%]])</f>
        <v>5574.5999999999995</v>
      </c>
      <c r="O2792" s="13">
        <v>22804</v>
      </c>
      <c r="P2792" s="13">
        <f>Table1[[#This Row],[Revenue]]-Table1[[#This Row],[Cost]]</f>
        <v>-17229.400000000001</v>
      </c>
      <c r="Q2792" s="12" t="s">
        <v>49</v>
      </c>
      <c r="R2792" s="12" t="s">
        <v>52</v>
      </c>
      <c r="S2792" s="12" t="s">
        <v>53</v>
      </c>
      <c r="T2792" s="12">
        <v>3</v>
      </c>
      <c r="U2792" s="12">
        <v>5</v>
      </c>
      <c r="V2792" s="20" t="str">
        <f>TEXT(Table1[[#This Row],[Date]],"mmm-yyyy")</f>
        <v>Aug-2025</v>
      </c>
    </row>
    <row r="2793" spans="1:22" x14ac:dyDescent="0.2">
      <c r="A2793" s="11">
        <f t="shared" si="43"/>
        <v>45890</v>
      </c>
      <c r="B2793" s="12" t="s">
        <v>22</v>
      </c>
      <c r="C2793" s="12" t="str">
        <f>VLOOKUP(D2793, City_Mapping!A:B, 2, FALSE)</f>
        <v>UK</v>
      </c>
      <c r="D2793" s="12" t="s">
        <v>29</v>
      </c>
      <c r="E2793" s="12" t="s">
        <v>36</v>
      </c>
      <c r="F2793" s="12" t="s">
        <v>39</v>
      </c>
      <c r="G2793" s="12">
        <v>66963</v>
      </c>
      <c r="H2793" s="12" t="s">
        <v>42</v>
      </c>
      <c r="I2793" s="12" t="s">
        <v>44</v>
      </c>
      <c r="J2793" s="12">
        <v>844543</v>
      </c>
      <c r="K2793" s="12">
        <v>1</v>
      </c>
      <c r="L2793" s="13">
        <v>3733</v>
      </c>
      <c r="M2793" s="14">
        <f>Table1[[#This Row],[Column1]]/100</f>
        <v>0.05</v>
      </c>
      <c r="N2793" s="13">
        <f>Table1[[#This Row],[Unit_Price]]*Table1[[#This Row],[Quantity]]*(1-Table1[[#This Row],[Discount_%]])</f>
        <v>3546.35</v>
      </c>
      <c r="O2793" s="13">
        <v>27884</v>
      </c>
      <c r="P2793" s="13">
        <f>Table1[[#This Row],[Revenue]]-Table1[[#This Row],[Cost]]</f>
        <v>-24337.65</v>
      </c>
      <c r="Q2793" s="12" t="s">
        <v>48</v>
      </c>
      <c r="R2793" s="12" t="s">
        <v>50</v>
      </c>
      <c r="S2793" s="12" t="s">
        <v>56</v>
      </c>
      <c r="T2793" s="12">
        <v>2</v>
      </c>
      <c r="U2793" s="12">
        <v>5</v>
      </c>
      <c r="V2793" s="20" t="str">
        <f>TEXT(Table1[[#This Row],[Date]],"mmm-yyyy")</f>
        <v>Aug-2025</v>
      </c>
    </row>
    <row r="2794" spans="1:22" x14ac:dyDescent="0.2">
      <c r="A2794" s="11">
        <f t="shared" si="43"/>
        <v>45890</v>
      </c>
      <c r="B2794" s="12" t="s">
        <v>22</v>
      </c>
      <c r="C2794" s="12" t="str">
        <f>VLOOKUP(D2794, City_Mapping!A:B, 2, FALSE)</f>
        <v>UK</v>
      </c>
      <c r="D2794" s="12" t="s">
        <v>29</v>
      </c>
      <c r="E2794" s="12" t="s">
        <v>35</v>
      </c>
      <c r="F2794" s="12" t="s">
        <v>40</v>
      </c>
      <c r="G2794" s="12">
        <v>87875</v>
      </c>
      <c r="H2794" s="12" t="s">
        <v>41</v>
      </c>
      <c r="I2794" s="12" t="s">
        <v>45</v>
      </c>
      <c r="J2794" s="12">
        <v>155387</v>
      </c>
      <c r="K2794" s="12">
        <v>5</v>
      </c>
      <c r="L2794" s="13">
        <v>2185</v>
      </c>
      <c r="M2794" s="14">
        <f>Table1[[#This Row],[Column1]]/100</f>
        <v>0.1</v>
      </c>
      <c r="N2794" s="13">
        <f>Table1[[#This Row],[Unit_Price]]*Table1[[#This Row],[Quantity]]*(1-Table1[[#This Row],[Discount_%]])</f>
        <v>9832.5</v>
      </c>
      <c r="O2794" s="13">
        <v>2513</v>
      </c>
      <c r="P2794" s="13">
        <f>Table1[[#This Row],[Revenue]]-Table1[[#This Row],[Cost]]</f>
        <v>7319.5</v>
      </c>
      <c r="Q2794" s="12" t="s">
        <v>49</v>
      </c>
      <c r="R2794" s="12" t="s">
        <v>51</v>
      </c>
      <c r="S2794" s="12" t="s">
        <v>55</v>
      </c>
      <c r="T2794" s="12">
        <v>4</v>
      </c>
      <c r="U2794" s="12">
        <v>10</v>
      </c>
      <c r="V2794" s="20" t="str">
        <f>TEXT(Table1[[#This Row],[Date]],"mmm-yyyy")</f>
        <v>Aug-2025</v>
      </c>
    </row>
    <row r="2795" spans="1:22" x14ac:dyDescent="0.2">
      <c r="A2795" s="11">
        <f t="shared" si="43"/>
        <v>45890</v>
      </c>
      <c r="B2795" s="12" t="s">
        <v>22</v>
      </c>
      <c r="C2795" s="12" t="str">
        <f>VLOOKUP(D2795, City_Mapping!A:B, 2, FALSE)</f>
        <v>UAE</v>
      </c>
      <c r="D2795" s="12" t="s">
        <v>30</v>
      </c>
      <c r="E2795" s="12" t="s">
        <v>35</v>
      </c>
      <c r="F2795" s="12" t="s">
        <v>40</v>
      </c>
      <c r="G2795" s="12">
        <v>44341</v>
      </c>
      <c r="H2795" s="12" t="s">
        <v>42</v>
      </c>
      <c r="I2795" s="12" t="s">
        <v>43</v>
      </c>
      <c r="J2795" s="12">
        <v>323561</v>
      </c>
      <c r="K2795" s="12">
        <v>7</v>
      </c>
      <c r="L2795" s="13">
        <v>3991</v>
      </c>
      <c r="M2795" s="14">
        <f>Table1[[#This Row],[Column1]]/100</f>
        <v>0.2</v>
      </c>
      <c r="N2795" s="13">
        <f>Table1[[#This Row],[Unit_Price]]*Table1[[#This Row],[Quantity]]*(1-Table1[[#This Row],[Discount_%]])</f>
        <v>22349.600000000002</v>
      </c>
      <c r="O2795" s="13">
        <v>22150</v>
      </c>
      <c r="P2795" s="13">
        <f>Table1[[#This Row],[Revenue]]-Table1[[#This Row],[Cost]]</f>
        <v>199.60000000000218</v>
      </c>
      <c r="Q2795" s="12" t="s">
        <v>46</v>
      </c>
      <c r="R2795" s="12" t="s">
        <v>51</v>
      </c>
      <c r="S2795" s="12" t="s">
        <v>54</v>
      </c>
      <c r="T2795" s="12">
        <v>1</v>
      </c>
      <c r="U2795" s="12">
        <v>20</v>
      </c>
      <c r="V2795" s="20" t="str">
        <f>TEXT(Table1[[#This Row],[Date]],"mmm-yyyy")</f>
        <v>Aug-2025</v>
      </c>
    </row>
    <row r="2796" spans="1:22" x14ac:dyDescent="0.2">
      <c r="A2796" s="11">
        <f t="shared" si="43"/>
        <v>45890</v>
      </c>
      <c r="B2796" s="12" t="s">
        <v>21</v>
      </c>
      <c r="C2796" s="12" t="str">
        <f>VLOOKUP(D2796, City_Mapping!A:B, 2, FALSE)</f>
        <v>India</v>
      </c>
      <c r="D2796" s="12" t="s">
        <v>32</v>
      </c>
      <c r="E2796" s="12" t="s">
        <v>36</v>
      </c>
      <c r="F2796" s="12" t="s">
        <v>39</v>
      </c>
      <c r="G2796" s="12">
        <v>15597</v>
      </c>
      <c r="H2796" s="12" t="s">
        <v>41</v>
      </c>
      <c r="I2796" s="12" t="s">
        <v>43</v>
      </c>
      <c r="J2796" s="12">
        <v>273895</v>
      </c>
      <c r="K2796" s="12">
        <v>1</v>
      </c>
      <c r="L2796" s="13">
        <v>1871</v>
      </c>
      <c r="M2796" s="14">
        <f>Table1[[#This Row],[Column1]]/100</f>
        <v>0.2</v>
      </c>
      <c r="N2796" s="13">
        <f>Table1[[#This Row],[Unit_Price]]*Table1[[#This Row],[Quantity]]*(1-Table1[[#This Row],[Discount_%]])</f>
        <v>1496.8000000000002</v>
      </c>
      <c r="O2796" s="13">
        <v>21120</v>
      </c>
      <c r="P2796" s="13">
        <f>Table1[[#This Row],[Revenue]]-Table1[[#This Row],[Cost]]</f>
        <v>-19623.2</v>
      </c>
      <c r="Q2796" s="12" t="s">
        <v>49</v>
      </c>
      <c r="R2796" s="12" t="s">
        <v>51</v>
      </c>
      <c r="S2796" s="12" t="s">
        <v>54</v>
      </c>
      <c r="T2796" s="12">
        <v>5</v>
      </c>
      <c r="U2796" s="12">
        <v>20</v>
      </c>
      <c r="V2796" s="20" t="str">
        <f>TEXT(Table1[[#This Row],[Date]],"mmm-yyyy")</f>
        <v>Aug-2025</v>
      </c>
    </row>
    <row r="2797" spans="1:22" x14ac:dyDescent="0.2">
      <c r="A2797" s="11">
        <f t="shared" si="43"/>
        <v>45890</v>
      </c>
      <c r="B2797" s="12" t="s">
        <v>21</v>
      </c>
      <c r="C2797" s="12" t="str">
        <f>VLOOKUP(D2797, City_Mapping!A:B, 2, FALSE)</f>
        <v>India</v>
      </c>
      <c r="D2797" s="12" t="s">
        <v>33</v>
      </c>
      <c r="E2797" s="12" t="s">
        <v>35</v>
      </c>
      <c r="F2797" s="12" t="s">
        <v>38</v>
      </c>
      <c r="G2797" s="12">
        <v>20244</v>
      </c>
      <c r="H2797" s="12" t="s">
        <v>41</v>
      </c>
      <c r="I2797" s="12" t="s">
        <v>43</v>
      </c>
      <c r="J2797" s="12">
        <v>431699</v>
      </c>
      <c r="K2797" s="12">
        <v>9</v>
      </c>
      <c r="L2797" s="13">
        <v>4400</v>
      </c>
      <c r="M2797" s="14">
        <f>Table1[[#This Row],[Column1]]/100</f>
        <v>0</v>
      </c>
      <c r="N2797" s="13">
        <f>Table1[[#This Row],[Unit_Price]]*Table1[[#This Row],[Quantity]]*(1-Table1[[#This Row],[Discount_%]])</f>
        <v>39600</v>
      </c>
      <c r="O2797" s="13">
        <v>10472</v>
      </c>
      <c r="P2797" s="13">
        <f>Table1[[#This Row],[Revenue]]-Table1[[#This Row],[Cost]]</f>
        <v>29128</v>
      </c>
      <c r="Q2797" s="12" t="s">
        <v>49</v>
      </c>
      <c r="R2797" s="12" t="s">
        <v>52</v>
      </c>
      <c r="S2797" s="12" t="s">
        <v>53</v>
      </c>
      <c r="T2797" s="12">
        <v>4</v>
      </c>
      <c r="U2797" s="12">
        <v>0</v>
      </c>
      <c r="V2797" s="20" t="str">
        <f>TEXT(Table1[[#This Row],[Date]],"mmm-yyyy")</f>
        <v>Aug-2025</v>
      </c>
    </row>
    <row r="2798" spans="1:22" x14ac:dyDescent="0.2">
      <c r="A2798" s="11">
        <f t="shared" si="43"/>
        <v>45891</v>
      </c>
      <c r="B2798" s="12" t="s">
        <v>20</v>
      </c>
      <c r="C2798" s="12" t="str">
        <f>VLOOKUP(D2798, City_Mapping!A:B, 2, FALSE)</f>
        <v>India</v>
      </c>
      <c r="D2798" s="12" t="s">
        <v>28</v>
      </c>
      <c r="E2798" s="12" t="s">
        <v>35</v>
      </c>
      <c r="F2798" s="12" t="s">
        <v>37</v>
      </c>
      <c r="G2798" s="12">
        <v>13796</v>
      </c>
      <c r="H2798" s="12" t="s">
        <v>42</v>
      </c>
      <c r="I2798" s="12" t="s">
        <v>43</v>
      </c>
      <c r="J2798" s="12">
        <v>710478</v>
      </c>
      <c r="K2798" s="12">
        <v>7</v>
      </c>
      <c r="L2798" s="13">
        <v>3101</v>
      </c>
      <c r="M2798" s="14">
        <f>Table1[[#This Row],[Column1]]/100</f>
        <v>0.2</v>
      </c>
      <c r="N2798" s="13">
        <f>Table1[[#This Row],[Unit_Price]]*Table1[[#This Row],[Quantity]]*(1-Table1[[#This Row],[Discount_%]])</f>
        <v>17365.600000000002</v>
      </c>
      <c r="O2798" s="13">
        <v>5924</v>
      </c>
      <c r="P2798" s="13">
        <f>Table1[[#This Row],[Revenue]]-Table1[[#This Row],[Cost]]</f>
        <v>11441.600000000002</v>
      </c>
      <c r="Q2798" s="12" t="s">
        <v>48</v>
      </c>
      <c r="R2798" s="12" t="s">
        <v>52</v>
      </c>
      <c r="S2798" s="12" t="s">
        <v>56</v>
      </c>
      <c r="T2798" s="12">
        <v>4</v>
      </c>
      <c r="U2798" s="12">
        <v>20</v>
      </c>
      <c r="V2798" s="20" t="str">
        <f>TEXT(Table1[[#This Row],[Date]],"mmm-yyyy")</f>
        <v>Aug-2025</v>
      </c>
    </row>
    <row r="2799" spans="1:22" x14ac:dyDescent="0.2">
      <c r="A2799" s="11">
        <f t="shared" si="43"/>
        <v>45891</v>
      </c>
      <c r="B2799" s="12" t="s">
        <v>21</v>
      </c>
      <c r="C2799" s="12" t="str">
        <f>VLOOKUP(D2799, City_Mapping!A:B, 2, FALSE)</f>
        <v>USA</v>
      </c>
      <c r="D2799" s="12" t="s">
        <v>31</v>
      </c>
      <c r="E2799" s="12" t="s">
        <v>34</v>
      </c>
      <c r="F2799" s="12" t="s">
        <v>39</v>
      </c>
      <c r="G2799" s="12">
        <v>85589</v>
      </c>
      <c r="H2799" s="12" t="s">
        <v>42</v>
      </c>
      <c r="I2799" s="12" t="s">
        <v>44</v>
      </c>
      <c r="J2799" s="12">
        <v>859520</v>
      </c>
      <c r="K2799" s="12">
        <v>4</v>
      </c>
      <c r="L2799" s="13">
        <v>3923</v>
      </c>
      <c r="M2799" s="14">
        <f>Table1[[#This Row],[Column1]]/100</f>
        <v>0.05</v>
      </c>
      <c r="N2799" s="13">
        <f>Table1[[#This Row],[Unit_Price]]*Table1[[#This Row],[Quantity]]*(1-Table1[[#This Row],[Discount_%]])</f>
        <v>14907.4</v>
      </c>
      <c r="O2799" s="13">
        <v>28714</v>
      </c>
      <c r="P2799" s="13">
        <f>Table1[[#This Row],[Revenue]]-Table1[[#This Row],[Cost]]</f>
        <v>-13806.6</v>
      </c>
      <c r="Q2799" s="12" t="s">
        <v>47</v>
      </c>
      <c r="R2799" s="12" t="s">
        <v>52</v>
      </c>
      <c r="S2799" s="12" t="s">
        <v>56</v>
      </c>
      <c r="T2799" s="12">
        <v>5</v>
      </c>
      <c r="U2799" s="12">
        <v>5</v>
      </c>
      <c r="V2799" s="20" t="str">
        <f>TEXT(Table1[[#This Row],[Date]],"mmm-yyyy")</f>
        <v>Aug-2025</v>
      </c>
    </row>
    <row r="2800" spans="1:22" x14ac:dyDescent="0.2">
      <c r="A2800" s="11">
        <f t="shared" si="43"/>
        <v>45891</v>
      </c>
      <c r="B2800" s="12" t="s">
        <v>22</v>
      </c>
      <c r="C2800" s="12" t="str">
        <f>VLOOKUP(D2800, City_Mapping!A:B, 2, FALSE)</f>
        <v>India</v>
      </c>
      <c r="D2800" s="12" t="s">
        <v>28</v>
      </c>
      <c r="E2800" s="12" t="s">
        <v>36</v>
      </c>
      <c r="F2800" s="12" t="s">
        <v>37</v>
      </c>
      <c r="G2800" s="12">
        <v>38528</v>
      </c>
      <c r="H2800" s="12" t="s">
        <v>42</v>
      </c>
      <c r="I2800" s="12" t="s">
        <v>45</v>
      </c>
      <c r="J2800" s="12">
        <v>147418</v>
      </c>
      <c r="K2800" s="12">
        <v>4</v>
      </c>
      <c r="L2800" s="13">
        <v>2196</v>
      </c>
      <c r="M2800" s="14">
        <f>Table1[[#This Row],[Column1]]/100</f>
        <v>0.2</v>
      </c>
      <c r="N2800" s="13">
        <f>Table1[[#This Row],[Unit_Price]]*Table1[[#This Row],[Quantity]]*(1-Table1[[#This Row],[Discount_%]])</f>
        <v>7027.2000000000007</v>
      </c>
      <c r="O2800" s="13">
        <v>8892</v>
      </c>
      <c r="P2800" s="13">
        <f>Table1[[#This Row],[Revenue]]-Table1[[#This Row],[Cost]]</f>
        <v>-1864.7999999999993</v>
      </c>
      <c r="Q2800" s="12" t="s">
        <v>49</v>
      </c>
      <c r="R2800" s="12" t="s">
        <v>52</v>
      </c>
      <c r="S2800" s="12" t="s">
        <v>53</v>
      </c>
      <c r="T2800" s="12">
        <v>4</v>
      </c>
      <c r="U2800" s="12">
        <v>20</v>
      </c>
      <c r="V2800" s="20" t="str">
        <f>TEXT(Table1[[#This Row],[Date]],"mmm-yyyy")</f>
        <v>Aug-2025</v>
      </c>
    </row>
    <row r="2801" spans="1:22" x14ac:dyDescent="0.2">
      <c r="A2801" s="11">
        <f t="shared" si="43"/>
        <v>45891</v>
      </c>
      <c r="B2801" s="12" t="s">
        <v>22</v>
      </c>
      <c r="C2801" s="12" t="str">
        <f>VLOOKUP(D2801, City_Mapping!A:B, 2, FALSE)</f>
        <v>India</v>
      </c>
      <c r="D2801" s="12" t="s">
        <v>33</v>
      </c>
      <c r="E2801" s="12" t="s">
        <v>35</v>
      </c>
      <c r="F2801" s="12" t="s">
        <v>38</v>
      </c>
      <c r="G2801" s="12">
        <v>28648</v>
      </c>
      <c r="H2801" s="12" t="s">
        <v>42</v>
      </c>
      <c r="I2801" s="12" t="s">
        <v>44</v>
      </c>
      <c r="J2801" s="12">
        <v>456014</v>
      </c>
      <c r="K2801" s="12">
        <v>7</v>
      </c>
      <c r="L2801" s="13">
        <v>4157</v>
      </c>
      <c r="M2801" s="14">
        <f>Table1[[#This Row],[Column1]]/100</f>
        <v>0</v>
      </c>
      <c r="N2801" s="13">
        <f>Table1[[#This Row],[Unit_Price]]*Table1[[#This Row],[Quantity]]*(1-Table1[[#This Row],[Discount_%]])</f>
        <v>29099</v>
      </c>
      <c r="O2801" s="13">
        <v>9411</v>
      </c>
      <c r="P2801" s="13">
        <f>Table1[[#This Row],[Revenue]]-Table1[[#This Row],[Cost]]</f>
        <v>19688</v>
      </c>
      <c r="Q2801" s="12" t="s">
        <v>49</v>
      </c>
      <c r="R2801" s="12" t="s">
        <v>51</v>
      </c>
      <c r="S2801" s="12" t="s">
        <v>56</v>
      </c>
      <c r="T2801" s="12">
        <v>3</v>
      </c>
      <c r="U2801" s="12">
        <v>0</v>
      </c>
      <c r="V2801" s="20" t="str">
        <f>TEXT(Table1[[#This Row],[Date]],"mmm-yyyy")</f>
        <v>Aug-2025</v>
      </c>
    </row>
    <row r="2802" spans="1:22" x14ac:dyDescent="0.2">
      <c r="A2802" s="11">
        <f t="shared" si="43"/>
        <v>45891</v>
      </c>
      <c r="B2802" s="12" t="s">
        <v>21</v>
      </c>
      <c r="C2802" s="12" t="str">
        <f>VLOOKUP(D2802, City_Mapping!A:B, 2, FALSE)</f>
        <v>UK</v>
      </c>
      <c r="D2802" s="12" t="s">
        <v>29</v>
      </c>
      <c r="E2802" s="12" t="s">
        <v>35</v>
      </c>
      <c r="F2802" s="12" t="s">
        <v>38</v>
      </c>
      <c r="G2802" s="12">
        <v>93967</v>
      </c>
      <c r="H2802" s="12" t="s">
        <v>41</v>
      </c>
      <c r="I2802" s="12" t="s">
        <v>45</v>
      </c>
      <c r="J2802" s="12">
        <v>148695</v>
      </c>
      <c r="K2802" s="12">
        <v>6</v>
      </c>
      <c r="L2802" s="13">
        <v>4476</v>
      </c>
      <c r="M2802" s="14">
        <f>Table1[[#This Row],[Column1]]/100</f>
        <v>0.15</v>
      </c>
      <c r="N2802" s="13">
        <f>Table1[[#This Row],[Unit_Price]]*Table1[[#This Row],[Quantity]]*(1-Table1[[#This Row],[Discount_%]])</f>
        <v>22827.599999999999</v>
      </c>
      <c r="O2802" s="13">
        <v>28970</v>
      </c>
      <c r="P2802" s="13">
        <f>Table1[[#This Row],[Revenue]]-Table1[[#This Row],[Cost]]</f>
        <v>-6142.4000000000015</v>
      </c>
      <c r="Q2802" s="12" t="s">
        <v>47</v>
      </c>
      <c r="R2802" s="12" t="s">
        <v>50</v>
      </c>
      <c r="S2802" s="12" t="s">
        <v>53</v>
      </c>
      <c r="T2802" s="12">
        <v>5</v>
      </c>
      <c r="U2802" s="12">
        <v>15</v>
      </c>
      <c r="V2802" s="20" t="str">
        <f>TEXT(Table1[[#This Row],[Date]],"mmm-yyyy")</f>
        <v>Aug-2025</v>
      </c>
    </row>
    <row r="2803" spans="1:22" x14ac:dyDescent="0.2">
      <c r="A2803" s="11">
        <f t="shared" si="43"/>
        <v>45891</v>
      </c>
      <c r="B2803" s="12" t="s">
        <v>23</v>
      </c>
      <c r="C2803" s="12" t="str">
        <f>VLOOKUP(D2803, City_Mapping!A:B, 2, FALSE)</f>
        <v>USA</v>
      </c>
      <c r="D2803" s="12" t="s">
        <v>31</v>
      </c>
      <c r="E2803" s="12" t="s">
        <v>35</v>
      </c>
      <c r="F2803" s="12" t="s">
        <v>39</v>
      </c>
      <c r="G2803" s="12">
        <v>10535</v>
      </c>
      <c r="H2803" s="12" t="s">
        <v>42</v>
      </c>
      <c r="I2803" s="12" t="s">
        <v>43</v>
      </c>
      <c r="J2803" s="12">
        <v>752556</v>
      </c>
      <c r="K2803" s="12">
        <v>3</v>
      </c>
      <c r="L2803" s="13">
        <v>1898</v>
      </c>
      <c r="M2803" s="14">
        <f>Table1[[#This Row],[Column1]]/100</f>
        <v>0.2</v>
      </c>
      <c r="N2803" s="13">
        <f>Table1[[#This Row],[Unit_Price]]*Table1[[#This Row],[Quantity]]*(1-Table1[[#This Row],[Discount_%]])</f>
        <v>4555.2</v>
      </c>
      <c r="O2803" s="13">
        <v>21393</v>
      </c>
      <c r="P2803" s="13">
        <f>Table1[[#This Row],[Revenue]]-Table1[[#This Row],[Cost]]</f>
        <v>-16837.8</v>
      </c>
      <c r="Q2803" s="12" t="s">
        <v>49</v>
      </c>
      <c r="R2803" s="12" t="s">
        <v>50</v>
      </c>
      <c r="S2803" s="12" t="s">
        <v>55</v>
      </c>
      <c r="T2803" s="12">
        <v>5</v>
      </c>
      <c r="U2803" s="12">
        <v>20</v>
      </c>
      <c r="V2803" s="20" t="str">
        <f>TEXT(Table1[[#This Row],[Date]],"mmm-yyyy")</f>
        <v>Aug-2025</v>
      </c>
    </row>
    <row r="2804" spans="1:22" x14ac:dyDescent="0.2">
      <c r="A2804" s="11">
        <f t="shared" si="43"/>
        <v>45891</v>
      </c>
      <c r="B2804" s="12" t="s">
        <v>21</v>
      </c>
      <c r="C2804" s="12" t="str">
        <f>VLOOKUP(D2804, City_Mapping!A:B, 2, FALSE)</f>
        <v>India</v>
      </c>
      <c r="D2804" s="12" t="s">
        <v>28</v>
      </c>
      <c r="E2804" s="12" t="s">
        <v>35</v>
      </c>
      <c r="F2804" s="12" t="s">
        <v>40</v>
      </c>
      <c r="G2804" s="12">
        <v>58469</v>
      </c>
      <c r="H2804" s="12" t="s">
        <v>42</v>
      </c>
      <c r="I2804" s="12" t="s">
        <v>43</v>
      </c>
      <c r="J2804" s="12">
        <v>997451</v>
      </c>
      <c r="K2804" s="12">
        <v>9</v>
      </c>
      <c r="L2804" s="13">
        <v>4480</v>
      </c>
      <c r="M2804" s="14">
        <f>Table1[[#This Row],[Column1]]/100</f>
        <v>0.2</v>
      </c>
      <c r="N2804" s="13">
        <f>Table1[[#This Row],[Unit_Price]]*Table1[[#This Row],[Quantity]]*(1-Table1[[#This Row],[Discount_%]])</f>
        <v>32256</v>
      </c>
      <c r="O2804" s="13">
        <v>22343</v>
      </c>
      <c r="P2804" s="13">
        <f>Table1[[#This Row],[Revenue]]-Table1[[#This Row],[Cost]]</f>
        <v>9913</v>
      </c>
      <c r="Q2804" s="12" t="s">
        <v>49</v>
      </c>
      <c r="R2804" s="12" t="s">
        <v>51</v>
      </c>
      <c r="S2804" s="12" t="s">
        <v>54</v>
      </c>
      <c r="T2804" s="12">
        <v>3</v>
      </c>
      <c r="U2804" s="12">
        <v>20</v>
      </c>
      <c r="V2804" s="20" t="str">
        <f>TEXT(Table1[[#This Row],[Date]],"mmm-yyyy")</f>
        <v>Aug-2025</v>
      </c>
    </row>
    <row r="2805" spans="1:22" x14ac:dyDescent="0.2">
      <c r="A2805" s="11">
        <f t="shared" si="43"/>
        <v>45891</v>
      </c>
      <c r="B2805" s="12" t="s">
        <v>21</v>
      </c>
      <c r="C2805" s="12" t="str">
        <f>VLOOKUP(D2805, City_Mapping!A:B, 2, FALSE)</f>
        <v>UK</v>
      </c>
      <c r="D2805" s="12" t="s">
        <v>29</v>
      </c>
      <c r="E2805" s="12" t="s">
        <v>34</v>
      </c>
      <c r="F2805" s="12" t="s">
        <v>38</v>
      </c>
      <c r="G2805" s="12">
        <v>74912</v>
      </c>
      <c r="H2805" s="12" t="s">
        <v>41</v>
      </c>
      <c r="I2805" s="12" t="s">
        <v>43</v>
      </c>
      <c r="J2805" s="12">
        <v>247490</v>
      </c>
      <c r="K2805" s="12">
        <v>6</v>
      </c>
      <c r="L2805" s="13">
        <v>1901</v>
      </c>
      <c r="M2805" s="14">
        <f>Table1[[#This Row],[Column1]]/100</f>
        <v>0.05</v>
      </c>
      <c r="N2805" s="13">
        <f>Table1[[#This Row],[Unit_Price]]*Table1[[#This Row],[Quantity]]*(1-Table1[[#This Row],[Discount_%]])</f>
        <v>10835.699999999999</v>
      </c>
      <c r="O2805" s="13">
        <v>12999</v>
      </c>
      <c r="P2805" s="13">
        <f>Table1[[#This Row],[Revenue]]-Table1[[#This Row],[Cost]]</f>
        <v>-2163.3000000000011</v>
      </c>
      <c r="Q2805" s="12" t="s">
        <v>49</v>
      </c>
      <c r="R2805" s="12" t="s">
        <v>50</v>
      </c>
      <c r="S2805" s="12" t="s">
        <v>55</v>
      </c>
      <c r="T2805" s="12">
        <v>2</v>
      </c>
      <c r="U2805" s="12">
        <v>5</v>
      </c>
      <c r="V2805" s="20" t="str">
        <f>TEXT(Table1[[#This Row],[Date]],"mmm-yyyy")</f>
        <v>Aug-2025</v>
      </c>
    </row>
    <row r="2806" spans="1:22" x14ac:dyDescent="0.2">
      <c r="A2806" s="11">
        <f t="shared" si="43"/>
        <v>45891</v>
      </c>
      <c r="B2806" s="12" t="s">
        <v>22</v>
      </c>
      <c r="C2806" s="12" t="str">
        <f>VLOOKUP(D2806, City_Mapping!A:B, 2, FALSE)</f>
        <v>India</v>
      </c>
      <c r="D2806" s="12" t="s">
        <v>33</v>
      </c>
      <c r="E2806" s="12" t="s">
        <v>34</v>
      </c>
      <c r="F2806" s="12" t="s">
        <v>38</v>
      </c>
      <c r="G2806" s="12">
        <v>54493</v>
      </c>
      <c r="H2806" s="12" t="s">
        <v>42</v>
      </c>
      <c r="I2806" s="12" t="s">
        <v>43</v>
      </c>
      <c r="J2806" s="12">
        <v>651030</v>
      </c>
      <c r="K2806" s="12">
        <v>2</v>
      </c>
      <c r="L2806" s="13">
        <v>2208</v>
      </c>
      <c r="M2806" s="14">
        <f>Table1[[#This Row],[Column1]]/100</f>
        <v>0.05</v>
      </c>
      <c r="N2806" s="13">
        <f>Table1[[#This Row],[Unit_Price]]*Table1[[#This Row],[Quantity]]*(1-Table1[[#This Row],[Discount_%]])</f>
        <v>4195.2</v>
      </c>
      <c r="O2806" s="13">
        <v>27608</v>
      </c>
      <c r="P2806" s="13">
        <f>Table1[[#This Row],[Revenue]]-Table1[[#This Row],[Cost]]</f>
        <v>-23412.799999999999</v>
      </c>
      <c r="Q2806" s="12" t="s">
        <v>47</v>
      </c>
      <c r="R2806" s="12" t="s">
        <v>52</v>
      </c>
      <c r="S2806" s="12" t="s">
        <v>56</v>
      </c>
      <c r="T2806" s="12">
        <v>2</v>
      </c>
      <c r="U2806" s="12">
        <v>5</v>
      </c>
      <c r="V2806" s="20" t="str">
        <f>TEXT(Table1[[#This Row],[Date]],"mmm-yyyy")</f>
        <v>Aug-2025</v>
      </c>
    </row>
    <row r="2807" spans="1:22" x14ac:dyDescent="0.2">
      <c r="A2807" s="11">
        <f t="shared" si="43"/>
        <v>45891</v>
      </c>
      <c r="B2807" s="12" t="s">
        <v>20</v>
      </c>
      <c r="C2807" s="12" t="str">
        <f>VLOOKUP(D2807, City_Mapping!A:B, 2, FALSE)</f>
        <v>India</v>
      </c>
      <c r="D2807" s="12" t="s">
        <v>28</v>
      </c>
      <c r="E2807" s="12" t="s">
        <v>34</v>
      </c>
      <c r="F2807" s="12" t="s">
        <v>39</v>
      </c>
      <c r="G2807" s="12">
        <v>82417</v>
      </c>
      <c r="H2807" s="12" t="s">
        <v>42</v>
      </c>
      <c r="I2807" s="12" t="s">
        <v>43</v>
      </c>
      <c r="J2807" s="12">
        <v>310290</v>
      </c>
      <c r="K2807" s="12">
        <v>2</v>
      </c>
      <c r="L2807" s="13">
        <v>1912</v>
      </c>
      <c r="M2807" s="14">
        <f>Table1[[#This Row],[Column1]]/100</f>
        <v>0.15</v>
      </c>
      <c r="N2807" s="13">
        <f>Table1[[#This Row],[Unit_Price]]*Table1[[#This Row],[Quantity]]*(1-Table1[[#This Row],[Discount_%]])</f>
        <v>3250.4</v>
      </c>
      <c r="O2807" s="13">
        <v>2629</v>
      </c>
      <c r="P2807" s="13">
        <f>Table1[[#This Row],[Revenue]]-Table1[[#This Row],[Cost]]</f>
        <v>621.40000000000009</v>
      </c>
      <c r="Q2807" s="12" t="s">
        <v>46</v>
      </c>
      <c r="R2807" s="12" t="s">
        <v>52</v>
      </c>
      <c r="S2807" s="12" t="s">
        <v>54</v>
      </c>
      <c r="T2807" s="12">
        <v>4</v>
      </c>
      <c r="U2807" s="12">
        <v>15</v>
      </c>
      <c r="V2807" s="20" t="str">
        <f>TEXT(Table1[[#This Row],[Date]],"mmm-yyyy")</f>
        <v>Aug-2025</v>
      </c>
    </row>
    <row r="2808" spans="1:22" x14ac:dyDescent="0.2">
      <c r="A2808" s="11">
        <f t="shared" si="43"/>
        <v>45891</v>
      </c>
      <c r="B2808" s="12" t="s">
        <v>22</v>
      </c>
      <c r="C2808" s="12" t="str">
        <f>VLOOKUP(D2808, City_Mapping!A:B, 2, FALSE)</f>
        <v>India</v>
      </c>
      <c r="D2808" s="12" t="s">
        <v>32</v>
      </c>
      <c r="E2808" s="12" t="s">
        <v>34</v>
      </c>
      <c r="F2808" s="12" t="s">
        <v>39</v>
      </c>
      <c r="G2808" s="12">
        <v>55785</v>
      </c>
      <c r="H2808" s="12" t="s">
        <v>42</v>
      </c>
      <c r="I2808" s="12" t="s">
        <v>44</v>
      </c>
      <c r="J2808" s="12">
        <v>148028</v>
      </c>
      <c r="K2808" s="12">
        <v>1</v>
      </c>
      <c r="L2808" s="13">
        <v>3730</v>
      </c>
      <c r="M2808" s="14">
        <f>Table1[[#This Row],[Column1]]/100</f>
        <v>0.1</v>
      </c>
      <c r="N2808" s="13">
        <f>Table1[[#This Row],[Unit_Price]]*Table1[[#This Row],[Quantity]]*(1-Table1[[#This Row],[Discount_%]])</f>
        <v>3357</v>
      </c>
      <c r="O2808" s="13">
        <v>24610</v>
      </c>
      <c r="P2808" s="13">
        <f>Table1[[#This Row],[Revenue]]-Table1[[#This Row],[Cost]]</f>
        <v>-21253</v>
      </c>
      <c r="Q2808" s="12" t="s">
        <v>47</v>
      </c>
      <c r="R2808" s="12" t="s">
        <v>52</v>
      </c>
      <c r="S2808" s="12" t="s">
        <v>53</v>
      </c>
      <c r="T2808" s="12">
        <v>5</v>
      </c>
      <c r="U2808" s="12">
        <v>10</v>
      </c>
      <c r="V2808" s="20" t="str">
        <f>TEXT(Table1[[#This Row],[Date]],"mmm-yyyy")</f>
        <v>Aug-2025</v>
      </c>
    </row>
    <row r="2809" spans="1:22" x14ac:dyDescent="0.2">
      <c r="A2809" s="11">
        <f t="shared" si="43"/>
        <v>45891</v>
      </c>
      <c r="B2809" s="12" t="s">
        <v>20</v>
      </c>
      <c r="C2809" s="12" t="str">
        <f>VLOOKUP(D2809, City_Mapping!A:B, 2, FALSE)</f>
        <v>UK</v>
      </c>
      <c r="D2809" s="12" t="s">
        <v>29</v>
      </c>
      <c r="E2809" s="12" t="s">
        <v>36</v>
      </c>
      <c r="F2809" s="12" t="s">
        <v>39</v>
      </c>
      <c r="G2809" s="12">
        <v>95017</v>
      </c>
      <c r="H2809" s="12" t="s">
        <v>42</v>
      </c>
      <c r="I2809" s="12" t="s">
        <v>45</v>
      </c>
      <c r="J2809" s="12">
        <v>472279</v>
      </c>
      <c r="K2809" s="12">
        <v>5</v>
      </c>
      <c r="L2809" s="13">
        <v>3002</v>
      </c>
      <c r="M2809" s="14">
        <f>Table1[[#This Row],[Column1]]/100</f>
        <v>0.2</v>
      </c>
      <c r="N2809" s="13">
        <f>Table1[[#This Row],[Unit_Price]]*Table1[[#This Row],[Quantity]]*(1-Table1[[#This Row],[Discount_%]])</f>
        <v>12008</v>
      </c>
      <c r="O2809" s="13">
        <v>4249</v>
      </c>
      <c r="P2809" s="13">
        <f>Table1[[#This Row],[Revenue]]-Table1[[#This Row],[Cost]]</f>
        <v>7759</v>
      </c>
      <c r="Q2809" s="12" t="s">
        <v>47</v>
      </c>
      <c r="R2809" s="12" t="s">
        <v>51</v>
      </c>
      <c r="S2809" s="12" t="s">
        <v>53</v>
      </c>
      <c r="T2809" s="12">
        <v>3</v>
      </c>
      <c r="U2809" s="12">
        <v>20</v>
      </c>
      <c r="V2809" s="20" t="str">
        <f>TEXT(Table1[[#This Row],[Date]],"mmm-yyyy")</f>
        <v>Aug-2025</v>
      </c>
    </row>
    <row r="2810" spans="1:22" x14ac:dyDescent="0.2">
      <c r="A2810" s="11">
        <f t="shared" si="43"/>
        <v>45892</v>
      </c>
      <c r="B2810" s="12" t="s">
        <v>22</v>
      </c>
      <c r="C2810" s="12" t="str">
        <f>VLOOKUP(D2810, City_Mapping!A:B, 2, FALSE)</f>
        <v>India</v>
      </c>
      <c r="D2810" s="12" t="s">
        <v>33</v>
      </c>
      <c r="E2810" s="12" t="s">
        <v>35</v>
      </c>
      <c r="F2810" s="12" t="s">
        <v>38</v>
      </c>
      <c r="G2810" s="12">
        <v>76561</v>
      </c>
      <c r="H2810" s="12" t="s">
        <v>42</v>
      </c>
      <c r="I2810" s="12" t="s">
        <v>44</v>
      </c>
      <c r="J2810" s="12">
        <v>177700</v>
      </c>
      <c r="K2810" s="12">
        <v>6</v>
      </c>
      <c r="L2810" s="13">
        <v>1764</v>
      </c>
      <c r="M2810" s="14">
        <f>Table1[[#This Row],[Column1]]/100</f>
        <v>0.05</v>
      </c>
      <c r="N2810" s="13">
        <f>Table1[[#This Row],[Unit_Price]]*Table1[[#This Row],[Quantity]]*(1-Table1[[#This Row],[Discount_%]])</f>
        <v>10054.799999999999</v>
      </c>
      <c r="O2810" s="13">
        <v>17844</v>
      </c>
      <c r="P2810" s="13">
        <f>Table1[[#This Row],[Revenue]]-Table1[[#This Row],[Cost]]</f>
        <v>-7789.2000000000007</v>
      </c>
      <c r="Q2810" s="12" t="s">
        <v>46</v>
      </c>
      <c r="R2810" s="12" t="s">
        <v>52</v>
      </c>
      <c r="S2810" s="12" t="s">
        <v>54</v>
      </c>
      <c r="T2810" s="12">
        <v>5</v>
      </c>
      <c r="U2810" s="12">
        <v>5</v>
      </c>
      <c r="V2810" s="20" t="str">
        <f>TEXT(Table1[[#This Row],[Date]],"mmm-yyyy")</f>
        <v>Aug-2025</v>
      </c>
    </row>
    <row r="2811" spans="1:22" x14ac:dyDescent="0.2">
      <c r="A2811" s="11">
        <f t="shared" si="43"/>
        <v>45892</v>
      </c>
      <c r="B2811" s="12" t="s">
        <v>21</v>
      </c>
      <c r="C2811" s="12" t="str">
        <f>VLOOKUP(D2811, City_Mapping!A:B, 2, FALSE)</f>
        <v>India</v>
      </c>
      <c r="D2811" s="12" t="s">
        <v>28</v>
      </c>
      <c r="E2811" s="12" t="s">
        <v>34</v>
      </c>
      <c r="F2811" s="12" t="s">
        <v>37</v>
      </c>
      <c r="G2811" s="12">
        <v>40869</v>
      </c>
      <c r="H2811" s="12" t="s">
        <v>41</v>
      </c>
      <c r="I2811" s="12" t="s">
        <v>43</v>
      </c>
      <c r="J2811" s="12">
        <v>369762</v>
      </c>
      <c r="K2811" s="12">
        <v>3</v>
      </c>
      <c r="L2811" s="13">
        <v>2759</v>
      </c>
      <c r="M2811" s="14">
        <f>Table1[[#This Row],[Column1]]/100</f>
        <v>0.1</v>
      </c>
      <c r="N2811" s="13">
        <f>Table1[[#This Row],[Unit_Price]]*Table1[[#This Row],[Quantity]]*(1-Table1[[#This Row],[Discount_%]])</f>
        <v>7449.3</v>
      </c>
      <c r="O2811" s="13">
        <v>17673</v>
      </c>
      <c r="P2811" s="13">
        <f>Table1[[#This Row],[Revenue]]-Table1[[#This Row],[Cost]]</f>
        <v>-10223.700000000001</v>
      </c>
      <c r="Q2811" s="12" t="s">
        <v>48</v>
      </c>
      <c r="R2811" s="12" t="s">
        <v>52</v>
      </c>
      <c r="S2811" s="12" t="s">
        <v>55</v>
      </c>
      <c r="T2811" s="12">
        <v>3</v>
      </c>
      <c r="U2811" s="12">
        <v>10</v>
      </c>
      <c r="V2811" s="20" t="str">
        <f>TEXT(Table1[[#This Row],[Date]],"mmm-yyyy")</f>
        <v>Aug-2025</v>
      </c>
    </row>
    <row r="2812" spans="1:22" x14ac:dyDescent="0.2">
      <c r="A2812" s="11">
        <f t="shared" si="43"/>
        <v>45892</v>
      </c>
      <c r="B2812" s="12" t="s">
        <v>22</v>
      </c>
      <c r="C2812" s="12" t="str">
        <f>VLOOKUP(D2812, City_Mapping!A:B, 2, FALSE)</f>
        <v>India</v>
      </c>
      <c r="D2812" s="12" t="s">
        <v>32</v>
      </c>
      <c r="E2812" s="12" t="s">
        <v>35</v>
      </c>
      <c r="F2812" s="12" t="s">
        <v>38</v>
      </c>
      <c r="G2812" s="12">
        <v>75094</v>
      </c>
      <c r="H2812" s="12" t="s">
        <v>42</v>
      </c>
      <c r="I2812" s="12" t="s">
        <v>45</v>
      </c>
      <c r="J2812" s="12">
        <v>693204</v>
      </c>
      <c r="K2812" s="12">
        <v>4</v>
      </c>
      <c r="L2812" s="13">
        <v>862</v>
      </c>
      <c r="M2812" s="14">
        <f>Table1[[#This Row],[Column1]]/100</f>
        <v>0.2</v>
      </c>
      <c r="N2812" s="13">
        <f>Table1[[#This Row],[Unit_Price]]*Table1[[#This Row],[Quantity]]*(1-Table1[[#This Row],[Discount_%]])</f>
        <v>2758.4</v>
      </c>
      <c r="O2812" s="13">
        <v>10327</v>
      </c>
      <c r="P2812" s="13">
        <f>Table1[[#This Row],[Revenue]]-Table1[[#This Row],[Cost]]</f>
        <v>-7568.6</v>
      </c>
      <c r="Q2812" s="12" t="s">
        <v>47</v>
      </c>
      <c r="R2812" s="12" t="s">
        <v>52</v>
      </c>
      <c r="S2812" s="12" t="s">
        <v>55</v>
      </c>
      <c r="T2812" s="12">
        <v>2</v>
      </c>
      <c r="U2812" s="12">
        <v>20</v>
      </c>
      <c r="V2812" s="20" t="str">
        <f>TEXT(Table1[[#This Row],[Date]],"mmm-yyyy")</f>
        <v>Aug-2025</v>
      </c>
    </row>
    <row r="2813" spans="1:22" x14ac:dyDescent="0.2">
      <c r="A2813" s="11">
        <f t="shared" si="43"/>
        <v>45892</v>
      </c>
      <c r="B2813" s="12" t="s">
        <v>22</v>
      </c>
      <c r="C2813" s="12" t="str">
        <f>VLOOKUP(D2813, City_Mapping!A:B, 2, FALSE)</f>
        <v>India</v>
      </c>
      <c r="D2813" s="12" t="s">
        <v>32</v>
      </c>
      <c r="E2813" s="12" t="s">
        <v>36</v>
      </c>
      <c r="F2813" s="12" t="s">
        <v>39</v>
      </c>
      <c r="G2813" s="12">
        <v>40192</v>
      </c>
      <c r="H2813" s="12" t="s">
        <v>41</v>
      </c>
      <c r="I2813" s="12" t="s">
        <v>45</v>
      </c>
      <c r="J2813" s="12">
        <v>416772</v>
      </c>
      <c r="K2813" s="12">
        <v>5</v>
      </c>
      <c r="L2813" s="13">
        <v>3145</v>
      </c>
      <c r="M2813" s="14">
        <f>Table1[[#This Row],[Column1]]/100</f>
        <v>0.2</v>
      </c>
      <c r="N2813" s="13">
        <f>Table1[[#This Row],[Unit_Price]]*Table1[[#This Row],[Quantity]]*(1-Table1[[#This Row],[Discount_%]])</f>
        <v>12580</v>
      </c>
      <c r="O2813" s="13">
        <v>28089</v>
      </c>
      <c r="P2813" s="13">
        <f>Table1[[#This Row],[Revenue]]-Table1[[#This Row],[Cost]]</f>
        <v>-15509</v>
      </c>
      <c r="Q2813" s="12" t="s">
        <v>49</v>
      </c>
      <c r="R2813" s="12" t="s">
        <v>50</v>
      </c>
      <c r="S2813" s="12" t="s">
        <v>53</v>
      </c>
      <c r="T2813" s="12">
        <v>2</v>
      </c>
      <c r="U2813" s="12">
        <v>20</v>
      </c>
      <c r="V2813" s="20" t="str">
        <f>TEXT(Table1[[#This Row],[Date]],"mmm-yyyy")</f>
        <v>Aug-2025</v>
      </c>
    </row>
    <row r="2814" spans="1:22" x14ac:dyDescent="0.2">
      <c r="A2814" s="11">
        <f t="shared" si="43"/>
        <v>45892</v>
      </c>
      <c r="B2814" s="12" t="s">
        <v>22</v>
      </c>
      <c r="C2814" s="12" t="str">
        <f>VLOOKUP(D2814, City_Mapping!A:B, 2, FALSE)</f>
        <v>India</v>
      </c>
      <c r="D2814" s="12" t="s">
        <v>33</v>
      </c>
      <c r="E2814" s="12" t="s">
        <v>35</v>
      </c>
      <c r="F2814" s="12" t="s">
        <v>40</v>
      </c>
      <c r="G2814" s="12">
        <v>79157</v>
      </c>
      <c r="H2814" s="12" t="s">
        <v>41</v>
      </c>
      <c r="I2814" s="12" t="s">
        <v>43</v>
      </c>
      <c r="J2814" s="12">
        <v>844823</v>
      </c>
      <c r="K2814" s="12">
        <v>4</v>
      </c>
      <c r="L2814" s="13">
        <v>2032</v>
      </c>
      <c r="M2814" s="14">
        <f>Table1[[#This Row],[Column1]]/100</f>
        <v>0.1</v>
      </c>
      <c r="N2814" s="13">
        <f>Table1[[#This Row],[Unit_Price]]*Table1[[#This Row],[Quantity]]*(1-Table1[[#This Row],[Discount_%]])</f>
        <v>7315.2</v>
      </c>
      <c r="O2814" s="13">
        <v>1223</v>
      </c>
      <c r="P2814" s="13">
        <f>Table1[[#This Row],[Revenue]]-Table1[[#This Row],[Cost]]</f>
        <v>6092.2</v>
      </c>
      <c r="Q2814" s="12" t="s">
        <v>48</v>
      </c>
      <c r="R2814" s="12" t="s">
        <v>51</v>
      </c>
      <c r="S2814" s="12" t="s">
        <v>56</v>
      </c>
      <c r="T2814" s="12">
        <v>4</v>
      </c>
      <c r="U2814" s="12">
        <v>10</v>
      </c>
      <c r="V2814" s="20" t="str">
        <f>TEXT(Table1[[#This Row],[Date]],"mmm-yyyy")</f>
        <v>Aug-2025</v>
      </c>
    </row>
    <row r="2815" spans="1:22" x14ac:dyDescent="0.2">
      <c r="A2815" s="11">
        <f t="shared" si="43"/>
        <v>45892</v>
      </c>
      <c r="B2815" s="12" t="s">
        <v>21</v>
      </c>
      <c r="C2815" s="12" t="str">
        <f>VLOOKUP(D2815, City_Mapping!A:B, 2, FALSE)</f>
        <v>UAE</v>
      </c>
      <c r="D2815" s="12" t="s">
        <v>30</v>
      </c>
      <c r="E2815" s="12" t="s">
        <v>35</v>
      </c>
      <c r="F2815" s="12" t="s">
        <v>40</v>
      </c>
      <c r="G2815" s="12">
        <v>96483</v>
      </c>
      <c r="H2815" s="12" t="s">
        <v>41</v>
      </c>
      <c r="I2815" s="12" t="s">
        <v>45</v>
      </c>
      <c r="J2815" s="12">
        <v>704987</v>
      </c>
      <c r="K2815" s="12">
        <v>9</v>
      </c>
      <c r="L2815" s="13">
        <v>1883</v>
      </c>
      <c r="M2815" s="14">
        <f>Table1[[#This Row],[Column1]]/100</f>
        <v>0.05</v>
      </c>
      <c r="N2815" s="13">
        <f>Table1[[#This Row],[Unit_Price]]*Table1[[#This Row],[Quantity]]*(1-Table1[[#This Row],[Discount_%]])</f>
        <v>16099.65</v>
      </c>
      <c r="O2815" s="13">
        <v>3445</v>
      </c>
      <c r="P2815" s="13">
        <f>Table1[[#This Row],[Revenue]]-Table1[[#This Row],[Cost]]</f>
        <v>12654.65</v>
      </c>
      <c r="Q2815" s="12" t="s">
        <v>48</v>
      </c>
      <c r="R2815" s="12" t="s">
        <v>51</v>
      </c>
      <c r="S2815" s="12" t="s">
        <v>53</v>
      </c>
      <c r="T2815" s="12">
        <v>3</v>
      </c>
      <c r="U2815" s="12">
        <v>5</v>
      </c>
      <c r="V2815" s="20" t="str">
        <f>TEXT(Table1[[#This Row],[Date]],"mmm-yyyy")</f>
        <v>Aug-2025</v>
      </c>
    </row>
    <row r="2816" spans="1:22" x14ac:dyDescent="0.2">
      <c r="A2816" s="11">
        <f t="shared" si="43"/>
        <v>45892</v>
      </c>
      <c r="B2816" s="12" t="s">
        <v>21</v>
      </c>
      <c r="C2816" s="12" t="str">
        <f>VLOOKUP(D2816, City_Mapping!A:B, 2, FALSE)</f>
        <v>USA</v>
      </c>
      <c r="D2816" s="12" t="s">
        <v>31</v>
      </c>
      <c r="E2816" s="12" t="s">
        <v>34</v>
      </c>
      <c r="F2816" s="12" t="s">
        <v>39</v>
      </c>
      <c r="G2816" s="12">
        <v>89941</v>
      </c>
      <c r="H2816" s="12" t="s">
        <v>41</v>
      </c>
      <c r="I2816" s="12" t="s">
        <v>44</v>
      </c>
      <c r="J2816" s="12">
        <v>447240</v>
      </c>
      <c r="K2816" s="12">
        <v>3</v>
      </c>
      <c r="L2816" s="13">
        <v>1166</v>
      </c>
      <c r="M2816" s="14">
        <f>Table1[[#This Row],[Column1]]/100</f>
        <v>0.15</v>
      </c>
      <c r="N2816" s="13">
        <f>Table1[[#This Row],[Unit_Price]]*Table1[[#This Row],[Quantity]]*(1-Table1[[#This Row],[Discount_%]])</f>
        <v>2973.2999999999997</v>
      </c>
      <c r="O2816" s="13">
        <v>24711</v>
      </c>
      <c r="P2816" s="13">
        <f>Table1[[#This Row],[Revenue]]-Table1[[#This Row],[Cost]]</f>
        <v>-21737.7</v>
      </c>
      <c r="Q2816" s="12" t="s">
        <v>46</v>
      </c>
      <c r="R2816" s="12" t="s">
        <v>51</v>
      </c>
      <c r="S2816" s="12" t="s">
        <v>56</v>
      </c>
      <c r="T2816" s="12">
        <v>2</v>
      </c>
      <c r="U2816" s="12">
        <v>15</v>
      </c>
      <c r="V2816" s="20" t="str">
        <f>TEXT(Table1[[#This Row],[Date]],"mmm-yyyy")</f>
        <v>Aug-2025</v>
      </c>
    </row>
    <row r="2817" spans="1:22" x14ac:dyDescent="0.2">
      <c r="A2817" s="11">
        <f t="shared" si="43"/>
        <v>45892</v>
      </c>
      <c r="B2817" s="12" t="s">
        <v>21</v>
      </c>
      <c r="C2817" s="12" t="str">
        <f>VLOOKUP(D2817, City_Mapping!A:B, 2, FALSE)</f>
        <v>India</v>
      </c>
      <c r="D2817" s="12" t="s">
        <v>33</v>
      </c>
      <c r="E2817" s="12" t="s">
        <v>34</v>
      </c>
      <c r="F2817" s="12" t="s">
        <v>40</v>
      </c>
      <c r="G2817" s="12">
        <v>67544</v>
      </c>
      <c r="H2817" s="12" t="s">
        <v>42</v>
      </c>
      <c r="I2817" s="12" t="s">
        <v>44</v>
      </c>
      <c r="J2817" s="12">
        <v>376869</v>
      </c>
      <c r="K2817" s="12">
        <v>5</v>
      </c>
      <c r="L2817" s="13">
        <v>3312</v>
      </c>
      <c r="M2817" s="14">
        <f>Table1[[#This Row],[Column1]]/100</f>
        <v>0.2</v>
      </c>
      <c r="N2817" s="13">
        <f>Table1[[#This Row],[Unit_Price]]*Table1[[#This Row],[Quantity]]*(1-Table1[[#This Row],[Discount_%]])</f>
        <v>13248</v>
      </c>
      <c r="O2817" s="13">
        <v>17837</v>
      </c>
      <c r="P2817" s="13">
        <f>Table1[[#This Row],[Revenue]]-Table1[[#This Row],[Cost]]</f>
        <v>-4589</v>
      </c>
      <c r="Q2817" s="12" t="s">
        <v>48</v>
      </c>
      <c r="R2817" s="12" t="s">
        <v>50</v>
      </c>
      <c r="S2817" s="12" t="s">
        <v>56</v>
      </c>
      <c r="T2817" s="12">
        <v>1</v>
      </c>
      <c r="U2817" s="12">
        <v>20</v>
      </c>
      <c r="V2817" s="20" t="str">
        <f>TEXT(Table1[[#This Row],[Date]],"mmm-yyyy")</f>
        <v>Aug-2025</v>
      </c>
    </row>
    <row r="2818" spans="1:22" x14ac:dyDescent="0.2">
      <c r="A2818" s="11">
        <f t="shared" si="43"/>
        <v>45892</v>
      </c>
      <c r="B2818" s="12" t="s">
        <v>21</v>
      </c>
      <c r="C2818" s="12" t="str">
        <f>VLOOKUP(D2818, City_Mapping!A:B, 2, FALSE)</f>
        <v>India</v>
      </c>
      <c r="D2818" s="12" t="s">
        <v>32</v>
      </c>
      <c r="E2818" s="12" t="s">
        <v>36</v>
      </c>
      <c r="F2818" s="12" t="s">
        <v>38</v>
      </c>
      <c r="G2818" s="12">
        <v>14403</v>
      </c>
      <c r="H2818" s="12" t="s">
        <v>42</v>
      </c>
      <c r="I2818" s="12" t="s">
        <v>44</v>
      </c>
      <c r="J2818" s="12">
        <v>272207</v>
      </c>
      <c r="K2818" s="12">
        <v>7</v>
      </c>
      <c r="L2818" s="13">
        <v>2975</v>
      </c>
      <c r="M2818" s="14">
        <f>Table1[[#This Row],[Column1]]/100</f>
        <v>0</v>
      </c>
      <c r="N2818" s="13">
        <f>Table1[[#This Row],[Unit_Price]]*Table1[[#This Row],[Quantity]]*(1-Table1[[#This Row],[Discount_%]])</f>
        <v>20825</v>
      </c>
      <c r="O2818" s="13">
        <v>13650</v>
      </c>
      <c r="P2818" s="13">
        <f>Table1[[#This Row],[Revenue]]-Table1[[#This Row],[Cost]]</f>
        <v>7175</v>
      </c>
      <c r="Q2818" s="12" t="s">
        <v>49</v>
      </c>
      <c r="R2818" s="12" t="s">
        <v>52</v>
      </c>
      <c r="S2818" s="12" t="s">
        <v>54</v>
      </c>
      <c r="T2818" s="12">
        <v>2</v>
      </c>
      <c r="U2818" s="12">
        <v>0</v>
      </c>
      <c r="V2818" s="20" t="str">
        <f>TEXT(Table1[[#This Row],[Date]],"mmm-yyyy")</f>
        <v>Aug-2025</v>
      </c>
    </row>
    <row r="2819" spans="1:22" x14ac:dyDescent="0.2">
      <c r="A2819" s="11">
        <f t="shared" si="43"/>
        <v>45892</v>
      </c>
      <c r="B2819" s="12" t="s">
        <v>20</v>
      </c>
      <c r="C2819" s="12" t="str">
        <f>VLOOKUP(D2819, City_Mapping!A:B, 2, FALSE)</f>
        <v>India</v>
      </c>
      <c r="D2819" s="12" t="s">
        <v>32</v>
      </c>
      <c r="E2819" s="12" t="s">
        <v>35</v>
      </c>
      <c r="F2819" s="12" t="s">
        <v>37</v>
      </c>
      <c r="G2819" s="12">
        <v>46091</v>
      </c>
      <c r="H2819" s="12" t="s">
        <v>41</v>
      </c>
      <c r="I2819" s="12" t="s">
        <v>44</v>
      </c>
      <c r="J2819" s="12">
        <v>170223</v>
      </c>
      <c r="K2819" s="12">
        <v>7</v>
      </c>
      <c r="L2819" s="13">
        <v>3600</v>
      </c>
      <c r="M2819" s="14">
        <f>Table1[[#This Row],[Column1]]/100</f>
        <v>0</v>
      </c>
      <c r="N2819" s="13">
        <f>Table1[[#This Row],[Unit_Price]]*Table1[[#This Row],[Quantity]]*(1-Table1[[#This Row],[Discount_%]])</f>
        <v>25200</v>
      </c>
      <c r="O2819" s="13">
        <v>3046</v>
      </c>
      <c r="P2819" s="13">
        <f>Table1[[#This Row],[Revenue]]-Table1[[#This Row],[Cost]]</f>
        <v>22154</v>
      </c>
      <c r="Q2819" s="12" t="s">
        <v>48</v>
      </c>
      <c r="R2819" s="12" t="s">
        <v>51</v>
      </c>
      <c r="S2819" s="12" t="s">
        <v>54</v>
      </c>
      <c r="T2819" s="12">
        <v>5</v>
      </c>
      <c r="U2819" s="12">
        <v>0</v>
      </c>
      <c r="V2819" s="20" t="str">
        <f>TEXT(Table1[[#This Row],[Date]],"mmm-yyyy")</f>
        <v>Aug-2025</v>
      </c>
    </row>
    <row r="2820" spans="1:22" x14ac:dyDescent="0.2">
      <c r="A2820" s="11">
        <f t="shared" si="43"/>
        <v>45892</v>
      </c>
      <c r="B2820" s="12" t="s">
        <v>20</v>
      </c>
      <c r="C2820" s="12" t="str">
        <f>VLOOKUP(D2820, City_Mapping!A:B, 2, FALSE)</f>
        <v>India</v>
      </c>
      <c r="D2820" s="12" t="s">
        <v>33</v>
      </c>
      <c r="E2820" s="12" t="s">
        <v>34</v>
      </c>
      <c r="F2820" s="12" t="s">
        <v>38</v>
      </c>
      <c r="G2820" s="12">
        <v>62510</v>
      </c>
      <c r="H2820" s="12" t="s">
        <v>42</v>
      </c>
      <c r="I2820" s="12" t="s">
        <v>45</v>
      </c>
      <c r="J2820" s="12">
        <v>998210</v>
      </c>
      <c r="K2820" s="12">
        <v>6</v>
      </c>
      <c r="L2820" s="13">
        <v>3901</v>
      </c>
      <c r="M2820" s="14">
        <f>Table1[[#This Row],[Column1]]/100</f>
        <v>0</v>
      </c>
      <c r="N2820" s="13">
        <f>Table1[[#This Row],[Unit_Price]]*Table1[[#This Row],[Quantity]]*(1-Table1[[#This Row],[Discount_%]])</f>
        <v>23406</v>
      </c>
      <c r="O2820" s="13">
        <v>28298</v>
      </c>
      <c r="P2820" s="13">
        <f>Table1[[#This Row],[Revenue]]-Table1[[#This Row],[Cost]]</f>
        <v>-4892</v>
      </c>
      <c r="Q2820" s="12" t="s">
        <v>49</v>
      </c>
      <c r="R2820" s="12" t="s">
        <v>51</v>
      </c>
      <c r="S2820" s="12" t="s">
        <v>53</v>
      </c>
      <c r="T2820" s="12">
        <v>3</v>
      </c>
      <c r="U2820" s="12">
        <v>0</v>
      </c>
      <c r="V2820" s="20" t="str">
        <f>TEXT(Table1[[#This Row],[Date]],"mmm-yyyy")</f>
        <v>Aug-2025</v>
      </c>
    </row>
    <row r="2821" spans="1:22" x14ac:dyDescent="0.2">
      <c r="A2821" s="11">
        <f t="shared" si="43"/>
        <v>45892</v>
      </c>
      <c r="B2821" s="12" t="s">
        <v>23</v>
      </c>
      <c r="C2821" s="12" t="str">
        <f>VLOOKUP(D2821, City_Mapping!A:B, 2, FALSE)</f>
        <v>UAE</v>
      </c>
      <c r="D2821" s="12" t="s">
        <v>30</v>
      </c>
      <c r="E2821" s="12" t="s">
        <v>34</v>
      </c>
      <c r="F2821" s="12" t="s">
        <v>39</v>
      </c>
      <c r="G2821" s="12">
        <v>98061</v>
      </c>
      <c r="H2821" s="12" t="s">
        <v>42</v>
      </c>
      <c r="I2821" s="12" t="s">
        <v>44</v>
      </c>
      <c r="J2821" s="12">
        <v>801329</v>
      </c>
      <c r="K2821" s="12">
        <v>9</v>
      </c>
      <c r="L2821" s="13">
        <v>3605</v>
      </c>
      <c r="M2821" s="14">
        <f>Table1[[#This Row],[Column1]]/100</f>
        <v>0.15</v>
      </c>
      <c r="N2821" s="13">
        <f>Table1[[#This Row],[Unit_Price]]*Table1[[#This Row],[Quantity]]*(1-Table1[[#This Row],[Discount_%]])</f>
        <v>27578.25</v>
      </c>
      <c r="O2821" s="13">
        <v>6911</v>
      </c>
      <c r="P2821" s="13">
        <f>Table1[[#This Row],[Revenue]]-Table1[[#This Row],[Cost]]</f>
        <v>20667.25</v>
      </c>
      <c r="Q2821" s="12" t="s">
        <v>46</v>
      </c>
      <c r="R2821" s="12" t="s">
        <v>52</v>
      </c>
      <c r="S2821" s="12" t="s">
        <v>54</v>
      </c>
      <c r="T2821" s="12">
        <v>1</v>
      </c>
      <c r="U2821" s="12">
        <v>15</v>
      </c>
      <c r="V2821" s="20" t="str">
        <f>TEXT(Table1[[#This Row],[Date]],"mmm-yyyy")</f>
        <v>Aug-2025</v>
      </c>
    </row>
    <row r="2822" spans="1:22" x14ac:dyDescent="0.2">
      <c r="A2822" s="11">
        <f t="shared" si="43"/>
        <v>45893</v>
      </c>
      <c r="B2822" s="12" t="s">
        <v>21</v>
      </c>
      <c r="C2822" s="12" t="str">
        <f>VLOOKUP(D2822, City_Mapping!A:B, 2, FALSE)</f>
        <v>USA</v>
      </c>
      <c r="D2822" s="12" t="s">
        <v>31</v>
      </c>
      <c r="E2822" s="12" t="s">
        <v>34</v>
      </c>
      <c r="F2822" s="12" t="s">
        <v>38</v>
      </c>
      <c r="G2822" s="12">
        <v>15017</v>
      </c>
      <c r="H2822" s="12" t="s">
        <v>41</v>
      </c>
      <c r="I2822" s="12" t="s">
        <v>45</v>
      </c>
      <c r="J2822" s="12">
        <v>588714</v>
      </c>
      <c r="K2822" s="12">
        <v>7</v>
      </c>
      <c r="L2822" s="13">
        <v>3051</v>
      </c>
      <c r="M2822" s="14">
        <f>Table1[[#This Row],[Column1]]/100</f>
        <v>0.2</v>
      </c>
      <c r="N2822" s="13">
        <f>Table1[[#This Row],[Unit_Price]]*Table1[[#This Row],[Quantity]]*(1-Table1[[#This Row],[Discount_%]])</f>
        <v>17085.600000000002</v>
      </c>
      <c r="O2822" s="13">
        <v>13290</v>
      </c>
      <c r="P2822" s="13">
        <f>Table1[[#This Row],[Revenue]]-Table1[[#This Row],[Cost]]</f>
        <v>3795.6000000000022</v>
      </c>
      <c r="Q2822" s="12" t="s">
        <v>48</v>
      </c>
      <c r="R2822" s="12" t="s">
        <v>52</v>
      </c>
      <c r="S2822" s="12" t="s">
        <v>53</v>
      </c>
      <c r="T2822" s="12">
        <v>2</v>
      </c>
      <c r="U2822" s="12">
        <v>20</v>
      </c>
      <c r="V2822" s="20" t="str">
        <f>TEXT(Table1[[#This Row],[Date]],"mmm-yyyy")</f>
        <v>Aug-2025</v>
      </c>
    </row>
    <row r="2823" spans="1:22" x14ac:dyDescent="0.2">
      <c r="A2823" s="11">
        <f t="shared" si="43"/>
        <v>45893</v>
      </c>
      <c r="B2823" s="12" t="s">
        <v>20</v>
      </c>
      <c r="C2823" s="12" t="str">
        <f>VLOOKUP(D2823, City_Mapping!A:B, 2, FALSE)</f>
        <v>India</v>
      </c>
      <c r="D2823" s="12" t="s">
        <v>28</v>
      </c>
      <c r="E2823" s="12" t="s">
        <v>36</v>
      </c>
      <c r="F2823" s="12" t="s">
        <v>40</v>
      </c>
      <c r="G2823" s="12">
        <v>49203</v>
      </c>
      <c r="H2823" s="12" t="s">
        <v>42</v>
      </c>
      <c r="I2823" s="12" t="s">
        <v>43</v>
      </c>
      <c r="J2823" s="12">
        <v>953554</v>
      </c>
      <c r="K2823" s="12">
        <v>4</v>
      </c>
      <c r="L2823" s="13">
        <v>4399</v>
      </c>
      <c r="M2823" s="14">
        <f>Table1[[#This Row],[Column1]]/100</f>
        <v>0.05</v>
      </c>
      <c r="N2823" s="13">
        <f>Table1[[#This Row],[Unit_Price]]*Table1[[#This Row],[Quantity]]*(1-Table1[[#This Row],[Discount_%]])</f>
        <v>16716.2</v>
      </c>
      <c r="O2823" s="13">
        <v>13880</v>
      </c>
      <c r="P2823" s="13">
        <f>Table1[[#This Row],[Revenue]]-Table1[[#This Row],[Cost]]</f>
        <v>2836.2000000000007</v>
      </c>
      <c r="Q2823" s="12" t="s">
        <v>47</v>
      </c>
      <c r="R2823" s="12" t="s">
        <v>50</v>
      </c>
      <c r="S2823" s="12" t="s">
        <v>54</v>
      </c>
      <c r="T2823" s="12">
        <v>2</v>
      </c>
      <c r="U2823" s="12">
        <v>5</v>
      </c>
      <c r="V2823" s="20" t="str">
        <f>TEXT(Table1[[#This Row],[Date]],"mmm-yyyy")</f>
        <v>Aug-2025</v>
      </c>
    </row>
    <row r="2824" spans="1:22" x14ac:dyDescent="0.2">
      <c r="A2824" s="11">
        <f t="shared" si="43"/>
        <v>45893</v>
      </c>
      <c r="B2824" s="12" t="s">
        <v>22</v>
      </c>
      <c r="C2824" s="12" t="str">
        <f>VLOOKUP(D2824, City_Mapping!A:B, 2, FALSE)</f>
        <v>India</v>
      </c>
      <c r="D2824" s="12" t="s">
        <v>33</v>
      </c>
      <c r="E2824" s="12" t="s">
        <v>35</v>
      </c>
      <c r="F2824" s="12" t="s">
        <v>38</v>
      </c>
      <c r="G2824" s="12">
        <v>66473</v>
      </c>
      <c r="H2824" s="12" t="s">
        <v>41</v>
      </c>
      <c r="I2824" s="12" t="s">
        <v>44</v>
      </c>
      <c r="J2824" s="12">
        <v>370200</v>
      </c>
      <c r="K2824" s="12">
        <v>9</v>
      </c>
      <c r="L2824" s="13">
        <v>2651</v>
      </c>
      <c r="M2824" s="14">
        <f>Table1[[#This Row],[Column1]]/100</f>
        <v>0.05</v>
      </c>
      <c r="N2824" s="13">
        <f>Table1[[#This Row],[Unit_Price]]*Table1[[#This Row],[Quantity]]*(1-Table1[[#This Row],[Discount_%]])</f>
        <v>22666.05</v>
      </c>
      <c r="O2824" s="13">
        <v>13067</v>
      </c>
      <c r="P2824" s="13">
        <f>Table1[[#This Row],[Revenue]]-Table1[[#This Row],[Cost]]</f>
        <v>9599.0499999999993</v>
      </c>
      <c r="Q2824" s="12" t="s">
        <v>46</v>
      </c>
      <c r="R2824" s="12" t="s">
        <v>51</v>
      </c>
      <c r="S2824" s="12" t="s">
        <v>55</v>
      </c>
      <c r="T2824" s="12">
        <v>3</v>
      </c>
      <c r="U2824" s="12">
        <v>5</v>
      </c>
      <c r="V2824" s="20" t="str">
        <f>TEXT(Table1[[#This Row],[Date]],"mmm-yyyy")</f>
        <v>Aug-2025</v>
      </c>
    </row>
    <row r="2825" spans="1:22" x14ac:dyDescent="0.2">
      <c r="A2825" s="11">
        <f t="shared" si="43"/>
        <v>45893</v>
      </c>
      <c r="B2825" s="12" t="s">
        <v>21</v>
      </c>
      <c r="C2825" s="12" t="str">
        <f>VLOOKUP(D2825, City_Mapping!A:B, 2, FALSE)</f>
        <v>USA</v>
      </c>
      <c r="D2825" s="12" t="s">
        <v>31</v>
      </c>
      <c r="E2825" s="12" t="s">
        <v>34</v>
      </c>
      <c r="F2825" s="12" t="s">
        <v>37</v>
      </c>
      <c r="G2825" s="12">
        <v>62123</v>
      </c>
      <c r="H2825" s="12" t="s">
        <v>41</v>
      </c>
      <c r="I2825" s="12" t="s">
        <v>43</v>
      </c>
      <c r="J2825" s="12">
        <v>474038</v>
      </c>
      <c r="K2825" s="12">
        <v>6</v>
      </c>
      <c r="L2825" s="13">
        <v>887</v>
      </c>
      <c r="M2825" s="14">
        <f>Table1[[#This Row],[Column1]]/100</f>
        <v>0.15</v>
      </c>
      <c r="N2825" s="13">
        <f>Table1[[#This Row],[Unit_Price]]*Table1[[#This Row],[Quantity]]*(1-Table1[[#This Row],[Discount_%]])</f>
        <v>4523.7</v>
      </c>
      <c r="O2825" s="13">
        <v>26266</v>
      </c>
      <c r="P2825" s="13">
        <f>Table1[[#This Row],[Revenue]]-Table1[[#This Row],[Cost]]</f>
        <v>-21742.3</v>
      </c>
      <c r="Q2825" s="12" t="s">
        <v>46</v>
      </c>
      <c r="R2825" s="12" t="s">
        <v>51</v>
      </c>
      <c r="S2825" s="12" t="s">
        <v>55</v>
      </c>
      <c r="T2825" s="12">
        <v>1</v>
      </c>
      <c r="U2825" s="12">
        <v>15</v>
      </c>
      <c r="V2825" s="20" t="str">
        <f>TEXT(Table1[[#This Row],[Date]],"mmm-yyyy")</f>
        <v>Aug-2025</v>
      </c>
    </row>
    <row r="2826" spans="1:22" x14ac:dyDescent="0.2">
      <c r="A2826" s="11">
        <f t="shared" si="43"/>
        <v>45893</v>
      </c>
      <c r="B2826" s="12" t="s">
        <v>23</v>
      </c>
      <c r="C2826" s="12" t="str">
        <f>VLOOKUP(D2826, City_Mapping!A:B, 2, FALSE)</f>
        <v>USA</v>
      </c>
      <c r="D2826" s="12" t="s">
        <v>31</v>
      </c>
      <c r="E2826" s="12" t="s">
        <v>35</v>
      </c>
      <c r="F2826" s="12" t="s">
        <v>40</v>
      </c>
      <c r="G2826" s="12">
        <v>58260</v>
      </c>
      <c r="H2826" s="12" t="s">
        <v>42</v>
      </c>
      <c r="I2826" s="12" t="s">
        <v>44</v>
      </c>
      <c r="J2826" s="12">
        <v>695246</v>
      </c>
      <c r="K2826" s="12">
        <v>1</v>
      </c>
      <c r="L2826" s="13">
        <v>3661</v>
      </c>
      <c r="M2826" s="14">
        <f>Table1[[#This Row],[Column1]]/100</f>
        <v>0.2</v>
      </c>
      <c r="N2826" s="13">
        <f>Table1[[#This Row],[Unit_Price]]*Table1[[#This Row],[Quantity]]*(1-Table1[[#This Row],[Discount_%]])</f>
        <v>2928.8</v>
      </c>
      <c r="O2826" s="13">
        <v>6479</v>
      </c>
      <c r="P2826" s="13">
        <f>Table1[[#This Row],[Revenue]]-Table1[[#This Row],[Cost]]</f>
        <v>-3550.2</v>
      </c>
      <c r="Q2826" s="12" t="s">
        <v>49</v>
      </c>
      <c r="R2826" s="12" t="s">
        <v>51</v>
      </c>
      <c r="S2826" s="12" t="s">
        <v>55</v>
      </c>
      <c r="T2826" s="12">
        <v>3</v>
      </c>
      <c r="U2826" s="12">
        <v>20</v>
      </c>
      <c r="V2826" s="20" t="str">
        <f>TEXT(Table1[[#This Row],[Date]],"mmm-yyyy")</f>
        <v>Aug-2025</v>
      </c>
    </row>
    <row r="2827" spans="1:22" x14ac:dyDescent="0.2">
      <c r="A2827" s="11">
        <f t="shared" si="43"/>
        <v>45893</v>
      </c>
      <c r="B2827" s="12" t="s">
        <v>23</v>
      </c>
      <c r="C2827" s="12" t="str">
        <f>VLOOKUP(D2827, City_Mapping!A:B, 2, FALSE)</f>
        <v>UK</v>
      </c>
      <c r="D2827" s="12" t="s">
        <v>29</v>
      </c>
      <c r="E2827" s="12" t="s">
        <v>36</v>
      </c>
      <c r="F2827" s="12" t="s">
        <v>37</v>
      </c>
      <c r="G2827" s="12">
        <v>55938</v>
      </c>
      <c r="H2827" s="12" t="s">
        <v>42</v>
      </c>
      <c r="I2827" s="12" t="s">
        <v>43</v>
      </c>
      <c r="J2827" s="12">
        <v>815706</v>
      </c>
      <c r="K2827" s="12">
        <v>9</v>
      </c>
      <c r="L2827" s="13">
        <v>2880</v>
      </c>
      <c r="M2827" s="14">
        <f>Table1[[#This Row],[Column1]]/100</f>
        <v>0.1</v>
      </c>
      <c r="N2827" s="13">
        <f>Table1[[#This Row],[Unit_Price]]*Table1[[#This Row],[Quantity]]*(1-Table1[[#This Row],[Discount_%]])</f>
        <v>23328</v>
      </c>
      <c r="O2827" s="13">
        <v>26424</v>
      </c>
      <c r="P2827" s="13">
        <f>Table1[[#This Row],[Revenue]]-Table1[[#This Row],[Cost]]</f>
        <v>-3096</v>
      </c>
      <c r="Q2827" s="12" t="s">
        <v>46</v>
      </c>
      <c r="R2827" s="12" t="s">
        <v>50</v>
      </c>
      <c r="S2827" s="12" t="s">
        <v>54</v>
      </c>
      <c r="T2827" s="12">
        <v>2</v>
      </c>
      <c r="U2827" s="12">
        <v>10</v>
      </c>
      <c r="V2827" s="20" t="str">
        <f>TEXT(Table1[[#This Row],[Date]],"mmm-yyyy")</f>
        <v>Aug-2025</v>
      </c>
    </row>
    <row r="2828" spans="1:22" x14ac:dyDescent="0.2">
      <c r="A2828" s="11">
        <f t="shared" si="43"/>
        <v>45893</v>
      </c>
      <c r="B2828" s="12" t="s">
        <v>23</v>
      </c>
      <c r="C2828" s="12" t="str">
        <f>VLOOKUP(D2828, City_Mapping!A:B, 2, FALSE)</f>
        <v>India</v>
      </c>
      <c r="D2828" s="12" t="s">
        <v>32</v>
      </c>
      <c r="E2828" s="12" t="s">
        <v>35</v>
      </c>
      <c r="F2828" s="12" t="s">
        <v>37</v>
      </c>
      <c r="G2828" s="12">
        <v>67929</v>
      </c>
      <c r="H2828" s="12" t="s">
        <v>42</v>
      </c>
      <c r="I2828" s="12" t="s">
        <v>43</v>
      </c>
      <c r="J2828" s="12">
        <v>326140</v>
      </c>
      <c r="K2828" s="12">
        <v>7</v>
      </c>
      <c r="L2828" s="13">
        <v>876</v>
      </c>
      <c r="M2828" s="14">
        <f>Table1[[#This Row],[Column1]]/100</f>
        <v>0.1</v>
      </c>
      <c r="N2828" s="13">
        <f>Table1[[#This Row],[Unit_Price]]*Table1[[#This Row],[Quantity]]*(1-Table1[[#This Row],[Discount_%]])</f>
        <v>5518.8</v>
      </c>
      <c r="O2828" s="13">
        <v>15264</v>
      </c>
      <c r="P2828" s="13">
        <f>Table1[[#This Row],[Revenue]]-Table1[[#This Row],[Cost]]</f>
        <v>-9745.2000000000007</v>
      </c>
      <c r="Q2828" s="12" t="s">
        <v>47</v>
      </c>
      <c r="R2828" s="12" t="s">
        <v>51</v>
      </c>
      <c r="S2828" s="12" t="s">
        <v>56</v>
      </c>
      <c r="T2828" s="12">
        <v>4</v>
      </c>
      <c r="U2828" s="12">
        <v>10</v>
      </c>
      <c r="V2828" s="20" t="str">
        <f>TEXT(Table1[[#This Row],[Date]],"mmm-yyyy")</f>
        <v>Aug-2025</v>
      </c>
    </row>
    <row r="2829" spans="1:22" x14ac:dyDescent="0.2">
      <c r="A2829" s="11">
        <f t="shared" si="43"/>
        <v>45893</v>
      </c>
      <c r="B2829" s="12" t="s">
        <v>22</v>
      </c>
      <c r="C2829" s="12" t="str">
        <f>VLOOKUP(D2829, City_Mapping!A:B, 2, FALSE)</f>
        <v>India</v>
      </c>
      <c r="D2829" s="12" t="s">
        <v>28</v>
      </c>
      <c r="E2829" s="12" t="s">
        <v>34</v>
      </c>
      <c r="F2829" s="12" t="s">
        <v>37</v>
      </c>
      <c r="G2829" s="12">
        <v>95265</v>
      </c>
      <c r="H2829" s="12" t="s">
        <v>41</v>
      </c>
      <c r="I2829" s="12" t="s">
        <v>43</v>
      </c>
      <c r="J2829" s="12">
        <v>596885</v>
      </c>
      <c r="K2829" s="12">
        <v>6</v>
      </c>
      <c r="L2829" s="13">
        <v>4835</v>
      </c>
      <c r="M2829" s="14">
        <f>Table1[[#This Row],[Column1]]/100</f>
        <v>0.2</v>
      </c>
      <c r="N2829" s="13">
        <f>Table1[[#This Row],[Unit_Price]]*Table1[[#This Row],[Quantity]]*(1-Table1[[#This Row],[Discount_%]])</f>
        <v>23208</v>
      </c>
      <c r="O2829" s="13">
        <v>4386</v>
      </c>
      <c r="P2829" s="13">
        <f>Table1[[#This Row],[Revenue]]-Table1[[#This Row],[Cost]]</f>
        <v>18822</v>
      </c>
      <c r="Q2829" s="12" t="s">
        <v>48</v>
      </c>
      <c r="R2829" s="12" t="s">
        <v>51</v>
      </c>
      <c r="S2829" s="12" t="s">
        <v>54</v>
      </c>
      <c r="T2829" s="12">
        <v>3</v>
      </c>
      <c r="U2829" s="12">
        <v>20</v>
      </c>
      <c r="V2829" s="20" t="str">
        <f>TEXT(Table1[[#This Row],[Date]],"mmm-yyyy")</f>
        <v>Aug-2025</v>
      </c>
    </row>
    <row r="2830" spans="1:22" x14ac:dyDescent="0.2">
      <c r="A2830" s="11">
        <f t="shared" si="43"/>
        <v>45893</v>
      </c>
      <c r="B2830" s="12" t="s">
        <v>20</v>
      </c>
      <c r="C2830" s="12" t="str">
        <f>VLOOKUP(D2830, City_Mapping!A:B, 2, FALSE)</f>
        <v>India</v>
      </c>
      <c r="D2830" s="12" t="s">
        <v>33</v>
      </c>
      <c r="E2830" s="12" t="s">
        <v>35</v>
      </c>
      <c r="F2830" s="12" t="s">
        <v>38</v>
      </c>
      <c r="G2830" s="12">
        <v>47372</v>
      </c>
      <c r="H2830" s="12" t="s">
        <v>41</v>
      </c>
      <c r="I2830" s="12" t="s">
        <v>43</v>
      </c>
      <c r="J2830" s="12">
        <v>636809</v>
      </c>
      <c r="K2830" s="12">
        <v>6</v>
      </c>
      <c r="L2830" s="13">
        <v>4777</v>
      </c>
      <c r="M2830" s="14">
        <f>Table1[[#This Row],[Column1]]/100</f>
        <v>0.2</v>
      </c>
      <c r="N2830" s="13">
        <f>Table1[[#This Row],[Unit_Price]]*Table1[[#This Row],[Quantity]]*(1-Table1[[#This Row],[Discount_%]])</f>
        <v>22929.600000000002</v>
      </c>
      <c r="O2830" s="13">
        <v>22085</v>
      </c>
      <c r="P2830" s="13">
        <f>Table1[[#This Row],[Revenue]]-Table1[[#This Row],[Cost]]</f>
        <v>844.60000000000218</v>
      </c>
      <c r="Q2830" s="12" t="s">
        <v>48</v>
      </c>
      <c r="R2830" s="12" t="s">
        <v>51</v>
      </c>
      <c r="S2830" s="12" t="s">
        <v>55</v>
      </c>
      <c r="T2830" s="12">
        <v>2</v>
      </c>
      <c r="U2830" s="12">
        <v>20</v>
      </c>
      <c r="V2830" s="20" t="str">
        <f>TEXT(Table1[[#This Row],[Date]],"mmm-yyyy")</f>
        <v>Aug-2025</v>
      </c>
    </row>
    <row r="2831" spans="1:22" x14ac:dyDescent="0.2">
      <c r="A2831" s="11">
        <f t="shared" ref="A2831:A2894" si="44">A2819+1</f>
        <v>45893</v>
      </c>
      <c r="B2831" s="12" t="s">
        <v>22</v>
      </c>
      <c r="C2831" s="12" t="str">
        <f>VLOOKUP(D2831, City_Mapping!A:B, 2, FALSE)</f>
        <v>India</v>
      </c>
      <c r="D2831" s="12" t="s">
        <v>32</v>
      </c>
      <c r="E2831" s="12" t="s">
        <v>35</v>
      </c>
      <c r="F2831" s="12" t="s">
        <v>38</v>
      </c>
      <c r="G2831" s="12">
        <v>63252</v>
      </c>
      <c r="H2831" s="12" t="s">
        <v>42</v>
      </c>
      <c r="I2831" s="12" t="s">
        <v>43</v>
      </c>
      <c r="J2831" s="12">
        <v>635194</v>
      </c>
      <c r="K2831" s="12">
        <v>4</v>
      </c>
      <c r="L2831" s="13">
        <v>1780</v>
      </c>
      <c r="M2831" s="14">
        <f>Table1[[#This Row],[Column1]]/100</f>
        <v>0.05</v>
      </c>
      <c r="N2831" s="13">
        <f>Table1[[#This Row],[Unit_Price]]*Table1[[#This Row],[Quantity]]*(1-Table1[[#This Row],[Discount_%]])</f>
        <v>6764</v>
      </c>
      <c r="O2831" s="13">
        <v>22208</v>
      </c>
      <c r="P2831" s="13">
        <f>Table1[[#This Row],[Revenue]]-Table1[[#This Row],[Cost]]</f>
        <v>-15444</v>
      </c>
      <c r="Q2831" s="12" t="s">
        <v>48</v>
      </c>
      <c r="R2831" s="12" t="s">
        <v>50</v>
      </c>
      <c r="S2831" s="12" t="s">
        <v>53</v>
      </c>
      <c r="T2831" s="12">
        <v>3</v>
      </c>
      <c r="U2831" s="12">
        <v>5</v>
      </c>
      <c r="V2831" s="20" t="str">
        <f>TEXT(Table1[[#This Row],[Date]],"mmm-yyyy")</f>
        <v>Aug-2025</v>
      </c>
    </row>
    <row r="2832" spans="1:22" x14ac:dyDescent="0.2">
      <c r="A2832" s="11">
        <f t="shared" si="44"/>
        <v>45893</v>
      </c>
      <c r="B2832" s="12" t="s">
        <v>21</v>
      </c>
      <c r="C2832" s="12" t="str">
        <f>VLOOKUP(D2832, City_Mapping!A:B, 2, FALSE)</f>
        <v>UK</v>
      </c>
      <c r="D2832" s="12" t="s">
        <v>29</v>
      </c>
      <c r="E2832" s="12" t="s">
        <v>36</v>
      </c>
      <c r="F2832" s="12" t="s">
        <v>38</v>
      </c>
      <c r="G2832" s="12">
        <v>24628</v>
      </c>
      <c r="H2832" s="12" t="s">
        <v>41</v>
      </c>
      <c r="I2832" s="12" t="s">
        <v>45</v>
      </c>
      <c r="J2832" s="12">
        <v>357608</v>
      </c>
      <c r="K2832" s="12">
        <v>4</v>
      </c>
      <c r="L2832" s="13">
        <v>1243</v>
      </c>
      <c r="M2832" s="14">
        <f>Table1[[#This Row],[Column1]]/100</f>
        <v>0.15</v>
      </c>
      <c r="N2832" s="13">
        <f>Table1[[#This Row],[Unit_Price]]*Table1[[#This Row],[Quantity]]*(1-Table1[[#This Row],[Discount_%]])</f>
        <v>4226.2</v>
      </c>
      <c r="O2832" s="13">
        <v>7165</v>
      </c>
      <c r="P2832" s="13">
        <f>Table1[[#This Row],[Revenue]]-Table1[[#This Row],[Cost]]</f>
        <v>-2938.8</v>
      </c>
      <c r="Q2832" s="12" t="s">
        <v>49</v>
      </c>
      <c r="R2832" s="12" t="s">
        <v>51</v>
      </c>
      <c r="S2832" s="12" t="s">
        <v>56</v>
      </c>
      <c r="T2832" s="12">
        <v>2</v>
      </c>
      <c r="U2832" s="12">
        <v>15</v>
      </c>
      <c r="V2832" s="20" t="str">
        <f>TEXT(Table1[[#This Row],[Date]],"mmm-yyyy")</f>
        <v>Aug-2025</v>
      </c>
    </row>
    <row r="2833" spans="1:22" x14ac:dyDescent="0.2">
      <c r="A2833" s="11">
        <f t="shared" si="44"/>
        <v>45893</v>
      </c>
      <c r="B2833" s="12" t="s">
        <v>23</v>
      </c>
      <c r="C2833" s="12" t="str">
        <f>VLOOKUP(D2833, City_Mapping!A:B, 2, FALSE)</f>
        <v>UK</v>
      </c>
      <c r="D2833" s="12" t="s">
        <v>29</v>
      </c>
      <c r="E2833" s="12" t="s">
        <v>36</v>
      </c>
      <c r="F2833" s="12" t="s">
        <v>38</v>
      </c>
      <c r="G2833" s="12">
        <v>22501</v>
      </c>
      <c r="H2833" s="12" t="s">
        <v>42</v>
      </c>
      <c r="I2833" s="12" t="s">
        <v>45</v>
      </c>
      <c r="J2833" s="12">
        <v>168514</v>
      </c>
      <c r="K2833" s="12">
        <v>3</v>
      </c>
      <c r="L2833" s="13">
        <v>3986</v>
      </c>
      <c r="M2833" s="14">
        <f>Table1[[#This Row],[Column1]]/100</f>
        <v>0.15</v>
      </c>
      <c r="N2833" s="13">
        <f>Table1[[#This Row],[Unit_Price]]*Table1[[#This Row],[Quantity]]*(1-Table1[[#This Row],[Discount_%]])</f>
        <v>10164.299999999999</v>
      </c>
      <c r="O2833" s="13">
        <v>19852</v>
      </c>
      <c r="P2833" s="13">
        <f>Table1[[#This Row],[Revenue]]-Table1[[#This Row],[Cost]]</f>
        <v>-9687.7000000000007</v>
      </c>
      <c r="Q2833" s="12" t="s">
        <v>47</v>
      </c>
      <c r="R2833" s="12" t="s">
        <v>51</v>
      </c>
      <c r="S2833" s="12" t="s">
        <v>55</v>
      </c>
      <c r="T2833" s="12">
        <v>3</v>
      </c>
      <c r="U2833" s="12">
        <v>15</v>
      </c>
      <c r="V2833" s="20" t="str">
        <f>TEXT(Table1[[#This Row],[Date]],"mmm-yyyy")</f>
        <v>Aug-2025</v>
      </c>
    </row>
    <row r="2834" spans="1:22" x14ac:dyDescent="0.2">
      <c r="A2834" s="11">
        <f t="shared" si="44"/>
        <v>45894</v>
      </c>
      <c r="B2834" s="12" t="s">
        <v>22</v>
      </c>
      <c r="C2834" s="12" t="str">
        <f>VLOOKUP(D2834, City_Mapping!A:B, 2, FALSE)</f>
        <v>India</v>
      </c>
      <c r="D2834" s="12" t="s">
        <v>32</v>
      </c>
      <c r="E2834" s="12" t="s">
        <v>35</v>
      </c>
      <c r="F2834" s="12" t="s">
        <v>40</v>
      </c>
      <c r="G2834" s="12">
        <v>40131</v>
      </c>
      <c r="H2834" s="12" t="s">
        <v>42</v>
      </c>
      <c r="I2834" s="12" t="s">
        <v>44</v>
      </c>
      <c r="J2834" s="12">
        <v>343126</v>
      </c>
      <c r="K2834" s="12">
        <v>8</v>
      </c>
      <c r="L2834" s="13">
        <v>1568</v>
      </c>
      <c r="M2834" s="14">
        <f>Table1[[#This Row],[Column1]]/100</f>
        <v>0.05</v>
      </c>
      <c r="N2834" s="13">
        <f>Table1[[#This Row],[Unit_Price]]*Table1[[#This Row],[Quantity]]*(1-Table1[[#This Row],[Discount_%]])</f>
        <v>11916.8</v>
      </c>
      <c r="O2834" s="13">
        <v>23474</v>
      </c>
      <c r="P2834" s="13">
        <f>Table1[[#This Row],[Revenue]]-Table1[[#This Row],[Cost]]</f>
        <v>-11557.2</v>
      </c>
      <c r="Q2834" s="12" t="s">
        <v>49</v>
      </c>
      <c r="R2834" s="12" t="s">
        <v>50</v>
      </c>
      <c r="S2834" s="12" t="s">
        <v>54</v>
      </c>
      <c r="T2834" s="12">
        <v>2</v>
      </c>
      <c r="U2834" s="12">
        <v>5</v>
      </c>
      <c r="V2834" s="20" t="str">
        <f>TEXT(Table1[[#This Row],[Date]],"mmm-yyyy")</f>
        <v>Aug-2025</v>
      </c>
    </row>
    <row r="2835" spans="1:22" x14ac:dyDescent="0.2">
      <c r="A2835" s="11">
        <f t="shared" si="44"/>
        <v>45894</v>
      </c>
      <c r="B2835" s="12" t="s">
        <v>22</v>
      </c>
      <c r="C2835" s="12" t="str">
        <f>VLOOKUP(D2835, City_Mapping!A:B, 2, FALSE)</f>
        <v>UAE</v>
      </c>
      <c r="D2835" s="12" t="s">
        <v>30</v>
      </c>
      <c r="E2835" s="12" t="s">
        <v>35</v>
      </c>
      <c r="F2835" s="12" t="s">
        <v>38</v>
      </c>
      <c r="G2835" s="12">
        <v>99102</v>
      </c>
      <c r="H2835" s="12" t="s">
        <v>42</v>
      </c>
      <c r="I2835" s="12" t="s">
        <v>45</v>
      </c>
      <c r="J2835" s="12">
        <v>929201</v>
      </c>
      <c r="K2835" s="12">
        <v>8</v>
      </c>
      <c r="L2835" s="13">
        <v>1508</v>
      </c>
      <c r="M2835" s="14">
        <f>Table1[[#This Row],[Column1]]/100</f>
        <v>0</v>
      </c>
      <c r="N2835" s="13">
        <f>Table1[[#This Row],[Unit_Price]]*Table1[[#This Row],[Quantity]]*(1-Table1[[#This Row],[Discount_%]])</f>
        <v>12064</v>
      </c>
      <c r="O2835" s="13">
        <v>27004</v>
      </c>
      <c r="P2835" s="13">
        <f>Table1[[#This Row],[Revenue]]-Table1[[#This Row],[Cost]]</f>
        <v>-14940</v>
      </c>
      <c r="Q2835" s="12" t="s">
        <v>48</v>
      </c>
      <c r="R2835" s="12" t="s">
        <v>51</v>
      </c>
      <c r="S2835" s="12" t="s">
        <v>53</v>
      </c>
      <c r="T2835" s="12">
        <v>1</v>
      </c>
      <c r="U2835" s="12">
        <v>0</v>
      </c>
      <c r="V2835" s="20" t="str">
        <f>TEXT(Table1[[#This Row],[Date]],"mmm-yyyy")</f>
        <v>Aug-2025</v>
      </c>
    </row>
    <row r="2836" spans="1:22" x14ac:dyDescent="0.2">
      <c r="A2836" s="11">
        <f t="shared" si="44"/>
        <v>45894</v>
      </c>
      <c r="B2836" s="12" t="s">
        <v>20</v>
      </c>
      <c r="C2836" s="12" t="str">
        <f>VLOOKUP(D2836, City_Mapping!A:B, 2, FALSE)</f>
        <v>USA</v>
      </c>
      <c r="D2836" s="12" t="s">
        <v>31</v>
      </c>
      <c r="E2836" s="12" t="s">
        <v>35</v>
      </c>
      <c r="F2836" s="12" t="s">
        <v>40</v>
      </c>
      <c r="G2836" s="12">
        <v>99360</v>
      </c>
      <c r="H2836" s="12" t="s">
        <v>42</v>
      </c>
      <c r="I2836" s="12" t="s">
        <v>43</v>
      </c>
      <c r="J2836" s="12">
        <v>262347</v>
      </c>
      <c r="K2836" s="12">
        <v>2</v>
      </c>
      <c r="L2836" s="13">
        <v>4796</v>
      </c>
      <c r="M2836" s="14">
        <f>Table1[[#This Row],[Column1]]/100</f>
        <v>0.1</v>
      </c>
      <c r="N2836" s="13">
        <f>Table1[[#This Row],[Unit_Price]]*Table1[[#This Row],[Quantity]]*(1-Table1[[#This Row],[Discount_%]])</f>
        <v>8632.8000000000011</v>
      </c>
      <c r="O2836" s="13">
        <v>6774</v>
      </c>
      <c r="P2836" s="13">
        <f>Table1[[#This Row],[Revenue]]-Table1[[#This Row],[Cost]]</f>
        <v>1858.8000000000011</v>
      </c>
      <c r="Q2836" s="12" t="s">
        <v>48</v>
      </c>
      <c r="R2836" s="12" t="s">
        <v>52</v>
      </c>
      <c r="S2836" s="12" t="s">
        <v>54</v>
      </c>
      <c r="T2836" s="12">
        <v>5</v>
      </c>
      <c r="U2836" s="12">
        <v>10</v>
      </c>
      <c r="V2836" s="20" t="str">
        <f>TEXT(Table1[[#This Row],[Date]],"mmm-yyyy")</f>
        <v>Aug-2025</v>
      </c>
    </row>
    <row r="2837" spans="1:22" x14ac:dyDescent="0.2">
      <c r="A2837" s="11">
        <f t="shared" si="44"/>
        <v>45894</v>
      </c>
      <c r="B2837" s="12" t="s">
        <v>20</v>
      </c>
      <c r="C2837" s="12" t="str">
        <f>VLOOKUP(D2837, City_Mapping!A:B, 2, FALSE)</f>
        <v>India</v>
      </c>
      <c r="D2837" s="12" t="s">
        <v>33</v>
      </c>
      <c r="E2837" s="12" t="s">
        <v>36</v>
      </c>
      <c r="F2837" s="12" t="s">
        <v>37</v>
      </c>
      <c r="G2837" s="12">
        <v>78348</v>
      </c>
      <c r="H2837" s="12" t="s">
        <v>41</v>
      </c>
      <c r="I2837" s="12" t="s">
        <v>45</v>
      </c>
      <c r="J2837" s="12">
        <v>930198</v>
      </c>
      <c r="K2837" s="12">
        <v>5</v>
      </c>
      <c r="L2837" s="13">
        <v>842</v>
      </c>
      <c r="M2837" s="14">
        <f>Table1[[#This Row],[Column1]]/100</f>
        <v>0.2</v>
      </c>
      <c r="N2837" s="13">
        <f>Table1[[#This Row],[Unit_Price]]*Table1[[#This Row],[Quantity]]*(1-Table1[[#This Row],[Discount_%]])</f>
        <v>3368</v>
      </c>
      <c r="O2837" s="13">
        <v>19699</v>
      </c>
      <c r="P2837" s="13">
        <f>Table1[[#This Row],[Revenue]]-Table1[[#This Row],[Cost]]</f>
        <v>-16331</v>
      </c>
      <c r="Q2837" s="12" t="s">
        <v>47</v>
      </c>
      <c r="R2837" s="12" t="s">
        <v>50</v>
      </c>
      <c r="S2837" s="12" t="s">
        <v>53</v>
      </c>
      <c r="T2837" s="12">
        <v>5</v>
      </c>
      <c r="U2837" s="12">
        <v>20</v>
      </c>
      <c r="V2837" s="20" t="str">
        <f>TEXT(Table1[[#This Row],[Date]],"mmm-yyyy")</f>
        <v>Aug-2025</v>
      </c>
    </row>
    <row r="2838" spans="1:22" x14ac:dyDescent="0.2">
      <c r="A2838" s="11">
        <f t="shared" si="44"/>
        <v>45894</v>
      </c>
      <c r="B2838" s="12" t="s">
        <v>23</v>
      </c>
      <c r="C2838" s="12" t="str">
        <f>VLOOKUP(D2838, City_Mapping!A:B, 2, FALSE)</f>
        <v>India</v>
      </c>
      <c r="D2838" s="12" t="s">
        <v>33</v>
      </c>
      <c r="E2838" s="12" t="s">
        <v>36</v>
      </c>
      <c r="F2838" s="12" t="s">
        <v>40</v>
      </c>
      <c r="G2838" s="12">
        <v>19402</v>
      </c>
      <c r="H2838" s="12" t="s">
        <v>42</v>
      </c>
      <c r="I2838" s="12" t="s">
        <v>45</v>
      </c>
      <c r="J2838" s="12">
        <v>112343</v>
      </c>
      <c r="K2838" s="12">
        <v>9</v>
      </c>
      <c r="L2838" s="13">
        <v>3783</v>
      </c>
      <c r="M2838" s="14">
        <f>Table1[[#This Row],[Column1]]/100</f>
        <v>0.1</v>
      </c>
      <c r="N2838" s="13">
        <f>Table1[[#This Row],[Unit_Price]]*Table1[[#This Row],[Quantity]]*(1-Table1[[#This Row],[Discount_%]])</f>
        <v>30642.3</v>
      </c>
      <c r="O2838" s="13">
        <v>21309</v>
      </c>
      <c r="P2838" s="13">
        <f>Table1[[#This Row],[Revenue]]-Table1[[#This Row],[Cost]]</f>
        <v>9333.2999999999993</v>
      </c>
      <c r="Q2838" s="12" t="s">
        <v>49</v>
      </c>
      <c r="R2838" s="12" t="s">
        <v>52</v>
      </c>
      <c r="S2838" s="12" t="s">
        <v>55</v>
      </c>
      <c r="T2838" s="12">
        <v>3</v>
      </c>
      <c r="U2838" s="12">
        <v>10</v>
      </c>
      <c r="V2838" s="20" t="str">
        <f>TEXT(Table1[[#This Row],[Date]],"mmm-yyyy")</f>
        <v>Aug-2025</v>
      </c>
    </row>
    <row r="2839" spans="1:22" x14ac:dyDescent="0.2">
      <c r="A2839" s="11">
        <f t="shared" si="44"/>
        <v>45894</v>
      </c>
      <c r="B2839" s="12" t="s">
        <v>22</v>
      </c>
      <c r="C2839" s="12" t="str">
        <f>VLOOKUP(D2839, City_Mapping!A:B, 2, FALSE)</f>
        <v>India</v>
      </c>
      <c r="D2839" s="12" t="s">
        <v>33</v>
      </c>
      <c r="E2839" s="12" t="s">
        <v>35</v>
      </c>
      <c r="F2839" s="12" t="s">
        <v>39</v>
      </c>
      <c r="G2839" s="12">
        <v>65956</v>
      </c>
      <c r="H2839" s="12" t="s">
        <v>41</v>
      </c>
      <c r="I2839" s="12" t="s">
        <v>43</v>
      </c>
      <c r="J2839" s="12">
        <v>308559</v>
      </c>
      <c r="K2839" s="12">
        <v>9</v>
      </c>
      <c r="L2839" s="13">
        <v>1130</v>
      </c>
      <c r="M2839" s="14">
        <f>Table1[[#This Row],[Column1]]/100</f>
        <v>0.1</v>
      </c>
      <c r="N2839" s="13">
        <f>Table1[[#This Row],[Unit_Price]]*Table1[[#This Row],[Quantity]]*(1-Table1[[#This Row],[Discount_%]])</f>
        <v>9153</v>
      </c>
      <c r="O2839" s="13">
        <v>15950</v>
      </c>
      <c r="P2839" s="13">
        <f>Table1[[#This Row],[Revenue]]-Table1[[#This Row],[Cost]]</f>
        <v>-6797</v>
      </c>
      <c r="Q2839" s="12" t="s">
        <v>47</v>
      </c>
      <c r="R2839" s="12" t="s">
        <v>52</v>
      </c>
      <c r="S2839" s="12" t="s">
        <v>53</v>
      </c>
      <c r="T2839" s="12">
        <v>2</v>
      </c>
      <c r="U2839" s="12">
        <v>10</v>
      </c>
      <c r="V2839" s="20" t="str">
        <f>TEXT(Table1[[#This Row],[Date]],"mmm-yyyy")</f>
        <v>Aug-2025</v>
      </c>
    </row>
    <row r="2840" spans="1:22" x14ac:dyDescent="0.2">
      <c r="A2840" s="11">
        <f t="shared" si="44"/>
        <v>45894</v>
      </c>
      <c r="B2840" s="12" t="s">
        <v>22</v>
      </c>
      <c r="C2840" s="12" t="str">
        <f>VLOOKUP(D2840, City_Mapping!A:B, 2, FALSE)</f>
        <v>India</v>
      </c>
      <c r="D2840" s="12" t="s">
        <v>32</v>
      </c>
      <c r="E2840" s="12" t="s">
        <v>36</v>
      </c>
      <c r="F2840" s="12" t="s">
        <v>38</v>
      </c>
      <c r="G2840" s="12">
        <v>61920</v>
      </c>
      <c r="H2840" s="12" t="s">
        <v>41</v>
      </c>
      <c r="I2840" s="12" t="s">
        <v>45</v>
      </c>
      <c r="J2840" s="12">
        <v>704515</v>
      </c>
      <c r="K2840" s="12">
        <v>7</v>
      </c>
      <c r="L2840" s="13">
        <v>797</v>
      </c>
      <c r="M2840" s="14">
        <f>Table1[[#This Row],[Column1]]/100</f>
        <v>0.15</v>
      </c>
      <c r="N2840" s="13">
        <f>Table1[[#This Row],[Unit_Price]]*Table1[[#This Row],[Quantity]]*(1-Table1[[#This Row],[Discount_%]])</f>
        <v>4742.1499999999996</v>
      </c>
      <c r="O2840" s="13">
        <v>11807</v>
      </c>
      <c r="P2840" s="13">
        <f>Table1[[#This Row],[Revenue]]-Table1[[#This Row],[Cost]]</f>
        <v>-7064.85</v>
      </c>
      <c r="Q2840" s="12" t="s">
        <v>48</v>
      </c>
      <c r="R2840" s="12" t="s">
        <v>51</v>
      </c>
      <c r="S2840" s="12" t="s">
        <v>53</v>
      </c>
      <c r="T2840" s="12">
        <v>5</v>
      </c>
      <c r="U2840" s="12">
        <v>15</v>
      </c>
      <c r="V2840" s="20" t="str">
        <f>TEXT(Table1[[#This Row],[Date]],"mmm-yyyy")</f>
        <v>Aug-2025</v>
      </c>
    </row>
    <row r="2841" spans="1:22" x14ac:dyDescent="0.2">
      <c r="A2841" s="11">
        <f t="shared" si="44"/>
        <v>45894</v>
      </c>
      <c r="B2841" s="12" t="s">
        <v>20</v>
      </c>
      <c r="C2841" s="12" t="str">
        <f>VLOOKUP(D2841, City_Mapping!A:B, 2, FALSE)</f>
        <v>UAE</v>
      </c>
      <c r="D2841" s="12" t="s">
        <v>30</v>
      </c>
      <c r="E2841" s="12" t="s">
        <v>34</v>
      </c>
      <c r="F2841" s="12" t="s">
        <v>39</v>
      </c>
      <c r="G2841" s="12">
        <v>36000</v>
      </c>
      <c r="H2841" s="12" t="s">
        <v>41</v>
      </c>
      <c r="I2841" s="12" t="s">
        <v>43</v>
      </c>
      <c r="J2841" s="12">
        <v>570272</v>
      </c>
      <c r="K2841" s="12">
        <v>4</v>
      </c>
      <c r="L2841" s="13">
        <v>1197</v>
      </c>
      <c r="M2841" s="14">
        <f>Table1[[#This Row],[Column1]]/100</f>
        <v>0.05</v>
      </c>
      <c r="N2841" s="13">
        <f>Table1[[#This Row],[Unit_Price]]*Table1[[#This Row],[Quantity]]*(1-Table1[[#This Row],[Discount_%]])</f>
        <v>4548.5999999999995</v>
      </c>
      <c r="O2841" s="13">
        <v>18122</v>
      </c>
      <c r="P2841" s="13">
        <f>Table1[[#This Row],[Revenue]]-Table1[[#This Row],[Cost]]</f>
        <v>-13573.400000000001</v>
      </c>
      <c r="Q2841" s="12" t="s">
        <v>47</v>
      </c>
      <c r="R2841" s="12" t="s">
        <v>51</v>
      </c>
      <c r="S2841" s="12" t="s">
        <v>53</v>
      </c>
      <c r="T2841" s="12">
        <v>5</v>
      </c>
      <c r="U2841" s="12">
        <v>5</v>
      </c>
      <c r="V2841" s="20" t="str">
        <f>TEXT(Table1[[#This Row],[Date]],"mmm-yyyy")</f>
        <v>Aug-2025</v>
      </c>
    </row>
    <row r="2842" spans="1:22" x14ac:dyDescent="0.2">
      <c r="A2842" s="11">
        <f t="shared" si="44"/>
        <v>45894</v>
      </c>
      <c r="B2842" s="12" t="s">
        <v>22</v>
      </c>
      <c r="C2842" s="12" t="str">
        <f>VLOOKUP(D2842, City_Mapping!A:B, 2, FALSE)</f>
        <v>India</v>
      </c>
      <c r="D2842" s="12" t="s">
        <v>28</v>
      </c>
      <c r="E2842" s="12" t="s">
        <v>36</v>
      </c>
      <c r="F2842" s="12" t="s">
        <v>40</v>
      </c>
      <c r="G2842" s="12">
        <v>99795</v>
      </c>
      <c r="H2842" s="12" t="s">
        <v>41</v>
      </c>
      <c r="I2842" s="12" t="s">
        <v>45</v>
      </c>
      <c r="J2842" s="12">
        <v>217658</v>
      </c>
      <c r="K2842" s="12">
        <v>4</v>
      </c>
      <c r="L2842" s="13">
        <v>2005</v>
      </c>
      <c r="M2842" s="14">
        <f>Table1[[#This Row],[Column1]]/100</f>
        <v>0</v>
      </c>
      <c r="N2842" s="13">
        <f>Table1[[#This Row],[Unit_Price]]*Table1[[#This Row],[Quantity]]*(1-Table1[[#This Row],[Discount_%]])</f>
        <v>8020</v>
      </c>
      <c r="O2842" s="13">
        <v>6225</v>
      </c>
      <c r="P2842" s="13">
        <f>Table1[[#This Row],[Revenue]]-Table1[[#This Row],[Cost]]</f>
        <v>1795</v>
      </c>
      <c r="Q2842" s="12" t="s">
        <v>47</v>
      </c>
      <c r="R2842" s="12" t="s">
        <v>51</v>
      </c>
      <c r="S2842" s="12" t="s">
        <v>55</v>
      </c>
      <c r="T2842" s="12">
        <v>3</v>
      </c>
      <c r="U2842" s="12">
        <v>0</v>
      </c>
      <c r="V2842" s="20" t="str">
        <f>TEXT(Table1[[#This Row],[Date]],"mmm-yyyy")</f>
        <v>Aug-2025</v>
      </c>
    </row>
    <row r="2843" spans="1:22" x14ac:dyDescent="0.2">
      <c r="A2843" s="11">
        <f t="shared" si="44"/>
        <v>45894</v>
      </c>
      <c r="B2843" s="12" t="s">
        <v>22</v>
      </c>
      <c r="C2843" s="12" t="str">
        <f>VLOOKUP(D2843, City_Mapping!A:B, 2, FALSE)</f>
        <v>UK</v>
      </c>
      <c r="D2843" s="12" t="s">
        <v>29</v>
      </c>
      <c r="E2843" s="12" t="s">
        <v>36</v>
      </c>
      <c r="F2843" s="12" t="s">
        <v>38</v>
      </c>
      <c r="G2843" s="12">
        <v>77462</v>
      </c>
      <c r="H2843" s="12" t="s">
        <v>41</v>
      </c>
      <c r="I2843" s="12" t="s">
        <v>43</v>
      </c>
      <c r="J2843" s="12">
        <v>334284</v>
      </c>
      <c r="K2843" s="12">
        <v>7</v>
      </c>
      <c r="L2843" s="13">
        <v>3260</v>
      </c>
      <c r="M2843" s="14">
        <f>Table1[[#This Row],[Column1]]/100</f>
        <v>0</v>
      </c>
      <c r="N2843" s="13">
        <f>Table1[[#This Row],[Unit_Price]]*Table1[[#This Row],[Quantity]]*(1-Table1[[#This Row],[Discount_%]])</f>
        <v>22820</v>
      </c>
      <c r="O2843" s="13">
        <v>5751</v>
      </c>
      <c r="P2843" s="13">
        <f>Table1[[#This Row],[Revenue]]-Table1[[#This Row],[Cost]]</f>
        <v>17069</v>
      </c>
      <c r="Q2843" s="12" t="s">
        <v>49</v>
      </c>
      <c r="R2843" s="12" t="s">
        <v>50</v>
      </c>
      <c r="S2843" s="12" t="s">
        <v>53</v>
      </c>
      <c r="T2843" s="12">
        <v>3</v>
      </c>
      <c r="U2843" s="12">
        <v>0</v>
      </c>
      <c r="V2843" s="20" t="str">
        <f>TEXT(Table1[[#This Row],[Date]],"mmm-yyyy")</f>
        <v>Aug-2025</v>
      </c>
    </row>
    <row r="2844" spans="1:22" x14ac:dyDescent="0.2">
      <c r="A2844" s="11">
        <f t="shared" si="44"/>
        <v>45894</v>
      </c>
      <c r="B2844" s="12" t="s">
        <v>22</v>
      </c>
      <c r="C2844" s="12" t="str">
        <f>VLOOKUP(D2844, City_Mapping!A:B, 2, FALSE)</f>
        <v>India</v>
      </c>
      <c r="D2844" s="12" t="s">
        <v>32</v>
      </c>
      <c r="E2844" s="12" t="s">
        <v>36</v>
      </c>
      <c r="F2844" s="12" t="s">
        <v>39</v>
      </c>
      <c r="G2844" s="12">
        <v>76392</v>
      </c>
      <c r="H2844" s="12" t="s">
        <v>41</v>
      </c>
      <c r="I2844" s="12" t="s">
        <v>44</v>
      </c>
      <c r="J2844" s="12">
        <v>963294</v>
      </c>
      <c r="K2844" s="12">
        <v>3</v>
      </c>
      <c r="L2844" s="13">
        <v>3325</v>
      </c>
      <c r="M2844" s="14">
        <f>Table1[[#This Row],[Column1]]/100</f>
        <v>0.05</v>
      </c>
      <c r="N2844" s="13">
        <f>Table1[[#This Row],[Unit_Price]]*Table1[[#This Row],[Quantity]]*(1-Table1[[#This Row],[Discount_%]])</f>
        <v>9476.25</v>
      </c>
      <c r="O2844" s="13">
        <v>25180</v>
      </c>
      <c r="P2844" s="13">
        <f>Table1[[#This Row],[Revenue]]-Table1[[#This Row],[Cost]]</f>
        <v>-15703.75</v>
      </c>
      <c r="Q2844" s="12" t="s">
        <v>49</v>
      </c>
      <c r="R2844" s="12" t="s">
        <v>50</v>
      </c>
      <c r="S2844" s="12" t="s">
        <v>54</v>
      </c>
      <c r="T2844" s="12">
        <v>3</v>
      </c>
      <c r="U2844" s="12">
        <v>5</v>
      </c>
      <c r="V2844" s="20" t="str">
        <f>TEXT(Table1[[#This Row],[Date]],"mmm-yyyy")</f>
        <v>Aug-2025</v>
      </c>
    </row>
    <row r="2845" spans="1:22" x14ac:dyDescent="0.2">
      <c r="A2845" s="11">
        <f t="shared" si="44"/>
        <v>45894</v>
      </c>
      <c r="B2845" s="12" t="s">
        <v>20</v>
      </c>
      <c r="C2845" s="12" t="str">
        <f>VLOOKUP(D2845, City_Mapping!A:B, 2, FALSE)</f>
        <v>India</v>
      </c>
      <c r="D2845" s="12" t="s">
        <v>28</v>
      </c>
      <c r="E2845" s="12" t="s">
        <v>34</v>
      </c>
      <c r="F2845" s="12" t="s">
        <v>38</v>
      </c>
      <c r="G2845" s="12">
        <v>15988</v>
      </c>
      <c r="H2845" s="12" t="s">
        <v>42</v>
      </c>
      <c r="I2845" s="12" t="s">
        <v>45</v>
      </c>
      <c r="J2845" s="12">
        <v>392665</v>
      </c>
      <c r="K2845" s="12">
        <v>3</v>
      </c>
      <c r="L2845" s="13">
        <v>878</v>
      </c>
      <c r="M2845" s="14">
        <f>Table1[[#This Row],[Column1]]/100</f>
        <v>0.1</v>
      </c>
      <c r="N2845" s="13">
        <f>Table1[[#This Row],[Unit_Price]]*Table1[[#This Row],[Quantity]]*(1-Table1[[#This Row],[Discount_%]])</f>
        <v>2370.6</v>
      </c>
      <c r="O2845" s="13">
        <v>3218</v>
      </c>
      <c r="P2845" s="13">
        <f>Table1[[#This Row],[Revenue]]-Table1[[#This Row],[Cost]]</f>
        <v>-847.40000000000009</v>
      </c>
      <c r="Q2845" s="12" t="s">
        <v>47</v>
      </c>
      <c r="R2845" s="12" t="s">
        <v>50</v>
      </c>
      <c r="S2845" s="12" t="s">
        <v>56</v>
      </c>
      <c r="T2845" s="12">
        <v>4</v>
      </c>
      <c r="U2845" s="12">
        <v>10</v>
      </c>
      <c r="V2845" s="20" t="str">
        <f>TEXT(Table1[[#This Row],[Date]],"mmm-yyyy")</f>
        <v>Aug-2025</v>
      </c>
    </row>
    <row r="2846" spans="1:22" x14ac:dyDescent="0.2">
      <c r="A2846" s="11">
        <f t="shared" si="44"/>
        <v>45895</v>
      </c>
      <c r="B2846" s="12" t="s">
        <v>23</v>
      </c>
      <c r="C2846" s="12" t="str">
        <f>VLOOKUP(D2846, City_Mapping!A:B, 2, FALSE)</f>
        <v>UK</v>
      </c>
      <c r="D2846" s="12" t="s">
        <v>29</v>
      </c>
      <c r="E2846" s="12" t="s">
        <v>34</v>
      </c>
      <c r="F2846" s="12" t="s">
        <v>40</v>
      </c>
      <c r="G2846" s="12">
        <v>84279</v>
      </c>
      <c r="H2846" s="12" t="s">
        <v>41</v>
      </c>
      <c r="I2846" s="12" t="s">
        <v>44</v>
      </c>
      <c r="J2846" s="12">
        <v>334558</v>
      </c>
      <c r="K2846" s="12">
        <v>5</v>
      </c>
      <c r="L2846" s="13">
        <v>3295</v>
      </c>
      <c r="M2846" s="14">
        <f>Table1[[#This Row],[Column1]]/100</f>
        <v>0.05</v>
      </c>
      <c r="N2846" s="13">
        <f>Table1[[#This Row],[Unit_Price]]*Table1[[#This Row],[Quantity]]*(1-Table1[[#This Row],[Discount_%]])</f>
        <v>15651.25</v>
      </c>
      <c r="O2846" s="13">
        <v>27928</v>
      </c>
      <c r="P2846" s="13">
        <f>Table1[[#This Row],[Revenue]]-Table1[[#This Row],[Cost]]</f>
        <v>-12276.75</v>
      </c>
      <c r="Q2846" s="12" t="s">
        <v>46</v>
      </c>
      <c r="R2846" s="12" t="s">
        <v>52</v>
      </c>
      <c r="S2846" s="12" t="s">
        <v>54</v>
      </c>
      <c r="T2846" s="12">
        <v>1</v>
      </c>
      <c r="U2846" s="12">
        <v>5</v>
      </c>
      <c r="V2846" s="20" t="str">
        <f>TEXT(Table1[[#This Row],[Date]],"mmm-yyyy")</f>
        <v>Aug-2025</v>
      </c>
    </row>
    <row r="2847" spans="1:22" x14ac:dyDescent="0.2">
      <c r="A2847" s="11">
        <f t="shared" si="44"/>
        <v>45895</v>
      </c>
      <c r="B2847" s="12" t="s">
        <v>21</v>
      </c>
      <c r="C2847" s="12" t="str">
        <f>VLOOKUP(D2847, City_Mapping!A:B, 2, FALSE)</f>
        <v>UK</v>
      </c>
      <c r="D2847" s="12" t="s">
        <v>29</v>
      </c>
      <c r="E2847" s="12" t="s">
        <v>34</v>
      </c>
      <c r="F2847" s="12" t="s">
        <v>39</v>
      </c>
      <c r="G2847" s="12">
        <v>66999</v>
      </c>
      <c r="H2847" s="12" t="s">
        <v>42</v>
      </c>
      <c r="I2847" s="12" t="s">
        <v>43</v>
      </c>
      <c r="J2847" s="12">
        <v>494021</v>
      </c>
      <c r="K2847" s="12">
        <v>6</v>
      </c>
      <c r="L2847" s="13">
        <v>1205</v>
      </c>
      <c r="M2847" s="14">
        <f>Table1[[#This Row],[Column1]]/100</f>
        <v>0.05</v>
      </c>
      <c r="N2847" s="13">
        <f>Table1[[#This Row],[Unit_Price]]*Table1[[#This Row],[Quantity]]*(1-Table1[[#This Row],[Discount_%]])</f>
        <v>6868.5</v>
      </c>
      <c r="O2847" s="13">
        <v>15669</v>
      </c>
      <c r="P2847" s="13">
        <f>Table1[[#This Row],[Revenue]]-Table1[[#This Row],[Cost]]</f>
        <v>-8800.5</v>
      </c>
      <c r="Q2847" s="12" t="s">
        <v>46</v>
      </c>
      <c r="R2847" s="12" t="s">
        <v>50</v>
      </c>
      <c r="S2847" s="12" t="s">
        <v>53</v>
      </c>
      <c r="T2847" s="12">
        <v>1</v>
      </c>
      <c r="U2847" s="12">
        <v>5</v>
      </c>
      <c r="V2847" s="20" t="str">
        <f>TEXT(Table1[[#This Row],[Date]],"mmm-yyyy")</f>
        <v>Aug-2025</v>
      </c>
    </row>
    <row r="2848" spans="1:22" x14ac:dyDescent="0.2">
      <c r="A2848" s="11">
        <f t="shared" si="44"/>
        <v>45895</v>
      </c>
      <c r="B2848" s="12" t="s">
        <v>23</v>
      </c>
      <c r="C2848" s="12" t="str">
        <f>VLOOKUP(D2848, City_Mapping!A:B, 2, FALSE)</f>
        <v>UAE</v>
      </c>
      <c r="D2848" s="12" t="s">
        <v>30</v>
      </c>
      <c r="E2848" s="12" t="s">
        <v>35</v>
      </c>
      <c r="F2848" s="12" t="s">
        <v>40</v>
      </c>
      <c r="G2848" s="12">
        <v>79674</v>
      </c>
      <c r="H2848" s="12" t="s">
        <v>41</v>
      </c>
      <c r="I2848" s="12" t="s">
        <v>43</v>
      </c>
      <c r="J2848" s="12">
        <v>529084</v>
      </c>
      <c r="K2848" s="12">
        <v>8</v>
      </c>
      <c r="L2848" s="13">
        <v>2914</v>
      </c>
      <c r="M2848" s="14">
        <f>Table1[[#This Row],[Column1]]/100</f>
        <v>0.2</v>
      </c>
      <c r="N2848" s="13">
        <f>Table1[[#This Row],[Unit_Price]]*Table1[[#This Row],[Quantity]]*(1-Table1[[#This Row],[Discount_%]])</f>
        <v>18649.600000000002</v>
      </c>
      <c r="O2848" s="13">
        <v>16377</v>
      </c>
      <c r="P2848" s="13">
        <f>Table1[[#This Row],[Revenue]]-Table1[[#This Row],[Cost]]</f>
        <v>2272.6000000000022</v>
      </c>
      <c r="Q2848" s="12" t="s">
        <v>49</v>
      </c>
      <c r="R2848" s="12" t="s">
        <v>50</v>
      </c>
      <c r="S2848" s="12" t="s">
        <v>53</v>
      </c>
      <c r="T2848" s="12">
        <v>1</v>
      </c>
      <c r="U2848" s="12">
        <v>20</v>
      </c>
      <c r="V2848" s="20" t="str">
        <f>TEXT(Table1[[#This Row],[Date]],"mmm-yyyy")</f>
        <v>Aug-2025</v>
      </c>
    </row>
    <row r="2849" spans="1:22" x14ac:dyDescent="0.2">
      <c r="A2849" s="11">
        <f t="shared" si="44"/>
        <v>45895</v>
      </c>
      <c r="B2849" s="12" t="s">
        <v>21</v>
      </c>
      <c r="C2849" s="12" t="str">
        <f>VLOOKUP(D2849, City_Mapping!A:B, 2, FALSE)</f>
        <v>USA</v>
      </c>
      <c r="D2849" s="12" t="s">
        <v>31</v>
      </c>
      <c r="E2849" s="12" t="s">
        <v>35</v>
      </c>
      <c r="F2849" s="12" t="s">
        <v>39</v>
      </c>
      <c r="G2849" s="12">
        <v>91618</v>
      </c>
      <c r="H2849" s="12" t="s">
        <v>42</v>
      </c>
      <c r="I2849" s="12" t="s">
        <v>44</v>
      </c>
      <c r="J2849" s="12">
        <v>789703</v>
      </c>
      <c r="K2849" s="12">
        <v>1</v>
      </c>
      <c r="L2849" s="13">
        <v>1270</v>
      </c>
      <c r="M2849" s="14">
        <f>Table1[[#This Row],[Column1]]/100</f>
        <v>0.2</v>
      </c>
      <c r="N2849" s="13">
        <f>Table1[[#This Row],[Unit_Price]]*Table1[[#This Row],[Quantity]]*(1-Table1[[#This Row],[Discount_%]])</f>
        <v>1016</v>
      </c>
      <c r="O2849" s="13">
        <v>8915</v>
      </c>
      <c r="P2849" s="13">
        <f>Table1[[#This Row],[Revenue]]-Table1[[#This Row],[Cost]]</f>
        <v>-7899</v>
      </c>
      <c r="Q2849" s="12" t="s">
        <v>48</v>
      </c>
      <c r="R2849" s="12" t="s">
        <v>51</v>
      </c>
      <c r="S2849" s="12" t="s">
        <v>55</v>
      </c>
      <c r="T2849" s="12">
        <v>2</v>
      </c>
      <c r="U2849" s="12">
        <v>20</v>
      </c>
      <c r="V2849" s="20" t="str">
        <f>TEXT(Table1[[#This Row],[Date]],"mmm-yyyy")</f>
        <v>Aug-2025</v>
      </c>
    </row>
    <row r="2850" spans="1:22" x14ac:dyDescent="0.2">
      <c r="A2850" s="11">
        <f t="shared" si="44"/>
        <v>45895</v>
      </c>
      <c r="B2850" s="12" t="s">
        <v>22</v>
      </c>
      <c r="C2850" s="12" t="str">
        <f>VLOOKUP(D2850, City_Mapping!A:B, 2, FALSE)</f>
        <v>India</v>
      </c>
      <c r="D2850" s="12" t="s">
        <v>33</v>
      </c>
      <c r="E2850" s="12" t="s">
        <v>34</v>
      </c>
      <c r="F2850" s="12" t="s">
        <v>37</v>
      </c>
      <c r="G2850" s="12">
        <v>63426</v>
      </c>
      <c r="H2850" s="12" t="s">
        <v>42</v>
      </c>
      <c r="I2850" s="12" t="s">
        <v>43</v>
      </c>
      <c r="J2850" s="12">
        <v>567543</v>
      </c>
      <c r="K2850" s="12">
        <v>7</v>
      </c>
      <c r="L2850" s="13">
        <v>4501</v>
      </c>
      <c r="M2850" s="14">
        <f>Table1[[#This Row],[Column1]]/100</f>
        <v>0.1</v>
      </c>
      <c r="N2850" s="13">
        <f>Table1[[#This Row],[Unit_Price]]*Table1[[#This Row],[Quantity]]*(1-Table1[[#This Row],[Discount_%]])</f>
        <v>28356.3</v>
      </c>
      <c r="O2850" s="13">
        <v>23927</v>
      </c>
      <c r="P2850" s="13">
        <f>Table1[[#This Row],[Revenue]]-Table1[[#This Row],[Cost]]</f>
        <v>4429.2999999999993</v>
      </c>
      <c r="Q2850" s="12" t="s">
        <v>48</v>
      </c>
      <c r="R2850" s="12" t="s">
        <v>52</v>
      </c>
      <c r="S2850" s="12" t="s">
        <v>54</v>
      </c>
      <c r="T2850" s="12">
        <v>2</v>
      </c>
      <c r="U2850" s="12">
        <v>10</v>
      </c>
      <c r="V2850" s="20" t="str">
        <f>TEXT(Table1[[#This Row],[Date]],"mmm-yyyy")</f>
        <v>Aug-2025</v>
      </c>
    </row>
    <row r="2851" spans="1:22" x14ac:dyDescent="0.2">
      <c r="A2851" s="11">
        <f t="shared" si="44"/>
        <v>45895</v>
      </c>
      <c r="B2851" s="12" t="s">
        <v>23</v>
      </c>
      <c r="C2851" s="12" t="str">
        <f>VLOOKUP(D2851, City_Mapping!A:B, 2, FALSE)</f>
        <v>India</v>
      </c>
      <c r="D2851" s="12" t="s">
        <v>28</v>
      </c>
      <c r="E2851" s="12" t="s">
        <v>35</v>
      </c>
      <c r="F2851" s="12" t="s">
        <v>37</v>
      </c>
      <c r="G2851" s="12">
        <v>68824</v>
      </c>
      <c r="H2851" s="12" t="s">
        <v>41</v>
      </c>
      <c r="I2851" s="12" t="s">
        <v>43</v>
      </c>
      <c r="J2851" s="12">
        <v>528599</v>
      </c>
      <c r="K2851" s="12">
        <v>8</v>
      </c>
      <c r="L2851" s="13">
        <v>1594</v>
      </c>
      <c r="M2851" s="14">
        <f>Table1[[#This Row],[Column1]]/100</f>
        <v>0.15</v>
      </c>
      <c r="N2851" s="13">
        <f>Table1[[#This Row],[Unit_Price]]*Table1[[#This Row],[Quantity]]*(1-Table1[[#This Row],[Discount_%]])</f>
        <v>10839.199999999999</v>
      </c>
      <c r="O2851" s="13">
        <v>12431</v>
      </c>
      <c r="P2851" s="13">
        <f>Table1[[#This Row],[Revenue]]-Table1[[#This Row],[Cost]]</f>
        <v>-1591.8000000000011</v>
      </c>
      <c r="Q2851" s="12" t="s">
        <v>49</v>
      </c>
      <c r="R2851" s="12" t="s">
        <v>50</v>
      </c>
      <c r="S2851" s="12" t="s">
        <v>53</v>
      </c>
      <c r="T2851" s="12">
        <v>1</v>
      </c>
      <c r="U2851" s="12">
        <v>15</v>
      </c>
      <c r="V2851" s="20" t="str">
        <f>TEXT(Table1[[#This Row],[Date]],"mmm-yyyy")</f>
        <v>Aug-2025</v>
      </c>
    </row>
    <row r="2852" spans="1:22" x14ac:dyDescent="0.2">
      <c r="A2852" s="11">
        <f t="shared" si="44"/>
        <v>45895</v>
      </c>
      <c r="B2852" s="12" t="s">
        <v>21</v>
      </c>
      <c r="C2852" s="12" t="str">
        <f>VLOOKUP(D2852, City_Mapping!A:B, 2, FALSE)</f>
        <v>India</v>
      </c>
      <c r="D2852" s="12" t="s">
        <v>32</v>
      </c>
      <c r="E2852" s="12" t="s">
        <v>35</v>
      </c>
      <c r="F2852" s="12" t="s">
        <v>37</v>
      </c>
      <c r="G2852" s="12">
        <v>84399</v>
      </c>
      <c r="H2852" s="12" t="s">
        <v>42</v>
      </c>
      <c r="I2852" s="12" t="s">
        <v>43</v>
      </c>
      <c r="J2852" s="12">
        <v>115040</v>
      </c>
      <c r="K2852" s="12">
        <v>5</v>
      </c>
      <c r="L2852" s="13">
        <v>3964</v>
      </c>
      <c r="M2852" s="14">
        <f>Table1[[#This Row],[Column1]]/100</f>
        <v>0</v>
      </c>
      <c r="N2852" s="13">
        <f>Table1[[#This Row],[Unit_Price]]*Table1[[#This Row],[Quantity]]*(1-Table1[[#This Row],[Discount_%]])</f>
        <v>19820</v>
      </c>
      <c r="O2852" s="13">
        <v>8106</v>
      </c>
      <c r="P2852" s="13">
        <f>Table1[[#This Row],[Revenue]]-Table1[[#This Row],[Cost]]</f>
        <v>11714</v>
      </c>
      <c r="Q2852" s="12" t="s">
        <v>49</v>
      </c>
      <c r="R2852" s="12" t="s">
        <v>51</v>
      </c>
      <c r="S2852" s="12" t="s">
        <v>55</v>
      </c>
      <c r="T2852" s="12">
        <v>3</v>
      </c>
      <c r="U2852" s="12">
        <v>0</v>
      </c>
      <c r="V2852" s="20" t="str">
        <f>TEXT(Table1[[#This Row],[Date]],"mmm-yyyy")</f>
        <v>Aug-2025</v>
      </c>
    </row>
    <row r="2853" spans="1:22" x14ac:dyDescent="0.2">
      <c r="A2853" s="11">
        <f t="shared" si="44"/>
        <v>45895</v>
      </c>
      <c r="B2853" s="12" t="s">
        <v>20</v>
      </c>
      <c r="C2853" s="12" t="str">
        <f>VLOOKUP(D2853, City_Mapping!A:B, 2, FALSE)</f>
        <v>India</v>
      </c>
      <c r="D2853" s="12" t="s">
        <v>28</v>
      </c>
      <c r="E2853" s="12" t="s">
        <v>35</v>
      </c>
      <c r="F2853" s="12" t="s">
        <v>37</v>
      </c>
      <c r="G2853" s="12">
        <v>70659</v>
      </c>
      <c r="H2853" s="12" t="s">
        <v>42</v>
      </c>
      <c r="I2853" s="12" t="s">
        <v>43</v>
      </c>
      <c r="J2853" s="12">
        <v>518403</v>
      </c>
      <c r="K2853" s="12">
        <v>2</v>
      </c>
      <c r="L2853" s="13">
        <v>4094</v>
      </c>
      <c r="M2853" s="14">
        <f>Table1[[#This Row],[Column1]]/100</f>
        <v>0.2</v>
      </c>
      <c r="N2853" s="13">
        <f>Table1[[#This Row],[Unit_Price]]*Table1[[#This Row],[Quantity]]*(1-Table1[[#This Row],[Discount_%]])</f>
        <v>6550.4000000000005</v>
      </c>
      <c r="O2853" s="13">
        <v>1874</v>
      </c>
      <c r="P2853" s="13">
        <f>Table1[[#This Row],[Revenue]]-Table1[[#This Row],[Cost]]</f>
        <v>4676.4000000000005</v>
      </c>
      <c r="Q2853" s="12" t="s">
        <v>47</v>
      </c>
      <c r="R2853" s="12" t="s">
        <v>51</v>
      </c>
      <c r="S2853" s="12" t="s">
        <v>55</v>
      </c>
      <c r="T2853" s="12">
        <v>4</v>
      </c>
      <c r="U2853" s="12">
        <v>20</v>
      </c>
      <c r="V2853" s="20" t="str">
        <f>TEXT(Table1[[#This Row],[Date]],"mmm-yyyy")</f>
        <v>Aug-2025</v>
      </c>
    </row>
    <row r="2854" spans="1:22" x14ac:dyDescent="0.2">
      <c r="A2854" s="11">
        <f t="shared" si="44"/>
        <v>45895</v>
      </c>
      <c r="B2854" s="12" t="s">
        <v>20</v>
      </c>
      <c r="C2854" s="12" t="str">
        <f>VLOOKUP(D2854, City_Mapping!A:B, 2, FALSE)</f>
        <v>USA</v>
      </c>
      <c r="D2854" s="12" t="s">
        <v>31</v>
      </c>
      <c r="E2854" s="12" t="s">
        <v>34</v>
      </c>
      <c r="F2854" s="12" t="s">
        <v>37</v>
      </c>
      <c r="G2854" s="12">
        <v>47790</v>
      </c>
      <c r="H2854" s="12" t="s">
        <v>41</v>
      </c>
      <c r="I2854" s="12" t="s">
        <v>43</v>
      </c>
      <c r="J2854" s="12">
        <v>424822</v>
      </c>
      <c r="K2854" s="12">
        <v>4</v>
      </c>
      <c r="L2854" s="13">
        <v>4944</v>
      </c>
      <c r="M2854" s="14">
        <f>Table1[[#This Row],[Column1]]/100</f>
        <v>0.1</v>
      </c>
      <c r="N2854" s="13">
        <f>Table1[[#This Row],[Unit_Price]]*Table1[[#This Row],[Quantity]]*(1-Table1[[#This Row],[Discount_%]])</f>
        <v>17798.400000000001</v>
      </c>
      <c r="O2854" s="13">
        <v>16293</v>
      </c>
      <c r="P2854" s="13">
        <f>Table1[[#This Row],[Revenue]]-Table1[[#This Row],[Cost]]</f>
        <v>1505.4000000000015</v>
      </c>
      <c r="Q2854" s="12" t="s">
        <v>48</v>
      </c>
      <c r="R2854" s="12" t="s">
        <v>50</v>
      </c>
      <c r="S2854" s="12" t="s">
        <v>55</v>
      </c>
      <c r="T2854" s="12">
        <v>1</v>
      </c>
      <c r="U2854" s="12">
        <v>10</v>
      </c>
      <c r="V2854" s="20" t="str">
        <f>TEXT(Table1[[#This Row],[Date]],"mmm-yyyy")</f>
        <v>Aug-2025</v>
      </c>
    </row>
    <row r="2855" spans="1:22" x14ac:dyDescent="0.2">
      <c r="A2855" s="11">
        <f t="shared" si="44"/>
        <v>45895</v>
      </c>
      <c r="B2855" s="12" t="s">
        <v>23</v>
      </c>
      <c r="C2855" s="12" t="str">
        <f>VLOOKUP(D2855, City_Mapping!A:B, 2, FALSE)</f>
        <v>India</v>
      </c>
      <c r="D2855" s="12" t="s">
        <v>33</v>
      </c>
      <c r="E2855" s="12" t="s">
        <v>36</v>
      </c>
      <c r="F2855" s="12" t="s">
        <v>40</v>
      </c>
      <c r="G2855" s="12">
        <v>32118</v>
      </c>
      <c r="H2855" s="12" t="s">
        <v>41</v>
      </c>
      <c r="I2855" s="12" t="s">
        <v>43</v>
      </c>
      <c r="J2855" s="12">
        <v>720684</v>
      </c>
      <c r="K2855" s="12">
        <v>6</v>
      </c>
      <c r="L2855" s="13">
        <v>1731</v>
      </c>
      <c r="M2855" s="14">
        <f>Table1[[#This Row],[Column1]]/100</f>
        <v>0.05</v>
      </c>
      <c r="N2855" s="13">
        <f>Table1[[#This Row],[Unit_Price]]*Table1[[#This Row],[Quantity]]*(1-Table1[[#This Row],[Discount_%]])</f>
        <v>9866.6999999999989</v>
      </c>
      <c r="O2855" s="13">
        <v>9526</v>
      </c>
      <c r="P2855" s="13">
        <f>Table1[[#This Row],[Revenue]]-Table1[[#This Row],[Cost]]</f>
        <v>340.69999999999891</v>
      </c>
      <c r="Q2855" s="12" t="s">
        <v>46</v>
      </c>
      <c r="R2855" s="12" t="s">
        <v>52</v>
      </c>
      <c r="S2855" s="12" t="s">
        <v>55</v>
      </c>
      <c r="T2855" s="12">
        <v>3</v>
      </c>
      <c r="U2855" s="12">
        <v>5</v>
      </c>
      <c r="V2855" s="20" t="str">
        <f>TEXT(Table1[[#This Row],[Date]],"mmm-yyyy")</f>
        <v>Aug-2025</v>
      </c>
    </row>
    <row r="2856" spans="1:22" x14ac:dyDescent="0.2">
      <c r="A2856" s="11">
        <f t="shared" si="44"/>
        <v>45895</v>
      </c>
      <c r="B2856" s="12" t="s">
        <v>23</v>
      </c>
      <c r="C2856" s="12" t="str">
        <f>VLOOKUP(D2856, City_Mapping!A:B, 2, FALSE)</f>
        <v>India</v>
      </c>
      <c r="D2856" s="12" t="s">
        <v>28</v>
      </c>
      <c r="E2856" s="12" t="s">
        <v>34</v>
      </c>
      <c r="F2856" s="12" t="s">
        <v>37</v>
      </c>
      <c r="G2856" s="12">
        <v>62025</v>
      </c>
      <c r="H2856" s="12" t="s">
        <v>41</v>
      </c>
      <c r="I2856" s="12" t="s">
        <v>43</v>
      </c>
      <c r="J2856" s="12">
        <v>257597</v>
      </c>
      <c r="K2856" s="12">
        <v>9</v>
      </c>
      <c r="L2856" s="13">
        <v>1946</v>
      </c>
      <c r="M2856" s="14">
        <f>Table1[[#This Row],[Column1]]/100</f>
        <v>0.2</v>
      </c>
      <c r="N2856" s="13">
        <f>Table1[[#This Row],[Unit_Price]]*Table1[[#This Row],[Quantity]]*(1-Table1[[#This Row],[Discount_%]])</f>
        <v>14011.2</v>
      </c>
      <c r="O2856" s="13">
        <v>6987</v>
      </c>
      <c r="P2856" s="13">
        <f>Table1[[#This Row],[Revenue]]-Table1[[#This Row],[Cost]]</f>
        <v>7024.2000000000007</v>
      </c>
      <c r="Q2856" s="12" t="s">
        <v>49</v>
      </c>
      <c r="R2856" s="12" t="s">
        <v>52</v>
      </c>
      <c r="S2856" s="12" t="s">
        <v>53</v>
      </c>
      <c r="T2856" s="12">
        <v>5</v>
      </c>
      <c r="U2856" s="12">
        <v>20</v>
      </c>
      <c r="V2856" s="20" t="str">
        <f>TEXT(Table1[[#This Row],[Date]],"mmm-yyyy")</f>
        <v>Aug-2025</v>
      </c>
    </row>
    <row r="2857" spans="1:22" x14ac:dyDescent="0.2">
      <c r="A2857" s="11">
        <f t="shared" si="44"/>
        <v>45895</v>
      </c>
      <c r="B2857" s="12" t="s">
        <v>22</v>
      </c>
      <c r="C2857" s="12" t="str">
        <f>VLOOKUP(D2857, City_Mapping!A:B, 2, FALSE)</f>
        <v>USA</v>
      </c>
      <c r="D2857" s="12" t="s">
        <v>31</v>
      </c>
      <c r="E2857" s="12" t="s">
        <v>34</v>
      </c>
      <c r="F2857" s="12" t="s">
        <v>40</v>
      </c>
      <c r="G2857" s="12">
        <v>69938</v>
      </c>
      <c r="H2857" s="12" t="s">
        <v>41</v>
      </c>
      <c r="I2857" s="12" t="s">
        <v>43</v>
      </c>
      <c r="J2857" s="12">
        <v>138394</v>
      </c>
      <c r="K2857" s="12">
        <v>2</v>
      </c>
      <c r="L2857" s="13">
        <v>4688</v>
      </c>
      <c r="M2857" s="14">
        <f>Table1[[#This Row],[Column1]]/100</f>
        <v>0.05</v>
      </c>
      <c r="N2857" s="13">
        <f>Table1[[#This Row],[Unit_Price]]*Table1[[#This Row],[Quantity]]*(1-Table1[[#This Row],[Discount_%]])</f>
        <v>8907.1999999999989</v>
      </c>
      <c r="O2857" s="13">
        <v>2178</v>
      </c>
      <c r="P2857" s="13">
        <f>Table1[[#This Row],[Revenue]]-Table1[[#This Row],[Cost]]</f>
        <v>6729.1999999999989</v>
      </c>
      <c r="Q2857" s="12" t="s">
        <v>49</v>
      </c>
      <c r="R2857" s="12" t="s">
        <v>50</v>
      </c>
      <c r="S2857" s="12" t="s">
        <v>53</v>
      </c>
      <c r="T2857" s="12">
        <v>4</v>
      </c>
      <c r="U2857" s="12">
        <v>5</v>
      </c>
      <c r="V2857" s="20" t="str">
        <f>TEXT(Table1[[#This Row],[Date]],"mmm-yyyy")</f>
        <v>Aug-2025</v>
      </c>
    </row>
    <row r="2858" spans="1:22" x14ac:dyDescent="0.2">
      <c r="A2858" s="11">
        <f t="shared" si="44"/>
        <v>45896</v>
      </c>
      <c r="B2858" s="12" t="s">
        <v>23</v>
      </c>
      <c r="C2858" s="12" t="str">
        <f>VLOOKUP(D2858, City_Mapping!A:B, 2, FALSE)</f>
        <v>India</v>
      </c>
      <c r="D2858" s="12" t="s">
        <v>32</v>
      </c>
      <c r="E2858" s="12" t="s">
        <v>35</v>
      </c>
      <c r="F2858" s="12" t="s">
        <v>37</v>
      </c>
      <c r="G2858" s="12">
        <v>15149</v>
      </c>
      <c r="H2858" s="12" t="s">
        <v>41</v>
      </c>
      <c r="I2858" s="12" t="s">
        <v>44</v>
      </c>
      <c r="J2858" s="12">
        <v>190672</v>
      </c>
      <c r="K2858" s="12">
        <v>4</v>
      </c>
      <c r="L2858" s="13">
        <v>2902</v>
      </c>
      <c r="M2858" s="14">
        <f>Table1[[#This Row],[Column1]]/100</f>
        <v>0.05</v>
      </c>
      <c r="N2858" s="13">
        <f>Table1[[#This Row],[Unit_Price]]*Table1[[#This Row],[Quantity]]*(1-Table1[[#This Row],[Discount_%]])</f>
        <v>11027.6</v>
      </c>
      <c r="O2858" s="13">
        <v>18013</v>
      </c>
      <c r="P2858" s="13">
        <f>Table1[[#This Row],[Revenue]]-Table1[[#This Row],[Cost]]</f>
        <v>-6985.4</v>
      </c>
      <c r="Q2858" s="12" t="s">
        <v>48</v>
      </c>
      <c r="R2858" s="12" t="s">
        <v>50</v>
      </c>
      <c r="S2858" s="12" t="s">
        <v>55</v>
      </c>
      <c r="T2858" s="12">
        <v>2</v>
      </c>
      <c r="U2858" s="12">
        <v>5</v>
      </c>
      <c r="V2858" s="20" t="str">
        <f>TEXT(Table1[[#This Row],[Date]],"mmm-yyyy")</f>
        <v>Aug-2025</v>
      </c>
    </row>
    <row r="2859" spans="1:22" x14ac:dyDescent="0.2">
      <c r="A2859" s="11">
        <f t="shared" si="44"/>
        <v>45896</v>
      </c>
      <c r="B2859" s="12" t="s">
        <v>22</v>
      </c>
      <c r="C2859" s="12" t="str">
        <f>VLOOKUP(D2859, City_Mapping!A:B, 2, FALSE)</f>
        <v>UAE</v>
      </c>
      <c r="D2859" s="12" t="s">
        <v>30</v>
      </c>
      <c r="E2859" s="12" t="s">
        <v>35</v>
      </c>
      <c r="F2859" s="12" t="s">
        <v>38</v>
      </c>
      <c r="G2859" s="12">
        <v>48079</v>
      </c>
      <c r="H2859" s="12" t="s">
        <v>41</v>
      </c>
      <c r="I2859" s="12" t="s">
        <v>45</v>
      </c>
      <c r="J2859" s="12">
        <v>209042</v>
      </c>
      <c r="K2859" s="12">
        <v>5</v>
      </c>
      <c r="L2859" s="13">
        <v>2326</v>
      </c>
      <c r="M2859" s="14">
        <f>Table1[[#This Row],[Column1]]/100</f>
        <v>0.2</v>
      </c>
      <c r="N2859" s="13">
        <f>Table1[[#This Row],[Unit_Price]]*Table1[[#This Row],[Quantity]]*(1-Table1[[#This Row],[Discount_%]])</f>
        <v>9304</v>
      </c>
      <c r="O2859" s="13">
        <v>7519</v>
      </c>
      <c r="P2859" s="13">
        <f>Table1[[#This Row],[Revenue]]-Table1[[#This Row],[Cost]]</f>
        <v>1785</v>
      </c>
      <c r="Q2859" s="12" t="s">
        <v>48</v>
      </c>
      <c r="R2859" s="12" t="s">
        <v>50</v>
      </c>
      <c r="S2859" s="12" t="s">
        <v>55</v>
      </c>
      <c r="T2859" s="12">
        <v>5</v>
      </c>
      <c r="U2859" s="12">
        <v>20</v>
      </c>
      <c r="V2859" s="20" t="str">
        <f>TEXT(Table1[[#This Row],[Date]],"mmm-yyyy")</f>
        <v>Aug-2025</v>
      </c>
    </row>
    <row r="2860" spans="1:22" x14ac:dyDescent="0.2">
      <c r="A2860" s="11">
        <f t="shared" si="44"/>
        <v>45896</v>
      </c>
      <c r="B2860" s="12" t="s">
        <v>22</v>
      </c>
      <c r="C2860" s="12" t="str">
        <f>VLOOKUP(D2860, City_Mapping!A:B, 2, FALSE)</f>
        <v>UK</v>
      </c>
      <c r="D2860" s="12" t="s">
        <v>29</v>
      </c>
      <c r="E2860" s="12" t="s">
        <v>36</v>
      </c>
      <c r="F2860" s="12" t="s">
        <v>37</v>
      </c>
      <c r="G2860" s="12">
        <v>12484</v>
      </c>
      <c r="H2860" s="12" t="s">
        <v>41</v>
      </c>
      <c r="I2860" s="12" t="s">
        <v>43</v>
      </c>
      <c r="J2860" s="12">
        <v>182546</v>
      </c>
      <c r="K2860" s="12">
        <v>8</v>
      </c>
      <c r="L2860" s="13">
        <v>4347</v>
      </c>
      <c r="M2860" s="14">
        <f>Table1[[#This Row],[Column1]]/100</f>
        <v>0.1</v>
      </c>
      <c r="N2860" s="13">
        <f>Table1[[#This Row],[Unit_Price]]*Table1[[#This Row],[Quantity]]*(1-Table1[[#This Row],[Discount_%]])</f>
        <v>31298.400000000001</v>
      </c>
      <c r="O2860" s="13">
        <v>7014</v>
      </c>
      <c r="P2860" s="13">
        <f>Table1[[#This Row],[Revenue]]-Table1[[#This Row],[Cost]]</f>
        <v>24284.400000000001</v>
      </c>
      <c r="Q2860" s="12" t="s">
        <v>46</v>
      </c>
      <c r="R2860" s="12" t="s">
        <v>52</v>
      </c>
      <c r="S2860" s="12" t="s">
        <v>54</v>
      </c>
      <c r="T2860" s="12">
        <v>5</v>
      </c>
      <c r="U2860" s="12">
        <v>10</v>
      </c>
      <c r="V2860" s="20" t="str">
        <f>TEXT(Table1[[#This Row],[Date]],"mmm-yyyy")</f>
        <v>Aug-2025</v>
      </c>
    </row>
    <row r="2861" spans="1:22" x14ac:dyDescent="0.2">
      <c r="A2861" s="11">
        <f t="shared" si="44"/>
        <v>45896</v>
      </c>
      <c r="B2861" s="12" t="s">
        <v>20</v>
      </c>
      <c r="C2861" s="12" t="str">
        <f>VLOOKUP(D2861, City_Mapping!A:B, 2, FALSE)</f>
        <v>India</v>
      </c>
      <c r="D2861" s="12" t="s">
        <v>32</v>
      </c>
      <c r="E2861" s="12" t="s">
        <v>36</v>
      </c>
      <c r="F2861" s="12" t="s">
        <v>38</v>
      </c>
      <c r="G2861" s="12">
        <v>65474</v>
      </c>
      <c r="H2861" s="12" t="s">
        <v>41</v>
      </c>
      <c r="I2861" s="12" t="s">
        <v>44</v>
      </c>
      <c r="J2861" s="12">
        <v>688277</v>
      </c>
      <c r="K2861" s="12">
        <v>8</v>
      </c>
      <c r="L2861" s="13">
        <v>1592</v>
      </c>
      <c r="M2861" s="14">
        <f>Table1[[#This Row],[Column1]]/100</f>
        <v>0</v>
      </c>
      <c r="N2861" s="13">
        <f>Table1[[#This Row],[Unit_Price]]*Table1[[#This Row],[Quantity]]*(1-Table1[[#This Row],[Discount_%]])</f>
        <v>12736</v>
      </c>
      <c r="O2861" s="13">
        <v>1080</v>
      </c>
      <c r="P2861" s="13">
        <f>Table1[[#This Row],[Revenue]]-Table1[[#This Row],[Cost]]</f>
        <v>11656</v>
      </c>
      <c r="Q2861" s="12" t="s">
        <v>49</v>
      </c>
      <c r="R2861" s="12" t="s">
        <v>52</v>
      </c>
      <c r="S2861" s="12" t="s">
        <v>55</v>
      </c>
      <c r="T2861" s="12">
        <v>5</v>
      </c>
      <c r="U2861" s="12">
        <v>0</v>
      </c>
      <c r="V2861" s="20" t="str">
        <f>TEXT(Table1[[#This Row],[Date]],"mmm-yyyy")</f>
        <v>Aug-2025</v>
      </c>
    </row>
    <row r="2862" spans="1:22" x14ac:dyDescent="0.2">
      <c r="A2862" s="11">
        <f t="shared" si="44"/>
        <v>45896</v>
      </c>
      <c r="B2862" s="12" t="s">
        <v>20</v>
      </c>
      <c r="C2862" s="12" t="str">
        <f>VLOOKUP(D2862, City_Mapping!A:B, 2, FALSE)</f>
        <v>India</v>
      </c>
      <c r="D2862" s="12" t="s">
        <v>33</v>
      </c>
      <c r="E2862" s="12" t="s">
        <v>36</v>
      </c>
      <c r="F2862" s="12" t="s">
        <v>40</v>
      </c>
      <c r="G2862" s="12">
        <v>58601</v>
      </c>
      <c r="H2862" s="12" t="s">
        <v>42</v>
      </c>
      <c r="I2862" s="12" t="s">
        <v>43</v>
      </c>
      <c r="J2862" s="12">
        <v>663940</v>
      </c>
      <c r="K2862" s="12">
        <v>2</v>
      </c>
      <c r="L2862" s="13">
        <v>2220</v>
      </c>
      <c r="M2862" s="14">
        <f>Table1[[#This Row],[Column1]]/100</f>
        <v>0.1</v>
      </c>
      <c r="N2862" s="13">
        <f>Table1[[#This Row],[Unit_Price]]*Table1[[#This Row],[Quantity]]*(1-Table1[[#This Row],[Discount_%]])</f>
        <v>3996</v>
      </c>
      <c r="O2862" s="13">
        <v>1909</v>
      </c>
      <c r="P2862" s="13">
        <f>Table1[[#This Row],[Revenue]]-Table1[[#This Row],[Cost]]</f>
        <v>2087</v>
      </c>
      <c r="Q2862" s="12" t="s">
        <v>46</v>
      </c>
      <c r="R2862" s="12" t="s">
        <v>51</v>
      </c>
      <c r="S2862" s="12" t="s">
        <v>55</v>
      </c>
      <c r="T2862" s="12">
        <v>3</v>
      </c>
      <c r="U2862" s="12">
        <v>10</v>
      </c>
      <c r="V2862" s="20" t="str">
        <f>TEXT(Table1[[#This Row],[Date]],"mmm-yyyy")</f>
        <v>Aug-2025</v>
      </c>
    </row>
    <row r="2863" spans="1:22" x14ac:dyDescent="0.2">
      <c r="A2863" s="11">
        <f t="shared" si="44"/>
        <v>45896</v>
      </c>
      <c r="B2863" s="12" t="s">
        <v>21</v>
      </c>
      <c r="C2863" s="12" t="str">
        <f>VLOOKUP(D2863, City_Mapping!A:B, 2, FALSE)</f>
        <v>UK</v>
      </c>
      <c r="D2863" s="12" t="s">
        <v>29</v>
      </c>
      <c r="E2863" s="12" t="s">
        <v>36</v>
      </c>
      <c r="F2863" s="12" t="s">
        <v>37</v>
      </c>
      <c r="G2863" s="12">
        <v>53809</v>
      </c>
      <c r="H2863" s="12" t="s">
        <v>41</v>
      </c>
      <c r="I2863" s="12" t="s">
        <v>45</v>
      </c>
      <c r="J2863" s="12">
        <v>478442</v>
      </c>
      <c r="K2863" s="12">
        <v>6</v>
      </c>
      <c r="L2863" s="13">
        <v>1382</v>
      </c>
      <c r="M2863" s="14">
        <f>Table1[[#This Row],[Column1]]/100</f>
        <v>0.15</v>
      </c>
      <c r="N2863" s="13">
        <f>Table1[[#This Row],[Unit_Price]]*Table1[[#This Row],[Quantity]]*(1-Table1[[#This Row],[Discount_%]])</f>
        <v>7048.2</v>
      </c>
      <c r="O2863" s="13">
        <v>9641</v>
      </c>
      <c r="P2863" s="13">
        <f>Table1[[#This Row],[Revenue]]-Table1[[#This Row],[Cost]]</f>
        <v>-2592.8000000000002</v>
      </c>
      <c r="Q2863" s="12" t="s">
        <v>47</v>
      </c>
      <c r="R2863" s="12" t="s">
        <v>51</v>
      </c>
      <c r="S2863" s="12" t="s">
        <v>53</v>
      </c>
      <c r="T2863" s="12">
        <v>1</v>
      </c>
      <c r="U2863" s="12">
        <v>15</v>
      </c>
      <c r="V2863" s="20" t="str">
        <f>TEXT(Table1[[#This Row],[Date]],"mmm-yyyy")</f>
        <v>Aug-2025</v>
      </c>
    </row>
    <row r="2864" spans="1:22" x14ac:dyDescent="0.2">
      <c r="A2864" s="11">
        <f t="shared" si="44"/>
        <v>45896</v>
      </c>
      <c r="B2864" s="12" t="s">
        <v>20</v>
      </c>
      <c r="C2864" s="12" t="str">
        <f>VLOOKUP(D2864, City_Mapping!A:B, 2, FALSE)</f>
        <v>India</v>
      </c>
      <c r="D2864" s="12" t="s">
        <v>32</v>
      </c>
      <c r="E2864" s="12" t="s">
        <v>34</v>
      </c>
      <c r="F2864" s="12" t="s">
        <v>39</v>
      </c>
      <c r="G2864" s="12">
        <v>30791</v>
      </c>
      <c r="H2864" s="12" t="s">
        <v>42</v>
      </c>
      <c r="I2864" s="12" t="s">
        <v>43</v>
      </c>
      <c r="J2864" s="12">
        <v>471902</v>
      </c>
      <c r="K2864" s="12">
        <v>6</v>
      </c>
      <c r="L2864" s="13">
        <v>623</v>
      </c>
      <c r="M2864" s="14">
        <f>Table1[[#This Row],[Column1]]/100</f>
        <v>0.15</v>
      </c>
      <c r="N2864" s="13">
        <f>Table1[[#This Row],[Unit_Price]]*Table1[[#This Row],[Quantity]]*(1-Table1[[#This Row],[Discount_%]])</f>
        <v>3177.2999999999997</v>
      </c>
      <c r="O2864" s="13">
        <v>4070</v>
      </c>
      <c r="P2864" s="13">
        <f>Table1[[#This Row],[Revenue]]-Table1[[#This Row],[Cost]]</f>
        <v>-892.70000000000027</v>
      </c>
      <c r="Q2864" s="12" t="s">
        <v>47</v>
      </c>
      <c r="R2864" s="12" t="s">
        <v>52</v>
      </c>
      <c r="S2864" s="12" t="s">
        <v>56</v>
      </c>
      <c r="T2864" s="12">
        <v>5</v>
      </c>
      <c r="U2864" s="12">
        <v>15</v>
      </c>
      <c r="V2864" s="20" t="str">
        <f>TEXT(Table1[[#This Row],[Date]],"mmm-yyyy")</f>
        <v>Aug-2025</v>
      </c>
    </row>
    <row r="2865" spans="1:22" x14ac:dyDescent="0.2">
      <c r="A2865" s="11">
        <f t="shared" si="44"/>
        <v>45896</v>
      </c>
      <c r="B2865" s="12" t="s">
        <v>20</v>
      </c>
      <c r="C2865" s="12" t="str">
        <f>VLOOKUP(D2865, City_Mapping!A:B, 2, FALSE)</f>
        <v>India</v>
      </c>
      <c r="D2865" s="12" t="s">
        <v>32</v>
      </c>
      <c r="E2865" s="12" t="s">
        <v>36</v>
      </c>
      <c r="F2865" s="12" t="s">
        <v>40</v>
      </c>
      <c r="G2865" s="12">
        <v>79343</v>
      </c>
      <c r="H2865" s="12" t="s">
        <v>41</v>
      </c>
      <c r="I2865" s="12" t="s">
        <v>44</v>
      </c>
      <c r="J2865" s="12">
        <v>701798</v>
      </c>
      <c r="K2865" s="12">
        <v>5</v>
      </c>
      <c r="L2865" s="13">
        <v>3990</v>
      </c>
      <c r="M2865" s="14">
        <f>Table1[[#This Row],[Column1]]/100</f>
        <v>0</v>
      </c>
      <c r="N2865" s="13">
        <f>Table1[[#This Row],[Unit_Price]]*Table1[[#This Row],[Quantity]]*(1-Table1[[#This Row],[Discount_%]])</f>
        <v>19950</v>
      </c>
      <c r="O2865" s="13">
        <v>28546</v>
      </c>
      <c r="P2865" s="13">
        <f>Table1[[#This Row],[Revenue]]-Table1[[#This Row],[Cost]]</f>
        <v>-8596</v>
      </c>
      <c r="Q2865" s="12" t="s">
        <v>49</v>
      </c>
      <c r="R2865" s="12" t="s">
        <v>51</v>
      </c>
      <c r="S2865" s="12" t="s">
        <v>54</v>
      </c>
      <c r="T2865" s="12">
        <v>1</v>
      </c>
      <c r="U2865" s="12">
        <v>0</v>
      </c>
      <c r="V2865" s="20" t="str">
        <f>TEXT(Table1[[#This Row],[Date]],"mmm-yyyy")</f>
        <v>Aug-2025</v>
      </c>
    </row>
    <row r="2866" spans="1:22" x14ac:dyDescent="0.2">
      <c r="A2866" s="11">
        <f t="shared" si="44"/>
        <v>45896</v>
      </c>
      <c r="B2866" s="12" t="s">
        <v>23</v>
      </c>
      <c r="C2866" s="12" t="str">
        <f>VLOOKUP(D2866, City_Mapping!A:B, 2, FALSE)</f>
        <v>India</v>
      </c>
      <c r="D2866" s="12" t="s">
        <v>32</v>
      </c>
      <c r="E2866" s="12" t="s">
        <v>34</v>
      </c>
      <c r="F2866" s="12" t="s">
        <v>37</v>
      </c>
      <c r="G2866" s="12">
        <v>36648</v>
      </c>
      <c r="H2866" s="12" t="s">
        <v>41</v>
      </c>
      <c r="I2866" s="12" t="s">
        <v>44</v>
      </c>
      <c r="J2866" s="12">
        <v>829762</v>
      </c>
      <c r="K2866" s="12">
        <v>8</v>
      </c>
      <c r="L2866" s="13">
        <v>4094</v>
      </c>
      <c r="M2866" s="14">
        <f>Table1[[#This Row],[Column1]]/100</f>
        <v>0.15</v>
      </c>
      <c r="N2866" s="13">
        <f>Table1[[#This Row],[Unit_Price]]*Table1[[#This Row],[Quantity]]*(1-Table1[[#This Row],[Discount_%]])</f>
        <v>27839.200000000001</v>
      </c>
      <c r="O2866" s="13">
        <v>6429</v>
      </c>
      <c r="P2866" s="13">
        <f>Table1[[#This Row],[Revenue]]-Table1[[#This Row],[Cost]]</f>
        <v>21410.2</v>
      </c>
      <c r="Q2866" s="12" t="s">
        <v>47</v>
      </c>
      <c r="R2866" s="12" t="s">
        <v>52</v>
      </c>
      <c r="S2866" s="12" t="s">
        <v>53</v>
      </c>
      <c r="T2866" s="12">
        <v>5</v>
      </c>
      <c r="U2866" s="12">
        <v>15</v>
      </c>
      <c r="V2866" s="20" t="str">
        <f>TEXT(Table1[[#This Row],[Date]],"mmm-yyyy")</f>
        <v>Aug-2025</v>
      </c>
    </row>
    <row r="2867" spans="1:22" x14ac:dyDescent="0.2">
      <c r="A2867" s="11">
        <f t="shared" si="44"/>
        <v>45896</v>
      </c>
      <c r="B2867" s="12" t="s">
        <v>20</v>
      </c>
      <c r="C2867" s="12" t="str">
        <f>VLOOKUP(D2867, City_Mapping!A:B, 2, FALSE)</f>
        <v>India</v>
      </c>
      <c r="D2867" s="12" t="s">
        <v>32</v>
      </c>
      <c r="E2867" s="12" t="s">
        <v>35</v>
      </c>
      <c r="F2867" s="12" t="s">
        <v>40</v>
      </c>
      <c r="G2867" s="12">
        <v>41090</v>
      </c>
      <c r="H2867" s="12" t="s">
        <v>41</v>
      </c>
      <c r="I2867" s="12" t="s">
        <v>45</v>
      </c>
      <c r="J2867" s="12">
        <v>881962</v>
      </c>
      <c r="K2867" s="12">
        <v>2</v>
      </c>
      <c r="L2867" s="13">
        <v>1102</v>
      </c>
      <c r="M2867" s="14">
        <f>Table1[[#This Row],[Column1]]/100</f>
        <v>0.05</v>
      </c>
      <c r="N2867" s="13">
        <f>Table1[[#This Row],[Unit_Price]]*Table1[[#This Row],[Quantity]]*(1-Table1[[#This Row],[Discount_%]])</f>
        <v>2093.7999999999997</v>
      </c>
      <c r="O2867" s="13">
        <v>21462</v>
      </c>
      <c r="P2867" s="13">
        <f>Table1[[#This Row],[Revenue]]-Table1[[#This Row],[Cost]]</f>
        <v>-19368.2</v>
      </c>
      <c r="Q2867" s="12" t="s">
        <v>48</v>
      </c>
      <c r="R2867" s="12" t="s">
        <v>51</v>
      </c>
      <c r="S2867" s="12" t="s">
        <v>55</v>
      </c>
      <c r="T2867" s="12">
        <v>3</v>
      </c>
      <c r="U2867" s="12">
        <v>5</v>
      </c>
      <c r="V2867" s="20" t="str">
        <f>TEXT(Table1[[#This Row],[Date]],"mmm-yyyy")</f>
        <v>Aug-2025</v>
      </c>
    </row>
    <row r="2868" spans="1:22" x14ac:dyDescent="0.2">
      <c r="A2868" s="11">
        <f t="shared" si="44"/>
        <v>45896</v>
      </c>
      <c r="B2868" s="12" t="s">
        <v>21</v>
      </c>
      <c r="C2868" s="12" t="str">
        <f>VLOOKUP(D2868, City_Mapping!A:B, 2, FALSE)</f>
        <v>UK</v>
      </c>
      <c r="D2868" s="12" t="s">
        <v>29</v>
      </c>
      <c r="E2868" s="12" t="s">
        <v>36</v>
      </c>
      <c r="F2868" s="12" t="s">
        <v>39</v>
      </c>
      <c r="G2868" s="12">
        <v>27857</v>
      </c>
      <c r="H2868" s="12" t="s">
        <v>41</v>
      </c>
      <c r="I2868" s="12" t="s">
        <v>43</v>
      </c>
      <c r="J2868" s="12">
        <v>542416</v>
      </c>
      <c r="K2868" s="12">
        <v>2</v>
      </c>
      <c r="L2868" s="13">
        <v>4331</v>
      </c>
      <c r="M2868" s="14">
        <f>Table1[[#This Row],[Column1]]/100</f>
        <v>0.15</v>
      </c>
      <c r="N2868" s="13">
        <f>Table1[[#This Row],[Unit_Price]]*Table1[[#This Row],[Quantity]]*(1-Table1[[#This Row],[Discount_%]])</f>
        <v>7362.7</v>
      </c>
      <c r="O2868" s="13">
        <v>19363</v>
      </c>
      <c r="P2868" s="13">
        <f>Table1[[#This Row],[Revenue]]-Table1[[#This Row],[Cost]]</f>
        <v>-12000.3</v>
      </c>
      <c r="Q2868" s="12" t="s">
        <v>48</v>
      </c>
      <c r="R2868" s="12" t="s">
        <v>50</v>
      </c>
      <c r="S2868" s="12" t="s">
        <v>55</v>
      </c>
      <c r="T2868" s="12">
        <v>1</v>
      </c>
      <c r="U2868" s="12">
        <v>15</v>
      </c>
      <c r="V2868" s="20" t="str">
        <f>TEXT(Table1[[#This Row],[Date]],"mmm-yyyy")</f>
        <v>Aug-2025</v>
      </c>
    </row>
    <row r="2869" spans="1:22" x14ac:dyDescent="0.2">
      <c r="A2869" s="11">
        <f t="shared" si="44"/>
        <v>45896</v>
      </c>
      <c r="B2869" s="12" t="s">
        <v>23</v>
      </c>
      <c r="C2869" s="12" t="str">
        <f>VLOOKUP(D2869, City_Mapping!A:B, 2, FALSE)</f>
        <v>India</v>
      </c>
      <c r="D2869" s="12" t="s">
        <v>33</v>
      </c>
      <c r="E2869" s="12" t="s">
        <v>35</v>
      </c>
      <c r="F2869" s="12" t="s">
        <v>37</v>
      </c>
      <c r="G2869" s="12">
        <v>72327</v>
      </c>
      <c r="H2869" s="12" t="s">
        <v>42</v>
      </c>
      <c r="I2869" s="12" t="s">
        <v>44</v>
      </c>
      <c r="J2869" s="12">
        <v>708110</v>
      </c>
      <c r="K2869" s="12">
        <v>7</v>
      </c>
      <c r="L2869" s="13">
        <v>804</v>
      </c>
      <c r="M2869" s="14">
        <f>Table1[[#This Row],[Column1]]/100</f>
        <v>0.2</v>
      </c>
      <c r="N2869" s="13">
        <f>Table1[[#This Row],[Unit_Price]]*Table1[[#This Row],[Quantity]]*(1-Table1[[#This Row],[Discount_%]])</f>
        <v>4502.4000000000005</v>
      </c>
      <c r="O2869" s="13">
        <v>5775</v>
      </c>
      <c r="P2869" s="13">
        <f>Table1[[#This Row],[Revenue]]-Table1[[#This Row],[Cost]]</f>
        <v>-1272.5999999999995</v>
      </c>
      <c r="Q2869" s="12" t="s">
        <v>48</v>
      </c>
      <c r="R2869" s="12" t="s">
        <v>52</v>
      </c>
      <c r="S2869" s="12" t="s">
        <v>55</v>
      </c>
      <c r="T2869" s="12">
        <v>2</v>
      </c>
      <c r="U2869" s="12">
        <v>20</v>
      </c>
      <c r="V2869" s="20" t="str">
        <f>TEXT(Table1[[#This Row],[Date]],"mmm-yyyy")</f>
        <v>Aug-2025</v>
      </c>
    </row>
    <row r="2870" spans="1:22" x14ac:dyDescent="0.2">
      <c r="A2870" s="11">
        <f t="shared" si="44"/>
        <v>45897</v>
      </c>
      <c r="B2870" s="12" t="s">
        <v>21</v>
      </c>
      <c r="C2870" s="12" t="str">
        <f>VLOOKUP(D2870, City_Mapping!A:B, 2, FALSE)</f>
        <v>USA</v>
      </c>
      <c r="D2870" s="12" t="s">
        <v>31</v>
      </c>
      <c r="E2870" s="12" t="s">
        <v>35</v>
      </c>
      <c r="F2870" s="12" t="s">
        <v>39</v>
      </c>
      <c r="G2870" s="12">
        <v>52967</v>
      </c>
      <c r="H2870" s="12" t="s">
        <v>42</v>
      </c>
      <c r="I2870" s="12" t="s">
        <v>45</v>
      </c>
      <c r="J2870" s="12">
        <v>246087</v>
      </c>
      <c r="K2870" s="12">
        <v>9</v>
      </c>
      <c r="L2870" s="13">
        <v>3728</v>
      </c>
      <c r="M2870" s="14">
        <f>Table1[[#This Row],[Column1]]/100</f>
        <v>0.05</v>
      </c>
      <c r="N2870" s="13">
        <f>Table1[[#This Row],[Unit_Price]]*Table1[[#This Row],[Quantity]]*(1-Table1[[#This Row],[Discount_%]])</f>
        <v>31874.399999999998</v>
      </c>
      <c r="O2870" s="13">
        <v>24212</v>
      </c>
      <c r="P2870" s="13">
        <f>Table1[[#This Row],[Revenue]]-Table1[[#This Row],[Cost]]</f>
        <v>7662.3999999999978</v>
      </c>
      <c r="Q2870" s="12" t="s">
        <v>46</v>
      </c>
      <c r="R2870" s="12" t="s">
        <v>51</v>
      </c>
      <c r="S2870" s="12" t="s">
        <v>54</v>
      </c>
      <c r="T2870" s="12">
        <v>4</v>
      </c>
      <c r="U2870" s="12">
        <v>5</v>
      </c>
      <c r="V2870" s="20" t="str">
        <f>TEXT(Table1[[#This Row],[Date]],"mmm-yyyy")</f>
        <v>Aug-2025</v>
      </c>
    </row>
    <row r="2871" spans="1:22" x14ac:dyDescent="0.2">
      <c r="A2871" s="11">
        <f t="shared" si="44"/>
        <v>45897</v>
      </c>
      <c r="B2871" s="12" t="s">
        <v>20</v>
      </c>
      <c r="C2871" s="12" t="str">
        <f>VLOOKUP(D2871, City_Mapping!A:B, 2, FALSE)</f>
        <v>India</v>
      </c>
      <c r="D2871" s="12" t="s">
        <v>28</v>
      </c>
      <c r="E2871" s="12" t="s">
        <v>34</v>
      </c>
      <c r="F2871" s="12" t="s">
        <v>37</v>
      </c>
      <c r="G2871" s="12">
        <v>63709</v>
      </c>
      <c r="H2871" s="12" t="s">
        <v>41</v>
      </c>
      <c r="I2871" s="12" t="s">
        <v>45</v>
      </c>
      <c r="J2871" s="12">
        <v>947343</v>
      </c>
      <c r="K2871" s="12">
        <v>3</v>
      </c>
      <c r="L2871" s="13">
        <v>3659</v>
      </c>
      <c r="M2871" s="14">
        <f>Table1[[#This Row],[Column1]]/100</f>
        <v>0.1</v>
      </c>
      <c r="N2871" s="13">
        <f>Table1[[#This Row],[Unit_Price]]*Table1[[#This Row],[Quantity]]*(1-Table1[[#This Row],[Discount_%]])</f>
        <v>9879.3000000000011</v>
      </c>
      <c r="O2871" s="13">
        <v>16714</v>
      </c>
      <c r="P2871" s="13">
        <f>Table1[[#This Row],[Revenue]]-Table1[[#This Row],[Cost]]</f>
        <v>-6834.6999999999989</v>
      </c>
      <c r="Q2871" s="12" t="s">
        <v>48</v>
      </c>
      <c r="R2871" s="12" t="s">
        <v>50</v>
      </c>
      <c r="S2871" s="12" t="s">
        <v>55</v>
      </c>
      <c r="T2871" s="12">
        <v>5</v>
      </c>
      <c r="U2871" s="12">
        <v>10</v>
      </c>
      <c r="V2871" s="20" t="str">
        <f>TEXT(Table1[[#This Row],[Date]],"mmm-yyyy")</f>
        <v>Aug-2025</v>
      </c>
    </row>
    <row r="2872" spans="1:22" x14ac:dyDescent="0.2">
      <c r="A2872" s="11">
        <f t="shared" si="44"/>
        <v>45897</v>
      </c>
      <c r="B2872" s="12" t="s">
        <v>21</v>
      </c>
      <c r="C2872" s="12" t="str">
        <f>VLOOKUP(D2872, City_Mapping!A:B, 2, FALSE)</f>
        <v>UAE</v>
      </c>
      <c r="D2872" s="12" t="s">
        <v>30</v>
      </c>
      <c r="E2872" s="12" t="s">
        <v>36</v>
      </c>
      <c r="F2872" s="12" t="s">
        <v>38</v>
      </c>
      <c r="G2872" s="12">
        <v>77948</v>
      </c>
      <c r="H2872" s="12" t="s">
        <v>42</v>
      </c>
      <c r="I2872" s="12" t="s">
        <v>43</v>
      </c>
      <c r="J2872" s="12">
        <v>595892</v>
      </c>
      <c r="K2872" s="12">
        <v>7</v>
      </c>
      <c r="L2872" s="13">
        <v>1751</v>
      </c>
      <c r="M2872" s="14">
        <f>Table1[[#This Row],[Column1]]/100</f>
        <v>0</v>
      </c>
      <c r="N2872" s="13">
        <f>Table1[[#This Row],[Unit_Price]]*Table1[[#This Row],[Quantity]]*(1-Table1[[#This Row],[Discount_%]])</f>
        <v>12257</v>
      </c>
      <c r="O2872" s="13">
        <v>28971</v>
      </c>
      <c r="P2872" s="13">
        <f>Table1[[#This Row],[Revenue]]-Table1[[#This Row],[Cost]]</f>
        <v>-16714</v>
      </c>
      <c r="Q2872" s="12" t="s">
        <v>46</v>
      </c>
      <c r="R2872" s="12" t="s">
        <v>51</v>
      </c>
      <c r="S2872" s="12" t="s">
        <v>56</v>
      </c>
      <c r="T2872" s="12">
        <v>5</v>
      </c>
      <c r="U2872" s="12">
        <v>0</v>
      </c>
      <c r="V2872" s="20" t="str">
        <f>TEXT(Table1[[#This Row],[Date]],"mmm-yyyy")</f>
        <v>Aug-2025</v>
      </c>
    </row>
    <row r="2873" spans="1:22" x14ac:dyDescent="0.2">
      <c r="A2873" s="11">
        <f t="shared" si="44"/>
        <v>45897</v>
      </c>
      <c r="B2873" s="12" t="s">
        <v>23</v>
      </c>
      <c r="C2873" s="12" t="str">
        <f>VLOOKUP(D2873, City_Mapping!A:B, 2, FALSE)</f>
        <v>India</v>
      </c>
      <c r="D2873" s="12" t="s">
        <v>28</v>
      </c>
      <c r="E2873" s="12" t="s">
        <v>34</v>
      </c>
      <c r="F2873" s="12" t="s">
        <v>40</v>
      </c>
      <c r="G2873" s="12">
        <v>58861</v>
      </c>
      <c r="H2873" s="12" t="s">
        <v>41</v>
      </c>
      <c r="I2873" s="12" t="s">
        <v>44</v>
      </c>
      <c r="J2873" s="12">
        <v>978638</v>
      </c>
      <c r="K2873" s="12">
        <v>3</v>
      </c>
      <c r="L2873" s="13">
        <v>1436</v>
      </c>
      <c r="M2873" s="14">
        <f>Table1[[#This Row],[Column1]]/100</f>
        <v>0.2</v>
      </c>
      <c r="N2873" s="13">
        <f>Table1[[#This Row],[Unit_Price]]*Table1[[#This Row],[Quantity]]*(1-Table1[[#This Row],[Discount_%]])</f>
        <v>3446.4</v>
      </c>
      <c r="O2873" s="13">
        <v>1729</v>
      </c>
      <c r="P2873" s="13">
        <f>Table1[[#This Row],[Revenue]]-Table1[[#This Row],[Cost]]</f>
        <v>1717.4</v>
      </c>
      <c r="Q2873" s="12" t="s">
        <v>49</v>
      </c>
      <c r="R2873" s="12" t="s">
        <v>51</v>
      </c>
      <c r="S2873" s="12" t="s">
        <v>54</v>
      </c>
      <c r="T2873" s="12">
        <v>3</v>
      </c>
      <c r="U2873" s="12">
        <v>20</v>
      </c>
      <c r="V2873" s="20" t="str">
        <f>TEXT(Table1[[#This Row],[Date]],"mmm-yyyy")</f>
        <v>Aug-2025</v>
      </c>
    </row>
    <row r="2874" spans="1:22" x14ac:dyDescent="0.2">
      <c r="A2874" s="11">
        <f t="shared" si="44"/>
        <v>45897</v>
      </c>
      <c r="B2874" s="12" t="s">
        <v>22</v>
      </c>
      <c r="C2874" s="12" t="str">
        <f>VLOOKUP(D2874, City_Mapping!A:B, 2, FALSE)</f>
        <v>India</v>
      </c>
      <c r="D2874" s="12" t="s">
        <v>28</v>
      </c>
      <c r="E2874" s="12" t="s">
        <v>35</v>
      </c>
      <c r="F2874" s="12" t="s">
        <v>39</v>
      </c>
      <c r="G2874" s="12">
        <v>78718</v>
      </c>
      <c r="H2874" s="12" t="s">
        <v>42</v>
      </c>
      <c r="I2874" s="12" t="s">
        <v>43</v>
      </c>
      <c r="J2874" s="12">
        <v>680509</v>
      </c>
      <c r="K2874" s="12">
        <v>6</v>
      </c>
      <c r="L2874" s="13">
        <v>4217</v>
      </c>
      <c r="M2874" s="14">
        <f>Table1[[#This Row],[Column1]]/100</f>
        <v>0.2</v>
      </c>
      <c r="N2874" s="13">
        <f>Table1[[#This Row],[Unit_Price]]*Table1[[#This Row],[Quantity]]*(1-Table1[[#This Row],[Discount_%]])</f>
        <v>20241.600000000002</v>
      </c>
      <c r="O2874" s="13">
        <v>28875</v>
      </c>
      <c r="P2874" s="13">
        <f>Table1[[#This Row],[Revenue]]-Table1[[#This Row],[Cost]]</f>
        <v>-8633.3999999999978</v>
      </c>
      <c r="Q2874" s="12" t="s">
        <v>49</v>
      </c>
      <c r="R2874" s="12" t="s">
        <v>50</v>
      </c>
      <c r="S2874" s="12" t="s">
        <v>54</v>
      </c>
      <c r="T2874" s="12">
        <v>4</v>
      </c>
      <c r="U2874" s="12">
        <v>20</v>
      </c>
      <c r="V2874" s="20" t="str">
        <f>TEXT(Table1[[#This Row],[Date]],"mmm-yyyy")</f>
        <v>Aug-2025</v>
      </c>
    </row>
    <row r="2875" spans="1:22" x14ac:dyDescent="0.2">
      <c r="A2875" s="11">
        <f t="shared" si="44"/>
        <v>45897</v>
      </c>
      <c r="B2875" s="12" t="s">
        <v>21</v>
      </c>
      <c r="C2875" s="12" t="str">
        <f>VLOOKUP(D2875, City_Mapping!A:B, 2, FALSE)</f>
        <v>UAE</v>
      </c>
      <c r="D2875" s="12" t="s">
        <v>30</v>
      </c>
      <c r="E2875" s="12" t="s">
        <v>36</v>
      </c>
      <c r="F2875" s="12" t="s">
        <v>40</v>
      </c>
      <c r="G2875" s="12">
        <v>30948</v>
      </c>
      <c r="H2875" s="12" t="s">
        <v>41</v>
      </c>
      <c r="I2875" s="12" t="s">
        <v>43</v>
      </c>
      <c r="J2875" s="12">
        <v>776055</v>
      </c>
      <c r="K2875" s="12">
        <v>3</v>
      </c>
      <c r="L2875" s="13">
        <v>2813</v>
      </c>
      <c r="M2875" s="14">
        <f>Table1[[#This Row],[Column1]]/100</f>
        <v>0</v>
      </c>
      <c r="N2875" s="13">
        <f>Table1[[#This Row],[Unit_Price]]*Table1[[#This Row],[Quantity]]*(1-Table1[[#This Row],[Discount_%]])</f>
        <v>8439</v>
      </c>
      <c r="O2875" s="13">
        <v>12203</v>
      </c>
      <c r="P2875" s="13">
        <f>Table1[[#This Row],[Revenue]]-Table1[[#This Row],[Cost]]</f>
        <v>-3764</v>
      </c>
      <c r="Q2875" s="12" t="s">
        <v>48</v>
      </c>
      <c r="R2875" s="12" t="s">
        <v>50</v>
      </c>
      <c r="S2875" s="12" t="s">
        <v>55</v>
      </c>
      <c r="T2875" s="12">
        <v>1</v>
      </c>
      <c r="U2875" s="12">
        <v>0</v>
      </c>
      <c r="V2875" s="20" t="str">
        <f>TEXT(Table1[[#This Row],[Date]],"mmm-yyyy")</f>
        <v>Aug-2025</v>
      </c>
    </row>
    <row r="2876" spans="1:22" x14ac:dyDescent="0.2">
      <c r="A2876" s="11">
        <f t="shared" si="44"/>
        <v>45897</v>
      </c>
      <c r="B2876" s="12" t="s">
        <v>21</v>
      </c>
      <c r="C2876" s="12" t="str">
        <f>VLOOKUP(D2876, City_Mapping!A:B, 2, FALSE)</f>
        <v>UK</v>
      </c>
      <c r="D2876" s="12" t="s">
        <v>29</v>
      </c>
      <c r="E2876" s="12" t="s">
        <v>35</v>
      </c>
      <c r="F2876" s="12" t="s">
        <v>39</v>
      </c>
      <c r="G2876" s="12">
        <v>43782</v>
      </c>
      <c r="H2876" s="12" t="s">
        <v>42</v>
      </c>
      <c r="I2876" s="12" t="s">
        <v>43</v>
      </c>
      <c r="J2876" s="12">
        <v>386949</v>
      </c>
      <c r="K2876" s="12">
        <v>1</v>
      </c>
      <c r="L2876" s="13">
        <v>2631</v>
      </c>
      <c r="M2876" s="14">
        <f>Table1[[#This Row],[Column1]]/100</f>
        <v>0.15</v>
      </c>
      <c r="N2876" s="13">
        <f>Table1[[#This Row],[Unit_Price]]*Table1[[#This Row],[Quantity]]*(1-Table1[[#This Row],[Discount_%]])</f>
        <v>2236.35</v>
      </c>
      <c r="O2876" s="13">
        <v>8905</v>
      </c>
      <c r="P2876" s="13">
        <f>Table1[[#This Row],[Revenue]]-Table1[[#This Row],[Cost]]</f>
        <v>-6668.65</v>
      </c>
      <c r="Q2876" s="12" t="s">
        <v>48</v>
      </c>
      <c r="R2876" s="12" t="s">
        <v>52</v>
      </c>
      <c r="S2876" s="12" t="s">
        <v>54</v>
      </c>
      <c r="T2876" s="12">
        <v>5</v>
      </c>
      <c r="U2876" s="12">
        <v>15</v>
      </c>
      <c r="V2876" s="20" t="str">
        <f>TEXT(Table1[[#This Row],[Date]],"mmm-yyyy")</f>
        <v>Aug-2025</v>
      </c>
    </row>
    <row r="2877" spans="1:22" x14ac:dyDescent="0.2">
      <c r="A2877" s="11">
        <f t="shared" si="44"/>
        <v>45897</v>
      </c>
      <c r="B2877" s="12" t="s">
        <v>23</v>
      </c>
      <c r="C2877" s="12" t="str">
        <f>VLOOKUP(D2877, City_Mapping!A:B, 2, FALSE)</f>
        <v>India</v>
      </c>
      <c r="D2877" s="12" t="s">
        <v>33</v>
      </c>
      <c r="E2877" s="12" t="s">
        <v>35</v>
      </c>
      <c r="F2877" s="12" t="s">
        <v>40</v>
      </c>
      <c r="G2877" s="12">
        <v>60756</v>
      </c>
      <c r="H2877" s="12" t="s">
        <v>42</v>
      </c>
      <c r="I2877" s="12" t="s">
        <v>44</v>
      </c>
      <c r="J2877" s="12">
        <v>124190</v>
      </c>
      <c r="K2877" s="12">
        <v>6</v>
      </c>
      <c r="L2877" s="13">
        <v>3783</v>
      </c>
      <c r="M2877" s="14">
        <f>Table1[[#This Row],[Column1]]/100</f>
        <v>0</v>
      </c>
      <c r="N2877" s="13">
        <f>Table1[[#This Row],[Unit_Price]]*Table1[[#This Row],[Quantity]]*(1-Table1[[#This Row],[Discount_%]])</f>
        <v>22698</v>
      </c>
      <c r="O2877" s="13">
        <v>20404</v>
      </c>
      <c r="P2877" s="13">
        <f>Table1[[#This Row],[Revenue]]-Table1[[#This Row],[Cost]]</f>
        <v>2294</v>
      </c>
      <c r="Q2877" s="12" t="s">
        <v>49</v>
      </c>
      <c r="R2877" s="12" t="s">
        <v>51</v>
      </c>
      <c r="S2877" s="12" t="s">
        <v>54</v>
      </c>
      <c r="T2877" s="12">
        <v>2</v>
      </c>
      <c r="U2877" s="12">
        <v>0</v>
      </c>
      <c r="V2877" s="20" t="str">
        <f>TEXT(Table1[[#This Row],[Date]],"mmm-yyyy")</f>
        <v>Aug-2025</v>
      </c>
    </row>
    <row r="2878" spans="1:22" x14ac:dyDescent="0.2">
      <c r="A2878" s="11">
        <f t="shared" si="44"/>
        <v>45897</v>
      </c>
      <c r="B2878" s="12" t="s">
        <v>23</v>
      </c>
      <c r="C2878" s="12" t="str">
        <f>VLOOKUP(D2878, City_Mapping!A:B, 2, FALSE)</f>
        <v>UAE</v>
      </c>
      <c r="D2878" s="12" t="s">
        <v>30</v>
      </c>
      <c r="E2878" s="12" t="s">
        <v>36</v>
      </c>
      <c r="F2878" s="12" t="s">
        <v>40</v>
      </c>
      <c r="G2878" s="12">
        <v>92789</v>
      </c>
      <c r="H2878" s="12" t="s">
        <v>42</v>
      </c>
      <c r="I2878" s="12" t="s">
        <v>45</v>
      </c>
      <c r="J2878" s="12">
        <v>745442</v>
      </c>
      <c r="K2878" s="12">
        <v>3</v>
      </c>
      <c r="L2878" s="13">
        <v>3789</v>
      </c>
      <c r="M2878" s="14">
        <f>Table1[[#This Row],[Column1]]/100</f>
        <v>0</v>
      </c>
      <c r="N2878" s="13">
        <f>Table1[[#This Row],[Unit_Price]]*Table1[[#This Row],[Quantity]]*(1-Table1[[#This Row],[Discount_%]])</f>
        <v>11367</v>
      </c>
      <c r="O2878" s="13">
        <v>10205</v>
      </c>
      <c r="P2878" s="13">
        <f>Table1[[#This Row],[Revenue]]-Table1[[#This Row],[Cost]]</f>
        <v>1162</v>
      </c>
      <c r="Q2878" s="12" t="s">
        <v>46</v>
      </c>
      <c r="R2878" s="12" t="s">
        <v>50</v>
      </c>
      <c r="S2878" s="12" t="s">
        <v>56</v>
      </c>
      <c r="T2878" s="12">
        <v>2</v>
      </c>
      <c r="U2878" s="12">
        <v>0</v>
      </c>
      <c r="V2878" s="20" t="str">
        <f>TEXT(Table1[[#This Row],[Date]],"mmm-yyyy")</f>
        <v>Aug-2025</v>
      </c>
    </row>
    <row r="2879" spans="1:22" x14ac:dyDescent="0.2">
      <c r="A2879" s="11">
        <f t="shared" si="44"/>
        <v>45897</v>
      </c>
      <c r="B2879" s="12" t="s">
        <v>21</v>
      </c>
      <c r="C2879" s="12" t="str">
        <f>VLOOKUP(D2879, City_Mapping!A:B, 2, FALSE)</f>
        <v>India</v>
      </c>
      <c r="D2879" s="12" t="s">
        <v>33</v>
      </c>
      <c r="E2879" s="12" t="s">
        <v>36</v>
      </c>
      <c r="F2879" s="12" t="s">
        <v>40</v>
      </c>
      <c r="G2879" s="12">
        <v>78388</v>
      </c>
      <c r="H2879" s="12" t="s">
        <v>41</v>
      </c>
      <c r="I2879" s="12" t="s">
        <v>43</v>
      </c>
      <c r="J2879" s="12">
        <v>107997</v>
      </c>
      <c r="K2879" s="12">
        <v>1</v>
      </c>
      <c r="L2879" s="13">
        <v>2698</v>
      </c>
      <c r="M2879" s="14">
        <f>Table1[[#This Row],[Column1]]/100</f>
        <v>0.15</v>
      </c>
      <c r="N2879" s="13">
        <f>Table1[[#This Row],[Unit_Price]]*Table1[[#This Row],[Quantity]]*(1-Table1[[#This Row],[Discount_%]])</f>
        <v>2293.2999999999997</v>
      </c>
      <c r="O2879" s="13">
        <v>22159</v>
      </c>
      <c r="P2879" s="13">
        <f>Table1[[#This Row],[Revenue]]-Table1[[#This Row],[Cost]]</f>
        <v>-19865.7</v>
      </c>
      <c r="Q2879" s="12" t="s">
        <v>46</v>
      </c>
      <c r="R2879" s="12" t="s">
        <v>51</v>
      </c>
      <c r="S2879" s="12" t="s">
        <v>53</v>
      </c>
      <c r="T2879" s="12">
        <v>3</v>
      </c>
      <c r="U2879" s="12">
        <v>15</v>
      </c>
      <c r="V2879" s="20" t="str">
        <f>TEXT(Table1[[#This Row],[Date]],"mmm-yyyy")</f>
        <v>Aug-2025</v>
      </c>
    </row>
    <row r="2880" spans="1:22" x14ac:dyDescent="0.2">
      <c r="A2880" s="11">
        <f t="shared" si="44"/>
        <v>45897</v>
      </c>
      <c r="B2880" s="12" t="s">
        <v>20</v>
      </c>
      <c r="C2880" s="12" t="str">
        <f>VLOOKUP(D2880, City_Mapping!A:B, 2, FALSE)</f>
        <v>UK</v>
      </c>
      <c r="D2880" s="12" t="s">
        <v>29</v>
      </c>
      <c r="E2880" s="12" t="s">
        <v>36</v>
      </c>
      <c r="F2880" s="12" t="s">
        <v>38</v>
      </c>
      <c r="G2880" s="12">
        <v>94528</v>
      </c>
      <c r="H2880" s="12" t="s">
        <v>42</v>
      </c>
      <c r="I2880" s="12" t="s">
        <v>43</v>
      </c>
      <c r="J2880" s="12">
        <v>472132</v>
      </c>
      <c r="K2880" s="12">
        <v>5</v>
      </c>
      <c r="L2880" s="13">
        <v>1185</v>
      </c>
      <c r="M2880" s="14">
        <f>Table1[[#This Row],[Column1]]/100</f>
        <v>0.1</v>
      </c>
      <c r="N2880" s="13">
        <f>Table1[[#This Row],[Unit_Price]]*Table1[[#This Row],[Quantity]]*(1-Table1[[#This Row],[Discount_%]])</f>
        <v>5332.5</v>
      </c>
      <c r="O2880" s="13">
        <v>18704</v>
      </c>
      <c r="P2880" s="13">
        <f>Table1[[#This Row],[Revenue]]-Table1[[#This Row],[Cost]]</f>
        <v>-13371.5</v>
      </c>
      <c r="Q2880" s="12" t="s">
        <v>46</v>
      </c>
      <c r="R2880" s="12" t="s">
        <v>50</v>
      </c>
      <c r="S2880" s="12" t="s">
        <v>56</v>
      </c>
      <c r="T2880" s="12">
        <v>5</v>
      </c>
      <c r="U2880" s="12">
        <v>10</v>
      </c>
      <c r="V2880" s="20" t="str">
        <f>TEXT(Table1[[#This Row],[Date]],"mmm-yyyy")</f>
        <v>Aug-2025</v>
      </c>
    </row>
    <row r="2881" spans="1:22" x14ac:dyDescent="0.2">
      <c r="A2881" s="11">
        <f t="shared" si="44"/>
        <v>45897</v>
      </c>
      <c r="B2881" s="12" t="s">
        <v>21</v>
      </c>
      <c r="C2881" s="12" t="str">
        <f>VLOOKUP(D2881, City_Mapping!A:B, 2, FALSE)</f>
        <v>India</v>
      </c>
      <c r="D2881" s="12" t="s">
        <v>28</v>
      </c>
      <c r="E2881" s="12" t="s">
        <v>34</v>
      </c>
      <c r="F2881" s="12" t="s">
        <v>37</v>
      </c>
      <c r="G2881" s="12">
        <v>76809</v>
      </c>
      <c r="H2881" s="12" t="s">
        <v>41</v>
      </c>
      <c r="I2881" s="12" t="s">
        <v>44</v>
      </c>
      <c r="J2881" s="12">
        <v>748478</v>
      </c>
      <c r="K2881" s="12">
        <v>8</v>
      </c>
      <c r="L2881" s="13">
        <v>4735</v>
      </c>
      <c r="M2881" s="14">
        <f>Table1[[#This Row],[Column1]]/100</f>
        <v>0</v>
      </c>
      <c r="N2881" s="13">
        <f>Table1[[#This Row],[Unit_Price]]*Table1[[#This Row],[Quantity]]*(1-Table1[[#This Row],[Discount_%]])</f>
        <v>37880</v>
      </c>
      <c r="O2881" s="13">
        <v>7332</v>
      </c>
      <c r="P2881" s="13">
        <f>Table1[[#This Row],[Revenue]]-Table1[[#This Row],[Cost]]</f>
        <v>30548</v>
      </c>
      <c r="Q2881" s="12" t="s">
        <v>47</v>
      </c>
      <c r="R2881" s="12" t="s">
        <v>52</v>
      </c>
      <c r="S2881" s="12" t="s">
        <v>53</v>
      </c>
      <c r="T2881" s="12">
        <v>3</v>
      </c>
      <c r="U2881" s="12">
        <v>0</v>
      </c>
      <c r="V2881" s="20" t="str">
        <f>TEXT(Table1[[#This Row],[Date]],"mmm-yyyy")</f>
        <v>Aug-2025</v>
      </c>
    </row>
    <row r="2882" spans="1:22" x14ac:dyDescent="0.2">
      <c r="A2882" s="11">
        <f t="shared" si="44"/>
        <v>45898</v>
      </c>
      <c r="B2882" s="12" t="s">
        <v>23</v>
      </c>
      <c r="C2882" s="12" t="str">
        <f>VLOOKUP(D2882, City_Mapping!A:B, 2, FALSE)</f>
        <v>India</v>
      </c>
      <c r="D2882" s="12" t="s">
        <v>33</v>
      </c>
      <c r="E2882" s="12" t="s">
        <v>34</v>
      </c>
      <c r="F2882" s="12" t="s">
        <v>38</v>
      </c>
      <c r="G2882" s="12">
        <v>17649</v>
      </c>
      <c r="H2882" s="12" t="s">
        <v>42</v>
      </c>
      <c r="I2882" s="12" t="s">
        <v>43</v>
      </c>
      <c r="J2882" s="12">
        <v>550507</v>
      </c>
      <c r="K2882" s="12">
        <v>8</v>
      </c>
      <c r="L2882" s="13">
        <v>554</v>
      </c>
      <c r="M2882" s="14">
        <f>Table1[[#This Row],[Column1]]/100</f>
        <v>0.15</v>
      </c>
      <c r="N2882" s="13">
        <f>Table1[[#This Row],[Unit_Price]]*Table1[[#This Row],[Quantity]]*(1-Table1[[#This Row],[Discount_%]])</f>
        <v>3767.2</v>
      </c>
      <c r="O2882" s="13">
        <v>4264</v>
      </c>
      <c r="P2882" s="13">
        <f>Table1[[#This Row],[Revenue]]-Table1[[#This Row],[Cost]]</f>
        <v>-496.80000000000018</v>
      </c>
      <c r="Q2882" s="12" t="s">
        <v>47</v>
      </c>
      <c r="R2882" s="12" t="s">
        <v>50</v>
      </c>
      <c r="S2882" s="12" t="s">
        <v>56</v>
      </c>
      <c r="T2882" s="12">
        <v>4</v>
      </c>
      <c r="U2882" s="12">
        <v>15</v>
      </c>
      <c r="V2882" s="20" t="str">
        <f>TEXT(Table1[[#This Row],[Date]],"mmm-yyyy")</f>
        <v>Aug-2025</v>
      </c>
    </row>
    <row r="2883" spans="1:22" x14ac:dyDescent="0.2">
      <c r="A2883" s="11">
        <f t="shared" si="44"/>
        <v>45898</v>
      </c>
      <c r="B2883" s="12" t="s">
        <v>22</v>
      </c>
      <c r="C2883" s="12" t="str">
        <f>VLOOKUP(D2883, City_Mapping!A:B, 2, FALSE)</f>
        <v>UK</v>
      </c>
      <c r="D2883" s="12" t="s">
        <v>29</v>
      </c>
      <c r="E2883" s="12" t="s">
        <v>35</v>
      </c>
      <c r="F2883" s="12" t="s">
        <v>40</v>
      </c>
      <c r="G2883" s="12">
        <v>39002</v>
      </c>
      <c r="H2883" s="12" t="s">
        <v>41</v>
      </c>
      <c r="I2883" s="12" t="s">
        <v>45</v>
      </c>
      <c r="J2883" s="12">
        <v>130508</v>
      </c>
      <c r="K2883" s="12">
        <v>8</v>
      </c>
      <c r="L2883" s="13">
        <v>3712</v>
      </c>
      <c r="M2883" s="14">
        <f>Table1[[#This Row],[Column1]]/100</f>
        <v>0.2</v>
      </c>
      <c r="N2883" s="13">
        <f>Table1[[#This Row],[Unit_Price]]*Table1[[#This Row],[Quantity]]*(1-Table1[[#This Row],[Discount_%]])</f>
        <v>23756.800000000003</v>
      </c>
      <c r="O2883" s="13">
        <v>21992</v>
      </c>
      <c r="P2883" s="13">
        <f>Table1[[#This Row],[Revenue]]-Table1[[#This Row],[Cost]]</f>
        <v>1764.8000000000029</v>
      </c>
      <c r="Q2883" s="12" t="s">
        <v>48</v>
      </c>
      <c r="R2883" s="12" t="s">
        <v>51</v>
      </c>
      <c r="S2883" s="12" t="s">
        <v>55</v>
      </c>
      <c r="T2883" s="12">
        <v>2</v>
      </c>
      <c r="U2883" s="12">
        <v>20</v>
      </c>
      <c r="V2883" s="20" t="str">
        <f>TEXT(Table1[[#This Row],[Date]],"mmm-yyyy")</f>
        <v>Aug-2025</v>
      </c>
    </row>
    <row r="2884" spans="1:22" x14ac:dyDescent="0.2">
      <c r="A2884" s="11">
        <f t="shared" si="44"/>
        <v>45898</v>
      </c>
      <c r="B2884" s="12" t="s">
        <v>22</v>
      </c>
      <c r="C2884" s="12" t="str">
        <f>VLOOKUP(D2884, City_Mapping!A:B, 2, FALSE)</f>
        <v>UK</v>
      </c>
      <c r="D2884" s="12" t="s">
        <v>29</v>
      </c>
      <c r="E2884" s="12" t="s">
        <v>36</v>
      </c>
      <c r="F2884" s="12" t="s">
        <v>39</v>
      </c>
      <c r="G2884" s="12">
        <v>44723</v>
      </c>
      <c r="H2884" s="12" t="s">
        <v>41</v>
      </c>
      <c r="I2884" s="12" t="s">
        <v>43</v>
      </c>
      <c r="J2884" s="12">
        <v>973485</v>
      </c>
      <c r="K2884" s="12">
        <v>3</v>
      </c>
      <c r="L2884" s="13">
        <v>4669</v>
      </c>
      <c r="M2884" s="14">
        <f>Table1[[#This Row],[Column1]]/100</f>
        <v>0</v>
      </c>
      <c r="N2884" s="13">
        <f>Table1[[#This Row],[Unit_Price]]*Table1[[#This Row],[Quantity]]*(1-Table1[[#This Row],[Discount_%]])</f>
        <v>14007</v>
      </c>
      <c r="O2884" s="13">
        <v>13874</v>
      </c>
      <c r="P2884" s="13">
        <f>Table1[[#This Row],[Revenue]]-Table1[[#This Row],[Cost]]</f>
        <v>133</v>
      </c>
      <c r="Q2884" s="12" t="s">
        <v>48</v>
      </c>
      <c r="R2884" s="12" t="s">
        <v>51</v>
      </c>
      <c r="S2884" s="12" t="s">
        <v>56</v>
      </c>
      <c r="T2884" s="12">
        <v>2</v>
      </c>
      <c r="U2884" s="12">
        <v>0</v>
      </c>
      <c r="V2884" s="20" t="str">
        <f>TEXT(Table1[[#This Row],[Date]],"mmm-yyyy")</f>
        <v>Aug-2025</v>
      </c>
    </row>
    <row r="2885" spans="1:22" x14ac:dyDescent="0.2">
      <c r="A2885" s="11">
        <f t="shared" si="44"/>
        <v>45898</v>
      </c>
      <c r="B2885" s="12" t="s">
        <v>20</v>
      </c>
      <c r="C2885" s="12" t="str">
        <f>VLOOKUP(D2885, City_Mapping!A:B, 2, FALSE)</f>
        <v>USA</v>
      </c>
      <c r="D2885" s="12" t="s">
        <v>31</v>
      </c>
      <c r="E2885" s="12" t="s">
        <v>35</v>
      </c>
      <c r="F2885" s="12" t="s">
        <v>40</v>
      </c>
      <c r="G2885" s="12">
        <v>84314</v>
      </c>
      <c r="H2885" s="12" t="s">
        <v>41</v>
      </c>
      <c r="I2885" s="12" t="s">
        <v>45</v>
      </c>
      <c r="J2885" s="12">
        <v>862488</v>
      </c>
      <c r="K2885" s="12">
        <v>8</v>
      </c>
      <c r="L2885" s="13">
        <v>3706</v>
      </c>
      <c r="M2885" s="14">
        <f>Table1[[#This Row],[Column1]]/100</f>
        <v>0</v>
      </c>
      <c r="N2885" s="13">
        <f>Table1[[#This Row],[Unit_Price]]*Table1[[#This Row],[Quantity]]*(1-Table1[[#This Row],[Discount_%]])</f>
        <v>29648</v>
      </c>
      <c r="O2885" s="13">
        <v>20292</v>
      </c>
      <c r="P2885" s="13">
        <f>Table1[[#This Row],[Revenue]]-Table1[[#This Row],[Cost]]</f>
        <v>9356</v>
      </c>
      <c r="Q2885" s="12" t="s">
        <v>49</v>
      </c>
      <c r="R2885" s="12" t="s">
        <v>52</v>
      </c>
      <c r="S2885" s="12" t="s">
        <v>54</v>
      </c>
      <c r="T2885" s="12">
        <v>3</v>
      </c>
      <c r="U2885" s="12">
        <v>0</v>
      </c>
      <c r="V2885" s="20" t="str">
        <f>TEXT(Table1[[#This Row],[Date]],"mmm-yyyy")</f>
        <v>Aug-2025</v>
      </c>
    </row>
    <row r="2886" spans="1:22" x14ac:dyDescent="0.2">
      <c r="A2886" s="11">
        <f t="shared" si="44"/>
        <v>45898</v>
      </c>
      <c r="B2886" s="12" t="s">
        <v>21</v>
      </c>
      <c r="C2886" s="12" t="str">
        <f>VLOOKUP(D2886, City_Mapping!A:B, 2, FALSE)</f>
        <v>UAE</v>
      </c>
      <c r="D2886" s="12" t="s">
        <v>30</v>
      </c>
      <c r="E2886" s="12" t="s">
        <v>35</v>
      </c>
      <c r="F2886" s="12" t="s">
        <v>37</v>
      </c>
      <c r="G2886" s="12">
        <v>80085</v>
      </c>
      <c r="H2886" s="12" t="s">
        <v>42</v>
      </c>
      <c r="I2886" s="12" t="s">
        <v>43</v>
      </c>
      <c r="J2886" s="12">
        <v>607787</v>
      </c>
      <c r="K2886" s="12">
        <v>4</v>
      </c>
      <c r="L2886" s="13">
        <v>3455</v>
      </c>
      <c r="M2886" s="14">
        <f>Table1[[#This Row],[Column1]]/100</f>
        <v>0.1</v>
      </c>
      <c r="N2886" s="13">
        <f>Table1[[#This Row],[Unit_Price]]*Table1[[#This Row],[Quantity]]*(1-Table1[[#This Row],[Discount_%]])</f>
        <v>12438</v>
      </c>
      <c r="O2886" s="13">
        <v>20427</v>
      </c>
      <c r="P2886" s="13">
        <f>Table1[[#This Row],[Revenue]]-Table1[[#This Row],[Cost]]</f>
        <v>-7989</v>
      </c>
      <c r="Q2886" s="12" t="s">
        <v>48</v>
      </c>
      <c r="R2886" s="12" t="s">
        <v>52</v>
      </c>
      <c r="S2886" s="12" t="s">
        <v>54</v>
      </c>
      <c r="T2886" s="12">
        <v>4</v>
      </c>
      <c r="U2886" s="12">
        <v>10</v>
      </c>
      <c r="V2886" s="20" t="str">
        <f>TEXT(Table1[[#This Row],[Date]],"mmm-yyyy")</f>
        <v>Aug-2025</v>
      </c>
    </row>
    <row r="2887" spans="1:22" x14ac:dyDescent="0.2">
      <c r="A2887" s="11">
        <f t="shared" si="44"/>
        <v>45898</v>
      </c>
      <c r="B2887" s="12" t="s">
        <v>22</v>
      </c>
      <c r="C2887" s="12" t="str">
        <f>VLOOKUP(D2887, City_Mapping!A:B, 2, FALSE)</f>
        <v>USA</v>
      </c>
      <c r="D2887" s="12" t="s">
        <v>31</v>
      </c>
      <c r="E2887" s="12" t="s">
        <v>35</v>
      </c>
      <c r="F2887" s="12" t="s">
        <v>38</v>
      </c>
      <c r="G2887" s="12">
        <v>91399</v>
      </c>
      <c r="H2887" s="12" t="s">
        <v>42</v>
      </c>
      <c r="I2887" s="12" t="s">
        <v>43</v>
      </c>
      <c r="J2887" s="12">
        <v>544790</v>
      </c>
      <c r="K2887" s="12">
        <v>8</v>
      </c>
      <c r="L2887" s="13">
        <v>2444</v>
      </c>
      <c r="M2887" s="14">
        <f>Table1[[#This Row],[Column1]]/100</f>
        <v>0.1</v>
      </c>
      <c r="N2887" s="13">
        <f>Table1[[#This Row],[Unit_Price]]*Table1[[#This Row],[Quantity]]*(1-Table1[[#This Row],[Discount_%]])</f>
        <v>17596.8</v>
      </c>
      <c r="O2887" s="13">
        <v>3190</v>
      </c>
      <c r="P2887" s="13">
        <f>Table1[[#This Row],[Revenue]]-Table1[[#This Row],[Cost]]</f>
        <v>14406.8</v>
      </c>
      <c r="Q2887" s="12" t="s">
        <v>49</v>
      </c>
      <c r="R2887" s="12" t="s">
        <v>50</v>
      </c>
      <c r="S2887" s="12" t="s">
        <v>54</v>
      </c>
      <c r="T2887" s="12">
        <v>1</v>
      </c>
      <c r="U2887" s="12">
        <v>10</v>
      </c>
      <c r="V2887" s="20" t="str">
        <f>TEXT(Table1[[#This Row],[Date]],"mmm-yyyy")</f>
        <v>Aug-2025</v>
      </c>
    </row>
    <row r="2888" spans="1:22" x14ac:dyDescent="0.2">
      <c r="A2888" s="11">
        <f t="shared" si="44"/>
        <v>45898</v>
      </c>
      <c r="B2888" s="12" t="s">
        <v>21</v>
      </c>
      <c r="C2888" s="12" t="str">
        <f>VLOOKUP(D2888, City_Mapping!A:B, 2, FALSE)</f>
        <v>India</v>
      </c>
      <c r="D2888" s="12" t="s">
        <v>28</v>
      </c>
      <c r="E2888" s="12" t="s">
        <v>35</v>
      </c>
      <c r="F2888" s="12" t="s">
        <v>37</v>
      </c>
      <c r="G2888" s="12">
        <v>21809</v>
      </c>
      <c r="H2888" s="12" t="s">
        <v>41</v>
      </c>
      <c r="I2888" s="12" t="s">
        <v>43</v>
      </c>
      <c r="J2888" s="12">
        <v>424570</v>
      </c>
      <c r="K2888" s="12">
        <v>3</v>
      </c>
      <c r="L2888" s="13">
        <v>1141</v>
      </c>
      <c r="M2888" s="14">
        <f>Table1[[#This Row],[Column1]]/100</f>
        <v>0.2</v>
      </c>
      <c r="N2888" s="13">
        <f>Table1[[#This Row],[Unit_Price]]*Table1[[#This Row],[Quantity]]*(1-Table1[[#This Row],[Discount_%]])</f>
        <v>2738.4</v>
      </c>
      <c r="O2888" s="13">
        <v>6946</v>
      </c>
      <c r="P2888" s="13">
        <f>Table1[[#This Row],[Revenue]]-Table1[[#This Row],[Cost]]</f>
        <v>-4207.6000000000004</v>
      </c>
      <c r="Q2888" s="12" t="s">
        <v>47</v>
      </c>
      <c r="R2888" s="12" t="s">
        <v>50</v>
      </c>
      <c r="S2888" s="12" t="s">
        <v>55</v>
      </c>
      <c r="T2888" s="12">
        <v>4</v>
      </c>
      <c r="U2888" s="12">
        <v>20</v>
      </c>
      <c r="V2888" s="20" t="str">
        <f>TEXT(Table1[[#This Row],[Date]],"mmm-yyyy")</f>
        <v>Aug-2025</v>
      </c>
    </row>
    <row r="2889" spans="1:22" x14ac:dyDescent="0.2">
      <c r="A2889" s="11">
        <f t="shared" si="44"/>
        <v>45898</v>
      </c>
      <c r="B2889" s="12" t="s">
        <v>23</v>
      </c>
      <c r="C2889" s="12" t="str">
        <f>VLOOKUP(D2889, City_Mapping!A:B, 2, FALSE)</f>
        <v>UAE</v>
      </c>
      <c r="D2889" s="12" t="s">
        <v>30</v>
      </c>
      <c r="E2889" s="12" t="s">
        <v>35</v>
      </c>
      <c r="F2889" s="12" t="s">
        <v>39</v>
      </c>
      <c r="G2889" s="12">
        <v>68169</v>
      </c>
      <c r="H2889" s="12" t="s">
        <v>41</v>
      </c>
      <c r="I2889" s="12" t="s">
        <v>45</v>
      </c>
      <c r="J2889" s="12">
        <v>501740</v>
      </c>
      <c r="K2889" s="12">
        <v>3</v>
      </c>
      <c r="L2889" s="13">
        <v>561</v>
      </c>
      <c r="M2889" s="14">
        <f>Table1[[#This Row],[Column1]]/100</f>
        <v>0.1</v>
      </c>
      <c r="N2889" s="13">
        <f>Table1[[#This Row],[Unit_Price]]*Table1[[#This Row],[Quantity]]*(1-Table1[[#This Row],[Discount_%]])</f>
        <v>1514.7</v>
      </c>
      <c r="O2889" s="13">
        <v>27817</v>
      </c>
      <c r="P2889" s="13">
        <f>Table1[[#This Row],[Revenue]]-Table1[[#This Row],[Cost]]</f>
        <v>-26302.3</v>
      </c>
      <c r="Q2889" s="12" t="s">
        <v>48</v>
      </c>
      <c r="R2889" s="12" t="s">
        <v>51</v>
      </c>
      <c r="S2889" s="12" t="s">
        <v>56</v>
      </c>
      <c r="T2889" s="12">
        <v>3</v>
      </c>
      <c r="U2889" s="12">
        <v>10</v>
      </c>
      <c r="V2889" s="20" t="str">
        <f>TEXT(Table1[[#This Row],[Date]],"mmm-yyyy")</f>
        <v>Aug-2025</v>
      </c>
    </row>
    <row r="2890" spans="1:22" x14ac:dyDescent="0.2">
      <c r="A2890" s="11">
        <f t="shared" si="44"/>
        <v>45898</v>
      </c>
      <c r="B2890" s="12" t="s">
        <v>22</v>
      </c>
      <c r="C2890" s="12" t="str">
        <f>VLOOKUP(D2890, City_Mapping!A:B, 2, FALSE)</f>
        <v>India</v>
      </c>
      <c r="D2890" s="12" t="s">
        <v>28</v>
      </c>
      <c r="E2890" s="12" t="s">
        <v>36</v>
      </c>
      <c r="F2890" s="12" t="s">
        <v>37</v>
      </c>
      <c r="G2890" s="12">
        <v>18302</v>
      </c>
      <c r="H2890" s="12" t="s">
        <v>41</v>
      </c>
      <c r="I2890" s="12" t="s">
        <v>43</v>
      </c>
      <c r="J2890" s="12">
        <v>634359</v>
      </c>
      <c r="K2890" s="12">
        <v>1</v>
      </c>
      <c r="L2890" s="13">
        <v>1723</v>
      </c>
      <c r="M2890" s="14">
        <f>Table1[[#This Row],[Column1]]/100</f>
        <v>0.2</v>
      </c>
      <c r="N2890" s="13">
        <f>Table1[[#This Row],[Unit_Price]]*Table1[[#This Row],[Quantity]]*(1-Table1[[#This Row],[Discount_%]])</f>
        <v>1378.4</v>
      </c>
      <c r="O2890" s="13">
        <v>11761</v>
      </c>
      <c r="P2890" s="13">
        <f>Table1[[#This Row],[Revenue]]-Table1[[#This Row],[Cost]]</f>
        <v>-10382.6</v>
      </c>
      <c r="Q2890" s="12" t="s">
        <v>46</v>
      </c>
      <c r="R2890" s="12" t="s">
        <v>50</v>
      </c>
      <c r="S2890" s="12" t="s">
        <v>53</v>
      </c>
      <c r="T2890" s="12">
        <v>3</v>
      </c>
      <c r="U2890" s="12">
        <v>20</v>
      </c>
      <c r="V2890" s="20" t="str">
        <f>TEXT(Table1[[#This Row],[Date]],"mmm-yyyy")</f>
        <v>Aug-2025</v>
      </c>
    </row>
    <row r="2891" spans="1:22" x14ac:dyDescent="0.2">
      <c r="A2891" s="11">
        <f t="shared" si="44"/>
        <v>45898</v>
      </c>
      <c r="B2891" s="12" t="s">
        <v>20</v>
      </c>
      <c r="C2891" s="12" t="str">
        <f>VLOOKUP(D2891, City_Mapping!A:B, 2, FALSE)</f>
        <v>USA</v>
      </c>
      <c r="D2891" s="12" t="s">
        <v>31</v>
      </c>
      <c r="E2891" s="12" t="s">
        <v>34</v>
      </c>
      <c r="F2891" s="12" t="s">
        <v>38</v>
      </c>
      <c r="G2891" s="12">
        <v>18100</v>
      </c>
      <c r="H2891" s="12" t="s">
        <v>42</v>
      </c>
      <c r="I2891" s="12" t="s">
        <v>43</v>
      </c>
      <c r="J2891" s="12">
        <v>204613</v>
      </c>
      <c r="K2891" s="12">
        <v>8</v>
      </c>
      <c r="L2891" s="13">
        <v>3037</v>
      </c>
      <c r="M2891" s="14">
        <f>Table1[[#This Row],[Column1]]/100</f>
        <v>0</v>
      </c>
      <c r="N2891" s="13">
        <f>Table1[[#This Row],[Unit_Price]]*Table1[[#This Row],[Quantity]]*(1-Table1[[#This Row],[Discount_%]])</f>
        <v>24296</v>
      </c>
      <c r="O2891" s="13">
        <v>20888</v>
      </c>
      <c r="P2891" s="13">
        <f>Table1[[#This Row],[Revenue]]-Table1[[#This Row],[Cost]]</f>
        <v>3408</v>
      </c>
      <c r="Q2891" s="12" t="s">
        <v>49</v>
      </c>
      <c r="R2891" s="12" t="s">
        <v>52</v>
      </c>
      <c r="S2891" s="12" t="s">
        <v>56</v>
      </c>
      <c r="T2891" s="12">
        <v>4</v>
      </c>
      <c r="U2891" s="12">
        <v>0</v>
      </c>
      <c r="V2891" s="20" t="str">
        <f>TEXT(Table1[[#This Row],[Date]],"mmm-yyyy")</f>
        <v>Aug-2025</v>
      </c>
    </row>
    <row r="2892" spans="1:22" x14ac:dyDescent="0.2">
      <c r="A2892" s="11">
        <f t="shared" si="44"/>
        <v>45898</v>
      </c>
      <c r="B2892" s="12" t="s">
        <v>23</v>
      </c>
      <c r="C2892" s="12" t="str">
        <f>VLOOKUP(D2892, City_Mapping!A:B, 2, FALSE)</f>
        <v>UK</v>
      </c>
      <c r="D2892" s="12" t="s">
        <v>29</v>
      </c>
      <c r="E2892" s="12" t="s">
        <v>36</v>
      </c>
      <c r="F2892" s="12" t="s">
        <v>39</v>
      </c>
      <c r="G2892" s="12">
        <v>78447</v>
      </c>
      <c r="H2892" s="12" t="s">
        <v>42</v>
      </c>
      <c r="I2892" s="12" t="s">
        <v>43</v>
      </c>
      <c r="J2892" s="12">
        <v>927898</v>
      </c>
      <c r="K2892" s="12">
        <v>8</v>
      </c>
      <c r="L2892" s="13">
        <v>992</v>
      </c>
      <c r="M2892" s="14">
        <f>Table1[[#This Row],[Column1]]/100</f>
        <v>0.15</v>
      </c>
      <c r="N2892" s="13">
        <f>Table1[[#This Row],[Unit_Price]]*Table1[[#This Row],[Quantity]]*(1-Table1[[#This Row],[Discount_%]])</f>
        <v>6745.5999999999995</v>
      </c>
      <c r="O2892" s="13">
        <v>24690</v>
      </c>
      <c r="P2892" s="13">
        <f>Table1[[#This Row],[Revenue]]-Table1[[#This Row],[Cost]]</f>
        <v>-17944.400000000001</v>
      </c>
      <c r="Q2892" s="12" t="s">
        <v>46</v>
      </c>
      <c r="R2892" s="12" t="s">
        <v>50</v>
      </c>
      <c r="S2892" s="12" t="s">
        <v>56</v>
      </c>
      <c r="T2892" s="12">
        <v>3</v>
      </c>
      <c r="U2892" s="12">
        <v>15</v>
      </c>
      <c r="V2892" s="20" t="str">
        <f>TEXT(Table1[[#This Row],[Date]],"mmm-yyyy")</f>
        <v>Aug-2025</v>
      </c>
    </row>
    <row r="2893" spans="1:22" x14ac:dyDescent="0.2">
      <c r="A2893" s="11">
        <f t="shared" si="44"/>
        <v>45898</v>
      </c>
      <c r="B2893" s="12" t="s">
        <v>20</v>
      </c>
      <c r="C2893" s="12" t="str">
        <f>VLOOKUP(D2893, City_Mapping!A:B, 2, FALSE)</f>
        <v>India</v>
      </c>
      <c r="D2893" s="12" t="s">
        <v>28</v>
      </c>
      <c r="E2893" s="12" t="s">
        <v>36</v>
      </c>
      <c r="F2893" s="12" t="s">
        <v>37</v>
      </c>
      <c r="G2893" s="12">
        <v>87627</v>
      </c>
      <c r="H2893" s="12" t="s">
        <v>42</v>
      </c>
      <c r="I2893" s="12" t="s">
        <v>45</v>
      </c>
      <c r="J2893" s="12">
        <v>186132</v>
      </c>
      <c r="K2893" s="12">
        <v>9</v>
      </c>
      <c r="L2893" s="13">
        <v>1639</v>
      </c>
      <c r="M2893" s="14">
        <f>Table1[[#This Row],[Column1]]/100</f>
        <v>0.1</v>
      </c>
      <c r="N2893" s="13">
        <f>Table1[[#This Row],[Unit_Price]]*Table1[[#This Row],[Quantity]]*(1-Table1[[#This Row],[Discount_%]])</f>
        <v>13275.9</v>
      </c>
      <c r="O2893" s="13">
        <v>10494</v>
      </c>
      <c r="P2893" s="13">
        <f>Table1[[#This Row],[Revenue]]-Table1[[#This Row],[Cost]]</f>
        <v>2781.8999999999996</v>
      </c>
      <c r="Q2893" s="12" t="s">
        <v>47</v>
      </c>
      <c r="R2893" s="12" t="s">
        <v>52</v>
      </c>
      <c r="S2893" s="12" t="s">
        <v>53</v>
      </c>
      <c r="T2893" s="12">
        <v>2</v>
      </c>
      <c r="U2893" s="12">
        <v>10</v>
      </c>
      <c r="V2893" s="20" t="str">
        <f>TEXT(Table1[[#This Row],[Date]],"mmm-yyyy")</f>
        <v>Aug-2025</v>
      </c>
    </row>
    <row r="2894" spans="1:22" x14ac:dyDescent="0.2">
      <c r="A2894" s="11">
        <f t="shared" si="44"/>
        <v>45899</v>
      </c>
      <c r="B2894" s="12" t="s">
        <v>23</v>
      </c>
      <c r="C2894" s="12" t="str">
        <f>VLOOKUP(D2894, City_Mapping!A:B, 2, FALSE)</f>
        <v>UAE</v>
      </c>
      <c r="D2894" s="12" t="s">
        <v>30</v>
      </c>
      <c r="E2894" s="12" t="s">
        <v>36</v>
      </c>
      <c r="F2894" s="12" t="s">
        <v>38</v>
      </c>
      <c r="G2894" s="12">
        <v>84635</v>
      </c>
      <c r="H2894" s="12" t="s">
        <v>42</v>
      </c>
      <c r="I2894" s="12" t="s">
        <v>43</v>
      </c>
      <c r="J2894" s="12">
        <v>805454</v>
      </c>
      <c r="K2894" s="12">
        <v>6</v>
      </c>
      <c r="L2894" s="13">
        <v>1755</v>
      </c>
      <c r="M2894" s="14">
        <f>Table1[[#This Row],[Column1]]/100</f>
        <v>0.2</v>
      </c>
      <c r="N2894" s="13">
        <f>Table1[[#This Row],[Unit_Price]]*Table1[[#This Row],[Quantity]]*(1-Table1[[#This Row],[Discount_%]])</f>
        <v>8424</v>
      </c>
      <c r="O2894" s="13">
        <v>9981</v>
      </c>
      <c r="P2894" s="13">
        <f>Table1[[#This Row],[Revenue]]-Table1[[#This Row],[Cost]]</f>
        <v>-1557</v>
      </c>
      <c r="Q2894" s="12" t="s">
        <v>46</v>
      </c>
      <c r="R2894" s="12" t="s">
        <v>51</v>
      </c>
      <c r="S2894" s="12" t="s">
        <v>56</v>
      </c>
      <c r="T2894" s="12">
        <v>3</v>
      </c>
      <c r="U2894" s="12">
        <v>20</v>
      </c>
      <c r="V2894" s="20" t="str">
        <f>TEXT(Table1[[#This Row],[Date]],"mmm-yyyy")</f>
        <v>Aug-2025</v>
      </c>
    </row>
    <row r="2895" spans="1:22" x14ac:dyDescent="0.2">
      <c r="A2895" s="11">
        <f t="shared" ref="A2895:A2958" si="45">A2883+1</f>
        <v>45899</v>
      </c>
      <c r="B2895" s="12" t="s">
        <v>22</v>
      </c>
      <c r="C2895" s="12" t="str">
        <f>VLOOKUP(D2895, City_Mapping!A:B, 2, FALSE)</f>
        <v>UAE</v>
      </c>
      <c r="D2895" s="12" t="s">
        <v>30</v>
      </c>
      <c r="E2895" s="12" t="s">
        <v>34</v>
      </c>
      <c r="F2895" s="12" t="s">
        <v>38</v>
      </c>
      <c r="G2895" s="12">
        <v>65020</v>
      </c>
      <c r="H2895" s="12" t="s">
        <v>42</v>
      </c>
      <c r="I2895" s="12" t="s">
        <v>44</v>
      </c>
      <c r="J2895" s="12">
        <v>223515</v>
      </c>
      <c r="K2895" s="12">
        <v>2</v>
      </c>
      <c r="L2895" s="13">
        <v>2995</v>
      </c>
      <c r="M2895" s="14">
        <f>Table1[[#This Row],[Column1]]/100</f>
        <v>0.1</v>
      </c>
      <c r="N2895" s="13">
        <f>Table1[[#This Row],[Unit_Price]]*Table1[[#This Row],[Quantity]]*(1-Table1[[#This Row],[Discount_%]])</f>
        <v>5391</v>
      </c>
      <c r="O2895" s="13">
        <v>25498</v>
      </c>
      <c r="P2895" s="13">
        <f>Table1[[#This Row],[Revenue]]-Table1[[#This Row],[Cost]]</f>
        <v>-20107</v>
      </c>
      <c r="Q2895" s="12" t="s">
        <v>46</v>
      </c>
      <c r="R2895" s="12" t="s">
        <v>50</v>
      </c>
      <c r="S2895" s="12" t="s">
        <v>54</v>
      </c>
      <c r="T2895" s="12">
        <v>1</v>
      </c>
      <c r="U2895" s="12">
        <v>10</v>
      </c>
      <c r="V2895" s="20" t="str">
        <f>TEXT(Table1[[#This Row],[Date]],"mmm-yyyy")</f>
        <v>Aug-2025</v>
      </c>
    </row>
    <row r="2896" spans="1:22" x14ac:dyDescent="0.2">
      <c r="A2896" s="11">
        <f t="shared" si="45"/>
        <v>45899</v>
      </c>
      <c r="B2896" s="12" t="s">
        <v>20</v>
      </c>
      <c r="C2896" s="12" t="str">
        <f>VLOOKUP(D2896, City_Mapping!A:B, 2, FALSE)</f>
        <v>India</v>
      </c>
      <c r="D2896" s="12" t="s">
        <v>28</v>
      </c>
      <c r="E2896" s="12" t="s">
        <v>34</v>
      </c>
      <c r="F2896" s="12" t="s">
        <v>40</v>
      </c>
      <c r="G2896" s="12">
        <v>15663</v>
      </c>
      <c r="H2896" s="12" t="s">
        <v>41</v>
      </c>
      <c r="I2896" s="12" t="s">
        <v>45</v>
      </c>
      <c r="J2896" s="12">
        <v>568533</v>
      </c>
      <c r="K2896" s="12">
        <v>1</v>
      </c>
      <c r="L2896" s="13">
        <v>3785</v>
      </c>
      <c r="M2896" s="14">
        <f>Table1[[#This Row],[Column1]]/100</f>
        <v>0.1</v>
      </c>
      <c r="N2896" s="13">
        <f>Table1[[#This Row],[Unit_Price]]*Table1[[#This Row],[Quantity]]*(1-Table1[[#This Row],[Discount_%]])</f>
        <v>3406.5</v>
      </c>
      <c r="O2896" s="13">
        <v>12491</v>
      </c>
      <c r="P2896" s="13">
        <f>Table1[[#This Row],[Revenue]]-Table1[[#This Row],[Cost]]</f>
        <v>-9084.5</v>
      </c>
      <c r="Q2896" s="12" t="s">
        <v>48</v>
      </c>
      <c r="R2896" s="12" t="s">
        <v>52</v>
      </c>
      <c r="S2896" s="12" t="s">
        <v>53</v>
      </c>
      <c r="T2896" s="12">
        <v>2</v>
      </c>
      <c r="U2896" s="12">
        <v>10</v>
      </c>
      <c r="V2896" s="20" t="str">
        <f>TEXT(Table1[[#This Row],[Date]],"mmm-yyyy")</f>
        <v>Aug-2025</v>
      </c>
    </row>
    <row r="2897" spans="1:22" x14ac:dyDescent="0.2">
      <c r="A2897" s="11">
        <f t="shared" si="45"/>
        <v>45899</v>
      </c>
      <c r="B2897" s="12" t="s">
        <v>20</v>
      </c>
      <c r="C2897" s="12" t="str">
        <f>VLOOKUP(D2897, City_Mapping!A:B, 2, FALSE)</f>
        <v>UAE</v>
      </c>
      <c r="D2897" s="12" t="s">
        <v>30</v>
      </c>
      <c r="E2897" s="12" t="s">
        <v>34</v>
      </c>
      <c r="F2897" s="12" t="s">
        <v>37</v>
      </c>
      <c r="G2897" s="12">
        <v>54649</v>
      </c>
      <c r="H2897" s="12" t="s">
        <v>41</v>
      </c>
      <c r="I2897" s="12" t="s">
        <v>44</v>
      </c>
      <c r="J2897" s="12">
        <v>926671</v>
      </c>
      <c r="K2897" s="12">
        <v>8</v>
      </c>
      <c r="L2897" s="13">
        <v>2755</v>
      </c>
      <c r="M2897" s="14">
        <f>Table1[[#This Row],[Column1]]/100</f>
        <v>0.05</v>
      </c>
      <c r="N2897" s="13">
        <f>Table1[[#This Row],[Unit_Price]]*Table1[[#This Row],[Quantity]]*(1-Table1[[#This Row],[Discount_%]])</f>
        <v>20938</v>
      </c>
      <c r="O2897" s="13">
        <v>8964</v>
      </c>
      <c r="P2897" s="13">
        <f>Table1[[#This Row],[Revenue]]-Table1[[#This Row],[Cost]]</f>
        <v>11974</v>
      </c>
      <c r="Q2897" s="12" t="s">
        <v>46</v>
      </c>
      <c r="R2897" s="12" t="s">
        <v>50</v>
      </c>
      <c r="S2897" s="12" t="s">
        <v>56</v>
      </c>
      <c r="T2897" s="12">
        <v>5</v>
      </c>
      <c r="U2897" s="12">
        <v>5</v>
      </c>
      <c r="V2897" s="20" t="str">
        <f>TEXT(Table1[[#This Row],[Date]],"mmm-yyyy")</f>
        <v>Aug-2025</v>
      </c>
    </row>
    <row r="2898" spans="1:22" x14ac:dyDescent="0.2">
      <c r="A2898" s="11">
        <f t="shared" si="45"/>
        <v>45899</v>
      </c>
      <c r="B2898" s="12" t="s">
        <v>23</v>
      </c>
      <c r="C2898" s="12" t="str">
        <f>VLOOKUP(D2898, City_Mapping!A:B, 2, FALSE)</f>
        <v>UK</v>
      </c>
      <c r="D2898" s="12" t="s">
        <v>29</v>
      </c>
      <c r="E2898" s="12" t="s">
        <v>36</v>
      </c>
      <c r="F2898" s="12" t="s">
        <v>39</v>
      </c>
      <c r="G2898" s="12">
        <v>57136</v>
      </c>
      <c r="H2898" s="12" t="s">
        <v>41</v>
      </c>
      <c r="I2898" s="12" t="s">
        <v>43</v>
      </c>
      <c r="J2898" s="12">
        <v>278632</v>
      </c>
      <c r="K2898" s="12">
        <v>4</v>
      </c>
      <c r="L2898" s="13">
        <v>1501</v>
      </c>
      <c r="M2898" s="14">
        <f>Table1[[#This Row],[Column1]]/100</f>
        <v>0</v>
      </c>
      <c r="N2898" s="13">
        <f>Table1[[#This Row],[Unit_Price]]*Table1[[#This Row],[Quantity]]*(1-Table1[[#This Row],[Discount_%]])</f>
        <v>6004</v>
      </c>
      <c r="O2898" s="13">
        <v>2964</v>
      </c>
      <c r="P2898" s="13">
        <f>Table1[[#This Row],[Revenue]]-Table1[[#This Row],[Cost]]</f>
        <v>3040</v>
      </c>
      <c r="Q2898" s="12" t="s">
        <v>46</v>
      </c>
      <c r="R2898" s="12" t="s">
        <v>52</v>
      </c>
      <c r="S2898" s="12" t="s">
        <v>53</v>
      </c>
      <c r="T2898" s="12">
        <v>2</v>
      </c>
      <c r="U2898" s="12">
        <v>0</v>
      </c>
      <c r="V2898" s="20" t="str">
        <f>TEXT(Table1[[#This Row],[Date]],"mmm-yyyy")</f>
        <v>Aug-2025</v>
      </c>
    </row>
    <row r="2899" spans="1:22" x14ac:dyDescent="0.2">
      <c r="A2899" s="11">
        <f t="shared" si="45"/>
        <v>45899</v>
      </c>
      <c r="B2899" s="12" t="s">
        <v>20</v>
      </c>
      <c r="C2899" s="12" t="str">
        <f>VLOOKUP(D2899, City_Mapping!A:B, 2, FALSE)</f>
        <v>UK</v>
      </c>
      <c r="D2899" s="12" t="s">
        <v>29</v>
      </c>
      <c r="E2899" s="12" t="s">
        <v>34</v>
      </c>
      <c r="F2899" s="12" t="s">
        <v>40</v>
      </c>
      <c r="G2899" s="12">
        <v>46104</v>
      </c>
      <c r="H2899" s="12" t="s">
        <v>41</v>
      </c>
      <c r="I2899" s="12" t="s">
        <v>45</v>
      </c>
      <c r="J2899" s="12">
        <v>670212</v>
      </c>
      <c r="K2899" s="12">
        <v>7</v>
      </c>
      <c r="L2899" s="13">
        <v>1625</v>
      </c>
      <c r="M2899" s="14">
        <f>Table1[[#This Row],[Column1]]/100</f>
        <v>0.1</v>
      </c>
      <c r="N2899" s="13">
        <f>Table1[[#This Row],[Unit_Price]]*Table1[[#This Row],[Quantity]]*(1-Table1[[#This Row],[Discount_%]])</f>
        <v>10237.5</v>
      </c>
      <c r="O2899" s="13">
        <v>25992</v>
      </c>
      <c r="P2899" s="13">
        <f>Table1[[#This Row],[Revenue]]-Table1[[#This Row],[Cost]]</f>
        <v>-15754.5</v>
      </c>
      <c r="Q2899" s="12" t="s">
        <v>47</v>
      </c>
      <c r="R2899" s="12" t="s">
        <v>52</v>
      </c>
      <c r="S2899" s="12" t="s">
        <v>53</v>
      </c>
      <c r="T2899" s="12">
        <v>2</v>
      </c>
      <c r="U2899" s="12">
        <v>10</v>
      </c>
      <c r="V2899" s="20" t="str">
        <f>TEXT(Table1[[#This Row],[Date]],"mmm-yyyy")</f>
        <v>Aug-2025</v>
      </c>
    </row>
    <row r="2900" spans="1:22" x14ac:dyDescent="0.2">
      <c r="A2900" s="11">
        <f t="shared" si="45"/>
        <v>45899</v>
      </c>
      <c r="B2900" s="12" t="s">
        <v>23</v>
      </c>
      <c r="C2900" s="12" t="str">
        <f>VLOOKUP(D2900, City_Mapping!A:B, 2, FALSE)</f>
        <v>UAE</v>
      </c>
      <c r="D2900" s="12" t="s">
        <v>30</v>
      </c>
      <c r="E2900" s="12" t="s">
        <v>35</v>
      </c>
      <c r="F2900" s="12" t="s">
        <v>37</v>
      </c>
      <c r="G2900" s="12">
        <v>49137</v>
      </c>
      <c r="H2900" s="12" t="s">
        <v>42</v>
      </c>
      <c r="I2900" s="12" t="s">
        <v>45</v>
      </c>
      <c r="J2900" s="12">
        <v>994662</v>
      </c>
      <c r="K2900" s="12">
        <v>4</v>
      </c>
      <c r="L2900" s="13">
        <v>4381</v>
      </c>
      <c r="M2900" s="14">
        <f>Table1[[#This Row],[Column1]]/100</f>
        <v>0.15</v>
      </c>
      <c r="N2900" s="13">
        <f>Table1[[#This Row],[Unit_Price]]*Table1[[#This Row],[Quantity]]*(1-Table1[[#This Row],[Discount_%]])</f>
        <v>14895.4</v>
      </c>
      <c r="O2900" s="13">
        <v>28848</v>
      </c>
      <c r="P2900" s="13">
        <f>Table1[[#This Row],[Revenue]]-Table1[[#This Row],[Cost]]</f>
        <v>-13952.6</v>
      </c>
      <c r="Q2900" s="12" t="s">
        <v>46</v>
      </c>
      <c r="R2900" s="12" t="s">
        <v>52</v>
      </c>
      <c r="S2900" s="12" t="s">
        <v>55</v>
      </c>
      <c r="T2900" s="12">
        <v>2</v>
      </c>
      <c r="U2900" s="12">
        <v>15</v>
      </c>
      <c r="V2900" s="20" t="str">
        <f>TEXT(Table1[[#This Row],[Date]],"mmm-yyyy")</f>
        <v>Aug-2025</v>
      </c>
    </row>
    <row r="2901" spans="1:22" x14ac:dyDescent="0.2">
      <c r="A2901" s="11">
        <f t="shared" si="45"/>
        <v>45899</v>
      </c>
      <c r="B2901" s="12" t="s">
        <v>23</v>
      </c>
      <c r="C2901" s="12" t="str">
        <f>VLOOKUP(D2901, City_Mapping!A:B, 2, FALSE)</f>
        <v>India</v>
      </c>
      <c r="D2901" s="12" t="s">
        <v>28</v>
      </c>
      <c r="E2901" s="12" t="s">
        <v>34</v>
      </c>
      <c r="F2901" s="12" t="s">
        <v>37</v>
      </c>
      <c r="G2901" s="12">
        <v>12534</v>
      </c>
      <c r="H2901" s="12" t="s">
        <v>42</v>
      </c>
      <c r="I2901" s="12" t="s">
        <v>43</v>
      </c>
      <c r="J2901" s="12">
        <v>323447</v>
      </c>
      <c r="K2901" s="12">
        <v>1</v>
      </c>
      <c r="L2901" s="13">
        <v>4605</v>
      </c>
      <c r="M2901" s="14">
        <f>Table1[[#This Row],[Column1]]/100</f>
        <v>0.05</v>
      </c>
      <c r="N2901" s="13">
        <f>Table1[[#This Row],[Unit_Price]]*Table1[[#This Row],[Quantity]]*(1-Table1[[#This Row],[Discount_%]])</f>
        <v>4374.75</v>
      </c>
      <c r="O2901" s="13">
        <v>2344</v>
      </c>
      <c r="P2901" s="13">
        <f>Table1[[#This Row],[Revenue]]-Table1[[#This Row],[Cost]]</f>
        <v>2030.75</v>
      </c>
      <c r="Q2901" s="12" t="s">
        <v>49</v>
      </c>
      <c r="R2901" s="12" t="s">
        <v>50</v>
      </c>
      <c r="S2901" s="12" t="s">
        <v>53</v>
      </c>
      <c r="T2901" s="12">
        <v>4</v>
      </c>
      <c r="U2901" s="12">
        <v>5</v>
      </c>
      <c r="V2901" s="20" t="str">
        <f>TEXT(Table1[[#This Row],[Date]],"mmm-yyyy")</f>
        <v>Aug-2025</v>
      </c>
    </row>
    <row r="2902" spans="1:22" x14ac:dyDescent="0.2">
      <c r="A2902" s="11">
        <f t="shared" si="45"/>
        <v>45899</v>
      </c>
      <c r="B2902" s="12" t="s">
        <v>23</v>
      </c>
      <c r="C2902" s="12" t="str">
        <f>VLOOKUP(D2902, City_Mapping!A:B, 2, FALSE)</f>
        <v>USA</v>
      </c>
      <c r="D2902" s="12" t="s">
        <v>31</v>
      </c>
      <c r="E2902" s="12" t="s">
        <v>36</v>
      </c>
      <c r="F2902" s="12" t="s">
        <v>39</v>
      </c>
      <c r="G2902" s="12">
        <v>77762</v>
      </c>
      <c r="H2902" s="12" t="s">
        <v>41</v>
      </c>
      <c r="I2902" s="12" t="s">
        <v>44</v>
      </c>
      <c r="J2902" s="12">
        <v>149264</v>
      </c>
      <c r="K2902" s="12">
        <v>8</v>
      </c>
      <c r="L2902" s="13">
        <v>4044</v>
      </c>
      <c r="M2902" s="14">
        <f>Table1[[#This Row],[Column1]]/100</f>
        <v>0.2</v>
      </c>
      <c r="N2902" s="13">
        <f>Table1[[#This Row],[Unit_Price]]*Table1[[#This Row],[Quantity]]*(1-Table1[[#This Row],[Discount_%]])</f>
        <v>25881.600000000002</v>
      </c>
      <c r="O2902" s="13">
        <v>3737</v>
      </c>
      <c r="P2902" s="13">
        <f>Table1[[#This Row],[Revenue]]-Table1[[#This Row],[Cost]]</f>
        <v>22144.600000000002</v>
      </c>
      <c r="Q2902" s="12" t="s">
        <v>46</v>
      </c>
      <c r="R2902" s="12" t="s">
        <v>52</v>
      </c>
      <c r="S2902" s="12" t="s">
        <v>53</v>
      </c>
      <c r="T2902" s="12">
        <v>5</v>
      </c>
      <c r="U2902" s="12">
        <v>20</v>
      </c>
      <c r="V2902" s="20" t="str">
        <f>TEXT(Table1[[#This Row],[Date]],"mmm-yyyy")</f>
        <v>Aug-2025</v>
      </c>
    </row>
    <row r="2903" spans="1:22" x14ac:dyDescent="0.2">
      <c r="A2903" s="11">
        <f t="shared" si="45"/>
        <v>45899</v>
      </c>
      <c r="B2903" s="12" t="s">
        <v>23</v>
      </c>
      <c r="C2903" s="12" t="str">
        <f>VLOOKUP(D2903, City_Mapping!A:B, 2, FALSE)</f>
        <v>UAE</v>
      </c>
      <c r="D2903" s="12" t="s">
        <v>30</v>
      </c>
      <c r="E2903" s="12" t="s">
        <v>36</v>
      </c>
      <c r="F2903" s="12" t="s">
        <v>40</v>
      </c>
      <c r="G2903" s="12">
        <v>62445</v>
      </c>
      <c r="H2903" s="12" t="s">
        <v>42</v>
      </c>
      <c r="I2903" s="12" t="s">
        <v>45</v>
      </c>
      <c r="J2903" s="12">
        <v>167799</v>
      </c>
      <c r="K2903" s="12">
        <v>9</v>
      </c>
      <c r="L2903" s="13">
        <v>1646</v>
      </c>
      <c r="M2903" s="14">
        <f>Table1[[#This Row],[Column1]]/100</f>
        <v>0.2</v>
      </c>
      <c r="N2903" s="13">
        <f>Table1[[#This Row],[Unit_Price]]*Table1[[#This Row],[Quantity]]*(1-Table1[[#This Row],[Discount_%]])</f>
        <v>11851.2</v>
      </c>
      <c r="O2903" s="13">
        <v>27991</v>
      </c>
      <c r="P2903" s="13">
        <f>Table1[[#This Row],[Revenue]]-Table1[[#This Row],[Cost]]</f>
        <v>-16139.8</v>
      </c>
      <c r="Q2903" s="12" t="s">
        <v>49</v>
      </c>
      <c r="R2903" s="12" t="s">
        <v>50</v>
      </c>
      <c r="S2903" s="12" t="s">
        <v>55</v>
      </c>
      <c r="T2903" s="12">
        <v>1</v>
      </c>
      <c r="U2903" s="12">
        <v>20</v>
      </c>
      <c r="V2903" s="20" t="str">
        <f>TEXT(Table1[[#This Row],[Date]],"mmm-yyyy")</f>
        <v>Aug-2025</v>
      </c>
    </row>
    <row r="2904" spans="1:22" x14ac:dyDescent="0.2">
      <c r="A2904" s="11">
        <f t="shared" si="45"/>
        <v>45899</v>
      </c>
      <c r="B2904" s="12" t="s">
        <v>22</v>
      </c>
      <c r="C2904" s="12" t="str">
        <f>VLOOKUP(D2904, City_Mapping!A:B, 2, FALSE)</f>
        <v>UAE</v>
      </c>
      <c r="D2904" s="12" t="s">
        <v>30</v>
      </c>
      <c r="E2904" s="12" t="s">
        <v>35</v>
      </c>
      <c r="F2904" s="12" t="s">
        <v>40</v>
      </c>
      <c r="G2904" s="12">
        <v>19585</v>
      </c>
      <c r="H2904" s="12" t="s">
        <v>41</v>
      </c>
      <c r="I2904" s="12" t="s">
        <v>45</v>
      </c>
      <c r="J2904" s="12">
        <v>321610</v>
      </c>
      <c r="K2904" s="12">
        <v>9</v>
      </c>
      <c r="L2904" s="13">
        <v>1286</v>
      </c>
      <c r="M2904" s="14">
        <f>Table1[[#This Row],[Column1]]/100</f>
        <v>0.15</v>
      </c>
      <c r="N2904" s="13">
        <f>Table1[[#This Row],[Unit_Price]]*Table1[[#This Row],[Quantity]]*(1-Table1[[#This Row],[Discount_%]])</f>
        <v>9837.9</v>
      </c>
      <c r="O2904" s="13">
        <v>20029</v>
      </c>
      <c r="P2904" s="13">
        <f>Table1[[#This Row],[Revenue]]-Table1[[#This Row],[Cost]]</f>
        <v>-10191.1</v>
      </c>
      <c r="Q2904" s="12" t="s">
        <v>48</v>
      </c>
      <c r="R2904" s="12" t="s">
        <v>52</v>
      </c>
      <c r="S2904" s="12" t="s">
        <v>55</v>
      </c>
      <c r="T2904" s="12">
        <v>2</v>
      </c>
      <c r="U2904" s="12">
        <v>15</v>
      </c>
      <c r="V2904" s="20" t="str">
        <f>TEXT(Table1[[#This Row],[Date]],"mmm-yyyy")</f>
        <v>Aug-2025</v>
      </c>
    </row>
    <row r="2905" spans="1:22" x14ac:dyDescent="0.2">
      <c r="A2905" s="11">
        <f t="shared" si="45"/>
        <v>45899</v>
      </c>
      <c r="B2905" s="12" t="s">
        <v>23</v>
      </c>
      <c r="C2905" s="12" t="str">
        <f>VLOOKUP(D2905, City_Mapping!A:B, 2, FALSE)</f>
        <v>UAE</v>
      </c>
      <c r="D2905" s="12" t="s">
        <v>30</v>
      </c>
      <c r="E2905" s="12" t="s">
        <v>34</v>
      </c>
      <c r="F2905" s="12" t="s">
        <v>39</v>
      </c>
      <c r="G2905" s="12">
        <v>86438</v>
      </c>
      <c r="H2905" s="12" t="s">
        <v>42</v>
      </c>
      <c r="I2905" s="12" t="s">
        <v>45</v>
      </c>
      <c r="J2905" s="12">
        <v>138022</v>
      </c>
      <c r="K2905" s="12">
        <v>9</v>
      </c>
      <c r="L2905" s="13">
        <v>2551</v>
      </c>
      <c r="M2905" s="14">
        <f>Table1[[#This Row],[Column1]]/100</f>
        <v>0.15</v>
      </c>
      <c r="N2905" s="13">
        <f>Table1[[#This Row],[Unit_Price]]*Table1[[#This Row],[Quantity]]*(1-Table1[[#This Row],[Discount_%]])</f>
        <v>19515.149999999998</v>
      </c>
      <c r="O2905" s="13">
        <v>11799</v>
      </c>
      <c r="P2905" s="13">
        <f>Table1[[#This Row],[Revenue]]-Table1[[#This Row],[Cost]]</f>
        <v>7716.1499999999978</v>
      </c>
      <c r="Q2905" s="12" t="s">
        <v>49</v>
      </c>
      <c r="R2905" s="12" t="s">
        <v>52</v>
      </c>
      <c r="S2905" s="12" t="s">
        <v>54</v>
      </c>
      <c r="T2905" s="12">
        <v>4</v>
      </c>
      <c r="U2905" s="12">
        <v>15</v>
      </c>
      <c r="V2905" s="20" t="str">
        <f>TEXT(Table1[[#This Row],[Date]],"mmm-yyyy")</f>
        <v>Aug-2025</v>
      </c>
    </row>
    <row r="2906" spans="1:22" x14ac:dyDescent="0.2">
      <c r="A2906" s="11">
        <f t="shared" si="45"/>
        <v>45900</v>
      </c>
      <c r="B2906" s="12" t="s">
        <v>21</v>
      </c>
      <c r="C2906" s="12" t="str">
        <f>VLOOKUP(D2906, City_Mapping!A:B, 2, FALSE)</f>
        <v>UAE</v>
      </c>
      <c r="D2906" s="12" t="s">
        <v>30</v>
      </c>
      <c r="E2906" s="12" t="s">
        <v>34</v>
      </c>
      <c r="F2906" s="12" t="s">
        <v>40</v>
      </c>
      <c r="G2906" s="12">
        <v>46392</v>
      </c>
      <c r="H2906" s="12" t="s">
        <v>42</v>
      </c>
      <c r="I2906" s="12" t="s">
        <v>45</v>
      </c>
      <c r="J2906" s="12">
        <v>453322</v>
      </c>
      <c r="K2906" s="12">
        <v>4</v>
      </c>
      <c r="L2906" s="13">
        <v>758</v>
      </c>
      <c r="M2906" s="14">
        <f>Table1[[#This Row],[Column1]]/100</f>
        <v>0</v>
      </c>
      <c r="N2906" s="13">
        <f>Table1[[#This Row],[Unit_Price]]*Table1[[#This Row],[Quantity]]*(1-Table1[[#This Row],[Discount_%]])</f>
        <v>3032</v>
      </c>
      <c r="O2906" s="13">
        <v>18188</v>
      </c>
      <c r="P2906" s="13">
        <f>Table1[[#This Row],[Revenue]]-Table1[[#This Row],[Cost]]</f>
        <v>-15156</v>
      </c>
      <c r="Q2906" s="12" t="s">
        <v>49</v>
      </c>
      <c r="R2906" s="12" t="s">
        <v>50</v>
      </c>
      <c r="S2906" s="12" t="s">
        <v>54</v>
      </c>
      <c r="T2906" s="12">
        <v>3</v>
      </c>
      <c r="U2906" s="12">
        <v>0</v>
      </c>
      <c r="V2906" s="20" t="str">
        <f>TEXT(Table1[[#This Row],[Date]],"mmm-yyyy")</f>
        <v>Aug-2025</v>
      </c>
    </row>
    <row r="2907" spans="1:22" x14ac:dyDescent="0.2">
      <c r="A2907" s="11">
        <f t="shared" si="45"/>
        <v>45900</v>
      </c>
      <c r="B2907" s="12" t="s">
        <v>20</v>
      </c>
      <c r="C2907" s="12" t="str">
        <f>VLOOKUP(D2907, City_Mapping!A:B, 2, FALSE)</f>
        <v>India</v>
      </c>
      <c r="D2907" s="12" t="s">
        <v>28</v>
      </c>
      <c r="E2907" s="12" t="s">
        <v>35</v>
      </c>
      <c r="F2907" s="12" t="s">
        <v>38</v>
      </c>
      <c r="G2907" s="12">
        <v>94267</v>
      </c>
      <c r="H2907" s="12" t="s">
        <v>41</v>
      </c>
      <c r="I2907" s="12" t="s">
        <v>45</v>
      </c>
      <c r="J2907" s="12">
        <v>790939</v>
      </c>
      <c r="K2907" s="12">
        <v>9</v>
      </c>
      <c r="L2907" s="13">
        <v>4349</v>
      </c>
      <c r="M2907" s="14">
        <f>Table1[[#This Row],[Column1]]/100</f>
        <v>0.15</v>
      </c>
      <c r="N2907" s="13">
        <f>Table1[[#This Row],[Unit_Price]]*Table1[[#This Row],[Quantity]]*(1-Table1[[#This Row],[Discount_%]])</f>
        <v>33269.85</v>
      </c>
      <c r="O2907" s="13">
        <v>11957</v>
      </c>
      <c r="P2907" s="13">
        <f>Table1[[#This Row],[Revenue]]-Table1[[#This Row],[Cost]]</f>
        <v>21312.85</v>
      </c>
      <c r="Q2907" s="12" t="s">
        <v>48</v>
      </c>
      <c r="R2907" s="12" t="s">
        <v>50</v>
      </c>
      <c r="S2907" s="12" t="s">
        <v>53</v>
      </c>
      <c r="T2907" s="12">
        <v>5</v>
      </c>
      <c r="U2907" s="12">
        <v>15</v>
      </c>
      <c r="V2907" s="20" t="str">
        <f>TEXT(Table1[[#This Row],[Date]],"mmm-yyyy")</f>
        <v>Aug-2025</v>
      </c>
    </row>
    <row r="2908" spans="1:22" x14ac:dyDescent="0.2">
      <c r="A2908" s="11">
        <f t="shared" si="45"/>
        <v>45900</v>
      </c>
      <c r="B2908" s="12" t="s">
        <v>21</v>
      </c>
      <c r="C2908" s="12" t="str">
        <f>VLOOKUP(D2908, City_Mapping!A:B, 2, FALSE)</f>
        <v>USA</v>
      </c>
      <c r="D2908" s="12" t="s">
        <v>31</v>
      </c>
      <c r="E2908" s="12" t="s">
        <v>36</v>
      </c>
      <c r="F2908" s="12" t="s">
        <v>39</v>
      </c>
      <c r="G2908" s="12">
        <v>93324</v>
      </c>
      <c r="H2908" s="12" t="s">
        <v>41</v>
      </c>
      <c r="I2908" s="12" t="s">
        <v>43</v>
      </c>
      <c r="J2908" s="12">
        <v>374715</v>
      </c>
      <c r="K2908" s="12">
        <v>4</v>
      </c>
      <c r="L2908" s="13">
        <v>1215</v>
      </c>
      <c r="M2908" s="14">
        <f>Table1[[#This Row],[Column1]]/100</f>
        <v>0.2</v>
      </c>
      <c r="N2908" s="13">
        <f>Table1[[#This Row],[Unit_Price]]*Table1[[#This Row],[Quantity]]*(1-Table1[[#This Row],[Discount_%]])</f>
        <v>3888</v>
      </c>
      <c r="O2908" s="13">
        <v>9021</v>
      </c>
      <c r="P2908" s="13">
        <f>Table1[[#This Row],[Revenue]]-Table1[[#This Row],[Cost]]</f>
        <v>-5133</v>
      </c>
      <c r="Q2908" s="12" t="s">
        <v>48</v>
      </c>
      <c r="R2908" s="12" t="s">
        <v>50</v>
      </c>
      <c r="S2908" s="12" t="s">
        <v>55</v>
      </c>
      <c r="T2908" s="12">
        <v>1</v>
      </c>
      <c r="U2908" s="12">
        <v>20</v>
      </c>
      <c r="V2908" s="20" t="str">
        <f>TEXT(Table1[[#This Row],[Date]],"mmm-yyyy")</f>
        <v>Aug-2025</v>
      </c>
    </row>
    <row r="2909" spans="1:22" x14ac:dyDescent="0.2">
      <c r="A2909" s="11">
        <f t="shared" si="45"/>
        <v>45900</v>
      </c>
      <c r="B2909" s="12" t="s">
        <v>22</v>
      </c>
      <c r="C2909" s="12" t="str">
        <f>VLOOKUP(D2909, City_Mapping!A:B, 2, FALSE)</f>
        <v>USA</v>
      </c>
      <c r="D2909" s="12" t="s">
        <v>31</v>
      </c>
      <c r="E2909" s="12" t="s">
        <v>36</v>
      </c>
      <c r="F2909" s="12" t="s">
        <v>37</v>
      </c>
      <c r="G2909" s="12">
        <v>41126</v>
      </c>
      <c r="H2909" s="12" t="s">
        <v>41</v>
      </c>
      <c r="I2909" s="12" t="s">
        <v>45</v>
      </c>
      <c r="J2909" s="12">
        <v>182753</v>
      </c>
      <c r="K2909" s="12">
        <v>2</v>
      </c>
      <c r="L2909" s="13">
        <v>2143</v>
      </c>
      <c r="M2909" s="14">
        <f>Table1[[#This Row],[Column1]]/100</f>
        <v>0</v>
      </c>
      <c r="N2909" s="13">
        <f>Table1[[#This Row],[Unit_Price]]*Table1[[#This Row],[Quantity]]*(1-Table1[[#This Row],[Discount_%]])</f>
        <v>4286</v>
      </c>
      <c r="O2909" s="13">
        <v>11144</v>
      </c>
      <c r="P2909" s="13">
        <f>Table1[[#This Row],[Revenue]]-Table1[[#This Row],[Cost]]</f>
        <v>-6858</v>
      </c>
      <c r="Q2909" s="12" t="s">
        <v>47</v>
      </c>
      <c r="R2909" s="12" t="s">
        <v>51</v>
      </c>
      <c r="S2909" s="12" t="s">
        <v>53</v>
      </c>
      <c r="T2909" s="12">
        <v>5</v>
      </c>
      <c r="U2909" s="12">
        <v>0</v>
      </c>
      <c r="V2909" s="20" t="str">
        <f>TEXT(Table1[[#This Row],[Date]],"mmm-yyyy")</f>
        <v>Aug-2025</v>
      </c>
    </row>
    <row r="2910" spans="1:22" x14ac:dyDescent="0.2">
      <c r="A2910" s="11">
        <f t="shared" si="45"/>
        <v>45900</v>
      </c>
      <c r="B2910" s="12" t="s">
        <v>21</v>
      </c>
      <c r="C2910" s="12" t="str">
        <f>VLOOKUP(D2910, City_Mapping!A:B, 2, FALSE)</f>
        <v>India</v>
      </c>
      <c r="D2910" s="12" t="s">
        <v>33</v>
      </c>
      <c r="E2910" s="12" t="s">
        <v>34</v>
      </c>
      <c r="F2910" s="12" t="s">
        <v>39</v>
      </c>
      <c r="G2910" s="12">
        <v>52485</v>
      </c>
      <c r="H2910" s="12" t="s">
        <v>42</v>
      </c>
      <c r="I2910" s="12" t="s">
        <v>44</v>
      </c>
      <c r="J2910" s="12">
        <v>934657</v>
      </c>
      <c r="K2910" s="12">
        <v>3</v>
      </c>
      <c r="L2910" s="13">
        <v>623</v>
      </c>
      <c r="M2910" s="14">
        <f>Table1[[#This Row],[Column1]]/100</f>
        <v>0.15</v>
      </c>
      <c r="N2910" s="13">
        <f>Table1[[#This Row],[Unit_Price]]*Table1[[#This Row],[Quantity]]*(1-Table1[[#This Row],[Discount_%]])</f>
        <v>1588.6499999999999</v>
      </c>
      <c r="O2910" s="13">
        <v>23405</v>
      </c>
      <c r="P2910" s="13">
        <f>Table1[[#This Row],[Revenue]]-Table1[[#This Row],[Cost]]</f>
        <v>-21816.35</v>
      </c>
      <c r="Q2910" s="12" t="s">
        <v>49</v>
      </c>
      <c r="R2910" s="12" t="s">
        <v>51</v>
      </c>
      <c r="S2910" s="12" t="s">
        <v>53</v>
      </c>
      <c r="T2910" s="12">
        <v>1</v>
      </c>
      <c r="U2910" s="12">
        <v>15</v>
      </c>
      <c r="V2910" s="20" t="str">
        <f>TEXT(Table1[[#This Row],[Date]],"mmm-yyyy")</f>
        <v>Aug-2025</v>
      </c>
    </row>
    <row r="2911" spans="1:22" x14ac:dyDescent="0.2">
      <c r="A2911" s="11">
        <f t="shared" si="45"/>
        <v>45900</v>
      </c>
      <c r="B2911" s="12" t="s">
        <v>20</v>
      </c>
      <c r="C2911" s="12" t="str">
        <f>VLOOKUP(D2911, City_Mapping!A:B, 2, FALSE)</f>
        <v>UAE</v>
      </c>
      <c r="D2911" s="12" t="s">
        <v>30</v>
      </c>
      <c r="E2911" s="12" t="s">
        <v>34</v>
      </c>
      <c r="F2911" s="12" t="s">
        <v>38</v>
      </c>
      <c r="G2911" s="12">
        <v>55798</v>
      </c>
      <c r="H2911" s="12" t="s">
        <v>42</v>
      </c>
      <c r="I2911" s="12" t="s">
        <v>45</v>
      </c>
      <c r="J2911" s="12">
        <v>369371</v>
      </c>
      <c r="K2911" s="12">
        <v>2</v>
      </c>
      <c r="L2911" s="13">
        <v>2273</v>
      </c>
      <c r="M2911" s="14">
        <f>Table1[[#This Row],[Column1]]/100</f>
        <v>0.15</v>
      </c>
      <c r="N2911" s="13">
        <f>Table1[[#This Row],[Unit_Price]]*Table1[[#This Row],[Quantity]]*(1-Table1[[#This Row],[Discount_%]])</f>
        <v>3864.1</v>
      </c>
      <c r="O2911" s="13">
        <v>28973</v>
      </c>
      <c r="P2911" s="13">
        <f>Table1[[#This Row],[Revenue]]-Table1[[#This Row],[Cost]]</f>
        <v>-25108.9</v>
      </c>
      <c r="Q2911" s="12" t="s">
        <v>48</v>
      </c>
      <c r="R2911" s="12" t="s">
        <v>51</v>
      </c>
      <c r="S2911" s="12" t="s">
        <v>56</v>
      </c>
      <c r="T2911" s="12">
        <v>1</v>
      </c>
      <c r="U2911" s="12">
        <v>15</v>
      </c>
      <c r="V2911" s="20" t="str">
        <f>TEXT(Table1[[#This Row],[Date]],"mmm-yyyy")</f>
        <v>Aug-2025</v>
      </c>
    </row>
    <row r="2912" spans="1:22" x14ac:dyDescent="0.2">
      <c r="A2912" s="11">
        <f t="shared" si="45"/>
        <v>45900</v>
      </c>
      <c r="B2912" s="12" t="s">
        <v>21</v>
      </c>
      <c r="C2912" s="12" t="str">
        <f>VLOOKUP(D2912, City_Mapping!A:B, 2, FALSE)</f>
        <v>UAE</v>
      </c>
      <c r="D2912" s="12" t="s">
        <v>30</v>
      </c>
      <c r="E2912" s="12" t="s">
        <v>34</v>
      </c>
      <c r="F2912" s="12" t="s">
        <v>39</v>
      </c>
      <c r="G2912" s="12">
        <v>78310</v>
      </c>
      <c r="H2912" s="12" t="s">
        <v>42</v>
      </c>
      <c r="I2912" s="12" t="s">
        <v>43</v>
      </c>
      <c r="J2912" s="12">
        <v>141189</v>
      </c>
      <c r="K2912" s="12">
        <v>1</v>
      </c>
      <c r="L2912" s="13">
        <v>1421</v>
      </c>
      <c r="M2912" s="14">
        <f>Table1[[#This Row],[Column1]]/100</f>
        <v>0.2</v>
      </c>
      <c r="N2912" s="13">
        <f>Table1[[#This Row],[Unit_Price]]*Table1[[#This Row],[Quantity]]*(1-Table1[[#This Row],[Discount_%]])</f>
        <v>1136.8</v>
      </c>
      <c r="O2912" s="13">
        <v>22302</v>
      </c>
      <c r="P2912" s="13">
        <f>Table1[[#This Row],[Revenue]]-Table1[[#This Row],[Cost]]</f>
        <v>-21165.200000000001</v>
      </c>
      <c r="Q2912" s="12" t="s">
        <v>46</v>
      </c>
      <c r="R2912" s="12" t="s">
        <v>52</v>
      </c>
      <c r="S2912" s="12" t="s">
        <v>53</v>
      </c>
      <c r="T2912" s="12">
        <v>3</v>
      </c>
      <c r="U2912" s="12">
        <v>20</v>
      </c>
      <c r="V2912" s="20" t="str">
        <f>TEXT(Table1[[#This Row],[Date]],"mmm-yyyy")</f>
        <v>Aug-2025</v>
      </c>
    </row>
    <row r="2913" spans="1:22" x14ac:dyDescent="0.2">
      <c r="A2913" s="11">
        <f t="shared" si="45"/>
        <v>45900</v>
      </c>
      <c r="B2913" s="12" t="s">
        <v>22</v>
      </c>
      <c r="C2913" s="12" t="str">
        <f>VLOOKUP(D2913, City_Mapping!A:B, 2, FALSE)</f>
        <v>India</v>
      </c>
      <c r="D2913" s="12" t="s">
        <v>33</v>
      </c>
      <c r="E2913" s="12" t="s">
        <v>34</v>
      </c>
      <c r="F2913" s="12" t="s">
        <v>37</v>
      </c>
      <c r="G2913" s="12">
        <v>19017</v>
      </c>
      <c r="H2913" s="12" t="s">
        <v>41</v>
      </c>
      <c r="I2913" s="12" t="s">
        <v>43</v>
      </c>
      <c r="J2913" s="12">
        <v>507423</v>
      </c>
      <c r="K2913" s="12">
        <v>6</v>
      </c>
      <c r="L2913" s="13">
        <v>2677</v>
      </c>
      <c r="M2913" s="14">
        <f>Table1[[#This Row],[Column1]]/100</f>
        <v>0</v>
      </c>
      <c r="N2913" s="13">
        <f>Table1[[#This Row],[Unit_Price]]*Table1[[#This Row],[Quantity]]*(1-Table1[[#This Row],[Discount_%]])</f>
        <v>16062</v>
      </c>
      <c r="O2913" s="13">
        <v>27539</v>
      </c>
      <c r="P2913" s="13">
        <f>Table1[[#This Row],[Revenue]]-Table1[[#This Row],[Cost]]</f>
        <v>-11477</v>
      </c>
      <c r="Q2913" s="12" t="s">
        <v>47</v>
      </c>
      <c r="R2913" s="12" t="s">
        <v>52</v>
      </c>
      <c r="S2913" s="12" t="s">
        <v>55</v>
      </c>
      <c r="T2913" s="12">
        <v>1</v>
      </c>
      <c r="U2913" s="12">
        <v>0</v>
      </c>
      <c r="V2913" s="20" t="str">
        <f>TEXT(Table1[[#This Row],[Date]],"mmm-yyyy")</f>
        <v>Aug-2025</v>
      </c>
    </row>
    <row r="2914" spans="1:22" x14ac:dyDescent="0.2">
      <c r="A2914" s="11">
        <f t="shared" si="45"/>
        <v>45900</v>
      </c>
      <c r="B2914" s="12" t="s">
        <v>23</v>
      </c>
      <c r="C2914" s="12" t="str">
        <f>VLOOKUP(D2914, City_Mapping!A:B, 2, FALSE)</f>
        <v>USA</v>
      </c>
      <c r="D2914" s="12" t="s">
        <v>31</v>
      </c>
      <c r="E2914" s="12" t="s">
        <v>34</v>
      </c>
      <c r="F2914" s="12" t="s">
        <v>37</v>
      </c>
      <c r="G2914" s="12">
        <v>35700</v>
      </c>
      <c r="H2914" s="12" t="s">
        <v>41</v>
      </c>
      <c r="I2914" s="12" t="s">
        <v>44</v>
      </c>
      <c r="J2914" s="12">
        <v>867618</v>
      </c>
      <c r="K2914" s="12">
        <v>4</v>
      </c>
      <c r="L2914" s="13">
        <v>2003</v>
      </c>
      <c r="M2914" s="14">
        <f>Table1[[#This Row],[Column1]]/100</f>
        <v>0.05</v>
      </c>
      <c r="N2914" s="13">
        <f>Table1[[#This Row],[Unit_Price]]*Table1[[#This Row],[Quantity]]*(1-Table1[[#This Row],[Discount_%]])</f>
        <v>7611.4</v>
      </c>
      <c r="O2914" s="13">
        <v>15129</v>
      </c>
      <c r="P2914" s="13">
        <f>Table1[[#This Row],[Revenue]]-Table1[[#This Row],[Cost]]</f>
        <v>-7517.6</v>
      </c>
      <c r="Q2914" s="12" t="s">
        <v>46</v>
      </c>
      <c r="R2914" s="12" t="s">
        <v>52</v>
      </c>
      <c r="S2914" s="12" t="s">
        <v>56</v>
      </c>
      <c r="T2914" s="12">
        <v>3</v>
      </c>
      <c r="U2914" s="12">
        <v>5</v>
      </c>
      <c r="V2914" s="20" t="str">
        <f>TEXT(Table1[[#This Row],[Date]],"mmm-yyyy")</f>
        <v>Aug-2025</v>
      </c>
    </row>
    <row r="2915" spans="1:22" x14ac:dyDescent="0.2">
      <c r="A2915" s="11">
        <f t="shared" si="45"/>
        <v>45900</v>
      </c>
      <c r="B2915" s="12" t="s">
        <v>21</v>
      </c>
      <c r="C2915" s="12" t="str">
        <f>VLOOKUP(D2915, City_Mapping!A:B, 2, FALSE)</f>
        <v>India</v>
      </c>
      <c r="D2915" s="12" t="s">
        <v>32</v>
      </c>
      <c r="E2915" s="12" t="s">
        <v>36</v>
      </c>
      <c r="F2915" s="12" t="s">
        <v>39</v>
      </c>
      <c r="G2915" s="12">
        <v>46507</v>
      </c>
      <c r="H2915" s="12" t="s">
        <v>41</v>
      </c>
      <c r="I2915" s="12" t="s">
        <v>45</v>
      </c>
      <c r="J2915" s="12">
        <v>440352</v>
      </c>
      <c r="K2915" s="12">
        <v>7</v>
      </c>
      <c r="L2915" s="13">
        <v>2352</v>
      </c>
      <c r="M2915" s="14">
        <f>Table1[[#This Row],[Column1]]/100</f>
        <v>0.05</v>
      </c>
      <c r="N2915" s="13">
        <f>Table1[[#This Row],[Unit_Price]]*Table1[[#This Row],[Quantity]]*(1-Table1[[#This Row],[Discount_%]])</f>
        <v>15640.8</v>
      </c>
      <c r="O2915" s="13">
        <v>5405</v>
      </c>
      <c r="P2915" s="13">
        <f>Table1[[#This Row],[Revenue]]-Table1[[#This Row],[Cost]]</f>
        <v>10235.799999999999</v>
      </c>
      <c r="Q2915" s="12" t="s">
        <v>46</v>
      </c>
      <c r="R2915" s="12" t="s">
        <v>50</v>
      </c>
      <c r="S2915" s="12" t="s">
        <v>56</v>
      </c>
      <c r="T2915" s="12">
        <v>2</v>
      </c>
      <c r="U2915" s="12">
        <v>5</v>
      </c>
      <c r="V2915" s="20" t="str">
        <f>TEXT(Table1[[#This Row],[Date]],"mmm-yyyy")</f>
        <v>Aug-2025</v>
      </c>
    </row>
    <row r="2916" spans="1:22" x14ac:dyDescent="0.2">
      <c r="A2916" s="11">
        <f t="shared" si="45"/>
        <v>45900</v>
      </c>
      <c r="B2916" s="12" t="s">
        <v>22</v>
      </c>
      <c r="C2916" s="12" t="str">
        <f>VLOOKUP(D2916, City_Mapping!A:B, 2, FALSE)</f>
        <v>UK</v>
      </c>
      <c r="D2916" s="12" t="s">
        <v>29</v>
      </c>
      <c r="E2916" s="12" t="s">
        <v>36</v>
      </c>
      <c r="F2916" s="12" t="s">
        <v>39</v>
      </c>
      <c r="G2916" s="12">
        <v>57679</v>
      </c>
      <c r="H2916" s="12" t="s">
        <v>42</v>
      </c>
      <c r="I2916" s="12" t="s">
        <v>44</v>
      </c>
      <c r="J2916" s="12">
        <v>939838</v>
      </c>
      <c r="K2916" s="12">
        <v>7</v>
      </c>
      <c r="L2916" s="13">
        <v>2624</v>
      </c>
      <c r="M2916" s="14">
        <f>Table1[[#This Row],[Column1]]/100</f>
        <v>0</v>
      </c>
      <c r="N2916" s="13">
        <f>Table1[[#This Row],[Unit_Price]]*Table1[[#This Row],[Quantity]]*(1-Table1[[#This Row],[Discount_%]])</f>
        <v>18368</v>
      </c>
      <c r="O2916" s="13">
        <v>5798</v>
      </c>
      <c r="P2916" s="13">
        <f>Table1[[#This Row],[Revenue]]-Table1[[#This Row],[Cost]]</f>
        <v>12570</v>
      </c>
      <c r="Q2916" s="12" t="s">
        <v>48</v>
      </c>
      <c r="R2916" s="12" t="s">
        <v>51</v>
      </c>
      <c r="S2916" s="12" t="s">
        <v>55</v>
      </c>
      <c r="T2916" s="12">
        <v>5</v>
      </c>
      <c r="U2916" s="12">
        <v>0</v>
      </c>
      <c r="V2916" s="20" t="str">
        <f>TEXT(Table1[[#This Row],[Date]],"mmm-yyyy")</f>
        <v>Aug-2025</v>
      </c>
    </row>
    <row r="2917" spans="1:22" x14ac:dyDescent="0.2">
      <c r="A2917" s="11">
        <f t="shared" si="45"/>
        <v>45900</v>
      </c>
      <c r="B2917" s="12" t="s">
        <v>22</v>
      </c>
      <c r="C2917" s="12" t="str">
        <f>VLOOKUP(D2917, City_Mapping!A:B, 2, FALSE)</f>
        <v>India</v>
      </c>
      <c r="D2917" s="12" t="s">
        <v>32</v>
      </c>
      <c r="E2917" s="12" t="s">
        <v>36</v>
      </c>
      <c r="F2917" s="12" t="s">
        <v>38</v>
      </c>
      <c r="G2917" s="12">
        <v>99938</v>
      </c>
      <c r="H2917" s="12" t="s">
        <v>42</v>
      </c>
      <c r="I2917" s="12" t="s">
        <v>44</v>
      </c>
      <c r="J2917" s="12">
        <v>797143</v>
      </c>
      <c r="K2917" s="12">
        <v>1</v>
      </c>
      <c r="L2917" s="13">
        <v>3754</v>
      </c>
      <c r="M2917" s="14">
        <f>Table1[[#This Row],[Column1]]/100</f>
        <v>0.15</v>
      </c>
      <c r="N2917" s="13">
        <f>Table1[[#This Row],[Unit_Price]]*Table1[[#This Row],[Quantity]]*(1-Table1[[#This Row],[Discount_%]])</f>
        <v>3190.9</v>
      </c>
      <c r="O2917" s="13">
        <v>14672</v>
      </c>
      <c r="P2917" s="13">
        <f>Table1[[#This Row],[Revenue]]-Table1[[#This Row],[Cost]]</f>
        <v>-11481.1</v>
      </c>
      <c r="Q2917" s="12" t="s">
        <v>47</v>
      </c>
      <c r="R2917" s="12" t="s">
        <v>52</v>
      </c>
      <c r="S2917" s="12" t="s">
        <v>54</v>
      </c>
      <c r="T2917" s="12">
        <v>1</v>
      </c>
      <c r="U2917" s="12">
        <v>15</v>
      </c>
      <c r="V2917" s="20" t="str">
        <f>TEXT(Table1[[#This Row],[Date]],"mmm-yyyy")</f>
        <v>Aug-2025</v>
      </c>
    </row>
    <row r="2918" spans="1:22" x14ac:dyDescent="0.2">
      <c r="A2918" s="11">
        <f t="shared" si="45"/>
        <v>45901</v>
      </c>
      <c r="B2918" s="12" t="s">
        <v>20</v>
      </c>
      <c r="C2918" s="12" t="str">
        <f>VLOOKUP(D2918, City_Mapping!A:B, 2, FALSE)</f>
        <v>USA</v>
      </c>
      <c r="D2918" s="12" t="s">
        <v>31</v>
      </c>
      <c r="E2918" s="12" t="s">
        <v>36</v>
      </c>
      <c r="F2918" s="12" t="s">
        <v>38</v>
      </c>
      <c r="G2918" s="12">
        <v>47232</v>
      </c>
      <c r="H2918" s="12" t="s">
        <v>41</v>
      </c>
      <c r="I2918" s="12" t="s">
        <v>44</v>
      </c>
      <c r="J2918" s="12">
        <v>725110</v>
      </c>
      <c r="K2918" s="12">
        <v>9</v>
      </c>
      <c r="L2918" s="13">
        <v>2913</v>
      </c>
      <c r="M2918" s="14">
        <f>Table1[[#This Row],[Column1]]/100</f>
        <v>0.15</v>
      </c>
      <c r="N2918" s="13">
        <f>Table1[[#This Row],[Unit_Price]]*Table1[[#This Row],[Quantity]]*(1-Table1[[#This Row],[Discount_%]])</f>
        <v>22284.45</v>
      </c>
      <c r="O2918" s="13">
        <v>19959</v>
      </c>
      <c r="P2918" s="13">
        <f>Table1[[#This Row],[Revenue]]-Table1[[#This Row],[Cost]]</f>
        <v>2325.4500000000007</v>
      </c>
      <c r="Q2918" s="12" t="s">
        <v>47</v>
      </c>
      <c r="R2918" s="12" t="s">
        <v>50</v>
      </c>
      <c r="S2918" s="12" t="s">
        <v>55</v>
      </c>
      <c r="T2918" s="12">
        <v>3</v>
      </c>
      <c r="U2918" s="12">
        <v>15</v>
      </c>
      <c r="V2918" s="20" t="str">
        <f>TEXT(Table1[[#This Row],[Date]],"mmm-yyyy")</f>
        <v>Sep-2025</v>
      </c>
    </row>
    <row r="2919" spans="1:22" x14ac:dyDescent="0.2">
      <c r="A2919" s="11">
        <f t="shared" si="45"/>
        <v>45901</v>
      </c>
      <c r="B2919" s="12" t="s">
        <v>20</v>
      </c>
      <c r="C2919" s="12" t="str">
        <f>VLOOKUP(D2919, City_Mapping!A:B, 2, FALSE)</f>
        <v>UAE</v>
      </c>
      <c r="D2919" s="12" t="s">
        <v>30</v>
      </c>
      <c r="E2919" s="12" t="s">
        <v>35</v>
      </c>
      <c r="F2919" s="12" t="s">
        <v>37</v>
      </c>
      <c r="G2919" s="12">
        <v>99661</v>
      </c>
      <c r="H2919" s="12" t="s">
        <v>41</v>
      </c>
      <c r="I2919" s="12" t="s">
        <v>44</v>
      </c>
      <c r="J2919" s="12">
        <v>185587</v>
      </c>
      <c r="K2919" s="12">
        <v>8</v>
      </c>
      <c r="L2919" s="13">
        <v>4887</v>
      </c>
      <c r="M2919" s="14">
        <f>Table1[[#This Row],[Column1]]/100</f>
        <v>0</v>
      </c>
      <c r="N2919" s="13">
        <f>Table1[[#This Row],[Unit_Price]]*Table1[[#This Row],[Quantity]]*(1-Table1[[#This Row],[Discount_%]])</f>
        <v>39096</v>
      </c>
      <c r="O2919" s="13">
        <v>24167</v>
      </c>
      <c r="P2919" s="13">
        <f>Table1[[#This Row],[Revenue]]-Table1[[#This Row],[Cost]]</f>
        <v>14929</v>
      </c>
      <c r="Q2919" s="12" t="s">
        <v>48</v>
      </c>
      <c r="R2919" s="12" t="s">
        <v>51</v>
      </c>
      <c r="S2919" s="12" t="s">
        <v>56</v>
      </c>
      <c r="T2919" s="12">
        <v>2</v>
      </c>
      <c r="U2919" s="12">
        <v>0</v>
      </c>
      <c r="V2919" s="20" t="str">
        <f>TEXT(Table1[[#This Row],[Date]],"mmm-yyyy")</f>
        <v>Sep-2025</v>
      </c>
    </row>
    <row r="2920" spans="1:22" x14ac:dyDescent="0.2">
      <c r="A2920" s="11">
        <f t="shared" si="45"/>
        <v>45901</v>
      </c>
      <c r="B2920" s="12" t="s">
        <v>21</v>
      </c>
      <c r="C2920" s="12" t="str">
        <f>VLOOKUP(D2920, City_Mapping!A:B, 2, FALSE)</f>
        <v>India</v>
      </c>
      <c r="D2920" s="12" t="s">
        <v>32</v>
      </c>
      <c r="E2920" s="12" t="s">
        <v>36</v>
      </c>
      <c r="F2920" s="12" t="s">
        <v>40</v>
      </c>
      <c r="G2920" s="12">
        <v>34020</v>
      </c>
      <c r="H2920" s="12" t="s">
        <v>41</v>
      </c>
      <c r="I2920" s="12" t="s">
        <v>45</v>
      </c>
      <c r="J2920" s="12">
        <v>784239</v>
      </c>
      <c r="K2920" s="12">
        <v>1</v>
      </c>
      <c r="L2920" s="13">
        <v>656</v>
      </c>
      <c r="M2920" s="14">
        <f>Table1[[#This Row],[Column1]]/100</f>
        <v>0.05</v>
      </c>
      <c r="N2920" s="13">
        <f>Table1[[#This Row],[Unit_Price]]*Table1[[#This Row],[Quantity]]*(1-Table1[[#This Row],[Discount_%]])</f>
        <v>623.19999999999993</v>
      </c>
      <c r="O2920" s="13">
        <v>28950</v>
      </c>
      <c r="P2920" s="13">
        <f>Table1[[#This Row],[Revenue]]-Table1[[#This Row],[Cost]]</f>
        <v>-28326.799999999999</v>
      </c>
      <c r="Q2920" s="12" t="s">
        <v>49</v>
      </c>
      <c r="R2920" s="12" t="s">
        <v>51</v>
      </c>
      <c r="S2920" s="12" t="s">
        <v>55</v>
      </c>
      <c r="T2920" s="12">
        <v>5</v>
      </c>
      <c r="U2920" s="12">
        <v>5</v>
      </c>
      <c r="V2920" s="20" t="str">
        <f>TEXT(Table1[[#This Row],[Date]],"mmm-yyyy")</f>
        <v>Sep-2025</v>
      </c>
    </row>
    <row r="2921" spans="1:22" x14ac:dyDescent="0.2">
      <c r="A2921" s="11">
        <f t="shared" si="45"/>
        <v>45901</v>
      </c>
      <c r="B2921" s="12" t="s">
        <v>23</v>
      </c>
      <c r="C2921" s="12" t="str">
        <f>VLOOKUP(D2921, City_Mapping!A:B, 2, FALSE)</f>
        <v>India</v>
      </c>
      <c r="D2921" s="12" t="s">
        <v>28</v>
      </c>
      <c r="E2921" s="12" t="s">
        <v>35</v>
      </c>
      <c r="F2921" s="12" t="s">
        <v>40</v>
      </c>
      <c r="G2921" s="12">
        <v>67172</v>
      </c>
      <c r="H2921" s="12" t="s">
        <v>42</v>
      </c>
      <c r="I2921" s="12" t="s">
        <v>43</v>
      </c>
      <c r="J2921" s="12">
        <v>390989</v>
      </c>
      <c r="K2921" s="12">
        <v>8</v>
      </c>
      <c r="L2921" s="13">
        <v>1623</v>
      </c>
      <c r="M2921" s="14">
        <f>Table1[[#This Row],[Column1]]/100</f>
        <v>0.1</v>
      </c>
      <c r="N2921" s="13">
        <f>Table1[[#This Row],[Unit_Price]]*Table1[[#This Row],[Quantity]]*(1-Table1[[#This Row],[Discount_%]])</f>
        <v>11685.6</v>
      </c>
      <c r="O2921" s="13">
        <v>5792</v>
      </c>
      <c r="P2921" s="13">
        <f>Table1[[#This Row],[Revenue]]-Table1[[#This Row],[Cost]]</f>
        <v>5893.6</v>
      </c>
      <c r="Q2921" s="12" t="s">
        <v>47</v>
      </c>
      <c r="R2921" s="12" t="s">
        <v>50</v>
      </c>
      <c r="S2921" s="12" t="s">
        <v>55</v>
      </c>
      <c r="T2921" s="12">
        <v>2</v>
      </c>
      <c r="U2921" s="12">
        <v>10</v>
      </c>
      <c r="V2921" s="20" t="str">
        <f>TEXT(Table1[[#This Row],[Date]],"mmm-yyyy")</f>
        <v>Sep-2025</v>
      </c>
    </row>
    <row r="2922" spans="1:22" x14ac:dyDescent="0.2">
      <c r="A2922" s="11">
        <f t="shared" si="45"/>
        <v>45901</v>
      </c>
      <c r="B2922" s="12" t="s">
        <v>22</v>
      </c>
      <c r="C2922" s="12" t="str">
        <f>VLOOKUP(D2922, City_Mapping!A:B, 2, FALSE)</f>
        <v>India</v>
      </c>
      <c r="D2922" s="12" t="s">
        <v>28</v>
      </c>
      <c r="E2922" s="12" t="s">
        <v>36</v>
      </c>
      <c r="F2922" s="12" t="s">
        <v>40</v>
      </c>
      <c r="G2922" s="12">
        <v>23746</v>
      </c>
      <c r="H2922" s="12" t="s">
        <v>42</v>
      </c>
      <c r="I2922" s="12" t="s">
        <v>43</v>
      </c>
      <c r="J2922" s="12">
        <v>110015</v>
      </c>
      <c r="K2922" s="12">
        <v>5</v>
      </c>
      <c r="L2922" s="13">
        <v>1417</v>
      </c>
      <c r="M2922" s="14">
        <f>Table1[[#This Row],[Column1]]/100</f>
        <v>0.2</v>
      </c>
      <c r="N2922" s="13">
        <f>Table1[[#This Row],[Unit_Price]]*Table1[[#This Row],[Quantity]]*(1-Table1[[#This Row],[Discount_%]])</f>
        <v>5668</v>
      </c>
      <c r="O2922" s="13">
        <v>4713</v>
      </c>
      <c r="P2922" s="13">
        <f>Table1[[#This Row],[Revenue]]-Table1[[#This Row],[Cost]]</f>
        <v>955</v>
      </c>
      <c r="Q2922" s="12" t="s">
        <v>46</v>
      </c>
      <c r="R2922" s="12" t="s">
        <v>52</v>
      </c>
      <c r="S2922" s="12" t="s">
        <v>54</v>
      </c>
      <c r="T2922" s="12">
        <v>4</v>
      </c>
      <c r="U2922" s="12">
        <v>20</v>
      </c>
      <c r="V2922" s="20" t="str">
        <f>TEXT(Table1[[#This Row],[Date]],"mmm-yyyy")</f>
        <v>Sep-2025</v>
      </c>
    </row>
    <row r="2923" spans="1:22" x14ac:dyDescent="0.2">
      <c r="A2923" s="11">
        <f t="shared" si="45"/>
        <v>45901</v>
      </c>
      <c r="B2923" s="12" t="s">
        <v>21</v>
      </c>
      <c r="C2923" s="12" t="str">
        <f>VLOOKUP(D2923, City_Mapping!A:B, 2, FALSE)</f>
        <v>India</v>
      </c>
      <c r="D2923" s="12" t="s">
        <v>33</v>
      </c>
      <c r="E2923" s="12" t="s">
        <v>34</v>
      </c>
      <c r="F2923" s="12" t="s">
        <v>40</v>
      </c>
      <c r="G2923" s="12">
        <v>73537</v>
      </c>
      <c r="H2923" s="12" t="s">
        <v>41</v>
      </c>
      <c r="I2923" s="12" t="s">
        <v>45</v>
      </c>
      <c r="J2923" s="12">
        <v>469744</v>
      </c>
      <c r="K2923" s="12">
        <v>1</v>
      </c>
      <c r="L2923" s="13">
        <v>2202</v>
      </c>
      <c r="M2923" s="14">
        <f>Table1[[#This Row],[Column1]]/100</f>
        <v>0</v>
      </c>
      <c r="N2923" s="13">
        <f>Table1[[#This Row],[Unit_Price]]*Table1[[#This Row],[Quantity]]*(1-Table1[[#This Row],[Discount_%]])</f>
        <v>2202</v>
      </c>
      <c r="O2923" s="13">
        <v>29324</v>
      </c>
      <c r="P2923" s="13">
        <f>Table1[[#This Row],[Revenue]]-Table1[[#This Row],[Cost]]</f>
        <v>-27122</v>
      </c>
      <c r="Q2923" s="12" t="s">
        <v>49</v>
      </c>
      <c r="R2923" s="12" t="s">
        <v>51</v>
      </c>
      <c r="S2923" s="12" t="s">
        <v>53</v>
      </c>
      <c r="T2923" s="12">
        <v>5</v>
      </c>
      <c r="U2923" s="12">
        <v>0</v>
      </c>
      <c r="V2923" s="20" t="str">
        <f>TEXT(Table1[[#This Row],[Date]],"mmm-yyyy")</f>
        <v>Sep-2025</v>
      </c>
    </row>
    <row r="2924" spans="1:22" x14ac:dyDescent="0.2">
      <c r="A2924" s="11">
        <f t="shared" si="45"/>
        <v>45901</v>
      </c>
      <c r="B2924" s="12" t="s">
        <v>22</v>
      </c>
      <c r="C2924" s="12" t="str">
        <f>VLOOKUP(D2924, City_Mapping!A:B, 2, FALSE)</f>
        <v>USA</v>
      </c>
      <c r="D2924" s="12" t="s">
        <v>31</v>
      </c>
      <c r="E2924" s="12" t="s">
        <v>34</v>
      </c>
      <c r="F2924" s="12" t="s">
        <v>37</v>
      </c>
      <c r="G2924" s="12">
        <v>14094</v>
      </c>
      <c r="H2924" s="12" t="s">
        <v>41</v>
      </c>
      <c r="I2924" s="12" t="s">
        <v>44</v>
      </c>
      <c r="J2924" s="12">
        <v>838321</v>
      </c>
      <c r="K2924" s="12">
        <v>4</v>
      </c>
      <c r="L2924" s="13">
        <v>2165</v>
      </c>
      <c r="M2924" s="14">
        <f>Table1[[#This Row],[Column1]]/100</f>
        <v>0.1</v>
      </c>
      <c r="N2924" s="13">
        <f>Table1[[#This Row],[Unit_Price]]*Table1[[#This Row],[Quantity]]*(1-Table1[[#This Row],[Discount_%]])</f>
        <v>7794</v>
      </c>
      <c r="O2924" s="13">
        <v>9796</v>
      </c>
      <c r="P2924" s="13">
        <f>Table1[[#This Row],[Revenue]]-Table1[[#This Row],[Cost]]</f>
        <v>-2002</v>
      </c>
      <c r="Q2924" s="12" t="s">
        <v>47</v>
      </c>
      <c r="R2924" s="12" t="s">
        <v>52</v>
      </c>
      <c r="S2924" s="12" t="s">
        <v>55</v>
      </c>
      <c r="T2924" s="12">
        <v>3</v>
      </c>
      <c r="U2924" s="12">
        <v>10</v>
      </c>
      <c r="V2924" s="20" t="str">
        <f>TEXT(Table1[[#This Row],[Date]],"mmm-yyyy")</f>
        <v>Sep-2025</v>
      </c>
    </row>
    <row r="2925" spans="1:22" x14ac:dyDescent="0.2">
      <c r="A2925" s="11">
        <f t="shared" si="45"/>
        <v>45901</v>
      </c>
      <c r="B2925" s="12" t="s">
        <v>22</v>
      </c>
      <c r="C2925" s="12" t="str">
        <f>VLOOKUP(D2925, City_Mapping!A:B, 2, FALSE)</f>
        <v>USA</v>
      </c>
      <c r="D2925" s="12" t="s">
        <v>31</v>
      </c>
      <c r="E2925" s="12" t="s">
        <v>34</v>
      </c>
      <c r="F2925" s="12" t="s">
        <v>40</v>
      </c>
      <c r="G2925" s="12">
        <v>78466</v>
      </c>
      <c r="H2925" s="12" t="s">
        <v>41</v>
      </c>
      <c r="I2925" s="12" t="s">
        <v>45</v>
      </c>
      <c r="J2925" s="12">
        <v>776856</v>
      </c>
      <c r="K2925" s="12">
        <v>7</v>
      </c>
      <c r="L2925" s="13">
        <v>4733</v>
      </c>
      <c r="M2925" s="14">
        <f>Table1[[#This Row],[Column1]]/100</f>
        <v>0.2</v>
      </c>
      <c r="N2925" s="13">
        <f>Table1[[#This Row],[Unit_Price]]*Table1[[#This Row],[Quantity]]*(1-Table1[[#This Row],[Discount_%]])</f>
        <v>26504.800000000003</v>
      </c>
      <c r="O2925" s="13">
        <v>12542</v>
      </c>
      <c r="P2925" s="13">
        <f>Table1[[#This Row],[Revenue]]-Table1[[#This Row],[Cost]]</f>
        <v>13962.800000000003</v>
      </c>
      <c r="Q2925" s="12" t="s">
        <v>46</v>
      </c>
      <c r="R2925" s="12" t="s">
        <v>52</v>
      </c>
      <c r="S2925" s="12" t="s">
        <v>53</v>
      </c>
      <c r="T2925" s="12">
        <v>1</v>
      </c>
      <c r="U2925" s="12">
        <v>20</v>
      </c>
      <c r="V2925" s="20" t="str">
        <f>TEXT(Table1[[#This Row],[Date]],"mmm-yyyy")</f>
        <v>Sep-2025</v>
      </c>
    </row>
    <row r="2926" spans="1:22" x14ac:dyDescent="0.2">
      <c r="A2926" s="11">
        <f t="shared" si="45"/>
        <v>45901</v>
      </c>
      <c r="B2926" s="12" t="s">
        <v>23</v>
      </c>
      <c r="C2926" s="12" t="str">
        <f>VLOOKUP(D2926, City_Mapping!A:B, 2, FALSE)</f>
        <v>India</v>
      </c>
      <c r="D2926" s="12" t="s">
        <v>32</v>
      </c>
      <c r="E2926" s="12" t="s">
        <v>35</v>
      </c>
      <c r="F2926" s="12" t="s">
        <v>40</v>
      </c>
      <c r="G2926" s="12">
        <v>40755</v>
      </c>
      <c r="H2926" s="12" t="s">
        <v>42</v>
      </c>
      <c r="I2926" s="12" t="s">
        <v>44</v>
      </c>
      <c r="J2926" s="12">
        <v>222146</v>
      </c>
      <c r="K2926" s="12">
        <v>5</v>
      </c>
      <c r="L2926" s="13">
        <v>2611</v>
      </c>
      <c r="M2926" s="14">
        <f>Table1[[#This Row],[Column1]]/100</f>
        <v>0.1</v>
      </c>
      <c r="N2926" s="13">
        <f>Table1[[#This Row],[Unit_Price]]*Table1[[#This Row],[Quantity]]*(1-Table1[[#This Row],[Discount_%]])</f>
        <v>11749.5</v>
      </c>
      <c r="O2926" s="13">
        <v>12988</v>
      </c>
      <c r="P2926" s="13">
        <f>Table1[[#This Row],[Revenue]]-Table1[[#This Row],[Cost]]</f>
        <v>-1238.5</v>
      </c>
      <c r="Q2926" s="12" t="s">
        <v>47</v>
      </c>
      <c r="R2926" s="12" t="s">
        <v>52</v>
      </c>
      <c r="S2926" s="12" t="s">
        <v>55</v>
      </c>
      <c r="T2926" s="12">
        <v>3</v>
      </c>
      <c r="U2926" s="12">
        <v>10</v>
      </c>
      <c r="V2926" s="20" t="str">
        <f>TEXT(Table1[[#This Row],[Date]],"mmm-yyyy")</f>
        <v>Sep-2025</v>
      </c>
    </row>
    <row r="2927" spans="1:22" x14ac:dyDescent="0.2">
      <c r="A2927" s="11">
        <f t="shared" si="45"/>
        <v>45901</v>
      </c>
      <c r="B2927" s="12" t="s">
        <v>23</v>
      </c>
      <c r="C2927" s="12" t="str">
        <f>VLOOKUP(D2927, City_Mapping!A:B, 2, FALSE)</f>
        <v>UAE</v>
      </c>
      <c r="D2927" s="12" t="s">
        <v>30</v>
      </c>
      <c r="E2927" s="12" t="s">
        <v>36</v>
      </c>
      <c r="F2927" s="12" t="s">
        <v>39</v>
      </c>
      <c r="G2927" s="12">
        <v>21552</v>
      </c>
      <c r="H2927" s="12" t="s">
        <v>42</v>
      </c>
      <c r="I2927" s="12" t="s">
        <v>44</v>
      </c>
      <c r="J2927" s="12">
        <v>773127</v>
      </c>
      <c r="K2927" s="12">
        <v>3</v>
      </c>
      <c r="L2927" s="13">
        <v>4214</v>
      </c>
      <c r="M2927" s="14">
        <f>Table1[[#This Row],[Column1]]/100</f>
        <v>0.1</v>
      </c>
      <c r="N2927" s="13">
        <f>Table1[[#This Row],[Unit_Price]]*Table1[[#This Row],[Quantity]]*(1-Table1[[#This Row],[Discount_%]])</f>
        <v>11377.800000000001</v>
      </c>
      <c r="O2927" s="13">
        <v>28276</v>
      </c>
      <c r="P2927" s="13">
        <f>Table1[[#This Row],[Revenue]]-Table1[[#This Row],[Cost]]</f>
        <v>-16898.199999999997</v>
      </c>
      <c r="Q2927" s="12" t="s">
        <v>47</v>
      </c>
      <c r="R2927" s="12" t="s">
        <v>52</v>
      </c>
      <c r="S2927" s="12" t="s">
        <v>55</v>
      </c>
      <c r="T2927" s="12">
        <v>3</v>
      </c>
      <c r="U2927" s="12">
        <v>10</v>
      </c>
      <c r="V2927" s="20" t="str">
        <f>TEXT(Table1[[#This Row],[Date]],"mmm-yyyy")</f>
        <v>Sep-2025</v>
      </c>
    </row>
    <row r="2928" spans="1:22" x14ac:dyDescent="0.2">
      <c r="A2928" s="11">
        <f t="shared" si="45"/>
        <v>45901</v>
      </c>
      <c r="B2928" s="12" t="s">
        <v>21</v>
      </c>
      <c r="C2928" s="12" t="str">
        <f>VLOOKUP(D2928, City_Mapping!A:B, 2, FALSE)</f>
        <v>USA</v>
      </c>
      <c r="D2928" s="12" t="s">
        <v>31</v>
      </c>
      <c r="E2928" s="12" t="s">
        <v>36</v>
      </c>
      <c r="F2928" s="12" t="s">
        <v>40</v>
      </c>
      <c r="G2928" s="12">
        <v>69491</v>
      </c>
      <c r="H2928" s="12" t="s">
        <v>42</v>
      </c>
      <c r="I2928" s="12" t="s">
        <v>45</v>
      </c>
      <c r="J2928" s="12">
        <v>126467</v>
      </c>
      <c r="K2928" s="12">
        <v>4</v>
      </c>
      <c r="L2928" s="13">
        <v>3054</v>
      </c>
      <c r="M2928" s="14">
        <f>Table1[[#This Row],[Column1]]/100</f>
        <v>0.2</v>
      </c>
      <c r="N2928" s="13">
        <f>Table1[[#This Row],[Unit_Price]]*Table1[[#This Row],[Quantity]]*(1-Table1[[#This Row],[Discount_%]])</f>
        <v>9772.8000000000011</v>
      </c>
      <c r="O2928" s="13">
        <v>27226</v>
      </c>
      <c r="P2928" s="13">
        <f>Table1[[#This Row],[Revenue]]-Table1[[#This Row],[Cost]]</f>
        <v>-17453.199999999997</v>
      </c>
      <c r="Q2928" s="12" t="s">
        <v>48</v>
      </c>
      <c r="R2928" s="12" t="s">
        <v>52</v>
      </c>
      <c r="S2928" s="12" t="s">
        <v>54</v>
      </c>
      <c r="T2928" s="12">
        <v>3</v>
      </c>
      <c r="U2928" s="12">
        <v>20</v>
      </c>
      <c r="V2928" s="20" t="str">
        <f>TEXT(Table1[[#This Row],[Date]],"mmm-yyyy")</f>
        <v>Sep-2025</v>
      </c>
    </row>
    <row r="2929" spans="1:22" x14ac:dyDescent="0.2">
      <c r="A2929" s="11">
        <f t="shared" si="45"/>
        <v>45901</v>
      </c>
      <c r="B2929" s="12" t="s">
        <v>23</v>
      </c>
      <c r="C2929" s="12" t="str">
        <f>VLOOKUP(D2929, City_Mapping!A:B, 2, FALSE)</f>
        <v>India</v>
      </c>
      <c r="D2929" s="12" t="s">
        <v>32</v>
      </c>
      <c r="E2929" s="12" t="s">
        <v>35</v>
      </c>
      <c r="F2929" s="12" t="s">
        <v>39</v>
      </c>
      <c r="G2929" s="12">
        <v>29779</v>
      </c>
      <c r="H2929" s="12" t="s">
        <v>41</v>
      </c>
      <c r="I2929" s="12" t="s">
        <v>45</v>
      </c>
      <c r="J2929" s="12">
        <v>969654</v>
      </c>
      <c r="K2929" s="12">
        <v>2</v>
      </c>
      <c r="L2929" s="13">
        <v>3524</v>
      </c>
      <c r="M2929" s="14">
        <f>Table1[[#This Row],[Column1]]/100</f>
        <v>0.1</v>
      </c>
      <c r="N2929" s="13">
        <f>Table1[[#This Row],[Unit_Price]]*Table1[[#This Row],[Quantity]]*(1-Table1[[#This Row],[Discount_%]])</f>
        <v>6343.2</v>
      </c>
      <c r="O2929" s="13">
        <v>5416</v>
      </c>
      <c r="P2929" s="13">
        <f>Table1[[#This Row],[Revenue]]-Table1[[#This Row],[Cost]]</f>
        <v>927.19999999999982</v>
      </c>
      <c r="Q2929" s="12" t="s">
        <v>48</v>
      </c>
      <c r="R2929" s="12" t="s">
        <v>52</v>
      </c>
      <c r="S2929" s="12" t="s">
        <v>55</v>
      </c>
      <c r="T2929" s="12">
        <v>5</v>
      </c>
      <c r="U2929" s="12">
        <v>10</v>
      </c>
      <c r="V2929" s="20" t="str">
        <f>TEXT(Table1[[#This Row],[Date]],"mmm-yyyy")</f>
        <v>Sep-2025</v>
      </c>
    </row>
    <row r="2930" spans="1:22" x14ac:dyDescent="0.2">
      <c r="A2930" s="11">
        <f t="shared" si="45"/>
        <v>45902</v>
      </c>
      <c r="B2930" s="12" t="s">
        <v>23</v>
      </c>
      <c r="C2930" s="12" t="str">
        <f>VLOOKUP(D2930, City_Mapping!A:B, 2, FALSE)</f>
        <v>India</v>
      </c>
      <c r="D2930" s="12" t="s">
        <v>32</v>
      </c>
      <c r="E2930" s="12" t="s">
        <v>35</v>
      </c>
      <c r="F2930" s="12" t="s">
        <v>37</v>
      </c>
      <c r="G2930" s="12">
        <v>39000</v>
      </c>
      <c r="H2930" s="12" t="s">
        <v>41</v>
      </c>
      <c r="I2930" s="12" t="s">
        <v>44</v>
      </c>
      <c r="J2930" s="12">
        <v>369262</v>
      </c>
      <c r="K2930" s="12">
        <v>8</v>
      </c>
      <c r="L2930" s="13">
        <v>4535</v>
      </c>
      <c r="M2930" s="14">
        <f>Table1[[#This Row],[Column1]]/100</f>
        <v>0.05</v>
      </c>
      <c r="N2930" s="13">
        <f>Table1[[#This Row],[Unit_Price]]*Table1[[#This Row],[Quantity]]*(1-Table1[[#This Row],[Discount_%]])</f>
        <v>34466</v>
      </c>
      <c r="O2930" s="13">
        <v>12740</v>
      </c>
      <c r="P2930" s="13">
        <f>Table1[[#This Row],[Revenue]]-Table1[[#This Row],[Cost]]</f>
        <v>21726</v>
      </c>
      <c r="Q2930" s="12" t="s">
        <v>49</v>
      </c>
      <c r="R2930" s="12" t="s">
        <v>52</v>
      </c>
      <c r="S2930" s="12" t="s">
        <v>54</v>
      </c>
      <c r="T2930" s="12">
        <v>5</v>
      </c>
      <c r="U2930" s="12">
        <v>5</v>
      </c>
      <c r="V2930" s="20" t="str">
        <f>TEXT(Table1[[#This Row],[Date]],"mmm-yyyy")</f>
        <v>Sep-2025</v>
      </c>
    </row>
    <row r="2931" spans="1:22" x14ac:dyDescent="0.2">
      <c r="A2931" s="11">
        <f t="shared" si="45"/>
        <v>45902</v>
      </c>
      <c r="B2931" s="12" t="s">
        <v>21</v>
      </c>
      <c r="C2931" s="12" t="str">
        <f>VLOOKUP(D2931, City_Mapping!A:B, 2, FALSE)</f>
        <v>UK</v>
      </c>
      <c r="D2931" s="12" t="s">
        <v>29</v>
      </c>
      <c r="E2931" s="12" t="s">
        <v>35</v>
      </c>
      <c r="F2931" s="12" t="s">
        <v>39</v>
      </c>
      <c r="G2931" s="12">
        <v>95639</v>
      </c>
      <c r="H2931" s="12" t="s">
        <v>41</v>
      </c>
      <c r="I2931" s="12" t="s">
        <v>44</v>
      </c>
      <c r="J2931" s="12">
        <v>163884</v>
      </c>
      <c r="K2931" s="12">
        <v>2</v>
      </c>
      <c r="L2931" s="13">
        <v>3336</v>
      </c>
      <c r="M2931" s="14">
        <f>Table1[[#This Row],[Column1]]/100</f>
        <v>0</v>
      </c>
      <c r="N2931" s="13">
        <f>Table1[[#This Row],[Unit_Price]]*Table1[[#This Row],[Quantity]]*(1-Table1[[#This Row],[Discount_%]])</f>
        <v>6672</v>
      </c>
      <c r="O2931" s="13">
        <v>17687</v>
      </c>
      <c r="P2931" s="13">
        <f>Table1[[#This Row],[Revenue]]-Table1[[#This Row],[Cost]]</f>
        <v>-11015</v>
      </c>
      <c r="Q2931" s="12" t="s">
        <v>47</v>
      </c>
      <c r="R2931" s="12" t="s">
        <v>50</v>
      </c>
      <c r="S2931" s="12" t="s">
        <v>55</v>
      </c>
      <c r="T2931" s="12">
        <v>4</v>
      </c>
      <c r="U2931" s="12">
        <v>0</v>
      </c>
      <c r="V2931" s="20" t="str">
        <f>TEXT(Table1[[#This Row],[Date]],"mmm-yyyy")</f>
        <v>Sep-2025</v>
      </c>
    </row>
    <row r="2932" spans="1:22" x14ac:dyDescent="0.2">
      <c r="A2932" s="11">
        <f t="shared" si="45"/>
        <v>45902</v>
      </c>
      <c r="B2932" s="12" t="s">
        <v>23</v>
      </c>
      <c r="C2932" s="12" t="str">
        <f>VLOOKUP(D2932, City_Mapping!A:B, 2, FALSE)</f>
        <v>UK</v>
      </c>
      <c r="D2932" s="12" t="s">
        <v>29</v>
      </c>
      <c r="E2932" s="12" t="s">
        <v>35</v>
      </c>
      <c r="F2932" s="12" t="s">
        <v>38</v>
      </c>
      <c r="G2932" s="12">
        <v>63953</v>
      </c>
      <c r="H2932" s="12" t="s">
        <v>41</v>
      </c>
      <c r="I2932" s="12" t="s">
        <v>44</v>
      </c>
      <c r="J2932" s="12">
        <v>766573</v>
      </c>
      <c r="K2932" s="12">
        <v>6</v>
      </c>
      <c r="L2932" s="13">
        <v>2897</v>
      </c>
      <c r="M2932" s="14">
        <f>Table1[[#This Row],[Column1]]/100</f>
        <v>0.05</v>
      </c>
      <c r="N2932" s="13">
        <f>Table1[[#This Row],[Unit_Price]]*Table1[[#This Row],[Quantity]]*(1-Table1[[#This Row],[Discount_%]])</f>
        <v>16512.899999999998</v>
      </c>
      <c r="O2932" s="13">
        <v>17902</v>
      </c>
      <c r="P2932" s="13">
        <f>Table1[[#This Row],[Revenue]]-Table1[[#This Row],[Cost]]</f>
        <v>-1389.1000000000022</v>
      </c>
      <c r="Q2932" s="12" t="s">
        <v>49</v>
      </c>
      <c r="R2932" s="12" t="s">
        <v>52</v>
      </c>
      <c r="S2932" s="12" t="s">
        <v>56</v>
      </c>
      <c r="T2932" s="12">
        <v>2</v>
      </c>
      <c r="U2932" s="12">
        <v>5</v>
      </c>
      <c r="V2932" s="20" t="str">
        <f>TEXT(Table1[[#This Row],[Date]],"mmm-yyyy")</f>
        <v>Sep-2025</v>
      </c>
    </row>
    <row r="2933" spans="1:22" x14ac:dyDescent="0.2">
      <c r="A2933" s="11">
        <f t="shared" si="45"/>
        <v>45902</v>
      </c>
      <c r="B2933" s="12" t="s">
        <v>20</v>
      </c>
      <c r="C2933" s="12" t="str">
        <f>VLOOKUP(D2933, City_Mapping!A:B, 2, FALSE)</f>
        <v>USA</v>
      </c>
      <c r="D2933" s="12" t="s">
        <v>31</v>
      </c>
      <c r="E2933" s="12" t="s">
        <v>35</v>
      </c>
      <c r="F2933" s="12" t="s">
        <v>39</v>
      </c>
      <c r="G2933" s="12">
        <v>67564</v>
      </c>
      <c r="H2933" s="12" t="s">
        <v>41</v>
      </c>
      <c r="I2933" s="12" t="s">
        <v>44</v>
      </c>
      <c r="J2933" s="12">
        <v>197021</v>
      </c>
      <c r="K2933" s="12">
        <v>7</v>
      </c>
      <c r="L2933" s="13">
        <v>2694</v>
      </c>
      <c r="M2933" s="14">
        <f>Table1[[#This Row],[Column1]]/100</f>
        <v>0.05</v>
      </c>
      <c r="N2933" s="13">
        <f>Table1[[#This Row],[Unit_Price]]*Table1[[#This Row],[Quantity]]*(1-Table1[[#This Row],[Discount_%]])</f>
        <v>17915.099999999999</v>
      </c>
      <c r="O2933" s="13">
        <v>21414</v>
      </c>
      <c r="P2933" s="13">
        <f>Table1[[#This Row],[Revenue]]-Table1[[#This Row],[Cost]]</f>
        <v>-3498.9000000000015</v>
      </c>
      <c r="Q2933" s="12" t="s">
        <v>46</v>
      </c>
      <c r="R2933" s="12" t="s">
        <v>52</v>
      </c>
      <c r="S2933" s="12" t="s">
        <v>56</v>
      </c>
      <c r="T2933" s="12">
        <v>3</v>
      </c>
      <c r="U2933" s="12">
        <v>5</v>
      </c>
      <c r="V2933" s="20" t="str">
        <f>TEXT(Table1[[#This Row],[Date]],"mmm-yyyy")</f>
        <v>Sep-2025</v>
      </c>
    </row>
    <row r="2934" spans="1:22" x14ac:dyDescent="0.2">
      <c r="A2934" s="11">
        <f t="shared" si="45"/>
        <v>45902</v>
      </c>
      <c r="B2934" s="12" t="s">
        <v>22</v>
      </c>
      <c r="C2934" s="12" t="str">
        <f>VLOOKUP(D2934, City_Mapping!A:B, 2, FALSE)</f>
        <v>India</v>
      </c>
      <c r="D2934" s="12" t="s">
        <v>32</v>
      </c>
      <c r="E2934" s="12" t="s">
        <v>34</v>
      </c>
      <c r="F2934" s="12" t="s">
        <v>40</v>
      </c>
      <c r="G2934" s="12">
        <v>24102</v>
      </c>
      <c r="H2934" s="12" t="s">
        <v>41</v>
      </c>
      <c r="I2934" s="12" t="s">
        <v>45</v>
      </c>
      <c r="J2934" s="12">
        <v>312109</v>
      </c>
      <c r="K2934" s="12">
        <v>7</v>
      </c>
      <c r="L2934" s="13">
        <v>2055</v>
      </c>
      <c r="M2934" s="14">
        <f>Table1[[#This Row],[Column1]]/100</f>
        <v>0.2</v>
      </c>
      <c r="N2934" s="13">
        <f>Table1[[#This Row],[Unit_Price]]*Table1[[#This Row],[Quantity]]*(1-Table1[[#This Row],[Discount_%]])</f>
        <v>11508</v>
      </c>
      <c r="O2934" s="13">
        <v>26516</v>
      </c>
      <c r="P2934" s="13">
        <f>Table1[[#This Row],[Revenue]]-Table1[[#This Row],[Cost]]</f>
        <v>-15008</v>
      </c>
      <c r="Q2934" s="12" t="s">
        <v>48</v>
      </c>
      <c r="R2934" s="12" t="s">
        <v>51</v>
      </c>
      <c r="S2934" s="12" t="s">
        <v>54</v>
      </c>
      <c r="T2934" s="12">
        <v>4</v>
      </c>
      <c r="U2934" s="12">
        <v>20</v>
      </c>
      <c r="V2934" s="20" t="str">
        <f>TEXT(Table1[[#This Row],[Date]],"mmm-yyyy")</f>
        <v>Sep-2025</v>
      </c>
    </row>
    <row r="2935" spans="1:22" x14ac:dyDescent="0.2">
      <c r="A2935" s="11">
        <f t="shared" si="45"/>
        <v>45902</v>
      </c>
      <c r="B2935" s="12" t="s">
        <v>22</v>
      </c>
      <c r="C2935" s="12" t="str">
        <f>VLOOKUP(D2935, City_Mapping!A:B, 2, FALSE)</f>
        <v>India</v>
      </c>
      <c r="D2935" s="12" t="s">
        <v>33</v>
      </c>
      <c r="E2935" s="12" t="s">
        <v>36</v>
      </c>
      <c r="F2935" s="12" t="s">
        <v>39</v>
      </c>
      <c r="G2935" s="12">
        <v>11861</v>
      </c>
      <c r="H2935" s="12" t="s">
        <v>41</v>
      </c>
      <c r="I2935" s="12" t="s">
        <v>43</v>
      </c>
      <c r="J2935" s="12">
        <v>764228</v>
      </c>
      <c r="K2935" s="12">
        <v>1</v>
      </c>
      <c r="L2935" s="13">
        <v>4125</v>
      </c>
      <c r="M2935" s="14">
        <f>Table1[[#This Row],[Column1]]/100</f>
        <v>0.2</v>
      </c>
      <c r="N2935" s="13">
        <f>Table1[[#This Row],[Unit_Price]]*Table1[[#This Row],[Quantity]]*(1-Table1[[#This Row],[Discount_%]])</f>
        <v>3300</v>
      </c>
      <c r="O2935" s="13">
        <v>23719</v>
      </c>
      <c r="P2935" s="13">
        <f>Table1[[#This Row],[Revenue]]-Table1[[#This Row],[Cost]]</f>
        <v>-20419</v>
      </c>
      <c r="Q2935" s="12" t="s">
        <v>48</v>
      </c>
      <c r="R2935" s="12" t="s">
        <v>51</v>
      </c>
      <c r="S2935" s="12" t="s">
        <v>55</v>
      </c>
      <c r="T2935" s="12">
        <v>4</v>
      </c>
      <c r="U2935" s="12">
        <v>20</v>
      </c>
      <c r="V2935" s="20" t="str">
        <f>TEXT(Table1[[#This Row],[Date]],"mmm-yyyy")</f>
        <v>Sep-2025</v>
      </c>
    </row>
    <row r="2936" spans="1:22" x14ac:dyDescent="0.2">
      <c r="A2936" s="11">
        <f t="shared" si="45"/>
        <v>45902</v>
      </c>
      <c r="B2936" s="12" t="s">
        <v>22</v>
      </c>
      <c r="C2936" s="12" t="str">
        <f>VLOOKUP(D2936, City_Mapping!A:B, 2, FALSE)</f>
        <v>India</v>
      </c>
      <c r="D2936" s="12" t="s">
        <v>33</v>
      </c>
      <c r="E2936" s="12" t="s">
        <v>35</v>
      </c>
      <c r="F2936" s="12" t="s">
        <v>39</v>
      </c>
      <c r="G2936" s="12">
        <v>53574</v>
      </c>
      <c r="H2936" s="12" t="s">
        <v>41</v>
      </c>
      <c r="I2936" s="12" t="s">
        <v>43</v>
      </c>
      <c r="J2936" s="12">
        <v>676004</v>
      </c>
      <c r="K2936" s="12">
        <v>8</v>
      </c>
      <c r="L2936" s="13">
        <v>3409</v>
      </c>
      <c r="M2936" s="14">
        <f>Table1[[#This Row],[Column1]]/100</f>
        <v>0.2</v>
      </c>
      <c r="N2936" s="13">
        <f>Table1[[#This Row],[Unit_Price]]*Table1[[#This Row],[Quantity]]*(1-Table1[[#This Row],[Discount_%]])</f>
        <v>21817.600000000002</v>
      </c>
      <c r="O2936" s="13">
        <v>7165</v>
      </c>
      <c r="P2936" s="13">
        <f>Table1[[#This Row],[Revenue]]-Table1[[#This Row],[Cost]]</f>
        <v>14652.600000000002</v>
      </c>
      <c r="Q2936" s="12" t="s">
        <v>49</v>
      </c>
      <c r="R2936" s="12" t="s">
        <v>52</v>
      </c>
      <c r="S2936" s="12" t="s">
        <v>56</v>
      </c>
      <c r="T2936" s="12">
        <v>5</v>
      </c>
      <c r="U2936" s="12">
        <v>20</v>
      </c>
      <c r="V2936" s="20" t="str">
        <f>TEXT(Table1[[#This Row],[Date]],"mmm-yyyy")</f>
        <v>Sep-2025</v>
      </c>
    </row>
    <row r="2937" spans="1:22" x14ac:dyDescent="0.2">
      <c r="A2937" s="11">
        <f t="shared" si="45"/>
        <v>45902</v>
      </c>
      <c r="B2937" s="12" t="s">
        <v>22</v>
      </c>
      <c r="C2937" s="12" t="str">
        <f>VLOOKUP(D2937, City_Mapping!A:B, 2, FALSE)</f>
        <v>UK</v>
      </c>
      <c r="D2937" s="12" t="s">
        <v>29</v>
      </c>
      <c r="E2937" s="12" t="s">
        <v>34</v>
      </c>
      <c r="F2937" s="12" t="s">
        <v>37</v>
      </c>
      <c r="G2937" s="12">
        <v>42682</v>
      </c>
      <c r="H2937" s="12" t="s">
        <v>41</v>
      </c>
      <c r="I2937" s="12" t="s">
        <v>44</v>
      </c>
      <c r="J2937" s="12">
        <v>488346</v>
      </c>
      <c r="K2937" s="12">
        <v>9</v>
      </c>
      <c r="L2937" s="13">
        <v>843</v>
      </c>
      <c r="M2937" s="14">
        <f>Table1[[#This Row],[Column1]]/100</f>
        <v>0.1</v>
      </c>
      <c r="N2937" s="13">
        <f>Table1[[#This Row],[Unit_Price]]*Table1[[#This Row],[Quantity]]*(1-Table1[[#This Row],[Discount_%]])</f>
        <v>6828.3</v>
      </c>
      <c r="O2937" s="13">
        <v>12070</v>
      </c>
      <c r="P2937" s="13">
        <f>Table1[[#This Row],[Revenue]]-Table1[[#This Row],[Cost]]</f>
        <v>-5241.7</v>
      </c>
      <c r="Q2937" s="12" t="s">
        <v>49</v>
      </c>
      <c r="R2937" s="12" t="s">
        <v>51</v>
      </c>
      <c r="S2937" s="12" t="s">
        <v>55</v>
      </c>
      <c r="T2937" s="12">
        <v>2</v>
      </c>
      <c r="U2937" s="12">
        <v>10</v>
      </c>
      <c r="V2937" s="20" t="str">
        <f>TEXT(Table1[[#This Row],[Date]],"mmm-yyyy")</f>
        <v>Sep-2025</v>
      </c>
    </row>
    <row r="2938" spans="1:22" x14ac:dyDescent="0.2">
      <c r="A2938" s="11">
        <f t="shared" si="45"/>
        <v>45902</v>
      </c>
      <c r="B2938" s="12" t="s">
        <v>21</v>
      </c>
      <c r="C2938" s="12" t="str">
        <f>VLOOKUP(D2938, City_Mapping!A:B, 2, FALSE)</f>
        <v>USA</v>
      </c>
      <c r="D2938" s="12" t="s">
        <v>31</v>
      </c>
      <c r="E2938" s="12" t="s">
        <v>35</v>
      </c>
      <c r="F2938" s="12" t="s">
        <v>37</v>
      </c>
      <c r="G2938" s="12">
        <v>88819</v>
      </c>
      <c r="H2938" s="12" t="s">
        <v>41</v>
      </c>
      <c r="I2938" s="12" t="s">
        <v>43</v>
      </c>
      <c r="J2938" s="12">
        <v>588085</v>
      </c>
      <c r="K2938" s="12">
        <v>7</v>
      </c>
      <c r="L2938" s="13">
        <v>2044</v>
      </c>
      <c r="M2938" s="14">
        <f>Table1[[#This Row],[Column1]]/100</f>
        <v>0.1</v>
      </c>
      <c r="N2938" s="13">
        <f>Table1[[#This Row],[Unit_Price]]*Table1[[#This Row],[Quantity]]*(1-Table1[[#This Row],[Discount_%]])</f>
        <v>12877.2</v>
      </c>
      <c r="O2938" s="13">
        <v>17463</v>
      </c>
      <c r="P2938" s="13">
        <f>Table1[[#This Row],[Revenue]]-Table1[[#This Row],[Cost]]</f>
        <v>-4585.7999999999993</v>
      </c>
      <c r="Q2938" s="12" t="s">
        <v>48</v>
      </c>
      <c r="R2938" s="12" t="s">
        <v>50</v>
      </c>
      <c r="S2938" s="12" t="s">
        <v>54</v>
      </c>
      <c r="T2938" s="12">
        <v>4</v>
      </c>
      <c r="U2938" s="12">
        <v>10</v>
      </c>
      <c r="V2938" s="20" t="str">
        <f>TEXT(Table1[[#This Row],[Date]],"mmm-yyyy")</f>
        <v>Sep-2025</v>
      </c>
    </row>
    <row r="2939" spans="1:22" x14ac:dyDescent="0.2">
      <c r="A2939" s="11">
        <f t="shared" si="45"/>
        <v>45902</v>
      </c>
      <c r="B2939" s="12" t="s">
        <v>22</v>
      </c>
      <c r="C2939" s="12" t="str">
        <f>VLOOKUP(D2939, City_Mapping!A:B, 2, FALSE)</f>
        <v>UAE</v>
      </c>
      <c r="D2939" s="12" t="s">
        <v>30</v>
      </c>
      <c r="E2939" s="12" t="s">
        <v>34</v>
      </c>
      <c r="F2939" s="12" t="s">
        <v>40</v>
      </c>
      <c r="G2939" s="12">
        <v>87972</v>
      </c>
      <c r="H2939" s="12" t="s">
        <v>41</v>
      </c>
      <c r="I2939" s="12" t="s">
        <v>43</v>
      </c>
      <c r="J2939" s="12">
        <v>928955</v>
      </c>
      <c r="K2939" s="12">
        <v>8</v>
      </c>
      <c r="L2939" s="13">
        <v>4496</v>
      </c>
      <c r="M2939" s="14">
        <f>Table1[[#This Row],[Column1]]/100</f>
        <v>0</v>
      </c>
      <c r="N2939" s="13">
        <f>Table1[[#This Row],[Unit_Price]]*Table1[[#This Row],[Quantity]]*(1-Table1[[#This Row],[Discount_%]])</f>
        <v>35968</v>
      </c>
      <c r="O2939" s="13">
        <v>14595</v>
      </c>
      <c r="P2939" s="13">
        <f>Table1[[#This Row],[Revenue]]-Table1[[#This Row],[Cost]]</f>
        <v>21373</v>
      </c>
      <c r="Q2939" s="12" t="s">
        <v>49</v>
      </c>
      <c r="R2939" s="12" t="s">
        <v>50</v>
      </c>
      <c r="S2939" s="12" t="s">
        <v>55</v>
      </c>
      <c r="T2939" s="12">
        <v>1</v>
      </c>
      <c r="U2939" s="12">
        <v>0</v>
      </c>
      <c r="V2939" s="20" t="str">
        <f>TEXT(Table1[[#This Row],[Date]],"mmm-yyyy")</f>
        <v>Sep-2025</v>
      </c>
    </row>
    <row r="2940" spans="1:22" x14ac:dyDescent="0.2">
      <c r="A2940" s="11">
        <f t="shared" si="45"/>
        <v>45902</v>
      </c>
      <c r="B2940" s="12" t="s">
        <v>22</v>
      </c>
      <c r="C2940" s="12" t="str">
        <f>VLOOKUP(D2940, City_Mapping!A:B, 2, FALSE)</f>
        <v>India</v>
      </c>
      <c r="D2940" s="12" t="s">
        <v>33</v>
      </c>
      <c r="E2940" s="12" t="s">
        <v>35</v>
      </c>
      <c r="F2940" s="12" t="s">
        <v>38</v>
      </c>
      <c r="G2940" s="12">
        <v>75185</v>
      </c>
      <c r="H2940" s="12" t="s">
        <v>42</v>
      </c>
      <c r="I2940" s="12" t="s">
        <v>43</v>
      </c>
      <c r="J2940" s="12">
        <v>920460</v>
      </c>
      <c r="K2940" s="12">
        <v>4</v>
      </c>
      <c r="L2940" s="13">
        <v>3318</v>
      </c>
      <c r="M2940" s="14">
        <f>Table1[[#This Row],[Column1]]/100</f>
        <v>0.1</v>
      </c>
      <c r="N2940" s="13">
        <f>Table1[[#This Row],[Unit_Price]]*Table1[[#This Row],[Quantity]]*(1-Table1[[#This Row],[Discount_%]])</f>
        <v>11944.800000000001</v>
      </c>
      <c r="O2940" s="13">
        <v>9294</v>
      </c>
      <c r="P2940" s="13">
        <f>Table1[[#This Row],[Revenue]]-Table1[[#This Row],[Cost]]</f>
        <v>2650.8000000000011</v>
      </c>
      <c r="Q2940" s="12" t="s">
        <v>47</v>
      </c>
      <c r="R2940" s="12" t="s">
        <v>50</v>
      </c>
      <c r="S2940" s="12" t="s">
        <v>53</v>
      </c>
      <c r="T2940" s="12">
        <v>4</v>
      </c>
      <c r="U2940" s="12">
        <v>10</v>
      </c>
      <c r="V2940" s="20" t="str">
        <f>TEXT(Table1[[#This Row],[Date]],"mmm-yyyy")</f>
        <v>Sep-2025</v>
      </c>
    </row>
    <row r="2941" spans="1:22" x14ac:dyDescent="0.2">
      <c r="A2941" s="11">
        <f t="shared" si="45"/>
        <v>45902</v>
      </c>
      <c r="B2941" s="12" t="s">
        <v>22</v>
      </c>
      <c r="C2941" s="12" t="str">
        <f>VLOOKUP(D2941, City_Mapping!A:B, 2, FALSE)</f>
        <v>India</v>
      </c>
      <c r="D2941" s="12" t="s">
        <v>33</v>
      </c>
      <c r="E2941" s="12" t="s">
        <v>36</v>
      </c>
      <c r="F2941" s="12" t="s">
        <v>38</v>
      </c>
      <c r="G2941" s="12">
        <v>84426</v>
      </c>
      <c r="H2941" s="12" t="s">
        <v>41</v>
      </c>
      <c r="I2941" s="12" t="s">
        <v>43</v>
      </c>
      <c r="J2941" s="12">
        <v>742179</v>
      </c>
      <c r="K2941" s="12">
        <v>8</v>
      </c>
      <c r="L2941" s="13">
        <v>538</v>
      </c>
      <c r="M2941" s="14">
        <f>Table1[[#This Row],[Column1]]/100</f>
        <v>0</v>
      </c>
      <c r="N2941" s="13">
        <f>Table1[[#This Row],[Unit_Price]]*Table1[[#This Row],[Quantity]]*(1-Table1[[#This Row],[Discount_%]])</f>
        <v>4304</v>
      </c>
      <c r="O2941" s="13">
        <v>26304</v>
      </c>
      <c r="P2941" s="13">
        <f>Table1[[#This Row],[Revenue]]-Table1[[#This Row],[Cost]]</f>
        <v>-22000</v>
      </c>
      <c r="Q2941" s="12" t="s">
        <v>46</v>
      </c>
      <c r="R2941" s="12" t="s">
        <v>51</v>
      </c>
      <c r="S2941" s="12" t="s">
        <v>54</v>
      </c>
      <c r="T2941" s="12">
        <v>5</v>
      </c>
      <c r="U2941" s="12">
        <v>0</v>
      </c>
      <c r="V2941" s="20" t="str">
        <f>TEXT(Table1[[#This Row],[Date]],"mmm-yyyy")</f>
        <v>Sep-2025</v>
      </c>
    </row>
    <row r="2942" spans="1:22" x14ac:dyDescent="0.2">
      <c r="A2942" s="11">
        <f t="shared" si="45"/>
        <v>45903</v>
      </c>
      <c r="B2942" s="12" t="s">
        <v>22</v>
      </c>
      <c r="C2942" s="12" t="str">
        <f>VLOOKUP(D2942, City_Mapping!A:B, 2, FALSE)</f>
        <v>UK</v>
      </c>
      <c r="D2942" s="12" t="s">
        <v>29</v>
      </c>
      <c r="E2942" s="12" t="s">
        <v>35</v>
      </c>
      <c r="F2942" s="12" t="s">
        <v>39</v>
      </c>
      <c r="G2942" s="12">
        <v>58120</v>
      </c>
      <c r="H2942" s="12" t="s">
        <v>41</v>
      </c>
      <c r="I2942" s="12" t="s">
        <v>43</v>
      </c>
      <c r="J2942" s="12">
        <v>503761</v>
      </c>
      <c r="K2942" s="12">
        <v>3</v>
      </c>
      <c r="L2942" s="13">
        <v>4882</v>
      </c>
      <c r="M2942" s="14">
        <f>Table1[[#This Row],[Column1]]/100</f>
        <v>0.05</v>
      </c>
      <c r="N2942" s="13">
        <f>Table1[[#This Row],[Unit_Price]]*Table1[[#This Row],[Quantity]]*(1-Table1[[#This Row],[Discount_%]])</f>
        <v>13913.699999999999</v>
      </c>
      <c r="O2942" s="13">
        <v>29813</v>
      </c>
      <c r="P2942" s="13">
        <f>Table1[[#This Row],[Revenue]]-Table1[[#This Row],[Cost]]</f>
        <v>-15899.300000000001</v>
      </c>
      <c r="Q2942" s="12" t="s">
        <v>49</v>
      </c>
      <c r="R2942" s="12" t="s">
        <v>50</v>
      </c>
      <c r="S2942" s="12" t="s">
        <v>54</v>
      </c>
      <c r="T2942" s="12">
        <v>3</v>
      </c>
      <c r="U2942" s="12">
        <v>5</v>
      </c>
      <c r="V2942" s="20" t="str">
        <f>TEXT(Table1[[#This Row],[Date]],"mmm-yyyy")</f>
        <v>Sep-2025</v>
      </c>
    </row>
    <row r="2943" spans="1:22" x14ac:dyDescent="0.2">
      <c r="A2943" s="11">
        <f t="shared" si="45"/>
        <v>45903</v>
      </c>
      <c r="B2943" s="12" t="s">
        <v>20</v>
      </c>
      <c r="C2943" s="12" t="str">
        <f>VLOOKUP(D2943, City_Mapping!A:B, 2, FALSE)</f>
        <v>UK</v>
      </c>
      <c r="D2943" s="12" t="s">
        <v>29</v>
      </c>
      <c r="E2943" s="12" t="s">
        <v>35</v>
      </c>
      <c r="F2943" s="12" t="s">
        <v>38</v>
      </c>
      <c r="G2943" s="12">
        <v>48297</v>
      </c>
      <c r="H2943" s="12" t="s">
        <v>42</v>
      </c>
      <c r="I2943" s="12" t="s">
        <v>43</v>
      </c>
      <c r="J2943" s="12">
        <v>100357</v>
      </c>
      <c r="K2943" s="12">
        <v>1</v>
      </c>
      <c r="L2943" s="13">
        <v>3923</v>
      </c>
      <c r="M2943" s="14">
        <f>Table1[[#This Row],[Column1]]/100</f>
        <v>0</v>
      </c>
      <c r="N2943" s="13">
        <f>Table1[[#This Row],[Unit_Price]]*Table1[[#This Row],[Quantity]]*(1-Table1[[#This Row],[Discount_%]])</f>
        <v>3923</v>
      </c>
      <c r="O2943" s="13">
        <v>16345</v>
      </c>
      <c r="P2943" s="13">
        <f>Table1[[#This Row],[Revenue]]-Table1[[#This Row],[Cost]]</f>
        <v>-12422</v>
      </c>
      <c r="Q2943" s="12" t="s">
        <v>46</v>
      </c>
      <c r="R2943" s="12" t="s">
        <v>50</v>
      </c>
      <c r="S2943" s="12" t="s">
        <v>53</v>
      </c>
      <c r="T2943" s="12">
        <v>5</v>
      </c>
      <c r="U2943" s="12">
        <v>0</v>
      </c>
      <c r="V2943" s="20" t="str">
        <f>TEXT(Table1[[#This Row],[Date]],"mmm-yyyy")</f>
        <v>Sep-2025</v>
      </c>
    </row>
    <row r="2944" spans="1:22" x14ac:dyDescent="0.2">
      <c r="A2944" s="11">
        <f t="shared" si="45"/>
        <v>45903</v>
      </c>
      <c r="B2944" s="12" t="s">
        <v>22</v>
      </c>
      <c r="C2944" s="12" t="str">
        <f>VLOOKUP(D2944, City_Mapping!A:B, 2, FALSE)</f>
        <v>USA</v>
      </c>
      <c r="D2944" s="12" t="s">
        <v>31</v>
      </c>
      <c r="E2944" s="12" t="s">
        <v>36</v>
      </c>
      <c r="F2944" s="12" t="s">
        <v>37</v>
      </c>
      <c r="G2944" s="12">
        <v>18299</v>
      </c>
      <c r="H2944" s="12" t="s">
        <v>41</v>
      </c>
      <c r="I2944" s="12" t="s">
        <v>44</v>
      </c>
      <c r="J2944" s="12">
        <v>334788</v>
      </c>
      <c r="K2944" s="12">
        <v>8</v>
      </c>
      <c r="L2944" s="13">
        <v>1528</v>
      </c>
      <c r="M2944" s="14">
        <f>Table1[[#This Row],[Column1]]/100</f>
        <v>0</v>
      </c>
      <c r="N2944" s="13">
        <f>Table1[[#This Row],[Unit_Price]]*Table1[[#This Row],[Quantity]]*(1-Table1[[#This Row],[Discount_%]])</f>
        <v>12224</v>
      </c>
      <c r="O2944" s="13">
        <v>3450</v>
      </c>
      <c r="P2944" s="13">
        <f>Table1[[#This Row],[Revenue]]-Table1[[#This Row],[Cost]]</f>
        <v>8774</v>
      </c>
      <c r="Q2944" s="12" t="s">
        <v>47</v>
      </c>
      <c r="R2944" s="12" t="s">
        <v>51</v>
      </c>
      <c r="S2944" s="12" t="s">
        <v>55</v>
      </c>
      <c r="T2944" s="12">
        <v>5</v>
      </c>
      <c r="U2944" s="12">
        <v>0</v>
      </c>
      <c r="V2944" s="20" t="str">
        <f>TEXT(Table1[[#This Row],[Date]],"mmm-yyyy")</f>
        <v>Sep-2025</v>
      </c>
    </row>
    <row r="2945" spans="1:22" x14ac:dyDescent="0.2">
      <c r="A2945" s="11">
        <f t="shared" si="45"/>
        <v>45903</v>
      </c>
      <c r="B2945" s="12" t="s">
        <v>20</v>
      </c>
      <c r="C2945" s="12" t="str">
        <f>VLOOKUP(D2945, City_Mapping!A:B, 2, FALSE)</f>
        <v>UK</v>
      </c>
      <c r="D2945" s="12" t="s">
        <v>29</v>
      </c>
      <c r="E2945" s="12" t="s">
        <v>36</v>
      </c>
      <c r="F2945" s="12" t="s">
        <v>40</v>
      </c>
      <c r="G2945" s="12">
        <v>51348</v>
      </c>
      <c r="H2945" s="12" t="s">
        <v>42</v>
      </c>
      <c r="I2945" s="12" t="s">
        <v>44</v>
      </c>
      <c r="J2945" s="12">
        <v>463682</v>
      </c>
      <c r="K2945" s="12">
        <v>6</v>
      </c>
      <c r="L2945" s="13">
        <v>735</v>
      </c>
      <c r="M2945" s="14">
        <f>Table1[[#This Row],[Column1]]/100</f>
        <v>0.2</v>
      </c>
      <c r="N2945" s="13">
        <f>Table1[[#This Row],[Unit_Price]]*Table1[[#This Row],[Quantity]]*(1-Table1[[#This Row],[Discount_%]])</f>
        <v>3528</v>
      </c>
      <c r="O2945" s="13">
        <v>10147</v>
      </c>
      <c r="P2945" s="13">
        <f>Table1[[#This Row],[Revenue]]-Table1[[#This Row],[Cost]]</f>
        <v>-6619</v>
      </c>
      <c r="Q2945" s="12" t="s">
        <v>46</v>
      </c>
      <c r="R2945" s="12" t="s">
        <v>52</v>
      </c>
      <c r="S2945" s="12" t="s">
        <v>56</v>
      </c>
      <c r="T2945" s="12">
        <v>2</v>
      </c>
      <c r="U2945" s="12">
        <v>20</v>
      </c>
      <c r="V2945" s="20" t="str">
        <f>TEXT(Table1[[#This Row],[Date]],"mmm-yyyy")</f>
        <v>Sep-2025</v>
      </c>
    </row>
    <row r="2946" spans="1:22" x14ac:dyDescent="0.2">
      <c r="A2946" s="11">
        <f t="shared" si="45"/>
        <v>45903</v>
      </c>
      <c r="B2946" s="12" t="s">
        <v>21</v>
      </c>
      <c r="C2946" s="12" t="str">
        <f>VLOOKUP(D2946, City_Mapping!A:B, 2, FALSE)</f>
        <v>India</v>
      </c>
      <c r="D2946" s="12" t="s">
        <v>28</v>
      </c>
      <c r="E2946" s="12" t="s">
        <v>35</v>
      </c>
      <c r="F2946" s="12" t="s">
        <v>40</v>
      </c>
      <c r="G2946" s="12">
        <v>51384</v>
      </c>
      <c r="H2946" s="12" t="s">
        <v>42</v>
      </c>
      <c r="I2946" s="12" t="s">
        <v>44</v>
      </c>
      <c r="J2946" s="12">
        <v>747059</v>
      </c>
      <c r="K2946" s="12">
        <v>9</v>
      </c>
      <c r="L2946" s="13">
        <v>1468</v>
      </c>
      <c r="M2946" s="14">
        <f>Table1[[#This Row],[Column1]]/100</f>
        <v>0.1</v>
      </c>
      <c r="N2946" s="13">
        <f>Table1[[#This Row],[Unit_Price]]*Table1[[#This Row],[Quantity]]*(1-Table1[[#This Row],[Discount_%]])</f>
        <v>11890.800000000001</v>
      </c>
      <c r="O2946" s="13">
        <v>29236</v>
      </c>
      <c r="P2946" s="13">
        <f>Table1[[#This Row],[Revenue]]-Table1[[#This Row],[Cost]]</f>
        <v>-17345.199999999997</v>
      </c>
      <c r="Q2946" s="12" t="s">
        <v>48</v>
      </c>
      <c r="R2946" s="12" t="s">
        <v>52</v>
      </c>
      <c r="S2946" s="12" t="s">
        <v>54</v>
      </c>
      <c r="T2946" s="12">
        <v>1</v>
      </c>
      <c r="U2946" s="12">
        <v>10</v>
      </c>
      <c r="V2946" s="20" t="str">
        <f>TEXT(Table1[[#This Row],[Date]],"mmm-yyyy")</f>
        <v>Sep-2025</v>
      </c>
    </row>
    <row r="2947" spans="1:22" x14ac:dyDescent="0.2">
      <c r="A2947" s="11">
        <f t="shared" si="45"/>
        <v>45903</v>
      </c>
      <c r="B2947" s="12" t="s">
        <v>23</v>
      </c>
      <c r="C2947" s="12" t="str">
        <f>VLOOKUP(D2947, City_Mapping!A:B, 2, FALSE)</f>
        <v>India</v>
      </c>
      <c r="D2947" s="12" t="s">
        <v>32</v>
      </c>
      <c r="E2947" s="12" t="s">
        <v>36</v>
      </c>
      <c r="F2947" s="12" t="s">
        <v>37</v>
      </c>
      <c r="G2947" s="12">
        <v>86693</v>
      </c>
      <c r="H2947" s="12" t="s">
        <v>41</v>
      </c>
      <c r="I2947" s="12" t="s">
        <v>45</v>
      </c>
      <c r="J2947" s="12">
        <v>510018</v>
      </c>
      <c r="K2947" s="12">
        <v>3</v>
      </c>
      <c r="L2947" s="13">
        <v>1730</v>
      </c>
      <c r="M2947" s="14">
        <f>Table1[[#This Row],[Column1]]/100</f>
        <v>0.15</v>
      </c>
      <c r="N2947" s="13">
        <f>Table1[[#This Row],[Unit_Price]]*Table1[[#This Row],[Quantity]]*(1-Table1[[#This Row],[Discount_%]])</f>
        <v>4411.5</v>
      </c>
      <c r="O2947" s="13">
        <v>14057</v>
      </c>
      <c r="P2947" s="13">
        <f>Table1[[#This Row],[Revenue]]-Table1[[#This Row],[Cost]]</f>
        <v>-9645.5</v>
      </c>
      <c r="Q2947" s="12" t="s">
        <v>46</v>
      </c>
      <c r="R2947" s="12" t="s">
        <v>52</v>
      </c>
      <c r="S2947" s="12" t="s">
        <v>54</v>
      </c>
      <c r="T2947" s="12">
        <v>1</v>
      </c>
      <c r="U2947" s="12">
        <v>15</v>
      </c>
      <c r="V2947" s="20" t="str">
        <f>TEXT(Table1[[#This Row],[Date]],"mmm-yyyy")</f>
        <v>Sep-2025</v>
      </c>
    </row>
    <row r="2948" spans="1:22" x14ac:dyDescent="0.2">
      <c r="A2948" s="11">
        <f t="shared" si="45"/>
        <v>45903</v>
      </c>
      <c r="B2948" s="12" t="s">
        <v>22</v>
      </c>
      <c r="C2948" s="12" t="str">
        <f>VLOOKUP(D2948, City_Mapping!A:B, 2, FALSE)</f>
        <v>India</v>
      </c>
      <c r="D2948" s="12" t="s">
        <v>33</v>
      </c>
      <c r="E2948" s="12" t="s">
        <v>36</v>
      </c>
      <c r="F2948" s="12" t="s">
        <v>40</v>
      </c>
      <c r="G2948" s="12">
        <v>42687</v>
      </c>
      <c r="H2948" s="12" t="s">
        <v>41</v>
      </c>
      <c r="I2948" s="12" t="s">
        <v>43</v>
      </c>
      <c r="J2948" s="12">
        <v>547955</v>
      </c>
      <c r="K2948" s="12">
        <v>8</v>
      </c>
      <c r="L2948" s="13">
        <v>738</v>
      </c>
      <c r="M2948" s="14">
        <f>Table1[[#This Row],[Column1]]/100</f>
        <v>0.15</v>
      </c>
      <c r="N2948" s="13">
        <f>Table1[[#This Row],[Unit_Price]]*Table1[[#This Row],[Quantity]]*(1-Table1[[#This Row],[Discount_%]])</f>
        <v>5018.3999999999996</v>
      </c>
      <c r="O2948" s="13">
        <v>22298</v>
      </c>
      <c r="P2948" s="13">
        <f>Table1[[#This Row],[Revenue]]-Table1[[#This Row],[Cost]]</f>
        <v>-17279.599999999999</v>
      </c>
      <c r="Q2948" s="12" t="s">
        <v>49</v>
      </c>
      <c r="R2948" s="12" t="s">
        <v>51</v>
      </c>
      <c r="S2948" s="12" t="s">
        <v>56</v>
      </c>
      <c r="T2948" s="12">
        <v>2</v>
      </c>
      <c r="U2948" s="12">
        <v>15</v>
      </c>
      <c r="V2948" s="20" t="str">
        <f>TEXT(Table1[[#This Row],[Date]],"mmm-yyyy")</f>
        <v>Sep-2025</v>
      </c>
    </row>
    <row r="2949" spans="1:22" x14ac:dyDescent="0.2">
      <c r="A2949" s="11">
        <f t="shared" si="45"/>
        <v>45903</v>
      </c>
      <c r="B2949" s="12" t="s">
        <v>23</v>
      </c>
      <c r="C2949" s="12" t="str">
        <f>VLOOKUP(D2949, City_Mapping!A:B, 2, FALSE)</f>
        <v>India</v>
      </c>
      <c r="D2949" s="12" t="s">
        <v>28</v>
      </c>
      <c r="E2949" s="12" t="s">
        <v>34</v>
      </c>
      <c r="F2949" s="12" t="s">
        <v>39</v>
      </c>
      <c r="G2949" s="12">
        <v>74577</v>
      </c>
      <c r="H2949" s="12" t="s">
        <v>42</v>
      </c>
      <c r="I2949" s="12" t="s">
        <v>43</v>
      </c>
      <c r="J2949" s="12">
        <v>751905</v>
      </c>
      <c r="K2949" s="12">
        <v>9</v>
      </c>
      <c r="L2949" s="13">
        <v>2354</v>
      </c>
      <c r="M2949" s="14">
        <f>Table1[[#This Row],[Column1]]/100</f>
        <v>0.2</v>
      </c>
      <c r="N2949" s="13">
        <f>Table1[[#This Row],[Unit_Price]]*Table1[[#This Row],[Quantity]]*(1-Table1[[#This Row],[Discount_%]])</f>
        <v>16948.8</v>
      </c>
      <c r="O2949" s="13">
        <v>26315</v>
      </c>
      <c r="P2949" s="13">
        <f>Table1[[#This Row],[Revenue]]-Table1[[#This Row],[Cost]]</f>
        <v>-9366.2000000000007</v>
      </c>
      <c r="Q2949" s="12" t="s">
        <v>49</v>
      </c>
      <c r="R2949" s="12" t="s">
        <v>52</v>
      </c>
      <c r="S2949" s="12" t="s">
        <v>55</v>
      </c>
      <c r="T2949" s="12">
        <v>2</v>
      </c>
      <c r="U2949" s="12">
        <v>20</v>
      </c>
      <c r="V2949" s="20" t="str">
        <f>TEXT(Table1[[#This Row],[Date]],"mmm-yyyy")</f>
        <v>Sep-2025</v>
      </c>
    </row>
    <row r="2950" spans="1:22" x14ac:dyDescent="0.2">
      <c r="A2950" s="11">
        <f t="shared" si="45"/>
        <v>45903</v>
      </c>
      <c r="B2950" s="12" t="s">
        <v>23</v>
      </c>
      <c r="C2950" s="12" t="str">
        <f>VLOOKUP(D2950, City_Mapping!A:B, 2, FALSE)</f>
        <v>UAE</v>
      </c>
      <c r="D2950" s="12" t="s">
        <v>30</v>
      </c>
      <c r="E2950" s="12" t="s">
        <v>36</v>
      </c>
      <c r="F2950" s="12" t="s">
        <v>40</v>
      </c>
      <c r="G2950" s="12">
        <v>70047</v>
      </c>
      <c r="H2950" s="12" t="s">
        <v>41</v>
      </c>
      <c r="I2950" s="12" t="s">
        <v>45</v>
      </c>
      <c r="J2950" s="12">
        <v>101593</v>
      </c>
      <c r="K2950" s="12">
        <v>9</v>
      </c>
      <c r="L2950" s="13">
        <v>551</v>
      </c>
      <c r="M2950" s="14">
        <f>Table1[[#This Row],[Column1]]/100</f>
        <v>0.05</v>
      </c>
      <c r="N2950" s="13">
        <f>Table1[[#This Row],[Unit_Price]]*Table1[[#This Row],[Quantity]]*(1-Table1[[#This Row],[Discount_%]])</f>
        <v>4711.05</v>
      </c>
      <c r="O2950" s="13">
        <v>6709</v>
      </c>
      <c r="P2950" s="13">
        <f>Table1[[#This Row],[Revenue]]-Table1[[#This Row],[Cost]]</f>
        <v>-1997.9499999999998</v>
      </c>
      <c r="Q2950" s="12" t="s">
        <v>48</v>
      </c>
      <c r="R2950" s="12" t="s">
        <v>50</v>
      </c>
      <c r="S2950" s="12" t="s">
        <v>56</v>
      </c>
      <c r="T2950" s="12">
        <v>4</v>
      </c>
      <c r="U2950" s="12">
        <v>5</v>
      </c>
      <c r="V2950" s="20" t="str">
        <f>TEXT(Table1[[#This Row],[Date]],"mmm-yyyy")</f>
        <v>Sep-2025</v>
      </c>
    </row>
    <row r="2951" spans="1:22" x14ac:dyDescent="0.2">
      <c r="A2951" s="11">
        <f t="shared" si="45"/>
        <v>45903</v>
      </c>
      <c r="B2951" s="12" t="s">
        <v>21</v>
      </c>
      <c r="C2951" s="12" t="str">
        <f>VLOOKUP(D2951, City_Mapping!A:B, 2, FALSE)</f>
        <v>India</v>
      </c>
      <c r="D2951" s="12" t="s">
        <v>28</v>
      </c>
      <c r="E2951" s="12" t="s">
        <v>36</v>
      </c>
      <c r="F2951" s="12" t="s">
        <v>38</v>
      </c>
      <c r="G2951" s="12">
        <v>20191</v>
      </c>
      <c r="H2951" s="12" t="s">
        <v>41</v>
      </c>
      <c r="I2951" s="12" t="s">
        <v>43</v>
      </c>
      <c r="J2951" s="12">
        <v>628890</v>
      </c>
      <c r="K2951" s="12">
        <v>7</v>
      </c>
      <c r="L2951" s="13">
        <v>2655</v>
      </c>
      <c r="M2951" s="14">
        <f>Table1[[#This Row],[Column1]]/100</f>
        <v>0.05</v>
      </c>
      <c r="N2951" s="13">
        <f>Table1[[#This Row],[Unit_Price]]*Table1[[#This Row],[Quantity]]*(1-Table1[[#This Row],[Discount_%]])</f>
        <v>17655.75</v>
      </c>
      <c r="O2951" s="13">
        <v>29833</v>
      </c>
      <c r="P2951" s="13">
        <f>Table1[[#This Row],[Revenue]]-Table1[[#This Row],[Cost]]</f>
        <v>-12177.25</v>
      </c>
      <c r="Q2951" s="12" t="s">
        <v>48</v>
      </c>
      <c r="R2951" s="12" t="s">
        <v>52</v>
      </c>
      <c r="S2951" s="12" t="s">
        <v>55</v>
      </c>
      <c r="T2951" s="12">
        <v>1</v>
      </c>
      <c r="U2951" s="12">
        <v>5</v>
      </c>
      <c r="V2951" s="20" t="str">
        <f>TEXT(Table1[[#This Row],[Date]],"mmm-yyyy")</f>
        <v>Sep-2025</v>
      </c>
    </row>
    <row r="2952" spans="1:22" x14ac:dyDescent="0.2">
      <c r="A2952" s="11">
        <f t="shared" si="45"/>
        <v>45903</v>
      </c>
      <c r="B2952" s="12" t="s">
        <v>23</v>
      </c>
      <c r="C2952" s="12" t="str">
        <f>VLOOKUP(D2952, City_Mapping!A:B, 2, FALSE)</f>
        <v>USA</v>
      </c>
      <c r="D2952" s="12" t="s">
        <v>31</v>
      </c>
      <c r="E2952" s="12" t="s">
        <v>35</v>
      </c>
      <c r="F2952" s="12" t="s">
        <v>40</v>
      </c>
      <c r="G2952" s="12">
        <v>66884</v>
      </c>
      <c r="H2952" s="12" t="s">
        <v>41</v>
      </c>
      <c r="I2952" s="12" t="s">
        <v>44</v>
      </c>
      <c r="J2952" s="12">
        <v>474417</v>
      </c>
      <c r="K2952" s="12">
        <v>3</v>
      </c>
      <c r="L2952" s="13">
        <v>1880</v>
      </c>
      <c r="M2952" s="14">
        <f>Table1[[#This Row],[Column1]]/100</f>
        <v>0.05</v>
      </c>
      <c r="N2952" s="13">
        <f>Table1[[#This Row],[Unit_Price]]*Table1[[#This Row],[Quantity]]*(1-Table1[[#This Row],[Discount_%]])</f>
        <v>5358</v>
      </c>
      <c r="O2952" s="13">
        <v>9785</v>
      </c>
      <c r="P2952" s="13">
        <f>Table1[[#This Row],[Revenue]]-Table1[[#This Row],[Cost]]</f>
        <v>-4427</v>
      </c>
      <c r="Q2952" s="12" t="s">
        <v>47</v>
      </c>
      <c r="R2952" s="12" t="s">
        <v>50</v>
      </c>
      <c r="S2952" s="12" t="s">
        <v>53</v>
      </c>
      <c r="T2952" s="12">
        <v>5</v>
      </c>
      <c r="U2952" s="12">
        <v>5</v>
      </c>
      <c r="V2952" s="20" t="str">
        <f>TEXT(Table1[[#This Row],[Date]],"mmm-yyyy")</f>
        <v>Sep-2025</v>
      </c>
    </row>
    <row r="2953" spans="1:22" x14ac:dyDescent="0.2">
      <c r="A2953" s="11">
        <f t="shared" si="45"/>
        <v>45903</v>
      </c>
      <c r="B2953" s="12" t="s">
        <v>20</v>
      </c>
      <c r="C2953" s="12" t="str">
        <f>VLOOKUP(D2953, City_Mapping!A:B, 2, FALSE)</f>
        <v>UAE</v>
      </c>
      <c r="D2953" s="12" t="s">
        <v>30</v>
      </c>
      <c r="E2953" s="12" t="s">
        <v>35</v>
      </c>
      <c r="F2953" s="12" t="s">
        <v>40</v>
      </c>
      <c r="G2953" s="12">
        <v>64911</v>
      </c>
      <c r="H2953" s="12" t="s">
        <v>42</v>
      </c>
      <c r="I2953" s="12" t="s">
        <v>44</v>
      </c>
      <c r="J2953" s="12">
        <v>883837</v>
      </c>
      <c r="K2953" s="12">
        <v>3</v>
      </c>
      <c r="L2953" s="13">
        <v>1556</v>
      </c>
      <c r="M2953" s="14">
        <f>Table1[[#This Row],[Column1]]/100</f>
        <v>0</v>
      </c>
      <c r="N2953" s="13">
        <f>Table1[[#This Row],[Unit_Price]]*Table1[[#This Row],[Quantity]]*(1-Table1[[#This Row],[Discount_%]])</f>
        <v>4668</v>
      </c>
      <c r="O2953" s="13">
        <v>15551</v>
      </c>
      <c r="P2953" s="13">
        <f>Table1[[#This Row],[Revenue]]-Table1[[#This Row],[Cost]]</f>
        <v>-10883</v>
      </c>
      <c r="Q2953" s="12" t="s">
        <v>48</v>
      </c>
      <c r="R2953" s="12" t="s">
        <v>52</v>
      </c>
      <c r="S2953" s="12" t="s">
        <v>56</v>
      </c>
      <c r="T2953" s="12">
        <v>4</v>
      </c>
      <c r="U2953" s="12">
        <v>0</v>
      </c>
      <c r="V2953" s="20" t="str">
        <f>TEXT(Table1[[#This Row],[Date]],"mmm-yyyy")</f>
        <v>Sep-2025</v>
      </c>
    </row>
    <row r="2954" spans="1:22" x14ac:dyDescent="0.2">
      <c r="A2954" s="11">
        <f t="shared" si="45"/>
        <v>45904</v>
      </c>
      <c r="B2954" s="12" t="s">
        <v>23</v>
      </c>
      <c r="C2954" s="12" t="str">
        <f>VLOOKUP(D2954, City_Mapping!A:B, 2, FALSE)</f>
        <v>UAE</v>
      </c>
      <c r="D2954" s="12" t="s">
        <v>30</v>
      </c>
      <c r="E2954" s="12" t="s">
        <v>34</v>
      </c>
      <c r="F2954" s="12" t="s">
        <v>37</v>
      </c>
      <c r="G2954" s="12">
        <v>87303</v>
      </c>
      <c r="H2954" s="12" t="s">
        <v>42</v>
      </c>
      <c r="I2954" s="12" t="s">
        <v>45</v>
      </c>
      <c r="J2954" s="12">
        <v>306185</v>
      </c>
      <c r="K2954" s="12">
        <v>2</v>
      </c>
      <c r="L2954" s="13">
        <v>521</v>
      </c>
      <c r="M2954" s="14">
        <f>Table1[[#This Row],[Column1]]/100</f>
        <v>0.1</v>
      </c>
      <c r="N2954" s="13">
        <f>Table1[[#This Row],[Unit_Price]]*Table1[[#This Row],[Quantity]]*(1-Table1[[#This Row],[Discount_%]])</f>
        <v>937.80000000000007</v>
      </c>
      <c r="O2954" s="13">
        <v>4549</v>
      </c>
      <c r="P2954" s="13">
        <f>Table1[[#This Row],[Revenue]]-Table1[[#This Row],[Cost]]</f>
        <v>-3611.2</v>
      </c>
      <c r="Q2954" s="12" t="s">
        <v>46</v>
      </c>
      <c r="R2954" s="12" t="s">
        <v>52</v>
      </c>
      <c r="S2954" s="12" t="s">
        <v>54</v>
      </c>
      <c r="T2954" s="12">
        <v>1</v>
      </c>
      <c r="U2954" s="12">
        <v>10</v>
      </c>
      <c r="V2954" s="20" t="str">
        <f>TEXT(Table1[[#This Row],[Date]],"mmm-yyyy")</f>
        <v>Sep-2025</v>
      </c>
    </row>
    <row r="2955" spans="1:22" x14ac:dyDescent="0.2">
      <c r="A2955" s="11">
        <f t="shared" si="45"/>
        <v>45904</v>
      </c>
      <c r="B2955" s="12" t="s">
        <v>23</v>
      </c>
      <c r="C2955" s="12" t="str">
        <f>VLOOKUP(D2955, City_Mapping!A:B, 2, FALSE)</f>
        <v>UK</v>
      </c>
      <c r="D2955" s="12" t="s">
        <v>29</v>
      </c>
      <c r="E2955" s="12" t="s">
        <v>35</v>
      </c>
      <c r="F2955" s="12" t="s">
        <v>37</v>
      </c>
      <c r="G2955" s="12">
        <v>93447</v>
      </c>
      <c r="H2955" s="12" t="s">
        <v>41</v>
      </c>
      <c r="I2955" s="12" t="s">
        <v>44</v>
      </c>
      <c r="J2955" s="12">
        <v>210903</v>
      </c>
      <c r="K2955" s="12">
        <v>1</v>
      </c>
      <c r="L2955" s="13">
        <v>806</v>
      </c>
      <c r="M2955" s="14">
        <f>Table1[[#This Row],[Column1]]/100</f>
        <v>0.05</v>
      </c>
      <c r="N2955" s="13">
        <f>Table1[[#This Row],[Unit_Price]]*Table1[[#This Row],[Quantity]]*(1-Table1[[#This Row],[Discount_%]])</f>
        <v>765.69999999999993</v>
      </c>
      <c r="O2955" s="13">
        <v>1562</v>
      </c>
      <c r="P2955" s="13">
        <f>Table1[[#This Row],[Revenue]]-Table1[[#This Row],[Cost]]</f>
        <v>-796.30000000000007</v>
      </c>
      <c r="Q2955" s="12" t="s">
        <v>46</v>
      </c>
      <c r="R2955" s="12" t="s">
        <v>52</v>
      </c>
      <c r="S2955" s="12" t="s">
        <v>56</v>
      </c>
      <c r="T2955" s="12">
        <v>3</v>
      </c>
      <c r="U2955" s="12">
        <v>5</v>
      </c>
      <c r="V2955" s="20" t="str">
        <f>TEXT(Table1[[#This Row],[Date]],"mmm-yyyy")</f>
        <v>Sep-2025</v>
      </c>
    </row>
    <row r="2956" spans="1:22" x14ac:dyDescent="0.2">
      <c r="A2956" s="11">
        <f t="shared" si="45"/>
        <v>45904</v>
      </c>
      <c r="B2956" s="12" t="s">
        <v>23</v>
      </c>
      <c r="C2956" s="12" t="str">
        <f>VLOOKUP(D2956, City_Mapping!A:B, 2, FALSE)</f>
        <v>India</v>
      </c>
      <c r="D2956" s="12" t="s">
        <v>28</v>
      </c>
      <c r="E2956" s="12" t="s">
        <v>36</v>
      </c>
      <c r="F2956" s="12" t="s">
        <v>38</v>
      </c>
      <c r="G2956" s="12">
        <v>53726</v>
      </c>
      <c r="H2956" s="12" t="s">
        <v>41</v>
      </c>
      <c r="I2956" s="12" t="s">
        <v>45</v>
      </c>
      <c r="J2956" s="12">
        <v>720153</v>
      </c>
      <c r="K2956" s="12">
        <v>2</v>
      </c>
      <c r="L2956" s="13">
        <v>4606</v>
      </c>
      <c r="M2956" s="14">
        <f>Table1[[#This Row],[Column1]]/100</f>
        <v>0.15</v>
      </c>
      <c r="N2956" s="13">
        <f>Table1[[#This Row],[Unit_Price]]*Table1[[#This Row],[Quantity]]*(1-Table1[[#This Row],[Discount_%]])</f>
        <v>7830.2</v>
      </c>
      <c r="O2956" s="13">
        <v>22394</v>
      </c>
      <c r="P2956" s="13">
        <f>Table1[[#This Row],[Revenue]]-Table1[[#This Row],[Cost]]</f>
        <v>-14563.8</v>
      </c>
      <c r="Q2956" s="12" t="s">
        <v>46</v>
      </c>
      <c r="R2956" s="12" t="s">
        <v>51</v>
      </c>
      <c r="S2956" s="12" t="s">
        <v>54</v>
      </c>
      <c r="T2956" s="12">
        <v>5</v>
      </c>
      <c r="U2956" s="12">
        <v>15</v>
      </c>
      <c r="V2956" s="20" t="str">
        <f>TEXT(Table1[[#This Row],[Date]],"mmm-yyyy")</f>
        <v>Sep-2025</v>
      </c>
    </row>
    <row r="2957" spans="1:22" x14ac:dyDescent="0.2">
      <c r="A2957" s="11">
        <f t="shared" si="45"/>
        <v>45904</v>
      </c>
      <c r="B2957" s="12" t="s">
        <v>22</v>
      </c>
      <c r="C2957" s="12" t="str">
        <f>VLOOKUP(D2957, City_Mapping!A:B, 2, FALSE)</f>
        <v>USA</v>
      </c>
      <c r="D2957" s="12" t="s">
        <v>31</v>
      </c>
      <c r="E2957" s="12" t="s">
        <v>36</v>
      </c>
      <c r="F2957" s="12" t="s">
        <v>37</v>
      </c>
      <c r="G2957" s="12">
        <v>44623</v>
      </c>
      <c r="H2957" s="12" t="s">
        <v>42</v>
      </c>
      <c r="I2957" s="12" t="s">
        <v>44</v>
      </c>
      <c r="J2957" s="12">
        <v>373087</v>
      </c>
      <c r="K2957" s="12">
        <v>5</v>
      </c>
      <c r="L2957" s="13">
        <v>3109</v>
      </c>
      <c r="M2957" s="14">
        <f>Table1[[#This Row],[Column1]]/100</f>
        <v>0</v>
      </c>
      <c r="N2957" s="13">
        <f>Table1[[#This Row],[Unit_Price]]*Table1[[#This Row],[Quantity]]*(1-Table1[[#This Row],[Discount_%]])</f>
        <v>15545</v>
      </c>
      <c r="O2957" s="13">
        <v>2699</v>
      </c>
      <c r="P2957" s="13">
        <f>Table1[[#This Row],[Revenue]]-Table1[[#This Row],[Cost]]</f>
        <v>12846</v>
      </c>
      <c r="Q2957" s="12" t="s">
        <v>46</v>
      </c>
      <c r="R2957" s="12" t="s">
        <v>52</v>
      </c>
      <c r="S2957" s="12" t="s">
        <v>53</v>
      </c>
      <c r="T2957" s="12">
        <v>5</v>
      </c>
      <c r="U2957" s="12">
        <v>0</v>
      </c>
      <c r="V2957" s="20" t="str">
        <f>TEXT(Table1[[#This Row],[Date]],"mmm-yyyy")</f>
        <v>Sep-2025</v>
      </c>
    </row>
    <row r="2958" spans="1:22" x14ac:dyDescent="0.2">
      <c r="A2958" s="11">
        <f t="shared" si="45"/>
        <v>45904</v>
      </c>
      <c r="B2958" s="12" t="s">
        <v>22</v>
      </c>
      <c r="C2958" s="12" t="str">
        <f>VLOOKUP(D2958, City_Mapping!A:B, 2, FALSE)</f>
        <v>India</v>
      </c>
      <c r="D2958" s="12" t="s">
        <v>33</v>
      </c>
      <c r="E2958" s="12" t="s">
        <v>36</v>
      </c>
      <c r="F2958" s="12" t="s">
        <v>38</v>
      </c>
      <c r="G2958" s="12">
        <v>93517</v>
      </c>
      <c r="H2958" s="12" t="s">
        <v>42</v>
      </c>
      <c r="I2958" s="12" t="s">
        <v>43</v>
      </c>
      <c r="J2958" s="12">
        <v>526228</v>
      </c>
      <c r="K2958" s="12">
        <v>1</v>
      </c>
      <c r="L2958" s="13">
        <v>4793</v>
      </c>
      <c r="M2958" s="14">
        <f>Table1[[#This Row],[Column1]]/100</f>
        <v>0.05</v>
      </c>
      <c r="N2958" s="13">
        <f>Table1[[#This Row],[Unit_Price]]*Table1[[#This Row],[Quantity]]*(1-Table1[[#This Row],[Discount_%]])</f>
        <v>4553.3499999999995</v>
      </c>
      <c r="O2958" s="13">
        <v>23778</v>
      </c>
      <c r="P2958" s="13">
        <f>Table1[[#This Row],[Revenue]]-Table1[[#This Row],[Cost]]</f>
        <v>-19224.650000000001</v>
      </c>
      <c r="Q2958" s="12" t="s">
        <v>46</v>
      </c>
      <c r="R2958" s="12" t="s">
        <v>50</v>
      </c>
      <c r="S2958" s="12" t="s">
        <v>55</v>
      </c>
      <c r="T2958" s="12">
        <v>4</v>
      </c>
      <c r="U2958" s="12">
        <v>5</v>
      </c>
      <c r="V2958" s="20" t="str">
        <f>TEXT(Table1[[#This Row],[Date]],"mmm-yyyy")</f>
        <v>Sep-2025</v>
      </c>
    </row>
    <row r="2959" spans="1:22" x14ac:dyDescent="0.2">
      <c r="A2959" s="11">
        <f t="shared" ref="A2959:A3022" si="46">A2947+1</f>
        <v>45904</v>
      </c>
      <c r="B2959" s="12" t="s">
        <v>20</v>
      </c>
      <c r="C2959" s="12" t="str">
        <f>VLOOKUP(D2959, City_Mapping!A:B, 2, FALSE)</f>
        <v>UK</v>
      </c>
      <c r="D2959" s="12" t="s">
        <v>29</v>
      </c>
      <c r="E2959" s="12" t="s">
        <v>35</v>
      </c>
      <c r="F2959" s="12" t="s">
        <v>39</v>
      </c>
      <c r="G2959" s="12">
        <v>60000</v>
      </c>
      <c r="H2959" s="12" t="s">
        <v>41</v>
      </c>
      <c r="I2959" s="12" t="s">
        <v>44</v>
      </c>
      <c r="J2959" s="12">
        <v>563324</v>
      </c>
      <c r="K2959" s="12">
        <v>4</v>
      </c>
      <c r="L2959" s="13">
        <v>4100</v>
      </c>
      <c r="M2959" s="14">
        <f>Table1[[#This Row],[Column1]]/100</f>
        <v>0.05</v>
      </c>
      <c r="N2959" s="13">
        <f>Table1[[#This Row],[Unit_Price]]*Table1[[#This Row],[Quantity]]*(1-Table1[[#This Row],[Discount_%]])</f>
        <v>15580</v>
      </c>
      <c r="O2959" s="13">
        <v>9916</v>
      </c>
      <c r="P2959" s="13">
        <f>Table1[[#This Row],[Revenue]]-Table1[[#This Row],[Cost]]</f>
        <v>5664</v>
      </c>
      <c r="Q2959" s="12" t="s">
        <v>48</v>
      </c>
      <c r="R2959" s="12" t="s">
        <v>50</v>
      </c>
      <c r="S2959" s="12" t="s">
        <v>54</v>
      </c>
      <c r="T2959" s="12">
        <v>1</v>
      </c>
      <c r="U2959" s="12">
        <v>5</v>
      </c>
      <c r="V2959" s="20" t="str">
        <f>TEXT(Table1[[#This Row],[Date]],"mmm-yyyy")</f>
        <v>Sep-2025</v>
      </c>
    </row>
    <row r="2960" spans="1:22" x14ac:dyDescent="0.2">
      <c r="A2960" s="11">
        <f t="shared" si="46"/>
        <v>45904</v>
      </c>
      <c r="B2960" s="12" t="s">
        <v>20</v>
      </c>
      <c r="C2960" s="12" t="str">
        <f>VLOOKUP(D2960, City_Mapping!A:B, 2, FALSE)</f>
        <v>India</v>
      </c>
      <c r="D2960" s="12" t="s">
        <v>28</v>
      </c>
      <c r="E2960" s="12" t="s">
        <v>36</v>
      </c>
      <c r="F2960" s="12" t="s">
        <v>38</v>
      </c>
      <c r="G2960" s="12">
        <v>81494</v>
      </c>
      <c r="H2960" s="12" t="s">
        <v>41</v>
      </c>
      <c r="I2960" s="12" t="s">
        <v>45</v>
      </c>
      <c r="J2960" s="12">
        <v>509466</v>
      </c>
      <c r="K2960" s="12">
        <v>1</v>
      </c>
      <c r="L2960" s="13">
        <v>2465</v>
      </c>
      <c r="M2960" s="14">
        <f>Table1[[#This Row],[Column1]]/100</f>
        <v>0.1</v>
      </c>
      <c r="N2960" s="13">
        <f>Table1[[#This Row],[Unit_Price]]*Table1[[#This Row],[Quantity]]*(1-Table1[[#This Row],[Discount_%]])</f>
        <v>2218.5</v>
      </c>
      <c r="O2960" s="13">
        <v>27009</v>
      </c>
      <c r="P2960" s="13">
        <f>Table1[[#This Row],[Revenue]]-Table1[[#This Row],[Cost]]</f>
        <v>-24790.5</v>
      </c>
      <c r="Q2960" s="12" t="s">
        <v>47</v>
      </c>
      <c r="R2960" s="12" t="s">
        <v>52</v>
      </c>
      <c r="S2960" s="12" t="s">
        <v>56</v>
      </c>
      <c r="T2960" s="12">
        <v>2</v>
      </c>
      <c r="U2960" s="12">
        <v>10</v>
      </c>
      <c r="V2960" s="20" t="str">
        <f>TEXT(Table1[[#This Row],[Date]],"mmm-yyyy")</f>
        <v>Sep-2025</v>
      </c>
    </row>
    <row r="2961" spans="1:22" x14ac:dyDescent="0.2">
      <c r="A2961" s="11">
        <f t="shared" si="46"/>
        <v>45904</v>
      </c>
      <c r="B2961" s="12" t="s">
        <v>22</v>
      </c>
      <c r="C2961" s="12" t="str">
        <f>VLOOKUP(D2961, City_Mapping!A:B, 2, FALSE)</f>
        <v>India</v>
      </c>
      <c r="D2961" s="12" t="s">
        <v>33</v>
      </c>
      <c r="E2961" s="12" t="s">
        <v>36</v>
      </c>
      <c r="F2961" s="12" t="s">
        <v>40</v>
      </c>
      <c r="G2961" s="12">
        <v>90241</v>
      </c>
      <c r="H2961" s="12" t="s">
        <v>41</v>
      </c>
      <c r="I2961" s="12" t="s">
        <v>43</v>
      </c>
      <c r="J2961" s="12">
        <v>753747</v>
      </c>
      <c r="K2961" s="12">
        <v>8</v>
      </c>
      <c r="L2961" s="13">
        <v>4078</v>
      </c>
      <c r="M2961" s="14">
        <f>Table1[[#This Row],[Column1]]/100</f>
        <v>0.1</v>
      </c>
      <c r="N2961" s="13">
        <f>Table1[[#This Row],[Unit_Price]]*Table1[[#This Row],[Quantity]]*(1-Table1[[#This Row],[Discount_%]])</f>
        <v>29361.600000000002</v>
      </c>
      <c r="O2961" s="13">
        <v>16010</v>
      </c>
      <c r="P2961" s="13">
        <f>Table1[[#This Row],[Revenue]]-Table1[[#This Row],[Cost]]</f>
        <v>13351.600000000002</v>
      </c>
      <c r="Q2961" s="12" t="s">
        <v>47</v>
      </c>
      <c r="R2961" s="12" t="s">
        <v>51</v>
      </c>
      <c r="S2961" s="12" t="s">
        <v>53</v>
      </c>
      <c r="T2961" s="12">
        <v>3</v>
      </c>
      <c r="U2961" s="12">
        <v>10</v>
      </c>
      <c r="V2961" s="20" t="str">
        <f>TEXT(Table1[[#This Row],[Date]],"mmm-yyyy")</f>
        <v>Sep-2025</v>
      </c>
    </row>
    <row r="2962" spans="1:22" x14ac:dyDescent="0.2">
      <c r="A2962" s="11">
        <f t="shared" si="46"/>
        <v>45904</v>
      </c>
      <c r="B2962" s="12" t="s">
        <v>20</v>
      </c>
      <c r="C2962" s="12" t="str">
        <f>VLOOKUP(D2962, City_Mapping!A:B, 2, FALSE)</f>
        <v>India</v>
      </c>
      <c r="D2962" s="12" t="s">
        <v>28</v>
      </c>
      <c r="E2962" s="12" t="s">
        <v>34</v>
      </c>
      <c r="F2962" s="12" t="s">
        <v>38</v>
      </c>
      <c r="G2962" s="12">
        <v>73027</v>
      </c>
      <c r="H2962" s="12" t="s">
        <v>42</v>
      </c>
      <c r="I2962" s="12" t="s">
        <v>45</v>
      </c>
      <c r="J2962" s="12">
        <v>182169</v>
      </c>
      <c r="K2962" s="12">
        <v>5</v>
      </c>
      <c r="L2962" s="13">
        <v>3043</v>
      </c>
      <c r="M2962" s="14">
        <f>Table1[[#This Row],[Column1]]/100</f>
        <v>0</v>
      </c>
      <c r="N2962" s="13">
        <f>Table1[[#This Row],[Unit_Price]]*Table1[[#This Row],[Quantity]]*(1-Table1[[#This Row],[Discount_%]])</f>
        <v>15215</v>
      </c>
      <c r="O2962" s="13">
        <v>18726</v>
      </c>
      <c r="P2962" s="13">
        <f>Table1[[#This Row],[Revenue]]-Table1[[#This Row],[Cost]]</f>
        <v>-3511</v>
      </c>
      <c r="Q2962" s="12" t="s">
        <v>49</v>
      </c>
      <c r="R2962" s="12" t="s">
        <v>52</v>
      </c>
      <c r="S2962" s="12" t="s">
        <v>54</v>
      </c>
      <c r="T2962" s="12">
        <v>5</v>
      </c>
      <c r="U2962" s="12">
        <v>0</v>
      </c>
      <c r="V2962" s="20" t="str">
        <f>TEXT(Table1[[#This Row],[Date]],"mmm-yyyy")</f>
        <v>Sep-2025</v>
      </c>
    </row>
    <row r="2963" spans="1:22" x14ac:dyDescent="0.2">
      <c r="A2963" s="11">
        <f t="shared" si="46"/>
        <v>45904</v>
      </c>
      <c r="B2963" s="12" t="s">
        <v>22</v>
      </c>
      <c r="C2963" s="12" t="str">
        <f>VLOOKUP(D2963, City_Mapping!A:B, 2, FALSE)</f>
        <v>UK</v>
      </c>
      <c r="D2963" s="12" t="s">
        <v>29</v>
      </c>
      <c r="E2963" s="12" t="s">
        <v>34</v>
      </c>
      <c r="F2963" s="12" t="s">
        <v>39</v>
      </c>
      <c r="G2963" s="12">
        <v>68995</v>
      </c>
      <c r="H2963" s="12" t="s">
        <v>42</v>
      </c>
      <c r="I2963" s="12" t="s">
        <v>43</v>
      </c>
      <c r="J2963" s="12">
        <v>144053</v>
      </c>
      <c r="K2963" s="12">
        <v>4</v>
      </c>
      <c r="L2963" s="13">
        <v>1004</v>
      </c>
      <c r="M2963" s="14">
        <f>Table1[[#This Row],[Column1]]/100</f>
        <v>0.15</v>
      </c>
      <c r="N2963" s="13">
        <f>Table1[[#This Row],[Unit_Price]]*Table1[[#This Row],[Quantity]]*(1-Table1[[#This Row],[Discount_%]])</f>
        <v>3413.6</v>
      </c>
      <c r="O2963" s="13">
        <v>19279</v>
      </c>
      <c r="P2963" s="13">
        <f>Table1[[#This Row],[Revenue]]-Table1[[#This Row],[Cost]]</f>
        <v>-15865.4</v>
      </c>
      <c r="Q2963" s="12" t="s">
        <v>46</v>
      </c>
      <c r="R2963" s="12" t="s">
        <v>52</v>
      </c>
      <c r="S2963" s="12" t="s">
        <v>56</v>
      </c>
      <c r="T2963" s="12">
        <v>2</v>
      </c>
      <c r="U2963" s="12">
        <v>15</v>
      </c>
      <c r="V2963" s="20" t="str">
        <f>TEXT(Table1[[#This Row],[Date]],"mmm-yyyy")</f>
        <v>Sep-2025</v>
      </c>
    </row>
    <row r="2964" spans="1:22" x14ac:dyDescent="0.2">
      <c r="A2964" s="11">
        <f t="shared" si="46"/>
        <v>45904</v>
      </c>
      <c r="B2964" s="12" t="s">
        <v>21</v>
      </c>
      <c r="C2964" s="12" t="str">
        <f>VLOOKUP(D2964, City_Mapping!A:B, 2, FALSE)</f>
        <v>India</v>
      </c>
      <c r="D2964" s="12" t="s">
        <v>33</v>
      </c>
      <c r="E2964" s="12" t="s">
        <v>34</v>
      </c>
      <c r="F2964" s="12" t="s">
        <v>40</v>
      </c>
      <c r="G2964" s="12">
        <v>52876</v>
      </c>
      <c r="H2964" s="12" t="s">
        <v>41</v>
      </c>
      <c r="I2964" s="12" t="s">
        <v>43</v>
      </c>
      <c r="J2964" s="12">
        <v>270460</v>
      </c>
      <c r="K2964" s="12">
        <v>3</v>
      </c>
      <c r="L2964" s="13">
        <v>636</v>
      </c>
      <c r="M2964" s="14">
        <f>Table1[[#This Row],[Column1]]/100</f>
        <v>0.2</v>
      </c>
      <c r="N2964" s="13">
        <f>Table1[[#This Row],[Unit_Price]]*Table1[[#This Row],[Quantity]]*(1-Table1[[#This Row],[Discount_%]])</f>
        <v>1526.4</v>
      </c>
      <c r="O2964" s="13">
        <v>7228</v>
      </c>
      <c r="P2964" s="13">
        <f>Table1[[#This Row],[Revenue]]-Table1[[#This Row],[Cost]]</f>
        <v>-5701.6</v>
      </c>
      <c r="Q2964" s="12" t="s">
        <v>48</v>
      </c>
      <c r="R2964" s="12" t="s">
        <v>50</v>
      </c>
      <c r="S2964" s="12" t="s">
        <v>53</v>
      </c>
      <c r="T2964" s="12">
        <v>2</v>
      </c>
      <c r="U2964" s="12">
        <v>20</v>
      </c>
      <c r="V2964" s="20" t="str">
        <f>TEXT(Table1[[#This Row],[Date]],"mmm-yyyy")</f>
        <v>Sep-2025</v>
      </c>
    </row>
    <row r="2965" spans="1:22" x14ac:dyDescent="0.2">
      <c r="A2965" s="11">
        <f t="shared" si="46"/>
        <v>45904</v>
      </c>
      <c r="B2965" s="12" t="s">
        <v>23</v>
      </c>
      <c r="C2965" s="12" t="str">
        <f>VLOOKUP(D2965, City_Mapping!A:B, 2, FALSE)</f>
        <v>UK</v>
      </c>
      <c r="D2965" s="12" t="s">
        <v>29</v>
      </c>
      <c r="E2965" s="12" t="s">
        <v>35</v>
      </c>
      <c r="F2965" s="12" t="s">
        <v>38</v>
      </c>
      <c r="G2965" s="12">
        <v>61070</v>
      </c>
      <c r="H2965" s="12" t="s">
        <v>42</v>
      </c>
      <c r="I2965" s="12" t="s">
        <v>44</v>
      </c>
      <c r="J2965" s="12">
        <v>322779</v>
      </c>
      <c r="K2965" s="12">
        <v>9</v>
      </c>
      <c r="L2965" s="13">
        <v>1802</v>
      </c>
      <c r="M2965" s="14">
        <f>Table1[[#This Row],[Column1]]/100</f>
        <v>0.15</v>
      </c>
      <c r="N2965" s="13">
        <f>Table1[[#This Row],[Unit_Price]]*Table1[[#This Row],[Quantity]]*(1-Table1[[#This Row],[Discount_%]])</f>
        <v>13785.3</v>
      </c>
      <c r="O2965" s="13">
        <v>21484</v>
      </c>
      <c r="P2965" s="13">
        <f>Table1[[#This Row],[Revenue]]-Table1[[#This Row],[Cost]]</f>
        <v>-7698.7000000000007</v>
      </c>
      <c r="Q2965" s="12" t="s">
        <v>49</v>
      </c>
      <c r="R2965" s="12" t="s">
        <v>51</v>
      </c>
      <c r="S2965" s="12" t="s">
        <v>56</v>
      </c>
      <c r="T2965" s="12">
        <v>2</v>
      </c>
      <c r="U2965" s="12">
        <v>15</v>
      </c>
      <c r="V2965" s="20" t="str">
        <f>TEXT(Table1[[#This Row],[Date]],"mmm-yyyy")</f>
        <v>Sep-2025</v>
      </c>
    </row>
    <row r="2966" spans="1:22" x14ac:dyDescent="0.2">
      <c r="A2966" s="11">
        <f t="shared" si="46"/>
        <v>45905</v>
      </c>
      <c r="B2966" s="12" t="s">
        <v>23</v>
      </c>
      <c r="C2966" s="12" t="str">
        <f>VLOOKUP(D2966, City_Mapping!A:B, 2, FALSE)</f>
        <v>India</v>
      </c>
      <c r="D2966" s="12" t="s">
        <v>28</v>
      </c>
      <c r="E2966" s="12" t="s">
        <v>36</v>
      </c>
      <c r="F2966" s="12" t="s">
        <v>37</v>
      </c>
      <c r="G2966" s="12">
        <v>76224</v>
      </c>
      <c r="H2966" s="12" t="s">
        <v>41</v>
      </c>
      <c r="I2966" s="12" t="s">
        <v>44</v>
      </c>
      <c r="J2966" s="12">
        <v>826765</v>
      </c>
      <c r="K2966" s="12">
        <v>6</v>
      </c>
      <c r="L2966" s="13">
        <v>4514</v>
      </c>
      <c r="M2966" s="14">
        <f>Table1[[#This Row],[Column1]]/100</f>
        <v>0.1</v>
      </c>
      <c r="N2966" s="13">
        <f>Table1[[#This Row],[Unit_Price]]*Table1[[#This Row],[Quantity]]*(1-Table1[[#This Row],[Discount_%]])</f>
        <v>24375.600000000002</v>
      </c>
      <c r="O2966" s="13">
        <v>19666</v>
      </c>
      <c r="P2966" s="13">
        <f>Table1[[#This Row],[Revenue]]-Table1[[#This Row],[Cost]]</f>
        <v>4709.6000000000022</v>
      </c>
      <c r="Q2966" s="12" t="s">
        <v>47</v>
      </c>
      <c r="R2966" s="12" t="s">
        <v>50</v>
      </c>
      <c r="S2966" s="12" t="s">
        <v>55</v>
      </c>
      <c r="T2966" s="12">
        <v>2</v>
      </c>
      <c r="U2966" s="12">
        <v>10</v>
      </c>
      <c r="V2966" s="20" t="str">
        <f>TEXT(Table1[[#This Row],[Date]],"mmm-yyyy")</f>
        <v>Sep-2025</v>
      </c>
    </row>
    <row r="2967" spans="1:22" x14ac:dyDescent="0.2">
      <c r="A2967" s="11">
        <f t="shared" si="46"/>
        <v>45905</v>
      </c>
      <c r="B2967" s="12" t="s">
        <v>20</v>
      </c>
      <c r="C2967" s="12" t="str">
        <f>VLOOKUP(D2967, City_Mapping!A:B, 2, FALSE)</f>
        <v>UAE</v>
      </c>
      <c r="D2967" s="12" t="s">
        <v>30</v>
      </c>
      <c r="E2967" s="12" t="s">
        <v>36</v>
      </c>
      <c r="F2967" s="12" t="s">
        <v>37</v>
      </c>
      <c r="G2967" s="12">
        <v>35365</v>
      </c>
      <c r="H2967" s="12" t="s">
        <v>41</v>
      </c>
      <c r="I2967" s="12" t="s">
        <v>43</v>
      </c>
      <c r="J2967" s="12">
        <v>880169</v>
      </c>
      <c r="K2967" s="12">
        <v>1</v>
      </c>
      <c r="L2967" s="13">
        <v>4114</v>
      </c>
      <c r="M2967" s="14">
        <f>Table1[[#This Row],[Column1]]/100</f>
        <v>0.1</v>
      </c>
      <c r="N2967" s="13">
        <f>Table1[[#This Row],[Unit_Price]]*Table1[[#This Row],[Quantity]]*(1-Table1[[#This Row],[Discount_%]])</f>
        <v>3702.6</v>
      </c>
      <c r="O2967" s="13">
        <v>1374</v>
      </c>
      <c r="P2967" s="13">
        <f>Table1[[#This Row],[Revenue]]-Table1[[#This Row],[Cost]]</f>
        <v>2328.6</v>
      </c>
      <c r="Q2967" s="12" t="s">
        <v>46</v>
      </c>
      <c r="R2967" s="12" t="s">
        <v>51</v>
      </c>
      <c r="S2967" s="12" t="s">
        <v>54</v>
      </c>
      <c r="T2967" s="12">
        <v>4</v>
      </c>
      <c r="U2967" s="12">
        <v>10</v>
      </c>
      <c r="V2967" s="20" t="str">
        <f>TEXT(Table1[[#This Row],[Date]],"mmm-yyyy")</f>
        <v>Sep-2025</v>
      </c>
    </row>
    <row r="2968" spans="1:22" x14ac:dyDescent="0.2">
      <c r="A2968" s="11">
        <f t="shared" si="46"/>
        <v>45905</v>
      </c>
      <c r="B2968" s="12" t="s">
        <v>22</v>
      </c>
      <c r="C2968" s="12" t="str">
        <f>VLOOKUP(D2968, City_Mapping!A:B, 2, FALSE)</f>
        <v>India</v>
      </c>
      <c r="D2968" s="12" t="s">
        <v>32</v>
      </c>
      <c r="E2968" s="12" t="s">
        <v>36</v>
      </c>
      <c r="F2968" s="12" t="s">
        <v>37</v>
      </c>
      <c r="G2968" s="12">
        <v>39663</v>
      </c>
      <c r="H2968" s="12" t="s">
        <v>41</v>
      </c>
      <c r="I2968" s="12" t="s">
        <v>44</v>
      </c>
      <c r="J2968" s="12">
        <v>695795</v>
      </c>
      <c r="K2968" s="12">
        <v>8</v>
      </c>
      <c r="L2968" s="13">
        <v>1006</v>
      </c>
      <c r="M2968" s="14">
        <f>Table1[[#This Row],[Column1]]/100</f>
        <v>0.2</v>
      </c>
      <c r="N2968" s="13">
        <f>Table1[[#This Row],[Unit_Price]]*Table1[[#This Row],[Quantity]]*(1-Table1[[#This Row],[Discount_%]])</f>
        <v>6438.4000000000005</v>
      </c>
      <c r="O2968" s="13">
        <v>3322</v>
      </c>
      <c r="P2968" s="13">
        <f>Table1[[#This Row],[Revenue]]-Table1[[#This Row],[Cost]]</f>
        <v>3116.4000000000005</v>
      </c>
      <c r="Q2968" s="12" t="s">
        <v>48</v>
      </c>
      <c r="R2968" s="12" t="s">
        <v>52</v>
      </c>
      <c r="S2968" s="12" t="s">
        <v>56</v>
      </c>
      <c r="T2968" s="12">
        <v>5</v>
      </c>
      <c r="U2968" s="12">
        <v>20</v>
      </c>
      <c r="V2968" s="20" t="str">
        <f>TEXT(Table1[[#This Row],[Date]],"mmm-yyyy")</f>
        <v>Sep-2025</v>
      </c>
    </row>
    <row r="2969" spans="1:22" x14ac:dyDescent="0.2">
      <c r="A2969" s="11">
        <f t="shared" si="46"/>
        <v>45905</v>
      </c>
      <c r="B2969" s="12" t="s">
        <v>22</v>
      </c>
      <c r="C2969" s="12" t="str">
        <f>VLOOKUP(D2969, City_Mapping!A:B, 2, FALSE)</f>
        <v>UAE</v>
      </c>
      <c r="D2969" s="12" t="s">
        <v>30</v>
      </c>
      <c r="E2969" s="12" t="s">
        <v>34</v>
      </c>
      <c r="F2969" s="12" t="s">
        <v>38</v>
      </c>
      <c r="G2969" s="12">
        <v>75436</v>
      </c>
      <c r="H2969" s="12" t="s">
        <v>41</v>
      </c>
      <c r="I2969" s="12" t="s">
        <v>44</v>
      </c>
      <c r="J2969" s="12">
        <v>423455</v>
      </c>
      <c r="K2969" s="12">
        <v>2</v>
      </c>
      <c r="L2969" s="13">
        <v>2033</v>
      </c>
      <c r="M2969" s="14">
        <f>Table1[[#This Row],[Column1]]/100</f>
        <v>0.15</v>
      </c>
      <c r="N2969" s="13">
        <f>Table1[[#This Row],[Unit_Price]]*Table1[[#This Row],[Quantity]]*(1-Table1[[#This Row],[Discount_%]])</f>
        <v>3456.1</v>
      </c>
      <c r="O2969" s="13">
        <v>10586</v>
      </c>
      <c r="P2969" s="13">
        <f>Table1[[#This Row],[Revenue]]-Table1[[#This Row],[Cost]]</f>
        <v>-7129.9</v>
      </c>
      <c r="Q2969" s="12" t="s">
        <v>47</v>
      </c>
      <c r="R2969" s="12" t="s">
        <v>50</v>
      </c>
      <c r="S2969" s="12" t="s">
        <v>53</v>
      </c>
      <c r="T2969" s="12">
        <v>2</v>
      </c>
      <c r="U2969" s="12">
        <v>15</v>
      </c>
      <c r="V2969" s="20" t="str">
        <f>TEXT(Table1[[#This Row],[Date]],"mmm-yyyy")</f>
        <v>Sep-2025</v>
      </c>
    </row>
    <row r="2970" spans="1:22" x14ac:dyDescent="0.2">
      <c r="A2970" s="11">
        <f t="shared" si="46"/>
        <v>45905</v>
      </c>
      <c r="B2970" s="12" t="s">
        <v>20</v>
      </c>
      <c r="C2970" s="12" t="str">
        <f>VLOOKUP(D2970, City_Mapping!A:B, 2, FALSE)</f>
        <v>UK</v>
      </c>
      <c r="D2970" s="12" t="s">
        <v>29</v>
      </c>
      <c r="E2970" s="12" t="s">
        <v>36</v>
      </c>
      <c r="F2970" s="12" t="s">
        <v>38</v>
      </c>
      <c r="G2970" s="12">
        <v>93275</v>
      </c>
      <c r="H2970" s="12" t="s">
        <v>41</v>
      </c>
      <c r="I2970" s="12" t="s">
        <v>45</v>
      </c>
      <c r="J2970" s="12">
        <v>965925</v>
      </c>
      <c r="K2970" s="12">
        <v>9</v>
      </c>
      <c r="L2970" s="13">
        <v>4141</v>
      </c>
      <c r="M2970" s="14">
        <f>Table1[[#This Row],[Column1]]/100</f>
        <v>0.15</v>
      </c>
      <c r="N2970" s="13">
        <f>Table1[[#This Row],[Unit_Price]]*Table1[[#This Row],[Quantity]]*(1-Table1[[#This Row],[Discount_%]])</f>
        <v>31678.649999999998</v>
      </c>
      <c r="O2970" s="13">
        <v>29449</v>
      </c>
      <c r="P2970" s="13">
        <f>Table1[[#This Row],[Revenue]]-Table1[[#This Row],[Cost]]</f>
        <v>2229.6499999999978</v>
      </c>
      <c r="Q2970" s="12" t="s">
        <v>48</v>
      </c>
      <c r="R2970" s="12" t="s">
        <v>52</v>
      </c>
      <c r="S2970" s="12" t="s">
        <v>55</v>
      </c>
      <c r="T2970" s="12">
        <v>2</v>
      </c>
      <c r="U2970" s="12">
        <v>15</v>
      </c>
      <c r="V2970" s="20" t="str">
        <f>TEXT(Table1[[#This Row],[Date]],"mmm-yyyy")</f>
        <v>Sep-2025</v>
      </c>
    </row>
    <row r="2971" spans="1:22" x14ac:dyDescent="0.2">
      <c r="A2971" s="11">
        <f t="shared" si="46"/>
        <v>45905</v>
      </c>
      <c r="B2971" s="12" t="s">
        <v>22</v>
      </c>
      <c r="C2971" s="12" t="str">
        <f>VLOOKUP(D2971, City_Mapping!A:B, 2, FALSE)</f>
        <v>UK</v>
      </c>
      <c r="D2971" s="12" t="s">
        <v>29</v>
      </c>
      <c r="E2971" s="12" t="s">
        <v>36</v>
      </c>
      <c r="F2971" s="12" t="s">
        <v>39</v>
      </c>
      <c r="G2971" s="12">
        <v>73211</v>
      </c>
      <c r="H2971" s="12" t="s">
        <v>42</v>
      </c>
      <c r="I2971" s="12" t="s">
        <v>44</v>
      </c>
      <c r="J2971" s="12">
        <v>826864</v>
      </c>
      <c r="K2971" s="12">
        <v>7</v>
      </c>
      <c r="L2971" s="13">
        <v>4503</v>
      </c>
      <c r="M2971" s="14">
        <f>Table1[[#This Row],[Column1]]/100</f>
        <v>0.2</v>
      </c>
      <c r="N2971" s="13">
        <f>Table1[[#This Row],[Unit_Price]]*Table1[[#This Row],[Quantity]]*(1-Table1[[#This Row],[Discount_%]])</f>
        <v>25216.800000000003</v>
      </c>
      <c r="O2971" s="13">
        <v>27131</v>
      </c>
      <c r="P2971" s="13">
        <f>Table1[[#This Row],[Revenue]]-Table1[[#This Row],[Cost]]</f>
        <v>-1914.1999999999971</v>
      </c>
      <c r="Q2971" s="12" t="s">
        <v>46</v>
      </c>
      <c r="R2971" s="12" t="s">
        <v>52</v>
      </c>
      <c r="S2971" s="12" t="s">
        <v>56</v>
      </c>
      <c r="T2971" s="12">
        <v>1</v>
      </c>
      <c r="U2971" s="12">
        <v>20</v>
      </c>
      <c r="V2971" s="20" t="str">
        <f>TEXT(Table1[[#This Row],[Date]],"mmm-yyyy")</f>
        <v>Sep-2025</v>
      </c>
    </row>
    <row r="2972" spans="1:22" x14ac:dyDescent="0.2">
      <c r="A2972" s="11">
        <f t="shared" si="46"/>
        <v>45905</v>
      </c>
      <c r="B2972" s="12" t="s">
        <v>21</v>
      </c>
      <c r="C2972" s="12" t="str">
        <f>VLOOKUP(D2972, City_Mapping!A:B, 2, FALSE)</f>
        <v>UK</v>
      </c>
      <c r="D2972" s="12" t="s">
        <v>29</v>
      </c>
      <c r="E2972" s="12" t="s">
        <v>36</v>
      </c>
      <c r="F2972" s="12" t="s">
        <v>40</v>
      </c>
      <c r="G2972" s="12">
        <v>20909</v>
      </c>
      <c r="H2972" s="12" t="s">
        <v>42</v>
      </c>
      <c r="I2972" s="12" t="s">
        <v>43</v>
      </c>
      <c r="J2972" s="12">
        <v>842149</v>
      </c>
      <c r="K2972" s="12">
        <v>3</v>
      </c>
      <c r="L2972" s="13">
        <v>1207</v>
      </c>
      <c r="M2972" s="14">
        <f>Table1[[#This Row],[Column1]]/100</f>
        <v>0.1</v>
      </c>
      <c r="N2972" s="13">
        <f>Table1[[#This Row],[Unit_Price]]*Table1[[#This Row],[Quantity]]*(1-Table1[[#This Row],[Discount_%]])</f>
        <v>3258.9</v>
      </c>
      <c r="O2972" s="13">
        <v>26499</v>
      </c>
      <c r="P2972" s="13">
        <f>Table1[[#This Row],[Revenue]]-Table1[[#This Row],[Cost]]</f>
        <v>-23240.1</v>
      </c>
      <c r="Q2972" s="12" t="s">
        <v>48</v>
      </c>
      <c r="R2972" s="12" t="s">
        <v>50</v>
      </c>
      <c r="S2972" s="12" t="s">
        <v>54</v>
      </c>
      <c r="T2972" s="12">
        <v>5</v>
      </c>
      <c r="U2972" s="12">
        <v>10</v>
      </c>
      <c r="V2972" s="20" t="str">
        <f>TEXT(Table1[[#This Row],[Date]],"mmm-yyyy")</f>
        <v>Sep-2025</v>
      </c>
    </row>
    <row r="2973" spans="1:22" x14ac:dyDescent="0.2">
      <c r="A2973" s="11">
        <f t="shared" si="46"/>
        <v>45905</v>
      </c>
      <c r="B2973" s="12" t="s">
        <v>23</v>
      </c>
      <c r="C2973" s="12" t="str">
        <f>VLOOKUP(D2973, City_Mapping!A:B, 2, FALSE)</f>
        <v>India</v>
      </c>
      <c r="D2973" s="12" t="s">
        <v>33</v>
      </c>
      <c r="E2973" s="12" t="s">
        <v>36</v>
      </c>
      <c r="F2973" s="12" t="s">
        <v>40</v>
      </c>
      <c r="G2973" s="12">
        <v>70883</v>
      </c>
      <c r="H2973" s="12" t="s">
        <v>41</v>
      </c>
      <c r="I2973" s="12" t="s">
        <v>44</v>
      </c>
      <c r="J2973" s="12">
        <v>846837</v>
      </c>
      <c r="K2973" s="12">
        <v>4</v>
      </c>
      <c r="L2973" s="13">
        <v>2123</v>
      </c>
      <c r="M2973" s="14">
        <f>Table1[[#This Row],[Column1]]/100</f>
        <v>0</v>
      </c>
      <c r="N2973" s="13">
        <f>Table1[[#This Row],[Unit_Price]]*Table1[[#This Row],[Quantity]]*(1-Table1[[#This Row],[Discount_%]])</f>
        <v>8492</v>
      </c>
      <c r="O2973" s="13">
        <v>10032</v>
      </c>
      <c r="P2973" s="13">
        <f>Table1[[#This Row],[Revenue]]-Table1[[#This Row],[Cost]]</f>
        <v>-1540</v>
      </c>
      <c r="Q2973" s="12" t="s">
        <v>47</v>
      </c>
      <c r="R2973" s="12" t="s">
        <v>52</v>
      </c>
      <c r="S2973" s="12" t="s">
        <v>53</v>
      </c>
      <c r="T2973" s="12">
        <v>3</v>
      </c>
      <c r="U2973" s="12">
        <v>0</v>
      </c>
      <c r="V2973" s="20" t="str">
        <f>TEXT(Table1[[#This Row],[Date]],"mmm-yyyy")</f>
        <v>Sep-2025</v>
      </c>
    </row>
    <row r="2974" spans="1:22" x14ac:dyDescent="0.2">
      <c r="A2974" s="11">
        <f t="shared" si="46"/>
        <v>45905</v>
      </c>
      <c r="B2974" s="12" t="s">
        <v>20</v>
      </c>
      <c r="C2974" s="12" t="str">
        <f>VLOOKUP(D2974, City_Mapping!A:B, 2, FALSE)</f>
        <v>USA</v>
      </c>
      <c r="D2974" s="12" t="s">
        <v>31</v>
      </c>
      <c r="E2974" s="12" t="s">
        <v>36</v>
      </c>
      <c r="F2974" s="12" t="s">
        <v>40</v>
      </c>
      <c r="G2974" s="12">
        <v>22713</v>
      </c>
      <c r="H2974" s="12" t="s">
        <v>42</v>
      </c>
      <c r="I2974" s="12" t="s">
        <v>43</v>
      </c>
      <c r="J2974" s="12">
        <v>287729</v>
      </c>
      <c r="K2974" s="12">
        <v>3</v>
      </c>
      <c r="L2974" s="13">
        <v>4737</v>
      </c>
      <c r="M2974" s="14">
        <f>Table1[[#This Row],[Column1]]/100</f>
        <v>0.15</v>
      </c>
      <c r="N2974" s="13">
        <f>Table1[[#This Row],[Unit_Price]]*Table1[[#This Row],[Quantity]]*(1-Table1[[#This Row],[Discount_%]])</f>
        <v>12079.35</v>
      </c>
      <c r="O2974" s="13">
        <v>27306</v>
      </c>
      <c r="P2974" s="13">
        <f>Table1[[#This Row],[Revenue]]-Table1[[#This Row],[Cost]]</f>
        <v>-15226.65</v>
      </c>
      <c r="Q2974" s="12" t="s">
        <v>47</v>
      </c>
      <c r="R2974" s="12" t="s">
        <v>51</v>
      </c>
      <c r="S2974" s="12" t="s">
        <v>53</v>
      </c>
      <c r="T2974" s="12">
        <v>2</v>
      </c>
      <c r="U2974" s="12">
        <v>15</v>
      </c>
      <c r="V2974" s="20" t="str">
        <f>TEXT(Table1[[#This Row],[Date]],"mmm-yyyy")</f>
        <v>Sep-2025</v>
      </c>
    </row>
    <row r="2975" spans="1:22" x14ac:dyDescent="0.2">
      <c r="A2975" s="11">
        <f t="shared" si="46"/>
        <v>45905</v>
      </c>
      <c r="B2975" s="12" t="s">
        <v>20</v>
      </c>
      <c r="C2975" s="12" t="str">
        <f>VLOOKUP(D2975, City_Mapping!A:B, 2, FALSE)</f>
        <v>UK</v>
      </c>
      <c r="D2975" s="12" t="s">
        <v>29</v>
      </c>
      <c r="E2975" s="12" t="s">
        <v>35</v>
      </c>
      <c r="F2975" s="12" t="s">
        <v>40</v>
      </c>
      <c r="G2975" s="12">
        <v>22614</v>
      </c>
      <c r="H2975" s="12" t="s">
        <v>41</v>
      </c>
      <c r="I2975" s="12" t="s">
        <v>43</v>
      </c>
      <c r="J2975" s="12">
        <v>828543</v>
      </c>
      <c r="K2975" s="12">
        <v>6</v>
      </c>
      <c r="L2975" s="13">
        <v>2828</v>
      </c>
      <c r="M2975" s="14">
        <f>Table1[[#This Row],[Column1]]/100</f>
        <v>0.05</v>
      </c>
      <c r="N2975" s="13">
        <f>Table1[[#This Row],[Unit_Price]]*Table1[[#This Row],[Quantity]]*(1-Table1[[#This Row],[Discount_%]])</f>
        <v>16119.599999999999</v>
      </c>
      <c r="O2975" s="13">
        <v>15996</v>
      </c>
      <c r="P2975" s="13">
        <f>Table1[[#This Row],[Revenue]]-Table1[[#This Row],[Cost]]</f>
        <v>123.59999999999854</v>
      </c>
      <c r="Q2975" s="12" t="s">
        <v>49</v>
      </c>
      <c r="R2975" s="12" t="s">
        <v>52</v>
      </c>
      <c r="S2975" s="12" t="s">
        <v>55</v>
      </c>
      <c r="T2975" s="12">
        <v>4</v>
      </c>
      <c r="U2975" s="12">
        <v>5</v>
      </c>
      <c r="V2975" s="20" t="str">
        <f>TEXT(Table1[[#This Row],[Date]],"mmm-yyyy")</f>
        <v>Sep-2025</v>
      </c>
    </row>
    <row r="2976" spans="1:22" x14ac:dyDescent="0.2">
      <c r="A2976" s="11">
        <f t="shared" si="46"/>
        <v>45905</v>
      </c>
      <c r="B2976" s="12" t="s">
        <v>22</v>
      </c>
      <c r="C2976" s="12" t="str">
        <f>VLOOKUP(D2976, City_Mapping!A:B, 2, FALSE)</f>
        <v>UAE</v>
      </c>
      <c r="D2976" s="12" t="s">
        <v>30</v>
      </c>
      <c r="E2976" s="12" t="s">
        <v>36</v>
      </c>
      <c r="F2976" s="12" t="s">
        <v>38</v>
      </c>
      <c r="G2976" s="12">
        <v>30734</v>
      </c>
      <c r="H2976" s="12" t="s">
        <v>42</v>
      </c>
      <c r="I2976" s="12" t="s">
        <v>45</v>
      </c>
      <c r="J2976" s="12">
        <v>518715</v>
      </c>
      <c r="K2976" s="12">
        <v>9</v>
      </c>
      <c r="L2976" s="13">
        <v>3514</v>
      </c>
      <c r="M2976" s="14">
        <f>Table1[[#This Row],[Column1]]/100</f>
        <v>0.15</v>
      </c>
      <c r="N2976" s="13">
        <f>Table1[[#This Row],[Unit_Price]]*Table1[[#This Row],[Quantity]]*(1-Table1[[#This Row],[Discount_%]])</f>
        <v>26882.1</v>
      </c>
      <c r="O2976" s="13">
        <v>29648</v>
      </c>
      <c r="P2976" s="13">
        <f>Table1[[#This Row],[Revenue]]-Table1[[#This Row],[Cost]]</f>
        <v>-2765.9000000000015</v>
      </c>
      <c r="Q2976" s="12" t="s">
        <v>48</v>
      </c>
      <c r="R2976" s="12" t="s">
        <v>51</v>
      </c>
      <c r="S2976" s="12" t="s">
        <v>56</v>
      </c>
      <c r="T2976" s="12">
        <v>2</v>
      </c>
      <c r="U2976" s="12">
        <v>15</v>
      </c>
      <c r="V2976" s="20" t="str">
        <f>TEXT(Table1[[#This Row],[Date]],"mmm-yyyy")</f>
        <v>Sep-2025</v>
      </c>
    </row>
    <row r="2977" spans="1:22" x14ac:dyDescent="0.2">
      <c r="A2977" s="11">
        <f t="shared" si="46"/>
        <v>45905</v>
      </c>
      <c r="B2977" s="12" t="s">
        <v>20</v>
      </c>
      <c r="C2977" s="12" t="str">
        <f>VLOOKUP(D2977, City_Mapping!A:B, 2, FALSE)</f>
        <v>India</v>
      </c>
      <c r="D2977" s="12" t="s">
        <v>32</v>
      </c>
      <c r="E2977" s="12" t="s">
        <v>35</v>
      </c>
      <c r="F2977" s="12" t="s">
        <v>38</v>
      </c>
      <c r="G2977" s="12">
        <v>40709</v>
      </c>
      <c r="H2977" s="12" t="s">
        <v>42</v>
      </c>
      <c r="I2977" s="12" t="s">
        <v>43</v>
      </c>
      <c r="J2977" s="12">
        <v>393929</v>
      </c>
      <c r="K2977" s="12">
        <v>9</v>
      </c>
      <c r="L2977" s="13">
        <v>2207</v>
      </c>
      <c r="M2977" s="14">
        <f>Table1[[#This Row],[Column1]]/100</f>
        <v>0.15</v>
      </c>
      <c r="N2977" s="13">
        <f>Table1[[#This Row],[Unit_Price]]*Table1[[#This Row],[Quantity]]*(1-Table1[[#This Row],[Discount_%]])</f>
        <v>16883.55</v>
      </c>
      <c r="O2977" s="13">
        <v>5723</v>
      </c>
      <c r="P2977" s="13">
        <f>Table1[[#This Row],[Revenue]]-Table1[[#This Row],[Cost]]</f>
        <v>11160.55</v>
      </c>
      <c r="Q2977" s="12" t="s">
        <v>49</v>
      </c>
      <c r="R2977" s="12" t="s">
        <v>52</v>
      </c>
      <c r="S2977" s="12" t="s">
        <v>55</v>
      </c>
      <c r="T2977" s="12">
        <v>2</v>
      </c>
      <c r="U2977" s="12">
        <v>15</v>
      </c>
      <c r="V2977" s="20" t="str">
        <f>TEXT(Table1[[#This Row],[Date]],"mmm-yyyy")</f>
        <v>Sep-2025</v>
      </c>
    </row>
    <row r="2978" spans="1:22" x14ac:dyDescent="0.2">
      <c r="A2978" s="11">
        <f t="shared" si="46"/>
        <v>45906</v>
      </c>
      <c r="B2978" s="12" t="s">
        <v>21</v>
      </c>
      <c r="C2978" s="12" t="str">
        <f>VLOOKUP(D2978, City_Mapping!A:B, 2, FALSE)</f>
        <v>UK</v>
      </c>
      <c r="D2978" s="12" t="s">
        <v>29</v>
      </c>
      <c r="E2978" s="12" t="s">
        <v>36</v>
      </c>
      <c r="F2978" s="12" t="s">
        <v>39</v>
      </c>
      <c r="G2978" s="12">
        <v>32885</v>
      </c>
      <c r="H2978" s="12" t="s">
        <v>42</v>
      </c>
      <c r="I2978" s="12" t="s">
        <v>43</v>
      </c>
      <c r="J2978" s="12">
        <v>444137</v>
      </c>
      <c r="K2978" s="12">
        <v>1</v>
      </c>
      <c r="L2978" s="13">
        <v>801</v>
      </c>
      <c r="M2978" s="14">
        <f>Table1[[#This Row],[Column1]]/100</f>
        <v>0.15</v>
      </c>
      <c r="N2978" s="13">
        <f>Table1[[#This Row],[Unit_Price]]*Table1[[#This Row],[Quantity]]*(1-Table1[[#This Row],[Discount_%]])</f>
        <v>680.85</v>
      </c>
      <c r="O2978" s="13">
        <v>19435</v>
      </c>
      <c r="P2978" s="13">
        <f>Table1[[#This Row],[Revenue]]-Table1[[#This Row],[Cost]]</f>
        <v>-18754.150000000001</v>
      </c>
      <c r="Q2978" s="12" t="s">
        <v>47</v>
      </c>
      <c r="R2978" s="12" t="s">
        <v>51</v>
      </c>
      <c r="S2978" s="12" t="s">
        <v>53</v>
      </c>
      <c r="T2978" s="12">
        <v>2</v>
      </c>
      <c r="U2978" s="12">
        <v>15</v>
      </c>
      <c r="V2978" s="20" t="str">
        <f>TEXT(Table1[[#This Row],[Date]],"mmm-yyyy")</f>
        <v>Sep-2025</v>
      </c>
    </row>
    <row r="2979" spans="1:22" x14ac:dyDescent="0.2">
      <c r="A2979" s="11">
        <f t="shared" si="46"/>
        <v>45906</v>
      </c>
      <c r="B2979" s="12" t="s">
        <v>22</v>
      </c>
      <c r="C2979" s="12" t="str">
        <f>VLOOKUP(D2979, City_Mapping!A:B, 2, FALSE)</f>
        <v>UK</v>
      </c>
      <c r="D2979" s="12" t="s">
        <v>29</v>
      </c>
      <c r="E2979" s="12" t="s">
        <v>35</v>
      </c>
      <c r="F2979" s="12" t="s">
        <v>40</v>
      </c>
      <c r="G2979" s="12">
        <v>81622</v>
      </c>
      <c r="H2979" s="12" t="s">
        <v>42</v>
      </c>
      <c r="I2979" s="12" t="s">
        <v>45</v>
      </c>
      <c r="J2979" s="12">
        <v>960968</v>
      </c>
      <c r="K2979" s="12">
        <v>6</v>
      </c>
      <c r="L2979" s="13">
        <v>2944</v>
      </c>
      <c r="M2979" s="14">
        <f>Table1[[#This Row],[Column1]]/100</f>
        <v>0.1</v>
      </c>
      <c r="N2979" s="13">
        <f>Table1[[#This Row],[Unit_Price]]*Table1[[#This Row],[Quantity]]*(1-Table1[[#This Row],[Discount_%]])</f>
        <v>15897.6</v>
      </c>
      <c r="O2979" s="13">
        <v>15869</v>
      </c>
      <c r="P2979" s="13">
        <f>Table1[[#This Row],[Revenue]]-Table1[[#This Row],[Cost]]</f>
        <v>28.600000000000364</v>
      </c>
      <c r="Q2979" s="12" t="s">
        <v>49</v>
      </c>
      <c r="R2979" s="12" t="s">
        <v>50</v>
      </c>
      <c r="S2979" s="12" t="s">
        <v>54</v>
      </c>
      <c r="T2979" s="12">
        <v>5</v>
      </c>
      <c r="U2979" s="12">
        <v>10</v>
      </c>
      <c r="V2979" s="20" t="str">
        <f>TEXT(Table1[[#This Row],[Date]],"mmm-yyyy")</f>
        <v>Sep-2025</v>
      </c>
    </row>
    <row r="2980" spans="1:22" x14ac:dyDescent="0.2">
      <c r="A2980" s="11">
        <f t="shared" si="46"/>
        <v>45906</v>
      </c>
      <c r="B2980" s="12" t="s">
        <v>22</v>
      </c>
      <c r="C2980" s="12" t="str">
        <f>VLOOKUP(D2980, City_Mapping!A:B, 2, FALSE)</f>
        <v>UK</v>
      </c>
      <c r="D2980" s="12" t="s">
        <v>29</v>
      </c>
      <c r="E2980" s="12" t="s">
        <v>36</v>
      </c>
      <c r="F2980" s="12" t="s">
        <v>38</v>
      </c>
      <c r="G2980" s="12">
        <v>88267</v>
      </c>
      <c r="H2980" s="12" t="s">
        <v>41</v>
      </c>
      <c r="I2980" s="12" t="s">
        <v>43</v>
      </c>
      <c r="J2980" s="12">
        <v>807390</v>
      </c>
      <c r="K2980" s="12">
        <v>1</v>
      </c>
      <c r="L2980" s="13">
        <v>817</v>
      </c>
      <c r="M2980" s="14">
        <f>Table1[[#This Row],[Column1]]/100</f>
        <v>0.05</v>
      </c>
      <c r="N2980" s="13">
        <f>Table1[[#This Row],[Unit_Price]]*Table1[[#This Row],[Quantity]]*(1-Table1[[#This Row],[Discount_%]])</f>
        <v>776.15</v>
      </c>
      <c r="O2980" s="13">
        <v>13102</v>
      </c>
      <c r="P2980" s="13">
        <f>Table1[[#This Row],[Revenue]]-Table1[[#This Row],[Cost]]</f>
        <v>-12325.85</v>
      </c>
      <c r="Q2980" s="12" t="s">
        <v>49</v>
      </c>
      <c r="R2980" s="12" t="s">
        <v>52</v>
      </c>
      <c r="S2980" s="12" t="s">
        <v>53</v>
      </c>
      <c r="T2980" s="12">
        <v>5</v>
      </c>
      <c r="U2980" s="12">
        <v>5</v>
      </c>
      <c r="V2980" s="20" t="str">
        <f>TEXT(Table1[[#This Row],[Date]],"mmm-yyyy")</f>
        <v>Sep-2025</v>
      </c>
    </row>
    <row r="2981" spans="1:22" x14ac:dyDescent="0.2">
      <c r="A2981" s="11">
        <f t="shared" si="46"/>
        <v>45906</v>
      </c>
      <c r="B2981" s="12" t="s">
        <v>22</v>
      </c>
      <c r="C2981" s="12" t="str">
        <f>VLOOKUP(D2981, City_Mapping!A:B, 2, FALSE)</f>
        <v>India</v>
      </c>
      <c r="D2981" s="12" t="s">
        <v>33</v>
      </c>
      <c r="E2981" s="12" t="s">
        <v>36</v>
      </c>
      <c r="F2981" s="12" t="s">
        <v>38</v>
      </c>
      <c r="G2981" s="12">
        <v>96128</v>
      </c>
      <c r="H2981" s="12" t="s">
        <v>42</v>
      </c>
      <c r="I2981" s="12" t="s">
        <v>45</v>
      </c>
      <c r="J2981" s="12">
        <v>268981</v>
      </c>
      <c r="K2981" s="12">
        <v>4</v>
      </c>
      <c r="L2981" s="13">
        <v>3455</v>
      </c>
      <c r="M2981" s="14">
        <f>Table1[[#This Row],[Column1]]/100</f>
        <v>0.15</v>
      </c>
      <c r="N2981" s="13">
        <f>Table1[[#This Row],[Unit_Price]]*Table1[[#This Row],[Quantity]]*(1-Table1[[#This Row],[Discount_%]])</f>
        <v>11747</v>
      </c>
      <c r="O2981" s="13">
        <v>15013</v>
      </c>
      <c r="P2981" s="13">
        <f>Table1[[#This Row],[Revenue]]-Table1[[#This Row],[Cost]]</f>
        <v>-3266</v>
      </c>
      <c r="Q2981" s="12" t="s">
        <v>48</v>
      </c>
      <c r="R2981" s="12" t="s">
        <v>50</v>
      </c>
      <c r="S2981" s="12" t="s">
        <v>56</v>
      </c>
      <c r="T2981" s="12">
        <v>2</v>
      </c>
      <c r="U2981" s="12">
        <v>15</v>
      </c>
      <c r="V2981" s="20" t="str">
        <f>TEXT(Table1[[#This Row],[Date]],"mmm-yyyy")</f>
        <v>Sep-2025</v>
      </c>
    </row>
    <row r="2982" spans="1:22" x14ac:dyDescent="0.2">
      <c r="A2982" s="11">
        <f t="shared" si="46"/>
        <v>45906</v>
      </c>
      <c r="B2982" s="12" t="s">
        <v>22</v>
      </c>
      <c r="C2982" s="12" t="str">
        <f>VLOOKUP(D2982, City_Mapping!A:B, 2, FALSE)</f>
        <v>UK</v>
      </c>
      <c r="D2982" s="12" t="s">
        <v>29</v>
      </c>
      <c r="E2982" s="12" t="s">
        <v>36</v>
      </c>
      <c r="F2982" s="12" t="s">
        <v>38</v>
      </c>
      <c r="G2982" s="12">
        <v>23341</v>
      </c>
      <c r="H2982" s="12" t="s">
        <v>42</v>
      </c>
      <c r="I2982" s="12" t="s">
        <v>43</v>
      </c>
      <c r="J2982" s="12">
        <v>356219</v>
      </c>
      <c r="K2982" s="12">
        <v>7</v>
      </c>
      <c r="L2982" s="13">
        <v>3427</v>
      </c>
      <c r="M2982" s="14">
        <f>Table1[[#This Row],[Column1]]/100</f>
        <v>0</v>
      </c>
      <c r="N2982" s="13">
        <f>Table1[[#This Row],[Unit_Price]]*Table1[[#This Row],[Quantity]]*(1-Table1[[#This Row],[Discount_%]])</f>
        <v>23989</v>
      </c>
      <c r="O2982" s="13">
        <v>2547</v>
      </c>
      <c r="P2982" s="13">
        <f>Table1[[#This Row],[Revenue]]-Table1[[#This Row],[Cost]]</f>
        <v>21442</v>
      </c>
      <c r="Q2982" s="12" t="s">
        <v>48</v>
      </c>
      <c r="R2982" s="12" t="s">
        <v>50</v>
      </c>
      <c r="S2982" s="12" t="s">
        <v>53</v>
      </c>
      <c r="T2982" s="12">
        <v>4</v>
      </c>
      <c r="U2982" s="12">
        <v>0</v>
      </c>
      <c r="V2982" s="20" t="str">
        <f>TEXT(Table1[[#This Row],[Date]],"mmm-yyyy")</f>
        <v>Sep-2025</v>
      </c>
    </row>
    <row r="2983" spans="1:22" x14ac:dyDescent="0.2">
      <c r="A2983" s="11">
        <f t="shared" si="46"/>
        <v>45906</v>
      </c>
      <c r="B2983" s="12" t="s">
        <v>21</v>
      </c>
      <c r="C2983" s="12" t="str">
        <f>VLOOKUP(D2983, City_Mapping!A:B, 2, FALSE)</f>
        <v>UAE</v>
      </c>
      <c r="D2983" s="12" t="s">
        <v>30</v>
      </c>
      <c r="E2983" s="12" t="s">
        <v>36</v>
      </c>
      <c r="F2983" s="12" t="s">
        <v>38</v>
      </c>
      <c r="G2983" s="12">
        <v>49435</v>
      </c>
      <c r="H2983" s="12" t="s">
        <v>42</v>
      </c>
      <c r="I2983" s="12" t="s">
        <v>44</v>
      </c>
      <c r="J2983" s="12">
        <v>921326</v>
      </c>
      <c r="K2983" s="12">
        <v>4</v>
      </c>
      <c r="L2983" s="13">
        <v>1357</v>
      </c>
      <c r="M2983" s="14">
        <f>Table1[[#This Row],[Column1]]/100</f>
        <v>0.05</v>
      </c>
      <c r="N2983" s="13">
        <f>Table1[[#This Row],[Unit_Price]]*Table1[[#This Row],[Quantity]]*(1-Table1[[#This Row],[Discount_%]])</f>
        <v>5156.5999999999995</v>
      </c>
      <c r="O2983" s="13">
        <v>13170</v>
      </c>
      <c r="P2983" s="13">
        <f>Table1[[#This Row],[Revenue]]-Table1[[#This Row],[Cost]]</f>
        <v>-8013.4000000000005</v>
      </c>
      <c r="Q2983" s="12" t="s">
        <v>49</v>
      </c>
      <c r="R2983" s="12" t="s">
        <v>51</v>
      </c>
      <c r="S2983" s="12" t="s">
        <v>54</v>
      </c>
      <c r="T2983" s="12">
        <v>3</v>
      </c>
      <c r="U2983" s="12">
        <v>5</v>
      </c>
      <c r="V2983" s="20" t="str">
        <f>TEXT(Table1[[#This Row],[Date]],"mmm-yyyy")</f>
        <v>Sep-2025</v>
      </c>
    </row>
    <row r="2984" spans="1:22" x14ac:dyDescent="0.2">
      <c r="A2984" s="11">
        <f t="shared" si="46"/>
        <v>45906</v>
      </c>
      <c r="B2984" s="12" t="s">
        <v>22</v>
      </c>
      <c r="C2984" s="12" t="str">
        <f>VLOOKUP(D2984, City_Mapping!A:B, 2, FALSE)</f>
        <v>India</v>
      </c>
      <c r="D2984" s="12" t="s">
        <v>28</v>
      </c>
      <c r="E2984" s="12" t="s">
        <v>34</v>
      </c>
      <c r="F2984" s="12" t="s">
        <v>40</v>
      </c>
      <c r="G2984" s="12">
        <v>22976</v>
      </c>
      <c r="H2984" s="12" t="s">
        <v>42</v>
      </c>
      <c r="I2984" s="12" t="s">
        <v>45</v>
      </c>
      <c r="J2984" s="12">
        <v>227210</v>
      </c>
      <c r="K2984" s="12">
        <v>9</v>
      </c>
      <c r="L2984" s="13">
        <v>3220</v>
      </c>
      <c r="M2984" s="14">
        <f>Table1[[#This Row],[Column1]]/100</f>
        <v>0.2</v>
      </c>
      <c r="N2984" s="13">
        <f>Table1[[#This Row],[Unit_Price]]*Table1[[#This Row],[Quantity]]*(1-Table1[[#This Row],[Discount_%]])</f>
        <v>23184</v>
      </c>
      <c r="O2984" s="13">
        <v>3453</v>
      </c>
      <c r="P2984" s="13">
        <f>Table1[[#This Row],[Revenue]]-Table1[[#This Row],[Cost]]</f>
        <v>19731</v>
      </c>
      <c r="Q2984" s="12" t="s">
        <v>46</v>
      </c>
      <c r="R2984" s="12" t="s">
        <v>52</v>
      </c>
      <c r="S2984" s="12" t="s">
        <v>54</v>
      </c>
      <c r="T2984" s="12">
        <v>1</v>
      </c>
      <c r="U2984" s="12">
        <v>20</v>
      </c>
      <c r="V2984" s="20" t="str">
        <f>TEXT(Table1[[#This Row],[Date]],"mmm-yyyy")</f>
        <v>Sep-2025</v>
      </c>
    </row>
    <row r="2985" spans="1:22" x14ac:dyDescent="0.2">
      <c r="A2985" s="11">
        <f t="shared" si="46"/>
        <v>45906</v>
      </c>
      <c r="B2985" s="12" t="s">
        <v>20</v>
      </c>
      <c r="C2985" s="12" t="str">
        <f>VLOOKUP(D2985, City_Mapping!A:B, 2, FALSE)</f>
        <v>USA</v>
      </c>
      <c r="D2985" s="12" t="s">
        <v>31</v>
      </c>
      <c r="E2985" s="12" t="s">
        <v>36</v>
      </c>
      <c r="F2985" s="12" t="s">
        <v>40</v>
      </c>
      <c r="G2985" s="12">
        <v>92910</v>
      </c>
      <c r="H2985" s="12" t="s">
        <v>42</v>
      </c>
      <c r="I2985" s="12" t="s">
        <v>45</v>
      </c>
      <c r="J2985" s="12">
        <v>708412</v>
      </c>
      <c r="K2985" s="12">
        <v>5</v>
      </c>
      <c r="L2985" s="13">
        <v>3522</v>
      </c>
      <c r="M2985" s="14">
        <f>Table1[[#This Row],[Column1]]/100</f>
        <v>0</v>
      </c>
      <c r="N2985" s="13">
        <f>Table1[[#This Row],[Unit_Price]]*Table1[[#This Row],[Quantity]]*(1-Table1[[#This Row],[Discount_%]])</f>
        <v>17610</v>
      </c>
      <c r="O2985" s="13">
        <v>10628</v>
      </c>
      <c r="P2985" s="13">
        <f>Table1[[#This Row],[Revenue]]-Table1[[#This Row],[Cost]]</f>
        <v>6982</v>
      </c>
      <c r="Q2985" s="12" t="s">
        <v>46</v>
      </c>
      <c r="R2985" s="12" t="s">
        <v>50</v>
      </c>
      <c r="S2985" s="12" t="s">
        <v>55</v>
      </c>
      <c r="T2985" s="12">
        <v>3</v>
      </c>
      <c r="U2985" s="12">
        <v>0</v>
      </c>
      <c r="V2985" s="20" t="str">
        <f>TEXT(Table1[[#This Row],[Date]],"mmm-yyyy")</f>
        <v>Sep-2025</v>
      </c>
    </row>
    <row r="2986" spans="1:22" x14ac:dyDescent="0.2">
      <c r="A2986" s="11">
        <f t="shared" si="46"/>
        <v>45906</v>
      </c>
      <c r="B2986" s="12" t="s">
        <v>21</v>
      </c>
      <c r="C2986" s="12" t="str">
        <f>VLOOKUP(D2986, City_Mapping!A:B, 2, FALSE)</f>
        <v>UK</v>
      </c>
      <c r="D2986" s="12" t="s">
        <v>29</v>
      </c>
      <c r="E2986" s="12" t="s">
        <v>35</v>
      </c>
      <c r="F2986" s="12" t="s">
        <v>38</v>
      </c>
      <c r="G2986" s="12">
        <v>87869</v>
      </c>
      <c r="H2986" s="12" t="s">
        <v>42</v>
      </c>
      <c r="I2986" s="12" t="s">
        <v>43</v>
      </c>
      <c r="J2986" s="12">
        <v>958438</v>
      </c>
      <c r="K2986" s="12">
        <v>9</v>
      </c>
      <c r="L2986" s="13">
        <v>1176</v>
      </c>
      <c r="M2986" s="14">
        <f>Table1[[#This Row],[Column1]]/100</f>
        <v>0.2</v>
      </c>
      <c r="N2986" s="13">
        <f>Table1[[#This Row],[Unit_Price]]*Table1[[#This Row],[Quantity]]*(1-Table1[[#This Row],[Discount_%]])</f>
        <v>8467.2000000000007</v>
      </c>
      <c r="O2986" s="13">
        <v>28836</v>
      </c>
      <c r="P2986" s="13">
        <f>Table1[[#This Row],[Revenue]]-Table1[[#This Row],[Cost]]</f>
        <v>-20368.8</v>
      </c>
      <c r="Q2986" s="12" t="s">
        <v>48</v>
      </c>
      <c r="R2986" s="12" t="s">
        <v>52</v>
      </c>
      <c r="S2986" s="12" t="s">
        <v>53</v>
      </c>
      <c r="T2986" s="12">
        <v>4</v>
      </c>
      <c r="U2986" s="12">
        <v>20</v>
      </c>
      <c r="V2986" s="20" t="str">
        <f>TEXT(Table1[[#This Row],[Date]],"mmm-yyyy")</f>
        <v>Sep-2025</v>
      </c>
    </row>
    <row r="2987" spans="1:22" x14ac:dyDescent="0.2">
      <c r="A2987" s="11">
        <f t="shared" si="46"/>
        <v>45906</v>
      </c>
      <c r="B2987" s="12" t="s">
        <v>23</v>
      </c>
      <c r="C2987" s="12" t="str">
        <f>VLOOKUP(D2987, City_Mapping!A:B, 2, FALSE)</f>
        <v>India</v>
      </c>
      <c r="D2987" s="12" t="s">
        <v>33</v>
      </c>
      <c r="E2987" s="12" t="s">
        <v>34</v>
      </c>
      <c r="F2987" s="12" t="s">
        <v>37</v>
      </c>
      <c r="G2987" s="12">
        <v>15290</v>
      </c>
      <c r="H2987" s="12" t="s">
        <v>42</v>
      </c>
      <c r="I2987" s="12" t="s">
        <v>45</v>
      </c>
      <c r="J2987" s="12">
        <v>639761</v>
      </c>
      <c r="K2987" s="12">
        <v>1</v>
      </c>
      <c r="L2987" s="13">
        <v>878</v>
      </c>
      <c r="M2987" s="14">
        <f>Table1[[#This Row],[Column1]]/100</f>
        <v>0.15</v>
      </c>
      <c r="N2987" s="13">
        <f>Table1[[#This Row],[Unit_Price]]*Table1[[#This Row],[Quantity]]*(1-Table1[[#This Row],[Discount_%]])</f>
        <v>746.3</v>
      </c>
      <c r="O2987" s="13">
        <v>3364</v>
      </c>
      <c r="P2987" s="13">
        <f>Table1[[#This Row],[Revenue]]-Table1[[#This Row],[Cost]]</f>
        <v>-2617.6999999999998</v>
      </c>
      <c r="Q2987" s="12" t="s">
        <v>47</v>
      </c>
      <c r="R2987" s="12" t="s">
        <v>51</v>
      </c>
      <c r="S2987" s="12" t="s">
        <v>56</v>
      </c>
      <c r="T2987" s="12">
        <v>4</v>
      </c>
      <c r="U2987" s="12">
        <v>15</v>
      </c>
      <c r="V2987" s="20" t="str">
        <f>TEXT(Table1[[#This Row],[Date]],"mmm-yyyy")</f>
        <v>Sep-2025</v>
      </c>
    </row>
    <row r="2988" spans="1:22" x14ac:dyDescent="0.2">
      <c r="A2988" s="11">
        <f t="shared" si="46"/>
        <v>45906</v>
      </c>
      <c r="B2988" s="12" t="s">
        <v>23</v>
      </c>
      <c r="C2988" s="12" t="str">
        <f>VLOOKUP(D2988, City_Mapping!A:B, 2, FALSE)</f>
        <v>UAE</v>
      </c>
      <c r="D2988" s="12" t="s">
        <v>30</v>
      </c>
      <c r="E2988" s="12" t="s">
        <v>34</v>
      </c>
      <c r="F2988" s="12" t="s">
        <v>39</v>
      </c>
      <c r="G2988" s="12">
        <v>55812</v>
      </c>
      <c r="H2988" s="12" t="s">
        <v>42</v>
      </c>
      <c r="I2988" s="12" t="s">
        <v>43</v>
      </c>
      <c r="J2988" s="12">
        <v>181697</v>
      </c>
      <c r="K2988" s="12">
        <v>4</v>
      </c>
      <c r="L2988" s="13">
        <v>716</v>
      </c>
      <c r="M2988" s="14">
        <f>Table1[[#This Row],[Column1]]/100</f>
        <v>0.1</v>
      </c>
      <c r="N2988" s="13">
        <f>Table1[[#This Row],[Unit_Price]]*Table1[[#This Row],[Quantity]]*(1-Table1[[#This Row],[Discount_%]])</f>
        <v>2577.6</v>
      </c>
      <c r="O2988" s="13">
        <v>15874</v>
      </c>
      <c r="P2988" s="13">
        <f>Table1[[#This Row],[Revenue]]-Table1[[#This Row],[Cost]]</f>
        <v>-13296.4</v>
      </c>
      <c r="Q2988" s="12" t="s">
        <v>46</v>
      </c>
      <c r="R2988" s="12" t="s">
        <v>50</v>
      </c>
      <c r="S2988" s="12" t="s">
        <v>54</v>
      </c>
      <c r="T2988" s="12">
        <v>3</v>
      </c>
      <c r="U2988" s="12">
        <v>10</v>
      </c>
      <c r="V2988" s="20" t="str">
        <f>TEXT(Table1[[#This Row],[Date]],"mmm-yyyy")</f>
        <v>Sep-2025</v>
      </c>
    </row>
    <row r="2989" spans="1:22" x14ac:dyDescent="0.2">
      <c r="A2989" s="11">
        <f t="shared" si="46"/>
        <v>45906</v>
      </c>
      <c r="B2989" s="12" t="s">
        <v>20</v>
      </c>
      <c r="C2989" s="12" t="str">
        <f>VLOOKUP(D2989, City_Mapping!A:B, 2, FALSE)</f>
        <v>UK</v>
      </c>
      <c r="D2989" s="12" t="s">
        <v>29</v>
      </c>
      <c r="E2989" s="12" t="s">
        <v>36</v>
      </c>
      <c r="F2989" s="12" t="s">
        <v>40</v>
      </c>
      <c r="G2989" s="12">
        <v>60528</v>
      </c>
      <c r="H2989" s="12" t="s">
        <v>41</v>
      </c>
      <c r="I2989" s="12" t="s">
        <v>45</v>
      </c>
      <c r="J2989" s="12">
        <v>120063</v>
      </c>
      <c r="K2989" s="12">
        <v>7</v>
      </c>
      <c r="L2989" s="13">
        <v>4200</v>
      </c>
      <c r="M2989" s="14">
        <f>Table1[[#This Row],[Column1]]/100</f>
        <v>0.15</v>
      </c>
      <c r="N2989" s="13">
        <f>Table1[[#This Row],[Unit_Price]]*Table1[[#This Row],[Quantity]]*(1-Table1[[#This Row],[Discount_%]])</f>
        <v>24990</v>
      </c>
      <c r="O2989" s="13">
        <v>8598</v>
      </c>
      <c r="P2989" s="13">
        <f>Table1[[#This Row],[Revenue]]-Table1[[#This Row],[Cost]]</f>
        <v>16392</v>
      </c>
      <c r="Q2989" s="12" t="s">
        <v>47</v>
      </c>
      <c r="R2989" s="12" t="s">
        <v>51</v>
      </c>
      <c r="S2989" s="12" t="s">
        <v>54</v>
      </c>
      <c r="T2989" s="12">
        <v>3</v>
      </c>
      <c r="U2989" s="12">
        <v>15</v>
      </c>
      <c r="V2989" s="20" t="str">
        <f>TEXT(Table1[[#This Row],[Date]],"mmm-yyyy")</f>
        <v>Sep-2025</v>
      </c>
    </row>
    <row r="2990" spans="1:22" x14ac:dyDescent="0.2">
      <c r="A2990" s="11">
        <f t="shared" si="46"/>
        <v>45907</v>
      </c>
      <c r="B2990" s="12" t="s">
        <v>20</v>
      </c>
      <c r="C2990" s="12" t="str">
        <f>VLOOKUP(D2990, City_Mapping!A:B, 2, FALSE)</f>
        <v>India</v>
      </c>
      <c r="D2990" s="12" t="s">
        <v>33</v>
      </c>
      <c r="E2990" s="12" t="s">
        <v>35</v>
      </c>
      <c r="F2990" s="12" t="s">
        <v>40</v>
      </c>
      <c r="G2990" s="12">
        <v>68570</v>
      </c>
      <c r="H2990" s="12" t="s">
        <v>41</v>
      </c>
      <c r="I2990" s="12" t="s">
        <v>45</v>
      </c>
      <c r="J2990" s="12">
        <v>882977</v>
      </c>
      <c r="K2990" s="12">
        <v>2</v>
      </c>
      <c r="L2990" s="13">
        <v>3396</v>
      </c>
      <c r="M2990" s="14">
        <f>Table1[[#This Row],[Column1]]/100</f>
        <v>0.15</v>
      </c>
      <c r="N2990" s="13">
        <f>Table1[[#This Row],[Unit_Price]]*Table1[[#This Row],[Quantity]]*(1-Table1[[#This Row],[Discount_%]])</f>
        <v>5773.2</v>
      </c>
      <c r="O2990" s="13">
        <v>23867</v>
      </c>
      <c r="P2990" s="13">
        <f>Table1[[#This Row],[Revenue]]-Table1[[#This Row],[Cost]]</f>
        <v>-18093.8</v>
      </c>
      <c r="Q2990" s="12" t="s">
        <v>48</v>
      </c>
      <c r="R2990" s="12" t="s">
        <v>50</v>
      </c>
      <c r="S2990" s="12" t="s">
        <v>56</v>
      </c>
      <c r="T2990" s="12">
        <v>2</v>
      </c>
      <c r="U2990" s="12">
        <v>15</v>
      </c>
      <c r="V2990" s="20" t="str">
        <f>TEXT(Table1[[#This Row],[Date]],"mmm-yyyy")</f>
        <v>Sep-2025</v>
      </c>
    </row>
    <row r="2991" spans="1:22" x14ac:dyDescent="0.2">
      <c r="A2991" s="11">
        <f t="shared" si="46"/>
        <v>45907</v>
      </c>
      <c r="B2991" s="12" t="s">
        <v>21</v>
      </c>
      <c r="C2991" s="12" t="str">
        <f>VLOOKUP(D2991, City_Mapping!A:B, 2, FALSE)</f>
        <v>India</v>
      </c>
      <c r="D2991" s="12" t="s">
        <v>28</v>
      </c>
      <c r="E2991" s="12" t="s">
        <v>35</v>
      </c>
      <c r="F2991" s="12" t="s">
        <v>37</v>
      </c>
      <c r="G2991" s="12">
        <v>66399</v>
      </c>
      <c r="H2991" s="12" t="s">
        <v>41</v>
      </c>
      <c r="I2991" s="12" t="s">
        <v>44</v>
      </c>
      <c r="J2991" s="12">
        <v>615993</v>
      </c>
      <c r="K2991" s="12">
        <v>9</v>
      </c>
      <c r="L2991" s="13">
        <v>3489</v>
      </c>
      <c r="M2991" s="14">
        <f>Table1[[#This Row],[Column1]]/100</f>
        <v>0.2</v>
      </c>
      <c r="N2991" s="13">
        <f>Table1[[#This Row],[Unit_Price]]*Table1[[#This Row],[Quantity]]*(1-Table1[[#This Row],[Discount_%]])</f>
        <v>25120.800000000003</v>
      </c>
      <c r="O2991" s="13">
        <v>8821</v>
      </c>
      <c r="P2991" s="13">
        <f>Table1[[#This Row],[Revenue]]-Table1[[#This Row],[Cost]]</f>
        <v>16299.800000000003</v>
      </c>
      <c r="Q2991" s="12" t="s">
        <v>47</v>
      </c>
      <c r="R2991" s="12" t="s">
        <v>51</v>
      </c>
      <c r="S2991" s="12" t="s">
        <v>53</v>
      </c>
      <c r="T2991" s="12">
        <v>3</v>
      </c>
      <c r="U2991" s="12">
        <v>20</v>
      </c>
      <c r="V2991" s="20" t="str">
        <f>TEXT(Table1[[#This Row],[Date]],"mmm-yyyy")</f>
        <v>Sep-2025</v>
      </c>
    </row>
    <row r="2992" spans="1:22" x14ac:dyDescent="0.2">
      <c r="A2992" s="11">
        <f t="shared" si="46"/>
        <v>45907</v>
      </c>
      <c r="B2992" s="12" t="s">
        <v>23</v>
      </c>
      <c r="C2992" s="12" t="str">
        <f>VLOOKUP(D2992, City_Mapping!A:B, 2, FALSE)</f>
        <v>India</v>
      </c>
      <c r="D2992" s="12" t="s">
        <v>32</v>
      </c>
      <c r="E2992" s="12" t="s">
        <v>34</v>
      </c>
      <c r="F2992" s="12" t="s">
        <v>40</v>
      </c>
      <c r="G2992" s="12">
        <v>58437</v>
      </c>
      <c r="H2992" s="12" t="s">
        <v>42</v>
      </c>
      <c r="I2992" s="12" t="s">
        <v>43</v>
      </c>
      <c r="J2992" s="12">
        <v>178444</v>
      </c>
      <c r="K2992" s="12">
        <v>3</v>
      </c>
      <c r="L2992" s="13">
        <v>4330</v>
      </c>
      <c r="M2992" s="14">
        <f>Table1[[#This Row],[Column1]]/100</f>
        <v>0.15</v>
      </c>
      <c r="N2992" s="13">
        <f>Table1[[#This Row],[Unit_Price]]*Table1[[#This Row],[Quantity]]*(1-Table1[[#This Row],[Discount_%]])</f>
        <v>11041.5</v>
      </c>
      <c r="O2992" s="13">
        <v>5614</v>
      </c>
      <c r="P2992" s="13">
        <f>Table1[[#This Row],[Revenue]]-Table1[[#This Row],[Cost]]</f>
        <v>5427.5</v>
      </c>
      <c r="Q2992" s="12" t="s">
        <v>49</v>
      </c>
      <c r="R2992" s="12" t="s">
        <v>52</v>
      </c>
      <c r="S2992" s="12" t="s">
        <v>54</v>
      </c>
      <c r="T2992" s="12">
        <v>3</v>
      </c>
      <c r="U2992" s="12">
        <v>15</v>
      </c>
      <c r="V2992" s="20" t="str">
        <f>TEXT(Table1[[#This Row],[Date]],"mmm-yyyy")</f>
        <v>Sep-2025</v>
      </c>
    </row>
    <row r="2993" spans="1:22" x14ac:dyDescent="0.2">
      <c r="A2993" s="11">
        <f t="shared" si="46"/>
        <v>45907</v>
      </c>
      <c r="B2993" s="12" t="s">
        <v>23</v>
      </c>
      <c r="C2993" s="12" t="str">
        <f>VLOOKUP(D2993, City_Mapping!A:B, 2, FALSE)</f>
        <v>UK</v>
      </c>
      <c r="D2993" s="12" t="s">
        <v>29</v>
      </c>
      <c r="E2993" s="12" t="s">
        <v>35</v>
      </c>
      <c r="F2993" s="12" t="s">
        <v>37</v>
      </c>
      <c r="G2993" s="12">
        <v>99122</v>
      </c>
      <c r="H2993" s="12" t="s">
        <v>41</v>
      </c>
      <c r="I2993" s="12" t="s">
        <v>44</v>
      </c>
      <c r="J2993" s="12">
        <v>636138</v>
      </c>
      <c r="K2993" s="12">
        <v>4</v>
      </c>
      <c r="L2993" s="13">
        <v>4156</v>
      </c>
      <c r="M2993" s="14">
        <f>Table1[[#This Row],[Column1]]/100</f>
        <v>0</v>
      </c>
      <c r="N2993" s="13">
        <f>Table1[[#This Row],[Unit_Price]]*Table1[[#This Row],[Quantity]]*(1-Table1[[#This Row],[Discount_%]])</f>
        <v>16624</v>
      </c>
      <c r="O2993" s="13">
        <v>7030</v>
      </c>
      <c r="P2993" s="13">
        <f>Table1[[#This Row],[Revenue]]-Table1[[#This Row],[Cost]]</f>
        <v>9594</v>
      </c>
      <c r="Q2993" s="12" t="s">
        <v>47</v>
      </c>
      <c r="R2993" s="12" t="s">
        <v>50</v>
      </c>
      <c r="S2993" s="12" t="s">
        <v>55</v>
      </c>
      <c r="T2993" s="12">
        <v>2</v>
      </c>
      <c r="U2993" s="12">
        <v>0</v>
      </c>
      <c r="V2993" s="20" t="str">
        <f>TEXT(Table1[[#This Row],[Date]],"mmm-yyyy")</f>
        <v>Sep-2025</v>
      </c>
    </row>
    <row r="2994" spans="1:22" x14ac:dyDescent="0.2">
      <c r="A2994" s="11">
        <f t="shared" si="46"/>
        <v>45907</v>
      </c>
      <c r="B2994" s="12" t="s">
        <v>23</v>
      </c>
      <c r="C2994" s="12" t="str">
        <f>VLOOKUP(D2994, City_Mapping!A:B, 2, FALSE)</f>
        <v>UAE</v>
      </c>
      <c r="D2994" s="12" t="s">
        <v>30</v>
      </c>
      <c r="E2994" s="12" t="s">
        <v>36</v>
      </c>
      <c r="F2994" s="12" t="s">
        <v>37</v>
      </c>
      <c r="G2994" s="12">
        <v>67907</v>
      </c>
      <c r="H2994" s="12" t="s">
        <v>41</v>
      </c>
      <c r="I2994" s="12" t="s">
        <v>45</v>
      </c>
      <c r="J2994" s="12">
        <v>887416</v>
      </c>
      <c r="K2994" s="12">
        <v>4</v>
      </c>
      <c r="L2994" s="13">
        <v>2006</v>
      </c>
      <c r="M2994" s="14">
        <f>Table1[[#This Row],[Column1]]/100</f>
        <v>0.1</v>
      </c>
      <c r="N2994" s="13">
        <f>Table1[[#This Row],[Unit_Price]]*Table1[[#This Row],[Quantity]]*(1-Table1[[#This Row],[Discount_%]])</f>
        <v>7221.6</v>
      </c>
      <c r="O2994" s="13">
        <v>14741</v>
      </c>
      <c r="P2994" s="13">
        <f>Table1[[#This Row],[Revenue]]-Table1[[#This Row],[Cost]]</f>
        <v>-7519.4</v>
      </c>
      <c r="Q2994" s="12" t="s">
        <v>48</v>
      </c>
      <c r="R2994" s="12" t="s">
        <v>50</v>
      </c>
      <c r="S2994" s="12" t="s">
        <v>54</v>
      </c>
      <c r="T2994" s="12">
        <v>4</v>
      </c>
      <c r="U2994" s="12">
        <v>10</v>
      </c>
      <c r="V2994" s="20" t="str">
        <f>TEXT(Table1[[#This Row],[Date]],"mmm-yyyy")</f>
        <v>Sep-2025</v>
      </c>
    </row>
    <row r="2995" spans="1:22" x14ac:dyDescent="0.2">
      <c r="A2995" s="11">
        <f t="shared" si="46"/>
        <v>45907</v>
      </c>
      <c r="B2995" s="12" t="s">
        <v>23</v>
      </c>
      <c r="C2995" s="12" t="str">
        <f>VLOOKUP(D2995, City_Mapping!A:B, 2, FALSE)</f>
        <v>India</v>
      </c>
      <c r="D2995" s="12" t="s">
        <v>33</v>
      </c>
      <c r="E2995" s="12" t="s">
        <v>36</v>
      </c>
      <c r="F2995" s="12" t="s">
        <v>38</v>
      </c>
      <c r="G2995" s="12">
        <v>91876</v>
      </c>
      <c r="H2995" s="12" t="s">
        <v>41</v>
      </c>
      <c r="I2995" s="12" t="s">
        <v>43</v>
      </c>
      <c r="J2995" s="12">
        <v>674738</v>
      </c>
      <c r="K2995" s="12">
        <v>8</v>
      </c>
      <c r="L2995" s="13">
        <v>1790</v>
      </c>
      <c r="M2995" s="14">
        <f>Table1[[#This Row],[Column1]]/100</f>
        <v>0.2</v>
      </c>
      <c r="N2995" s="13">
        <f>Table1[[#This Row],[Unit_Price]]*Table1[[#This Row],[Quantity]]*(1-Table1[[#This Row],[Discount_%]])</f>
        <v>11456</v>
      </c>
      <c r="O2995" s="13">
        <v>18307</v>
      </c>
      <c r="P2995" s="13">
        <f>Table1[[#This Row],[Revenue]]-Table1[[#This Row],[Cost]]</f>
        <v>-6851</v>
      </c>
      <c r="Q2995" s="12" t="s">
        <v>46</v>
      </c>
      <c r="R2995" s="12" t="s">
        <v>52</v>
      </c>
      <c r="S2995" s="12" t="s">
        <v>56</v>
      </c>
      <c r="T2995" s="12">
        <v>5</v>
      </c>
      <c r="U2995" s="12">
        <v>20</v>
      </c>
      <c r="V2995" s="20" t="str">
        <f>TEXT(Table1[[#This Row],[Date]],"mmm-yyyy")</f>
        <v>Sep-2025</v>
      </c>
    </row>
    <row r="2996" spans="1:22" x14ac:dyDescent="0.2">
      <c r="A2996" s="11">
        <f t="shared" si="46"/>
        <v>45907</v>
      </c>
      <c r="B2996" s="12" t="s">
        <v>23</v>
      </c>
      <c r="C2996" s="12" t="str">
        <f>VLOOKUP(D2996, City_Mapping!A:B, 2, FALSE)</f>
        <v>India</v>
      </c>
      <c r="D2996" s="12" t="s">
        <v>33</v>
      </c>
      <c r="E2996" s="12" t="s">
        <v>36</v>
      </c>
      <c r="F2996" s="12" t="s">
        <v>40</v>
      </c>
      <c r="G2996" s="12">
        <v>58723</v>
      </c>
      <c r="H2996" s="12" t="s">
        <v>42</v>
      </c>
      <c r="I2996" s="12" t="s">
        <v>44</v>
      </c>
      <c r="J2996" s="12">
        <v>812060</v>
      </c>
      <c r="K2996" s="12">
        <v>2</v>
      </c>
      <c r="L2996" s="13">
        <v>2439</v>
      </c>
      <c r="M2996" s="14">
        <f>Table1[[#This Row],[Column1]]/100</f>
        <v>0.05</v>
      </c>
      <c r="N2996" s="13">
        <f>Table1[[#This Row],[Unit_Price]]*Table1[[#This Row],[Quantity]]*(1-Table1[[#This Row],[Discount_%]])</f>
        <v>4634.0999999999995</v>
      </c>
      <c r="O2996" s="13">
        <v>10642</v>
      </c>
      <c r="P2996" s="13">
        <f>Table1[[#This Row],[Revenue]]-Table1[[#This Row],[Cost]]</f>
        <v>-6007.9000000000005</v>
      </c>
      <c r="Q2996" s="12" t="s">
        <v>49</v>
      </c>
      <c r="R2996" s="12" t="s">
        <v>50</v>
      </c>
      <c r="S2996" s="12" t="s">
        <v>53</v>
      </c>
      <c r="T2996" s="12">
        <v>2</v>
      </c>
      <c r="U2996" s="12">
        <v>5</v>
      </c>
      <c r="V2996" s="20" t="str">
        <f>TEXT(Table1[[#This Row],[Date]],"mmm-yyyy")</f>
        <v>Sep-2025</v>
      </c>
    </row>
    <row r="2997" spans="1:22" x14ac:dyDescent="0.2">
      <c r="A2997" s="11">
        <f t="shared" si="46"/>
        <v>45907</v>
      </c>
      <c r="B2997" s="12" t="s">
        <v>22</v>
      </c>
      <c r="C2997" s="12" t="str">
        <f>VLOOKUP(D2997, City_Mapping!A:B, 2, FALSE)</f>
        <v>UK</v>
      </c>
      <c r="D2997" s="12" t="s">
        <v>29</v>
      </c>
      <c r="E2997" s="12" t="s">
        <v>36</v>
      </c>
      <c r="F2997" s="12" t="s">
        <v>39</v>
      </c>
      <c r="G2997" s="12">
        <v>45655</v>
      </c>
      <c r="H2997" s="12" t="s">
        <v>41</v>
      </c>
      <c r="I2997" s="12" t="s">
        <v>45</v>
      </c>
      <c r="J2997" s="12">
        <v>697011</v>
      </c>
      <c r="K2997" s="12">
        <v>5</v>
      </c>
      <c r="L2997" s="13">
        <v>735</v>
      </c>
      <c r="M2997" s="14">
        <f>Table1[[#This Row],[Column1]]/100</f>
        <v>0.15</v>
      </c>
      <c r="N2997" s="13">
        <f>Table1[[#This Row],[Unit_Price]]*Table1[[#This Row],[Quantity]]*(1-Table1[[#This Row],[Discount_%]])</f>
        <v>3123.75</v>
      </c>
      <c r="O2997" s="13">
        <v>27121</v>
      </c>
      <c r="P2997" s="13">
        <f>Table1[[#This Row],[Revenue]]-Table1[[#This Row],[Cost]]</f>
        <v>-23997.25</v>
      </c>
      <c r="Q2997" s="12" t="s">
        <v>46</v>
      </c>
      <c r="R2997" s="12" t="s">
        <v>51</v>
      </c>
      <c r="S2997" s="12" t="s">
        <v>54</v>
      </c>
      <c r="T2997" s="12">
        <v>3</v>
      </c>
      <c r="U2997" s="12">
        <v>15</v>
      </c>
      <c r="V2997" s="20" t="str">
        <f>TEXT(Table1[[#This Row],[Date]],"mmm-yyyy")</f>
        <v>Sep-2025</v>
      </c>
    </row>
    <row r="2998" spans="1:22" x14ac:dyDescent="0.2">
      <c r="A2998" s="11">
        <f t="shared" si="46"/>
        <v>45907</v>
      </c>
      <c r="B2998" s="12" t="s">
        <v>20</v>
      </c>
      <c r="C2998" s="12" t="str">
        <f>VLOOKUP(D2998, City_Mapping!A:B, 2, FALSE)</f>
        <v>India</v>
      </c>
      <c r="D2998" s="12" t="s">
        <v>33</v>
      </c>
      <c r="E2998" s="12" t="s">
        <v>36</v>
      </c>
      <c r="F2998" s="12" t="s">
        <v>37</v>
      </c>
      <c r="G2998" s="12">
        <v>65833</v>
      </c>
      <c r="H2998" s="12" t="s">
        <v>41</v>
      </c>
      <c r="I2998" s="12" t="s">
        <v>44</v>
      </c>
      <c r="J2998" s="12">
        <v>619840</v>
      </c>
      <c r="K2998" s="12">
        <v>2</v>
      </c>
      <c r="L2998" s="13">
        <v>2283</v>
      </c>
      <c r="M2998" s="14">
        <f>Table1[[#This Row],[Column1]]/100</f>
        <v>0.2</v>
      </c>
      <c r="N2998" s="13">
        <f>Table1[[#This Row],[Unit_Price]]*Table1[[#This Row],[Quantity]]*(1-Table1[[#This Row],[Discount_%]])</f>
        <v>3652.8</v>
      </c>
      <c r="O2998" s="13">
        <v>5786</v>
      </c>
      <c r="P2998" s="13">
        <f>Table1[[#This Row],[Revenue]]-Table1[[#This Row],[Cost]]</f>
        <v>-2133.1999999999998</v>
      </c>
      <c r="Q2998" s="12" t="s">
        <v>47</v>
      </c>
      <c r="R2998" s="12" t="s">
        <v>50</v>
      </c>
      <c r="S2998" s="12" t="s">
        <v>54</v>
      </c>
      <c r="T2998" s="12">
        <v>1</v>
      </c>
      <c r="U2998" s="12">
        <v>20</v>
      </c>
      <c r="V2998" s="20" t="str">
        <f>TEXT(Table1[[#This Row],[Date]],"mmm-yyyy")</f>
        <v>Sep-2025</v>
      </c>
    </row>
    <row r="2999" spans="1:22" x14ac:dyDescent="0.2">
      <c r="A2999" s="11">
        <f t="shared" si="46"/>
        <v>45907</v>
      </c>
      <c r="B2999" s="12" t="s">
        <v>22</v>
      </c>
      <c r="C2999" s="12" t="str">
        <f>VLOOKUP(D2999, City_Mapping!A:B, 2, FALSE)</f>
        <v>India</v>
      </c>
      <c r="D2999" s="12" t="s">
        <v>32</v>
      </c>
      <c r="E2999" s="12" t="s">
        <v>34</v>
      </c>
      <c r="F2999" s="12" t="s">
        <v>39</v>
      </c>
      <c r="G2999" s="12">
        <v>90096</v>
      </c>
      <c r="H2999" s="12" t="s">
        <v>41</v>
      </c>
      <c r="I2999" s="12" t="s">
        <v>45</v>
      </c>
      <c r="J2999" s="12">
        <v>193392</v>
      </c>
      <c r="K2999" s="12">
        <v>6</v>
      </c>
      <c r="L2999" s="13">
        <v>4695</v>
      </c>
      <c r="M2999" s="14">
        <f>Table1[[#This Row],[Column1]]/100</f>
        <v>0.15</v>
      </c>
      <c r="N2999" s="13">
        <f>Table1[[#This Row],[Unit_Price]]*Table1[[#This Row],[Quantity]]*(1-Table1[[#This Row],[Discount_%]])</f>
        <v>23944.5</v>
      </c>
      <c r="O2999" s="13">
        <v>14260</v>
      </c>
      <c r="P2999" s="13">
        <f>Table1[[#This Row],[Revenue]]-Table1[[#This Row],[Cost]]</f>
        <v>9684.5</v>
      </c>
      <c r="Q2999" s="12" t="s">
        <v>48</v>
      </c>
      <c r="R2999" s="12" t="s">
        <v>50</v>
      </c>
      <c r="S2999" s="12" t="s">
        <v>53</v>
      </c>
      <c r="T2999" s="12">
        <v>3</v>
      </c>
      <c r="U2999" s="12">
        <v>15</v>
      </c>
      <c r="V2999" s="20" t="str">
        <f>TEXT(Table1[[#This Row],[Date]],"mmm-yyyy")</f>
        <v>Sep-2025</v>
      </c>
    </row>
    <row r="3000" spans="1:22" x14ac:dyDescent="0.2">
      <c r="A3000" s="11">
        <f t="shared" si="46"/>
        <v>45907</v>
      </c>
      <c r="B3000" s="12" t="s">
        <v>23</v>
      </c>
      <c r="C3000" s="12" t="str">
        <f>VLOOKUP(D3000, City_Mapping!A:B, 2, FALSE)</f>
        <v>India</v>
      </c>
      <c r="D3000" s="12" t="s">
        <v>33</v>
      </c>
      <c r="E3000" s="12" t="s">
        <v>36</v>
      </c>
      <c r="F3000" s="12" t="s">
        <v>38</v>
      </c>
      <c r="G3000" s="12">
        <v>33997</v>
      </c>
      <c r="H3000" s="12" t="s">
        <v>41</v>
      </c>
      <c r="I3000" s="12" t="s">
        <v>45</v>
      </c>
      <c r="J3000" s="12">
        <v>120339</v>
      </c>
      <c r="K3000" s="12">
        <v>9</v>
      </c>
      <c r="L3000" s="13">
        <v>3286</v>
      </c>
      <c r="M3000" s="14">
        <f>Table1[[#This Row],[Column1]]/100</f>
        <v>0.15</v>
      </c>
      <c r="N3000" s="13">
        <f>Table1[[#This Row],[Unit_Price]]*Table1[[#This Row],[Quantity]]*(1-Table1[[#This Row],[Discount_%]])</f>
        <v>25137.899999999998</v>
      </c>
      <c r="O3000" s="13">
        <v>7758</v>
      </c>
      <c r="P3000" s="13">
        <f>Table1[[#This Row],[Revenue]]-Table1[[#This Row],[Cost]]</f>
        <v>17379.899999999998</v>
      </c>
      <c r="Q3000" s="12" t="s">
        <v>48</v>
      </c>
      <c r="R3000" s="12" t="s">
        <v>50</v>
      </c>
      <c r="S3000" s="12" t="s">
        <v>53</v>
      </c>
      <c r="T3000" s="12">
        <v>1</v>
      </c>
      <c r="U3000" s="12">
        <v>15</v>
      </c>
      <c r="V3000" s="20" t="str">
        <f>TEXT(Table1[[#This Row],[Date]],"mmm-yyyy")</f>
        <v>Sep-2025</v>
      </c>
    </row>
    <row r="3001" spans="1:22" x14ac:dyDescent="0.2">
      <c r="A3001" s="11">
        <f t="shared" si="46"/>
        <v>45907</v>
      </c>
      <c r="B3001" s="12" t="s">
        <v>21</v>
      </c>
      <c r="C3001" s="12" t="str">
        <f>VLOOKUP(D3001, City_Mapping!A:B, 2, FALSE)</f>
        <v>USA</v>
      </c>
      <c r="D3001" s="12" t="s">
        <v>31</v>
      </c>
      <c r="E3001" s="12" t="s">
        <v>36</v>
      </c>
      <c r="F3001" s="12" t="s">
        <v>40</v>
      </c>
      <c r="G3001" s="12">
        <v>76876</v>
      </c>
      <c r="H3001" s="12" t="s">
        <v>41</v>
      </c>
      <c r="I3001" s="12" t="s">
        <v>43</v>
      </c>
      <c r="J3001" s="12">
        <v>733437</v>
      </c>
      <c r="K3001" s="12">
        <v>9</v>
      </c>
      <c r="L3001" s="13">
        <v>1877</v>
      </c>
      <c r="M3001" s="14">
        <f>Table1[[#This Row],[Column1]]/100</f>
        <v>0.2</v>
      </c>
      <c r="N3001" s="13">
        <f>Table1[[#This Row],[Unit_Price]]*Table1[[#This Row],[Quantity]]*(1-Table1[[#This Row],[Discount_%]])</f>
        <v>13514.400000000001</v>
      </c>
      <c r="O3001" s="13">
        <v>24851</v>
      </c>
      <c r="P3001" s="13">
        <f>Table1[[#This Row],[Revenue]]-Table1[[#This Row],[Cost]]</f>
        <v>-11336.599999999999</v>
      </c>
      <c r="Q3001" s="12" t="s">
        <v>46</v>
      </c>
      <c r="R3001" s="12" t="s">
        <v>51</v>
      </c>
      <c r="S3001" s="12" t="s">
        <v>55</v>
      </c>
      <c r="T3001" s="12">
        <v>2</v>
      </c>
      <c r="U3001" s="12">
        <v>20</v>
      </c>
      <c r="V3001" s="20" t="str">
        <f>TEXT(Table1[[#This Row],[Date]],"mmm-yyyy")</f>
        <v>Sep-2025</v>
      </c>
    </row>
    <row r="3002" spans="1:22" x14ac:dyDescent="0.2">
      <c r="A3002" s="11">
        <f t="shared" si="46"/>
        <v>45908</v>
      </c>
      <c r="B3002" s="12" t="s">
        <v>21</v>
      </c>
      <c r="C3002" s="12" t="str">
        <f>VLOOKUP(D3002, City_Mapping!A:B, 2, FALSE)</f>
        <v>USA</v>
      </c>
      <c r="D3002" s="12" t="s">
        <v>31</v>
      </c>
      <c r="E3002" s="12" t="s">
        <v>34</v>
      </c>
      <c r="F3002" s="12" t="s">
        <v>38</v>
      </c>
      <c r="G3002" s="12">
        <v>36013</v>
      </c>
      <c r="H3002" s="12" t="s">
        <v>41</v>
      </c>
      <c r="I3002" s="12" t="s">
        <v>43</v>
      </c>
      <c r="J3002" s="12">
        <v>662769</v>
      </c>
      <c r="K3002" s="12">
        <v>1</v>
      </c>
      <c r="L3002" s="13">
        <v>3255</v>
      </c>
      <c r="M3002" s="14">
        <f>Table1[[#This Row],[Column1]]/100</f>
        <v>0</v>
      </c>
      <c r="N3002" s="13">
        <f>Table1[[#This Row],[Unit_Price]]*Table1[[#This Row],[Quantity]]*(1-Table1[[#This Row],[Discount_%]])</f>
        <v>3255</v>
      </c>
      <c r="O3002" s="13">
        <v>24605</v>
      </c>
      <c r="P3002" s="13">
        <f>Table1[[#This Row],[Revenue]]-Table1[[#This Row],[Cost]]</f>
        <v>-21350</v>
      </c>
      <c r="Q3002" s="12" t="s">
        <v>49</v>
      </c>
      <c r="R3002" s="12" t="s">
        <v>52</v>
      </c>
      <c r="S3002" s="12" t="s">
        <v>54</v>
      </c>
      <c r="T3002" s="12">
        <v>5</v>
      </c>
      <c r="U3002" s="12">
        <v>0</v>
      </c>
      <c r="V3002" s="20" t="str">
        <f>TEXT(Table1[[#This Row],[Date]],"mmm-yyyy")</f>
        <v>Sep-2025</v>
      </c>
    </row>
    <row r="3003" spans="1:22" x14ac:dyDescent="0.2">
      <c r="A3003" s="11">
        <f t="shared" si="46"/>
        <v>45908</v>
      </c>
      <c r="B3003" s="12" t="s">
        <v>23</v>
      </c>
      <c r="C3003" s="12" t="str">
        <f>VLOOKUP(D3003, City_Mapping!A:B, 2, FALSE)</f>
        <v>India</v>
      </c>
      <c r="D3003" s="12" t="s">
        <v>33</v>
      </c>
      <c r="E3003" s="12" t="s">
        <v>34</v>
      </c>
      <c r="F3003" s="12" t="s">
        <v>38</v>
      </c>
      <c r="G3003" s="12">
        <v>42862</v>
      </c>
      <c r="H3003" s="12" t="s">
        <v>41</v>
      </c>
      <c r="I3003" s="12" t="s">
        <v>43</v>
      </c>
      <c r="J3003" s="12">
        <v>295423</v>
      </c>
      <c r="K3003" s="12">
        <v>4</v>
      </c>
      <c r="L3003" s="13">
        <v>2583</v>
      </c>
      <c r="M3003" s="14">
        <f>Table1[[#This Row],[Column1]]/100</f>
        <v>0.05</v>
      </c>
      <c r="N3003" s="13">
        <f>Table1[[#This Row],[Unit_Price]]*Table1[[#This Row],[Quantity]]*(1-Table1[[#This Row],[Discount_%]])</f>
        <v>9815.4</v>
      </c>
      <c r="O3003" s="13">
        <v>13005</v>
      </c>
      <c r="P3003" s="13">
        <f>Table1[[#This Row],[Revenue]]-Table1[[#This Row],[Cost]]</f>
        <v>-3189.6000000000004</v>
      </c>
      <c r="Q3003" s="12" t="s">
        <v>48</v>
      </c>
      <c r="R3003" s="12" t="s">
        <v>51</v>
      </c>
      <c r="S3003" s="12" t="s">
        <v>55</v>
      </c>
      <c r="T3003" s="12">
        <v>5</v>
      </c>
      <c r="U3003" s="12">
        <v>5</v>
      </c>
      <c r="V3003" s="20" t="str">
        <f>TEXT(Table1[[#This Row],[Date]],"mmm-yyyy")</f>
        <v>Sep-2025</v>
      </c>
    </row>
    <row r="3004" spans="1:22" x14ac:dyDescent="0.2">
      <c r="A3004" s="11">
        <f t="shared" si="46"/>
        <v>45908</v>
      </c>
      <c r="B3004" s="12" t="s">
        <v>23</v>
      </c>
      <c r="C3004" s="12" t="str">
        <f>VLOOKUP(D3004, City_Mapping!A:B, 2, FALSE)</f>
        <v>UK</v>
      </c>
      <c r="D3004" s="12" t="s">
        <v>29</v>
      </c>
      <c r="E3004" s="12" t="s">
        <v>34</v>
      </c>
      <c r="F3004" s="12" t="s">
        <v>39</v>
      </c>
      <c r="G3004" s="12">
        <v>62448</v>
      </c>
      <c r="H3004" s="12" t="s">
        <v>42</v>
      </c>
      <c r="I3004" s="12" t="s">
        <v>45</v>
      </c>
      <c r="J3004" s="12">
        <v>283911</v>
      </c>
      <c r="K3004" s="12">
        <v>4</v>
      </c>
      <c r="L3004" s="13">
        <v>4909</v>
      </c>
      <c r="M3004" s="14">
        <f>Table1[[#This Row],[Column1]]/100</f>
        <v>0.15</v>
      </c>
      <c r="N3004" s="13">
        <f>Table1[[#This Row],[Unit_Price]]*Table1[[#This Row],[Quantity]]*(1-Table1[[#This Row],[Discount_%]])</f>
        <v>16690.599999999999</v>
      </c>
      <c r="O3004" s="13">
        <v>12096</v>
      </c>
      <c r="P3004" s="13">
        <f>Table1[[#This Row],[Revenue]]-Table1[[#This Row],[Cost]]</f>
        <v>4594.5999999999985</v>
      </c>
      <c r="Q3004" s="12" t="s">
        <v>48</v>
      </c>
      <c r="R3004" s="12" t="s">
        <v>51</v>
      </c>
      <c r="S3004" s="12" t="s">
        <v>55</v>
      </c>
      <c r="T3004" s="12">
        <v>1</v>
      </c>
      <c r="U3004" s="12">
        <v>15</v>
      </c>
      <c r="V3004" s="20" t="str">
        <f>TEXT(Table1[[#This Row],[Date]],"mmm-yyyy")</f>
        <v>Sep-2025</v>
      </c>
    </row>
    <row r="3005" spans="1:22" x14ac:dyDescent="0.2">
      <c r="A3005" s="11">
        <f t="shared" si="46"/>
        <v>45908</v>
      </c>
      <c r="B3005" s="12" t="s">
        <v>21</v>
      </c>
      <c r="C3005" s="12" t="str">
        <f>VLOOKUP(D3005, City_Mapping!A:B, 2, FALSE)</f>
        <v>USA</v>
      </c>
      <c r="D3005" s="12" t="s">
        <v>31</v>
      </c>
      <c r="E3005" s="12" t="s">
        <v>35</v>
      </c>
      <c r="F3005" s="12" t="s">
        <v>39</v>
      </c>
      <c r="G3005" s="12">
        <v>97818</v>
      </c>
      <c r="H3005" s="12" t="s">
        <v>41</v>
      </c>
      <c r="I3005" s="12" t="s">
        <v>44</v>
      </c>
      <c r="J3005" s="12">
        <v>426380</v>
      </c>
      <c r="K3005" s="12">
        <v>1</v>
      </c>
      <c r="L3005" s="13">
        <v>4595</v>
      </c>
      <c r="M3005" s="14">
        <f>Table1[[#This Row],[Column1]]/100</f>
        <v>0</v>
      </c>
      <c r="N3005" s="13">
        <f>Table1[[#This Row],[Unit_Price]]*Table1[[#This Row],[Quantity]]*(1-Table1[[#This Row],[Discount_%]])</f>
        <v>4595</v>
      </c>
      <c r="O3005" s="13">
        <v>3258</v>
      </c>
      <c r="P3005" s="13">
        <f>Table1[[#This Row],[Revenue]]-Table1[[#This Row],[Cost]]</f>
        <v>1337</v>
      </c>
      <c r="Q3005" s="12" t="s">
        <v>47</v>
      </c>
      <c r="R3005" s="12" t="s">
        <v>50</v>
      </c>
      <c r="S3005" s="12" t="s">
        <v>56</v>
      </c>
      <c r="T3005" s="12">
        <v>4</v>
      </c>
      <c r="U3005" s="12">
        <v>0</v>
      </c>
      <c r="V3005" s="20" t="str">
        <f>TEXT(Table1[[#This Row],[Date]],"mmm-yyyy")</f>
        <v>Sep-2025</v>
      </c>
    </row>
    <row r="3006" spans="1:22" x14ac:dyDescent="0.2">
      <c r="A3006" s="11">
        <f t="shared" si="46"/>
        <v>45908</v>
      </c>
      <c r="B3006" s="12" t="s">
        <v>22</v>
      </c>
      <c r="C3006" s="12" t="str">
        <f>VLOOKUP(D3006, City_Mapping!A:B, 2, FALSE)</f>
        <v>UAE</v>
      </c>
      <c r="D3006" s="12" t="s">
        <v>30</v>
      </c>
      <c r="E3006" s="12" t="s">
        <v>35</v>
      </c>
      <c r="F3006" s="12" t="s">
        <v>37</v>
      </c>
      <c r="G3006" s="12">
        <v>55608</v>
      </c>
      <c r="H3006" s="12" t="s">
        <v>41</v>
      </c>
      <c r="I3006" s="12" t="s">
        <v>43</v>
      </c>
      <c r="J3006" s="12">
        <v>966051</v>
      </c>
      <c r="K3006" s="12">
        <v>2</v>
      </c>
      <c r="L3006" s="13">
        <v>3200</v>
      </c>
      <c r="M3006" s="14">
        <f>Table1[[#This Row],[Column1]]/100</f>
        <v>0.15</v>
      </c>
      <c r="N3006" s="13">
        <f>Table1[[#This Row],[Unit_Price]]*Table1[[#This Row],[Quantity]]*(1-Table1[[#This Row],[Discount_%]])</f>
        <v>5440</v>
      </c>
      <c r="O3006" s="13">
        <v>29440</v>
      </c>
      <c r="P3006" s="13">
        <f>Table1[[#This Row],[Revenue]]-Table1[[#This Row],[Cost]]</f>
        <v>-24000</v>
      </c>
      <c r="Q3006" s="12" t="s">
        <v>49</v>
      </c>
      <c r="R3006" s="12" t="s">
        <v>50</v>
      </c>
      <c r="S3006" s="12" t="s">
        <v>54</v>
      </c>
      <c r="T3006" s="12">
        <v>1</v>
      </c>
      <c r="U3006" s="12">
        <v>15</v>
      </c>
      <c r="V3006" s="20" t="str">
        <f>TEXT(Table1[[#This Row],[Date]],"mmm-yyyy")</f>
        <v>Sep-2025</v>
      </c>
    </row>
    <row r="3007" spans="1:22" x14ac:dyDescent="0.2">
      <c r="A3007" s="11">
        <f t="shared" si="46"/>
        <v>45908</v>
      </c>
      <c r="B3007" s="12" t="s">
        <v>22</v>
      </c>
      <c r="C3007" s="12" t="str">
        <f>VLOOKUP(D3007, City_Mapping!A:B, 2, FALSE)</f>
        <v>USA</v>
      </c>
      <c r="D3007" s="12" t="s">
        <v>31</v>
      </c>
      <c r="E3007" s="12" t="s">
        <v>36</v>
      </c>
      <c r="F3007" s="12" t="s">
        <v>40</v>
      </c>
      <c r="G3007" s="12">
        <v>94612</v>
      </c>
      <c r="H3007" s="12" t="s">
        <v>42</v>
      </c>
      <c r="I3007" s="12" t="s">
        <v>43</v>
      </c>
      <c r="J3007" s="12">
        <v>803647</v>
      </c>
      <c r="K3007" s="12">
        <v>6</v>
      </c>
      <c r="L3007" s="13">
        <v>4604</v>
      </c>
      <c r="M3007" s="14">
        <f>Table1[[#This Row],[Column1]]/100</f>
        <v>0.15</v>
      </c>
      <c r="N3007" s="13">
        <f>Table1[[#This Row],[Unit_Price]]*Table1[[#This Row],[Quantity]]*(1-Table1[[#This Row],[Discount_%]])</f>
        <v>23480.399999999998</v>
      </c>
      <c r="O3007" s="13">
        <v>5542</v>
      </c>
      <c r="P3007" s="13">
        <f>Table1[[#This Row],[Revenue]]-Table1[[#This Row],[Cost]]</f>
        <v>17938.399999999998</v>
      </c>
      <c r="Q3007" s="12" t="s">
        <v>49</v>
      </c>
      <c r="R3007" s="12" t="s">
        <v>52</v>
      </c>
      <c r="S3007" s="12" t="s">
        <v>53</v>
      </c>
      <c r="T3007" s="12">
        <v>1</v>
      </c>
      <c r="U3007" s="12">
        <v>15</v>
      </c>
      <c r="V3007" s="20" t="str">
        <f>TEXT(Table1[[#This Row],[Date]],"mmm-yyyy")</f>
        <v>Sep-2025</v>
      </c>
    </row>
    <row r="3008" spans="1:22" x14ac:dyDescent="0.2">
      <c r="A3008" s="11">
        <f t="shared" si="46"/>
        <v>45908</v>
      </c>
      <c r="B3008" s="12" t="s">
        <v>23</v>
      </c>
      <c r="C3008" s="12" t="str">
        <f>VLOOKUP(D3008, City_Mapping!A:B, 2, FALSE)</f>
        <v>India</v>
      </c>
      <c r="D3008" s="12" t="s">
        <v>33</v>
      </c>
      <c r="E3008" s="12" t="s">
        <v>36</v>
      </c>
      <c r="F3008" s="12" t="s">
        <v>38</v>
      </c>
      <c r="G3008" s="12">
        <v>50894</v>
      </c>
      <c r="H3008" s="12" t="s">
        <v>42</v>
      </c>
      <c r="I3008" s="12" t="s">
        <v>43</v>
      </c>
      <c r="J3008" s="12">
        <v>684594</v>
      </c>
      <c r="K3008" s="12">
        <v>3</v>
      </c>
      <c r="L3008" s="13">
        <v>4049</v>
      </c>
      <c r="M3008" s="14">
        <f>Table1[[#This Row],[Column1]]/100</f>
        <v>0</v>
      </c>
      <c r="N3008" s="13">
        <f>Table1[[#This Row],[Unit_Price]]*Table1[[#This Row],[Quantity]]*(1-Table1[[#This Row],[Discount_%]])</f>
        <v>12147</v>
      </c>
      <c r="O3008" s="13">
        <v>1069</v>
      </c>
      <c r="P3008" s="13">
        <f>Table1[[#This Row],[Revenue]]-Table1[[#This Row],[Cost]]</f>
        <v>11078</v>
      </c>
      <c r="Q3008" s="12" t="s">
        <v>47</v>
      </c>
      <c r="R3008" s="12" t="s">
        <v>50</v>
      </c>
      <c r="S3008" s="12" t="s">
        <v>55</v>
      </c>
      <c r="T3008" s="12">
        <v>2</v>
      </c>
      <c r="U3008" s="12">
        <v>0</v>
      </c>
      <c r="V3008" s="20" t="str">
        <f>TEXT(Table1[[#This Row],[Date]],"mmm-yyyy")</f>
        <v>Sep-2025</v>
      </c>
    </row>
    <row r="3009" spans="1:22" x14ac:dyDescent="0.2">
      <c r="A3009" s="11">
        <f t="shared" si="46"/>
        <v>45908</v>
      </c>
      <c r="B3009" s="12" t="s">
        <v>22</v>
      </c>
      <c r="C3009" s="12" t="str">
        <f>VLOOKUP(D3009, City_Mapping!A:B, 2, FALSE)</f>
        <v>UK</v>
      </c>
      <c r="D3009" s="12" t="s">
        <v>29</v>
      </c>
      <c r="E3009" s="12" t="s">
        <v>36</v>
      </c>
      <c r="F3009" s="12" t="s">
        <v>37</v>
      </c>
      <c r="G3009" s="12">
        <v>95201</v>
      </c>
      <c r="H3009" s="12" t="s">
        <v>42</v>
      </c>
      <c r="I3009" s="12" t="s">
        <v>43</v>
      </c>
      <c r="J3009" s="12">
        <v>340514</v>
      </c>
      <c r="K3009" s="12">
        <v>9</v>
      </c>
      <c r="L3009" s="13">
        <v>4652</v>
      </c>
      <c r="M3009" s="14">
        <f>Table1[[#This Row],[Column1]]/100</f>
        <v>0.15</v>
      </c>
      <c r="N3009" s="13">
        <f>Table1[[#This Row],[Unit_Price]]*Table1[[#This Row],[Quantity]]*(1-Table1[[#This Row],[Discount_%]])</f>
        <v>35587.799999999996</v>
      </c>
      <c r="O3009" s="13">
        <v>10516</v>
      </c>
      <c r="P3009" s="13">
        <f>Table1[[#This Row],[Revenue]]-Table1[[#This Row],[Cost]]</f>
        <v>25071.799999999996</v>
      </c>
      <c r="Q3009" s="12" t="s">
        <v>46</v>
      </c>
      <c r="R3009" s="12" t="s">
        <v>51</v>
      </c>
      <c r="S3009" s="12" t="s">
        <v>56</v>
      </c>
      <c r="T3009" s="12">
        <v>3</v>
      </c>
      <c r="U3009" s="12">
        <v>15</v>
      </c>
      <c r="V3009" s="20" t="str">
        <f>TEXT(Table1[[#This Row],[Date]],"mmm-yyyy")</f>
        <v>Sep-2025</v>
      </c>
    </row>
    <row r="3010" spans="1:22" x14ac:dyDescent="0.2">
      <c r="A3010" s="11">
        <f t="shared" si="46"/>
        <v>45908</v>
      </c>
      <c r="B3010" s="12" t="s">
        <v>21</v>
      </c>
      <c r="C3010" s="12" t="str">
        <f>VLOOKUP(D3010, City_Mapping!A:B, 2, FALSE)</f>
        <v>India</v>
      </c>
      <c r="D3010" s="12" t="s">
        <v>28</v>
      </c>
      <c r="E3010" s="12" t="s">
        <v>35</v>
      </c>
      <c r="F3010" s="12" t="s">
        <v>37</v>
      </c>
      <c r="G3010" s="12">
        <v>60649</v>
      </c>
      <c r="H3010" s="12" t="s">
        <v>42</v>
      </c>
      <c r="I3010" s="12" t="s">
        <v>45</v>
      </c>
      <c r="J3010" s="12">
        <v>649723</v>
      </c>
      <c r="K3010" s="12">
        <v>3</v>
      </c>
      <c r="L3010" s="13">
        <v>2830</v>
      </c>
      <c r="M3010" s="14">
        <f>Table1[[#This Row],[Column1]]/100</f>
        <v>0.05</v>
      </c>
      <c r="N3010" s="13">
        <f>Table1[[#This Row],[Unit_Price]]*Table1[[#This Row],[Quantity]]*(1-Table1[[#This Row],[Discount_%]])</f>
        <v>8065.5</v>
      </c>
      <c r="O3010" s="13">
        <v>12331</v>
      </c>
      <c r="P3010" s="13">
        <f>Table1[[#This Row],[Revenue]]-Table1[[#This Row],[Cost]]</f>
        <v>-4265.5</v>
      </c>
      <c r="Q3010" s="12" t="s">
        <v>46</v>
      </c>
      <c r="R3010" s="12" t="s">
        <v>50</v>
      </c>
      <c r="S3010" s="12" t="s">
        <v>56</v>
      </c>
      <c r="T3010" s="12">
        <v>4</v>
      </c>
      <c r="U3010" s="12">
        <v>5</v>
      </c>
      <c r="V3010" s="20" t="str">
        <f>TEXT(Table1[[#This Row],[Date]],"mmm-yyyy")</f>
        <v>Sep-2025</v>
      </c>
    </row>
    <row r="3011" spans="1:22" x14ac:dyDescent="0.2">
      <c r="A3011" s="11">
        <f t="shared" si="46"/>
        <v>45908</v>
      </c>
      <c r="B3011" s="12" t="s">
        <v>22</v>
      </c>
      <c r="C3011" s="12" t="str">
        <f>VLOOKUP(D3011, City_Mapping!A:B, 2, FALSE)</f>
        <v>UK</v>
      </c>
      <c r="D3011" s="12" t="s">
        <v>29</v>
      </c>
      <c r="E3011" s="12" t="s">
        <v>36</v>
      </c>
      <c r="F3011" s="12" t="s">
        <v>38</v>
      </c>
      <c r="G3011" s="12">
        <v>72104</v>
      </c>
      <c r="H3011" s="12" t="s">
        <v>42</v>
      </c>
      <c r="I3011" s="12" t="s">
        <v>44</v>
      </c>
      <c r="J3011" s="12">
        <v>560837</v>
      </c>
      <c r="K3011" s="12">
        <v>3</v>
      </c>
      <c r="L3011" s="13">
        <v>4261</v>
      </c>
      <c r="M3011" s="14">
        <f>Table1[[#This Row],[Column1]]/100</f>
        <v>0.2</v>
      </c>
      <c r="N3011" s="13">
        <f>Table1[[#This Row],[Unit_Price]]*Table1[[#This Row],[Quantity]]*(1-Table1[[#This Row],[Discount_%]])</f>
        <v>10226.400000000001</v>
      </c>
      <c r="O3011" s="13">
        <v>6913</v>
      </c>
      <c r="P3011" s="13">
        <f>Table1[[#This Row],[Revenue]]-Table1[[#This Row],[Cost]]</f>
        <v>3313.4000000000015</v>
      </c>
      <c r="Q3011" s="12" t="s">
        <v>47</v>
      </c>
      <c r="R3011" s="12" t="s">
        <v>50</v>
      </c>
      <c r="S3011" s="12" t="s">
        <v>54</v>
      </c>
      <c r="T3011" s="12">
        <v>1</v>
      </c>
      <c r="U3011" s="12">
        <v>20</v>
      </c>
      <c r="V3011" s="20" t="str">
        <f>TEXT(Table1[[#This Row],[Date]],"mmm-yyyy")</f>
        <v>Sep-2025</v>
      </c>
    </row>
    <row r="3012" spans="1:22" x14ac:dyDescent="0.2">
      <c r="A3012" s="11">
        <f t="shared" si="46"/>
        <v>45908</v>
      </c>
      <c r="B3012" s="12" t="s">
        <v>23</v>
      </c>
      <c r="C3012" s="12" t="str">
        <f>VLOOKUP(D3012, City_Mapping!A:B, 2, FALSE)</f>
        <v>UK</v>
      </c>
      <c r="D3012" s="12" t="s">
        <v>29</v>
      </c>
      <c r="E3012" s="12" t="s">
        <v>36</v>
      </c>
      <c r="F3012" s="12" t="s">
        <v>38</v>
      </c>
      <c r="G3012" s="12">
        <v>86459</v>
      </c>
      <c r="H3012" s="12" t="s">
        <v>41</v>
      </c>
      <c r="I3012" s="12" t="s">
        <v>45</v>
      </c>
      <c r="J3012" s="12">
        <v>655125</v>
      </c>
      <c r="K3012" s="12">
        <v>9</v>
      </c>
      <c r="L3012" s="13">
        <v>2511</v>
      </c>
      <c r="M3012" s="14">
        <f>Table1[[#This Row],[Column1]]/100</f>
        <v>0</v>
      </c>
      <c r="N3012" s="13">
        <f>Table1[[#This Row],[Unit_Price]]*Table1[[#This Row],[Quantity]]*(1-Table1[[#This Row],[Discount_%]])</f>
        <v>22599</v>
      </c>
      <c r="O3012" s="13">
        <v>27905</v>
      </c>
      <c r="P3012" s="13">
        <f>Table1[[#This Row],[Revenue]]-Table1[[#This Row],[Cost]]</f>
        <v>-5306</v>
      </c>
      <c r="Q3012" s="12" t="s">
        <v>48</v>
      </c>
      <c r="R3012" s="12" t="s">
        <v>52</v>
      </c>
      <c r="S3012" s="12" t="s">
        <v>56</v>
      </c>
      <c r="T3012" s="12">
        <v>2</v>
      </c>
      <c r="U3012" s="12">
        <v>0</v>
      </c>
      <c r="V3012" s="20" t="str">
        <f>TEXT(Table1[[#This Row],[Date]],"mmm-yyyy")</f>
        <v>Sep-2025</v>
      </c>
    </row>
    <row r="3013" spans="1:22" x14ac:dyDescent="0.2">
      <c r="A3013" s="11">
        <f t="shared" si="46"/>
        <v>45908</v>
      </c>
      <c r="B3013" s="12" t="s">
        <v>21</v>
      </c>
      <c r="C3013" s="12" t="str">
        <f>VLOOKUP(D3013, City_Mapping!A:B, 2, FALSE)</f>
        <v>UK</v>
      </c>
      <c r="D3013" s="12" t="s">
        <v>29</v>
      </c>
      <c r="E3013" s="12" t="s">
        <v>35</v>
      </c>
      <c r="F3013" s="12" t="s">
        <v>37</v>
      </c>
      <c r="G3013" s="12">
        <v>49821</v>
      </c>
      <c r="H3013" s="12" t="s">
        <v>41</v>
      </c>
      <c r="I3013" s="12" t="s">
        <v>45</v>
      </c>
      <c r="J3013" s="12">
        <v>860197</v>
      </c>
      <c r="K3013" s="12">
        <v>3</v>
      </c>
      <c r="L3013" s="13">
        <v>3141</v>
      </c>
      <c r="M3013" s="14">
        <f>Table1[[#This Row],[Column1]]/100</f>
        <v>0.1</v>
      </c>
      <c r="N3013" s="13">
        <f>Table1[[#This Row],[Unit_Price]]*Table1[[#This Row],[Quantity]]*(1-Table1[[#This Row],[Discount_%]])</f>
        <v>8480.7000000000007</v>
      </c>
      <c r="O3013" s="13">
        <v>14465</v>
      </c>
      <c r="P3013" s="13">
        <f>Table1[[#This Row],[Revenue]]-Table1[[#This Row],[Cost]]</f>
        <v>-5984.2999999999993</v>
      </c>
      <c r="Q3013" s="12" t="s">
        <v>48</v>
      </c>
      <c r="R3013" s="12" t="s">
        <v>51</v>
      </c>
      <c r="S3013" s="12" t="s">
        <v>56</v>
      </c>
      <c r="T3013" s="12">
        <v>4</v>
      </c>
      <c r="U3013" s="12">
        <v>10</v>
      </c>
      <c r="V3013" s="20" t="str">
        <f>TEXT(Table1[[#This Row],[Date]],"mmm-yyyy")</f>
        <v>Sep-2025</v>
      </c>
    </row>
    <row r="3014" spans="1:22" x14ac:dyDescent="0.2">
      <c r="A3014" s="11">
        <f t="shared" si="46"/>
        <v>45909</v>
      </c>
      <c r="B3014" s="12" t="s">
        <v>22</v>
      </c>
      <c r="C3014" s="12" t="str">
        <f>VLOOKUP(D3014, City_Mapping!A:B, 2, FALSE)</f>
        <v>UAE</v>
      </c>
      <c r="D3014" s="12" t="s">
        <v>30</v>
      </c>
      <c r="E3014" s="12" t="s">
        <v>34</v>
      </c>
      <c r="F3014" s="12" t="s">
        <v>38</v>
      </c>
      <c r="G3014" s="12">
        <v>57940</v>
      </c>
      <c r="H3014" s="12" t="s">
        <v>41</v>
      </c>
      <c r="I3014" s="12" t="s">
        <v>45</v>
      </c>
      <c r="J3014" s="12">
        <v>135495</v>
      </c>
      <c r="K3014" s="12">
        <v>6</v>
      </c>
      <c r="L3014" s="13">
        <v>2612</v>
      </c>
      <c r="M3014" s="14">
        <f>Table1[[#This Row],[Column1]]/100</f>
        <v>0.15</v>
      </c>
      <c r="N3014" s="13">
        <f>Table1[[#This Row],[Unit_Price]]*Table1[[#This Row],[Quantity]]*(1-Table1[[#This Row],[Discount_%]])</f>
        <v>13321.199999999999</v>
      </c>
      <c r="O3014" s="13">
        <v>9125</v>
      </c>
      <c r="P3014" s="13">
        <f>Table1[[#This Row],[Revenue]]-Table1[[#This Row],[Cost]]</f>
        <v>4196.1999999999989</v>
      </c>
      <c r="Q3014" s="12" t="s">
        <v>47</v>
      </c>
      <c r="R3014" s="12" t="s">
        <v>51</v>
      </c>
      <c r="S3014" s="12" t="s">
        <v>54</v>
      </c>
      <c r="T3014" s="12">
        <v>5</v>
      </c>
      <c r="U3014" s="12">
        <v>15</v>
      </c>
      <c r="V3014" s="20" t="str">
        <f>TEXT(Table1[[#This Row],[Date]],"mmm-yyyy")</f>
        <v>Sep-2025</v>
      </c>
    </row>
    <row r="3015" spans="1:22" x14ac:dyDescent="0.2">
      <c r="A3015" s="11">
        <f t="shared" si="46"/>
        <v>45909</v>
      </c>
      <c r="B3015" s="12" t="s">
        <v>20</v>
      </c>
      <c r="C3015" s="12" t="str">
        <f>VLOOKUP(D3015, City_Mapping!A:B, 2, FALSE)</f>
        <v>India</v>
      </c>
      <c r="D3015" s="12" t="s">
        <v>32</v>
      </c>
      <c r="E3015" s="12" t="s">
        <v>35</v>
      </c>
      <c r="F3015" s="12" t="s">
        <v>38</v>
      </c>
      <c r="G3015" s="12">
        <v>20935</v>
      </c>
      <c r="H3015" s="12" t="s">
        <v>42</v>
      </c>
      <c r="I3015" s="12" t="s">
        <v>43</v>
      </c>
      <c r="J3015" s="12">
        <v>664048</v>
      </c>
      <c r="K3015" s="12">
        <v>6</v>
      </c>
      <c r="L3015" s="13">
        <v>4000</v>
      </c>
      <c r="M3015" s="14">
        <f>Table1[[#This Row],[Column1]]/100</f>
        <v>0.2</v>
      </c>
      <c r="N3015" s="13">
        <f>Table1[[#This Row],[Unit_Price]]*Table1[[#This Row],[Quantity]]*(1-Table1[[#This Row],[Discount_%]])</f>
        <v>19200</v>
      </c>
      <c r="O3015" s="13">
        <v>8391</v>
      </c>
      <c r="P3015" s="13">
        <f>Table1[[#This Row],[Revenue]]-Table1[[#This Row],[Cost]]</f>
        <v>10809</v>
      </c>
      <c r="Q3015" s="12" t="s">
        <v>47</v>
      </c>
      <c r="R3015" s="12" t="s">
        <v>52</v>
      </c>
      <c r="S3015" s="12" t="s">
        <v>55</v>
      </c>
      <c r="T3015" s="12">
        <v>5</v>
      </c>
      <c r="U3015" s="12">
        <v>20</v>
      </c>
      <c r="V3015" s="20" t="str">
        <f>TEXT(Table1[[#This Row],[Date]],"mmm-yyyy")</f>
        <v>Sep-2025</v>
      </c>
    </row>
    <row r="3016" spans="1:22" x14ac:dyDescent="0.2">
      <c r="A3016" s="11">
        <f t="shared" si="46"/>
        <v>45909</v>
      </c>
      <c r="B3016" s="12" t="s">
        <v>21</v>
      </c>
      <c r="C3016" s="12" t="str">
        <f>VLOOKUP(D3016, City_Mapping!A:B, 2, FALSE)</f>
        <v>India</v>
      </c>
      <c r="D3016" s="12" t="s">
        <v>33</v>
      </c>
      <c r="E3016" s="12" t="s">
        <v>36</v>
      </c>
      <c r="F3016" s="12" t="s">
        <v>39</v>
      </c>
      <c r="G3016" s="12">
        <v>99577</v>
      </c>
      <c r="H3016" s="12" t="s">
        <v>41</v>
      </c>
      <c r="I3016" s="12" t="s">
        <v>44</v>
      </c>
      <c r="J3016" s="12">
        <v>212489</v>
      </c>
      <c r="K3016" s="12">
        <v>1</v>
      </c>
      <c r="L3016" s="13">
        <v>4731</v>
      </c>
      <c r="M3016" s="14">
        <f>Table1[[#This Row],[Column1]]/100</f>
        <v>0.05</v>
      </c>
      <c r="N3016" s="13">
        <f>Table1[[#This Row],[Unit_Price]]*Table1[[#This Row],[Quantity]]*(1-Table1[[#This Row],[Discount_%]])</f>
        <v>4494.45</v>
      </c>
      <c r="O3016" s="13">
        <v>1367</v>
      </c>
      <c r="P3016" s="13">
        <f>Table1[[#This Row],[Revenue]]-Table1[[#This Row],[Cost]]</f>
        <v>3127.45</v>
      </c>
      <c r="Q3016" s="12" t="s">
        <v>47</v>
      </c>
      <c r="R3016" s="12" t="s">
        <v>51</v>
      </c>
      <c r="S3016" s="12" t="s">
        <v>56</v>
      </c>
      <c r="T3016" s="12">
        <v>2</v>
      </c>
      <c r="U3016" s="12">
        <v>5</v>
      </c>
      <c r="V3016" s="20" t="str">
        <f>TEXT(Table1[[#This Row],[Date]],"mmm-yyyy")</f>
        <v>Sep-2025</v>
      </c>
    </row>
    <row r="3017" spans="1:22" x14ac:dyDescent="0.2">
      <c r="A3017" s="11">
        <f t="shared" si="46"/>
        <v>45909</v>
      </c>
      <c r="B3017" s="12" t="s">
        <v>21</v>
      </c>
      <c r="C3017" s="12" t="str">
        <f>VLOOKUP(D3017, City_Mapping!A:B, 2, FALSE)</f>
        <v>India</v>
      </c>
      <c r="D3017" s="12" t="s">
        <v>32</v>
      </c>
      <c r="E3017" s="12" t="s">
        <v>35</v>
      </c>
      <c r="F3017" s="12" t="s">
        <v>40</v>
      </c>
      <c r="G3017" s="12">
        <v>22467</v>
      </c>
      <c r="H3017" s="12" t="s">
        <v>41</v>
      </c>
      <c r="I3017" s="12" t="s">
        <v>45</v>
      </c>
      <c r="J3017" s="12">
        <v>122084</v>
      </c>
      <c r="K3017" s="12">
        <v>7</v>
      </c>
      <c r="L3017" s="13">
        <v>1509</v>
      </c>
      <c r="M3017" s="14">
        <f>Table1[[#This Row],[Column1]]/100</f>
        <v>0.05</v>
      </c>
      <c r="N3017" s="13">
        <f>Table1[[#This Row],[Unit_Price]]*Table1[[#This Row],[Quantity]]*(1-Table1[[#This Row],[Discount_%]])</f>
        <v>10034.85</v>
      </c>
      <c r="O3017" s="13">
        <v>19267</v>
      </c>
      <c r="P3017" s="13">
        <f>Table1[[#This Row],[Revenue]]-Table1[[#This Row],[Cost]]</f>
        <v>-9232.15</v>
      </c>
      <c r="Q3017" s="12" t="s">
        <v>47</v>
      </c>
      <c r="R3017" s="12" t="s">
        <v>51</v>
      </c>
      <c r="S3017" s="12" t="s">
        <v>55</v>
      </c>
      <c r="T3017" s="12">
        <v>4</v>
      </c>
      <c r="U3017" s="12">
        <v>5</v>
      </c>
      <c r="V3017" s="20" t="str">
        <f>TEXT(Table1[[#This Row],[Date]],"mmm-yyyy")</f>
        <v>Sep-2025</v>
      </c>
    </row>
    <row r="3018" spans="1:22" x14ac:dyDescent="0.2">
      <c r="A3018" s="11">
        <f t="shared" si="46"/>
        <v>45909</v>
      </c>
      <c r="B3018" s="12" t="s">
        <v>20</v>
      </c>
      <c r="C3018" s="12" t="str">
        <f>VLOOKUP(D3018, City_Mapping!A:B, 2, FALSE)</f>
        <v>India</v>
      </c>
      <c r="D3018" s="12" t="s">
        <v>28</v>
      </c>
      <c r="E3018" s="12" t="s">
        <v>34</v>
      </c>
      <c r="F3018" s="12" t="s">
        <v>37</v>
      </c>
      <c r="G3018" s="12">
        <v>21073</v>
      </c>
      <c r="H3018" s="12" t="s">
        <v>42</v>
      </c>
      <c r="I3018" s="12" t="s">
        <v>45</v>
      </c>
      <c r="J3018" s="12">
        <v>268530</v>
      </c>
      <c r="K3018" s="12">
        <v>9</v>
      </c>
      <c r="L3018" s="13">
        <v>2129</v>
      </c>
      <c r="M3018" s="14">
        <f>Table1[[#This Row],[Column1]]/100</f>
        <v>0.1</v>
      </c>
      <c r="N3018" s="13">
        <f>Table1[[#This Row],[Unit_Price]]*Table1[[#This Row],[Quantity]]*(1-Table1[[#This Row],[Discount_%]])</f>
        <v>17244.900000000001</v>
      </c>
      <c r="O3018" s="13">
        <v>6308</v>
      </c>
      <c r="P3018" s="13">
        <f>Table1[[#This Row],[Revenue]]-Table1[[#This Row],[Cost]]</f>
        <v>10936.900000000001</v>
      </c>
      <c r="Q3018" s="12" t="s">
        <v>48</v>
      </c>
      <c r="R3018" s="12" t="s">
        <v>50</v>
      </c>
      <c r="S3018" s="12" t="s">
        <v>55</v>
      </c>
      <c r="T3018" s="12">
        <v>3</v>
      </c>
      <c r="U3018" s="12">
        <v>10</v>
      </c>
      <c r="V3018" s="20" t="str">
        <f>TEXT(Table1[[#This Row],[Date]],"mmm-yyyy")</f>
        <v>Sep-2025</v>
      </c>
    </row>
    <row r="3019" spans="1:22" x14ac:dyDescent="0.2">
      <c r="A3019" s="11">
        <f t="shared" si="46"/>
        <v>45909</v>
      </c>
      <c r="B3019" s="12" t="s">
        <v>20</v>
      </c>
      <c r="C3019" s="12" t="str">
        <f>VLOOKUP(D3019, City_Mapping!A:B, 2, FALSE)</f>
        <v>India</v>
      </c>
      <c r="D3019" s="12" t="s">
        <v>32</v>
      </c>
      <c r="E3019" s="12" t="s">
        <v>34</v>
      </c>
      <c r="F3019" s="12" t="s">
        <v>38</v>
      </c>
      <c r="G3019" s="12">
        <v>17691</v>
      </c>
      <c r="H3019" s="12" t="s">
        <v>42</v>
      </c>
      <c r="I3019" s="12" t="s">
        <v>45</v>
      </c>
      <c r="J3019" s="12">
        <v>953033</v>
      </c>
      <c r="K3019" s="12">
        <v>9</v>
      </c>
      <c r="L3019" s="13">
        <v>3619</v>
      </c>
      <c r="M3019" s="14">
        <f>Table1[[#This Row],[Column1]]/100</f>
        <v>0.05</v>
      </c>
      <c r="N3019" s="13">
        <f>Table1[[#This Row],[Unit_Price]]*Table1[[#This Row],[Quantity]]*(1-Table1[[#This Row],[Discount_%]])</f>
        <v>30942.449999999997</v>
      </c>
      <c r="O3019" s="13">
        <v>23913</v>
      </c>
      <c r="P3019" s="13">
        <f>Table1[[#This Row],[Revenue]]-Table1[[#This Row],[Cost]]</f>
        <v>7029.4499999999971</v>
      </c>
      <c r="Q3019" s="12" t="s">
        <v>49</v>
      </c>
      <c r="R3019" s="12" t="s">
        <v>52</v>
      </c>
      <c r="S3019" s="12" t="s">
        <v>55</v>
      </c>
      <c r="T3019" s="12">
        <v>2</v>
      </c>
      <c r="U3019" s="12">
        <v>5</v>
      </c>
      <c r="V3019" s="20" t="str">
        <f>TEXT(Table1[[#This Row],[Date]],"mmm-yyyy")</f>
        <v>Sep-2025</v>
      </c>
    </row>
    <row r="3020" spans="1:22" x14ac:dyDescent="0.2">
      <c r="A3020" s="11">
        <f t="shared" si="46"/>
        <v>45909</v>
      </c>
      <c r="B3020" s="12" t="s">
        <v>21</v>
      </c>
      <c r="C3020" s="12" t="str">
        <f>VLOOKUP(D3020, City_Mapping!A:B, 2, FALSE)</f>
        <v>India</v>
      </c>
      <c r="D3020" s="12" t="s">
        <v>33</v>
      </c>
      <c r="E3020" s="12" t="s">
        <v>34</v>
      </c>
      <c r="F3020" s="12" t="s">
        <v>37</v>
      </c>
      <c r="G3020" s="12">
        <v>56538</v>
      </c>
      <c r="H3020" s="12" t="s">
        <v>41</v>
      </c>
      <c r="I3020" s="12" t="s">
        <v>43</v>
      </c>
      <c r="J3020" s="12">
        <v>683639</v>
      </c>
      <c r="K3020" s="12">
        <v>9</v>
      </c>
      <c r="L3020" s="13">
        <v>1349</v>
      </c>
      <c r="M3020" s="14">
        <f>Table1[[#This Row],[Column1]]/100</f>
        <v>0.2</v>
      </c>
      <c r="N3020" s="13">
        <f>Table1[[#This Row],[Unit_Price]]*Table1[[#This Row],[Quantity]]*(1-Table1[[#This Row],[Discount_%]])</f>
        <v>9712.8000000000011</v>
      </c>
      <c r="O3020" s="13">
        <v>11280</v>
      </c>
      <c r="P3020" s="13">
        <f>Table1[[#This Row],[Revenue]]-Table1[[#This Row],[Cost]]</f>
        <v>-1567.1999999999989</v>
      </c>
      <c r="Q3020" s="12" t="s">
        <v>48</v>
      </c>
      <c r="R3020" s="12" t="s">
        <v>52</v>
      </c>
      <c r="S3020" s="12" t="s">
        <v>53</v>
      </c>
      <c r="T3020" s="12">
        <v>3</v>
      </c>
      <c r="U3020" s="12">
        <v>20</v>
      </c>
      <c r="V3020" s="20" t="str">
        <f>TEXT(Table1[[#This Row],[Date]],"mmm-yyyy")</f>
        <v>Sep-2025</v>
      </c>
    </row>
    <row r="3021" spans="1:22" x14ac:dyDescent="0.2">
      <c r="A3021" s="11">
        <f t="shared" si="46"/>
        <v>45909</v>
      </c>
      <c r="B3021" s="12" t="s">
        <v>20</v>
      </c>
      <c r="C3021" s="12" t="str">
        <f>VLOOKUP(D3021, City_Mapping!A:B, 2, FALSE)</f>
        <v>India</v>
      </c>
      <c r="D3021" s="12" t="s">
        <v>33</v>
      </c>
      <c r="E3021" s="12" t="s">
        <v>34</v>
      </c>
      <c r="F3021" s="12" t="s">
        <v>40</v>
      </c>
      <c r="G3021" s="12">
        <v>34490</v>
      </c>
      <c r="H3021" s="12" t="s">
        <v>42</v>
      </c>
      <c r="I3021" s="12" t="s">
        <v>43</v>
      </c>
      <c r="J3021" s="12">
        <v>802921</v>
      </c>
      <c r="K3021" s="12">
        <v>2</v>
      </c>
      <c r="L3021" s="13">
        <v>3367</v>
      </c>
      <c r="M3021" s="14">
        <f>Table1[[#This Row],[Column1]]/100</f>
        <v>0.1</v>
      </c>
      <c r="N3021" s="13">
        <f>Table1[[#This Row],[Unit_Price]]*Table1[[#This Row],[Quantity]]*(1-Table1[[#This Row],[Discount_%]])</f>
        <v>6060.6</v>
      </c>
      <c r="O3021" s="13">
        <v>26260</v>
      </c>
      <c r="P3021" s="13">
        <f>Table1[[#This Row],[Revenue]]-Table1[[#This Row],[Cost]]</f>
        <v>-20199.400000000001</v>
      </c>
      <c r="Q3021" s="12" t="s">
        <v>46</v>
      </c>
      <c r="R3021" s="12" t="s">
        <v>50</v>
      </c>
      <c r="S3021" s="12" t="s">
        <v>54</v>
      </c>
      <c r="T3021" s="12">
        <v>1</v>
      </c>
      <c r="U3021" s="12">
        <v>10</v>
      </c>
      <c r="V3021" s="20" t="str">
        <f>TEXT(Table1[[#This Row],[Date]],"mmm-yyyy")</f>
        <v>Sep-2025</v>
      </c>
    </row>
    <row r="3022" spans="1:22" x14ac:dyDescent="0.2">
      <c r="A3022" s="11">
        <f t="shared" si="46"/>
        <v>45909</v>
      </c>
      <c r="B3022" s="12" t="s">
        <v>23</v>
      </c>
      <c r="C3022" s="12" t="str">
        <f>VLOOKUP(D3022, City_Mapping!A:B, 2, FALSE)</f>
        <v>India</v>
      </c>
      <c r="D3022" s="12" t="s">
        <v>28</v>
      </c>
      <c r="E3022" s="12" t="s">
        <v>34</v>
      </c>
      <c r="F3022" s="12" t="s">
        <v>37</v>
      </c>
      <c r="G3022" s="12">
        <v>25688</v>
      </c>
      <c r="H3022" s="12" t="s">
        <v>41</v>
      </c>
      <c r="I3022" s="12" t="s">
        <v>45</v>
      </c>
      <c r="J3022" s="12">
        <v>881441</v>
      </c>
      <c r="K3022" s="12">
        <v>1</v>
      </c>
      <c r="L3022" s="13">
        <v>2539</v>
      </c>
      <c r="M3022" s="14">
        <f>Table1[[#This Row],[Column1]]/100</f>
        <v>0</v>
      </c>
      <c r="N3022" s="13">
        <f>Table1[[#This Row],[Unit_Price]]*Table1[[#This Row],[Quantity]]*(1-Table1[[#This Row],[Discount_%]])</f>
        <v>2539</v>
      </c>
      <c r="O3022" s="13">
        <v>6076</v>
      </c>
      <c r="P3022" s="13">
        <f>Table1[[#This Row],[Revenue]]-Table1[[#This Row],[Cost]]</f>
        <v>-3537</v>
      </c>
      <c r="Q3022" s="12" t="s">
        <v>47</v>
      </c>
      <c r="R3022" s="12" t="s">
        <v>52</v>
      </c>
      <c r="S3022" s="12" t="s">
        <v>54</v>
      </c>
      <c r="T3022" s="12">
        <v>3</v>
      </c>
      <c r="U3022" s="12">
        <v>0</v>
      </c>
      <c r="V3022" s="20" t="str">
        <f>TEXT(Table1[[#This Row],[Date]],"mmm-yyyy")</f>
        <v>Sep-2025</v>
      </c>
    </row>
    <row r="3023" spans="1:22" x14ac:dyDescent="0.2">
      <c r="A3023" s="11">
        <f t="shared" ref="A3023:A3086" si="47">A3011+1</f>
        <v>45909</v>
      </c>
      <c r="B3023" s="12" t="s">
        <v>23</v>
      </c>
      <c r="C3023" s="12" t="str">
        <f>VLOOKUP(D3023, City_Mapping!A:B, 2, FALSE)</f>
        <v>India</v>
      </c>
      <c r="D3023" s="12" t="s">
        <v>33</v>
      </c>
      <c r="E3023" s="12" t="s">
        <v>34</v>
      </c>
      <c r="F3023" s="12" t="s">
        <v>37</v>
      </c>
      <c r="G3023" s="12">
        <v>60650</v>
      </c>
      <c r="H3023" s="12" t="s">
        <v>42</v>
      </c>
      <c r="I3023" s="12" t="s">
        <v>43</v>
      </c>
      <c r="J3023" s="12">
        <v>805563</v>
      </c>
      <c r="K3023" s="12">
        <v>6</v>
      </c>
      <c r="L3023" s="13">
        <v>3735</v>
      </c>
      <c r="M3023" s="14">
        <f>Table1[[#This Row],[Column1]]/100</f>
        <v>0.1</v>
      </c>
      <c r="N3023" s="13">
        <f>Table1[[#This Row],[Unit_Price]]*Table1[[#This Row],[Quantity]]*(1-Table1[[#This Row],[Discount_%]])</f>
        <v>20169</v>
      </c>
      <c r="O3023" s="13">
        <v>27349</v>
      </c>
      <c r="P3023" s="13">
        <f>Table1[[#This Row],[Revenue]]-Table1[[#This Row],[Cost]]</f>
        <v>-7180</v>
      </c>
      <c r="Q3023" s="12" t="s">
        <v>46</v>
      </c>
      <c r="R3023" s="12" t="s">
        <v>52</v>
      </c>
      <c r="S3023" s="12" t="s">
        <v>55</v>
      </c>
      <c r="T3023" s="12">
        <v>2</v>
      </c>
      <c r="U3023" s="12">
        <v>10</v>
      </c>
      <c r="V3023" s="20" t="str">
        <f>TEXT(Table1[[#This Row],[Date]],"mmm-yyyy")</f>
        <v>Sep-2025</v>
      </c>
    </row>
    <row r="3024" spans="1:22" x14ac:dyDescent="0.2">
      <c r="A3024" s="11">
        <f t="shared" si="47"/>
        <v>45909</v>
      </c>
      <c r="B3024" s="12" t="s">
        <v>23</v>
      </c>
      <c r="C3024" s="12" t="str">
        <f>VLOOKUP(D3024, City_Mapping!A:B, 2, FALSE)</f>
        <v>India</v>
      </c>
      <c r="D3024" s="12" t="s">
        <v>28</v>
      </c>
      <c r="E3024" s="12" t="s">
        <v>36</v>
      </c>
      <c r="F3024" s="12" t="s">
        <v>37</v>
      </c>
      <c r="G3024" s="12">
        <v>23829</v>
      </c>
      <c r="H3024" s="12" t="s">
        <v>41</v>
      </c>
      <c r="I3024" s="12" t="s">
        <v>44</v>
      </c>
      <c r="J3024" s="12">
        <v>329096</v>
      </c>
      <c r="K3024" s="12">
        <v>6</v>
      </c>
      <c r="L3024" s="13">
        <v>978</v>
      </c>
      <c r="M3024" s="14">
        <f>Table1[[#This Row],[Column1]]/100</f>
        <v>0</v>
      </c>
      <c r="N3024" s="13">
        <f>Table1[[#This Row],[Unit_Price]]*Table1[[#This Row],[Quantity]]*(1-Table1[[#This Row],[Discount_%]])</f>
        <v>5868</v>
      </c>
      <c r="O3024" s="13">
        <v>24309</v>
      </c>
      <c r="P3024" s="13">
        <f>Table1[[#This Row],[Revenue]]-Table1[[#This Row],[Cost]]</f>
        <v>-18441</v>
      </c>
      <c r="Q3024" s="12" t="s">
        <v>48</v>
      </c>
      <c r="R3024" s="12" t="s">
        <v>50</v>
      </c>
      <c r="S3024" s="12" t="s">
        <v>56</v>
      </c>
      <c r="T3024" s="12">
        <v>4</v>
      </c>
      <c r="U3024" s="12">
        <v>0</v>
      </c>
      <c r="V3024" s="20" t="str">
        <f>TEXT(Table1[[#This Row],[Date]],"mmm-yyyy")</f>
        <v>Sep-2025</v>
      </c>
    </row>
    <row r="3025" spans="1:22" x14ac:dyDescent="0.2">
      <c r="A3025" s="11">
        <f t="shared" si="47"/>
        <v>45909</v>
      </c>
      <c r="B3025" s="12" t="s">
        <v>21</v>
      </c>
      <c r="C3025" s="12" t="str">
        <f>VLOOKUP(D3025, City_Mapping!A:B, 2, FALSE)</f>
        <v>India</v>
      </c>
      <c r="D3025" s="12" t="s">
        <v>28</v>
      </c>
      <c r="E3025" s="12" t="s">
        <v>36</v>
      </c>
      <c r="F3025" s="12" t="s">
        <v>39</v>
      </c>
      <c r="G3025" s="12">
        <v>13086</v>
      </c>
      <c r="H3025" s="12" t="s">
        <v>41</v>
      </c>
      <c r="I3025" s="12" t="s">
        <v>43</v>
      </c>
      <c r="J3025" s="12">
        <v>895252</v>
      </c>
      <c r="K3025" s="12">
        <v>4</v>
      </c>
      <c r="L3025" s="13">
        <v>1810</v>
      </c>
      <c r="M3025" s="14">
        <f>Table1[[#This Row],[Column1]]/100</f>
        <v>0.05</v>
      </c>
      <c r="N3025" s="13">
        <f>Table1[[#This Row],[Unit_Price]]*Table1[[#This Row],[Quantity]]*(1-Table1[[#This Row],[Discount_%]])</f>
        <v>6878</v>
      </c>
      <c r="O3025" s="13">
        <v>24204</v>
      </c>
      <c r="P3025" s="13">
        <f>Table1[[#This Row],[Revenue]]-Table1[[#This Row],[Cost]]</f>
        <v>-17326</v>
      </c>
      <c r="Q3025" s="12" t="s">
        <v>46</v>
      </c>
      <c r="R3025" s="12" t="s">
        <v>50</v>
      </c>
      <c r="S3025" s="12" t="s">
        <v>53</v>
      </c>
      <c r="T3025" s="12">
        <v>3</v>
      </c>
      <c r="U3025" s="12">
        <v>5</v>
      </c>
      <c r="V3025" s="20" t="str">
        <f>TEXT(Table1[[#This Row],[Date]],"mmm-yyyy")</f>
        <v>Sep-2025</v>
      </c>
    </row>
    <row r="3026" spans="1:22" x14ac:dyDescent="0.2">
      <c r="A3026" s="11">
        <f t="shared" si="47"/>
        <v>45910</v>
      </c>
      <c r="B3026" s="12" t="s">
        <v>20</v>
      </c>
      <c r="C3026" s="12" t="str">
        <f>VLOOKUP(D3026, City_Mapping!A:B, 2, FALSE)</f>
        <v>India</v>
      </c>
      <c r="D3026" s="12" t="s">
        <v>33</v>
      </c>
      <c r="E3026" s="12" t="s">
        <v>35</v>
      </c>
      <c r="F3026" s="12" t="s">
        <v>40</v>
      </c>
      <c r="G3026" s="12">
        <v>12590</v>
      </c>
      <c r="H3026" s="12" t="s">
        <v>41</v>
      </c>
      <c r="I3026" s="12" t="s">
        <v>45</v>
      </c>
      <c r="J3026" s="12">
        <v>157232</v>
      </c>
      <c r="K3026" s="12">
        <v>8</v>
      </c>
      <c r="L3026" s="13">
        <v>2643</v>
      </c>
      <c r="M3026" s="14">
        <f>Table1[[#This Row],[Column1]]/100</f>
        <v>0.2</v>
      </c>
      <c r="N3026" s="13">
        <f>Table1[[#This Row],[Unit_Price]]*Table1[[#This Row],[Quantity]]*(1-Table1[[#This Row],[Discount_%]])</f>
        <v>16915.2</v>
      </c>
      <c r="O3026" s="13">
        <v>21097</v>
      </c>
      <c r="P3026" s="13">
        <f>Table1[[#This Row],[Revenue]]-Table1[[#This Row],[Cost]]</f>
        <v>-4181.7999999999993</v>
      </c>
      <c r="Q3026" s="12" t="s">
        <v>48</v>
      </c>
      <c r="R3026" s="12" t="s">
        <v>51</v>
      </c>
      <c r="S3026" s="12" t="s">
        <v>53</v>
      </c>
      <c r="T3026" s="12">
        <v>1</v>
      </c>
      <c r="U3026" s="12">
        <v>20</v>
      </c>
      <c r="V3026" s="20" t="str">
        <f>TEXT(Table1[[#This Row],[Date]],"mmm-yyyy")</f>
        <v>Sep-2025</v>
      </c>
    </row>
    <row r="3027" spans="1:22" x14ac:dyDescent="0.2">
      <c r="A3027" s="11">
        <f t="shared" si="47"/>
        <v>45910</v>
      </c>
      <c r="B3027" s="12" t="s">
        <v>20</v>
      </c>
      <c r="C3027" s="12" t="str">
        <f>VLOOKUP(D3027, City_Mapping!A:B, 2, FALSE)</f>
        <v>USA</v>
      </c>
      <c r="D3027" s="12" t="s">
        <v>31</v>
      </c>
      <c r="E3027" s="12" t="s">
        <v>36</v>
      </c>
      <c r="F3027" s="12" t="s">
        <v>40</v>
      </c>
      <c r="G3027" s="12">
        <v>49893</v>
      </c>
      <c r="H3027" s="12" t="s">
        <v>42</v>
      </c>
      <c r="I3027" s="12" t="s">
        <v>44</v>
      </c>
      <c r="J3027" s="12">
        <v>511973</v>
      </c>
      <c r="K3027" s="12">
        <v>5</v>
      </c>
      <c r="L3027" s="13">
        <v>913</v>
      </c>
      <c r="M3027" s="14">
        <f>Table1[[#This Row],[Column1]]/100</f>
        <v>0.15</v>
      </c>
      <c r="N3027" s="13">
        <f>Table1[[#This Row],[Unit_Price]]*Table1[[#This Row],[Quantity]]*(1-Table1[[#This Row],[Discount_%]])</f>
        <v>3880.25</v>
      </c>
      <c r="O3027" s="13">
        <v>28140</v>
      </c>
      <c r="P3027" s="13">
        <f>Table1[[#This Row],[Revenue]]-Table1[[#This Row],[Cost]]</f>
        <v>-24259.75</v>
      </c>
      <c r="Q3027" s="12" t="s">
        <v>48</v>
      </c>
      <c r="R3027" s="12" t="s">
        <v>51</v>
      </c>
      <c r="S3027" s="12" t="s">
        <v>54</v>
      </c>
      <c r="T3027" s="12">
        <v>4</v>
      </c>
      <c r="U3027" s="12">
        <v>15</v>
      </c>
      <c r="V3027" s="20" t="str">
        <f>TEXT(Table1[[#This Row],[Date]],"mmm-yyyy")</f>
        <v>Sep-2025</v>
      </c>
    </row>
    <row r="3028" spans="1:22" x14ac:dyDescent="0.2">
      <c r="A3028" s="11">
        <f t="shared" si="47"/>
        <v>45910</v>
      </c>
      <c r="B3028" s="12" t="s">
        <v>22</v>
      </c>
      <c r="C3028" s="12" t="str">
        <f>VLOOKUP(D3028, City_Mapping!A:B, 2, FALSE)</f>
        <v>India</v>
      </c>
      <c r="D3028" s="12" t="s">
        <v>28</v>
      </c>
      <c r="E3028" s="12" t="s">
        <v>34</v>
      </c>
      <c r="F3028" s="12" t="s">
        <v>37</v>
      </c>
      <c r="G3028" s="12">
        <v>83396</v>
      </c>
      <c r="H3028" s="12" t="s">
        <v>42</v>
      </c>
      <c r="I3028" s="12" t="s">
        <v>43</v>
      </c>
      <c r="J3028" s="12">
        <v>408732</v>
      </c>
      <c r="K3028" s="12">
        <v>7</v>
      </c>
      <c r="L3028" s="13">
        <v>2156</v>
      </c>
      <c r="M3028" s="14">
        <f>Table1[[#This Row],[Column1]]/100</f>
        <v>0.1</v>
      </c>
      <c r="N3028" s="13">
        <f>Table1[[#This Row],[Unit_Price]]*Table1[[#This Row],[Quantity]]*(1-Table1[[#This Row],[Discount_%]])</f>
        <v>13582.800000000001</v>
      </c>
      <c r="O3028" s="13">
        <v>29517</v>
      </c>
      <c r="P3028" s="13">
        <f>Table1[[#This Row],[Revenue]]-Table1[[#This Row],[Cost]]</f>
        <v>-15934.199999999999</v>
      </c>
      <c r="Q3028" s="12" t="s">
        <v>46</v>
      </c>
      <c r="R3028" s="12" t="s">
        <v>50</v>
      </c>
      <c r="S3028" s="12" t="s">
        <v>53</v>
      </c>
      <c r="T3028" s="12">
        <v>5</v>
      </c>
      <c r="U3028" s="12">
        <v>10</v>
      </c>
      <c r="V3028" s="20" t="str">
        <f>TEXT(Table1[[#This Row],[Date]],"mmm-yyyy")</f>
        <v>Sep-2025</v>
      </c>
    </row>
    <row r="3029" spans="1:22" x14ac:dyDescent="0.2">
      <c r="A3029" s="11">
        <f t="shared" si="47"/>
        <v>45910</v>
      </c>
      <c r="B3029" s="12" t="s">
        <v>22</v>
      </c>
      <c r="C3029" s="12" t="str">
        <f>VLOOKUP(D3029, City_Mapping!A:B, 2, FALSE)</f>
        <v>India</v>
      </c>
      <c r="D3029" s="12" t="s">
        <v>33</v>
      </c>
      <c r="E3029" s="12" t="s">
        <v>36</v>
      </c>
      <c r="F3029" s="12" t="s">
        <v>37</v>
      </c>
      <c r="G3029" s="12">
        <v>48176</v>
      </c>
      <c r="H3029" s="12" t="s">
        <v>42</v>
      </c>
      <c r="I3029" s="12" t="s">
        <v>45</v>
      </c>
      <c r="J3029" s="12">
        <v>581898</v>
      </c>
      <c r="K3029" s="12">
        <v>9</v>
      </c>
      <c r="L3029" s="13">
        <v>3131</v>
      </c>
      <c r="M3029" s="14">
        <f>Table1[[#This Row],[Column1]]/100</f>
        <v>0.05</v>
      </c>
      <c r="N3029" s="13">
        <f>Table1[[#This Row],[Unit_Price]]*Table1[[#This Row],[Quantity]]*(1-Table1[[#This Row],[Discount_%]])</f>
        <v>26770.05</v>
      </c>
      <c r="O3029" s="13">
        <v>4201</v>
      </c>
      <c r="P3029" s="13">
        <f>Table1[[#This Row],[Revenue]]-Table1[[#This Row],[Cost]]</f>
        <v>22569.05</v>
      </c>
      <c r="Q3029" s="12" t="s">
        <v>46</v>
      </c>
      <c r="R3029" s="12" t="s">
        <v>52</v>
      </c>
      <c r="S3029" s="12" t="s">
        <v>55</v>
      </c>
      <c r="T3029" s="12">
        <v>5</v>
      </c>
      <c r="U3029" s="12">
        <v>5</v>
      </c>
      <c r="V3029" s="20" t="str">
        <f>TEXT(Table1[[#This Row],[Date]],"mmm-yyyy")</f>
        <v>Sep-2025</v>
      </c>
    </row>
    <row r="3030" spans="1:22" x14ac:dyDescent="0.2">
      <c r="A3030" s="11">
        <f t="shared" si="47"/>
        <v>45910</v>
      </c>
      <c r="B3030" s="12" t="s">
        <v>20</v>
      </c>
      <c r="C3030" s="12" t="str">
        <f>VLOOKUP(D3030, City_Mapping!A:B, 2, FALSE)</f>
        <v>USA</v>
      </c>
      <c r="D3030" s="12" t="s">
        <v>31</v>
      </c>
      <c r="E3030" s="12" t="s">
        <v>35</v>
      </c>
      <c r="F3030" s="12" t="s">
        <v>40</v>
      </c>
      <c r="G3030" s="12">
        <v>77484</v>
      </c>
      <c r="H3030" s="12" t="s">
        <v>42</v>
      </c>
      <c r="I3030" s="12" t="s">
        <v>44</v>
      </c>
      <c r="J3030" s="12">
        <v>108058</v>
      </c>
      <c r="K3030" s="12">
        <v>1</v>
      </c>
      <c r="L3030" s="13">
        <v>4436</v>
      </c>
      <c r="M3030" s="14">
        <f>Table1[[#This Row],[Column1]]/100</f>
        <v>0.2</v>
      </c>
      <c r="N3030" s="13">
        <f>Table1[[#This Row],[Unit_Price]]*Table1[[#This Row],[Quantity]]*(1-Table1[[#This Row],[Discount_%]])</f>
        <v>3548.8</v>
      </c>
      <c r="O3030" s="13">
        <v>19304</v>
      </c>
      <c r="P3030" s="13">
        <f>Table1[[#This Row],[Revenue]]-Table1[[#This Row],[Cost]]</f>
        <v>-15755.2</v>
      </c>
      <c r="Q3030" s="12" t="s">
        <v>49</v>
      </c>
      <c r="R3030" s="12" t="s">
        <v>50</v>
      </c>
      <c r="S3030" s="12" t="s">
        <v>55</v>
      </c>
      <c r="T3030" s="12">
        <v>4</v>
      </c>
      <c r="U3030" s="12">
        <v>20</v>
      </c>
      <c r="V3030" s="20" t="str">
        <f>TEXT(Table1[[#This Row],[Date]],"mmm-yyyy")</f>
        <v>Sep-2025</v>
      </c>
    </row>
    <row r="3031" spans="1:22" x14ac:dyDescent="0.2">
      <c r="A3031" s="11">
        <f t="shared" si="47"/>
        <v>45910</v>
      </c>
      <c r="B3031" s="12" t="s">
        <v>20</v>
      </c>
      <c r="C3031" s="12" t="str">
        <f>VLOOKUP(D3031, City_Mapping!A:B, 2, FALSE)</f>
        <v>India</v>
      </c>
      <c r="D3031" s="12" t="s">
        <v>28</v>
      </c>
      <c r="E3031" s="12" t="s">
        <v>34</v>
      </c>
      <c r="F3031" s="12" t="s">
        <v>38</v>
      </c>
      <c r="G3031" s="12">
        <v>36295</v>
      </c>
      <c r="H3031" s="12" t="s">
        <v>41</v>
      </c>
      <c r="I3031" s="12" t="s">
        <v>44</v>
      </c>
      <c r="J3031" s="12">
        <v>450532</v>
      </c>
      <c r="K3031" s="12">
        <v>9</v>
      </c>
      <c r="L3031" s="13">
        <v>1894</v>
      </c>
      <c r="M3031" s="14">
        <f>Table1[[#This Row],[Column1]]/100</f>
        <v>0.15</v>
      </c>
      <c r="N3031" s="13">
        <f>Table1[[#This Row],[Unit_Price]]*Table1[[#This Row],[Quantity]]*(1-Table1[[#This Row],[Discount_%]])</f>
        <v>14489.1</v>
      </c>
      <c r="O3031" s="13">
        <v>26263</v>
      </c>
      <c r="P3031" s="13">
        <f>Table1[[#This Row],[Revenue]]-Table1[[#This Row],[Cost]]</f>
        <v>-11773.9</v>
      </c>
      <c r="Q3031" s="12" t="s">
        <v>47</v>
      </c>
      <c r="R3031" s="12" t="s">
        <v>50</v>
      </c>
      <c r="S3031" s="12" t="s">
        <v>54</v>
      </c>
      <c r="T3031" s="12">
        <v>2</v>
      </c>
      <c r="U3031" s="12">
        <v>15</v>
      </c>
      <c r="V3031" s="20" t="str">
        <f>TEXT(Table1[[#This Row],[Date]],"mmm-yyyy")</f>
        <v>Sep-2025</v>
      </c>
    </row>
    <row r="3032" spans="1:22" x14ac:dyDescent="0.2">
      <c r="A3032" s="11">
        <f t="shared" si="47"/>
        <v>45910</v>
      </c>
      <c r="B3032" s="12" t="s">
        <v>20</v>
      </c>
      <c r="C3032" s="12" t="str">
        <f>VLOOKUP(D3032, City_Mapping!A:B, 2, FALSE)</f>
        <v>USA</v>
      </c>
      <c r="D3032" s="12" t="s">
        <v>31</v>
      </c>
      <c r="E3032" s="12" t="s">
        <v>36</v>
      </c>
      <c r="F3032" s="12" t="s">
        <v>39</v>
      </c>
      <c r="G3032" s="12">
        <v>48131</v>
      </c>
      <c r="H3032" s="12" t="s">
        <v>41</v>
      </c>
      <c r="I3032" s="12" t="s">
        <v>44</v>
      </c>
      <c r="J3032" s="12">
        <v>441798</v>
      </c>
      <c r="K3032" s="12">
        <v>4</v>
      </c>
      <c r="L3032" s="13">
        <v>3123</v>
      </c>
      <c r="M3032" s="14">
        <f>Table1[[#This Row],[Column1]]/100</f>
        <v>0.1</v>
      </c>
      <c r="N3032" s="13">
        <f>Table1[[#This Row],[Unit_Price]]*Table1[[#This Row],[Quantity]]*(1-Table1[[#This Row],[Discount_%]])</f>
        <v>11242.800000000001</v>
      </c>
      <c r="O3032" s="13">
        <v>12285</v>
      </c>
      <c r="P3032" s="13">
        <f>Table1[[#This Row],[Revenue]]-Table1[[#This Row],[Cost]]</f>
        <v>-1042.1999999999989</v>
      </c>
      <c r="Q3032" s="12" t="s">
        <v>49</v>
      </c>
      <c r="R3032" s="12" t="s">
        <v>50</v>
      </c>
      <c r="S3032" s="12" t="s">
        <v>54</v>
      </c>
      <c r="T3032" s="12">
        <v>3</v>
      </c>
      <c r="U3032" s="12">
        <v>10</v>
      </c>
      <c r="V3032" s="20" t="str">
        <f>TEXT(Table1[[#This Row],[Date]],"mmm-yyyy")</f>
        <v>Sep-2025</v>
      </c>
    </row>
    <row r="3033" spans="1:22" x14ac:dyDescent="0.2">
      <c r="A3033" s="11">
        <f t="shared" si="47"/>
        <v>45910</v>
      </c>
      <c r="B3033" s="12" t="s">
        <v>21</v>
      </c>
      <c r="C3033" s="12" t="str">
        <f>VLOOKUP(D3033, City_Mapping!A:B, 2, FALSE)</f>
        <v>UAE</v>
      </c>
      <c r="D3033" s="12" t="s">
        <v>30</v>
      </c>
      <c r="E3033" s="12" t="s">
        <v>36</v>
      </c>
      <c r="F3033" s="12" t="s">
        <v>40</v>
      </c>
      <c r="G3033" s="12">
        <v>54893</v>
      </c>
      <c r="H3033" s="12" t="s">
        <v>41</v>
      </c>
      <c r="I3033" s="12" t="s">
        <v>43</v>
      </c>
      <c r="J3033" s="12">
        <v>267814</v>
      </c>
      <c r="K3033" s="12">
        <v>7</v>
      </c>
      <c r="L3033" s="13">
        <v>2790</v>
      </c>
      <c r="M3033" s="14">
        <f>Table1[[#This Row],[Column1]]/100</f>
        <v>0.2</v>
      </c>
      <c r="N3033" s="13">
        <f>Table1[[#This Row],[Unit_Price]]*Table1[[#This Row],[Quantity]]*(1-Table1[[#This Row],[Discount_%]])</f>
        <v>15624</v>
      </c>
      <c r="O3033" s="13">
        <v>11280</v>
      </c>
      <c r="P3033" s="13">
        <f>Table1[[#This Row],[Revenue]]-Table1[[#This Row],[Cost]]</f>
        <v>4344</v>
      </c>
      <c r="Q3033" s="12" t="s">
        <v>49</v>
      </c>
      <c r="R3033" s="12" t="s">
        <v>51</v>
      </c>
      <c r="S3033" s="12" t="s">
        <v>53</v>
      </c>
      <c r="T3033" s="12">
        <v>3</v>
      </c>
      <c r="U3033" s="12">
        <v>20</v>
      </c>
      <c r="V3033" s="20" t="str">
        <f>TEXT(Table1[[#This Row],[Date]],"mmm-yyyy")</f>
        <v>Sep-2025</v>
      </c>
    </row>
    <row r="3034" spans="1:22" x14ac:dyDescent="0.2">
      <c r="A3034" s="11">
        <f t="shared" si="47"/>
        <v>45910</v>
      </c>
      <c r="B3034" s="12" t="s">
        <v>20</v>
      </c>
      <c r="C3034" s="12" t="str">
        <f>VLOOKUP(D3034, City_Mapping!A:B, 2, FALSE)</f>
        <v>UK</v>
      </c>
      <c r="D3034" s="12" t="s">
        <v>29</v>
      </c>
      <c r="E3034" s="12" t="s">
        <v>35</v>
      </c>
      <c r="F3034" s="12" t="s">
        <v>37</v>
      </c>
      <c r="G3034" s="12">
        <v>21924</v>
      </c>
      <c r="H3034" s="12" t="s">
        <v>41</v>
      </c>
      <c r="I3034" s="12" t="s">
        <v>44</v>
      </c>
      <c r="J3034" s="12">
        <v>224063</v>
      </c>
      <c r="K3034" s="12">
        <v>4</v>
      </c>
      <c r="L3034" s="13">
        <v>1138</v>
      </c>
      <c r="M3034" s="14">
        <f>Table1[[#This Row],[Column1]]/100</f>
        <v>0.05</v>
      </c>
      <c r="N3034" s="13">
        <f>Table1[[#This Row],[Unit_Price]]*Table1[[#This Row],[Quantity]]*(1-Table1[[#This Row],[Discount_%]])</f>
        <v>4324.3999999999996</v>
      </c>
      <c r="O3034" s="13">
        <v>17536</v>
      </c>
      <c r="P3034" s="13">
        <f>Table1[[#This Row],[Revenue]]-Table1[[#This Row],[Cost]]</f>
        <v>-13211.6</v>
      </c>
      <c r="Q3034" s="12" t="s">
        <v>48</v>
      </c>
      <c r="R3034" s="12" t="s">
        <v>50</v>
      </c>
      <c r="S3034" s="12" t="s">
        <v>56</v>
      </c>
      <c r="T3034" s="12">
        <v>4</v>
      </c>
      <c r="U3034" s="12">
        <v>5</v>
      </c>
      <c r="V3034" s="20" t="str">
        <f>TEXT(Table1[[#This Row],[Date]],"mmm-yyyy")</f>
        <v>Sep-2025</v>
      </c>
    </row>
    <row r="3035" spans="1:22" x14ac:dyDescent="0.2">
      <c r="A3035" s="11">
        <f t="shared" si="47"/>
        <v>45910</v>
      </c>
      <c r="B3035" s="12" t="s">
        <v>22</v>
      </c>
      <c r="C3035" s="12" t="str">
        <f>VLOOKUP(D3035, City_Mapping!A:B, 2, FALSE)</f>
        <v>UAE</v>
      </c>
      <c r="D3035" s="12" t="s">
        <v>30</v>
      </c>
      <c r="E3035" s="12" t="s">
        <v>34</v>
      </c>
      <c r="F3035" s="12" t="s">
        <v>38</v>
      </c>
      <c r="G3035" s="12">
        <v>20851</v>
      </c>
      <c r="H3035" s="12" t="s">
        <v>42</v>
      </c>
      <c r="I3035" s="12" t="s">
        <v>43</v>
      </c>
      <c r="J3035" s="12">
        <v>172195</v>
      </c>
      <c r="K3035" s="12">
        <v>4</v>
      </c>
      <c r="L3035" s="13">
        <v>3944</v>
      </c>
      <c r="M3035" s="14">
        <f>Table1[[#This Row],[Column1]]/100</f>
        <v>0.1</v>
      </c>
      <c r="N3035" s="13">
        <f>Table1[[#This Row],[Unit_Price]]*Table1[[#This Row],[Quantity]]*(1-Table1[[#This Row],[Discount_%]])</f>
        <v>14198.4</v>
      </c>
      <c r="O3035" s="13">
        <v>22037</v>
      </c>
      <c r="P3035" s="13">
        <f>Table1[[#This Row],[Revenue]]-Table1[[#This Row],[Cost]]</f>
        <v>-7838.6</v>
      </c>
      <c r="Q3035" s="12" t="s">
        <v>47</v>
      </c>
      <c r="R3035" s="12" t="s">
        <v>52</v>
      </c>
      <c r="S3035" s="12" t="s">
        <v>53</v>
      </c>
      <c r="T3035" s="12">
        <v>3</v>
      </c>
      <c r="U3035" s="12">
        <v>10</v>
      </c>
      <c r="V3035" s="20" t="str">
        <f>TEXT(Table1[[#This Row],[Date]],"mmm-yyyy")</f>
        <v>Sep-2025</v>
      </c>
    </row>
    <row r="3036" spans="1:22" x14ac:dyDescent="0.2">
      <c r="A3036" s="11">
        <f t="shared" si="47"/>
        <v>45910</v>
      </c>
      <c r="B3036" s="12" t="s">
        <v>21</v>
      </c>
      <c r="C3036" s="12" t="str">
        <f>VLOOKUP(D3036, City_Mapping!A:B, 2, FALSE)</f>
        <v>USA</v>
      </c>
      <c r="D3036" s="12" t="s">
        <v>31</v>
      </c>
      <c r="E3036" s="12" t="s">
        <v>35</v>
      </c>
      <c r="F3036" s="12" t="s">
        <v>38</v>
      </c>
      <c r="G3036" s="12">
        <v>17734</v>
      </c>
      <c r="H3036" s="12" t="s">
        <v>42</v>
      </c>
      <c r="I3036" s="12" t="s">
        <v>45</v>
      </c>
      <c r="J3036" s="12">
        <v>288052</v>
      </c>
      <c r="K3036" s="12">
        <v>4</v>
      </c>
      <c r="L3036" s="13">
        <v>852</v>
      </c>
      <c r="M3036" s="14">
        <f>Table1[[#This Row],[Column1]]/100</f>
        <v>0.1</v>
      </c>
      <c r="N3036" s="13">
        <f>Table1[[#This Row],[Unit_Price]]*Table1[[#This Row],[Quantity]]*(1-Table1[[#This Row],[Discount_%]])</f>
        <v>3067.2000000000003</v>
      </c>
      <c r="O3036" s="13">
        <v>24901</v>
      </c>
      <c r="P3036" s="13">
        <f>Table1[[#This Row],[Revenue]]-Table1[[#This Row],[Cost]]</f>
        <v>-21833.8</v>
      </c>
      <c r="Q3036" s="12" t="s">
        <v>47</v>
      </c>
      <c r="R3036" s="12" t="s">
        <v>50</v>
      </c>
      <c r="S3036" s="12" t="s">
        <v>54</v>
      </c>
      <c r="T3036" s="12">
        <v>5</v>
      </c>
      <c r="U3036" s="12">
        <v>10</v>
      </c>
      <c r="V3036" s="20" t="str">
        <f>TEXT(Table1[[#This Row],[Date]],"mmm-yyyy")</f>
        <v>Sep-2025</v>
      </c>
    </row>
    <row r="3037" spans="1:22" x14ac:dyDescent="0.2">
      <c r="A3037" s="11">
        <f t="shared" si="47"/>
        <v>45910</v>
      </c>
      <c r="B3037" s="12" t="s">
        <v>20</v>
      </c>
      <c r="C3037" s="12" t="str">
        <f>VLOOKUP(D3037, City_Mapping!A:B, 2, FALSE)</f>
        <v>India</v>
      </c>
      <c r="D3037" s="12" t="s">
        <v>28</v>
      </c>
      <c r="E3037" s="12" t="s">
        <v>34</v>
      </c>
      <c r="F3037" s="12" t="s">
        <v>38</v>
      </c>
      <c r="G3037" s="12">
        <v>52681</v>
      </c>
      <c r="H3037" s="12" t="s">
        <v>42</v>
      </c>
      <c r="I3037" s="12" t="s">
        <v>43</v>
      </c>
      <c r="J3037" s="12">
        <v>170377</v>
      </c>
      <c r="K3037" s="12">
        <v>6</v>
      </c>
      <c r="L3037" s="13">
        <v>3648</v>
      </c>
      <c r="M3037" s="14">
        <f>Table1[[#This Row],[Column1]]/100</f>
        <v>0</v>
      </c>
      <c r="N3037" s="13">
        <f>Table1[[#This Row],[Unit_Price]]*Table1[[#This Row],[Quantity]]*(1-Table1[[#This Row],[Discount_%]])</f>
        <v>21888</v>
      </c>
      <c r="O3037" s="13">
        <v>24560</v>
      </c>
      <c r="P3037" s="13">
        <f>Table1[[#This Row],[Revenue]]-Table1[[#This Row],[Cost]]</f>
        <v>-2672</v>
      </c>
      <c r="Q3037" s="12" t="s">
        <v>48</v>
      </c>
      <c r="R3037" s="12" t="s">
        <v>50</v>
      </c>
      <c r="S3037" s="12" t="s">
        <v>55</v>
      </c>
      <c r="T3037" s="12">
        <v>4</v>
      </c>
      <c r="U3037" s="12">
        <v>0</v>
      </c>
      <c r="V3037" s="20" t="str">
        <f>TEXT(Table1[[#This Row],[Date]],"mmm-yyyy")</f>
        <v>Sep-2025</v>
      </c>
    </row>
    <row r="3038" spans="1:22" x14ac:dyDescent="0.2">
      <c r="A3038" s="11">
        <f t="shared" si="47"/>
        <v>45911</v>
      </c>
      <c r="B3038" s="12" t="s">
        <v>22</v>
      </c>
      <c r="C3038" s="12" t="str">
        <f>VLOOKUP(D3038, City_Mapping!A:B, 2, FALSE)</f>
        <v>India</v>
      </c>
      <c r="D3038" s="12" t="s">
        <v>33</v>
      </c>
      <c r="E3038" s="12" t="s">
        <v>34</v>
      </c>
      <c r="F3038" s="12" t="s">
        <v>39</v>
      </c>
      <c r="G3038" s="12">
        <v>15293</v>
      </c>
      <c r="H3038" s="12" t="s">
        <v>42</v>
      </c>
      <c r="I3038" s="12" t="s">
        <v>43</v>
      </c>
      <c r="J3038" s="12">
        <v>486301</v>
      </c>
      <c r="K3038" s="12">
        <v>5</v>
      </c>
      <c r="L3038" s="13">
        <v>4088</v>
      </c>
      <c r="M3038" s="14">
        <f>Table1[[#This Row],[Column1]]/100</f>
        <v>0</v>
      </c>
      <c r="N3038" s="13">
        <f>Table1[[#This Row],[Unit_Price]]*Table1[[#This Row],[Quantity]]*(1-Table1[[#This Row],[Discount_%]])</f>
        <v>20440</v>
      </c>
      <c r="O3038" s="13">
        <v>13220</v>
      </c>
      <c r="P3038" s="13">
        <f>Table1[[#This Row],[Revenue]]-Table1[[#This Row],[Cost]]</f>
        <v>7220</v>
      </c>
      <c r="Q3038" s="12" t="s">
        <v>46</v>
      </c>
      <c r="R3038" s="12" t="s">
        <v>50</v>
      </c>
      <c r="S3038" s="12" t="s">
        <v>55</v>
      </c>
      <c r="T3038" s="12">
        <v>3</v>
      </c>
      <c r="U3038" s="12">
        <v>0</v>
      </c>
      <c r="V3038" s="20" t="str">
        <f>TEXT(Table1[[#This Row],[Date]],"mmm-yyyy")</f>
        <v>Sep-2025</v>
      </c>
    </row>
    <row r="3039" spans="1:22" x14ac:dyDescent="0.2">
      <c r="A3039" s="11">
        <f t="shared" si="47"/>
        <v>45911</v>
      </c>
      <c r="B3039" s="12" t="s">
        <v>21</v>
      </c>
      <c r="C3039" s="12" t="str">
        <f>VLOOKUP(D3039, City_Mapping!A:B, 2, FALSE)</f>
        <v>India</v>
      </c>
      <c r="D3039" s="12" t="s">
        <v>32</v>
      </c>
      <c r="E3039" s="12" t="s">
        <v>36</v>
      </c>
      <c r="F3039" s="12" t="s">
        <v>39</v>
      </c>
      <c r="G3039" s="12">
        <v>63203</v>
      </c>
      <c r="H3039" s="12" t="s">
        <v>41</v>
      </c>
      <c r="I3039" s="12" t="s">
        <v>45</v>
      </c>
      <c r="J3039" s="12">
        <v>773695</v>
      </c>
      <c r="K3039" s="12">
        <v>2</v>
      </c>
      <c r="L3039" s="13">
        <v>639</v>
      </c>
      <c r="M3039" s="14">
        <f>Table1[[#This Row],[Column1]]/100</f>
        <v>0.1</v>
      </c>
      <c r="N3039" s="13">
        <f>Table1[[#This Row],[Unit_Price]]*Table1[[#This Row],[Quantity]]*(1-Table1[[#This Row],[Discount_%]])</f>
        <v>1150.2</v>
      </c>
      <c r="O3039" s="13">
        <v>14924</v>
      </c>
      <c r="P3039" s="13">
        <f>Table1[[#This Row],[Revenue]]-Table1[[#This Row],[Cost]]</f>
        <v>-13773.8</v>
      </c>
      <c r="Q3039" s="12" t="s">
        <v>47</v>
      </c>
      <c r="R3039" s="12" t="s">
        <v>51</v>
      </c>
      <c r="S3039" s="12" t="s">
        <v>56</v>
      </c>
      <c r="T3039" s="12">
        <v>1</v>
      </c>
      <c r="U3039" s="12">
        <v>10</v>
      </c>
      <c r="V3039" s="20" t="str">
        <f>TEXT(Table1[[#This Row],[Date]],"mmm-yyyy")</f>
        <v>Sep-2025</v>
      </c>
    </row>
    <row r="3040" spans="1:22" x14ac:dyDescent="0.2">
      <c r="A3040" s="11">
        <f t="shared" si="47"/>
        <v>45911</v>
      </c>
      <c r="B3040" s="12" t="s">
        <v>20</v>
      </c>
      <c r="C3040" s="12" t="str">
        <f>VLOOKUP(D3040, City_Mapping!A:B, 2, FALSE)</f>
        <v>India</v>
      </c>
      <c r="D3040" s="12" t="s">
        <v>33</v>
      </c>
      <c r="E3040" s="12" t="s">
        <v>35</v>
      </c>
      <c r="F3040" s="12" t="s">
        <v>40</v>
      </c>
      <c r="G3040" s="12">
        <v>23820</v>
      </c>
      <c r="H3040" s="12" t="s">
        <v>42</v>
      </c>
      <c r="I3040" s="12" t="s">
        <v>43</v>
      </c>
      <c r="J3040" s="12">
        <v>579057</v>
      </c>
      <c r="K3040" s="12">
        <v>9</v>
      </c>
      <c r="L3040" s="13">
        <v>751</v>
      </c>
      <c r="M3040" s="14">
        <f>Table1[[#This Row],[Column1]]/100</f>
        <v>0.2</v>
      </c>
      <c r="N3040" s="13">
        <f>Table1[[#This Row],[Unit_Price]]*Table1[[#This Row],[Quantity]]*(1-Table1[[#This Row],[Discount_%]])</f>
        <v>5407.2000000000007</v>
      </c>
      <c r="O3040" s="13">
        <v>10262</v>
      </c>
      <c r="P3040" s="13">
        <f>Table1[[#This Row],[Revenue]]-Table1[[#This Row],[Cost]]</f>
        <v>-4854.7999999999993</v>
      </c>
      <c r="Q3040" s="12" t="s">
        <v>47</v>
      </c>
      <c r="R3040" s="12" t="s">
        <v>52</v>
      </c>
      <c r="S3040" s="12" t="s">
        <v>56</v>
      </c>
      <c r="T3040" s="12">
        <v>2</v>
      </c>
      <c r="U3040" s="12">
        <v>20</v>
      </c>
      <c r="V3040" s="20" t="str">
        <f>TEXT(Table1[[#This Row],[Date]],"mmm-yyyy")</f>
        <v>Sep-2025</v>
      </c>
    </row>
    <row r="3041" spans="1:22" x14ac:dyDescent="0.2">
      <c r="A3041" s="11">
        <f t="shared" si="47"/>
        <v>45911</v>
      </c>
      <c r="B3041" s="12" t="s">
        <v>20</v>
      </c>
      <c r="C3041" s="12" t="str">
        <f>VLOOKUP(D3041, City_Mapping!A:B, 2, FALSE)</f>
        <v>India</v>
      </c>
      <c r="D3041" s="12" t="s">
        <v>32</v>
      </c>
      <c r="E3041" s="12" t="s">
        <v>35</v>
      </c>
      <c r="F3041" s="12" t="s">
        <v>40</v>
      </c>
      <c r="G3041" s="12">
        <v>77827</v>
      </c>
      <c r="H3041" s="12" t="s">
        <v>42</v>
      </c>
      <c r="I3041" s="12" t="s">
        <v>43</v>
      </c>
      <c r="J3041" s="12">
        <v>300032</v>
      </c>
      <c r="K3041" s="12">
        <v>6</v>
      </c>
      <c r="L3041" s="13">
        <v>1168</v>
      </c>
      <c r="M3041" s="14">
        <f>Table1[[#This Row],[Column1]]/100</f>
        <v>0.05</v>
      </c>
      <c r="N3041" s="13">
        <f>Table1[[#This Row],[Unit_Price]]*Table1[[#This Row],[Quantity]]*(1-Table1[[#This Row],[Discount_%]])</f>
        <v>6657.5999999999995</v>
      </c>
      <c r="O3041" s="13">
        <v>7473</v>
      </c>
      <c r="P3041" s="13">
        <f>Table1[[#This Row],[Revenue]]-Table1[[#This Row],[Cost]]</f>
        <v>-815.40000000000055</v>
      </c>
      <c r="Q3041" s="12" t="s">
        <v>49</v>
      </c>
      <c r="R3041" s="12" t="s">
        <v>52</v>
      </c>
      <c r="S3041" s="12" t="s">
        <v>53</v>
      </c>
      <c r="T3041" s="12">
        <v>1</v>
      </c>
      <c r="U3041" s="12">
        <v>5</v>
      </c>
      <c r="V3041" s="20" t="str">
        <f>TEXT(Table1[[#This Row],[Date]],"mmm-yyyy")</f>
        <v>Sep-2025</v>
      </c>
    </row>
    <row r="3042" spans="1:22" x14ac:dyDescent="0.2">
      <c r="A3042" s="11">
        <f t="shared" si="47"/>
        <v>45911</v>
      </c>
      <c r="B3042" s="12" t="s">
        <v>20</v>
      </c>
      <c r="C3042" s="12" t="str">
        <f>VLOOKUP(D3042, City_Mapping!A:B, 2, FALSE)</f>
        <v>India</v>
      </c>
      <c r="D3042" s="12" t="s">
        <v>32</v>
      </c>
      <c r="E3042" s="12" t="s">
        <v>35</v>
      </c>
      <c r="F3042" s="12" t="s">
        <v>40</v>
      </c>
      <c r="G3042" s="12">
        <v>57163</v>
      </c>
      <c r="H3042" s="12" t="s">
        <v>42</v>
      </c>
      <c r="I3042" s="12" t="s">
        <v>45</v>
      </c>
      <c r="J3042" s="12">
        <v>147501</v>
      </c>
      <c r="K3042" s="12">
        <v>6</v>
      </c>
      <c r="L3042" s="13">
        <v>4342</v>
      </c>
      <c r="M3042" s="14">
        <f>Table1[[#This Row],[Column1]]/100</f>
        <v>0.15</v>
      </c>
      <c r="N3042" s="13">
        <f>Table1[[#This Row],[Unit_Price]]*Table1[[#This Row],[Quantity]]*(1-Table1[[#This Row],[Discount_%]])</f>
        <v>22144.2</v>
      </c>
      <c r="O3042" s="13">
        <v>4790</v>
      </c>
      <c r="P3042" s="13">
        <f>Table1[[#This Row],[Revenue]]-Table1[[#This Row],[Cost]]</f>
        <v>17354.2</v>
      </c>
      <c r="Q3042" s="12" t="s">
        <v>48</v>
      </c>
      <c r="R3042" s="12" t="s">
        <v>51</v>
      </c>
      <c r="S3042" s="12" t="s">
        <v>55</v>
      </c>
      <c r="T3042" s="12">
        <v>1</v>
      </c>
      <c r="U3042" s="12">
        <v>15</v>
      </c>
      <c r="V3042" s="20" t="str">
        <f>TEXT(Table1[[#This Row],[Date]],"mmm-yyyy")</f>
        <v>Sep-2025</v>
      </c>
    </row>
    <row r="3043" spans="1:22" x14ac:dyDescent="0.2">
      <c r="A3043" s="11">
        <f t="shared" si="47"/>
        <v>45911</v>
      </c>
      <c r="B3043" s="12" t="s">
        <v>21</v>
      </c>
      <c r="C3043" s="12" t="str">
        <f>VLOOKUP(D3043, City_Mapping!A:B, 2, FALSE)</f>
        <v>India</v>
      </c>
      <c r="D3043" s="12" t="s">
        <v>28</v>
      </c>
      <c r="E3043" s="12" t="s">
        <v>34</v>
      </c>
      <c r="F3043" s="12" t="s">
        <v>40</v>
      </c>
      <c r="G3043" s="12">
        <v>22391</v>
      </c>
      <c r="H3043" s="12" t="s">
        <v>41</v>
      </c>
      <c r="I3043" s="12" t="s">
        <v>44</v>
      </c>
      <c r="J3043" s="12">
        <v>418021</v>
      </c>
      <c r="K3043" s="12">
        <v>9</v>
      </c>
      <c r="L3043" s="13">
        <v>816</v>
      </c>
      <c r="M3043" s="14">
        <f>Table1[[#This Row],[Column1]]/100</f>
        <v>0</v>
      </c>
      <c r="N3043" s="13">
        <f>Table1[[#This Row],[Unit_Price]]*Table1[[#This Row],[Quantity]]*(1-Table1[[#This Row],[Discount_%]])</f>
        <v>7344</v>
      </c>
      <c r="O3043" s="13">
        <v>7896</v>
      </c>
      <c r="P3043" s="13">
        <f>Table1[[#This Row],[Revenue]]-Table1[[#This Row],[Cost]]</f>
        <v>-552</v>
      </c>
      <c r="Q3043" s="12" t="s">
        <v>49</v>
      </c>
      <c r="R3043" s="12" t="s">
        <v>51</v>
      </c>
      <c r="S3043" s="12" t="s">
        <v>53</v>
      </c>
      <c r="T3043" s="12">
        <v>3</v>
      </c>
      <c r="U3043" s="12">
        <v>0</v>
      </c>
      <c r="V3043" s="20" t="str">
        <f>TEXT(Table1[[#This Row],[Date]],"mmm-yyyy")</f>
        <v>Sep-2025</v>
      </c>
    </row>
    <row r="3044" spans="1:22" x14ac:dyDescent="0.2">
      <c r="A3044" s="11">
        <f t="shared" si="47"/>
        <v>45911</v>
      </c>
      <c r="B3044" s="12" t="s">
        <v>22</v>
      </c>
      <c r="C3044" s="12" t="str">
        <f>VLOOKUP(D3044, City_Mapping!A:B, 2, FALSE)</f>
        <v>USA</v>
      </c>
      <c r="D3044" s="12" t="s">
        <v>31</v>
      </c>
      <c r="E3044" s="12" t="s">
        <v>35</v>
      </c>
      <c r="F3044" s="12" t="s">
        <v>37</v>
      </c>
      <c r="G3044" s="12">
        <v>51970</v>
      </c>
      <c r="H3044" s="12" t="s">
        <v>41</v>
      </c>
      <c r="I3044" s="12" t="s">
        <v>45</v>
      </c>
      <c r="J3044" s="12">
        <v>114538</v>
      </c>
      <c r="K3044" s="12">
        <v>1</v>
      </c>
      <c r="L3044" s="13">
        <v>4518</v>
      </c>
      <c r="M3044" s="14">
        <f>Table1[[#This Row],[Column1]]/100</f>
        <v>0.05</v>
      </c>
      <c r="N3044" s="13">
        <f>Table1[[#This Row],[Unit_Price]]*Table1[[#This Row],[Quantity]]*(1-Table1[[#This Row],[Discount_%]])</f>
        <v>4292.0999999999995</v>
      </c>
      <c r="O3044" s="13">
        <v>5098</v>
      </c>
      <c r="P3044" s="13">
        <f>Table1[[#This Row],[Revenue]]-Table1[[#This Row],[Cost]]</f>
        <v>-805.90000000000055</v>
      </c>
      <c r="Q3044" s="12" t="s">
        <v>46</v>
      </c>
      <c r="R3044" s="12" t="s">
        <v>51</v>
      </c>
      <c r="S3044" s="12" t="s">
        <v>56</v>
      </c>
      <c r="T3044" s="12">
        <v>4</v>
      </c>
      <c r="U3044" s="12">
        <v>5</v>
      </c>
      <c r="V3044" s="20" t="str">
        <f>TEXT(Table1[[#This Row],[Date]],"mmm-yyyy")</f>
        <v>Sep-2025</v>
      </c>
    </row>
    <row r="3045" spans="1:22" x14ac:dyDescent="0.2">
      <c r="A3045" s="11">
        <f t="shared" si="47"/>
        <v>45911</v>
      </c>
      <c r="B3045" s="12" t="s">
        <v>22</v>
      </c>
      <c r="C3045" s="12" t="str">
        <f>VLOOKUP(D3045, City_Mapping!A:B, 2, FALSE)</f>
        <v>India</v>
      </c>
      <c r="D3045" s="12" t="s">
        <v>33</v>
      </c>
      <c r="E3045" s="12" t="s">
        <v>34</v>
      </c>
      <c r="F3045" s="12" t="s">
        <v>39</v>
      </c>
      <c r="G3045" s="12">
        <v>56823</v>
      </c>
      <c r="H3045" s="12" t="s">
        <v>41</v>
      </c>
      <c r="I3045" s="12" t="s">
        <v>44</v>
      </c>
      <c r="J3045" s="12">
        <v>740147</v>
      </c>
      <c r="K3045" s="12">
        <v>7</v>
      </c>
      <c r="L3045" s="13">
        <v>3426</v>
      </c>
      <c r="M3045" s="14">
        <f>Table1[[#This Row],[Column1]]/100</f>
        <v>0.1</v>
      </c>
      <c r="N3045" s="13">
        <f>Table1[[#This Row],[Unit_Price]]*Table1[[#This Row],[Quantity]]*(1-Table1[[#This Row],[Discount_%]])</f>
        <v>21583.8</v>
      </c>
      <c r="O3045" s="13">
        <v>24960</v>
      </c>
      <c r="P3045" s="13">
        <f>Table1[[#This Row],[Revenue]]-Table1[[#This Row],[Cost]]</f>
        <v>-3376.2000000000007</v>
      </c>
      <c r="Q3045" s="12" t="s">
        <v>49</v>
      </c>
      <c r="R3045" s="12" t="s">
        <v>52</v>
      </c>
      <c r="S3045" s="12" t="s">
        <v>54</v>
      </c>
      <c r="T3045" s="12">
        <v>5</v>
      </c>
      <c r="U3045" s="12">
        <v>10</v>
      </c>
      <c r="V3045" s="20" t="str">
        <f>TEXT(Table1[[#This Row],[Date]],"mmm-yyyy")</f>
        <v>Sep-2025</v>
      </c>
    </row>
    <row r="3046" spans="1:22" x14ac:dyDescent="0.2">
      <c r="A3046" s="11">
        <f t="shared" si="47"/>
        <v>45911</v>
      </c>
      <c r="B3046" s="12" t="s">
        <v>23</v>
      </c>
      <c r="C3046" s="12" t="str">
        <f>VLOOKUP(D3046, City_Mapping!A:B, 2, FALSE)</f>
        <v>USA</v>
      </c>
      <c r="D3046" s="12" t="s">
        <v>31</v>
      </c>
      <c r="E3046" s="12" t="s">
        <v>35</v>
      </c>
      <c r="F3046" s="12" t="s">
        <v>38</v>
      </c>
      <c r="G3046" s="12">
        <v>40796</v>
      </c>
      <c r="H3046" s="12" t="s">
        <v>42</v>
      </c>
      <c r="I3046" s="12" t="s">
        <v>43</v>
      </c>
      <c r="J3046" s="12">
        <v>472956</v>
      </c>
      <c r="K3046" s="12">
        <v>3</v>
      </c>
      <c r="L3046" s="13">
        <v>2509</v>
      </c>
      <c r="M3046" s="14">
        <f>Table1[[#This Row],[Column1]]/100</f>
        <v>0.05</v>
      </c>
      <c r="N3046" s="13">
        <f>Table1[[#This Row],[Unit_Price]]*Table1[[#This Row],[Quantity]]*(1-Table1[[#This Row],[Discount_%]])</f>
        <v>7150.65</v>
      </c>
      <c r="O3046" s="13">
        <v>2059</v>
      </c>
      <c r="P3046" s="13">
        <f>Table1[[#This Row],[Revenue]]-Table1[[#This Row],[Cost]]</f>
        <v>5091.6499999999996</v>
      </c>
      <c r="Q3046" s="12" t="s">
        <v>46</v>
      </c>
      <c r="R3046" s="12" t="s">
        <v>52</v>
      </c>
      <c r="S3046" s="12" t="s">
        <v>53</v>
      </c>
      <c r="T3046" s="12">
        <v>4</v>
      </c>
      <c r="U3046" s="12">
        <v>5</v>
      </c>
      <c r="V3046" s="20" t="str">
        <f>TEXT(Table1[[#This Row],[Date]],"mmm-yyyy")</f>
        <v>Sep-2025</v>
      </c>
    </row>
    <row r="3047" spans="1:22" x14ac:dyDescent="0.2">
      <c r="A3047" s="11">
        <f t="shared" si="47"/>
        <v>45911</v>
      </c>
      <c r="B3047" s="12" t="s">
        <v>20</v>
      </c>
      <c r="C3047" s="12" t="str">
        <f>VLOOKUP(D3047, City_Mapping!A:B, 2, FALSE)</f>
        <v>UAE</v>
      </c>
      <c r="D3047" s="12" t="s">
        <v>30</v>
      </c>
      <c r="E3047" s="12" t="s">
        <v>35</v>
      </c>
      <c r="F3047" s="12" t="s">
        <v>37</v>
      </c>
      <c r="G3047" s="12">
        <v>93127</v>
      </c>
      <c r="H3047" s="12" t="s">
        <v>41</v>
      </c>
      <c r="I3047" s="12" t="s">
        <v>45</v>
      </c>
      <c r="J3047" s="12">
        <v>628057</v>
      </c>
      <c r="K3047" s="12">
        <v>4</v>
      </c>
      <c r="L3047" s="13">
        <v>3445</v>
      </c>
      <c r="M3047" s="14">
        <f>Table1[[#This Row],[Column1]]/100</f>
        <v>0.05</v>
      </c>
      <c r="N3047" s="13">
        <f>Table1[[#This Row],[Unit_Price]]*Table1[[#This Row],[Quantity]]*(1-Table1[[#This Row],[Discount_%]])</f>
        <v>13091</v>
      </c>
      <c r="O3047" s="13">
        <v>20242</v>
      </c>
      <c r="P3047" s="13">
        <f>Table1[[#This Row],[Revenue]]-Table1[[#This Row],[Cost]]</f>
        <v>-7151</v>
      </c>
      <c r="Q3047" s="12" t="s">
        <v>47</v>
      </c>
      <c r="R3047" s="12" t="s">
        <v>50</v>
      </c>
      <c r="S3047" s="12" t="s">
        <v>53</v>
      </c>
      <c r="T3047" s="12">
        <v>3</v>
      </c>
      <c r="U3047" s="12">
        <v>5</v>
      </c>
      <c r="V3047" s="20" t="str">
        <f>TEXT(Table1[[#This Row],[Date]],"mmm-yyyy")</f>
        <v>Sep-2025</v>
      </c>
    </row>
    <row r="3048" spans="1:22" x14ac:dyDescent="0.2">
      <c r="A3048" s="11">
        <f t="shared" si="47"/>
        <v>45911</v>
      </c>
      <c r="B3048" s="12" t="s">
        <v>23</v>
      </c>
      <c r="C3048" s="12" t="str">
        <f>VLOOKUP(D3048, City_Mapping!A:B, 2, FALSE)</f>
        <v>India</v>
      </c>
      <c r="D3048" s="12" t="s">
        <v>28</v>
      </c>
      <c r="E3048" s="12" t="s">
        <v>36</v>
      </c>
      <c r="F3048" s="12" t="s">
        <v>40</v>
      </c>
      <c r="G3048" s="12">
        <v>46389</v>
      </c>
      <c r="H3048" s="12" t="s">
        <v>41</v>
      </c>
      <c r="I3048" s="12" t="s">
        <v>44</v>
      </c>
      <c r="J3048" s="12">
        <v>918018</v>
      </c>
      <c r="K3048" s="12">
        <v>1</v>
      </c>
      <c r="L3048" s="13">
        <v>1552</v>
      </c>
      <c r="M3048" s="14">
        <f>Table1[[#This Row],[Column1]]/100</f>
        <v>0.05</v>
      </c>
      <c r="N3048" s="13">
        <f>Table1[[#This Row],[Unit_Price]]*Table1[[#This Row],[Quantity]]*(1-Table1[[#This Row],[Discount_%]])</f>
        <v>1474.3999999999999</v>
      </c>
      <c r="O3048" s="13">
        <v>13283</v>
      </c>
      <c r="P3048" s="13">
        <f>Table1[[#This Row],[Revenue]]-Table1[[#This Row],[Cost]]</f>
        <v>-11808.6</v>
      </c>
      <c r="Q3048" s="12" t="s">
        <v>48</v>
      </c>
      <c r="R3048" s="12" t="s">
        <v>52</v>
      </c>
      <c r="S3048" s="12" t="s">
        <v>55</v>
      </c>
      <c r="T3048" s="12">
        <v>3</v>
      </c>
      <c r="U3048" s="12">
        <v>5</v>
      </c>
      <c r="V3048" s="20" t="str">
        <f>TEXT(Table1[[#This Row],[Date]],"mmm-yyyy")</f>
        <v>Sep-2025</v>
      </c>
    </row>
    <row r="3049" spans="1:22" x14ac:dyDescent="0.2">
      <c r="A3049" s="11">
        <f t="shared" si="47"/>
        <v>45911</v>
      </c>
      <c r="B3049" s="12" t="s">
        <v>23</v>
      </c>
      <c r="C3049" s="12" t="str">
        <f>VLOOKUP(D3049, City_Mapping!A:B, 2, FALSE)</f>
        <v>India</v>
      </c>
      <c r="D3049" s="12" t="s">
        <v>28</v>
      </c>
      <c r="E3049" s="12" t="s">
        <v>35</v>
      </c>
      <c r="F3049" s="12" t="s">
        <v>40</v>
      </c>
      <c r="G3049" s="12">
        <v>13352</v>
      </c>
      <c r="H3049" s="12" t="s">
        <v>41</v>
      </c>
      <c r="I3049" s="12" t="s">
        <v>43</v>
      </c>
      <c r="J3049" s="12">
        <v>971983</v>
      </c>
      <c r="K3049" s="12">
        <v>3</v>
      </c>
      <c r="L3049" s="13">
        <v>4063</v>
      </c>
      <c r="M3049" s="14">
        <f>Table1[[#This Row],[Column1]]/100</f>
        <v>0.1</v>
      </c>
      <c r="N3049" s="13">
        <f>Table1[[#This Row],[Unit_Price]]*Table1[[#This Row],[Quantity]]*(1-Table1[[#This Row],[Discount_%]])</f>
        <v>10970.1</v>
      </c>
      <c r="O3049" s="13">
        <v>13530</v>
      </c>
      <c r="P3049" s="13">
        <f>Table1[[#This Row],[Revenue]]-Table1[[#This Row],[Cost]]</f>
        <v>-2559.8999999999996</v>
      </c>
      <c r="Q3049" s="12" t="s">
        <v>49</v>
      </c>
      <c r="R3049" s="12" t="s">
        <v>51</v>
      </c>
      <c r="S3049" s="12" t="s">
        <v>55</v>
      </c>
      <c r="T3049" s="12">
        <v>5</v>
      </c>
      <c r="U3049" s="12">
        <v>10</v>
      </c>
      <c r="V3049" s="20" t="str">
        <f>TEXT(Table1[[#This Row],[Date]],"mmm-yyyy")</f>
        <v>Sep-2025</v>
      </c>
    </row>
    <row r="3050" spans="1:22" x14ac:dyDescent="0.2">
      <c r="A3050" s="11">
        <f t="shared" si="47"/>
        <v>45912</v>
      </c>
      <c r="B3050" s="12" t="s">
        <v>22</v>
      </c>
      <c r="C3050" s="12" t="str">
        <f>VLOOKUP(D3050, City_Mapping!A:B, 2, FALSE)</f>
        <v>UAE</v>
      </c>
      <c r="D3050" s="12" t="s">
        <v>30</v>
      </c>
      <c r="E3050" s="12" t="s">
        <v>36</v>
      </c>
      <c r="F3050" s="12" t="s">
        <v>37</v>
      </c>
      <c r="G3050" s="12">
        <v>93598</v>
      </c>
      <c r="H3050" s="12" t="s">
        <v>41</v>
      </c>
      <c r="I3050" s="12" t="s">
        <v>43</v>
      </c>
      <c r="J3050" s="12">
        <v>724902</v>
      </c>
      <c r="K3050" s="12">
        <v>7</v>
      </c>
      <c r="L3050" s="13">
        <v>1623</v>
      </c>
      <c r="M3050" s="14">
        <f>Table1[[#This Row],[Column1]]/100</f>
        <v>0</v>
      </c>
      <c r="N3050" s="13">
        <f>Table1[[#This Row],[Unit_Price]]*Table1[[#This Row],[Quantity]]*(1-Table1[[#This Row],[Discount_%]])</f>
        <v>11361</v>
      </c>
      <c r="O3050" s="13">
        <v>13013</v>
      </c>
      <c r="P3050" s="13">
        <f>Table1[[#This Row],[Revenue]]-Table1[[#This Row],[Cost]]</f>
        <v>-1652</v>
      </c>
      <c r="Q3050" s="12" t="s">
        <v>49</v>
      </c>
      <c r="R3050" s="12" t="s">
        <v>52</v>
      </c>
      <c r="S3050" s="12" t="s">
        <v>55</v>
      </c>
      <c r="T3050" s="12">
        <v>1</v>
      </c>
      <c r="U3050" s="12">
        <v>0</v>
      </c>
      <c r="V3050" s="20" t="str">
        <f>TEXT(Table1[[#This Row],[Date]],"mmm-yyyy")</f>
        <v>Sep-2025</v>
      </c>
    </row>
    <row r="3051" spans="1:22" x14ac:dyDescent="0.2">
      <c r="A3051" s="11">
        <f t="shared" si="47"/>
        <v>45912</v>
      </c>
      <c r="B3051" s="12" t="s">
        <v>21</v>
      </c>
      <c r="C3051" s="12" t="str">
        <f>VLOOKUP(D3051, City_Mapping!A:B, 2, FALSE)</f>
        <v>India</v>
      </c>
      <c r="D3051" s="12" t="s">
        <v>33</v>
      </c>
      <c r="E3051" s="12" t="s">
        <v>36</v>
      </c>
      <c r="F3051" s="12" t="s">
        <v>38</v>
      </c>
      <c r="G3051" s="12">
        <v>38172</v>
      </c>
      <c r="H3051" s="12" t="s">
        <v>41</v>
      </c>
      <c r="I3051" s="12" t="s">
        <v>43</v>
      </c>
      <c r="J3051" s="12">
        <v>954311</v>
      </c>
      <c r="K3051" s="12">
        <v>6</v>
      </c>
      <c r="L3051" s="13">
        <v>1843</v>
      </c>
      <c r="M3051" s="14">
        <f>Table1[[#This Row],[Column1]]/100</f>
        <v>0.15</v>
      </c>
      <c r="N3051" s="13">
        <f>Table1[[#This Row],[Unit_Price]]*Table1[[#This Row],[Quantity]]*(1-Table1[[#This Row],[Discount_%]])</f>
        <v>9399.2999999999993</v>
      </c>
      <c r="O3051" s="13">
        <v>24985</v>
      </c>
      <c r="P3051" s="13">
        <f>Table1[[#This Row],[Revenue]]-Table1[[#This Row],[Cost]]</f>
        <v>-15585.7</v>
      </c>
      <c r="Q3051" s="12" t="s">
        <v>47</v>
      </c>
      <c r="R3051" s="12" t="s">
        <v>52</v>
      </c>
      <c r="S3051" s="12" t="s">
        <v>53</v>
      </c>
      <c r="T3051" s="12">
        <v>1</v>
      </c>
      <c r="U3051" s="12">
        <v>15</v>
      </c>
      <c r="V3051" s="20" t="str">
        <f>TEXT(Table1[[#This Row],[Date]],"mmm-yyyy")</f>
        <v>Sep-2025</v>
      </c>
    </row>
    <row r="3052" spans="1:22" x14ac:dyDescent="0.2">
      <c r="A3052" s="11">
        <f t="shared" si="47"/>
        <v>45912</v>
      </c>
      <c r="B3052" s="12" t="s">
        <v>21</v>
      </c>
      <c r="C3052" s="12" t="str">
        <f>VLOOKUP(D3052, City_Mapping!A:B, 2, FALSE)</f>
        <v>UK</v>
      </c>
      <c r="D3052" s="12" t="s">
        <v>29</v>
      </c>
      <c r="E3052" s="12" t="s">
        <v>34</v>
      </c>
      <c r="F3052" s="12" t="s">
        <v>39</v>
      </c>
      <c r="G3052" s="12">
        <v>20937</v>
      </c>
      <c r="H3052" s="12" t="s">
        <v>41</v>
      </c>
      <c r="I3052" s="12" t="s">
        <v>44</v>
      </c>
      <c r="J3052" s="12">
        <v>152219</v>
      </c>
      <c r="K3052" s="12">
        <v>1</v>
      </c>
      <c r="L3052" s="13">
        <v>1069</v>
      </c>
      <c r="M3052" s="14">
        <f>Table1[[#This Row],[Column1]]/100</f>
        <v>0.2</v>
      </c>
      <c r="N3052" s="13">
        <f>Table1[[#This Row],[Unit_Price]]*Table1[[#This Row],[Quantity]]*(1-Table1[[#This Row],[Discount_%]])</f>
        <v>855.2</v>
      </c>
      <c r="O3052" s="13">
        <v>23334</v>
      </c>
      <c r="P3052" s="13">
        <f>Table1[[#This Row],[Revenue]]-Table1[[#This Row],[Cost]]</f>
        <v>-22478.799999999999</v>
      </c>
      <c r="Q3052" s="12" t="s">
        <v>46</v>
      </c>
      <c r="R3052" s="12" t="s">
        <v>52</v>
      </c>
      <c r="S3052" s="12" t="s">
        <v>55</v>
      </c>
      <c r="T3052" s="12">
        <v>4</v>
      </c>
      <c r="U3052" s="12">
        <v>20</v>
      </c>
      <c r="V3052" s="20" t="str">
        <f>TEXT(Table1[[#This Row],[Date]],"mmm-yyyy")</f>
        <v>Sep-2025</v>
      </c>
    </row>
    <row r="3053" spans="1:22" x14ac:dyDescent="0.2">
      <c r="A3053" s="11">
        <f t="shared" si="47"/>
        <v>45912</v>
      </c>
      <c r="B3053" s="12" t="s">
        <v>22</v>
      </c>
      <c r="C3053" s="12" t="str">
        <f>VLOOKUP(D3053, City_Mapping!A:B, 2, FALSE)</f>
        <v>UAE</v>
      </c>
      <c r="D3053" s="12" t="s">
        <v>30</v>
      </c>
      <c r="E3053" s="12" t="s">
        <v>35</v>
      </c>
      <c r="F3053" s="12" t="s">
        <v>39</v>
      </c>
      <c r="G3053" s="12">
        <v>90138</v>
      </c>
      <c r="H3053" s="12" t="s">
        <v>42</v>
      </c>
      <c r="I3053" s="12" t="s">
        <v>44</v>
      </c>
      <c r="J3053" s="12">
        <v>921539</v>
      </c>
      <c r="K3053" s="12">
        <v>9</v>
      </c>
      <c r="L3053" s="13">
        <v>4221</v>
      </c>
      <c r="M3053" s="14">
        <f>Table1[[#This Row],[Column1]]/100</f>
        <v>0</v>
      </c>
      <c r="N3053" s="13">
        <f>Table1[[#This Row],[Unit_Price]]*Table1[[#This Row],[Quantity]]*(1-Table1[[#This Row],[Discount_%]])</f>
        <v>37989</v>
      </c>
      <c r="O3053" s="13">
        <v>25532</v>
      </c>
      <c r="P3053" s="13">
        <f>Table1[[#This Row],[Revenue]]-Table1[[#This Row],[Cost]]</f>
        <v>12457</v>
      </c>
      <c r="Q3053" s="12" t="s">
        <v>47</v>
      </c>
      <c r="R3053" s="12" t="s">
        <v>52</v>
      </c>
      <c r="S3053" s="12" t="s">
        <v>55</v>
      </c>
      <c r="T3053" s="12">
        <v>2</v>
      </c>
      <c r="U3053" s="12">
        <v>0</v>
      </c>
      <c r="V3053" s="20" t="str">
        <f>TEXT(Table1[[#This Row],[Date]],"mmm-yyyy")</f>
        <v>Sep-2025</v>
      </c>
    </row>
    <row r="3054" spans="1:22" x14ac:dyDescent="0.2">
      <c r="A3054" s="11">
        <f t="shared" si="47"/>
        <v>45912</v>
      </c>
      <c r="B3054" s="12" t="s">
        <v>21</v>
      </c>
      <c r="C3054" s="12" t="str">
        <f>VLOOKUP(D3054, City_Mapping!A:B, 2, FALSE)</f>
        <v>India</v>
      </c>
      <c r="D3054" s="12" t="s">
        <v>33</v>
      </c>
      <c r="E3054" s="12" t="s">
        <v>35</v>
      </c>
      <c r="F3054" s="12" t="s">
        <v>38</v>
      </c>
      <c r="G3054" s="12">
        <v>98672</v>
      </c>
      <c r="H3054" s="12" t="s">
        <v>42</v>
      </c>
      <c r="I3054" s="12" t="s">
        <v>44</v>
      </c>
      <c r="J3054" s="12">
        <v>493899</v>
      </c>
      <c r="K3054" s="12">
        <v>4</v>
      </c>
      <c r="L3054" s="13">
        <v>4416</v>
      </c>
      <c r="M3054" s="14">
        <f>Table1[[#This Row],[Column1]]/100</f>
        <v>0.15</v>
      </c>
      <c r="N3054" s="13">
        <f>Table1[[#This Row],[Unit_Price]]*Table1[[#This Row],[Quantity]]*(1-Table1[[#This Row],[Discount_%]])</f>
        <v>15014.4</v>
      </c>
      <c r="O3054" s="13">
        <v>10633</v>
      </c>
      <c r="P3054" s="13">
        <f>Table1[[#This Row],[Revenue]]-Table1[[#This Row],[Cost]]</f>
        <v>4381.3999999999996</v>
      </c>
      <c r="Q3054" s="12" t="s">
        <v>48</v>
      </c>
      <c r="R3054" s="12" t="s">
        <v>50</v>
      </c>
      <c r="S3054" s="12" t="s">
        <v>56</v>
      </c>
      <c r="T3054" s="12">
        <v>3</v>
      </c>
      <c r="U3054" s="12">
        <v>15</v>
      </c>
      <c r="V3054" s="20" t="str">
        <f>TEXT(Table1[[#This Row],[Date]],"mmm-yyyy")</f>
        <v>Sep-2025</v>
      </c>
    </row>
    <row r="3055" spans="1:22" x14ac:dyDescent="0.2">
      <c r="A3055" s="11">
        <f t="shared" si="47"/>
        <v>45912</v>
      </c>
      <c r="B3055" s="12" t="s">
        <v>23</v>
      </c>
      <c r="C3055" s="12" t="str">
        <f>VLOOKUP(D3055, City_Mapping!A:B, 2, FALSE)</f>
        <v>India</v>
      </c>
      <c r="D3055" s="12" t="s">
        <v>32</v>
      </c>
      <c r="E3055" s="12" t="s">
        <v>35</v>
      </c>
      <c r="F3055" s="12" t="s">
        <v>39</v>
      </c>
      <c r="G3055" s="12">
        <v>76481</v>
      </c>
      <c r="H3055" s="12" t="s">
        <v>41</v>
      </c>
      <c r="I3055" s="12" t="s">
        <v>43</v>
      </c>
      <c r="J3055" s="12">
        <v>715275</v>
      </c>
      <c r="K3055" s="12">
        <v>7</v>
      </c>
      <c r="L3055" s="13">
        <v>1500</v>
      </c>
      <c r="M3055" s="14">
        <f>Table1[[#This Row],[Column1]]/100</f>
        <v>0.1</v>
      </c>
      <c r="N3055" s="13">
        <f>Table1[[#This Row],[Unit_Price]]*Table1[[#This Row],[Quantity]]*(1-Table1[[#This Row],[Discount_%]])</f>
        <v>9450</v>
      </c>
      <c r="O3055" s="13">
        <v>3266</v>
      </c>
      <c r="P3055" s="13">
        <f>Table1[[#This Row],[Revenue]]-Table1[[#This Row],[Cost]]</f>
        <v>6184</v>
      </c>
      <c r="Q3055" s="12" t="s">
        <v>49</v>
      </c>
      <c r="R3055" s="12" t="s">
        <v>51</v>
      </c>
      <c r="S3055" s="12" t="s">
        <v>55</v>
      </c>
      <c r="T3055" s="12">
        <v>5</v>
      </c>
      <c r="U3055" s="12">
        <v>10</v>
      </c>
      <c r="V3055" s="20" t="str">
        <f>TEXT(Table1[[#This Row],[Date]],"mmm-yyyy")</f>
        <v>Sep-2025</v>
      </c>
    </row>
    <row r="3056" spans="1:22" x14ac:dyDescent="0.2">
      <c r="A3056" s="11">
        <f t="shared" si="47"/>
        <v>45912</v>
      </c>
      <c r="B3056" s="12" t="s">
        <v>20</v>
      </c>
      <c r="C3056" s="12" t="str">
        <f>VLOOKUP(D3056, City_Mapping!A:B, 2, FALSE)</f>
        <v>India</v>
      </c>
      <c r="D3056" s="12" t="s">
        <v>28</v>
      </c>
      <c r="E3056" s="12" t="s">
        <v>36</v>
      </c>
      <c r="F3056" s="12" t="s">
        <v>40</v>
      </c>
      <c r="G3056" s="12">
        <v>95348</v>
      </c>
      <c r="H3056" s="12" t="s">
        <v>42</v>
      </c>
      <c r="I3056" s="12" t="s">
        <v>44</v>
      </c>
      <c r="J3056" s="12">
        <v>428734</v>
      </c>
      <c r="K3056" s="12">
        <v>4</v>
      </c>
      <c r="L3056" s="13">
        <v>3423</v>
      </c>
      <c r="M3056" s="14">
        <f>Table1[[#This Row],[Column1]]/100</f>
        <v>0.15</v>
      </c>
      <c r="N3056" s="13">
        <f>Table1[[#This Row],[Unit_Price]]*Table1[[#This Row],[Quantity]]*(1-Table1[[#This Row],[Discount_%]])</f>
        <v>11638.199999999999</v>
      </c>
      <c r="O3056" s="13">
        <v>19632</v>
      </c>
      <c r="P3056" s="13">
        <f>Table1[[#This Row],[Revenue]]-Table1[[#This Row],[Cost]]</f>
        <v>-7993.8000000000011</v>
      </c>
      <c r="Q3056" s="12" t="s">
        <v>47</v>
      </c>
      <c r="R3056" s="12" t="s">
        <v>52</v>
      </c>
      <c r="S3056" s="12" t="s">
        <v>54</v>
      </c>
      <c r="T3056" s="12">
        <v>4</v>
      </c>
      <c r="U3056" s="12">
        <v>15</v>
      </c>
      <c r="V3056" s="20" t="str">
        <f>TEXT(Table1[[#This Row],[Date]],"mmm-yyyy")</f>
        <v>Sep-2025</v>
      </c>
    </row>
    <row r="3057" spans="1:22" x14ac:dyDescent="0.2">
      <c r="A3057" s="11">
        <f t="shared" si="47"/>
        <v>45912</v>
      </c>
      <c r="B3057" s="12" t="s">
        <v>22</v>
      </c>
      <c r="C3057" s="12" t="str">
        <f>VLOOKUP(D3057, City_Mapping!A:B, 2, FALSE)</f>
        <v>India</v>
      </c>
      <c r="D3057" s="12" t="s">
        <v>33</v>
      </c>
      <c r="E3057" s="12" t="s">
        <v>35</v>
      </c>
      <c r="F3057" s="12" t="s">
        <v>40</v>
      </c>
      <c r="G3057" s="12">
        <v>83509</v>
      </c>
      <c r="H3057" s="12" t="s">
        <v>41</v>
      </c>
      <c r="I3057" s="12" t="s">
        <v>45</v>
      </c>
      <c r="J3057" s="12">
        <v>947529</v>
      </c>
      <c r="K3057" s="12">
        <v>7</v>
      </c>
      <c r="L3057" s="13">
        <v>2736</v>
      </c>
      <c r="M3057" s="14">
        <f>Table1[[#This Row],[Column1]]/100</f>
        <v>0.1</v>
      </c>
      <c r="N3057" s="13">
        <f>Table1[[#This Row],[Unit_Price]]*Table1[[#This Row],[Quantity]]*(1-Table1[[#This Row],[Discount_%]])</f>
        <v>17236.8</v>
      </c>
      <c r="O3057" s="13">
        <v>21873</v>
      </c>
      <c r="P3057" s="13">
        <f>Table1[[#This Row],[Revenue]]-Table1[[#This Row],[Cost]]</f>
        <v>-4636.2000000000007</v>
      </c>
      <c r="Q3057" s="12" t="s">
        <v>46</v>
      </c>
      <c r="R3057" s="12" t="s">
        <v>51</v>
      </c>
      <c r="S3057" s="12" t="s">
        <v>56</v>
      </c>
      <c r="T3057" s="12">
        <v>5</v>
      </c>
      <c r="U3057" s="12">
        <v>10</v>
      </c>
      <c r="V3057" s="20" t="str">
        <f>TEXT(Table1[[#This Row],[Date]],"mmm-yyyy")</f>
        <v>Sep-2025</v>
      </c>
    </row>
    <row r="3058" spans="1:22" x14ac:dyDescent="0.2">
      <c r="A3058" s="11">
        <f t="shared" si="47"/>
        <v>45912</v>
      </c>
      <c r="B3058" s="12" t="s">
        <v>20</v>
      </c>
      <c r="C3058" s="12" t="str">
        <f>VLOOKUP(D3058, City_Mapping!A:B, 2, FALSE)</f>
        <v>USA</v>
      </c>
      <c r="D3058" s="12" t="s">
        <v>31</v>
      </c>
      <c r="E3058" s="12" t="s">
        <v>34</v>
      </c>
      <c r="F3058" s="12" t="s">
        <v>40</v>
      </c>
      <c r="G3058" s="12">
        <v>33552</v>
      </c>
      <c r="H3058" s="12" t="s">
        <v>42</v>
      </c>
      <c r="I3058" s="12" t="s">
        <v>44</v>
      </c>
      <c r="J3058" s="12">
        <v>320203</v>
      </c>
      <c r="K3058" s="12">
        <v>5</v>
      </c>
      <c r="L3058" s="13">
        <v>4425</v>
      </c>
      <c r="M3058" s="14">
        <f>Table1[[#This Row],[Column1]]/100</f>
        <v>0.15</v>
      </c>
      <c r="N3058" s="13">
        <f>Table1[[#This Row],[Unit_Price]]*Table1[[#This Row],[Quantity]]*(1-Table1[[#This Row],[Discount_%]])</f>
        <v>18806.25</v>
      </c>
      <c r="O3058" s="13">
        <v>8706</v>
      </c>
      <c r="P3058" s="13">
        <f>Table1[[#This Row],[Revenue]]-Table1[[#This Row],[Cost]]</f>
        <v>10100.25</v>
      </c>
      <c r="Q3058" s="12" t="s">
        <v>49</v>
      </c>
      <c r="R3058" s="12" t="s">
        <v>51</v>
      </c>
      <c r="S3058" s="12" t="s">
        <v>53</v>
      </c>
      <c r="T3058" s="12">
        <v>1</v>
      </c>
      <c r="U3058" s="12">
        <v>15</v>
      </c>
      <c r="V3058" s="20" t="str">
        <f>TEXT(Table1[[#This Row],[Date]],"mmm-yyyy")</f>
        <v>Sep-2025</v>
      </c>
    </row>
    <row r="3059" spans="1:22" x14ac:dyDescent="0.2">
      <c r="A3059" s="11">
        <f t="shared" si="47"/>
        <v>45912</v>
      </c>
      <c r="B3059" s="12" t="s">
        <v>21</v>
      </c>
      <c r="C3059" s="12" t="str">
        <f>VLOOKUP(D3059, City_Mapping!A:B, 2, FALSE)</f>
        <v>USA</v>
      </c>
      <c r="D3059" s="12" t="s">
        <v>31</v>
      </c>
      <c r="E3059" s="12" t="s">
        <v>34</v>
      </c>
      <c r="F3059" s="12" t="s">
        <v>40</v>
      </c>
      <c r="G3059" s="12">
        <v>24118</v>
      </c>
      <c r="H3059" s="12" t="s">
        <v>41</v>
      </c>
      <c r="I3059" s="12" t="s">
        <v>44</v>
      </c>
      <c r="J3059" s="12">
        <v>818762</v>
      </c>
      <c r="K3059" s="12">
        <v>1</v>
      </c>
      <c r="L3059" s="13">
        <v>3752</v>
      </c>
      <c r="M3059" s="14">
        <f>Table1[[#This Row],[Column1]]/100</f>
        <v>0</v>
      </c>
      <c r="N3059" s="13">
        <f>Table1[[#This Row],[Unit_Price]]*Table1[[#This Row],[Quantity]]*(1-Table1[[#This Row],[Discount_%]])</f>
        <v>3752</v>
      </c>
      <c r="O3059" s="13">
        <v>9792</v>
      </c>
      <c r="P3059" s="13">
        <f>Table1[[#This Row],[Revenue]]-Table1[[#This Row],[Cost]]</f>
        <v>-6040</v>
      </c>
      <c r="Q3059" s="12" t="s">
        <v>48</v>
      </c>
      <c r="R3059" s="12" t="s">
        <v>52</v>
      </c>
      <c r="S3059" s="12" t="s">
        <v>53</v>
      </c>
      <c r="T3059" s="12">
        <v>1</v>
      </c>
      <c r="U3059" s="12">
        <v>0</v>
      </c>
      <c r="V3059" s="20" t="str">
        <f>TEXT(Table1[[#This Row],[Date]],"mmm-yyyy")</f>
        <v>Sep-2025</v>
      </c>
    </row>
    <row r="3060" spans="1:22" x14ac:dyDescent="0.2">
      <c r="A3060" s="11">
        <f t="shared" si="47"/>
        <v>45912</v>
      </c>
      <c r="B3060" s="12" t="s">
        <v>20</v>
      </c>
      <c r="C3060" s="12" t="str">
        <f>VLOOKUP(D3060, City_Mapping!A:B, 2, FALSE)</f>
        <v>India</v>
      </c>
      <c r="D3060" s="12" t="s">
        <v>28</v>
      </c>
      <c r="E3060" s="12" t="s">
        <v>35</v>
      </c>
      <c r="F3060" s="12" t="s">
        <v>38</v>
      </c>
      <c r="G3060" s="12">
        <v>21290</v>
      </c>
      <c r="H3060" s="12" t="s">
        <v>42</v>
      </c>
      <c r="I3060" s="12" t="s">
        <v>43</v>
      </c>
      <c r="J3060" s="12">
        <v>217290</v>
      </c>
      <c r="K3060" s="12">
        <v>4</v>
      </c>
      <c r="L3060" s="13">
        <v>3892</v>
      </c>
      <c r="M3060" s="14">
        <f>Table1[[#This Row],[Column1]]/100</f>
        <v>0.1</v>
      </c>
      <c r="N3060" s="13">
        <f>Table1[[#This Row],[Unit_Price]]*Table1[[#This Row],[Quantity]]*(1-Table1[[#This Row],[Discount_%]])</f>
        <v>14011.2</v>
      </c>
      <c r="O3060" s="13">
        <v>8986</v>
      </c>
      <c r="P3060" s="13">
        <f>Table1[[#This Row],[Revenue]]-Table1[[#This Row],[Cost]]</f>
        <v>5025.2000000000007</v>
      </c>
      <c r="Q3060" s="12" t="s">
        <v>49</v>
      </c>
      <c r="R3060" s="12" t="s">
        <v>50</v>
      </c>
      <c r="S3060" s="12" t="s">
        <v>55</v>
      </c>
      <c r="T3060" s="12">
        <v>4</v>
      </c>
      <c r="U3060" s="12">
        <v>10</v>
      </c>
      <c r="V3060" s="20" t="str">
        <f>TEXT(Table1[[#This Row],[Date]],"mmm-yyyy")</f>
        <v>Sep-2025</v>
      </c>
    </row>
    <row r="3061" spans="1:22" x14ac:dyDescent="0.2">
      <c r="A3061" s="11">
        <f t="shared" si="47"/>
        <v>45912</v>
      </c>
      <c r="B3061" s="12" t="s">
        <v>21</v>
      </c>
      <c r="C3061" s="12" t="str">
        <f>VLOOKUP(D3061, City_Mapping!A:B, 2, FALSE)</f>
        <v>UAE</v>
      </c>
      <c r="D3061" s="12" t="s">
        <v>30</v>
      </c>
      <c r="E3061" s="12" t="s">
        <v>36</v>
      </c>
      <c r="F3061" s="12" t="s">
        <v>39</v>
      </c>
      <c r="G3061" s="12">
        <v>35123</v>
      </c>
      <c r="H3061" s="12" t="s">
        <v>41</v>
      </c>
      <c r="I3061" s="12" t="s">
        <v>45</v>
      </c>
      <c r="J3061" s="12">
        <v>317006</v>
      </c>
      <c r="K3061" s="12">
        <v>3</v>
      </c>
      <c r="L3061" s="13">
        <v>2830</v>
      </c>
      <c r="M3061" s="14">
        <f>Table1[[#This Row],[Column1]]/100</f>
        <v>0.05</v>
      </c>
      <c r="N3061" s="13">
        <f>Table1[[#This Row],[Unit_Price]]*Table1[[#This Row],[Quantity]]*(1-Table1[[#This Row],[Discount_%]])</f>
        <v>8065.5</v>
      </c>
      <c r="O3061" s="13">
        <v>1835</v>
      </c>
      <c r="P3061" s="13">
        <f>Table1[[#This Row],[Revenue]]-Table1[[#This Row],[Cost]]</f>
        <v>6230.5</v>
      </c>
      <c r="Q3061" s="12" t="s">
        <v>48</v>
      </c>
      <c r="R3061" s="12" t="s">
        <v>50</v>
      </c>
      <c r="S3061" s="12" t="s">
        <v>54</v>
      </c>
      <c r="T3061" s="12">
        <v>2</v>
      </c>
      <c r="U3061" s="12">
        <v>5</v>
      </c>
      <c r="V3061" s="20" t="str">
        <f>TEXT(Table1[[#This Row],[Date]],"mmm-yyyy")</f>
        <v>Sep-2025</v>
      </c>
    </row>
    <row r="3062" spans="1:22" x14ac:dyDescent="0.2">
      <c r="A3062" s="11">
        <f t="shared" si="47"/>
        <v>45913</v>
      </c>
      <c r="B3062" s="12" t="s">
        <v>21</v>
      </c>
      <c r="C3062" s="12" t="str">
        <f>VLOOKUP(D3062, City_Mapping!A:B, 2, FALSE)</f>
        <v>UK</v>
      </c>
      <c r="D3062" s="12" t="s">
        <v>29</v>
      </c>
      <c r="E3062" s="12" t="s">
        <v>34</v>
      </c>
      <c r="F3062" s="12" t="s">
        <v>39</v>
      </c>
      <c r="G3062" s="12">
        <v>91919</v>
      </c>
      <c r="H3062" s="12" t="s">
        <v>41</v>
      </c>
      <c r="I3062" s="12" t="s">
        <v>45</v>
      </c>
      <c r="J3062" s="12">
        <v>516901</v>
      </c>
      <c r="K3062" s="12">
        <v>6</v>
      </c>
      <c r="L3062" s="13">
        <v>3892</v>
      </c>
      <c r="M3062" s="14">
        <f>Table1[[#This Row],[Column1]]/100</f>
        <v>0.1</v>
      </c>
      <c r="N3062" s="13">
        <f>Table1[[#This Row],[Unit_Price]]*Table1[[#This Row],[Quantity]]*(1-Table1[[#This Row],[Discount_%]])</f>
        <v>21016.799999999999</v>
      </c>
      <c r="O3062" s="13">
        <v>9591</v>
      </c>
      <c r="P3062" s="13">
        <f>Table1[[#This Row],[Revenue]]-Table1[[#This Row],[Cost]]</f>
        <v>11425.8</v>
      </c>
      <c r="Q3062" s="12" t="s">
        <v>48</v>
      </c>
      <c r="R3062" s="12" t="s">
        <v>50</v>
      </c>
      <c r="S3062" s="12" t="s">
        <v>56</v>
      </c>
      <c r="T3062" s="12">
        <v>1</v>
      </c>
      <c r="U3062" s="12">
        <v>10</v>
      </c>
      <c r="V3062" s="20" t="str">
        <f>TEXT(Table1[[#This Row],[Date]],"mmm-yyyy")</f>
        <v>Sep-2025</v>
      </c>
    </row>
    <row r="3063" spans="1:22" x14ac:dyDescent="0.2">
      <c r="A3063" s="11">
        <f t="shared" si="47"/>
        <v>45913</v>
      </c>
      <c r="B3063" s="12" t="s">
        <v>23</v>
      </c>
      <c r="C3063" s="12" t="str">
        <f>VLOOKUP(D3063, City_Mapping!A:B, 2, FALSE)</f>
        <v>UAE</v>
      </c>
      <c r="D3063" s="12" t="s">
        <v>30</v>
      </c>
      <c r="E3063" s="12" t="s">
        <v>34</v>
      </c>
      <c r="F3063" s="12" t="s">
        <v>37</v>
      </c>
      <c r="G3063" s="12">
        <v>69551</v>
      </c>
      <c r="H3063" s="12" t="s">
        <v>42</v>
      </c>
      <c r="I3063" s="12" t="s">
        <v>45</v>
      </c>
      <c r="J3063" s="12">
        <v>952316</v>
      </c>
      <c r="K3063" s="12">
        <v>6</v>
      </c>
      <c r="L3063" s="13">
        <v>3117</v>
      </c>
      <c r="M3063" s="14">
        <f>Table1[[#This Row],[Column1]]/100</f>
        <v>0.1</v>
      </c>
      <c r="N3063" s="13">
        <f>Table1[[#This Row],[Unit_Price]]*Table1[[#This Row],[Quantity]]*(1-Table1[[#This Row],[Discount_%]])</f>
        <v>16831.8</v>
      </c>
      <c r="O3063" s="13">
        <v>11520</v>
      </c>
      <c r="P3063" s="13">
        <f>Table1[[#This Row],[Revenue]]-Table1[[#This Row],[Cost]]</f>
        <v>5311.7999999999993</v>
      </c>
      <c r="Q3063" s="12" t="s">
        <v>48</v>
      </c>
      <c r="R3063" s="12" t="s">
        <v>52</v>
      </c>
      <c r="S3063" s="12" t="s">
        <v>55</v>
      </c>
      <c r="T3063" s="12">
        <v>5</v>
      </c>
      <c r="U3063" s="12">
        <v>10</v>
      </c>
      <c r="V3063" s="20" t="str">
        <f>TEXT(Table1[[#This Row],[Date]],"mmm-yyyy")</f>
        <v>Sep-2025</v>
      </c>
    </row>
    <row r="3064" spans="1:22" x14ac:dyDescent="0.2">
      <c r="A3064" s="11">
        <f t="shared" si="47"/>
        <v>45913</v>
      </c>
      <c r="B3064" s="12" t="s">
        <v>21</v>
      </c>
      <c r="C3064" s="12" t="str">
        <f>VLOOKUP(D3064, City_Mapping!A:B, 2, FALSE)</f>
        <v>India</v>
      </c>
      <c r="D3064" s="12" t="s">
        <v>33</v>
      </c>
      <c r="E3064" s="12" t="s">
        <v>36</v>
      </c>
      <c r="F3064" s="12" t="s">
        <v>38</v>
      </c>
      <c r="G3064" s="12">
        <v>62136</v>
      </c>
      <c r="H3064" s="12" t="s">
        <v>41</v>
      </c>
      <c r="I3064" s="12" t="s">
        <v>44</v>
      </c>
      <c r="J3064" s="12">
        <v>456570</v>
      </c>
      <c r="K3064" s="12">
        <v>1</v>
      </c>
      <c r="L3064" s="13">
        <v>4620</v>
      </c>
      <c r="M3064" s="14">
        <f>Table1[[#This Row],[Column1]]/100</f>
        <v>0.15</v>
      </c>
      <c r="N3064" s="13">
        <f>Table1[[#This Row],[Unit_Price]]*Table1[[#This Row],[Quantity]]*(1-Table1[[#This Row],[Discount_%]])</f>
        <v>3927</v>
      </c>
      <c r="O3064" s="13">
        <v>2007</v>
      </c>
      <c r="P3064" s="13">
        <f>Table1[[#This Row],[Revenue]]-Table1[[#This Row],[Cost]]</f>
        <v>1920</v>
      </c>
      <c r="Q3064" s="12" t="s">
        <v>49</v>
      </c>
      <c r="R3064" s="12" t="s">
        <v>52</v>
      </c>
      <c r="S3064" s="12" t="s">
        <v>56</v>
      </c>
      <c r="T3064" s="12">
        <v>3</v>
      </c>
      <c r="U3064" s="12">
        <v>15</v>
      </c>
      <c r="V3064" s="20" t="str">
        <f>TEXT(Table1[[#This Row],[Date]],"mmm-yyyy")</f>
        <v>Sep-2025</v>
      </c>
    </row>
    <row r="3065" spans="1:22" x14ac:dyDescent="0.2">
      <c r="A3065" s="11">
        <f t="shared" si="47"/>
        <v>45913</v>
      </c>
      <c r="B3065" s="12" t="s">
        <v>23</v>
      </c>
      <c r="C3065" s="12" t="str">
        <f>VLOOKUP(D3065, City_Mapping!A:B, 2, FALSE)</f>
        <v>UAE</v>
      </c>
      <c r="D3065" s="12" t="s">
        <v>30</v>
      </c>
      <c r="E3065" s="12" t="s">
        <v>34</v>
      </c>
      <c r="F3065" s="12" t="s">
        <v>39</v>
      </c>
      <c r="G3065" s="12">
        <v>73886</v>
      </c>
      <c r="H3065" s="12" t="s">
        <v>42</v>
      </c>
      <c r="I3065" s="12" t="s">
        <v>43</v>
      </c>
      <c r="J3065" s="12">
        <v>509578</v>
      </c>
      <c r="K3065" s="12">
        <v>2</v>
      </c>
      <c r="L3065" s="13">
        <v>4855</v>
      </c>
      <c r="M3065" s="14">
        <f>Table1[[#This Row],[Column1]]/100</f>
        <v>0.1</v>
      </c>
      <c r="N3065" s="13">
        <f>Table1[[#This Row],[Unit_Price]]*Table1[[#This Row],[Quantity]]*(1-Table1[[#This Row],[Discount_%]])</f>
        <v>8739</v>
      </c>
      <c r="O3065" s="13">
        <v>9958</v>
      </c>
      <c r="P3065" s="13">
        <f>Table1[[#This Row],[Revenue]]-Table1[[#This Row],[Cost]]</f>
        <v>-1219</v>
      </c>
      <c r="Q3065" s="12" t="s">
        <v>48</v>
      </c>
      <c r="R3065" s="12" t="s">
        <v>52</v>
      </c>
      <c r="S3065" s="12" t="s">
        <v>55</v>
      </c>
      <c r="T3065" s="12">
        <v>3</v>
      </c>
      <c r="U3065" s="12">
        <v>10</v>
      </c>
      <c r="V3065" s="20" t="str">
        <f>TEXT(Table1[[#This Row],[Date]],"mmm-yyyy")</f>
        <v>Sep-2025</v>
      </c>
    </row>
    <row r="3066" spans="1:22" x14ac:dyDescent="0.2">
      <c r="A3066" s="11">
        <f t="shared" si="47"/>
        <v>45913</v>
      </c>
      <c r="B3066" s="12" t="s">
        <v>23</v>
      </c>
      <c r="C3066" s="12" t="str">
        <f>VLOOKUP(D3066, City_Mapping!A:B, 2, FALSE)</f>
        <v>India</v>
      </c>
      <c r="D3066" s="12" t="s">
        <v>28</v>
      </c>
      <c r="E3066" s="12" t="s">
        <v>36</v>
      </c>
      <c r="F3066" s="12" t="s">
        <v>39</v>
      </c>
      <c r="G3066" s="12">
        <v>85902</v>
      </c>
      <c r="H3066" s="12" t="s">
        <v>41</v>
      </c>
      <c r="I3066" s="12" t="s">
        <v>44</v>
      </c>
      <c r="J3066" s="12">
        <v>461470</v>
      </c>
      <c r="K3066" s="12">
        <v>2</v>
      </c>
      <c r="L3066" s="13">
        <v>2513</v>
      </c>
      <c r="M3066" s="14">
        <f>Table1[[#This Row],[Column1]]/100</f>
        <v>0.15</v>
      </c>
      <c r="N3066" s="13">
        <f>Table1[[#This Row],[Unit_Price]]*Table1[[#This Row],[Quantity]]*(1-Table1[[#This Row],[Discount_%]])</f>
        <v>4272.0999999999995</v>
      </c>
      <c r="O3066" s="13">
        <v>1432</v>
      </c>
      <c r="P3066" s="13">
        <f>Table1[[#This Row],[Revenue]]-Table1[[#This Row],[Cost]]</f>
        <v>2840.0999999999995</v>
      </c>
      <c r="Q3066" s="12" t="s">
        <v>49</v>
      </c>
      <c r="R3066" s="12" t="s">
        <v>52</v>
      </c>
      <c r="S3066" s="12" t="s">
        <v>56</v>
      </c>
      <c r="T3066" s="12">
        <v>2</v>
      </c>
      <c r="U3066" s="12">
        <v>15</v>
      </c>
      <c r="V3066" s="20" t="str">
        <f>TEXT(Table1[[#This Row],[Date]],"mmm-yyyy")</f>
        <v>Sep-2025</v>
      </c>
    </row>
    <row r="3067" spans="1:22" x14ac:dyDescent="0.2">
      <c r="A3067" s="11">
        <f t="shared" si="47"/>
        <v>45913</v>
      </c>
      <c r="B3067" s="12" t="s">
        <v>23</v>
      </c>
      <c r="C3067" s="12" t="str">
        <f>VLOOKUP(D3067, City_Mapping!A:B, 2, FALSE)</f>
        <v>India</v>
      </c>
      <c r="D3067" s="12" t="s">
        <v>33</v>
      </c>
      <c r="E3067" s="12" t="s">
        <v>34</v>
      </c>
      <c r="F3067" s="12" t="s">
        <v>37</v>
      </c>
      <c r="G3067" s="12">
        <v>77333</v>
      </c>
      <c r="H3067" s="12" t="s">
        <v>41</v>
      </c>
      <c r="I3067" s="12" t="s">
        <v>43</v>
      </c>
      <c r="J3067" s="12">
        <v>100503</v>
      </c>
      <c r="K3067" s="12">
        <v>4</v>
      </c>
      <c r="L3067" s="13">
        <v>2427</v>
      </c>
      <c r="M3067" s="14">
        <f>Table1[[#This Row],[Column1]]/100</f>
        <v>0</v>
      </c>
      <c r="N3067" s="13">
        <f>Table1[[#This Row],[Unit_Price]]*Table1[[#This Row],[Quantity]]*(1-Table1[[#This Row],[Discount_%]])</f>
        <v>9708</v>
      </c>
      <c r="O3067" s="13">
        <v>25975</v>
      </c>
      <c r="P3067" s="13">
        <f>Table1[[#This Row],[Revenue]]-Table1[[#This Row],[Cost]]</f>
        <v>-16267</v>
      </c>
      <c r="Q3067" s="12" t="s">
        <v>47</v>
      </c>
      <c r="R3067" s="12" t="s">
        <v>52</v>
      </c>
      <c r="S3067" s="12" t="s">
        <v>56</v>
      </c>
      <c r="T3067" s="12">
        <v>4</v>
      </c>
      <c r="U3067" s="12">
        <v>0</v>
      </c>
      <c r="V3067" s="20" t="str">
        <f>TEXT(Table1[[#This Row],[Date]],"mmm-yyyy")</f>
        <v>Sep-2025</v>
      </c>
    </row>
    <row r="3068" spans="1:22" x14ac:dyDescent="0.2">
      <c r="A3068" s="11">
        <f t="shared" si="47"/>
        <v>45913</v>
      </c>
      <c r="B3068" s="12" t="s">
        <v>22</v>
      </c>
      <c r="C3068" s="12" t="str">
        <f>VLOOKUP(D3068, City_Mapping!A:B, 2, FALSE)</f>
        <v>India</v>
      </c>
      <c r="D3068" s="12" t="s">
        <v>32</v>
      </c>
      <c r="E3068" s="12" t="s">
        <v>36</v>
      </c>
      <c r="F3068" s="12" t="s">
        <v>40</v>
      </c>
      <c r="G3068" s="12">
        <v>54016</v>
      </c>
      <c r="H3068" s="12" t="s">
        <v>41</v>
      </c>
      <c r="I3068" s="12" t="s">
        <v>45</v>
      </c>
      <c r="J3068" s="12">
        <v>796405</v>
      </c>
      <c r="K3068" s="12">
        <v>9</v>
      </c>
      <c r="L3068" s="13">
        <v>3044</v>
      </c>
      <c r="M3068" s="14">
        <f>Table1[[#This Row],[Column1]]/100</f>
        <v>0.1</v>
      </c>
      <c r="N3068" s="13">
        <f>Table1[[#This Row],[Unit_Price]]*Table1[[#This Row],[Quantity]]*(1-Table1[[#This Row],[Discount_%]])</f>
        <v>24656.400000000001</v>
      </c>
      <c r="O3068" s="13">
        <v>6121</v>
      </c>
      <c r="P3068" s="13">
        <f>Table1[[#This Row],[Revenue]]-Table1[[#This Row],[Cost]]</f>
        <v>18535.400000000001</v>
      </c>
      <c r="Q3068" s="12" t="s">
        <v>48</v>
      </c>
      <c r="R3068" s="12" t="s">
        <v>51</v>
      </c>
      <c r="S3068" s="12" t="s">
        <v>53</v>
      </c>
      <c r="T3068" s="12">
        <v>2</v>
      </c>
      <c r="U3068" s="12">
        <v>10</v>
      </c>
      <c r="V3068" s="20" t="str">
        <f>TEXT(Table1[[#This Row],[Date]],"mmm-yyyy")</f>
        <v>Sep-2025</v>
      </c>
    </row>
    <row r="3069" spans="1:22" x14ac:dyDescent="0.2">
      <c r="A3069" s="11">
        <f t="shared" si="47"/>
        <v>45913</v>
      </c>
      <c r="B3069" s="12" t="s">
        <v>22</v>
      </c>
      <c r="C3069" s="12" t="str">
        <f>VLOOKUP(D3069, City_Mapping!A:B, 2, FALSE)</f>
        <v>UAE</v>
      </c>
      <c r="D3069" s="12" t="s">
        <v>30</v>
      </c>
      <c r="E3069" s="12" t="s">
        <v>34</v>
      </c>
      <c r="F3069" s="12" t="s">
        <v>39</v>
      </c>
      <c r="G3069" s="12">
        <v>31427</v>
      </c>
      <c r="H3069" s="12" t="s">
        <v>41</v>
      </c>
      <c r="I3069" s="12" t="s">
        <v>44</v>
      </c>
      <c r="J3069" s="12">
        <v>603034</v>
      </c>
      <c r="K3069" s="12">
        <v>2</v>
      </c>
      <c r="L3069" s="13">
        <v>4219</v>
      </c>
      <c r="M3069" s="14">
        <f>Table1[[#This Row],[Column1]]/100</f>
        <v>0.05</v>
      </c>
      <c r="N3069" s="13">
        <f>Table1[[#This Row],[Unit_Price]]*Table1[[#This Row],[Quantity]]*(1-Table1[[#This Row],[Discount_%]])</f>
        <v>8016.0999999999995</v>
      </c>
      <c r="O3069" s="13">
        <v>1328</v>
      </c>
      <c r="P3069" s="13">
        <f>Table1[[#This Row],[Revenue]]-Table1[[#This Row],[Cost]]</f>
        <v>6688.0999999999995</v>
      </c>
      <c r="Q3069" s="12" t="s">
        <v>46</v>
      </c>
      <c r="R3069" s="12" t="s">
        <v>51</v>
      </c>
      <c r="S3069" s="12" t="s">
        <v>56</v>
      </c>
      <c r="T3069" s="12">
        <v>5</v>
      </c>
      <c r="U3069" s="12">
        <v>5</v>
      </c>
      <c r="V3069" s="20" t="str">
        <f>TEXT(Table1[[#This Row],[Date]],"mmm-yyyy")</f>
        <v>Sep-2025</v>
      </c>
    </row>
    <row r="3070" spans="1:22" x14ac:dyDescent="0.2">
      <c r="A3070" s="11">
        <f t="shared" si="47"/>
        <v>45913</v>
      </c>
      <c r="B3070" s="12" t="s">
        <v>21</v>
      </c>
      <c r="C3070" s="12" t="str">
        <f>VLOOKUP(D3070, City_Mapping!A:B, 2, FALSE)</f>
        <v>UAE</v>
      </c>
      <c r="D3070" s="12" t="s">
        <v>30</v>
      </c>
      <c r="E3070" s="12" t="s">
        <v>35</v>
      </c>
      <c r="F3070" s="12" t="s">
        <v>40</v>
      </c>
      <c r="G3070" s="12">
        <v>12257</v>
      </c>
      <c r="H3070" s="12" t="s">
        <v>42</v>
      </c>
      <c r="I3070" s="12" t="s">
        <v>43</v>
      </c>
      <c r="J3070" s="12">
        <v>900008</v>
      </c>
      <c r="K3070" s="12">
        <v>8</v>
      </c>
      <c r="L3070" s="13">
        <v>4173</v>
      </c>
      <c r="M3070" s="14">
        <f>Table1[[#This Row],[Column1]]/100</f>
        <v>0.05</v>
      </c>
      <c r="N3070" s="13">
        <f>Table1[[#This Row],[Unit_Price]]*Table1[[#This Row],[Quantity]]*(1-Table1[[#This Row],[Discount_%]])</f>
        <v>31714.799999999999</v>
      </c>
      <c r="O3070" s="13">
        <v>22114</v>
      </c>
      <c r="P3070" s="13">
        <f>Table1[[#This Row],[Revenue]]-Table1[[#This Row],[Cost]]</f>
        <v>9600.7999999999993</v>
      </c>
      <c r="Q3070" s="12" t="s">
        <v>49</v>
      </c>
      <c r="R3070" s="12" t="s">
        <v>52</v>
      </c>
      <c r="S3070" s="12" t="s">
        <v>54</v>
      </c>
      <c r="T3070" s="12">
        <v>2</v>
      </c>
      <c r="U3070" s="12">
        <v>5</v>
      </c>
      <c r="V3070" s="20" t="str">
        <f>TEXT(Table1[[#This Row],[Date]],"mmm-yyyy")</f>
        <v>Sep-2025</v>
      </c>
    </row>
    <row r="3071" spans="1:22" x14ac:dyDescent="0.2">
      <c r="A3071" s="11">
        <f t="shared" si="47"/>
        <v>45913</v>
      </c>
      <c r="B3071" s="12" t="s">
        <v>23</v>
      </c>
      <c r="C3071" s="12" t="str">
        <f>VLOOKUP(D3071, City_Mapping!A:B, 2, FALSE)</f>
        <v>UK</v>
      </c>
      <c r="D3071" s="12" t="s">
        <v>29</v>
      </c>
      <c r="E3071" s="12" t="s">
        <v>34</v>
      </c>
      <c r="F3071" s="12" t="s">
        <v>37</v>
      </c>
      <c r="G3071" s="12">
        <v>77733</v>
      </c>
      <c r="H3071" s="12" t="s">
        <v>42</v>
      </c>
      <c r="I3071" s="12" t="s">
        <v>44</v>
      </c>
      <c r="J3071" s="12">
        <v>919722</v>
      </c>
      <c r="K3071" s="12">
        <v>1</v>
      </c>
      <c r="L3071" s="13">
        <v>2051</v>
      </c>
      <c r="M3071" s="14">
        <f>Table1[[#This Row],[Column1]]/100</f>
        <v>0</v>
      </c>
      <c r="N3071" s="13">
        <f>Table1[[#This Row],[Unit_Price]]*Table1[[#This Row],[Quantity]]*(1-Table1[[#This Row],[Discount_%]])</f>
        <v>2051</v>
      </c>
      <c r="O3071" s="13">
        <v>27347</v>
      </c>
      <c r="P3071" s="13">
        <f>Table1[[#This Row],[Revenue]]-Table1[[#This Row],[Cost]]</f>
        <v>-25296</v>
      </c>
      <c r="Q3071" s="12" t="s">
        <v>48</v>
      </c>
      <c r="R3071" s="12" t="s">
        <v>50</v>
      </c>
      <c r="S3071" s="12" t="s">
        <v>53</v>
      </c>
      <c r="T3071" s="12">
        <v>3</v>
      </c>
      <c r="U3071" s="12">
        <v>0</v>
      </c>
      <c r="V3071" s="20" t="str">
        <f>TEXT(Table1[[#This Row],[Date]],"mmm-yyyy")</f>
        <v>Sep-2025</v>
      </c>
    </row>
    <row r="3072" spans="1:22" x14ac:dyDescent="0.2">
      <c r="A3072" s="11">
        <f t="shared" si="47"/>
        <v>45913</v>
      </c>
      <c r="B3072" s="12" t="s">
        <v>22</v>
      </c>
      <c r="C3072" s="12" t="str">
        <f>VLOOKUP(D3072, City_Mapping!A:B, 2, FALSE)</f>
        <v>India</v>
      </c>
      <c r="D3072" s="12" t="s">
        <v>33</v>
      </c>
      <c r="E3072" s="12" t="s">
        <v>34</v>
      </c>
      <c r="F3072" s="12" t="s">
        <v>39</v>
      </c>
      <c r="G3072" s="12">
        <v>18222</v>
      </c>
      <c r="H3072" s="12" t="s">
        <v>42</v>
      </c>
      <c r="I3072" s="12" t="s">
        <v>43</v>
      </c>
      <c r="J3072" s="12">
        <v>291567</v>
      </c>
      <c r="K3072" s="12">
        <v>8</v>
      </c>
      <c r="L3072" s="13">
        <v>2182</v>
      </c>
      <c r="M3072" s="14">
        <f>Table1[[#This Row],[Column1]]/100</f>
        <v>0.05</v>
      </c>
      <c r="N3072" s="13">
        <f>Table1[[#This Row],[Unit_Price]]*Table1[[#This Row],[Quantity]]*(1-Table1[[#This Row],[Discount_%]])</f>
        <v>16583.2</v>
      </c>
      <c r="O3072" s="13">
        <v>15718</v>
      </c>
      <c r="P3072" s="13">
        <f>Table1[[#This Row],[Revenue]]-Table1[[#This Row],[Cost]]</f>
        <v>865.20000000000073</v>
      </c>
      <c r="Q3072" s="12" t="s">
        <v>46</v>
      </c>
      <c r="R3072" s="12" t="s">
        <v>51</v>
      </c>
      <c r="S3072" s="12" t="s">
        <v>55</v>
      </c>
      <c r="T3072" s="12">
        <v>1</v>
      </c>
      <c r="U3072" s="12">
        <v>5</v>
      </c>
      <c r="V3072" s="20" t="str">
        <f>TEXT(Table1[[#This Row],[Date]],"mmm-yyyy")</f>
        <v>Sep-2025</v>
      </c>
    </row>
    <row r="3073" spans="1:22" x14ac:dyDescent="0.2">
      <c r="A3073" s="11">
        <f t="shared" si="47"/>
        <v>45913</v>
      </c>
      <c r="B3073" s="12" t="s">
        <v>23</v>
      </c>
      <c r="C3073" s="12" t="str">
        <f>VLOOKUP(D3073, City_Mapping!A:B, 2, FALSE)</f>
        <v>USA</v>
      </c>
      <c r="D3073" s="12" t="s">
        <v>31</v>
      </c>
      <c r="E3073" s="12" t="s">
        <v>35</v>
      </c>
      <c r="F3073" s="12" t="s">
        <v>40</v>
      </c>
      <c r="G3073" s="12">
        <v>35187</v>
      </c>
      <c r="H3073" s="12" t="s">
        <v>42</v>
      </c>
      <c r="I3073" s="12" t="s">
        <v>45</v>
      </c>
      <c r="J3073" s="12">
        <v>898316</v>
      </c>
      <c r="K3073" s="12">
        <v>3</v>
      </c>
      <c r="L3073" s="13">
        <v>884</v>
      </c>
      <c r="M3073" s="14">
        <f>Table1[[#This Row],[Column1]]/100</f>
        <v>0.15</v>
      </c>
      <c r="N3073" s="13">
        <f>Table1[[#This Row],[Unit_Price]]*Table1[[#This Row],[Quantity]]*(1-Table1[[#This Row],[Discount_%]])</f>
        <v>2254.1999999999998</v>
      </c>
      <c r="O3073" s="13">
        <v>2612</v>
      </c>
      <c r="P3073" s="13">
        <f>Table1[[#This Row],[Revenue]]-Table1[[#This Row],[Cost]]</f>
        <v>-357.80000000000018</v>
      </c>
      <c r="Q3073" s="12" t="s">
        <v>49</v>
      </c>
      <c r="R3073" s="12" t="s">
        <v>52</v>
      </c>
      <c r="S3073" s="12" t="s">
        <v>55</v>
      </c>
      <c r="T3073" s="12">
        <v>1</v>
      </c>
      <c r="U3073" s="12">
        <v>15</v>
      </c>
      <c r="V3073" s="20" t="str">
        <f>TEXT(Table1[[#This Row],[Date]],"mmm-yyyy")</f>
        <v>Sep-2025</v>
      </c>
    </row>
    <row r="3074" spans="1:22" x14ac:dyDescent="0.2">
      <c r="A3074" s="11">
        <f t="shared" si="47"/>
        <v>45914</v>
      </c>
      <c r="B3074" s="12" t="s">
        <v>20</v>
      </c>
      <c r="C3074" s="12" t="str">
        <f>VLOOKUP(D3074, City_Mapping!A:B, 2, FALSE)</f>
        <v>UAE</v>
      </c>
      <c r="D3074" s="12" t="s">
        <v>30</v>
      </c>
      <c r="E3074" s="12" t="s">
        <v>35</v>
      </c>
      <c r="F3074" s="12" t="s">
        <v>38</v>
      </c>
      <c r="G3074" s="12">
        <v>89688</v>
      </c>
      <c r="H3074" s="12" t="s">
        <v>42</v>
      </c>
      <c r="I3074" s="12" t="s">
        <v>44</v>
      </c>
      <c r="J3074" s="12">
        <v>544876</v>
      </c>
      <c r="K3074" s="12">
        <v>5</v>
      </c>
      <c r="L3074" s="13">
        <v>3536</v>
      </c>
      <c r="M3074" s="14">
        <f>Table1[[#This Row],[Column1]]/100</f>
        <v>0.1</v>
      </c>
      <c r="N3074" s="13">
        <f>Table1[[#This Row],[Unit_Price]]*Table1[[#This Row],[Quantity]]*(1-Table1[[#This Row],[Discount_%]])</f>
        <v>15912</v>
      </c>
      <c r="O3074" s="13">
        <v>29749</v>
      </c>
      <c r="P3074" s="13">
        <f>Table1[[#This Row],[Revenue]]-Table1[[#This Row],[Cost]]</f>
        <v>-13837</v>
      </c>
      <c r="Q3074" s="12" t="s">
        <v>46</v>
      </c>
      <c r="R3074" s="12" t="s">
        <v>52</v>
      </c>
      <c r="S3074" s="12" t="s">
        <v>56</v>
      </c>
      <c r="T3074" s="12">
        <v>4</v>
      </c>
      <c r="U3074" s="12">
        <v>10</v>
      </c>
      <c r="V3074" s="20" t="str">
        <f>TEXT(Table1[[#This Row],[Date]],"mmm-yyyy")</f>
        <v>Sep-2025</v>
      </c>
    </row>
    <row r="3075" spans="1:22" x14ac:dyDescent="0.2">
      <c r="A3075" s="11">
        <f t="shared" si="47"/>
        <v>45914</v>
      </c>
      <c r="B3075" s="12" t="s">
        <v>20</v>
      </c>
      <c r="C3075" s="12" t="str">
        <f>VLOOKUP(D3075, City_Mapping!A:B, 2, FALSE)</f>
        <v>India</v>
      </c>
      <c r="D3075" s="12" t="s">
        <v>28</v>
      </c>
      <c r="E3075" s="12" t="s">
        <v>35</v>
      </c>
      <c r="F3075" s="12" t="s">
        <v>40</v>
      </c>
      <c r="G3075" s="12">
        <v>30781</v>
      </c>
      <c r="H3075" s="12" t="s">
        <v>41</v>
      </c>
      <c r="I3075" s="12" t="s">
        <v>45</v>
      </c>
      <c r="J3075" s="12">
        <v>754325</v>
      </c>
      <c r="K3075" s="12">
        <v>1</v>
      </c>
      <c r="L3075" s="13">
        <v>2766</v>
      </c>
      <c r="M3075" s="14">
        <f>Table1[[#This Row],[Column1]]/100</f>
        <v>0.2</v>
      </c>
      <c r="N3075" s="13">
        <f>Table1[[#This Row],[Unit_Price]]*Table1[[#This Row],[Quantity]]*(1-Table1[[#This Row],[Discount_%]])</f>
        <v>2212.8000000000002</v>
      </c>
      <c r="O3075" s="13">
        <v>21629</v>
      </c>
      <c r="P3075" s="13">
        <f>Table1[[#This Row],[Revenue]]-Table1[[#This Row],[Cost]]</f>
        <v>-19416.2</v>
      </c>
      <c r="Q3075" s="12" t="s">
        <v>46</v>
      </c>
      <c r="R3075" s="12" t="s">
        <v>51</v>
      </c>
      <c r="S3075" s="12" t="s">
        <v>53</v>
      </c>
      <c r="T3075" s="12">
        <v>5</v>
      </c>
      <c r="U3075" s="12">
        <v>20</v>
      </c>
      <c r="V3075" s="20" t="str">
        <f>TEXT(Table1[[#This Row],[Date]],"mmm-yyyy")</f>
        <v>Sep-2025</v>
      </c>
    </row>
    <row r="3076" spans="1:22" x14ac:dyDescent="0.2">
      <c r="A3076" s="11">
        <f t="shared" si="47"/>
        <v>45914</v>
      </c>
      <c r="B3076" s="12" t="s">
        <v>20</v>
      </c>
      <c r="C3076" s="12" t="str">
        <f>VLOOKUP(D3076, City_Mapping!A:B, 2, FALSE)</f>
        <v>UAE</v>
      </c>
      <c r="D3076" s="12" t="s">
        <v>30</v>
      </c>
      <c r="E3076" s="12" t="s">
        <v>35</v>
      </c>
      <c r="F3076" s="12" t="s">
        <v>40</v>
      </c>
      <c r="G3076" s="12">
        <v>21004</v>
      </c>
      <c r="H3076" s="12" t="s">
        <v>41</v>
      </c>
      <c r="I3076" s="12" t="s">
        <v>44</v>
      </c>
      <c r="J3076" s="12">
        <v>780565</v>
      </c>
      <c r="K3076" s="12">
        <v>1</v>
      </c>
      <c r="L3076" s="13">
        <v>4945</v>
      </c>
      <c r="M3076" s="14">
        <f>Table1[[#This Row],[Column1]]/100</f>
        <v>0.1</v>
      </c>
      <c r="N3076" s="13">
        <f>Table1[[#This Row],[Unit_Price]]*Table1[[#This Row],[Quantity]]*(1-Table1[[#This Row],[Discount_%]])</f>
        <v>4450.5</v>
      </c>
      <c r="O3076" s="13">
        <v>3004</v>
      </c>
      <c r="P3076" s="13">
        <f>Table1[[#This Row],[Revenue]]-Table1[[#This Row],[Cost]]</f>
        <v>1446.5</v>
      </c>
      <c r="Q3076" s="12" t="s">
        <v>46</v>
      </c>
      <c r="R3076" s="12" t="s">
        <v>51</v>
      </c>
      <c r="S3076" s="12" t="s">
        <v>53</v>
      </c>
      <c r="T3076" s="12">
        <v>4</v>
      </c>
      <c r="U3076" s="12">
        <v>10</v>
      </c>
      <c r="V3076" s="20" t="str">
        <f>TEXT(Table1[[#This Row],[Date]],"mmm-yyyy")</f>
        <v>Sep-2025</v>
      </c>
    </row>
    <row r="3077" spans="1:22" x14ac:dyDescent="0.2">
      <c r="A3077" s="11">
        <f t="shared" si="47"/>
        <v>45914</v>
      </c>
      <c r="B3077" s="12" t="s">
        <v>21</v>
      </c>
      <c r="C3077" s="12" t="str">
        <f>VLOOKUP(D3077, City_Mapping!A:B, 2, FALSE)</f>
        <v>UK</v>
      </c>
      <c r="D3077" s="12" t="s">
        <v>29</v>
      </c>
      <c r="E3077" s="12" t="s">
        <v>36</v>
      </c>
      <c r="F3077" s="12" t="s">
        <v>40</v>
      </c>
      <c r="G3077" s="12">
        <v>67600</v>
      </c>
      <c r="H3077" s="12" t="s">
        <v>42</v>
      </c>
      <c r="I3077" s="12" t="s">
        <v>44</v>
      </c>
      <c r="J3077" s="12">
        <v>950171</v>
      </c>
      <c r="K3077" s="12">
        <v>6</v>
      </c>
      <c r="L3077" s="13">
        <v>889</v>
      </c>
      <c r="M3077" s="14">
        <f>Table1[[#This Row],[Column1]]/100</f>
        <v>0.1</v>
      </c>
      <c r="N3077" s="13">
        <f>Table1[[#This Row],[Unit_Price]]*Table1[[#This Row],[Quantity]]*(1-Table1[[#This Row],[Discount_%]])</f>
        <v>4800.6000000000004</v>
      </c>
      <c r="O3077" s="13">
        <v>7703</v>
      </c>
      <c r="P3077" s="13">
        <f>Table1[[#This Row],[Revenue]]-Table1[[#This Row],[Cost]]</f>
        <v>-2902.3999999999996</v>
      </c>
      <c r="Q3077" s="12" t="s">
        <v>46</v>
      </c>
      <c r="R3077" s="12" t="s">
        <v>52</v>
      </c>
      <c r="S3077" s="12" t="s">
        <v>55</v>
      </c>
      <c r="T3077" s="12">
        <v>2</v>
      </c>
      <c r="U3077" s="12">
        <v>10</v>
      </c>
      <c r="V3077" s="20" t="str">
        <f>TEXT(Table1[[#This Row],[Date]],"mmm-yyyy")</f>
        <v>Sep-2025</v>
      </c>
    </row>
    <row r="3078" spans="1:22" x14ac:dyDescent="0.2">
      <c r="A3078" s="11">
        <f t="shared" si="47"/>
        <v>45914</v>
      </c>
      <c r="B3078" s="12" t="s">
        <v>23</v>
      </c>
      <c r="C3078" s="12" t="str">
        <f>VLOOKUP(D3078, City_Mapping!A:B, 2, FALSE)</f>
        <v>India</v>
      </c>
      <c r="D3078" s="12" t="s">
        <v>32</v>
      </c>
      <c r="E3078" s="12" t="s">
        <v>36</v>
      </c>
      <c r="F3078" s="12" t="s">
        <v>40</v>
      </c>
      <c r="G3078" s="12">
        <v>35515</v>
      </c>
      <c r="H3078" s="12" t="s">
        <v>41</v>
      </c>
      <c r="I3078" s="12" t="s">
        <v>43</v>
      </c>
      <c r="J3078" s="12">
        <v>746399</v>
      </c>
      <c r="K3078" s="12">
        <v>3</v>
      </c>
      <c r="L3078" s="13">
        <v>3418</v>
      </c>
      <c r="M3078" s="14">
        <f>Table1[[#This Row],[Column1]]/100</f>
        <v>0.2</v>
      </c>
      <c r="N3078" s="13">
        <f>Table1[[#This Row],[Unit_Price]]*Table1[[#This Row],[Quantity]]*(1-Table1[[#This Row],[Discount_%]])</f>
        <v>8203.2000000000007</v>
      </c>
      <c r="O3078" s="13">
        <v>7769</v>
      </c>
      <c r="P3078" s="13">
        <f>Table1[[#This Row],[Revenue]]-Table1[[#This Row],[Cost]]</f>
        <v>434.20000000000073</v>
      </c>
      <c r="Q3078" s="12" t="s">
        <v>47</v>
      </c>
      <c r="R3078" s="12" t="s">
        <v>50</v>
      </c>
      <c r="S3078" s="12" t="s">
        <v>54</v>
      </c>
      <c r="T3078" s="12">
        <v>2</v>
      </c>
      <c r="U3078" s="12">
        <v>20</v>
      </c>
      <c r="V3078" s="20" t="str">
        <f>TEXT(Table1[[#This Row],[Date]],"mmm-yyyy")</f>
        <v>Sep-2025</v>
      </c>
    </row>
    <row r="3079" spans="1:22" x14ac:dyDescent="0.2">
      <c r="A3079" s="11">
        <f t="shared" si="47"/>
        <v>45914</v>
      </c>
      <c r="B3079" s="12" t="s">
        <v>20</v>
      </c>
      <c r="C3079" s="12" t="str">
        <f>VLOOKUP(D3079, City_Mapping!A:B, 2, FALSE)</f>
        <v>UK</v>
      </c>
      <c r="D3079" s="12" t="s">
        <v>29</v>
      </c>
      <c r="E3079" s="12" t="s">
        <v>34</v>
      </c>
      <c r="F3079" s="12" t="s">
        <v>38</v>
      </c>
      <c r="G3079" s="12">
        <v>90952</v>
      </c>
      <c r="H3079" s="12" t="s">
        <v>42</v>
      </c>
      <c r="I3079" s="12" t="s">
        <v>43</v>
      </c>
      <c r="J3079" s="12">
        <v>887700</v>
      </c>
      <c r="K3079" s="12">
        <v>8</v>
      </c>
      <c r="L3079" s="13">
        <v>2613</v>
      </c>
      <c r="M3079" s="14">
        <f>Table1[[#This Row],[Column1]]/100</f>
        <v>0.05</v>
      </c>
      <c r="N3079" s="13">
        <f>Table1[[#This Row],[Unit_Price]]*Table1[[#This Row],[Quantity]]*(1-Table1[[#This Row],[Discount_%]])</f>
        <v>19858.8</v>
      </c>
      <c r="O3079" s="13">
        <v>23008</v>
      </c>
      <c r="P3079" s="13">
        <f>Table1[[#This Row],[Revenue]]-Table1[[#This Row],[Cost]]</f>
        <v>-3149.2000000000007</v>
      </c>
      <c r="Q3079" s="12" t="s">
        <v>46</v>
      </c>
      <c r="R3079" s="12" t="s">
        <v>52</v>
      </c>
      <c r="S3079" s="12" t="s">
        <v>54</v>
      </c>
      <c r="T3079" s="12">
        <v>2</v>
      </c>
      <c r="U3079" s="12">
        <v>5</v>
      </c>
      <c r="V3079" s="20" t="str">
        <f>TEXT(Table1[[#This Row],[Date]],"mmm-yyyy")</f>
        <v>Sep-2025</v>
      </c>
    </row>
    <row r="3080" spans="1:22" x14ac:dyDescent="0.2">
      <c r="A3080" s="11">
        <f t="shared" si="47"/>
        <v>45914</v>
      </c>
      <c r="B3080" s="12" t="s">
        <v>22</v>
      </c>
      <c r="C3080" s="12" t="str">
        <f>VLOOKUP(D3080, City_Mapping!A:B, 2, FALSE)</f>
        <v>UAE</v>
      </c>
      <c r="D3080" s="12" t="s">
        <v>30</v>
      </c>
      <c r="E3080" s="12" t="s">
        <v>34</v>
      </c>
      <c r="F3080" s="12" t="s">
        <v>37</v>
      </c>
      <c r="G3080" s="12">
        <v>81688</v>
      </c>
      <c r="H3080" s="12" t="s">
        <v>41</v>
      </c>
      <c r="I3080" s="12" t="s">
        <v>43</v>
      </c>
      <c r="J3080" s="12">
        <v>953144</v>
      </c>
      <c r="K3080" s="12">
        <v>4</v>
      </c>
      <c r="L3080" s="13">
        <v>1642</v>
      </c>
      <c r="M3080" s="14">
        <f>Table1[[#This Row],[Column1]]/100</f>
        <v>0.05</v>
      </c>
      <c r="N3080" s="13">
        <f>Table1[[#This Row],[Unit_Price]]*Table1[[#This Row],[Quantity]]*(1-Table1[[#This Row],[Discount_%]])</f>
        <v>6239.5999999999995</v>
      </c>
      <c r="O3080" s="13">
        <v>24103</v>
      </c>
      <c r="P3080" s="13">
        <f>Table1[[#This Row],[Revenue]]-Table1[[#This Row],[Cost]]</f>
        <v>-17863.400000000001</v>
      </c>
      <c r="Q3080" s="12" t="s">
        <v>46</v>
      </c>
      <c r="R3080" s="12" t="s">
        <v>51</v>
      </c>
      <c r="S3080" s="12" t="s">
        <v>53</v>
      </c>
      <c r="T3080" s="12">
        <v>5</v>
      </c>
      <c r="U3080" s="12">
        <v>5</v>
      </c>
      <c r="V3080" s="20" t="str">
        <f>TEXT(Table1[[#This Row],[Date]],"mmm-yyyy")</f>
        <v>Sep-2025</v>
      </c>
    </row>
    <row r="3081" spans="1:22" x14ac:dyDescent="0.2">
      <c r="A3081" s="11">
        <f t="shared" si="47"/>
        <v>45914</v>
      </c>
      <c r="B3081" s="12" t="s">
        <v>20</v>
      </c>
      <c r="C3081" s="12" t="str">
        <f>VLOOKUP(D3081, City_Mapping!A:B, 2, FALSE)</f>
        <v>USA</v>
      </c>
      <c r="D3081" s="12" t="s">
        <v>31</v>
      </c>
      <c r="E3081" s="12" t="s">
        <v>34</v>
      </c>
      <c r="F3081" s="12" t="s">
        <v>40</v>
      </c>
      <c r="G3081" s="12">
        <v>82708</v>
      </c>
      <c r="H3081" s="12" t="s">
        <v>42</v>
      </c>
      <c r="I3081" s="12" t="s">
        <v>45</v>
      </c>
      <c r="J3081" s="12">
        <v>511232</v>
      </c>
      <c r="K3081" s="12">
        <v>6</v>
      </c>
      <c r="L3081" s="13">
        <v>1245</v>
      </c>
      <c r="M3081" s="14">
        <f>Table1[[#This Row],[Column1]]/100</f>
        <v>0.1</v>
      </c>
      <c r="N3081" s="13">
        <f>Table1[[#This Row],[Unit_Price]]*Table1[[#This Row],[Quantity]]*(1-Table1[[#This Row],[Discount_%]])</f>
        <v>6723</v>
      </c>
      <c r="O3081" s="13">
        <v>20394</v>
      </c>
      <c r="P3081" s="13">
        <f>Table1[[#This Row],[Revenue]]-Table1[[#This Row],[Cost]]</f>
        <v>-13671</v>
      </c>
      <c r="Q3081" s="12" t="s">
        <v>46</v>
      </c>
      <c r="R3081" s="12" t="s">
        <v>51</v>
      </c>
      <c r="S3081" s="12" t="s">
        <v>53</v>
      </c>
      <c r="T3081" s="12">
        <v>1</v>
      </c>
      <c r="U3081" s="12">
        <v>10</v>
      </c>
      <c r="V3081" s="20" t="str">
        <f>TEXT(Table1[[#This Row],[Date]],"mmm-yyyy")</f>
        <v>Sep-2025</v>
      </c>
    </row>
    <row r="3082" spans="1:22" x14ac:dyDescent="0.2">
      <c r="A3082" s="11">
        <f t="shared" si="47"/>
        <v>45914</v>
      </c>
      <c r="B3082" s="12" t="s">
        <v>20</v>
      </c>
      <c r="C3082" s="12" t="str">
        <f>VLOOKUP(D3082, City_Mapping!A:B, 2, FALSE)</f>
        <v>UAE</v>
      </c>
      <c r="D3082" s="12" t="s">
        <v>30</v>
      </c>
      <c r="E3082" s="12" t="s">
        <v>36</v>
      </c>
      <c r="F3082" s="12" t="s">
        <v>40</v>
      </c>
      <c r="G3082" s="12">
        <v>13185</v>
      </c>
      <c r="H3082" s="12" t="s">
        <v>41</v>
      </c>
      <c r="I3082" s="12" t="s">
        <v>45</v>
      </c>
      <c r="J3082" s="12">
        <v>161939</v>
      </c>
      <c r="K3082" s="12">
        <v>9</v>
      </c>
      <c r="L3082" s="13">
        <v>2230</v>
      </c>
      <c r="M3082" s="14">
        <f>Table1[[#This Row],[Column1]]/100</f>
        <v>0.05</v>
      </c>
      <c r="N3082" s="13">
        <f>Table1[[#This Row],[Unit_Price]]*Table1[[#This Row],[Quantity]]*(1-Table1[[#This Row],[Discount_%]])</f>
        <v>19066.5</v>
      </c>
      <c r="O3082" s="13">
        <v>5245</v>
      </c>
      <c r="P3082" s="13">
        <f>Table1[[#This Row],[Revenue]]-Table1[[#This Row],[Cost]]</f>
        <v>13821.5</v>
      </c>
      <c r="Q3082" s="12" t="s">
        <v>47</v>
      </c>
      <c r="R3082" s="12" t="s">
        <v>52</v>
      </c>
      <c r="S3082" s="12" t="s">
        <v>55</v>
      </c>
      <c r="T3082" s="12">
        <v>3</v>
      </c>
      <c r="U3082" s="12">
        <v>5</v>
      </c>
      <c r="V3082" s="20" t="str">
        <f>TEXT(Table1[[#This Row],[Date]],"mmm-yyyy")</f>
        <v>Sep-2025</v>
      </c>
    </row>
    <row r="3083" spans="1:22" x14ac:dyDescent="0.2">
      <c r="A3083" s="11">
        <f t="shared" si="47"/>
        <v>45914</v>
      </c>
      <c r="B3083" s="12" t="s">
        <v>20</v>
      </c>
      <c r="C3083" s="12" t="str">
        <f>VLOOKUP(D3083, City_Mapping!A:B, 2, FALSE)</f>
        <v>India</v>
      </c>
      <c r="D3083" s="12" t="s">
        <v>33</v>
      </c>
      <c r="E3083" s="12" t="s">
        <v>34</v>
      </c>
      <c r="F3083" s="12" t="s">
        <v>39</v>
      </c>
      <c r="G3083" s="12">
        <v>64476</v>
      </c>
      <c r="H3083" s="12" t="s">
        <v>41</v>
      </c>
      <c r="I3083" s="12" t="s">
        <v>44</v>
      </c>
      <c r="J3083" s="12">
        <v>178281</v>
      </c>
      <c r="K3083" s="12">
        <v>8</v>
      </c>
      <c r="L3083" s="13">
        <v>4622</v>
      </c>
      <c r="M3083" s="14">
        <f>Table1[[#This Row],[Column1]]/100</f>
        <v>0.15</v>
      </c>
      <c r="N3083" s="13">
        <f>Table1[[#This Row],[Unit_Price]]*Table1[[#This Row],[Quantity]]*(1-Table1[[#This Row],[Discount_%]])</f>
        <v>31429.599999999999</v>
      </c>
      <c r="O3083" s="13">
        <v>10800</v>
      </c>
      <c r="P3083" s="13">
        <f>Table1[[#This Row],[Revenue]]-Table1[[#This Row],[Cost]]</f>
        <v>20629.599999999999</v>
      </c>
      <c r="Q3083" s="12" t="s">
        <v>49</v>
      </c>
      <c r="R3083" s="12" t="s">
        <v>51</v>
      </c>
      <c r="S3083" s="12" t="s">
        <v>53</v>
      </c>
      <c r="T3083" s="12">
        <v>3</v>
      </c>
      <c r="U3083" s="12">
        <v>15</v>
      </c>
      <c r="V3083" s="20" t="str">
        <f>TEXT(Table1[[#This Row],[Date]],"mmm-yyyy")</f>
        <v>Sep-2025</v>
      </c>
    </row>
    <row r="3084" spans="1:22" x14ac:dyDescent="0.2">
      <c r="A3084" s="11">
        <f t="shared" si="47"/>
        <v>45914</v>
      </c>
      <c r="B3084" s="12" t="s">
        <v>21</v>
      </c>
      <c r="C3084" s="12" t="str">
        <f>VLOOKUP(D3084, City_Mapping!A:B, 2, FALSE)</f>
        <v>UAE</v>
      </c>
      <c r="D3084" s="12" t="s">
        <v>30</v>
      </c>
      <c r="E3084" s="12" t="s">
        <v>34</v>
      </c>
      <c r="F3084" s="12" t="s">
        <v>39</v>
      </c>
      <c r="G3084" s="12">
        <v>41212</v>
      </c>
      <c r="H3084" s="12" t="s">
        <v>42</v>
      </c>
      <c r="I3084" s="12" t="s">
        <v>43</v>
      </c>
      <c r="J3084" s="12">
        <v>308569</v>
      </c>
      <c r="K3084" s="12">
        <v>4</v>
      </c>
      <c r="L3084" s="13">
        <v>4885</v>
      </c>
      <c r="M3084" s="14">
        <f>Table1[[#This Row],[Column1]]/100</f>
        <v>0.15</v>
      </c>
      <c r="N3084" s="13">
        <f>Table1[[#This Row],[Unit_Price]]*Table1[[#This Row],[Quantity]]*(1-Table1[[#This Row],[Discount_%]])</f>
        <v>16609</v>
      </c>
      <c r="O3084" s="13">
        <v>20502</v>
      </c>
      <c r="P3084" s="13">
        <f>Table1[[#This Row],[Revenue]]-Table1[[#This Row],[Cost]]</f>
        <v>-3893</v>
      </c>
      <c r="Q3084" s="12" t="s">
        <v>48</v>
      </c>
      <c r="R3084" s="12" t="s">
        <v>52</v>
      </c>
      <c r="S3084" s="12" t="s">
        <v>55</v>
      </c>
      <c r="T3084" s="12">
        <v>2</v>
      </c>
      <c r="U3084" s="12">
        <v>15</v>
      </c>
      <c r="V3084" s="20" t="str">
        <f>TEXT(Table1[[#This Row],[Date]],"mmm-yyyy")</f>
        <v>Sep-2025</v>
      </c>
    </row>
    <row r="3085" spans="1:22" x14ac:dyDescent="0.2">
      <c r="A3085" s="11">
        <f t="shared" si="47"/>
        <v>45914</v>
      </c>
      <c r="B3085" s="12" t="s">
        <v>22</v>
      </c>
      <c r="C3085" s="12" t="str">
        <f>VLOOKUP(D3085, City_Mapping!A:B, 2, FALSE)</f>
        <v>USA</v>
      </c>
      <c r="D3085" s="12" t="s">
        <v>31</v>
      </c>
      <c r="E3085" s="12" t="s">
        <v>36</v>
      </c>
      <c r="F3085" s="12" t="s">
        <v>38</v>
      </c>
      <c r="G3085" s="12">
        <v>84697</v>
      </c>
      <c r="H3085" s="12" t="s">
        <v>41</v>
      </c>
      <c r="I3085" s="12" t="s">
        <v>45</v>
      </c>
      <c r="J3085" s="12">
        <v>988349</v>
      </c>
      <c r="K3085" s="12">
        <v>8</v>
      </c>
      <c r="L3085" s="13">
        <v>4623</v>
      </c>
      <c r="M3085" s="14">
        <f>Table1[[#This Row],[Column1]]/100</f>
        <v>0.2</v>
      </c>
      <c r="N3085" s="13">
        <f>Table1[[#This Row],[Unit_Price]]*Table1[[#This Row],[Quantity]]*(1-Table1[[#This Row],[Discount_%]])</f>
        <v>29587.200000000001</v>
      </c>
      <c r="O3085" s="13">
        <v>17167</v>
      </c>
      <c r="P3085" s="13">
        <f>Table1[[#This Row],[Revenue]]-Table1[[#This Row],[Cost]]</f>
        <v>12420.2</v>
      </c>
      <c r="Q3085" s="12" t="s">
        <v>46</v>
      </c>
      <c r="R3085" s="12" t="s">
        <v>50</v>
      </c>
      <c r="S3085" s="12" t="s">
        <v>54</v>
      </c>
      <c r="T3085" s="12">
        <v>2</v>
      </c>
      <c r="U3085" s="12">
        <v>20</v>
      </c>
      <c r="V3085" s="20" t="str">
        <f>TEXT(Table1[[#This Row],[Date]],"mmm-yyyy")</f>
        <v>Sep-2025</v>
      </c>
    </row>
    <row r="3086" spans="1:22" x14ac:dyDescent="0.2">
      <c r="A3086" s="11">
        <f t="shared" si="47"/>
        <v>45915</v>
      </c>
      <c r="B3086" s="12" t="s">
        <v>23</v>
      </c>
      <c r="C3086" s="12" t="str">
        <f>VLOOKUP(D3086, City_Mapping!A:B, 2, FALSE)</f>
        <v>India</v>
      </c>
      <c r="D3086" s="12" t="s">
        <v>33</v>
      </c>
      <c r="E3086" s="12" t="s">
        <v>34</v>
      </c>
      <c r="F3086" s="12" t="s">
        <v>38</v>
      </c>
      <c r="G3086" s="12">
        <v>58533</v>
      </c>
      <c r="H3086" s="12" t="s">
        <v>42</v>
      </c>
      <c r="I3086" s="12" t="s">
        <v>44</v>
      </c>
      <c r="J3086" s="12">
        <v>797072</v>
      </c>
      <c r="K3086" s="12">
        <v>7</v>
      </c>
      <c r="L3086" s="13">
        <v>3730</v>
      </c>
      <c r="M3086" s="14">
        <f>Table1[[#This Row],[Column1]]/100</f>
        <v>0.1</v>
      </c>
      <c r="N3086" s="13">
        <f>Table1[[#This Row],[Unit_Price]]*Table1[[#This Row],[Quantity]]*(1-Table1[[#This Row],[Discount_%]])</f>
        <v>23499</v>
      </c>
      <c r="O3086" s="13">
        <v>1361</v>
      </c>
      <c r="P3086" s="13">
        <f>Table1[[#This Row],[Revenue]]-Table1[[#This Row],[Cost]]</f>
        <v>22138</v>
      </c>
      <c r="Q3086" s="12" t="s">
        <v>47</v>
      </c>
      <c r="R3086" s="12" t="s">
        <v>50</v>
      </c>
      <c r="S3086" s="12" t="s">
        <v>53</v>
      </c>
      <c r="T3086" s="12">
        <v>2</v>
      </c>
      <c r="U3086" s="12">
        <v>10</v>
      </c>
      <c r="V3086" s="20" t="str">
        <f>TEXT(Table1[[#This Row],[Date]],"mmm-yyyy")</f>
        <v>Sep-2025</v>
      </c>
    </row>
    <row r="3087" spans="1:22" x14ac:dyDescent="0.2">
      <c r="A3087" s="11">
        <f t="shared" ref="A3087:A3150" si="48">A3075+1</f>
        <v>45915</v>
      </c>
      <c r="B3087" s="12" t="s">
        <v>22</v>
      </c>
      <c r="C3087" s="12" t="str">
        <f>VLOOKUP(D3087, City_Mapping!A:B, 2, FALSE)</f>
        <v>India</v>
      </c>
      <c r="D3087" s="12" t="s">
        <v>28</v>
      </c>
      <c r="E3087" s="12" t="s">
        <v>36</v>
      </c>
      <c r="F3087" s="12" t="s">
        <v>38</v>
      </c>
      <c r="G3087" s="12">
        <v>93003</v>
      </c>
      <c r="H3087" s="12" t="s">
        <v>41</v>
      </c>
      <c r="I3087" s="12" t="s">
        <v>45</v>
      </c>
      <c r="J3087" s="12">
        <v>227744</v>
      </c>
      <c r="K3087" s="12">
        <v>5</v>
      </c>
      <c r="L3087" s="13">
        <v>3716</v>
      </c>
      <c r="M3087" s="14">
        <f>Table1[[#This Row],[Column1]]/100</f>
        <v>0.15</v>
      </c>
      <c r="N3087" s="13">
        <f>Table1[[#This Row],[Unit_Price]]*Table1[[#This Row],[Quantity]]*(1-Table1[[#This Row],[Discount_%]])</f>
        <v>15793</v>
      </c>
      <c r="O3087" s="13">
        <v>19100</v>
      </c>
      <c r="P3087" s="13">
        <f>Table1[[#This Row],[Revenue]]-Table1[[#This Row],[Cost]]</f>
        <v>-3307</v>
      </c>
      <c r="Q3087" s="12" t="s">
        <v>47</v>
      </c>
      <c r="R3087" s="12" t="s">
        <v>52</v>
      </c>
      <c r="S3087" s="12" t="s">
        <v>54</v>
      </c>
      <c r="T3087" s="12">
        <v>5</v>
      </c>
      <c r="U3087" s="12">
        <v>15</v>
      </c>
      <c r="V3087" s="20" t="str">
        <f>TEXT(Table1[[#This Row],[Date]],"mmm-yyyy")</f>
        <v>Sep-2025</v>
      </c>
    </row>
    <row r="3088" spans="1:22" x14ac:dyDescent="0.2">
      <c r="A3088" s="11">
        <f t="shared" si="48"/>
        <v>45915</v>
      </c>
      <c r="B3088" s="12" t="s">
        <v>23</v>
      </c>
      <c r="C3088" s="12" t="str">
        <f>VLOOKUP(D3088, City_Mapping!A:B, 2, FALSE)</f>
        <v>India</v>
      </c>
      <c r="D3088" s="12" t="s">
        <v>33</v>
      </c>
      <c r="E3088" s="12" t="s">
        <v>36</v>
      </c>
      <c r="F3088" s="12" t="s">
        <v>39</v>
      </c>
      <c r="G3088" s="12">
        <v>97125</v>
      </c>
      <c r="H3088" s="12" t="s">
        <v>42</v>
      </c>
      <c r="I3088" s="12" t="s">
        <v>44</v>
      </c>
      <c r="J3088" s="12">
        <v>204894</v>
      </c>
      <c r="K3088" s="12">
        <v>7</v>
      </c>
      <c r="L3088" s="13">
        <v>3014</v>
      </c>
      <c r="M3088" s="14">
        <f>Table1[[#This Row],[Column1]]/100</f>
        <v>0</v>
      </c>
      <c r="N3088" s="13">
        <f>Table1[[#This Row],[Unit_Price]]*Table1[[#This Row],[Quantity]]*(1-Table1[[#This Row],[Discount_%]])</f>
        <v>21098</v>
      </c>
      <c r="O3088" s="13">
        <v>3421</v>
      </c>
      <c r="P3088" s="13">
        <f>Table1[[#This Row],[Revenue]]-Table1[[#This Row],[Cost]]</f>
        <v>17677</v>
      </c>
      <c r="Q3088" s="12" t="s">
        <v>47</v>
      </c>
      <c r="R3088" s="12" t="s">
        <v>51</v>
      </c>
      <c r="S3088" s="12" t="s">
        <v>54</v>
      </c>
      <c r="T3088" s="12">
        <v>3</v>
      </c>
      <c r="U3088" s="12">
        <v>0</v>
      </c>
      <c r="V3088" s="20" t="str">
        <f>TEXT(Table1[[#This Row],[Date]],"mmm-yyyy")</f>
        <v>Sep-2025</v>
      </c>
    </row>
    <row r="3089" spans="1:22" x14ac:dyDescent="0.2">
      <c r="A3089" s="11">
        <f t="shared" si="48"/>
        <v>45915</v>
      </c>
      <c r="B3089" s="12" t="s">
        <v>21</v>
      </c>
      <c r="C3089" s="12" t="str">
        <f>VLOOKUP(D3089, City_Mapping!A:B, 2, FALSE)</f>
        <v>UK</v>
      </c>
      <c r="D3089" s="12" t="s">
        <v>29</v>
      </c>
      <c r="E3089" s="12" t="s">
        <v>35</v>
      </c>
      <c r="F3089" s="12" t="s">
        <v>40</v>
      </c>
      <c r="G3089" s="12">
        <v>47630</v>
      </c>
      <c r="H3089" s="12" t="s">
        <v>41</v>
      </c>
      <c r="I3089" s="12" t="s">
        <v>43</v>
      </c>
      <c r="J3089" s="12">
        <v>348160</v>
      </c>
      <c r="K3089" s="12">
        <v>7</v>
      </c>
      <c r="L3089" s="13">
        <v>2269</v>
      </c>
      <c r="M3089" s="14">
        <f>Table1[[#This Row],[Column1]]/100</f>
        <v>0.05</v>
      </c>
      <c r="N3089" s="13">
        <f>Table1[[#This Row],[Unit_Price]]*Table1[[#This Row],[Quantity]]*(1-Table1[[#This Row],[Discount_%]])</f>
        <v>15088.849999999999</v>
      </c>
      <c r="O3089" s="13">
        <v>16106</v>
      </c>
      <c r="P3089" s="13">
        <f>Table1[[#This Row],[Revenue]]-Table1[[#This Row],[Cost]]</f>
        <v>-1017.1500000000015</v>
      </c>
      <c r="Q3089" s="12" t="s">
        <v>48</v>
      </c>
      <c r="R3089" s="12" t="s">
        <v>51</v>
      </c>
      <c r="S3089" s="12" t="s">
        <v>56</v>
      </c>
      <c r="T3089" s="12">
        <v>4</v>
      </c>
      <c r="U3089" s="12">
        <v>5</v>
      </c>
      <c r="V3089" s="20" t="str">
        <f>TEXT(Table1[[#This Row],[Date]],"mmm-yyyy")</f>
        <v>Sep-2025</v>
      </c>
    </row>
    <row r="3090" spans="1:22" x14ac:dyDescent="0.2">
      <c r="A3090" s="11">
        <f t="shared" si="48"/>
        <v>45915</v>
      </c>
      <c r="B3090" s="12" t="s">
        <v>21</v>
      </c>
      <c r="C3090" s="12" t="str">
        <f>VLOOKUP(D3090, City_Mapping!A:B, 2, FALSE)</f>
        <v>India</v>
      </c>
      <c r="D3090" s="12" t="s">
        <v>32</v>
      </c>
      <c r="E3090" s="12" t="s">
        <v>35</v>
      </c>
      <c r="F3090" s="12" t="s">
        <v>39</v>
      </c>
      <c r="G3090" s="12">
        <v>78606</v>
      </c>
      <c r="H3090" s="12" t="s">
        <v>42</v>
      </c>
      <c r="I3090" s="12" t="s">
        <v>44</v>
      </c>
      <c r="J3090" s="12">
        <v>499984</v>
      </c>
      <c r="K3090" s="12">
        <v>2</v>
      </c>
      <c r="L3090" s="13">
        <v>607</v>
      </c>
      <c r="M3090" s="14">
        <f>Table1[[#This Row],[Column1]]/100</f>
        <v>0.1</v>
      </c>
      <c r="N3090" s="13">
        <f>Table1[[#This Row],[Unit_Price]]*Table1[[#This Row],[Quantity]]*(1-Table1[[#This Row],[Discount_%]])</f>
        <v>1092.6000000000001</v>
      </c>
      <c r="O3090" s="13">
        <v>5190</v>
      </c>
      <c r="P3090" s="13">
        <f>Table1[[#This Row],[Revenue]]-Table1[[#This Row],[Cost]]</f>
        <v>-4097.3999999999996</v>
      </c>
      <c r="Q3090" s="12" t="s">
        <v>47</v>
      </c>
      <c r="R3090" s="12" t="s">
        <v>50</v>
      </c>
      <c r="S3090" s="12" t="s">
        <v>55</v>
      </c>
      <c r="T3090" s="12">
        <v>1</v>
      </c>
      <c r="U3090" s="12">
        <v>10</v>
      </c>
      <c r="V3090" s="20" t="str">
        <f>TEXT(Table1[[#This Row],[Date]],"mmm-yyyy")</f>
        <v>Sep-2025</v>
      </c>
    </row>
    <row r="3091" spans="1:22" x14ac:dyDescent="0.2">
      <c r="A3091" s="11">
        <f t="shared" si="48"/>
        <v>45915</v>
      </c>
      <c r="B3091" s="12" t="s">
        <v>21</v>
      </c>
      <c r="C3091" s="12" t="str">
        <f>VLOOKUP(D3091, City_Mapping!A:B, 2, FALSE)</f>
        <v>UK</v>
      </c>
      <c r="D3091" s="12" t="s">
        <v>29</v>
      </c>
      <c r="E3091" s="12" t="s">
        <v>36</v>
      </c>
      <c r="F3091" s="12" t="s">
        <v>37</v>
      </c>
      <c r="G3091" s="12">
        <v>84099</v>
      </c>
      <c r="H3091" s="12" t="s">
        <v>41</v>
      </c>
      <c r="I3091" s="12" t="s">
        <v>44</v>
      </c>
      <c r="J3091" s="12">
        <v>290286</v>
      </c>
      <c r="K3091" s="12">
        <v>7</v>
      </c>
      <c r="L3091" s="13">
        <v>2986</v>
      </c>
      <c r="M3091" s="14">
        <f>Table1[[#This Row],[Column1]]/100</f>
        <v>0.15</v>
      </c>
      <c r="N3091" s="13">
        <f>Table1[[#This Row],[Unit_Price]]*Table1[[#This Row],[Quantity]]*(1-Table1[[#This Row],[Discount_%]])</f>
        <v>17766.7</v>
      </c>
      <c r="O3091" s="13">
        <v>8268</v>
      </c>
      <c r="P3091" s="13">
        <f>Table1[[#This Row],[Revenue]]-Table1[[#This Row],[Cost]]</f>
        <v>9498.7000000000007</v>
      </c>
      <c r="Q3091" s="12" t="s">
        <v>46</v>
      </c>
      <c r="R3091" s="12" t="s">
        <v>51</v>
      </c>
      <c r="S3091" s="12" t="s">
        <v>55</v>
      </c>
      <c r="T3091" s="12">
        <v>4</v>
      </c>
      <c r="U3091" s="12">
        <v>15</v>
      </c>
      <c r="V3091" s="20" t="str">
        <f>TEXT(Table1[[#This Row],[Date]],"mmm-yyyy")</f>
        <v>Sep-2025</v>
      </c>
    </row>
    <row r="3092" spans="1:22" x14ac:dyDescent="0.2">
      <c r="A3092" s="11">
        <f t="shared" si="48"/>
        <v>45915</v>
      </c>
      <c r="B3092" s="12" t="s">
        <v>21</v>
      </c>
      <c r="C3092" s="12" t="str">
        <f>VLOOKUP(D3092, City_Mapping!A:B, 2, FALSE)</f>
        <v>India</v>
      </c>
      <c r="D3092" s="12" t="s">
        <v>33</v>
      </c>
      <c r="E3092" s="12" t="s">
        <v>36</v>
      </c>
      <c r="F3092" s="12" t="s">
        <v>38</v>
      </c>
      <c r="G3092" s="12">
        <v>26585</v>
      </c>
      <c r="H3092" s="12" t="s">
        <v>41</v>
      </c>
      <c r="I3092" s="12" t="s">
        <v>43</v>
      </c>
      <c r="J3092" s="12">
        <v>512188</v>
      </c>
      <c r="K3092" s="12">
        <v>3</v>
      </c>
      <c r="L3092" s="13">
        <v>4798</v>
      </c>
      <c r="M3092" s="14">
        <f>Table1[[#This Row],[Column1]]/100</f>
        <v>0.2</v>
      </c>
      <c r="N3092" s="13">
        <f>Table1[[#This Row],[Unit_Price]]*Table1[[#This Row],[Quantity]]*(1-Table1[[#This Row],[Discount_%]])</f>
        <v>11515.2</v>
      </c>
      <c r="O3092" s="13">
        <v>4461</v>
      </c>
      <c r="P3092" s="13">
        <f>Table1[[#This Row],[Revenue]]-Table1[[#This Row],[Cost]]</f>
        <v>7054.2000000000007</v>
      </c>
      <c r="Q3092" s="12" t="s">
        <v>46</v>
      </c>
      <c r="R3092" s="12" t="s">
        <v>51</v>
      </c>
      <c r="S3092" s="12" t="s">
        <v>55</v>
      </c>
      <c r="T3092" s="12">
        <v>1</v>
      </c>
      <c r="U3092" s="12">
        <v>20</v>
      </c>
      <c r="V3092" s="20" t="str">
        <f>TEXT(Table1[[#This Row],[Date]],"mmm-yyyy")</f>
        <v>Sep-2025</v>
      </c>
    </row>
    <row r="3093" spans="1:22" x14ac:dyDescent="0.2">
      <c r="A3093" s="11">
        <f t="shared" si="48"/>
        <v>45915</v>
      </c>
      <c r="B3093" s="12" t="s">
        <v>23</v>
      </c>
      <c r="C3093" s="12" t="str">
        <f>VLOOKUP(D3093, City_Mapping!A:B, 2, FALSE)</f>
        <v>India</v>
      </c>
      <c r="D3093" s="12" t="s">
        <v>28</v>
      </c>
      <c r="E3093" s="12" t="s">
        <v>35</v>
      </c>
      <c r="F3093" s="12" t="s">
        <v>38</v>
      </c>
      <c r="G3093" s="12">
        <v>59240</v>
      </c>
      <c r="H3093" s="12" t="s">
        <v>42</v>
      </c>
      <c r="I3093" s="12" t="s">
        <v>43</v>
      </c>
      <c r="J3093" s="12">
        <v>591841</v>
      </c>
      <c r="K3093" s="12">
        <v>8</v>
      </c>
      <c r="L3093" s="13">
        <v>1276</v>
      </c>
      <c r="M3093" s="14">
        <f>Table1[[#This Row],[Column1]]/100</f>
        <v>0.15</v>
      </c>
      <c r="N3093" s="13">
        <f>Table1[[#This Row],[Unit_Price]]*Table1[[#This Row],[Quantity]]*(1-Table1[[#This Row],[Discount_%]])</f>
        <v>8676.7999999999993</v>
      </c>
      <c r="O3093" s="13">
        <v>21365</v>
      </c>
      <c r="P3093" s="13">
        <f>Table1[[#This Row],[Revenue]]-Table1[[#This Row],[Cost]]</f>
        <v>-12688.2</v>
      </c>
      <c r="Q3093" s="12" t="s">
        <v>46</v>
      </c>
      <c r="R3093" s="12" t="s">
        <v>52</v>
      </c>
      <c r="S3093" s="12" t="s">
        <v>56</v>
      </c>
      <c r="T3093" s="12">
        <v>5</v>
      </c>
      <c r="U3093" s="12">
        <v>15</v>
      </c>
      <c r="V3093" s="20" t="str">
        <f>TEXT(Table1[[#This Row],[Date]],"mmm-yyyy")</f>
        <v>Sep-2025</v>
      </c>
    </row>
    <row r="3094" spans="1:22" x14ac:dyDescent="0.2">
      <c r="A3094" s="11">
        <f t="shared" si="48"/>
        <v>45915</v>
      </c>
      <c r="B3094" s="12" t="s">
        <v>20</v>
      </c>
      <c r="C3094" s="12" t="str">
        <f>VLOOKUP(D3094, City_Mapping!A:B, 2, FALSE)</f>
        <v>UAE</v>
      </c>
      <c r="D3094" s="12" t="s">
        <v>30</v>
      </c>
      <c r="E3094" s="12" t="s">
        <v>34</v>
      </c>
      <c r="F3094" s="12" t="s">
        <v>38</v>
      </c>
      <c r="G3094" s="12">
        <v>24772</v>
      </c>
      <c r="H3094" s="12" t="s">
        <v>42</v>
      </c>
      <c r="I3094" s="12" t="s">
        <v>44</v>
      </c>
      <c r="J3094" s="12">
        <v>304234</v>
      </c>
      <c r="K3094" s="12">
        <v>8</v>
      </c>
      <c r="L3094" s="13">
        <v>2433</v>
      </c>
      <c r="M3094" s="14">
        <f>Table1[[#This Row],[Column1]]/100</f>
        <v>0</v>
      </c>
      <c r="N3094" s="13">
        <f>Table1[[#This Row],[Unit_Price]]*Table1[[#This Row],[Quantity]]*(1-Table1[[#This Row],[Discount_%]])</f>
        <v>19464</v>
      </c>
      <c r="O3094" s="13">
        <v>14906</v>
      </c>
      <c r="P3094" s="13">
        <f>Table1[[#This Row],[Revenue]]-Table1[[#This Row],[Cost]]</f>
        <v>4558</v>
      </c>
      <c r="Q3094" s="12" t="s">
        <v>48</v>
      </c>
      <c r="R3094" s="12" t="s">
        <v>50</v>
      </c>
      <c r="S3094" s="12" t="s">
        <v>55</v>
      </c>
      <c r="T3094" s="12">
        <v>1</v>
      </c>
      <c r="U3094" s="12">
        <v>0</v>
      </c>
      <c r="V3094" s="20" t="str">
        <f>TEXT(Table1[[#This Row],[Date]],"mmm-yyyy")</f>
        <v>Sep-2025</v>
      </c>
    </row>
    <row r="3095" spans="1:22" x14ac:dyDescent="0.2">
      <c r="A3095" s="11">
        <f t="shared" si="48"/>
        <v>45915</v>
      </c>
      <c r="B3095" s="12" t="s">
        <v>23</v>
      </c>
      <c r="C3095" s="12" t="str">
        <f>VLOOKUP(D3095, City_Mapping!A:B, 2, FALSE)</f>
        <v>India</v>
      </c>
      <c r="D3095" s="12" t="s">
        <v>33</v>
      </c>
      <c r="E3095" s="12" t="s">
        <v>34</v>
      </c>
      <c r="F3095" s="12" t="s">
        <v>37</v>
      </c>
      <c r="G3095" s="12">
        <v>89991</v>
      </c>
      <c r="H3095" s="12" t="s">
        <v>42</v>
      </c>
      <c r="I3095" s="12" t="s">
        <v>45</v>
      </c>
      <c r="J3095" s="12">
        <v>687700</v>
      </c>
      <c r="K3095" s="12">
        <v>9</v>
      </c>
      <c r="L3095" s="13">
        <v>937</v>
      </c>
      <c r="M3095" s="14">
        <f>Table1[[#This Row],[Column1]]/100</f>
        <v>0.15</v>
      </c>
      <c r="N3095" s="13">
        <f>Table1[[#This Row],[Unit_Price]]*Table1[[#This Row],[Quantity]]*(1-Table1[[#This Row],[Discount_%]])</f>
        <v>7168.05</v>
      </c>
      <c r="O3095" s="13">
        <v>16289</v>
      </c>
      <c r="P3095" s="13">
        <f>Table1[[#This Row],[Revenue]]-Table1[[#This Row],[Cost]]</f>
        <v>-9120.9500000000007</v>
      </c>
      <c r="Q3095" s="12" t="s">
        <v>47</v>
      </c>
      <c r="R3095" s="12" t="s">
        <v>50</v>
      </c>
      <c r="S3095" s="12" t="s">
        <v>56</v>
      </c>
      <c r="T3095" s="12">
        <v>5</v>
      </c>
      <c r="U3095" s="12">
        <v>15</v>
      </c>
      <c r="V3095" s="20" t="str">
        <f>TEXT(Table1[[#This Row],[Date]],"mmm-yyyy")</f>
        <v>Sep-2025</v>
      </c>
    </row>
    <row r="3096" spans="1:22" x14ac:dyDescent="0.2">
      <c r="A3096" s="11">
        <f t="shared" si="48"/>
        <v>45915</v>
      </c>
      <c r="B3096" s="12" t="s">
        <v>22</v>
      </c>
      <c r="C3096" s="12" t="str">
        <f>VLOOKUP(D3096, City_Mapping!A:B, 2, FALSE)</f>
        <v>UK</v>
      </c>
      <c r="D3096" s="12" t="s">
        <v>29</v>
      </c>
      <c r="E3096" s="12" t="s">
        <v>34</v>
      </c>
      <c r="F3096" s="12" t="s">
        <v>40</v>
      </c>
      <c r="G3096" s="12">
        <v>81835</v>
      </c>
      <c r="H3096" s="12" t="s">
        <v>42</v>
      </c>
      <c r="I3096" s="12" t="s">
        <v>43</v>
      </c>
      <c r="J3096" s="12">
        <v>276353</v>
      </c>
      <c r="K3096" s="12">
        <v>4</v>
      </c>
      <c r="L3096" s="13">
        <v>1534</v>
      </c>
      <c r="M3096" s="14">
        <f>Table1[[#This Row],[Column1]]/100</f>
        <v>0.1</v>
      </c>
      <c r="N3096" s="13">
        <f>Table1[[#This Row],[Unit_Price]]*Table1[[#This Row],[Quantity]]*(1-Table1[[#This Row],[Discount_%]])</f>
        <v>5522.4000000000005</v>
      </c>
      <c r="O3096" s="13">
        <v>11321</v>
      </c>
      <c r="P3096" s="13">
        <f>Table1[[#This Row],[Revenue]]-Table1[[#This Row],[Cost]]</f>
        <v>-5798.5999999999995</v>
      </c>
      <c r="Q3096" s="12" t="s">
        <v>46</v>
      </c>
      <c r="R3096" s="12" t="s">
        <v>52</v>
      </c>
      <c r="S3096" s="12" t="s">
        <v>53</v>
      </c>
      <c r="T3096" s="12">
        <v>3</v>
      </c>
      <c r="U3096" s="12">
        <v>10</v>
      </c>
      <c r="V3096" s="20" t="str">
        <f>TEXT(Table1[[#This Row],[Date]],"mmm-yyyy")</f>
        <v>Sep-2025</v>
      </c>
    </row>
    <row r="3097" spans="1:22" x14ac:dyDescent="0.2">
      <c r="A3097" s="11">
        <f t="shared" si="48"/>
        <v>45915</v>
      </c>
      <c r="B3097" s="12" t="s">
        <v>21</v>
      </c>
      <c r="C3097" s="12" t="str">
        <f>VLOOKUP(D3097, City_Mapping!A:B, 2, FALSE)</f>
        <v>India</v>
      </c>
      <c r="D3097" s="12" t="s">
        <v>33</v>
      </c>
      <c r="E3097" s="12" t="s">
        <v>36</v>
      </c>
      <c r="F3097" s="12" t="s">
        <v>40</v>
      </c>
      <c r="G3097" s="12">
        <v>85724</v>
      </c>
      <c r="H3097" s="12" t="s">
        <v>41</v>
      </c>
      <c r="I3097" s="12" t="s">
        <v>44</v>
      </c>
      <c r="J3097" s="12">
        <v>783763</v>
      </c>
      <c r="K3097" s="12">
        <v>3</v>
      </c>
      <c r="L3097" s="13">
        <v>1336</v>
      </c>
      <c r="M3097" s="14">
        <f>Table1[[#This Row],[Column1]]/100</f>
        <v>0.2</v>
      </c>
      <c r="N3097" s="13">
        <f>Table1[[#This Row],[Unit_Price]]*Table1[[#This Row],[Quantity]]*(1-Table1[[#This Row],[Discount_%]])</f>
        <v>3206.4</v>
      </c>
      <c r="O3097" s="13">
        <v>22112</v>
      </c>
      <c r="P3097" s="13">
        <f>Table1[[#This Row],[Revenue]]-Table1[[#This Row],[Cost]]</f>
        <v>-18905.599999999999</v>
      </c>
      <c r="Q3097" s="12" t="s">
        <v>46</v>
      </c>
      <c r="R3097" s="12" t="s">
        <v>52</v>
      </c>
      <c r="S3097" s="12" t="s">
        <v>56</v>
      </c>
      <c r="T3097" s="12">
        <v>1</v>
      </c>
      <c r="U3097" s="12">
        <v>20</v>
      </c>
      <c r="V3097" s="20" t="str">
        <f>TEXT(Table1[[#This Row],[Date]],"mmm-yyyy")</f>
        <v>Sep-2025</v>
      </c>
    </row>
    <row r="3098" spans="1:22" x14ac:dyDescent="0.2">
      <c r="A3098" s="11">
        <f t="shared" si="48"/>
        <v>45916</v>
      </c>
      <c r="B3098" s="12" t="s">
        <v>21</v>
      </c>
      <c r="C3098" s="12" t="str">
        <f>VLOOKUP(D3098, City_Mapping!A:B, 2, FALSE)</f>
        <v>India</v>
      </c>
      <c r="D3098" s="12" t="s">
        <v>33</v>
      </c>
      <c r="E3098" s="12" t="s">
        <v>35</v>
      </c>
      <c r="F3098" s="12" t="s">
        <v>40</v>
      </c>
      <c r="G3098" s="12">
        <v>97091</v>
      </c>
      <c r="H3098" s="12" t="s">
        <v>41</v>
      </c>
      <c r="I3098" s="12" t="s">
        <v>43</v>
      </c>
      <c r="J3098" s="12">
        <v>194568</v>
      </c>
      <c r="K3098" s="12">
        <v>9</v>
      </c>
      <c r="L3098" s="13">
        <v>1141</v>
      </c>
      <c r="M3098" s="14">
        <f>Table1[[#This Row],[Column1]]/100</f>
        <v>0.2</v>
      </c>
      <c r="N3098" s="13">
        <f>Table1[[#This Row],[Unit_Price]]*Table1[[#This Row],[Quantity]]*(1-Table1[[#This Row],[Discount_%]])</f>
        <v>8215.2000000000007</v>
      </c>
      <c r="O3098" s="13">
        <v>16331</v>
      </c>
      <c r="P3098" s="13">
        <f>Table1[[#This Row],[Revenue]]-Table1[[#This Row],[Cost]]</f>
        <v>-8115.7999999999993</v>
      </c>
      <c r="Q3098" s="12" t="s">
        <v>49</v>
      </c>
      <c r="R3098" s="12" t="s">
        <v>50</v>
      </c>
      <c r="S3098" s="12" t="s">
        <v>54</v>
      </c>
      <c r="T3098" s="12">
        <v>2</v>
      </c>
      <c r="U3098" s="12">
        <v>20</v>
      </c>
      <c r="V3098" s="20" t="str">
        <f>TEXT(Table1[[#This Row],[Date]],"mmm-yyyy")</f>
        <v>Sep-2025</v>
      </c>
    </row>
    <row r="3099" spans="1:22" x14ac:dyDescent="0.2">
      <c r="A3099" s="11">
        <f t="shared" si="48"/>
        <v>45916</v>
      </c>
      <c r="B3099" s="12" t="s">
        <v>22</v>
      </c>
      <c r="C3099" s="12" t="str">
        <f>VLOOKUP(D3099, City_Mapping!A:B, 2, FALSE)</f>
        <v>India</v>
      </c>
      <c r="D3099" s="12" t="s">
        <v>33</v>
      </c>
      <c r="E3099" s="12" t="s">
        <v>34</v>
      </c>
      <c r="F3099" s="12" t="s">
        <v>38</v>
      </c>
      <c r="G3099" s="12">
        <v>27938</v>
      </c>
      <c r="H3099" s="12" t="s">
        <v>41</v>
      </c>
      <c r="I3099" s="12" t="s">
        <v>43</v>
      </c>
      <c r="J3099" s="12">
        <v>392370</v>
      </c>
      <c r="K3099" s="12">
        <v>9</v>
      </c>
      <c r="L3099" s="13">
        <v>3674</v>
      </c>
      <c r="M3099" s="14">
        <f>Table1[[#This Row],[Column1]]/100</f>
        <v>0</v>
      </c>
      <c r="N3099" s="13">
        <f>Table1[[#This Row],[Unit_Price]]*Table1[[#This Row],[Quantity]]*(1-Table1[[#This Row],[Discount_%]])</f>
        <v>33066</v>
      </c>
      <c r="O3099" s="13">
        <v>11652</v>
      </c>
      <c r="P3099" s="13">
        <f>Table1[[#This Row],[Revenue]]-Table1[[#This Row],[Cost]]</f>
        <v>21414</v>
      </c>
      <c r="Q3099" s="12" t="s">
        <v>49</v>
      </c>
      <c r="R3099" s="12" t="s">
        <v>50</v>
      </c>
      <c r="S3099" s="12" t="s">
        <v>55</v>
      </c>
      <c r="T3099" s="12">
        <v>2</v>
      </c>
      <c r="U3099" s="12">
        <v>0</v>
      </c>
      <c r="V3099" s="20" t="str">
        <f>TEXT(Table1[[#This Row],[Date]],"mmm-yyyy")</f>
        <v>Sep-2025</v>
      </c>
    </row>
    <row r="3100" spans="1:22" x14ac:dyDescent="0.2">
      <c r="A3100" s="11">
        <f t="shared" si="48"/>
        <v>45916</v>
      </c>
      <c r="B3100" s="12" t="s">
        <v>23</v>
      </c>
      <c r="C3100" s="12" t="str">
        <f>VLOOKUP(D3100, City_Mapping!A:B, 2, FALSE)</f>
        <v>India</v>
      </c>
      <c r="D3100" s="12" t="s">
        <v>28</v>
      </c>
      <c r="E3100" s="12" t="s">
        <v>35</v>
      </c>
      <c r="F3100" s="12" t="s">
        <v>40</v>
      </c>
      <c r="G3100" s="12">
        <v>31983</v>
      </c>
      <c r="H3100" s="12" t="s">
        <v>41</v>
      </c>
      <c r="I3100" s="12" t="s">
        <v>45</v>
      </c>
      <c r="J3100" s="12">
        <v>936417</v>
      </c>
      <c r="K3100" s="12">
        <v>2</v>
      </c>
      <c r="L3100" s="13">
        <v>2308</v>
      </c>
      <c r="M3100" s="14">
        <f>Table1[[#This Row],[Column1]]/100</f>
        <v>0.1</v>
      </c>
      <c r="N3100" s="13">
        <f>Table1[[#This Row],[Unit_Price]]*Table1[[#This Row],[Quantity]]*(1-Table1[[#This Row],[Discount_%]])</f>
        <v>4154.4000000000005</v>
      </c>
      <c r="O3100" s="13">
        <v>19434</v>
      </c>
      <c r="P3100" s="13">
        <f>Table1[[#This Row],[Revenue]]-Table1[[#This Row],[Cost]]</f>
        <v>-15279.599999999999</v>
      </c>
      <c r="Q3100" s="12" t="s">
        <v>49</v>
      </c>
      <c r="R3100" s="12" t="s">
        <v>52</v>
      </c>
      <c r="S3100" s="12" t="s">
        <v>56</v>
      </c>
      <c r="T3100" s="12">
        <v>5</v>
      </c>
      <c r="U3100" s="12">
        <v>10</v>
      </c>
      <c r="V3100" s="20" t="str">
        <f>TEXT(Table1[[#This Row],[Date]],"mmm-yyyy")</f>
        <v>Sep-2025</v>
      </c>
    </row>
    <row r="3101" spans="1:22" x14ac:dyDescent="0.2">
      <c r="A3101" s="11">
        <f t="shared" si="48"/>
        <v>45916</v>
      </c>
      <c r="B3101" s="12" t="s">
        <v>20</v>
      </c>
      <c r="C3101" s="12" t="str">
        <f>VLOOKUP(D3101, City_Mapping!A:B, 2, FALSE)</f>
        <v>USA</v>
      </c>
      <c r="D3101" s="12" t="s">
        <v>31</v>
      </c>
      <c r="E3101" s="12" t="s">
        <v>35</v>
      </c>
      <c r="F3101" s="12" t="s">
        <v>39</v>
      </c>
      <c r="G3101" s="12">
        <v>22874</v>
      </c>
      <c r="H3101" s="12" t="s">
        <v>41</v>
      </c>
      <c r="I3101" s="12" t="s">
        <v>43</v>
      </c>
      <c r="J3101" s="12">
        <v>784143</v>
      </c>
      <c r="K3101" s="12">
        <v>6</v>
      </c>
      <c r="L3101" s="13">
        <v>4375</v>
      </c>
      <c r="M3101" s="14">
        <f>Table1[[#This Row],[Column1]]/100</f>
        <v>0</v>
      </c>
      <c r="N3101" s="13">
        <f>Table1[[#This Row],[Unit_Price]]*Table1[[#This Row],[Quantity]]*(1-Table1[[#This Row],[Discount_%]])</f>
        <v>26250</v>
      </c>
      <c r="O3101" s="13">
        <v>29684</v>
      </c>
      <c r="P3101" s="13">
        <f>Table1[[#This Row],[Revenue]]-Table1[[#This Row],[Cost]]</f>
        <v>-3434</v>
      </c>
      <c r="Q3101" s="12" t="s">
        <v>46</v>
      </c>
      <c r="R3101" s="12" t="s">
        <v>50</v>
      </c>
      <c r="S3101" s="12" t="s">
        <v>56</v>
      </c>
      <c r="T3101" s="12">
        <v>3</v>
      </c>
      <c r="U3101" s="12">
        <v>0</v>
      </c>
      <c r="V3101" s="20" t="str">
        <f>TEXT(Table1[[#This Row],[Date]],"mmm-yyyy")</f>
        <v>Sep-2025</v>
      </c>
    </row>
    <row r="3102" spans="1:22" x14ac:dyDescent="0.2">
      <c r="A3102" s="11">
        <f t="shared" si="48"/>
        <v>45916</v>
      </c>
      <c r="B3102" s="12" t="s">
        <v>20</v>
      </c>
      <c r="C3102" s="12" t="str">
        <f>VLOOKUP(D3102, City_Mapping!A:B, 2, FALSE)</f>
        <v>USA</v>
      </c>
      <c r="D3102" s="12" t="s">
        <v>31</v>
      </c>
      <c r="E3102" s="12" t="s">
        <v>36</v>
      </c>
      <c r="F3102" s="12" t="s">
        <v>38</v>
      </c>
      <c r="G3102" s="12">
        <v>70896</v>
      </c>
      <c r="H3102" s="12" t="s">
        <v>42</v>
      </c>
      <c r="I3102" s="12" t="s">
        <v>44</v>
      </c>
      <c r="J3102" s="12">
        <v>567155</v>
      </c>
      <c r="K3102" s="12">
        <v>3</v>
      </c>
      <c r="L3102" s="13">
        <v>1142</v>
      </c>
      <c r="M3102" s="14">
        <f>Table1[[#This Row],[Column1]]/100</f>
        <v>0</v>
      </c>
      <c r="N3102" s="13">
        <f>Table1[[#This Row],[Unit_Price]]*Table1[[#This Row],[Quantity]]*(1-Table1[[#This Row],[Discount_%]])</f>
        <v>3426</v>
      </c>
      <c r="O3102" s="13">
        <v>21643</v>
      </c>
      <c r="P3102" s="13">
        <f>Table1[[#This Row],[Revenue]]-Table1[[#This Row],[Cost]]</f>
        <v>-18217</v>
      </c>
      <c r="Q3102" s="12" t="s">
        <v>48</v>
      </c>
      <c r="R3102" s="12" t="s">
        <v>50</v>
      </c>
      <c r="S3102" s="12" t="s">
        <v>56</v>
      </c>
      <c r="T3102" s="12">
        <v>5</v>
      </c>
      <c r="U3102" s="12">
        <v>0</v>
      </c>
      <c r="V3102" s="20" t="str">
        <f>TEXT(Table1[[#This Row],[Date]],"mmm-yyyy")</f>
        <v>Sep-2025</v>
      </c>
    </row>
    <row r="3103" spans="1:22" x14ac:dyDescent="0.2">
      <c r="A3103" s="11">
        <f t="shared" si="48"/>
        <v>45916</v>
      </c>
      <c r="B3103" s="12" t="s">
        <v>22</v>
      </c>
      <c r="C3103" s="12" t="str">
        <f>VLOOKUP(D3103, City_Mapping!A:B, 2, FALSE)</f>
        <v>India</v>
      </c>
      <c r="D3103" s="12" t="s">
        <v>33</v>
      </c>
      <c r="E3103" s="12" t="s">
        <v>34</v>
      </c>
      <c r="F3103" s="12" t="s">
        <v>37</v>
      </c>
      <c r="G3103" s="12">
        <v>56209</v>
      </c>
      <c r="H3103" s="12" t="s">
        <v>42</v>
      </c>
      <c r="I3103" s="12" t="s">
        <v>44</v>
      </c>
      <c r="J3103" s="12">
        <v>994184</v>
      </c>
      <c r="K3103" s="12">
        <v>5</v>
      </c>
      <c r="L3103" s="13">
        <v>1202</v>
      </c>
      <c r="M3103" s="14">
        <f>Table1[[#This Row],[Column1]]/100</f>
        <v>0</v>
      </c>
      <c r="N3103" s="13">
        <f>Table1[[#This Row],[Unit_Price]]*Table1[[#This Row],[Quantity]]*(1-Table1[[#This Row],[Discount_%]])</f>
        <v>6010</v>
      </c>
      <c r="O3103" s="13">
        <v>5712</v>
      </c>
      <c r="P3103" s="13">
        <f>Table1[[#This Row],[Revenue]]-Table1[[#This Row],[Cost]]</f>
        <v>298</v>
      </c>
      <c r="Q3103" s="12" t="s">
        <v>46</v>
      </c>
      <c r="R3103" s="12" t="s">
        <v>51</v>
      </c>
      <c r="S3103" s="12" t="s">
        <v>56</v>
      </c>
      <c r="T3103" s="12">
        <v>4</v>
      </c>
      <c r="U3103" s="12">
        <v>0</v>
      </c>
      <c r="V3103" s="20" t="str">
        <f>TEXT(Table1[[#This Row],[Date]],"mmm-yyyy")</f>
        <v>Sep-2025</v>
      </c>
    </row>
    <row r="3104" spans="1:22" x14ac:dyDescent="0.2">
      <c r="A3104" s="11">
        <f t="shared" si="48"/>
        <v>45916</v>
      </c>
      <c r="B3104" s="12" t="s">
        <v>20</v>
      </c>
      <c r="C3104" s="12" t="str">
        <f>VLOOKUP(D3104, City_Mapping!A:B, 2, FALSE)</f>
        <v>India</v>
      </c>
      <c r="D3104" s="12" t="s">
        <v>28</v>
      </c>
      <c r="E3104" s="12" t="s">
        <v>35</v>
      </c>
      <c r="F3104" s="12" t="s">
        <v>37</v>
      </c>
      <c r="G3104" s="12">
        <v>42822</v>
      </c>
      <c r="H3104" s="12" t="s">
        <v>42</v>
      </c>
      <c r="I3104" s="12" t="s">
        <v>43</v>
      </c>
      <c r="J3104" s="12">
        <v>588371</v>
      </c>
      <c r="K3104" s="12">
        <v>2</v>
      </c>
      <c r="L3104" s="13">
        <v>3348</v>
      </c>
      <c r="M3104" s="14">
        <f>Table1[[#This Row],[Column1]]/100</f>
        <v>0.15</v>
      </c>
      <c r="N3104" s="13">
        <f>Table1[[#This Row],[Unit_Price]]*Table1[[#This Row],[Quantity]]*(1-Table1[[#This Row],[Discount_%]])</f>
        <v>5691.5999999999995</v>
      </c>
      <c r="O3104" s="13">
        <v>10560</v>
      </c>
      <c r="P3104" s="13">
        <f>Table1[[#This Row],[Revenue]]-Table1[[#This Row],[Cost]]</f>
        <v>-4868.4000000000005</v>
      </c>
      <c r="Q3104" s="12" t="s">
        <v>47</v>
      </c>
      <c r="R3104" s="12" t="s">
        <v>50</v>
      </c>
      <c r="S3104" s="12" t="s">
        <v>53</v>
      </c>
      <c r="T3104" s="12">
        <v>4</v>
      </c>
      <c r="U3104" s="12">
        <v>15</v>
      </c>
      <c r="V3104" s="20" t="str">
        <f>TEXT(Table1[[#This Row],[Date]],"mmm-yyyy")</f>
        <v>Sep-2025</v>
      </c>
    </row>
    <row r="3105" spans="1:22" x14ac:dyDescent="0.2">
      <c r="A3105" s="11">
        <f t="shared" si="48"/>
        <v>45916</v>
      </c>
      <c r="B3105" s="12" t="s">
        <v>23</v>
      </c>
      <c r="C3105" s="12" t="str">
        <f>VLOOKUP(D3105, City_Mapping!A:B, 2, FALSE)</f>
        <v>India</v>
      </c>
      <c r="D3105" s="12" t="s">
        <v>28</v>
      </c>
      <c r="E3105" s="12" t="s">
        <v>36</v>
      </c>
      <c r="F3105" s="12" t="s">
        <v>40</v>
      </c>
      <c r="G3105" s="12">
        <v>30750</v>
      </c>
      <c r="H3105" s="12" t="s">
        <v>42</v>
      </c>
      <c r="I3105" s="12" t="s">
        <v>43</v>
      </c>
      <c r="J3105" s="12">
        <v>608062</v>
      </c>
      <c r="K3105" s="12">
        <v>4</v>
      </c>
      <c r="L3105" s="13">
        <v>3417</v>
      </c>
      <c r="M3105" s="14">
        <f>Table1[[#This Row],[Column1]]/100</f>
        <v>0.05</v>
      </c>
      <c r="N3105" s="13">
        <f>Table1[[#This Row],[Unit_Price]]*Table1[[#This Row],[Quantity]]*(1-Table1[[#This Row],[Discount_%]])</f>
        <v>12984.599999999999</v>
      </c>
      <c r="O3105" s="13">
        <v>9027</v>
      </c>
      <c r="P3105" s="13">
        <f>Table1[[#This Row],[Revenue]]-Table1[[#This Row],[Cost]]</f>
        <v>3957.5999999999985</v>
      </c>
      <c r="Q3105" s="12" t="s">
        <v>49</v>
      </c>
      <c r="R3105" s="12" t="s">
        <v>52</v>
      </c>
      <c r="S3105" s="12" t="s">
        <v>53</v>
      </c>
      <c r="T3105" s="12">
        <v>4</v>
      </c>
      <c r="U3105" s="12">
        <v>5</v>
      </c>
      <c r="V3105" s="20" t="str">
        <f>TEXT(Table1[[#This Row],[Date]],"mmm-yyyy")</f>
        <v>Sep-2025</v>
      </c>
    </row>
    <row r="3106" spans="1:22" x14ac:dyDescent="0.2">
      <c r="A3106" s="11">
        <f t="shared" si="48"/>
        <v>45916</v>
      </c>
      <c r="B3106" s="12" t="s">
        <v>23</v>
      </c>
      <c r="C3106" s="12" t="str">
        <f>VLOOKUP(D3106, City_Mapping!A:B, 2, FALSE)</f>
        <v>India</v>
      </c>
      <c r="D3106" s="12" t="s">
        <v>33</v>
      </c>
      <c r="E3106" s="12" t="s">
        <v>36</v>
      </c>
      <c r="F3106" s="12" t="s">
        <v>38</v>
      </c>
      <c r="G3106" s="12">
        <v>52083</v>
      </c>
      <c r="H3106" s="12" t="s">
        <v>42</v>
      </c>
      <c r="I3106" s="12" t="s">
        <v>45</v>
      </c>
      <c r="J3106" s="12">
        <v>299227</v>
      </c>
      <c r="K3106" s="12">
        <v>3</v>
      </c>
      <c r="L3106" s="13">
        <v>4112</v>
      </c>
      <c r="M3106" s="14">
        <f>Table1[[#This Row],[Column1]]/100</f>
        <v>0.15</v>
      </c>
      <c r="N3106" s="13">
        <f>Table1[[#This Row],[Unit_Price]]*Table1[[#This Row],[Quantity]]*(1-Table1[[#This Row],[Discount_%]])</f>
        <v>10485.6</v>
      </c>
      <c r="O3106" s="13">
        <v>21645</v>
      </c>
      <c r="P3106" s="13">
        <f>Table1[[#This Row],[Revenue]]-Table1[[#This Row],[Cost]]</f>
        <v>-11159.4</v>
      </c>
      <c r="Q3106" s="12" t="s">
        <v>47</v>
      </c>
      <c r="R3106" s="12" t="s">
        <v>51</v>
      </c>
      <c r="S3106" s="12" t="s">
        <v>53</v>
      </c>
      <c r="T3106" s="12">
        <v>2</v>
      </c>
      <c r="U3106" s="12">
        <v>15</v>
      </c>
      <c r="V3106" s="20" t="str">
        <f>TEXT(Table1[[#This Row],[Date]],"mmm-yyyy")</f>
        <v>Sep-2025</v>
      </c>
    </row>
    <row r="3107" spans="1:22" x14ac:dyDescent="0.2">
      <c r="A3107" s="11">
        <f t="shared" si="48"/>
        <v>45916</v>
      </c>
      <c r="B3107" s="12" t="s">
        <v>22</v>
      </c>
      <c r="C3107" s="12" t="str">
        <f>VLOOKUP(D3107, City_Mapping!A:B, 2, FALSE)</f>
        <v>UK</v>
      </c>
      <c r="D3107" s="12" t="s">
        <v>29</v>
      </c>
      <c r="E3107" s="12" t="s">
        <v>36</v>
      </c>
      <c r="F3107" s="12" t="s">
        <v>39</v>
      </c>
      <c r="G3107" s="12">
        <v>37946</v>
      </c>
      <c r="H3107" s="12" t="s">
        <v>41</v>
      </c>
      <c r="I3107" s="12" t="s">
        <v>45</v>
      </c>
      <c r="J3107" s="12">
        <v>622100</v>
      </c>
      <c r="K3107" s="12">
        <v>2</v>
      </c>
      <c r="L3107" s="13">
        <v>2222</v>
      </c>
      <c r="M3107" s="14">
        <f>Table1[[#This Row],[Column1]]/100</f>
        <v>0.1</v>
      </c>
      <c r="N3107" s="13">
        <f>Table1[[#This Row],[Unit_Price]]*Table1[[#This Row],[Quantity]]*(1-Table1[[#This Row],[Discount_%]])</f>
        <v>3999.6</v>
      </c>
      <c r="O3107" s="13">
        <v>12338</v>
      </c>
      <c r="P3107" s="13">
        <f>Table1[[#This Row],[Revenue]]-Table1[[#This Row],[Cost]]</f>
        <v>-8338.4</v>
      </c>
      <c r="Q3107" s="12" t="s">
        <v>49</v>
      </c>
      <c r="R3107" s="12" t="s">
        <v>51</v>
      </c>
      <c r="S3107" s="12" t="s">
        <v>55</v>
      </c>
      <c r="T3107" s="12">
        <v>4</v>
      </c>
      <c r="U3107" s="12">
        <v>10</v>
      </c>
      <c r="V3107" s="20" t="str">
        <f>TEXT(Table1[[#This Row],[Date]],"mmm-yyyy")</f>
        <v>Sep-2025</v>
      </c>
    </row>
    <row r="3108" spans="1:22" x14ac:dyDescent="0.2">
      <c r="A3108" s="11">
        <f t="shared" si="48"/>
        <v>45916</v>
      </c>
      <c r="B3108" s="12" t="s">
        <v>23</v>
      </c>
      <c r="C3108" s="12" t="str">
        <f>VLOOKUP(D3108, City_Mapping!A:B, 2, FALSE)</f>
        <v>UK</v>
      </c>
      <c r="D3108" s="12" t="s">
        <v>29</v>
      </c>
      <c r="E3108" s="12" t="s">
        <v>34</v>
      </c>
      <c r="F3108" s="12" t="s">
        <v>39</v>
      </c>
      <c r="G3108" s="12">
        <v>11552</v>
      </c>
      <c r="H3108" s="12" t="s">
        <v>41</v>
      </c>
      <c r="I3108" s="12" t="s">
        <v>45</v>
      </c>
      <c r="J3108" s="12">
        <v>166883</v>
      </c>
      <c r="K3108" s="12">
        <v>6</v>
      </c>
      <c r="L3108" s="13">
        <v>1348</v>
      </c>
      <c r="M3108" s="14">
        <f>Table1[[#This Row],[Column1]]/100</f>
        <v>0</v>
      </c>
      <c r="N3108" s="13">
        <f>Table1[[#This Row],[Unit_Price]]*Table1[[#This Row],[Quantity]]*(1-Table1[[#This Row],[Discount_%]])</f>
        <v>8088</v>
      </c>
      <c r="O3108" s="13">
        <v>23587</v>
      </c>
      <c r="P3108" s="13">
        <f>Table1[[#This Row],[Revenue]]-Table1[[#This Row],[Cost]]</f>
        <v>-15499</v>
      </c>
      <c r="Q3108" s="12" t="s">
        <v>48</v>
      </c>
      <c r="R3108" s="12" t="s">
        <v>50</v>
      </c>
      <c r="S3108" s="12" t="s">
        <v>56</v>
      </c>
      <c r="T3108" s="12">
        <v>1</v>
      </c>
      <c r="U3108" s="12">
        <v>0</v>
      </c>
      <c r="V3108" s="20" t="str">
        <f>TEXT(Table1[[#This Row],[Date]],"mmm-yyyy")</f>
        <v>Sep-2025</v>
      </c>
    </row>
    <row r="3109" spans="1:22" x14ac:dyDescent="0.2">
      <c r="A3109" s="11">
        <f t="shared" si="48"/>
        <v>45916</v>
      </c>
      <c r="B3109" s="12" t="s">
        <v>21</v>
      </c>
      <c r="C3109" s="12" t="str">
        <f>VLOOKUP(D3109, City_Mapping!A:B, 2, FALSE)</f>
        <v>India</v>
      </c>
      <c r="D3109" s="12" t="s">
        <v>32</v>
      </c>
      <c r="E3109" s="12" t="s">
        <v>34</v>
      </c>
      <c r="F3109" s="12" t="s">
        <v>38</v>
      </c>
      <c r="G3109" s="12">
        <v>83331</v>
      </c>
      <c r="H3109" s="12" t="s">
        <v>42</v>
      </c>
      <c r="I3109" s="12" t="s">
        <v>44</v>
      </c>
      <c r="J3109" s="12">
        <v>221501</v>
      </c>
      <c r="K3109" s="12">
        <v>3</v>
      </c>
      <c r="L3109" s="13">
        <v>3054</v>
      </c>
      <c r="M3109" s="14">
        <f>Table1[[#This Row],[Column1]]/100</f>
        <v>0</v>
      </c>
      <c r="N3109" s="13">
        <f>Table1[[#This Row],[Unit_Price]]*Table1[[#This Row],[Quantity]]*(1-Table1[[#This Row],[Discount_%]])</f>
        <v>9162</v>
      </c>
      <c r="O3109" s="13">
        <v>23248</v>
      </c>
      <c r="P3109" s="13">
        <f>Table1[[#This Row],[Revenue]]-Table1[[#This Row],[Cost]]</f>
        <v>-14086</v>
      </c>
      <c r="Q3109" s="12" t="s">
        <v>48</v>
      </c>
      <c r="R3109" s="12" t="s">
        <v>51</v>
      </c>
      <c r="S3109" s="12" t="s">
        <v>53</v>
      </c>
      <c r="T3109" s="12">
        <v>4</v>
      </c>
      <c r="U3109" s="12">
        <v>0</v>
      </c>
      <c r="V3109" s="20" t="str">
        <f>TEXT(Table1[[#This Row],[Date]],"mmm-yyyy")</f>
        <v>Sep-2025</v>
      </c>
    </row>
    <row r="3110" spans="1:22" x14ac:dyDescent="0.2">
      <c r="A3110" s="11">
        <f t="shared" si="48"/>
        <v>45917</v>
      </c>
      <c r="B3110" s="12" t="s">
        <v>22</v>
      </c>
      <c r="C3110" s="12" t="str">
        <f>VLOOKUP(D3110, City_Mapping!A:B, 2, FALSE)</f>
        <v>India</v>
      </c>
      <c r="D3110" s="12" t="s">
        <v>33</v>
      </c>
      <c r="E3110" s="12" t="s">
        <v>36</v>
      </c>
      <c r="F3110" s="12" t="s">
        <v>40</v>
      </c>
      <c r="G3110" s="12">
        <v>15271</v>
      </c>
      <c r="H3110" s="12" t="s">
        <v>42</v>
      </c>
      <c r="I3110" s="12" t="s">
        <v>45</v>
      </c>
      <c r="J3110" s="12">
        <v>914220</v>
      </c>
      <c r="K3110" s="12">
        <v>4</v>
      </c>
      <c r="L3110" s="13">
        <v>1962</v>
      </c>
      <c r="M3110" s="14">
        <f>Table1[[#This Row],[Column1]]/100</f>
        <v>0.05</v>
      </c>
      <c r="N3110" s="13">
        <f>Table1[[#This Row],[Unit_Price]]*Table1[[#This Row],[Quantity]]*(1-Table1[[#This Row],[Discount_%]])</f>
        <v>7455.5999999999995</v>
      </c>
      <c r="O3110" s="13">
        <v>23909</v>
      </c>
      <c r="P3110" s="13">
        <f>Table1[[#This Row],[Revenue]]-Table1[[#This Row],[Cost]]</f>
        <v>-16453.400000000001</v>
      </c>
      <c r="Q3110" s="12" t="s">
        <v>48</v>
      </c>
      <c r="R3110" s="12" t="s">
        <v>52</v>
      </c>
      <c r="S3110" s="12" t="s">
        <v>55</v>
      </c>
      <c r="T3110" s="12">
        <v>2</v>
      </c>
      <c r="U3110" s="12">
        <v>5</v>
      </c>
      <c r="V3110" s="20" t="str">
        <f>TEXT(Table1[[#This Row],[Date]],"mmm-yyyy")</f>
        <v>Sep-2025</v>
      </c>
    </row>
    <row r="3111" spans="1:22" x14ac:dyDescent="0.2">
      <c r="A3111" s="11">
        <f t="shared" si="48"/>
        <v>45917</v>
      </c>
      <c r="B3111" s="12" t="s">
        <v>23</v>
      </c>
      <c r="C3111" s="12" t="str">
        <f>VLOOKUP(D3111, City_Mapping!A:B, 2, FALSE)</f>
        <v>India</v>
      </c>
      <c r="D3111" s="12" t="s">
        <v>32</v>
      </c>
      <c r="E3111" s="12" t="s">
        <v>34</v>
      </c>
      <c r="F3111" s="12" t="s">
        <v>37</v>
      </c>
      <c r="G3111" s="12">
        <v>90201</v>
      </c>
      <c r="H3111" s="12" t="s">
        <v>42</v>
      </c>
      <c r="I3111" s="12" t="s">
        <v>44</v>
      </c>
      <c r="J3111" s="12">
        <v>723502</v>
      </c>
      <c r="K3111" s="12">
        <v>6</v>
      </c>
      <c r="L3111" s="13">
        <v>4329</v>
      </c>
      <c r="M3111" s="14">
        <f>Table1[[#This Row],[Column1]]/100</f>
        <v>0.2</v>
      </c>
      <c r="N3111" s="13">
        <f>Table1[[#This Row],[Unit_Price]]*Table1[[#This Row],[Quantity]]*(1-Table1[[#This Row],[Discount_%]])</f>
        <v>20779.2</v>
      </c>
      <c r="O3111" s="13">
        <v>16125</v>
      </c>
      <c r="P3111" s="13">
        <f>Table1[[#This Row],[Revenue]]-Table1[[#This Row],[Cost]]</f>
        <v>4654.2000000000007</v>
      </c>
      <c r="Q3111" s="12" t="s">
        <v>47</v>
      </c>
      <c r="R3111" s="12" t="s">
        <v>52</v>
      </c>
      <c r="S3111" s="12" t="s">
        <v>54</v>
      </c>
      <c r="T3111" s="12">
        <v>1</v>
      </c>
      <c r="U3111" s="12">
        <v>20</v>
      </c>
      <c r="V3111" s="20" t="str">
        <f>TEXT(Table1[[#This Row],[Date]],"mmm-yyyy")</f>
        <v>Sep-2025</v>
      </c>
    </row>
    <row r="3112" spans="1:22" x14ac:dyDescent="0.2">
      <c r="A3112" s="11">
        <f t="shared" si="48"/>
        <v>45917</v>
      </c>
      <c r="B3112" s="12" t="s">
        <v>22</v>
      </c>
      <c r="C3112" s="12" t="str">
        <f>VLOOKUP(D3112, City_Mapping!A:B, 2, FALSE)</f>
        <v>UK</v>
      </c>
      <c r="D3112" s="12" t="s">
        <v>29</v>
      </c>
      <c r="E3112" s="12" t="s">
        <v>34</v>
      </c>
      <c r="F3112" s="12" t="s">
        <v>37</v>
      </c>
      <c r="G3112" s="12">
        <v>75651</v>
      </c>
      <c r="H3112" s="12" t="s">
        <v>41</v>
      </c>
      <c r="I3112" s="12" t="s">
        <v>45</v>
      </c>
      <c r="J3112" s="12">
        <v>107166</v>
      </c>
      <c r="K3112" s="12">
        <v>5</v>
      </c>
      <c r="L3112" s="13">
        <v>4282</v>
      </c>
      <c r="M3112" s="14">
        <f>Table1[[#This Row],[Column1]]/100</f>
        <v>0</v>
      </c>
      <c r="N3112" s="13">
        <f>Table1[[#This Row],[Unit_Price]]*Table1[[#This Row],[Quantity]]*(1-Table1[[#This Row],[Discount_%]])</f>
        <v>21410</v>
      </c>
      <c r="O3112" s="13">
        <v>26236</v>
      </c>
      <c r="P3112" s="13">
        <f>Table1[[#This Row],[Revenue]]-Table1[[#This Row],[Cost]]</f>
        <v>-4826</v>
      </c>
      <c r="Q3112" s="12" t="s">
        <v>48</v>
      </c>
      <c r="R3112" s="12" t="s">
        <v>50</v>
      </c>
      <c r="S3112" s="12" t="s">
        <v>54</v>
      </c>
      <c r="T3112" s="12">
        <v>3</v>
      </c>
      <c r="U3112" s="12">
        <v>0</v>
      </c>
      <c r="V3112" s="20" t="str">
        <f>TEXT(Table1[[#This Row],[Date]],"mmm-yyyy")</f>
        <v>Sep-2025</v>
      </c>
    </row>
    <row r="3113" spans="1:22" x14ac:dyDescent="0.2">
      <c r="A3113" s="11">
        <f t="shared" si="48"/>
        <v>45917</v>
      </c>
      <c r="B3113" s="12" t="s">
        <v>20</v>
      </c>
      <c r="C3113" s="12" t="str">
        <f>VLOOKUP(D3113, City_Mapping!A:B, 2, FALSE)</f>
        <v>UK</v>
      </c>
      <c r="D3113" s="12" t="s">
        <v>29</v>
      </c>
      <c r="E3113" s="12" t="s">
        <v>35</v>
      </c>
      <c r="F3113" s="12" t="s">
        <v>39</v>
      </c>
      <c r="G3113" s="12">
        <v>38994</v>
      </c>
      <c r="H3113" s="12" t="s">
        <v>42</v>
      </c>
      <c r="I3113" s="12" t="s">
        <v>44</v>
      </c>
      <c r="J3113" s="12">
        <v>528435</v>
      </c>
      <c r="K3113" s="12">
        <v>4</v>
      </c>
      <c r="L3113" s="13">
        <v>1010</v>
      </c>
      <c r="M3113" s="14">
        <f>Table1[[#This Row],[Column1]]/100</f>
        <v>0.15</v>
      </c>
      <c r="N3113" s="13">
        <f>Table1[[#This Row],[Unit_Price]]*Table1[[#This Row],[Quantity]]*(1-Table1[[#This Row],[Discount_%]])</f>
        <v>3434</v>
      </c>
      <c r="O3113" s="13">
        <v>22626</v>
      </c>
      <c r="P3113" s="13">
        <f>Table1[[#This Row],[Revenue]]-Table1[[#This Row],[Cost]]</f>
        <v>-19192</v>
      </c>
      <c r="Q3113" s="12" t="s">
        <v>48</v>
      </c>
      <c r="R3113" s="12" t="s">
        <v>50</v>
      </c>
      <c r="S3113" s="12" t="s">
        <v>55</v>
      </c>
      <c r="T3113" s="12">
        <v>5</v>
      </c>
      <c r="U3113" s="12">
        <v>15</v>
      </c>
      <c r="V3113" s="20" t="str">
        <f>TEXT(Table1[[#This Row],[Date]],"mmm-yyyy")</f>
        <v>Sep-2025</v>
      </c>
    </row>
    <row r="3114" spans="1:22" x14ac:dyDescent="0.2">
      <c r="A3114" s="11">
        <f t="shared" si="48"/>
        <v>45917</v>
      </c>
      <c r="B3114" s="12" t="s">
        <v>23</v>
      </c>
      <c r="C3114" s="12" t="str">
        <f>VLOOKUP(D3114, City_Mapping!A:B, 2, FALSE)</f>
        <v>India</v>
      </c>
      <c r="D3114" s="12" t="s">
        <v>33</v>
      </c>
      <c r="E3114" s="12" t="s">
        <v>36</v>
      </c>
      <c r="F3114" s="12" t="s">
        <v>39</v>
      </c>
      <c r="G3114" s="12">
        <v>37186</v>
      </c>
      <c r="H3114" s="12" t="s">
        <v>42</v>
      </c>
      <c r="I3114" s="12" t="s">
        <v>43</v>
      </c>
      <c r="J3114" s="12">
        <v>820801</v>
      </c>
      <c r="K3114" s="12">
        <v>4</v>
      </c>
      <c r="L3114" s="13">
        <v>2656</v>
      </c>
      <c r="M3114" s="14">
        <f>Table1[[#This Row],[Column1]]/100</f>
        <v>0</v>
      </c>
      <c r="N3114" s="13">
        <f>Table1[[#This Row],[Unit_Price]]*Table1[[#This Row],[Quantity]]*(1-Table1[[#This Row],[Discount_%]])</f>
        <v>10624</v>
      </c>
      <c r="O3114" s="13">
        <v>21946</v>
      </c>
      <c r="P3114" s="13">
        <f>Table1[[#This Row],[Revenue]]-Table1[[#This Row],[Cost]]</f>
        <v>-11322</v>
      </c>
      <c r="Q3114" s="12" t="s">
        <v>49</v>
      </c>
      <c r="R3114" s="12" t="s">
        <v>52</v>
      </c>
      <c r="S3114" s="12" t="s">
        <v>56</v>
      </c>
      <c r="T3114" s="12">
        <v>5</v>
      </c>
      <c r="U3114" s="12">
        <v>0</v>
      </c>
      <c r="V3114" s="20" t="str">
        <f>TEXT(Table1[[#This Row],[Date]],"mmm-yyyy")</f>
        <v>Sep-2025</v>
      </c>
    </row>
    <row r="3115" spans="1:22" x14ac:dyDescent="0.2">
      <c r="A3115" s="11">
        <f t="shared" si="48"/>
        <v>45917</v>
      </c>
      <c r="B3115" s="12" t="s">
        <v>21</v>
      </c>
      <c r="C3115" s="12" t="str">
        <f>VLOOKUP(D3115, City_Mapping!A:B, 2, FALSE)</f>
        <v>India</v>
      </c>
      <c r="D3115" s="12" t="s">
        <v>32</v>
      </c>
      <c r="E3115" s="12" t="s">
        <v>36</v>
      </c>
      <c r="F3115" s="12" t="s">
        <v>39</v>
      </c>
      <c r="G3115" s="12">
        <v>40267</v>
      </c>
      <c r="H3115" s="12" t="s">
        <v>42</v>
      </c>
      <c r="I3115" s="12" t="s">
        <v>44</v>
      </c>
      <c r="J3115" s="12">
        <v>996731</v>
      </c>
      <c r="K3115" s="12">
        <v>2</v>
      </c>
      <c r="L3115" s="13">
        <v>3419</v>
      </c>
      <c r="M3115" s="14">
        <f>Table1[[#This Row],[Column1]]/100</f>
        <v>0.1</v>
      </c>
      <c r="N3115" s="13">
        <f>Table1[[#This Row],[Unit_Price]]*Table1[[#This Row],[Quantity]]*(1-Table1[[#This Row],[Discount_%]])</f>
        <v>6154.2</v>
      </c>
      <c r="O3115" s="13">
        <v>8456</v>
      </c>
      <c r="P3115" s="13">
        <f>Table1[[#This Row],[Revenue]]-Table1[[#This Row],[Cost]]</f>
        <v>-2301.8000000000002</v>
      </c>
      <c r="Q3115" s="12" t="s">
        <v>47</v>
      </c>
      <c r="R3115" s="12" t="s">
        <v>52</v>
      </c>
      <c r="S3115" s="12" t="s">
        <v>56</v>
      </c>
      <c r="T3115" s="12">
        <v>1</v>
      </c>
      <c r="U3115" s="12">
        <v>10</v>
      </c>
      <c r="V3115" s="20" t="str">
        <f>TEXT(Table1[[#This Row],[Date]],"mmm-yyyy")</f>
        <v>Sep-2025</v>
      </c>
    </row>
    <row r="3116" spans="1:22" x14ac:dyDescent="0.2">
      <c r="A3116" s="11">
        <f t="shared" si="48"/>
        <v>45917</v>
      </c>
      <c r="B3116" s="12" t="s">
        <v>23</v>
      </c>
      <c r="C3116" s="12" t="str">
        <f>VLOOKUP(D3116, City_Mapping!A:B, 2, FALSE)</f>
        <v>India</v>
      </c>
      <c r="D3116" s="12" t="s">
        <v>32</v>
      </c>
      <c r="E3116" s="12" t="s">
        <v>34</v>
      </c>
      <c r="F3116" s="12" t="s">
        <v>37</v>
      </c>
      <c r="G3116" s="12">
        <v>49140</v>
      </c>
      <c r="H3116" s="12" t="s">
        <v>41</v>
      </c>
      <c r="I3116" s="12" t="s">
        <v>43</v>
      </c>
      <c r="J3116" s="12">
        <v>362547</v>
      </c>
      <c r="K3116" s="12">
        <v>4</v>
      </c>
      <c r="L3116" s="13">
        <v>1232</v>
      </c>
      <c r="M3116" s="14">
        <f>Table1[[#This Row],[Column1]]/100</f>
        <v>0.05</v>
      </c>
      <c r="N3116" s="13">
        <f>Table1[[#This Row],[Unit_Price]]*Table1[[#This Row],[Quantity]]*(1-Table1[[#This Row],[Discount_%]])</f>
        <v>4681.5999999999995</v>
      </c>
      <c r="O3116" s="13">
        <v>26091</v>
      </c>
      <c r="P3116" s="13">
        <f>Table1[[#This Row],[Revenue]]-Table1[[#This Row],[Cost]]</f>
        <v>-21409.4</v>
      </c>
      <c r="Q3116" s="12" t="s">
        <v>46</v>
      </c>
      <c r="R3116" s="12" t="s">
        <v>50</v>
      </c>
      <c r="S3116" s="12" t="s">
        <v>54</v>
      </c>
      <c r="T3116" s="12">
        <v>1</v>
      </c>
      <c r="U3116" s="12">
        <v>5</v>
      </c>
      <c r="V3116" s="20" t="str">
        <f>TEXT(Table1[[#This Row],[Date]],"mmm-yyyy")</f>
        <v>Sep-2025</v>
      </c>
    </row>
    <row r="3117" spans="1:22" x14ac:dyDescent="0.2">
      <c r="A3117" s="11">
        <f t="shared" si="48"/>
        <v>45917</v>
      </c>
      <c r="B3117" s="12" t="s">
        <v>22</v>
      </c>
      <c r="C3117" s="12" t="str">
        <f>VLOOKUP(D3117, City_Mapping!A:B, 2, FALSE)</f>
        <v>India</v>
      </c>
      <c r="D3117" s="12" t="s">
        <v>33</v>
      </c>
      <c r="E3117" s="12" t="s">
        <v>36</v>
      </c>
      <c r="F3117" s="12" t="s">
        <v>39</v>
      </c>
      <c r="G3117" s="12">
        <v>34935</v>
      </c>
      <c r="H3117" s="12" t="s">
        <v>42</v>
      </c>
      <c r="I3117" s="12" t="s">
        <v>44</v>
      </c>
      <c r="J3117" s="12">
        <v>568785</v>
      </c>
      <c r="K3117" s="12">
        <v>8</v>
      </c>
      <c r="L3117" s="13">
        <v>3450</v>
      </c>
      <c r="M3117" s="14">
        <f>Table1[[#This Row],[Column1]]/100</f>
        <v>0.2</v>
      </c>
      <c r="N3117" s="13">
        <f>Table1[[#This Row],[Unit_Price]]*Table1[[#This Row],[Quantity]]*(1-Table1[[#This Row],[Discount_%]])</f>
        <v>22080</v>
      </c>
      <c r="O3117" s="13">
        <v>7380</v>
      </c>
      <c r="P3117" s="13">
        <f>Table1[[#This Row],[Revenue]]-Table1[[#This Row],[Cost]]</f>
        <v>14700</v>
      </c>
      <c r="Q3117" s="12" t="s">
        <v>48</v>
      </c>
      <c r="R3117" s="12" t="s">
        <v>52</v>
      </c>
      <c r="S3117" s="12" t="s">
        <v>56</v>
      </c>
      <c r="T3117" s="12">
        <v>5</v>
      </c>
      <c r="U3117" s="12">
        <v>20</v>
      </c>
      <c r="V3117" s="20" t="str">
        <f>TEXT(Table1[[#This Row],[Date]],"mmm-yyyy")</f>
        <v>Sep-2025</v>
      </c>
    </row>
    <row r="3118" spans="1:22" x14ac:dyDescent="0.2">
      <c r="A3118" s="11">
        <f t="shared" si="48"/>
        <v>45917</v>
      </c>
      <c r="B3118" s="12" t="s">
        <v>22</v>
      </c>
      <c r="C3118" s="12" t="str">
        <f>VLOOKUP(D3118, City_Mapping!A:B, 2, FALSE)</f>
        <v>India</v>
      </c>
      <c r="D3118" s="12" t="s">
        <v>32</v>
      </c>
      <c r="E3118" s="12" t="s">
        <v>36</v>
      </c>
      <c r="F3118" s="12" t="s">
        <v>37</v>
      </c>
      <c r="G3118" s="12">
        <v>41748</v>
      </c>
      <c r="H3118" s="12" t="s">
        <v>41</v>
      </c>
      <c r="I3118" s="12" t="s">
        <v>44</v>
      </c>
      <c r="J3118" s="12">
        <v>127224</v>
      </c>
      <c r="K3118" s="12">
        <v>5</v>
      </c>
      <c r="L3118" s="13">
        <v>4460</v>
      </c>
      <c r="M3118" s="14">
        <f>Table1[[#This Row],[Column1]]/100</f>
        <v>0.1</v>
      </c>
      <c r="N3118" s="13">
        <f>Table1[[#This Row],[Unit_Price]]*Table1[[#This Row],[Quantity]]*(1-Table1[[#This Row],[Discount_%]])</f>
        <v>20070</v>
      </c>
      <c r="O3118" s="13">
        <v>9911</v>
      </c>
      <c r="P3118" s="13">
        <f>Table1[[#This Row],[Revenue]]-Table1[[#This Row],[Cost]]</f>
        <v>10159</v>
      </c>
      <c r="Q3118" s="12" t="s">
        <v>46</v>
      </c>
      <c r="R3118" s="12" t="s">
        <v>50</v>
      </c>
      <c r="S3118" s="12" t="s">
        <v>56</v>
      </c>
      <c r="T3118" s="12">
        <v>5</v>
      </c>
      <c r="U3118" s="12">
        <v>10</v>
      </c>
      <c r="V3118" s="20" t="str">
        <f>TEXT(Table1[[#This Row],[Date]],"mmm-yyyy")</f>
        <v>Sep-2025</v>
      </c>
    </row>
    <row r="3119" spans="1:22" x14ac:dyDescent="0.2">
      <c r="A3119" s="11">
        <f t="shared" si="48"/>
        <v>45917</v>
      </c>
      <c r="B3119" s="12" t="s">
        <v>23</v>
      </c>
      <c r="C3119" s="12" t="str">
        <f>VLOOKUP(D3119, City_Mapping!A:B, 2, FALSE)</f>
        <v>UAE</v>
      </c>
      <c r="D3119" s="12" t="s">
        <v>30</v>
      </c>
      <c r="E3119" s="12" t="s">
        <v>36</v>
      </c>
      <c r="F3119" s="12" t="s">
        <v>37</v>
      </c>
      <c r="G3119" s="12">
        <v>13837</v>
      </c>
      <c r="H3119" s="12" t="s">
        <v>42</v>
      </c>
      <c r="I3119" s="12" t="s">
        <v>43</v>
      </c>
      <c r="J3119" s="12">
        <v>838970</v>
      </c>
      <c r="K3119" s="12">
        <v>8</v>
      </c>
      <c r="L3119" s="13">
        <v>1737</v>
      </c>
      <c r="M3119" s="14">
        <f>Table1[[#This Row],[Column1]]/100</f>
        <v>0.15</v>
      </c>
      <c r="N3119" s="13">
        <f>Table1[[#This Row],[Unit_Price]]*Table1[[#This Row],[Quantity]]*(1-Table1[[#This Row],[Discount_%]])</f>
        <v>11811.6</v>
      </c>
      <c r="O3119" s="13">
        <v>25747</v>
      </c>
      <c r="P3119" s="13">
        <f>Table1[[#This Row],[Revenue]]-Table1[[#This Row],[Cost]]</f>
        <v>-13935.4</v>
      </c>
      <c r="Q3119" s="12" t="s">
        <v>46</v>
      </c>
      <c r="R3119" s="12" t="s">
        <v>51</v>
      </c>
      <c r="S3119" s="12" t="s">
        <v>56</v>
      </c>
      <c r="T3119" s="12">
        <v>1</v>
      </c>
      <c r="U3119" s="12">
        <v>15</v>
      </c>
      <c r="V3119" s="20" t="str">
        <f>TEXT(Table1[[#This Row],[Date]],"mmm-yyyy")</f>
        <v>Sep-2025</v>
      </c>
    </row>
    <row r="3120" spans="1:22" x14ac:dyDescent="0.2">
      <c r="A3120" s="11">
        <f t="shared" si="48"/>
        <v>45917</v>
      </c>
      <c r="B3120" s="12" t="s">
        <v>21</v>
      </c>
      <c r="C3120" s="12" t="str">
        <f>VLOOKUP(D3120, City_Mapping!A:B, 2, FALSE)</f>
        <v>UK</v>
      </c>
      <c r="D3120" s="12" t="s">
        <v>29</v>
      </c>
      <c r="E3120" s="12" t="s">
        <v>34</v>
      </c>
      <c r="F3120" s="12" t="s">
        <v>40</v>
      </c>
      <c r="G3120" s="12">
        <v>74875</v>
      </c>
      <c r="H3120" s="12" t="s">
        <v>42</v>
      </c>
      <c r="I3120" s="12" t="s">
        <v>44</v>
      </c>
      <c r="J3120" s="12">
        <v>103485</v>
      </c>
      <c r="K3120" s="12">
        <v>6</v>
      </c>
      <c r="L3120" s="13">
        <v>1980</v>
      </c>
      <c r="M3120" s="14">
        <f>Table1[[#This Row],[Column1]]/100</f>
        <v>0.1</v>
      </c>
      <c r="N3120" s="13">
        <f>Table1[[#This Row],[Unit_Price]]*Table1[[#This Row],[Quantity]]*(1-Table1[[#This Row],[Discount_%]])</f>
        <v>10692</v>
      </c>
      <c r="O3120" s="13">
        <v>14696</v>
      </c>
      <c r="P3120" s="13">
        <f>Table1[[#This Row],[Revenue]]-Table1[[#This Row],[Cost]]</f>
        <v>-4004</v>
      </c>
      <c r="Q3120" s="12" t="s">
        <v>46</v>
      </c>
      <c r="R3120" s="12" t="s">
        <v>51</v>
      </c>
      <c r="S3120" s="12" t="s">
        <v>56</v>
      </c>
      <c r="T3120" s="12">
        <v>5</v>
      </c>
      <c r="U3120" s="12">
        <v>10</v>
      </c>
      <c r="V3120" s="20" t="str">
        <f>TEXT(Table1[[#This Row],[Date]],"mmm-yyyy")</f>
        <v>Sep-2025</v>
      </c>
    </row>
    <row r="3121" spans="1:22" x14ac:dyDescent="0.2">
      <c r="A3121" s="11">
        <f t="shared" si="48"/>
        <v>45917</v>
      </c>
      <c r="B3121" s="12" t="s">
        <v>21</v>
      </c>
      <c r="C3121" s="12" t="str">
        <f>VLOOKUP(D3121, City_Mapping!A:B, 2, FALSE)</f>
        <v>USA</v>
      </c>
      <c r="D3121" s="12" t="s">
        <v>31</v>
      </c>
      <c r="E3121" s="12" t="s">
        <v>34</v>
      </c>
      <c r="F3121" s="12" t="s">
        <v>40</v>
      </c>
      <c r="G3121" s="12">
        <v>72694</v>
      </c>
      <c r="H3121" s="12" t="s">
        <v>41</v>
      </c>
      <c r="I3121" s="12" t="s">
        <v>44</v>
      </c>
      <c r="J3121" s="12">
        <v>474199</v>
      </c>
      <c r="K3121" s="12">
        <v>5</v>
      </c>
      <c r="L3121" s="13">
        <v>2965</v>
      </c>
      <c r="M3121" s="14">
        <f>Table1[[#This Row],[Column1]]/100</f>
        <v>0</v>
      </c>
      <c r="N3121" s="13">
        <f>Table1[[#This Row],[Unit_Price]]*Table1[[#This Row],[Quantity]]*(1-Table1[[#This Row],[Discount_%]])</f>
        <v>14825</v>
      </c>
      <c r="O3121" s="13">
        <v>2469</v>
      </c>
      <c r="P3121" s="13">
        <f>Table1[[#This Row],[Revenue]]-Table1[[#This Row],[Cost]]</f>
        <v>12356</v>
      </c>
      <c r="Q3121" s="12" t="s">
        <v>46</v>
      </c>
      <c r="R3121" s="12" t="s">
        <v>50</v>
      </c>
      <c r="S3121" s="12" t="s">
        <v>53</v>
      </c>
      <c r="T3121" s="12">
        <v>3</v>
      </c>
      <c r="U3121" s="12">
        <v>0</v>
      </c>
      <c r="V3121" s="20" t="str">
        <f>TEXT(Table1[[#This Row],[Date]],"mmm-yyyy")</f>
        <v>Sep-2025</v>
      </c>
    </row>
    <row r="3122" spans="1:22" x14ac:dyDescent="0.2">
      <c r="A3122" s="11">
        <f t="shared" si="48"/>
        <v>45918</v>
      </c>
      <c r="B3122" s="12" t="s">
        <v>21</v>
      </c>
      <c r="C3122" s="12" t="str">
        <f>VLOOKUP(D3122, City_Mapping!A:B, 2, FALSE)</f>
        <v>India</v>
      </c>
      <c r="D3122" s="12" t="s">
        <v>28</v>
      </c>
      <c r="E3122" s="12" t="s">
        <v>34</v>
      </c>
      <c r="F3122" s="12" t="s">
        <v>40</v>
      </c>
      <c r="G3122" s="12">
        <v>19610</v>
      </c>
      <c r="H3122" s="12" t="s">
        <v>41</v>
      </c>
      <c r="I3122" s="12" t="s">
        <v>45</v>
      </c>
      <c r="J3122" s="12">
        <v>437128</v>
      </c>
      <c r="K3122" s="12">
        <v>4</v>
      </c>
      <c r="L3122" s="13">
        <v>2510</v>
      </c>
      <c r="M3122" s="14">
        <f>Table1[[#This Row],[Column1]]/100</f>
        <v>0.05</v>
      </c>
      <c r="N3122" s="13">
        <f>Table1[[#This Row],[Unit_Price]]*Table1[[#This Row],[Quantity]]*(1-Table1[[#This Row],[Discount_%]])</f>
        <v>9538</v>
      </c>
      <c r="O3122" s="13">
        <v>2173</v>
      </c>
      <c r="P3122" s="13">
        <f>Table1[[#This Row],[Revenue]]-Table1[[#This Row],[Cost]]</f>
        <v>7365</v>
      </c>
      <c r="Q3122" s="12" t="s">
        <v>48</v>
      </c>
      <c r="R3122" s="12" t="s">
        <v>50</v>
      </c>
      <c r="S3122" s="12" t="s">
        <v>53</v>
      </c>
      <c r="T3122" s="12">
        <v>4</v>
      </c>
      <c r="U3122" s="12">
        <v>5</v>
      </c>
      <c r="V3122" s="20" t="str">
        <f>TEXT(Table1[[#This Row],[Date]],"mmm-yyyy")</f>
        <v>Sep-2025</v>
      </c>
    </row>
    <row r="3123" spans="1:22" x14ac:dyDescent="0.2">
      <c r="A3123" s="11">
        <f t="shared" si="48"/>
        <v>45918</v>
      </c>
      <c r="B3123" s="12" t="s">
        <v>22</v>
      </c>
      <c r="C3123" s="12" t="str">
        <f>VLOOKUP(D3123, City_Mapping!A:B, 2, FALSE)</f>
        <v>India</v>
      </c>
      <c r="D3123" s="12" t="s">
        <v>32</v>
      </c>
      <c r="E3123" s="12" t="s">
        <v>35</v>
      </c>
      <c r="F3123" s="12" t="s">
        <v>39</v>
      </c>
      <c r="G3123" s="12">
        <v>38615</v>
      </c>
      <c r="H3123" s="12" t="s">
        <v>42</v>
      </c>
      <c r="I3123" s="12" t="s">
        <v>43</v>
      </c>
      <c r="J3123" s="12">
        <v>689779</v>
      </c>
      <c r="K3123" s="12">
        <v>9</v>
      </c>
      <c r="L3123" s="13">
        <v>3235</v>
      </c>
      <c r="M3123" s="14">
        <f>Table1[[#This Row],[Column1]]/100</f>
        <v>0</v>
      </c>
      <c r="N3123" s="13">
        <f>Table1[[#This Row],[Unit_Price]]*Table1[[#This Row],[Quantity]]*(1-Table1[[#This Row],[Discount_%]])</f>
        <v>29115</v>
      </c>
      <c r="O3123" s="13">
        <v>15047</v>
      </c>
      <c r="P3123" s="13">
        <f>Table1[[#This Row],[Revenue]]-Table1[[#This Row],[Cost]]</f>
        <v>14068</v>
      </c>
      <c r="Q3123" s="12" t="s">
        <v>48</v>
      </c>
      <c r="R3123" s="12" t="s">
        <v>50</v>
      </c>
      <c r="S3123" s="12" t="s">
        <v>56</v>
      </c>
      <c r="T3123" s="12">
        <v>4</v>
      </c>
      <c r="U3123" s="12">
        <v>0</v>
      </c>
      <c r="V3123" s="20" t="str">
        <f>TEXT(Table1[[#This Row],[Date]],"mmm-yyyy")</f>
        <v>Sep-2025</v>
      </c>
    </row>
    <row r="3124" spans="1:22" x14ac:dyDescent="0.2">
      <c r="A3124" s="11">
        <f t="shared" si="48"/>
        <v>45918</v>
      </c>
      <c r="B3124" s="12" t="s">
        <v>23</v>
      </c>
      <c r="C3124" s="12" t="str">
        <f>VLOOKUP(D3124, City_Mapping!A:B, 2, FALSE)</f>
        <v>India</v>
      </c>
      <c r="D3124" s="12" t="s">
        <v>32</v>
      </c>
      <c r="E3124" s="12" t="s">
        <v>36</v>
      </c>
      <c r="F3124" s="12" t="s">
        <v>37</v>
      </c>
      <c r="G3124" s="12">
        <v>86644</v>
      </c>
      <c r="H3124" s="12" t="s">
        <v>42</v>
      </c>
      <c r="I3124" s="12" t="s">
        <v>43</v>
      </c>
      <c r="J3124" s="12">
        <v>579424</v>
      </c>
      <c r="K3124" s="12">
        <v>5</v>
      </c>
      <c r="L3124" s="13">
        <v>4699</v>
      </c>
      <c r="M3124" s="14">
        <f>Table1[[#This Row],[Column1]]/100</f>
        <v>0.05</v>
      </c>
      <c r="N3124" s="13">
        <f>Table1[[#This Row],[Unit_Price]]*Table1[[#This Row],[Quantity]]*(1-Table1[[#This Row],[Discount_%]])</f>
        <v>22320.25</v>
      </c>
      <c r="O3124" s="13">
        <v>5666</v>
      </c>
      <c r="P3124" s="13">
        <f>Table1[[#This Row],[Revenue]]-Table1[[#This Row],[Cost]]</f>
        <v>16654.25</v>
      </c>
      <c r="Q3124" s="12" t="s">
        <v>48</v>
      </c>
      <c r="R3124" s="12" t="s">
        <v>52</v>
      </c>
      <c r="S3124" s="12" t="s">
        <v>55</v>
      </c>
      <c r="T3124" s="12">
        <v>3</v>
      </c>
      <c r="U3124" s="12">
        <v>5</v>
      </c>
      <c r="V3124" s="20" t="str">
        <f>TEXT(Table1[[#This Row],[Date]],"mmm-yyyy")</f>
        <v>Sep-2025</v>
      </c>
    </row>
    <row r="3125" spans="1:22" x14ac:dyDescent="0.2">
      <c r="A3125" s="11">
        <f t="shared" si="48"/>
        <v>45918</v>
      </c>
      <c r="B3125" s="12" t="s">
        <v>20</v>
      </c>
      <c r="C3125" s="12" t="str">
        <f>VLOOKUP(D3125, City_Mapping!A:B, 2, FALSE)</f>
        <v>India</v>
      </c>
      <c r="D3125" s="12" t="s">
        <v>28</v>
      </c>
      <c r="E3125" s="12" t="s">
        <v>35</v>
      </c>
      <c r="F3125" s="12" t="s">
        <v>39</v>
      </c>
      <c r="G3125" s="12">
        <v>32347</v>
      </c>
      <c r="H3125" s="12" t="s">
        <v>41</v>
      </c>
      <c r="I3125" s="12" t="s">
        <v>45</v>
      </c>
      <c r="J3125" s="12">
        <v>965378</v>
      </c>
      <c r="K3125" s="12">
        <v>6</v>
      </c>
      <c r="L3125" s="13">
        <v>3259</v>
      </c>
      <c r="M3125" s="14">
        <f>Table1[[#This Row],[Column1]]/100</f>
        <v>0.15</v>
      </c>
      <c r="N3125" s="13">
        <f>Table1[[#This Row],[Unit_Price]]*Table1[[#This Row],[Quantity]]*(1-Table1[[#This Row],[Discount_%]])</f>
        <v>16620.899999999998</v>
      </c>
      <c r="O3125" s="13">
        <v>5900</v>
      </c>
      <c r="P3125" s="13">
        <f>Table1[[#This Row],[Revenue]]-Table1[[#This Row],[Cost]]</f>
        <v>10720.899999999998</v>
      </c>
      <c r="Q3125" s="12" t="s">
        <v>47</v>
      </c>
      <c r="R3125" s="12" t="s">
        <v>50</v>
      </c>
      <c r="S3125" s="12" t="s">
        <v>53</v>
      </c>
      <c r="T3125" s="12">
        <v>4</v>
      </c>
      <c r="U3125" s="12">
        <v>15</v>
      </c>
      <c r="V3125" s="20" t="str">
        <f>TEXT(Table1[[#This Row],[Date]],"mmm-yyyy")</f>
        <v>Sep-2025</v>
      </c>
    </row>
    <row r="3126" spans="1:22" x14ac:dyDescent="0.2">
      <c r="A3126" s="11">
        <f t="shared" si="48"/>
        <v>45918</v>
      </c>
      <c r="B3126" s="12" t="s">
        <v>22</v>
      </c>
      <c r="C3126" s="12" t="str">
        <f>VLOOKUP(D3126, City_Mapping!A:B, 2, FALSE)</f>
        <v>India</v>
      </c>
      <c r="D3126" s="12" t="s">
        <v>32</v>
      </c>
      <c r="E3126" s="12" t="s">
        <v>34</v>
      </c>
      <c r="F3126" s="12" t="s">
        <v>37</v>
      </c>
      <c r="G3126" s="12">
        <v>44062</v>
      </c>
      <c r="H3126" s="12" t="s">
        <v>41</v>
      </c>
      <c r="I3126" s="12" t="s">
        <v>45</v>
      </c>
      <c r="J3126" s="12">
        <v>376406</v>
      </c>
      <c r="K3126" s="12">
        <v>7</v>
      </c>
      <c r="L3126" s="13">
        <v>1077</v>
      </c>
      <c r="M3126" s="14">
        <f>Table1[[#This Row],[Column1]]/100</f>
        <v>0.1</v>
      </c>
      <c r="N3126" s="13">
        <f>Table1[[#This Row],[Unit_Price]]*Table1[[#This Row],[Quantity]]*(1-Table1[[#This Row],[Discount_%]])</f>
        <v>6785.1</v>
      </c>
      <c r="O3126" s="13">
        <v>2174</v>
      </c>
      <c r="P3126" s="13">
        <f>Table1[[#This Row],[Revenue]]-Table1[[#This Row],[Cost]]</f>
        <v>4611.1000000000004</v>
      </c>
      <c r="Q3126" s="12" t="s">
        <v>47</v>
      </c>
      <c r="R3126" s="12" t="s">
        <v>50</v>
      </c>
      <c r="S3126" s="12" t="s">
        <v>56</v>
      </c>
      <c r="T3126" s="12">
        <v>4</v>
      </c>
      <c r="U3126" s="12">
        <v>10</v>
      </c>
      <c r="V3126" s="20" t="str">
        <f>TEXT(Table1[[#This Row],[Date]],"mmm-yyyy")</f>
        <v>Sep-2025</v>
      </c>
    </row>
    <row r="3127" spans="1:22" x14ac:dyDescent="0.2">
      <c r="A3127" s="11">
        <f t="shared" si="48"/>
        <v>45918</v>
      </c>
      <c r="B3127" s="12" t="s">
        <v>21</v>
      </c>
      <c r="C3127" s="12" t="str">
        <f>VLOOKUP(D3127, City_Mapping!A:B, 2, FALSE)</f>
        <v>India</v>
      </c>
      <c r="D3127" s="12" t="s">
        <v>28</v>
      </c>
      <c r="E3127" s="12" t="s">
        <v>35</v>
      </c>
      <c r="F3127" s="12" t="s">
        <v>40</v>
      </c>
      <c r="G3127" s="12">
        <v>65122</v>
      </c>
      <c r="H3127" s="12" t="s">
        <v>42</v>
      </c>
      <c r="I3127" s="12" t="s">
        <v>43</v>
      </c>
      <c r="J3127" s="12">
        <v>979728</v>
      </c>
      <c r="K3127" s="12">
        <v>1</v>
      </c>
      <c r="L3127" s="13">
        <v>3996</v>
      </c>
      <c r="M3127" s="14">
        <f>Table1[[#This Row],[Column1]]/100</f>
        <v>0.05</v>
      </c>
      <c r="N3127" s="13">
        <f>Table1[[#This Row],[Unit_Price]]*Table1[[#This Row],[Quantity]]*(1-Table1[[#This Row],[Discount_%]])</f>
        <v>3796.2</v>
      </c>
      <c r="O3127" s="13">
        <v>21128</v>
      </c>
      <c r="P3127" s="13">
        <f>Table1[[#This Row],[Revenue]]-Table1[[#This Row],[Cost]]</f>
        <v>-17331.8</v>
      </c>
      <c r="Q3127" s="12" t="s">
        <v>46</v>
      </c>
      <c r="R3127" s="12" t="s">
        <v>51</v>
      </c>
      <c r="S3127" s="12" t="s">
        <v>53</v>
      </c>
      <c r="T3127" s="12">
        <v>4</v>
      </c>
      <c r="U3127" s="12">
        <v>5</v>
      </c>
      <c r="V3127" s="20" t="str">
        <f>TEXT(Table1[[#This Row],[Date]],"mmm-yyyy")</f>
        <v>Sep-2025</v>
      </c>
    </row>
    <row r="3128" spans="1:22" x14ac:dyDescent="0.2">
      <c r="A3128" s="11">
        <f t="shared" si="48"/>
        <v>45918</v>
      </c>
      <c r="B3128" s="12" t="s">
        <v>23</v>
      </c>
      <c r="C3128" s="12" t="str">
        <f>VLOOKUP(D3128, City_Mapping!A:B, 2, FALSE)</f>
        <v>India</v>
      </c>
      <c r="D3128" s="12" t="s">
        <v>33</v>
      </c>
      <c r="E3128" s="12" t="s">
        <v>36</v>
      </c>
      <c r="F3128" s="12" t="s">
        <v>40</v>
      </c>
      <c r="G3128" s="12">
        <v>58431</v>
      </c>
      <c r="H3128" s="12" t="s">
        <v>41</v>
      </c>
      <c r="I3128" s="12" t="s">
        <v>43</v>
      </c>
      <c r="J3128" s="12">
        <v>568586</v>
      </c>
      <c r="K3128" s="12">
        <v>9</v>
      </c>
      <c r="L3128" s="13">
        <v>1318</v>
      </c>
      <c r="M3128" s="14">
        <f>Table1[[#This Row],[Column1]]/100</f>
        <v>0.1</v>
      </c>
      <c r="N3128" s="13">
        <f>Table1[[#This Row],[Unit_Price]]*Table1[[#This Row],[Quantity]]*(1-Table1[[#This Row],[Discount_%]])</f>
        <v>10675.800000000001</v>
      </c>
      <c r="O3128" s="13">
        <v>5208</v>
      </c>
      <c r="P3128" s="13">
        <f>Table1[[#This Row],[Revenue]]-Table1[[#This Row],[Cost]]</f>
        <v>5467.8000000000011</v>
      </c>
      <c r="Q3128" s="12" t="s">
        <v>49</v>
      </c>
      <c r="R3128" s="12" t="s">
        <v>50</v>
      </c>
      <c r="S3128" s="12" t="s">
        <v>55</v>
      </c>
      <c r="T3128" s="12">
        <v>2</v>
      </c>
      <c r="U3128" s="12">
        <v>10</v>
      </c>
      <c r="V3128" s="20" t="str">
        <f>TEXT(Table1[[#This Row],[Date]],"mmm-yyyy")</f>
        <v>Sep-2025</v>
      </c>
    </row>
    <row r="3129" spans="1:22" x14ac:dyDescent="0.2">
      <c r="A3129" s="11">
        <f t="shared" si="48"/>
        <v>45918</v>
      </c>
      <c r="B3129" s="12" t="s">
        <v>21</v>
      </c>
      <c r="C3129" s="12" t="str">
        <f>VLOOKUP(D3129, City_Mapping!A:B, 2, FALSE)</f>
        <v>UAE</v>
      </c>
      <c r="D3129" s="12" t="s">
        <v>30</v>
      </c>
      <c r="E3129" s="12" t="s">
        <v>36</v>
      </c>
      <c r="F3129" s="12" t="s">
        <v>39</v>
      </c>
      <c r="G3129" s="12">
        <v>83086</v>
      </c>
      <c r="H3129" s="12" t="s">
        <v>41</v>
      </c>
      <c r="I3129" s="12" t="s">
        <v>43</v>
      </c>
      <c r="J3129" s="12">
        <v>591031</v>
      </c>
      <c r="K3129" s="12">
        <v>8</v>
      </c>
      <c r="L3129" s="13">
        <v>4674</v>
      </c>
      <c r="M3129" s="14">
        <f>Table1[[#This Row],[Column1]]/100</f>
        <v>0.05</v>
      </c>
      <c r="N3129" s="13">
        <f>Table1[[#This Row],[Unit_Price]]*Table1[[#This Row],[Quantity]]*(1-Table1[[#This Row],[Discount_%]])</f>
        <v>35522.400000000001</v>
      </c>
      <c r="O3129" s="13">
        <v>14543</v>
      </c>
      <c r="P3129" s="13">
        <f>Table1[[#This Row],[Revenue]]-Table1[[#This Row],[Cost]]</f>
        <v>20979.4</v>
      </c>
      <c r="Q3129" s="12" t="s">
        <v>47</v>
      </c>
      <c r="R3129" s="12" t="s">
        <v>50</v>
      </c>
      <c r="S3129" s="12" t="s">
        <v>55</v>
      </c>
      <c r="T3129" s="12">
        <v>3</v>
      </c>
      <c r="U3129" s="12">
        <v>5</v>
      </c>
      <c r="V3129" s="20" t="str">
        <f>TEXT(Table1[[#This Row],[Date]],"mmm-yyyy")</f>
        <v>Sep-2025</v>
      </c>
    </row>
    <row r="3130" spans="1:22" x14ac:dyDescent="0.2">
      <c r="A3130" s="11">
        <f t="shared" si="48"/>
        <v>45918</v>
      </c>
      <c r="B3130" s="12" t="s">
        <v>20</v>
      </c>
      <c r="C3130" s="12" t="str">
        <f>VLOOKUP(D3130, City_Mapping!A:B, 2, FALSE)</f>
        <v>UAE</v>
      </c>
      <c r="D3130" s="12" t="s">
        <v>30</v>
      </c>
      <c r="E3130" s="12" t="s">
        <v>34</v>
      </c>
      <c r="F3130" s="12" t="s">
        <v>37</v>
      </c>
      <c r="G3130" s="12">
        <v>38205</v>
      </c>
      <c r="H3130" s="12" t="s">
        <v>42</v>
      </c>
      <c r="I3130" s="12" t="s">
        <v>45</v>
      </c>
      <c r="J3130" s="12">
        <v>521144</v>
      </c>
      <c r="K3130" s="12">
        <v>5</v>
      </c>
      <c r="L3130" s="13">
        <v>2389</v>
      </c>
      <c r="M3130" s="14">
        <f>Table1[[#This Row],[Column1]]/100</f>
        <v>0</v>
      </c>
      <c r="N3130" s="13">
        <f>Table1[[#This Row],[Unit_Price]]*Table1[[#This Row],[Quantity]]*(1-Table1[[#This Row],[Discount_%]])</f>
        <v>11945</v>
      </c>
      <c r="O3130" s="13">
        <v>11133</v>
      </c>
      <c r="P3130" s="13">
        <f>Table1[[#This Row],[Revenue]]-Table1[[#This Row],[Cost]]</f>
        <v>812</v>
      </c>
      <c r="Q3130" s="12" t="s">
        <v>46</v>
      </c>
      <c r="R3130" s="12" t="s">
        <v>51</v>
      </c>
      <c r="S3130" s="12" t="s">
        <v>53</v>
      </c>
      <c r="T3130" s="12">
        <v>5</v>
      </c>
      <c r="U3130" s="12">
        <v>0</v>
      </c>
      <c r="V3130" s="20" t="str">
        <f>TEXT(Table1[[#This Row],[Date]],"mmm-yyyy")</f>
        <v>Sep-2025</v>
      </c>
    </row>
    <row r="3131" spans="1:22" x14ac:dyDescent="0.2">
      <c r="A3131" s="11">
        <f t="shared" si="48"/>
        <v>45918</v>
      </c>
      <c r="B3131" s="12" t="s">
        <v>21</v>
      </c>
      <c r="C3131" s="12" t="str">
        <f>VLOOKUP(D3131, City_Mapping!A:B, 2, FALSE)</f>
        <v>UK</v>
      </c>
      <c r="D3131" s="12" t="s">
        <v>29</v>
      </c>
      <c r="E3131" s="12" t="s">
        <v>34</v>
      </c>
      <c r="F3131" s="12" t="s">
        <v>39</v>
      </c>
      <c r="G3131" s="12">
        <v>28459</v>
      </c>
      <c r="H3131" s="12" t="s">
        <v>42</v>
      </c>
      <c r="I3131" s="12" t="s">
        <v>45</v>
      </c>
      <c r="J3131" s="12">
        <v>883335</v>
      </c>
      <c r="K3131" s="12">
        <v>3</v>
      </c>
      <c r="L3131" s="13">
        <v>1058</v>
      </c>
      <c r="M3131" s="14">
        <f>Table1[[#This Row],[Column1]]/100</f>
        <v>0.05</v>
      </c>
      <c r="N3131" s="13">
        <f>Table1[[#This Row],[Unit_Price]]*Table1[[#This Row],[Quantity]]*(1-Table1[[#This Row],[Discount_%]])</f>
        <v>3015.2999999999997</v>
      </c>
      <c r="O3131" s="13">
        <v>5031</v>
      </c>
      <c r="P3131" s="13">
        <f>Table1[[#This Row],[Revenue]]-Table1[[#This Row],[Cost]]</f>
        <v>-2015.7000000000003</v>
      </c>
      <c r="Q3131" s="12" t="s">
        <v>46</v>
      </c>
      <c r="R3131" s="12" t="s">
        <v>52</v>
      </c>
      <c r="S3131" s="12" t="s">
        <v>56</v>
      </c>
      <c r="T3131" s="12">
        <v>1</v>
      </c>
      <c r="U3131" s="12">
        <v>5</v>
      </c>
      <c r="V3131" s="20" t="str">
        <f>TEXT(Table1[[#This Row],[Date]],"mmm-yyyy")</f>
        <v>Sep-2025</v>
      </c>
    </row>
    <row r="3132" spans="1:22" x14ac:dyDescent="0.2">
      <c r="A3132" s="11">
        <f t="shared" si="48"/>
        <v>45918</v>
      </c>
      <c r="B3132" s="12" t="s">
        <v>21</v>
      </c>
      <c r="C3132" s="12" t="str">
        <f>VLOOKUP(D3132, City_Mapping!A:B, 2, FALSE)</f>
        <v>USA</v>
      </c>
      <c r="D3132" s="12" t="s">
        <v>31</v>
      </c>
      <c r="E3132" s="12" t="s">
        <v>35</v>
      </c>
      <c r="F3132" s="12" t="s">
        <v>38</v>
      </c>
      <c r="G3132" s="12">
        <v>33750</v>
      </c>
      <c r="H3132" s="12" t="s">
        <v>42</v>
      </c>
      <c r="I3132" s="12" t="s">
        <v>44</v>
      </c>
      <c r="J3132" s="12">
        <v>294251</v>
      </c>
      <c r="K3132" s="12">
        <v>5</v>
      </c>
      <c r="L3132" s="13">
        <v>3433</v>
      </c>
      <c r="M3132" s="14">
        <f>Table1[[#This Row],[Column1]]/100</f>
        <v>0.05</v>
      </c>
      <c r="N3132" s="13">
        <f>Table1[[#This Row],[Unit_Price]]*Table1[[#This Row],[Quantity]]*(1-Table1[[#This Row],[Discount_%]])</f>
        <v>16306.75</v>
      </c>
      <c r="O3132" s="13">
        <v>7631</v>
      </c>
      <c r="P3132" s="13">
        <f>Table1[[#This Row],[Revenue]]-Table1[[#This Row],[Cost]]</f>
        <v>8675.75</v>
      </c>
      <c r="Q3132" s="12" t="s">
        <v>48</v>
      </c>
      <c r="R3132" s="12" t="s">
        <v>50</v>
      </c>
      <c r="S3132" s="12" t="s">
        <v>56</v>
      </c>
      <c r="T3132" s="12">
        <v>3</v>
      </c>
      <c r="U3132" s="12">
        <v>5</v>
      </c>
      <c r="V3132" s="20" t="str">
        <f>TEXT(Table1[[#This Row],[Date]],"mmm-yyyy")</f>
        <v>Sep-2025</v>
      </c>
    </row>
    <row r="3133" spans="1:22" x14ac:dyDescent="0.2">
      <c r="A3133" s="11">
        <f t="shared" si="48"/>
        <v>45918</v>
      </c>
      <c r="B3133" s="12" t="s">
        <v>20</v>
      </c>
      <c r="C3133" s="12" t="str">
        <f>VLOOKUP(D3133, City_Mapping!A:B, 2, FALSE)</f>
        <v>India</v>
      </c>
      <c r="D3133" s="12" t="s">
        <v>32</v>
      </c>
      <c r="E3133" s="12" t="s">
        <v>34</v>
      </c>
      <c r="F3133" s="12" t="s">
        <v>39</v>
      </c>
      <c r="G3133" s="12">
        <v>37729</v>
      </c>
      <c r="H3133" s="12" t="s">
        <v>41</v>
      </c>
      <c r="I3133" s="12" t="s">
        <v>45</v>
      </c>
      <c r="J3133" s="12">
        <v>870570</v>
      </c>
      <c r="K3133" s="12">
        <v>5</v>
      </c>
      <c r="L3133" s="13">
        <v>2119</v>
      </c>
      <c r="M3133" s="14">
        <f>Table1[[#This Row],[Column1]]/100</f>
        <v>0.2</v>
      </c>
      <c r="N3133" s="13">
        <f>Table1[[#This Row],[Unit_Price]]*Table1[[#This Row],[Quantity]]*(1-Table1[[#This Row],[Discount_%]])</f>
        <v>8476</v>
      </c>
      <c r="O3133" s="13">
        <v>8101</v>
      </c>
      <c r="P3133" s="13">
        <f>Table1[[#This Row],[Revenue]]-Table1[[#This Row],[Cost]]</f>
        <v>375</v>
      </c>
      <c r="Q3133" s="12" t="s">
        <v>48</v>
      </c>
      <c r="R3133" s="12" t="s">
        <v>50</v>
      </c>
      <c r="S3133" s="12" t="s">
        <v>54</v>
      </c>
      <c r="T3133" s="12">
        <v>3</v>
      </c>
      <c r="U3133" s="12">
        <v>20</v>
      </c>
      <c r="V3133" s="20" t="str">
        <f>TEXT(Table1[[#This Row],[Date]],"mmm-yyyy")</f>
        <v>Sep-2025</v>
      </c>
    </row>
    <row r="3134" spans="1:22" x14ac:dyDescent="0.2">
      <c r="A3134" s="11">
        <f t="shared" si="48"/>
        <v>45919</v>
      </c>
      <c r="B3134" s="12" t="s">
        <v>23</v>
      </c>
      <c r="C3134" s="12" t="str">
        <f>VLOOKUP(D3134, City_Mapping!A:B, 2, FALSE)</f>
        <v>USA</v>
      </c>
      <c r="D3134" s="12" t="s">
        <v>31</v>
      </c>
      <c r="E3134" s="12" t="s">
        <v>35</v>
      </c>
      <c r="F3134" s="12" t="s">
        <v>40</v>
      </c>
      <c r="G3134" s="12">
        <v>48585</v>
      </c>
      <c r="H3134" s="12" t="s">
        <v>42</v>
      </c>
      <c r="I3134" s="12" t="s">
        <v>44</v>
      </c>
      <c r="J3134" s="12">
        <v>841725</v>
      </c>
      <c r="K3134" s="12">
        <v>9</v>
      </c>
      <c r="L3134" s="13">
        <v>569</v>
      </c>
      <c r="M3134" s="14">
        <f>Table1[[#This Row],[Column1]]/100</f>
        <v>0.15</v>
      </c>
      <c r="N3134" s="13">
        <f>Table1[[#This Row],[Unit_Price]]*Table1[[#This Row],[Quantity]]*(1-Table1[[#This Row],[Discount_%]])</f>
        <v>4352.8499999999995</v>
      </c>
      <c r="O3134" s="13">
        <v>26973</v>
      </c>
      <c r="P3134" s="13">
        <f>Table1[[#This Row],[Revenue]]-Table1[[#This Row],[Cost]]</f>
        <v>-22620.15</v>
      </c>
      <c r="Q3134" s="12" t="s">
        <v>47</v>
      </c>
      <c r="R3134" s="12" t="s">
        <v>50</v>
      </c>
      <c r="S3134" s="12" t="s">
        <v>56</v>
      </c>
      <c r="T3134" s="12">
        <v>2</v>
      </c>
      <c r="U3134" s="12">
        <v>15</v>
      </c>
      <c r="V3134" s="20" t="str">
        <f>TEXT(Table1[[#This Row],[Date]],"mmm-yyyy")</f>
        <v>Sep-2025</v>
      </c>
    </row>
    <row r="3135" spans="1:22" x14ac:dyDescent="0.2">
      <c r="A3135" s="11">
        <f t="shared" si="48"/>
        <v>45919</v>
      </c>
      <c r="B3135" s="12" t="s">
        <v>22</v>
      </c>
      <c r="C3135" s="12" t="str">
        <f>VLOOKUP(D3135, City_Mapping!A:B, 2, FALSE)</f>
        <v>India</v>
      </c>
      <c r="D3135" s="12" t="s">
        <v>33</v>
      </c>
      <c r="E3135" s="12" t="s">
        <v>36</v>
      </c>
      <c r="F3135" s="12" t="s">
        <v>37</v>
      </c>
      <c r="G3135" s="12">
        <v>93698</v>
      </c>
      <c r="H3135" s="12" t="s">
        <v>42</v>
      </c>
      <c r="I3135" s="12" t="s">
        <v>44</v>
      </c>
      <c r="J3135" s="12">
        <v>581595</v>
      </c>
      <c r="K3135" s="12">
        <v>7</v>
      </c>
      <c r="L3135" s="13">
        <v>1689</v>
      </c>
      <c r="M3135" s="14">
        <f>Table1[[#This Row],[Column1]]/100</f>
        <v>0</v>
      </c>
      <c r="N3135" s="13">
        <f>Table1[[#This Row],[Unit_Price]]*Table1[[#This Row],[Quantity]]*(1-Table1[[#This Row],[Discount_%]])</f>
        <v>11823</v>
      </c>
      <c r="O3135" s="13">
        <v>5021</v>
      </c>
      <c r="P3135" s="13">
        <f>Table1[[#This Row],[Revenue]]-Table1[[#This Row],[Cost]]</f>
        <v>6802</v>
      </c>
      <c r="Q3135" s="12" t="s">
        <v>48</v>
      </c>
      <c r="R3135" s="12" t="s">
        <v>50</v>
      </c>
      <c r="S3135" s="12" t="s">
        <v>55</v>
      </c>
      <c r="T3135" s="12">
        <v>2</v>
      </c>
      <c r="U3135" s="12">
        <v>0</v>
      </c>
      <c r="V3135" s="20" t="str">
        <f>TEXT(Table1[[#This Row],[Date]],"mmm-yyyy")</f>
        <v>Sep-2025</v>
      </c>
    </row>
    <row r="3136" spans="1:22" x14ac:dyDescent="0.2">
      <c r="A3136" s="11">
        <f t="shared" si="48"/>
        <v>45919</v>
      </c>
      <c r="B3136" s="12" t="s">
        <v>23</v>
      </c>
      <c r="C3136" s="12" t="str">
        <f>VLOOKUP(D3136, City_Mapping!A:B, 2, FALSE)</f>
        <v>UAE</v>
      </c>
      <c r="D3136" s="12" t="s">
        <v>30</v>
      </c>
      <c r="E3136" s="12" t="s">
        <v>36</v>
      </c>
      <c r="F3136" s="12" t="s">
        <v>37</v>
      </c>
      <c r="G3136" s="12">
        <v>55635</v>
      </c>
      <c r="H3136" s="12" t="s">
        <v>41</v>
      </c>
      <c r="I3136" s="12" t="s">
        <v>45</v>
      </c>
      <c r="J3136" s="12">
        <v>228716</v>
      </c>
      <c r="K3136" s="12">
        <v>2</v>
      </c>
      <c r="L3136" s="13">
        <v>3402</v>
      </c>
      <c r="M3136" s="14">
        <f>Table1[[#This Row],[Column1]]/100</f>
        <v>0</v>
      </c>
      <c r="N3136" s="13">
        <f>Table1[[#This Row],[Unit_Price]]*Table1[[#This Row],[Quantity]]*(1-Table1[[#This Row],[Discount_%]])</f>
        <v>6804</v>
      </c>
      <c r="O3136" s="13">
        <v>9889</v>
      </c>
      <c r="P3136" s="13">
        <f>Table1[[#This Row],[Revenue]]-Table1[[#This Row],[Cost]]</f>
        <v>-3085</v>
      </c>
      <c r="Q3136" s="12" t="s">
        <v>47</v>
      </c>
      <c r="R3136" s="12" t="s">
        <v>51</v>
      </c>
      <c r="S3136" s="12" t="s">
        <v>55</v>
      </c>
      <c r="T3136" s="12">
        <v>4</v>
      </c>
      <c r="U3136" s="12">
        <v>0</v>
      </c>
      <c r="V3136" s="20" t="str">
        <f>TEXT(Table1[[#This Row],[Date]],"mmm-yyyy")</f>
        <v>Sep-2025</v>
      </c>
    </row>
    <row r="3137" spans="1:22" x14ac:dyDescent="0.2">
      <c r="A3137" s="11">
        <f t="shared" si="48"/>
        <v>45919</v>
      </c>
      <c r="B3137" s="12" t="s">
        <v>20</v>
      </c>
      <c r="C3137" s="12" t="str">
        <f>VLOOKUP(D3137, City_Mapping!A:B, 2, FALSE)</f>
        <v>India</v>
      </c>
      <c r="D3137" s="12" t="s">
        <v>33</v>
      </c>
      <c r="E3137" s="12" t="s">
        <v>36</v>
      </c>
      <c r="F3137" s="12" t="s">
        <v>39</v>
      </c>
      <c r="G3137" s="12">
        <v>54854</v>
      </c>
      <c r="H3137" s="12" t="s">
        <v>42</v>
      </c>
      <c r="I3137" s="12" t="s">
        <v>45</v>
      </c>
      <c r="J3137" s="12">
        <v>221774</v>
      </c>
      <c r="K3137" s="12">
        <v>5</v>
      </c>
      <c r="L3137" s="13">
        <v>4840</v>
      </c>
      <c r="M3137" s="14">
        <f>Table1[[#This Row],[Column1]]/100</f>
        <v>0.1</v>
      </c>
      <c r="N3137" s="13">
        <f>Table1[[#This Row],[Unit_Price]]*Table1[[#This Row],[Quantity]]*(1-Table1[[#This Row],[Discount_%]])</f>
        <v>21780</v>
      </c>
      <c r="O3137" s="13">
        <v>2774</v>
      </c>
      <c r="P3137" s="13">
        <f>Table1[[#This Row],[Revenue]]-Table1[[#This Row],[Cost]]</f>
        <v>19006</v>
      </c>
      <c r="Q3137" s="12" t="s">
        <v>48</v>
      </c>
      <c r="R3137" s="12" t="s">
        <v>51</v>
      </c>
      <c r="S3137" s="12" t="s">
        <v>55</v>
      </c>
      <c r="T3137" s="12">
        <v>2</v>
      </c>
      <c r="U3137" s="12">
        <v>10</v>
      </c>
      <c r="V3137" s="20" t="str">
        <f>TEXT(Table1[[#This Row],[Date]],"mmm-yyyy")</f>
        <v>Sep-2025</v>
      </c>
    </row>
    <row r="3138" spans="1:22" x14ac:dyDescent="0.2">
      <c r="A3138" s="11">
        <f t="shared" si="48"/>
        <v>45919</v>
      </c>
      <c r="B3138" s="12" t="s">
        <v>21</v>
      </c>
      <c r="C3138" s="12" t="str">
        <f>VLOOKUP(D3138, City_Mapping!A:B, 2, FALSE)</f>
        <v>India</v>
      </c>
      <c r="D3138" s="12" t="s">
        <v>33</v>
      </c>
      <c r="E3138" s="12" t="s">
        <v>36</v>
      </c>
      <c r="F3138" s="12" t="s">
        <v>40</v>
      </c>
      <c r="G3138" s="12">
        <v>86226</v>
      </c>
      <c r="H3138" s="12" t="s">
        <v>41</v>
      </c>
      <c r="I3138" s="12" t="s">
        <v>45</v>
      </c>
      <c r="J3138" s="12">
        <v>396856</v>
      </c>
      <c r="K3138" s="12">
        <v>9</v>
      </c>
      <c r="L3138" s="13">
        <v>3616</v>
      </c>
      <c r="M3138" s="14">
        <f>Table1[[#This Row],[Column1]]/100</f>
        <v>0.05</v>
      </c>
      <c r="N3138" s="13">
        <f>Table1[[#This Row],[Unit_Price]]*Table1[[#This Row],[Quantity]]*(1-Table1[[#This Row],[Discount_%]])</f>
        <v>30916.799999999999</v>
      </c>
      <c r="O3138" s="13">
        <v>22750</v>
      </c>
      <c r="P3138" s="13">
        <f>Table1[[#This Row],[Revenue]]-Table1[[#This Row],[Cost]]</f>
        <v>8166.7999999999993</v>
      </c>
      <c r="Q3138" s="12" t="s">
        <v>49</v>
      </c>
      <c r="R3138" s="12" t="s">
        <v>51</v>
      </c>
      <c r="S3138" s="12" t="s">
        <v>54</v>
      </c>
      <c r="T3138" s="12">
        <v>5</v>
      </c>
      <c r="U3138" s="12">
        <v>5</v>
      </c>
      <c r="V3138" s="20" t="str">
        <f>TEXT(Table1[[#This Row],[Date]],"mmm-yyyy")</f>
        <v>Sep-2025</v>
      </c>
    </row>
    <row r="3139" spans="1:22" x14ac:dyDescent="0.2">
      <c r="A3139" s="11">
        <f t="shared" si="48"/>
        <v>45919</v>
      </c>
      <c r="B3139" s="12" t="s">
        <v>23</v>
      </c>
      <c r="C3139" s="12" t="str">
        <f>VLOOKUP(D3139, City_Mapping!A:B, 2, FALSE)</f>
        <v>India</v>
      </c>
      <c r="D3139" s="12" t="s">
        <v>32</v>
      </c>
      <c r="E3139" s="12" t="s">
        <v>36</v>
      </c>
      <c r="F3139" s="12" t="s">
        <v>38</v>
      </c>
      <c r="G3139" s="12">
        <v>39104</v>
      </c>
      <c r="H3139" s="12" t="s">
        <v>41</v>
      </c>
      <c r="I3139" s="12" t="s">
        <v>45</v>
      </c>
      <c r="J3139" s="12">
        <v>578707</v>
      </c>
      <c r="K3139" s="12">
        <v>2</v>
      </c>
      <c r="L3139" s="13">
        <v>1183</v>
      </c>
      <c r="M3139" s="14">
        <f>Table1[[#This Row],[Column1]]/100</f>
        <v>0.05</v>
      </c>
      <c r="N3139" s="13">
        <f>Table1[[#This Row],[Unit_Price]]*Table1[[#This Row],[Quantity]]*(1-Table1[[#This Row],[Discount_%]])</f>
        <v>2247.6999999999998</v>
      </c>
      <c r="O3139" s="13">
        <v>12403</v>
      </c>
      <c r="P3139" s="13">
        <f>Table1[[#This Row],[Revenue]]-Table1[[#This Row],[Cost]]</f>
        <v>-10155.299999999999</v>
      </c>
      <c r="Q3139" s="12" t="s">
        <v>48</v>
      </c>
      <c r="R3139" s="12" t="s">
        <v>50</v>
      </c>
      <c r="S3139" s="12" t="s">
        <v>54</v>
      </c>
      <c r="T3139" s="12">
        <v>5</v>
      </c>
      <c r="U3139" s="12">
        <v>5</v>
      </c>
      <c r="V3139" s="20" t="str">
        <f>TEXT(Table1[[#This Row],[Date]],"mmm-yyyy")</f>
        <v>Sep-2025</v>
      </c>
    </row>
    <row r="3140" spans="1:22" x14ac:dyDescent="0.2">
      <c r="A3140" s="11">
        <f t="shared" si="48"/>
        <v>45919</v>
      </c>
      <c r="B3140" s="12" t="s">
        <v>22</v>
      </c>
      <c r="C3140" s="12" t="str">
        <f>VLOOKUP(D3140, City_Mapping!A:B, 2, FALSE)</f>
        <v>India</v>
      </c>
      <c r="D3140" s="12" t="s">
        <v>33</v>
      </c>
      <c r="E3140" s="12" t="s">
        <v>35</v>
      </c>
      <c r="F3140" s="12" t="s">
        <v>39</v>
      </c>
      <c r="G3140" s="12">
        <v>92293</v>
      </c>
      <c r="H3140" s="12" t="s">
        <v>42</v>
      </c>
      <c r="I3140" s="12" t="s">
        <v>43</v>
      </c>
      <c r="J3140" s="12">
        <v>658616</v>
      </c>
      <c r="K3140" s="12">
        <v>8</v>
      </c>
      <c r="L3140" s="13">
        <v>4410</v>
      </c>
      <c r="M3140" s="14">
        <f>Table1[[#This Row],[Column1]]/100</f>
        <v>0.05</v>
      </c>
      <c r="N3140" s="13">
        <f>Table1[[#This Row],[Unit_Price]]*Table1[[#This Row],[Quantity]]*(1-Table1[[#This Row],[Discount_%]])</f>
        <v>33516</v>
      </c>
      <c r="O3140" s="13">
        <v>4473</v>
      </c>
      <c r="P3140" s="13">
        <f>Table1[[#This Row],[Revenue]]-Table1[[#This Row],[Cost]]</f>
        <v>29043</v>
      </c>
      <c r="Q3140" s="12" t="s">
        <v>47</v>
      </c>
      <c r="R3140" s="12" t="s">
        <v>52</v>
      </c>
      <c r="S3140" s="12" t="s">
        <v>54</v>
      </c>
      <c r="T3140" s="12">
        <v>4</v>
      </c>
      <c r="U3140" s="12">
        <v>5</v>
      </c>
      <c r="V3140" s="20" t="str">
        <f>TEXT(Table1[[#This Row],[Date]],"mmm-yyyy")</f>
        <v>Sep-2025</v>
      </c>
    </row>
    <row r="3141" spans="1:22" x14ac:dyDescent="0.2">
      <c r="A3141" s="11">
        <f t="shared" si="48"/>
        <v>45919</v>
      </c>
      <c r="B3141" s="12" t="s">
        <v>20</v>
      </c>
      <c r="C3141" s="12" t="str">
        <f>VLOOKUP(D3141, City_Mapping!A:B, 2, FALSE)</f>
        <v>UAE</v>
      </c>
      <c r="D3141" s="12" t="s">
        <v>30</v>
      </c>
      <c r="E3141" s="12" t="s">
        <v>36</v>
      </c>
      <c r="F3141" s="12" t="s">
        <v>37</v>
      </c>
      <c r="G3141" s="12">
        <v>24770</v>
      </c>
      <c r="H3141" s="12" t="s">
        <v>42</v>
      </c>
      <c r="I3141" s="12" t="s">
        <v>45</v>
      </c>
      <c r="J3141" s="12">
        <v>262704</v>
      </c>
      <c r="K3141" s="12">
        <v>3</v>
      </c>
      <c r="L3141" s="13">
        <v>4272</v>
      </c>
      <c r="M3141" s="14">
        <f>Table1[[#This Row],[Column1]]/100</f>
        <v>0</v>
      </c>
      <c r="N3141" s="13">
        <f>Table1[[#This Row],[Unit_Price]]*Table1[[#This Row],[Quantity]]*(1-Table1[[#This Row],[Discount_%]])</f>
        <v>12816</v>
      </c>
      <c r="O3141" s="13">
        <v>5063</v>
      </c>
      <c r="P3141" s="13">
        <f>Table1[[#This Row],[Revenue]]-Table1[[#This Row],[Cost]]</f>
        <v>7753</v>
      </c>
      <c r="Q3141" s="12" t="s">
        <v>46</v>
      </c>
      <c r="R3141" s="12" t="s">
        <v>50</v>
      </c>
      <c r="S3141" s="12" t="s">
        <v>55</v>
      </c>
      <c r="T3141" s="12">
        <v>2</v>
      </c>
      <c r="U3141" s="12">
        <v>0</v>
      </c>
      <c r="V3141" s="20" t="str">
        <f>TEXT(Table1[[#This Row],[Date]],"mmm-yyyy")</f>
        <v>Sep-2025</v>
      </c>
    </row>
    <row r="3142" spans="1:22" x14ac:dyDescent="0.2">
      <c r="A3142" s="11">
        <f t="shared" si="48"/>
        <v>45919</v>
      </c>
      <c r="B3142" s="12" t="s">
        <v>23</v>
      </c>
      <c r="C3142" s="12" t="str">
        <f>VLOOKUP(D3142, City_Mapping!A:B, 2, FALSE)</f>
        <v>USA</v>
      </c>
      <c r="D3142" s="12" t="s">
        <v>31</v>
      </c>
      <c r="E3142" s="12" t="s">
        <v>35</v>
      </c>
      <c r="F3142" s="12" t="s">
        <v>40</v>
      </c>
      <c r="G3142" s="12">
        <v>85993</v>
      </c>
      <c r="H3142" s="12" t="s">
        <v>41</v>
      </c>
      <c r="I3142" s="12" t="s">
        <v>44</v>
      </c>
      <c r="J3142" s="12">
        <v>923947</v>
      </c>
      <c r="K3142" s="12">
        <v>4</v>
      </c>
      <c r="L3142" s="13">
        <v>570</v>
      </c>
      <c r="M3142" s="14">
        <f>Table1[[#This Row],[Column1]]/100</f>
        <v>0.2</v>
      </c>
      <c r="N3142" s="13">
        <f>Table1[[#This Row],[Unit_Price]]*Table1[[#This Row],[Quantity]]*(1-Table1[[#This Row],[Discount_%]])</f>
        <v>1824</v>
      </c>
      <c r="O3142" s="13">
        <v>28330</v>
      </c>
      <c r="P3142" s="13">
        <f>Table1[[#This Row],[Revenue]]-Table1[[#This Row],[Cost]]</f>
        <v>-26506</v>
      </c>
      <c r="Q3142" s="12" t="s">
        <v>47</v>
      </c>
      <c r="R3142" s="12" t="s">
        <v>50</v>
      </c>
      <c r="S3142" s="12" t="s">
        <v>53</v>
      </c>
      <c r="T3142" s="12">
        <v>4</v>
      </c>
      <c r="U3142" s="12">
        <v>20</v>
      </c>
      <c r="V3142" s="20" t="str">
        <f>TEXT(Table1[[#This Row],[Date]],"mmm-yyyy")</f>
        <v>Sep-2025</v>
      </c>
    </row>
    <row r="3143" spans="1:22" x14ac:dyDescent="0.2">
      <c r="A3143" s="11">
        <f t="shared" si="48"/>
        <v>45919</v>
      </c>
      <c r="B3143" s="12" t="s">
        <v>22</v>
      </c>
      <c r="C3143" s="12" t="str">
        <f>VLOOKUP(D3143, City_Mapping!A:B, 2, FALSE)</f>
        <v>UAE</v>
      </c>
      <c r="D3143" s="12" t="s">
        <v>30</v>
      </c>
      <c r="E3143" s="12" t="s">
        <v>36</v>
      </c>
      <c r="F3143" s="12" t="s">
        <v>37</v>
      </c>
      <c r="G3143" s="12">
        <v>27957</v>
      </c>
      <c r="H3143" s="12" t="s">
        <v>42</v>
      </c>
      <c r="I3143" s="12" t="s">
        <v>44</v>
      </c>
      <c r="J3143" s="12">
        <v>424218</v>
      </c>
      <c r="K3143" s="12">
        <v>2</v>
      </c>
      <c r="L3143" s="13">
        <v>1762</v>
      </c>
      <c r="M3143" s="14">
        <f>Table1[[#This Row],[Column1]]/100</f>
        <v>0.1</v>
      </c>
      <c r="N3143" s="13">
        <f>Table1[[#This Row],[Unit_Price]]*Table1[[#This Row],[Quantity]]*(1-Table1[[#This Row],[Discount_%]])</f>
        <v>3171.6</v>
      </c>
      <c r="O3143" s="13">
        <v>25507</v>
      </c>
      <c r="P3143" s="13">
        <f>Table1[[#This Row],[Revenue]]-Table1[[#This Row],[Cost]]</f>
        <v>-22335.4</v>
      </c>
      <c r="Q3143" s="12" t="s">
        <v>48</v>
      </c>
      <c r="R3143" s="12" t="s">
        <v>52</v>
      </c>
      <c r="S3143" s="12" t="s">
        <v>56</v>
      </c>
      <c r="T3143" s="12">
        <v>1</v>
      </c>
      <c r="U3143" s="12">
        <v>10</v>
      </c>
      <c r="V3143" s="20" t="str">
        <f>TEXT(Table1[[#This Row],[Date]],"mmm-yyyy")</f>
        <v>Sep-2025</v>
      </c>
    </row>
    <row r="3144" spans="1:22" x14ac:dyDescent="0.2">
      <c r="A3144" s="11">
        <f t="shared" si="48"/>
        <v>45919</v>
      </c>
      <c r="B3144" s="12" t="s">
        <v>20</v>
      </c>
      <c r="C3144" s="12" t="str">
        <f>VLOOKUP(D3144, City_Mapping!A:B, 2, FALSE)</f>
        <v>India</v>
      </c>
      <c r="D3144" s="12" t="s">
        <v>32</v>
      </c>
      <c r="E3144" s="12" t="s">
        <v>35</v>
      </c>
      <c r="F3144" s="12" t="s">
        <v>37</v>
      </c>
      <c r="G3144" s="12">
        <v>65178</v>
      </c>
      <c r="H3144" s="12" t="s">
        <v>41</v>
      </c>
      <c r="I3144" s="12" t="s">
        <v>43</v>
      </c>
      <c r="J3144" s="12">
        <v>303762</v>
      </c>
      <c r="K3144" s="12">
        <v>9</v>
      </c>
      <c r="L3144" s="13">
        <v>2655</v>
      </c>
      <c r="M3144" s="14">
        <f>Table1[[#This Row],[Column1]]/100</f>
        <v>0.05</v>
      </c>
      <c r="N3144" s="13">
        <f>Table1[[#This Row],[Unit_Price]]*Table1[[#This Row],[Quantity]]*(1-Table1[[#This Row],[Discount_%]])</f>
        <v>22700.25</v>
      </c>
      <c r="O3144" s="13">
        <v>7268</v>
      </c>
      <c r="P3144" s="13">
        <f>Table1[[#This Row],[Revenue]]-Table1[[#This Row],[Cost]]</f>
        <v>15432.25</v>
      </c>
      <c r="Q3144" s="12" t="s">
        <v>46</v>
      </c>
      <c r="R3144" s="12" t="s">
        <v>50</v>
      </c>
      <c r="S3144" s="12" t="s">
        <v>56</v>
      </c>
      <c r="T3144" s="12">
        <v>2</v>
      </c>
      <c r="U3144" s="12">
        <v>5</v>
      </c>
      <c r="V3144" s="20" t="str">
        <f>TEXT(Table1[[#This Row],[Date]],"mmm-yyyy")</f>
        <v>Sep-2025</v>
      </c>
    </row>
    <row r="3145" spans="1:22" x14ac:dyDescent="0.2">
      <c r="A3145" s="11">
        <f t="shared" si="48"/>
        <v>45919</v>
      </c>
      <c r="B3145" s="12" t="s">
        <v>22</v>
      </c>
      <c r="C3145" s="12" t="str">
        <f>VLOOKUP(D3145, City_Mapping!A:B, 2, FALSE)</f>
        <v>UAE</v>
      </c>
      <c r="D3145" s="12" t="s">
        <v>30</v>
      </c>
      <c r="E3145" s="12" t="s">
        <v>35</v>
      </c>
      <c r="F3145" s="12" t="s">
        <v>37</v>
      </c>
      <c r="G3145" s="12">
        <v>30828</v>
      </c>
      <c r="H3145" s="12" t="s">
        <v>41</v>
      </c>
      <c r="I3145" s="12" t="s">
        <v>43</v>
      </c>
      <c r="J3145" s="12">
        <v>296019</v>
      </c>
      <c r="K3145" s="12">
        <v>6</v>
      </c>
      <c r="L3145" s="13">
        <v>4897</v>
      </c>
      <c r="M3145" s="14">
        <f>Table1[[#This Row],[Column1]]/100</f>
        <v>0.2</v>
      </c>
      <c r="N3145" s="13">
        <f>Table1[[#This Row],[Unit_Price]]*Table1[[#This Row],[Quantity]]*(1-Table1[[#This Row],[Discount_%]])</f>
        <v>23505.600000000002</v>
      </c>
      <c r="O3145" s="13">
        <v>13643</v>
      </c>
      <c r="P3145" s="13">
        <f>Table1[[#This Row],[Revenue]]-Table1[[#This Row],[Cost]]</f>
        <v>9862.6000000000022</v>
      </c>
      <c r="Q3145" s="12" t="s">
        <v>48</v>
      </c>
      <c r="R3145" s="12" t="s">
        <v>51</v>
      </c>
      <c r="S3145" s="12" t="s">
        <v>53</v>
      </c>
      <c r="T3145" s="12">
        <v>2</v>
      </c>
      <c r="U3145" s="12">
        <v>20</v>
      </c>
      <c r="V3145" s="20" t="str">
        <f>TEXT(Table1[[#This Row],[Date]],"mmm-yyyy")</f>
        <v>Sep-2025</v>
      </c>
    </row>
    <row r="3146" spans="1:22" x14ac:dyDescent="0.2">
      <c r="A3146" s="11">
        <f t="shared" si="48"/>
        <v>45920</v>
      </c>
      <c r="B3146" s="12" t="s">
        <v>20</v>
      </c>
      <c r="C3146" s="12" t="str">
        <f>VLOOKUP(D3146, City_Mapping!A:B, 2, FALSE)</f>
        <v>India</v>
      </c>
      <c r="D3146" s="12" t="s">
        <v>28</v>
      </c>
      <c r="E3146" s="12" t="s">
        <v>35</v>
      </c>
      <c r="F3146" s="12" t="s">
        <v>37</v>
      </c>
      <c r="G3146" s="12">
        <v>27171</v>
      </c>
      <c r="H3146" s="12" t="s">
        <v>42</v>
      </c>
      <c r="I3146" s="12" t="s">
        <v>45</v>
      </c>
      <c r="J3146" s="12">
        <v>521386</v>
      </c>
      <c r="K3146" s="12">
        <v>9</v>
      </c>
      <c r="L3146" s="13">
        <v>1871</v>
      </c>
      <c r="M3146" s="14">
        <f>Table1[[#This Row],[Column1]]/100</f>
        <v>0.15</v>
      </c>
      <c r="N3146" s="13">
        <f>Table1[[#This Row],[Unit_Price]]*Table1[[#This Row],[Quantity]]*(1-Table1[[#This Row],[Discount_%]])</f>
        <v>14313.15</v>
      </c>
      <c r="O3146" s="13">
        <v>29910</v>
      </c>
      <c r="P3146" s="13">
        <f>Table1[[#This Row],[Revenue]]-Table1[[#This Row],[Cost]]</f>
        <v>-15596.85</v>
      </c>
      <c r="Q3146" s="12" t="s">
        <v>48</v>
      </c>
      <c r="R3146" s="12" t="s">
        <v>51</v>
      </c>
      <c r="S3146" s="12" t="s">
        <v>53</v>
      </c>
      <c r="T3146" s="12">
        <v>2</v>
      </c>
      <c r="U3146" s="12">
        <v>15</v>
      </c>
      <c r="V3146" s="20" t="str">
        <f>TEXT(Table1[[#This Row],[Date]],"mmm-yyyy")</f>
        <v>Sep-2025</v>
      </c>
    </row>
    <row r="3147" spans="1:22" x14ac:dyDescent="0.2">
      <c r="A3147" s="11">
        <f t="shared" si="48"/>
        <v>45920</v>
      </c>
      <c r="B3147" s="12" t="s">
        <v>21</v>
      </c>
      <c r="C3147" s="12" t="str">
        <f>VLOOKUP(D3147, City_Mapping!A:B, 2, FALSE)</f>
        <v>USA</v>
      </c>
      <c r="D3147" s="12" t="s">
        <v>31</v>
      </c>
      <c r="E3147" s="12" t="s">
        <v>34</v>
      </c>
      <c r="F3147" s="12" t="s">
        <v>38</v>
      </c>
      <c r="G3147" s="12">
        <v>71465</v>
      </c>
      <c r="H3147" s="12" t="s">
        <v>42</v>
      </c>
      <c r="I3147" s="12" t="s">
        <v>43</v>
      </c>
      <c r="J3147" s="12">
        <v>933289</v>
      </c>
      <c r="K3147" s="12">
        <v>8</v>
      </c>
      <c r="L3147" s="13">
        <v>2415</v>
      </c>
      <c r="M3147" s="14">
        <f>Table1[[#This Row],[Column1]]/100</f>
        <v>0</v>
      </c>
      <c r="N3147" s="13">
        <f>Table1[[#This Row],[Unit_Price]]*Table1[[#This Row],[Quantity]]*(1-Table1[[#This Row],[Discount_%]])</f>
        <v>19320</v>
      </c>
      <c r="O3147" s="13">
        <v>28629</v>
      </c>
      <c r="P3147" s="13">
        <f>Table1[[#This Row],[Revenue]]-Table1[[#This Row],[Cost]]</f>
        <v>-9309</v>
      </c>
      <c r="Q3147" s="12" t="s">
        <v>48</v>
      </c>
      <c r="R3147" s="12" t="s">
        <v>52</v>
      </c>
      <c r="S3147" s="12" t="s">
        <v>56</v>
      </c>
      <c r="T3147" s="12">
        <v>2</v>
      </c>
      <c r="U3147" s="12">
        <v>0</v>
      </c>
      <c r="V3147" s="20" t="str">
        <f>TEXT(Table1[[#This Row],[Date]],"mmm-yyyy")</f>
        <v>Sep-2025</v>
      </c>
    </row>
    <row r="3148" spans="1:22" x14ac:dyDescent="0.2">
      <c r="A3148" s="11">
        <f t="shared" si="48"/>
        <v>45920</v>
      </c>
      <c r="B3148" s="12" t="s">
        <v>23</v>
      </c>
      <c r="C3148" s="12" t="str">
        <f>VLOOKUP(D3148, City_Mapping!A:B, 2, FALSE)</f>
        <v>India</v>
      </c>
      <c r="D3148" s="12" t="s">
        <v>28</v>
      </c>
      <c r="E3148" s="12" t="s">
        <v>35</v>
      </c>
      <c r="F3148" s="12" t="s">
        <v>40</v>
      </c>
      <c r="G3148" s="12">
        <v>23146</v>
      </c>
      <c r="H3148" s="12" t="s">
        <v>41</v>
      </c>
      <c r="I3148" s="12" t="s">
        <v>45</v>
      </c>
      <c r="J3148" s="12">
        <v>936176</v>
      </c>
      <c r="K3148" s="12">
        <v>9</v>
      </c>
      <c r="L3148" s="13">
        <v>4305</v>
      </c>
      <c r="M3148" s="14">
        <f>Table1[[#This Row],[Column1]]/100</f>
        <v>0.15</v>
      </c>
      <c r="N3148" s="13">
        <f>Table1[[#This Row],[Unit_Price]]*Table1[[#This Row],[Quantity]]*(1-Table1[[#This Row],[Discount_%]])</f>
        <v>32933.25</v>
      </c>
      <c r="O3148" s="13">
        <v>21992</v>
      </c>
      <c r="P3148" s="13">
        <f>Table1[[#This Row],[Revenue]]-Table1[[#This Row],[Cost]]</f>
        <v>10941.25</v>
      </c>
      <c r="Q3148" s="12" t="s">
        <v>46</v>
      </c>
      <c r="R3148" s="12" t="s">
        <v>51</v>
      </c>
      <c r="S3148" s="12" t="s">
        <v>56</v>
      </c>
      <c r="T3148" s="12">
        <v>5</v>
      </c>
      <c r="U3148" s="12">
        <v>15</v>
      </c>
      <c r="V3148" s="20" t="str">
        <f>TEXT(Table1[[#This Row],[Date]],"mmm-yyyy")</f>
        <v>Sep-2025</v>
      </c>
    </row>
    <row r="3149" spans="1:22" x14ac:dyDescent="0.2">
      <c r="A3149" s="11">
        <f t="shared" si="48"/>
        <v>45920</v>
      </c>
      <c r="B3149" s="12" t="s">
        <v>22</v>
      </c>
      <c r="C3149" s="12" t="str">
        <f>VLOOKUP(D3149, City_Mapping!A:B, 2, FALSE)</f>
        <v>India</v>
      </c>
      <c r="D3149" s="12" t="s">
        <v>28</v>
      </c>
      <c r="E3149" s="12" t="s">
        <v>35</v>
      </c>
      <c r="F3149" s="12" t="s">
        <v>39</v>
      </c>
      <c r="G3149" s="12">
        <v>56266</v>
      </c>
      <c r="H3149" s="12" t="s">
        <v>41</v>
      </c>
      <c r="I3149" s="12" t="s">
        <v>45</v>
      </c>
      <c r="J3149" s="12">
        <v>983131</v>
      </c>
      <c r="K3149" s="12">
        <v>5</v>
      </c>
      <c r="L3149" s="13">
        <v>4851</v>
      </c>
      <c r="M3149" s="14">
        <f>Table1[[#This Row],[Column1]]/100</f>
        <v>0</v>
      </c>
      <c r="N3149" s="13">
        <f>Table1[[#This Row],[Unit_Price]]*Table1[[#This Row],[Quantity]]*(1-Table1[[#This Row],[Discount_%]])</f>
        <v>24255</v>
      </c>
      <c r="O3149" s="13">
        <v>3680</v>
      </c>
      <c r="P3149" s="13">
        <f>Table1[[#This Row],[Revenue]]-Table1[[#This Row],[Cost]]</f>
        <v>20575</v>
      </c>
      <c r="Q3149" s="12" t="s">
        <v>48</v>
      </c>
      <c r="R3149" s="12" t="s">
        <v>52</v>
      </c>
      <c r="S3149" s="12" t="s">
        <v>54</v>
      </c>
      <c r="T3149" s="12">
        <v>4</v>
      </c>
      <c r="U3149" s="12">
        <v>0</v>
      </c>
      <c r="V3149" s="20" t="str">
        <f>TEXT(Table1[[#This Row],[Date]],"mmm-yyyy")</f>
        <v>Sep-2025</v>
      </c>
    </row>
    <row r="3150" spans="1:22" x14ac:dyDescent="0.2">
      <c r="A3150" s="11">
        <f t="shared" si="48"/>
        <v>45920</v>
      </c>
      <c r="B3150" s="12" t="s">
        <v>20</v>
      </c>
      <c r="C3150" s="12" t="str">
        <f>VLOOKUP(D3150, City_Mapping!A:B, 2, FALSE)</f>
        <v>UK</v>
      </c>
      <c r="D3150" s="12" t="s">
        <v>29</v>
      </c>
      <c r="E3150" s="12" t="s">
        <v>36</v>
      </c>
      <c r="F3150" s="12" t="s">
        <v>40</v>
      </c>
      <c r="G3150" s="12">
        <v>55939</v>
      </c>
      <c r="H3150" s="12" t="s">
        <v>42</v>
      </c>
      <c r="I3150" s="12" t="s">
        <v>43</v>
      </c>
      <c r="J3150" s="12">
        <v>832981</v>
      </c>
      <c r="K3150" s="12">
        <v>6</v>
      </c>
      <c r="L3150" s="13">
        <v>2047</v>
      </c>
      <c r="M3150" s="14">
        <f>Table1[[#This Row],[Column1]]/100</f>
        <v>0.1</v>
      </c>
      <c r="N3150" s="13">
        <f>Table1[[#This Row],[Unit_Price]]*Table1[[#This Row],[Quantity]]*(1-Table1[[#This Row],[Discount_%]])</f>
        <v>11053.800000000001</v>
      </c>
      <c r="O3150" s="13">
        <v>24128</v>
      </c>
      <c r="P3150" s="13">
        <f>Table1[[#This Row],[Revenue]]-Table1[[#This Row],[Cost]]</f>
        <v>-13074.199999999999</v>
      </c>
      <c r="Q3150" s="12" t="s">
        <v>49</v>
      </c>
      <c r="R3150" s="12" t="s">
        <v>52</v>
      </c>
      <c r="S3150" s="12" t="s">
        <v>54</v>
      </c>
      <c r="T3150" s="12">
        <v>5</v>
      </c>
      <c r="U3150" s="12">
        <v>10</v>
      </c>
      <c r="V3150" s="20" t="str">
        <f>TEXT(Table1[[#This Row],[Date]],"mmm-yyyy")</f>
        <v>Sep-2025</v>
      </c>
    </row>
    <row r="3151" spans="1:22" x14ac:dyDescent="0.2">
      <c r="A3151" s="11">
        <f t="shared" ref="A3151:A3214" si="49">A3139+1</f>
        <v>45920</v>
      </c>
      <c r="B3151" s="12" t="s">
        <v>22</v>
      </c>
      <c r="C3151" s="12" t="str">
        <f>VLOOKUP(D3151, City_Mapping!A:B, 2, FALSE)</f>
        <v>India</v>
      </c>
      <c r="D3151" s="12" t="s">
        <v>32</v>
      </c>
      <c r="E3151" s="12" t="s">
        <v>35</v>
      </c>
      <c r="F3151" s="12" t="s">
        <v>40</v>
      </c>
      <c r="G3151" s="12">
        <v>24202</v>
      </c>
      <c r="H3151" s="12" t="s">
        <v>41</v>
      </c>
      <c r="I3151" s="12" t="s">
        <v>43</v>
      </c>
      <c r="J3151" s="12">
        <v>323852</v>
      </c>
      <c r="K3151" s="12">
        <v>7</v>
      </c>
      <c r="L3151" s="13">
        <v>4398</v>
      </c>
      <c r="M3151" s="14">
        <f>Table1[[#This Row],[Column1]]/100</f>
        <v>0.15</v>
      </c>
      <c r="N3151" s="13">
        <f>Table1[[#This Row],[Unit_Price]]*Table1[[#This Row],[Quantity]]*(1-Table1[[#This Row],[Discount_%]])</f>
        <v>26168.1</v>
      </c>
      <c r="O3151" s="13">
        <v>4603</v>
      </c>
      <c r="P3151" s="13">
        <f>Table1[[#This Row],[Revenue]]-Table1[[#This Row],[Cost]]</f>
        <v>21565.1</v>
      </c>
      <c r="Q3151" s="12" t="s">
        <v>47</v>
      </c>
      <c r="R3151" s="12" t="s">
        <v>50</v>
      </c>
      <c r="S3151" s="12" t="s">
        <v>53</v>
      </c>
      <c r="T3151" s="12">
        <v>4</v>
      </c>
      <c r="U3151" s="12">
        <v>15</v>
      </c>
      <c r="V3151" s="20" t="str">
        <f>TEXT(Table1[[#This Row],[Date]],"mmm-yyyy")</f>
        <v>Sep-2025</v>
      </c>
    </row>
    <row r="3152" spans="1:22" x14ac:dyDescent="0.2">
      <c r="A3152" s="11">
        <f t="shared" si="49"/>
        <v>45920</v>
      </c>
      <c r="B3152" s="12" t="s">
        <v>22</v>
      </c>
      <c r="C3152" s="12" t="str">
        <f>VLOOKUP(D3152, City_Mapping!A:B, 2, FALSE)</f>
        <v>India</v>
      </c>
      <c r="D3152" s="12" t="s">
        <v>33</v>
      </c>
      <c r="E3152" s="12" t="s">
        <v>35</v>
      </c>
      <c r="F3152" s="12" t="s">
        <v>40</v>
      </c>
      <c r="G3152" s="12">
        <v>47142</v>
      </c>
      <c r="H3152" s="12" t="s">
        <v>41</v>
      </c>
      <c r="I3152" s="12" t="s">
        <v>44</v>
      </c>
      <c r="J3152" s="12">
        <v>105327</v>
      </c>
      <c r="K3152" s="12">
        <v>5</v>
      </c>
      <c r="L3152" s="13">
        <v>4955</v>
      </c>
      <c r="M3152" s="14">
        <f>Table1[[#This Row],[Column1]]/100</f>
        <v>0.1</v>
      </c>
      <c r="N3152" s="13">
        <f>Table1[[#This Row],[Unit_Price]]*Table1[[#This Row],[Quantity]]*(1-Table1[[#This Row],[Discount_%]])</f>
        <v>22297.5</v>
      </c>
      <c r="O3152" s="13">
        <v>20728</v>
      </c>
      <c r="P3152" s="13">
        <f>Table1[[#This Row],[Revenue]]-Table1[[#This Row],[Cost]]</f>
        <v>1569.5</v>
      </c>
      <c r="Q3152" s="12" t="s">
        <v>49</v>
      </c>
      <c r="R3152" s="12" t="s">
        <v>51</v>
      </c>
      <c r="S3152" s="12" t="s">
        <v>53</v>
      </c>
      <c r="T3152" s="12">
        <v>1</v>
      </c>
      <c r="U3152" s="12">
        <v>10</v>
      </c>
      <c r="V3152" s="20" t="str">
        <f>TEXT(Table1[[#This Row],[Date]],"mmm-yyyy")</f>
        <v>Sep-2025</v>
      </c>
    </row>
    <row r="3153" spans="1:22" x14ac:dyDescent="0.2">
      <c r="A3153" s="11">
        <f t="shared" si="49"/>
        <v>45920</v>
      </c>
      <c r="B3153" s="12" t="s">
        <v>23</v>
      </c>
      <c r="C3153" s="12" t="str">
        <f>VLOOKUP(D3153, City_Mapping!A:B, 2, FALSE)</f>
        <v>India</v>
      </c>
      <c r="D3153" s="12" t="s">
        <v>28</v>
      </c>
      <c r="E3153" s="12" t="s">
        <v>34</v>
      </c>
      <c r="F3153" s="12" t="s">
        <v>39</v>
      </c>
      <c r="G3153" s="12">
        <v>73828</v>
      </c>
      <c r="H3153" s="12" t="s">
        <v>41</v>
      </c>
      <c r="I3153" s="12" t="s">
        <v>43</v>
      </c>
      <c r="J3153" s="12">
        <v>816606</v>
      </c>
      <c r="K3153" s="12">
        <v>1</v>
      </c>
      <c r="L3153" s="13">
        <v>4055</v>
      </c>
      <c r="M3153" s="14">
        <f>Table1[[#This Row],[Column1]]/100</f>
        <v>0.1</v>
      </c>
      <c r="N3153" s="13">
        <f>Table1[[#This Row],[Unit_Price]]*Table1[[#This Row],[Quantity]]*(1-Table1[[#This Row],[Discount_%]])</f>
        <v>3649.5</v>
      </c>
      <c r="O3153" s="13">
        <v>14488</v>
      </c>
      <c r="P3153" s="13">
        <f>Table1[[#This Row],[Revenue]]-Table1[[#This Row],[Cost]]</f>
        <v>-10838.5</v>
      </c>
      <c r="Q3153" s="12" t="s">
        <v>49</v>
      </c>
      <c r="R3153" s="12" t="s">
        <v>52</v>
      </c>
      <c r="S3153" s="12" t="s">
        <v>55</v>
      </c>
      <c r="T3153" s="12">
        <v>2</v>
      </c>
      <c r="U3153" s="12">
        <v>10</v>
      </c>
      <c r="V3153" s="20" t="str">
        <f>TEXT(Table1[[#This Row],[Date]],"mmm-yyyy")</f>
        <v>Sep-2025</v>
      </c>
    </row>
    <row r="3154" spans="1:22" x14ac:dyDescent="0.2">
      <c r="A3154" s="11">
        <f t="shared" si="49"/>
        <v>45920</v>
      </c>
      <c r="B3154" s="12" t="s">
        <v>21</v>
      </c>
      <c r="C3154" s="12" t="str">
        <f>VLOOKUP(D3154, City_Mapping!A:B, 2, FALSE)</f>
        <v>UAE</v>
      </c>
      <c r="D3154" s="12" t="s">
        <v>30</v>
      </c>
      <c r="E3154" s="12" t="s">
        <v>36</v>
      </c>
      <c r="F3154" s="12" t="s">
        <v>40</v>
      </c>
      <c r="G3154" s="12">
        <v>97367</v>
      </c>
      <c r="H3154" s="12" t="s">
        <v>42</v>
      </c>
      <c r="I3154" s="12" t="s">
        <v>43</v>
      </c>
      <c r="J3154" s="12">
        <v>182675</v>
      </c>
      <c r="K3154" s="12">
        <v>9</v>
      </c>
      <c r="L3154" s="13">
        <v>1713</v>
      </c>
      <c r="M3154" s="14">
        <f>Table1[[#This Row],[Column1]]/100</f>
        <v>0.1</v>
      </c>
      <c r="N3154" s="13">
        <f>Table1[[#This Row],[Unit_Price]]*Table1[[#This Row],[Quantity]]*(1-Table1[[#This Row],[Discount_%]])</f>
        <v>13875.300000000001</v>
      </c>
      <c r="O3154" s="13">
        <v>27005</v>
      </c>
      <c r="P3154" s="13">
        <f>Table1[[#This Row],[Revenue]]-Table1[[#This Row],[Cost]]</f>
        <v>-13129.699999999999</v>
      </c>
      <c r="Q3154" s="12" t="s">
        <v>47</v>
      </c>
      <c r="R3154" s="12" t="s">
        <v>50</v>
      </c>
      <c r="S3154" s="12" t="s">
        <v>53</v>
      </c>
      <c r="T3154" s="12">
        <v>3</v>
      </c>
      <c r="U3154" s="12">
        <v>10</v>
      </c>
      <c r="V3154" s="20" t="str">
        <f>TEXT(Table1[[#This Row],[Date]],"mmm-yyyy")</f>
        <v>Sep-2025</v>
      </c>
    </row>
    <row r="3155" spans="1:22" x14ac:dyDescent="0.2">
      <c r="A3155" s="11">
        <f t="shared" si="49"/>
        <v>45920</v>
      </c>
      <c r="B3155" s="12" t="s">
        <v>22</v>
      </c>
      <c r="C3155" s="12" t="str">
        <f>VLOOKUP(D3155, City_Mapping!A:B, 2, FALSE)</f>
        <v>India</v>
      </c>
      <c r="D3155" s="12" t="s">
        <v>33</v>
      </c>
      <c r="E3155" s="12" t="s">
        <v>34</v>
      </c>
      <c r="F3155" s="12" t="s">
        <v>39</v>
      </c>
      <c r="G3155" s="12">
        <v>69046</v>
      </c>
      <c r="H3155" s="12" t="s">
        <v>41</v>
      </c>
      <c r="I3155" s="12" t="s">
        <v>43</v>
      </c>
      <c r="J3155" s="12">
        <v>322483</v>
      </c>
      <c r="K3155" s="12">
        <v>2</v>
      </c>
      <c r="L3155" s="13">
        <v>2640</v>
      </c>
      <c r="M3155" s="14">
        <f>Table1[[#This Row],[Column1]]/100</f>
        <v>0.15</v>
      </c>
      <c r="N3155" s="13">
        <f>Table1[[#This Row],[Unit_Price]]*Table1[[#This Row],[Quantity]]*(1-Table1[[#This Row],[Discount_%]])</f>
        <v>4488</v>
      </c>
      <c r="O3155" s="13">
        <v>27737</v>
      </c>
      <c r="P3155" s="13">
        <f>Table1[[#This Row],[Revenue]]-Table1[[#This Row],[Cost]]</f>
        <v>-23249</v>
      </c>
      <c r="Q3155" s="12" t="s">
        <v>47</v>
      </c>
      <c r="R3155" s="12" t="s">
        <v>52</v>
      </c>
      <c r="S3155" s="12" t="s">
        <v>53</v>
      </c>
      <c r="T3155" s="12">
        <v>5</v>
      </c>
      <c r="U3155" s="12">
        <v>15</v>
      </c>
      <c r="V3155" s="20" t="str">
        <f>TEXT(Table1[[#This Row],[Date]],"mmm-yyyy")</f>
        <v>Sep-2025</v>
      </c>
    </row>
    <row r="3156" spans="1:22" x14ac:dyDescent="0.2">
      <c r="A3156" s="11">
        <f t="shared" si="49"/>
        <v>45920</v>
      </c>
      <c r="B3156" s="12" t="s">
        <v>20</v>
      </c>
      <c r="C3156" s="12" t="str">
        <f>VLOOKUP(D3156, City_Mapping!A:B, 2, FALSE)</f>
        <v>UAE</v>
      </c>
      <c r="D3156" s="12" t="s">
        <v>30</v>
      </c>
      <c r="E3156" s="12" t="s">
        <v>34</v>
      </c>
      <c r="F3156" s="12" t="s">
        <v>39</v>
      </c>
      <c r="G3156" s="12">
        <v>19849</v>
      </c>
      <c r="H3156" s="12" t="s">
        <v>41</v>
      </c>
      <c r="I3156" s="12" t="s">
        <v>44</v>
      </c>
      <c r="J3156" s="12">
        <v>395408</v>
      </c>
      <c r="K3156" s="12">
        <v>7</v>
      </c>
      <c r="L3156" s="13">
        <v>1360</v>
      </c>
      <c r="M3156" s="14">
        <f>Table1[[#This Row],[Column1]]/100</f>
        <v>0.15</v>
      </c>
      <c r="N3156" s="13">
        <f>Table1[[#This Row],[Unit_Price]]*Table1[[#This Row],[Quantity]]*(1-Table1[[#This Row],[Discount_%]])</f>
        <v>8092</v>
      </c>
      <c r="O3156" s="13">
        <v>6913</v>
      </c>
      <c r="P3156" s="13">
        <f>Table1[[#This Row],[Revenue]]-Table1[[#This Row],[Cost]]</f>
        <v>1179</v>
      </c>
      <c r="Q3156" s="12" t="s">
        <v>46</v>
      </c>
      <c r="R3156" s="12" t="s">
        <v>51</v>
      </c>
      <c r="S3156" s="12" t="s">
        <v>55</v>
      </c>
      <c r="T3156" s="12">
        <v>3</v>
      </c>
      <c r="U3156" s="12">
        <v>15</v>
      </c>
      <c r="V3156" s="20" t="str">
        <f>TEXT(Table1[[#This Row],[Date]],"mmm-yyyy")</f>
        <v>Sep-2025</v>
      </c>
    </row>
    <row r="3157" spans="1:22" x14ac:dyDescent="0.2">
      <c r="A3157" s="11">
        <f t="shared" si="49"/>
        <v>45920</v>
      </c>
      <c r="B3157" s="12" t="s">
        <v>20</v>
      </c>
      <c r="C3157" s="12" t="str">
        <f>VLOOKUP(D3157, City_Mapping!A:B, 2, FALSE)</f>
        <v>UAE</v>
      </c>
      <c r="D3157" s="12" t="s">
        <v>30</v>
      </c>
      <c r="E3157" s="12" t="s">
        <v>34</v>
      </c>
      <c r="F3157" s="12" t="s">
        <v>38</v>
      </c>
      <c r="G3157" s="12">
        <v>69272</v>
      </c>
      <c r="H3157" s="12" t="s">
        <v>42</v>
      </c>
      <c r="I3157" s="12" t="s">
        <v>45</v>
      </c>
      <c r="J3157" s="12">
        <v>440740</v>
      </c>
      <c r="K3157" s="12">
        <v>8</v>
      </c>
      <c r="L3157" s="13">
        <v>1489</v>
      </c>
      <c r="M3157" s="14">
        <f>Table1[[#This Row],[Column1]]/100</f>
        <v>0.15</v>
      </c>
      <c r="N3157" s="13">
        <f>Table1[[#This Row],[Unit_Price]]*Table1[[#This Row],[Quantity]]*(1-Table1[[#This Row],[Discount_%]])</f>
        <v>10125.199999999999</v>
      </c>
      <c r="O3157" s="13">
        <v>9218</v>
      </c>
      <c r="P3157" s="13">
        <f>Table1[[#This Row],[Revenue]]-Table1[[#This Row],[Cost]]</f>
        <v>907.19999999999891</v>
      </c>
      <c r="Q3157" s="12" t="s">
        <v>49</v>
      </c>
      <c r="R3157" s="12" t="s">
        <v>51</v>
      </c>
      <c r="S3157" s="12" t="s">
        <v>56</v>
      </c>
      <c r="T3157" s="12">
        <v>1</v>
      </c>
      <c r="U3157" s="12">
        <v>15</v>
      </c>
      <c r="V3157" s="20" t="str">
        <f>TEXT(Table1[[#This Row],[Date]],"mmm-yyyy")</f>
        <v>Sep-2025</v>
      </c>
    </row>
    <row r="3158" spans="1:22" x14ac:dyDescent="0.2">
      <c r="A3158" s="11">
        <f t="shared" si="49"/>
        <v>45921</v>
      </c>
      <c r="B3158" s="12" t="s">
        <v>21</v>
      </c>
      <c r="C3158" s="12" t="str">
        <f>VLOOKUP(D3158, City_Mapping!A:B, 2, FALSE)</f>
        <v>India</v>
      </c>
      <c r="D3158" s="12" t="s">
        <v>33</v>
      </c>
      <c r="E3158" s="12" t="s">
        <v>35</v>
      </c>
      <c r="F3158" s="12" t="s">
        <v>37</v>
      </c>
      <c r="G3158" s="12">
        <v>30439</v>
      </c>
      <c r="H3158" s="12" t="s">
        <v>41</v>
      </c>
      <c r="I3158" s="12" t="s">
        <v>44</v>
      </c>
      <c r="J3158" s="12">
        <v>774165</v>
      </c>
      <c r="K3158" s="12">
        <v>8</v>
      </c>
      <c r="L3158" s="13">
        <v>3423</v>
      </c>
      <c r="M3158" s="14">
        <f>Table1[[#This Row],[Column1]]/100</f>
        <v>0.05</v>
      </c>
      <c r="N3158" s="13">
        <f>Table1[[#This Row],[Unit_Price]]*Table1[[#This Row],[Quantity]]*(1-Table1[[#This Row],[Discount_%]])</f>
        <v>26014.799999999999</v>
      </c>
      <c r="O3158" s="13">
        <v>21155</v>
      </c>
      <c r="P3158" s="13">
        <f>Table1[[#This Row],[Revenue]]-Table1[[#This Row],[Cost]]</f>
        <v>4859.7999999999993</v>
      </c>
      <c r="Q3158" s="12" t="s">
        <v>49</v>
      </c>
      <c r="R3158" s="12" t="s">
        <v>50</v>
      </c>
      <c r="S3158" s="12" t="s">
        <v>54</v>
      </c>
      <c r="T3158" s="12">
        <v>3</v>
      </c>
      <c r="U3158" s="12">
        <v>5</v>
      </c>
      <c r="V3158" s="20" t="str">
        <f>TEXT(Table1[[#This Row],[Date]],"mmm-yyyy")</f>
        <v>Sep-2025</v>
      </c>
    </row>
    <row r="3159" spans="1:22" x14ac:dyDescent="0.2">
      <c r="A3159" s="11">
        <f t="shared" si="49"/>
        <v>45921</v>
      </c>
      <c r="B3159" s="12" t="s">
        <v>20</v>
      </c>
      <c r="C3159" s="12" t="str">
        <f>VLOOKUP(D3159, City_Mapping!A:B, 2, FALSE)</f>
        <v>India</v>
      </c>
      <c r="D3159" s="12" t="s">
        <v>33</v>
      </c>
      <c r="E3159" s="12" t="s">
        <v>34</v>
      </c>
      <c r="F3159" s="12" t="s">
        <v>39</v>
      </c>
      <c r="G3159" s="12">
        <v>92526</v>
      </c>
      <c r="H3159" s="12" t="s">
        <v>41</v>
      </c>
      <c r="I3159" s="12" t="s">
        <v>43</v>
      </c>
      <c r="J3159" s="12">
        <v>855262</v>
      </c>
      <c r="K3159" s="12">
        <v>1</v>
      </c>
      <c r="L3159" s="13">
        <v>1932</v>
      </c>
      <c r="M3159" s="14">
        <f>Table1[[#This Row],[Column1]]/100</f>
        <v>0.1</v>
      </c>
      <c r="N3159" s="13">
        <f>Table1[[#This Row],[Unit_Price]]*Table1[[#This Row],[Quantity]]*(1-Table1[[#This Row],[Discount_%]])</f>
        <v>1738.8</v>
      </c>
      <c r="O3159" s="13">
        <v>27017</v>
      </c>
      <c r="P3159" s="13">
        <f>Table1[[#This Row],[Revenue]]-Table1[[#This Row],[Cost]]</f>
        <v>-25278.2</v>
      </c>
      <c r="Q3159" s="12" t="s">
        <v>47</v>
      </c>
      <c r="R3159" s="12" t="s">
        <v>52</v>
      </c>
      <c r="S3159" s="12" t="s">
        <v>55</v>
      </c>
      <c r="T3159" s="12">
        <v>1</v>
      </c>
      <c r="U3159" s="12">
        <v>10</v>
      </c>
      <c r="V3159" s="20" t="str">
        <f>TEXT(Table1[[#This Row],[Date]],"mmm-yyyy")</f>
        <v>Sep-2025</v>
      </c>
    </row>
    <row r="3160" spans="1:22" x14ac:dyDescent="0.2">
      <c r="A3160" s="11">
        <f t="shared" si="49"/>
        <v>45921</v>
      </c>
      <c r="B3160" s="12" t="s">
        <v>21</v>
      </c>
      <c r="C3160" s="12" t="str">
        <f>VLOOKUP(D3160, City_Mapping!A:B, 2, FALSE)</f>
        <v>UAE</v>
      </c>
      <c r="D3160" s="12" t="s">
        <v>30</v>
      </c>
      <c r="E3160" s="12" t="s">
        <v>34</v>
      </c>
      <c r="F3160" s="12" t="s">
        <v>37</v>
      </c>
      <c r="G3160" s="12">
        <v>88872</v>
      </c>
      <c r="H3160" s="12" t="s">
        <v>42</v>
      </c>
      <c r="I3160" s="12" t="s">
        <v>43</v>
      </c>
      <c r="J3160" s="12">
        <v>653143</v>
      </c>
      <c r="K3160" s="12">
        <v>7</v>
      </c>
      <c r="L3160" s="13">
        <v>840</v>
      </c>
      <c r="M3160" s="14">
        <f>Table1[[#This Row],[Column1]]/100</f>
        <v>0.05</v>
      </c>
      <c r="N3160" s="13">
        <f>Table1[[#This Row],[Unit_Price]]*Table1[[#This Row],[Quantity]]*(1-Table1[[#This Row],[Discount_%]])</f>
        <v>5586</v>
      </c>
      <c r="O3160" s="13">
        <v>7742</v>
      </c>
      <c r="P3160" s="13">
        <f>Table1[[#This Row],[Revenue]]-Table1[[#This Row],[Cost]]</f>
        <v>-2156</v>
      </c>
      <c r="Q3160" s="12" t="s">
        <v>48</v>
      </c>
      <c r="R3160" s="12" t="s">
        <v>51</v>
      </c>
      <c r="S3160" s="12" t="s">
        <v>53</v>
      </c>
      <c r="T3160" s="12">
        <v>5</v>
      </c>
      <c r="U3160" s="12">
        <v>5</v>
      </c>
      <c r="V3160" s="20" t="str">
        <f>TEXT(Table1[[#This Row],[Date]],"mmm-yyyy")</f>
        <v>Sep-2025</v>
      </c>
    </row>
    <row r="3161" spans="1:22" x14ac:dyDescent="0.2">
      <c r="A3161" s="11">
        <f t="shared" si="49"/>
        <v>45921</v>
      </c>
      <c r="B3161" s="12" t="s">
        <v>20</v>
      </c>
      <c r="C3161" s="12" t="str">
        <f>VLOOKUP(D3161, City_Mapping!A:B, 2, FALSE)</f>
        <v>India</v>
      </c>
      <c r="D3161" s="12" t="s">
        <v>32</v>
      </c>
      <c r="E3161" s="12" t="s">
        <v>36</v>
      </c>
      <c r="F3161" s="12" t="s">
        <v>40</v>
      </c>
      <c r="G3161" s="12">
        <v>45344</v>
      </c>
      <c r="H3161" s="12" t="s">
        <v>42</v>
      </c>
      <c r="I3161" s="12" t="s">
        <v>43</v>
      </c>
      <c r="J3161" s="12">
        <v>890559</v>
      </c>
      <c r="K3161" s="12">
        <v>9</v>
      </c>
      <c r="L3161" s="13">
        <v>2877</v>
      </c>
      <c r="M3161" s="14">
        <f>Table1[[#This Row],[Column1]]/100</f>
        <v>0</v>
      </c>
      <c r="N3161" s="13">
        <f>Table1[[#This Row],[Unit_Price]]*Table1[[#This Row],[Quantity]]*(1-Table1[[#This Row],[Discount_%]])</f>
        <v>25893</v>
      </c>
      <c r="O3161" s="13">
        <v>14773</v>
      </c>
      <c r="P3161" s="13">
        <f>Table1[[#This Row],[Revenue]]-Table1[[#This Row],[Cost]]</f>
        <v>11120</v>
      </c>
      <c r="Q3161" s="12" t="s">
        <v>49</v>
      </c>
      <c r="R3161" s="12" t="s">
        <v>51</v>
      </c>
      <c r="S3161" s="12" t="s">
        <v>53</v>
      </c>
      <c r="T3161" s="12">
        <v>1</v>
      </c>
      <c r="U3161" s="12">
        <v>0</v>
      </c>
      <c r="V3161" s="20" t="str">
        <f>TEXT(Table1[[#This Row],[Date]],"mmm-yyyy")</f>
        <v>Sep-2025</v>
      </c>
    </row>
    <row r="3162" spans="1:22" x14ac:dyDescent="0.2">
      <c r="A3162" s="11">
        <f t="shared" si="49"/>
        <v>45921</v>
      </c>
      <c r="B3162" s="12" t="s">
        <v>23</v>
      </c>
      <c r="C3162" s="12" t="str">
        <f>VLOOKUP(D3162, City_Mapping!A:B, 2, FALSE)</f>
        <v>USA</v>
      </c>
      <c r="D3162" s="12" t="s">
        <v>31</v>
      </c>
      <c r="E3162" s="12" t="s">
        <v>36</v>
      </c>
      <c r="F3162" s="12" t="s">
        <v>37</v>
      </c>
      <c r="G3162" s="12">
        <v>98489</v>
      </c>
      <c r="H3162" s="12" t="s">
        <v>42</v>
      </c>
      <c r="I3162" s="12" t="s">
        <v>45</v>
      </c>
      <c r="J3162" s="12">
        <v>221704</v>
      </c>
      <c r="K3162" s="12">
        <v>3</v>
      </c>
      <c r="L3162" s="13">
        <v>1698</v>
      </c>
      <c r="M3162" s="14">
        <f>Table1[[#This Row],[Column1]]/100</f>
        <v>0.15</v>
      </c>
      <c r="N3162" s="13">
        <f>Table1[[#This Row],[Unit_Price]]*Table1[[#This Row],[Quantity]]*(1-Table1[[#This Row],[Discount_%]])</f>
        <v>4329.8999999999996</v>
      </c>
      <c r="O3162" s="13">
        <v>27803</v>
      </c>
      <c r="P3162" s="13">
        <f>Table1[[#This Row],[Revenue]]-Table1[[#This Row],[Cost]]</f>
        <v>-23473.1</v>
      </c>
      <c r="Q3162" s="12" t="s">
        <v>46</v>
      </c>
      <c r="R3162" s="12" t="s">
        <v>51</v>
      </c>
      <c r="S3162" s="12" t="s">
        <v>56</v>
      </c>
      <c r="T3162" s="12">
        <v>5</v>
      </c>
      <c r="U3162" s="12">
        <v>15</v>
      </c>
      <c r="V3162" s="20" t="str">
        <f>TEXT(Table1[[#This Row],[Date]],"mmm-yyyy")</f>
        <v>Sep-2025</v>
      </c>
    </row>
    <row r="3163" spans="1:22" x14ac:dyDescent="0.2">
      <c r="A3163" s="11">
        <f t="shared" si="49"/>
        <v>45921</v>
      </c>
      <c r="B3163" s="12" t="s">
        <v>22</v>
      </c>
      <c r="C3163" s="12" t="str">
        <f>VLOOKUP(D3163, City_Mapping!A:B, 2, FALSE)</f>
        <v>UK</v>
      </c>
      <c r="D3163" s="12" t="s">
        <v>29</v>
      </c>
      <c r="E3163" s="12" t="s">
        <v>36</v>
      </c>
      <c r="F3163" s="12" t="s">
        <v>37</v>
      </c>
      <c r="G3163" s="12">
        <v>63276</v>
      </c>
      <c r="H3163" s="12" t="s">
        <v>42</v>
      </c>
      <c r="I3163" s="12" t="s">
        <v>44</v>
      </c>
      <c r="J3163" s="12">
        <v>400463</v>
      </c>
      <c r="K3163" s="12">
        <v>8</v>
      </c>
      <c r="L3163" s="13">
        <v>1967</v>
      </c>
      <c r="M3163" s="14">
        <f>Table1[[#This Row],[Column1]]/100</f>
        <v>0.2</v>
      </c>
      <c r="N3163" s="13">
        <f>Table1[[#This Row],[Unit_Price]]*Table1[[#This Row],[Quantity]]*(1-Table1[[#This Row],[Discount_%]])</f>
        <v>12588.800000000001</v>
      </c>
      <c r="O3163" s="13">
        <v>9758</v>
      </c>
      <c r="P3163" s="13">
        <f>Table1[[#This Row],[Revenue]]-Table1[[#This Row],[Cost]]</f>
        <v>2830.8000000000011</v>
      </c>
      <c r="Q3163" s="12" t="s">
        <v>48</v>
      </c>
      <c r="R3163" s="12" t="s">
        <v>51</v>
      </c>
      <c r="S3163" s="12" t="s">
        <v>54</v>
      </c>
      <c r="T3163" s="12">
        <v>5</v>
      </c>
      <c r="U3163" s="12">
        <v>20</v>
      </c>
      <c r="V3163" s="20" t="str">
        <f>TEXT(Table1[[#This Row],[Date]],"mmm-yyyy")</f>
        <v>Sep-2025</v>
      </c>
    </row>
    <row r="3164" spans="1:22" x14ac:dyDescent="0.2">
      <c r="A3164" s="11">
        <f t="shared" si="49"/>
        <v>45921</v>
      </c>
      <c r="B3164" s="12" t="s">
        <v>23</v>
      </c>
      <c r="C3164" s="12" t="str">
        <f>VLOOKUP(D3164, City_Mapping!A:B, 2, FALSE)</f>
        <v>USA</v>
      </c>
      <c r="D3164" s="12" t="s">
        <v>31</v>
      </c>
      <c r="E3164" s="12" t="s">
        <v>36</v>
      </c>
      <c r="F3164" s="12" t="s">
        <v>37</v>
      </c>
      <c r="G3164" s="12">
        <v>15051</v>
      </c>
      <c r="H3164" s="12" t="s">
        <v>42</v>
      </c>
      <c r="I3164" s="12" t="s">
        <v>44</v>
      </c>
      <c r="J3164" s="12">
        <v>955558</v>
      </c>
      <c r="K3164" s="12">
        <v>8</v>
      </c>
      <c r="L3164" s="13">
        <v>4796</v>
      </c>
      <c r="M3164" s="14">
        <f>Table1[[#This Row],[Column1]]/100</f>
        <v>0</v>
      </c>
      <c r="N3164" s="13">
        <f>Table1[[#This Row],[Unit_Price]]*Table1[[#This Row],[Quantity]]*(1-Table1[[#This Row],[Discount_%]])</f>
        <v>38368</v>
      </c>
      <c r="O3164" s="13">
        <v>9438</v>
      </c>
      <c r="P3164" s="13">
        <f>Table1[[#This Row],[Revenue]]-Table1[[#This Row],[Cost]]</f>
        <v>28930</v>
      </c>
      <c r="Q3164" s="12" t="s">
        <v>49</v>
      </c>
      <c r="R3164" s="12" t="s">
        <v>51</v>
      </c>
      <c r="S3164" s="12" t="s">
        <v>54</v>
      </c>
      <c r="T3164" s="12">
        <v>3</v>
      </c>
      <c r="U3164" s="12">
        <v>0</v>
      </c>
      <c r="V3164" s="20" t="str">
        <f>TEXT(Table1[[#This Row],[Date]],"mmm-yyyy")</f>
        <v>Sep-2025</v>
      </c>
    </row>
    <row r="3165" spans="1:22" x14ac:dyDescent="0.2">
      <c r="A3165" s="11">
        <f t="shared" si="49"/>
        <v>45921</v>
      </c>
      <c r="B3165" s="12" t="s">
        <v>22</v>
      </c>
      <c r="C3165" s="12" t="str">
        <f>VLOOKUP(D3165, City_Mapping!A:B, 2, FALSE)</f>
        <v>India</v>
      </c>
      <c r="D3165" s="12" t="s">
        <v>32</v>
      </c>
      <c r="E3165" s="12" t="s">
        <v>34</v>
      </c>
      <c r="F3165" s="12" t="s">
        <v>40</v>
      </c>
      <c r="G3165" s="12">
        <v>59474</v>
      </c>
      <c r="H3165" s="12" t="s">
        <v>41</v>
      </c>
      <c r="I3165" s="12" t="s">
        <v>45</v>
      </c>
      <c r="J3165" s="12">
        <v>899405</v>
      </c>
      <c r="K3165" s="12">
        <v>9</v>
      </c>
      <c r="L3165" s="13">
        <v>4693</v>
      </c>
      <c r="M3165" s="14">
        <f>Table1[[#This Row],[Column1]]/100</f>
        <v>0.1</v>
      </c>
      <c r="N3165" s="13">
        <f>Table1[[#This Row],[Unit_Price]]*Table1[[#This Row],[Quantity]]*(1-Table1[[#This Row],[Discount_%]])</f>
        <v>38013.300000000003</v>
      </c>
      <c r="O3165" s="13">
        <v>2523</v>
      </c>
      <c r="P3165" s="13">
        <f>Table1[[#This Row],[Revenue]]-Table1[[#This Row],[Cost]]</f>
        <v>35490.300000000003</v>
      </c>
      <c r="Q3165" s="12" t="s">
        <v>48</v>
      </c>
      <c r="R3165" s="12" t="s">
        <v>52</v>
      </c>
      <c r="S3165" s="12" t="s">
        <v>54</v>
      </c>
      <c r="T3165" s="12">
        <v>4</v>
      </c>
      <c r="U3165" s="12">
        <v>10</v>
      </c>
      <c r="V3165" s="20" t="str">
        <f>TEXT(Table1[[#This Row],[Date]],"mmm-yyyy")</f>
        <v>Sep-2025</v>
      </c>
    </row>
    <row r="3166" spans="1:22" x14ac:dyDescent="0.2">
      <c r="A3166" s="11">
        <f t="shared" si="49"/>
        <v>45921</v>
      </c>
      <c r="B3166" s="12" t="s">
        <v>22</v>
      </c>
      <c r="C3166" s="12" t="str">
        <f>VLOOKUP(D3166, City_Mapping!A:B, 2, FALSE)</f>
        <v>UK</v>
      </c>
      <c r="D3166" s="12" t="s">
        <v>29</v>
      </c>
      <c r="E3166" s="12" t="s">
        <v>36</v>
      </c>
      <c r="F3166" s="12" t="s">
        <v>40</v>
      </c>
      <c r="G3166" s="12">
        <v>85604</v>
      </c>
      <c r="H3166" s="12" t="s">
        <v>41</v>
      </c>
      <c r="I3166" s="12" t="s">
        <v>44</v>
      </c>
      <c r="J3166" s="12">
        <v>313453</v>
      </c>
      <c r="K3166" s="12">
        <v>8</v>
      </c>
      <c r="L3166" s="13">
        <v>1791</v>
      </c>
      <c r="M3166" s="14">
        <f>Table1[[#This Row],[Column1]]/100</f>
        <v>0.1</v>
      </c>
      <c r="N3166" s="13">
        <f>Table1[[#This Row],[Unit_Price]]*Table1[[#This Row],[Quantity]]*(1-Table1[[#This Row],[Discount_%]])</f>
        <v>12895.2</v>
      </c>
      <c r="O3166" s="13">
        <v>3364</v>
      </c>
      <c r="P3166" s="13">
        <f>Table1[[#This Row],[Revenue]]-Table1[[#This Row],[Cost]]</f>
        <v>9531.2000000000007</v>
      </c>
      <c r="Q3166" s="12" t="s">
        <v>49</v>
      </c>
      <c r="R3166" s="12" t="s">
        <v>52</v>
      </c>
      <c r="S3166" s="12" t="s">
        <v>54</v>
      </c>
      <c r="T3166" s="12">
        <v>4</v>
      </c>
      <c r="U3166" s="12">
        <v>10</v>
      </c>
      <c r="V3166" s="20" t="str">
        <f>TEXT(Table1[[#This Row],[Date]],"mmm-yyyy")</f>
        <v>Sep-2025</v>
      </c>
    </row>
    <row r="3167" spans="1:22" x14ac:dyDescent="0.2">
      <c r="A3167" s="11">
        <f t="shared" si="49"/>
        <v>45921</v>
      </c>
      <c r="B3167" s="12" t="s">
        <v>22</v>
      </c>
      <c r="C3167" s="12" t="str">
        <f>VLOOKUP(D3167, City_Mapping!A:B, 2, FALSE)</f>
        <v>India</v>
      </c>
      <c r="D3167" s="12" t="s">
        <v>33</v>
      </c>
      <c r="E3167" s="12" t="s">
        <v>35</v>
      </c>
      <c r="F3167" s="12" t="s">
        <v>39</v>
      </c>
      <c r="G3167" s="12">
        <v>26967</v>
      </c>
      <c r="H3167" s="12" t="s">
        <v>42</v>
      </c>
      <c r="I3167" s="12" t="s">
        <v>45</v>
      </c>
      <c r="J3167" s="12">
        <v>596486</v>
      </c>
      <c r="K3167" s="12">
        <v>5</v>
      </c>
      <c r="L3167" s="13">
        <v>851</v>
      </c>
      <c r="M3167" s="14">
        <f>Table1[[#This Row],[Column1]]/100</f>
        <v>0.05</v>
      </c>
      <c r="N3167" s="13">
        <f>Table1[[#This Row],[Unit_Price]]*Table1[[#This Row],[Quantity]]*(1-Table1[[#This Row],[Discount_%]])</f>
        <v>4042.25</v>
      </c>
      <c r="O3167" s="13">
        <v>24985</v>
      </c>
      <c r="P3167" s="13">
        <f>Table1[[#This Row],[Revenue]]-Table1[[#This Row],[Cost]]</f>
        <v>-20942.75</v>
      </c>
      <c r="Q3167" s="12" t="s">
        <v>48</v>
      </c>
      <c r="R3167" s="12" t="s">
        <v>50</v>
      </c>
      <c r="S3167" s="12" t="s">
        <v>56</v>
      </c>
      <c r="T3167" s="12">
        <v>4</v>
      </c>
      <c r="U3167" s="12">
        <v>5</v>
      </c>
      <c r="V3167" s="20" t="str">
        <f>TEXT(Table1[[#This Row],[Date]],"mmm-yyyy")</f>
        <v>Sep-2025</v>
      </c>
    </row>
    <row r="3168" spans="1:22" x14ac:dyDescent="0.2">
      <c r="A3168" s="11">
        <f t="shared" si="49"/>
        <v>45921</v>
      </c>
      <c r="B3168" s="12" t="s">
        <v>23</v>
      </c>
      <c r="C3168" s="12" t="str">
        <f>VLOOKUP(D3168, City_Mapping!A:B, 2, FALSE)</f>
        <v>UK</v>
      </c>
      <c r="D3168" s="12" t="s">
        <v>29</v>
      </c>
      <c r="E3168" s="12" t="s">
        <v>34</v>
      </c>
      <c r="F3168" s="12" t="s">
        <v>39</v>
      </c>
      <c r="G3168" s="12">
        <v>31773</v>
      </c>
      <c r="H3168" s="12" t="s">
        <v>41</v>
      </c>
      <c r="I3168" s="12" t="s">
        <v>45</v>
      </c>
      <c r="J3168" s="12">
        <v>279159</v>
      </c>
      <c r="K3168" s="12">
        <v>5</v>
      </c>
      <c r="L3168" s="13">
        <v>1801</v>
      </c>
      <c r="M3168" s="14">
        <f>Table1[[#This Row],[Column1]]/100</f>
        <v>0.15</v>
      </c>
      <c r="N3168" s="13">
        <f>Table1[[#This Row],[Unit_Price]]*Table1[[#This Row],[Quantity]]*(1-Table1[[#This Row],[Discount_%]])</f>
        <v>7654.25</v>
      </c>
      <c r="O3168" s="13">
        <v>6352</v>
      </c>
      <c r="P3168" s="13">
        <f>Table1[[#This Row],[Revenue]]-Table1[[#This Row],[Cost]]</f>
        <v>1302.25</v>
      </c>
      <c r="Q3168" s="12" t="s">
        <v>49</v>
      </c>
      <c r="R3168" s="12" t="s">
        <v>51</v>
      </c>
      <c r="S3168" s="12" t="s">
        <v>55</v>
      </c>
      <c r="T3168" s="12">
        <v>2</v>
      </c>
      <c r="U3168" s="12">
        <v>15</v>
      </c>
      <c r="V3168" s="20" t="str">
        <f>TEXT(Table1[[#This Row],[Date]],"mmm-yyyy")</f>
        <v>Sep-2025</v>
      </c>
    </row>
    <row r="3169" spans="1:22" x14ac:dyDescent="0.2">
      <c r="A3169" s="11">
        <f t="shared" si="49"/>
        <v>45921</v>
      </c>
      <c r="B3169" s="12" t="s">
        <v>22</v>
      </c>
      <c r="C3169" s="12" t="str">
        <f>VLOOKUP(D3169, City_Mapping!A:B, 2, FALSE)</f>
        <v>UAE</v>
      </c>
      <c r="D3169" s="12" t="s">
        <v>30</v>
      </c>
      <c r="E3169" s="12" t="s">
        <v>36</v>
      </c>
      <c r="F3169" s="12" t="s">
        <v>38</v>
      </c>
      <c r="G3169" s="12">
        <v>84383</v>
      </c>
      <c r="H3169" s="12" t="s">
        <v>42</v>
      </c>
      <c r="I3169" s="12" t="s">
        <v>44</v>
      </c>
      <c r="J3169" s="12">
        <v>550927</v>
      </c>
      <c r="K3169" s="12">
        <v>3</v>
      </c>
      <c r="L3169" s="13">
        <v>4139</v>
      </c>
      <c r="M3169" s="14">
        <f>Table1[[#This Row],[Column1]]/100</f>
        <v>0.15</v>
      </c>
      <c r="N3169" s="13">
        <f>Table1[[#This Row],[Unit_Price]]*Table1[[#This Row],[Quantity]]*(1-Table1[[#This Row],[Discount_%]])</f>
        <v>10554.449999999999</v>
      </c>
      <c r="O3169" s="13">
        <v>6054</v>
      </c>
      <c r="P3169" s="13">
        <f>Table1[[#This Row],[Revenue]]-Table1[[#This Row],[Cost]]</f>
        <v>4500.4499999999989</v>
      </c>
      <c r="Q3169" s="12" t="s">
        <v>47</v>
      </c>
      <c r="R3169" s="12" t="s">
        <v>50</v>
      </c>
      <c r="S3169" s="12" t="s">
        <v>56</v>
      </c>
      <c r="T3169" s="12">
        <v>3</v>
      </c>
      <c r="U3169" s="12">
        <v>15</v>
      </c>
      <c r="V3169" s="20" t="str">
        <f>TEXT(Table1[[#This Row],[Date]],"mmm-yyyy")</f>
        <v>Sep-2025</v>
      </c>
    </row>
    <row r="3170" spans="1:22" x14ac:dyDescent="0.2">
      <c r="A3170" s="11">
        <f t="shared" si="49"/>
        <v>45922</v>
      </c>
      <c r="B3170" s="12" t="s">
        <v>23</v>
      </c>
      <c r="C3170" s="12" t="str">
        <f>VLOOKUP(D3170, City_Mapping!A:B, 2, FALSE)</f>
        <v>USA</v>
      </c>
      <c r="D3170" s="12" t="s">
        <v>31</v>
      </c>
      <c r="E3170" s="12" t="s">
        <v>34</v>
      </c>
      <c r="F3170" s="12" t="s">
        <v>40</v>
      </c>
      <c r="G3170" s="12">
        <v>80417</v>
      </c>
      <c r="H3170" s="12" t="s">
        <v>41</v>
      </c>
      <c r="I3170" s="12" t="s">
        <v>44</v>
      </c>
      <c r="J3170" s="12">
        <v>127281</v>
      </c>
      <c r="K3170" s="12">
        <v>6</v>
      </c>
      <c r="L3170" s="13">
        <v>3587</v>
      </c>
      <c r="M3170" s="14">
        <f>Table1[[#This Row],[Column1]]/100</f>
        <v>0</v>
      </c>
      <c r="N3170" s="13">
        <f>Table1[[#This Row],[Unit_Price]]*Table1[[#This Row],[Quantity]]*(1-Table1[[#This Row],[Discount_%]])</f>
        <v>21522</v>
      </c>
      <c r="O3170" s="13">
        <v>24309</v>
      </c>
      <c r="P3170" s="13">
        <f>Table1[[#This Row],[Revenue]]-Table1[[#This Row],[Cost]]</f>
        <v>-2787</v>
      </c>
      <c r="Q3170" s="12" t="s">
        <v>47</v>
      </c>
      <c r="R3170" s="12" t="s">
        <v>52</v>
      </c>
      <c r="S3170" s="12" t="s">
        <v>53</v>
      </c>
      <c r="T3170" s="12">
        <v>1</v>
      </c>
      <c r="U3170" s="12">
        <v>0</v>
      </c>
      <c r="V3170" s="20" t="str">
        <f>TEXT(Table1[[#This Row],[Date]],"mmm-yyyy")</f>
        <v>Sep-2025</v>
      </c>
    </row>
    <row r="3171" spans="1:22" x14ac:dyDescent="0.2">
      <c r="A3171" s="11">
        <f t="shared" si="49"/>
        <v>45922</v>
      </c>
      <c r="B3171" s="12" t="s">
        <v>21</v>
      </c>
      <c r="C3171" s="12" t="str">
        <f>VLOOKUP(D3171, City_Mapping!A:B, 2, FALSE)</f>
        <v>UK</v>
      </c>
      <c r="D3171" s="12" t="s">
        <v>29</v>
      </c>
      <c r="E3171" s="12" t="s">
        <v>36</v>
      </c>
      <c r="F3171" s="12" t="s">
        <v>38</v>
      </c>
      <c r="G3171" s="12">
        <v>51182</v>
      </c>
      <c r="H3171" s="12" t="s">
        <v>41</v>
      </c>
      <c r="I3171" s="12" t="s">
        <v>45</v>
      </c>
      <c r="J3171" s="12">
        <v>247621</v>
      </c>
      <c r="K3171" s="12">
        <v>3</v>
      </c>
      <c r="L3171" s="13">
        <v>955</v>
      </c>
      <c r="M3171" s="14">
        <f>Table1[[#This Row],[Column1]]/100</f>
        <v>0</v>
      </c>
      <c r="N3171" s="13">
        <f>Table1[[#This Row],[Unit_Price]]*Table1[[#This Row],[Quantity]]*(1-Table1[[#This Row],[Discount_%]])</f>
        <v>2865</v>
      </c>
      <c r="O3171" s="13">
        <v>4965</v>
      </c>
      <c r="P3171" s="13">
        <f>Table1[[#This Row],[Revenue]]-Table1[[#This Row],[Cost]]</f>
        <v>-2100</v>
      </c>
      <c r="Q3171" s="12" t="s">
        <v>46</v>
      </c>
      <c r="R3171" s="12" t="s">
        <v>52</v>
      </c>
      <c r="S3171" s="12" t="s">
        <v>56</v>
      </c>
      <c r="T3171" s="12">
        <v>4</v>
      </c>
      <c r="U3171" s="12">
        <v>0</v>
      </c>
      <c r="V3171" s="20" t="str">
        <f>TEXT(Table1[[#This Row],[Date]],"mmm-yyyy")</f>
        <v>Sep-2025</v>
      </c>
    </row>
    <row r="3172" spans="1:22" x14ac:dyDescent="0.2">
      <c r="A3172" s="11">
        <f t="shared" si="49"/>
        <v>45922</v>
      </c>
      <c r="B3172" s="12" t="s">
        <v>20</v>
      </c>
      <c r="C3172" s="12" t="str">
        <f>VLOOKUP(D3172, City_Mapping!A:B, 2, FALSE)</f>
        <v>UAE</v>
      </c>
      <c r="D3172" s="12" t="s">
        <v>30</v>
      </c>
      <c r="E3172" s="12" t="s">
        <v>34</v>
      </c>
      <c r="F3172" s="12" t="s">
        <v>40</v>
      </c>
      <c r="G3172" s="12">
        <v>73589</v>
      </c>
      <c r="H3172" s="12" t="s">
        <v>41</v>
      </c>
      <c r="I3172" s="12" t="s">
        <v>44</v>
      </c>
      <c r="J3172" s="12">
        <v>226566</v>
      </c>
      <c r="K3172" s="12">
        <v>2</v>
      </c>
      <c r="L3172" s="13">
        <v>3750</v>
      </c>
      <c r="M3172" s="14">
        <f>Table1[[#This Row],[Column1]]/100</f>
        <v>0</v>
      </c>
      <c r="N3172" s="13">
        <f>Table1[[#This Row],[Unit_Price]]*Table1[[#This Row],[Quantity]]*(1-Table1[[#This Row],[Discount_%]])</f>
        <v>7500</v>
      </c>
      <c r="O3172" s="13">
        <v>4692</v>
      </c>
      <c r="P3172" s="13">
        <f>Table1[[#This Row],[Revenue]]-Table1[[#This Row],[Cost]]</f>
        <v>2808</v>
      </c>
      <c r="Q3172" s="12" t="s">
        <v>49</v>
      </c>
      <c r="R3172" s="12" t="s">
        <v>50</v>
      </c>
      <c r="S3172" s="12" t="s">
        <v>53</v>
      </c>
      <c r="T3172" s="12">
        <v>3</v>
      </c>
      <c r="U3172" s="12">
        <v>0</v>
      </c>
      <c r="V3172" s="20" t="str">
        <f>TEXT(Table1[[#This Row],[Date]],"mmm-yyyy")</f>
        <v>Sep-2025</v>
      </c>
    </row>
    <row r="3173" spans="1:22" x14ac:dyDescent="0.2">
      <c r="A3173" s="11">
        <f t="shared" si="49"/>
        <v>45922</v>
      </c>
      <c r="B3173" s="12" t="s">
        <v>20</v>
      </c>
      <c r="C3173" s="12" t="str">
        <f>VLOOKUP(D3173, City_Mapping!A:B, 2, FALSE)</f>
        <v>India</v>
      </c>
      <c r="D3173" s="12" t="s">
        <v>32</v>
      </c>
      <c r="E3173" s="12" t="s">
        <v>36</v>
      </c>
      <c r="F3173" s="12" t="s">
        <v>37</v>
      </c>
      <c r="G3173" s="12">
        <v>83235</v>
      </c>
      <c r="H3173" s="12" t="s">
        <v>42</v>
      </c>
      <c r="I3173" s="12" t="s">
        <v>45</v>
      </c>
      <c r="J3173" s="12">
        <v>947858</v>
      </c>
      <c r="K3173" s="12">
        <v>7</v>
      </c>
      <c r="L3173" s="13">
        <v>1657</v>
      </c>
      <c r="M3173" s="14">
        <f>Table1[[#This Row],[Column1]]/100</f>
        <v>0.2</v>
      </c>
      <c r="N3173" s="13">
        <f>Table1[[#This Row],[Unit_Price]]*Table1[[#This Row],[Quantity]]*(1-Table1[[#This Row],[Discount_%]])</f>
        <v>9279.2000000000007</v>
      </c>
      <c r="O3173" s="13">
        <v>6081</v>
      </c>
      <c r="P3173" s="13">
        <f>Table1[[#This Row],[Revenue]]-Table1[[#This Row],[Cost]]</f>
        <v>3198.2000000000007</v>
      </c>
      <c r="Q3173" s="12" t="s">
        <v>46</v>
      </c>
      <c r="R3173" s="12" t="s">
        <v>52</v>
      </c>
      <c r="S3173" s="12" t="s">
        <v>56</v>
      </c>
      <c r="T3173" s="12">
        <v>2</v>
      </c>
      <c r="U3173" s="12">
        <v>20</v>
      </c>
      <c r="V3173" s="20" t="str">
        <f>TEXT(Table1[[#This Row],[Date]],"mmm-yyyy")</f>
        <v>Sep-2025</v>
      </c>
    </row>
    <row r="3174" spans="1:22" x14ac:dyDescent="0.2">
      <c r="A3174" s="11">
        <f t="shared" si="49"/>
        <v>45922</v>
      </c>
      <c r="B3174" s="12" t="s">
        <v>22</v>
      </c>
      <c r="C3174" s="12" t="str">
        <f>VLOOKUP(D3174, City_Mapping!A:B, 2, FALSE)</f>
        <v>UK</v>
      </c>
      <c r="D3174" s="12" t="s">
        <v>29</v>
      </c>
      <c r="E3174" s="12" t="s">
        <v>35</v>
      </c>
      <c r="F3174" s="12" t="s">
        <v>38</v>
      </c>
      <c r="G3174" s="12">
        <v>34180</v>
      </c>
      <c r="H3174" s="12" t="s">
        <v>42</v>
      </c>
      <c r="I3174" s="12" t="s">
        <v>44</v>
      </c>
      <c r="J3174" s="12">
        <v>651911</v>
      </c>
      <c r="K3174" s="12">
        <v>3</v>
      </c>
      <c r="L3174" s="13">
        <v>757</v>
      </c>
      <c r="M3174" s="14">
        <f>Table1[[#This Row],[Column1]]/100</f>
        <v>0.2</v>
      </c>
      <c r="N3174" s="13">
        <f>Table1[[#This Row],[Unit_Price]]*Table1[[#This Row],[Quantity]]*(1-Table1[[#This Row],[Discount_%]])</f>
        <v>1816.8000000000002</v>
      </c>
      <c r="O3174" s="13">
        <v>2773</v>
      </c>
      <c r="P3174" s="13">
        <f>Table1[[#This Row],[Revenue]]-Table1[[#This Row],[Cost]]</f>
        <v>-956.19999999999982</v>
      </c>
      <c r="Q3174" s="12" t="s">
        <v>47</v>
      </c>
      <c r="R3174" s="12" t="s">
        <v>51</v>
      </c>
      <c r="S3174" s="12" t="s">
        <v>54</v>
      </c>
      <c r="T3174" s="12">
        <v>3</v>
      </c>
      <c r="U3174" s="12">
        <v>20</v>
      </c>
      <c r="V3174" s="20" t="str">
        <f>TEXT(Table1[[#This Row],[Date]],"mmm-yyyy")</f>
        <v>Sep-2025</v>
      </c>
    </row>
    <row r="3175" spans="1:22" x14ac:dyDescent="0.2">
      <c r="A3175" s="11">
        <f t="shared" si="49"/>
        <v>45922</v>
      </c>
      <c r="B3175" s="12" t="s">
        <v>23</v>
      </c>
      <c r="C3175" s="12" t="str">
        <f>VLOOKUP(D3175, City_Mapping!A:B, 2, FALSE)</f>
        <v>UAE</v>
      </c>
      <c r="D3175" s="12" t="s">
        <v>30</v>
      </c>
      <c r="E3175" s="12" t="s">
        <v>36</v>
      </c>
      <c r="F3175" s="12" t="s">
        <v>38</v>
      </c>
      <c r="G3175" s="12">
        <v>74372</v>
      </c>
      <c r="H3175" s="12" t="s">
        <v>42</v>
      </c>
      <c r="I3175" s="12" t="s">
        <v>44</v>
      </c>
      <c r="J3175" s="12">
        <v>855392</v>
      </c>
      <c r="K3175" s="12">
        <v>4</v>
      </c>
      <c r="L3175" s="13">
        <v>2609</v>
      </c>
      <c r="M3175" s="14">
        <f>Table1[[#This Row],[Column1]]/100</f>
        <v>0.1</v>
      </c>
      <c r="N3175" s="13">
        <f>Table1[[#This Row],[Unit_Price]]*Table1[[#This Row],[Quantity]]*(1-Table1[[#This Row],[Discount_%]])</f>
        <v>9392.4</v>
      </c>
      <c r="O3175" s="13">
        <v>20321</v>
      </c>
      <c r="P3175" s="13">
        <f>Table1[[#This Row],[Revenue]]-Table1[[#This Row],[Cost]]</f>
        <v>-10928.6</v>
      </c>
      <c r="Q3175" s="12" t="s">
        <v>49</v>
      </c>
      <c r="R3175" s="12" t="s">
        <v>51</v>
      </c>
      <c r="S3175" s="12" t="s">
        <v>54</v>
      </c>
      <c r="T3175" s="12">
        <v>1</v>
      </c>
      <c r="U3175" s="12">
        <v>10</v>
      </c>
      <c r="V3175" s="20" t="str">
        <f>TEXT(Table1[[#This Row],[Date]],"mmm-yyyy")</f>
        <v>Sep-2025</v>
      </c>
    </row>
    <row r="3176" spans="1:22" x14ac:dyDescent="0.2">
      <c r="A3176" s="11">
        <f t="shared" si="49"/>
        <v>45922</v>
      </c>
      <c r="B3176" s="12" t="s">
        <v>20</v>
      </c>
      <c r="C3176" s="12" t="str">
        <f>VLOOKUP(D3176, City_Mapping!A:B, 2, FALSE)</f>
        <v>India</v>
      </c>
      <c r="D3176" s="12" t="s">
        <v>32</v>
      </c>
      <c r="E3176" s="12" t="s">
        <v>34</v>
      </c>
      <c r="F3176" s="12" t="s">
        <v>38</v>
      </c>
      <c r="G3176" s="12">
        <v>61372</v>
      </c>
      <c r="H3176" s="12" t="s">
        <v>41</v>
      </c>
      <c r="I3176" s="12" t="s">
        <v>44</v>
      </c>
      <c r="J3176" s="12">
        <v>713904</v>
      </c>
      <c r="K3176" s="12">
        <v>8</v>
      </c>
      <c r="L3176" s="13">
        <v>981</v>
      </c>
      <c r="M3176" s="14">
        <f>Table1[[#This Row],[Column1]]/100</f>
        <v>0.1</v>
      </c>
      <c r="N3176" s="13">
        <f>Table1[[#This Row],[Unit_Price]]*Table1[[#This Row],[Quantity]]*(1-Table1[[#This Row],[Discount_%]])</f>
        <v>7063.2</v>
      </c>
      <c r="O3176" s="13">
        <v>21274</v>
      </c>
      <c r="P3176" s="13">
        <f>Table1[[#This Row],[Revenue]]-Table1[[#This Row],[Cost]]</f>
        <v>-14210.8</v>
      </c>
      <c r="Q3176" s="12" t="s">
        <v>47</v>
      </c>
      <c r="R3176" s="12" t="s">
        <v>52</v>
      </c>
      <c r="S3176" s="12" t="s">
        <v>55</v>
      </c>
      <c r="T3176" s="12">
        <v>4</v>
      </c>
      <c r="U3176" s="12">
        <v>10</v>
      </c>
      <c r="V3176" s="20" t="str">
        <f>TEXT(Table1[[#This Row],[Date]],"mmm-yyyy")</f>
        <v>Sep-2025</v>
      </c>
    </row>
    <row r="3177" spans="1:22" x14ac:dyDescent="0.2">
      <c r="A3177" s="11">
        <f t="shared" si="49"/>
        <v>45922</v>
      </c>
      <c r="B3177" s="12" t="s">
        <v>23</v>
      </c>
      <c r="C3177" s="12" t="str">
        <f>VLOOKUP(D3177, City_Mapping!A:B, 2, FALSE)</f>
        <v>India</v>
      </c>
      <c r="D3177" s="12" t="s">
        <v>33</v>
      </c>
      <c r="E3177" s="12" t="s">
        <v>34</v>
      </c>
      <c r="F3177" s="12" t="s">
        <v>40</v>
      </c>
      <c r="G3177" s="12">
        <v>79086</v>
      </c>
      <c r="H3177" s="12" t="s">
        <v>42</v>
      </c>
      <c r="I3177" s="12" t="s">
        <v>44</v>
      </c>
      <c r="J3177" s="12">
        <v>235769</v>
      </c>
      <c r="K3177" s="12">
        <v>1</v>
      </c>
      <c r="L3177" s="13">
        <v>3613</v>
      </c>
      <c r="M3177" s="14">
        <f>Table1[[#This Row],[Column1]]/100</f>
        <v>0.1</v>
      </c>
      <c r="N3177" s="13">
        <f>Table1[[#This Row],[Unit_Price]]*Table1[[#This Row],[Quantity]]*(1-Table1[[#This Row],[Discount_%]])</f>
        <v>3251.7000000000003</v>
      </c>
      <c r="O3177" s="13">
        <v>24920</v>
      </c>
      <c r="P3177" s="13">
        <f>Table1[[#This Row],[Revenue]]-Table1[[#This Row],[Cost]]</f>
        <v>-21668.3</v>
      </c>
      <c r="Q3177" s="12" t="s">
        <v>48</v>
      </c>
      <c r="R3177" s="12" t="s">
        <v>51</v>
      </c>
      <c r="S3177" s="12" t="s">
        <v>54</v>
      </c>
      <c r="T3177" s="12">
        <v>1</v>
      </c>
      <c r="U3177" s="12">
        <v>10</v>
      </c>
      <c r="V3177" s="20" t="str">
        <f>TEXT(Table1[[#This Row],[Date]],"mmm-yyyy")</f>
        <v>Sep-2025</v>
      </c>
    </row>
    <row r="3178" spans="1:22" x14ac:dyDescent="0.2">
      <c r="A3178" s="11">
        <f t="shared" si="49"/>
        <v>45922</v>
      </c>
      <c r="B3178" s="12" t="s">
        <v>23</v>
      </c>
      <c r="C3178" s="12" t="str">
        <f>VLOOKUP(D3178, City_Mapping!A:B, 2, FALSE)</f>
        <v>India</v>
      </c>
      <c r="D3178" s="12" t="s">
        <v>32</v>
      </c>
      <c r="E3178" s="12" t="s">
        <v>35</v>
      </c>
      <c r="F3178" s="12" t="s">
        <v>39</v>
      </c>
      <c r="G3178" s="12">
        <v>32163</v>
      </c>
      <c r="H3178" s="12" t="s">
        <v>41</v>
      </c>
      <c r="I3178" s="12" t="s">
        <v>44</v>
      </c>
      <c r="J3178" s="12">
        <v>377874</v>
      </c>
      <c r="K3178" s="12">
        <v>9</v>
      </c>
      <c r="L3178" s="13">
        <v>1896</v>
      </c>
      <c r="M3178" s="14">
        <f>Table1[[#This Row],[Column1]]/100</f>
        <v>0.15</v>
      </c>
      <c r="N3178" s="13">
        <f>Table1[[#This Row],[Unit_Price]]*Table1[[#This Row],[Quantity]]*(1-Table1[[#This Row],[Discount_%]])</f>
        <v>14504.4</v>
      </c>
      <c r="O3178" s="13">
        <v>24719</v>
      </c>
      <c r="P3178" s="13">
        <f>Table1[[#This Row],[Revenue]]-Table1[[#This Row],[Cost]]</f>
        <v>-10214.6</v>
      </c>
      <c r="Q3178" s="12" t="s">
        <v>47</v>
      </c>
      <c r="R3178" s="12" t="s">
        <v>50</v>
      </c>
      <c r="S3178" s="12" t="s">
        <v>56</v>
      </c>
      <c r="T3178" s="12">
        <v>2</v>
      </c>
      <c r="U3178" s="12">
        <v>15</v>
      </c>
      <c r="V3178" s="20" t="str">
        <f>TEXT(Table1[[#This Row],[Date]],"mmm-yyyy")</f>
        <v>Sep-2025</v>
      </c>
    </row>
    <row r="3179" spans="1:22" x14ac:dyDescent="0.2">
      <c r="A3179" s="11">
        <f t="shared" si="49"/>
        <v>45922</v>
      </c>
      <c r="B3179" s="12" t="s">
        <v>22</v>
      </c>
      <c r="C3179" s="12" t="str">
        <f>VLOOKUP(D3179, City_Mapping!A:B, 2, FALSE)</f>
        <v>India</v>
      </c>
      <c r="D3179" s="12" t="s">
        <v>32</v>
      </c>
      <c r="E3179" s="12" t="s">
        <v>34</v>
      </c>
      <c r="F3179" s="12" t="s">
        <v>38</v>
      </c>
      <c r="G3179" s="12">
        <v>73089</v>
      </c>
      <c r="H3179" s="12" t="s">
        <v>41</v>
      </c>
      <c r="I3179" s="12" t="s">
        <v>43</v>
      </c>
      <c r="J3179" s="12">
        <v>259317</v>
      </c>
      <c r="K3179" s="12">
        <v>6</v>
      </c>
      <c r="L3179" s="13">
        <v>3126</v>
      </c>
      <c r="M3179" s="14">
        <f>Table1[[#This Row],[Column1]]/100</f>
        <v>0.1</v>
      </c>
      <c r="N3179" s="13">
        <f>Table1[[#This Row],[Unit_Price]]*Table1[[#This Row],[Quantity]]*(1-Table1[[#This Row],[Discount_%]])</f>
        <v>16880.400000000001</v>
      </c>
      <c r="O3179" s="13">
        <v>2091</v>
      </c>
      <c r="P3179" s="13">
        <f>Table1[[#This Row],[Revenue]]-Table1[[#This Row],[Cost]]</f>
        <v>14789.400000000001</v>
      </c>
      <c r="Q3179" s="12" t="s">
        <v>48</v>
      </c>
      <c r="R3179" s="12" t="s">
        <v>52</v>
      </c>
      <c r="S3179" s="12" t="s">
        <v>53</v>
      </c>
      <c r="T3179" s="12">
        <v>1</v>
      </c>
      <c r="U3179" s="12">
        <v>10</v>
      </c>
      <c r="V3179" s="20" t="str">
        <f>TEXT(Table1[[#This Row],[Date]],"mmm-yyyy")</f>
        <v>Sep-2025</v>
      </c>
    </row>
    <row r="3180" spans="1:22" x14ac:dyDescent="0.2">
      <c r="A3180" s="11">
        <f t="shared" si="49"/>
        <v>45922</v>
      </c>
      <c r="B3180" s="12" t="s">
        <v>20</v>
      </c>
      <c r="C3180" s="12" t="str">
        <f>VLOOKUP(D3180, City_Mapping!A:B, 2, FALSE)</f>
        <v>USA</v>
      </c>
      <c r="D3180" s="12" t="s">
        <v>31</v>
      </c>
      <c r="E3180" s="12" t="s">
        <v>35</v>
      </c>
      <c r="F3180" s="12" t="s">
        <v>39</v>
      </c>
      <c r="G3180" s="12">
        <v>42934</v>
      </c>
      <c r="H3180" s="12" t="s">
        <v>42</v>
      </c>
      <c r="I3180" s="12" t="s">
        <v>43</v>
      </c>
      <c r="J3180" s="12">
        <v>131313</v>
      </c>
      <c r="K3180" s="12">
        <v>2</v>
      </c>
      <c r="L3180" s="13">
        <v>1147</v>
      </c>
      <c r="M3180" s="14">
        <f>Table1[[#This Row],[Column1]]/100</f>
        <v>0.05</v>
      </c>
      <c r="N3180" s="13">
        <f>Table1[[#This Row],[Unit_Price]]*Table1[[#This Row],[Quantity]]*(1-Table1[[#This Row],[Discount_%]])</f>
        <v>2179.2999999999997</v>
      </c>
      <c r="O3180" s="13">
        <v>16112</v>
      </c>
      <c r="P3180" s="13">
        <f>Table1[[#This Row],[Revenue]]-Table1[[#This Row],[Cost]]</f>
        <v>-13932.7</v>
      </c>
      <c r="Q3180" s="12" t="s">
        <v>47</v>
      </c>
      <c r="R3180" s="12" t="s">
        <v>50</v>
      </c>
      <c r="S3180" s="12" t="s">
        <v>55</v>
      </c>
      <c r="T3180" s="12">
        <v>2</v>
      </c>
      <c r="U3180" s="12">
        <v>5</v>
      </c>
      <c r="V3180" s="20" t="str">
        <f>TEXT(Table1[[#This Row],[Date]],"mmm-yyyy")</f>
        <v>Sep-2025</v>
      </c>
    </row>
    <row r="3181" spans="1:22" x14ac:dyDescent="0.2">
      <c r="A3181" s="11">
        <f t="shared" si="49"/>
        <v>45922</v>
      </c>
      <c r="B3181" s="12" t="s">
        <v>22</v>
      </c>
      <c r="C3181" s="12" t="str">
        <f>VLOOKUP(D3181, City_Mapping!A:B, 2, FALSE)</f>
        <v>UAE</v>
      </c>
      <c r="D3181" s="12" t="s">
        <v>30</v>
      </c>
      <c r="E3181" s="12" t="s">
        <v>34</v>
      </c>
      <c r="F3181" s="12" t="s">
        <v>40</v>
      </c>
      <c r="G3181" s="12">
        <v>65595</v>
      </c>
      <c r="H3181" s="12" t="s">
        <v>41</v>
      </c>
      <c r="I3181" s="12" t="s">
        <v>44</v>
      </c>
      <c r="J3181" s="12">
        <v>839453</v>
      </c>
      <c r="K3181" s="12">
        <v>3</v>
      </c>
      <c r="L3181" s="13">
        <v>2111</v>
      </c>
      <c r="M3181" s="14">
        <f>Table1[[#This Row],[Column1]]/100</f>
        <v>0</v>
      </c>
      <c r="N3181" s="13">
        <f>Table1[[#This Row],[Unit_Price]]*Table1[[#This Row],[Quantity]]*(1-Table1[[#This Row],[Discount_%]])</f>
        <v>6333</v>
      </c>
      <c r="O3181" s="13">
        <v>25503</v>
      </c>
      <c r="P3181" s="13">
        <f>Table1[[#This Row],[Revenue]]-Table1[[#This Row],[Cost]]</f>
        <v>-19170</v>
      </c>
      <c r="Q3181" s="12" t="s">
        <v>48</v>
      </c>
      <c r="R3181" s="12" t="s">
        <v>52</v>
      </c>
      <c r="S3181" s="12" t="s">
        <v>55</v>
      </c>
      <c r="T3181" s="12">
        <v>1</v>
      </c>
      <c r="U3181" s="12">
        <v>0</v>
      </c>
      <c r="V3181" s="20" t="str">
        <f>TEXT(Table1[[#This Row],[Date]],"mmm-yyyy")</f>
        <v>Sep-2025</v>
      </c>
    </row>
    <row r="3182" spans="1:22" x14ac:dyDescent="0.2">
      <c r="A3182" s="11">
        <f t="shared" si="49"/>
        <v>45923</v>
      </c>
      <c r="B3182" s="12" t="s">
        <v>22</v>
      </c>
      <c r="C3182" s="12" t="str">
        <f>VLOOKUP(D3182, City_Mapping!A:B, 2, FALSE)</f>
        <v>UK</v>
      </c>
      <c r="D3182" s="12" t="s">
        <v>29</v>
      </c>
      <c r="E3182" s="12" t="s">
        <v>34</v>
      </c>
      <c r="F3182" s="12" t="s">
        <v>38</v>
      </c>
      <c r="G3182" s="12">
        <v>36592</v>
      </c>
      <c r="H3182" s="12" t="s">
        <v>41</v>
      </c>
      <c r="I3182" s="12" t="s">
        <v>44</v>
      </c>
      <c r="J3182" s="12">
        <v>952005</v>
      </c>
      <c r="K3182" s="12">
        <v>5</v>
      </c>
      <c r="L3182" s="13">
        <v>4325</v>
      </c>
      <c r="M3182" s="14">
        <f>Table1[[#This Row],[Column1]]/100</f>
        <v>0.15</v>
      </c>
      <c r="N3182" s="13">
        <f>Table1[[#This Row],[Unit_Price]]*Table1[[#This Row],[Quantity]]*(1-Table1[[#This Row],[Discount_%]])</f>
        <v>18381.25</v>
      </c>
      <c r="O3182" s="13">
        <v>7106</v>
      </c>
      <c r="P3182" s="13">
        <f>Table1[[#This Row],[Revenue]]-Table1[[#This Row],[Cost]]</f>
        <v>11275.25</v>
      </c>
      <c r="Q3182" s="12" t="s">
        <v>47</v>
      </c>
      <c r="R3182" s="12" t="s">
        <v>51</v>
      </c>
      <c r="S3182" s="12" t="s">
        <v>56</v>
      </c>
      <c r="T3182" s="12">
        <v>2</v>
      </c>
      <c r="U3182" s="12">
        <v>15</v>
      </c>
      <c r="V3182" s="20" t="str">
        <f>TEXT(Table1[[#This Row],[Date]],"mmm-yyyy")</f>
        <v>Sep-2025</v>
      </c>
    </row>
    <row r="3183" spans="1:22" x14ac:dyDescent="0.2">
      <c r="A3183" s="11">
        <f t="shared" si="49"/>
        <v>45923</v>
      </c>
      <c r="B3183" s="12" t="s">
        <v>20</v>
      </c>
      <c r="C3183" s="12" t="str">
        <f>VLOOKUP(D3183, City_Mapping!A:B, 2, FALSE)</f>
        <v>USA</v>
      </c>
      <c r="D3183" s="12" t="s">
        <v>31</v>
      </c>
      <c r="E3183" s="12" t="s">
        <v>35</v>
      </c>
      <c r="F3183" s="12" t="s">
        <v>40</v>
      </c>
      <c r="G3183" s="12">
        <v>33039</v>
      </c>
      <c r="H3183" s="12" t="s">
        <v>41</v>
      </c>
      <c r="I3183" s="12" t="s">
        <v>44</v>
      </c>
      <c r="J3183" s="12">
        <v>153595</v>
      </c>
      <c r="K3183" s="12">
        <v>6</v>
      </c>
      <c r="L3183" s="13">
        <v>2768</v>
      </c>
      <c r="M3183" s="14">
        <f>Table1[[#This Row],[Column1]]/100</f>
        <v>0.2</v>
      </c>
      <c r="N3183" s="13">
        <f>Table1[[#This Row],[Unit_Price]]*Table1[[#This Row],[Quantity]]*(1-Table1[[#This Row],[Discount_%]])</f>
        <v>13286.400000000001</v>
      </c>
      <c r="O3183" s="13">
        <v>26322</v>
      </c>
      <c r="P3183" s="13">
        <f>Table1[[#This Row],[Revenue]]-Table1[[#This Row],[Cost]]</f>
        <v>-13035.599999999999</v>
      </c>
      <c r="Q3183" s="12" t="s">
        <v>47</v>
      </c>
      <c r="R3183" s="12" t="s">
        <v>51</v>
      </c>
      <c r="S3183" s="12" t="s">
        <v>56</v>
      </c>
      <c r="T3183" s="12">
        <v>3</v>
      </c>
      <c r="U3183" s="12">
        <v>20</v>
      </c>
      <c r="V3183" s="20" t="str">
        <f>TEXT(Table1[[#This Row],[Date]],"mmm-yyyy")</f>
        <v>Sep-2025</v>
      </c>
    </row>
    <row r="3184" spans="1:22" x14ac:dyDescent="0.2">
      <c r="A3184" s="11">
        <f t="shared" si="49"/>
        <v>45923</v>
      </c>
      <c r="B3184" s="12" t="s">
        <v>20</v>
      </c>
      <c r="C3184" s="12" t="str">
        <f>VLOOKUP(D3184, City_Mapping!A:B, 2, FALSE)</f>
        <v>India</v>
      </c>
      <c r="D3184" s="12" t="s">
        <v>28</v>
      </c>
      <c r="E3184" s="12" t="s">
        <v>34</v>
      </c>
      <c r="F3184" s="12" t="s">
        <v>39</v>
      </c>
      <c r="G3184" s="12">
        <v>74099</v>
      </c>
      <c r="H3184" s="12" t="s">
        <v>42</v>
      </c>
      <c r="I3184" s="12" t="s">
        <v>45</v>
      </c>
      <c r="J3184" s="12">
        <v>654196</v>
      </c>
      <c r="K3184" s="12">
        <v>9</v>
      </c>
      <c r="L3184" s="13">
        <v>4384</v>
      </c>
      <c r="M3184" s="14">
        <f>Table1[[#This Row],[Column1]]/100</f>
        <v>0</v>
      </c>
      <c r="N3184" s="13">
        <f>Table1[[#This Row],[Unit_Price]]*Table1[[#This Row],[Quantity]]*(1-Table1[[#This Row],[Discount_%]])</f>
        <v>39456</v>
      </c>
      <c r="O3184" s="13">
        <v>10766</v>
      </c>
      <c r="P3184" s="13">
        <f>Table1[[#This Row],[Revenue]]-Table1[[#This Row],[Cost]]</f>
        <v>28690</v>
      </c>
      <c r="Q3184" s="12" t="s">
        <v>49</v>
      </c>
      <c r="R3184" s="12" t="s">
        <v>51</v>
      </c>
      <c r="S3184" s="12" t="s">
        <v>54</v>
      </c>
      <c r="T3184" s="12">
        <v>3</v>
      </c>
      <c r="U3184" s="12">
        <v>0</v>
      </c>
      <c r="V3184" s="20" t="str">
        <f>TEXT(Table1[[#This Row],[Date]],"mmm-yyyy")</f>
        <v>Sep-2025</v>
      </c>
    </row>
    <row r="3185" spans="1:22" x14ac:dyDescent="0.2">
      <c r="A3185" s="11">
        <f t="shared" si="49"/>
        <v>45923</v>
      </c>
      <c r="B3185" s="12" t="s">
        <v>21</v>
      </c>
      <c r="C3185" s="12" t="str">
        <f>VLOOKUP(D3185, City_Mapping!A:B, 2, FALSE)</f>
        <v>India</v>
      </c>
      <c r="D3185" s="12" t="s">
        <v>32</v>
      </c>
      <c r="E3185" s="12" t="s">
        <v>34</v>
      </c>
      <c r="F3185" s="12" t="s">
        <v>39</v>
      </c>
      <c r="G3185" s="12">
        <v>99262</v>
      </c>
      <c r="H3185" s="12" t="s">
        <v>42</v>
      </c>
      <c r="I3185" s="12" t="s">
        <v>43</v>
      </c>
      <c r="J3185" s="12">
        <v>992222</v>
      </c>
      <c r="K3185" s="12">
        <v>2</v>
      </c>
      <c r="L3185" s="13">
        <v>3254</v>
      </c>
      <c r="M3185" s="14">
        <f>Table1[[#This Row],[Column1]]/100</f>
        <v>0.1</v>
      </c>
      <c r="N3185" s="13">
        <f>Table1[[#This Row],[Unit_Price]]*Table1[[#This Row],[Quantity]]*(1-Table1[[#This Row],[Discount_%]])</f>
        <v>5857.2</v>
      </c>
      <c r="O3185" s="13">
        <v>14966</v>
      </c>
      <c r="P3185" s="13">
        <f>Table1[[#This Row],[Revenue]]-Table1[[#This Row],[Cost]]</f>
        <v>-9108.7999999999993</v>
      </c>
      <c r="Q3185" s="12" t="s">
        <v>49</v>
      </c>
      <c r="R3185" s="12" t="s">
        <v>51</v>
      </c>
      <c r="S3185" s="12" t="s">
        <v>54</v>
      </c>
      <c r="T3185" s="12">
        <v>3</v>
      </c>
      <c r="U3185" s="12">
        <v>10</v>
      </c>
      <c r="V3185" s="20" t="str">
        <f>TEXT(Table1[[#This Row],[Date]],"mmm-yyyy")</f>
        <v>Sep-2025</v>
      </c>
    </row>
    <row r="3186" spans="1:22" x14ac:dyDescent="0.2">
      <c r="A3186" s="11">
        <f t="shared" si="49"/>
        <v>45923</v>
      </c>
      <c r="B3186" s="12" t="s">
        <v>21</v>
      </c>
      <c r="C3186" s="12" t="str">
        <f>VLOOKUP(D3186, City_Mapping!A:B, 2, FALSE)</f>
        <v>India</v>
      </c>
      <c r="D3186" s="12" t="s">
        <v>28</v>
      </c>
      <c r="E3186" s="12" t="s">
        <v>35</v>
      </c>
      <c r="F3186" s="12" t="s">
        <v>38</v>
      </c>
      <c r="G3186" s="12">
        <v>44018</v>
      </c>
      <c r="H3186" s="12" t="s">
        <v>42</v>
      </c>
      <c r="I3186" s="12" t="s">
        <v>45</v>
      </c>
      <c r="J3186" s="12">
        <v>926080</v>
      </c>
      <c r="K3186" s="12">
        <v>5</v>
      </c>
      <c r="L3186" s="13">
        <v>4086</v>
      </c>
      <c r="M3186" s="14">
        <f>Table1[[#This Row],[Column1]]/100</f>
        <v>0.2</v>
      </c>
      <c r="N3186" s="13">
        <f>Table1[[#This Row],[Unit_Price]]*Table1[[#This Row],[Quantity]]*(1-Table1[[#This Row],[Discount_%]])</f>
        <v>16344</v>
      </c>
      <c r="O3186" s="13">
        <v>5440</v>
      </c>
      <c r="P3186" s="13">
        <f>Table1[[#This Row],[Revenue]]-Table1[[#This Row],[Cost]]</f>
        <v>10904</v>
      </c>
      <c r="Q3186" s="12" t="s">
        <v>49</v>
      </c>
      <c r="R3186" s="12" t="s">
        <v>50</v>
      </c>
      <c r="S3186" s="12" t="s">
        <v>54</v>
      </c>
      <c r="T3186" s="12">
        <v>3</v>
      </c>
      <c r="U3186" s="12">
        <v>20</v>
      </c>
      <c r="V3186" s="20" t="str">
        <f>TEXT(Table1[[#This Row],[Date]],"mmm-yyyy")</f>
        <v>Sep-2025</v>
      </c>
    </row>
    <row r="3187" spans="1:22" x14ac:dyDescent="0.2">
      <c r="A3187" s="11">
        <f t="shared" si="49"/>
        <v>45923</v>
      </c>
      <c r="B3187" s="12" t="s">
        <v>23</v>
      </c>
      <c r="C3187" s="12" t="str">
        <f>VLOOKUP(D3187, City_Mapping!A:B, 2, FALSE)</f>
        <v>USA</v>
      </c>
      <c r="D3187" s="12" t="s">
        <v>31</v>
      </c>
      <c r="E3187" s="12" t="s">
        <v>36</v>
      </c>
      <c r="F3187" s="12" t="s">
        <v>39</v>
      </c>
      <c r="G3187" s="12">
        <v>63158</v>
      </c>
      <c r="H3187" s="12" t="s">
        <v>41</v>
      </c>
      <c r="I3187" s="12" t="s">
        <v>43</v>
      </c>
      <c r="J3187" s="12">
        <v>485757</v>
      </c>
      <c r="K3187" s="12">
        <v>7</v>
      </c>
      <c r="L3187" s="13">
        <v>3884</v>
      </c>
      <c r="M3187" s="14">
        <f>Table1[[#This Row],[Column1]]/100</f>
        <v>0.2</v>
      </c>
      <c r="N3187" s="13">
        <f>Table1[[#This Row],[Unit_Price]]*Table1[[#This Row],[Quantity]]*(1-Table1[[#This Row],[Discount_%]])</f>
        <v>21750.400000000001</v>
      </c>
      <c r="O3187" s="13">
        <v>20985</v>
      </c>
      <c r="P3187" s="13">
        <f>Table1[[#This Row],[Revenue]]-Table1[[#This Row],[Cost]]</f>
        <v>765.40000000000146</v>
      </c>
      <c r="Q3187" s="12" t="s">
        <v>46</v>
      </c>
      <c r="R3187" s="12" t="s">
        <v>50</v>
      </c>
      <c r="S3187" s="12" t="s">
        <v>55</v>
      </c>
      <c r="T3187" s="12">
        <v>1</v>
      </c>
      <c r="U3187" s="12">
        <v>20</v>
      </c>
      <c r="V3187" s="20" t="str">
        <f>TEXT(Table1[[#This Row],[Date]],"mmm-yyyy")</f>
        <v>Sep-2025</v>
      </c>
    </row>
    <row r="3188" spans="1:22" x14ac:dyDescent="0.2">
      <c r="A3188" s="11">
        <f t="shared" si="49"/>
        <v>45923</v>
      </c>
      <c r="B3188" s="12" t="s">
        <v>20</v>
      </c>
      <c r="C3188" s="12" t="str">
        <f>VLOOKUP(D3188, City_Mapping!A:B, 2, FALSE)</f>
        <v>UAE</v>
      </c>
      <c r="D3188" s="12" t="s">
        <v>30</v>
      </c>
      <c r="E3188" s="12" t="s">
        <v>35</v>
      </c>
      <c r="F3188" s="12" t="s">
        <v>37</v>
      </c>
      <c r="G3188" s="12">
        <v>14558</v>
      </c>
      <c r="H3188" s="12" t="s">
        <v>41</v>
      </c>
      <c r="I3188" s="12" t="s">
        <v>43</v>
      </c>
      <c r="J3188" s="12">
        <v>661577</v>
      </c>
      <c r="K3188" s="12">
        <v>7</v>
      </c>
      <c r="L3188" s="13">
        <v>1258</v>
      </c>
      <c r="M3188" s="14">
        <f>Table1[[#This Row],[Column1]]/100</f>
        <v>0.2</v>
      </c>
      <c r="N3188" s="13">
        <f>Table1[[#This Row],[Unit_Price]]*Table1[[#This Row],[Quantity]]*(1-Table1[[#This Row],[Discount_%]])</f>
        <v>7044.8</v>
      </c>
      <c r="O3188" s="13">
        <v>27675</v>
      </c>
      <c r="P3188" s="13">
        <f>Table1[[#This Row],[Revenue]]-Table1[[#This Row],[Cost]]</f>
        <v>-20630.2</v>
      </c>
      <c r="Q3188" s="12" t="s">
        <v>46</v>
      </c>
      <c r="R3188" s="12" t="s">
        <v>52</v>
      </c>
      <c r="S3188" s="12" t="s">
        <v>55</v>
      </c>
      <c r="T3188" s="12">
        <v>5</v>
      </c>
      <c r="U3188" s="12">
        <v>20</v>
      </c>
      <c r="V3188" s="20" t="str">
        <f>TEXT(Table1[[#This Row],[Date]],"mmm-yyyy")</f>
        <v>Sep-2025</v>
      </c>
    </row>
    <row r="3189" spans="1:22" x14ac:dyDescent="0.2">
      <c r="A3189" s="11">
        <f t="shared" si="49"/>
        <v>45923</v>
      </c>
      <c r="B3189" s="12" t="s">
        <v>21</v>
      </c>
      <c r="C3189" s="12" t="str">
        <f>VLOOKUP(D3189, City_Mapping!A:B, 2, FALSE)</f>
        <v>USA</v>
      </c>
      <c r="D3189" s="12" t="s">
        <v>31</v>
      </c>
      <c r="E3189" s="12" t="s">
        <v>34</v>
      </c>
      <c r="F3189" s="12" t="s">
        <v>37</v>
      </c>
      <c r="G3189" s="12">
        <v>42174</v>
      </c>
      <c r="H3189" s="12" t="s">
        <v>42</v>
      </c>
      <c r="I3189" s="12" t="s">
        <v>44</v>
      </c>
      <c r="J3189" s="12">
        <v>293782</v>
      </c>
      <c r="K3189" s="12">
        <v>4</v>
      </c>
      <c r="L3189" s="13">
        <v>1132</v>
      </c>
      <c r="M3189" s="14">
        <f>Table1[[#This Row],[Column1]]/100</f>
        <v>0</v>
      </c>
      <c r="N3189" s="13">
        <f>Table1[[#This Row],[Unit_Price]]*Table1[[#This Row],[Quantity]]*(1-Table1[[#This Row],[Discount_%]])</f>
        <v>4528</v>
      </c>
      <c r="O3189" s="13">
        <v>4516</v>
      </c>
      <c r="P3189" s="13">
        <f>Table1[[#This Row],[Revenue]]-Table1[[#This Row],[Cost]]</f>
        <v>12</v>
      </c>
      <c r="Q3189" s="12" t="s">
        <v>48</v>
      </c>
      <c r="R3189" s="12" t="s">
        <v>51</v>
      </c>
      <c r="S3189" s="12" t="s">
        <v>53</v>
      </c>
      <c r="T3189" s="12">
        <v>2</v>
      </c>
      <c r="U3189" s="12">
        <v>0</v>
      </c>
      <c r="V3189" s="20" t="str">
        <f>TEXT(Table1[[#This Row],[Date]],"mmm-yyyy")</f>
        <v>Sep-2025</v>
      </c>
    </row>
    <row r="3190" spans="1:22" x14ac:dyDescent="0.2">
      <c r="A3190" s="11">
        <f t="shared" si="49"/>
        <v>45923</v>
      </c>
      <c r="B3190" s="12" t="s">
        <v>23</v>
      </c>
      <c r="C3190" s="12" t="str">
        <f>VLOOKUP(D3190, City_Mapping!A:B, 2, FALSE)</f>
        <v>UAE</v>
      </c>
      <c r="D3190" s="12" t="s">
        <v>30</v>
      </c>
      <c r="E3190" s="12" t="s">
        <v>36</v>
      </c>
      <c r="F3190" s="12" t="s">
        <v>38</v>
      </c>
      <c r="G3190" s="12">
        <v>52631</v>
      </c>
      <c r="H3190" s="12" t="s">
        <v>41</v>
      </c>
      <c r="I3190" s="12" t="s">
        <v>44</v>
      </c>
      <c r="J3190" s="12">
        <v>239911</v>
      </c>
      <c r="K3190" s="12">
        <v>3</v>
      </c>
      <c r="L3190" s="13">
        <v>4084</v>
      </c>
      <c r="M3190" s="14">
        <f>Table1[[#This Row],[Column1]]/100</f>
        <v>0.15</v>
      </c>
      <c r="N3190" s="13">
        <f>Table1[[#This Row],[Unit_Price]]*Table1[[#This Row],[Quantity]]*(1-Table1[[#This Row],[Discount_%]])</f>
        <v>10414.199999999999</v>
      </c>
      <c r="O3190" s="13">
        <v>12997</v>
      </c>
      <c r="P3190" s="13">
        <f>Table1[[#This Row],[Revenue]]-Table1[[#This Row],[Cost]]</f>
        <v>-2582.8000000000011</v>
      </c>
      <c r="Q3190" s="12" t="s">
        <v>46</v>
      </c>
      <c r="R3190" s="12" t="s">
        <v>51</v>
      </c>
      <c r="S3190" s="12" t="s">
        <v>55</v>
      </c>
      <c r="T3190" s="12">
        <v>2</v>
      </c>
      <c r="U3190" s="12">
        <v>15</v>
      </c>
      <c r="V3190" s="20" t="str">
        <f>TEXT(Table1[[#This Row],[Date]],"mmm-yyyy")</f>
        <v>Sep-2025</v>
      </c>
    </row>
    <row r="3191" spans="1:22" x14ac:dyDescent="0.2">
      <c r="A3191" s="11">
        <f t="shared" si="49"/>
        <v>45923</v>
      </c>
      <c r="B3191" s="12" t="s">
        <v>23</v>
      </c>
      <c r="C3191" s="12" t="str">
        <f>VLOOKUP(D3191, City_Mapping!A:B, 2, FALSE)</f>
        <v>UAE</v>
      </c>
      <c r="D3191" s="12" t="s">
        <v>30</v>
      </c>
      <c r="E3191" s="12" t="s">
        <v>36</v>
      </c>
      <c r="F3191" s="12" t="s">
        <v>40</v>
      </c>
      <c r="G3191" s="12">
        <v>77687</v>
      </c>
      <c r="H3191" s="12" t="s">
        <v>42</v>
      </c>
      <c r="I3191" s="12" t="s">
        <v>45</v>
      </c>
      <c r="J3191" s="12">
        <v>196541</v>
      </c>
      <c r="K3191" s="12">
        <v>8</v>
      </c>
      <c r="L3191" s="13">
        <v>829</v>
      </c>
      <c r="M3191" s="14">
        <f>Table1[[#This Row],[Column1]]/100</f>
        <v>0</v>
      </c>
      <c r="N3191" s="13">
        <f>Table1[[#This Row],[Unit_Price]]*Table1[[#This Row],[Quantity]]*(1-Table1[[#This Row],[Discount_%]])</f>
        <v>6632</v>
      </c>
      <c r="O3191" s="13">
        <v>20236</v>
      </c>
      <c r="P3191" s="13">
        <f>Table1[[#This Row],[Revenue]]-Table1[[#This Row],[Cost]]</f>
        <v>-13604</v>
      </c>
      <c r="Q3191" s="12" t="s">
        <v>46</v>
      </c>
      <c r="R3191" s="12" t="s">
        <v>50</v>
      </c>
      <c r="S3191" s="12" t="s">
        <v>54</v>
      </c>
      <c r="T3191" s="12">
        <v>5</v>
      </c>
      <c r="U3191" s="12">
        <v>0</v>
      </c>
      <c r="V3191" s="20" t="str">
        <f>TEXT(Table1[[#This Row],[Date]],"mmm-yyyy")</f>
        <v>Sep-2025</v>
      </c>
    </row>
    <row r="3192" spans="1:22" x14ac:dyDescent="0.2">
      <c r="A3192" s="11">
        <f t="shared" si="49"/>
        <v>45923</v>
      </c>
      <c r="B3192" s="12" t="s">
        <v>23</v>
      </c>
      <c r="C3192" s="12" t="str">
        <f>VLOOKUP(D3192, City_Mapping!A:B, 2, FALSE)</f>
        <v>India</v>
      </c>
      <c r="D3192" s="12" t="s">
        <v>33</v>
      </c>
      <c r="E3192" s="12" t="s">
        <v>36</v>
      </c>
      <c r="F3192" s="12" t="s">
        <v>40</v>
      </c>
      <c r="G3192" s="12">
        <v>25552</v>
      </c>
      <c r="H3192" s="12" t="s">
        <v>42</v>
      </c>
      <c r="I3192" s="12" t="s">
        <v>45</v>
      </c>
      <c r="J3192" s="12">
        <v>824198</v>
      </c>
      <c r="K3192" s="12">
        <v>2</v>
      </c>
      <c r="L3192" s="13">
        <v>3519</v>
      </c>
      <c r="M3192" s="14">
        <f>Table1[[#This Row],[Column1]]/100</f>
        <v>0.05</v>
      </c>
      <c r="N3192" s="13">
        <f>Table1[[#This Row],[Unit_Price]]*Table1[[#This Row],[Quantity]]*(1-Table1[[#This Row],[Discount_%]])</f>
        <v>6686.0999999999995</v>
      </c>
      <c r="O3192" s="13">
        <v>17975</v>
      </c>
      <c r="P3192" s="13">
        <f>Table1[[#This Row],[Revenue]]-Table1[[#This Row],[Cost]]</f>
        <v>-11288.900000000001</v>
      </c>
      <c r="Q3192" s="12" t="s">
        <v>47</v>
      </c>
      <c r="R3192" s="12" t="s">
        <v>51</v>
      </c>
      <c r="S3192" s="12" t="s">
        <v>55</v>
      </c>
      <c r="T3192" s="12">
        <v>2</v>
      </c>
      <c r="U3192" s="12">
        <v>5</v>
      </c>
      <c r="V3192" s="20" t="str">
        <f>TEXT(Table1[[#This Row],[Date]],"mmm-yyyy")</f>
        <v>Sep-2025</v>
      </c>
    </row>
    <row r="3193" spans="1:22" x14ac:dyDescent="0.2">
      <c r="A3193" s="11">
        <f t="shared" si="49"/>
        <v>45923</v>
      </c>
      <c r="B3193" s="12" t="s">
        <v>21</v>
      </c>
      <c r="C3193" s="12" t="str">
        <f>VLOOKUP(D3193, City_Mapping!A:B, 2, FALSE)</f>
        <v>India</v>
      </c>
      <c r="D3193" s="12" t="s">
        <v>32</v>
      </c>
      <c r="E3193" s="12" t="s">
        <v>35</v>
      </c>
      <c r="F3193" s="12" t="s">
        <v>40</v>
      </c>
      <c r="G3193" s="12">
        <v>45065</v>
      </c>
      <c r="H3193" s="12" t="s">
        <v>42</v>
      </c>
      <c r="I3193" s="12" t="s">
        <v>44</v>
      </c>
      <c r="J3193" s="12">
        <v>763871</v>
      </c>
      <c r="K3193" s="12">
        <v>5</v>
      </c>
      <c r="L3193" s="13">
        <v>509</v>
      </c>
      <c r="M3193" s="14">
        <f>Table1[[#This Row],[Column1]]/100</f>
        <v>0.1</v>
      </c>
      <c r="N3193" s="13">
        <f>Table1[[#This Row],[Unit_Price]]*Table1[[#This Row],[Quantity]]*(1-Table1[[#This Row],[Discount_%]])</f>
        <v>2290.5</v>
      </c>
      <c r="O3193" s="13">
        <v>1692</v>
      </c>
      <c r="P3193" s="13">
        <f>Table1[[#This Row],[Revenue]]-Table1[[#This Row],[Cost]]</f>
        <v>598.5</v>
      </c>
      <c r="Q3193" s="12" t="s">
        <v>48</v>
      </c>
      <c r="R3193" s="12" t="s">
        <v>51</v>
      </c>
      <c r="S3193" s="12" t="s">
        <v>55</v>
      </c>
      <c r="T3193" s="12">
        <v>2</v>
      </c>
      <c r="U3193" s="12">
        <v>10</v>
      </c>
      <c r="V3193" s="20" t="str">
        <f>TEXT(Table1[[#This Row],[Date]],"mmm-yyyy")</f>
        <v>Sep-2025</v>
      </c>
    </row>
    <row r="3194" spans="1:22" x14ac:dyDescent="0.2">
      <c r="A3194" s="11">
        <f t="shared" si="49"/>
        <v>45924</v>
      </c>
      <c r="B3194" s="12" t="s">
        <v>20</v>
      </c>
      <c r="C3194" s="12" t="str">
        <f>VLOOKUP(D3194, City_Mapping!A:B, 2, FALSE)</f>
        <v>USA</v>
      </c>
      <c r="D3194" s="12" t="s">
        <v>31</v>
      </c>
      <c r="E3194" s="12" t="s">
        <v>36</v>
      </c>
      <c r="F3194" s="12" t="s">
        <v>37</v>
      </c>
      <c r="G3194" s="12">
        <v>12614</v>
      </c>
      <c r="H3194" s="12" t="s">
        <v>42</v>
      </c>
      <c r="I3194" s="12" t="s">
        <v>44</v>
      </c>
      <c r="J3194" s="12">
        <v>186527</v>
      </c>
      <c r="K3194" s="12">
        <v>5</v>
      </c>
      <c r="L3194" s="13">
        <v>4553</v>
      </c>
      <c r="M3194" s="14">
        <f>Table1[[#This Row],[Column1]]/100</f>
        <v>0.15</v>
      </c>
      <c r="N3194" s="13">
        <f>Table1[[#This Row],[Unit_Price]]*Table1[[#This Row],[Quantity]]*(1-Table1[[#This Row],[Discount_%]])</f>
        <v>19350.25</v>
      </c>
      <c r="O3194" s="13">
        <v>18547</v>
      </c>
      <c r="P3194" s="13">
        <f>Table1[[#This Row],[Revenue]]-Table1[[#This Row],[Cost]]</f>
        <v>803.25</v>
      </c>
      <c r="Q3194" s="12" t="s">
        <v>46</v>
      </c>
      <c r="R3194" s="12" t="s">
        <v>51</v>
      </c>
      <c r="S3194" s="12" t="s">
        <v>55</v>
      </c>
      <c r="T3194" s="12">
        <v>3</v>
      </c>
      <c r="U3194" s="12">
        <v>15</v>
      </c>
      <c r="V3194" s="20" t="str">
        <f>TEXT(Table1[[#This Row],[Date]],"mmm-yyyy")</f>
        <v>Sep-2025</v>
      </c>
    </row>
    <row r="3195" spans="1:22" x14ac:dyDescent="0.2">
      <c r="A3195" s="11">
        <f t="shared" si="49"/>
        <v>45924</v>
      </c>
      <c r="B3195" s="12" t="s">
        <v>22</v>
      </c>
      <c r="C3195" s="12" t="str">
        <f>VLOOKUP(D3195, City_Mapping!A:B, 2, FALSE)</f>
        <v>UAE</v>
      </c>
      <c r="D3195" s="12" t="s">
        <v>30</v>
      </c>
      <c r="E3195" s="12" t="s">
        <v>36</v>
      </c>
      <c r="F3195" s="12" t="s">
        <v>39</v>
      </c>
      <c r="G3195" s="12">
        <v>44647</v>
      </c>
      <c r="H3195" s="12" t="s">
        <v>41</v>
      </c>
      <c r="I3195" s="12" t="s">
        <v>43</v>
      </c>
      <c r="J3195" s="12">
        <v>754856</v>
      </c>
      <c r="K3195" s="12">
        <v>1</v>
      </c>
      <c r="L3195" s="13">
        <v>2674</v>
      </c>
      <c r="M3195" s="14">
        <f>Table1[[#This Row],[Column1]]/100</f>
        <v>0.15</v>
      </c>
      <c r="N3195" s="13">
        <f>Table1[[#This Row],[Unit_Price]]*Table1[[#This Row],[Quantity]]*(1-Table1[[#This Row],[Discount_%]])</f>
        <v>2272.9</v>
      </c>
      <c r="O3195" s="13">
        <v>12984</v>
      </c>
      <c r="P3195" s="13">
        <f>Table1[[#This Row],[Revenue]]-Table1[[#This Row],[Cost]]</f>
        <v>-10711.1</v>
      </c>
      <c r="Q3195" s="12" t="s">
        <v>49</v>
      </c>
      <c r="R3195" s="12" t="s">
        <v>50</v>
      </c>
      <c r="S3195" s="12" t="s">
        <v>53</v>
      </c>
      <c r="T3195" s="12">
        <v>2</v>
      </c>
      <c r="U3195" s="12">
        <v>15</v>
      </c>
      <c r="V3195" s="20" t="str">
        <f>TEXT(Table1[[#This Row],[Date]],"mmm-yyyy")</f>
        <v>Sep-2025</v>
      </c>
    </row>
    <row r="3196" spans="1:22" x14ac:dyDescent="0.2">
      <c r="A3196" s="11">
        <f t="shared" si="49"/>
        <v>45924</v>
      </c>
      <c r="B3196" s="12" t="s">
        <v>23</v>
      </c>
      <c r="C3196" s="12" t="str">
        <f>VLOOKUP(D3196, City_Mapping!A:B, 2, FALSE)</f>
        <v>USA</v>
      </c>
      <c r="D3196" s="12" t="s">
        <v>31</v>
      </c>
      <c r="E3196" s="12" t="s">
        <v>36</v>
      </c>
      <c r="F3196" s="12" t="s">
        <v>37</v>
      </c>
      <c r="G3196" s="12">
        <v>67940</v>
      </c>
      <c r="H3196" s="12" t="s">
        <v>41</v>
      </c>
      <c r="I3196" s="12" t="s">
        <v>43</v>
      </c>
      <c r="J3196" s="12">
        <v>466816</v>
      </c>
      <c r="K3196" s="12">
        <v>7</v>
      </c>
      <c r="L3196" s="13">
        <v>1484</v>
      </c>
      <c r="M3196" s="14">
        <f>Table1[[#This Row],[Column1]]/100</f>
        <v>0.1</v>
      </c>
      <c r="N3196" s="13">
        <f>Table1[[#This Row],[Unit_Price]]*Table1[[#This Row],[Quantity]]*(1-Table1[[#This Row],[Discount_%]])</f>
        <v>9349.2000000000007</v>
      </c>
      <c r="O3196" s="13">
        <v>25984</v>
      </c>
      <c r="P3196" s="13">
        <f>Table1[[#This Row],[Revenue]]-Table1[[#This Row],[Cost]]</f>
        <v>-16634.8</v>
      </c>
      <c r="Q3196" s="12" t="s">
        <v>49</v>
      </c>
      <c r="R3196" s="12" t="s">
        <v>50</v>
      </c>
      <c r="S3196" s="12" t="s">
        <v>55</v>
      </c>
      <c r="T3196" s="12">
        <v>2</v>
      </c>
      <c r="U3196" s="12">
        <v>10</v>
      </c>
      <c r="V3196" s="20" t="str">
        <f>TEXT(Table1[[#This Row],[Date]],"mmm-yyyy")</f>
        <v>Sep-2025</v>
      </c>
    </row>
    <row r="3197" spans="1:22" x14ac:dyDescent="0.2">
      <c r="A3197" s="11">
        <f t="shared" si="49"/>
        <v>45924</v>
      </c>
      <c r="B3197" s="12" t="s">
        <v>21</v>
      </c>
      <c r="C3197" s="12" t="str">
        <f>VLOOKUP(D3197, City_Mapping!A:B, 2, FALSE)</f>
        <v>USA</v>
      </c>
      <c r="D3197" s="12" t="s">
        <v>31</v>
      </c>
      <c r="E3197" s="12" t="s">
        <v>34</v>
      </c>
      <c r="F3197" s="12" t="s">
        <v>39</v>
      </c>
      <c r="G3197" s="12">
        <v>10620</v>
      </c>
      <c r="H3197" s="12" t="s">
        <v>41</v>
      </c>
      <c r="I3197" s="12" t="s">
        <v>44</v>
      </c>
      <c r="J3197" s="12">
        <v>995481</v>
      </c>
      <c r="K3197" s="12">
        <v>4</v>
      </c>
      <c r="L3197" s="13">
        <v>1168</v>
      </c>
      <c r="M3197" s="14">
        <f>Table1[[#This Row],[Column1]]/100</f>
        <v>0.05</v>
      </c>
      <c r="N3197" s="13">
        <f>Table1[[#This Row],[Unit_Price]]*Table1[[#This Row],[Quantity]]*(1-Table1[[#This Row],[Discount_%]])</f>
        <v>4438.3999999999996</v>
      </c>
      <c r="O3197" s="13">
        <v>3382</v>
      </c>
      <c r="P3197" s="13">
        <f>Table1[[#This Row],[Revenue]]-Table1[[#This Row],[Cost]]</f>
        <v>1056.3999999999996</v>
      </c>
      <c r="Q3197" s="12" t="s">
        <v>46</v>
      </c>
      <c r="R3197" s="12" t="s">
        <v>51</v>
      </c>
      <c r="S3197" s="12" t="s">
        <v>53</v>
      </c>
      <c r="T3197" s="12">
        <v>4</v>
      </c>
      <c r="U3197" s="12">
        <v>5</v>
      </c>
      <c r="V3197" s="20" t="str">
        <f>TEXT(Table1[[#This Row],[Date]],"mmm-yyyy")</f>
        <v>Sep-2025</v>
      </c>
    </row>
    <row r="3198" spans="1:22" x14ac:dyDescent="0.2">
      <c r="A3198" s="11">
        <f t="shared" si="49"/>
        <v>45924</v>
      </c>
      <c r="B3198" s="12" t="s">
        <v>21</v>
      </c>
      <c r="C3198" s="12" t="str">
        <f>VLOOKUP(D3198, City_Mapping!A:B, 2, FALSE)</f>
        <v>UAE</v>
      </c>
      <c r="D3198" s="12" t="s">
        <v>30</v>
      </c>
      <c r="E3198" s="12" t="s">
        <v>35</v>
      </c>
      <c r="F3198" s="12" t="s">
        <v>37</v>
      </c>
      <c r="G3198" s="12">
        <v>33082</v>
      </c>
      <c r="H3198" s="12" t="s">
        <v>42</v>
      </c>
      <c r="I3198" s="12" t="s">
        <v>43</v>
      </c>
      <c r="J3198" s="12">
        <v>755160</v>
      </c>
      <c r="K3198" s="12">
        <v>2</v>
      </c>
      <c r="L3198" s="13">
        <v>2778</v>
      </c>
      <c r="M3198" s="14">
        <f>Table1[[#This Row],[Column1]]/100</f>
        <v>0.2</v>
      </c>
      <c r="N3198" s="13">
        <f>Table1[[#This Row],[Unit_Price]]*Table1[[#This Row],[Quantity]]*(1-Table1[[#This Row],[Discount_%]])</f>
        <v>4444.8</v>
      </c>
      <c r="O3198" s="13">
        <v>22784</v>
      </c>
      <c r="P3198" s="13">
        <f>Table1[[#This Row],[Revenue]]-Table1[[#This Row],[Cost]]</f>
        <v>-18339.2</v>
      </c>
      <c r="Q3198" s="12" t="s">
        <v>47</v>
      </c>
      <c r="R3198" s="12" t="s">
        <v>50</v>
      </c>
      <c r="S3198" s="12" t="s">
        <v>55</v>
      </c>
      <c r="T3198" s="12">
        <v>2</v>
      </c>
      <c r="U3198" s="12">
        <v>20</v>
      </c>
      <c r="V3198" s="20" t="str">
        <f>TEXT(Table1[[#This Row],[Date]],"mmm-yyyy")</f>
        <v>Sep-2025</v>
      </c>
    </row>
    <row r="3199" spans="1:22" x14ac:dyDescent="0.2">
      <c r="A3199" s="11">
        <f t="shared" si="49"/>
        <v>45924</v>
      </c>
      <c r="B3199" s="12" t="s">
        <v>22</v>
      </c>
      <c r="C3199" s="12" t="str">
        <f>VLOOKUP(D3199, City_Mapping!A:B, 2, FALSE)</f>
        <v>UK</v>
      </c>
      <c r="D3199" s="12" t="s">
        <v>29</v>
      </c>
      <c r="E3199" s="12" t="s">
        <v>35</v>
      </c>
      <c r="F3199" s="12" t="s">
        <v>40</v>
      </c>
      <c r="G3199" s="12">
        <v>31891</v>
      </c>
      <c r="H3199" s="12" t="s">
        <v>41</v>
      </c>
      <c r="I3199" s="12" t="s">
        <v>45</v>
      </c>
      <c r="J3199" s="12">
        <v>241020</v>
      </c>
      <c r="K3199" s="12">
        <v>8</v>
      </c>
      <c r="L3199" s="13">
        <v>941</v>
      </c>
      <c r="M3199" s="14">
        <f>Table1[[#This Row],[Column1]]/100</f>
        <v>0.1</v>
      </c>
      <c r="N3199" s="13">
        <f>Table1[[#This Row],[Unit_Price]]*Table1[[#This Row],[Quantity]]*(1-Table1[[#This Row],[Discount_%]])</f>
        <v>6775.2</v>
      </c>
      <c r="O3199" s="13">
        <v>9596</v>
      </c>
      <c r="P3199" s="13">
        <f>Table1[[#This Row],[Revenue]]-Table1[[#This Row],[Cost]]</f>
        <v>-2820.8</v>
      </c>
      <c r="Q3199" s="12" t="s">
        <v>49</v>
      </c>
      <c r="R3199" s="12" t="s">
        <v>51</v>
      </c>
      <c r="S3199" s="12" t="s">
        <v>53</v>
      </c>
      <c r="T3199" s="12">
        <v>5</v>
      </c>
      <c r="U3199" s="12">
        <v>10</v>
      </c>
      <c r="V3199" s="20" t="str">
        <f>TEXT(Table1[[#This Row],[Date]],"mmm-yyyy")</f>
        <v>Sep-2025</v>
      </c>
    </row>
    <row r="3200" spans="1:22" x14ac:dyDescent="0.2">
      <c r="A3200" s="11">
        <f t="shared" si="49"/>
        <v>45924</v>
      </c>
      <c r="B3200" s="12" t="s">
        <v>22</v>
      </c>
      <c r="C3200" s="12" t="str">
        <f>VLOOKUP(D3200, City_Mapping!A:B, 2, FALSE)</f>
        <v>India</v>
      </c>
      <c r="D3200" s="12" t="s">
        <v>28</v>
      </c>
      <c r="E3200" s="12" t="s">
        <v>34</v>
      </c>
      <c r="F3200" s="12" t="s">
        <v>40</v>
      </c>
      <c r="G3200" s="12">
        <v>72395</v>
      </c>
      <c r="H3200" s="12" t="s">
        <v>42</v>
      </c>
      <c r="I3200" s="12" t="s">
        <v>43</v>
      </c>
      <c r="J3200" s="12">
        <v>668926</v>
      </c>
      <c r="K3200" s="12">
        <v>4</v>
      </c>
      <c r="L3200" s="13">
        <v>3425</v>
      </c>
      <c r="M3200" s="14">
        <f>Table1[[#This Row],[Column1]]/100</f>
        <v>0.2</v>
      </c>
      <c r="N3200" s="13">
        <f>Table1[[#This Row],[Unit_Price]]*Table1[[#This Row],[Quantity]]*(1-Table1[[#This Row],[Discount_%]])</f>
        <v>10960</v>
      </c>
      <c r="O3200" s="13">
        <v>6842</v>
      </c>
      <c r="P3200" s="13">
        <f>Table1[[#This Row],[Revenue]]-Table1[[#This Row],[Cost]]</f>
        <v>4118</v>
      </c>
      <c r="Q3200" s="12" t="s">
        <v>49</v>
      </c>
      <c r="R3200" s="12" t="s">
        <v>52</v>
      </c>
      <c r="S3200" s="12" t="s">
        <v>54</v>
      </c>
      <c r="T3200" s="12">
        <v>2</v>
      </c>
      <c r="U3200" s="12">
        <v>20</v>
      </c>
      <c r="V3200" s="20" t="str">
        <f>TEXT(Table1[[#This Row],[Date]],"mmm-yyyy")</f>
        <v>Sep-2025</v>
      </c>
    </row>
    <row r="3201" spans="1:22" x14ac:dyDescent="0.2">
      <c r="A3201" s="11">
        <f t="shared" si="49"/>
        <v>45924</v>
      </c>
      <c r="B3201" s="12" t="s">
        <v>21</v>
      </c>
      <c r="C3201" s="12" t="str">
        <f>VLOOKUP(D3201, City_Mapping!A:B, 2, FALSE)</f>
        <v>India</v>
      </c>
      <c r="D3201" s="12" t="s">
        <v>32</v>
      </c>
      <c r="E3201" s="12" t="s">
        <v>36</v>
      </c>
      <c r="F3201" s="12" t="s">
        <v>40</v>
      </c>
      <c r="G3201" s="12">
        <v>60955</v>
      </c>
      <c r="H3201" s="12" t="s">
        <v>42</v>
      </c>
      <c r="I3201" s="12" t="s">
        <v>44</v>
      </c>
      <c r="J3201" s="12">
        <v>849250</v>
      </c>
      <c r="K3201" s="12">
        <v>1</v>
      </c>
      <c r="L3201" s="13">
        <v>4520</v>
      </c>
      <c r="M3201" s="14">
        <f>Table1[[#This Row],[Column1]]/100</f>
        <v>0.1</v>
      </c>
      <c r="N3201" s="13">
        <f>Table1[[#This Row],[Unit_Price]]*Table1[[#This Row],[Quantity]]*(1-Table1[[#This Row],[Discount_%]])</f>
        <v>4068</v>
      </c>
      <c r="O3201" s="13">
        <v>23359</v>
      </c>
      <c r="P3201" s="13">
        <f>Table1[[#This Row],[Revenue]]-Table1[[#This Row],[Cost]]</f>
        <v>-19291</v>
      </c>
      <c r="Q3201" s="12" t="s">
        <v>47</v>
      </c>
      <c r="R3201" s="12" t="s">
        <v>51</v>
      </c>
      <c r="S3201" s="12" t="s">
        <v>53</v>
      </c>
      <c r="T3201" s="12">
        <v>5</v>
      </c>
      <c r="U3201" s="12">
        <v>10</v>
      </c>
      <c r="V3201" s="20" t="str">
        <f>TEXT(Table1[[#This Row],[Date]],"mmm-yyyy")</f>
        <v>Sep-2025</v>
      </c>
    </row>
    <row r="3202" spans="1:22" x14ac:dyDescent="0.2">
      <c r="A3202" s="11">
        <f t="shared" si="49"/>
        <v>45924</v>
      </c>
      <c r="B3202" s="12" t="s">
        <v>20</v>
      </c>
      <c r="C3202" s="12" t="str">
        <f>VLOOKUP(D3202, City_Mapping!A:B, 2, FALSE)</f>
        <v>India</v>
      </c>
      <c r="D3202" s="12" t="s">
        <v>32</v>
      </c>
      <c r="E3202" s="12" t="s">
        <v>34</v>
      </c>
      <c r="F3202" s="12" t="s">
        <v>38</v>
      </c>
      <c r="G3202" s="12">
        <v>42314</v>
      </c>
      <c r="H3202" s="12" t="s">
        <v>42</v>
      </c>
      <c r="I3202" s="12" t="s">
        <v>43</v>
      </c>
      <c r="J3202" s="12">
        <v>761233</v>
      </c>
      <c r="K3202" s="12">
        <v>8</v>
      </c>
      <c r="L3202" s="13">
        <v>773</v>
      </c>
      <c r="M3202" s="14">
        <f>Table1[[#This Row],[Column1]]/100</f>
        <v>0</v>
      </c>
      <c r="N3202" s="13">
        <f>Table1[[#This Row],[Unit_Price]]*Table1[[#This Row],[Quantity]]*(1-Table1[[#This Row],[Discount_%]])</f>
        <v>6184</v>
      </c>
      <c r="O3202" s="13">
        <v>22126</v>
      </c>
      <c r="P3202" s="13">
        <f>Table1[[#This Row],[Revenue]]-Table1[[#This Row],[Cost]]</f>
        <v>-15942</v>
      </c>
      <c r="Q3202" s="12" t="s">
        <v>49</v>
      </c>
      <c r="R3202" s="12" t="s">
        <v>51</v>
      </c>
      <c r="S3202" s="12" t="s">
        <v>56</v>
      </c>
      <c r="T3202" s="12">
        <v>2</v>
      </c>
      <c r="U3202" s="12">
        <v>0</v>
      </c>
      <c r="V3202" s="20" t="str">
        <f>TEXT(Table1[[#This Row],[Date]],"mmm-yyyy")</f>
        <v>Sep-2025</v>
      </c>
    </row>
    <row r="3203" spans="1:22" x14ac:dyDescent="0.2">
      <c r="A3203" s="11">
        <f t="shared" si="49"/>
        <v>45924</v>
      </c>
      <c r="B3203" s="12" t="s">
        <v>22</v>
      </c>
      <c r="C3203" s="12" t="str">
        <f>VLOOKUP(D3203, City_Mapping!A:B, 2, FALSE)</f>
        <v>UK</v>
      </c>
      <c r="D3203" s="12" t="s">
        <v>29</v>
      </c>
      <c r="E3203" s="12" t="s">
        <v>34</v>
      </c>
      <c r="F3203" s="12" t="s">
        <v>38</v>
      </c>
      <c r="G3203" s="12">
        <v>33500</v>
      </c>
      <c r="H3203" s="12" t="s">
        <v>41</v>
      </c>
      <c r="I3203" s="12" t="s">
        <v>44</v>
      </c>
      <c r="J3203" s="12">
        <v>786821</v>
      </c>
      <c r="K3203" s="12">
        <v>7</v>
      </c>
      <c r="L3203" s="13">
        <v>1526</v>
      </c>
      <c r="M3203" s="14">
        <f>Table1[[#This Row],[Column1]]/100</f>
        <v>0.05</v>
      </c>
      <c r="N3203" s="13">
        <f>Table1[[#This Row],[Unit_Price]]*Table1[[#This Row],[Quantity]]*(1-Table1[[#This Row],[Discount_%]])</f>
        <v>10147.9</v>
      </c>
      <c r="O3203" s="13">
        <v>18867</v>
      </c>
      <c r="P3203" s="13">
        <f>Table1[[#This Row],[Revenue]]-Table1[[#This Row],[Cost]]</f>
        <v>-8719.1</v>
      </c>
      <c r="Q3203" s="12" t="s">
        <v>47</v>
      </c>
      <c r="R3203" s="12" t="s">
        <v>52</v>
      </c>
      <c r="S3203" s="12" t="s">
        <v>53</v>
      </c>
      <c r="T3203" s="12">
        <v>5</v>
      </c>
      <c r="U3203" s="12">
        <v>5</v>
      </c>
      <c r="V3203" s="20" t="str">
        <f>TEXT(Table1[[#This Row],[Date]],"mmm-yyyy")</f>
        <v>Sep-2025</v>
      </c>
    </row>
    <row r="3204" spans="1:22" x14ac:dyDescent="0.2">
      <c r="A3204" s="11">
        <f t="shared" si="49"/>
        <v>45924</v>
      </c>
      <c r="B3204" s="12" t="s">
        <v>21</v>
      </c>
      <c r="C3204" s="12" t="str">
        <f>VLOOKUP(D3204, City_Mapping!A:B, 2, FALSE)</f>
        <v>India</v>
      </c>
      <c r="D3204" s="12" t="s">
        <v>33</v>
      </c>
      <c r="E3204" s="12" t="s">
        <v>36</v>
      </c>
      <c r="F3204" s="12" t="s">
        <v>39</v>
      </c>
      <c r="G3204" s="12">
        <v>63685</v>
      </c>
      <c r="H3204" s="12" t="s">
        <v>42</v>
      </c>
      <c r="I3204" s="12" t="s">
        <v>43</v>
      </c>
      <c r="J3204" s="12">
        <v>304106</v>
      </c>
      <c r="K3204" s="12">
        <v>3</v>
      </c>
      <c r="L3204" s="13">
        <v>2873</v>
      </c>
      <c r="M3204" s="14">
        <f>Table1[[#This Row],[Column1]]/100</f>
        <v>0.05</v>
      </c>
      <c r="N3204" s="13">
        <f>Table1[[#This Row],[Unit_Price]]*Table1[[#This Row],[Quantity]]*(1-Table1[[#This Row],[Discount_%]])</f>
        <v>8188.0499999999993</v>
      </c>
      <c r="O3204" s="13">
        <v>22542</v>
      </c>
      <c r="P3204" s="13">
        <f>Table1[[#This Row],[Revenue]]-Table1[[#This Row],[Cost]]</f>
        <v>-14353.95</v>
      </c>
      <c r="Q3204" s="12" t="s">
        <v>48</v>
      </c>
      <c r="R3204" s="12" t="s">
        <v>51</v>
      </c>
      <c r="S3204" s="12" t="s">
        <v>53</v>
      </c>
      <c r="T3204" s="12">
        <v>2</v>
      </c>
      <c r="U3204" s="12">
        <v>5</v>
      </c>
      <c r="V3204" s="20" t="str">
        <f>TEXT(Table1[[#This Row],[Date]],"mmm-yyyy")</f>
        <v>Sep-2025</v>
      </c>
    </row>
    <row r="3205" spans="1:22" x14ac:dyDescent="0.2">
      <c r="A3205" s="11">
        <f t="shared" si="49"/>
        <v>45924</v>
      </c>
      <c r="B3205" s="12" t="s">
        <v>22</v>
      </c>
      <c r="C3205" s="12" t="str">
        <f>VLOOKUP(D3205, City_Mapping!A:B, 2, FALSE)</f>
        <v>UK</v>
      </c>
      <c r="D3205" s="12" t="s">
        <v>29</v>
      </c>
      <c r="E3205" s="12" t="s">
        <v>36</v>
      </c>
      <c r="F3205" s="12" t="s">
        <v>38</v>
      </c>
      <c r="G3205" s="12">
        <v>74783</v>
      </c>
      <c r="H3205" s="12" t="s">
        <v>41</v>
      </c>
      <c r="I3205" s="12" t="s">
        <v>45</v>
      </c>
      <c r="J3205" s="12">
        <v>451236</v>
      </c>
      <c r="K3205" s="12">
        <v>3</v>
      </c>
      <c r="L3205" s="13">
        <v>4848</v>
      </c>
      <c r="M3205" s="14">
        <f>Table1[[#This Row],[Column1]]/100</f>
        <v>0.1</v>
      </c>
      <c r="N3205" s="13">
        <f>Table1[[#This Row],[Unit_Price]]*Table1[[#This Row],[Quantity]]*(1-Table1[[#This Row],[Discount_%]])</f>
        <v>13089.6</v>
      </c>
      <c r="O3205" s="13">
        <v>11314</v>
      </c>
      <c r="P3205" s="13">
        <f>Table1[[#This Row],[Revenue]]-Table1[[#This Row],[Cost]]</f>
        <v>1775.6000000000004</v>
      </c>
      <c r="Q3205" s="12" t="s">
        <v>47</v>
      </c>
      <c r="R3205" s="12" t="s">
        <v>51</v>
      </c>
      <c r="S3205" s="12" t="s">
        <v>54</v>
      </c>
      <c r="T3205" s="12">
        <v>2</v>
      </c>
      <c r="U3205" s="12">
        <v>10</v>
      </c>
      <c r="V3205" s="20" t="str">
        <f>TEXT(Table1[[#This Row],[Date]],"mmm-yyyy")</f>
        <v>Sep-2025</v>
      </c>
    </row>
    <row r="3206" spans="1:22" x14ac:dyDescent="0.2">
      <c r="A3206" s="11">
        <f t="shared" si="49"/>
        <v>45925</v>
      </c>
      <c r="B3206" s="12" t="s">
        <v>20</v>
      </c>
      <c r="C3206" s="12" t="str">
        <f>VLOOKUP(D3206, City_Mapping!A:B, 2, FALSE)</f>
        <v>India</v>
      </c>
      <c r="D3206" s="12" t="s">
        <v>33</v>
      </c>
      <c r="E3206" s="12" t="s">
        <v>35</v>
      </c>
      <c r="F3206" s="12" t="s">
        <v>37</v>
      </c>
      <c r="G3206" s="12">
        <v>60189</v>
      </c>
      <c r="H3206" s="12" t="s">
        <v>41</v>
      </c>
      <c r="I3206" s="12" t="s">
        <v>45</v>
      </c>
      <c r="J3206" s="12">
        <v>591358</v>
      </c>
      <c r="K3206" s="12">
        <v>7</v>
      </c>
      <c r="L3206" s="13">
        <v>2057</v>
      </c>
      <c r="M3206" s="14">
        <f>Table1[[#This Row],[Column1]]/100</f>
        <v>0.05</v>
      </c>
      <c r="N3206" s="13">
        <f>Table1[[#This Row],[Unit_Price]]*Table1[[#This Row],[Quantity]]*(1-Table1[[#This Row],[Discount_%]])</f>
        <v>13679.05</v>
      </c>
      <c r="O3206" s="13">
        <v>26440</v>
      </c>
      <c r="P3206" s="13">
        <f>Table1[[#This Row],[Revenue]]-Table1[[#This Row],[Cost]]</f>
        <v>-12760.95</v>
      </c>
      <c r="Q3206" s="12" t="s">
        <v>48</v>
      </c>
      <c r="R3206" s="12" t="s">
        <v>52</v>
      </c>
      <c r="S3206" s="12" t="s">
        <v>53</v>
      </c>
      <c r="T3206" s="12">
        <v>4</v>
      </c>
      <c r="U3206" s="12">
        <v>5</v>
      </c>
      <c r="V3206" s="20" t="str">
        <f>TEXT(Table1[[#This Row],[Date]],"mmm-yyyy")</f>
        <v>Sep-2025</v>
      </c>
    </row>
    <row r="3207" spans="1:22" x14ac:dyDescent="0.2">
      <c r="A3207" s="11">
        <f t="shared" si="49"/>
        <v>45925</v>
      </c>
      <c r="B3207" s="12" t="s">
        <v>23</v>
      </c>
      <c r="C3207" s="12" t="str">
        <f>VLOOKUP(D3207, City_Mapping!A:B, 2, FALSE)</f>
        <v>India</v>
      </c>
      <c r="D3207" s="12" t="s">
        <v>33</v>
      </c>
      <c r="E3207" s="12" t="s">
        <v>36</v>
      </c>
      <c r="F3207" s="12" t="s">
        <v>37</v>
      </c>
      <c r="G3207" s="12">
        <v>29567</v>
      </c>
      <c r="H3207" s="12" t="s">
        <v>41</v>
      </c>
      <c r="I3207" s="12" t="s">
        <v>44</v>
      </c>
      <c r="J3207" s="12">
        <v>127091</v>
      </c>
      <c r="K3207" s="12">
        <v>2</v>
      </c>
      <c r="L3207" s="13">
        <v>3626</v>
      </c>
      <c r="M3207" s="14">
        <f>Table1[[#This Row],[Column1]]/100</f>
        <v>0.2</v>
      </c>
      <c r="N3207" s="13">
        <f>Table1[[#This Row],[Unit_Price]]*Table1[[#This Row],[Quantity]]*(1-Table1[[#This Row],[Discount_%]])</f>
        <v>5801.6</v>
      </c>
      <c r="O3207" s="13">
        <v>2584</v>
      </c>
      <c r="P3207" s="13">
        <f>Table1[[#This Row],[Revenue]]-Table1[[#This Row],[Cost]]</f>
        <v>3217.6000000000004</v>
      </c>
      <c r="Q3207" s="12" t="s">
        <v>47</v>
      </c>
      <c r="R3207" s="12" t="s">
        <v>51</v>
      </c>
      <c r="S3207" s="12" t="s">
        <v>54</v>
      </c>
      <c r="T3207" s="12">
        <v>4</v>
      </c>
      <c r="U3207" s="12">
        <v>20</v>
      </c>
      <c r="V3207" s="20" t="str">
        <f>TEXT(Table1[[#This Row],[Date]],"mmm-yyyy")</f>
        <v>Sep-2025</v>
      </c>
    </row>
    <row r="3208" spans="1:22" x14ac:dyDescent="0.2">
      <c r="A3208" s="11">
        <f t="shared" si="49"/>
        <v>45925</v>
      </c>
      <c r="B3208" s="12" t="s">
        <v>22</v>
      </c>
      <c r="C3208" s="12" t="str">
        <f>VLOOKUP(D3208, City_Mapping!A:B, 2, FALSE)</f>
        <v>UK</v>
      </c>
      <c r="D3208" s="12" t="s">
        <v>29</v>
      </c>
      <c r="E3208" s="12" t="s">
        <v>34</v>
      </c>
      <c r="F3208" s="12" t="s">
        <v>39</v>
      </c>
      <c r="G3208" s="12">
        <v>35978</v>
      </c>
      <c r="H3208" s="12" t="s">
        <v>41</v>
      </c>
      <c r="I3208" s="12" t="s">
        <v>44</v>
      </c>
      <c r="J3208" s="12">
        <v>957603</v>
      </c>
      <c r="K3208" s="12">
        <v>5</v>
      </c>
      <c r="L3208" s="13">
        <v>3433</v>
      </c>
      <c r="M3208" s="14">
        <f>Table1[[#This Row],[Column1]]/100</f>
        <v>0.05</v>
      </c>
      <c r="N3208" s="13">
        <f>Table1[[#This Row],[Unit_Price]]*Table1[[#This Row],[Quantity]]*(1-Table1[[#This Row],[Discount_%]])</f>
        <v>16306.75</v>
      </c>
      <c r="O3208" s="13">
        <v>9408</v>
      </c>
      <c r="P3208" s="13">
        <f>Table1[[#This Row],[Revenue]]-Table1[[#This Row],[Cost]]</f>
        <v>6898.75</v>
      </c>
      <c r="Q3208" s="12" t="s">
        <v>46</v>
      </c>
      <c r="R3208" s="12" t="s">
        <v>52</v>
      </c>
      <c r="S3208" s="12" t="s">
        <v>54</v>
      </c>
      <c r="T3208" s="12">
        <v>2</v>
      </c>
      <c r="U3208" s="12">
        <v>5</v>
      </c>
      <c r="V3208" s="20" t="str">
        <f>TEXT(Table1[[#This Row],[Date]],"mmm-yyyy")</f>
        <v>Sep-2025</v>
      </c>
    </row>
    <row r="3209" spans="1:22" x14ac:dyDescent="0.2">
      <c r="A3209" s="11">
        <f t="shared" si="49"/>
        <v>45925</v>
      </c>
      <c r="B3209" s="12" t="s">
        <v>20</v>
      </c>
      <c r="C3209" s="12" t="str">
        <f>VLOOKUP(D3209, City_Mapping!A:B, 2, FALSE)</f>
        <v>India</v>
      </c>
      <c r="D3209" s="12" t="s">
        <v>32</v>
      </c>
      <c r="E3209" s="12" t="s">
        <v>34</v>
      </c>
      <c r="F3209" s="12" t="s">
        <v>39</v>
      </c>
      <c r="G3209" s="12">
        <v>86089</v>
      </c>
      <c r="H3209" s="12" t="s">
        <v>41</v>
      </c>
      <c r="I3209" s="12" t="s">
        <v>44</v>
      </c>
      <c r="J3209" s="12">
        <v>808359</v>
      </c>
      <c r="K3209" s="12">
        <v>7</v>
      </c>
      <c r="L3209" s="13">
        <v>947</v>
      </c>
      <c r="M3209" s="14">
        <f>Table1[[#This Row],[Column1]]/100</f>
        <v>0.05</v>
      </c>
      <c r="N3209" s="13">
        <f>Table1[[#This Row],[Unit_Price]]*Table1[[#This Row],[Quantity]]*(1-Table1[[#This Row],[Discount_%]])</f>
        <v>6297.5499999999993</v>
      </c>
      <c r="O3209" s="13">
        <v>8413</v>
      </c>
      <c r="P3209" s="13">
        <f>Table1[[#This Row],[Revenue]]-Table1[[#This Row],[Cost]]</f>
        <v>-2115.4500000000007</v>
      </c>
      <c r="Q3209" s="12" t="s">
        <v>49</v>
      </c>
      <c r="R3209" s="12" t="s">
        <v>52</v>
      </c>
      <c r="S3209" s="12" t="s">
        <v>54</v>
      </c>
      <c r="T3209" s="12">
        <v>4</v>
      </c>
      <c r="U3209" s="12">
        <v>5</v>
      </c>
      <c r="V3209" s="20" t="str">
        <f>TEXT(Table1[[#This Row],[Date]],"mmm-yyyy")</f>
        <v>Sep-2025</v>
      </c>
    </row>
    <row r="3210" spans="1:22" x14ac:dyDescent="0.2">
      <c r="A3210" s="11">
        <f t="shared" si="49"/>
        <v>45925</v>
      </c>
      <c r="B3210" s="12" t="s">
        <v>21</v>
      </c>
      <c r="C3210" s="12" t="str">
        <f>VLOOKUP(D3210, City_Mapping!A:B, 2, FALSE)</f>
        <v>India</v>
      </c>
      <c r="D3210" s="12" t="s">
        <v>28</v>
      </c>
      <c r="E3210" s="12" t="s">
        <v>36</v>
      </c>
      <c r="F3210" s="12" t="s">
        <v>40</v>
      </c>
      <c r="G3210" s="12">
        <v>19630</v>
      </c>
      <c r="H3210" s="12" t="s">
        <v>41</v>
      </c>
      <c r="I3210" s="12" t="s">
        <v>43</v>
      </c>
      <c r="J3210" s="12">
        <v>879177</v>
      </c>
      <c r="K3210" s="12">
        <v>6</v>
      </c>
      <c r="L3210" s="13">
        <v>3868</v>
      </c>
      <c r="M3210" s="14">
        <f>Table1[[#This Row],[Column1]]/100</f>
        <v>0.05</v>
      </c>
      <c r="N3210" s="13">
        <f>Table1[[#This Row],[Unit_Price]]*Table1[[#This Row],[Quantity]]*(1-Table1[[#This Row],[Discount_%]])</f>
        <v>22047.599999999999</v>
      </c>
      <c r="O3210" s="13">
        <v>18126</v>
      </c>
      <c r="P3210" s="13">
        <f>Table1[[#This Row],[Revenue]]-Table1[[#This Row],[Cost]]</f>
        <v>3921.5999999999985</v>
      </c>
      <c r="Q3210" s="12" t="s">
        <v>48</v>
      </c>
      <c r="R3210" s="12" t="s">
        <v>51</v>
      </c>
      <c r="S3210" s="12" t="s">
        <v>56</v>
      </c>
      <c r="T3210" s="12">
        <v>1</v>
      </c>
      <c r="U3210" s="12">
        <v>5</v>
      </c>
      <c r="V3210" s="20" t="str">
        <f>TEXT(Table1[[#This Row],[Date]],"mmm-yyyy")</f>
        <v>Sep-2025</v>
      </c>
    </row>
    <row r="3211" spans="1:22" x14ac:dyDescent="0.2">
      <c r="A3211" s="11">
        <f t="shared" si="49"/>
        <v>45925</v>
      </c>
      <c r="B3211" s="12" t="s">
        <v>22</v>
      </c>
      <c r="C3211" s="12" t="str">
        <f>VLOOKUP(D3211, City_Mapping!A:B, 2, FALSE)</f>
        <v>India</v>
      </c>
      <c r="D3211" s="12" t="s">
        <v>32</v>
      </c>
      <c r="E3211" s="12" t="s">
        <v>35</v>
      </c>
      <c r="F3211" s="12" t="s">
        <v>38</v>
      </c>
      <c r="G3211" s="12">
        <v>22003</v>
      </c>
      <c r="H3211" s="12" t="s">
        <v>41</v>
      </c>
      <c r="I3211" s="12" t="s">
        <v>43</v>
      </c>
      <c r="J3211" s="12">
        <v>919964</v>
      </c>
      <c r="K3211" s="12">
        <v>7</v>
      </c>
      <c r="L3211" s="13">
        <v>4193</v>
      </c>
      <c r="M3211" s="14">
        <f>Table1[[#This Row],[Column1]]/100</f>
        <v>0.15</v>
      </c>
      <c r="N3211" s="13">
        <f>Table1[[#This Row],[Unit_Price]]*Table1[[#This Row],[Quantity]]*(1-Table1[[#This Row],[Discount_%]])</f>
        <v>24948.35</v>
      </c>
      <c r="O3211" s="13">
        <v>5513</v>
      </c>
      <c r="P3211" s="13">
        <f>Table1[[#This Row],[Revenue]]-Table1[[#This Row],[Cost]]</f>
        <v>19435.349999999999</v>
      </c>
      <c r="Q3211" s="12" t="s">
        <v>49</v>
      </c>
      <c r="R3211" s="12" t="s">
        <v>51</v>
      </c>
      <c r="S3211" s="12" t="s">
        <v>53</v>
      </c>
      <c r="T3211" s="12">
        <v>1</v>
      </c>
      <c r="U3211" s="12">
        <v>15</v>
      </c>
      <c r="V3211" s="20" t="str">
        <f>TEXT(Table1[[#This Row],[Date]],"mmm-yyyy")</f>
        <v>Sep-2025</v>
      </c>
    </row>
    <row r="3212" spans="1:22" x14ac:dyDescent="0.2">
      <c r="A3212" s="11">
        <f t="shared" si="49"/>
        <v>45925</v>
      </c>
      <c r="B3212" s="12" t="s">
        <v>22</v>
      </c>
      <c r="C3212" s="12" t="str">
        <f>VLOOKUP(D3212, City_Mapping!A:B, 2, FALSE)</f>
        <v>India</v>
      </c>
      <c r="D3212" s="12" t="s">
        <v>32</v>
      </c>
      <c r="E3212" s="12" t="s">
        <v>34</v>
      </c>
      <c r="F3212" s="12" t="s">
        <v>40</v>
      </c>
      <c r="G3212" s="12">
        <v>51444</v>
      </c>
      <c r="H3212" s="12" t="s">
        <v>41</v>
      </c>
      <c r="I3212" s="12" t="s">
        <v>43</v>
      </c>
      <c r="J3212" s="12">
        <v>515906</v>
      </c>
      <c r="K3212" s="12">
        <v>2</v>
      </c>
      <c r="L3212" s="13">
        <v>4306</v>
      </c>
      <c r="M3212" s="14">
        <f>Table1[[#This Row],[Column1]]/100</f>
        <v>0.1</v>
      </c>
      <c r="N3212" s="13">
        <f>Table1[[#This Row],[Unit_Price]]*Table1[[#This Row],[Quantity]]*(1-Table1[[#This Row],[Discount_%]])</f>
        <v>7750.8</v>
      </c>
      <c r="O3212" s="13">
        <v>13030</v>
      </c>
      <c r="P3212" s="13">
        <f>Table1[[#This Row],[Revenue]]-Table1[[#This Row],[Cost]]</f>
        <v>-5279.2</v>
      </c>
      <c r="Q3212" s="12" t="s">
        <v>47</v>
      </c>
      <c r="R3212" s="12" t="s">
        <v>51</v>
      </c>
      <c r="S3212" s="12" t="s">
        <v>56</v>
      </c>
      <c r="T3212" s="12">
        <v>3</v>
      </c>
      <c r="U3212" s="12">
        <v>10</v>
      </c>
      <c r="V3212" s="20" t="str">
        <f>TEXT(Table1[[#This Row],[Date]],"mmm-yyyy")</f>
        <v>Sep-2025</v>
      </c>
    </row>
    <row r="3213" spans="1:22" x14ac:dyDescent="0.2">
      <c r="A3213" s="11">
        <f t="shared" si="49"/>
        <v>45925</v>
      </c>
      <c r="B3213" s="12" t="s">
        <v>21</v>
      </c>
      <c r="C3213" s="12" t="str">
        <f>VLOOKUP(D3213, City_Mapping!A:B, 2, FALSE)</f>
        <v>India</v>
      </c>
      <c r="D3213" s="12" t="s">
        <v>32</v>
      </c>
      <c r="E3213" s="12" t="s">
        <v>36</v>
      </c>
      <c r="F3213" s="12" t="s">
        <v>38</v>
      </c>
      <c r="G3213" s="12">
        <v>96184</v>
      </c>
      <c r="H3213" s="12" t="s">
        <v>42</v>
      </c>
      <c r="I3213" s="12" t="s">
        <v>45</v>
      </c>
      <c r="J3213" s="12">
        <v>379180</v>
      </c>
      <c r="K3213" s="12">
        <v>7</v>
      </c>
      <c r="L3213" s="13">
        <v>4496</v>
      </c>
      <c r="M3213" s="14">
        <f>Table1[[#This Row],[Column1]]/100</f>
        <v>0</v>
      </c>
      <c r="N3213" s="13">
        <f>Table1[[#This Row],[Unit_Price]]*Table1[[#This Row],[Quantity]]*(1-Table1[[#This Row],[Discount_%]])</f>
        <v>31472</v>
      </c>
      <c r="O3213" s="13">
        <v>28850</v>
      </c>
      <c r="P3213" s="13">
        <f>Table1[[#This Row],[Revenue]]-Table1[[#This Row],[Cost]]</f>
        <v>2622</v>
      </c>
      <c r="Q3213" s="12" t="s">
        <v>47</v>
      </c>
      <c r="R3213" s="12" t="s">
        <v>52</v>
      </c>
      <c r="S3213" s="12" t="s">
        <v>54</v>
      </c>
      <c r="T3213" s="12">
        <v>3</v>
      </c>
      <c r="U3213" s="12">
        <v>0</v>
      </c>
      <c r="V3213" s="20" t="str">
        <f>TEXT(Table1[[#This Row],[Date]],"mmm-yyyy")</f>
        <v>Sep-2025</v>
      </c>
    </row>
    <row r="3214" spans="1:22" x14ac:dyDescent="0.2">
      <c r="A3214" s="11">
        <f t="shared" si="49"/>
        <v>45925</v>
      </c>
      <c r="B3214" s="12" t="s">
        <v>23</v>
      </c>
      <c r="C3214" s="12" t="str">
        <f>VLOOKUP(D3214, City_Mapping!A:B, 2, FALSE)</f>
        <v>UK</v>
      </c>
      <c r="D3214" s="12" t="s">
        <v>29</v>
      </c>
      <c r="E3214" s="12" t="s">
        <v>35</v>
      </c>
      <c r="F3214" s="12" t="s">
        <v>38</v>
      </c>
      <c r="G3214" s="12">
        <v>41607</v>
      </c>
      <c r="H3214" s="12" t="s">
        <v>42</v>
      </c>
      <c r="I3214" s="12" t="s">
        <v>44</v>
      </c>
      <c r="J3214" s="12">
        <v>407184</v>
      </c>
      <c r="K3214" s="12">
        <v>2</v>
      </c>
      <c r="L3214" s="13">
        <v>3817</v>
      </c>
      <c r="M3214" s="14">
        <f>Table1[[#This Row],[Column1]]/100</f>
        <v>0</v>
      </c>
      <c r="N3214" s="13">
        <f>Table1[[#This Row],[Unit_Price]]*Table1[[#This Row],[Quantity]]*(1-Table1[[#This Row],[Discount_%]])</f>
        <v>7634</v>
      </c>
      <c r="O3214" s="13">
        <v>10055</v>
      </c>
      <c r="P3214" s="13">
        <f>Table1[[#This Row],[Revenue]]-Table1[[#This Row],[Cost]]</f>
        <v>-2421</v>
      </c>
      <c r="Q3214" s="12" t="s">
        <v>49</v>
      </c>
      <c r="R3214" s="12" t="s">
        <v>52</v>
      </c>
      <c r="S3214" s="12" t="s">
        <v>53</v>
      </c>
      <c r="T3214" s="12">
        <v>1</v>
      </c>
      <c r="U3214" s="12">
        <v>0</v>
      </c>
      <c r="V3214" s="20" t="str">
        <f>TEXT(Table1[[#This Row],[Date]],"mmm-yyyy")</f>
        <v>Sep-2025</v>
      </c>
    </row>
    <row r="3215" spans="1:22" x14ac:dyDescent="0.2">
      <c r="A3215" s="11">
        <f t="shared" ref="A3215:A3278" si="50">A3203+1</f>
        <v>45925</v>
      </c>
      <c r="B3215" s="12" t="s">
        <v>21</v>
      </c>
      <c r="C3215" s="12" t="str">
        <f>VLOOKUP(D3215, City_Mapping!A:B, 2, FALSE)</f>
        <v>UK</v>
      </c>
      <c r="D3215" s="12" t="s">
        <v>29</v>
      </c>
      <c r="E3215" s="12" t="s">
        <v>35</v>
      </c>
      <c r="F3215" s="12" t="s">
        <v>39</v>
      </c>
      <c r="G3215" s="12">
        <v>34821</v>
      </c>
      <c r="H3215" s="12" t="s">
        <v>41</v>
      </c>
      <c r="I3215" s="12" t="s">
        <v>43</v>
      </c>
      <c r="J3215" s="12">
        <v>549412</v>
      </c>
      <c r="K3215" s="12">
        <v>7</v>
      </c>
      <c r="L3215" s="13">
        <v>569</v>
      </c>
      <c r="M3215" s="14">
        <f>Table1[[#This Row],[Column1]]/100</f>
        <v>0.15</v>
      </c>
      <c r="N3215" s="13">
        <f>Table1[[#This Row],[Unit_Price]]*Table1[[#This Row],[Quantity]]*(1-Table1[[#This Row],[Discount_%]])</f>
        <v>3385.5499999999997</v>
      </c>
      <c r="O3215" s="13">
        <v>21366</v>
      </c>
      <c r="P3215" s="13">
        <f>Table1[[#This Row],[Revenue]]-Table1[[#This Row],[Cost]]</f>
        <v>-17980.45</v>
      </c>
      <c r="Q3215" s="12" t="s">
        <v>46</v>
      </c>
      <c r="R3215" s="12" t="s">
        <v>50</v>
      </c>
      <c r="S3215" s="12" t="s">
        <v>54</v>
      </c>
      <c r="T3215" s="12">
        <v>3</v>
      </c>
      <c r="U3215" s="12">
        <v>15</v>
      </c>
      <c r="V3215" s="20" t="str">
        <f>TEXT(Table1[[#This Row],[Date]],"mmm-yyyy")</f>
        <v>Sep-2025</v>
      </c>
    </row>
    <row r="3216" spans="1:22" x14ac:dyDescent="0.2">
      <c r="A3216" s="11">
        <f t="shared" si="50"/>
        <v>45925</v>
      </c>
      <c r="B3216" s="12" t="s">
        <v>22</v>
      </c>
      <c r="C3216" s="12" t="str">
        <f>VLOOKUP(D3216, City_Mapping!A:B, 2, FALSE)</f>
        <v>UK</v>
      </c>
      <c r="D3216" s="12" t="s">
        <v>29</v>
      </c>
      <c r="E3216" s="12" t="s">
        <v>34</v>
      </c>
      <c r="F3216" s="12" t="s">
        <v>40</v>
      </c>
      <c r="G3216" s="12">
        <v>24601</v>
      </c>
      <c r="H3216" s="12" t="s">
        <v>41</v>
      </c>
      <c r="I3216" s="12" t="s">
        <v>45</v>
      </c>
      <c r="J3216" s="12">
        <v>275634</v>
      </c>
      <c r="K3216" s="12">
        <v>8</v>
      </c>
      <c r="L3216" s="13">
        <v>3077</v>
      </c>
      <c r="M3216" s="14">
        <f>Table1[[#This Row],[Column1]]/100</f>
        <v>0.15</v>
      </c>
      <c r="N3216" s="13">
        <f>Table1[[#This Row],[Unit_Price]]*Table1[[#This Row],[Quantity]]*(1-Table1[[#This Row],[Discount_%]])</f>
        <v>20923.599999999999</v>
      </c>
      <c r="O3216" s="13">
        <v>3855</v>
      </c>
      <c r="P3216" s="13">
        <f>Table1[[#This Row],[Revenue]]-Table1[[#This Row],[Cost]]</f>
        <v>17068.599999999999</v>
      </c>
      <c r="Q3216" s="12" t="s">
        <v>46</v>
      </c>
      <c r="R3216" s="12" t="s">
        <v>52</v>
      </c>
      <c r="S3216" s="12" t="s">
        <v>53</v>
      </c>
      <c r="T3216" s="12">
        <v>2</v>
      </c>
      <c r="U3216" s="12">
        <v>15</v>
      </c>
      <c r="V3216" s="20" t="str">
        <f>TEXT(Table1[[#This Row],[Date]],"mmm-yyyy")</f>
        <v>Sep-2025</v>
      </c>
    </row>
    <row r="3217" spans="1:22" x14ac:dyDescent="0.2">
      <c r="A3217" s="11">
        <f t="shared" si="50"/>
        <v>45925</v>
      </c>
      <c r="B3217" s="12" t="s">
        <v>21</v>
      </c>
      <c r="C3217" s="12" t="str">
        <f>VLOOKUP(D3217, City_Mapping!A:B, 2, FALSE)</f>
        <v>India</v>
      </c>
      <c r="D3217" s="12" t="s">
        <v>32</v>
      </c>
      <c r="E3217" s="12" t="s">
        <v>34</v>
      </c>
      <c r="F3217" s="12" t="s">
        <v>40</v>
      </c>
      <c r="G3217" s="12">
        <v>55904</v>
      </c>
      <c r="H3217" s="12" t="s">
        <v>41</v>
      </c>
      <c r="I3217" s="12" t="s">
        <v>44</v>
      </c>
      <c r="J3217" s="12">
        <v>896753</v>
      </c>
      <c r="K3217" s="12">
        <v>8</v>
      </c>
      <c r="L3217" s="13">
        <v>3556</v>
      </c>
      <c r="M3217" s="14">
        <f>Table1[[#This Row],[Column1]]/100</f>
        <v>0</v>
      </c>
      <c r="N3217" s="13">
        <f>Table1[[#This Row],[Unit_Price]]*Table1[[#This Row],[Quantity]]*(1-Table1[[#This Row],[Discount_%]])</f>
        <v>28448</v>
      </c>
      <c r="O3217" s="13">
        <v>21430</v>
      </c>
      <c r="P3217" s="13">
        <f>Table1[[#This Row],[Revenue]]-Table1[[#This Row],[Cost]]</f>
        <v>7018</v>
      </c>
      <c r="Q3217" s="12" t="s">
        <v>49</v>
      </c>
      <c r="R3217" s="12" t="s">
        <v>50</v>
      </c>
      <c r="S3217" s="12" t="s">
        <v>53</v>
      </c>
      <c r="T3217" s="12">
        <v>2</v>
      </c>
      <c r="U3217" s="12">
        <v>0</v>
      </c>
      <c r="V3217" s="20" t="str">
        <f>TEXT(Table1[[#This Row],[Date]],"mmm-yyyy")</f>
        <v>Sep-2025</v>
      </c>
    </row>
    <row r="3218" spans="1:22" x14ac:dyDescent="0.2">
      <c r="A3218" s="11">
        <f t="shared" si="50"/>
        <v>45926</v>
      </c>
      <c r="B3218" s="12" t="s">
        <v>20</v>
      </c>
      <c r="C3218" s="12" t="str">
        <f>VLOOKUP(D3218, City_Mapping!A:B, 2, FALSE)</f>
        <v>India</v>
      </c>
      <c r="D3218" s="12" t="s">
        <v>28</v>
      </c>
      <c r="E3218" s="12" t="s">
        <v>35</v>
      </c>
      <c r="F3218" s="12" t="s">
        <v>38</v>
      </c>
      <c r="G3218" s="12">
        <v>81657</v>
      </c>
      <c r="H3218" s="12" t="s">
        <v>41</v>
      </c>
      <c r="I3218" s="12" t="s">
        <v>45</v>
      </c>
      <c r="J3218" s="12">
        <v>129152</v>
      </c>
      <c r="K3218" s="12">
        <v>5</v>
      </c>
      <c r="L3218" s="13">
        <v>616</v>
      </c>
      <c r="M3218" s="14">
        <f>Table1[[#This Row],[Column1]]/100</f>
        <v>0.2</v>
      </c>
      <c r="N3218" s="13">
        <f>Table1[[#This Row],[Unit_Price]]*Table1[[#This Row],[Quantity]]*(1-Table1[[#This Row],[Discount_%]])</f>
        <v>2464</v>
      </c>
      <c r="O3218" s="13">
        <v>4684</v>
      </c>
      <c r="P3218" s="13">
        <f>Table1[[#This Row],[Revenue]]-Table1[[#This Row],[Cost]]</f>
        <v>-2220</v>
      </c>
      <c r="Q3218" s="12" t="s">
        <v>46</v>
      </c>
      <c r="R3218" s="12" t="s">
        <v>52</v>
      </c>
      <c r="S3218" s="12" t="s">
        <v>53</v>
      </c>
      <c r="T3218" s="12">
        <v>3</v>
      </c>
      <c r="U3218" s="12">
        <v>20</v>
      </c>
      <c r="V3218" s="20" t="str">
        <f>TEXT(Table1[[#This Row],[Date]],"mmm-yyyy")</f>
        <v>Sep-2025</v>
      </c>
    </row>
    <row r="3219" spans="1:22" x14ac:dyDescent="0.2">
      <c r="A3219" s="11">
        <f t="shared" si="50"/>
        <v>45926</v>
      </c>
      <c r="B3219" s="12" t="s">
        <v>21</v>
      </c>
      <c r="C3219" s="12" t="str">
        <f>VLOOKUP(D3219, City_Mapping!A:B, 2, FALSE)</f>
        <v>India</v>
      </c>
      <c r="D3219" s="12" t="s">
        <v>33</v>
      </c>
      <c r="E3219" s="12" t="s">
        <v>35</v>
      </c>
      <c r="F3219" s="12" t="s">
        <v>38</v>
      </c>
      <c r="G3219" s="12">
        <v>48557</v>
      </c>
      <c r="H3219" s="12" t="s">
        <v>41</v>
      </c>
      <c r="I3219" s="12" t="s">
        <v>44</v>
      </c>
      <c r="J3219" s="12">
        <v>710172</v>
      </c>
      <c r="K3219" s="12">
        <v>7</v>
      </c>
      <c r="L3219" s="13">
        <v>2313</v>
      </c>
      <c r="M3219" s="14">
        <f>Table1[[#This Row],[Column1]]/100</f>
        <v>0</v>
      </c>
      <c r="N3219" s="13">
        <f>Table1[[#This Row],[Unit_Price]]*Table1[[#This Row],[Quantity]]*(1-Table1[[#This Row],[Discount_%]])</f>
        <v>16191</v>
      </c>
      <c r="O3219" s="13">
        <v>13583</v>
      </c>
      <c r="P3219" s="13">
        <f>Table1[[#This Row],[Revenue]]-Table1[[#This Row],[Cost]]</f>
        <v>2608</v>
      </c>
      <c r="Q3219" s="12" t="s">
        <v>47</v>
      </c>
      <c r="R3219" s="12" t="s">
        <v>51</v>
      </c>
      <c r="S3219" s="12" t="s">
        <v>55</v>
      </c>
      <c r="T3219" s="12">
        <v>1</v>
      </c>
      <c r="U3219" s="12">
        <v>0</v>
      </c>
      <c r="V3219" s="20" t="str">
        <f>TEXT(Table1[[#This Row],[Date]],"mmm-yyyy")</f>
        <v>Sep-2025</v>
      </c>
    </row>
    <row r="3220" spans="1:22" x14ac:dyDescent="0.2">
      <c r="A3220" s="11">
        <f t="shared" si="50"/>
        <v>45926</v>
      </c>
      <c r="B3220" s="12" t="s">
        <v>22</v>
      </c>
      <c r="C3220" s="12" t="str">
        <f>VLOOKUP(D3220, City_Mapping!A:B, 2, FALSE)</f>
        <v>USA</v>
      </c>
      <c r="D3220" s="12" t="s">
        <v>31</v>
      </c>
      <c r="E3220" s="12" t="s">
        <v>35</v>
      </c>
      <c r="F3220" s="12" t="s">
        <v>39</v>
      </c>
      <c r="G3220" s="12">
        <v>62523</v>
      </c>
      <c r="H3220" s="12" t="s">
        <v>42</v>
      </c>
      <c r="I3220" s="12" t="s">
        <v>43</v>
      </c>
      <c r="J3220" s="12">
        <v>448675</v>
      </c>
      <c r="K3220" s="12">
        <v>8</v>
      </c>
      <c r="L3220" s="13">
        <v>1403</v>
      </c>
      <c r="M3220" s="14">
        <f>Table1[[#This Row],[Column1]]/100</f>
        <v>0</v>
      </c>
      <c r="N3220" s="13">
        <f>Table1[[#This Row],[Unit_Price]]*Table1[[#This Row],[Quantity]]*(1-Table1[[#This Row],[Discount_%]])</f>
        <v>11224</v>
      </c>
      <c r="O3220" s="13">
        <v>26025</v>
      </c>
      <c r="P3220" s="13">
        <f>Table1[[#This Row],[Revenue]]-Table1[[#This Row],[Cost]]</f>
        <v>-14801</v>
      </c>
      <c r="Q3220" s="12" t="s">
        <v>49</v>
      </c>
      <c r="R3220" s="12" t="s">
        <v>51</v>
      </c>
      <c r="S3220" s="12" t="s">
        <v>55</v>
      </c>
      <c r="T3220" s="12">
        <v>5</v>
      </c>
      <c r="U3220" s="12">
        <v>0</v>
      </c>
      <c r="V3220" s="20" t="str">
        <f>TEXT(Table1[[#This Row],[Date]],"mmm-yyyy")</f>
        <v>Sep-2025</v>
      </c>
    </row>
    <row r="3221" spans="1:22" x14ac:dyDescent="0.2">
      <c r="A3221" s="11">
        <f t="shared" si="50"/>
        <v>45926</v>
      </c>
      <c r="B3221" s="12" t="s">
        <v>21</v>
      </c>
      <c r="C3221" s="12" t="str">
        <f>VLOOKUP(D3221, City_Mapping!A:B, 2, FALSE)</f>
        <v>India</v>
      </c>
      <c r="D3221" s="12" t="s">
        <v>33</v>
      </c>
      <c r="E3221" s="12" t="s">
        <v>36</v>
      </c>
      <c r="F3221" s="12" t="s">
        <v>37</v>
      </c>
      <c r="G3221" s="12">
        <v>91846</v>
      </c>
      <c r="H3221" s="12" t="s">
        <v>41</v>
      </c>
      <c r="I3221" s="12" t="s">
        <v>45</v>
      </c>
      <c r="J3221" s="12">
        <v>417055</v>
      </c>
      <c r="K3221" s="12">
        <v>4</v>
      </c>
      <c r="L3221" s="13">
        <v>993</v>
      </c>
      <c r="M3221" s="14">
        <f>Table1[[#This Row],[Column1]]/100</f>
        <v>0.1</v>
      </c>
      <c r="N3221" s="13">
        <f>Table1[[#This Row],[Unit_Price]]*Table1[[#This Row],[Quantity]]*(1-Table1[[#This Row],[Discount_%]])</f>
        <v>3574.8</v>
      </c>
      <c r="O3221" s="13">
        <v>11342</v>
      </c>
      <c r="P3221" s="13">
        <f>Table1[[#This Row],[Revenue]]-Table1[[#This Row],[Cost]]</f>
        <v>-7767.2</v>
      </c>
      <c r="Q3221" s="12" t="s">
        <v>49</v>
      </c>
      <c r="R3221" s="12" t="s">
        <v>51</v>
      </c>
      <c r="S3221" s="12" t="s">
        <v>55</v>
      </c>
      <c r="T3221" s="12">
        <v>2</v>
      </c>
      <c r="U3221" s="12">
        <v>10</v>
      </c>
      <c r="V3221" s="20" t="str">
        <f>TEXT(Table1[[#This Row],[Date]],"mmm-yyyy")</f>
        <v>Sep-2025</v>
      </c>
    </row>
    <row r="3222" spans="1:22" x14ac:dyDescent="0.2">
      <c r="A3222" s="11">
        <f t="shared" si="50"/>
        <v>45926</v>
      </c>
      <c r="B3222" s="12" t="s">
        <v>23</v>
      </c>
      <c r="C3222" s="12" t="str">
        <f>VLOOKUP(D3222, City_Mapping!A:B, 2, FALSE)</f>
        <v>India</v>
      </c>
      <c r="D3222" s="12" t="s">
        <v>33</v>
      </c>
      <c r="E3222" s="12" t="s">
        <v>34</v>
      </c>
      <c r="F3222" s="12" t="s">
        <v>40</v>
      </c>
      <c r="G3222" s="12">
        <v>60502</v>
      </c>
      <c r="H3222" s="12" t="s">
        <v>41</v>
      </c>
      <c r="I3222" s="12" t="s">
        <v>45</v>
      </c>
      <c r="J3222" s="12">
        <v>976730</v>
      </c>
      <c r="K3222" s="12">
        <v>2</v>
      </c>
      <c r="L3222" s="13">
        <v>4358</v>
      </c>
      <c r="M3222" s="14">
        <f>Table1[[#This Row],[Column1]]/100</f>
        <v>0</v>
      </c>
      <c r="N3222" s="13">
        <f>Table1[[#This Row],[Unit_Price]]*Table1[[#This Row],[Quantity]]*(1-Table1[[#This Row],[Discount_%]])</f>
        <v>8716</v>
      </c>
      <c r="O3222" s="13">
        <v>18499</v>
      </c>
      <c r="P3222" s="13">
        <f>Table1[[#This Row],[Revenue]]-Table1[[#This Row],[Cost]]</f>
        <v>-9783</v>
      </c>
      <c r="Q3222" s="12" t="s">
        <v>49</v>
      </c>
      <c r="R3222" s="12" t="s">
        <v>50</v>
      </c>
      <c r="S3222" s="12" t="s">
        <v>53</v>
      </c>
      <c r="T3222" s="12">
        <v>4</v>
      </c>
      <c r="U3222" s="12">
        <v>0</v>
      </c>
      <c r="V3222" s="20" t="str">
        <f>TEXT(Table1[[#This Row],[Date]],"mmm-yyyy")</f>
        <v>Sep-2025</v>
      </c>
    </row>
    <row r="3223" spans="1:22" x14ac:dyDescent="0.2">
      <c r="A3223" s="11">
        <f t="shared" si="50"/>
        <v>45926</v>
      </c>
      <c r="B3223" s="12" t="s">
        <v>21</v>
      </c>
      <c r="C3223" s="12" t="str">
        <f>VLOOKUP(D3223, City_Mapping!A:B, 2, FALSE)</f>
        <v>USA</v>
      </c>
      <c r="D3223" s="12" t="s">
        <v>31</v>
      </c>
      <c r="E3223" s="12" t="s">
        <v>35</v>
      </c>
      <c r="F3223" s="12" t="s">
        <v>40</v>
      </c>
      <c r="G3223" s="12">
        <v>32098</v>
      </c>
      <c r="H3223" s="12" t="s">
        <v>41</v>
      </c>
      <c r="I3223" s="12" t="s">
        <v>45</v>
      </c>
      <c r="J3223" s="12">
        <v>493361</v>
      </c>
      <c r="K3223" s="12">
        <v>7</v>
      </c>
      <c r="L3223" s="13">
        <v>3183</v>
      </c>
      <c r="M3223" s="14">
        <f>Table1[[#This Row],[Column1]]/100</f>
        <v>0</v>
      </c>
      <c r="N3223" s="13">
        <f>Table1[[#This Row],[Unit_Price]]*Table1[[#This Row],[Quantity]]*(1-Table1[[#This Row],[Discount_%]])</f>
        <v>22281</v>
      </c>
      <c r="O3223" s="13">
        <v>3837</v>
      </c>
      <c r="P3223" s="13">
        <f>Table1[[#This Row],[Revenue]]-Table1[[#This Row],[Cost]]</f>
        <v>18444</v>
      </c>
      <c r="Q3223" s="12" t="s">
        <v>49</v>
      </c>
      <c r="R3223" s="12" t="s">
        <v>51</v>
      </c>
      <c r="S3223" s="12" t="s">
        <v>54</v>
      </c>
      <c r="T3223" s="12">
        <v>5</v>
      </c>
      <c r="U3223" s="12">
        <v>0</v>
      </c>
      <c r="V3223" s="20" t="str">
        <f>TEXT(Table1[[#This Row],[Date]],"mmm-yyyy")</f>
        <v>Sep-2025</v>
      </c>
    </row>
    <row r="3224" spans="1:22" x14ac:dyDescent="0.2">
      <c r="A3224" s="11">
        <f t="shared" si="50"/>
        <v>45926</v>
      </c>
      <c r="B3224" s="12" t="s">
        <v>23</v>
      </c>
      <c r="C3224" s="12" t="str">
        <f>VLOOKUP(D3224, City_Mapping!A:B, 2, FALSE)</f>
        <v>India</v>
      </c>
      <c r="D3224" s="12" t="s">
        <v>32</v>
      </c>
      <c r="E3224" s="12" t="s">
        <v>34</v>
      </c>
      <c r="F3224" s="12" t="s">
        <v>39</v>
      </c>
      <c r="G3224" s="12">
        <v>55902</v>
      </c>
      <c r="H3224" s="12" t="s">
        <v>42</v>
      </c>
      <c r="I3224" s="12" t="s">
        <v>44</v>
      </c>
      <c r="J3224" s="12">
        <v>694925</v>
      </c>
      <c r="K3224" s="12">
        <v>1</v>
      </c>
      <c r="L3224" s="13">
        <v>4675</v>
      </c>
      <c r="M3224" s="14">
        <f>Table1[[#This Row],[Column1]]/100</f>
        <v>0.05</v>
      </c>
      <c r="N3224" s="13">
        <f>Table1[[#This Row],[Unit_Price]]*Table1[[#This Row],[Quantity]]*(1-Table1[[#This Row],[Discount_%]])</f>
        <v>4441.25</v>
      </c>
      <c r="O3224" s="13">
        <v>4428</v>
      </c>
      <c r="P3224" s="13">
        <f>Table1[[#This Row],[Revenue]]-Table1[[#This Row],[Cost]]</f>
        <v>13.25</v>
      </c>
      <c r="Q3224" s="12" t="s">
        <v>46</v>
      </c>
      <c r="R3224" s="12" t="s">
        <v>52</v>
      </c>
      <c r="S3224" s="12" t="s">
        <v>54</v>
      </c>
      <c r="T3224" s="12">
        <v>4</v>
      </c>
      <c r="U3224" s="12">
        <v>5</v>
      </c>
      <c r="V3224" s="20" t="str">
        <f>TEXT(Table1[[#This Row],[Date]],"mmm-yyyy")</f>
        <v>Sep-2025</v>
      </c>
    </row>
    <row r="3225" spans="1:22" x14ac:dyDescent="0.2">
      <c r="A3225" s="11">
        <f t="shared" si="50"/>
        <v>45926</v>
      </c>
      <c r="B3225" s="12" t="s">
        <v>20</v>
      </c>
      <c r="C3225" s="12" t="str">
        <f>VLOOKUP(D3225, City_Mapping!A:B, 2, FALSE)</f>
        <v>India</v>
      </c>
      <c r="D3225" s="12" t="s">
        <v>28</v>
      </c>
      <c r="E3225" s="12" t="s">
        <v>34</v>
      </c>
      <c r="F3225" s="12" t="s">
        <v>39</v>
      </c>
      <c r="G3225" s="12">
        <v>99067</v>
      </c>
      <c r="H3225" s="12" t="s">
        <v>42</v>
      </c>
      <c r="I3225" s="12" t="s">
        <v>44</v>
      </c>
      <c r="J3225" s="12">
        <v>235319</v>
      </c>
      <c r="K3225" s="12">
        <v>2</v>
      </c>
      <c r="L3225" s="13">
        <v>4230</v>
      </c>
      <c r="M3225" s="14">
        <f>Table1[[#This Row],[Column1]]/100</f>
        <v>0.15</v>
      </c>
      <c r="N3225" s="13">
        <f>Table1[[#This Row],[Unit_Price]]*Table1[[#This Row],[Quantity]]*(1-Table1[[#This Row],[Discount_%]])</f>
        <v>7191</v>
      </c>
      <c r="O3225" s="13">
        <v>24428</v>
      </c>
      <c r="P3225" s="13">
        <f>Table1[[#This Row],[Revenue]]-Table1[[#This Row],[Cost]]</f>
        <v>-17237</v>
      </c>
      <c r="Q3225" s="12" t="s">
        <v>46</v>
      </c>
      <c r="R3225" s="12" t="s">
        <v>51</v>
      </c>
      <c r="S3225" s="12" t="s">
        <v>55</v>
      </c>
      <c r="T3225" s="12">
        <v>2</v>
      </c>
      <c r="U3225" s="12">
        <v>15</v>
      </c>
      <c r="V3225" s="20" t="str">
        <f>TEXT(Table1[[#This Row],[Date]],"mmm-yyyy")</f>
        <v>Sep-2025</v>
      </c>
    </row>
    <row r="3226" spans="1:22" x14ac:dyDescent="0.2">
      <c r="A3226" s="11">
        <f t="shared" si="50"/>
        <v>45926</v>
      </c>
      <c r="B3226" s="12" t="s">
        <v>23</v>
      </c>
      <c r="C3226" s="12" t="str">
        <f>VLOOKUP(D3226, City_Mapping!A:B, 2, FALSE)</f>
        <v>India</v>
      </c>
      <c r="D3226" s="12" t="s">
        <v>28</v>
      </c>
      <c r="E3226" s="12" t="s">
        <v>34</v>
      </c>
      <c r="F3226" s="12" t="s">
        <v>40</v>
      </c>
      <c r="G3226" s="12">
        <v>49253</v>
      </c>
      <c r="H3226" s="12" t="s">
        <v>41</v>
      </c>
      <c r="I3226" s="12" t="s">
        <v>45</v>
      </c>
      <c r="J3226" s="12">
        <v>431868</v>
      </c>
      <c r="K3226" s="12">
        <v>7</v>
      </c>
      <c r="L3226" s="13">
        <v>2040</v>
      </c>
      <c r="M3226" s="14">
        <f>Table1[[#This Row],[Column1]]/100</f>
        <v>0</v>
      </c>
      <c r="N3226" s="13">
        <f>Table1[[#This Row],[Unit_Price]]*Table1[[#This Row],[Quantity]]*(1-Table1[[#This Row],[Discount_%]])</f>
        <v>14280</v>
      </c>
      <c r="O3226" s="13">
        <v>3193</v>
      </c>
      <c r="P3226" s="13">
        <f>Table1[[#This Row],[Revenue]]-Table1[[#This Row],[Cost]]</f>
        <v>11087</v>
      </c>
      <c r="Q3226" s="12" t="s">
        <v>48</v>
      </c>
      <c r="R3226" s="12" t="s">
        <v>51</v>
      </c>
      <c r="S3226" s="12" t="s">
        <v>56</v>
      </c>
      <c r="T3226" s="12">
        <v>3</v>
      </c>
      <c r="U3226" s="12">
        <v>0</v>
      </c>
      <c r="V3226" s="20" t="str">
        <f>TEXT(Table1[[#This Row],[Date]],"mmm-yyyy")</f>
        <v>Sep-2025</v>
      </c>
    </row>
    <row r="3227" spans="1:22" x14ac:dyDescent="0.2">
      <c r="A3227" s="11">
        <f t="shared" si="50"/>
        <v>45926</v>
      </c>
      <c r="B3227" s="12" t="s">
        <v>21</v>
      </c>
      <c r="C3227" s="12" t="str">
        <f>VLOOKUP(D3227, City_Mapping!A:B, 2, FALSE)</f>
        <v>India</v>
      </c>
      <c r="D3227" s="12" t="s">
        <v>33</v>
      </c>
      <c r="E3227" s="12" t="s">
        <v>35</v>
      </c>
      <c r="F3227" s="12" t="s">
        <v>40</v>
      </c>
      <c r="G3227" s="12">
        <v>85516</v>
      </c>
      <c r="H3227" s="12" t="s">
        <v>42</v>
      </c>
      <c r="I3227" s="12" t="s">
        <v>44</v>
      </c>
      <c r="J3227" s="12">
        <v>590526</v>
      </c>
      <c r="K3227" s="12">
        <v>1</v>
      </c>
      <c r="L3227" s="13">
        <v>1125</v>
      </c>
      <c r="M3227" s="14">
        <f>Table1[[#This Row],[Column1]]/100</f>
        <v>0</v>
      </c>
      <c r="N3227" s="13">
        <f>Table1[[#This Row],[Unit_Price]]*Table1[[#This Row],[Quantity]]*(1-Table1[[#This Row],[Discount_%]])</f>
        <v>1125</v>
      </c>
      <c r="O3227" s="13">
        <v>20722</v>
      </c>
      <c r="P3227" s="13">
        <f>Table1[[#This Row],[Revenue]]-Table1[[#This Row],[Cost]]</f>
        <v>-19597</v>
      </c>
      <c r="Q3227" s="12" t="s">
        <v>48</v>
      </c>
      <c r="R3227" s="12" t="s">
        <v>52</v>
      </c>
      <c r="S3227" s="12" t="s">
        <v>53</v>
      </c>
      <c r="T3227" s="12">
        <v>4</v>
      </c>
      <c r="U3227" s="12">
        <v>0</v>
      </c>
      <c r="V3227" s="20" t="str">
        <f>TEXT(Table1[[#This Row],[Date]],"mmm-yyyy")</f>
        <v>Sep-2025</v>
      </c>
    </row>
    <row r="3228" spans="1:22" x14ac:dyDescent="0.2">
      <c r="A3228" s="11">
        <f t="shared" si="50"/>
        <v>45926</v>
      </c>
      <c r="B3228" s="12" t="s">
        <v>22</v>
      </c>
      <c r="C3228" s="12" t="str">
        <f>VLOOKUP(D3228, City_Mapping!A:B, 2, FALSE)</f>
        <v>USA</v>
      </c>
      <c r="D3228" s="12" t="s">
        <v>31</v>
      </c>
      <c r="E3228" s="12" t="s">
        <v>36</v>
      </c>
      <c r="F3228" s="12" t="s">
        <v>38</v>
      </c>
      <c r="G3228" s="12">
        <v>54280</v>
      </c>
      <c r="H3228" s="12" t="s">
        <v>42</v>
      </c>
      <c r="I3228" s="12" t="s">
        <v>45</v>
      </c>
      <c r="J3228" s="12">
        <v>818649</v>
      </c>
      <c r="K3228" s="12">
        <v>7</v>
      </c>
      <c r="L3228" s="13">
        <v>4879</v>
      </c>
      <c r="M3228" s="14">
        <f>Table1[[#This Row],[Column1]]/100</f>
        <v>0.2</v>
      </c>
      <c r="N3228" s="13">
        <f>Table1[[#This Row],[Unit_Price]]*Table1[[#This Row],[Quantity]]*(1-Table1[[#This Row],[Discount_%]])</f>
        <v>27322.400000000001</v>
      </c>
      <c r="O3228" s="13">
        <v>3166</v>
      </c>
      <c r="P3228" s="13">
        <f>Table1[[#This Row],[Revenue]]-Table1[[#This Row],[Cost]]</f>
        <v>24156.400000000001</v>
      </c>
      <c r="Q3228" s="12" t="s">
        <v>48</v>
      </c>
      <c r="R3228" s="12" t="s">
        <v>50</v>
      </c>
      <c r="S3228" s="12" t="s">
        <v>54</v>
      </c>
      <c r="T3228" s="12">
        <v>1</v>
      </c>
      <c r="U3228" s="12">
        <v>20</v>
      </c>
      <c r="V3228" s="20" t="str">
        <f>TEXT(Table1[[#This Row],[Date]],"mmm-yyyy")</f>
        <v>Sep-2025</v>
      </c>
    </row>
    <row r="3229" spans="1:22" x14ac:dyDescent="0.2">
      <c r="A3229" s="11">
        <f t="shared" si="50"/>
        <v>45926</v>
      </c>
      <c r="B3229" s="12" t="s">
        <v>23</v>
      </c>
      <c r="C3229" s="12" t="str">
        <f>VLOOKUP(D3229, City_Mapping!A:B, 2, FALSE)</f>
        <v>UAE</v>
      </c>
      <c r="D3229" s="12" t="s">
        <v>30</v>
      </c>
      <c r="E3229" s="12" t="s">
        <v>35</v>
      </c>
      <c r="F3229" s="12" t="s">
        <v>37</v>
      </c>
      <c r="G3229" s="12">
        <v>18951</v>
      </c>
      <c r="H3229" s="12" t="s">
        <v>42</v>
      </c>
      <c r="I3229" s="12" t="s">
        <v>43</v>
      </c>
      <c r="J3229" s="12">
        <v>536763</v>
      </c>
      <c r="K3229" s="12">
        <v>5</v>
      </c>
      <c r="L3229" s="13">
        <v>1337</v>
      </c>
      <c r="M3229" s="14">
        <f>Table1[[#This Row],[Column1]]/100</f>
        <v>0</v>
      </c>
      <c r="N3229" s="13">
        <f>Table1[[#This Row],[Unit_Price]]*Table1[[#This Row],[Quantity]]*(1-Table1[[#This Row],[Discount_%]])</f>
        <v>6685</v>
      </c>
      <c r="O3229" s="13">
        <v>18910</v>
      </c>
      <c r="P3229" s="13">
        <f>Table1[[#This Row],[Revenue]]-Table1[[#This Row],[Cost]]</f>
        <v>-12225</v>
      </c>
      <c r="Q3229" s="12" t="s">
        <v>47</v>
      </c>
      <c r="R3229" s="12" t="s">
        <v>51</v>
      </c>
      <c r="S3229" s="12" t="s">
        <v>54</v>
      </c>
      <c r="T3229" s="12">
        <v>4</v>
      </c>
      <c r="U3229" s="12">
        <v>0</v>
      </c>
      <c r="V3229" s="20" t="str">
        <f>TEXT(Table1[[#This Row],[Date]],"mmm-yyyy")</f>
        <v>Sep-2025</v>
      </c>
    </row>
    <row r="3230" spans="1:22" x14ac:dyDescent="0.2">
      <c r="A3230" s="11">
        <f t="shared" si="50"/>
        <v>45927</v>
      </c>
      <c r="B3230" s="12" t="s">
        <v>20</v>
      </c>
      <c r="C3230" s="12" t="str">
        <f>VLOOKUP(D3230, City_Mapping!A:B, 2, FALSE)</f>
        <v>India</v>
      </c>
      <c r="D3230" s="12" t="s">
        <v>32</v>
      </c>
      <c r="E3230" s="12" t="s">
        <v>34</v>
      </c>
      <c r="F3230" s="12" t="s">
        <v>40</v>
      </c>
      <c r="G3230" s="12">
        <v>18117</v>
      </c>
      <c r="H3230" s="12" t="s">
        <v>42</v>
      </c>
      <c r="I3230" s="12" t="s">
        <v>45</v>
      </c>
      <c r="J3230" s="12">
        <v>620108</v>
      </c>
      <c r="K3230" s="12">
        <v>3</v>
      </c>
      <c r="L3230" s="13">
        <v>2515</v>
      </c>
      <c r="M3230" s="14">
        <f>Table1[[#This Row],[Column1]]/100</f>
        <v>0.1</v>
      </c>
      <c r="N3230" s="13">
        <f>Table1[[#This Row],[Unit_Price]]*Table1[[#This Row],[Quantity]]*(1-Table1[[#This Row],[Discount_%]])</f>
        <v>6790.5</v>
      </c>
      <c r="O3230" s="13">
        <v>25839</v>
      </c>
      <c r="P3230" s="13">
        <f>Table1[[#This Row],[Revenue]]-Table1[[#This Row],[Cost]]</f>
        <v>-19048.5</v>
      </c>
      <c r="Q3230" s="12" t="s">
        <v>48</v>
      </c>
      <c r="R3230" s="12" t="s">
        <v>50</v>
      </c>
      <c r="S3230" s="12" t="s">
        <v>55</v>
      </c>
      <c r="T3230" s="12">
        <v>1</v>
      </c>
      <c r="U3230" s="12">
        <v>10</v>
      </c>
      <c r="V3230" s="20" t="str">
        <f>TEXT(Table1[[#This Row],[Date]],"mmm-yyyy")</f>
        <v>Sep-2025</v>
      </c>
    </row>
    <row r="3231" spans="1:22" x14ac:dyDescent="0.2">
      <c r="A3231" s="11">
        <f t="shared" si="50"/>
        <v>45927</v>
      </c>
      <c r="B3231" s="12" t="s">
        <v>23</v>
      </c>
      <c r="C3231" s="12" t="str">
        <f>VLOOKUP(D3231, City_Mapping!A:B, 2, FALSE)</f>
        <v>India</v>
      </c>
      <c r="D3231" s="12" t="s">
        <v>33</v>
      </c>
      <c r="E3231" s="12" t="s">
        <v>35</v>
      </c>
      <c r="F3231" s="12" t="s">
        <v>39</v>
      </c>
      <c r="G3231" s="12">
        <v>35979</v>
      </c>
      <c r="H3231" s="12" t="s">
        <v>42</v>
      </c>
      <c r="I3231" s="12" t="s">
        <v>45</v>
      </c>
      <c r="J3231" s="12">
        <v>861904</v>
      </c>
      <c r="K3231" s="12">
        <v>2</v>
      </c>
      <c r="L3231" s="13">
        <v>2515</v>
      </c>
      <c r="M3231" s="14">
        <f>Table1[[#This Row],[Column1]]/100</f>
        <v>0.2</v>
      </c>
      <c r="N3231" s="13">
        <f>Table1[[#This Row],[Unit_Price]]*Table1[[#This Row],[Quantity]]*(1-Table1[[#This Row],[Discount_%]])</f>
        <v>4024</v>
      </c>
      <c r="O3231" s="13">
        <v>10491</v>
      </c>
      <c r="P3231" s="13">
        <f>Table1[[#This Row],[Revenue]]-Table1[[#This Row],[Cost]]</f>
        <v>-6467</v>
      </c>
      <c r="Q3231" s="12" t="s">
        <v>49</v>
      </c>
      <c r="R3231" s="12" t="s">
        <v>50</v>
      </c>
      <c r="S3231" s="12" t="s">
        <v>56</v>
      </c>
      <c r="T3231" s="12">
        <v>5</v>
      </c>
      <c r="U3231" s="12">
        <v>20</v>
      </c>
      <c r="V3231" s="20" t="str">
        <f>TEXT(Table1[[#This Row],[Date]],"mmm-yyyy")</f>
        <v>Sep-2025</v>
      </c>
    </row>
    <row r="3232" spans="1:22" x14ac:dyDescent="0.2">
      <c r="A3232" s="11">
        <f t="shared" si="50"/>
        <v>45927</v>
      </c>
      <c r="B3232" s="12" t="s">
        <v>23</v>
      </c>
      <c r="C3232" s="12" t="str">
        <f>VLOOKUP(D3232, City_Mapping!A:B, 2, FALSE)</f>
        <v>India</v>
      </c>
      <c r="D3232" s="12" t="s">
        <v>28</v>
      </c>
      <c r="E3232" s="12" t="s">
        <v>35</v>
      </c>
      <c r="F3232" s="12" t="s">
        <v>38</v>
      </c>
      <c r="G3232" s="12">
        <v>84525</v>
      </c>
      <c r="H3232" s="12" t="s">
        <v>42</v>
      </c>
      <c r="I3232" s="12" t="s">
        <v>44</v>
      </c>
      <c r="J3232" s="12">
        <v>605710</v>
      </c>
      <c r="K3232" s="12">
        <v>7</v>
      </c>
      <c r="L3232" s="13">
        <v>3579</v>
      </c>
      <c r="M3232" s="14">
        <f>Table1[[#This Row],[Column1]]/100</f>
        <v>0</v>
      </c>
      <c r="N3232" s="13">
        <f>Table1[[#This Row],[Unit_Price]]*Table1[[#This Row],[Quantity]]*(1-Table1[[#This Row],[Discount_%]])</f>
        <v>25053</v>
      </c>
      <c r="O3232" s="13">
        <v>16418</v>
      </c>
      <c r="P3232" s="13">
        <f>Table1[[#This Row],[Revenue]]-Table1[[#This Row],[Cost]]</f>
        <v>8635</v>
      </c>
      <c r="Q3232" s="12" t="s">
        <v>47</v>
      </c>
      <c r="R3232" s="12" t="s">
        <v>51</v>
      </c>
      <c r="S3232" s="12" t="s">
        <v>56</v>
      </c>
      <c r="T3232" s="12">
        <v>5</v>
      </c>
      <c r="U3232" s="12">
        <v>0</v>
      </c>
      <c r="V3232" s="20" t="str">
        <f>TEXT(Table1[[#This Row],[Date]],"mmm-yyyy")</f>
        <v>Sep-2025</v>
      </c>
    </row>
    <row r="3233" spans="1:22" x14ac:dyDescent="0.2">
      <c r="A3233" s="11">
        <f t="shared" si="50"/>
        <v>45927</v>
      </c>
      <c r="B3233" s="12" t="s">
        <v>23</v>
      </c>
      <c r="C3233" s="12" t="str">
        <f>VLOOKUP(D3233, City_Mapping!A:B, 2, FALSE)</f>
        <v>UK</v>
      </c>
      <c r="D3233" s="12" t="s">
        <v>29</v>
      </c>
      <c r="E3233" s="12" t="s">
        <v>34</v>
      </c>
      <c r="F3233" s="12" t="s">
        <v>38</v>
      </c>
      <c r="G3233" s="12">
        <v>26915</v>
      </c>
      <c r="H3233" s="12" t="s">
        <v>42</v>
      </c>
      <c r="I3233" s="12" t="s">
        <v>44</v>
      </c>
      <c r="J3233" s="12">
        <v>512929</v>
      </c>
      <c r="K3233" s="12">
        <v>9</v>
      </c>
      <c r="L3233" s="13">
        <v>571</v>
      </c>
      <c r="M3233" s="14">
        <f>Table1[[#This Row],[Column1]]/100</f>
        <v>0.1</v>
      </c>
      <c r="N3233" s="13">
        <f>Table1[[#This Row],[Unit_Price]]*Table1[[#This Row],[Quantity]]*(1-Table1[[#This Row],[Discount_%]])</f>
        <v>4625.1000000000004</v>
      </c>
      <c r="O3233" s="13">
        <v>20802</v>
      </c>
      <c r="P3233" s="13">
        <f>Table1[[#This Row],[Revenue]]-Table1[[#This Row],[Cost]]</f>
        <v>-16176.9</v>
      </c>
      <c r="Q3233" s="12" t="s">
        <v>46</v>
      </c>
      <c r="R3233" s="12" t="s">
        <v>52</v>
      </c>
      <c r="S3233" s="12" t="s">
        <v>53</v>
      </c>
      <c r="T3233" s="12">
        <v>3</v>
      </c>
      <c r="U3233" s="12">
        <v>10</v>
      </c>
      <c r="V3233" s="20" t="str">
        <f>TEXT(Table1[[#This Row],[Date]],"mmm-yyyy")</f>
        <v>Sep-2025</v>
      </c>
    </row>
    <row r="3234" spans="1:22" x14ac:dyDescent="0.2">
      <c r="A3234" s="11">
        <f t="shared" si="50"/>
        <v>45927</v>
      </c>
      <c r="B3234" s="12" t="s">
        <v>20</v>
      </c>
      <c r="C3234" s="12" t="str">
        <f>VLOOKUP(D3234, City_Mapping!A:B, 2, FALSE)</f>
        <v>UK</v>
      </c>
      <c r="D3234" s="12" t="s">
        <v>29</v>
      </c>
      <c r="E3234" s="12" t="s">
        <v>34</v>
      </c>
      <c r="F3234" s="12" t="s">
        <v>39</v>
      </c>
      <c r="G3234" s="12">
        <v>69261</v>
      </c>
      <c r="H3234" s="12" t="s">
        <v>42</v>
      </c>
      <c r="I3234" s="12" t="s">
        <v>44</v>
      </c>
      <c r="J3234" s="12">
        <v>668837</v>
      </c>
      <c r="K3234" s="12">
        <v>9</v>
      </c>
      <c r="L3234" s="13">
        <v>3952</v>
      </c>
      <c r="M3234" s="14">
        <f>Table1[[#This Row],[Column1]]/100</f>
        <v>0.15</v>
      </c>
      <c r="N3234" s="13">
        <f>Table1[[#This Row],[Unit_Price]]*Table1[[#This Row],[Quantity]]*(1-Table1[[#This Row],[Discount_%]])</f>
        <v>30232.799999999999</v>
      </c>
      <c r="O3234" s="13">
        <v>28612</v>
      </c>
      <c r="P3234" s="13">
        <f>Table1[[#This Row],[Revenue]]-Table1[[#This Row],[Cost]]</f>
        <v>1620.7999999999993</v>
      </c>
      <c r="Q3234" s="12" t="s">
        <v>47</v>
      </c>
      <c r="R3234" s="12" t="s">
        <v>50</v>
      </c>
      <c r="S3234" s="12" t="s">
        <v>54</v>
      </c>
      <c r="T3234" s="12">
        <v>1</v>
      </c>
      <c r="U3234" s="12">
        <v>15</v>
      </c>
      <c r="V3234" s="20" t="str">
        <f>TEXT(Table1[[#This Row],[Date]],"mmm-yyyy")</f>
        <v>Sep-2025</v>
      </c>
    </row>
    <row r="3235" spans="1:22" x14ac:dyDescent="0.2">
      <c r="A3235" s="11">
        <f t="shared" si="50"/>
        <v>45927</v>
      </c>
      <c r="B3235" s="12" t="s">
        <v>21</v>
      </c>
      <c r="C3235" s="12" t="str">
        <f>VLOOKUP(D3235, City_Mapping!A:B, 2, FALSE)</f>
        <v>USA</v>
      </c>
      <c r="D3235" s="12" t="s">
        <v>31</v>
      </c>
      <c r="E3235" s="12" t="s">
        <v>35</v>
      </c>
      <c r="F3235" s="12" t="s">
        <v>39</v>
      </c>
      <c r="G3235" s="12">
        <v>82964</v>
      </c>
      <c r="H3235" s="12" t="s">
        <v>41</v>
      </c>
      <c r="I3235" s="12" t="s">
        <v>43</v>
      </c>
      <c r="J3235" s="12">
        <v>274620</v>
      </c>
      <c r="K3235" s="12">
        <v>8</v>
      </c>
      <c r="L3235" s="13">
        <v>4378</v>
      </c>
      <c r="M3235" s="14">
        <f>Table1[[#This Row],[Column1]]/100</f>
        <v>0</v>
      </c>
      <c r="N3235" s="13">
        <f>Table1[[#This Row],[Unit_Price]]*Table1[[#This Row],[Quantity]]*(1-Table1[[#This Row],[Discount_%]])</f>
        <v>35024</v>
      </c>
      <c r="O3235" s="13">
        <v>20096</v>
      </c>
      <c r="P3235" s="13">
        <f>Table1[[#This Row],[Revenue]]-Table1[[#This Row],[Cost]]</f>
        <v>14928</v>
      </c>
      <c r="Q3235" s="12" t="s">
        <v>47</v>
      </c>
      <c r="R3235" s="12" t="s">
        <v>52</v>
      </c>
      <c r="S3235" s="12" t="s">
        <v>53</v>
      </c>
      <c r="T3235" s="12">
        <v>3</v>
      </c>
      <c r="U3235" s="12">
        <v>0</v>
      </c>
      <c r="V3235" s="20" t="str">
        <f>TEXT(Table1[[#This Row],[Date]],"mmm-yyyy")</f>
        <v>Sep-2025</v>
      </c>
    </row>
    <row r="3236" spans="1:22" x14ac:dyDescent="0.2">
      <c r="A3236" s="11">
        <f t="shared" si="50"/>
        <v>45927</v>
      </c>
      <c r="B3236" s="12" t="s">
        <v>23</v>
      </c>
      <c r="C3236" s="12" t="str">
        <f>VLOOKUP(D3236, City_Mapping!A:B, 2, FALSE)</f>
        <v>USA</v>
      </c>
      <c r="D3236" s="12" t="s">
        <v>31</v>
      </c>
      <c r="E3236" s="12" t="s">
        <v>35</v>
      </c>
      <c r="F3236" s="12" t="s">
        <v>38</v>
      </c>
      <c r="G3236" s="12">
        <v>80440</v>
      </c>
      <c r="H3236" s="12" t="s">
        <v>41</v>
      </c>
      <c r="I3236" s="12" t="s">
        <v>43</v>
      </c>
      <c r="J3236" s="12">
        <v>545849</v>
      </c>
      <c r="K3236" s="12">
        <v>2</v>
      </c>
      <c r="L3236" s="13">
        <v>563</v>
      </c>
      <c r="M3236" s="14">
        <f>Table1[[#This Row],[Column1]]/100</f>
        <v>0.15</v>
      </c>
      <c r="N3236" s="13">
        <f>Table1[[#This Row],[Unit_Price]]*Table1[[#This Row],[Quantity]]*(1-Table1[[#This Row],[Discount_%]])</f>
        <v>957.1</v>
      </c>
      <c r="O3236" s="13">
        <v>18170</v>
      </c>
      <c r="P3236" s="13">
        <f>Table1[[#This Row],[Revenue]]-Table1[[#This Row],[Cost]]</f>
        <v>-17212.900000000001</v>
      </c>
      <c r="Q3236" s="12" t="s">
        <v>49</v>
      </c>
      <c r="R3236" s="12" t="s">
        <v>50</v>
      </c>
      <c r="S3236" s="12" t="s">
        <v>56</v>
      </c>
      <c r="T3236" s="12">
        <v>4</v>
      </c>
      <c r="U3236" s="12">
        <v>15</v>
      </c>
      <c r="V3236" s="20" t="str">
        <f>TEXT(Table1[[#This Row],[Date]],"mmm-yyyy")</f>
        <v>Sep-2025</v>
      </c>
    </row>
    <row r="3237" spans="1:22" x14ac:dyDescent="0.2">
      <c r="A3237" s="11">
        <f t="shared" si="50"/>
        <v>45927</v>
      </c>
      <c r="B3237" s="12" t="s">
        <v>23</v>
      </c>
      <c r="C3237" s="12" t="str">
        <f>VLOOKUP(D3237, City_Mapping!A:B, 2, FALSE)</f>
        <v>India</v>
      </c>
      <c r="D3237" s="12" t="s">
        <v>33</v>
      </c>
      <c r="E3237" s="12" t="s">
        <v>35</v>
      </c>
      <c r="F3237" s="12" t="s">
        <v>39</v>
      </c>
      <c r="G3237" s="12">
        <v>45677</v>
      </c>
      <c r="H3237" s="12" t="s">
        <v>42</v>
      </c>
      <c r="I3237" s="12" t="s">
        <v>43</v>
      </c>
      <c r="J3237" s="12">
        <v>982843</v>
      </c>
      <c r="K3237" s="12">
        <v>1</v>
      </c>
      <c r="L3237" s="13">
        <v>529</v>
      </c>
      <c r="M3237" s="14">
        <f>Table1[[#This Row],[Column1]]/100</f>
        <v>0</v>
      </c>
      <c r="N3237" s="13">
        <f>Table1[[#This Row],[Unit_Price]]*Table1[[#This Row],[Quantity]]*(1-Table1[[#This Row],[Discount_%]])</f>
        <v>529</v>
      </c>
      <c r="O3237" s="13">
        <v>5988</v>
      </c>
      <c r="P3237" s="13">
        <f>Table1[[#This Row],[Revenue]]-Table1[[#This Row],[Cost]]</f>
        <v>-5459</v>
      </c>
      <c r="Q3237" s="12" t="s">
        <v>46</v>
      </c>
      <c r="R3237" s="12" t="s">
        <v>51</v>
      </c>
      <c r="S3237" s="12" t="s">
        <v>56</v>
      </c>
      <c r="T3237" s="12">
        <v>3</v>
      </c>
      <c r="U3237" s="12">
        <v>0</v>
      </c>
      <c r="V3237" s="20" t="str">
        <f>TEXT(Table1[[#This Row],[Date]],"mmm-yyyy")</f>
        <v>Sep-2025</v>
      </c>
    </row>
    <row r="3238" spans="1:22" x14ac:dyDescent="0.2">
      <c r="A3238" s="11">
        <f t="shared" si="50"/>
        <v>45927</v>
      </c>
      <c r="B3238" s="12" t="s">
        <v>22</v>
      </c>
      <c r="C3238" s="12" t="str">
        <f>VLOOKUP(D3238, City_Mapping!A:B, 2, FALSE)</f>
        <v>UAE</v>
      </c>
      <c r="D3238" s="12" t="s">
        <v>30</v>
      </c>
      <c r="E3238" s="12" t="s">
        <v>35</v>
      </c>
      <c r="F3238" s="12" t="s">
        <v>38</v>
      </c>
      <c r="G3238" s="12">
        <v>59830</v>
      </c>
      <c r="H3238" s="12" t="s">
        <v>42</v>
      </c>
      <c r="I3238" s="12" t="s">
        <v>44</v>
      </c>
      <c r="J3238" s="12">
        <v>321958</v>
      </c>
      <c r="K3238" s="12">
        <v>8</v>
      </c>
      <c r="L3238" s="13">
        <v>4471</v>
      </c>
      <c r="M3238" s="14">
        <f>Table1[[#This Row],[Column1]]/100</f>
        <v>0.2</v>
      </c>
      <c r="N3238" s="13">
        <f>Table1[[#This Row],[Unit_Price]]*Table1[[#This Row],[Quantity]]*(1-Table1[[#This Row],[Discount_%]])</f>
        <v>28614.400000000001</v>
      </c>
      <c r="O3238" s="13">
        <v>13161</v>
      </c>
      <c r="P3238" s="13">
        <f>Table1[[#This Row],[Revenue]]-Table1[[#This Row],[Cost]]</f>
        <v>15453.400000000001</v>
      </c>
      <c r="Q3238" s="12" t="s">
        <v>48</v>
      </c>
      <c r="R3238" s="12" t="s">
        <v>52</v>
      </c>
      <c r="S3238" s="12" t="s">
        <v>53</v>
      </c>
      <c r="T3238" s="12">
        <v>4</v>
      </c>
      <c r="U3238" s="12">
        <v>20</v>
      </c>
      <c r="V3238" s="20" t="str">
        <f>TEXT(Table1[[#This Row],[Date]],"mmm-yyyy")</f>
        <v>Sep-2025</v>
      </c>
    </row>
    <row r="3239" spans="1:22" x14ac:dyDescent="0.2">
      <c r="A3239" s="11">
        <f t="shared" si="50"/>
        <v>45927</v>
      </c>
      <c r="B3239" s="12" t="s">
        <v>20</v>
      </c>
      <c r="C3239" s="12" t="str">
        <f>VLOOKUP(D3239, City_Mapping!A:B, 2, FALSE)</f>
        <v>India</v>
      </c>
      <c r="D3239" s="12" t="s">
        <v>28</v>
      </c>
      <c r="E3239" s="12" t="s">
        <v>36</v>
      </c>
      <c r="F3239" s="12" t="s">
        <v>39</v>
      </c>
      <c r="G3239" s="12">
        <v>62536</v>
      </c>
      <c r="H3239" s="12" t="s">
        <v>41</v>
      </c>
      <c r="I3239" s="12" t="s">
        <v>45</v>
      </c>
      <c r="J3239" s="12">
        <v>497857</v>
      </c>
      <c r="K3239" s="12">
        <v>2</v>
      </c>
      <c r="L3239" s="13">
        <v>2825</v>
      </c>
      <c r="M3239" s="14">
        <f>Table1[[#This Row],[Column1]]/100</f>
        <v>0.2</v>
      </c>
      <c r="N3239" s="13">
        <f>Table1[[#This Row],[Unit_Price]]*Table1[[#This Row],[Quantity]]*(1-Table1[[#This Row],[Discount_%]])</f>
        <v>4520</v>
      </c>
      <c r="O3239" s="13">
        <v>11601</v>
      </c>
      <c r="P3239" s="13">
        <f>Table1[[#This Row],[Revenue]]-Table1[[#This Row],[Cost]]</f>
        <v>-7081</v>
      </c>
      <c r="Q3239" s="12" t="s">
        <v>48</v>
      </c>
      <c r="R3239" s="12" t="s">
        <v>52</v>
      </c>
      <c r="S3239" s="12" t="s">
        <v>56</v>
      </c>
      <c r="T3239" s="12">
        <v>5</v>
      </c>
      <c r="U3239" s="12">
        <v>20</v>
      </c>
      <c r="V3239" s="20" t="str">
        <f>TEXT(Table1[[#This Row],[Date]],"mmm-yyyy")</f>
        <v>Sep-2025</v>
      </c>
    </row>
    <row r="3240" spans="1:22" x14ac:dyDescent="0.2">
      <c r="A3240" s="11">
        <f t="shared" si="50"/>
        <v>45927</v>
      </c>
      <c r="B3240" s="12" t="s">
        <v>23</v>
      </c>
      <c r="C3240" s="12" t="str">
        <f>VLOOKUP(D3240, City_Mapping!A:B, 2, FALSE)</f>
        <v>India</v>
      </c>
      <c r="D3240" s="12" t="s">
        <v>33</v>
      </c>
      <c r="E3240" s="12" t="s">
        <v>35</v>
      </c>
      <c r="F3240" s="12" t="s">
        <v>38</v>
      </c>
      <c r="G3240" s="12">
        <v>18922</v>
      </c>
      <c r="H3240" s="12" t="s">
        <v>41</v>
      </c>
      <c r="I3240" s="12" t="s">
        <v>45</v>
      </c>
      <c r="J3240" s="12">
        <v>433239</v>
      </c>
      <c r="K3240" s="12">
        <v>4</v>
      </c>
      <c r="L3240" s="13">
        <v>4872</v>
      </c>
      <c r="M3240" s="14">
        <f>Table1[[#This Row],[Column1]]/100</f>
        <v>0.1</v>
      </c>
      <c r="N3240" s="13">
        <f>Table1[[#This Row],[Unit_Price]]*Table1[[#This Row],[Quantity]]*(1-Table1[[#This Row],[Discount_%]])</f>
        <v>17539.2</v>
      </c>
      <c r="O3240" s="13">
        <v>12238</v>
      </c>
      <c r="P3240" s="13">
        <f>Table1[[#This Row],[Revenue]]-Table1[[#This Row],[Cost]]</f>
        <v>5301.2000000000007</v>
      </c>
      <c r="Q3240" s="12" t="s">
        <v>48</v>
      </c>
      <c r="R3240" s="12" t="s">
        <v>50</v>
      </c>
      <c r="S3240" s="12" t="s">
        <v>55</v>
      </c>
      <c r="T3240" s="12">
        <v>3</v>
      </c>
      <c r="U3240" s="12">
        <v>10</v>
      </c>
      <c r="V3240" s="20" t="str">
        <f>TEXT(Table1[[#This Row],[Date]],"mmm-yyyy")</f>
        <v>Sep-2025</v>
      </c>
    </row>
    <row r="3241" spans="1:22" x14ac:dyDescent="0.2">
      <c r="A3241" s="11">
        <f t="shared" si="50"/>
        <v>45927</v>
      </c>
      <c r="B3241" s="12" t="s">
        <v>20</v>
      </c>
      <c r="C3241" s="12" t="str">
        <f>VLOOKUP(D3241, City_Mapping!A:B, 2, FALSE)</f>
        <v>UAE</v>
      </c>
      <c r="D3241" s="12" t="s">
        <v>30</v>
      </c>
      <c r="E3241" s="12" t="s">
        <v>36</v>
      </c>
      <c r="F3241" s="12" t="s">
        <v>40</v>
      </c>
      <c r="G3241" s="12">
        <v>77561</v>
      </c>
      <c r="H3241" s="12" t="s">
        <v>42</v>
      </c>
      <c r="I3241" s="12" t="s">
        <v>45</v>
      </c>
      <c r="J3241" s="12">
        <v>477481</v>
      </c>
      <c r="K3241" s="12">
        <v>4</v>
      </c>
      <c r="L3241" s="13">
        <v>3379</v>
      </c>
      <c r="M3241" s="14">
        <f>Table1[[#This Row],[Column1]]/100</f>
        <v>0.05</v>
      </c>
      <c r="N3241" s="13">
        <f>Table1[[#This Row],[Unit_Price]]*Table1[[#This Row],[Quantity]]*(1-Table1[[#This Row],[Discount_%]])</f>
        <v>12840.199999999999</v>
      </c>
      <c r="O3241" s="13">
        <v>17619</v>
      </c>
      <c r="P3241" s="13">
        <f>Table1[[#This Row],[Revenue]]-Table1[[#This Row],[Cost]]</f>
        <v>-4778.8000000000011</v>
      </c>
      <c r="Q3241" s="12" t="s">
        <v>46</v>
      </c>
      <c r="R3241" s="12" t="s">
        <v>52</v>
      </c>
      <c r="S3241" s="12" t="s">
        <v>55</v>
      </c>
      <c r="T3241" s="12">
        <v>5</v>
      </c>
      <c r="U3241" s="12">
        <v>5</v>
      </c>
      <c r="V3241" s="20" t="str">
        <f>TEXT(Table1[[#This Row],[Date]],"mmm-yyyy")</f>
        <v>Sep-2025</v>
      </c>
    </row>
    <row r="3242" spans="1:22" x14ac:dyDescent="0.2">
      <c r="A3242" s="11">
        <f t="shared" si="50"/>
        <v>45928</v>
      </c>
      <c r="B3242" s="12" t="s">
        <v>23</v>
      </c>
      <c r="C3242" s="12" t="str">
        <f>VLOOKUP(D3242, City_Mapping!A:B, 2, FALSE)</f>
        <v>USA</v>
      </c>
      <c r="D3242" s="12" t="s">
        <v>31</v>
      </c>
      <c r="E3242" s="12" t="s">
        <v>34</v>
      </c>
      <c r="F3242" s="12" t="s">
        <v>40</v>
      </c>
      <c r="G3242" s="12">
        <v>23220</v>
      </c>
      <c r="H3242" s="12" t="s">
        <v>41</v>
      </c>
      <c r="I3242" s="12" t="s">
        <v>44</v>
      </c>
      <c r="J3242" s="12">
        <v>529032</v>
      </c>
      <c r="K3242" s="12">
        <v>2</v>
      </c>
      <c r="L3242" s="13">
        <v>2688</v>
      </c>
      <c r="M3242" s="14">
        <f>Table1[[#This Row],[Column1]]/100</f>
        <v>0.1</v>
      </c>
      <c r="N3242" s="13">
        <f>Table1[[#This Row],[Unit_Price]]*Table1[[#This Row],[Quantity]]*(1-Table1[[#This Row],[Discount_%]])</f>
        <v>4838.4000000000005</v>
      </c>
      <c r="O3242" s="13">
        <v>14753</v>
      </c>
      <c r="P3242" s="13">
        <f>Table1[[#This Row],[Revenue]]-Table1[[#This Row],[Cost]]</f>
        <v>-9914.5999999999985</v>
      </c>
      <c r="Q3242" s="12" t="s">
        <v>47</v>
      </c>
      <c r="R3242" s="12" t="s">
        <v>51</v>
      </c>
      <c r="S3242" s="12" t="s">
        <v>56</v>
      </c>
      <c r="T3242" s="12">
        <v>4</v>
      </c>
      <c r="U3242" s="12">
        <v>10</v>
      </c>
      <c r="V3242" s="20" t="str">
        <f>TEXT(Table1[[#This Row],[Date]],"mmm-yyyy")</f>
        <v>Sep-2025</v>
      </c>
    </row>
    <row r="3243" spans="1:22" x14ac:dyDescent="0.2">
      <c r="A3243" s="11">
        <f t="shared" si="50"/>
        <v>45928</v>
      </c>
      <c r="B3243" s="12" t="s">
        <v>21</v>
      </c>
      <c r="C3243" s="12" t="str">
        <f>VLOOKUP(D3243, City_Mapping!A:B, 2, FALSE)</f>
        <v>UK</v>
      </c>
      <c r="D3243" s="12" t="s">
        <v>29</v>
      </c>
      <c r="E3243" s="12" t="s">
        <v>36</v>
      </c>
      <c r="F3243" s="12" t="s">
        <v>39</v>
      </c>
      <c r="G3243" s="12">
        <v>55958</v>
      </c>
      <c r="H3243" s="12" t="s">
        <v>42</v>
      </c>
      <c r="I3243" s="12" t="s">
        <v>44</v>
      </c>
      <c r="J3243" s="12">
        <v>626311</v>
      </c>
      <c r="K3243" s="12">
        <v>4</v>
      </c>
      <c r="L3243" s="13">
        <v>3281</v>
      </c>
      <c r="M3243" s="14">
        <f>Table1[[#This Row],[Column1]]/100</f>
        <v>0</v>
      </c>
      <c r="N3243" s="13">
        <f>Table1[[#This Row],[Unit_Price]]*Table1[[#This Row],[Quantity]]*(1-Table1[[#This Row],[Discount_%]])</f>
        <v>13124</v>
      </c>
      <c r="O3243" s="13">
        <v>14889</v>
      </c>
      <c r="P3243" s="13">
        <f>Table1[[#This Row],[Revenue]]-Table1[[#This Row],[Cost]]</f>
        <v>-1765</v>
      </c>
      <c r="Q3243" s="12" t="s">
        <v>49</v>
      </c>
      <c r="R3243" s="12" t="s">
        <v>52</v>
      </c>
      <c r="S3243" s="12" t="s">
        <v>54</v>
      </c>
      <c r="T3243" s="12">
        <v>1</v>
      </c>
      <c r="U3243" s="12">
        <v>0</v>
      </c>
      <c r="V3243" s="20" t="str">
        <f>TEXT(Table1[[#This Row],[Date]],"mmm-yyyy")</f>
        <v>Sep-2025</v>
      </c>
    </row>
    <row r="3244" spans="1:22" x14ac:dyDescent="0.2">
      <c r="A3244" s="11">
        <f t="shared" si="50"/>
        <v>45928</v>
      </c>
      <c r="B3244" s="12" t="s">
        <v>21</v>
      </c>
      <c r="C3244" s="12" t="str">
        <f>VLOOKUP(D3244, City_Mapping!A:B, 2, FALSE)</f>
        <v>India</v>
      </c>
      <c r="D3244" s="12" t="s">
        <v>32</v>
      </c>
      <c r="E3244" s="12" t="s">
        <v>34</v>
      </c>
      <c r="F3244" s="12" t="s">
        <v>37</v>
      </c>
      <c r="G3244" s="12">
        <v>63380</v>
      </c>
      <c r="H3244" s="12" t="s">
        <v>41</v>
      </c>
      <c r="I3244" s="12" t="s">
        <v>43</v>
      </c>
      <c r="J3244" s="12">
        <v>518872</v>
      </c>
      <c r="K3244" s="12">
        <v>7</v>
      </c>
      <c r="L3244" s="13">
        <v>4621</v>
      </c>
      <c r="M3244" s="14">
        <f>Table1[[#This Row],[Column1]]/100</f>
        <v>0.15</v>
      </c>
      <c r="N3244" s="13">
        <f>Table1[[#This Row],[Unit_Price]]*Table1[[#This Row],[Quantity]]*(1-Table1[[#This Row],[Discount_%]])</f>
        <v>27494.95</v>
      </c>
      <c r="O3244" s="13">
        <v>20718</v>
      </c>
      <c r="P3244" s="13">
        <f>Table1[[#This Row],[Revenue]]-Table1[[#This Row],[Cost]]</f>
        <v>6776.9500000000007</v>
      </c>
      <c r="Q3244" s="12" t="s">
        <v>46</v>
      </c>
      <c r="R3244" s="12" t="s">
        <v>52</v>
      </c>
      <c r="S3244" s="12" t="s">
        <v>56</v>
      </c>
      <c r="T3244" s="12">
        <v>2</v>
      </c>
      <c r="U3244" s="12">
        <v>15</v>
      </c>
      <c r="V3244" s="20" t="str">
        <f>TEXT(Table1[[#This Row],[Date]],"mmm-yyyy")</f>
        <v>Sep-2025</v>
      </c>
    </row>
    <row r="3245" spans="1:22" x14ac:dyDescent="0.2">
      <c r="A3245" s="11">
        <f t="shared" si="50"/>
        <v>45928</v>
      </c>
      <c r="B3245" s="12" t="s">
        <v>23</v>
      </c>
      <c r="C3245" s="12" t="str">
        <f>VLOOKUP(D3245, City_Mapping!A:B, 2, FALSE)</f>
        <v>UK</v>
      </c>
      <c r="D3245" s="12" t="s">
        <v>29</v>
      </c>
      <c r="E3245" s="12" t="s">
        <v>36</v>
      </c>
      <c r="F3245" s="12" t="s">
        <v>40</v>
      </c>
      <c r="G3245" s="12">
        <v>12766</v>
      </c>
      <c r="H3245" s="12" t="s">
        <v>42</v>
      </c>
      <c r="I3245" s="12" t="s">
        <v>44</v>
      </c>
      <c r="J3245" s="12">
        <v>580469</v>
      </c>
      <c r="K3245" s="12">
        <v>6</v>
      </c>
      <c r="L3245" s="13">
        <v>2645</v>
      </c>
      <c r="M3245" s="14">
        <f>Table1[[#This Row],[Column1]]/100</f>
        <v>0.15</v>
      </c>
      <c r="N3245" s="13">
        <f>Table1[[#This Row],[Unit_Price]]*Table1[[#This Row],[Quantity]]*(1-Table1[[#This Row],[Discount_%]])</f>
        <v>13489.5</v>
      </c>
      <c r="O3245" s="13">
        <v>18458</v>
      </c>
      <c r="P3245" s="13">
        <f>Table1[[#This Row],[Revenue]]-Table1[[#This Row],[Cost]]</f>
        <v>-4968.5</v>
      </c>
      <c r="Q3245" s="12" t="s">
        <v>49</v>
      </c>
      <c r="R3245" s="12" t="s">
        <v>50</v>
      </c>
      <c r="S3245" s="12" t="s">
        <v>53</v>
      </c>
      <c r="T3245" s="12">
        <v>4</v>
      </c>
      <c r="U3245" s="12">
        <v>15</v>
      </c>
      <c r="V3245" s="20" t="str">
        <f>TEXT(Table1[[#This Row],[Date]],"mmm-yyyy")</f>
        <v>Sep-2025</v>
      </c>
    </row>
    <row r="3246" spans="1:22" x14ac:dyDescent="0.2">
      <c r="A3246" s="11">
        <f t="shared" si="50"/>
        <v>45928</v>
      </c>
      <c r="B3246" s="12" t="s">
        <v>21</v>
      </c>
      <c r="C3246" s="12" t="str">
        <f>VLOOKUP(D3246, City_Mapping!A:B, 2, FALSE)</f>
        <v>India</v>
      </c>
      <c r="D3246" s="12" t="s">
        <v>28</v>
      </c>
      <c r="E3246" s="12" t="s">
        <v>34</v>
      </c>
      <c r="F3246" s="12" t="s">
        <v>38</v>
      </c>
      <c r="G3246" s="12">
        <v>94018</v>
      </c>
      <c r="H3246" s="12" t="s">
        <v>41</v>
      </c>
      <c r="I3246" s="12" t="s">
        <v>45</v>
      </c>
      <c r="J3246" s="12">
        <v>659130</v>
      </c>
      <c r="K3246" s="12">
        <v>6</v>
      </c>
      <c r="L3246" s="13">
        <v>775</v>
      </c>
      <c r="M3246" s="14">
        <f>Table1[[#This Row],[Column1]]/100</f>
        <v>0</v>
      </c>
      <c r="N3246" s="13">
        <f>Table1[[#This Row],[Unit_Price]]*Table1[[#This Row],[Quantity]]*(1-Table1[[#This Row],[Discount_%]])</f>
        <v>4650</v>
      </c>
      <c r="O3246" s="13">
        <v>13638</v>
      </c>
      <c r="P3246" s="13">
        <f>Table1[[#This Row],[Revenue]]-Table1[[#This Row],[Cost]]</f>
        <v>-8988</v>
      </c>
      <c r="Q3246" s="12" t="s">
        <v>46</v>
      </c>
      <c r="R3246" s="12" t="s">
        <v>52</v>
      </c>
      <c r="S3246" s="12" t="s">
        <v>54</v>
      </c>
      <c r="T3246" s="12">
        <v>4</v>
      </c>
      <c r="U3246" s="12">
        <v>0</v>
      </c>
      <c r="V3246" s="20" t="str">
        <f>TEXT(Table1[[#This Row],[Date]],"mmm-yyyy")</f>
        <v>Sep-2025</v>
      </c>
    </row>
    <row r="3247" spans="1:22" x14ac:dyDescent="0.2">
      <c r="A3247" s="11">
        <f t="shared" si="50"/>
        <v>45928</v>
      </c>
      <c r="B3247" s="12" t="s">
        <v>23</v>
      </c>
      <c r="C3247" s="12" t="str">
        <f>VLOOKUP(D3247, City_Mapping!A:B, 2, FALSE)</f>
        <v>India</v>
      </c>
      <c r="D3247" s="12" t="s">
        <v>28</v>
      </c>
      <c r="E3247" s="12" t="s">
        <v>35</v>
      </c>
      <c r="F3247" s="12" t="s">
        <v>37</v>
      </c>
      <c r="G3247" s="12">
        <v>43159</v>
      </c>
      <c r="H3247" s="12" t="s">
        <v>42</v>
      </c>
      <c r="I3247" s="12" t="s">
        <v>43</v>
      </c>
      <c r="J3247" s="12">
        <v>155189</v>
      </c>
      <c r="K3247" s="12">
        <v>4</v>
      </c>
      <c r="L3247" s="13">
        <v>1766</v>
      </c>
      <c r="M3247" s="14">
        <f>Table1[[#This Row],[Column1]]/100</f>
        <v>0.05</v>
      </c>
      <c r="N3247" s="13">
        <f>Table1[[#This Row],[Unit_Price]]*Table1[[#This Row],[Quantity]]*(1-Table1[[#This Row],[Discount_%]])</f>
        <v>6710.7999999999993</v>
      </c>
      <c r="O3247" s="13">
        <v>13704</v>
      </c>
      <c r="P3247" s="13">
        <f>Table1[[#This Row],[Revenue]]-Table1[[#This Row],[Cost]]</f>
        <v>-6993.2000000000007</v>
      </c>
      <c r="Q3247" s="12" t="s">
        <v>46</v>
      </c>
      <c r="R3247" s="12" t="s">
        <v>52</v>
      </c>
      <c r="S3247" s="12" t="s">
        <v>55</v>
      </c>
      <c r="T3247" s="12">
        <v>2</v>
      </c>
      <c r="U3247" s="12">
        <v>5</v>
      </c>
      <c r="V3247" s="20" t="str">
        <f>TEXT(Table1[[#This Row],[Date]],"mmm-yyyy")</f>
        <v>Sep-2025</v>
      </c>
    </row>
    <row r="3248" spans="1:22" x14ac:dyDescent="0.2">
      <c r="A3248" s="11">
        <f t="shared" si="50"/>
        <v>45928</v>
      </c>
      <c r="B3248" s="12" t="s">
        <v>21</v>
      </c>
      <c r="C3248" s="12" t="str">
        <f>VLOOKUP(D3248, City_Mapping!A:B, 2, FALSE)</f>
        <v>UK</v>
      </c>
      <c r="D3248" s="12" t="s">
        <v>29</v>
      </c>
      <c r="E3248" s="12" t="s">
        <v>36</v>
      </c>
      <c r="F3248" s="12" t="s">
        <v>38</v>
      </c>
      <c r="G3248" s="12">
        <v>20935</v>
      </c>
      <c r="H3248" s="12" t="s">
        <v>41</v>
      </c>
      <c r="I3248" s="12" t="s">
        <v>43</v>
      </c>
      <c r="J3248" s="12">
        <v>490262</v>
      </c>
      <c r="K3248" s="12">
        <v>2</v>
      </c>
      <c r="L3248" s="13">
        <v>4473</v>
      </c>
      <c r="M3248" s="14">
        <f>Table1[[#This Row],[Column1]]/100</f>
        <v>0.05</v>
      </c>
      <c r="N3248" s="13">
        <f>Table1[[#This Row],[Unit_Price]]*Table1[[#This Row],[Quantity]]*(1-Table1[[#This Row],[Discount_%]])</f>
        <v>8498.6999999999989</v>
      </c>
      <c r="O3248" s="13">
        <v>12082</v>
      </c>
      <c r="P3248" s="13">
        <f>Table1[[#This Row],[Revenue]]-Table1[[#This Row],[Cost]]</f>
        <v>-3583.3000000000011</v>
      </c>
      <c r="Q3248" s="12" t="s">
        <v>46</v>
      </c>
      <c r="R3248" s="12" t="s">
        <v>51</v>
      </c>
      <c r="S3248" s="12" t="s">
        <v>55</v>
      </c>
      <c r="T3248" s="12">
        <v>2</v>
      </c>
      <c r="U3248" s="12">
        <v>5</v>
      </c>
      <c r="V3248" s="20" t="str">
        <f>TEXT(Table1[[#This Row],[Date]],"mmm-yyyy")</f>
        <v>Sep-2025</v>
      </c>
    </row>
    <row r="3249" spans="1:22" x14ac:dyDescent="0.2">
      <c r="A3249" s="11">
        <f t="shared" si="50"/>
        <v>45928</v>
      </c>
      <c r="B3249" s="12" t="s">
        <v>22</v>
      </c>
      <c r="C3249" s="12" t="str">
        <f>VLOOKUP(D3249, City_Mapping!A:B, 2, FALSE)</f>
        <v>UK</v>
      </c>
      <c r="D3249" s="12" t="s">
        <v>29</v>
      </c>
      <c r="E3249" s="12" t="s">
        <v>36</v>
      </c>
      <c r="F3249" s="12" t="s">
        <v>38</v>
      </c>
      <c r="G3249" s="12">
        <v>13784</v>
      </c>
      <c r="H3249" s="12" t="s">
        <v>41</v>
      </c>
      <c r="I3249" s="12" t="s">
        <v>44</v>
      </c>
      <c r="J3249" s="12">
        <v>866098</v>
      </c>
      <c r="K3249" s="12">
        <v>5</v>
      </c>
      <c r="L3249" s="13">
        <v>4604</v>
      </c>
      <c r="M3249" s="14">
        <f>Table1[[#This Row],[Column1]]/100</f>
        <v>0.05</v>
      </c>
      <c r="N3249" s="13">
        <f>Table1[[#This Row],[Unit_Price]]*Table1[[#This Row],[Quantity]]*(1-Table1[[#This Row],[Discount_%]])</f>
        <v>21869</v>
      </c>
      <c r="O3249" s="13">
        <v>1743</v>
      </c>
      <c r="P3249" s="13">
        <f>Table1[[#This Row],[Revenue]]-Table1[[#This Row],[Cost]]</f>
        <v>20126</v>
      </c>
      <c r="Q3249" s="12" t="s">
        <v>47</v>
      </c>
      <c r="R3249" s="12" t="s">
        <v>52</v>
      </c>
      <c r="S3249" s="12" t="s">
        <v>55</v>
      </c>
      <c r="T3249" s="12">
        <v>5</v>
      </c>
      <c r="U3249" s="12">
        <v>5</v>
      </c>
      <c r="V3249" s="20" t="str">
        <f>TEXT(Table1[[#This Row],[Date]],"mmm-yyyy")</f>
        <v>Sep-2025</v>
      </c>
    </row>
    <row r="3250" spans="1:22" x14ac:dyDescent="0.2">
      <c r="A3250" s="11">
        <f t="shared" si="50"/>
        <v>45928</v>
      </c>
      <c r="B3250" s="12" t="s">
        <v>22</v>
      </c>
      <c r="C3250" s="12" t="str">
        <f>VLOOKUP(D3250, City_Mapping!A:B, 2, FALSE)</f>
        <v>UAE</v>
      </c>
      <c r="D3250" s="12" t="s">
        <v>30</v>
      </c>
      <c r="E3250" s="12" t="s">
        <v>34</v>
      </c>
      <c r="F3250" s="12" t="s">
        <v>40</v>
      </c>
      <c r="G3250" s="12">
        <v>98586</v>
      </c>
      <c r="H3250" s="12" t="s">
        <v>42</v>
      </c>
      <c r="I3250" s="12" t="s">
        <v>43</v>
      </c>
      <c r="J3250" s="12">
        <v>408067</v>
      </c>
      <c r="K3250" s="12">
        <v>3</v>
      </c>
      <c r="L3250" s="13">
        <v>3443</v>
      </c>
      <c r="M3250" s="14">
        <f>Table1[[#This Row],[Column1]]/100</f>
        <v>0</v>
      </c>
      <c r="N3250" s="13">
        <f>Table1[[#This Row],[Unit_Price]]*Table1[[#This Row],[Quantity]]*(1-Table1[[#This Row],[Discount_%]])</f>
        <v>10329</v>
      </c>
      <c r="O3250" s="13">
        <v>29519</v>
      </c>
      <c r="P3250" s="13">
        <f>Table1[[#This Row],[Revenue]]-Table1[[#This Row],[Cost]]</f>
        <v>-19190</v>
      </c>
      <c r="Q3250" s="12" t="s">
        <v>49</v>
      </c>
      <c r="R3250" s="12" t="s">
        <v>51</v>
      </c>
      <c r="S3250" s="12" t="s">
        <v>55</v>
      </c>
      <c r="T3250" s="12">
        <v>4</v>
      </c>
      <c r="U3250" s="12">
        <v>0</v>
      </c>
      <c r="V3250" s="20" t="str">
        <f>TEXT(Table1[[#This Row],[Date]],"mmm-yyyy")</f>
        <v>Sep-2025</v>
      </c>
    </row>
    <row r="3251" spans="1:22" x14ac:dyDescent="0.2">
      <c r="A3251" s="11">
        <f t="shared" si="50"/>
        <v>45928</v>
      </c>
      <c r="B3251" s="12" t="s">
        <v>22</v>
      </c>
      <c r="C3251" s="12" t="str">
        <f>VLOOKUP(D3251, City_Mapping!A:B, 2, FALSE)</f>
        <v>India</v>
      </c>
      <c r="D3251" s="12" t="s">
        <v>33</v>
      </c>
      <c r="E3251" s="12" t="s">
        <v>34</v>
      </c>
      <c r="F3251" s="12" t="s">
        <v>39</v>
      </c>
      <c r="G3251" s="12">
        <v>30221</v>
      </c>
      <c r="H3251" s="12" t="s">
        <v>42</v>
      </c>
      <c r="I3251" s="12" t="s">
        <v>43</v>
      </c>
      <c r="J3251" s="12">
        <v>397224</v>
      </c>
      <c r="K3251" s="12">
        <v>3</v>
      </c>
      <c r="L3251" s="13">
        <v>3480</v>
      </c>
      <c r="M3251" s="14">
        <f>Table1[[#This Row],[Column1]]/100</f>
        <v>0.2</v>
      </c>
      <c r="N3251" s="13">
        <f>Table1[[#This Row],[Unit_Price]]*Table1[[#This Row],[Quantity]]*(1-Table1[[#This Row],[Discount_%]])</f>
        <v>8352</v>
      </c>
      <c r="O3251" s="13">
        <v>18389</v>
      </c>
      <c r="P3251" s="13">
        <f>Table1[[#This Row],[Revenue]]-Table1[[#This Row],[Cost]]</f>
        <v>-10037</v>
      </c>
      <c r="Q3251" s="12" t="s">
        <v>48</v>
      </c>
      <c r="R3251" s="12" t="s">
        <v>52</v>
      </c>
      <c r="S3251" s="12" t="s">
        <v>55</v>
      </c>
      <c r="T3251" s="12">
        <v>4</v>
      </c>
      <c r="U3251" s="12">
        <v>20</v>
      </c>
      <c r="V3251" s="20" t="str">
        <f>TEXT(Table1[[#This Row],[Date]],"mmm-yyyy")</f>
        <v>Sep-2025</v>
      </c>
    </row>
    <row r="3252" spans="1:22" x14ac:dyDescent="0.2">
      <c r="A3252" s="11">
        <f t="shared" si="50"/>
        <v>45928</v>
      </c>
      <c r="B3252" s="12" t="s">
        <v>20</v>
      </c>
      <c r="C3252" s="12" t="str">
        <f>VLOOKUP(D3252, City_Mapping!A:B, 2, FALSE)</f>
        <v>USA</v>
      </c>
      <c r="D3252" s="12" t="s">
        <v>31</v>
      </c>
      <c r="E3252" s="12" t="s">
        <v>36</v>
      </c>
      <c r="F3252" s="12" t="s">
        <v>39</v>
      </c>
      <c r="G3252" s="12">
        <v>39179</v>
      </c>
      <c r="H3252" s="12" t="s">
        <v>41</v>
      </c>
      <c r="I3252" s="12" t="s">
        <v>44</v>
      </c>
      <c r="J3252" s="12">
        <v>103474</v>
      </c>
      <c r="K3252" s="12">
        <v>4</v>
      </c>
      <c r="L3252" s="13">
        <v>2819</v>
      </c>
      <c r="M3252" s="14">
        <f>Table1[[#This Row],[Column1]]/100</f>
        <v>0.2</v>
      </c>
      <c r="N3252" s="13">
        <f>Table1[[#This Row],[Unit_Price]]*Table1[[#This Row],[Quantity]]*(1-Table1[[#This Row],[Discount_%]])</f>
        <v>9020.8000000000011</v>
      </c>
      <c r="O3252" s="13">
        <v>9204</v>
      </c>
      <c r="P3252" s="13">
        <f>Table1[[#This Row],[Revenue]]-Table1[[#This Row],[Cost]]</f>
        <v>-183.19999999999891</v>
      </c>
      <c r="Q3252" s="12" t="s">
        <v>49</v>
      </c>
      <c r="R3252" s="12" t="s">
        <v>52</v>
      </c>
      <c r="S3252" s="12" t="s">
        <v>54</v>
      </c>
      <c r="T3252" s="12">
        <v>3</v>
      </c>
      <c r="U3252" s="12">
        <v>20</v>
      </c>
      <c r="V3252" s="20" t="str">
        <f>TEXT(Table1[[#This Row],[Date]],"mmm-yyyy")</f>
        <v>Sep-2025</v>
      </c>
    </row>
    <row r="3253" spans="1:22" x14ac:dyDescent="0.2">
      <c r="A3253" s="11">
        <f t="shared" si="50"/>
        <v>45928</v>
      </c>
      <c r="B3253" s="12" t="s">
        <v>20</v>
      </c>
      <c r="C3253" s="12" t="str">
        <f>VLOOKUP(D3253, City_Mapping!A:B, 2, FALSE)</f>
        <v>UAE</v>
      </c>
      <c r="D3253" s="12" t="s">
        <v>30</v>
      </c>
      <c r="E3253" s="12" t="s">
        <v>34</v>
      </c>
      <c r="F3253" s="12" t="s">
        <v>38</v>
      </c>
      <c r="G3253" s="12">
        <v>28069</v>
      </c>
      <c r="H3253" s="12" t="s">
        <v>41</v>
      </c>
      <c r="I3253" s="12" t="s">
        <v>43</v>
      </c>
      <c r="J3253" s="12">
        <v>225185</v>
      </c>
      <c r="K3253" s="12">
        <v>5</v>
      </c>
      <c r="L3253" s="13">
        <v>531</v>
      </c>
      <c r="M3253" s="14">
        <f>Table1[[#This Row],[Column1]]/100</f>
        <v>0</v>
      </c>
      <c r="N3253" s="13">
        <f>Table1[[#This Row],[Unit_Price]]*Table1[[#This Row],[Quantity]]*(1-Table1[[#This Row],[Discount_%]])</f>
        <v>2655</v>
      </c>
      <c r="O3253" s="13">
        <v>24408</v>
      </c>
      <c r="P3253" s="13">
        <f>Table1[[#This Row],[Revenue]]-Table1[[#This Row],[Cost]]</f>
        <v>-21753</v>
      </c>
      <c r="Q3253" s="12" t="s">
        <v>48</v>
      </c>
      <c r="R3253" s="12" t="s">
        <v>51</v>
      </c>
      <c r="S3253" s="12" t="s">
        <v>55</v>
      </c>
      <c r="T3253" s="12">
        <v>2</v>
      </c>
      <c r="U3253" s="12">
        <v>0</v>
      </c>
      <c r="V3253" s="20" t="str">
        <f>TEXT(Table1[[#This Row],[Date]],"mmm-yyyy")</f>
        <v>Sep-2025</v>
      </c>
    </row>
    <row r="3254" spans="1:22" x14ac:dyDescent="0.2">
      <c r="A3254" s="11">
        <f t="shared" si="50"/>
        <v>45929</v>
      </c>
      <c r="B3254" s="12" t="s">
        <v>22</v>
      </c>
      <c r="C3254" s="12" t="str">
        <f>VLOOKUP(D3254, City_Mapping!A:B, 2, FALSE)</f>
        <v>India</v>
      </c>
      <c r="D3254" s="12" t="s">
        <v>32</v>
      </c>
      <c r="E3254" s="12" t="s">
        <v>35</v>
      </c>
      <c r="F3254" s="12" t="s">
        <v>40</v>
      </c>
      <c r="G3254" s="12">
        <v>45682</v>
      </c>
      <c r="H3254" s="12" t="s">
        <v>42</v>
      </c>
      <c r="I3254" s="12" t="s">
        <v>45</v>
      </c>
      <c r="J3254" s="12">
        <v>572923</v>
      </c>
      <c r="K3254" s="12">
        <v>2</v>
      </c>
      <c r="L3254" s="13">
        <v>1351</v>
      </c>
      <c r="M3254" s="14">
        <f>Table1[[#This Row],[Column1]]/100</f>
        <v>0.2</v>
      </c>
      <c r="N3254" s="13">
        <f>Table1[[#This Row],[Unit_Price]]*Table1[[#This Row],[Quantity]]*(1-Table1[[#This Row],[Discount_%]])</f>
        <v>2161.6</v>
      </c>
      <c r="O3254" s="13">
        <v>19234</v>
      </c>
      <c r="P3254" s="13">
        <f>Table1[[#This Row],[Revenue]]-Table1[[#This Row],[Cost]]</f>
        <v>-17072.400000000001</v>
      </c>
      <c r="Q3254" s="12" t="s">
        <v>49</v>
      </c>
      <c r="R3254" s="12" t="s">
        <v>52</v>
      </c>
      <c r="S3254" s="12" t="s">
        <v>54</v>
      </c>
      <c r="T3254" s="12">
        <v>1</v>
      </c>
      <c r="U3254" s="12">
        <v>20</v>
      </c>
      <c r="V3254" s="20" t="str">
        <f>TEXT(Table1[[#This Row],[Date]],"mmm-yyyy")</f>
        <v>Sep-2025</v>
      </c>
    </row>
    <row r="3255" spans="1:22" x14ac:dyDescent="0.2">
      <c r="A3255" s="11">
        <f t="shared" si="50"/>
        <v>45929</v>
      </c>
      <c r="B3255" s="12" t="s">
        <v>20</v>
      </c>
      <c r="C3255" s="12" t="str">
        <f>VLOOKUP(D3255, City_Mapping!A:B, 2, FALSE)</f>
        <v>UK</v>
      </c>
      <c r="D3255" s="12" t="s">
        <v>29</v>
      </c>
      <c r="E3255" s="12" t="s">
        <v>36</v>
      </c>
      <c r="F3255" s="12" t="s">
        <v>38</v>
      </c>
      <c r="G3255" s="12">
        <v>66268</v>
      </c>
      <c r="H3255" s="12" t="s">
        <v>41</v>
      </c>
      <c r="I3255" s="12" t="s">
        <v>44</v>
      </c>
      <c r="J3255" s="12">
        <v>758620</v>
      </c>
      <c r="K3255" s="12">
        <v>6</v>
      </c>
      <c r="L3255" s="13">
        <v>1104</v>
      </c>
      <c r="M3255" s="14">
        <f>Table1[[#This Row],[Column1]]/100</f>
        <v>0.05</v>
      </c>
      <c r="N3255" s="13">
        <f>Table1[[#This Row],[Unit_Price]]*Table1[[#This Row],[Quantity]]*(1-Table1[[#This Row],[Discount_%]])</f>
        <v>6292.7999999999993</v>
      </c>
      <c r="O3255" s="13">
        <v>22285</v>
      </c>
      <c r="P3255" s="13">
        <f>Table1[[#This Row],[Revenue]]-Table1[[#This Row],[Cost]]</f>
        <v>-15992.2</v>
      </c>
      <c r="Q3255" s="12" t="s">
        <v>46</v>
      </c>
      <c r="R3255" s="12" t="s">
        <v>52</v>
      </c>
      <c r="S3255" s="12" t="s">
        <v>53</v>
      </c>
      <c r="T3255" s="12">
        <v>4</v>
      </c>
      <c r="U3255" s="12">
        <v>5</v>
      </c>
      <c r="V3255" s="20" t="str">
        <f>TEXT(Table1[[#This Row],[Date]],"mmm-yyyy")</f>
        <v>Sep-2025</v>
      </c>
    </row>
    <row r="3256" spans="1:22" x14ac:dyDescent="0.2">
      <c r="A3256" s="11">
        <f t="shared" si="50"/>
        <v>45929</v>
      </c>
      <c r="B3256" s="12" t="s">
        <v>21</v>
      </c>
      <c r="C3256" s="12" t="str">
        <f>VLOOKUP(D3256, City_Mapping!A:B, 2, FALSE)</f>
        <v>India</v>
      </c>
      <c r="D3256" s="12" t="s">
        <v>32</v>
      </c>
      <c r="E3256" s="12" t="s">
        <v>35</v>
      </c>
      <c r="F3256" s="12" t="s">
        <v>37</v>
      </c>
      <c r="G3256" s="12">
        <v>87818</v>
      </c>
      <c r="H3256" s="12" t="s">
        <v>41</v>
      </c>
      <c r="I3256" s="12" t="s">
        <v>45</v>
      </c>
      <c r="J3256" s="12">
        <v>105618</v>
      </c>
      <c r="K3256" s="12">
        <v>6</v>
      </c>
      <c r="L3256" s="13">
        <v>3699</v>
      </c>
      <c r="M3256" s="14">
        <f>Table1[[#This Row],[Column1]]/100</f>
        <v>0.2</v>
      </c>
      <c r="N3256" s="13">
        <f>Table1[[#This Row],[Unit_Price]]*Table1[[#This Row],[Quantity]]*(1-Table1[[#This Row],[Discount_%]])</f>
        <v>17755.2</v>
      </c>
      <c r="O3256" s="13">
        <v>4603</v>
      </c>
      <c r="P3256" s="13">
        <f>Table1[[#This Row],[Revenue]]-Table1[[#This Row],[Cost]]</f>
        <v>13152.2</v>
      </c>
      <c r="Q3256" s="12" t="s">
        <v>47</v>
      </c>
      <c r="R3256" s="12" t="s">
        <v>50</v>
      </c>
      <c r="S3256" s="12" t="s">
        <v>56</v>
      </c>
      <c r="T3256" s="12">
        <v>3</v>
      </c>
      <c r="U3256" s="12">
        <v>20</v>
      </c>
      <c r="V3256" s="20" t="str">
        <f>TEXT(Table1[[#This Row],[Date]],"mmm-yyyy")</f>
        <v>Sep-2025</v>
      </c>
    </row>
    <row r="3257" spans="1:22" x14ac:dyDescent="0.2">
      <c r="A3257" s="11">
        <f t="shared" si="50"/>
        <v>45929</v>
      </c>
      <c r="B3257" s="12" t="s">
        <v>23</v>
      </c>
      <c r="C3257" s="12" t="str">
        <f>VLOOKUP(D3257, City_Mapping!A:B, 2, FALSE)</f>
        <v>India</v>
      </c>
      <c r="D3257" s="12" t="s">
        <v>32</v>
      </c>
      <c r="E3257" s="12" t="s">
        <v>36</v>
      </c>
      <c r="F3257" s="12" t="s">
        <v>38</v>
      </c>
      <c r="G3257" s="12">
        <v>30110</v>
      </c>
      <c r="H3257" s="12" t="s">
        <v>41</v>
      </c>
      <c r="I3257" s="12" t="s">
        <v>45</v>
      </c>
      <c r="J3257" s="12">
        <v>801125</v>
      </c>
      <c r="K3257" s="12">
        <v>8</v>
      </c>
      <c r="L3257" s="13">
        <v>2564</v>
      </c>
      <c r="M3257" s="14">
        <f>Table1[[#This Row],[Column1]]/100</f>
        <v>0</v>
      </c>
      <c r="N3257" s="13">
        <f>Table1[[#This Row],[Unit_Price]]*Table1[[#This Row],[Quantity]]*(1-Table1[[#This Row],[Discount_%]])</f>
        <v>20512</v>
      </c>
      <c r="O3257" s="13">
        <v>3260</v>
      </c>
      <c r="P3257" s="13">
        <f>Table1[[#This Row],[Revenue]]-Table1[[#This Row],[Cost]]</f>
        <v>17252</v>
      </c>
      <c r="Q3257" s="12" t="s">
        <v>46</v>
      </c>
      <c r="R3257" s="12" t="s">
        <v>50</v>
      </c>
      <c r="S3257" s="12" t="s">
        <v>54</v>
      </c>
      <c r="T3257" s="12">
        <v>1</v>
      </c>
      <c r="U3257" s="12">
        <v>0</v>
      </c>
      <c r="V3257" s="20" t="str">
        <f>TEXT(Table1[[#This Row],[Date]],"mmm-yyyy")</f>
        <v>Sep-2025</v>
      </c>
    </row>
    <row r="3258" spans="1:22" x14ac:dyDescent="0.2">
      <c r="A3258" s="11">
        <f t="shared" si="50"/>
        <v>45929</v>
      </c>
      <c r="B3258" s="12" t="s">
        <v>23</v>
      </c>
      <c r="C3258" s="12" t="str">
        <f>VLOOKUP(D3258, City_Mapping!A:B, 2, FALSE)</f>
        <v>UAE</v>
      </c>
      <c r="D3258" s="12" t="s">
        <v>30</v>
      </c>
      <c r="E3258" s="12" t="s">
        <v>35</v>
      </c>
      <c r="F3258" s="12" t="s">
        <v>40</v>
      </c>
      <c r="G3258" s="12">
        <v>41232</v>
      </c>
      <c r="H3258" s="12" t="s">
        <v>41</v>
      </c>
      <c r="I3258" s="12" t="s">
        <v>45</v>
      </c>
      <c r="J3258" s="12">
        <v>881550</v>
      </c>
      <c r="K3258" s="12">
        <v>2</v>
      </c>
      <c r="L3258" s="13">
        <v>4044</v>
      </c>
      <c r="M3258" s="14">
        <f>Table1[[#This Row],[Column1]]/100</f>
        <v>0.2</v>
      </c>
      <c r="N3258" s="13">
        <f>Table1[[#This Row],[Unit_Price]]*Table1[[#This Row],[Quantity]]*(1-Table1[[#This Row],[Discount_%]])</f>
        <v>6470.4000000000005</v>
      </c>
      <c r="O3258" s="13">
        <v>29941</v>
      </c>
      <c r="P3258" s="13">
        <f>Table1[[#This Row],[Revenue]]-Table1[[#This Row],[Cost]]</f>
        <v>-23470.6</v>
      </c>
      <c r="Q3258" s="12" t="s">
        <v>47</v>
      </c>
      <c r="R3258" s="12" t="s">
        <v>52</v>
      </c>
      <c r="S3258" s="12" t="s">
        <v>55</v>
      </c>
      <c r="T3258" s="12">
        <v>5</v>
      </c>
      <c r="U3258" s="12">
        <v>20</v>
      </c>
      <c r="V3258" s="20" t="str">
        <f>TEXT(Table1[[#This Row],[Date]],"mmm-yyyy")</f>
        <v>Sep-2025</v>
      </c>
    </row>
    <row r="3259" spans="1:22" x14ac:dyDescent="0.2">
      <c r="A3259" s="11">
        <f t="shared" si="50"/>
        <v>45929</v>
      </c>
      <c r="B3259" s="12" t="s">
        <v>23</v>
      </c>
      <c r="C3259" s="12" t="str">
        <f>VLOOKUP(D3259, City_Mapping!A:B, 2, FALSE)</f>
        <v>USA</v>
      </c>
      <c r="D3259" s="12" t="s">
        <v>31</v>
      </c>
      <c r="E3259" s="12" t="s">
        <v>36</v>
      </c>
      <c r="F3259" s="12" t="s">
        <v>38</v>
      </c>
      <c r="G3259" s="12">
        <v>54273</v>
      </c>
      <c r="H3259" s="12" t="s">
        <v>41</v>
      </c>
      <c r="I3259" s="12" t="s">
        <v>45</v>
      </c>
      <c r="J3259" s="12">
        <v>265190</v>
      </c>
      <c r="K3259" s="12">
        <v>8</v>
      </c>
      <c r="L3259" s="13">
        <v>2848</v>
      </c>
      <c r="M3259" s="14">
        <f>Table1[[#This Row],[Column1]]/100</f>
        <v>0.2</v>
      </c>
      <c r="N3259" s="13">
        <f>Table1[[#This Row],[Unit_Price]]*Table1[[#This Row],[Quantity]]*(1-Table1[[#This Row],[Discount_%]])</f>
        <v>18227.2</v>
      </c>
      <c r="O3259" s="13">
        <v>26559</v>
      </c>
      <c r="P3259" s="13">
        <f>Table1[[#This Row],[Revenue]]-Table1[[#This Row],[Cost]]</f>
        <v>-8331.7999999999993</v>
      </c>
      <c r="Q3259" s="12" t="s">
        <v>46</v>
      </c>
      <c r="R3259" s="12" t="s">
        <v>51</v>
      </c>
      <c r="S3259" s="12" t="s">
        <v>53</v>
      </c>
      <c r="T3259" s="12">
        <v>3</v>
      </c>
      <c r="U3259" s="12">
        <v>20</v>
      </c>
      <c r="V3259" s="20" t="str">
        <f>TEXT(Table1[[#This Row],[Date]],"mmm-yyyy")</f>
        <v>Sep-2025</v>
      </c>
    </row>
    <row r="3260" spans="1:22" x14ac:dyDescent="0.2">
      <c r="A3260" s="11">
        <f t="shared" si="50"/>
        <v>45929</v>
      </c>
      <c r="B3260" s="12" t="s">
        <v>22</v>
      </c>
      <c r="C3260" s="12" t="str">
        <f>VLOOKUP(D3260, City_Mapping!A:B, 2, FALSE)</f>
        <v>India</v>
      </c>
      <c r="D3260" s="12" t="s">
        <v>28</v>
      </c>
      <c r="E3260" s="12" t="s">
        <v>34</v>
      </c>
      <c r="F3260" s="12" t="s">
        <v>40</v>
      </c>
      <c r="G3260" s="12">
        <v>80487</v>
      </c>
      <c r="H3260" s="12" t="s">
        <v>42</v>
      </c>
      <c r="I3260" s="12" t="s">
        <v>43</v>
      </c>
      <c r="J3260" s="12">
        <v>764645</v>
      </c>
      <c r="K3260" s="12">
        <v>8</v>
      </c>
      <c r="L3260" s="13">
        <v>2307</v>
      </c>
      <c r="M3260" s="14">
        <f>Table1[[#This Row],[Column1]]/100</f>
        <v>0.2</v>
      </c>
      <c r="N3260" s="13">
        <f>Table1[[#This Row],[Unit_Price]]*Table1[[#This Row],[Quantity]]*(1-Table1[[#This Row],[Discount_%]])</f>
        <v>14764.800000000001</v>
      </c>
      <c r="O3260" s="13">
        <v>8814</v>
      </c>
      <c r="P3260" s="13">
        <f>Table1[[#This Row],[Revenue]]-Table1[[#This Row],[Cost]]</f>
        <v>5950.8000000000011</v>
      </c>
      <c r="Q3260" s="12" t="s">
        <v>48</v>
      </c>
      <c r="R3260" s="12" t="s">
        <v>50</v>
      </c>
      <c r="S3260" s="12" t="s">
        <v>53</v>
      </c>
      <c r="T3260" s="12">
        <v>1</v>
      </c>
      <c r="U3260" s="12">
        <v>20</v>
      </c>
      <c r="V3260" s="20" t="str">
        <f>TEXT(Table1[[#This Row],[Date]],"mmm-yyyy")</f>
        <v>Sep-2025</v>
      </c>
    </row>
    <row r="3261" spans="1:22" x14ac:dyDescent="0.2">
      <c r="A3261" s="11">
        <f t="shared" si="50"/>
        <v>45929</v>
      </c>
      <c r="B3261" s="12" t="s">
        <v>20</v>
      </c>
      <c r="C3261" s="12" t="str">
        <f>VLOOKUP(D3261, City_Mapping!A:B, 2, FALSE)</f>
        <v>India</v>
      </c>
      <c r="D3261" s="12" t="s">
        <v>33</v>
      </c>
      <c r="E3261" s="12" t="s">
        <v>36</v>
      </c>
      <c r="F3261" s="12" t="s">
        <v>39</v>
      </c>
      <c r="G3261" s="12">
        <v>65210</v>
      </c>
      <c r="H3261" s="12" t="s">
        <v>41</v>
      </c>
      <c r="I3261" s="12" t="s">
        <v>43</v>
      </c>
      <c r="J3261" s="12">
        <v>335424</v>
      </c>
      <c r="K3261" s="12">
        <v>4</v>
      </c>
      <c r="L3261" s="13">
        <v>4359</v>
      </c>
      <c r="M3261" s="14">
        <f>Table1[[#This Row],[Column1]]/100</f>
        <v>0.2</v>
      </c>
      <c r="N3261" s="13">
        <f>Table1[[#This Row],[Unit_Price]]*Table1[[#This Row],[Quantity]]*(1-Table1[[#This Row],[Discount_%]])</f>
        <v>13948.800000000001</v>
      </c>
      <c r="O3261" s="13">
        <v>27535</v>
      </c>
      <c r="P3261" s="13">
        <f>Table1[[#This Row],[Revenue]]-Table1[[#This Row],[Cost]]</f>
        <v>-13586.199999999999</v>
      </c>
      <c r="Q3261" s="12" t="s">
        <v>48</v>
      </c>
      <c r="R3261" s="12" t="s">
        <v>52</v>
      </c>
      <c r="S3261" s="12" t="s">
        <v>56</v>
      </c>
      <c r="T3261" s="12">
        <v>4</v>
      </c>
      <c r="U3261" s="12">
        <v>20</v>
      </c>
      <c r="V3261" s="20" t="str">
        <f>TEXT(Table1[[#This Row],[Date]],"mmm-yyyy")</f>
        <v>Sep-2025</v>
      </c>
    </row>
    <row r="3262" spans="1:22" x14ac:dyDescent="0.2">
      <c r="A3262" s="11">
        <f t="shared" si="50"/>
        <v>45929</v>
      </c>
      <c r="B3262" s="12" t="s">
        <v>21</v>
      </c>
      <c r="C3262" s="12" t="str">
        <f>VLOOKUP(D3262, City_Mapping!A:B, 2, FALSE)</f>
        <v>India</v>
      </c>
      <c r="D3262" s="12" t="s">
        <v>28</v>
      </c>
      <c r="E3262" s="12" t="s">
        <v>35</v>
      </c>
      <c r="F3262" s="12" t="s">
        <v>40</v>
      </c>
      <c r="G3262" s="12">
        <v>83191</v>
      </c>
      <c r="H3262" s="12" t="s">
        <v>41</v>
      </c>
      <c r="I3262" s="12" t="s">
        <v>44</v>
      </c>
      <c r="J3262" s="12">
        <v>419227</v>
      </c>
      <c r="K3262" s="12">
        <v>7</v>
      </c>
      <c r="L3262" s="13">
        <v>4637</v>
      </c>
      <c r="M3262" s="14">
        <f>Table1[[#This Row],[Column1]]/100</f>
        <v>0</v>
      </c>
      <c r="N3262" s="13">
        <f>Table1[[#This Row],[Unit_Price]]*Table1[[#This Row],[Quantity]]*(1-Table1[[#This Row],[Discount_%]])</f>
        <v>32459</v>
      </c>
      <c r="O3262" s="13">
        <v>11420</v>
      </c>
      <c r="P3262" s="13">
        <f>Table1[[#This Row],[Revenue]]-Table1[[#This Row],[Cost]]</f>
        <v>21039</v>
      </c>
      <c r="Q3262" s="12" t="s">
        <v>46</v>
      </c>
      <c r="R3262" s="12" t="s">
        <v>50</v>
      </c>
      <c r="S3262" s="12" t="s">
        <v>56</v>
      </c>
      <c r="T3262" s="12">
        <v>3</v>
      </c>
      <c r="U3262" s="12">
        <v>0</v>
      </c>
      <c r="V3262" s="20" t="str">
        <f>TEXT(Table1[[#This Row],[Date]],"mmm-yyyy")</f>
        <v>Sep-2025</v>
      </c>
    </row>
    <row r="3263" spans="1:22" x14ac:dyDescent="0.2">
      <c r="A3263" s="11">
        <f t="shared" si="50"/>
        <v>45929</v>
      </c>
      <c r="B3263" s="12" t="s">
        <v>21</v>
      </c>
      <c r="C3263" s="12" t="str">
        <f>VLOOKUP(D3263, City_Mapping!A:B, 2, FALSE)</f>
        <v>USA</v>
      </c>
      <c r="D3263" s="12" t="s">
        <v>31</v>
      </c>
      <c r="E3263" s="12" t="s">
        <v>36</v>
      </c>
      <c r="F3263" s="12" t="s">
        <v>37</v>
      </c>
      <c r="G3263" s="12">
        <v>39461</v>
      </c>
      <c r="H3263" s="12" t="s">
        <v>42</v>
      </c>
      <c r="I3263" s="12" t="s">
        <v>44</v>
      </c>
      <c r="J3263" s="12">
        <v>304749</v>
      </c>
      <c r="K3263" s="12">
        <v>7</v>
      </c>
      <c r="L3263" s="13">
        <v>2698</v>
      </c>
      <c r="M3263" s="14">
        <f>Table1[[#This Row],[Column1]]/100</f>
        <v>0.1</v>
      </c>
      <c r="N3263" s="13">
        <f>Table1[[#This Row],[Unit_Price]]*Table1[[#This Row],[Quantity]]*(1-Table1[[#This Row],[Discount_%]])</f>
        <v>16997.400000000001</v>
      </c>
      <c r="O3263" s="13">
        <v>10954</v>
      </c>
      <c r="P3263" s="13">
        <f>Table1[[#This Row],[Revenue]]-Table1[[#This Row],[Cost]]</f>
        <v>6043.4000000000015</v>
      </c>
      <c r="Q3263" s="12" t="s">
        <v>49</v>
      </c>
      <c r="R3263" s="12" t="s">
        <v>52</v>
      </c>
      <c r="S3263" s="12" t="s">
        <v>54</v>
      </c>
      <c r="T3263" s="12">
        <v>2</v>
      </c>
      <c r="U3263" s="12">
        <v>10</v>
      </c>
      <c r="V3263" s="20" t="str">
        <f>TEXT(Table1[[#This Row],[Date]],"mmm-yyyy")</f>
        <v>Sep-2025</v>
      </c>
    </row>
    <row r="3264" spans="1:22" x14ac:dyDescent="0.2">
      <c r="A3264" s="11">
        <f t="shared" si="50"/>
        <v>45929</v>
      </c>
      <c r="B3264" s="12" t="s">
        <v>22</v>
      </c>
      <c r="C3264" s="12" t="str">
        <f>VLOOKUP(D3264, City_Mapping!A:B, 2, FALSE)</f>
        <v>India</v>
      </c>
      <c r="D3264" s="12" t="s">
        <v>28</v>
      </c>
      <c r="E3264" s="12" t="s">
        <v>35</v>
      </c>
      <c r="F3264" s="12" t="s">
        <v>40</v>
      </c>
      <c r="G3264" s="12">
        <v>14610</v>
      </c>
      <c r="H3264" s="12" t="s">
        <v>42</v>
      </c>
      <c r="I3264" s="12" t="s">
        <v>45</v>
      </c>
      <c r="J3264" s="12">
        <v>259424</v>
      </c>
      <c r="K3264" s="12">
        <v>1</v>
      </c>
      <c r="L3264" s="13">
        <v>4372</v>
      </c>
      <c r="M3264" s="14">
        <f>Table1[[#This Row],[Column1]]/100</f>
        <v>0.2</v>
      </c>
      <c r="N3264" s="13">
        <f>Table1[[#This Row],[Unit_Price]]*Table1[[#This Row],[Quantity]]*(1-Table1[[#This Row],[Discount_%]])</f>
        <v>3497.6000000000004</v>
      </c>
      <c r="O3264" s="13">
        <v>18672</v>
      </c>
      <c r="P3264" s="13">
        <f>Table1[[#This Row],[Revenue]]-Table1[[#This Row],[Cost]]</f>
        <v>-15174.4</v>
      </c>
      <c r="Q3264" s="12" t="s">
        <v>48</v>
      </c>
      <c r="R3264" s="12" t="s">
        <v>51</v>
      </c>
      <c r="S3264" s="12" t="s">
        <v>54</v>
      </c>
      <c r="T3264" s="12">
        <v>1</v>
      </c>
      <c r="U3264" s="12">
        <v>20</v>
      </c>
      <c r="V3264" s="20" t="str">
        <f>TEXT(Table1[[#This Row],[Date]],"mmm-yyyy")</f>
        <v>Sep-2025</v>
      </c>
    </row>
    <row r="3265" spans="1:22" x14ac:dyDescent="0.2">
      <c r="A3265" s="11">
        <f t="shared" si="50"/>
        <v>45929</v>
      </c>
      <c r="B3265" s="12" t="s">
        <v>21</v>
      </c>
      <c r="C3265" s="12" t="str">
        <f>VLOOKUP(D3265, City_Mapping!A:B, 2, FALSE)</f>
        <v>UK</v>
      </c>
      <c r="D3265" s="12" t="s">
        <v>29</v>
      </c>
      <c r="E3265" s="12" t="s">
        <v>35</v>
      </c>
      <c r="F3265" s="12" t="s">
        <v>37</v>
      </c>
      <c r="G3265" s="12">
        <v>66973</v>
      </c>
      <c r="H3265" s="12" t="s">
        <v>42</v>
      </c>
      <c r="I3265" s="12" t="s">
        <v>45</v>
      </c>
      <c r="J3265" s="12">
        <v>537272</v>
      </c>
      <c r="K3265" s="12">
        <v>1</v>
      </c>
      <c r="L3265" s="13">
        <v>4062</v>
      </c>
      <c r="M3265" s="14">
        <f>Table1[[#This Row],[Column1]]/100</f>
        <v>0.1</v>
      </c>
      <c r="N3265" s="13">
        <f>Table1[[#This Row],[Unit_Price]]*Table1[[#This Row],[Quantity]]*(1-Table1[[#This Row],[Discount_%]])</f>
        <v>3655.8</v>
      </c>
      <c r="O3265" s="13">
        <v>10208</v>
      </c>
      <c r="P3265" s="13">
        <f>Table1[[#This Row],[Revenue]]-Table1[[#This Row],[Cost]]</f>
        <v>-6552.2</v>
      </c>
      <c r="Q3265" s="12" t="s">
        <v>46</v>
      </c>
      <c r="R3265" s="12" t="s">
        <v>50</v>
      </c>
      <c r="S3265" s="12" t="s">
        <v>56</v>
      </c>
      <c r="T3265" s="12">
        <v>4</v>
      </c>
      <c r="U3265" s="12">
        <v>10</v>
      </c>
      <c r="V3265" s="20" t="str">
        <f>TEXT(Table1[[#This Row],[Date]],"mmm-yyyy")</f>
        <v>Sep-2025</v>
      </c>
    </row>
    <row r="3266" spans="1:22" x14ac:dyDescent="0.2">
      <c r="A3266" s="11">
        <f t="shared" si="50"/>
        <v>45930</v>
      </c>
      <c r="B3266" s="12" t="s">
        <v>21</v>
      </c>
      <c r="C3266" s="12" t="str">
        <f>VLOOKUP(D3266, City_Mapping!A:B, 2, FALSE)</f>
        <v>UK</v>
      </c>
      <c r="D3266" s="12" t="s">
        <v>29</v>
      </c>
      <c r="E3266" s="12" t="s">
        <v>35</v>
      </c>
      <c r="F3266" s="12" t="s">
        <v>37</v>
      </c>
      <c r="G3266" s="12">
        <v>93004</v>
      </c>
      <c r="H3266" s="12" t="s">
        <v>42</v>
      </c>
      <c r="I3266" s="12" t="s">
        <v>44</v>
      </c>
      <c r="J3266" s="12">
        <v>910139</v>
      </c>
      <c r="K3266" s="12">
        <v>8</v>
      </c>
      <c r="L3266" s="13">
        <v>3698</v>
      </c>
      <c r="M3266" s="14">
        <f>Table1[[#This Row],[Column1]]/100</f>
        <v>0</v>
      </c>
      <c r="N3266" s="13">
        <f>Table1[[#This Row],[Unit_Price]]*Table1[[#This Row],[Quantity]]*(1-Table1[[#This Row],[Discount_%]])</f>
        <v>29584</v>
      </c>
      <c r="O3266" s="13">
        <v>19537</v>
      </c>
      <c r="P3266" s="13">
        <f>Table1[[#This Row],[Revenue]]-Table1[[#This Row],[Cost]]</f>
        <v>10047</v>
      </c>
      <c r="Q3266" s="12" t="s">
        <v>47</v>
      </c>
      <c r="R3266" s="12" t="s">
        <v>50</v>
      </c>
      <c r="S3266" s="12" t="s">
        <v>56</v>
      </c>
      <c r="T3266" s="12">
        <v>3</v>
      </c>
      <c r="U3266" s="12">
        <v>0</v>
      </c>
      <c r="V3266" s="20" t="str">
        <f>TEXT(Table1[[#This Row],[Date]],"mmm-yyyy")</f>
        <v>Sep-2025</v>
      </c>
    </row>
    <row r="3267" spans="1:22" x14ac:dyDescent="0.2">
      <c r="A3267" s="11">
        <f t="shared" si="50"/>
        <v>45930</v>
      </c>
      <c r="B3267" s="12" t="s">
        <v>21</v>
      </c>
      <c r="C3267" s="12" t="str">
        <f>VLOOKUP(D3267, City_Mapping!A:B, 2, FALSE)</f>
        <v>UAE</v>
      </c>
      <c r="D3267" s="12" t="s">
        <v>30</v>
      </c>
      <c r="E3267" s="12" t="s">
        <v>34</v>
      </c>
      <c r="F3267" s="12" t="s">
        <v>38</v>
      </c>
      <c r="G3267" s="12">
        <v>17583</v>
      </c>
      <c r="H3267" s="12" t="s">
        <v>42</v>
      </c>
      <c r="I3267" s="12" t="s">
        <v>44</v>
      </c>
      <c r="J3267" s="12">
        <v>253233</v>
      </c>
      <c r="K3267" s="12">
        <v>1</v>
      </c>
      <c r="L3267" s="13">
        <v>2392</v>
      </c>
      <c r="M3267" s="14">
        <f>Table1[[#This Row],[Column1]]/100</f>
        <v>0.15</v>
      </c>
      <c r="N3267" s="13">
        <f>Table1[[#This Row],[Unit_Price]]*Table1[[#This Row],[Quantity]]*(1-Table1[[#This Row],[Discount_%]])</f>
        <v>2033.2</v>
      </c>
      <c r="O3267" s="13">
        <v>16168</v>
      </c>
      <c r="P3267" s="13">
        <f>Table1[[#This Row],[Revenue]]-Table1[[#This Row],[Cost]]</f>
        <v>-14134.8</v>
      </c>
      <c r="Q3267" s="12" t="s">
        <v>47</v>
      </c>
      <c r="R3267" s="12" t="s">
        <v>52</v>
      </c>
      <c r="S3267" s="12" t="s">
        <v>56</v>
      </c>
      <c r="T3267" s="12">
        <v>1</v>
      </c>
      <c r="U3267" s="12">
        <v>15</v>
      </c>
      <c r="V3267" s="20" t="str">
        <f>TEXT(Table1[[#This Row],[Date]],"mmm-yyyy")</f>
        <v>Sep-2025</v>
      </c>
    </row>
    <row r="3268" spans="1:22" x14ac:dyDescent="0.2">
      <c r="A3268" s="11">
        <f t="shared" si="50"/>
        <v>45930</v>
      </c>
      <c r="B3268" s="12" t="s">
        <v>21</v>
      </c>
      <c r="C3268" s="12" t="str">
        <f>VLOOKUP(D3268, City_Mapping!A:B, 2, FALSE)</f>
        <v>India</v>
      </c>
      <c r="D3268" s="12" t="s">
        <v>32</v>
      </c>
      <c r="E3268" s="12" t="s">
        <v>36</v>
      </c>
      <c r="F3268" s="12" t="s">
        <v>37</v>
      </c>
      <c r="G3268" s="12">
        <v>35583</v>
      </c>
      <c r="H3268" s="12" t="s">
        <v>41</v>
      </c>
      <c r="I3268" s="12" t="s">
        <v>44</v>
      </c>
      <c r="J3268" s="12">
        <v>511866</v>
      </c>
      <c r="K3268" s="12">
        <v>3</v>
      </c>
      <c r="L3268" s="13">
        <v>4939</v>
      </c>
      <c r="M3268" s="14">
        <f>Table1[[#This Row],[Column1]]/100</f>
        <v>0.1</v>
      </c>
      <c r="N3268" s="13">
        <f>Table1[[#This Row],[Unit_Price]]*Table1[[#This Row],[Quantity]]*(1-Table1[[#This Row],[Discount_%]])</f>
        <v>13335.300000000001</v>
      </c>
      <c r="O3268" s="13">
        <v>5582</v>
      </c>
      <c r="P3268" s="13">
        <f>Table1[[#This Row],[Revenue]]-Table1[[#This Row],[Cost]]</f>
        <v>7753.3000000000011</v>
      </c>
      <c r="Q3268" s="12" t="s">
        <v>47</v>
      </c>
      <c r="R3268" s="12" t="s">
        <v>51</v>
      </c>
      <c r="S3268" s="12" t="s">
        <v>53</v>
      </c>
      <c r="T3268" s="12">
        <v>5</v>
      </c>
      <c r="U3268" s="12">
        <v>10</v>
      </c>
      <c r="V3268" s="20" t="str">
        <f>TEXT(Table1[[#This Row],[Date]],"mmm-yyyy")</f>
        <v>Sep-2025</v>
      </c>
    </row>
    <row r="3269" spans="1:22" x14ac:dyDescent="0.2">
      <c r="A3269" s="11">
        <f t="shared" si="50"/>
        <v>45930</v>
      </c>
      <c r="B3269" s="12" t="s">
        <v>20</v>
      </c>
      <c r="C3269" s="12" t="str">
        <f>VLOOKUP(D3269, City_Mapping!A:B, 2, FALSE)</f>
        <v>USA</v>
      </c>
      <c r="D3269" s="12" t="s">
        <v>31</v>
      </c>
      <c r="E3269" s="12" t="s">
        <v>35</v>
      </c>
      <c r="F3269" s="12" t="s">
        <v>40</v>
      </c>
      <c r="G3269" s="12">
        <v>27701</v>
      </c>
      <c r="H3269" s="12" t="s">
        <v>41</v>
      </c>
      <c r="I3269" s="12" t="s">
        <v>44</v>
      </c>
      <c r="J3269" s="12">
        <v>379088</v>
      </c>
      <c r="K3269" s="12">
        <v>6</v>
      </c>
      <c r="L3269" s="13">
        <v>3669</v>
      </c>
      <c r="M3269" s="14">
        <f>Table1[[#This Row],[Column1]]/100</f>
        <v>0</v>
      </c>
      <c r="N3269" s="13">
        <f>Table1[[#This Row],[Unit_Price]]*Table1[[#This Row],[Quantity]]*(1-Table1[[#This Row],[Discount_%]])</f>
        <v>22014</v>
      </c>
      <c r="O3269" s="13">
        <v>21883</v>
      </c>
      <c r="P3269" s="13">
        <f>Table1[[#This Row],[Revenue]]-Table1[[#This Row],[Cost]]</f>
        <v>131</v>
      </c>
      <c r="Q3269" s="12" t="s">
        <v>47</v>
      </c>
      <c r="R3269" s="12" t="s">
        <v>51</v>
      </c>
      <c r="S3269" s="12" t="s">
        <v>56</v>
      </c>
      <c r="T3269" s="12">
        <v>5</v>
      </c>
      <c r="U3269" s="12">
        <v>0</v>
      </c>
      <c r="V3269" s="20" t="str">
        <f>TEXT(Table1[[#This Row],[Date]],"mmm-yyyy")</f>
        <v>Sep-2025</v>
      </c>
    </row>
    <row r="3270" spans="1:22" x14ac:dyDescent="0.2">
      <c r="A3270" s="11">
        <f t="shared" si="50"/>
        <v>45930</v>
      </c>
      <c r="B3270" s="12" t="s">
        <v>21</v>
      </c>
      <c r="C3270" s="12" t="str">
        <f>VLOOKUP(D3270, City_Mapping!A:B, 2, FALSE)</f>
        <v>USA</v>
      </c>
      <c r="D3270" s="12" t="s">
        <v>31</v>
      </c>
      <c r="E3270" s="12" t="s">
        <v>34</v>
      </c>
      <c r="F3270" s="12" t="s">
        <v>39</v>
      </c>
      <c r="G3270" s="12">
        <v>16880</v>
      </c>
      <c r="H3270" s="12" t="s">
        <v>41</v>
      </c>
      <c r="I3270" s="12" t="s">
        <v>45</v>
      </c>
      <c r="J3270" s="12">
        <v>893978</v>
      </c>
      <c r="K3270" s="12">
        <v>8</v>
      </c>
      <c r="L3270" s="13">
        <v>3447</v>
      </c>
      <c r="M3270" s="14">
        <f>Table1[[#This Row],[Column1]]/100</f>
        <v>0.15</v>
      </c>
      <c r="N3270" s="13">
        <f>Table1[[#This Row],[Unit_Price]]*Table1[[#This Row],[Quantity]]*(1-Table1[[#This Row],[Discount_%]])</f>
        <v>23439.599999999999</v>
      </c>
      <c r="O3270" s="13">
        <v>5485</v>
      </c>
      <c r="P3270" s="13">
        <f>Table1[[#This Row],[Revenue]]-Table1[[#This Row],[Cost]]</f>
        <v>17954.599999999999</v>
      </c>
      <c r="Q3270" s="12" t="s">
        <v>49</v>
      </c>
      <c r="R3270" s="12" t="s">
        <v>51</v>
      </c>
      <c r="S3270" s="12" t="s">
        <v>53</v>
      </c>
      <c r="T3270" s="12">
        <v>2</v>
      </c>
      <c r="U3270" s="12">
        <v>15</v>
      </c>
      <c r="V3270" s="20" t="str">
        <f>TEXT(Table1[[#This Row],[Date]],"mmm-yyyy")</f>
        <v>Sep-2025</v>
      </c>
    </row>
    <row r="3271" spans="1:22" x14ac:dyDescent="0.2">
      <c r="A3271" s="11">
        <f t="shared" si="50"/>
        <v>45930</v>
      </c>
      <c r="B3271" s="12" t="s">
        <v>23</v>
      </c>
      <c r="C3271" s="12" t="str">
        <f>VLOOKUP(D3271, City_Mapping!A:B, 2, FALSE)</f>
        <v>India</v>
      </c>
      <c r="D3271" s="12" t="s">
        <v>28</v>
      </c>
      <c r="E3271" s="12" t="s">
        <v>35</v>
      </c>
      <c r="F3271" s="12" t="s">
        <v>40</v>
      </c>
      <c r="G3271" s="12">
        <v>99257</v>
      </c>
      <c r="H3271" s="12" t="s">
        <v>42</v>
      </c>
      <c r="I3271" s="12" t="s">
        <v>44</v>
      </c>
      <c r="J3271" s="12">
        <v>678427</v>
      </c>
      <c r="K3271" s="12">
        <v>5</v>
      </c>
      <c r="L3271" s="13">
        <v>4623</v>
      </c>
      <c r="M3271" s="14">
        <f>Table1[[#This Row],[Column1]]/100</f>
        <v>0.2</v>
      </c>
      <c r="N3271" s="13">
        <f>Table1[[#This Row],[Unit_Price]]*Table1[[#This Row],[Quantity]]*(1-Table1[[#This Row],[Discount_%]])</f>
        <v>18492</v>
      </c>
      <c r="O3271" s="13">
        <v>1607</v>
      </c>
      <c r="P3271" s="13">
        <f>Table1[[#This Row],[Revenue]]-Table1[[#This Row],[Cost]]</f>
        <v>16885</v>
      </c>
      <c r="Q3271" s="12" t="s">
        <v>49</v>
      </c>
      <c r="R3271" s="12" t="s">
        <v>52</v>
      </c>
      <c r="S3271" s="12" t="s">
        <v>55</v>
      </c>
      <c r="T3271" s="12">
        <v>3</v>
      </c>
      <c r="U3271" s="12">
        <v>20</v>
      </c>
      <c r="V3271" s="20" t="str">
        <f>TEXT(Table1[[#This Row],[Date]],"mmm-yyyy")</f>
        <v>Sep-2025</v>
      </c>
    </row>
    <row r="3272" spans="1:22" x14ac:dyDescent="0.2">
      <c r="A3272" s="11">
        <f t="shared" si="50"/>
        <v>45930</v>
      </c>
      <c r="B3272" s="12" t="s">
        <v>22</v>
      </c>
      <c r="C3272" s="12" t="str">
        <f>VLOOKUP(D3272, City_Mapping!A:B, 2, FALSE)</f>
        <v>UAE</v>
      </c>
      <c r="D3272" s="12" t="s">
        <v>30</v>
      </c>
      <c r="E3272" s="12" t="s">
        <v>36</v>
      </c>
      <c r="F3272" s="12" t="s">
        <v>39</v>
      </c>
      <c r="G3272" s="12">
        <v>61845</v>
      </c>
      <c r="H3272" s="12" t="s">
        <v>42</v>
      </c>
      <c r="I3272" s="12" t="s">
        <v>43</v>
      </c>
      <c r="J3272" s="12">
        <v>213857</v>
      </c>
      <c r="K3272" s="12">
        <v>5</v>
      </c>
      <c r="L3272" s="13">
        <v>3600</v>
      </c>
      <c r="M3272" s="14">
        <f>Table1[[#This Row],[Column1]]/100</f>
        <v>0</v>
      </c>
      <c r="N3272" s="13">
        <f>Table1[[#This Row],[Unit_Price]]*Table1[[#This Row],[Quantity]]*(1-Table1[[#This Row],[Discount_%]])</f>
        <v>18000</v>
      </c>
      <c r="O3272" s="13">
        <v>5044</v>
      </c>
      <c r="P3272" s="13">
        <f>Table1[[#This Row],[Revenue]]-Table1[[#This Row],[Cost]]</f>
        <v>12956</v>
      </c>
      <c r="Q3272" s="12" t="s">
        <v>49</v>
      </c>
      <c r="R3272" s="12" t="s">
        <v>51</v>
      </c>
      <c r="S3272" s="12" t="s">
        <v>55</v>
      </c>
      <c r="T3272" s="12">
        <v>3</v>
      </c>
      <c r="U3272" s="12">
        <v>0</v>
      </c>
      <c r="V3272" s="20" t="str">
        <f>TEXT(Table1[[#This Row],[Date]],"mmm-yyyy")</f>
        <v>Sep-2025</v>
      </c>
    </row>
    <row r="3273" spans="1:22" x14ac:dyDescent="0.2">
      <c r="A3273" s="11">
        <f t="shared" si="50"/>
        <v>45930</v>
      </c>
      <c r="B3273" s="12" t="s">
        <v>20</v>
      </c>
      <c r="C3273" s="12" t="str">
        <f>VLOOKUP(D3273, City_Mapping!A:B, 2, FALSE)</f>
        <v>India</v>
      </c>
      <c r="D3273" s="12" t="s">
        <v>28</v>
      </c>
      <c r="E3273" s="12" t="s">
        <v>34</v>
      </c>
      <c r="F3273" s="12" t="s">
        <v>37</v>
      </c>
      <c r="G3273" s="12">
        <v>82417</v>
      </c>
      <c r="H3273" s="12" t="s">
        <v>42</v>
      </c>
      <c r="I3273" s="12" t="s">
        <v>45</v>
      </c>
      <c r="J3273" s="12">
        <v>369351</v>
      </c>
      <c r="K3273" s="12">
        <v>4</v>
      </c>
      <c r="L3273" s="13">
        <v>4421</v>
      </c>
      <c r="M3273" s="14">
        <f>Table1[[#This Row],[Column1]]/100</f>
        <v>0.05</v>
      </c>
      <c r="N3273" s="13">
        <f>Table1[[#This Row],[Unit_Price]]*Table1[[#This Row],[Quantity]]*(1-Table1[[#This Row],[Discount_%]])</f>
        <v>16799.8</v>
      </c>
      <c r="O3273" s="13">
        <v>8143</v>
      </c>
      <c r="P3273" s="13">
        <f>Table1[[#This Row],[Revenue]]-Table1[[#This Row],[Cost]]</f>
        <v>8656.7999999999993</v>
      </c>
      <c r="Q3273" s="12" t="s">
        <v>46</v>
      </c>
      <c r="R3273" s="12" t="s">
        <v>51</v>
      </c>
      <c r="S3273" s="12" t="s">
        <v>54</v>
      </c>
      <c r="T3273" s="12">
        <v>2</v>
      </c>
      <c r="U3273" s="12">
        <v>5</v>
      </c>
      <c r="V3273" s="20" t="str">
        <f>TEXT(Table1[[#This Row],[Date]],"mmm-yyyy")</f>
        <v>Sep-2025</v>
      </c>
    </row>
    <row r="3274" spans="1:22" x14ac:dyDescent="0.2">
      <c r="A3274" s="11">
        <f t="shared" si="50"/>
        <v>45930</v>
      </c>
      <c r="B3274" s="12" t="s">
        <v>21</v>
      </c>
      <c r="C3274" s="12" t="str">
        <f>VLOOKUP(D3274, City_Mapping!A:B, 2, FALSE)</f>
        <v>India</v>
      </c>
      <c r="D3274" s="12" t="s">
        <v>28</v>
      </c>
      <c r="E3274" s="12" t="s">
        <v>35</v>
      </c>
      <c r="F3274" s="12" t="s">
        <v>38</v>
      </c>
      <c r="G3274" s="12">
        <v>13722</v>
      </c>
      <c r="H3274" s="12" t="s">
        <v>41</v>
      </c>
      <c r="I3274" s="12" t="s">
        <v>43</v>
      </c>
      <c r="J3274" s="12">
        <v>719092</v>
      </c>
      <c r="K3274" s="12">
        <v>4</v>
      </c>
      <c r="L3274" s="13">
        <v>4807</v>
      </c>
      <c r="M3274" s="14">
        <f>Table1[[#This Row],[Column1]]/100</f>
        <v>0.15</v>
      </c>
      <c r="N3274" s="13">
        <f>Table1[[#This Row],[Unit_Price]]*Table1[[#This Row],[Quantity]]*(1-Table1[[#This Row],[Discount_%]])</f>
        <v>16343.8</v>
      </c>
      <c r="O3274" s="13">
        <v>29794</v>
      </c>
      <c r="P3274" s="13">
        <f>Table1[[#This Row],[Revenue]]-Table1[[#This Row],[Cost]]</f>
        <v>-13450.2</v>
      </c>
      <c r="Q3274" s="12" t="s">
        <v>48</v>
      </c>
      <c r="R3274" s="12" t="s">
        <v>52</v>
      </c>
      <c r="S3274" s="12" t="s">
        <v>54</v>
      </c>
      <c r="T3274" s="12">
        <v>3</v>
      </c>
      <c r="U3274" s="12">
        <v>15</v>
      </c>
      <c r="V3274" s="20" t="str">
        <f>TEXT(Table1[[#This Row],[Date]],"mmm-yyyy")</f>
        <v>Sep-2025</v>
      </c>
    </row>
    <row r="3275" spans="1:22" x14ac:dyDescent="0.2">
      <c r="A3275" s="11">
        <f t="shared" si="50"/>
        <v>45930</v>
      </c>
      <c r="B3275" s="12" t="s">
        <v>20</v>
      </c>
      <c r="C3275" s="12" t="str">
        <f>VLOOKUP(D3275, City_Mapping!A:B, 2, FALSE)</f>
        <v>USA</v>
      </c>
      <c r="D3275" s="12" t="s">
        <v>31</v>
      </c>
      <c r="E3275" s="12" t="s">
        <v>35</v>
      </c>
      <c r="F3275" s="12" t="s">
        <v>37</v>
      </c>
      <c r="G3275" s="12">
        <v>30077</v>
      </c>
      <c r="H3275" s="12" t="s">
        <v>41</v>
      </c>
      <c r="I3275" s="12" t="s">
        <v>44</v>
      </c>
      <c r="J3275" s="12">
        <v>827382</v>
      </c>
      <c r="K3275" s="12">
        <v>7</v>
      </c>
      <c r="L3275" s="13">
        <v>4188</v>
      </c>
      <c r="M3275" s="14">
        <f>Table1[[#This Row],[Column1]]/100</f>
        <v>0.05</v>
      </c>
      <c r="N3275" s="13">
        <f>Table1[[#This Row],[Unit_Price]]*Table1[[#This Row],[Quantity]]*(1-Table1[[#This Row],[Discount_%]])</f>
        <v>27850.199999999997</v>
      </c>
      <c r="O3275" s="13">
        <v>3836</v>
      </c>
      <c r="P3275" s="13">
        <f>Table1[[#This Row],[Revenue]]-Table1[[#This Row],[Cost]]</f>
        <v>24014.199999999997</v>
      </c>
      <c r="Q3275" s="12" t="s">
        <v>47</v>
      </c>
      <c r="R3275" s="12" t="s">
        <v>51</v>
      </c>
      <c r="S3275" s="12" t="s">
        <v>56</v>
      </c>
      <c r="T3275" s="12">
        <v>5</v>
      </c>
      <c r="U3275" s="12">
        <v>5</v>
      </c>
      <c r="V3275" s="20" t="str">
        <f>TEXT(Table1[[#This Row],[Date]],"mmm-yyyy")</f>
        <v>Sep-2025</v>
      </c>
    </row>
    <row r="3276" spans="1:22" x14ac:dyDescent="0.2">
      <c r="A3276" s="11">
        <f t="shared" si="50"/>
        <v>45930</v>
      </c>
      <c r="B3276" s="12" t="s">
        <v>21</v>
      </c>
      <c r="C3276" s="12" t="str">
        <f>VLOOKUP(D3276, City_Mapping!A:B, 2, FALSE)</f>
        <v>India</v>
      </c>
      <c r="D3276" s="12" t="s">
        <v>28</v>
      </c>
      <c r="E3276" s="12" t="s">
        <v>35</v>
      </c>
      <c r="F3276" s="12" t="s">
        <v>37</v>
      </c>
      <c r="G3276" s="12">
        <v>90868</v>
      </c>
      <c r="H3276" s="12" t="s">
        <v>41</v>
      </c>
      <c r="I3276" s="12" t="s">
        <v>43</v>
      </c>
      <c r="J3276" s="12">
        <v>393366</v>
      </c>
      <c r="K3276" s="12">
        <v>6</v>
      </c>
      <c r="L3276" s="13">
        <v>571</v>
      </c>
      <c r="M3276" s="14">
        <f>Table1[[#This Row],[Column1]]/100</f>
        <v>0.2</v>
      </c>
      <c r="N3276" s="13">
        <f>Table1[[#This Row],[Unit_Price]]*Table1[[#This Row],[Quantity]]*(1-Table1[[#This Row],[Discount_%]])</f>
        <v>2740.8</v>
      </c>
      <c r="O3276" s="13">
        <v>29708</v>
      </c>
      <c r="P3276" s="13">
        <f>Table1[[#This Row],[Revenue]]-Table1[[#This Row],[Cost]]</f>
        <v>-26967.200000000001</v>
      </c>
      <c r="Q3276" s="12" t="s">
        <v>48</v>
      </c>
      <c r="R3276" s="12" t="s">
        <v>51</v>
      </c>
      <c r="S3276" s="12" t="s">
        <v>54</v>
      </c>
      <c r="T3276" s="12">
        <v>5</v>
      </c>
      <c r="U3276" s="12">
        <v>20</v>
      </c>
      <c r="V3276" s="20" t="str">
        <f>TEXT(Table1[[#This Row],[Date]],"mmm-yyyy")</f>
        <v>Sep-2025</v>
      </c>
    </row>
    <row r="3277" spans="1:22" x14ac:dyDescent="0.2">
      <c r="A3277" s="11">
        <f t="shared" si="50"/>
        <v>45930</v>
      </c>
      <c r="B3277" s="12" t="s">
        <v>23</v>
      </c>
      <c r="C3277" s="12" t="str">
        <f>VLOOKUP(D3277, City_Mapping!A:B, 2, FALSE)</f>
        <v>India</v>
      </c>
      <c r="D3277" s="12" t="s">
        <v>32</v>
      </c>
      <c r="E3277" s="12" t="s">
        <v>36</v>
      </c>
      <c r="F3277" s="12" t="s">
        <v>39</v>
      </c>
      <c r="G3277" s="12">
        <v>23229</v>
      </c>
      <c r="H3277" s="12" t="s">
        <v>41</v>
      </c>
      <c r="I3277" s="12" t="s">
        <v>44</v>
      </c>
      <c r="J3277" s="12">
        <v>970735</v>
      </c>
      <c r="K3277" s="12">
        <v>8</v>
      </c>
      <c r="L3277" s="13">
        <v>2657</v>
      </c>
      <c r="M3277" s="14">
        <f>Table1[[#This Row],[Column1]]/100</f>
        <v>0.2</v>
      </c>
      <c r="N3277" s="13">
        <f>Table1[[#This Row],[Unit_Price]]*Table1[[#This Row],[Quantity]]*(1-Table1[[#This Row],[Discount_%]])</f>
        <v>17004.8</v>
      </c>
      <c r="O3277" s="13">
        <v>15091</v>
      </c>
      <c r="P3277" s="13">
        <f>Table1[[#This Row],[Revenue]]-Table1[[#This Row],[Cost]]</f>
        <v>1913.7999999999993</v>
      </c>
      <c r="Q3277" s="12" t="s">
        <v>46</v>
      </c>
      <c r="R3277" s="12" t="s">
        <v>50</v>
      </c>
      <c r="S3277" s="12" t="s">
        <v>55</v>
      </c>
      <c r="T3277" s="12">
        <v>2</v>
      </c>
      <c r="U3277" s="12">
        <v>20</v>
      </c>
      <c r="V3277" s="20" t="str">
        <f>TEXT(Table1[[#This Row],[Date]],"mmm-yyyy")</f>
        <v>Sep-2025</v>
      </c>
    </row>
    <row r="3278" spans="1:22" x14ac:dyDescent="0.2">
      <c r="A3278" s="11">
        <f t="shared" si="50"/>
        <v>45931</v>
      </c>
      <c r="B3278" s="12" t="s">
        <v>22</v>
      </c>
      <c r="C3278" s="12" t="str">
        <f>VLOOKUP(D3278, City_Mapping!A:B, 2, FALSE)</f>
        <v>India</v>
      </c>
      <c r="D3278" s="12" t="s">
        <v>28</v>
      </c>
      <c r="E3278" s="12" t="s">
        <v>34</v>
      </c>
      <c r="F3278" s="12" t="s">
        <v>40</v>
      </c>
      <c r="G3278" s="12">
        <v>83338</v>
      </c>
      <c r="H3278" s="12" t="s">
        <v>41</v>
      </c>
      <c r="I3278" s="12" t="s">
        <v>43</v>
      </c>
      <c r="J3278" s="12">
        <v>794275</v>
      </c>
      <c r="K3278" s="12">
        <v>6</v>
      </c>
      <c r="L3278" s="13">
        <v>1636</v>
      </c>
      <c r="M3278" s="14">
        <f>Table1[[#This Row],[Column1]]/100</f>
        <v>0.1</v>
      </c>
      <c r="N3278" s="13">
        <f>Table1[[#This Row],[Unit_Price]]*Table1[[#This Row],[Quantity]]*(1-Table1[[#This Row],[Discount_%]])</f>
        <v>8834.4</v>
      </c>
      <c r="O3278" s="13">
        <v>26285</v>
      </c>
      <c r="P3278" s="13">
        <f>Table1[[#This Row],[Revenue]]-Table1[[#This Row],[Cost]]</f>
        <v>-17450.599999999999</v>
      </c>
      <c r="Q3278" s="12" t="s">
        <v>48</v>
      </c>
      <c r="R3278" s="12" t="s">
        <v>51</v>
      </c>
      <c r="S3278" s="12" t="s">
        <v>54</v>
      </c>
      <c r="T3278" s="12">
        <v>4</v>
      </c>
      <c r="U3278" s="12">
        <v>10</v>
      </c>
      <c r="V3278" s="20" t="str">
        <f>TEXT(Table1[[#This Row],[Date]],"mmm-yyyy")</f>
        <v>Oct-2025</v>
      </c>
    </row>
    <row r="3279" spans="1:22" x14ac:dyDescent="0.2">
      <c r="A3279" s="11">
        <f t="shared" ref="A3279:A3342" si="51">A3267+1</f>
        <v>45931</v>
      </c>
      <c r="B3279" s="12" t="s">
        <v>21</v>
      </c>
      <c r="C3279" s="12" t="str">
        <f>VLOOKUP(D3279, City_Mapping!A:B, 2, FALSE)</f>
        <v>India</v>
      </c>
      <c r="D3279" s="12" t="s">
        <v>32</v>
      </c>
      <c r="E3279" s="12" t="s">
        <v>34</v>
      </c>
      <c r="F3279" s="12" t="s">
        <v>38</v>
      </c>
      <c r="G3279" s="12">
        <v>71679</v>
      </c>
      <c r="H3279" s="12" t="s">
        <v>41</v>
      </c>
      <c r="I3279" s="12" t="s">
        <v>45</v>
      </c>
      <c r="J3279" s="12">
        <v>634305</v>
      </c>
      <c r="K3279" s="12">
        <v>7</v>
      </c>
      <c r="L3279" s="13">
        <v>4827</v>
      </c>
      <c r="M3279" s="14">
        <f>Table1[[#This Row],[Column1]]/100</f>
        <v>0.2</v>
      </c>
      <c r="N3279" s="13">
        <f>Table1[[#This Row],[Unit_Price]]*Table1[[#This Row],[Quantity]]*(1-Table1[[#This Row],[Discount_%]])</f>
        <v>27031.200000000001</v>
      </c>
      <c r="O3279" s="13">
        <v>1766</v>
      </c>
      <c r="P3279" s="13">
        <f>Table1[[#This Row],[Revenue]]-Table1[[#This Row],[Cost]]</f>
        <v>25265.200000000001</v>
      </c>
      <c r="Q3279" s="12" t="s">
        <v>48</v>
      </c>
      <c r="R3279" s="12" t="s">
        <v>50</v>
      </c>
      <c r="S3279" s="12" t="s">
        <v>53</v>
      </c>
      <c r="T3279" s="12">
        <v>2</v>
      </c>
      <c r="U3279" s="12">
        <v>20</v>
      </c>
      <c r="V3279" s="20" t="str">
        <f>TEXT(Table1[[#This Row],[Date]],"mmm-yyyy")</f>
        <v>Oct-2025</v>
      </c>
    </row>
    <row r="3280" spans="1:22" x14ac:dyDescent="0.2">
      <c r="A3280" s="11">
        <f t="shared" si="51"/>
        <v>45931</v>
      </c>
      <c r="B3280" s="12" t="s">
        <v>21</v>
      </c>
      <c r="C3280" s="12" t="str">
        <f>VLOOKUP(D3280, City_Mapping!A:B, 2, FALSE)</f>
        <v>USA</v>
      </c>
      <c r="D3280" s="12" t="s">
        <v>31</v>
      </c>
      <c r="E3280" s="12" t="s">
        <v>34</v>
      </c>
      <c r="F3280" s="12" t="s">
        <v>38</v>
      </c>
      <c r="G3280" s="12">
        <v>97637</v>
      </c>
      <c r="H3280" s="12" t="s">
        <v>42</v>
      </c>
      <c r="I3280" s="12" t="s">
        <v>43</v>
      </c>
      <c r="J3280" s="12">
        <v>246166</v>
      </c>
      <c r="K3280" s="12">
        <v>5</v>
      </c>
      <c r="L3280" s="13">
        <v>4577</v>
      </c>
      <c r="M3280" s="14">
        <f>Table1[[#This Row],[Column1]]/100</f>
        <v>0.1</v>
      </c>
      <c r="N3280" s="13">
        <f>Table1[[#This Row],[Unit_Price]]*Table1[[#This Row],[Quantity]]*(1-Table1[[#This Row],[Discount_%]])</f>
        <v>20596.5</v>
      </c>
      <c r="O3280" s="13">
        <v>13790</v>
      </c>
      <c r="P3280" s="13">
        <f>Table1[[#This Row],[Revenue]]-Table1[[#This Row],[Cost]]</f>
        <v>6806.5</v>
      </c>
      <c r="Q3280" s="12" t="s">
        <v>48</v>
      </c>
      <c r="R3280" s="12" t="s">
        <v>50</v>
      </c>
      <c r="S3280" s="12" t="s">
        <v>54</v>
      </c>
      <c r="T3280" s="12">
        <v>5</v>
      </c>
      <c r="U3280" s="12">
        <v>10</v>
      </c>
      <c r="V3280" s="20" t="str">
        <f>TEXT(Table1[[#This Row],[Date]],"mmm-yyyy")</f>
        <v>Oct-2025</v>
      </c>
    </row>
    <row r="3281" spans="1:22" x14ac:dyDescent="0.2">
      <c r="A3281" s="11">
        <f t="shared" si="51"/>
        <v>45931</v>
      </c>
      <c r="B3281" s="12" t="s">
        <v>21</v>
      </c>
      <c r="C3281" s="12" t="str">
        <f>VLOOKUP(D3281, City_Mapping!A:B, 2, FALSE)</f>
        <v>UAE</v>
      </c>
      <c r="D3281" s="12" t="s">
        <v>30</v>
      </c>
      <c r="E3281" s="12" t="s">
        <v>35</v>
      </c>
      <c r="F3281" s="12" t="s">
        <v>38</v>
      </c>
      <c r="G3281" s="12">
        <v>21439</v>
      </c>
      <c r="H3281" s="12" t="s">
        <v>41</v>
      </c>
      <c r="I3281" s="12" t="s">
        <v>45</v>
      </c>
      <c r="J3281" s="12">
        <v>655524</v>
      </c>
      <c r="K3281" s="12">
        <v>6</v>
      </c>
      <c r="L3281" s="13">
        <v>542</v>
      </c>
      <c r="M3281" s="14">
        <f>Table1[[#This Row],[Column1]]/100</f>
        <v>0.15</v>
      </c>
      <c r="N3281" s="13">
        <f>Table1[[#This Row],[Unit_Price]]*Table1[[#This Row],[Quantity]]*(1-Table1[[#This Row],[Discount_%]])</f>
        <v>2764.2</v>
      </c>
      <c r="O3281" s="13">
        <v>20982</v>
      </c>
      <c r="P3281" s="13">
        <f>Table1[[#This Row],[Revenue]]-Table1[[#This Row],[Cost]]</f>
        <v>-18217.8</v>
      </c>
      <c r="Q3281" s="12" t="s">
        <v>49</v>
      </c>
      <c r="R3281" s="12" t="s">
        <v>50</v>
      </c>
      <c r="S3281" s="12" t="s">
        <v>55</v>
      </c>
      <c r="T3281" s="12">
        <v>2</v>
      </c>
      <c r="U3281" s="12">
        <v>15</v>
      </c>
      <c r="V3281" s="20" t="str">
        <f>TEXT(Table1[[#This Row],[Date]],"mmm-yyyy")</f>
        <v>Oct-2025</v>
      </c>
    </row>
    <row r="3282" spans="1:22" x14ac:dyDescent="0.2">
      <c r="A3282" s="11">
        <f t="shared" si="51"/>
        <v>45931</v>
      </c>
      <c r="B3282" s="12" t="s">
        <v>21</v>
      </c>
      <c r="C3282" s="12" t="str">
        <f>VLOOKUP(D3282, City_Mapping!A:B, 2, FALSE)</f>
        <v>UK</v>
      </c>
      <c r="D3282" s="12" t="s">
        <v>29</v>
      </c>
      <c r="E3282" s="12" t="s">
        <v>34</v>
      </c>
      <c r="F3282" s="12" t="s">
        <v>38</v>
      </c>
      <c r="G3282" s="12">
        <v>45902</v>
      </c>
      <c r="H3282" s="12" t="s">
        <v>41</v>
      </c>
      <c r="I3282" s="12" t="s">
        <v>43</v>
      </c>
      <c r="J3282" s="12">
        <v>500880</v>
      </c>
      <c r="K3282" s="12">
        <v>1</v>
      </c>
      <c r="L3282" s="13">
        <v>4860</v>
      </c>
      <c r="M3282" s="14">
        <f>Table1[[#This Row],[Column1]]/100</f>
        <v>0.05</v>
      </c>
      <c r="N3282" s="13">
        <f>Table1[[#This Row],[Unit_Price]]*Table1[[#This Row],[Quantity]]*(1-Table1[[#This Row],[Discount_%]])</f>
        <v>4617</v>
      </c>
      <c r="O3282" s="13">
        <v>28540</v>
      </c>
      <c r="P3282" s="13">
        <f>Table1[[#This Row],[Revenue]]-Table1[[#This Row],[Cost]]</f>
        <v>-23923</v>
      </c>
      <c r="Q3282" s="12" t="s">
        <v>46</v>
      </c>
      <c r="R3282" s="12" t="s">
        <v>50</v>
      </c>
      <c r="S3282" s="12" t="s">
        <v>55</v>
      </c>
      <c r="T3282" s="12">
        <v>5</v>
      </c>
      <c r="U3282" s="12">
        <v>5</v>
      </c>
      <c r="V3282" s="20" t="str">
        <f>TEXT(Table1[[#This Row],[Date]],"mmm-yyyy")</f>
        <v>Oct-2025</v>
      </c>
    </row>
    <row r="3283" spans="1:22" x14ac:dyDescent="0.2">
      <c r="A3283" s="11">
        <f t="shared" si="51"/>
        <v>45931</v>
      </c>
      <c r="B3283" s="12" t="s">
        <v>22</v>
      </c>
      <c r="C3283" s="12" t="str">
        <f>VLOOKUP(D3283, City_Mapping!A:B, 2, FALSE)</f>
        <v>India</v>
      </c>
      <c r="D3283" s="12" t="s">
        <v>32</v>
      </c>
      <c r="E3283" s="12" t="s">
        <v>35</v>
      </c>
      <c r="F3283" s="12" t="s">
        <v>40</v>
      </c>
      <c r="G3283" s="12">
        <v>12598</v>
      </c>
      <c r="H3283" s="12" t="s">
        <v>41</v>
      </c>
      <c r="I3283" s="12" t="s">
        <v>43</v>
      </c>
      <c r="J3283" s="12">
        <v>392065</v>
      </c>
      <c r="K3283" s="12">
        <v>3</v>
      </c>
      <c r="L3283" s="13">
        <v>2331</v>
      </c>
      <c r="M3283" s="14">
        <f>Table1[[#This Row],[Column1]]/100</f>
        <v>0.15</v>
      </c>
      <c r="N3283" s="13">
        <f>Table1[[#This Row],[Unit_Price]]*Table1[[#This Row],[Quantity]]*(1-Table1[[#This Row],[Discount_%]])</f>
        <v>5944.05</v>
      </c>
      <c r="O3283" s="13">
        <v>15932</v>
      </c>
      <c r="P3283" s="13">
        <f>Table1[[#This Row],[Revenue]]-Table1[[#This Row],[Cost]]</f>
        <v>-9987.9500000000007</v>
      </c>
      <c r="Q3283" s="12" t="s">
        <v>46</v>
      </c>
      <c r="R3283" s="12" t="s">
        <v>51</v>
      </c>
      <c r="S3283" s="12" t="s">
        <v>55</v>
      </c>
      <c r="T3283" s="12">
        <v>4</v>
      </c>
      <c r="U3283" s="12">
        <v>15</v>
      </c>
      <c r="V3283" s="20" t="str">
        <f>TEXT(Table1[[#This Row],[Date]],"mmm-yyyy")</f>
        <v>Oct-2025</v>
      </c>
    </row>
    <row r="3284" spans="1:22" x14ac:dyDescent="0.2">
      <c r="A3284" s="11">
        <f t="shared" si="51"/>
        <v>45931</v>
      </c>
      <c r="B3284" s="12" t="s">
        <v>22</v>
      </c>
      <c r="C3284" s="12" t="str">
        <f>VLOOKUP(D3284, City_Mapping!A:B, 2, FALSE)</f>
        <v>UAE</v>
      </c>
      <c r="D3284" s="12" t="s">
        <v>30</v>
      </c>
      <c r="E3284" s="12" t="s">
        <v>36</v>
      </c>
      <c r="F3284" s="12" t="s">
        <v>38</v>
      </c>
      <c r="G3284" s="12">
        <v>14052</v>
      </c>
      <c r="H3284" s="12" t="s">
        <v>41</v>
      </c>
      <c r="I3284" s="12" t="s">
        <v>45</v>
      </c>
      <c r="J3284" s="12">
        <v>457525</v>
      </c>
      <c r="K3284" s="12">
        <v>8</v>
      </c>
      <c r="L3284" s="13">
        <v>545</v>
      </c>
      <c r="M3284" s="14">
        <f>Table1[[#This Row],[Column1]]/100</f>
        <v>0.05</v>
      </c>
      <c r="N3284" s="13">
        <f>Table1[[#This Row],[Unit_Price]]*Table1[[#This Row],[Quantity]]*(1-Table1[[#This Row],[Discount_%]])</f>
        <v>4142</v>
      </c>
      <c r="O3284" s="13">
        <v>17475</v>
      </c>
      <c r="P3284" s="13">
        <f>Table1[[#This Row],[Revenue]]-Table1[[#This Row],[Cost]]</f>
        <v>-13333</v>
      </c>
      <c r="Q3284" s="12" t="s">
        <v>46</v>
      </c>
      <c r="R3284" s="12" t="s">
        <v>50</v>
      </c>
      <c r="S3284" s="12" t="s">
        <v>55</v>
      </c>
      <c r="T3284" s="12">
        <v>5</v>
      </c>
      <c r="U3284" s="12">
        <v>5</v>
      </c>
      <c r="V3284" s="20" t="str">
        <f>TEXT(Table1[[#This Row],[Date]],"mmm-yyyy")</f>
        <v>Oct-2025</v>
      </c>
    </row>
    <row r="3285" spans="1:22" x14ac:dyDescent="0.2">
      <c r="A3285" s="11">
        <f t="shared" si="51"/>
        <v>45931</v>
      </c>
      <c r="B3285" s="12" t="s">
        <v>23</v>
      </c>
      <c r="C3285" s="12" t="str">
        <f>VLOOKUP(D3285, City_Mapping!A:B, 2, FALSE)</f>
        <v>UAE</v>
      </c>
      <c r="D3285" s="12" t="s">
        <v>30</v>
      </c>
      <c r="E3285" s="12" t="s">
        <v>34</v>
      </c>
      <c r="F3285" s="12" t="s">
        <v>39</v>
      </c>
      <c r="G3285" s="12">
        <v>22741</v>
      </c>
      <c r="H3285" s="12" t="s">
        <v>41</v>
      </c>
      <c r="I3285" s="12" t="s">
        <v>45</v>
      </c>
      <c r="J3285" s="12">
        <v>966541</v>
      </c>
      <c r="K3285" s="12">
        <v>3</v>
      </c>
      <c r="L3285" s="13">
        <v>4141</v>
      </c>
      <c r="M3285" s="14">
        <f>Table1[[#This Row],[Column1]]/100</f>
        <v>0</v>
      </c>
      <c r="N3285" s="13">
        <f>Table1[[#This Row],[Unit_Price]]*Table1[[#This Row],[Quantity]]*(1-Table1[[#This Row],[Discount_%]])</f>
        <v>12423</v>
      </c>
      <c r="O3285" s="13">
        <v>1099</v>
      </c>
      <c r="P3285" s="13">
        <f>Table1[[#This Row],[Revenue]]-Table1[[#This Row],[Cost]]</f>
        <v>11324</v>
      </c>
      <c r="Q3285" s="12" t="s">
        <v>48</v>
      </c>
      <c r="R3285" s="12" t="s">
        <v>50</v>
      </c>
      <c r="S3285" s="12" t="s">
        <v>53</v>
      </c>
      <c r="T3285" s="12">
        <v>3</v>
      </c>
      <c r="U3285" s="12">
        <v>0</v>
      </c>
      <c r="V3285" s="20" t="str">
        <f>TEXT(Table1[[#This Row],[Date]],"mmm-yyyy")</f>
        <v>Oct-2025</v>
      </c>
    </row>
    <row r="3286" spans="1:22" x14ac:dyDescent="0.2">
      <c r="A3286" s="11">
        <f t="shared" si="51"/>
        <v>45931</v>
      </c>
      <c r="B3286" s="12" t="s">
        <v>22</v>
      </c>
      <c r="C3286" s="12" t="str">
        <f>VLOOKUP(D3286, City_Mapping!A:B, 2, FALSE)</f>
        <v>India</v>
      </c>
      <c r="D3286" s="12" t="s">
        <v>32</v>
      </c>
      <c r="E3286" s="12" t="s">
        <v>35</v>
      </c>
      <c r="F3286" s="12" t="s">
        <v>39</v>
      </c>
      <c r="G3286" s="12">
        <v>79360</v>
      </c>
      <c r="H3286" s="12" t="s">
        <v>42</v>
      </c>
      <c r="I3286" s="12" t="s">
        <v>44</v>
      </c>
      <c r="J3286" s="12">
        <v>950022</v>
      </c>
      <c r="K3286" s="12">
        <v>1</v>
      </c>
      <c r="L3286" s="13">
        <v>2175</v>
      </c>
      <c r="M3286" s="14">
        <f>Table1[[#This Row],[Column1]]/100</f>
        <v>0.15</v>
      </c>
      <c r="N3286" s="13">
        <f>Table1[[#This Row],[Unit_Price]]*Table1[[#This Row],[Quantity]]*(1-Table1[[#This Row],[Discount_%]])</f>
        <v>1848.75</v>
      </c>
      <c r="O3286" s="13">
        <v>12216</v>
      </c>
      <c r="P3286" s="13">
        <f>Table1[[#This Row],[Revenue]]-Table1[[#This Row],[Cost]]</f>
        <v>-10367.25</v>
      </c>
      <c r="Q3286" s="12" t="s">
        <v>49</v>
      </c>
      <c r="R3286" s="12" t="s">
        <v>50</v>
      </c>
      <c r="S3286" s="12" t="s">
        <v>54</v>
      </c>
      <c r="T3286" s="12">
        <v>1</v>
      </c>
      <c r="U3286" s="12">
        <v>15</v>
      </c>
      <c r="V3286" s="20" t="str">
        <f>TEXT(Table1[[#This Row],[Date]],"mmm-yyyy")</f>
        <v>Oct-2025</v>
      </c>
    </row>
    <row r="3287" spans="1:22" x14ac:dyDescent="0.2">
      <c r="A3287" s="11">
        <f t="shared" si="51"/>
        <v>45931</v>
      </c>
      <c r="B3287" s="12" t="s">
        <v>21</v>
      </c>
      <c r="C3287" s="12" t="str">
        <f>VLOOKUP(D3287, City_Mapping!A:B, 2, FALSE)</f>
        <v>USA</v>
      </c>
      <c r="D3287" s="12" t="s">
        <v>31</v>
      </c>
      <c r="E3287" s="12" t="s">
        <v>34</v>
      </c>
      <c r="F3287" s="12" t="s">
        <v>38</v>
      </c>
      <c r="G3287" s="12">
        <v>46288</v>
      </c>
      <c r="H3287" s="12" t="s">
        <v>41</v>
      </c>
      <c r="I3287" s="12" t="s">
        <v>45</v>
      </c>
      <c r="J3287" s="12">
        <v>895822</v>
      </c>
      <c r="K3287" s="12">
        <v>3</v>
      </c>
      <c r="L3287" s="13">
        <v>3852</v>
      </c>
      <c r="M3287" s="14">
        <f>Table1[[#This Row],[Column1]]/100</f>
        <v>0</v>
      </c>
      <c r="N3287" s="13">
        <f>Table1[[#This Row],[Unit_Price]]*Table1[[#This Row],[Quantity]]*(1-Table1[[#This Row],[Discount_%]])</f>
        <v>11556</v>
      </c>
      <c r="O3287" s="13">
        <v>26261</v>
      </c>
      <c r="P3287" s="13">
        <f>Table1[[#This Row],[Revenue]]-Table1[[#This Row],[Cost]]</f>
        <v>-14705</v>
      </c>
      <c r="Q3287" s="12" t="s">
        <v>47</v>
      </c>
      <c r="R3287" s="12" t="s">
        <v>51</v>
      </c>
      <c r="S3287" s="12" t="s">
        <v>55</v>
      </c>
      <c r="T3287" s="12">
        <v>4</v>
      </c>
      <c r="U3287" s="12">
        <v>0</v>
      </c>
      <c r="V3287" s="20" t="str">
        <f>TEXT(Table1[[#This Row],[Date]],"mmm-yyyy")</f>
        <v>Oct-2025</v>
      </c>
    </row>
    <row r="3288" spans="1:22" x14ac:dyDescent="0.2">
      <c r="A3288" s="11">
        <f t="shared" si="51"/>
        <v>45931</v>
      </c>
      <c r="B3288" s="12" t="s">
        <v>23</v>
      </c>
      <c r="C3288" s="12" t="str">
        <f>VLOOKUP(D3288, City_Mapping!A:B, 2, FALSE)</f>
        <v>India</v>
      </c>
      <c r="D3288" s="12" t="s">
        <v>33</v>
      </c>
      <c r="E3288" s="12" t="s">
        <v>34</v>
      </c>
      <c r="F3288" s="12" t="s">
        <v>38</v>
      </c>
      <c r="G3288" s="12">
        <v>11249</v>
      </c>
      <c r="H3288" s="12" t="s">
        <v>41</v>
      </c>
      <c r="I3288" s="12" t="s">
        <v>45</v>
      </c>
      <c r="J3288" s="12">
        <v>526993</v>
      </c>
      <c r="K3288" s="12">
        <v>4</v>
      </c>
      <c r="L3288" s="13">
        <v>1769</v>
      </c>
      <c r="M3288" s="14">
        <f>Table1[[#This Row],[Column1]]/100</f>
        <v>0.05</v>
      </c>
      <c r="N3288" s="13">
        <f>Table1[[#This Row],[Unit_Price]]*Table1[[#This Row],[Quantity]]*(1-Table1[[#This Row],[Discount_%]])</f>
        <v>6722.2</v>
      </c>
      <c r="O3288" s="13">
        <v>8622</v>
      </c>
      <c r="P3288" s="13">
        <f>Table1[[#This Row],[Revenue]]-Table1[[#This Row],[Cost]]</f>
        <v>-1899.8000000000002</v>
      </c>
      <c r="Q3288" s="12" t="s">
        <v>49</v>
      </c>
      <c r="R3288" s="12" t="s">
        <v>52</v>
      </c>
      <c r="S3288" s="12" t="s">
        <v>54</v>
      </c>
      <c r="T3288" s="12">
        <v>1</v>
      </c>
      <c r="U3288" s="12">
        <v>5</v>
      </c>
      <c r="V3288" s="20" t="str">
        <f>TEXT(Table1[[#This Row],[Date]],"mmm-yyyy")</f>
        <v>Oct-2025</v>
      </c>
    </row>
    <row r="3289" spans="1:22" x14ac:dyDescent="0.2">
      <c r="A3289" s="11">
        <f t="shared" si="51"/>
        <v>45931</v>
      </c>
      <c r="B3289" s="12" t="s">
        <v>23</v>
      </c>
      <c r="C3289" s="12" t="str">
        <f>VLOOKUP(D3289, City_Mapping!A:B, 2, FALSE)</f>
        <v>UAE</v>
      </c>
      <c r="D3289" s="12" t="s">
        <v>30</v>
      </c>
      <c r="E3289" s="12" t="s">
        <v>36</v>
      </c>
      <c r="F3289" s="12" t="s">
        <v>40</v>
      </c>
      <c r="G3289" s="12">
        <v>32970</v>
      </c>
      <c r="H3289" s="12" t="s">
        <v>42</v>
      </c>
      <c r="I3289" s="12" t="s">
        <v>44</v>
      </c>
      <c r="J3289" s="12">
        <v>803948</v>
      </c>
      <c r="K3289" s="12">
        <v>8</v>
      </c>
      <c r="L3289" s="13">
        <v>4483</v>
      </c>
      <c r="M3289" s="14">
        <f>Table1[[#This Row],[Column1]]/100</f>
        <v>0.1</v>
      </c>
      <c r="N3289" s="13">
        <f>Table1[[#This Row],[Unit_Price]]*Table1[[#This Row],[Quantity]]*(1-Table1[[#This Row],[Discount_%]])</f>
        <v>32277.600000000002</v>
      </c>
      <c r="O3289" s="13">
        <v>19134</v>
      </c>
      <c r="P3289" s="13">
        <f>Table1[[#This Row],[Revenue]]-Table1[[#This Row],[Cost]]</f>
        <v>13143.600000000002</v>
      </c>
      <c r="Q3289" s="12" t="s">
        <v>47</v>
      </c>
      <c r="R3289" s="12" t="s">
        <v>50</v>
      </c>
      <c r="S3289" s="12" t="s">
        <v>56</v>
      </c>
      <c r="T3289" s="12">
        <v>4</v>
      </c>
      <c r="U3289" s="12">
        <v>10</v>
      </c>
      <c r="V3289" s="20" t="str">
        <f>TEXT(Table1[[#This Row],[Date]],"mmm-yyyy")</f>
        <v>Oct-2025</v>
      </c>
    </row>
    <row r="3290" spans="1:22" x14ac:dyDescent="0.2">
      <c r="A3290" s="11">
        <f t="shared" si="51"/>
        <v>45932</v>
      </c>
      <c r="B3290" s="12" t="s">
        <v>23</v>
      </c>
      <c r="C3290" s="12" t="str">
        <f>VLOOKUP(D3290, City_Mapping!A:B, 2, FALSE)</f>
        <v>UAE</v>
      </c>
      <c r="D3290" s="12" t="s">
        <v>30</v>
      </c>
      <c r="E3290" s="12" t="s">
        <v>34</v>
      </c>
      <c r="F3290" s="12" t="s">
        <v>40</v>
      </c>
      <c r="G3290" s="12">
        <v>25565</v>
      </c>
      <c r="H3290" s="12" t="s">
        <v>42</v>
      </c>
      <c r="I3290" s="12" t="s">
        <v>45</v>
      </c>
      <c r="J3290" s="12">
        <v>486795</v>
      </c>
      <c r="K3290" s="12">
        <v>9</v>
      </c>
      <c r="L3290" s="13">
        <v>4463</v>
      </c>
      <c r="M3290" s="14">
        <f>Table1[[#This Row],[Column1]]/100</f>
        <v>0.15</v>
      </c>
      <c r="N3290" s="13">
        <f>Table1[[#This Row],[Unit_Price]]*Table1[[#This Row],[Quantity]]*(1-Table1[[#This Row],[Discount_%]])</f>
        <v>34141.949999999997</v>
      </c>
      <c r="O3290" s="13">
        <v>29524</v>
      </c>
      <c r="P3290" s="13">
        <f>Table1[[#This Row],[Revenue]]-Table1[[#This Row],[Cost]]</f>
        <v>4617.9499999999971</v>
      </c>
      <c r="Q3290" s="12" t="s">
        <v>48</v>
      </c>
      <c r="R3290" s="12" t="s">
        <v>50</v>
      </c>
      <c r="S3290" s="12" t="s">
        <v>53</v>
      </c>
      <c r="T3290" s="12">
        <v>4</v>
      </c>
      <c r="U3290" s="12">
        <v>15</v>
      </c>
      <c r="V3290" s="20" t="str">
        <f>TEXT(Table1[[#This Row],[Date]],"mmm-yyyy")</f>
        <v>Oct-2025</v>
      </c>
    </row>
    <row r="3291" spans="1:22" x14ac:dyDescent="0.2">
      <c r="A3291" s="11">
        <f t="shared" si="51"/>
        <v>45932</v>
      </c>
      <c r="B3291" s="12" t="s">
        <v>21</v>
      </c>
      <c r="C3291" s="12" t="str">
        <f>VLOOKUP(D3291, City_Mapping!A:B, 2, FALSE)</f>
        <v>USA</v>
      </c>
      <c r="D3291" s="12" t="s">
        <v>31</v>
      </c>
      <c r="E3291" s="12" t="s">
        <v>36</v>
      </c>
      <c r="F3291" s="12" t="s">
        <v>38</v>
      </c>
      <c r="G3291" s="12">
        <v>66995</v>
      </c>
      <c r="H3291" s="12" t="s">
        <v>41</v>
      </c>
      <c r="I3291" s="12" t="s">
        <v>45</v>
      </c>
      <c r="J3291" s="12">
        <v>535883</v>
      </c>
      <c r="K3291" s="12">
        <v>4</v>
      </c>
      <c r="L3291" s="13">
        <v>3523</v>
      </c>
      <c r="M3291" s="14">
        <f>Table1[[#This Row],[Column1]]/100</f>
        <v>0.15</v>
      </c>
      <c r="N3291" s="13">
        <f>Table1[[#This Row],[Unit_Price]]*Table1[[#This Row],[Quantity]]*(1-Table1[[#This Row],[Discount_%]])</f>
        <v>11978.199999999999</v>
      </c>
      <c r="O3291" s="13">
        <v>21053</v>
      </c>
      <c r="P3291" s="13">
        <f>Table1[[#This Row],[Revenue]]-Table1[[#This Row],[Cost]]</f>
        <v>-9074.8000000000011</v>
      </c>
      <c r="Q3291" s="12" t="s">
        <v>49</v>
      </c>
      <c r="R3291" s="12" t="s">
        <v>52</v>
      </c>
      <c r="S3291" s="12" t="s">
        <v>56</v>
      </c>
      <c r="T3291" s="12">
        <v>4</v>
      </c>
      <c r="U3291" s="12">
        <v>15</v>
      </c>
      <c r="V3291" s="20" t="str">
        <f>TEXT(Table1[[#This Row],[Date]],"mmm-yyyy")</f>
        <v>Oct-2025</v>
      </c>
    </row>
    <row r="3292" spans="1:22" x14ac:dyDescent="0.2">
      <c r="A3292" s="11">
        <f t="shared" si="51"/>
        <v>45932</v>
      </c>
      <c r="B3292" s="12" t="s">
        <v>20</v>
      </c>
      <c r="C3292" s="12" t="str">
        <f>VLOOKUP(D3292, City_Mapping!A:B, 2, FALSE)</f>
        <v>USA</v>
      </c>
      <c r="D3292" s="12" t="s">
        <v>31</v>
      </c>
      <c r="E3292" s="12" t="s">
        <v>34</v>
      </c>
      <c r="F3292" s="12" t="s">
        <v>40</v>
      </c>
      <c r="G3292" s="12">
        <v>93994</v>
      </c>
      <c r="H3292" s="12" t="s">
        <v>41</v>
      </c>
      <c r="I3292" s="12" t="s">
        <v>43</v>
      </c>
      <c r="J3292" s="12">
        <v>491685</v>
      </c>
      <c r="K3292" s="12">
        <v>7</v>
      </c>
      <c r="L3292" s="13">
        <v>3290</v>
      </c>
      <c r="M3292" s="14">
        <f>Table1[[#This Row],[Column1]]/100</f>
        <v>0.1</v>
      </c>
      <c r="N3292" s="13">
        <f>Table1[[#This Row],[Unit_Price]]*Table1[[#This Row],[Quantity]]*(1-Table1[[#This Row],[Discount_%]])</f>
        <v>20727</v>
      </c>
      <c r="O3292" s="13">
        <v>1393</v>
      </c>
      <c r="P3292" s="13">
        <f>Table1[[#This Row],[Revenue]]-Table1[[#This Row],[Cost]]</f>
        <v>19334</v>
      </c>
      <c r="Q3292" s="12" t="s">
        <v>49</v>
      </c>
      <c r="R3292" s="12" t="s">
        <v>51</v>
      </c>
      <c r="S3292" s="12" t="s">
        <v>53</v>
      </c>
      <c r="T3292" s="12">
        <v>4</v>
      </c>
      <c r="U3292" s="12">
        <v>10</v>
      </c>
      <c r="V3292" s="20" t="str">
        <f>TEXT(Table1[[#This Row],[Date]],"mmm-yyyy")</f>
        <v>Oct-2025</v>
      </c>
    </row>
    <row r="3293" spans="1:22" x14ac:dyDescent="0.2">
      <c r="A3293" s="11">
        <f t="shared" si="51"/>
        <v>45932</v>
      </c>
      <c r="B3293" s="12" t="s">
        <v>21</v>
      </c>
      <c r="C3293" s="12" t="str">
        <f>VLOOKUP(D3293, City_Mapping!A:B, 2, FALSE)</f>
        <v>India</v>
      </c>
      <c r="D3293" s="12" t="s">
        <v>28</v>
      </c>
      <c r="E3293" s="12" t="s">
        <v>34</v>
      </c>
      <c r="F3293" s="12" t="s">
        <v>37</v>
      </c>
      <c r="G3293" s="12">
        <v>61656</v>
      </c>
      <c r="H3293" s="12" t="s">
        <v>41</v>
      </c>
      <c r="I3293" s="12" t="s">
        <v>44</v>
      </c>
      <c r="J3293" s="12">
        <v>654268</v>
      </c>
      <c r="K3293" s="12">
        <v>1</v>
      </c>
      <c r="L3293" s="13">
        <v>3670</v>
      </c>
      <c r="M3293" s="14">
        <f>Table1[[#This Row],[Column1]]/100</f>
        <v>0.1</v>
      </c>
      <c r="N3293" s="13">
        <f>Table1[[#This Row],[Unit_Price]]*Table1[[#This Row],[Quantity]]*(1-Table1[[#This Row],[Discount_%]])</f>
        <v>3303</v>
      </c>
      <c r="O3293" s="13">
        <v>26169</v>
      </c>
      <c r="P3293" s="13">
        <f>Table1[[#This Row],[Revenue]]-Table1[[#This Row],[Cost]]</f>
        <v>-22866</v>
      </c>
      <c r="Q3293" s="12" t="s">
        <v>47</v>
      </c>
      <c r="R3293" s="12" t="s">
        <v>50</v>
      </c>
      <c r="S3293" s="12" t="s">
        <v>55</v>
      </c>
      <c r="T3293" s="12">
        <v>5</v>
      </c>
      <c r="U3293" s="12">
        <v>10</v>
      </c>
      <c r="V3293" s="20" t="str">
        <f>TEXT(Table1[[#This Row],[Date]],"mmm-yyyy")</f>
        <v>Oct-2025</v>
      </c>
    </row>
    <row r="3294" spans="1:22" x14ac:dyDescent="0.2">
      <c r="A3294" s="11">
        <f t="shared" si="51"/>
        <v>45932</v>
      </c>
      <c r="B3294" s="12" t="s">
        <v>22</v>
      </c>
      <c r="C3294" s="12" t="str">
        <f>VLOOKUP(D3294, City_Mapping!A:B, 2, FALSE)</f>
        <v>USA</v>
      </c>
      <c r="D3294" s="12" t="s">
        <v>31</v>
      </c>
      <c r="E3294" s="12" t="s">
        <v>34</v>
      </c>
      <c r="F3294" s="12" t="s">
        <v>38</v>
      </c>
      <c r="G3294" s="12">
        <v>72134</v>
      </c>
      <c r="H3294" s="12" t="s">
        <v>41</v>
      </c>
      <c r="I3294" s="12" t="s">
        <v>44</v>
      </c>
      <c r="J3294" s="12">
        <v>741248</v>
      </c>
      <c r="K3294" s="12">
        <v>9</v>
      </c>
      <c r="L3294" s="13">
        <v>1512</v>
      </c>
      <c r="M3294" s="14">
        <f>Table1[[#This Row],[Column1]]/100</f>
        <v>0.2</v>
      </c>
      <c r="N3294" s="13">
        <f>Table1[[#This Row],[Unit_Price]]*Table1[[#This Row],[Quantity]]*(1-Table1[[#This Row],[Discount_%]])</f>
        <v>10886.400000000001</v>
      </c>
      <c r="O3294" s="13">
        <v>28457</v>
      </c>
      <c r="P3294" s="13">
        <f>Table1[[#This Row],[Revenue]]-Table1[[#This Row],[Cost]]</f>
        <v>-17570.599999999999</v>
      </c>
      <c r="Q3294" s="12" t="s">
        <v>47</v>
      </c>
      <c r="R3294" s="12" t="s">
        <v>51</v>
      </c>
      <c r="S3294" s="12" t="s">
        <v>54</v>
      </c>
      <c r="T3294" s="12">
        <v>3</v>
      </c>
      <c r="U3294" s="12">
        <v>20</v>
      </c>
      <c r="V3294" s="20" t="str">
        <f>TEXT(Table1[[#This Row],[Date]],"mmm-yyyy")</f>
        <v>Oct-2025</v>
      </c>
    </row>
    <row r="3295" spans="1:22" x14ac:dyDescent="0.2">
      <c r="A3295" s="11">
        <f t="shared" si="51"/>
        <v>45932</v>
      </c>
      <c r="B3295" s="12" t="s">
        <v>22</v>
      </c>
      <c r="C3295" s="12" t="str">
        <f>VLOOKUP(D3295, City_Mapping!A:B, 2, FALSE)</f>
        <v>UAE</v>
      </c>
      <c r="D3295" s="12" t="s">
        <v>30</v>
      </c>
      <c r="E3295" s="12" t="s">
        <v>34</v>
      </c>
      <c r="F3295" s="12" t="s">
        <v>40</v>
      </c>
      <c r="G3295" s="12">
        <v>55765</v>
      </c>
      <c r="H3295" s="12" t="s">
        <v>41</v>
      </c>
      <c r="I3295" s="12" t="s">
        <v>43</v>
      </c>
      <c r="J3295" s="12">
        <v>856276</v>
      </c>
      <c r="K3295" s="12">
        <v>4</v>
      </c>
      <c r="L3295" s="13">
        <v>4007</v>
      </c>
      <c r="M3295" s="14">
        <f>Table1[[#This Row],[Column1]]/100</f>
        <v>0.2</v>
      </c>
      <c r="N3295" s="13">
        <f>Table1[[#This Row],[Unit_Price]]*Table1[[#This Row],[Quantity]]*(1-Table1[[#This Row],[Discount_%]])</f>
        <v>12822.400000000001</v>
      </c>
      <c r="O3295" s="13">
        <v>10077</v>
      </c>
      <c r="P3295" s="13">
        <f>Table1[[#This Row],[Revenue]]-Table1[[#This Row],[Cost]]</f>
        <v>2745.4000000000015</v>
      </c>
      <c r="Q3295" s="12" t="s">
        <v>48</v>
      </c>
      <c r="R3295" s="12" t="s">
        <v>50</v>
      </c>
      <c r="S3295" s="12" t="s">
        <v>53</v>
      </c>
      <c r="T3295" s="12">
        <v>5</v>
      </c>
      <c r="U3295" s="12">
        <v>20</v>
      </c>
      <c r="V3295" s="20" t="str">
        <f>TEXT(Table1[[#This Row],[Date]],"mmm-yyyy")</f>
        <v>Oct-2025</v>
      </c>
    </row>
    <row r="3296" spans="1:22" x14ac:dyDescent="0.2">
      <c r="A3296" s="11">
        <f t="shared" si="51"/>
        <v>45932</v>
      </c>
      <c r="B3296" s="12" t="s">
        <v>21</v>
      </c>
      <c r="C3296" s="12" t="str">
        <f>VLOOKUP(D3296, City_Mapping!A:B, 2, FALSE)</f>
        <v>India</v>
      </c>
      <c r="D3296" s="12" t="s">
        <v>32</v>
      </c>
      <c r="E3296" s="12" t="s">
        <v>34</v>
      </c>
      <c r="F3296" s="12" t="s">
        <v>39</v>
      </c>
      <c r="G3296" s="12">
        <v>12014</v>
      </c>
      <c r="H3296" s="12" t="s">
        <v>42</v>
      </c>
      <c r="I3296" s="12" t="s">
        <v>44</v>
      </c>
      <c r="J3296" s="12">
        <v>163470</v>
      </c>
      <c r="K3296" s="12">
        <v>9</v>
      </c>
      <c r="L3296" s="13">
        <v>2571</v>
      </c>
      <c r="M3296" s="14">
        <f>Table1[[#This Row],[Column1]]/100</f>
        <v>0.05</v>
      </c>
      <c r="N3296" s="13">
        <f>Table1[[#This Row],[Unit_Price]]*Table1[[#This Row],[Quantity]]*(1-Table1[[#This Row],[Discount_%]])</f>
        <v>21982.05</v>
      </c>
      <c r="O3296" s="13">
        <v>9139</v>
      </c>
      <c r="P3296" s="13">
        <f>Table1[[#This Row],[Revenue]]-Table1[[#This Row],[Cost]]</f>
        <v>12843.05</v>
      </c>
      <c r="Q3296" s="12" t="s">
        <v>49</v>
      </c>
      <c r="R3296" s="12" t="s">
        <v>51</v>
      </c>
      <c r="S3296" s="12" t="s">
        <v>56</v>
      </c>
      <c r="T3296" s="12">
        <v>5</v>
      </c>
      <c r="U3296" s="12">
        <v>5</v>
      </c>
      <c r="V3296" s="20" t="str">
        <f>TEXT(Table1[[#This Row],[Date]],"mmm-yyyy")</f>
        <v>Oct-2025</v>
      </c>
    </row>
    <row r="3297" spans="1:22" x14ac:dyDescent="0.2">
      <c r="A3297" s="11">
        <f t="shared" si="51"/>
        <v>45932</v>
      </c>
      <c r="B3297" s="12" t="s">
        <v>21</v>
      </c>
      <c r="C3297" s="12" t="str">
        <f>VLOOKUP(D3297, City_Mapping!A:B, 2, FALSE)</f>
        <v>India</v>
      </c>
      <c r="D3297" s="12" t="s">
        <v>33</v>
      </c>
      <c r="E3297" s="12" t="s">
        <v>34</v>
      </c>
      <c r="F3297" s="12" t="s">
        <v>38</v>
      </c>
      <c r="G3297" s="12">
        <v>80480</v>
      </c>
      <c r="H3297" s="12" t="s">
        <v>42</v>
      </c>
      <c r="I3297" s="12" t="s">
        <v>43</v>
      </c>
      <c r="J3297" s="12">
        <v>434906</v>
      </c>
      <c r="K3297" s="12">
        <v>3</v>
      </c>
      <c r="L3297" s="13">
        <v>2505</v>
      </c>
      <c r="M3297" s="14">
        <f>Table1[[#This Row],[Column1]]/100</f>
        <v>0.15</v>
      </c>
      <c r="N3297" s="13">
        <f>Table1[[#This Row],[Unit_Price]]*Table1[[#This Row],[Quantity]]*(1-Table1[[#This Row],[Discount_%]])</f>
        <v>6387.75</v>
      </c>
      <c r="O3297" s="13">
        <v>4052</v>
      </c>
      <c r="P3297" s="13">
        <f>Table1[[#This Row],[Revenue]]-Table1[[#This Row],[Cost]]</f>
        <v>2335.75</v>
      </c>
      <c r="Q3297" s="12" t="s">
        <v>49</v>
      </c>
      <c r="R3297" s="12" t="s">
        <v>51</v>
      </c>
      <c r="S3297" s="12" t="s">
        <v>56</v>
      </c>
      <c r="T3297" s="12">
        <v>3</v>
      </c>
      <c r="U3297" s="12">
        <v>15</v>
      </c>
      <c r="V3297" s="20" t="str">
        <f>TEXT(Table1[[#This Row],[Date]],"mmm-yyyy")</f>
        <v>Oct-2025</v>
      </c>
    </row>
    <row r="3298" spans="1:22" x14ac:dyDescent="0.2">
      <c r="A3298" s="11">
        <f t="shared" si="51"/>
        <v>45932</v>
      </c>
      <c r="B3298" s="12" t="s">
        <v>23</v>
      </c>
      <c r="C3298" s="12" t="str">
        <f>VLOOKUP(D3298, City_Mapping!A:B, 2, FALSE)</f>
        <v>India</v>
      </c>
      <c r="D3298" s="12" t="s">
        <v>28</v>
      </c>
      <c r="E3298" s="12" t="s">
        <v>36</v>
      </c>
      <c r="F3298" s="12" t="s">
        <v>38</v>
      </c>
      <c r="G3298" s="12">
        <v>24012</v>
      </c>
      <c r="H3298" s="12" t="s">
        <v>41</v>
      </c>
      <c r="I3298" s="12" t="s">
        <v>45</v>
      </c>
      <c r="J3298" s="12">
        <v>974415</v>
      </c>
      <c r="K3298" s="12">
        <v>5</v>
      </c>
      <c r="L3298" s="13">
        <v>2817</v>
      </c>
      <c r="M3298" s="14">
        <f>Table1[[#This Row],[Column1]]/100</f>
        <v>0.1</v>
      </c>
      <c r="N3298" s="13">
        <f>Table1[[#This Row],[Unit_Price]]*Table1[[#This Row],[Quantity]]*(1-Table1[[#This Row],[Discount_%]])</f>
        <v>12676.5</v>
      </c>
      <c r="O3298" s="13">
        <v>9696</v>
      </c>
      <c r="P3298" s="13">
        <f>Table1[[#This Row],[Revenue]]-Table1[[#This Row],[Cost]]</f>
        <v>2980.5</v>
      </c>
      <c r="Q3298" s="12" t="s">
        <v>49</v>
      </c>
      <c r="R3298" s="12" t="s">
        <v>50</v>
      </c>
      <c r="S3298" s="12" t="s">
        <v>54</v>
      </c>
      <c r="T3298" s="12">
        <v>4</v>
      </c>
      <c r="U3298" s="12">
        <v>10</v>
      </c>
      <c r="V3298" s="20" t="str">
        <f>TEXT(Table1[[#This Row],[Date]],"mmm-yyyy")</f>
        <v>Oct-2025</v>
      </c>
    </row>
    <row r="3299" spans="1:22" x14ac:dyDescent="0.2">
      <c r="A3299" s="11">
        <f t="shared" si="51"/>
        <v>45932</v>
      </c>
      <c r="B3299" s="12" t="s">
        <v>21</v>
      </c>
      <c r="C3299" s="12" t="str">
        <f>VLOOKUP(D3299, City_Mapping!A:B, 2, FALSE)</f>
        <v>India</v>
      </c>
      <c r="D3299" s="12" t="s">
        <v>32</v>
      </c>
      <c r="E3299" s="12" t="s">
        <v>36</v>
      </c>
      <c r="F3299" s="12" t="s">
        <v>39</v>
      </c>
      <c r="G3299" s="12">
        <v>67498</v>
      </c>
      <c r="H3299" s="12" t="s">
        <v>41</v>
      </c>
      <c r="I3299" s="12" t="s">
        <v>44</v>
      </c>
      <c r="J3299" s="12">
        <v>464789</v>
      </c>
      <c r="K3299" s="12">
        <v>1</v>
      </c>
      <c r="L3299" s="13">
        <v>2675</v>
      </c>
      <c r="M3299" s="14">
        <f>Table1[[#This Row],[Column1]]/100</f>
        <v>0.1</v>
      </c>
      <c r="N3299" s="13">
        <f>Table1[[#This Row],[Unit_Price]]*Table1[[#This Row],[Quantity]]*(1-Table1[[#This Row],[Discount_%]])</f>
        <v>2407.5</v>
      </c>
      <c r="O3299" s="13">
        <v>22620</v>
      </c>
      <c r="P3299" s="13">
        <f>Table1[[#This Row],[Revenue]]-Table1[[#This Row],[Cost]]</f>
        <v>-20212.5</v>
      </c>
      <c r="Q3299" s="12" t="s">
        <v>46</v>
      </c>
      <c r="R3299" s="12" t="s">
        <v>50</v>
      </c>
      <c r="S3299" s="12" t="s">
        <v>53</v>
      </c>
      <c r="T3299" s="12">
        <v>3</v>
      </c>
      <c r="U3299" s="12">
        <v>10</v>
      </c>
      <c r="V3299" s="20" t="str">
        <f>TEXT(Table1[[#This Row],[Date]],"mmm-yyyy")</f>
        <v>Oct-2025</v>
      </c>
    </row>
    <row r="3300" spans="1:22" x14ac:dyDescent="0.2">
      <c r="A3300" s="11">
        <f t="shared" si="51"/>
        <v>45932</v>
      </c>
      <c r="B3300" s="12" t="s">
        <v>23</v>
      </c>
      <c r="C3300" s="12" t="str">
        <f>VLOOKUP(D3300, City_Mapping!A:B, 2, FALSE)</f>
        <v>India</v>
      </c>
      <c r="D3300" s="12" t="s">
        <v>33</v>
      </c>
      <c r="E3300" s="12" t="s">
        <v>35</v>
      </c>
      <c r="F3300" s="12" t="s">
        <v>39</v>
      </c>
      <c r="G3300" s="12">
        <v>78776</v>
      </c>
      <c r="H3300" s="12" t="s">
        <v>42</v>
      </c>
      <c r="I3300" s="12" t="s">
        <v>45</v>
      </c>
      <c r="J3300" s="12">
        <v>773286</v>
      </c>
      <c r="K3300" s="12">
        <v>3</v>
      </c>
      <c r="L3300" s="13">
        <v>2286</v>
      </c>
      <c r="M3300" s="14">
        <f>Table1[[#This Row],[Column1]]/100</f>
        <v>0</v>
      </c>
      <c r="N3300" s="13">
        <f>Table1[[#This Row],[Unit_Price]]*Table1[[#This Row],[Quantity]]*(1-Table1[[#This Row],[Discount_%]])</f>
        <v>6858</v>
      </c>
      <c r="O3300" s="13">
        <v>21134</v>
      </c>
      <c r="P3300" s="13">
        <f>Table1[[#This Row],[Revenue]]-Table1[[#This Row],[Cost]]</f>
        <v>-14276</v>
      </c>
      <c r="Q3300" s="12" t="s">
        <v>47</v>
      </c>
      <c r="R3300" s="12" t="s">
        <v>51</v>
      </c>
      <c r="S3300" s="12" t="s">
        <v>56</v>
      </c>
      <c r="T3300" s="12">
        <v>1</v>
      </c>
      <c r="U3300" s="12">
        <v>0</v>
      </c>
      <c r="V3300" s="20" t="str">
        <f>TEXT(Table1[[#This Row],[Date]],"mmm-yyyy")</f>
        <v>Oct-2025</v>
      </c>
    </row>
    <row r="3301" spans="1:22" x14ac:dyDescent="0.2">
      <c r="A3301" s="11">
        <f t="shared" si="51"/>
        <v>45932</v>
      </c>
      <c r="B3301" s="12" t="s">
        <v>22</v>
      </c>
      <c r="C3301" s="12" t="str">
        <f>VLOOKUP(D3301, City_Mapping!A:B, 2, FALSE)</f>
        <v>India</v>
      </c>
      <c r="D3301" s="12" t="s">
        <v>33</v>
      </c>
      <c r="E3301" s="12" t="s">
        <v>34</v>
      </c>
      <c r="F3301" s="12" t="s">
        <v>40</v>
      </c>
      <c r="G3301" s="12">
        <v>71711</v>
      </c>
      <c r="H3301" s="12" t="s">
        <v>42</v>
      </c>
      <c r="I3301" s="12" t="s">
        <v>44</v>
      </c>
      <c r="J3301" s="12">
        <v>117621</v>
      </c>
      <c r="K3301" s="12">
        <v>5</v>
      </c>
      <c r="L3301" s="13">
        <v>3629</v>
      </c>
      <c r="M3301" s="14">
        <f>Table1[[#This Row],[Column1]]/100</f>
        <v>0.2</v>
      </c>
      <c r="N3301" s="13">
        <f>Table1[[#This Row],[Unit_Price]]*Table1[[#This Row],[Quantity]]*(1-Table1[[#This Row],[Discount_%]])</f>
        <v>14516</v>
      </c>
      <c r="O3301" s="13">
        <v>2777</v>
      </c>
      <c r="P3301" s="13">
        <f>Table1[[#This Row],[Revenue]]-Table1[[#This Row],[Cost]]</f>
        <v>11739</v>
      </c>
      <c r="Q3301" s="12" t="s">
        <v>49</v>
      </c>
      <c r="R3301" s="12" t="s">
        <v>50</v>
      </c>
      <c r="S3301" s="12" t="s">
        <v>56</v>
      </c>
      <c r="T3301" s="12">
        <v>3</v>
      </c>
      <c r="U3301" s="12">
        <v>20</v>
      </c>
      <c r="V3301" s="20" t="str">
        <f>TEXT(Table1[[#This Row],[Date]],"mmm-yyyy")</f>
        <v>Oct-2025</v>
      </c>
    </row>
    <row r="3302" spans="1:22" x14ac:dyDescent="0.2">
      <c r="A3302" s="11">
        <f t="shared" si="51"/>
        <v>45933</v>
      </c>
      <c r="B3302" s="12" t="s">
        <v>23</v>
      </c>
      <c r="C3302" s="12" t="str">
        <f>VLOOKUP(D3302, City_Mapping!A:B, 2, FALSE)</f>
        <v>India</v>
      </c>
      <c r="D3302" s="12" t="s">
        <v>33</v>
      </c>
      <c r="E3302" s="12" t="s">
        <v>36</v>
      </c>
      <c r="F3302" s="12" t="s">
        <v>39</v>
      </c>
      <c r="G3302" s="12">
        <v>52530</v>
      </c>
      <c r="H3302" s="12" t="s">
        <v>41</v>
      </c>
      <c r="I3302" s="12" t="s">
        <v>45</v>
      </c>
      <c r="J3302" s="12">
        <v>957677</v>
      </c>
      <c r="K3302" s="12">
        <v>6</v>
      </c>
      <c r="L3302" s="13">
        <v>2872</v>
      </c>
      <c r="M3302" s="14">
        <f>Table1[[#This Row],[Column1]]/100</f>
        <v>0</v>
      </c>
      <c r="N3302" s="13">
        <f>Table1[[#This Row],[Unit_Price]]*Table1[[#This Row],[Quantity]]*(1-Table1[[#This Row],[Discount_%]])</f>
        <v>17232</v>
      </c>
      <c r="O3302" s="13">
        <v>24317</v>
      </c>
      <c r="P3302" s="13">
        <f>Table1[[#This Row],[Revenue]]-Table1[[#This Row],[Cost]]</f>
        <v>-7085</v>
      </c>
      <c r="Q3302" s="12" t="s">
        <v>46</v>
      </c>
      <c r="R3302" s="12" t="s">
        <v>52</v>
      </c>
      <c r="S3302" s="12" t="s">
        <v>53</v>
      </c>
      <c r="T3302" s="12">
        <v>5</v>
      </c>
      <c r="U3302" s="12">
        <v>0</v>
      </c>
      <c r="V3302" s="20" t="str">
        <f>TEXT(Table1[[#This Row],[Date]],"mmm-yyyy")</f>
        <v>Oct-2025</v>
      </c>
    </row>
    <row r="3303" spans="1:22" x14ac:dyDescent="0.2">
      <c r="A3303" s="11">
        <f t="shared" si="51"/>
        <v>45933</v>
      </c>
      <c r="B3303" s="12" t="s">
        <v>21</v>
      </c>
      <c r="C3303" s="12" t="str">
        <f>VLOOKUP(D3303, City_Mapping!A:B, 2, FALSE)</f>
        <v>UK</v>
      </c>
      <c r="D3303" s="12" t="s">
        <v>29</v>
      </c>
      <c r="E3303" s="12" t="s">
        <v>34</v>
      </c>
      <c r="F3303" s="12" t="s">
        <v>37</v>
      </c>
      <c r="G3303" s="12">
        <v>89267</v>
      </c>
      <c r="H3303" s="12" t="s">
        <v>41</v>
      </c>
      <c r="I3303" s="12" t="s">
        <v>44</v>
      </c>
      <c r="J3303" s="12">
        <v>224604</v>
      </c>
      <c r="K3303" s="12">
        <v>8</v>
      </c>
      <c r="L3303" s="13">
        <v>1960</v>
      </c>
      <c r="M3303" s="14">
        <f>Table1[[#This Row],[Column1]]/100</f>
        <v>0.1</v>
      </c>
      <c r="N3303" s="13">
        <f>Table1[[#This Row],[Unit_Price]]*Table1[[#This Row],[Quantity]]*(1-Table1[[#This Row],[Discount_%]])</f>
        <v>14112</v>
      </c>
      <c r="O3303" s="13">
        <v>13629</v>
      </c>
      <c r="P3303" s="13">
        <f>Table1[[#This Row],[Revenue]]-Table1[[#This Row],[Cost]]</f>
        <v>483</v>
      </c>
      <c r="Q3303" s="12" t="s">
        <v>49</v>
      </c>
      <c r="R3303" s="12" t="s">
        <v>51</v>
      </c>
      <c r="S3303" s="12" t="s">
        <v>55</v>
      </c>
      <c r="T3303" s="12">
        <v>4</v>
      </c>
      <c r="U3303" s="12">
        <v>10</v>
      </c>
      <c r="V3303" s="20" t="str">
        <f>TEXT(Table1[[#This Row],[Date]],"mmm-yyyy")</f>
        <v>Oct-2025</v>
      </c>
    </row>
    <row r="3304" spans="1:22" x14ac:dyDescent="0.2">
      <c r="A3304" s="11">
        <f t="shared" si="51"/>
        <v>45933</v>
      </c>
      <c r="B3304" s="12" t="s">
        <v>22</v>
      </c>
      <c r="C3304" s="12" t="str">
        <f>VLOOKUP(D3304, City_Mapping!A:B, 2, FALSE)</f>
        <v>India</v>
      </c>
      <c r="D3304" s="12" t="s">
        <v>32</v>
      </c>
      <c r="E3304" s="12" t="s">
        <v>34</v>
      </c>
      <c r="F3304" s="12" t="s">
        <v>38</v>
      </c>
      <c r="G3304" s="12">
        <v>28018</v>
      </c>
      <c r="H3304" s="12" t="s">
        <v>41</v>
      </c>
      <c r="I3304" s="12" t="s">
        <v>44</v>
      </c>
      <c r="J3304" s="12">
        <v>440920</v>
      </c>
      <c r="K3304" s="12">
        <v>1</v>
      </c>
      <c r="L3304" s="13">
        <v>1964</v>
      </c>
      <c r="M3304" s="14">
        <f>Table1[[#This Row],[Column1]]/100</f>
        <v>0.15</v>
      </c>
      <c r="N3304" s="13">
        <f>Table1[[#This Row],[Unit_Price]]*Table1[[#This Row],[Quantity]]*(1-Table1[[#This Row],[Discount_%]])</f>
        <v>1669.3999999999999</v>
      </c>
      <c r="O3304" s="13">
        <v>29073</v>
      </c>
      <c r="P3304" s="13">
        <f>Table1[[#This Row],[Revenue]]-Table1[[#This Row],[Cost]]</f>
        <v>-27403.599999999999</v>
      </c>
      <c r="Q3304" s="12" t="s">
        <v>47</v>
      </c>
      <c r="R3304" s="12" t="s">
        <v>52</v>
      </c>
      <c r="S3304" s="12" t="s">
        <v>55</v>
      </c>
      <c r="T3304" s="12">
        <v>5</v>
      </c>
      <c r="U3304" s="12">
        <v>15</v>
      </c>
      <c r="V3304" s="20" t="str">
        <f>TEXT(Table1[[#This Row],[Date]],"mmm-yyyy")</f>
        <v>Oct-2025</v>
      </c>
    </row>
    <row r="3305" spans="1:22" x14ac:dyDescent="0.2">
      <c r="A3305" s="11">
        <f t="shared" si="51"/>
        <v>45933</v>
      </c>
      <c r="B3305" s="12" t="s">
        <v>20</v>
      </c>
      <c r="C3305" s="12" t="str">
        <f>VLOOKUP(D3305, City_Mapping!A:B, 2, FALSE)</f>
        <v>India</v>
      </c>
      <c r="D3305" s="12" t="s">
        <v>28</v>
      </c>
      <c r="E3305" s="12" t="s">
        <v>36</v>
      </c>
      <c r="F3305" s="12" t="s">
        <v>37</v>
      </c>
      <c r="G3305" s="12">
        <v>27916</v>
      </c>
      <c r="H3305" s="12" t="s">
        <v>41</v>
      </c>
      <c r="I3305" s="12" t="s">
        <v>45</v>
      </c>
      <c r="J3305" s="12">
        <v>135031</v>
      </c>
      <c r="K3305" s="12">
        <v>3</v>
      </c>
      <c r="L3305" s="13">
        <v>3541</v>
      </c>
      <c r="M3305" s="14">
        <f>Table1[[#This Row],[Column1]]/100</f>
        <v>0.15</v>
      </c>
      <c r="N3305" s="13">
        <f>Table1[[#This Row],[Unit_Price]]*Table1[[#This Row],[Quantity]]*(1-Table1[[#This Row],[Discount_%]])</f>
        <v>9029.5499999999993</v>
      </c>
      <c r="O3305" s="13">
        <v>9325</v>
      </c>
      <c r="P3305" s="13">
        <f>Table1[[#This Row],[Revenue]]-Table1[[#This Row],[Cost]]</f>
        <v>-295.45000000000073</v>
      </c>
      <c r="Q3305" s="12" t="s">
        <v>49</v>
      </c>
      <c r="R3305" s="12" t="s">
        <v>50</v>
      </c>
      <c r="S3305" s="12" t="s">
        <v>54</v>
      </c>
      <c r="T3305" s="12">
        <v>1</v>
      </c>
      <c r="U3305" s="12">
        <v>15</v>
      </c>
      <c r="V3305" s="20" t="str">
        <f>TEXT(Table1[[#This Row],[Date]],"mmm-yyyy")</f>
        <v>Oct-2025</v>
      </c>
    </row>
    <row r="3306" spans="1:22" x14ac:dyDescent="0.2">
      <c r="A3306" s="11">
        <f t="shared" si="51"/>
        <v>45933</v>
      </c>
      <c r="B3306" s="12" t="s">
        <v>23</v>
      </c>
      <c r="C3306" s="12" t="str">
        <f>VLOOKUP(D3306, City_Mapping!A:B, 2, FALSE)</f>
        <v>India</v>
      </c>
      <c r="D3306" s="12" t="s">
        <v>28</v>
      </c>
      <c r="E3306" s="12" t="s">
        <v>34</v>
      </c>
      <c r="F3306" s="12" t="s">
        <v>40</v>
      </c>
      <c r="G3306" s="12">
        <v>50376</v>
      </c>
      <c r="H3306" s="12" t="s">
        <v>41</v>
      </c>
      <c r="I3306" s="12" t="s">
        <v>43</v>
      </c>
      <c r="J3306" s="12">
        <v>394290</v>
      </c>
      <c r="K3306" s="12">
        <v>1</v>
      </c>
      <c r="L3306" s="13">
        <v>1558</v>
      </c>
      <c r="M3306" s="14">
        <f>Table1[[#This Row],[Column1]]/100</f>
        <v>0</v>
      </c>
      <c r="N3306" s="13">
        <f>Table1[[#This Row],[Unit_Price]]*Table1[[#This Row],[Quantity]]*(1-Table1[[#This Row],[Discount_%]])</f>
        <v>1558</v>
      </c>
      <c r="O3306" s="13">
        <v>3925</v>
      </c>
      <c r="P3306" s="13">
        <f>Table1[[#This Row],[Revenue]]-Table1[[#This Row],[Cost]]</f>
        <v>-2367</v>
      </c>
      <c r="Q3306" s="12" t="s">
        <v>49</v>
      </c>
      <c r="R3306" s="12" t="s">
        <v>52</v>
      </c>
      <c r="S3306" s="12" t="s">
        <v>55</v>
      </c>
      <c r="T3306" s="12">
        <v>4</v>
      </c>
      <c r="U3306" s="12">
        <v>0</v>
      </c>
      <c r="V3306" s="20" t="str">
        <f>TEXT(Table1[[#This Row],[Date]],"mmm-yyyy")</f>
        <v>Oct-2025</v>
      </c>
    </row>
    <row r="3307" spans="1:22" x14ac:dyDescent="0.2">
      <c r="A3307" s="11">
        <f t="shared" si="51"/>
        <v>45933</v>
      </c>
      <c r="B3307" s="12" t="s">
        <v>22</v>
      </c>
      <c r="C3307" s="12" t="str">
        <f>VLOOKUP(D3307, City_Mapping!A:B, 2, FALSE)</f>
        <v>India</v>
      </c>
      <c r="D3307" s="12" t="s">
        <v>33</v>
      </c>
      <c r="E3307" s="12" t="s">
        <v>36</v>
      </c>
      <c r="F3307" s="12" t="s">
        <v>39</v>
      </c>
      <c r="G3307" s="12">
        <v>75046</v>
      </c>
      <c r="H3307" s="12" t="s">
        <v>41</v>
      </c>
      <c r="I3307" s="12" t="s">
        <v>44</v>
      </c>
      <c r="J3307" s="12">
        <v>608186</v>
      </c>
      <c r="K3307" s="12">
        <v>5</v>
      </c>
      <c r="L3307" s="13">
        <v>1471</v>
      </c>
      <c r="M3307" s="14">
        <f>Table1[[#This Row],[Column1]]/100</f>
        <v>0.2</v>
      </c>
      <c r="N3307" s="13">
        <f>Table1[[#This Row],[Unit_Price]]*Table1[[#This Row],[Quantity]]*(1-Table1[[#This Row],[Discount_%]])</f>
        <v>5884</v>
      </c>
      <c r="O3307" s="13">
        <v>24731</v>
      </c>
      <c r="P3307" s="13">
        <f>Table1[[#This Row],[Revenue]]-Table1[[#This Row],[Cost]]</f>
        <v>-18847</v>
      </c>
      <c r="Q3307" s="12" t="s">
        <v>48</v>
      </c>
      <c r="R3307" s="12" t="s">
        <v>52</v>
      </c>
      <c r="S3307" s="12" t="s">
        <v>54</v>
      </c>
      <c r="T3307" s="12">
        <v>2</v>
      </c>
      <c r="U3307" s="12">
        <v>20</v>
      </c>
      <c r="V3307" s="20" t="str">
        <f>TEXT(Table1[[#This Row],[Date]],"mmm-yyyy")</f>
        <v>Oct-2025</v>
      </c>
    </row>
    <row r="3308" spans="1:22" x14ac:dyDescent="0.2">
      <c r="A3308" s="11">
        <f t="shared" si="51"/>
        <v>45933</v>
      </c>
      <c r="B3308" s="12" t="s">
        <v>23</v>
      </c>
      <c r="C3308" s="12" t="str">
        <f>VLOOKUP(D3308, City_Mapping!A:B, 2, FALSE)</f>
        <v>India</v>
      </c>
      <c r="D3308" s="12" t="s">
        <v>32</v>
      </c>
      <c r="E3308" s="12" t="s">
        <v>36</v>
      </c>
      <c r="F3308" s="12" t="s">
        <v>38</v>
      </c>
      <c r="G3308" s="12">
        <v>68742</v>
      </c>
      <c r="H3308" s="12" t="s">
        <v>42</v>
      </c>
      <c r="I3308" s="12" t="s">
        <v>43</v>
      </c>
      <c r="J3308" s="12">
        <v>894430</v>
      </c>
      <c r="K3308" s="12">
        <v>8</v>
      </c>
      <c r="L3308" s="13">
        <v>2890</v>
      </c>
      <c r="M3308" s="14">
        <f>Table1[[#This Row],[Column1]]/100</f>
        <v>0.05</v>
      </c>
      <c r="N3308" s="13">
        <f>Table1[[#This Row],[Unit_Price]]*Table1[[#This Row],[Quantity]]*(1-Table1[[#This Row],[Discount_%]])</f>
        <v>21964</v>
      </c>
      <c r="O3308" s="13">
        <v>7820</v>
      </c>
      <c r="P3308" s="13">
        <f>Table1[[#This Row],[Revenue]]-Table1[[#This Row],[Cost]]</f>
        <v>14144</v>
      </c>
      <c r="Q3308" s="12" t="s">
        <v>48</v>
      </c>
      <c r="R3308" s="12" t="s">
        <v>51</v>
      </c>
      <c r="S3308" s="12" t="s">
        <v>56</v>
      </c>
      <c r="T3308" s="12">
        <v>5</v>
      </c>
      <c r="U3308" s="12">
        <v>5</v>
      </c>
      <c r="V3308" s="20" t="str">
        <f>TEXT(Table1[[#This Row],[Date]],"mmm-yyyy")</f>
        <v>Oct-2025</v>
      </c>
    </row>
    <row r="3309" spans="1:22" x14ac:dyDescent="0.2">
      <c r="A3309" s="11">
        <f t="shared" si="51"/>
        <v>45933</v>
      </c>
      <c r="B3309" s="12" t="s">
        <v>22</v>
      </c>
      <c r="C3309" s="12" t="str">
        <f>VLOOKUP(D3309, City_Mapping!A:B, 2, FALSE)</f>
        <v>UK</v>
      </c>
      <c r="D3309" s="12" t="s">
        <v>29</v>
      </c>
      <c r="E3309" s="12" t="s">
        <v>35</v>
      </c>
      <c r="F3309" s="12" t="s">
        <v>39</v>
      </c>
      <c r="G3309" s="12">
        <v>95566</v>
      </c>
      <c r="H3309" s="12" t="s">
        <v>42</v>
      </c>
      <c r="I3309" s="12" t="s">
        <v>43</v>
      </c>
      <c r="J3309" s="12">
        <v>214619</v>
      </c>
      <c r="K3309" s="12">
        <v>4</v>
      </c>
      <c r="L3309" s="13">
        <v>3499</v>
      </c>
      <c r="M3309" s="14">
        <f>Table1[[#This Row],[Column1]]/100</f>
        <v>0.15</v>
      </c>
      <c r="N3309" s="13">
        <f>Table1[[#This Row],[Unit_Price]]*Table1[[#This Row],[Quantity]]*(1-Table1[[#This Row],[Discount_%]])</f>
        <v>11896.6</v>
      </c>
      <c r="O3309" s="13">
        <v>13499</v>
      </c>
      <c r="P3309" s="13">
        <f>Table1[[#This Row],[Revenue]]-Table1[[#This Row],[Cost]]</f>
        <v>-1602.3999999999996</v>
      </c>
      <c r="Q3309" s="12" t="s">
        <v>49</v>
      </c>
      <c r="R3309" s="12" t="s">
        <v>52</v>
      </c>
      <c r="S3309" s="12" t="s">
        <v>56</v>
      </c>
      <c r="T3309" s="12">
        <v>5</v>
      </c>
      <c r="U3309" s="12">
        <v>15</v>
      </c>
      <c r="V3309" s="20" t="str">
        <f>TEXT(Table1[[#This Row],[Date]],"mmm-yyyy")</f>
        <v>Oct-2025</v>
      </c>
    </row>
    <row r="3310" spans="1:22" x14ac:dyDescent="0.2">
      <c r="A3310" s="11">
        <f t="shared" si="51"/>
        <v>45933</v>
      </c>
      <c r="B3310" s="12" t="s">
        <v>22</v>
      </c>
      <c r="C3310" s="12" t="str">
        <f>VLOOKUP(D3310, City_Mapping!A:B, 2, FALSE)</f>
        <v>India</v>
      </c>
      <c r="D3310" s="12" t="s">
        <v>33</v>
      </c>
      <c r="E3310" s="12" t="s">
        <v>35</v>
      </c>
      <c r="F3310" s="12" t="s">
        <v>39</v>
      </c>
      <c r="G3310" s="12">
        <v>87125</v>
      </c>
      <c r="H3310" s="12" t="s">
        <v>42</v>
      </c>
      <c r="I3310" s="12" t="s">
        <v>43</v>
      </c>
      <c r="J3310" s="12">
        <v>569564</v>
      </c>
      <c r="K3310" s="12">
        <v>9</v>
      </c>
      <c r="L3310" s="13">
        <v>3004</v>
      </c>
      <c r="M3310" s="14">
        <f>Table1[[#This Row],[Column1]]/100</f>
        <v>0.05</v>
      </c>
      <c r="N3310" s="13">
        <f>Table1[[#This Row],[Unit_Price]]*Table1[[#This Row],[Quantity]]*(1-Table1[[#This Row],[Discount_%]])</f>
        <v>25684.199999999997</v>
      </c>
      <c r="O3310" s="13">
        <v>1584</v>
      </c>
      <c r="P3310" s="13">
        <f>Table1[[#This Row],[Revenue]]-Table1[[#This Row],[Cost]]</f>
        <v>24100.199999999997</v>
      </c>
      <c r="Q3310" s="12" t="s">
        <v>46</v>
      </c>
      <c r="R3310" s="12" t="s">
        <v>50</v>
      </c>
      <c r="S3310" s="12" t="s">
        <v>55</v>
      </c>
      <c r="T3310" s="12">
        <v>3</v>
      </c>
      <c r="U3310" s="12">
        <v>5</v>
      </c>
      <c r="V3310" s="20" t="str">
        <f>TEXT(Table1[[#This Row],[Date]],"mmm-yyyy")</f>
        <v>Oct-2025</v>
      </c>
    </row>
    <row r="3311" spans="1:22" x14ac:dyDescent="0.2">
      <c r="A3311" s="11">
        <f t="shared" si="51"/>
        <v>45933</v>
      </c>
      <c r="B3311" s="12" t="s">
        <v>23</v>
      </c>
      <c r="C3311" s="12" t="str">
        <f>VLOOKUP(D3311, City_Mapping!A:B, 2, FALSE)</f>
        <v>USA</v>
      </c>
      <c r="D3311" s="12" t="s">
        <v>31</v>
      </c>
      <c r="E3311" s="12" t="s">
        <v>35</v>
      </c>
      <c r="F3311" s="12" t="s">
        <v>40</v>
      </c>
      <c r="G3311" s="12">
        <v>97519</v>
      </c>
      <c r="H3311" s="12" t="s">
        <v>42</v>
      </c>
      <c r="I3311" s="12" t="s">
        <v>43</v>
      </c>
      <c r="J3311" s="12">
        <v>217974</v>
      </c>
      <c r="K3311" s="12">
        <v>6</v>
      </c>
      <c r="L3311" s="13">
        <v>1398</v>
      </c>
      <c r="M3311" s="14">
        <f>Table1[[#This Row],[Column1]]/100</f>
        <v>0.2</v>
      </c>
      <c r="N3311" s="13">
        <f>Table1[[#This Row],[Unit_Price]]*Table1[[#This Row],[Quantity]]*(1-Table1[[#This Row],[Discount_%]])</f>
        <v>6710.4000000000005</v>
      </c>
      <c r="O3311" s="13">
        <v>27012</v>
      </c>
      <c r="P3311" s="13">
        <f>Table1[[#This Row],[Revenue]]-Table1[[#This Row],[Cost]]</f>
        <v>-20301.599999999999</v>
      </c>
      <c r="Q3311" s="12" t="s">
        <v>46</v>
      </c>
      <c r="R3311" s="12" t="s">
        <v>51</v>
      </c>
      <c r="S3311" s="12" t="s">
        <v>53</v>
      </c>
      <c r="T3311" s="12">
        <v>4</v>
      </c>
      <c r="U3311" s="12">
        <v>20</v>
      </c>
      <c r="V3311" s="20" t="str">
        <f>TEXT(Table1[[#This Row],[Date]],"mmm-yyyy")</f>
        <v>Oct-2025</v>
      </c>
    </row>
    <row r="3312" spans="1:22" x14ac:dyDescent="0.2">
      <c r="A3312" s="11">
        <f t="shared" si="51"/>
        <v>45933</v>
      </c>
      <c r="B3312" s="12" t="s">
        <v>20</v>
      </c>
      <c r="C3312" s="12" t="str">
        <f>VLOOKUP(D3312, City_Mapping!A:B, 2, FALSE)</f>
        <v>India</v>
      </c>
      <c r="D3312" s="12" t="s">
        <v>28</v>
      </c>
      <c r="E3312" s="12" t="s">
        <v>35</v>
      </c>
      <c r="F3312" s="12" t="s">
        <v>40</v>
      </c>
      <c r="G3312" s="12">
        <v>22437</v>
      </c>
      <c r="H3312" s="12" t="s">
        <v>41</v>
      </c>
      <c r="I3312" s="12" t="s">
        <v>43</v>
      </c>
      <c r="J3312" s="12">
        <v>393245</v>
      </c>
      <c r="K3312" s="12">
        <v>6</v>
      </c>
      <c r="L3312" s="13">
        <v>2313</v>
      </c>
      <c r="M3312" s="14">
        <f>Table1[[#This Row],[Column1]]/100</f>
        <v>0</v>
      </c>
      <c r="N3312" s="13">
        <f>Table1[[#This Row],[Unit_Price]]*Table1[[#This Row],[Quantity]]*(1-Table1[[#This Row],[Discount_%]])</f>
        <v>13878</v>
      </c>
      <c r="O3312" s="13">
        <v>9548</v>
      </c>
      <c r="P3312" s="13">
        <f>Table1[[#This Row],[Revenue]]-Table1[[#This Row],[Cost]]</f>
        <v>4330</v>
      </c>
      <c r="Q3312" s="12" t="s">
        <v>46</v>
      </c>
      <c r="R3312" s="12" t="s">
        <v>50</v>
      </c>
      <c r="S3312" s="12" t="s">
        <v>55</v>
      </c>
      <c r="T3312" s="12">
        <v>5</v>
      </c>
      <c r="U3312" s="12">
        <v>0</v>
      </c>
      <c r="V3312" s="20" t="str">
        <f>TEXT(Table1[[#This Row],[Date]],"mmm-yyyy")</f>
        <v>Oct-2025</v>
      </c>
    </row>
    <row r="3313" spans="1:22" x14ac:dyDescent="0.2">
      <c r="A3313" s="11">
        <f t="shared" si="51"/>
        <v>45933</v>
      </c>
      <c r="B3313" s="12" t="s">
        <v>22</v>
      </c>
      <c r="C3313" s="12" t="str">
        <f>VLOOKUP(D3313, City_Mapping!A:B, 2, FALSE)</f>
        <v>UAE</v>
      </c>
      <c r="D3313" s="12" t="s">
        <v>30</v>
      </c>
      <c r="E3313" s="12" t="s">
        <v>34</v>
      </c>
      <c r="F3313" s="12" t="s">
        <v>40</v>
      </c>
      <c r="G3313" s="12">
        <v>72146</v>
      </c>
      <c r="H3313" s="12" t="s">
        <v>42</v>
      </c>
      <c r="I3313" s="12" t="s">
        <v>43</v>
      </c>
      <c r="J3313" s="12">
        <v>885452</v>
      </c>
      <c r="K3313" s="12">
        <v>5</v>
      </c>
      <c r="L3313" s="13">
        <v>2002</v>
      </c>
      <c r="M3313" s="14">
        <f>Table1[[#This Row],[Column1]]/100</f>
        <v>0.2</v>
      </c>
      <c r="N3313" s="13">
        <f>Table1[[#This Row],[Unit_Price]]*Table1[[#This Row],[Quantity]]*(1-Table1[[#This Row],[Discount_%]])</f>
        <v>8008</v>
      </c>
      <c r="O3313" s="13">
        <v>15788</v>
      </c>
      <c r="P3313" s="13">
        <f>Table1[[#This Row],[Revenue]]-Table1[[#This Row],[Cost]]</f>
        <v>-7780</v>
      </c>
      <c r="Q3313" s="12" t="s">
        <v>49</v>
      </c>
      <c r="R3313" s="12" t="s">
        <v>50</v>
      </c>
      <c r="S3313" s="12" t="s">
        <v>54</v>
      </c>
      <c r="T3313" s="12">
        <v>1</v>
      </c>
      <c r="U3313" s="12">
        <v>20</v>
      </c>
      <c r="V3313" s="20" t="str">
        <f>TEXT(Table1[[#This Row],[Date]],"mmm-yyyy")</f>
        <v>Oct-2025</v>
      </c>
    </row>
    <row r="3314" spans="1:22" x14ac:dyDescent="0.2">
      <c r="A3314" s="11">
        <f t="shared" si="51"/>
        <v>45934</v>
      </c>
      <c r="B3314" s="12" t="s">
        <v>22</v>
      </c>
      <c r="C3314" s="12" t="str">
        <f>VLOOKUP(D3314, City_Mapping!A:B, 2, FALSE)</f>
        <v>India</v>
      </c>
      <c r="D3314" s="12" t="s">
        <v>33</v>
      </c>
      <c r="E3314" s="12" t="s">
        <v>34</v>
      </c>
      <c r="F3314" s="12" t="s">
        <v>40</v>
      </c>
      <c r="G3314" s="12">
        <v>37618</v>
      </c>
      <c r="H3314" s="12" t="s">
        <v>42</v>
      </c>
      <c r="I3314" s="12" t="s">
        <v>44</v>
      </c>
      <c r="J3314" s="12">
        <v>441908</v>
      </c>
      <c r="K3314" s="12">
        <v>5</v>
      </c>
      <c r="L3314" s="13">
        <v>842</v>
      </c>
      <c r="M3314" s="14">
        <f>Table1[[#This Row],[Column1]]/100</f>
        <v>0.1</v>
      </c>
      <c r="N3314" s="13">
        <f>Table1[[#This Row],[Unit_Price]]*Table1[[#This Row],[Quantity]]*(1-Table1[[#This Row],[Discount_%]])</f>
        <v>3789</v>
      </c>
      <c r="O3314" s="13">
        <v>8602</v>
      </c>
      <c r="P3314" s="13">
        <f>Table1[[#This Row],[Revenue]]-Table1[[#This Row],[Cost]]</f>
        <v>-4813</v>
      </c>
      <c r="Q3314" s="12" t="s">
        <v>46</v>
      </c>
      <c r="R3314" s="12" t="s">
        <v>52</v>
      </c>
      <c r="S3314" s="12" t="s">
        <v>54</v>
      </c>
      <c r="T3314" s="12">
        <v>4</v>
      </c>
      <c r="U3314" s="12">
        <v>10</v>
      </c>
      <c r="V3314" s="20" t="str">
        <f>TEXT(Table1[[#This Row],[Date]],"mmm-yyyy")</f>
        <v>Oct-2025</v>
      </c>
    </row>
    <row r="3315" spans="1:22" x14ac:dyDescent="0.2">
      <c r="A3315" s="11">
        <f t="shared" si="51"/>
        <v>45934</v>
      </c>
      <c r="B3315" s="12" t="s">
        <v>22</v>
      </c>
      <c r="C3315" s="12" t="str">
        <f>VLOOKUP(D3315, City_Mapping!A:B, 2, FALSE)</f>
        <v>USA</v>
      </c>
      <c r="D3315" s="12" t="s">
        <v>31</v>
      </c>
      <c r="E3315" s="12" t="s">
        <v>35</v>
      </c>
      <c r="F3315" s="12" t="s">
        <v>38</v>
      </c>
      <c r="G3315" s="12">
        <v>60767</v>
      </c>
      <c r="H3315" s="12" t="s">
        <v>41</v>
      </c>
      <c r="I3315" s="12" t="s">
        <v>43</v>
      </c>
      <c r="J3315" s="12">
        <v>517963</v>
      </c>
      <c r="K3315" s="12">
        <v>7</v>
      </c>
      <c r="L3315" s="13">
        <v>4360</v>
      </c>
      <c r="M3315" s="14">
        <f>Table1[[#This Row],[Column1]]/100</f>
        <v>0.2</v>
      </c>
      <c r="N3315" s="13">
        <f>Table1[[#This Row],[Unit_Price]]*Table1[[#This Row],[Quantity]]*(1-Table1[[#This Row],[Discount_%]])</f>
        <v>24416</v>
      </c>
      <c r="O3315" s="13">
        <v>6196</v>
      </c>
      <c r="P3315" s="13">
        <f>Table1[[#This Row],[Revenue]]-Table1[[#This Row],[Cost]]</f>
        <v>18220</v>
      </c>
      <c r="Q3315" s="12" t="s">
        <v>48</v>
      </c>
      <c r="R3315" s="12" t="s">
        <v>50</v>
      </c>
      <c r="S3315" s="12" t="s">
        <v>53</v>
      </c>
      <c r="T3315" s="12">
        <v>4</v>
      </c>
      <c r="U3315" s="12">
        <v>20</v>
      </c>
      <c r="V3315" s="20" t="str">
        <f>TEXT(Table1[[#This Row],[Date]],"mmm-yyyy")</f>
        <v>Oct-2025</v>
      </c>
    </row>
    <row r="3316" spans="1:22" x14ac:dyDescent="0.2">
      <c r="A3316" s="11">
        <f t="shared" si="51"/>
        <v>45934</v>
      </c>
      <c r="B3316" s="12" t="s">
        <v>20</v>
      </c>
      <c r="C3316" s="12" t="str">
        <f>VLOOKUP(D3316, City_Mapping!A:B, 2, FALSE)</f>
        <v>India</v>
      </c>
      <c r="D3316" s="12" t="s">
        <v>28</v>
      </c>
      <c r="E3316" s="12" t="s">
        <v>36</v>
      </c>
      <c r="F3316" s="12" t="s">
        <v>37</v>
      </c>
      <c r="G3316" s="12">
        <v>19705</v>
      </c>
      <c r="H3316" s="12" t="s">
        <v>42</v>
      </c>
      <c r="I3316" s="12" t="s">
        <v>44</v>
      </c>
      <c r="J3316" s="12">
        <v>473980</v>
      </c>
      <c r="K3316" s="12">
        <v>8</v>
      </c>
      <c r="L3316" s="13">
        <v>3851</v>
      </c>
      <c r="M3316" s="14">
        <f>Table1[[#This Row],[Column1]]/100</f>
        <v>0</v>
      </c>
      <c r="N3316" s="13">
        <f>Table1[[#This Row],[Unit_Price]]*Table1[[#This Row],[Quantity]]*(1-Table1[[#This Row],[Discount_%]])</f>
        <v>30808</v>
      </c>
      <c r="O3316" s="13">
        <v>12546</v>
      </c>
      <c r="P3316" s="13">
        <f>Table1[[#This Row],[Revenue]]-Table1[[#This Row],[Cost]]</f>
        <v>18262</v>
      </c>
      <c r="Q3316" s="12" t="s">
        <v>49</v>
      </c>
      <c r="R3316" s="12" t="s">
        <v>52</v>
      </c>
      <c r="S3316" s="12" t="s">
        <v>56</v>
      </c>
      <c r="T3316" s="12">
        <v>3</v>
      </c>
      <c r="U3316" s="12">
        <v>0</v>
      </c>
      <c r="V3316" s="20" t="str">
        <f>TEXT(Table1[[#This Row],[Date]],"mmm-yyyy")</f>
        <v>Oct-2025</v>
      </c>
    </row>
    <row r="3317" spans="1:22" x14ac:dyDescent="0.2">
      <c r="A3317" s="11">
        <f t="shared" si="51"/>
        <v>45934</v>
      </c>
      <c r="B3317" s="12" t="s">
        <v>20</v>
      </c>
      <c r="C3317" s="12" t="str">
        <f>VLOOKUP(D3317, City_Mapping!A:B, 2, FALSE)</f>
        <v>UK</v>
      </c>
      <c r="D3317" s="12" t="s">
        <v>29</v>
      </c>
      <c r="E3317" s="12" t="s">
        <v>36</v>
      </c>
      <c r="F3317" s="12" t="s">
        <v>37</v>
      </c>
      <c r="G3317" s="12">
        <v>67146</v>
      </c>
      <c r="H3317" s="12" t="s">
        <v>41</v>
      </c>
      <c r="I3317" s="12" t="s">
        <v>44</v>
      </c>
      <c r="J3317" s="12">
        <v>816160</v>
      </c>
      <c r="K3317" s="12">
        <v>7</v>
      </c>
      <c r="L3317" s="13">
        <v>3360</v>
      </c>
      <c r="M3317" s="14">
        <f>Table1[[#This Row],[Column1]]/100</f>
        <v>0</v>
      </c>
      <c r="N3317" s="13">
        <f>Table1[[#This Row],[Unit_Price]]*Table1[[#This Row],[Quantity]]*(1-Table1[[#This Row],[Discount_%]])</f>
        <v>23520</v>
      </c>
      <c r="O3317" s="13">
        <v>10942</v>
      </c>
      <c r="P3317" s="13">
        <f>Table1[[#This Row],[Revenue]]-Table1[[#This Row],[Cost]]</f>
        <v>12578</v>
      </c>
      <c r="Q3317" s="12" t="s">
        <v>48</v>
      </c>
      <c r="R3317" s="12" t="s">
        <v>51</v>
      </c>
      <c r="S3317" s="12" t="s">
        <v>56</v>
      </c>
      <c r="T3317" s="12">
        <v>5</v>
      </c>
      <c r="U3317" s="12">
        <v>0</v>
      </c>
      <c r="V3317" s="20" t="str">
        <f>TEXT(Table1[[#This Row],[Date]],"mmm-yyyy")</f>
        <v>Oct-2025</v>
      </c>
    </row>
    <row r="3318" spans="1:22" x14ac:dyDescent="0.2">
      <c r="A3318" s="11">
        <f t="shared" si="51"/>
        <v>45934</v>
      </c>
      <c r="B3318" s="12" t="s">
        <v>21</v>
      </c>
      <c r="C3318" s="12" t="str">
        <f>VLOOKUP(D3318, City_Mapping!A:B, 2, FALSE)</f>
        <v>India</v>
      </c>
      <c r="D3318" s="12" t="s">
        <v>32</v>
      </c>
      <c r="E3318" s="12" t="s">
        <v>36</v>
      </c>
      <c r="F3318" s="12" t="s">
        <v>38</v>
      </c>
      <c r="G3318" s="12">
        <v>98216</v>
      </c>
      <c r="H3318" s="12" t="s">
        <v>41</v>
      </c>
      <c r="I3318" s="12" t="s">
        <v>44</v>
      </c>
      <c r="J3318" s="12">
        <v>719614</v>
      </c>
      <c r="K3318" s="12">
        <v>1</v>
      </c>
      <c r="L3318" s="13">
        <v>1748</v>
      </c>
      <c r="M3318" s="14">
        <f>Table1[[#This Row],[Column1]]/100</f>
        <v>0.2</v>
      </c>
      <c r="N3318" s="13">
        <f>Table1[[#This Row],[Unit_Price]]*Table1[[#This Row],[Quantity]]*(1-Table1[[#This Row],[Discount_%]])</f>
        <v>1398.4</v>
      </c>
      <c r="O3318" s="13">
        <v>19084</v>
      </c>
      <c r="P3318" s="13">
        <f>Table1[[#This Row],[Revenue]]-Table1[[#This Row],[Cost]]</f>
        <v>-17685.599999999999</v>
      </c>
      <c r="Q3318" s="12" t="s">
        <v>48</v>
      </c>
      <c r="R3318" s="12" t="s">
        <v>51</v>
      </c>
      <c r="S3318" s="12" t="s">
        <v>55</v>
      </c>
      <c r="T3318" s="12">
        <v>5</v>
      </c>
      <c r="U3318" s="12">
        <v>20</v>
      </c>
      <c r="V3318" s="20" t="str">
        <f>TEXT(Table1[[#This Row],[Date]],"mmm-yyyy")</f>
        <v>Oct-2025</v>
      </c>
    </row>
    <row r="3319" spans="1:22" x14ac:dyDescent="0.2">
      <c r="A3319" s="11">
        <f t="shared" si="51"/>
        <v>45934</v>
      </c>
      <c r="B3319" s="12" t="s">
        <v>23</v>
      </c>
      <c r="C3319" s="12" t="str">
        <f>VLOOKUP(D3319, City_Mapping!A:B, 2, FALSE)</f>
        <v>India</v>
      </c>
      <c r="D3319" s="12" t="s">
        <v>28</v>
      </c>
      <c r="E3319" s="12" t="s">
        <v>36</v>
      </c>
      <c r="F3319" s="12" t="s">
        <v>39</v>
      </c>
      <c r="G3319" s="12">
        <v>90912</v>
      </c>
      <c r="H3319" s="12" t="s">
        <v>42</v>
      </c>
      <c r="I3319" s="12" t="s">
        <v>45</v>
      </c>
      <c r="J3319" s="12">
        <v>364026</v>
      </c>
      <c r="K3319" s="12">
        <v>1</v>
      </c>
      <c r="L3319" s="13">
        <v>1708</v>
      </c>
      <c r="M3319" s="14">
        <f>Table1[[#This Row],[Column1]]/100</f>
        <v>0</v>
      </c>
      <c r="N3319" s="13">
        <f>Table1[[#This Row],[Unit_Price]]*Table1[[#This Row],[Quantity]]*(1-Table1[[#This Row],[Discount_%]])</f>
        <v>1708</v>
      </c>
      <c r="O3319" s="13">
        <v>10901</v>
      </c>
      <c r="P3319" s="13">
        <f>Table1[[#This Row],[Revenue]]-Table1[[#This Row],[Cost]]</f>
        <v>-9193</v>
      </c>
      <c r="Q3319" s="12" t="s">
        <v>46</v>
      </c>
      <c r="R3319" s="12" t="s">
        <v>52</v>
      </c>
      <c r="S3319" s="12" t="s">
        <v>54</v>
      </c>
      <c r="T3319" s="12">
        <v>2</v>
      </c>
      <c r="U3319" s="12">
        <v>0</v>
      </c>
      <c r="V3319" s="20" t="str">
        <f>TEXT(Table1[[#This Row],[Date]],"mmm-yyyy")</f>
        <v>Oct-2025</v>
      </c>
    </row>
    <row r="3320" spans="1:22" x14ac:dyDescent="0.2">
      <c r="A3320" s="11">
        <f t="shared" si="51"/>
        <v>45934</v>
      </c>
      <c r="B3320" s="12" t="s">
        <v>20</v>
      </c>
      <c r="C3320" s="12" t="str">
        <f>VLOOKUP(D3320, City_Mapping!A:B, 2, FALSE)</f>
        <v>India</v>
      </c>
      <c r="D3320" s="12" t="s">
        <v>32</v>
      </c>
      <c r="E3320" s="12" t="s">
        <v>34</v>
      </c>
      <c r="F3320" s="12" t="s">
        <v>38</v>
      </c>
      <c r="G3320" s="12">
        <v>61750</v>
      </c>
      <c r="H3320" s="12" t="s">
        <v>42</v>
      </c>
      <c r="I3320" s="12" t="s">
        <v>43</v>
      </c>
      <c r="J3320" s="12">
        <v>270027</v>
      </c>
      <c r="K3320" s="12">
        <v>6</v>
      </c>
      <c r="L3320" s="13">
        <v>4890</v>
      </c>
      <c r="M3320" s="14">
        <f>Table1[[#This Row],[Column1]]/100</f>
        <v>0.1</v>
      </c>
      <c r="N3320" s="13">
        <f>Table1[[#This Row],[Unit_Price]]*Table1[[#This Row],[Quantity]]*(1-Table1[[#This Row],[Discount_%]])</f>
        <v>26406</v>
      </c>
      <c r="O3320" s="13">
        <v>4681</v>
      </c>
      <c r="P3320" s="13">
        <f>Table1[[#This Row],[Revenue]]-Table1[[#This Row],[Cost]]</f>
        <v>21725</v>
      </c>
      <c r="Q3320" s="12" t="s">
        <v>48</v>
      </c>
      <c r="R3320" s="12" t="s">
        <v>51</v>
      </c>
      <c r="S3320" s="12" t="s">
        <v>54</v>
      </c>
      <c r="T3320" s="12">
        <v>2</v>
      </c>
      <c r="U3320" s="12">
        <v>10</v>
      </c>
      <c r="V3320" s="20" t="str">
        <f>TEXT(Table1[[#This Row],[Date]],"mmm-yyyy")</f>
        <v>Oct-2025</v>
      </c>
    </row>
    <row r="3321" spans="1:22" x14ac:dyDescent="0.2">
      <c r="A3321" s="11">
        <f t="shared" si="51"/>
        <v>45934</v>
      </c>
      <c r="B3321" s="12" t="s">
        <v>23</v>
      </c>
      <c r="C3321" s="12" t="str">
        <f>VLOOKUP(D3321, City_Mapping!A:B, 2, FALSE)</f>
        <v>India</v>
      </c>
      <c r="D3321" s="12" t="s">
        <v>32</v>
      </c>
      <c r="E3321" s="12" t="s">
        <v>36</v>
      </c>
      <c r="F3321" s="12" t="s">
        <v>37</v>
      </c>
      <c r="G3321" s="12">
        <v>54379</v>
      </c>
      <c r="H3321" s="12" t="s">
        <v>42</v>
      </c>
      <c r="I3321" s="12" t="s">
        <v>45</v>
      </c>
      <c r="J3321" s="12">
        <v>839555</v>
      </c>
      <c r="K3321" s="12">
        <v>3</v>
      </c>
      <c r="L3321" s="13">
        <v>2639</v>
      </c>
      <c r="M3321" s="14">
        <f>Table1[[#This Row],[Column1]]/100</f>
        <v>0.05</v>
      </c>
      <c r="N3321" s="13">
        <f>Table1[[#This Row],[Unit_Price]]*Table1[[#This Row],[Quantity]]*(1-Table1[[#This Row],[Discount_%]])</f>
        <v>7521.15</v>
      </c>
      <c r="O3321" s="13">
        <v>9728</v>
      </c>
      <c r="P3321" s="13">
        <f>Table1[[#This Row],[Revenue]]-Table1[[#This Row],[Cost]]</f>
        <v>-2206.8500000000004</v>
      </c>
      <c r="Q3321" s="12" t="s">
        <v>48</v>
      </c>
      <c r="R3321" s="12" t="s">
        <v>51</v>
      </c>
      <c r="S3321" s="12" t="s">
        <v>53</v>
      </c>
      <c r="T3321" s="12">
        <v>4</v>
      </c>
      <c r="U3321" s="12">
        <v>5</v>
      </c>
      <c r="V3321" s="20" t="str">
        <f>TEXT(Table1[[#This Row],[Date]],"mmm-yyyy")</f>
        <v>Oct-2025</v>
      </c>
    </row>
    <row r="3322" spans="1:22" x14ac:dyDescent="0.2">
      <c r="A3322" s="11">
        <f t="shared" si="51"/>
        <v>45934</v>
      </c>
      <c r="B3322" s="12" t="s">
        <v>21</v>
      </c>
      <c r="C3322" s="12" t="str">
        <f>VLOOKUP(D3322, City_Mapping!A:B, 2, FALSE)</f>
        <v>UK</v>
      </c>
      <c r="D3322" s="12" t="s">
        <v>29</v>
      </c>
      <c r="E3322" s="12" t="s">
        <v>36</v>
      </c>
      <c r="F3322" s="12" t="s">
        <v>37</v>
      </c>
      <c r="G3322" s="12">
        <v>62682</v>
      </c>
      <c r="H3322" s="12" t="s">
        <v>41</v>
      </c>
      <c r="I3322" s="12" t="s">
        <v>43</v>
      </c>
      <c r="J3322" s="12">
        <v>159965</v>
      </c>
      <c r="K3322" s="12">
        <v>9</v>
      </c>
      <c r="L3322" s="13">
        <v>2110</v>
      </c>
      <c r="M3322" s="14">
        <f>Table1[[#This Row],[Column1]]/100</f>
        <v>0.2</v>
      </c>
      <c r="N3322" s="13">
        <f>Table1[[#This Row],[Unit_Price]]*Table1[[#This Row],[Quantity]]*(1-Table1[[#This Row],[Discount_%]])</f>
        <v>15192</v>
      </c>
      <c r="O3322" s="13">
        <v>19852</v>
      </c>
      <c r="P3322" s="13">
        <f>Table1[[#This Row],[Revenue]]-Table1[[#This Row],[Cost]]</f>
        <v>-4660</v>
      </c>
      <c r="Q3322" s="12" t="s">
        <v>47</v>
      </c>
      <c r="R3322" s="12" t="s">
        <v>51</v>
      </c>
      <c r="S3322" s="12" t="s">
        <v>53</v>
      </c>
      <c r="T3322" s="12">
        <v>5</v>
      </c>
      <c r="U3322" s="12">
        <v>20</v>
      </c>
      <c r="V3322" s="20" t="str">
        <f>TEXT(Table1[[#This Row],[Date]],"mmm-yyyy")</f>
        <v>Oct-2025</v>
      </c>
    </row>
    <row r="3323" spans="1:22" x14ac:dyDescent="0.2">
      <c r="A3323" s="11">
        <f t="shared" si="51"/>
        <v>45934</v>
      </c>
      <c r="B3323" s="12" t="s">
        <v>23</v>
      </c>
      <c r="C3323" s="12" t="str">
        <f>VLOOKUP(D3323, City_Mapping!A:B, 2, FALSE)</f>
        <v>UK</v>
      </c>
      <c r="D3323" s="12" t="s">
        <v>29</v>
      </c>
      <c r="E3323" s="12" t="s">
        <v>35</v>
      </c>
      <c r="F3323" s="12" t="s">
        <v>38</v>
      </c>
      <c r="G3323" s="12">
        <v>74713</v>
      </c>
      <c r="H3323" s="12" t="s">
        <v>42</v>
      </c>
      <c r="I3323" s="12" t="s">
        <v>45</v>
      </c>
      <c r="J3323" s="12">
        <v>737244</v>
      </c>
      <c r="K3323" s="12">
        <v>7</v>
      </c>
      <c r="L3323" s="13">
        <v>2479</v>
      </c>
      <c r="M3323" s="14">
        <f>Table1[[#This Row],[Column1]]/100</f>
        <v>0</v>
      </c>
      <c r="N3323" s="13">
        <f>Table1[[#This Row],[Unit_Price]]*Table1[[#This Row],[Quantity]]*(1-Table1[[#This Row],[Discount_%]])</f>
        <v>17353</v>
      </c>
      <c r="O3323" s="13">
        <v>9342</v>
      </c>
      <c r="P3323" s="13">
        <f>Table1[[#This Row],[Revenue]]-Table1[[#This Row],[Cost]]</f>
        <v>8011</v>
      </c>
      <c r="Q3323" s="12" t="s">
        <v>47</v>
      </c>
      <c r="R3323" s="12" t="s">
        <v>51</v>
      </c>
      <c r="S3323" s="12" t="s">
        <v>55</v>
      </c>
      <c r="T3323" s="12">
        <v>3</v>
      </c>
      <c r="U3323" s="12">
        <v>0</v>
      </c>
      <c r="V3323" s="20" t="str">
        <f>TEXT(Table1[[#This Row],[Date]],"mmm-yyyy")</f>
        <v>Oct-2025</v>
      </c>
    </row>
    <row r="3324" spans="1:22" x14ac:dyDescent="0.2">
      <c r="A3324" s="11">
        <f t="shared" si="51"/>
        <v>45934</v>
      </c>
      <c r="B3324" s="12" t="s">
        <v>20</v>
      </c>
      <c r="C3324" s="12" t="str">
        <f>VLOOKUP(D3324, City_Mapping!A:B, 2, FALSE)</f>
        <v>India</v>
      </c>
      <c r="D3324" s="12" t="s">
        <v>33</v>
      </c>
      <c r="E3324" s="12" t="s">
        <v>36</v>
      </c>
      <c r="F3324" s="12" t="s">
        <v>40</v>
      </c>
      <c r="G3324" s="12">
        <v>66919</v>
      </c>
      <c r="H3324" s="12" t="s">
        <v>41</v>
      </c>
      <c r="I3324" s="12" t="s">
        <v>44</v>
      </c>
      <c r="J3324" s="12">
        <v>319866</v>
      </c>
      <c r="K3324" s="12">
        <v>2</v>
      </c>
      <c r="L3324" s="13">
        <v>3297</v>
      </c>
      <c r="M3324" s="14">
        <f>Table1[[#This Row],[Column1]]/100</f>
        <v>0.05</v>
      </c>
      <c r="N3324" s="13">
        <f>Table1[[#This Row],[Unit_Price]]*Table1[[#This Row],[Quantity]]*(1-Table1[[#This Row],[Discount_%]])</f>
        <v>6264.2999999999993</v>
      </c>
      <c r="O3324" s="13">
        <v>10947</v>
      </c>
      <c r="P3324" s="13">
        <f>Table1[[#This Row],[Revenue]]-Table1[[#This Row],[Cost]]</f>
        <v>-4682.7000000000007</v>
      </c>
      <c r="Q3324" s="12" t="s">
        <v>47</v>
      </c>
      <c r="R3324" s="12" t="s">
        <v>52</v>
      </c>
      <c r="S3324" s="12" t="s">
        <v>53</v>
      </c>
      <c r="T3324" s="12">
        <v>5</v>
      </c>
      <c r="U3324" s="12">
        <v>5</v>
      </c>
      <c r="V3324" s="20" t="str">
        <f>TEXT(Table1[[#This Row],[Date]],"mmm-yyyy")</f>
        <v>Oct-2025</v>
      </c>
    </row>
    <row r="3325" spans="1:22" x14ac:dyDescent="0.2">
      <c r="A3325" s="11">
        <f t="shared" si="51"/>
        <v>45934</v>
      </c>
      <c r="B3325" s="12" t="s">
        <v>23</v>
      </c>
      <c r="C3325" s="12" t="str">
        <f>VLOOKUP(D3325, City_Mapping!A:B, 2, FALSE)</f>
        <v>India</v>
      </c>
      <c r="D3325" s="12" t="s">
        <v>33</v>
      </c>
      <c r="E3325" s="12" t="s">
        <v>34</v>
      </c>
      <c r="F3325" s="12" t="s">
        <v>39</v>
      </c>
      <c r="G3325" s="12">
        <v>70384</v>
      </c>
      <c r="H3325" s="12" t="s">
        <v>42</v>
      </c>
      <c r="I3325" s="12" t="s">
        <v>45</v>
      </c>
      <c r="J3325" s="12">
        <v>844782</v>
      </c>
      <c r="K3325" s="12">
        <v>3</v>
      </c>
      <c r="L3325" s="13">
        <v>1056</v>
      </c>
      <c r="M3325" s="14">
        <f>Table1[[#This Row],[Column1]]/100</f>
        <v>0.1</v>
      </c>
      <c r="N3325" s="13">
        <f>Table1[[#This Row],[Unit_Price]]*Table1[[#This Row],[Quantity]]*(1-Table1[[#This Row],[Discount_%]])</f>
        <v>2851.2000000000003</v>
      </c>
      <c r="O3325" s="13">
        <v>19934</v>
      </c>
      <c r="P3325" s="13">
        <f>Table1[[#This Row],[Revenue]]-Table1[[#This Row],[Cost]]</f>
        <v>-17082.8</v>
      </c>
      <c r="Q3325" s="12" t="s">
        <v>46</v>
      </c>
      <c r="R3325" s="12" t="s">
        <v>52</v>
      </c>
      <c r="S3325" s="12" t="s">
        <v>56</v>
      </c>
      <c r="T3325" s="12">
        <v>3</v>
      </c>
      <c r="U3325" s="12">
        <v>10</v>
      </c>
      <c r="V3325" s="20" t="str">
        <f>TEXT(Table1[[#This Row],[Date]],"mmm-yyyy")</f>
        <v>Oct-2025</v>
      </c>
    </row>
    <row r="3326" spans="1:22" x14ac:dyDescent="0.2">
      <c r="A3326" s="11">
        <f t="shared" si="51"/>
        <v>45935</v>
      </c>
      <c r="B3326" s="12" t="s">
        <v>20</v>
      </c>
      <c r="C3326" s="12" t="str">
        <f>VLOOKUP(D3326, City_Mapping!A:B, 2, FALSE)</f>
        <v>India</v>
      </c>
      <c r="D3326" s="12" t="s">
        <v>28</v>
      </c>
      <c r="E3326" s="12" t="s">
        <v>36</v>
      </c>
      <c r="F3326" s="12" t="s">
        <v>38</v>
      </c>
      <c r="G3326" s="12">
        <v>61128</v>
      </c>
      <c r="H3326" s="12" t="s">
        <v>41</v>
      </c>
      <c r="I3326" s="12" t="s">
        <v>44</v>
      </c>
      <c r="J3326" s="12">
        <v>272632</v>
      </c>
      <c r="K3326" s="12">
        <v>8</v>
      </c>
      <c r="L3326" s="13">
        <v>4494</v>
      </c>
      <c r="M3326" s="14">
        <f>Table1[[#This Row],[Column1]]/100</f>
        <v>0.2</v>
      </c>
      <c r="N3326" s="13">
        <f>Table1[[#This Row],[Unit_Price]]*Table1[[#This Row],[Quantity]]*(1-Table1[[#This Row],[Discount_%]])</f>
        <v>28761.600000000002</v>
      </c>
      <c r="O3326" s="13">
        <v>16947</v>
      </c>
      <c r="P3326" s="13">
        <f>Table1[[#This Row],[Revenue]]-Table1[[#This Row],[Cost]]</f>
        <v>11814.600000000002</v>
      </c>
      <c r="Q3326" s="12" t="s">
        <v>46</v>
      </c>
      <c r="R3326" s="12" t="s">
        <v>50</v>
      </c>
      <c r="S3326" s="12" t="s">
        <v>53</v>
      </c>
      <c r="T3326" s="12">
        <v>2</v>
      </c>
      <c r="U3326" s="12">
        <v>20</v>
      </c>
      <c r="V3326" s="20" t="str">
        <f>TEXT(Table1[[#This Row],[Date]],"mmm-yyyy")</f>
        <v>Oct-2025</v>
      </c>
    </row>
    <row r="3327" spans="1:22" x14ac:dyDescent="0.2">
      <c r="A3327" s="11">
        <f t="shared" si="51"/>
        <v>45935</v>
      </c>
      <c r="B3327" s="12" t="s">
        <v>23</v>
      </c>
      <c r="C3327" s="12" t="str">
        <f>VLOOKUP(D3327, City_Mapping!A:B, 2, FALSE)</f>
        <v>UK</v>
      </c>
      <c r="D3327" s="12" t="s">
        <v>29</v>
      </c>
      <c r="E3327" s="12" t="s">
        <v>36</v>
      </c>
      <c r="F3327" s="12" t="s">
        <v>37</v>
      </c>
      <c r="G3327" s="12">
        <v>11835</v>
      </c>
      <c r="H3327" s="12" t="s">
        <v>42</v>
      </c>
      <c r="I3327" s="12" t="s">
        <v>45</v>
      </c>
      <c r="J3327" s="12">
        <v>655631</v>
      </c>
      <c r="K3327" s="12">
        <v>1</v>
      </c>
      <c r="L3327" s="13">
        <v>4904</v>
      </c>
      <c r="M3327" s="14">
        <f>Table1[[#This Row],[Column1]]/100</f>
        <v>0</v>
      </c>
      <c r="N3327" s="13">
        <f>Table1[[#This Row],[Unit_Price]]*Table1[[#This Row],[Quantity]]*(1-Table1[[#This Row],[Discount_%]])</f>
        <v>4904</v>
      </c>
      <c r="O3327" s="13">
        <v>18271</v>
      </c>
      <c r="P3327" s="13">
        <f>Table1[[#This Row],[Revenue]]-Table1[[#This Row],[Cost]]</f>
        <v>-13367</v>
      </c>
      <c r="Q3327" s="12" t="s">
        <v>48</v>
      </c>
      <c r="R3327" s="12" t="s">
        <v>50</v>
      </c>
      <c r="S3327" s="12" t="s">
        <v>54</v>
      </c>
      <c r="T3327" s="12">
        <v>1</v>
      </c>
      <c r="U3327" s="12">
        <v>0</v>
      </c>
      <c r="V3327" s="20" t="str">
        <f>TEXT(Table1[[#This Row],[Date]],"mmm-yyyy")</f>
        <v>Oct-2025</v>
      </c>
    </row>
    <row r="3328" spans="1:22" x14ac:dyDescent="0.2">
      <c r="A3328" s="11">
        <f t="shared" si="51"/>
        <v>45935</v>
      </c>
      <c r="B3328" s="12" t="s">
        <v>20</v>
      </c>
      <c r="C3328" s="12" t="str">
        <f>VLOOKUP(D3328, City_Mapping!A:B, 2, FALSE)</f>
        <v>USA</v>
      </c>
      <c r="D3328" s="12" t="s">
        <v>31</v>
      </c>
      <c r="E3328" s="12" t="s">
        <v>34</v>
      </c>
      <c r="F3328" s="12" t="s">
        <v>40</v>
      </c>
      <c r="G3328" s="12">
        <v>31283</v>
      </c>
      <c r="H3328" s="12" t="s">
        <v>42</v>
      </c>
      <c r="I3328" s="12" t="s">
        <v>43</v>
      </c>
      <c r="J3328" s="12">
        <v>349550</v>
      </c>
      <c r="K3328" s="12">
        <v>5</v>
      </c>
      <c r="L3328" s="13">
        <v>4186</v>
      </c>
      <c r="M3328" s="14">
        <f>Table1[[#This Row],[Column1]]/100</f>
        <v>0.05</v>
      </c>
      <c r="N3328" s="13">
        <f>Table1[[#This Row],[Unit_Price]]*Table1[[#This Row],[Quantity]]*(1-Table1[[#This Row],[Discount_%]])</f>
        <v>19883.5</v>
      </c>
      <c r="O3328" s="13">
        <v>12187</v>
      </c>
      <c r="P3328" s="13">
        <f>Table1[[#This Row],[Revenue]]-Table1[[#This Row],[Cost]]</f>
        <v>7696.5</v>
      </c>
      <c r="Q3328" s="12" t="s">
        <v>48</v>
      </c>
      <c r="R3328" s="12" t="s">
        <v>51</v>
      </c>
      <c r="S3328" s="12" t="s">
        <v>54</v>
      </c>
      <c r="T3328" s="12">
        <v>5</v>
      </c>
      <c r="U3328" s="12">
        <v>5</v>
      </c>
      <c r="V3328" s="20" t="str">
        <f>TEXT(Table1[[#This Row],[Date]],"mmm-yyyy")</f>
        <v>Oct-2025</v>
      </c>
    </row>
    <row r="3329" spans="1:22" x14ac:dyDescent="0.2">
      <c r="A3329" s="11">
        <f t="shared" si="51"/>
        <v>45935</v>
      </c>
      <c r="B3329" s="12" t="s">
        <v>20</v>
      </c>
      <c r="C3329" s="12" t="str">
        <f>VLOOKUP(D3329, City_Mapping!A:B, 2, FALSE)</f>
        <v>India</v>
      </c>
      <c r="D3329" s="12" t="s">
        <v>28</v>
      </c>
      <c r="E3329" s="12" t="s">
        <v>35</v>
      </c>
      <c r="F3329" s="12" t="s">
        <v>39</v>
      </c>
      <c r="G3329" s="12">
        <v>59506</v>
      </c>
      <c r="H3329" s="12" t="s">
        <v>41</v>
      </c>
      <c r="I3329" s="12" t="s">
        <v>43</v>
      </c>
      <c r="J3329" s="12">
        <v>970375</v>
      </c>
      <c r="K3329" s="12">
        <v>1</v>
      </c>
      <c r="L3329" s="13">
        <v>1652</v>
      </c>
      <c r="M3329" s="14">
        <f>Table1[[#This Row],[Column1]]/100</f>
        <v>0.1</v>
      </c>
      <c r="N3329" s="13">
        <f>Table1[[#This Row],[Unit_Price]]*Table1[[#This Row],[Quantity]]*(1-Table1[[#This Row],[Discount_%]])</f>
        <v>1486.8</v>
      </c>
      <c r="O3329" s="13">
        <v>5838</v>
      </c>
      <c r="P3329" s="13">
        <f>Table1[[#This Row],[Revenue]]-Table1[[#This Row],[Cost]]</f>
        <v>-4351.2</v>
      </c>
      <c r="Q3329" s="12" t="s">
        <v>46</v>
      </c>
      <c r="R3329" s="12" t="s">
        <v>52</v>
      </c>
      <c r="S3329" s="12" t="s">
        <v>54</v>
      </c>
      <c r="T3329" s="12">
        <v>2</v>
      </c>
      <c r="U3329" s="12">
        <v>10</v>
      </c>
      <c r="V3329" s="20" t="str">
        <f>TEXT(Table1[[#This Row],[Date]],"mmm-yyyy")</f>
        <v>Oct-2025</v>
      </c>
    </row>
    <row r="3330" spans="1:22" x14ac:dyDescent="0.2">
      <c r="A3330" s="11">
        <f t="shared" si="51"/>
        <v>45935</v>
      </c>
      <c r="B3330" s="12" t="s">
        <v>23</v>
      </c>
      <c r="C3330" s="12" t="str">
        <f>VLOOKUP(D3330, City_Mapping!A:B, 2, FALSE)</f>
        <v>UAE</v>
      </c>
      <c r="D3330" s="12" t="s">
        <v>30</v>
      </c>
      <c r="E3330" s="12" t="s">
        <v>34</v>
      </c>
      <c r="F3330" s="12" t="s">
        <v>37</v>
      </c>
      <c r="G3330" s="12">
        <v>63625</v>
      </c>
      <c r="H3330" s="12" t="s">
        <v>42</v>
      </c>
      <c r="I3330" s="12" t="s">
        <v>45</v>
      </c>
      <c r="J3330" s="12">
        <v>215154</v>
      </c>
      <c r="K3330" s="12">
        <v>9</v>
      </c>
      <c r="L3330" s="13">
        <v>4244</v>
      </c>
      <c r="M3330" s="14">
        <f>Table1[[#This Row],[Column1]]/100</f>
        <v>0.15</v>
      </c>
      <c r="N3330" s="13">
        <f>Table1[[#This Row],[Unit_Price]]*Table1[[#This Row],[Quantity]]*(1-Table1[[#This Row],[Discount_%]])</f>
        <v>32466.6</v>
      </c>
      <c r="O3330" s="13">
        <v>19946</v>
      </c>
      <c r="P3330" s="13">
        <f>Table1[[#This Row],[Revenue]]-Table1[[#This Row],[Cost]]</f>
        <v>12520.599999999999</v>
      </c>
      <c r="Q3330" s="12" t="s">
        <v>49</v>
      </c>
      <c r="R3330" s="12" t="s">
        <v>52</v>
      </c>
      <c r="S3330" s="12" t="s">
        <v>54</v>
      </c>
      <c r="T3330" s="12">
        <v>1</v>
      </c>
      <c r="U3330" s="12">
        <v>15</v>
      </c>
      <c r="V3330" s="20" t="str">
        <f>TEXT(Table1[[#This Row],[Date]],"mmm-yyyy")</f>
        <v>Oct-2025</v>
      </c>
    </row>
    <row r="3331" spans="1:22" x14ac:dyDescent="0.2">
      <c r="A3331" s="11">
        <f t="shared" si="51"/>
        <v>45935</v>
      </c>
      <c r="B3331" s="12" t="s">
        <v>21</v>
      </c>
      <c r="C3331" s="12" t="str">
        <f>VLOOKUP(D3331, City_Mapping!A:B, 2, FALSE)</f>
        <v>India</v>
      </c>
      <c r="D3331" s="12" t="s">
        <v>32</v>
      </c>
      <c r="E3331" s="12" t="s">
        <v>35</v>
      </c>
      <c r="F3331" s="12" t="s">
        <v>39</v>
      </c>
      <c r="G3331" s="12">
        <v>45963</v>
      </c>
      <c r="H3331" s="12" t="s">
        <v>42</v>
      </c>
      <c r="I3331" s="12" t="s">
        <v>45</v>
      </c>
      <c r="J3331" s="12">
        <v>497166</v>
      </c>
      <c r="K3331" s="12">
        <v>7</v>
      </c>
      <c r="L3331" s="13">
        <v>4121</v>
      </c>
      <c r="M3331" s="14">
        <f>Table1[[#This Row],[Column1]]/100</f>
        <v>0</v>
      </c>
      <c r="N3331" s="13">
        <f>Table1[[#This Row],[Unit_Price]]*Table1[[#This Row],[Quantity]]*(1-Table1[[#This Row],[Discount_%]])</f>
        <v>28847</v>
      </c>
      <c r="O3331" s="13">
        <v>27184</v>
      </c>
      <c r="P3331" s="13">
        <f>Table1[[#This Row],[Revenue]]-Table1[[#This Row],[Cost]]</f>
        <v>1663</v>
      </c>
      <c r="Q3331" s="12" t="s">
        <v>49</v>
      </c>
      <c r="R3331" s="12" t="s">
        <v>52</v>
      </c>
      <c r="S3331" s="12" t="s">
        <v>56</v>
      </c>
      <c r="T3331" s="12">
        <v>1</v>
      </c>
      <c r="U3331" s="12">
        <v>0</v>
      </c>
      <c r="V3331" s="20" t="str">
        <f>TEXT(Table1[[#This Row],[Date]],"mmm-yyyy")</f>
        <v>Oct-2025</v>
      </c>
    </row>
    <row r="3332" spans="1:22" x14ac:dyDescent="0.2">
      <c r="A3332" s="11">
        <f t="shared" si="51"/>
        <v>45935</v>
      </c>
      <c r="B3332" s="12" t="s">
        <v>22</v>
      </c>
      <c r="C3332" s="12" t="str">
        <f>VLOOKUP(D3332, City_Mapping!A:B, 2, FALSE)</f>
        <v>India</v>
      </c>
      <c r="D3332" s="12" t="s">
        <v>32</v>
      </c>
      <c r="E3332" s="12" t="s">
        <v>36</v>
      </c>
      <c r="F3332" s="12" t="s">
        <v>40</v>
      </c>
      <c r="G3332" s="12">
        <v>19179</v>
      </c>
      <c r="H3332" s="12" t="s">
        <v>41</v>
      </c>
      <c r="I3332" s="12" t="s">
        <v>43</v>
      </c>
      <c r="J3332" s="12">
        <v>234961</v>
      </c>
      <c r="K3332" s="12">
        <v>5</v>
      </c>
      <c r="L3332" s="13">
        <v>3859</v>
      </c>
      <c r="M3332" s="14">
        <f>Table1[[#This Row],[Column1]]/100</f>
        <v>0.1</v>
      </c>
      <c r="N3332" s="13">
        <f>Table1[[#This Row],[Unit_Price]]*Table1[[#This Row],[Quantity]]*(1-Table1[[#This Row],[Discount_%]])</f>
        <v>17365.5</v>
      </c>
      <c r="O3332" s="13">
        <v>8790</v>
      </c>
      <c r="P3332" s="13">
        <f>Table1[[#This Row],[Revenue]]-Table1[[#This Row],[Cost]]</f>
        <v>8575.5</v>
      </c>
      <c r="Q3332" s="12" t="s">
        <v>49</v>
      </c>
      <c r="R3332" s="12" t="s">
        <v>50</v>
      </c>
      <c r="S3332" s="12" t="s">
        <v>55</v>
      </c>
      <c r="T3332" s="12">
        <v>2</v>
      </c>
      <c r="U3332" s="12">
        <v>10</v>
      </c>
      <c r="V3332" s="20" t="str">
        <f>TEXT(Table1[[#This Row],[Date]],"mmm-yyyy")</f>
        <v>Oct-2025</v>
      </c>
    </row>
    <row r="3333" spans="1:22" x14ac:dyDescent="0.2">
      <c r="A3333" s="11">
        <f t="shared" si="51"/>
        <v>45935</v>
      </c>
      <c r="B3333" s="12" t="s">
        <v>21</v>
      </c>
      <c r="C3333" s="12" t="str">
        <f>VLOOKUP(D3333, City_Mapping!A:B, 2, FALSE)</f>
        <v>India</v>
      </c>
      <c r="D3333" s="12" t="s">
        <v>33</v>
      </c>
      <c r="E3333" s="12" t="s">
        <v>35</v>
      </c>
      <c r="F3333" s="12" t="s">
        <v>37</v>
      </c>
      <c r="G3333" s="12">
        <v>21955</v>
      </c>
      <c r="H3333" s="12" t="s">
        <v>42</v>
      </c>
      <c r="I3333" s="12" t="s">
        <v>45</v>
      </c>
      <c r="J3333" s="12">
        <v>587720</v>
      </c>
      <c r="K3333" s="12">
        <v>6</v>
      </c>
      <c r="L3333" s="13">
        <v>1472</v>
      </c>
      <c r="M3333" s="14">
        <f>Table1[[#This Row],[Column1]]/100</f>
        <v>0.05</v>
      </c>
      <c r="N3333" s="13">
        <f>Table1[[#This Row],[Unit_Price]]*Table1[[#This Row],[Quantity]]*(1-Table1[[#This Row],[Discount_%]])</f>
        <v>8390.4</v>
      </c>
      <c r="O3333" s="13">
        <v>15670</v>
      </c>
      <c r="P3333" s="13">
        <f>Table1[[#This Row],[Revenue]]-Table1[[#This Row],[Cost]]</f>
        <v>-7279.6</v>
      </c>
      <c r="Q3333" s="12" t="s">
        <v>47</v>
      </c>
      <c r="R3333" s="12" t="s">
        <v>51</v>
      </c>
      <c r="S3333" s="12" t="s">
        <v>53</v>
      </c>
      <c r="T3333" s="12">
        <v>2</v>
      </c>
      <c r="U3333" s="12">
        <v>5</v>
      </c>
      <c r="V3333" s="20" t="str">
        <f>TEXT(Table1[[#This Row],[Date]],"mmm-yyyy")</f>
        <v>Oct-2025</v>
      </c>
    </row>
    <row r="3334" spans="1:22" x14ac:dyDescent="0.2">
      <c r="A3334" s="11">
        <f t="shared" si="51"/>
        <v>45935</v>
      </c>
      <c r="B3334" s="12" t="s">
        <v>23</v>
      </c>
      <c r="C3334" s="12" t="str">
        <f>VLOOKUP(D3334, City_Mapping!A:B, 2, FALSE)</f>
        <v>USA</v>
      </c>
      <c r="D3334" s="12" t="s">
        <v>31</v>
      </c>
      <c r="E3334" s="12" t="s">
        <v>35</v>
      </c>
      <c r="F3334" s="12" t="s">
        <v>40</v>
      </c>
      <c r="G3334" s="12">
        <v>17198</v>
      </c>
      <c r="H3334" s="12" t="s">
        <v>42</v>
      </c>
      <c r="I3334" s="12" t="s">
        <v>45</v>
      </c>
      <c r="J3334" s="12">
        <v>643264</v>
      </c>
      <c r="K3334" s="12">
        <v>3</v>
      </c>
      <c r="L3334" s="13">
        <v>4407</v>
      </c>
      <c r="M3334" s="14">
        <f>Table1[[#This Row],[Column1]]/100</f>
        <v>0.2</v>
      </c>
      <c r="N3334" s="13">
        <f>Table1[[#This Row],[Unit_Price]]*Table1[[#This Row],[Quantity]]*(1-Table1[[#This Row],[Discount_%]])</f>
        <v>10576.800000000001</v>
      </c>
      <c r="O3334" s="13">
        <v>7727</v>
      </c>
      <c r="P3334" s="13">
        <f>Table1[[#This Row],[Revenue]]-Table1[[#This Row],[Cost]]</f>
        <v>2849.8000000000011</v>
      </c>
      <c r="Q3334" s="12" t="s">
        <v>48</v>
      </c>
      <c r="R3334" s="12" t="s">
        <v>52</v>
      </c>
      <c r="S3334" s="12" t="s">
        <v>55</v>
      </c>
      <c r="T3334" s="12">
        <v>2</v>
      </c>
      <c r="U3334" s="12">
        <v>20</v>
      </c>
      <c r="V3334" s="20" t="str">
        <f>TEXT(Table1[[#This Row],[Date]],"mmm-yyyy")</f>
        <v>Oct-2025</v>
      </c>
    </row>
    <row r="3335" spans="1:22" x14ac:dyDescent="0.2">
      <c r="A3335" s="11">
        <f t="shared" si="51"/>
        <v>45935</v>
      </c>
      <c r="B3335" s="12" t="s">
        <v>21</v>
      </c>
      <c r="C3335" s="12" t="str">
        <f>VLOOKUP(D3335, City_Mapping!A:B, 2, FALSE)</f>
        <v>UK</v>
      </c>
      <c r="D3335" s="12" t="s">
        <v>29</v>
      </c>
      <c r="E3335" s="12" t="s">
        <v>35</v>
      </c>
      <c r="F3335" s="12" t="s">
        <v>38</v>
      </c>
      <c r="G3335" s="12">
        <v>77156</v>
      </c>
      <c r="H3335" s="12" t="s">
        <v>41</v>
      </c>
      <c r="I3335" s="12" t="s">
        <v>43</v>
      </c>
      <c r="J3335" s="12">
        <v>385160</v>
      </c>
      <c r="K3335" s="12">
        <v>3</v>
      </c>
      <c r="L3335" s="13">
        <v>4228</v>
      </c>
      <c r="M3335" s="14">
        <f>Table1[[#This Row],[Column1]]/100</f>
        <v>0.05</v>
      </c>
      <c r="N3335" s="13">
        <f>Table1[[#This Row],[Unit_Price]]*Table1[[#This Row],[Quantity]]*(1-Table1[[#This Row],[Discount_%]])</f>
        <v>12049.8</v>
      </c>
      <c r="O3335" s="13">
        <v>6531</v>
      </c>
      <c r="P3335" s="13">
        <f>Table1[[#This Row],[Revenue]]-Table1[[#This Row],[Cost]]</f>
        <v>5518.7999999999993</v>
      </c>
      <c r="Q3335" s="12" t="s">
        <v>49</v>
      </c>
      <c r="R3335" s="12" t="s">
        <v>50</v>
      </c>
      <c r="S3335" s="12" t="s">
        <v>55</v>
      </c>
      <c r="T3335" s="12">
        <v>3</v>
      </c>
      <c r="U3335" s="12">
        <v>5</v>
      </c>
      <c r="V3335" s="20" t="str">
        <f>TEXT(Table1[[#This Row],[Date]],"mmm-yyyy")</f>
        <v>Oct-2025</v>
      </c>
    </row>
    <row r="3336" spans="1:22" x14ac:dyDescent="0.2">
      <c r="A3336" s="11">
        <f t="shared" si="51"/>
        <v>45935</v>
      </c>
      <c r="B3336" s="12" t="s">
        <v>20</v>
      </c>
      <c r="C3336" s="12" t="str">
        <f>VLOOKUP(D3336, City_Mapping!A:B, 2, FALSE)</f>
        <v>UK</v>
      </c>
      <c r="D3336" s="12" t="s">
        <v>29</v>
      </c>
      <c r="E3336" s="12" t="s">
        <v>36</v>
      </c>
      <c r="F3336" s="12" t="s">
        <v>38</v>
      </c>
      <c r="G3336" s="12">
        <v>54588</v>
      </c>
      <c r="H3336" s="12" t="s">
        <v>42</v>
      </c>
      <c r="I3336" s="12" t="s">
        <v>44</v>
      </c>
      <c r="J3336" s="12">
        <v>830107</v>
      </c>
      <c r="K3336" s="12">
        <v>7</v>
      </c>
      <c r="L3336" s="13">
        <v>3911</v>
      </c>
      <c r="M3336" s="14">
        <f>Table1[[#This Row],[Column1]]/100</f>
        <v>0.2</v>
      </c>
      <c r="N3336" s="13">
        <f>Table1[[#This Row],[Unit_Price]]*Table1[[#This Row],[Quantity]]*(1-Table1[[#This Row],[Discount_%]])</f>
        <v>21901.600000000002</v>
      </c>
      <c r="O3336" s="13">
        <v>16614</v>
      </c>
      <c r="P3336" s="13">
        <f>Table1[[#This Row],[Revenue]]-Table1[[#This Row],[Cost]]</f>
        <v>5287.6000000000022</v>
      </c>
      <c r="Q3336" s="12" t="s">
        <v>47</v>
      </c>
      <c r="R3336" s="12" t="s">
        <v>52</v>
      </c>
      <c r="S3336" s="12" t="s">
        <v>53</v>
      </c>
      <c r="T3336" s="12">
        <v>4</v>
      </c>
      <c r="U3336" s="12">
        <v>20</v>
      </c>
      <c r="V3336" s="20" t="str">
        <f>TEXT(Table1[[#This Row],[Date]],"mmm-yyyy")</f>
        <v>Oct-2025</v>
      </c>
    </row>
    <row r="3337" spans="1:22" x14ac:dyDescent="0.2">
      <c r="A3337" s="11">
        <f t="shared" si="51"/>
        <v>45935</v>
      </c>
      <c r="B3337" s="12" t="s">
        <v>22</v>
      </c>
      <c r="C3337" s="12" t="str">
        <f>VLOOKUP(D3337, City_Mapping!A:B, 2, FALSE)</f>
        <v>India</v>
      </c>
      <c r="D3337" s="12" t="s">
        <v>33</v>
      </c>
      <c r="E3337" s="12" t="s">
        <v>35</v>
      </c>
      <c r="F3337" s="12" t="s">
        <v>39</v>
      </c>
      <c r="G3337" s="12">
        <v>21766</v>
      </c>
      <c r="H3337" s="12" t="s">
        <v>41</v>
      </c>
      <c r="I3337" s="12" t="s">
        <v>43</v>
      </c>
      <c r="J3337" s="12">
        <v>778102</v>
      </c>
      <c r="K3337" s="12">
        <v>7</v>
      </c>
      <c r="L3337" s="13">
        <v>3566</v>
      </c>
      <c r="M3337" s="14">
        <f>Table1[[#This Row],[Column1]]/100</f>
        <v>0.1</v>
      </c>
      <c r="N3337" s="13">
        <f>Table1[[#This Row],[Unit_Price]]*Table1[[#This Row],[Quantity]]*(1-Table1[[#This Row],[Discount_%]])</f>
        <v>22465.8</v>
      </c>
      <c r="O3337" s="13">
        <v>10433</v>
      </c>
      <c r="P3337" s="13">
        <f>Table1[[#This Row],[Revenue]]-Table1[[#This Row],[Cost]]</f>
        <v>12032.8</v>
      </c>
      <c r="Q3337" s="12" t="s">
        <v>48</v>
      </c>
      <c r="R3337" s="12" t="s">
        <v>52</v>
      </c>
      <c r="S3337" s="12" t="s">
        <v>54</v>
      </c>
      <c r="T3337" s="12">
        <v>4</v>
      </c>
      <c r="U3337" s="12">
        <v>10</v>
      </c>
      <c r="V3337" s="20" t="str">
        <f>TEXT(Table1[[#This Row],[Date]],"mmm-yyyy")</f>
        <v>Oct-2025</v>
      </c>
    </row>
    <row r="3338" spans="1:22" x14ac:dyDescent="0.2">
      <c r="A3338" s="11">
        <f t="shared" si="51"/>
        <v>45936</v>
      </c>
      <c r="B3338" s="12" t="s">
        <v>23</v>
      </c>
      <c r="C3338" s="12" t="str">
        <f>VLOOKUP(D3338, City_Mapping!A:B, 2, FALSE)</f>
        <v>UAE</v>
      </c>
      <c r="D3338" s="12" t="s">
        <v>30</v>
      </c>
      <c r="E3338" s="12" t="s">
        <v>35</v>
      </c>
      <c r="F3338" s="12" t="s">
        <v>40</v>
      </c>
      <c r="G3338" s="12">
        <v>63570</v>
      </c>
      <c r="H3338" s="12" t="s">
        <v>42</v>
      </c>
      <c r="I3338" s="12" t="s">
        <v>43</v>
      </c>
      <c r="J3338" s="12">
        <v>909985</v>
      </c>
      <c r="K3338" s="12">
        <v>7</v>
      </c>
      <c r="L3338" s="13">
        <v>1791</v>
      </c>
      <c r="M3338" s="14">
        <f>Table1[[#This Row],[Column1]]/100</f>
        <v>0.1</v>
      </c>
      <c r="N3338" s="13">
        <f>Table1[[#This Row],[Unit_Price]]*Table1[[#This Row],[Quantity]]*(1-Table1[[#This Row],[Discount_%]])</f>
        <v>11283.300000000001</v>
      </c>
      <c r="O3338" s="13">
        <v>1207</v>
      </c>
      <c r="P3338" s="13">
        <f>Table1[[#This Row],[Revenue]]-Table1[[#This Row],[Cost]]</f>
        <v>10076.300000000001</v>
      </c>
      <c r="Q3338" s="12" t="s">
        <v>49</v>
      </c>
      <c r="R3338" s="12" t="s">
        <v>50</v>
      </c>
      <c r="S3338" s="12" t="s">
        <v>54</v>
      </c>
      <c r="T3338" s="12">
        <v>4</v>
      </c>
      <c r="U3338" s="12">
        <v>10</v>
      </c>
      <c r="V3338" s="20" t="str">
        <f>TEXT(Table1[[#This Row],[Date]],"mmm-yyyy")</f>
        <v>Oct-2025</v>
      </c>
    </row>
    <row r="3339" spans="1:22" x14ac:dyDescent="0.2">
      <c r="A3339" s="11">
        <f t="shared" si="51"/>
        <v>45936</v>
      </c>
      <c r="B3339" s="12" t="s">
        <v>23</v>
      </c>
      <c r="C3339" s="12" t="str">
        <f>VLOOKUP(D3339, City_Mapping!A:B, 2, FALSE)</f>
        <v>India</v>
      </c>
      <c r="D3339" s="12" t="s">
        <v>28</v>
      </c>
      <c r="E3339" s="12" t="s">
        <v>36</v>
      </c>
      <c r="F3339" s="12" t="s">
        <v>40</v>
      </c>
      <c r="G3339" s="12">
        <v>79874</v>
      </c>
      <c r="H3339" s="12" t="s">
        <v>42</v>
      </c>
      <c r="I3339" s="12" t="s">
        <v>45</v>
      </c>
      <c r="J3339" s="12">
        <v>818698</v>
      </c>
      <c r="K3339" s="12">
        <v>2</v>
      </c>
      <c r="L3339" s="13">
        <v>4813</v>
      </c>
      <c r="M3339" s="14">
        <f>Table1[[#This Row],[Column1]]/100</f>
        <v>0.05</v>
      </c>
      <c r="N3339" s="13">
        <f>Table1[[#This Row],[Unit_Price]]*Table1[[#This Row],[Quantity]]*(1-Table1[[#This Row],[Discount_%]])</f>
        <v>9144.6999999999989</v>
      </c>
      <c r="O3339" s="13">
        <v>21216</v>
      </c>
      <c r="P3339" s="13">
        <f>Table1[[#This Row],[Revenue]]-Table1[[#This Row],[Cost]]</f>
        <v>-12071.300000000001</v>
      </c>
      <c r="Q3339" s="12" t="s">
        <v>49</v>
      </c>
      <c r="R3339" s="12" t="s">
        <v>50</v>
      </c>
      <c r="S3339" s="12" t="s">
        <v>54</v>
      </c>
      <c r="T3339" s="12">
        <v>3</v>
      </c>
      <c r="U3339" s="12">
        <v>5</v>
      </c>
      <c r="V3339" s="20" t="str">
        <f>TEXT(Table1[[#This Row],[Date]],"mmm-yyyy")</f>
        <v>Oct-2025</v>
      </c>
    </row>
    <row r="3340" spans="1:22" x14ac:dyDescent="0.2">
      <c r="A3340" s="11">
        <f t="shared" si="51"/>
        <v>45936</v>
      </c>
      <c r="B3340" s="12" t="s">
        <v>23</v>
      </c>
      <c r="C3340" s="12" t="str">
        <f>VLOOKUP(D3340, City_Mapping!A:B, 2, FALSE)</f>
        <v>India</v>
      </c>
      <c r="D3340" s="12" t="s">
        <v>28</v>
      </c>
      <c r="E3340" s="12" t="s">
        <v>34</v>
      </c>
      <c r="F3340" s="12" t="s">
        <v>39</v>
      </c>
      <c r="G3340" s="12">
        <v>58679</v>
      </c>
      <c r="H3340" s="12" t="s">
        <v>41</v>
      </c>
      <c r="I3340" s="12" t="s">
        <v>43</v>
      </c>
      <c r="J3340" s="12">
        <v>653620</v>
      </c>
      <c r="K3340" s="12">
        <v>2</v>
      </c>
      <c r="L3340" s="13">
        <v>3360</v>
      </c>
      <c r="M3340" s="14">
        <f>Table1[[#This Row],[Column1]]/100</f>
        <v>0.05</v>
      </c>
      <c r="N3340" s="13">
        <f>Table1[[#This Row],[Unit_Price]]*Table1[[#This Row],[Quantity]]*(1-Table1[[#This Row],[Discount_%]])</f>
        <v>6384</v>
      </c>
      <c r="O3340" s="13">
        <v>20745</v>
      </c>
      <c r="P3340" s="13">
        <f>Table1[[#This Row],[Revenue]]-Table1[[#This Row],[Cost]]</f>
        <v>-14361</v>
      </c>
      <c r="Q3340" s="12" t="s">
        <v>47</v>
      </c>
      <c r="R3340" s="12" t="s">
        <v>52</v>
      </c>
      <c r="S3340" s="12" t="s">
        <v>53</v>
      </c>
      <c r="T3340" s="12">
        <v>2</v>
      </c>
      <c r="U3340" s="12">
        <v>5</v>
      </c>
      <c r="V3340" s="20" t="str">
        <f>TEXT(Table1[[#This Row],[Date]],"mmm-yyyy")</f>
        <v>Oct-2025</v>
      </c>
    </row>
    <row r="3341" spans="1:22" x14ac:dyDescent="0.2">
      <c r="A3341" s="11">
        <f t="shared" si="51"/>
        <v>45936</v>
      </c>
      <c r="B3341" s="12" t="s">
        <v>22</v>
      </c>
      <c r="C3341" s="12" t="str">
        <f>VLOOKUP(D3341, City_Mapping!A:B, 2, FALSE)</f>
        <v>USA</v>
      </c>
      <c r="D3341" s="12" t="s">
        <v>31</v>
      </c>
      <c r="E3341" s="12" t="s">
        <v>34</v>
      </c>
      <c r="F3341" s="12" t="s">
        <v>39</v>
      </c>
      <c r="G3341" s="12">
        <v>15301</v>
      </c>
      <c r="H3341" s="12" t="s">
        <v>42</v>
      </c>
      <c r="I3341" s="12" t="s">
        <v>43</v>
      </c>
      <c r="J3341" s="12">
        <v>309697</v>
      </c>
      <c r="K3341" s="12">
        <v>5</v>
      </c>
      <c r="L3341" s="13">
        <v>663</v>
      </c>
      <c r="M3341" s="14">
        <f>Table1[[#This Row],[Column1]]/100</f>
        <v>0.2</v>
      </c>
      <c r="N3341" s="13">
        <f>Table1[[#This Row],[Unit_Price]]*Table1[[#This Row],[Quantity]]*(1-Table1[[#This Row],[Discount_%]])</f>
        <v>2652</v>
      </c>
      <c r="O3341" s="13">
        <v>3899</v>
      </c>
      <c r="P3341" s="13">
        <f>Table1[[#This Row],[Revenue]]-Table1[[#This Row],[Cost]]</f>
        <v>-1247</v>
      </c>
      <c r="Q3341" s="12" t="s">
        <v>49</v>
      </c>
      <c r="R3341" s="12" t="s">
        <v>51</v>
      </c>
      <c r="S3341" s="12" t="s">
        <v>53</v>
      </c>
      <c r="T3341" s="12">
        <v>4</v>
      </c>
      <c r="U3341" s="12">
        <v>20</v>
      </c>
      <c r="V3341" s="20" t="str">
        <f>TEXT(Table1[[#This Row],[Date]],"mmm-yyyy")</f>
        <v>Oct-2025</v>
      </c>
    </row>
    <row r="3342" spans="1:22" x14ac:dyDescent="0.2">
      <c r="A3342" s="11">
        <f t="shared" si="51"/>
        <v>45936</v>
      </c>
      <c r="B3342" s="12" t="s">
        <v>20</v>
      </c>
      <c r="C3342" s="12" t="str">
        <f>VLOOKUP(D3342, City_Mapping!A:B, 2, FALSE)</f>
        <v>India</v>
      </c>
      <c r="D3342" s="12" t="s">
        <v>33</v>
      </c>
      <c r="E3342" s="12" t="s">
        <v>34</v>
      </c>
      <c r="F3342" s="12" t="s">
        <v>39</v>
      </c>
      <c r="G3342" s="12">
        <v>25144</v>
      </c>
      <c r="H3342" s="12" t="s">
        <v>41</v>
      </c>
      <c r="I3342" s="12" t="s">
        <v>45</v>
      </c>
      <c r="J3342" s="12">
        <v>759796</v>
      </c>
      <c r="K3342" s="12">
        <v>4</v>
      </c>
      <c r="L3342" s="13">
        <v>4419</v>
      </c>
      <c r="M3342" s="14">
        <f>Table1[[#This Row],[Column1]]/100</f>
        <v>0</v>
      </c>
      <c r="N3342" s="13">
        <f>Table1[[#This Row],[Unit_Price]]*Table1[[#This Row],[Quantity]]*(1-Table1[[#This Row],[Discount_%]])</f>
        <v>17676</v>
      </c>
      <c r="O3342" s="13">
        <v>25535</v>
      </c>
      <c r="P3342" s="13">
        <f>Table1[[#This Row],[Revenue]]-Table1[[#This Row],[Cost]]</f>
        <v>-7859</v>
      </c>
      <c r="Q3342" s="12" t="s">
        <v>48</v>
      </c>
      <c r="R3342" s="12" t="s">
        <v>51</v>
      </c>
      <c r="S3342" s="12" t="s">
        <v>54</v>
      </c>
      <c r="T3342" s="12">
        <v>3</v>
      </c>
      <c r="U3342" s="12">
        <v>0</v>
      </c>
      <c r="V3342" s="20" t="str">
        <f>TEXT(Table1[[#This Row],[Date]],"mmm-yyyy")</f>
        <v>Oct-2025</v>
      </c>
    </row>
    <row r="3343" spans="1:22" x14ac:dyDescent="0.2">
      <c r="A3343" s="11">
        <f t="shared" ref="A3343:A3406" si="52">A3331+1</f>
        <v>45936</v>
      </c>
      <c r="B3343" s="12" t="s">
        <v>23</v>
      </c>
      <c r="C3343" s="12" t="str">
        <f>VLOOKUP(D3343, City_Mapping!A:B, 2, FALSE)</f>
        <v>India</v>
      </c>
      <c r="D3343" s="12" t="s">
        <v>33</v>
      </c>
      <c r="E3343" s="12" t="s">
        <v>36</v>
      </c>
      <c r="F3343" s="12" t="s">
        <v>38</v>
      </c>
      <c r="G3343" s="12">
        <v>23784</v>
      </c>
      <c r="H3343" s="12" t="s">
        <v>41</v>
      </c>
      <c r="I3343" s="12" t="s">
        <v>45</v>
      </c>
      <c r="J3343" s="12">
        <v>248159</v>
      </c>
      <c r="K3343" s="12">
        <v>7</v>
      </c>
      <c r="L3343" s="13">
        <v>2214</v>
      </c>
      <c r="M3343" s="14">
        <f>Table1[[#This Row],[Column1]]/100</f>
        <v>0.05</v>
      </c>
      <c r="N3343" s="13">
        <f>Table1[[#This Row],[Unit_Price]]*Table1[[#This Row],[Quantity]]*(1-Table1[[#This Row],[Discount_%]])</f>
        <v>14723.099999999999</v>
      </c>
      <c r="O3343" s="13">
        <v>12779</v>
      </c>
      <c r="P3343" s="13">
        <f>Table1[[#This Row],[Revenue]]-Table1[[#This Row],[Cost]]</f>
        <v>1944.0999999999985</v>
      </c>
      <c r="Q3343" s="12" t="s">
        <v>49</v>
      </c>
      <c r="R3343" s="12" t="s">
        <v>50</v>
      </c>
      <c r="S3343" s="12" t="s">
        <v>56</v>
      </c>
      <c r="T3343" s="12">
        <v>3</v>
      </c>
      <c r="U3343" s="12">
        <v>5</v>
      </c>
      <c r="V3343" s="20" t="str">
        <f>TEXT(Table1[[#This Row],[Date]],"mmm-yyyy")</f>
        <v>Oct-2025</v>
      </c>
    </row>
    <row r="3344" spans="1:22" x14ac:dyDescent="0.2">
      <c r="A3344" s="11">
        <f t="shared" si="52"/>
        <v>45936</v>
      </c>
      <c r="B3344" s="12" t="s">
        <v>21</v>
      </c>
      <c r="C3344" s="12" t="str">
        <f>VLOOKUP(D3344, City_Mapping!A:B, 2, FALSE)</f>
        <v>UAE</v>
      </c>
      <c r="D3344" s="12" t="s">
        <v>30</v>
      </c>
      <c r="E3344" s="12" t="s">
        <v>36</v>
      </c>
      <c r="F3344" s="12" t="s">
        <v>39</v>
      </c>
      <c r="G3344" s="12">
        <v>77959</v>
      </c>
      <c r="H3344" s="12" t="s">
        <v>42</v>
      </c>
      <c r="I3344" s="12" t="s">
        <v>44</v>
      </c>
      <c r="J3344" s="12">
        <v>942134</v>
      </c>
      <c r="K3344" s="12">
        <v>3</v>
      </c>
      <c r="L3344" s="13">
        <v>3962</v>
      </c>
      <c r="M3344" s="14">
        <f>Table1[[#This Row],[Column1]]/100</f>
        <v>0</v>
      </c>
      <c r="N3344" s="13">
        <f>Table1[[#This Row],[Unit_Price]]*Table1[[#This Row],[Quantity]]*(1-Table1[[#This Row],[Discount_%]])</f>
        <v>11886</v>
      </c>
      <c r="O3344" s="13">
        <v>28331</v>
      </c>
      <c r="P3344" s="13">
        <f>Table1[[#This Row],[Revenue]]-Table1[[#This Row],[Cost]]</f>
        <v>-16445</v>
      </c>
      <c r="Q3344" s="12" t="s">
        <v>47</v>
      </c>
      <c r="R3344" s="12" t="s">
        <v>52</v>
      </c>
      <c r="S3344" s="12" t="s">
        <v>55</v>
      </c>
      <c r="T3344" s="12">
        <v>2</v>
      </c>
      <c r="U3344" s="12">
        <v>0</v>
      </c>
      <c r="V3344" s="20" t="str">
        <f>TEXT(Table1[[#This Row],[Date]],"mmm-yyyy")</f>
        <v>Oct-2025</v>
      </c>
    </row>
    <row r="3345" spans="1:22" x14ac:dyDescent="0.2">
      <c r="A3345" s="11">
        <f t="shared" si="52"/>
        <v>45936</v>
      </c>
      <c r="B3345" s="12" t="s">
        <v>23</v>
      </c>
      <c r="C3345" s="12" t="str">
        <f>VLOOKUP(D3345, City_Mapping!A:B, 2, FALSE)</f>
        <v>India</v>
      </c>
      <c r="D3345" s="12" t="s">
        <v>28</v>
      </c>
      <c r="E3345" s="12" t="s">
        <v>34</v>
      </c>
      <c r="F3345" s="12" t="s">
        <v>38</v>
      </c>
      <c r="G3345" s="12">
        <v>18272</v>
      </c>
      <c r="H3345" s="12" t="s">
        <v>41</v>
      </c>
      <c r="I3345" s="12" t="s">
        <v>43</v>
      </c>
      <c r="J3345" s="12">
        <v>125428</v>
      </c>
      <c r="K3345" s="12">
        <v>5</v>
      </c>
      <c r="L3345" s="13">
        <v>1940</v>
      </c>
      <c r="M3345" s="14">
        <f>Table1[[#This Row],[Column1]]/100</f>
        <v>0</v>
      </c>
      <c r="N3345" s="13">
        <f>Table1[[#This Row],[Unit_Price]]*Table1[[#This Row],[Quantity]]*(1-Table1[[#This Row],[Discount_%]])</f>
        <v>9700</v>
      </c>
      <c r="O3345" s="13">
        <v>23134</v>
      </c>
      <c r="P3345" s="13">
        <f>Table1[[#This Row],[Revenue]]-Table1[[#This Row],[Cost]]</f>
        <v>-13434</v>
      </c>
      <c r="Q3345" s="12" t="s">
        <v>49</v>
      </c>
      <c r="R3345" s="12" t="s">
        <v>50</v>
      </c>
      <c r="S3345" s="12" t="s">
        <v>56</v>
      </c>
      <c r="T3345" s="12">
        <v>1</v>
      </c>
      <c r="U3345" s="12">
        <v>0</v>
      </c>
      <c r="V3345" s="20" t="str">
        <f>TEXT(Table1[[#This Row],[Date]],"mmm-yyyy")</f>
        <v>Oct-2025</v>
      </c>
    </row>
    <row r="3346" spans="1:22" x14ac:dyDescent="0.2">
      <c r="A3346" s="11">
        <f t="shared" si="52"/>
        <v>45936</v>
      </c>
      <c r="B3346" s="12" t="s">
        <v>23</v>
      </c>
      <c r="C3346" s="12" t="str">
        <f>VLOOKUP(D3346, City_Mapping!A:B, 2, FALSE)</f>
        <v>India</v>
      </c>
      <c r="D3346" s="12" t="s">
        <v>33</v>
      </c>
      <c r="E3346" s="12" t="s">
        <v>35</v>
      </c>
      <c r="F3346" s="12" t="s">
        <v>39</v>
      </c>
      <c r="G3346" s="12">
        <v>11573</v>
      </c>
      <c r="H3346" s="12" t="s">
        <v>42</v>
      </c>
      <c r="I3346" s="12" t="s">
        <v>44</v>
      </c>
      <c r="J3346" s="12">
        <v>783514</v>
      </c>
      <c r="K3346" s="12">
        <v>2</v>
      </c>
      <c r="L3346" s="13">
        <v>2595</v>
      </c>
      <c r="M3346" s="14">
        <f>Table1[[#This Row],[Column1]]/100</f>
        <v>0</v>
      </c>
      <c r="N3346" s="13">
        <f>Table1[[#This Row],[Unit_Price]]*Table1[[#This Row],[Quantity]]*(1-Table1[[#This Row],[Discount_%]])</f>
        <v>5190</v>
      </c>
      <c r="O3346" s="13">
        <v>28301</v>
      </c>
      <c r="P3346" s="13">
        <f>Table1[[#This Row],[Revenue]]-Table1[[#This Row],[Cost]]</f>
        <v>-23111</v>
      </c>
      <c r="Q3346" s="12" t="s">
        <v>47</v>
      </c>
      <c r="R3346" s="12" t="s">
        <v>52</v>
      </c>
      <c r="S3346" s="12" t="s">
        <v>55</v>
      </c>
      <c r="T3346" s="12">
        <v>3</v>
      </c>
      <c r="U3346" s="12">
        <v>0</v>
      </c>
      <c r="V3346" s="20" t="str">
        <f>TEXT(Table1[[#This Row],[Date]],"mmm-yyyy")</f>
        <v>Oct-2025</v>
      </c>
    </row>
    <row r="3347" spans="1:22" x14ac:dyDescent="0.2">
      <c r="A3347" s="11">
        <f t="shared" si="52"/>
        <v>45936</v>
      </c>
      <c r="B3347" s="12" t="s">
        <v>23</v>
      </c>
      <c r="C3347" s="12" t="str">
        <f>VLOOKUP(D3347, City_Mapping!A:B, 2, FALSE)</f>
        <v>UK</v>
      </c>
      <c r="D3347" s="12" t="s">
        <v>29</v>
      </c>
      <c r="E3347" s="12" t="s">
        <v>34</v>
      </c>
      <c r="F3347" s="12" t="s">
        <v>40</v>
      </c>
      <c r="G3347" s="12">
        <v>34419</v>
      </c>
      <c r="H3347" s="12" t="s">
        <v>41</v>
      </c>
      <c r="I3347" s="12" t="s">
        <v>44</v>
      </c>
      <c r="J3347" s="12">
        <v>716333</v>
      </c>
      <c r="K3347" s="12">
        <v>1</v>
      </c>
      <c r="L3347" s="13">
        <v>1300</v>
      </c>
      <c r="M3347" s="14">
        <f>Table1[[#This Row],[Column1]]/100</f>
        <v>0.1</v>
      </c>
      <c r="N3347" s="13">
        <f>Table1[[#This Row],[Unit_Price]]*Table1[[#This Row],[Quantity]]*(1-Table1[[#This Row],[Discount_%]])</f>
        <v>1170</v>
      </c>
      <c r="O3347" s="13">
        <v>21418</v>
      </c>
      <c r="P3347" s="13">
        <f>Table1[[#This Row],[Revenue]]-Table1[[#This Row],[Cost]]</f>
        <v>-20248</v>
      </c>
      <c r="Q3347" s="12" t="s">
        <v>46</v>
      </c>
      <c r="R3347" s="12" t="s">
        <v>52</v>
      </c>
      <c r="S3347" s="12" t="s">
        <v>55</v>
      </c>
      <c r="T3347" s="12">
        <v>5</v>
      </c>
      <c r="U3347" s="12">
        <v>10</v>
      </c>
      <c r="V3347" s="20" t="str">
        <f>TEXT(Table1[[#This Row],[Date]],"mmm-yyyy")</f>
        <v>Oct-2025</v>
      </c>
    </row>
    <row r="3348" spans="1:22" x14ac:dyDescent="0.2">
      <c r="A3348" s="11">
        <f t="shared" si="52"/>
        <v>45936</v>
      </c>
      <c r="B3348" s="12" t="s">
        <v>23</v>
      </c>
      <c r="C3348" s="12" t="str">
        <f>VLOOKUP(D3348, City_Mapping!A:B, 2, FALSE)</f>
        <v>USA</v>
      </c>
      <c r="D3348" s="12" t="s">
        <v>31</v>
      </c>
      <c r="E3348" s="12" t="s">
        <v>36</v>
      </c>
      <c r="F3348" s="12" t="s">
        <v>40</v>
      </c>
      <c r="G3348" s="12">
        <v>92339</v>
      </c>
      <c r="H3348" s="12" t="s">
        <v>42</v>
      </c>
      <c r="I3348" s="12" t="s">
        <v>44</v>
      </c>
      <c r="J3348" s="12">
        <v>337012</v>
      </c>
      <c r="K3348" s="12">
        <v>9</v>
      </c>
      <c r="L3348" s="13">
        <v>3265</v>
      </c>
      <c r="M3348" s="14">
        <f>Table1[[#This Row],[Column1]]/100</f>
        <v>0.1</v>
      </c>
      <c r="N3348" s="13">
        <f>Table1[[#This Row],[Unit_Price]]*Table1[[#This Row],[Quantity]]*(1-Table1[[#This Row],[Discount_%]])</f>
        <v>26446.5</v>
      </c>
      <c r="O3348" s="13">
        <v>19663</v>
      </c>
      <c r="P3348" s="13">
        <f>Table1[[#This Row],[Revenue]]-Table1[[#This Row],[Cost]]</f>
        <v>6783.5</v>
      </c>
      <c r="Q3348" s="12" t="s">
        <v>49</v>
      </c>
      <c r="R3348" s="12" t="s">
        <v>52</v>
      </c>
      <c r="S3348" s="12" t="s">
        <v>56</v>
      </c>
      <c r="T3348" s="12">
        <v>3</v>
      </c>
      <c r="U3348" s="12">
        <v>10</v>
      </c>
      <c r="V3348" s="20" t="str">
        <f>TEXT(Table1[[#This Row],[Date]],"mmm-yyyy")</f>
        <v>Oct-2025</v>
      </c>
    </row>
    <row r="3349" spans="1:22" x14ac:dyDescent="0.2">
      <c r="A3349" s="11">
        <f t="shared" si="52"/>
        <v>45936</v>
      </c>
      <c r="B3349" s="12" t="s">
        <v>20</v>
      </c>
      <c r="C3349" s="12" t="str">
        <f>VLOOKUP(D3349, City_Mapping!A:B, 2, FALSE)</f>
        <v>India</v>
      </c>
      <c r="D3349" s="12" t="s">
        <v>28</v>
      </c>
      <c r="E3349" s="12" t="s">
        <v>35</v>
      </c>
      <c r="F3349" s="12" t="s">
        <v>39</v>
      </c>
      <c r="G3349" s="12">
        <v>58555</v>
      </c>
      <c r="H3349" s="12" t="s">
        <v>42</v>
      </c>
      <c r="I3349" s="12" t="s">
        <v>44</v>
      </c>
      <c r="J3349" s="12">
        <v>355739</v>
      </c>
      <c r="K3349" s="12">
        <v>4</v>
      </c>
      <c r="L3349" s="13">
        <v>3160</v>
      </c>
      <c r="M3349" s="14">
        <f>Table1[[#This Row],[Column1]]/100</f>
        <v>0</v>
      </c>
      <c r="N3349" s="13">
        <f>Table1[[#This Row],[Unit_Price]]*Table1[[#This Row],[Quantity]]*(1-Table1[[#This Row],[Discount_%]])</f>
        <v>12640</v>
      </c>
      <c r="O3349" s="13">
        <v>6761</v>
      </c>
      <c r="P3349" s="13">
        <f>Table1[[#This Row],[Revenue]]-Table1[[#This Row],[Cost]]</f>
        <v>5879</v>
      </c>
      <c r="Q3349" s="12" t="s">
        <v>48</v>
      </c>
      <c r="R3349" s="12" t="s">
        <v>50</v>
      </c>
      <c r="S3349" s="12" t="s">
        <v>55</v>
      </c>
      <c r="T3349" s="12">
        <v>1</v>
      </c>
      <c r="U3349" s="12">
        <v>0</v>
      </c>
      <c r="V3349" s="20" t="str">
        <f>TEXT(Table1[[#This Row],[Date]],"mmm-yyyy")</f>
        <v>Oct-2025</v>
      </c>
    </row>
    <row r="3350" spans="1:22" x14ac:dyDescent="0.2">
      <c r="A3350" s="11">
        <f t="shared" si="52"/>
        <v>45937</v>
      </c>
      <c r="B3350" s="12" t="s">
        <v>21</v>
      </c>
      <c r="C3350" s="12" t="str">
        <f>VLOOKUP(D3350, City_Mapping!A:B, 2, FALSE)</f>
        <v>UAE</v>
      </c>
      <c r="D3350" s="12" t="s">
        <v>30</v>
      </c>
      <c r="E3350" s="12" t="s">
        <v>35</v>
      </c>
      <c r="F3350" s="12" t="s">
        <v>39</v>
      </c>
      <c r="G3350" s="12">
        <v>15176</v>
      </c>
      <c r="H3350" s="12" t="s">
        <v>41</v>
      </c>
      <c r="I3350" s="12" t="s">
        <v>43</v>
      </c>
      <c r="J3350" s="12">
        <v>537963</v>
      </c>
      <c r="K3350" s="12">
        <v>8</v>
      </c>
      <c r="L3350" s="13">
        <v>2190</v>
      </c>
      <c r="M3350" s="14">
        <f>Table1[[#This Row],[Column1]]/100</f>
        <v>0</v>
      </c>
      <c r="N3350" s="13">
        <f>Table1[[#This Row],[Unit_Price]]*Table1[[#This Row],[Quantity]]*(1-Table1[[#This Row],[Discount_%]])</f>
        <v>17520</v>
      </c>
      <c r="O3350" s="13">
        <v>10180</v>
      </c>
      <c r="P3350" s="13">
        <f>Table1[[#This Row],[Revenue]]-Table1[[#This Row],[Cost]]</f>
        <v>7340</v>
      </c>
      <c r="Q3350" s="12" t="s">
        <v>49</v>
      </c>
      <c r="R3350" s="12" t="s">
        <v>50</v>
      </c>
      <c r="S3350" s="12" t="s">
        <v>56</v>
      </c>
      <c r="T3350" s="12">
        <v>1</v>
      </c>
      <c r="U3350" s="12">
        <v>0</v>
      </c>
      <c r="V3350" s="20" t="str">
        <f>TEXT(Table1[[#This Row],[Date]],"mmm-yyyy")</f>
        <v>Oct-2025</v>
      </c>
    </row>
    <row r="3351" spans="1:22" x14ac:dyDescent="0.2">
      <c r="A3351" s="11">
        <f t="shared" si="52"/>
        <v>45937</v>
      </c>
      <c r="B3351" s="12" t="s">
        <v>20</v>
      </c>
      <c r="C3351" s="12" t="str">
        <f>VLOOKUP(D3351, City_Mapping!A:B, 2, FALSE)</f>
        <v>USA</v>
      </c>
      <c r="D3351" s="12" t="s">
        <v>31</v>
      </c>
      <c r="E3351" s="12" t="s">
        <v>36</v>
      </c>
      <c r="F3351" s="12" t="s">
        <v>38</v>
      </c>
      <c r="G3351" s="12">
        <v>46161</v>
      </c>
      <c r="H3351" s="12" t="s">
        <v>42</v>
      </c>
      <c r="I3351" s="12" t="s">
        <v>43</v>
      </c>
      <c r="J3351" s="12">
        <v>207369</v>
      </c>
      <c r="K3351" s="12">
        <v>7</v>
      </c>
      <c r="L3351" s="13">
        <v>733</v>
      </c>
      <c r="M3351" s="14">
        <f>Table1[[#This Row],[Column1]]/100</f>
        <v>0.1</v>
      </c>
      <c r="N3351" s="13">
        <f>Table1[[#This Row],[Unit_Price]]*Table1[[#This Row],[Quantity]]*(1-Table1[[#This Row],[Discount_%]])</f>
        <v>4617.9000000000005</v>
      </c>
      <c r="O3351" s="13">
        <v>7747</v>
      </c>
      <c r="P3351" s="13">
        <f>Table1[[#This Row],[Revenue]]-Table1[[#This Row],[Cost]]</f>
        <v>-3129.0999999999995</v>
      </c>
      <c r="Q3351" s="12" t="s">
        <v>47</v>
      </c>
      <c r="R3351" s="12" t="s">
        <v>50</v>
      </c>
      <c r="S3351" s="12" t="s">
        <v>54</v>
      </c>
      <c r="T3351" s="12">
        <v>5</v>
      </c>
      <c r="U3351" s="12">
        <v>10</v>
      </c>
      <c r="V3351" s="20" t="str">
        <f>TEXT(Table1[[#This Row],[Date]],"mmm-yyyy")</f>
        <v>Oct-2025</v>
      </c>
    </row>
    <row r="3352" spans="1:22" x14ac:dyDescent="0.2">
      <c r="A3352" s="11">
        <f t="shared" si="52"/>
        <v>45937</v>
      </c>
      <c r="B3352" s="12" t="s">
        <v>21</v>
      </c>
      <c r="C3352" s="12" t="str">
        <f>VLOOKUP(D3352, City_Mapping!A:B, 2, FALSE)</f>
        <v>India</v>
      </c>
      <c r="D3352" s="12" t="s">
        <v>32</v>
      </c>
      <c r="E3352" s="12" t="s">
        <v>35</v>
      </c>
      <c r="F3352" s="12" t="s">
        <v>37</v>
      </c>
      <c r="G3352" s="12">
        <v>73440</v>
      </c>
      <c r="H3352" s="12" t="s">
        <v>42</v>
      </c>
      <c r="I3352" s="12" t="s">
        <v>43</v>
      </c>
      <c r="J3352" s="12">
        <v>134349</v>
      </c>
      <c r="K3352" s="12">
        <v>1</v>
      </c>
      <c r="L3352" s="13">
        <v>2376</v>
      </c>
      <c r="M3352" s="14">
        <f>Table1[[#This Row],[Column1]]/100</f>
        <v>0.2</v>
      </c>
      <c r="N3352" s="13">
        <f>Table1[[#This Row],[Unit_Price]]*Table1[[#This Row],[Quantity]]*(1-Table1[[#This Row],[Discount_%]])</f>
        <v>1900.8000000000002</v>
      </c>
      <c r="O3352" s="13">
        <v>23859</v>
      </c>
      <c r="P3352" s="13">
        <f>Table1[[#This Row],[Revenue]]-Table1[[#This Row],[Cost]]</f>
        <v>-21958.2</v>
      </c>
      <c r="Q3352" s="12" t="s">
        <v>46</v>
      </c>
      <c r="R3352" s="12" t="s">
        <v>50</v>
      </c>
      <c r="S3352" s="12" t="s">
        <v>53</v>
      </c>
      <c r="T3352" s="12">
        <v>4</v>
      </c>
      <c r="U3352" s="12">
        <v>20</v>
      </c>
      <c r="V3352" s="20" t="str">
        <f>TEXT(Table1[[#This Row],[Date]],"mmm-yyyy")</f>
        <v>Oct-2025</v>
      </c>
    </row>
    <row r="3353" spans="1:22" x14ac:dyDescent="0.2">
      <c r="A3353" s="11">
        <f t="shared" si="52"/>
        <v>45937</v>
      </c>
      <c r="B3353" s="12" t="s">
        <v>23</v>
      </c>
      <c r="C3353" s="12" t="str">
        <f>VLOOKUP(D3353, City_Mapping!A:B, 2, FALSE)</f>
        <v>UK</v>
      </c>
      <c r="D3353" s="12" t="s">
        <v>29</v>
      </c>
      <c r="E3353" s="12" t="s">
        <v>34</v>
      </c>
      <c r="F3353" s="12" t="s">
        <v>38</v>
      </c>
      <c r="G3353" s="12">
        <v>68862</v>
      </c>
      <c r="H3353" s="12" t="s">
        <v>42</v>
      </c>
      <c r="I3353" s="12" t="s">
        <v>44</v>
      </c>
      <c r="J3353" s="12">
        <v>300565</v>
      </c>
      <c r="K3353" s="12">
        <v>7</v>
      </c>
      <c r="L3353" s="13">
        <v>1461</v>
      </c>
      <c r="M3353" s="14">
        <f>Table1[[#This Row],[Column1]]/100</f>
        <v>0.15</v>
      </c>
      <c r="N3353" s="13">
        <f>Table1[[#This Row],[Unit_Price]]*Table1[[#This Row],[Quantity]]*(1-Table1[[#This Row],[Discount_%]])</f>
        <v>8692.9499999999989</v>
      </c>
      <c r="O3353" s="13">
        <v>8804</v>
      </c>
      <c r="P3353" s="13">
        <f>Table1[[#This Row],[Revenue]]-Table1[[#This Row],[Cost]]</f>
        <v>-111.05000000000109</v>
      </c>
      <c r="Q3353" s="12" t="s">
        <v>48</v>
      </c>
      <c r="R3353" s="12" t="s">
        <v>51</v>
      </c>
      <c r="S3353" s="12" t="s">
        <v>55</v>
      </c>
      <c r="T3353" s="12">
        <v>3</v>
      </c>
      <c r="U3353" s="12">
        <v>15</v>
      </c>
      <c r="V3353" s="20" t="str">
        <f>TEXT(Table1[[#This Row],[Date]],"mmm-yyyy")</f>
        <v>Oct-2025</v>
      </c>
    </row>
    <row r="3354" spans="1:22" x14ac:dyDescent="0.2">
      <c r="A3354" s="11">
        <f t="shared" si="52"/>
        <v>45937</v>
      </c>
      <c r="B3354" s="12" t="s">
        <v>22</v>
      </c>
      <c r="C3354" s="12" t="str">
        <f>VLOOKUP(D3354, City_Mapping!A:B, 2, FALSE)</f>
        <v>UAE</v>
      </c>
      <c r="D3354" s="12" t="s">
        <v>30</v>
      </c>
      <c r="E3354" s="12" t="s">
        <v>36</v>
      </c>
      <c r="F3354" s="12" t="s">
        <v>40</v>
      </c>
      <c r="G3354" s="12">
        <v>25164</v>
      </c>
      <c r="H3354" s="12" t="s">
        <v>41</v>
      </c>
      <c r="I3354" s="12" t="s">
        <v>45</v>
      </c>
      <c r="J3354" s="12">
        <v>137358</v>
      </c>
      <c r="K3354" s="12">
        <v>2</v>
      </c>
      <c r="L3354" s="13">
        <v>3870</v>
      </c>
      <c r="M3354" s="14">
        <f>Table1[[#This Row],[Column1]]/100</f>
        <v>0.05</v>
      </c>
      <c r="N3354" s="13">
        <f>Table1[[#This Row],[Unit_Price]]*Table1[[#This Row],[Quantity]]*(1-Table1[[#This Row],[Discount_%]])</f>
        <v>7353</v>
      </c>
      <c r="O3354" s="13">
        <v>12051</v>
      </c>
      <c r="P3354" s="13">
        <f>Table1[[#This Row],[Revenue]]-Table1[[#This Row],[Cost]]</f>
        <v>-4698</v>
      </c>
      <c r="Q3354" s="12" t="s">
        <v>49</v>
      </c>
      <c r="R3354" s="12" t="s">
        <v>52</v>
      </c>
      <c r="S3354" s="12" t="s">
        <v>56</v>
      </c>
      <c r="T3354" s="12">
        <v>2</v>
      </c>
      <c r="U3354" s="12">
        <v>5</v>
      </c>
      <c r="V3354" s="20" t="str">
        <f>TEXT(Table1[[#This Row],[Date]],"mmm-yyyy")</f>
        <v>Oct-2025</v>
      </c>
    </row>
    <row r="3355" spans="1:22" x14ac:dyDescent="0.2">
      <c r="A3355" s="11">
        <f t="shared" si="52"/>
        <v>45937</v>
      </c>
      <c r="B3355" s="12" t="s">
        <v>20</v>
      </c>
      <c r="C3355" s="12" t="str">
        <f>VLOOKUP(D3355, City_Mapping!A:B, 2, FALSE)</f>
        <v>USA</v>
      </c>
      <c r="D3355" s="12" t="s">
        <v>31</v>
      </c>
      <c r="E3355" s="12" t="s">
        <v>36</v>
      </c>
      <c r="F3355" s="12" t="s">
        <v>39</v>
      </c>
      <c r="G3355" s="12">
        <v>87758</v>
      </c>
      <c r="H3355" s="12" t="s">
        <v>42</v>
      </c>
      <c r="I3355" s="12" t="s">
        <v>43</v>
      </c>
      <c r="J3355" s="12">
        <v>676772</v>
      </c>
      <c r="K3355" s="12">
        <v>3</v>
      </c>
      <c r="L3355" s="13">
        <v>1545</v>
      </c>
      <c r="M3355" s="14">
        <f>Table1[[#This Row],[Column1]]/100</f>
        <v>0</v>
      </c>
      <c r="N3355" s="13">
        <f>Table1[[#This Row],[Unit_Price]]*Table1[[#This Row],[Quantity]]*(1-Table1[[#This Row],[Discount_%]])</f>
        <v>4635</v>
      </c>
      <c r="O3355" s="13">
        <v>29878</v>
      </c>
      <c r="P3355" s="13">
        <f>Table1[[#This Row],[Revenue]]-Table1[[#This Row],[Cost]]</f>
        <v>-25243</v>
      </c>
      <c r="Q3355" s="12" t="s">
        <v>46</v>
      </c>
      <c r="R3355" s="12" t="s">
        <v>50</v>
      </c>
      <c r="S3355" s="12" t="s">
        <v>53</v>
      </c>
      <c r="T3355" s="12">
        <v>2</v>
      </c>
      <c r="U3355" s="12">
        <v>0</v>
      </c>
      <c r="V3355" s="20" t="str">
        <f>TEXT(Table1[[#This Row],[Date]],"mmm-yyyy")</f>
        <v>Oct-2025</v>
      </c>
    </row>
    <row r="3356" spans="1:22" x14ac:dyDescent="0.2">
      <c r="A3356" s="11">
        <f t="shared" si="52"/>
        <v>45937</v>
      </c>
      <c r="B3356" s="12" t="s">
        <v>22</v>
      </c>
      <c r="C3356" s="12" t="str">
        <f>VLOOKUP(D3356, City_Mapping!A:B, 2, FALSE)</f>
        <v>India</v>
      </c>
      <c r="D3356" s="12" t="s">
        <v>33</v>
      </c>
      <c r="E3356" s="12" t="s">
        <v>36</v>
      </c>
      <c r="F3356" s="12" t="s">
        <v>40</v>
      </c>
      <c r="G3356" s="12">
        <v>35379</v>
      </c>
      <c r="H3356" s="12" t="s">
        <v>42</v>
      </c>
      <c r="I3356" s="12" t="s">
        <v>44</v>
      </c>
      <c r="J3356" s="12">
        <v>835809</v>
      </c>
      <c r="K3356" s="12">
        <v>1</v>
      </c>
      <c r="L3356" s="13">
        <v>4981</v>
      </c>
      <c r="M3356" s="14">
        <f>Table1[[#This Row],[Column1]]/100</f>
        <v>0.1</v>
      </c>
      <c r="N3356" s="13">
        <f>Table1[[#This Row],[Unit_Price]]*Table1[[#This Row],[Quantity]]*(1-Table1[[#This Row],[Discount_%]])</f>
        <v>4482.9000000000005</v>
      </c>
      <c r="O3356" s="13">
        <v>2649</v>
      </c>
      <c r="P3356" s="13">
        <f>Table1[[#This Row],[Revenue]]-Table1[[#This Row],[Cost]]</f>
        <v>1833.9000000000005</v>
      </c>
      <c r="Q3356" s="12" t="s">
        <v>47</v>
      </c>
      <c r="R3356" s="12" t="s">
        <v>52</v>
      </c>
      <c r="S3356" s="12" t="s">
        <v>55</v>
      </c>
      <c r="T3356" s="12">
        <v>5</v>
      </c>
      <c r="U3356" s="12">
        <v>10</v>
      </c>
      <c r="V3356" s="20" t="str">
        <f>TEXT(Table1[[#This Row],[Date]],"mmm-yyyy")</f>
        <v>Oct-2025</v>
      </c>
    </row>
    <row r="3357" spans="1:22" x14ac:dyDescent="0.2">
      <c r="A3357" s="11">
        <f t="shared" si="52"/>
        <v>45937</v>
      </c>
      <c r="B3357" s="12" t="s">
        <v>20</v>
      </c>
      <c r="C3357" s="12" t="str">
        <f>VLOOKUP(D3357, City_Mapping!A:B, 2, FALSE)</f>
        <v>India</v>
      </c>
      <c r="D3357" s="12" t="s">
        <v>32</v>
      </c>
      <c r="E3357" s="12" t="s">
        <v>36</v>
      </c>
      <c r="F3357" s="12" t="s">
        <v>37</v>
      </c>
      <c r="G3357" s="12">
        <v>93552</v>
      </c>
      <c r="H3357" s="12" t="s">
        <v>41</v>
      </c>
      <c r="I3357" s="12" t="s">
        <v>44</v>
      </c>
      <c r="J3357" s="12">
        <v>150837</v>
      </c>
      <c r="K3357" s="12">
        <v>7</v>
      </c>
      <c r="L3357" s="13">
        <v>4959</v>
      </c>
      <c r="M3357" s="14">
        <f>Table1[[#This Row],[Column1]]/100</f>
        <v>0</v>
      </c>
      <c r="N3357" s="13">
        <f>Table1[[#This Row],[Unit_Price]]*Table1[[#This Row],[Quantity]]*(1-Table1[[#This Row],[Discount_%]])</f>
        <v>34713</v>
      </c>
      <c r="O3357" s="13">
        <v>3408</v>
      </c>
      <c r="P3357" s="13">
        <f>Table1[[#This Row],[Revenue]]-Table1[[#This Row],[Cost]]</f>
        <v>31305</v>
      </c>
      <c r="Q3357" s="12" t="s">
        <v>48</v>
      </c>
      <c r="R3357" s="12" t="s">
        <v>51</v>
      </c>
      <c r="S3357" s="12" t="s">
        <v>55</v>
      </c>
      <c r="T3357" s="12">
        <v>1</v>
      </c>
      <c r="U3357" s="12">
        <v>0</v>
      </c>
      <c r="V3357" s="20" t="str">
        <f>TEXT(Table1[[#This Row],[Date]],"mmm-yyyy")</f>
        <v>Oct-2025</v>
      </c>
    </row>
    <row r="3358" spans="1:22" x14ac:dyDescent="0.2">
      <c r="A3358" s="11">
        <f t="shared" si="52"/>
        <v>45937</v>
      </c>
      <c r="B3358" s="12" t="s">
        <v>23</v>
      </c>
      <c r="C3358" s="12" t="str">
        <f>VLOOKUP(D3358, City_Mapping!A:B, 2, FALSE)</f>
        <v>UAE</v>
      </c>
      <c r="D3358" s="12" t="s">
        <v>30</v>
      </c>
      <c r="E3358" s="12" t="s">
        <v>35</v>
      </c>
      <c r="F3358" s="12" t="s">
        <v>38</v>
      </c>
      <c r="G3358" s="12">
        <v>28368</v>
      </c>
      <c r="H3358" s="12" t="s">
        <v>42</v>
      </c>
      <c r="I3358" s="12" t="s">
        <v>44</v>
      </c>
      <c r="J3358" s="12">
        <v>699621</v>
      </c>
      <c r="K3358" s="12">
        <v>3</v>
      </c>
      <c r="L3358" s="13">
        <v>1907</v>
      </c>
      <c r="M3358" s="14">
        <f>Table1[[#This Row],[Column1]]/100</f>
        <v>0</v>
      </c>
      <c r="N3358" s="13">
        <f>Table1[[#This Row],[Unit_Price]]*Table1[[#This Row],[Quantity]]*(1-Table1[[#This Row],[Discount_%]])</f>
        <v>5721</v>
      </c>
      <c r="O3358" s="13">
        <v>11612</v>
      </c>
      <c r="P3358" s="13">
        <f>Table1[[#This Row],[Revenue]]-Table1[[#This Row],[Cost]]</f>
        <v>-5891</v>
      </c>
      <c r="Q3358" s="12" t="s">
        <v>47</v>
      </c>
      <c r="R3358" s="12" t="s">
        <v>50</v>
      </c>
      <c r="S3358" s="12" t="s">
        <v>55</v>
      </c>
      <c r="T3358" s="12">
        <v>4</v>
      </c>
      <c r="U3358" s="12">
        <v>0</v>
      </c>
      <c r="V3358" s="20" t="str">
        <f>TEXT(Table1[[#This Row],[Date]],"mmm-yyyy")</f>
        <v>Oct-2025</v>
      </c>
    </row>
    <row r="3359" spans="1:22" x14ac:dyDescent="0.2">
      <c r="A3359" s="11">
        <f t="shared" si="52"/>
        <v>45937</v>
      </c>
      <c r="B3359" s="12" t="s">
        <v>20</v>
      </c>
      <c r="C3359" s="12" t="str">
        <f>VLOOKUP(D3359, City_Mapping!A:B, 2, FALSE)</f>
        <v>India</v>
      </c>
      <c r="D3359" s="12" t="s">
        <v>33</v>
      </c>
      <c r="E3359" s="12" t="s">
        <v>36</v>
      </c>
      <c r="F3359" s="12" t="s">
        <v>40</v>
      </c>
      <c r="G3359" s="12">
        <v>99041</v>
      </c>
      <c r="H3359" s="12" t="s">
        <v>41</v>
      </c>
      <c r="I3359" s="12" t="s">
        <v>44</v>
      </c>
      <c r="J3359" s="12">
        <v>369675</v>
      </c>
      <c r="K3359" s="12">
        <v>6</v>
      </c>
      <c r="L3359" s="13">
        <v>707</v>
      </c>
      <c r="M3359" s="14">
        <f>Table1[[#This Row],[Column1]]/100</f>
        <v>0</v>
      </c>
      <c r="N3359" s="13">
        <f>Table1[[#This Row],[Unit_Price]]*Table1[[#This Row],[Quantity]]*(1-Table1[[#This Row],[Discount_%]])</f>
        <v>4242</v>
      </c>
      <c r="O3359" s="13">
        <v>10316</v>
      </c>
      <c r="P3359" s="13">
        <f>Table1[[#This Row],[Revenue]]-Table1[[#This Row],[Cost]]</f>
        <v>-6074</v>
      </c>
      <c r="Q3359" s="12" t="s">
        <v>49</v>
      </c>
      <c r="R3359" s="12" t="s">
        <v>51</v>
      </c>
      <c r="S3359" s="12" t="s">
        <v>55</v>
      </c>
      <c r="T3359" s="12">
        <v>3</v>
      </c>
      <c r="U3359" s="12">
        <v>0</v>
      </c>
      <c r="V3359" s="20" t="str">
        <f>TEXT(Table1[[#This Row],[Date]],"mmm-yyyy")</f>
        <v>Oct-2025</v>
      </c>
    </row>
    <row r="3360" spans="1:22" x14ac:dyDescent="0.2">
      <c r="A3360" s="11">
        <f t="shared" si="52"/>
        <v>45937</v>
      </c>
      <c r="B3360" s="12" t="s">
        <v>23</v>
      </c>
      <c r="C3360" s="12" t="str">
        <f>VLOOKUP(D3360, City_Mapping!A:B, 2, FALSE)</f>
        <v>UK</v>
      </c>
      <c r="D3360" s="12" t="s">
        <v>29</v>
      </c>
      <c r="E3360" s="12" t="s">
        <v>36</v>
      </c>
      <c r="F3360" s="12" t="s">
        <v>38</v>
      </c>
      <c r="G3360" s="12">
        <v>42771</v>
      </c>
      <c r="H3360" s="12" t="s">
        <v>41</v>
      </c>
      <c r="I3360" s="12" t="s">
        <v>44</v>
      </c>
      <c r="J3360" s="12">
        <v>113825</v>
      </c>
      <c r="K3360" s="12">
        <v>7</v>
      </c>
      <c r="L3360" s="13">
        <v>4870</v>
      </c>
      <c r="M3360" s="14">
        <f>Table1[[#This Row],[Column1]]/100</f>
        <v>0</v>
      </c>
      <c r="N3360" s="13">
        <f>Table1[[#This Row],[Unit_Price]]*Table1[[#This Row],[Quantity]]*(1-Table1[[#This Row],[Discount_%]])</f>
        <v>34090</v>
      </c>
      <c r="O3360" s="13">
        <v>15466</v>
      </c>
      <c r="P3360" s="13">
        <f>Table1[[#This Row],[Revenue]]-Table1[[#This Row],[Cost]]</f>
        <v>18624</v>
      </c>
      <c r="Q3360" s="12" t="s">
        <v>47</v>
      </c>
      <c r="R3360" s="12" t="s">
        <v>50</v>
      </c>
      <c r="S3360" s="12" t="s">
        <v>53</v>
      </c>
      <c r="T3360" s="12">
        <v>3</v>
      </c>
      <c r="U3360" s="12">
        <v>0</v>
      </c>
      <c r="V3360" s="20" t="str">
        <f>TEXT(Table1[[#This Row],[Date]],"mmm-yyyy")</f>
        <v>Oct-2025</v>
      </c>
    </row>
    <row r="3361" spans="1:22" x14ac:dyDescent="0.2">
      <c r="A3361" s="11">
        <f t="shared" si="52"/>
        <v>45937</v>
      </c>
      <c r="B3361" s="12" t="s">
        <v>20</v>
      </c>
      <c r="C3361" s="12" t="str">
        <f>VLOOKUP(D3361, City_Mapping!A:B, 2, FALSE)</f>
        <v>India</v>
      </c>
      <c r="D3361" s="12" t="s">
        <v>32</v>
      </c>
      <c r="E3361" s="12" t="s">
        <v>35</v>
      </c>
      <c r="F3361" s="12" t="s">
        <v>39</v>
      </c>
      <c r="G3361" s="12">
        <v>74950</v>
      </c>
      <c r="H3361" s="12" t="s">
        <v>42</v>
      </c>
      <c r="I3361" s="12" t="s">
        <v>44</v>
      </c>
      <c r="J3361" s="12">
        <v>434591</v>
      </c>
      <c r="K3361" s="12">
        <v>3</v>
      </c>
      <c r="L3361" s="13">
        <v>2252</v>
      </c>
      <c r="M3361" s="14">
        <f>Table1[[#This Row],[Column1]]/100</f>
        <v>0.2</v>
      </c>
      <c r="N3361" s="13">
        <f>Table1[[#This Row],[Unit_Price]]*Table1[[#This Row],[Quantity]]*(1-Table1[[#This Row],[Discount_%]])</f>
        <v>5404.8</v>
      </c>
      <c r="O3361" s="13">
        <v>26104</v>
      </c>
      <c r="P3361" s="13">
        <f>Table1[[#This Row],[Revenue]]-Table1[[#This Row],[Cost]]</f>
        <v>-20699.2</v>
      </c>
      <c r="Q3361" s="12" t="s">
        <v>46</v>
      </c>
      <c r="R3361" s="12" t="s">
        <v>52</v>
      </c>
      <c r="S3361" s="12" t="s">
        <v>55</v>
      </c>
      <c r="T3361" s="12">
        <v>3</v>
      </c>
      <c r="U3361" s="12">
        <v>20</v>
      </c>
      <c r="V3361" s="20" t="str">
        <f>TEXT(Table1[[#This Row],[Date]],"mmm-yyyy")</f>
        <v>Oct-2025</v>
      </c>
    </row>
    <row r="3362" spans="1:22" x14ac:dyDescent="0.2">
      <c r="A3362" s="11">
        <f t="shared" si="52"/>
        <v>45938</v>
      </c>
      <c r="B3362" s="12" t="s">
        <v>23</v>
      </c>
      <c r="C3362" s="12" t="str">
        <f>VLOOKUP(D3362, City_Mapping!A:B, 2, FALSE)</f>
        <v>India</v>
      </c>
      <c r="D3362" s="12" t="s">
        <v>28</v>
      </c>
      <c r="E3362" s="12" t="s">
        <v>36</v>
      </c>
      <c r="F3362" s="12" t="s">
        <v>40</v>
      </c>
      <c r="G3362" s="12">
        <v>50245</v>
      </c>
      <c r="H3362" s="12" t="s">
        <v>41</v>
      </c>
      <c r="I3362" s="12" t="s">
        <v>43</v>
      </c>
      <c r="J3362" s="12">
        <v>525532</v>
      </c>
      <c r="K3362" s="12">
        <v>2</v>
      </c>
      <c r="L3362" s="13">
        <v>995</v>
      </c>
      <c r="M3362" s="14">
        <f>Table1[[#This Row],[Column1]]/100</f>
        <v>0.05</v>
      </c>
      <c r="N3362" s="13">
        <f>Table1[[#This Row],[Unit_Price]]*Table1[[#This Row],[Quantity]]*(1-Table1[[#This Row],[Discount_%]])</f>
        <v>1890.5</v>
      </c>
      <c r="O3362" s="13">
        <v>22980</v>
      </c>
      <c r="P3362" s="13">
        <f>Table1[[#This Row],[Revenue]]-Table1[[#This Row],[Cost]]</f>
        <v>-21089.5</v>
      </c>
      <c r="Q3362" s="12" t="s">
        <v>47</v>
      </c>
      <c r="R3362" s="12" t="s">
        <v>51</v>
      </c>
      <c r="S3362" s="12" t="s">
        <v>55</v>
      </c>
      <c r="T3362" s="12">
        <v>2</v>
      </c>
      <c r="U3362" s="12">
        <v>5</v>
      </c>
      <c r="V3362" s="20" t="str">
        <f>TEXT(Table1[[#This Row],[Date]],"mmm-yyyy")</f>
        <v>Oct-2025</v>
      </c>
    </row>
    <row r="3363" spans="1:22" x14ac:dyDescent="0.2">
      <c r="A3363" s="11">
        <f t="shared" si="52"/>
        <v>45938</v>
      </c>
      <c r="B3363" s="12" t="s">
        <v>23</v>
      </c>
      <c r="C3363" s="12" t="str">
        <f>VLOOKUP(D3363, City_Mapping!A:B, 2, FALSE)</f>
        <v>India</v>
      </c>
      <c r="D3363" s="12" t="s">
        <v>33</v>
      </c>
      <c r="E3363" s="12" t="s">
        <v>35</v>
      </c>
      <c r="F3363" s="12" t="s">
        <v>37</v>
      </c>
      <c r="G3363" s="12">
        <v>82792</v>
      </c>
      <c r="H3363" s="12" t="s">
        <v>42</v>
      </c>
      <c r="I3363" s="12" t="s">
        <v>45</v>
      </c>
      <c r="J3363" s="12">
        <v>433411</v>
      </c>
      <c r="K3363" s="12">
        <v>9</v>
      </c>
      <c r="L3363" s="13">
        <v>1401</v>
      </c>
      <c r="M3363" s="14">
        <f>Table1[[#This Row],[Column1]]/100</f>
        <v>0.05</v>
      </c>
      <c r="N3363" s="13">
        <f>Table1[[#This Row],[Unit_Price]]*Table1[[#This Row],[Quantity]]*(1-Table1[[#This Row],[Discount_%]])</f>
        <v>11978.55</v>
      </c>
      <c r="O3363" s="13">
        <v>26847</v>
      </c>
      <c r="P3363" s="13">
        <f>Table1[[#This Row],[Revenue]]-Table1[[#This Row],[Cost]]</f>
        <v>-14868.45</v>
      </c>
      <c r="Q3363" s="12" t="s">
        <v>48</v>
      </c>
      <c r="R3363" s="12" t="s">
        <v>51</v>
      </c>
      <c r="S3363" s="12" t="s">
        <v>53</v>
      </c>
      <c r="T3363" s="12">
        <v>4</v>
      </c>
      <c r="U3363" s="12">
        <v>5</v>
      </c>
      <c r="V3363" s="20" t="str">
        <f>TEXT(Table1[[#This Row],[Date]],"mmm-yyyy")</f>
        <v>Oct-2025</v>
      </c>
    </row>
    <row r="3364" spans="1:22" x14ac:dyDescent="0.2">
      <c r="A3364" s="11">
        <f t="shared" si="52"/>
        <v>45938</v>
      </c>
      <c r="B3364" s="12" t="s">
        <v>21</v>
      </c>
      <c r="C3364" s="12" t="str">
        <f>VLOOKUP(D3364, City_Mapping!A:B, 2, FALSE)</f>
        <v>USA</v>
      </c>
      <c r="D3364" s="12" t="s">
        <v>31</v>
      </c>
      <c r="E3364" s="12" t="s">
        <v>35</v>
      </c>
      <c r="F3364" s="12" t="s">
        <v>38</v>
      </c>
      <c r="G3364" s="12">
        <v>53327</v>
      </c>
      <c r="H3364" s="12" t="s">
        <v>42</v>
      </c>
      <c r="I3364" s="12" t="s">
        <v>43</v>
      </c>
      <c r="J3364" s="12">
        <v>379423</v>
      </c>
      <c r="K3364" s="12">
        <v>9</v>
      </c>
      <c r="L3364" s="13">
        <v>4098</v>
      </c>
      <c r="M3364" s="14">
        <f>Table1[[#This Row],[Column1]]/100</f>
        <v>0.1</v>
      </c>
      <c r="N3364" s="13">
        <f>Table1[[#This Row],[Unit_Price]]*Table1[[#This Row],[Quantity]]*(1-Table1[[#This Row],[Discount_%]])</f>
        <v>33193.800000000003</v>
      </c>
      <c r="O3364" s="13">
        <v>8542</v>
      </c>
      <c r="P3364" s="13">
        <f>Table1[[#This Row],[Revenue]]-Table1[[#This Row],[Cost]]</f>
        <v>24651.800000000003</v>
      </c>
      <c r="Q3364" s="12" t="s">
        <v>46</v>
      </c>
      <c r="R3364" s="12" t="s">
        <v>50</v>
      </c>
      <c r="S3364" s="12" t="s">
        <v>53</v>
      </c>
      <c r="T3364" s="12">
        <v>5</v>
      </c>
      <c r="U3364" s="12">
        <v>10</v>
      </c>
      <c r="V3364" s="20" t="str">
        <f>TEXT(Table1[[#This Row],[Date]],"mmm-yyyy")</f>
        <v>Oct-2025</v>
      </c>
    </row>
    <row r="3365" spans="1:22" x14ac:dyDescent="0.2">
      <c r="A3365" s="11">
        <f t="shared" si="52"/>
        <v>45938</v>
      </c>
      <c r="B3365" s="12" t="s">
        <v>23</v>
      </c>
      <c r="C3365" s="12" t="str">
        <f>VLOOKUP(D3365, City_Mapping!A:B, 2, FALSE)</f>
        <v>UAE</v>
      </c>
      <c r="D3365" s="12" t="s">
        <v>30</v>
      </c>
      <c r="E3365" s="12" t="s">
        <v>36</v>
      </c>
      <c r="F3365" s="12" t="s">
        <v>38</v>
      </c>
      <c r="G3365" s="12">
        <v>56454</v>
      </c>
      <c r="H3365" s="12" t="s">
        <v>42</v>
      </c>
      <c r="I3365" s="12" t="s">
        <v>43</v>
      </c>
      <c r="J3365" s="12">
        <v>737382</v>
      </c>
      <c r="K3365" s="12">
        <v>7</v>
      </c>
      <c r="L3365" s="13">
        <v>2706</v>
      </c>
      <c r="M3365" s="14">
        <f>Table1[[#This Row],[Column1]]/100</f>
        <v>0.2</v>
      </c>
      <c r="N3365" s="13">
        <f>Table1[[#This Row],[Unit_Price]]*Table1[[#This Row],[Quantity]]*(1-Table1[[#This Row],[Discount_%]])</f>
        <v>15153.6</v>
      </c>
      <c r="O3365" s="13">
        <v>2419</v>
      </c>
      <c r="P3365" s="13">
        <f>Table1[[#This Row],[Revenue]]-Table1[[#This Row],[Cost]]</f>
        <v>12734.6</v>
      </c>
      <c r="Q3365" s="12" t="s">
        <v>49</v>
      </c>
      <c r="R3365" s="12" t="s">
        <v>52</v>
      </c>
      <c r="S3365" s="12" t="s">
        <v>55</v>
      </c>
      <c r="T3365" s="12">
        <v>2</v>
      </c>
      <c r="U3365" s="12">
        <v>20</v>
      </c>
      <c r="V3365" s="20" t="str">
        <f>TEXT(Table1[[#This Row],[Date]],"mmm-yyyy")</f>
        <v>Oct-2025</v>
      </c>
    </row>
    <row r="3366" spans="1:22" x14ac:dyDescent="0.2">
      <c r="A3366" s="11">
        <f t="shared" si="52"/>
        <v>45938</v>
      </c>
      <c r="B3366" s="12" t="s">
        <v>21</v>
      </c>
      <c r="C3366" s="12" t="str">
        <f>VLOOKUP(D3366, City_Mapping!A:B, 2, FALSE)</f>
        <v>India</v>
      </c>
      <c r="D3366" s="12" t="s">
        <v>32</v>
      </c>
      <c r="E3366" s="12" t="s">
        <v>34</v>
      </c>
      <c r="F3366" s="12" t="s">
        <v>37</v>
      </c>
      <c r="G3366" s="12">
        <v>56741</v>
      </c>
      <c r="H3366" s="12" t="s">
        <v>41</v>
      </c>
      <c r="I3366" s="12" t="s">
        <v>44</v>
      </c>
      <c r="J3366" s="12">
        <v>473903</v>
      </c>
      <c r="K3366" s="12">
        <v>5</v>
      </c>
      <c r="L3366" s="13">
        <v>2249</v>
      </c>
      <c r="M3366" s="14">
        <f>Table1[[#This Row],[Column1]]/100</f>
        <v>0.2</v>
      </c>
      <c r="N3366" s="13">
        <f>Table1[[#This Row],[Unit_Price]]*Table1[[#This Row],[Quantity]]*(1-Table1[[#This Row],[Discount_%]])</f>
        <v>8996</v>
      </c>
      <c r="O3366" s="13">
        <v>6695</v>
      </c>
      <c r="P3366" s="13">
        <f>Table1[[#This Row],[Revenue]]-Table1[[#This Row],[Cost]]</f>
        <v>2301</v>
      </c>
      <c r="Q3366" s="12" t="s">
        <v>47</v>
      </c>
      <c r="R3366" s="12" t="s">
        <v>52</v>
      </c>
      <c r="S3366" s="12" t="s">
        <v>53</v>
      </c>
      <c r="T3366" s="12">
        <v>1</v>
      </c>
      <c r="U3366" s="12">
        <v>20</v>
      </c>
      <c r="V3366" s="20" t="str">
        <f>TEXT(Table1[[#This Row],[Date]],"mmm-yyyy")</f>
        <v>Oct-2025</v>
      </c>
    </row>
    <row r="3367" spans="1:22" x14ac:dyDescent="0.2">
      <c r="A3367" s="11">
        <f t="shared" si="52"/>
        <v>45938</v>
      </c>
      <c r="B3367" s="12" t="s">
        <v>23</v>
      </c>
      <c r="C3367" s="12" t="str">
        <f>VLOOKUP(D3367, City_Mapping!A:B, 2, FALSE)</f>
        <v>India</v>
      </c>
      <c r="D3367" s="12" t="s">
        <v>33</v>
      </c>
      <c r="E3367" s="12" t="s">
        <v>36</v>
      </c>
      <c r="F3367" s="12" t="s">
        <v>40</v>
      </c>
      <c r="G3367" s="12">
        <v>41977</v>
      </c>
      <c r="H3367" s="12" t="s">
        <v>41</v>
      </c>
      <c r="I3367" s="12" t="s">
        <v>43</v>
      </c>
      <c r="J3367" s="12">
        <v>799583</v>
      </c>
      <c r="K3367" s="12">
        <v>4</v>
      </c>
      <c r="L3367" s="13">
        <v>959</v>
      </c>
      <c r="M3367" s="14">
        <f>Table1[[#This Row],[Column1]]/100</f>
        <v>0.05</v>
      </c>
      <c r="N3367" s="13">
        <f>Table1[[#This Row],[Unit_Price]]*Table1[[#This Row],[Quantity]]*(1-Table1[[#This Row],[Discount_%]])</f>
        <v>3644.2</v>
      </c>
      <c r="O3367" s="13">
        <v>25510</v>
      </c>
      <c r="P3367" s="13">
        <f>Table1[[#This Row],[Revenue]]-Table1[[#This Row],[Cost]]</f>
        <v>-21865.8</v>
      </c>
      <c r="Q3367" s="12" t="s">
        <v>47</v>
      </c>
      <c r="R3367" s="12" t="s">
        <v>52</v>
      </c>
      <c r="S3367" s="12" t="s">
        <v>53</v>
      </c>
      <c r="T3367" s="12">
        <v>4</v>
      </c>
      <c r="U3367" s="12">
        <v>5</v>
      </c>
      <c r="V3367" s="20" t="str">
        <f>TEXT(Table1[[#This Row],[Date]],"mmm-yyyy")</f>
        <v>Oct-2025</v>
      </c>
    </row>
    <row r="3368" spans="1:22" x14ac:dyDescent="0.2">
      <c r="A3368" s="11">
        <f t="shared" si="52"/>
        <v>45938</v>
      </c>
      <c r="B3368" s="12" t="s">
        <v>22</v>
      </c>
      <c r="C3368" s="12" t="str">
        <f>VLOOKUP(D3368, City_Mapping!A:B, 2, FALSE)</f>
        <v>India</v>
      </c>
      <c r="D3368" s="12" t="s">
        <v>28</v>
      </c>
      <c r="E3368" s="12" t="s">
        <v>34</v>
      </c>
      <c r="F3368" s="12" t="s">
        <v>40</v>
      </c>
      <c r="G3368" s="12">
        <v>16714</v>
      </c>
      <c r="H3368" s="12" t="s">
        <v>42</v>
      </c>
      <c r="I3368" s="12" t="s">
        <v>45</v>
      </c>
      <c r="J3368" s="12">
        <v>321024</v>
      </c>
      <c r="K3368" s="12">
        <v>4</v>
      </c>
      <c r="L3368" s="13">
        <v>4989</v>
      </c>
      <c r="M3368" s="14">
        <f>Table1[[#This Row],[Column1]]/100</f>
        <v>0.1</v>
      </c>
      <c r="N3368" s="13">
        <f>Table1[[#This Row],[Unit_Price]]*Table1[[#This Row],[Quantity]]*(1-Table1[[#This Row],[Discount_%]])</f>
        <v>17960.400000000001</v>
      </c>
      <c r="O3368" s="13">
        <v>5173</v>
      </c>
      <c r="P3368" s="13">
        <f>Table1[[#This Row],[Revenue]]-Table1[[#This Row],[Cost]]</f>
        <v>12787.400000000001</v>
      </c>
      <c r="Q3368" s="12" t="s">
        <v>49</v>
      </c>
      <c r="R3368" s="12" t="s">
        <v>52</v>
      </c>
      <c r="S3368" s="12" t="s">
        <v>56</v>
      </c>
      <c r="T3368" s="12">
        <v>1</v>
      </c>
      <c r="U3368" s="12">
        <v>10</v>
      </c>
      <c r="V3368" s="20" t="str">
        <f>TEXT(Table1[[#This Row],[Date]],"mmm-yyyy")</f>
        <v>Oct-2025</v>
      </c>
    </row>
    <row r="3369" spans="1:22" x14ac:dyDescent="0.2">
      <c r="A3369" s="11">
        <f t="shared" si="52"/>
        <v>45938</v>
      </c>
      <c r="B3369" s="12" t="s">
        <v>23</v>
      </c>
      <c r="C3369" s="12" t="str">
        <f>VLOOKUP(D3369, City_Mapping!A:B, 2, FALSE)</f>
        <v>UAE</v>
      </c>
      <c r="D3369" s="12" t="s">
        <v>30</v>
      </c>
      <c r="E3369" s="12" t="s">
        <v>35</v>
      </c>
      <c r="F3369" s="12" t="s">
        <v>38</v>
      </c>
      <c r="G3369" s="12">
        <v>87237</v>
      </c>
      <c r="H3369" s="12" t="s">
        <v>42</v>
      </c>
      <c r="I3369" s="12" t="s">
        <v>45</v>
      </c>
      <c r="J3369" s="12">
        <v>259072</v>
      </c>
      <c r="K3369" s="12">
        <v>1</v>
      </c>
      <c r="L3369" s="13">
        <v>1416</v>
      </c>
      <c r="M3369" s="14">
        <f>Table1[[#This Row],[Column1]]/100</f>
        <v>0.2</v>
      </c>
      <c r="N3369" s="13">
        <f>Table1[[#This Row],[Unit_Price]]*Table1[[#This Row],[Quantity]]*(1-Table1[[#This Row],[Discount_%]])</f>
        <v>1132.8</v>
      </c>
      <c r="O3369" s="13">
        <v>2735</v>
      </c>
      <c r="P3369" s="13">
        <f>Table1[[#This Row],[Revenue]]-Table1[[#This Row],[Cost]]</f>
        <v>-1602.2</v>
      </c>
      <c r="Q3369" s="12" t="s">
        <v>49</v>
      </c>
      <c r="R3369" s="12" t="s">
        <v>50</v>
      </c>
      <c r="S3369" s="12" t="s">
        <v>53</v>
      </c>
      <c r="T3369" s="12">
        <v>3</v>
      </c>
      <c r="U3369" s="12">
        <v>20</v>
      </c>
      <c r="V3369" s="20" t="str">
        <f>TEXT(Table1[[#This Row],[Date]],"mmm-yyyy")</f>
        <v>Oct-2025</v>
      </c>
    </row>
    <row r="3370" spans="1:22" x14ac:dyDescent="0.2">
      <c r="A3370" s="11">
        <f t="shared" si="52"/>
        <v>45938</v>
      </c>
      <c r="B3370" s="12" t="s">
        <v>22</v>
      </c>
      <c r="C3370" s="12" t="str">
        <f>VLOOKUP(D3370, City_Mapping!A:B, 2, FALSE)</f>
        <v>UAE</v>
      </c>
      <c r="D3370" s="12" t="s">
        <v>30</v>
      </c>
      <c r="E3370" s="12" t="s">
        <v>34</v>
      </c>
      <c r="F3370" s="12" t="s">
        <v>37</v>
      </c>
      <c r="G3370" s="12">
        <v>24891</v>
      </c>
      <c r="H3370" s="12" t="s">
        <v>41</v>
      </c>
      <c r="I3370" s="12" t="s">
        <v>44</v>
      </c>
      <c r="J3370" s="12">
        <v>398443</v>
      </c>
      <c r="K3370" s="12">
        <v>4</v>
      </c>
      <c r="L3370" s="13">
        <v>4759</v>
      </c>
      <c r="M3370" s="14">
        <f>Table1[[#This Row],[Column1]]/100</f>
        <v>0.1</v>
      </c>
      <c r="N3370" s="13">
        <f>Table1[[#This Row],[Unit_Price]]*Table1[[#This Row],[Quantity]]*(1-Table1[[#This Row],[Discount_%]])</f>
        <v>17132.400000000001</v>
      </c>
      <c r="O3370" s="13">
        <v>13328</v>
      </c>
      <c r="P3370" s="13">
        <f>Table1[[#This Row],[Revenue]]-Table1[[#This Row],[Cost]]</f>
        <v>3804.4000000000015</v>
      </c>
      <c r="Q3370" s="12" t="s">
        <v>47</v>
      </c>
      <c r="R3370" s="12" t="s">
        <v>51</v>
      </c>
      <c r="S3370" s="12" t="s">
        <v>54</v>
      </c>
      <c r="T3370" s="12">
        <v>2</v>
      </c>
      <c r="U3370" s="12">
        <v>10</v>
      </c>
      <c r="V3370" s="20" t="str">
        <f>TEXT(Table1[[#This Row],[Date]],"mmm-yyyy")</f>
        <v>Oct-2025</v>
      </c>
    </row>
    <row r="3371" spans="1:22" x14ac:dyDescent="0.2">
      <c r="A3371" s="11">
        <f t="shared" si="52"/>
        <v>45938</v>
      </c>
      <c r="B3371" s="12" t="s">
        <v>22</v>
      </c>
      <c r="C3371" s="12" t="str">
        <f>VLOOKUP(D3371, City_Mapping!A:B, 2, FALSE)</f>
        <v>India</v>
      </c>
      <c r="D3371" s="12" t="s">
        <v>33</v>
      </c>
      <c r="E3371" s="12" t="s">
        <v>36</v>
      </c>
      <c r="F3371" s="12" t="s">
        <v>38</v>
      </c>
      <c r="G3371" s="12">
        <v>62299</v>
      </c>
      <c r="H3371" s="12" t="s">
        <v>42</v>
      </c>
      <c r="I3371" s="12" t="s">
        <v>45</v>
      </c>
      <c r="J3371" s="12">
        <v>307274</v>
      </c>
      <c r="K3371" s="12">
        <v>7</v>
      </c>
      <c r="L3371" s="13">
        <v>3901</v>
      </c>
      <c r="M3371" s="14">
        <f>Table1[[#This Row],[Column1]]/100</f>
        <v>0.05</v>
      </c>
      <c r="N3371" s="13">
        <f>Table1[[#This Row],[Unit_Price]]*Table1[[#This Row],[Quantity]]*(1-Table1[[#This Row],[Discount_%]])</f>
        <v>25941.649999999998</v>
      </c>
      <c r="O3371" s="13">
        <v>14492</v>
      </c>
      <c r="P3371" s="13">
        <f>Table1[[#This Row],[Revenue]]-Table1[[#This Row],[Cost]]</f>
        <v>11449.649999999998</v>
      </c>
      <c r="Q3371" s="12" t="s">
        <v>49</v>
      </c>
      <c r="R3371" s="12" t="s">
        <v>50</v>
      </c>
      <c r="S3371" s="12" t="s">
        <v>56</v>
      </c>
      <c r="T3371" s="12">
        <v>4</v>
      </c>
      <c r="U3371" s="12">
        <v>5</v>
      </c>
      <c r="V3371" s="20" t="str">
        <f>TEXT(Table1[[#This Row],[Date]],"mmm-yyyy")</f>
        <v>Oct-2025</v>
      </c>
    </row>
    <row r="3372" spans="1:22" x14ac:dyDescent="0.2">
      <c r="A3372" s="11">
        <f t="shared" si="52"/>
        <v>45938</v>
      </c>
      <c r="B3372" s="12" t="s">
        <v>23</v>
      </c>
      <c r="C3372" s="12" t="str">
        <f>VLOOKUP(D3372, City_Mapping!A:B, 2, FALSE)</f>
        <v>India</v>
      </c>
      <c r="D3372" s="12" t="s">
        <v>28</v>
      </c>
      <c r="E3372" s="12" t="s">
        <v>36</v>
      </c>
      <c r="F3372" s="12" t="s">
        <v>38</v>
      </c>
      <c r="G3372" s="12">
        <v>75167</v>
      </c>
      <c r="H3372" s="12" t="s">
        <v>41</v>
      </c>
      <c r="I3372" s="12" t="s">
        <v>44</v>
      </c>
      <c r="J3372" s="12">
        <v>511461</v>
      </c>
      <c r="K3372" s="12">
        <v>5</v>
      </c>
      <c r="L3372" s="13">
        <v>2694</v>
      </c>
      <c r="M3372" s="14">
        <f>Table1[[#This Row],[Column1]]/100</f>
        <v>0</v>
      </c>
      <c r="N3372" s="13">
        <f>Table1[[#This Row],[Unit_Price]]*Table1[[#This Row],[Quantity]]*(1-Table1[[#This Row],[Discount_%]])</f>
        <v>13470</v>
      </c>
      <c r="O3372" s="13">
        <v>5385</v>
      </c>
      <c r="P3372" s="13">
        <f>Table1[[#This Row],[Revenue]]-Table1[[#This Row],[Cost]]</f>
        <v>8085</v>
      </c>
      <c r="Q3372" s="12" t="s">
        <v>46</v>
      </c>
      <c r="R3372" s="12" t="s">
        <v>52</v>
      </c>
      <c r="S3372" s="12" t="s">
        <v>54</v>
      </c>
      <c r="T3372" s="12">
        <v>2</v>
      </c>
      <c r="U3372" s="12">
        <v>0</v>
      </c>
      <c r="V3372" s="20" t="str">
        <f>TEXT(Table1[[#This Row],[Date]],"mmm-yyyy")</f>
        <v>Oct-2025</v>
      </c>
    </row>
    <row r="3373" spans="1:22" x14ac:dyDescent="0.2">
      <c r="A3373" s="11">
        <f t="shared" si="52"/>
        <v>45938</v>
      </c>
      <c r="B3373" s="12" t="s">
        <v>22</v>
      </c>
      <c r="C3373" s="12" t="str">
        <f>VLOOKUP(D3373, City_Mapping!A:B, 2, FALSE)</f>
        <v>UK</v>
      </c>
      <c r="D3373" s="12" t="s">
        <v>29</v>
      </c>
      <c r="E3373" s="12" t="s">
        <v>34</v>
      </c>
      <c r="F3373" s="12" t="s">
        <v>39</v>
      </c>
      <c r="G3373" s="12">
        <v>75124</v>
      </c>
      <c r="H3373" s="12" t="s">
        <v>41</v>
      </c>
      <c r="I3373" s="12" t="s">
        <v>45</v>
      </c>
      <c r="J3373" s="12">
        <v>329174</v>
      </c>
      <c r="K3373" s="12">
        <v>9</v>
      </c>
      <c r="L3373" s="13">
        <v>1459</v>
      </c>
      <c r="M3373" s="14">
        <f>Table1[[#This Row],[Column1]]/100</f>
        <v>0.2</v>
      </c>
      <c r="N3373" s="13">
        <f>Table1[[#This Row],[Unit_Price]]*Table1[[#This Row],[Quantity]]*(1-Table1[[#This Row],[Discount_%]])</f>
        <v>10504.800000000001</v>
      </c>
      <c r="O3373" s="13">
        <v>2148</v>
      </c>
      <c r="P3373" s="13">
        <f>Table1[[#This Row],[Revenue]]-Table1[[#This Row],[Cost]]</f>
        <v>8356.8000000000011</v>
      </c>
      <c r="Q3373" s="12" t="s">
        <v>48</v>
      </c>
      <c r="R3373" s="12" t="s">
        <v>51</v>
      </c>
      <c r="S3373" s="12" t="s">
        <v>56</v>
      </c>
      <c r="T3373" s="12">
        <v>4</v>
      </c>
      <c r="U3373" s="12">
        <v>20</v>
      </c>
      <c r="V3373" s="20" t="str">
        <f>TEXT(Table1[[#This Row],[Date]],"mmm-yyyy")</f>
        <v>Oct-2025</v>
      </c>
    </row>
    <row r="3374" spans="1:22" x14ac:dyDescent="0.2">
      <c r="A3374" s="11">
        <f t="shared" si="52"/>
        <v>45939</v>
      </c>
      <c r="B3374" s="12" t="s">
        <v>21</v>
      </c>
      <c r="C3374" s="12" t="str">
        <f>VLOOKUP(D3374, City_Mapping!A:B, 2, FALSE)</f>
        <v>UK</v>
      </c>
      <c r="D3374" s="12" t="s">
        <v>29</v>
      </c>
      <c r="E3374" s="12" t="s">
        <v>36</v>
      </c>
      <c r="F3374" s="12" t="s">
        <v>40</v>
      </c>
      <c r="G3374" s="12">
        <v>68639</v>
      </c>
      <c r="H3374" s="12" t="s">
        <v>42</v>
      </c>
      <c r="I3374" s="12" t="s">
        <v>45</v>
      </c>
      <c r="J3374" s="12">
        <v>520555</v>
      </c>
      <c r="K3374" s="12">
        <v>4</v>
      </c>
      <c r="L3374" s="13">
        <v>2657</v>
      </c>
      <c r="M3374" s="14">
        <f>Table1[[#This Row],[Column1]]/100</f>
        <v>0.1</v>
      </c>
      <c r="N3374" s="13">
        <f>Table1[[#This Row],[Unit_Price]]*Table1[[#This Row],[Quantity]]*(1-Table1[[#This Row],[Discount_%]])</f>
        <v>9565.2000000000007</v>
      </c>
      <c r="O3374" s="13">
        <v>9023</v>
      </c>
      <c r="P3374" s="13">
        <f>Table1[[#This Row],[Revenue]]-Table1[[#This Row],[Cost]]</f>
        <v>542.20000000000073</v>
      </c>
      <c r="Q3374" s="12" t="s">
        <v>46</v>
      </c>
      <c r="R3374" s="12" t="s">
        <v>51</v>
      </c>
      <c r="S3374" s="12" t="s">
        <v>56</v>
      </c>
      <c r="T3374" s="12">
        <v>3</v>
      </c>
      <c r="U3374" s="12">
        <v>10</v>
      </c>
      <c r="V3374" s="20" t="str">
        <f>TEXT(Table1[[#This Row],[Date]],"mmm-yyyy")</f>
        <v>Oct-2025</v>
      </c>
    </row>
    <row r="3375" spans="1:22" x14ac:dyDescent="0.2">
      <c r="A3375" s="11">
        <f t="shared" si="52"/>
        <v>45939</v>
      </c>
      <c r="B3375" s="12" t="s">
        <v>20</v>
      </c>
      <c r="C3375" s="12" t="str">
        <f>VLOOKUP(D3375, City_Mapping!A:B, 2, FALSE)</f>
        <v>India</v>
      </c>
      <c r="D3375" s="12" t="s">
        <v>32</v>
      </c>
      <c r="E3375" s="12" t="s">
        <v>34</v>
      </c>
      <c r="F3375" s="12" t="s">
        <v>40</v>
      </c>
      <c r="G3375" s="12">
        <v>50912</v>
      </c>
      <c r="H3375" s="12" t="s">
        <v>42</v>
      </c>
      <c r="I3375" s="12" t="s">
        <v>43</v>
      </c>
      <c r="J3375" s="12">
        <v>825748</v>
      </c>
      <c r="K3375" s="12">
        <v>3</v>
      </c>
      <c r="L3375" s="13">
        <v>893</v>
      </c>
      <c r="M3375" s="14">
        <f>Table1[[#This Row],[Column1]]/100</f>
        <v>0</v>
      </c>
      <c r="N3375" s="13">
        <f>Table1[[#This Row],[Unit_Price]]*Table1[[#This Row],[Quantity]]*(1-Table1[[#This Row],[Discount_%]])</f>
        <v>2679</v>
      </c>
      <c r="O3375" s="13">
        <v>22971</v>
      </c>
      <c r="P3375" s="13">
        <f>Table1[[#This Row],[Revenue]]-Table1[[#This Row],[Cost]]</f>
        <v>-20292</v>
      </c>
      <c r="Q3375" s="12" t="s">
        <v>47</v>
      </c>
      <c r="R3375" s="12" t="s">
        <v>52</v>
      </c>
      <c r="S3375" s="12" t="s">
        <v>56</v>
      </c>
      <c r="T3375" s="12">
        <v>4</v>
      </c>
      <c r="U3375" s="12">
        <v>0</v>
      </c>
      <c r="V3375" s="20" t="str">
        <f>TEXT(Table1[[#This Row],[Date]],"mmm-yyyy")</f>
        <v>Oct-2025</v>
      </c>
    </row>
    <row r="3376" spans="1:22" x14ac:dyDescent="0.2">
      <c r="A3376" s="11">
        <f t="shared" si="52"/>
        <v>45939</v>
      </c>
      <c r="B3376" s="12" t="s">
        <v>23</v>
      </c>
      <c r="C3376" s="12" t="str">
        <f>VLOOKUP(D3376, City_Mapping!A:B, 2, FALSE)</f>
        <v>India</v>
      </c>
      <c r="D3376" s="12" t="s">
        <v>33</v>
      </c>
      <c r="E3376" s="12" t="s">
        <v>35</v>
      </c>
      <c r="F3376" s="12" t="s">
        <v>39</v>
      </c>
      <c r="G3376" s="12">
        <v>85452</v>
      </c>
      <c r="H3376" s="12" t="s">
        <v>42</v>
      </c>
      <c r="I3376" s="12" t="s">
        <v>45</v>
      </c>
      <c r="J3376" s="12">
        <v>968382</v>
      </c>
      <c r="K3376" s="12">
        <v>6</v>
      </c>
      <c r="L3376" s="13">
        <v>4132</v>
      </c>
      <c r="M3376" s="14">
        <f>Table1[[#This Row],[Column1]]/100</f>
        <v>0.05</v>
      </c>
      <c r="N3376" s="13">
        <f>Table1[[#This Row],[Unit_Price]]*Table1[[#This Row],[Quantity]]*(1-Table1[[#This Row],[Discount_%]])</f>
        <v>23552.399999999998</v>
      </c>
      <c r="O3376" s="13">
        <v>14546</v>
      </c>
      <c r="P3376" s="13">
        <f>Table1[[#This Row],[Revenue]]-Table1[[#This Row],[Cost]]</f>
        <v>9006.3999999999978</v>
      </c>
      <c r="Q3376" s="12" t="s">
        <v>46</v>
      </c>
      <c r="R3376" s="12" t="s">
        <v>50</v>
      </c>
      <c r="S3376" s="12" t="s">
        <v>56</v>
      </c>
      <c r="T3376" s="12">
        <v>3</v>
      </c>
      <c r="U3376" s="12">
        <v>5</v>
      </c>
      <c r="V3376" s="20" t="str">
        <f>TEXT(Table1[[#This Row],[Date]],"mmm-yyyy")</f>
        <v>Oct-2025</v>
      </c>
    </row>
    <row r="3377" spans="1:22" x14ac:dyDescent="0.2">
      <c r="A3377" s="11">
        <f t="shared" si="52"/>
        <v>45939</v>
      </c>
      <c r="B3377" s="12" t="s">
        <v>22</v>
      </c>
      <c r="C3377" s="12" t="str">
        <f>VLOOKUP(D3377, City_Mapping!A:B, 2, FALSE)</f>
        <v>India</v>
      </c>
      <c r="D3377" s="12" t="s">
        <v>32</v>
      </c>
      <c r="E3377" s="12" t="s">
        <v>34</v>
      </c>
      <c r="F3377" s="12" t="s">
        <v>40</v>
      </c>
      <c r="G3377" s="12">
        <v>78446</v>
      </c>
      <c r="H3377" s="12" t="s">
        <v>41</v>
      </c>
      <c r="I3377" s="12" t="s">
        <v>44</v>
      </c>
      <c r="J3377" s="12">
        <v>294891</v>
      </c>
      <c r="K3377" s="12">
        <v>4</v>
      </c>
      <c r="L3377" s="13">
        <v>4558</v>
      </c>
      <c r="M3377" s="14">
        <f>Table1[[#This Row],[Column1]]/100</f>
        <v>0.15</v>
      </c>
      <c r="N3377" s="13">
        <f>Table1[[#This Row],[Unit_Price]]*Table1[[#This Row],[Quantity]]*(1-Table1[[#This Row],[Discount_%]])</f>
        <v>15497.199999999999</v>
      </c>
      <c r="O3377" s="13">
        <v>10715</v>
      </c>
      <c r="P3377" s="13">
        <f>Table1[[#This Row],[Revenue]]-Table1[[#This Row],[Cost]]</f>
        <v>4782.1999999999989</v>
      </c>
      <c r="Q3377" s="12" t="s">
        <v>47</v>
      </c>
      <c r="R3377" s="12" t="s">
        <v>50</v>
      </c>
      <c r="S3377" s="12" t="s">
        <v>53</v>
      </c>
      <c r="T3377" s="12">
        <v>2</v>
      </c>
      <c r="U3377" s="12">
        <v>15</v>
      </c>
      <c r="V3377" s="20" t="str">
        <f>TEXT(Table1[[#This Row],[Date]],"mmm-yyyy")</f>
        <v>Oct-2025</v>
      </c>
    </row>
    <row r="3378" spans="1:22" x14ac:dyDescent="0.2">
      <c r="A3378" s="11">
        <f t="shared" si="52"/>
        <v>45939</v>
      </c>
      <c r="B3378" s="12" t="s">
        <v>23</v>
      </c>
      <c r="C3378" s="12" t="str">
        <f>VLOOKUP(D3378, City_Mapping!A:B, 2, FALSE)</f>
        <v>UK</v>
      </c>
      <c r="D3378" s="12" t="s">
        <v>29</v>
      </c>
      <c r="E3378" s="12" t="s">
        <v>34</v>
      </c>
      <c r="F3378" s="12" t="s">
        <v>40</v>
      </c>
      <c r="G3378" s="12">
        <v>93790</v>
      </c>
      <c r="H3378" s="12" t="s">
        <v>41</v>
      </c>
      <c r="I3378" s="12" t="s">
        <v>45</v>
      </c>
      <c r="J3378" s="12">
        <v>573033</v>
      </c>
      <c r="K3378" s="12">
        <v>2</v>
      </c>
      <c r="L3378" s="13">
        <v>2677</v>
      </c>
      <c r="M3378" s="14">
        <f>Table1[[#This Row],[Column1]]/100</f>
        <v>0.2</v>
      </c>
      <c r="N3378" s="13">
        <f>Table1[[#This Row],[Unit_Price]]*Table1[[#This Row],[Quantity]]*(1-Table1[[#This Row],[Discount_%]])</f>
        <v>4283.2</v>
      </c>
      <c r="O3378" s="13">
        <v>11953</v>
      </c>
      <c r="P3378" s="13">
        <f>Table1[[#This Row],[Revenue]]-Table1[[#This Row],[Cost]]</f>
        <v>-7669.8</v>
      </c>
      <c r="Q3378" s="12" t="s">
        <v>46</v>
      </c>
      <c r="R3378" s="12" t="s">
        <v>52</v>
      </c>
      <c r="S3378" s="12" t="s">
        <v>54</v>
      </c>
      <c r="T3378" s="12">
        <v>2</v>
      </c>
      <c r="U3378" s="12">
        <v>20</v>
      </c>
      <c r="V3378" s="20" t="str">
        <f>TEXT(Table1[[#This Row],[Date]],"mmm-yyyy")</f>
        <v>Oct-2025</v>
      </c>
    </row>
    <row r="3379" spans="1:22" x14ac:dyDescent="0.2">
      <c r="A3379" s="11">
        <f t="shared" si="52"/>
        <v>45939</v>
      </c>
      <c r="B3379" s="12" t="s">
        <v>21</v>
      </c>
      <c r="C3379" s="12" t="str">
        <f>VLOOKUP(D3379, City_Mapping!A:B, 2, FALSE)</f>
        <v>UAE</v>
      </c>
      <c r="D3379" s="12" t="s">
        <v>30</v>
      </c>
      <c r="E3379" s="12" t="s">
        <v>34</v>
      </c>
      <c r="F3379" s="12" t="s">
        <v>40</v>
      </c>
      <c r="G3379" s="12">
        <v>71516</v>
      </c>
      <c r="H3379" s="12" t="s">
        <v>41</v>
      </c>
      <c r="I3379" s="12" t="s">
        <v>45</v>
      </c>
      <c r="J3379" s="12">
        <v>489031</v>
      </c>
      <c r="K3379" s="12">
        <v>5</v>
      </c>
      <c r="L3379" s="13">
        <v>2366</v>
      </c>
      <c r="M3379" s="14">
        <f>Table1[[#This Row],[Column1]]/100</f>
        <v>0.2</v>
      </c>
      <c r="N3379" s="13">
        <f>Table1[[#This Row],[Unit_Price]]*Table1[[#This Row],[Quantity]]*(1-Table1[[#This Row],[Discount_%]])</f>
        <v>9464</v>
      </c>
      <c r="O3379" s="13">
        <v>24079</v>
      </c>
      <c r="P3379" s="13">
        <f>Table1[[#This Row],[Revenue]]-Table1[[#This Row],[Cost]]</f>
        <v>-14615</v>
      </c>
      <c r="Q3379" s="12" t="s">
        <v>47</v>
      </c>
      <c r="R3379" s="12" t="s">
        <v>51</v>
      </c>
      <c r="S3379" s="12" t="s">
        <v>53</v>
      </c>
      <c r="T3379" s="12">
        <v>2</v>
      </c>
      <c r="U3379" s="12">
        <v>20</v>
      </c>
      <c r="V3379" s="20" t="str">
        <f>TEXT(Table1[[#This Row],[Date]],"mmm-yyyy")</f>
        <v>Oct-2025</v>
      </c>
    </row>
    <row r="3380" spans="1:22" x14ac:dyDescent="0.2">
      <c r="A3380" s="11">
        <f t="shared" si="52"/>
        <v>45939</v>
      </c>
      <c r="B3380" s="12" t="s">
        <v>23</v>
      </c>
      <c r="C3380" s="12" t="str">
        <f>VLOOKUP(D3380, City_Mapping!A:B, 2, FALSE)</f>
        <v>India</v>
      </c>
      <c r="D3380" s="12" t="s">
        <v>32</v>
      </c>
      <c r="E3380" s="12" t="s">
        <v>34</v>
      </c>
      <c r="F3380" s="12" t="s">
        <v>37</v>
      </c>
      <c r="G3380" s="12">
        <v>54250</v>
      </c>
      <c r="H3380" s="12" t="s">
        <v>41</v>
      </c>
      <c r="I3380" s="12" t="s">
        <v>43</v>
      </c>
      <c r="J3380" s="12">
        <v>214074</v>
      </c>
      <c r="K3380" s="12">
        <v>4</v>
      </c>
      <c r="L3380" s="13">
        <v>2299</v>
      </c>
      <c r="M3380" s="14">
        <f>Table1[[#This Row],[Column1]]/100</f>
        <v>0.1</v>
      </c>
      <c r="N3380" s="13">
        <f>Table1[[#This Row],[Unit_Price]]*Table1[[#This Row],[Quantity]]*(1-Table1[[#This Row],[Discount_%]])</f>
        <v>8276.4</v>
      </c>
      <c r="O3380" s="13">
        <v>9902</v>
      </c>
      <c r="P3380" s="13">
        <f>Table1[[#This Row],[Revenue]]-Table1[[#This Row],[Cost]]</f>
        <v>-1625.6000000000004</v>
      </c>
      <c r="Q3380" s="12" t="s">
        <v>49</v>
      </c>
      <c r="R3380" s="12" t="s">
        <v>51</v>
      </c>
      <c r="S3380" s="12" t="s">
        <v>53</v>
      </c>
      <c r="T3380" s="12">
        <v>3</v>
      </c>
      <c r="U3380" s="12">
        <v>10</v>
      </c>
      <c r="V3380" s="20" t="str">
        <f>TEXT(Table1[[#This Row],[Date]],"mmm-yyyy")</f>
        <v>Oct-2025</v>
      </c>
    </row>
    <row r="3381" spans="1:22" x14ac:dyDescent="0.2">
      <c r="A3381" s="11">
        <f t="shared" si="52"/>
        <v>45939</v>
      </c>
      <c r="B3381" s="12" t="s">
        <v>23</v>
      </c>
      <c r="C3381" s="12" t="str">
        <f>VLOOKUP(D3381, City_Mapping!A:B, 2, FALSE)</f>
        <v>India</v>
      </c>
      <c r="D3381" s="12" t="s">
        <v>28</v>
      </c>
      <c r="E3381" s="12" t="s">
        <v>35</v>
      </c>
      <c r="F3381" s="12" t="s">
        <v>39</v>
      </c>
      <c r="G3381" s="12">
        <v>46116</v>
      </c>
      <c r="H3381" s="12" t="s">
        <v>42</v>
      </c>
      <c r="I3381" s="12" t="s">
        <v>44</v>
      </c>
      <c r="J3381" s="12">
        <v>736979</v>
      </c>
      <c r="K3381" s="12">
        <v>5</v>
      </c>
      <c r="L3381" s="13">
        <v>1004</v>
      </c>
      <c r="M3381" s="14">
        <f>Table1[[#This Row],[Column1]]/100</f>
        <v>0.05</v>
      </c>
      <c r="N3381" s="13">
        <f>Table1[[#This Row],[Unit_Price]]*Table1[[#This Row],[Quantity]]*(1-Table1[[#This Row],[Discount_%]])</f>
        <v>4769</v>
      </c>
      <c r="O3381" s="13">
        <v>26536</v>
      </c>
      <c r="P3381" s="13">
        <f>Table1[[#This Row],[Revenue]]-Table1[[#This Row],[Cost]]</f>
        <v>-21767</v>
      </c>
      <c r="Q3381" s="12" t="s">
        <v>46</v>
      </c>
      <c r="R3381" s="12" t="s">
        <v>50</v>
      </c>
      <c r="S3381" s="12" t="s">
        <v>55</v>
      </c>
      <c r="T3381" s="12">
        <v>1</v>
      </c>
      <c r="U3381" s="12">
        <v>5</v>
      </c>
      <c r="V3381" s="20" t="str">
        <f>TEXT(Table1[[#This Row],[Date]],"mmm-yyyy")</f>
        <v>Oct-2025</v>
      </c>
    </row>
    <row r="3382" spans="1:22" x14ac:dyDescent="0.2">
      <c r="A3382" s="11">
        <f t="shared" si="52"/>
        <v>45939</v>
      </c>
      <c r="B3382" s="12" t="s">
        <v>22</v>
      </c>
      <c r="C3382" s="12" t="str">
        <f>VLOOKUP(D3382, City_Mapping!A:B, 2, FALSE)</f>
        <v>USA</v>
      </c>
      <c r="D3382" s="12" t="s">
        <v>31</v>
      </c>
      <c r="E3382" s="12" t="s">
        <v>35</v>
      </c>
      <c r="F3382" s="12" t="s">
        <v>38</v>
      </c>
      <c r="G3382" s="12">
        <v>93521</v>
      </c>
      <c r="H3382" s="12" t="s">
        <v>41</v>
      </c>
      <c r="I3382" s="12" t="s">
        <v>44</v>
      </c>
      <c r="J3382" s="12">
        <v>521247</v>
      </c>
      <c r="K3382" s="12">
        <v>9</v>
      </c>
      <c r="L3382" s="13">
        <v>1219</v>
      </c>
      <c r="M3382" s="14">
        <f>Table1[[#This Row],[Column1]]/100</f>
        <v>0.05</v>
      </c>
      <c r="N3382" s="13">
        <f>Table1[[#This Row],[Unit_Price]]*Table1[[#This Row],[Quantity]]*(1-Table1[[#This Row],[Discount_%]])</f>
        <v>10422.449999999999</v>
      </c>
      <c r="O3382" s="13">
        <v>14110</v>
      </c>
      <c r="P3382" s="13">
        <f>Table1[[#This Row],[Revenue]]-Table1[[#This Row],[Cost]]</f>
        <v>-3687.5500000000011</v>
      </c>
      <c r="Q3382" s="12" t="s">
        <v>47</v>
      </c>
      <c r="R3382" s="12" t="s">
        <v>51</v>
      </c>
      <c r="S3382" s="12" t="s">
        <v>53</v>
      </c>
      <c r="T3382" s="12">
        <v>1</v>
      </c>
      <c r="U3382" s="12">
        <v>5</v>
      </c>
      <c r="V3382" s="20" t="str">
        <f>TEXT(Table1[[#This Row],[Date]],"mmm-yyyy")</f>
        <v>Oct-2025</v>
      </c>
    </row>
    <row r="3383" spans="1:22" x14ac:dyDescent="0.2">
      <c r="A3383" s="11">
        <f t="shared" si="52"/>
        <v>45939</v>
      </c>
      <c r="B3383" s="12" t="s">
        <v>21</v>
      </c>
      <c r="C3383" s="12" t="str">
        <f>VLOOKUP(D3383, City_Mapping!A:B, 2, FALSE)</f>
        <v>UK</v>
      </c>
      <c r="D3383" s="12" t="s">
        <v>29</v>
      </c>
      <c r="E3383" s="12" t="s">
        <v>35</v>
      </c>
      <c r="F3383" s="12" t="s">
        <v>37</v>
      </c>
      <c r="G3383" s="12">
        <v>32151</v>
      </c>
      <c r="H3383" s="12" t="s">
        <v>42</v>
      </c>
      <c r="I3383" s="12" t="s">
        <v>44</v>
      </c>
      <c r="J3383" s="12">
        <v>771986</v>
      </c>
      <c r="K3383" s="12">
        <v>4</v>
      </c>
      <c r="L3383" s="13">
        <v>2487</v>
      </c>
      <c r="M3383" s="14">
        <f>Table1[[#This Row],[Column1]]/100</f>
        <v>0.2</v>
      </c>
      <c r="N3383" s="13">
        <f>Table1[[#This Row],[Unit_Price]]*Table1[[#This Row],[Quantity]]*(1-Table1[[#This Row],[Discount_%]])</f>
        <v>7958.4000000000005</v>
      </c>
      <c r="O3383" s="13">
        <v>12901</v>
      </c>
      <c r="P3383" s="13">
        <f>Table1[[#This Row],[Revenue]]-Table1[[#This Row],[Cost]]</f>
        <v>-4942.5999999999995</v>
      </c>
      <c r="Q3383" s="12" t="s">
        <v>49</v>
      </c>
      <c r="R3383" s="12" t="s">
        <v>52</v>
      </c>
      <c r="S3383" s="12" t="s">
        <v>56</v>
      </c>
      <c r="T3383" s="12">
        <v>4</v>
      </c>
      <c r="U3383" s="12">
        <v>20</v>
      </c>
      <c r="V3383" s="20" t="str">
        <f>TEXT(Table1[[#This Row],[Date]],"mmm-yyyy")</f>
        <v>Oct-2025</v>
      </c>
    </row>
    <row r="3384" spans="1:22" x14ac:dyDescent="0.2">
      <c r="A3384" s="11">
        <f t="shared" si="52"/>
        <v>45939</v>
      </c>
      <c r="B3384" s="12" t="s">
        <v>20</v>
      </c>
      <c r="C3384" s="12" t="str">
        <f>VLOOKUP(D3384, City_Mapping!A:B, 2, FALSE)</f>
        <v>UK</v>
      </c>
      <c r="D3384" s="12" t="s">
        <v>29</v>
      </c>
      <c r="E3384" s="12" t="s">
        <v>34</v>
      </c>
      <c r="F3384" s="12" t="s">
        <v>38</v>
      </c>
      <c r="G3384" s="12">
        <v>81366</v>
      </c>
      <c r="H3384" s="12" t="s">
        <v>41</v>
      </c>
      <c r="I3384" s="12" t="s">
        <v>43</v>
      </c>
      <c r="J3384" s="12">
        <v>647590</v>
      </c>
      <c r="K3384" s="12">
        <v>6</v>
      </c>
      <c r="L3384" s="13">
        <v>1374</v>
      </c>
      <c r="M3384" s="14">
        <f>Table1[[#This Row],[Column1]]/100</f>
        <v>0.2</v>
      </c>
      <c r="N3384" s="13">
        <f>Table1[[#This Row],[Unit_Price]]*Table1[[#This Row],[Quantity]]*(1-Table1[[#This Row],[Discount_%]])</f>
        <v>6595.2000000000007</v>
      </c>
      <c r="O3384" s="13">
        <v>25242</v>
      </c>
      <c r="P3384" s="13">
        <f>Table1[[#This Row],[Revenue]]-Table1[[#This Row],[Cost]]</f>
        <v>-18646.8</v>
      </c>
      <c r="Q3384" s="12" t="s">
        <v>47</v>
      </c>
      <c r="R3384" s="12" t="s">
        <v>51</v>
      </c>
      <c r="S3384" s="12" t="s">
        <v>55</v>
      </c>
      <c r="T3384" s="12">
        <v>2</v>
      </c>
      <c r="U3384" s="12">
        <v>20</v>
      </c>
      <c r="V3384" s="20" t="str">
        <f>TEXT(Table1[[#This Row],[Date]],"mmm-yyyy")</f>
        <v>Oct-2025</v>
      </c>
    </row>
    <row r="3385" spans="1:22" x14ac:dyDescent="0.2">
      <c r="A3385" s="11">
        <f t="shared" si="52"/>
        <v>45939</v>
      </c>
      <c r="B3385" s="12" t="s">
        <v>20</v>
      </c>
      <c r="C3385" s="12" t="str">
        <f>VLOOKUP(D3385, City_Mapping!A:B, 2, FALSE)</f>
        <v>India</v>
      </c>
      <c r="D3385" s="12" t="s">
        <v>28</v>
      </c>
      <c r="E3385" s="12" t="s">
        <v>35</v>
      </c>
      <c r="F3385" s="12" t="s">
        <v>39</v>
      </c>
      <c r="G3385" s="12">
        <v>54297</v>
      </c>
      <c r="H3385" s="12" t="s">
        <v>41</v>
      </c>
      <c r="I3385" s="12" t="s">
        <v>45</v>
      </c>
      <c r="J3385" s="12">
        <v>735565</v>
      </c>
      <c r="K3385" s="12">
        <v>4</v>
      </c>
      <c r="L3385" s="13">
        <v>3378</v>
      </c>
      <c r="M3385" s="14">
        <f>Table1[[#This Row],[Column1]]/100</f>
        <v>0.1</v>
      </c>
      <c r="N3385" s="13">
        <f>Table1[[#This Row],[Unit_Price]]*Table1[[#This Row],[Quantity]]*(1-Table1[[#This Row],[Discount_%]])</f>
        <v>12160.800000000001</v>
      </c>
      <c r="O3385" s="13">
        <v>1004</v>
      </c>
      <c r="P3385" s="13">
        <f>Table1[[#This Row],[Revenue]]-Table1[[#This Row],[Cost]]</f>
        <v>11156.800000000001</v>
      </c>
      <c r="Q3385" s="12" t="s">
        <v>46</v>
      </c>
      <c r="R3385" s="12" t="s">
        <v>50</v>
      </c>
      <c r="S3385" s="12" t="s">
        <v>55</v>
      </c>
      <c r="T3385" s="12">
        <v>1</v>
      </c>
      <c r="U3385" s="12">
        <v>10</v>
      </c>
      <c r="V3385" s="20" t="str">
        <f>TEXT(Table1[[#This Row],[Date]],"mmm-yyyy")</f>
        <v>Oct-2025</v>
      </c>
    </row>
    <row r="3386" spans="1:22" x14ac:dyDescent="0.2">
      <c r="A3386" s="11">
        <f t="shared" si="52"/>
        <v>45940</v>
      </c>
      <c r="B3386" s="12" t="s">
        <v>22</v>
      </c>
      <c r="C3386" s="12" t="str">
        <f>VLOOKUP(D3386, City_Mapping!A:B, 2, FALSE)</f>
        <v>India</v>
      </c>
      <c r="D3386" s="12" t="s">
        <v>32</v>
      </c>
      <c r="E3386" s="12" t="s">
        <v>36</v>
      </c>
      <c r="F3386" s="12" t="s">
        <v>39</v>
      </c>
      <c r="G3386" s="12">
        <v>50888</v>
      </c>
      <c r="H3386" s="12" t="s">
        <v>42</v>
      </c>
      <c r="I3386" s="12" t="s">
        <v>44</v>
      </c>
      <c r="J3386" s="12">
        <v>802051</v>
      </c>
      <c r="K3386" s="12">
        <v>1</v>
      </c>
      <c r="L3386" s="13">
        <v>1133</v>
      </c>
      <c r="M3386" s="14">
        <f>Table1[[#This Row],[Column1]]/100</f>
        <v>0.1</v>
      </c>
      <c r="N3386" s="13">
        <f>Table1[[#This Row],[Unit_Price]]*Table1[[#This Row],[Quantity]]*(1-Table1[[#This Row],[Discount_%]])</f>
        <v>1019.7</v>
      </c>
      <c r="O3386" s="13">
        <v>5919</v>
      </c>
      <c r="P3386" s="13">
        <f>Table1[[#This Row],[Revenue]]-Table1[[#This Row],[Cost]]</f>
        <v>-4899.3</v>
      </c>
      <c r="Q3386" s="12" t="s">
        <v>46</v>
      </c>
      <c r="R3386" s="12" t="s">
        <v>50</v>
      </c>
      <c r="S3386" s="12" t="s">
        <v>53</v>
      </c>
      <c r="T3386" s="12">
        <v>5</v>
      </c>
      <c r="U3386" s="12">
        <v>10</v>
      </c>
      <c r="V3386" s="20" t="str">
        <f>TEXT(Table1[[#This Row],[Date]],"mmm-yyyy")</f>
        <v>Oct-2025</v>
      </c>
    </row>
    <row r="3387" spans="1:22" x14ac:dyDescent="0.2">
      <c r="A3387" s="11">
        <f t="shared" si="52"/>
        <v>45940</v>
      </c>
      <c r="B3387" s="12" t="s">
        <v>23</v>
      </c>
      <c r="C3387" s="12" t="str">
        <f>VLOOKUP(D3387, City_Mapping!A:B, 2, FALSE)</f>
        <v>India</v>
      </c>
      <c r="D3387" s="12" t="s">
        <v>33</v>
      </c>
      <c r="E3387" s="12" t="s">
        <v>35</v>
      </c>
      <c r="F3387" s="12" t="s">
        <v>39</v>
      </c>
      <c r="G3387" s="12">
        <v>66195</v>
      </c>
      <c r="H3387" s="12" t="s">
        <v>41</v>
      </c>
      <c r="I3387" s="12" t="s">
        <v>45</v>
      </c>
      <c r="J3387" s="12">
        <v>523328</v>
      </c>
      <c r="K3387" s="12">
        <v>2</v>
      </c>
      <c r="L3387" s="13">
        <v>4877</v>
      </c>
      <c r="M3387" s="14">
        <f>Table1[[#This Row],[Column1]]/100</f>
        <v>0.15</v>
      </c>
      <c r="N3387" s="13">
        <f>Table1[[#This Row],[Unit_Price]]*Table1[[#This Row],[Quantity]]*(1-Table1[[#This Row],[Discount_%]])</f>
        <v>8290.9</v>
      </c>
      <c r="O3387" s="13">
        <v>25693</v>
      </c>
      <c r="P3387" s="13">
        <f>Table1[[#This Row],[Revenue]]-Table1[[#This Row],[Cost]]</f>
        <v>-17402.099999999999</v>
      </c>
      <c r="Q3387" s="12" t="s">
        <v>47</v>
      </c>
      <c r="R3387" s="12" t="s">
        <v>52</v>
      </c>
      <c r="S3387" s="12" t="s">
        <v>54</v>
      </c>
      <c r="T3387" s="12">
        <v>2</v>
      </c>
      <c r="U3387" s="12">
        <v>15</v>
      </c>
      <c r="V3387" s="20" t="str">
        <f>TEXT(Table1[[#This Row],[Date]],"mmm-yyyy")</f>
        <v>Oct-2025</v>
      </c>
    </row>
    <row r="3388" spans="1:22" x14ac:dyDescent="0.2">
      <c r="A3388" s="11">
        <f t="shared" si="52"/>
        <v>45940</v>
      </c>
      <c r="B3388" s="12" t="s">
        <v>22</v>
      </c>
      <c r="C3388" s="12" t="str">
        <f>VLOOKUP(D3388, City_Mapping!A:B, 2, FALSE)</f>
        <v>UAE</v>
      </c>
      <c r="D3388" s="12" t="s">
        <v>30</v>
      </c>
      <c r="E3388" s="12" t="s">
        <v>34</v>
      </c>
      <c r="F3388" s="12" t="s">
        <v>40</v>
      </c>
      <c r="G3388" s="12">
        <v>94010</v>
      </c>
      <c r="H3388" s="12" t="s">
        <v>42</v>
      </c>
      <c r="I3388" s="12" t="s">
        <v>45</v>
      </c>
      <c r="J3388" s="12">
        <v>355450</v>
      </c>
      <c r="K3388" s="12">
        <v>6</v>
      </c>
      <c r="L3388" s="13">
        <v>2920</v>
      </c>
      <c r="M3388" s="14">
        <f>Table1[[#This Row],[Column1]]/100</f>
        <v>0</v>
      </c>
      <c r="N3388" s="13">
        <f>Table1[[#This Row],[Unit_Price]]*Table1[[#This Row],[Quantity]]*(1-Table1[[#This Row],[Discount_%]])</f>
        <v>17520</v>
      </c>
      <c r="O3388" s="13">
        <v>20175</v>
      </c>
      <c r="P3388" s="13">
        <f>Table1[[#This Row],[Revenue]]-Table1[[#This Row],[Cost]]</f>
        <v>-2655</v>
      </c>
      <c r="Q3388" s="12" t="s">
        <v>49</v>
      </c>
      <c r="R3388" s="12" t="s">
        <v>50</v>
      </c>
      <c r="S3388" s="12" t="s">
        <v>55</v>
      </c>
      <c r="T3388" s="12">
        <v>5</v>
      </c>
      <c r="U3388" s="12">
        <v>0</v>
      </c>
      <c r="V3388" s="20" t="str">
        <f>TEXT(Table1[[#This Row],[Date]],"mmm-yyyy")</f>
        <v>Oct-2025</v>
      </c>
    </row>
    <row r="3389" spans="1:22" x14ac:dyDescent="0.2">
      <c r="A3389" s="11">
        <f t="shared" si="52"/>
        <v>45940</v>
      </c>
      <c r="B3389" s="12" t="s">
        <v>22</v>
      </c>
      <c r="C3389" s="12" t="str">
        <f>VLOOKUP(D3389, City_Mapping!A:B, 2, FALSE)</f>
        <v>USA</v>
      </c>
      <c r="D3389" s="12" t="s">
        <v>31</v>
      </c>
      <c r="E3389" s="12" t="s">
        <v>36</v>
      </c>
      <c r="F3389" s="12" t="s">
        <v>37</v>
      </c>
      <c r="G3389" s="12">
        <v>81016</v>
      </c>
      <c r="H3389" s="12" t="s">
        <v>41</v>
      </c>
      <c r="I3389" s="12" t="s">
        <v>45</v>
      </c>
      <c r="J3389" s="12">
        <v>957479</v>
      </c>
      <c r="K3389" s="12">
        <v>8</v>
      </c>
      <c r="L3389" s="13">
        <v>1824</v>
      </c>
      <c r="M3389" s="14">
        <f>Table1[[#This Row],[Column1]]/100</f>
        <v>0.1</v>
      </c>
      <c r="N3389" s="13">
        <f>Table1[[#This Row],[Unit_Price]]*Table1[[#This Row],[Quantity]]*(1-Table1[[#This Row],[Discount_%]])</f>
        <v>13132.800000000001</v>
      </c>
      <c r="O3389" s="13">
        <v>14512</v>
      </c>
      <c r="P3389" s="13">
        <f>Table1[[#This Row],[Revenue]]-Table1[[#This Row],[Cost]]</f>
        <v>-1379.1999999999989</v>
      </c>
      <c r="Q3389" s="12" t="s">
        <v>48</v>
      </c>
      <c r="R3389" s="12" t="s">
        <v>52</v>
      </c>
      <c r="S3389" s="12" t="s">
        <v>53</v>
      </c>
      <c r="T3389" s="12">
        <v>1</v>
      </c>
      <c r="U3389" s="12">
        <v>10</v>
      </c>
      <c r="V3389" s="20" t="str">
        <f>TEXT(Table1[[#This Row],[Date]],"mmm-yyyy")</f>
        <v>Oct-2025</v>
      </c>
    </row>
    <row r="3390" spans="1:22" x14ac:dyDescent="0.2">
      <c r="A3390" s="11">
        <f t="shared" si="52"/>
        <v>45940</v>
      </c>
      <c r="B3390" s="12" t="s">
        <v>22</v>
      </c>
      <c r="C3390" s="12" t="str">
        <f>VLOOKUP(D3390, City_Mapping!A:B, 2, FALSE)</f>
        <v>India</v>
      </c>
      <c r="D3390" s="12" t="s">
        <v>33</v>
      </c>
      <c r="E3390" s="12" t="s">
        <v>34</v>
      </c>
      <c r="F3390" s="12" t="s">
        <v>39</v>
      </c>
      <c r="G3390" s="12">
        <v>84979</v>
      </c>
      <c r="H3390" s="12" t="s">
        <v>42</v>
      </c>
      <c r="I3390" s="12" t="s">
        <v>43</v>
      </c>
      <c r="J3390" s="12">
        <v>203812</v>
      </c>
      <c r="K3390" s="12">
        <v>9</v>
      </c>
      <c r="L3390" s="13">
        <v>1508</v>
      </c>
      <c r="M3390" s="14">
        <f>Table1[[#This Row],[Column1]]/100</f>
        <v>0</v>
      </c>
      <c r="N3390" s="13">
        <f>Table1[[#This Row],[Unit_Price]]*Table1[[#This Row],[Quantity]]*(1-Table1[[#This Row],[Discount_%]])</f>
        <v>13572</v>
      </c>
      <c r="O3390" s="13">
        <v>17220</v>
      </c>
      <c r="P3390" s="13">
        <f>Table1[[#This Row],[Revenue]]-Table1[[#This Row],[Cost]]</f>
        <v>-3648</v>
      </c>
      <c r="Q3390" s="12" t="s">
        <v>47</v>
      </c>
      <c r="R3390" s="12" t="s">
        <v>51</v>
      </c>
      <c r="S3390" s="12" t="s">
        <v>53</v>
      </c>
      <c r="T3390" s="12">
        <v>3</v>
      </c>
      <c r="U3390" s="12">
        <v>0</v>
      </c>
      <c r="V3390" s="20" t="str">
        <f>TEXT(Table1[[#This Row],[Date]],"mmm-yyyy")</f>
        <v>Oct-2025</v>
      </c>
    </row>
    <row r="3391" spans="1:22" x14ac:dyDescent="0.2">
      <c r="A3391" s="11">
        <f t="shared" si="52"/>
        <v>45940</v>
      </c>
      <c r="B3391" s="12" t="s">
        <v>23</v>
      </c>
      <c r="C3391" s="12" t="str">
        <f>VLOOKUP(D3391, City_Mapping!A:B, 2, FALSE)</f>
        <v>India</v>
      </c>
      <c r="D3391" s="12" t="s">
        <v>33</v>
      </c>
      <c r="E3391" s="12" t="s">
        <v>36</v>
      </c>
      <c r="F3391" s="12" t="s">
        <v>38</v>
      </c>
      <c r="G3391" s="12">
        <v>64334</v>
      </c>
      <c r="H3391" s="12" t="s">
        <v>41</v>
      </c>
      <c r="I3391" s="12" t="s">
        <v>45</v>
      </c>
      <c r="J3391" s="12">
        <v>301276</v>
      </c>
      <c r="K3391" s="12">
        <v>4</v>
      </c>
      <c r="L3391" s="13">
        <v>2833</v>
      </c>
      <c r="M3391" s="14">
        <f>Table1[[#This Row],[Column1]]/100</f>
        <v>0.2</v>
      </c>
      <c r="N3391" s="13">
        <f>Table1[[#This Row],[Unit_Price]]*Table1[[#This Row],[Quantity]]*(1-Table1[[#This Row],[Discount_%]])</f>
        <v>9065.6</v>
      </c>
      <c r="O3391" s="13">
        <v>10758</v>
      </c>
      <c r="P3391" s="13">
        <f>Table1[[#This Row],[Revenue]]-Table1[[#This Row],[Cost]]</f>
        <v>-1692.3999999999996</v>
      </c>
      <c r="Q3391" s="12" t="s">
        <v>47</v>
      </c>
      <c r="R3391" s="12" t="s">
        <v>51</v>
      </c>
      <c r="S3391" s="12" t="s">
        <v>56</v>
      </c>
      <c r="T3391" s="12">
        <v>5</v>
      </c>
      <c r="U3391" s="12">
        <v>20</v>
      </c>
      <c r="V3391" s="20" t="str">
        <f>TEXT(Table1[[#This Row],[Date]],"mmm-yyyy")</f>
        <v>Oct-2025</v>
      </c>
    </row>
    <row r="3392" spans="1:22" x14ac:dyDescent="0.2">
      <c r="A3392" s="11">
        <f t="shared" si="52"/>
        <v>45940</v>
      </c>
      <c r="B3392" s="12" t="s">
        <v>21</v>
      </c>
      <c r="C3392" s="12" t="str">
        <f>VLOOKUP(D3392, City_Mapping!A:B, 2, FALSE)</f>
        <v>India</v>
      </c>
      <c r="D3392" s="12" t="s">
        <v>28</v>
      </c>
      <c r="E3392" s="12" t="s">
        <v>34</v>
      </c>
      <c r="F3392" s="12" t="s">
        <v>40</v>
      </c>
      <c r="G3392" s="12">
        <v>78345</v>
      </c>
      <c r="H3392" s="12" t="s">
        <v>41</v>
      </c>
      <c r="I3392" s="12" t="s">
        <v>43</v>
      </c>
      <c r="J3392" s="12">
        <v>303623</v>
      </c>
      <c r="K3392" s="12">
        <v>6</v>
      </c>
      <c r="L3392" s="13">
        <v>1639</v>
      </c>
      <c r="M3392" s="14">
        <f>Table1[[#This Row],[Column1]]/100</f>
        <v>0.15</v>
      </c>
      <c r="N3392" s="13">
        <f>Table1[[#This Row],[Unit_Price]]*Table1[[#This Row],[Quantity]]*(1-Table1[[#This Row],[Discount_%]])</f>
        <v>8358.9</v>
      </c>
      <c r="O3392" s="13">
        <v>24276</v>
      </c>
      <c r="P3392" s="13">
        <f>Table1[[#This Row],[Revenue]]-Table1[[#This Row],[Cost]]</f>
        <v>-15917.1</v>
      </c>
      <c r="Q3392" s="12" t="s">
        <v>48</v>
      </c>
      <c r="R3392" s="12" t="s">
        <v>51</v>
      </c>
      <c r="S3392" s="12" t="s">
        <v>54</v>
      </c>
      <c r="T3392" s="12">
        <v>5</v>
      </c>
      <c r="U3392" s="12">
        <v>15</v>
      </c>
      <c r="V3392" s="20" t="str">
        <f>TEXT(Table1[[#This Row],[Date]],"mmm-yyyy")</f>
        <v>Oct-2025</v>
      </c>
    </row>
    <row r="3393" spans="1:22" x14ac:dyDescent="0.2">
      <c r="A3393" s="11">
        <f t="shared" si="52"/>
        <v>45940</v>
      </c>
      <c r="B3393" s="12" t="s">
        <v>22</v>
      </c>
      <c r="C3393" s="12" t="str">
        <f>VLOOKUP(D3393, City_Mapping!A:B, 2, FALSE)</f>
        <v>India</v>
      </c>
      <c r="D3393" s="12" t="s">
        <v>32</v>
      </c>
      <c r="E3393" s="12" t="s">
        <v>34</v>
      </c>
      <c r="F3393" s="12" t="s">
        <v>40</v>
      </c>
      <c r="G3393" s="12">
        <v>49761</v>
      </c>
      <c r="H3393" s="12" t="s">
        <v>42</v>
      </c>
      <c r="I3393" s="12" t="s">
        <v>43</v>
      </c>
      <c r="J3393" s="12">
        <v>328027</v>
      </c>
      <c r="K3393" s="12">
        <v>3</v>
      </c>
      <c r="L3393" s="13">
        <v>3720</v>
      </c>
      <c r="M3393" s="14">
        <f>Table1[[#This Row],[Column1]]/100</f>
        <v>0.15</v>
      </c>
      <c r="N3393" s="13">
        <f>Table1[[#This Row],[Unit_Price]]*Table1[[#This Row],[Quantity]]*(1-Table1[[#This Row],[Discount_%]])</f>
        <v>9486</v>
      </c>
      <c r="O3393" s="13">
        <v>7573</v>
      </c>
      <c r="P3393" s="13">
        <f>Table1[[#This Row],[Revenue]]-Table1[[#This Row],[Cost]]</f>
        <v>1913</v>
      </c>
      <c r="Q3393" s="12" t="s">
        <v>47</v>
      </c>
      <c r="R3393" s="12" t="s">
        <v>52</v>
      </c>
      <c r="S3393" s="12" t="s">
        <v>55</v>
      </c>
      <c r="T3393" s="12">
        <v>2</v>
      </c>
      <c r="U3393" s="12">
        <v>15</v>
      </c>
      <c r="V3393" s="20" t="str">
        <f>TEXT(Table1[[#This Row],[Date]],"mmm-yyyy")</f>
        <v>Oct-2025</v>
      </c>
    </row>
    <row r="3394" spans="1:22" x14ac:dyDescent="0.2">
      <c r="A3394" s="11">
        <f t="shared" si="52"/>
        <v>45940</v>
      </c>
      <c r="B3394" s="12" t="s">
        <v>23</v>
      </c>
      <c r="C3394" s="12" t="str">
        <f>VLOOKUP(D3394, City_Mapping!A:B, 2, FALSE)</f>
        <v>UK</v>
      </c>
      <c r="D3394" s="12" t="s">
        <v>29</v>
      </c>
      <c r="E3394" s="12" t="s">
        <v>36</v>
      </c>
      <c r="F3394" s="12" t="s">
        <v>37</v>
      </c>
      <c r="G3394" s="12">
        <v>36930</v>
      </c>
      <c r="H3394" s="12" t="s">
        <v>42</v>
      </c>
      <c r="I3394" s="12" t="s">
        <v>43</v>
      </c>
      <c r="J3394" s="12">
        <v>228407</v>
      </c>
      <c r="K3394" s="12">
        <v>9</v>
      </c>
      <c r="L3394" s="13">
        <v>903</v>
      </c>
      <c r="M3394" s="14">
        <f>Table1[[#This Row],[Column1]]/100</f>
        <v>0.15</v>
      </c>
      <c r="N3394" s="13">
        <f>Table1[[#This Row],[Unit_Price]]*Table1[[#This Row],[Quantity]]*(1-Table1[[#This Row],[Discount_%]])</f>
        <v>6907.95</v>
      </c>
      <c r="O3394" s="13">
        <v>6829</v>
      </c>
      <c r="P3394" s="13">
        <f>Table1[[#This Row],[Revenue]]-Table1[[#This Row],[Cost]]</f>
        <v>78.949999999999818</v>
      </c>
      <c r="Q3394" s="12" t="s">
        <v>46</v>
      </c>
      <c r="R3394" s="12" t="s">
        <v>50</v>
      </c>
      <c r="S3394" s="12" t="s">
        <v>54</v>
      </c>
      <c r="T3394" s="12">
        <v>4</v>
      </c>
      <c r="U3394" s="12">
        <v>15</v>
      </c>
      <c r="V3394" s="20" t="str">
        <f>TEXT(Table1[[#This Row],[Date]],"mmm-yyyy")</f>
        <v>Oct-2025</v>
      </c>
    </row>
    <row r="3395" spans="1:22" x14ac:dyDescent="0.2">
      <c r="A3395" s="11">
        <f t="shared" si="52"/>
        <v>45940</v>
      </c>
      <c r="B3395" s="12" t="s">
        <v>21</v>
      </c>
      <c r="C3395" s="12" t="str">
        <f>VLOOKUP(D3395, City_Mapping!A:B, 2, FALSE)</f>
        <v>UK</v>
      </c>
      <c r="D3395" s="12" t="s">
        <v>29</v>
      </c>
      <c r="E3395" s="12" t="s">
        <v>35</v>
      </c>
      <c r="F3395" s="12" t="s">
        <v>37</v>
      </c>
      <c r="G3395" s="12">
        <v>69117</v>
      </c>
      <c r="H3395" s="12" t="s">
        <v>42</v>
      </c>
      <c r="I3395" s="12" t="s">
        <v>44</v>
      </c>
      <c r="J3395" s="12">
        <v>991398</v>
      </c>
      <c r="K3395" s="12">
        <v>8</v>
      </c>
      <c r="L3395" s="13">
        <v>4253</v>
      </c>
      <c r="M3395" s="14">
        <f>Table1[[#This Row],[Column1]]/100</f>
        <v>0.05</v>
      </c>
      <c r="N3395" s="13">
        <f>Table1[[#This Row],[Unit_Price]]*Table1[[#This Row],[Quantity]]*(1-Table1[[#This Row],[Discount_%]])</f>
        <v>32322.799999999999</v>
      </c>
      <c r="O3395" s="13">
        <v>15494</v>
      </c>
      <c r="P3395" s="13">
        <f>Table1[[#This Row],[Revenue]]-Table1[[#This Row],[Cost]]</f>
        <v>16828.8</v>
      </c>
      <c r="Q3395" s="12" t="s">
        <v>46</v>
      </c>
      <c r="R3395" s="12" t="s">
        <v>52</v>
      </c>
      <c r="S3395" s="12" t="s">
        <v>54</v>
      </c>
      <c r="T3395" s="12">
        <v>3</v>
      </c>
      <c r="U3395" s="12">
        <v>5</v>
      </c>
      <c r="V3395" s="20" t="str">
        <f>TEXT(Table1[[#This Row],[Date]],"mmm-yyyy")</f>
        <v>Oct-2025</v>
      </c>
    </row>
    <row r="3396" spans="1:22" x14ac:dyDescent="0.2">
      <c r="A3396" s="11">
        <f t="shared" si="52"/>
        <v>45940</v>
      </c>
      <c r="B3396" s="12" t="s">
        <v>22</v>
      </c>
      <c r="C3396" s="12" t="str">
        <f>VLOOKUP(D3396, City_Mapping!A:B, 2, FALSE)</f>
        <v>India</v>
      </c>
      <c r="D3396" s="12" t="s">
        <v>28</v>
      </c>
      <c r="E3396" s="12" t="s">
        <v>36</v>
      </c>
      <c r="F3396" s="12" t="s">
        <v>37</v>
      </c>
      <c r="G3396" s="12">
        <v>33095</v>
      </c>
      <c r="H3396" s="12" t="s">
        <v>41</v>
      </c>
      <c r="I3396" s="12" t="s">
        <v>43</v>
      </c>
      <c r="J3396" s="12">
        <v>621404</v>
      </c>
      <c r="K3396" s="12">
        <v>1</v>
      </c>
      <c r="L3396" s="13">
        <v>3690</v>
      </c>
      <c r="M3396" s="14">
        <f>Table1[[#This Row],[Column1]]/100</f>
        <v>0.2</v>
      </c>
      <c r="N3396" s="13">
        <f>Table1[[#This Row],[Unit_Price]]*Table1[[#This Row],[Quantity]]*(1-Table1[[#This Row],[Discount_%]])</f>
        <v>2952</v>
      </c>
      <c r="O3396" s="13">
        <v>24208</v>
      </c>
      <c r="P3396" s="13">
        <f>Table1[[#This Row],[Revenue]]-Table1[[#This Row],[Cost]]</f>
        <v>-21256</v>
      </c>
      <c r="Q3396" s="12" t="s">
        <v>49</v>
      </c>
      <c r="R3396" s="12" t="s">
        <v>51</v>
      </c>
      <c r="S3396" s="12" t="s">
        <v>54</v>
      </c>
      <c r="T3396" s="12">
        <v>2</v>
      </c>
      <c r="U3396" s="12">
        <v>20</v>
      </c>
      <c r="V3396" s="20" t="str">
        <f>TEXT(Table1[[#This Row],[Date]],"mmm-yyyy")</f>
        <v>Oct-2025</v>
      </c>
    </row>
    <row r="3397" spans="1:22" x14ac:dyDescent="0.2">
      <c r="A3397" s="11">
        <f t="shared" si="52"/>
        <v>45940</v>
      </c>
      <c r="B3397" s="12" t="s">
        <v>20</v>
      </c>
      <c r="C3397" s="12" t="str">
        <f>VLOOKUP(D3397, City_Mapping!A:B, 2, FALSE)</f>
        <v>India</v>
      </c>
      <c r="D3397" s="12" t="s">
        <v>32</v>
      </c>
      <c r="E3397" s="12" t="s">
        <v>36</v>
      </c>
      <c r="F3397" s="12" t="s">
        <v>40</v>
      </c>
      <c r="G3397" s="12">
        <v>87482</v>
      </c>
      <c r="H3397" s="12" t="s">
        <v>41</v>
      </c>
      <c r="I3397" s="12" t="s">
        <v>44</v>
      </c>
      <c r="J3397" s="12">
        <v>524530</v>
      </c>
      <c r="K3397" s="12">
        <v>2</v>
      </c>
      <c r="L3397" s="13">
        <v>1195</v>
      </c>
      <c r="M3397" s="14">
        <f>Table1[[#This Row],[Column1]]/100</f>
        <v>0.05</v>
      </c>
      <c r="N3397" s="13">
        <f>Table1[[#This Row],[Unit_Price]]*Table1[[#This Row],[Quantity]]*(1-Table1[[#This Row],[Discount_%]])</f>
        <v>2270.5</v>
      </c>
      <c r="O3397" s="13">
        <v>4372</v>
      </c>
      <c r="P3397" s="13">
        <f>Table1[[#This Row],[Revenue]]-Table1[[#This Row],[Cost]]</f>
        <v>-2101.5</v>
      </c>
      <c r="Q3397" s="12" t="s">
        <v>48</v>
      </c>
      <c r="R3397" s="12" t="s">
        <v>51</v>
      </c>
      <c r="S3397" s="12" t="s">
        <v>55</v>
      </c>
      <c r="T3397" s="12">
        <v>2</v>
      </c>
      <c r="U3397" s="12">
        <v>5</v>
      </c>
      <c r="V3397" s="20" t="str">
        <f>TEXT(Table1[[#This Row],[Date]],"mmm-yyyy")</f>
        <v>Oct-2025</v>
      </c>
    </row>
    <row r="3398" spans="1:22" x14ac:dyDescent="0.2">
      <c r="A3398" s="11">
        <f t="shared" si="52"/>
        <v>45941</v>
      </c>
      <c r="B3398" s="12" t="s">
        <v>21</v>
      </c>
      <c r="C3398" s="12" t="str">
        <f>VLOOKUP(D3398, City_Mapping!A:B, 2, FALSE)</f>
        <v>India</v>
      </c>
      <c r="D3398" s="12" t="s">
        <v>28</v>
      </c>
      <c r="E3398" s="12" t="s">
        <v>36</v>
      </c>
      <c r="F3398" s="12" t="s">
        <v>39</v>
      </c>
      <c r="G3398" s="12">
        <v>13991</v>
      </c>
      <c r="H3398" s="12" t="s">
        <v>41</v>
      </c>
      <c r="I3398" s="12" t="s">
        <v>43</v>
      </c>
      <c r="J3398" s="12">
        <v>562755</v>
      </c>
      <c r="K3398" s="12">
        <v>9</v>
      </c>
      <c r="L3398" s="13">
        <v>1407</v>
      </c>
      <c r="M3398" s="14">
        <f>Table1[[#This Row],[Column1]]/100</f>
        <v>0.05</v>
      </c>
      <c r="N3398" s="13">
        <f>Table1[[#This Row],[Unit_Price]]*Table1[[#This Row],[Quantity]]*(1-Table1[[#This Row],[Discount_%]])</f>
        <v>12029.849999999999</v>
      </c>
      <c r="O3398" s="13">
        <v>22923</v>
      </c>
      <c r="P3398" s="13">
        <f>Table1[[#This Row],[Revenue]]-Table1[[#This Row],[Cost]]</f>
        <v>-10893.150000000001</v>
      </c>
      <c r="Q3398" s="12" t="s">
        <v>47</v>
      </c>
      <c r="R3398" s="12" t="s">
        <v>51</v>
      </c>
      <c r="S3398" s="12" t="s">
        <v>55</v>
      </c>
      <c r="T3398" s="12">
        <v>1</v>
      </c>
      <c r="U3398" s="12">
        <v>5</v>
      </c>
      <c r="V3398" s="20" t="str">
        <f>TEXT(Table1[[#This Row],[Date]],"mmm-yyyy")</f>
        <v>Oct-2025</v>
      </c>
    </row>
    <row r="3399" spans="1:22" x14ac:dyDescent="0.2">
      <c r="A3399" s="11">
        <f t="shared" si="52"/>
        <v>45941</v>
      </c>
      <c r="B3399" s="12" t="s">
        <v>22</v>
      </c>
      <c r="C3399" s="12" t="str">
        <f>VLOOKUP(D3399, City_Mapping!A:B, 2, FALSE)</f>
        <v>UK</v>
      </c>
      <c r="D3399" s="12" t="s">
        <v>29</v>
      </c>
      <c r="E3399" s="12" t="s">
        <v>36</v>
      </c>
      <c r="F3399" s="12" t="s">
        <v>38</v>
      </c>
      <c r="G3399" s="12">
        <v>33519</v>
      </c>
      <c r="H3399" s="12" t="s">
        <v>41</v>
      </c>
      <c r="I3399" s="12" t="s">
        <v>43</v>
      </c>
      <c r="J3399" s="12">
        <v>753594</v>
      </c>
      <c r="K3399" s="12">
        <v>3</v>
      </c>
      <c r="L3399" s="13">
        <v>4347</v>
      </c>
      <c r="M3399" s="14">
        <f>Table1[[#This Row],[Column1]]/100</f>
        <v>0.15</v>
      </c>
      <c r="N3399" s="13">
        <f>Table1[[#This Row],[Unit_Price]]*Table1[[#This Row],[Quantity]]*(1-Table1[[#This Row],[Discount_%]])</f>
        <v>11084.85</v>
      </c>
      <c r="O3399" s="13">
        <v>28905</v>
      </c>
      <c r="P3399" s="13">
        <f>Table1[[#This Row],[Revenue]]-Table1[[#This Row],[Cost]]</f>
        <v>-17820.150000000001</v>
      </c>
      <c r="Q3399" s="12" t="s">
        <v>46</v>
      </c>
      <c r="R3399" s="12" t="s">
        <v>51</v>
      </c>
      <c r="S3399" s="12" t="s">
        <v>54</v>
      </c>
      <c r="T3399" s="12">
        <v>4</v>
      </c>
      <c r="U3399" s="12">
        <v>15</v>
      </c>
      <c r="V3399" s="20" t="str">
        <f>TEXT(Table1[[#This Row],[Date]],"mmm-yyyy")</f>
        <v>Oct-2025</v>
      </c>
    </row>
    <row r="3400" spans="1:22" x14ac:dyDescent="0.2">
      <c r="A3400" s="11">
        <f t="shared" si="52"/>
        <v>45941</v>
      </c>
      <c r="B3400" s="12" t="s">
        <v>21</v>
      </c>
      <c r="C3400" s="12" t="str">
        <f>VLOOKUP(D3400, City_Mapping!A:B, 2, FALSE)</f>
        <v>India</v>
      </c>
      <c r="D3400" s="12" t="s">
        <v>33</v>
      </c>
      <c r="E3400" s="12" t="s">
        <v>36</v>
      </c>
      <c r="F3400" s="12" t="s">
        <v>39</v>
      </c>
      <c r="G3400" s="12">
        <v>36657</v>
      </c>
      <c r="H3400" s="12" t="s">
        <v>41</v>
      </c>
      <c r="I3400" s="12" t="s">
        <v>43</v>
      </c>
      <c r="J3400" s="12">
        <v>781595</v>
      </c>
      <c r="K3400" s="12">
        <v>3</v>
      </c>
      <c r="L3400" s="13">
        <v>3664</v>
      </c>
      <c r="M3400" s="14">
        <f>Table1[[#This Row],[Column1]]/100</f>
        <v>0.05</v>
      </c>
      <c r="N3400" s="13">
        <f>Table1[[#This Row],[Unit_Price]]*Table1[[#This Row],[Quantity]]*(1-Table1[[#This Row],[Discount_%]])</f>
        <v>10442.4</v>
      </c>
      <c r="O3400" s="13">
        <v>22565</v>
      </c>
      <c r="P3400" s="13">
        <f>Table1[[#This Row],[Revenue]]-Table1[[#This Row],[Cost]]</f>
        <v>-12122.6</v>
      </c>
      <c r="Q3400" s="12" t="s">
        <v>47</v>
      </c>
      <c r="R3400" s="12" t="s">
        <v>51</v>
      </c>
      <c r="S3400" s="12" t="s">
        <v>53</v>
      </c>
      <c r="T3400" s="12">
        <v>4</v>
      </c>
      <c r="U3400" s="12">
        <v>5</v>
      </c>
      <c r="V3400" s="20" t="str">
        <f>TEXT(Table1[[#This Row],[Date]],"mmm-yyyy")</f>
        <v>Oct-2025</v>
      </c>
    </row>
    <row r="3401" spans="1:22" x14ac:dyDescent="0.2">
      <c r="A3401" s="11">
        <f t="shared" si="52"/>
        <v>45941</v>
      </c>
      <c r="B3401" s="12" t="s">
        <v>21</v>
      </c>
      <c r="C3401" s="12" t="str">
        <f>VLOOKUP(D3401, City_Mapping!A:B, 2, FALSE)</f>
        <v>UAE</v>
      </c>
      <c r="D3401" s="12" t="s">
        <v>30</v>
      </c>
      <c r="E3401" s="12" t="s">
        <v>34</v>
      </c>
      <c r="F3401" s="12" t="s">
        <v>38</v>
      </c>
      <c r="G3401" s="12">
        <v>10826</v>
      </c>
      <c r="H3401" s="12" t="s">
        <v>41</v>
      </c>
      <c r="I3401" s="12" t="s">
        <v>43</v>
      </c>
      <c r="J3401" s="12">
        <v>291644</v>
      </c>
      <c r="K3401" s="12">
        <v>9</v>
      </c>
      <c r="L3401" s="13">
        <v>2426</v>
      </c>
      <c r="M3401" s="14">
        <f>Table1[[#This Row],[Column1]]/100</f>
        <v>0.2</v>
      </c>
      <c r="N3401" s="13">
        <f>Table1[[#This Row],[Unit_Price]]*Table1[[#This Row],[Quantity]]*(1-Table1[[#This Row],[Discount_%]])</f>
        <v>17467.2</v>
      </c>
      <c r="O3401" s="13">
        <v>28284</v>
      </c>
      <c r="P3401" s="13">
        <f>Table1[[#This Row],[Revenue]]-Table1[[#This Row],[Cost]]</f>
        <v>-10816.8</v>
      </c>
      <c r="Q3401" s="12" t="s">
        <v>48</v>
      </c>
      <c r="R3401" s="12" t="s">
        <v>52</v>
      </c>
      <c r="S3401" s="12" t="s">
        <v>55</v>
      </c>
      <c r="T3401" s="12">
        <v>3</v>
      </c>
      <c r="U3401" s="12">
        <v>20</v>
      </c>
      <c r="V3401" s="20" t="str">
        <f>TEXT(Table1[[#This Row],[Date]],"mmm-yyyy")</f>
        <v>Oct-2025</v>
      </c>
    </row>
    <row r="3402" spans="1:22" x14ac:dyDescent="0.2">
      <c r="A3402" s="11">
        <f t="shared" si="52"/>
        <v>45941</v>
      </c>
      <c r="B3402" s="12" t="s">
        <v>21</v>
      </c>
      <c r="C3402" s="12" t="str">
        <f>VLOOKUP(D3402, City_Mapping!A:B, 2, FALSE)</f>
        <v>India</v>
      </c>
      <c r="D3402" s="12" t="s">
        <v>32</v>
      </c>
      <c r="E3402" s="12" t="s">
        <v>34</v>
      </c>
      <c r="F3402" s="12" t="s">
        <v>39</v>
      </c>
      <c r="G3402" s="12">
        <v>52625</v>
      </c>
      <c r="H3402" s="12" t="s">
        <v>42</v>
      </c>
      <c r="I3402" s="12" t="s">
        <v>45</v>
      </c>
      <c r="J3402" s="12">
        <v>919798</v>
      </c>
      <c r="K3402" s="12">
        <v>3</v>
      </c>
      <c r="L3402" s="13">
        <v>620</v>
      </c>
      <c r="M3402" s="14">
        <f>Table1[[#This Row],[Column1]]/100</f>
        <v>0.2</v>
      </c>
      <c r="N3402" s="13">
        <f>Table1[[#This Row],[Unit_Price]]*Table1[[#This Row],[Quantity]]*(1-Table1[[#This Row],[Discount_%]])</f>
        <v>1488</v>
      </c>
      <c r="O3402" s="13">
        <v>26761</v>
      </c>
      <c r="P3402" s="13">
        <f>Table1[[#This Row],[Revenue]]-Table1[[#This Row],[Cost]]</f>
        <v>-25273</v>
      </c>
      <c r="Q3402" s="12" t="s">
        <v>46</v>
      </c>
      <c r="R3402" s="12" t="s">
        <v>51</v>
      </c>
      <c r="S3402" s="12" t="s">
        <v>56</v>
      </c>
      <c r="T3402" s="12">
        <v>3</v>
      </c>
      <c r="U3402" s="12">
        <v>20</v>
      </c>
      <c r="V3402" s="20" t="str">
        <f>TEXT(Table1[[#This Row],[Date]],"mmm-yyyy")</f>
        <v>Oct-2025</v>
      </c>
    </row>
    <row r="3403" spans="1:22" x14ac:dyDescent="0.2">
      <c r="A3403" s="11">
        <f t="shared" si="52"/>
        <v>45941</v>
      </c>
      <c r="B3403" s="12" t="s">
        <v>21</v>
      </c>
      <c r="C3403" s="12" t="str">
        <f>VLOOKUP(D3403, City_Mapping!A:B, 2, FALSE)</f>
        <v>USA</v>
      </c>
      <c r="D3403" s="12" t="s">
        <v>31</v>
      </c>
      <c r="E3403" s="12" t="s">
        <v>35</v>
      </c>
      <c r="F3403" s="12" t="s">
        <v>37</v>
      </c>
      <c r="G3403" s="12">
        <v>92049</v>
      </c>
      <c r="H3403" s="12" t="s">
        <v>41</v>
      </c>
      <c r="I3403" s="12" t="s">
        <v>45</v>
      </c>
      <c r="J3403" s="12">
        <v>413491</v>
      </c>
      <c r="K3403" s="12">
        <v>5</v>
      </c>
      <c r="L3403" s="13">
        <v>3365</v>
      </c>
      <c r="M3403" s="14">
        <f>Table1[[#This Row],[Column1]]/100</f>
        <v>0.05</v>
      </c>
      <c r="N3403" s="13">
        <f>Table1[[#This Row],[Unit_Price]]*Table1[[#This Row],[Quantity]]*(1-Table1[[#This Row],[Discount_%]])</f>
        <v>15983.75</v>
      </c>
      <c r="O3403" s="13">
        <v>8253</v>
      </c>
      <c r="P3403" s="13">
        <f>Table1[[#This Row],[Revenue]]-Table1[[#This Row],[Cost]]</f>
        <v>7730.75</v>
      </c>
      <c r="Q3403" s="12" t="s">
        <v>48</v>
      </c>
      <c r="R3403" s="12" t="s">
        <v>52</v>
      </c>
      <c r="S3403" s="12" t="s">
        <v>54</v>
      </c>
      <c r="T3403" s="12">
        <v>4</v>
      </c>
      <c r="U3403" s="12">
        <v>5</v>
      </c>
      <c r="V3403" s="20" t="str">
        <f>TEXT(Table1[[#This Row],[Date]],"mmm-yyyy")</f>
        <v>Oct-2025</v>
      </c>
    </row>
    <row r="3404" spans="1:22" x14ac:dyDescent="0.2">
      <c r="A3404" s="11">
        <f t="shared" si="52"/>
        <v>45941</v>
      </c>
      <c r="B3404" s="12" t="s">
        <v>21</v>
      </c>
      <c r="C3404" s="12" t="str">
        <f>VLOOKUP(D3404, City_Mapping!A:B, 2, FALSE)</f>
        <v>USA</v>
      </c>
      <c r="D3404" s="12" t="s">
        <v>31</v>
      </c>
      <c r="E3404" s="12" t="s">
        <v>35</v>
      </c>
      <c r="F3404" s="12" t="s">
        <v>38</v>
      </c>
      <c r="G3404" s="12">
        <v>27801</v>
      </c>
      <c r="H3404" s="12" t="s">
        <v>41</v>
      </c>
      <c r="I3404" s="12" t="s">
        <v>43</v>
      </c>
      <c r="J3404" s="12">
        <v>657125</v>
      </c>
      <c r="K3404" s="12">
        <v>6</v>
      </c>
      <c r="L3404" s="13">
        <v>4231</v>
      </c>
      <c r="M3404" s="14">
        <f>Table1[[#This Row],[Column1]]/100</f>
        <v>0.2</v>
      </c>
      <c r="N3404" s="13">
        <f>Table1[[#This Row],[Unit_Price]]*Table1[[#This Row],[Quantity]]*(1-Table1[[#This Row],[Discount_%]])</f>
        <v>20308.800000000003</v>
      </c>
      <c r="O3404" s="13">
        <v>22516</v>
      </c>
      <c r="P3404" s="13">
        <f>Table1[[#This Row],[Revenue]]-Table1[[#This Row],[Cost]]</f>
        <v>-2207.1999999999971</v>
      </c>
      <c r="Q3404" s="12" t="s">
        <v>47</v>
      </c>
      <c r="R3404" s="12" t="s">
        <v>52</v>
      </c>
      <c r="S3404" s="12" t="s">
        <v>55</v>
      </c>
      <c r="T3404" s="12">
        <v>5</v>
      </c>
      <c r="U3404" s="12">
        <v>20</v>
      </c>
      <c r="V3404" s="20" t="str">
        <f>TEXT(Table1[[#This Row],[Date]],"mmm-yyyy")</f>
        <v>Oct-2025</v>
      </c>
    </row>
    <row r="3405" spans="1:22" x14ac:dyDescent="0.2">
      <c r="A3405" s="11">
        <f t="shared" si="52"/>
        <v>45941</v>
      </c>
      <c r="B3405" s="12" t="s">
        <v>21</v>
      </c>
      <c r="C3405" s="12" t="str">
        <f>VLOOKUP(D3405, City_Mapping!A:B, 2, FALSE)</f>
        <v>India</v>
      </c>
      <c r="D3405" s="12" t="s">
        <v>33</v>
      </c>
      <c r="E3405" s="12" t="s">
        <v>36</v>
      </c>
      <c r="F3405" s="12" t="s">
        <v>40</v>
      </c>
      <c r="G3405" s="12">
        <v>39846</v>
      </c>
      <c r="H3405" s="12" t="s">
        <v>42</v>
      </c>
      <c r="I3405" s="12" t="s">
        <v>45</v>
      </c>
      <c r="J3405" s="12">
        <v>894571</v>
      </c>
      <c r="K3405" s="12">
        <v>3</v>
      </c>
      <c r="L3405" s="13">
        <v>4415</v>
      </c>
      <c r="M3405" s="14">
        <f>Table1[[#This Row],[Column1]]/100</f>
        <v>0</v>
      </c>
      <c r="N3405" s="13">
        <f>Table1[[#This Row],[Unit_Price]]*Table1[[#This Row],[Quantity]]*(1-Table1[[#This Row],[Discount_%]])</f>
        <v>13245</v>
      </c>
      <c r="O3405" s="13">
        <v>28922</v>
      </c>
      <c r="P3405" s="13">
        <f>Table1[[#This Row],[Revenue]]-Table1[[#This Row],[Cost]]</f>
        <v>-15677</v>
      </c>
      <c r="Q3405" s="12" t="s">
        <v>49</v>
      </c>
      <c r="R3405" s="12" t="s">
        <v>51</v>
      </c>
      <c r="S3405" s="12" t="s">
        <v>55</v>
      </c>
      <c r="T3405" s="12">
        <v>5</v>
      </c>
      <c r="U3405" s="12">
        <v>0</v>
      </c>
      <c r="V3405" s="20" t="str">
        <f>TEXT(Table1[[#This Row],[Date]],"mmm-yyyy")</f>
        <v>Oct-2025</v>
      </c>
    </row>
    <row r="3406" spans="1:22" x14ac:dyDescent="0.2">
      <c r="A3406" s="11">
        <f t="shared" si="52"/>
        <v>45941</v>
      </c>
      <c r="B3406" s="12" t="s">
        <v>22</v>
      </c>
      <c r="C3406" s="12" t="str">
        <f>VLOOKUP(D3406, City_Mapping!A:B, 2, FALSE)</f>
        <v>India</v>
      </c>
      <c r="D3406" s="12" t="s">
        <v>28</v>
      </c>
      <c r="E3406" s="12" t="s">
        <v>35</v>
      </c>
      <c r="F3406" s="12" t="s">
        <v>38</v>
      </c>
      <c r="G3406" s="12">
        <v>49566</v>
      </c>
      <c r="H3406" s="12" t="s">
        <v>42</v>
      </c>
      <c r="I3406" s="12" t="s">
        <v>44</v>
      </c>
      <c r="J3406" s="12">
        <v>240657</v>
      </c>
      <c r="K3406" s="12">
        <v>8</v>
      </c>
      <c r="L3406" s="13">
        <v>4091</v>
      </c>
      <c r="M3406" s="14">
        <f>Table1[[#This Row],[Column1]]/100</f>
        <v>0.05</v>
      </c>
      <c r="N3406" s="13">
        <f>Table1[[#This Row],[Unit_Price]]*Table1[[#This Row],[Quantity]]*(1-Table1[[#This Row],[Discount_%]])</f>
        <v>31091.599999999999</v>
      </c>
      <c r="O3406" s="13">
        <v>5512</v>
      </c>
      <c r="P3406" s="13">
        <f>Table1[[#This Row],[Revenue]]-Table1[[#This Row],[Cost]]</f>
        <v>25579.599999999999</v>
      </c>
      <c r="Q3406" s="12" t="s">
        <v>47</v>
      </c>
      <c r="R3406" s="12" t="s">
        <v>51</v>
      </c>
      <c r="S3406" s="12" t="s">
        <v>54</v>
      </c>
      <c r="T3406" s="12">
        <v>2</v>
      </c>
      <c r="U3406" s="12">
        <v>5</v>
      </c>
      <c r="V3406" s="20" t="str">
        <f>TEXT(Table1[[#This Row],[Date]],"mmm-yyyy")</f>
        <v>Oct-2025</v>
      </c>
    </row>
    <row r="3407" spans="1:22" x14ac:dyDescent="0.2">
      <c r="A3407" s="11">
        <f t="shared" ref="A3407:A3470" si="53">A3395+1</f>
        <v>45941</v>
      </c>
      <c r="B3407" s="12" t="s">
        <v>20</v>
      </c>
      <c r="C3407" s="12" t="str">
        <f>VLOOKUP(D3407, City_Mapping!A:B, 2, FALSE)</f>
        <v>India</v>
      </c>
      <c r="D3407" s="12" t="s">
        <v>28</v>
      </c>
      <c r="E3407" s="12" t="s">
        <v>35</v>
      </c>
      <c r="F3407" s="12" t="s">
        <v>40</v>
      </c>
      <c r="G3407" s="12">
        <v>33157</v>
      </c>
      <c r="H3407" s="12" t="s">
        <v>42</v>
      </c>
      <c r="I3407" s="12" t="s">
        <v>45</v>
      </c>
      <c r="J3407" s="12">
        <v>365803</v>
      </c>
      <c r="K3407" s="12">
        <v>2</v>
      </c>
      <c r="L3407" s="13">
        <v>4076</v>
      </c>
      <c r="M3407" s="14">
        <f>Table1[[#This Row],[Column1]]/100</f>
        <v>0.15</v>
      </c>
      <c r="N3407" s="13">
        <f>Table1[[#This Row],[Unit_Price]]*Table1[[#This Row],[Quantity]]*(1-Table1[[#This Row],[Discount_%]])</f>
        <v>6929.2</v>
      </c>
      <c r="O3407" s="13">
        <v>18531</v>
      </c>
      <c r="P3407" s="13">
        <f>Table1[[#This Row],[Revenue]]-Table1[[#This Row],[Cost]]</f>
        <v>-11601.8</v>
      </c>
      <c r="Q3407" s="12" t="s">
        <v>47</v>
      </c>
      <c r="R3407" s="12" t="s">
        <v>51</v>
      </c>
      <c r="S3407" s="12" t="s">
        <v>56</v>
      </c>
      <c r="T3407" s="12">
        <v>4</v>
      </c>
      <c r="U3407" s="12">
        <v>15</v>
      </c>
      <c r="V3407" s="20" t="str">
        <f>TEXT(Table1[[#This Row],[Date]],"mmm-yyyy")</f>
        <v>Oct-2025</v>
      </c>
    </row>
    <row r="3408" spans="1:22" x14ac:dyDescent="0.2">
      <c r="A3408" s="11">
        <f t="shared" si="53"/>
        <v>45941</v>
      </c>
      <c r="B3408" s="12" t="s">
        <v>23</v>
      </c>
      <c r="C3408" s="12" t="str">
        <f>VLOOKUP(D3408, City_Mapping!A:B, 2, FALSE)</f>
        <v>UK</v>
      </c>
      <c r="D3408" s="12" t="s">
        <v>29</v>
      </c>
      <c r="E3408" s="12" t="s">
        <v>36</v>
      </c>
      <c r="F3408" s="12" t="s">
        <v>39</v>
      </c>
      <c r="G3408" s="12">
        <v>38363</v>
      </c>
      <c r="H3408" s="12" t="s">
        <v>42</v>
      </c>
      <c r="I3408" s="12" t="s">
        <v>45</v>
      </c>
      <c r="J3408" s="12">
        <v>978193</v>
      </c>
      <c r="K3408" s="12">
        <v>6</v>
      </c>
      <c r="L3408" s="13">
        <v>4986</v>
      </c>
      <c r="M3408" s="14">
        <f>Table1[[#This Row],[Column1]]/100</f>
        <v>0.15</v>
      </c>
      <c r="N3408" s="13">
        <f>Table1[[#This Row],[Unit_Price]]*Table1[[#This Row],[Quantity]]*(1-Table1[[#This Row],[Discount_%]])</f>
        <v>25428.6</v>
      </c>
      <c r="O3408" s="13">
        <v>4066</v>
      </c>
      <c r="P3408" s="13">
        <f>Table1[[#This Row],[Revenue]]-Table1[[#This Row],[Cost]]</f>
        <v>21362.6</v>
      </c>
      <c r="Q3408" s="12" t="s">
        <v>48</v>
      </c>
      <c r="R3408" s="12" t="s">
        <v>52</v>
      </c>
      <c r="S3408" s="12" t="s">
        <v>53</v>
      </c>
      <c r="T3408" s="12">
        <v>2</v>
      </c>
      <c r="U3408" s="12">
        <v>15</v>
      </c>
      <c r="V3408" s="20" t="str">
        <f>TEXT(Table1[[#This Row],[Date]],"mmm-yyyy")</f>
        <v>Oct-2025</v>
      </c>
    </row>
    <row r="3409" spans="1:22" x14ac:dyDescent="0.2">
      <c r="A3409" s="11">
        <f t="shared" si="53"/>
        <v>45941</v>
      </c>
      <c r="B3409" s="12" t="s">
        <v>21</v>
      </c>
      <c r="C3409" s="12" t="str">
        <f>VLOOKUP(D3409, City_Mapping!A:B, 2, FALSE)</f>
        <v>India</v>
      </c>
      <c r="D3409" s="12" t="s">
        <v>33</v>
      </c>
      <c r="E3409" s="12" t="s">
        <v>34</v>
      </c>
      <c r="F3409" s="12" t="s">
        <v>37</v>
      </c>
      <c r="G3409" s="12">
        <v>60559</v>
      </c>
      <c r="H3409" s="12" t="s">
        <v>42</v>
      </c>
      <c r="I3409" s="12" t="s">
        <v>45</v>
      </c>
      <c r="J3409" s="12">
        <v>629922</v>
      </c>
      <c r="K3409" s="12">
        <v>2</v>
      </c>
      <c r="L3409" s="13">
        <v>2914</v>
      </c>
      <c r="M3409" s="14">
        <f>Table1[[#This Row],[Column1]]/100</f>
        <v>0.2</v>
      </c>
      <c r="N3409" s="13">
        <f>Table1[[#This Row],[Unit_Price]]*Table1[[#This Row],[Quantity]]*(1-Table1[[#This Row],[Discount_%]])</f>
        <v>4662.4000000000005</v>
      </c>
      <c r="O3409" s="13">
        <v>26191</v>
      </c>
      <c r="P3409" s="13">
        <f>Table1[[#This Row],[Revenue]]-Table1[[#This Row],[Cost]]</f>
        <v>-21528.6</v>
      </c>
      <c r="Q3409" s="12" t="s">
        <v>46</v>
      </c>
      <c r="R3409" s="12" t="s">
        <v>50</v>
      </c>
      <c r="S3409" s="12" t="s">
        <v>53</v>
      </c>
      <c r="T3409" s="12">
        <v>5</v>
      </c>
      <c r="U3409" s="12">
        <v>20</v>
      </c>
      <c r="V3409" s="20" t="str">
        <f>TEXT(Table1[[#This Row],[Date]],"mmm-yyyy")</f>
        <v>Oct-2025</v>
      </c>
    </row>
    <row r="3410" spans="1:22" x14ac:dyDescent="0.2">
      <c r="A3410" s="11">
        <f t="shared" si="53"/>
        <v>45942</v>
      </c>
      <c r="B3410" s="12" t="s">
        <v>23</v>
      </c>
      <c r="C3410" s="12" t="str">
        <f>VLOOKUP(D3410, City_Mapping!A:B, 2, FALSE)</f>
        <v>UK</v>
      </c>
      <c r="D3410" s="12" t="s">
        <v>29</v>
      </c>
      <c r="E3410" s="12" t="s">
        <v>34</v>
      </c>
      <c r="F3410" s="12" t="s">
        <v>38</v>
      </c>
      <c r="G3410" s="12">
        <v>15136</v>
      </c>
      <c r="H3410" s="12" t="s">
        <v>41</v>
      </c>
      <c r="I3410" s="12" t="s">
        <v>43</v>
      </c>
      <c r="J3410" s="12">
        <v>216969</v>
      </c>
      <c r="K3410" s="12">
        <v>9</v>
      </c>
      <c r="L3410" s="13">
        <v>1340</v>
      </c>
      <c r="M3410" s="14">
        <f>Table1[[#This Row],[Column1]]/100</f>
        <v>0.2</v>
      </c>
      <c r="N3410" s="13">
        <f>Table1[[#This Row],[Unit_Price]]*Table1[[#This Row],[Quantity]]*(1-Table1[[#This Row],[Discount_%]])</f>
        <v>9648</v>
      </c>
      <c r="O3410" s="13">
        <v>4120</v>
      </c>
      <c r="P3410" s="13">
        <f>Table1[[#This Row],[Revenue]]-Table1[[#This Row],[Cost]]</f>
        <v>5528</v>
      </c>
      <c r="Q3410" s="12" t="s">
        <v>48</v>
      </c>
      <c r="R3410" s="12" t="s">
        <v>52</v>
      </c>
      <c r="S3410" s="12" t="s">
        <v>55</v>
      </c>
      <c r="T3410" s="12">
        <v>3</v>
      </c>
      <c r="U3410" s="12">
        <v>20</v>
      </c>
      <c r="V3410" s="20" t="str">
        <f>TEXT(Table1[[#This Row],[Date]],"mmm-yyyy")</f>
        <v>Oct-2025</v>
      </c>
    </row>
    <row r="3411" spans="1:22" x14ac:dyDescent="0.2">
      <c r="A3411" s="11">
        <f t="shared" si="53"/>
        <v>45942</v>
      </c>
      <c r="B3411" s="12" t="s">
        <v>22</v>
      </c>
      <c r="C3411" s="12" t="str">
        <f>VLOOKUP(D3411, City_Mapping!A:B, 2, FALSE)</f>
        <v>UK</v>
      </c>
      <c r="D3411" s="12" t="s">
        <v>29</v>
      </c>
      <c r="E3411" s="12" t="s">
        <v>35</v>
      </c>
      <c r="F3411" s="12" t="s">
        <v>40</v>
      </c>
      <c r="G3411" s="12">
        <v>67937</v>
      </c>
      <c r="H3411" s="12" t="s">
        <v>41</v>
      </c>
      <c r="I3411" s="12" t="s">
        <v>44</v>
      </c>
      <c r="J3411" s="12">
        <v>991558</v>
      </c>
      <c r="K3411" s="12">
        <v>6</v>
      </c>
      <c r="L3411" s="13">
        <v>3305</v>
      </c>
      <c r="M3411" s="14">
        <f>Table1[[#This Row],[Column1]]/100</f>
        <v>0.15</v>
      </c>
      <c r="N3411" s="13">
        <f>Table1[[#This Row],[Unit_Price]]*Table1[[#This Row],[Quantity]]*(1-Table1[[#This Row],[Discount_%]])</f>
        <v>16855.5</v>
      </c>
      <c r="O3411" s="13">
        <v>18410</v>
      </c>
      <c r="P3411" s="13">
        <f>Table1[[#This Row],[Revenue]]-Table1[[#This Row],[Cost]]</f>
        <v>-1554.5</v>
      </c>
      <c r="Q3411" s="12" t="s">
        <v>46</v>
      </c>
      <c r="R3411" s="12" t="s">
        <v>51</v>
      </c>
      <c r="S3411" s="12" t="s">
        <v>56</v>
      </c>
      <c r="T3411" s="12">
        <v>4</v>
      </c>
      <c r="U3411" s="12">
        <v>15</v>
      </c>
      <c r="V3411" s="20" t="str">
        <f>TEXT(Table1[[#This Row],[Date]],"mmm-yyyy")</f>
        <v>Oct-2025</v>
      </c>
    </row>
    <row r="3412" spans="1:22" x14ac:dyDescent="0.2">
      <c r="A3412" s="11">
        <f t="shared" si="53"/>
        <v>45942</v>
      </c>
      <c r="B3412" s="12" t="s">
        <v>21</v>
      </c>
      <c r="C3412" s="12" t="str">
        <f>VLOOKUP(D3412, City_Mapping!A:B, 2, FALSE)</f>
        <v>USA</v>
      </c>
      <c r="D3412" s="12" t="s">
        <v>31</v>
      </c>
      <c r="E3412" s="12" t="s">
        <v>34</v>
      </c>
      <c r="F3412" s="12" t="s">
        <v>39</v>
      </c>
      <c r="G3412" s="12">
        <v>27421</v>
      </c>
      <c r="H3412" s="12" t="s">
        <v>42</v>
      </c>
      <c r="I3412" s="12" t="s">
        <v>43</v>
      </c>
      <c r="J3412" s="12">
        <v>627970</v>
      </c>
      <c r="K3412" s="12">
        <v>9</v>
      </c>
      <c r="L3412" s="13">
        <v>3806</v>
      </c>
      <c r="M3412" s="14">
        <f>Table1[[#This Row],[Column1]]/100</f>
        <v>0</v>
      </c>
      <c r="N3412" s="13">
        <f>Table1[[#This Row],[Unit_Price]]*Table1[[#This Row],[Quantity]]*(1-Table1[[#This Row],[Discount_%]])</f>
        <v>34254</v>
      </c>
      <c r="O3412" s="13">
        <v>4070</v>
      </c>
      <c r="P3412" s="13">
        <f>Table1[[#This Row],[Revenue]]-Table1[[#This Row],[Cost]]</f>
        <v>30184</v>
      </c>
      <c r="Q3412" s="12" t="s">
        <v>47</v>
      </c>
      <c r="R3412" s="12" t="s">
        <v>52</v>
      </c>
      <c r="S3412" s="12" t="s">
        <v>56</v>
      </c>
      <c r="T3412" s="12">
        <v>1</v>
      </c>
      <c r="U3412" s="12">
        <v>0</v>
      </c>
      <c r="V3412" s="20" t="str">
        <f>TEXT(Table1[[#This Row],[Date]],"mmm-yyyy")</f>
        <v>Oct-2025</v>
      </c>
    </row>
    <row r="3413" spans="1:22" x14ac:dyDescent="0.2">
      <c r="A3413" s="11">
        <f t="shared" si="53"/>
        <v>45942</v>
      </c>
      <c r="B3413" s="12" t="s">
        <v>20</v>
      </c>
      <c r="C3413" s="12" t="str">
        <f>VLOOKUP(D3413, City_Mapping!A:B, 2, FALSE)</f>
        <v>UK</v>
      </c>
      <c r="D3413" s="12" t="s">
        <v>29</v>
      </c>
      <c r="E3413" s="12" t="s">
        <v>34</v>
      </c>
      <c r="F3413" s="12" t="s">
        <v>37</v>
      </c>
      <c r="G3413" s="12">
        <v>88027</v>
      </c>
      <c r="H3413" s="12" t="s">
        <v>42</v>
      </c>
      <c r="I3413" s="12" t="s">
        <v>44</v>
      </c>
      <c r="J3413" s="12">
        <v>825458</v>
      </c>
      <c r="K3413" s="12">
        <v>4</v>
      </c>
      <c r="L3413" s="13">
        <v>3933</v>
      </c>
      <c r="M3413" s="14">
        <f>Table1[[#This Row],[Column1]]/100</f>
        <v>0.15</v>
      </c>
      <c r="N3413" s="13">
        <f>Table1[[#This Row],[Unit_Price]]*Table1[[#This Row],[Quantity]]*(1-Table1[[#This Row],[Discount_%]])</f>
        <v>13372.199999999999</v>
      </c>
      <c r="O3413" s="13">
        <v>26337</v>
      </c>
      <c r="P3413" s="13">
        <f>Table1[[#This Row],[Revenue]]-Table1[[#This Row],[Cost]]</f>
        <v>-12964.800000000001</v>
      </c>
      <c r="Q3413" s="12" t="s">
        <v>47</v>
      </c>
      <c r="R3413" s="12" t="s">
        <v>50</v>
      </c>
      <c r="S3413" s="12" t="s">
        <v>54</v>
      </c>
      <c r="T3413" s="12">
        <v>2</v>
      </c>
      <c r="U3413" s="12">
        <v>15</v>
      </c>
      <c r="V3413" s="20" t="str">
        <f>TEXT(Table1[[#This Row],[Date]],"mmm-yyyy")</f>
        <v>Oct-2025</v>
      </c>
    </row>
    <row r="3414" spans="1:22" x14ac:dyDescent="0.2">
      <c r="A3414" s="11">
        <f t="shared" si="53"/>
        <v>45942</v>
      </c>
      <c r="B3414" s="12" t="s">
        <v>23</v>
      </c>
      <c r="C3414" s="12" t="str">
        <f>VLOOKUP(D3414, City_Mapping!A:B, 2, FALSE)</f>
        <v>UK</v>
      </c>
      <c r="D3414" s="12" t="s">
        <v>29</v>
      </c>
      <c r="E3414" s="12" t="s">
        <v>35</v>
      </c>
      <c r="F3414" s="12" t="s">
        <v>37</v>
      </c>
      <c r="G3414" s="12">
        <v>17546</v>
      </c>
      <c r="H3414" s="12" t="s">
        <v>41</v>
      </c>
      <c r="I3414" s="12" t="s">
        <v>43</v>
      </c>
      <c r="J3414" s="12">
        <v>997917</v>
      </c>
      <c r="K3414" s="12">
        <v>3</v>
      </c>
      <c r="L3414" s="13">
        <v>1965</v>
      </c>
      <c r="M3414" s="14">
        <f>Table1[[#This Row],[Column1]]/100</f>
        <v>0.05</v>
      </c>
      <c r="N3414" s="13">
        <f>Table1[[#This Row],[Unit_Price]]*Table1[[#This Row],[Quantity]]*(1-Table1[[#This Row],[Discount_%]])</f>
        <v>5600.25</v>
      </c>
      <c r="O3414" s="13">
        <v>23226</v>
      </c>
      <c r="P3414" s="13">
        <f>Table1[[#This Row],[Revenue]]-Table1[[#This Row],[Cost]]</f>
        <v>-17625.75</v>
      </c>
      <c r="Q3414" s="12" t="s">
        <v>49</v>
      </c>
      <c r="R3414" s="12" t="s">
        <v>50</v>
      </c>
      <c r="S3414" s="12" t="s">
        <v>54</v>
      </c>
      <c r="T3414" s="12">
        <v>4</v>
      </c>
      <c r="U3414" s="12">
        <v>5</v>
      </c>
      <c r="V3414" s="20" t="str">
        <f>TEXT(Table1[[#This Row],[Date]],"mmm-yyyy")</f>
        <v>Oct-2025</v>
      </c>
    </row>
    <row r="3415" spans="1:22" x14ac:dyDescent="0.2">
      <c r="A3415" s="11">
        <f t="shared" si="53"/>
        <v>45942</v>
      </c>
      <c r="B3415" s="12" t="s">
        <v>21</v>
      </c>
      <c r="C3415" s="12" t="str">
        <f>VLOOKUP(D3415, City_Mapping!A:B, 2, FALSE)</f>
        <v>USA</v>
      </c>
      <c r="D3415" s="12" t="s">
        <v>31</v>
      </c>
      <c r="E3415" s="12" t="s">
        <v>36</v>
      </c>
      <c r="F3415" s="12" t="s">
        <v>37</v>
      </c>
      <c r="G3415" s="12">
        <v>81439</v>
      </c>
      <c r="H3415" s="12" t="s">
        <v>42</v>
      </c>
      <c r="I3415" s="12" t="s">
        <v>45</v>
      </c>
      <c r="J3415" s="12">
        <v>175038</v>
      </c>
      <c r="K3415" s="12">
        <v>2</v>
      </c>
      <c r="L3415" s="13">
        <v>2356</v>
      </c>
      <c r="M3415" s="14">
        <f>Table1[[#This Row],[Column1]]/100</f>
        <v>0.15</v>
      </c>
      <c r="N3415" s="13">
        <f>Table1[[#This Row],[Unit_Price]]*Table1[[#This Row],[Quantity]]*(1-Table1[[#This Row],[Discount_%]])</f>
        <v>4005.2</v>
      </c>
      <c r="O3415" s="13">
        <v>28206</v>
      </c>
      <c r="P3415" s="13">
        <f>Table1[[#This Row],[Revenue]]-Table1[[#This Row],[Cost]]</f>
        <v>-24200.799999999999</v>
      </c>
      <c r="Q3415" s="12" t="s">
        <v>49</v>
      </c>
      <c r="R3415" s="12" t="s">
        <v>50</v>
      </c>
      <c r="S3415" s="12" t="s">
        <v>56</v>
      </c>
      <c r="T3415" s="12">
        <v>1</v>
      </c>
      <c r="U3415" s="12">
        <v>15</v>
      </c>
      <c r="V3415" s="20" t="str">
        <f>TEXT(Table1[[#This Row],[Date]],"mmm-yyyy")</f>
        <v>Oct-2025</v>
      </c>
    </row>
    <row r="3416" spans="1:22" x14ac:dyDescent="0.2">
      <c r="A3416" s="11">
        <f t="shared" si="53"/>
        <v>45942</v>
      </c>
      <c r="B3416" s="12" t="s">
        <v>22</v>
      </c>
      <c r="C3416" s="12" t="str">
        <f>VLOOKUP(D3416, City_Mapping!A:B, 2, FALSE)</f>
        <v>India</v>
      </c>
      <c r="D3416" s="12" t="s">
        <v>28</v>
      </c>
      <c r="E3416" s="12" t="s">
        <v>35</v>
      </c>
      <c r="F3416" s="12" t="s">
        <v>39</v>
      </c>
      <c r="G3416" s="12">
        <v>56623</v>
      </c>
      <c r="H3416" s="12" t="s">
        <v>41</v>
      </c>
      <c r="I3416" s="12" t="s">
        <v>44</v>
      </c>
      <c r="J3416" s="12">
        <v>498629</v>
      </c>
      <c r="K3416" s="12">
        <v>8</v>
      </c>
      <c r="L3416" s="13">
        <v>2735</v>
      </c>
      <c r="M3416" s="14">
        <f>Table1[[#This Row],[Column1]]/100</f>
        <v>0.1</v>
      </c>
      <c r="N3416" s="13">
        <f>Table1[[#This Row],[Unit_Price]]*Table1[[#This Row],[Quantity]]*(1-Table1[[#This Row],[Discount_%]])</f>
        <v>19692</v>
      </c>
      <c r="O3416" s="13">
        <v>13558</v>
      </c>
      <c r="P3416" s="13">
        <f>Table1[[#This Row],[Revenue]]-Table1[[#This Row],[Cost]]</f>
        <v>6134</v>
      </c>
      <c r="Q3416" s="12" t="s">
        <v>48</v>
      </c>
      <c r="R3416" s="12" t="s">
        <v>52</v>
      </c>
      <c r="S3416" s="12" t="s">
        <v>53</v>
      </c>
      <c r="T3416" s="12">
        <v>2</v>
      </c>
      <c r="U3416" s="12">
        <v>10</v>
      </c>
      <c r="V3416" s="20" t="str">
        <f>TEXT(Table1[[#This Row],[Date]],"mmm-yyyy")</f>
        <v>Oct-2025</v>
      </c>
    </row>
    <row r="3417" spans="1:22" x14ac:dyDescent="0.2">
      <c r="A3417" s="11">
        <f t="shared" si="53"/>
        <v>45942</v>
      </c>
      <c r="B3417" s="12" t="s">
        <v>20</v>
      </c>
      <c r="C3417" s="12" t="str">
        <f>VLOOKUP(D3417, City_Mapping!A:B, 2, FALSE)</f>
        <v>India</v>
      </c>
      <c r="D3417" s="12" t="s">
        <v>32</v>
      </c>
      <c r="E3417" s="12" t="s">
        <v>35</v>
      </c>
      <c r="F3417" s="12" t="s">
        <v>39</v>
      </c>
      <c r="G3417" s="12">
        <v>26406</v>
      </c>
      <c r="H3417" s="12" t="s">
        <v>41</v>
      </c>
      <c r="I3417" s="12" t="s">
        <v>45</v>
      </c>
      <c r="J3417" s="12">
        <v>121984</v>
      </c>
      <c r="K3417" s="12">
        <v>4</v>
      </c>
      <c r="L3417" s="13">
        <v>903</v>
      </c>
      <c r="M3417" s="14">
        <f>Table1[[#This Row],[Column1]]/100</f>
        <v>0</v>
      </c>
      <c r="N3417" s="13">
        <f>Table1[[#This Row],[Unit_Price]]*Table1[[#This Row],[Quantity]]*(1-Table1[[#This Row],[Discount_%]])</f>
        <v>3612</v>
      </c>
      <c r="O3417" s="13">
        <v>6669</v>
      </c>
      <c r="P3417" s="13">
        <f>Table1[[#This Row],[Revenue]]-Table1[[#This Row],[Cost]]</f>
        <v>-3057</v>
      </c>
      <c r="Q3417" s="12" t="s">
        <v>46</v>
      </c>
      <c r="R3417" s="12" t="s">
        <v>50</v>
      </c>
      <c r="S3417" s="12" t="s">
        <v>54</v>
      </c>
      <c r="T3417" s="12">
        <v>5</v>
      </c>
      <c r="U3417" s="12">
        <v>0</v>
      </c>
      <c r="V3417" s="20" t="str">
        <f>TEXT(Table1[[#This Row],[Date]],"mmm-yyyy")</f>
        <v>Oct-2025</v>
      </c>
    </row>
    <row r="3418" spans="1:22" x14ac:dyDescent="0.2">
      <c r="A3418" s="11">
        <f t="shared" si="53"/>
        <v>45942</v>
      </c>
      <c r="B3418" s="12" t="s">
        <v>23</v>
      </c>
      <c r="C3418" s="12" t="str">
        <f>VLOOKUP(D3418, City_Mapping!A:B, 2, FALSE)</f>
        <v>UAE</v>
      </c>
      <c r="D3418" s="12" t="s">
        <v>30</v>
      </c>
      <c r="E3418" s="12" t="s">
        <v>35</v>
      </c>
      <c r="F3418" s="12" t="s">
        <v>39</v>
      </c>
      <c r="G3418" s="12">
        <v>90485</v>
      </c>
      <c r="H3418" s="12" t="s">
        <v>42</v>
      </c>
      <c r="I3418" s="12" t="s">
        <v>44</v>
      </c>
      <c r="J3418" s="12">
        <v>882469</v>
      </c>
      <c r="K3418" s="12">
        <v>2</v>
      </c>
      <c r="L3418" s="13">
        <v>912</v>
      </c>
      <c r="M3418" s="14">
        <f>Table1[[#This Row],[Column1]]/100</f>
        <v>0</v>
      </c>
      <c r="N3418" s="13">
        <f>Table1[[#This Row],[Unit_Price]]*Table1[[#This Row],[Quantity]]*(1-Table1[[#This Row],[Discount_%]])</f>
        <v>1824</v>
      </c>
      <c r="O3418" s="13">
        <v>24704</v>
      </c>
      <c r="P3418" s="13">
        <f>Table1[[#This Row],[Revenue]]-Table1[[#This Row],[Cost]]</f>
        <v>-22880</v>
      </c>
      <c r="Q3418" s="12" t="s">
        <v>49</v>
      </c>
      <c r="R3418" s="12" t="s">
        <v>50</v>
      </c>
      <c r="S3418" s="12" t="s">
        <v>54</v>
      </c>
      <c r="T3418" s="12">
        <v>2</v>
      </c>
      <c r="U3418" s="12">
        <v>0</v>
      </c>
      <c r="V3418" s="20" t="str">
        <f>TEXT(Table1[[#This Row],[Date]],"mmm-yyyy")</f>
        <v>Oct-2025</v>
      </c>
    </row>
    <row r="3419" spans="1:22" x14ac:dyDescent="0.2">
      <c r="A3419" s="11">
        <f t="shared" si="53"/>
        <v>45942</v>
      </c>
      <c r="B3419" s="12" t="s">
        <v>23</v>
      </c>
      <c r="C3419" s="12" t="str">
        <f>VLOOKUP(D3419, City_Mapping!A:B, 2, FALSE)</f>
        <v>UK</v>
      </c>
      <c r="D3419" s="12" t="s">
        <v>29</v>
      </c>
      <c r="E3419" s="12" t="s">
        <v>36</v>
      </c>
      <c r="F3419" s="12" t="s">
        <v>37</v>
      </c>
      <c r="G3419" s="12">
        <v>19825</v>
      </c>
      <c r="H3419" s="12" t="s">
        <v>41</v>
      </c>
      <c r="I3419" s="12" t="s">
        <v>44</v>
      </c>
      <c r="J3419" s="12">
        <v>382631</v>
      </c>
      <c r="K3419" s="12">
        <v>9</v>
      </c>
      <c r="L3419" s="13">
        <v>2037</v>
      </c>
      <c r="M3419" s="14">
        <f>Table1[[#This Row],[Column1]]/100</f>
        <v>0.15</v>
      </c>
      <c r="N3419" s="13">
        <f>Table1[[#This Row],[Unit_Price]]*Table1[[#This Row],[Quantity]]*(1-Table1[[#This Row],[Discount_%]])</f>
        <v>15583.05</v>
      </c>
      <c r="O3419" s="13">
        <v>24868</v>
      </c>
      <c r="P3419" s="13">
        <f>Table1[[#This Row],[Revenue]]-Table1[[#This Row],[Cost]]</f>
        <v>-9284.9500000000007</v>
      </c>
      <c r="Q3419" s="12" t="s">
        <v>49</v>
      </c>
      <c r="R3419" s="12" t="s">
        <v>52</v>
      </c>
      <c r="S3419" s="12" t="s">
        <v>53</v>
      </c>
      <c r="T3419" s="12">
        <v>3</v>
      </c>
      <c r="U3419" s="12">
        <v>15</v>
      </c>
      <c r="V3419" s="20" t="str">
        <f>TEXT(Table1[[#This Row],[Date]],"mmm-yyyy")</f>
        <v>Oct-2025</v>
      </c>
    </row>
    <row r="3420" spans="1:22" x14ac:dyDescent="0.2">
      <c r="A3420" s="11">
        <f t="shared" si="53"/>
        <v>45942</v>
      </c>
      <c r="B3420" s="12" t="s">
        <v>21</v>
      </c>
      <c r="C3420" s="12" t="str">
        <f>VLOOKUP(D3420, City_Mapping!A:B, 2, FALSE)</f>
        <v>India</v>
      </c>
      <c r="D3420" s="12" t="s">
        <v>32</v>
      </c>
      <c r="E3420" s="12" t="s">
        <v>36</v>
      </c>
      <c r="F3420" s="12" t="s">
        <v>38</v>
      </c>
      <c r="G3420" s="12">
        <v>81823</v>
      </c>
      <c r="H3420" s="12" t="s">
        <v>41</v>
      </c>
      <c r="I3420" s="12" t="s">
        <v>43</v>
      </c>
      <c r="J3420" s="12">
        <v>102075</v>
      </c>
      <c r="K3420" s="12">
        <v>8</v>
      </c>
      <c r="L3420" s="13">
        <v>4749</v>
      </c>
      <c r="M3420" s="14">
        <f>Table1[[#This Row],[Column1]]/100</f>
        <v>0.1</v>
      </c>
      <c r="N3420" s="13">
        <f>Table1[[#This Row],[Unit_Price]]*Table1[[#This Row],[Quantity]]*(1-Table1[[#This Row],[Discount_%]])</f>
        <v>34192.800000000003</v>
      </c>
      <c r="O3420" s="13">
        <v>11197</v>
      </c>
      <c r="P3420" s="13">
        <f>Table1[[#This Row],[Revenue]]-Table1[[#This Row],[Cost]]</f>
        <v>22995.800000000003</v>
      </c>
      <c r="Q3420" s="12" t="s">
        <v>47</v>
      </c>
      <c r="R3420" s="12" t="s">
        <v>51</v>
      </c>
      <c r="S3420" s="12" t="s">
        <v>53</v>
      </c>
      <c r="T3420" s="12">
        <v>2</v>
      </c>
      <c r="U3420" s="12">
        <v>10</v>
      </c>
      <c r="V3420" s="20" t="str">
        <f>TEXT(Table1[[#This Row],[Date]],"mmm-yyyy")</f>
        <v>Oct-2025</v>
      </c>
    </row>
    <row r="3421" spans="1:22" x14ac:dyDescent="0.2">
      <c r="A3421" s="11">
        <f t="shared" si="53"/>
        <v>45942</v>
      </c>
      <c r="B3421" s="12" t="s">
        <v>20</v>
      </c>
      <c r="C3421" s="12" t="str">
        <f>VLOOKUP(D3421, City_Mapping!A:B, 2, FALSE)</f>
        <v>USA</v>
      </c>
      <c r="D3421" s="12" t="s">
        <v>31</v>
      </c>
      <c r="E3421" s="12" t="s">
        <v>36</v>
      </c>
      <c r="F3421" s="12" t="s">
        <v>40</v>
      </c>
      <c r="G3421" s="12">
        <v>44173</v>
      </c>
      <c r="H3421" s="12" t="s">
        <v>41</v>
      </c>
      <c r="I3421" s="12" t="s">
        <v>43</v>
      </c>
      <c r="J3421" s="12">
        <v>526766</v>
      </c>
      <c r="K3421" s="12">
        <v>5</v>
      </c>
      <c r="L3421" s="13">
        <v>716</v>
      </c>
      <c r="M3421" s="14">
        <f>Table1[[#This Row],[Column1]]/100</f>
        <v>0.05</v>
      </c>
      <c r="N3421" s="13">
        <f>Table1[[#This Row],[Unit_Price]]*Table1[[#This Row],[Quantity]]*(1-Table1[[#This Row],[Discount_%]])</f>
        <v>3401</v>
      </c>
      <c r="O3421" s="13">
        <v>5822</v>
      </c>
      <c r="P3421" s="13">
        <f>Table1[[#This Row],[Revenue]]-Table1[[#This Row],[Cost]]</f>
        <v>-2421</v>
      </c>
      <c r="Q3421" s="12" t="s">
        <v>47</v>
      </c>
      <c r="R3421" s="12" t="s">
        <v>50</v>
      </c>
      <c r="S3421" s="12" t="s">
        <v>54</v>
      </c>
      <c r="T3421" s="12">
        <v>2</v>
      </c>
      <c r="U3421" s="12">
        <v>5</v>
      </c>
      <c r="V3421" s="20" t="str">
        <f>TEXT(Table1[[#This Row],[Date]],"mmm-yyyy")</f>
        <v>Oct-2025</v>
      </c>
    </row>
    <row r="3422" spans="1:22" x14ac:dyDescent="0.2">
      <c r="A3422" s="11">
        <f t="shared" si="53"/>
        <v>45943</v>
      </c>
      <c r="B3422" s="12" t="s">
        <v>20</v>
      </c>
      <c r="C3422" s="12" t="str">
        <f>VLOOKUP(D3422, City_Mapping!A:B, 2, FALSE)</f>
        <v>India</v>
      </c>
      <c r="D3422" s="12" t="s">
        <v>32</v>
      </c>
      <c r="E3422" s="12" t="s">
        <v>36</v>
      </c>
      <c r="F3422" s="12" t="s">
        <v>39</v>
      </c>
      <c r="G3422" s="12">
        <v>65619</v>
      </c>
      <c r="H3422" s="12" t="s">
        <v>41</v>
      </c>
      <c r="I3422" s="12" t="s">
        <v>45</v>
      </c>
      <c r="J3422" s="12">
        <v>185726</v>
      </c>
      <c r="K3422" s="12">
        <v>8</v>
      </c>
      <c r="L3422" s="13">
        <v>1524</v>
      </c>
      <c r="M3422" s="14">
        <f>Table1[[#This Row],[Column1]]/100</f>
        <v>0.15</v>
      </c>
      <c r="N3422" s="13">
        <f>Table1[[#This Row],[Unit_Price]]*Table1[[#This Row],[Quantity]]*(1-Table1[[#This Row],[Discount_%]])</f>
        <v>10363.199999999999</v>
      </c>
      <c r="O3422" s="13">
        <v>26009</v>
      </c>
      <c r="P3422" s="13">
        <f>Table1[[#This Row],[Revenue]]-Table1[[#This Row],[Cost]]</f>
        <v>-15645.800000000001</v>
      </c>
      <c r="Q3422" s="12" t="s">
        <v>48</v>
      </c>
      <c r="R3422" s="12" t="s">
        <v>52</v>
      </c>
      <c r="S3422" s="12" t="s">
        <v>56</v>
      </c>
      <c r="T3422" s="12">
        <v>4</v>
      </c>
      <c r="U3422" s="12">
        <v>15</v>
      </c>
      <c r="V3422" s="20" t="str">
        <f>TEXT(Table1[[#This Row],[Date]],"mmm-yyyy")</f>
        <v>Oct-2025</v>
      </c>
    </row>
    <row r="3423" spans="1:22" x14ac:dyDescent="0.2">
      <c r="A3423" s="11">
        <f t="shared" si="53"/>
        <v>45943</v>
      </c>
      <c r="B3423" s="12" t="s">
        <v>20</v>
      </c>
      <c r="C3423" s="12" t="str">
        <f>VLOOKUP(D3423, City_Mapping!A:B, 2, FALSE)</f>
        <v>UAE</v>
      </c>
      <c r="D3423" s="12" t="s">
        <v>30</v>
      </c>
      <c r="E3423" s="12" t="s">
        <v>35</v>
      </c>
      <c r="F3423" s="12" t="s">
        <v>38</v>
      </c>
      <c r="G3423" s="12">
        <v>93114</v>
      </c>
      <c r="H3423" s="12" t="s">
        <v>42</v>
      </c>
      <c r="I3423" s="12" t="s">
        <v>45</v>
      </c>
      <c r="J3423" s="12">
        <v>459943</v>
      </c>
      <c r="K3423" s="12">
        <v>5</v>
      </c>
      <c r="L3423" s="13">
        <v>3313</v>
      </c>
      <c r="M3423" s="14">
        <f>Table1[[#This Row],[Column1]]/100</f>
        <v>0.05</v>
      </c>
      <c r="N3423" s="13">
        <f>Table1[[#This Row],[Unit_Price]]*Table1[[#This Row],[Quantity]]*(1-Table1[[#This Row],[Discount_%]])</f>
        <v>15736.75</v>
      </c>
      <c r="O3423" s="13">
        <v>12108</v>
      </c>
      <c r="P3423" s="13">
        <f>Table1[[#This Row],[Revenue]]-Table1[[#This Row],[Cost]]</f>
        <v>3628.75</v>
      </c>
      <c r="Q3423" s="12" t="s">
        <v>48</v>
      </c>
      <c r="R3423" s="12" t="s">
        <v>50</v>
      </c>
      <c r="S3423" s="12" t="s">
        <v>54</v>
      </c>
      <c r="T3423" s="12">
        <v>4</v>
      </c>
      <c r="U3423" s="12">
        <v>5</v>
      </c>
      <c r="V3423" s="20" t="str">
        <f>TEXT(Table1[[#This Row],[Date]],"mmm-yyyy")</f>
        <v>Oct-2025</v>
      </c>
    </row>
    <row r="3424" spans="1:22" x14ac:dyDescent="0.2">
      <c r="A3424" s="11">
        <f t="shared" si="53"/>
        <v>45943</v>
      </c>
      <c r="B3424" s="12" t="s">
        <v>20</v>
      </c>
      <c r="C3424" s="12" t="str">
        <f>VLOOKUP(D3424, City_Mapping!A:B, 2, FALSE)</f>
        <v>India</v>
      </c>
      <c r="D3424" s="12" t="s">
        <v>32</v>
      </c>
      <c r="E3424" s="12" t="s">
        <v>34</v>
      </c>
      <c r="F3424" s="12" t="s">
        <v>40</v>
      </c>
      <c r="G3424" s="12">
        <v>17923</v>
      </c>
      <c r="H3424" s="12" t="s">
        <v>42</v>
      </c>
      <c r="I3424" s="12" t="s">
        <v>44</v>
      </c>
      <c r="J3424" s="12">
        <v>666581</v>
      </c>
      <c r="K3424" s="12">
        <v>7</v>
      </c>
      <c r="L3424" s="13">
        <v>1305</v>
      </c>
      <c r="M3424" s="14">
        <f>Table1[[#This Row],[Column1]]/100</f>
        <v>0.1</v>
      </c>
      <c r="N3424" s="13">
        <f>Table1[[#This Row],[Unit_Price]]*Table1[[#This Row],[Quantity]]*(1-Table1[[#This Row],[Discount_%]])</f>
        <v>8221.5</v>
      </c>
      <c r="O3424" s="13">
        <v>13154</v>
      </c>
      <c r="P3424" s="13">
        <f>Table1[[#This Row],[Revenue]]-Table1[[#This Row],[Cost]]</f>
        <v>-4932.5</v>
      </c>
      <c r="Q3424" s="12" t="s">
        <v>46</v>
      </c>
      <c r="R3424" s="12" t="s">
        <v>52</v>
      </c>
      <c r="S3424" s="12" t="s">
        <v>53</v>
      </c>
      <c r="T3424" s="12">
        <v>5</v>
      </c>
      <c r="U3424" s="12">
        <v>10</v>
      </c>
      <c r="V3424" s="20" t="str">
        <f>TEXT(Table1[[#This Row],[Date]],"mmm-yyyy")</f>
        <v>Oct-2025</v>
      </c>
    </row>
    <row r="3425" spans="1:22" x14ac:dyDescent="0.2">
      <c r="A3425" s="11">
        <f t="shared" si="53"/>
        <v>45943</v>
      </c>
      <c r="B3425" s="12" t="s">
        <v>22</v>
      </c>
      <c r="C3425" s="12" t="str">
        <f>VLOOKUP(D3425, City_Mapping!A:B, 2, FALSE)</f>
        <v>India</v>
      </c>
      <c r="D3425" s="12" t="s">
        <v>32</v>
      </c>
      <c r="E3425" s="12" t="s">
        <v>35</v>
      </c>
      <c r="F3425" s="12" t="s">
        <v>37</v>
      </c>
      <c r="G3425" s="12">
        <v>44374</v>
      </c>
      <c r="H3425" s="12" t="s">
        <v>42</v>
      </c>
      <c r="I3425" s="12" t="s">
        <v>44</v>
      </c>
      <c r="J3425" s="12">
        <v>570661</v>
      </c>
      <c r="K3425" s="12">
        <v>5</v>
      </c>
      <c r="L3425" s="13">
        <v>3849</v>
      </c>
      <c r="M3425" s="14">
        <f>Table1[[#This Row],[Column1]]/100</f>
        <v>0.15</v>
      </c>
      <c r="N3425" s="13">
        <f>Table1[[#This Row],[Unit_Price]]*Table1[[#This Row],[Quantity]]*(1-Table1[[#This Row],[Discount_%]])</f>
        <v>16358.25</v>
      </c>
      <c r="O3425" s="13">
        <v>28113</v>
      </c>
      <c r="P3425" s="13">
        <f>Table1[[#This Row],[Revenue]]-Table1[[#This Row],[Cost]]</f>
        <v>-11754.75</v>
      </c>
      <c r="Q3425" s="12" t="s">
        <v>49</v>
      </c>
      <c r="R3425" s="12" t="s">
        <v>51</v>
      </c>
      <c r="S3425" s="12" t="s">
        <v>54</v>
      </c>
      <c r="T3425" s="12">
        <v>3</v>
      </c>
      <c r="U3425" s="12">
        <v>15</v>
      </c>
      <c r="V3425" s="20" t="str">
        <f>TEXT(Table1[[#This Row],[Date]],"mmm-yyyy")</f>
        <v>Oct-2025</v>
      </c>
    </row>
    <row r="3426" spans="1:22" x14ac:dyDescent="0.2">
      <c r="A3426" s="11">
        <f t="shared" si="53"/>
        <v>45943</v>
      </c>
      <c r="B3426" s="12" t="s">
        <v>20</v>
      </c>
      <c r="C3426" s="12" t="str">
        <f>VLOOKUP(D3426, City_Mapping!A:B, 2, FALSE)</f>
        <v>India</v>
      </c>
      <c r="D3426" s="12" t="s">
        <v>32</v>
      </c>
      <c r="E3426" s="12" t="s">
        <v>36</v>
      </c>
      <c r="F3426" s="12" t="s">
        <v>38</v>
      </c>
      <c r="G3426" s="12">
        <v>71713</v>
      </c>
      <c r="H3426" s="12" t="s">
        <v>42</v>
      </c>
      <c r="I3426" s="12" t="s">
        <v>43</v>
      </c>
      <c r="J3426" s="12">
        <v>260284</v>
      </c>
      <c r="K3426" s="12">
        <v>5</v>
      </c>
      <c r="L3426" s="13">
        <v>3316</v>
      </c>
      <c r="M3426" s="14">
        <f>Table1[[#This Row],[Column1]]/100</f>
        <v>0.15</v>
      </c>
      <c r="N3426" s="13">
        <f>Table1[[#This Row],[Unit_Price]]*Table1[[#This Row],[Quantity]]*(1-Table1[[#This Row],[Discount_%]])</f>
        <v>14093</v>
      </c>
      <c r="O3426" s="13">
        <v>18606</v>
      </c>
      <c r="P3426" s="13">
        <f>Table1[[#This Row],[Revenue]]-Table1[[#This Row],[Cost]]</f>
        <v>-4513</v>
      </c>
      <c r="Q3426" s="12" t="s">
        <v>47</v>
      </c>
      <c r="R3426" s="12" t="s">
        <v>52</v>
      </c>
      <c r="S3426" s="12" t="s">
        <v>55</v>
      </c>
      <c r="T3426" s="12">
        <v>3</v>
      </c>
      <c r="U3426" s="12">
        <v>15</v>
      </c>
      <c r="V3426" s="20" t="str">
        <f>TEXT(Table1[[#This Row],[Date]],"mmm-yyyy")</f>
        <v>Oct-2025</v>
      </c>
    </row>
    <row r="3427" spans="1:22" x14ac:dyDescent="0.2">
      <c r="A3427" s="11">
        <f t="shared" si="53"/>
        <v>45943</v>
      </c>
      <c r="B3427" s="12" t="s">
        <v>23</v>
      </c>
      <c r="C3427" s="12" t="str">
        <f>VLOOKUP(D3427, City_Mapping!A:B, 2, FALSE)</f>
        <v>India</v>
      </c>
      <c r="D3427" s="12" t="s">
        <v>32</v>
      </c>
      <c r="E3427" s="12" t="s">
        <v>34</v>
      </c>
      <c r="F3427" s="12" t="s">
        <v>37</v>
      </c>
      <c r="G3427" s="12">
        <v>51411</v>
      </c>
      <c r="H3427" s="12" t="s">
        <v>42</v>
      </c>
      <c r="I3427" s="12" t="s">
        <v>43</v>
      </c>
      <c r="J3427" s="12">
        <v>901394</v>
      </c>
      <c r="K3427" s="12">
        <v>4</v>
      </c>
      <c r="L3427" s="13">
        <v>3309</v>
      </c>
      <c r="M3427" s="14">
        <f>Table1[[#This Row],[Column1]]/100</f>
        <v>0.05</v>
      </c>
      <c r="N3427" s="13">
        <f>Table1[[#This Row],[Unit_Price]]*Table1[[#This Row],[Quantity]]*(1-Table1[[#This Row],[Discount_%]])</f>
        <v>12574.199999999999</v>
      </c>
      <c r="O3427" s="13">
        <v>11456</v>
      </c>
      <c r="P3427" s="13">
        <f>Table1[[#This Row],[Revenue]]-Table1[[#This Row],[Cost]]</f>
        <v>1118.1999999999989</v>
      </c>
      <c r="Q3427" s="12" t="s">
        <v>46</v>
      </c>
      <c r="R3427" s="12" t="s">
        <v>52</v>
      </c>
      <c r="S3427" s="12" t="s">
        <v>53</v>
      </c>
      <c r="T3427" s="12">
        <v>5</v>
      </c>
      <c r="U3427" s="12">
        <v>5</v>
      </c>
      <c r="V3427" s="20" t="str">
        <f>TEXT(Table1[[#This Row],[Date]],"mmm-yyyy")</f>
        <v>Oct-2025</v>
      </c>
    </row>
    <row r="3428" spans="1:22" x14ac:dyDescent="0.2">
      <c r="A3428" s="11">
        <f t="shared" si="53"/>
        <v>45943</v>
      </c>
      <c r="B3428" s="12" t="s">
        <v>23</v>
      </c>
      <c r="C3428" s="12" t="str">
        <f>VLOOKUP(D3428, City_Mapping!A:B, 2, FALSE)</f>
        <v>India</v>
      </c>
      <c r="D3428" s="12" t="s">
        <v>33</v>
      </c>
      <c r="E3428" s="12" t="s">
        <v>35</v>
      </c>
      <c r="F3428" s="12" t="s">
        <v>40</v>
      </c>
      <c r="G3428" s="12">
        <v>74368</v>
      </c>
      <c r="H3428" s="12" t="s">
        <v>41</v>
      </c>
      <c r="I3428" s="12" t="s">
        <v>43</v>
      </c>
      <c r="J3428" s="12">
        <v>771213</v>
      </c>
      <c r="K3428" s="12">
        <v>5</v>
      </c>
      <c r="L3428" s="13">
        <v>1771</v>
      </c>
      <c r="M3428" s="14">
        <f>Table1[[#This Row],[Column1]]/100</f>
        <v>0.15</v>
      </c>
      <c r="N3428" s="13">
        <f>Table1[[#This Row],[Unit_Price]]*Table1[[#This Row],[Quantity]]*(1-Table1[[#This Row],[Discount_%]])</f>
        <v>7526.75</v>
      </c>
      <c r="O3428" s="13">
        <v>10725</v>
      </c>
      <c r="P3428" s="13">
        <f>Table1[[#This Row],[Revenue]]-Table1[[#This Row],[Cost]]</f>
        <v>-3198.25</v>
      </c>
      <c r="Q3428" s="12" t="s">
        <v>49</v>
      </c>
      <c r="R3428" s="12" t="s">
        <v>50</v>
      </c>
      <c r="S3428" s="12" t="s">
        <v>54</v>
      </c>
      <c r="T3428" s="12">
        <v>1</v>
      </c>
      <c r="U3428" s="12">
        <v>15</v>
      </c>
      <c r="V3428" s="20" t="str">
        <f>TEXT(Table1[[#This Row],[Date]],"mmm-yyyy")</f>
        <v>Oct-2025</v>
      </c>
    </row>
    <row r="3429" spans="1:22" x14ac:dyDescent="0.2">
      <c r="A3429" s="11">
        <f t="shared" si="53"/>
        <v>45943</v>
      </c>
      <c r="B3429" s="12" t="s">
        <v>22</v>
      </c>
      <c r="C3429" s="12" t="str">
        <f>VLOOKUP(D3429, City_Mapping!A:B, 2, FALSE)</f>
        <v>UK</v>
      </c>
      <c r="D3429" s="12" t="s">
        <v>29</v>
      </c>
      <c r="E3429" s="12" t="s">
        <v>34</v>
      </c>
      <c r="F3429" s="12" t="s">
        <v>39</v>
      </c>
      <c r="G3429" s="12">
        <v>18316</v>
      </c>
      <c r="H3429" s="12" t="s">
        <v>41</v>
      </c>
      <c r="I3429" s="12" t="s">
        <v>43</v>
      </c>
      <c r="J3429" s="12">
        <v>412353</v>
      </c>
      <c r="K3429" s="12">
        <v>7</v>
      </c>
      <c r="L3429" s="13">
        <v>933</v>
      </c>
      <c r="M3429" s="14">
        <f>Table1[[#This Row],[Column1]]/100</f>
        <v>0.1</v>
      </c>
      <c r="N3429" s="13">
        <f>Table1[[#This Row],[Unit_Price]]*Table1[[#This Row],[Quantity]]*(1-Table1[[#This Row],[Discount_%]])</f>
        <v>5877.9000000000005</v>
      </c>
      <c r="O3429" s="13">
        <v>23567</v>
      </c>
      <c r="P3429" s="13">
        <f>Table1[[#This Row],[Revenue]]-Table1[[#This Row],[Cost]]</f>
        <v>-17689.099999999999</v>
      </c>
      <c r="Q3429" s="12" t="s">
        <v>46</v>
      </c>
      <c r="R3429" s="12" t="s">
        <v>52</v>
      </c>
      <c r="S3429" s="12" t="s">
        <v>55</v>
      </c>
      <c r="T3429" s="12">
        <v>2</v>
      </c>
      <c r="U3429" s="12">
        <v>10</v>
      </c>
      <c r="V3429" s="20" t="str">
        <f>TEXT(Table1[[#This Row],[Date]],"mmm-yyyy")</f>
        <v>Oct-2025</v>
      </c>
    </row>
    <row r="3430" spans="1:22" x14ac:dyDescent="0.2">
      <c r="A3430" s="11">
        <f t="shared" si="53"/>
        <v>45943</v>
      </c>
      <c r="B3430" s="12" t="s">
        <v>23</v>
      </c>
      <c r="C3430" s="12" t="str">
        <f>VLOOKUP(D3430, City_Mapping!A:B, 2, FALSE)</f>
        <v>USA</v>
      </c>
      <c r="D3430" s="12" t="s">
        <v>31</v>
      </c>
      <c r="E3430" s="12" t="s">
        <v>36</v>
      </c>
      <c r="F3430" s="12" t="s">
        <v>37</v>
      </c>
      <c r="G3430" s="12">
        <v>20556</v>
      </c>
      <c r="H3430" s="12" t="s">
        <v>41</v>
      </c>
      <c r="I3430" s="12" t="s">
        <v>43</v>
      </c>
      <c r="J3430" s="12">
        <v>835271</v>
      </c>
      <c r="K3430" s="12">
        <v>3</v>
      </c>
      <c r="L3430" s="13">
        <v>928</v>
      </c>
      <c r="M3430" s="14">
        <f>Table1[[#This Row],[Column1]]/100</f>
        <v>0.15</v>
      </c>
      <c r="N3430" s="13">
        <f>Table1[[#This Row],[Unit_Price]]*Table1[[#This Row],[Quantity]]*(1-Table1[[#This Row],[Discount_%]])</f>
        <v>2366.4</v>
      </c>
      <c r="O3430" s="13">
        <v>22177</v>
      </c>
      <c r="P3430" s="13">
        <f>Table1[[#This Row],[Revenue]]-Table1[[#This Row],[Cost]]</f>
        <v>-19810.599999999999</v>
      </c>
      <c r="Q3430" s="12" t="s">
        <v>46</v>
      </c>
      <c r="R3430" s="12" t="s">
        <v>51</v>
      </c>
      <c r="S3430" s="12" t="s">
        <v>53</v>
      </c>
      <c r="T3430" s="12">
        <v>4</v>
      </c>
      <c r="U3430" s="12">
        <v>15</v>
      </c>
      <c r="V3430" s="20" t="str">
        <f>TEXT(Table1[[#This Row],[Date]],"mmm-yyyy")</f>
        <v>Oct-2025</v>
      </c>
    </row>
    <row r="3431" spans="1:22" x14ac:dyDescent="0.2">
      <c r="A3431" s="11">
        <f t="shared" si="53"/>
        <v>45943</v>
      </c>
      <c r="B3431" s="12" t="s">
        <v>23</v>
      </c>
      <c r="C3431" s="12" t="str">
        <f>VLOOKUP(D3431, City_Mapping!A:B, 2, FALSE)</f>
        <v>UAE</v>
      </c>
      <c r="D3431" s="12" t="s">
        <v>30</v>
      </c>
      <c r="E3431" s="12" t="s">
        <v>34</v>
      </c>
      <c r="F3431" s="12" t="s">
        <v>38</v>
      </c>
      <c r="G3431" s="12">
        <v>20058</v>
      </c>
      <c r="H3431" s="12" t="s">
        <v>41</v>
      </c>
      <c r="I3431" s="12" t="s">
        <v>44</v>
      </c>
      <c r="J3431" s="12">
        <v>340969</v>
      </c>
      <c r="K3431" s="12">
        <v>4</v>
      </c>
      <c r="L3431" s="13">
        <v>1687</v>
      </c>
      <c r="M3431" s="14">
        <f>Table1[[#This Row],[Column1]]/100</f>
        <v>0.2</v>
      </c>
      <c r="N3431" s="13">
        <f>Table1[[#This Row],[Unit_Price]]*Table1[[#This Row],[Quantity]]*(1-Table1[[#This Row],[Discount_%]])</f>
        <v>5398.4000000000005</v>
      </c>
      <c r="O3431" s="13">
        <v>22992</v>
      </c>
      <c r="P3431" s="13">
        <f>Table1[[#This Row],[Revenue]]-Table1[[#This Row],[Cost]]</f>
        <v>-17593.599999999999</v>
      </c>
      <c r="Q3431" s="12" t="s">
        <v>48</v>
      </c>
      <c r="R3431" s="12" t="s">
        <v>52</v>
      </c>
      <c r="S3431" s="12" t="s">
        <v>55</v>
      </c>
      <c r="T3431" s="12">
        <v>5</v>
      </c>
      <c r="U3431" s="12">
        <v>20</v>
      </c>
      <c r="V3431" s="20" t="str">
        <f>TEXT(Table1[[#This Row],[Date]],"mmm-yyyy")</f>
        <v>Oct-2025</v>
      </c>
    </row>
    <row r="3432" spans="1:22" x14ac:dyDescent="0.2">
      <c r="A3432" s="11">
        <f t="shared" si="53"/>
        <v>45943</v>
      </c>
      <c r="B3432" s="12" t="s">
        <v>20</v>
      </c>
      <c r="C3432" s="12" t="str">
        <f>VLOOKUP(D3432, City_Mapping!A:B, 2, FALSE)</f>
        <v>USA</v>
      </c>
      <c r="D3432" s="12" t="s">
        <v>31</v>
      </c>
      <c r="E3432" s="12" t="s">
        <v>34</v>
      </c>
      <c r="F3432" s="12" t="s">
        <v>39</v>
      </c>
      <c r="G3432" s="12">
        <v>35482</v>
      </c>
      <c r="H3432" s="12" t="s">
        <v>42</v>
      </c>
      <c r="I3432" s="12" t="s">
        <v>44</v>
      </c>
      <c r="J3432" s="12">
        <v>954077</v>
      </c>
      <c r="K3432" s="12">
        <v>8</v>
      </c>
      <c r="L3432" s="13">
        <v>4757</v>
      </c>
      <c r="M3432" s="14">
        <f>Table1[[#This Row],[Column1]]/100</f>
        <v>0.1</v>
      </c>
      <c r="N3432" s="13">
        <f>Table1[[#This Row],[Unit_Price]]*Table1[[#This Row],[Quantity]]*(1-Table1[[#This Row],[Discount_%]])</f>
        <v>34250.400000000001</v>
      </c>
      <c r="O3432" s="13">
        <v>9983</v>
      </c>
      <c r="P3432" s="13">
        <f>Table1[[#This Row],[Revenue]]-Table1[[#This Row],[Cost]]</f>
        <v>24267.4</v>
      </c>
      <c r="Q3432" s="12" t="s">
        <v>49</v>
      </c>
      <c r="R3432" s="12" t="s">
        <v>52</v>
      </c>
      <c r="S3432" s="12" t="s">
        <v>56</v>
      </c>
      <c r="T3432" s="12">
        <v>5</v>
      </c>
      <c r="U3432" s="12">
        <v>10</v>
      </c>
      <c r="V3432" s="20" t="str">
        <f>TEXT(Table1[[#This Row],[Date]],"mmm-yyyy")</f>
        <v>Oct-2025</v>
      </c>
    </row>
    <row r="3433" spans="1:22" x14ac:dyDescent="0.2">
      <c r="A3433" s="11">
        <f t="shared" si="53"/>
        <v>45943</v>
      </c>
      <c r="B3433" s="12" t="s">
        <v>23</v>
      </c>
      <c r="C3433" s="12" t="str">
        <f>VLOOKUP(D3433, City_Mapping!A:B, 2, FALSE)</f>
        <v>India</v>
      </c>
      <c r="D3433" s="12" t="s">
        <v>33</v>
      </c>
      <c r="E3433" s="12" t="s">
        <v>36</v>
      </c>
      <c r="F3433" s="12" t="s">
        <v>38</v>
      </c>
      <c r="G3433" s="12">
        <v>54494</v>
      </c>
      <c r="H3433" s="12" t="s">
        <v>42</v>
      </c>
      <c r="I3433" s="12" t="s">
        <v>45</v>
      </c>
      <c r="J3433" s="12">
        <v>553717</v>
      </c>
      <c r="K3433" s="12">
        <v>6</v>
      </c>
      <c r="L3433" s="13">
        <v>3054</v>
      </c>
      <c r="M3433" s="14">
        <f>Table1[[#This Row],[Column1]]/100</f>
        <v>0</v>
      </c>
      <c r="N3433" s="13">
        <f>Table1[[#This Row],[Unit_Price]]*Table1[[#This Row],[Quantity]]*(1-Table1[[#This Row],[Discount_%]])</f>
        <v>18324</v>
      </c>
      <c r="O3433" s="13">
        <v>8748</v>
      </c>
      <c r="P3433" s="13">
        <f>Table1[[#This Row],[Revenue]]-Table1[[#This Row],[Cost]]</f>
        <v>9576</v>
      </c>
      <c r="Q3433" s="12" t="s">
        <v>46</v>
      </c>
      <c r="R3433" s="12" t="s">
        <v>52</v>
      </c>
      <c r="S3433" s="12" t="s">
        <v>53</v>
      </c>
      <c r="T3433" s="12">
        <v>4</v>
      </c>
      <c r="U3433" s="12">
        <v>0</v>
      </c>
      <c r="V3433" s="20" t="str">
        <f>TEXT(Table1[[#This Row],[Date]],"mmm-yyyy")</f>
        <v>Oct-2025</v>
      </c>
    </row>
    <row r="3434" spans="1:22" x14ac:dyDescent="0.2">
      <c r="A3434" s="11">
        <f t="shared" si="53"/>
        <v>45944</v>
      </c>
      <c r="B3434" s="12" t="s">
        <v>22</v>
      </c>
      <c r="C3434" s="12" t="str">
        <f>VLOOKUP(D3434, City_Mapping!A:B, 2, FALSE)</f>
        <v>India</v>
      </c>
      <c r="D3434" s="12" t="s">
        <v>33</v>
      </c>
      <c r="E3434" s="12" t="s">
        <v>34</v>
      </c>
      <c r="F3434" s="12" t="s">
        <v>40</v>
      </c>
      <c r="G3434" s="12">
        <v>35005</v>
      </c>
      <c r="H3434" s="12" t="s">
        <v>41</v>
      </c>
      <c r="I3434" s="12" t="s">
        <v>44</v>
      </c>
      <c r="J3434" s="12">
        <v>488820</v>
      </c>
      <c r="K3434" s="12">
        <v>8</v>
      </c>
      <c r="L3434" s="13">
        <v>2812</v>
      </c>
      <c r="M3434" s="14">
        <f>Table1[[#This Row],[Column1]]/100</f>
        <v>0.05</v>
      </c>
      <c r="N3434" s="13">
        <f>Table1[[#This Row],[Unit_Price]]*Table1[[#This Row],[Quantity]]*(1-Table1[[#This Row],[Discount_%]])</f>
        <v>21371.200000000001</v>
      </c>
      <c r="O3434" s="13">
        <v>14560</v>
      </c>
      <c r="P3434" s="13">
        <f>Table1[[#This Row],[Revenue]]-Table1[[#This Row],[Cost]]</f>
        <v>6811.2000000000007</v>
      </c>
      <c r="Q3434" s="12" t="s">
        <v>46</v>
      </c>
      <c r="R3434" s="12" t="s">
        <v>51</v>
      </c>
      <c r="S3434" s="12" t="s">
        <v>55</v>
      </c>
      <c r="T3434" s="12">
        <v>4</v>
      </c>
      <c r="U3434" s="12">
        <v>5</v>
      </c>
      <c r="V3434" s="20" t="str">
        <f>TEXT(Table1[[#This Row],[Date]],"mmm-yyyy")</f>
        <v>Oct-2025</v>
      </c>
    </row>
    <row r="3435" spans="1:22" x14ac:dyDescent="0.2">
      <c r="A3435" s="11">
        <f t="shared" si="53"/>
        <v>45944</v>
      </c>
      <c r="B3435" s="12" t="s">
        <v>20</v>
      </c>
      <c r="C3435" s="12" t="str">
        <f>VLOOKUP(D3435, City_Mapping!A:B, 2, FALSE)</f>
        <v>India</v>
      </c>
      <c r="D3435" s="12" t="s">
        <v>33</v>
      </c>
      <c r="E3435" s="12" t="s">
        <v>35</v>
      </c>
      <c r="F3435" s="12" t="s">
        <v>40</v>
      </c>
      <c r="G3435" s="12">
        <v>94671</v>
      </c>
      <c r="H3435" s="12" t="s">
        <v>42</v>
      </c>
      <c r="I3435" s="12" t="s">
        <v>43</v>
      </c>
      <c r="J3435" s="12">
        <v>877331</v>
      </c>
      <c r="K3435" s="12">
        <v>2</v>
      </c>
      <c r="L3435" s="13">
        <v>2495</v>
      </c>
      <c r="M3435" s="14">
        <f>Table1[[#This Row],[Column1]]/100</f>
        <v>0.1</v>
      </c>
      <c r="N3435" s="13">
        <f>Table1[[#This Row],[Unit_Price]]*Table1[[#This Row],[Quantity]]*(1-Table1[[#This Row],[Discount_%]])</f>
        <v>4491</v>
      </c>
      <c r="O3435" s="13">
        <v>28732</v>
      </c>
      <c r="P3435" s="13">
        <f>Table1[[#This Row],[Revenue]]-Table1[[#This Row],[Cost]]</f>
        <v>-24241</v>
      </c>
      <c r="Q3435" s="12" t="s">
        <v>46</v>
      </c>
      <c r="R3435" s="12" t="s">
        <v>51</v>
      </c>
      <c r="S3435" s="12" t="s">
        <v>56</v>
      </c>
      <c r="T3435" s="12">
        <v>1</v>
      </c>
      <c r="U3435" s="12">
        <v>10</v>
      </c>
      <c r="V3435" s="20" t="str">
        <f>TEXT(Table1[[#This Row],[Date]],"mmm-yyyy")</f>
        <v>Oct-2025</v>
      </c>
    </row>
    <row r="3436" spans="1:22" x14ac:dyDescent="0.2">
      <c r="A3436" s="11">
        <f t="shared" si="53"/>
        <v>45944</v>
      </c>
      <c r="B3436" s="12" t="s">
        <v>21</v>
      </c>
      <c r="C3436" s="12" t="str">
        <f>VLOOKUP(D3436, City_Mapping!A:B, 2, FALSE)</f>
        <v>UK</v>
      </c>
      <c r="D3436" s="12" t="s">
        <v>29</v>
      </c>
      <c r="E3436" s="12" t="s">
        <v>34</v>
      </c>
      <c r="F3436" s="12" t="s">
        <v>39</v>
      </c>
      <c r="G3436" s="12">
        <v>99424</v>
      </c>
      <c r="H3436" s="12" t="s">
        <v>41</v>
      </c>
      <c r="I3436" s="12" t="s">
        <v>44</v>
      </c>
      <c r="J3436" s="12">
        <v>166856</v>
      </c>
      <c r="K3436" s="12">
        <v>9</v>
      </c>
      <c r="L3436" s="13">
        <v>2657</v>
      </c>
      <c r="M3436" s="14">
        <f>Table1[[#This Row],[Column1]]/100</f>
        <v>0</v>
      </c>
      <c r="N3436" s="13">
        <f>Table1[[#This Row],[Unit_Price]]*Table1[[#This Row],[Quantity]]*(1-Table1[[#This Row],[Discount_%]])</f>
        <v>23913</v>
      </c>
      <c r="O3436" s="13">
        <v>16015</v>
      </c>
      <c r="P3436" s="13">
        <f>Table1[[#This Row],[Revenue]]-Table1[[#This Row],[Cost]]</f>
        <v>7898</v>
      </c>
      <c r="Q3436" s="12" t="s">
        <v>48</v>
      </c>
      <c r="R3436" s="12" t="s">
        <v>52</v>
      </c>
      <c r="S3436" s="12" t="s">
        <v>55</v>
      </c>
      <c r="T3436" s="12">
        <v>3</v>
      </c>
      <c r="U3436" s="12">
        <v>0</v>
      </c>
      <c r="V3436" s="20" t="str">
        <f>TEXT(Table1[[#This Row],[Date]],"mmm-yyyy")</f>
        <v>Oct-2025</v>
      </c>
    </row>
    <row r="3437" spans="1:22" x14ac:dyDescent="0.2">
      <c r="A3437" s="11">
        <f t="shared" si="53"/>
        <v>45944</v>
      </c>
      <c r="B3437" s="12" t="s">
        <v>20</v>
      </c>
      <c r="C3437" s="12" t="str">
        <f>VLOOKUP(D3437, City_Mapping!A:B, 2, FALSE)</f>
        <v>India</v>
      </c>
      <c r="D3437" s="12" t="s">
        <v>33</v>
      </c>
      <c r="E3437" s="12" t="s">
        <v>35</v>
      </c>
      <c r="F3437" s="12" t="s">
        <v>38</v>
      </c>
      <c r="G3437" s="12">
        <v>42481</v>
      </c>
      <c r="H3437" s="12" t="s">
        <v>41</v>
      </c>
      <c r="I3437" s="12" t="s">
        <v>44</v>
      </c>
      <c r="J3437" s="12">
        <v>475162</v>
      </c>
      <c r="K3437" s="12">
        <v>7</v>
      </c>
      <c r="L3437" s="13">
        <v>2242</v>
      </c>
      <c r="M3437" s="14">
        <f>Table1[[#This Row],[Column1]]/100</f>
        <v>0</v>
      </c>
      <c r="N3437" s="13">
        <f>Table1[[#This Row],[Unit_Price]]*Table1[[#This Row],[Quantity]]*(1-Table1[[#This Row],[Discount_%]])</f>
        <v>15694</v>
      </c>
      <c r="O3437" s="13">
        <v>23931</v>
      </c>
      <c r="P3437" s="13">
        <f>Table1[[#This Row],[Revenue]]-Table1[[#This Row],[Cost]]</f>
        <v>-8237</v>
      </c>
      <c r="Q3437" s="12" t="s">
        <v>48</v>
      </c>
      <c r="R3437" s="12" t="s">
        <v>52</v>
      </c>
      <c r="S3437" s="12" t="s">
        <v>53</v>
      </c>
      <c r="T3437" s="12">
        <v>4</v>
      </c>
      <c r="U3437" s="12">
        <v>0</v>
      </c>
      <c r="V3437" s="20" t="str">
        <f>TEXT(Table1[[#This Row],[Date]],"mmm-yyyy")</f>
        <v>Oct-2025</v>
      </c>
    </row>
    <row r="3438" spans="1:22" x14ac:dyDescent="0.2">
      <c r="A3438" s="11">
        <f t="shared" si="53"/>
        <v>45944</v>
      </c>
      <c r="B3438" s="12" t="s">
        <v>22</v>
      </c>
      <c r="C3438" s="12" t="str">
        <f>VLOOKUP(D3438, City_Mapping!A:B, 2, FALSE)</f>
        <v>India</v>
      </c>
      <c r="D3438" s="12" t="s">
        <v>32</v>
      </c>
      <c r="E3438" s="12" t="s">
        <v>34</v>
      </c>
      <c r="F3438" s="12" t="s">
        <v>38</v>
      </c>
      <c r="G3438" s="12">
        <v>38401</v>
      </c>
      <c r="H3438" s="12" t="s">
        <v>42</v>
      </c>
      <c r="I3438" s="12" t="s">
        <v>44</v>
      </c>
      <c r="J3438" s="12">
        <v>615753</v>
      </c>
      <c r="K3438" s="12">
        <v>5</v>
      </c>
      <c r="L3438" s="13">
        <v>1842</v>
      </c>
      <c r="M3438" s="14">
        <f>Table1[[#This Row],[Column1]]/100</f>
        <v>0.1</v>
      </c>
      <c r="N3438" s="13">
        <f>Table1[[#This Row],[Unit_Price]]*Table1[[#This Row],[Quantity]]*(1-Table1[[#This Row],[Discount_%]])</f>
        <v>8289</v>
      </c>
      <c r="O3438" s="13">
        <v>26628</v>
      </c>
      <c r="P3438" s="13">
        <f>Table1[[#This Row],[Revenue]]-Table1[[#This Row],[Cost]]</f>
        <v>-18339</v>
      </c>
      <c r="Q3438" s="12" t="s">
        <v>47</v>
      </c>
      <c r="R3438" s="12" t="s">
        <v>52</v>
      </c>
      <c r="S3438" s="12" t="s">
        <v>53</v>
      </c>
      <c r="T3438" s="12">
        <v>5</v>
      </c>
      <c r="U3438" s="12">
        <v>10</v>
      </c>
      <c r="V3438" s="20" t="str">
        <f>TEXT(Table1[[#This Row],[Date]],"mmm-yyyy")</f>
        <v>Oct-2025</v>
      </c>
    </row>
    <row r="3439" spans="1:22" x14ac:dyDescent="0.2">
      <c r="A3439" s="11">
        <f t="shared" si="53"/>
        <v>45944</v>
      </c>
      <c r="B3439" s="12" t="s">
        <v>20</v>
      </c>
      <c r="C3439" s="12" t="str">
        <f>VLOOKUP(D3439, City_Mapping!A:B, 2, FALSE)</f>
        <v>USA</v>
      </c>
      <c r="D3439" s="12" t="s">
        <v>31</v>
      </c>
      <c r="E3439" s="12" t="s">
        <v>34</v>
      </c>
      <c r="F3439" s="12" t="s">
        <v>38</v>
      </c>
      <c r="G3439" s="12">
        <v>50431</v>
      </c>
      <c r="H3439" s="12" t="s">
        <v>42</v>
      </c>
      <c r="I3439" s="12" t="s">
        <v>45</v>
      </c>
      <c r="J3439" s="12">
        <v>443667</v>
      </c>
      <c r="K3439" s="12">
        <v>7</v>
      </c>
      <c r="L3439" s="13">
        <v>1655</v>
      </c>
      <c r="M3439" s="14">
        <f>Table1[[#This Row],[Column1]]/100</f>
        <v>0</v>
      </c>
      <c r="N3439" s="13">
        <f>Table1[[#This Row],[Unit_Price]]*Table1[[#This Row],[Quantity]]*(1-Table1[[#This Row],[Discount_%]])</f>
        <v>11585</v>
      </c>
      <c r="O3439" s="13">
        <v>3084</v>
      </c>
      <c r="P3439" s="13">
        <f>Table1[[#This Row],[Revenue]]-Table1[[#This Row],[Cost]]</f>
        <v>8501</v>
      </c>
      <c r="Q3439" s="12" t="s">
        <v>48</v>
      </c>
      <c r="R3439" s="12" t="s">
        <v>50</v>
      </c>
      <c r="S3439" s="12" t="s">
        <v>53</v>
      </c>
      <c r="T3439" s="12">
        <v>2</v>
      </c>
      <c r="U3439" s="12">
        <v>0</v>
      </c>
      <c r="V3439" s="20" t="str">
        <f>TEXT(Table1[[#This Row],[Date]],"mmm-yyyy")</f>
        <v>Oct-2025</v>
      </c>
    </row>
    <row r="3440" spans="1:22" x14ac:dyDescent="0.2">
      <c r="A3440" s="11">
        <f t="shared" si="53"/>
        <v>45944</v>
      </c>
      <c r="B3440" s="12" t="s">
        <v>20</v>
      </c>
      <c r="C3440" s="12" t="str">
        <f>VLOOKUP(D3440, City_Mapping!A:B, 2, FALSE)</f>
        <v>India</v>
      </c>
      <c r="D3440" s="12" t="s">
        <v>28</v>
      </c>
      <c r="E3440" s="12" t="s">
        <v>36</v>
      </c>
      <c r="F3440" s="12" t="s">
        <v>38</v>
      </c>
      <c r="G3440" s="12">
        <v>74459</v>
      </c>
      <c r="H3440" s="12" t="s">
        <v>42</v>
      </c>
      <c r="I3440" s="12" t="s">
        <v>45</v>
      </c>
      <c r="J3440" s="12">
        <v>661473</v>
      </c>
      <c r="K3440" s="12">
        <v>2</v>
      </c>
      <c r="L3440" s="13">
        <v>3704</v>
      </c>
      <c r="M3440" s="14">
        <f>Table1[[#This Row],[Column1]]/100</f>
        <v>0</v>
      </c>
      <c r="N3440" s="13">
        <f>Table1[[#This Row],[Unit_Price]]*Table1[[#This Row],[Quantity]]*(1-Table1[[#This Row],[Discount_%]])</f>
        <v>7408</v>
      </c>
      <c r="O3440" s="13">
        <v>19938</v>
      </c>
      <c r="P3440" s="13">
        <f>Table1[[#This Row],[Revenue]]-Table1[[#This Row],[Cost]]</f>
        <v>-12530</v>
      </c>
      <c r="Q3440" s="12" t="s">
        <v>48</v>
      </c>
      <c r="R3440" s="12" t="s">
        <v>51</v>
      </c>
      <c r="S3440" s="12" t="s">
        <v>56</v>
      </c>
      <c r="T3440" s="12">
        <v>1</v>
      </c>
      <c r="U3440" s="12">
        <v>0</v>
      </c>
      <c r="V3440" s="20" t="str">
        <f>TEXT(Table1[[#This Row],[Date]],"mmm-yyyy")</f>
        <v>Oct-2025</v>
      </c>
    </row>
    <row r="3441" spans="1:22" x14ac:dyDescent="0.2">
      <c r="A3441" s="11">
        <f t="shared" si="53"/>
        <v>45944</v>
      </c>
      <c r="B3441" s="12" t="s">
        <v>22</v>
      </c>
      <c r="C3441" s="12" t="str">
        <f>VLOOKUP(D3441, City_Mapping!A:B, 2, FALSE)</f>
        <v>UAE</v>
      </c>
      <c r="D3441" s="12" t="s">
        <v>30</v>
      </c>
      <c r="E3441" s="12" t="s">
        <v>36</v>
      </c>
      <c r="F3441" s="12" t="s">
        <v>40</v>
      </c>
      <c r="G3441" s="12">
        <v>88682</v>
      </c>
      <c r="H3441" s="12" t="s">
        <v>41</v>
      </c>
      <c r="I3441" s="12" t="s">
        <v>44</v>
      </c>
      <c r="J3441" s="12">
        <v>300307</v>
      </c>
      <c r="K3441" s="12">
        <v>4</v>
      </c>
      <c r="L3441" s="13">
        <v>893</v>
      </c>
      <c r="M3441" s="14">
        <f>Table1[[#This Row],[Column1]]/100</f>
        <v>0.2</v>
      </c>
      <c r="N3441" s="13">
        <f>Table1[[#This Row],[Unit_Price]]*Table1[[#This Row],[Quantity]]*(1-Table1[[#This Row],[Discount_%]])</f>
        <v>2857.6000000000004</v>
      </c>
      <c r="O3441" s="13">
        <v>12795</v>
      </c>
      <c r="P3441" s="13">
        <f>Table1[[#This Row],[Revenue]]-Table1[[#This Row],[Cost]]</f>
        <v>-9937.4</v>
      </c>
      <c r="Q3441" s="12" t="s">
        <v>49</v>
      </c>
      <c r="R3441" s="12" t="s">
        <v>52</v>
      </c>
      <c r="S3441" s="12" t="s">
        <v>54</v>
      </c>
      <c r="T3441" s="12">
        <v>2</v>
      </c>
      <c r="U3441" s="12">
        <v>20</v>
      </c>
      <c r="V3441" s="20" t="str">
        <f>TEXT(Table1[[#This Row],[Date]],"mmm-yyyy")</f>
        <v>Oct-2025</v>
      </c>
    </row>
    <row r="3442" spans="1:22" x14ac:dyDescent="0.2">
      <c r="A3442" s="11">
        <f t="shared" si="53"/>
        <v>45944</v>
      </c>
      <c r="B3442" s="12" t="s">
        <v>20</v>
      </c>
      <c r="C3442" s="12" t="str">
        <f>VLOOKUP(D3442, City_Mapping!A:B, 2, FALSE)</f>
        <v>India</v>
      </c>
      <c r="D3442" s="12" t="s">
        <v>33</v>
      </c>
      <c r="E3442" s="12" t="s">
        <v>35</v>
      </c>
      <c r="F3442" s="12" t="s">
        <v>38</v>
      </c>
      <c r="G3442" s="12">
        <v>86789</v>
      </c>
      <c r="H3442" s="12" t="s">
        <v>42</v>
      </c>
      <c r="I3442" s="12" t="s">
        <v>44</v>
      </c>
      <c r="J3442" s="12">
        <v>543100</v>
      </c>
      <c r="K3442" s="12">
        <v>7</v>
      </c>
      <c r="L3442" s="13">
        <v>4142</v>
      </c>
      <c r="M3442" s="14">
        <f>Table1[[#This Row],[Column1]]/100</f>
        <v>0.15</v>
      </c>
      <c r="N3442" s="13">
        <f>Table1[[#This Row],[Unit_Price]]*Table1[[#This Row],[Quantity]]*(1-Table1[[#This Row],[Discount_%]])</f>
        <v>24644.899999999998</v>
      </c>
      <c r="O3442" s="13">
        <v>2681</v>
      </c>
      <c r="P3442" s="13">
        <f>Table1[[#This Row],[Revenue]]-Table1[[#This Row],[Cost]]</f>
        <v>21963.899999999998</v>
      </c>
      <c r="Q3442" s="12" t="s">
        <v>49</v>
      </c>
      <c r="R3442" s="12" t="s">
        <v>52</v>
      </c>
      <c r="S3442" s="12" t="s">
        <v>53</v>
      </c>
      <c r="T3442" s="12">
        <v>2</v>
      </c>
      <c r="U3442" s="12">
        <v>15</v>
      </c>
      <c r="V3442" s="20" t="str">
        <f>TEXT(Table1[[#This Row],[Date]],"mmm-yyyy")</f>
        <v>Oct-2025</v>
      </c>
    </row>
    <row r="3443" spans="1:22" x14ac:dyDescent="0.2">
      <c r="A3443" s="11">
        <f t="shared" si="53"/>
        <v>45944</v>
      </c>
      <c r="B3443" s="12" t="s">
        <v>22</v>
      </c>
      <c r="C3443" s="12" t="str">
        <f>VLOOKUP(D3443, City_Mapping!A:B, 2, FALSE)</f>
        <v>USA</v>
      </c>
      <c r="D3443" s="12" t="s">
        <v>31</v>
      </c>
      <c r="E3443" s="12" t="s">
        <v>36</v>
      </c>
      <c r="F3443" s="12" t="s">
        <v>40</v>
      </c>
      <c r="G3443" s="12">
        <v>58504</v>
      </c>
      <c r="H3443" s="12" t="s">
        <v>41</v>
      </c>
      <c r="I3443" s="12" t="s">
        <v>43</v>
      </c>
      <c r="J3443" s="12">
        <v>818218</v>
      </c>
      <c r="K3443" s="12">
        <v>2</v>
      </c>
      <c r="L3443" s="13">
        <v>2540</v>
      </c>
      <c r="M3443" s="14">
        <f>Table1[[#This Row],[Column1]]/100</f>
        <v>0.2</v>
      </c>
      <c r="N3443" s="13">
        <f>Table1[[#This Row],[Unit_Price]]*Table1[[#This Row],[Quantity]]*(1-Table1[[#This Row],[Discount_%]])</f>
        <v>4064</v>
      </c>
      <c r="O3443" s="13">
        <v>27883</v>
      </c>
      <c r="P3443" s="13">
        <f>Table1[[#This Row],[Revenue]]-Table1[[#This Row],[Cost]]</f>
        <v>-23819</v>
      </c>
      <c r="Q3443" s="12" t="s">
        <v>46</v>
      </c>
      <c r="R3443" s="12" t="s">
        <v>51</v>
      </c>
      <c r="S3443" s="12" t="s">
        <v>56</v>
      </c>
      <c r="T3443" s="12">
        <v>3</v>
      </c>
      <c r="U3443" s="12">
        <v>20</v>
      </c>
      <c r="V3443" s="20" t="str">
        <f>TEXT(Table1[[#This Row],[Date]],"mmm-yyyy")</f>
        <v>Oct-2025</v>
      </c>
    </row>
    <row r="3444" spans="1:22" x14ac:dyDescent="0.2">
      <c r="A3444" s="11">
        <f t="shared" si="53"/>
        <v>45944</v>
      </c>
      <c r="B3444" s="12" t="s">
        <v>22</v>
      </c>
      <c r="C3444" s="12" t="str">
        <f>VLOOKUP(D3444, City_Mapping!A:B, 2, FALSE)</f>
        <v>India</v>
      </c>
      <c r="D3444" s="12" t="s">
        <v>33</v>
      </c>
      <c r="E3444" s="12" t="s">
        <v>36</v>
      </c>
      <c r="F3444" s="12" t="s">
        <v>38</v>
      </c>
      <c r="G3444" s="12">
        <v>13223</v>
      </c>
      <c r="H3444" s="12" t="s">
        <v>42</v>
      </c>
      <c r="I3444" s="12" t="s">
        <v>45</v>
      </c>
      <c r="J3444" s="12">
        <v>193745</v>
      </c>
      <c r="K3444" s="12">
        <v>8</v>
      </c>
      <c r="L3444" s="13">
        <v>2578</v>
      </c>
      <c r="M3444" s="14">
        <f>Table1[[#This Row],[Column1]]/100</f>
        <v>0.15</v>
      </c>
      <c r="N3444" s="13">
        <f>Table1[[#This Row],[Unit_Price]]*Table1[[#This Row],[Quantity]]*(1-Table1[[#This Row],[Discount_%]])</f>
        <v>17530.399999999998</v>
      </c>
      <c r="O3444" s="13">
        <v>4722</v>
      </c>
      <c r="P3444" s="13">
        <f>Table1[[#This Row],[Revenue]]-Table1[[#This Row],[Cost]]</f>
        <v>12808.399999999998</v>
      </c>
      <c r="Q3444" s="12" t="s">
        <v>47</v>
      </c>
      <c r="R3444" s="12" t="s">
        <v>50</v>
      </c>
      <c r="S3444" s="12" t="s">
        <v>56</v>
      </c>
      <c r="T3444" s="12">
        <v>2</v>
      </c>
      <c r="U3444" s="12">
        <v>15</v>
      </c>
      <c r="V3444" s="20" t="str">
        <f>TEXT(Table1[[#This Row],[Date]],"mmm-yyyy")</f>
        <v>Oct-2025</v>
      </c>
    </row>
    <row r="3445" spans="1:22" x14ac:dyDescent="0.2">
      <c r="A3445" s="11">
        <f t="shared" si="53"/>
        <v>45944</v>
      </c>
      <c r="B3445" s="12" t="s">
        <v>21</v>
      </c>
      <c r="C3445" s="12" t="str">
        <f>VLOOKUP(D3445, City_Mapping!A:B, 2, FALSE)</f>
        <v>UK</v>
      </c>
      <c r="D3445" s="12" t="s">
        <v>29</v>
      </c>
      <c r="E3445" s="12" t="s">
        <v>36</v>
      </c>
      <c r="F3445" s="12" t="s">
        <v>38</v>
      </c>
      <c r="G3445" s="12">
        <v>80977</v>
      </c>
      <c r="H3445" s="12" t="s">
        <v>41</v>
      </c>
      <c r="I3445" s="12" t="s">
        <v>43</v>
      </c>
      <c r="J3445" s="12">
        <v>557542</v>
      </c>
      <c r="K3445" s="12">
        <v>5</v>
      </c>
      <c r="L3445" s="13">
        <v>3364</v>
      </c>
      <c r="M3445" s="14">
        <f>Table1[[#This Row],[Column1]]/100</f>
        <v>0</v>
      </c>
      <c r="N3445" s="13">
        <f>Table1[[#This Row],[Unit_Price]]*Table1[[#This Row],[Quantity]]*(1-Table1[[#This Row],[Discount_%]])</f>
        <v>16820</v>
      </c>
      <c r="O3445" s="13">
        <v>28902</v>
      </c>
      <c r="P3445" s="13">
        <f>Table1[[#This Row],[Revenue]]-Table1[[#This Row],[Cost]]</f>
        <v>-12082</v>
      </c>
      <c r="Q3445" s="12" t="s">
        <v>48</v>
      </c>
      <c r="R3445" s="12" t="s">
        <v>52</v>
      </c>
      <c r="S3445" s="12" t="s">
        <v>53</v>
      </c>
      <c r="T3445" s="12">
        <v>5</v>
      </c>
      <c r="U3445" s="12">
        <v>0</v>
      </c>
      <c r="V3445" s="20" t="str">
        <f>TEXT(Table1[[#This Row],[Date]],"mmm-yyyy")</f>
        <v>Oct-2025</v>
      </c>
    </row>
    <row r="3446" spans="1:22" x14ac:dyDescent="0.2">
      <c r="A3446" s="11">
        <f t="shared" si="53"/>
        <v>45945</v>
      </c>
      <c r="B3446" s="12" t="s">
        <v>23</v>
      </c>
      <c r="C3446" s="12" t="str">
        <f>VLOOKUP(D3446, City_Mapping!A:B, 2, FALSE)</f>
        <v>India</v>
      </c>
      <c r="D3446" s="12" t="s">
        <v>33</v>
      </c>
      <c r="E3446" s="12" t="s">
        <v>36</v>
      </c>
      <c r="F3446" s="12" t="s">
        <v>37</v>
      </c>
      <c r="G3446" s="12">
        <v>50149</v>
      </c>
      <c r="H3446" s="12" t="s">
        <v>42</v>
      </c>
      <c r="I3446" s="12" t="s">
        <v>43</v>
      </c>
      <c r="J3446" s="12">
        <v>663618</v>
      </c>
      <c r="K3446" s="12">
        <v>5</v>
      </c>
      <c r="L3446" s="13">
        <v>3961</v>
      </c>
      <c r="M3446" s="14">
        <f>Table1[[#This Row],[Column1]]/100</f>
        <v>0.15</v>
      </c>
      <c r="N3446" s="13">
        <f>Table1[[#This Row],[Unit_Price]]*Table1[[#This Row],[Quantity]]*(1-Table1[[#This Row],[Discount_%]])</f>
        <v>16834.25</v>
      </c>
      <c r="O3446" s="13">
        <v>3036</v>
      </c>
      <c r="P3446" s="13">
        <f>Table1[[#This Row],[Revenue]]-Table1[[#This Row],[Cost]]</f>
        <v>13798.25</v>
      </c>
      <c r="Q3446" s="12" t="s">
        <v>49</v>
      </c>
      <c r="R3446" s="12" t="s">
        <v>51</v>
      </c>
      <c r="S3446" s="12" t="s">
        <v>53</v>
      </c>
      <c r="T3446" s="12">
        <v>5</v>
      </c>
      <c r="U3446" s="12">
        <v>15</v>
      </c>
      <c r="V3446" s="20" t="str">
        <f>TEXT(Table1[[#This Row],[Date]],"mmm-yyyy")</f>
        <v>Oct-2025</v>
      </c>
    </row>
    <row r="3447" spans="1:22" x14ac:dyDescent="0.2">
      <c r="A3447" s="11">
        <f t="shared" si="53"/>
        <v>45945</v>
      </c>
      <c r="B3447" s="12" t="s">
        <v>23</v>
      </c>
      <c r="C3447" s="12" t="str">
        <f>VLOOKUP(D3447, City_Mapping!A:B, 2, FALSE)</f>
        <v>India</v>
      </c>
      <c r="D3447" s="12" t="s">
        <v>33</v>
      </c>
      <c r="E3447" s="12" t="s">
        <v>36</v>
      </c>
      <c r="F3447" s="12" t="s">
        <v>37</v>
      </c>
      <c r="G3447" s="12">
        <v>22863</v>
      </c>
      <c r="H3447" s="12" t="s">
        <v>41</v>
      </c>
      <c r="I3447" s="12" t="s">
        <v>44</v>
      </c>
      <c r="J3447" s="12">
        <v>349309</v>
      </c>
      <c r="K3447" s="12">
        <v>8</v>
      </c>
      <c r="L3447" s="13">
        <v>4756</v>
      </c>
      <c r="M3447" s="14">
        <f>Table1[[#This Row],[Column1]]/100</f>
        <v>0.2</v>
      </c>
      <c r="N3447" s="13">
        <f>Table1[[#This Row],[Unit_Price]]*Table1[[#This Row],[Quantity]]*(1-Table1[[#This Row],[Discount_%]])</f>
        <v>30438.400000000001</v>
      </c>
      <c r="O3447" s="13">
        <v>24487</v>
      </c>
      <c r="P3447" s="13">
        <f>Table1[[#This Row],[Revenue]]-Table1[[#This Row],[Cost]]</f>
        <v>5951.4000000000015</v>
      </c>
      <c r="Q3447" s="12" t="s">
        <v>47</v>
      </c>
      <c r="R3447" s="12" t="s">
        <v>50</v>
      </c>
      <c r="S3447" s="12" t="s">
        <v>53</v>
      </c>
      <c r="T3447" s="12">
        <v>4</v>
      </c>
      <c r="U3447" s="12">
        <v>20</v>
      </c>
      <c r="V3447" s="20" t="str">
        <f>TEXT(Table1[[#This Row],[Date]],"mmm-yyyy")</f>
        <v>Oct-2025</v>
      </c>
    </row>
    <row r="3448" spans="1:22" x14ac:dyDescent="0.2">
      <c r="A3448" s="11">
        <f t="shared" si="53"/>
        <v>45945</v>
      </c>
      <c r="B3448" s="12" t="s">
        <v>20</v>
      </c>
      <c r="C3448" s="12" t="str">
        <f>VLOOKUP(D3448, City_Mapping!A:B, 2, FALSE)</f>
        <v>India</v>
      </c>
      <c r="D3448" s="12" t="s">
        <v>33</v>
      </c>
      <c r="E3448" s="12" t="s">
        <v>35</v>
      </c>
      <c r="F3448" s="12" t="s">
        <v>38</v>
      </c>
      <c r="G3448" s="12">
        <v>39564</v>
      </c>
      <c r="H3448" s="12" t="s">
        <v>41</v>
      </c>
      <c r="I3448" s="12" t="s">
        <v>44</v>
      </c>
      <c r="J3448" s="12">
        <v>932847</v>
      </c>
      <c r="K3448" s="12">
        <v>1</v>
      </c>
      <c r="L3448" s="13">
        <v>1829</v>
      </c>
      <c r="M3448" s="14">
        <f>Table1[[#This Row],[Column1]]/100</f>
        <v>0.05</v>
      </c>
      <c r="N3448" s="13">
        <f>Table1[[#This Row],[Unit_Price]]*Table1[[#This Row],[Quantity]]*(1-Table1[[#This Row],[Discount_%]])</f>
        <v>1737.55</v>
      </c>
      <c r="O3448" s="13">
        <v>4157</v>
      </c>
      <c r="P3448" s="13">
        <f>Table1[[#This Row],[Revenue]]-Table1[[#This Row],[Cost]]</f>
        <v>-2419.4499999999998</v>
      </c>
      <c r="Q3448" s="12" t="s">
        <v>49</v>
      </c>
      <c r="R3448" s="12" t="s">
        <v>51</v>
      </c>
      <c r="S3448" s="12" t="s">
        <v>53</v>
      </c>
      <c r="T3448" s="12">
        <v>3</v>
      </c>
      <c r="U3448" s="12">
        <v>5</v>
      </c>
      <c r="V3448" s="20" t="str">
        <f>TEXT(Table1[[#This Row],[Date]],"mmm-yyyy")</f>
        <v>Oct-2025</v>
      </c>
    </row>
    <row r="3449" spans="1:22" x14ac:dyDescent="0.2">
      <c r="A3449" s="11">
        <f t="shared" si="53"/>
        <v>45945</v>
      </c>
      <c r="B3449" s="12" t="s">
        <v>20</v>
      </c>
      <c r="C3449" s="12" t="str">
        <f>VLOOKUP(D3449, City_Mapping!A:B, 2, FALSE)</f>
        <v>India</v>
      </c>
      <c r="D3449" s="12" t="s">
        <v>33</v>
      </c>
      <c r="E3449" s="12" t="s">
        <v>35</v>
      </c>
      <c r="F3449" s="12" t="s">
        <v>40</v>
      </c>
      <c r="G3449" s="12">
        <v>92189</v>
      </c>
      <c r="H3449" s="12" t="s">
        <v>42</v>
      </c>
      <c r="I3449" s="12" t="s">
        <v>44</v>
      </c>
      <c r="J3449" s="12">
        <v>423150</v>
      </c>
      <c r="K3449" s="12">
        <v>6</v>
      </c>
      <c r="L3449" s="13">
        <v>2146</v>
      </c>
      <c r="M3449" s="14">
        <f>Table1[[#This Row],[Column1]]/100</f>
        <v>0.05</v>
      </c>
      <c r="N3449" s="13">
        <f>Table1[[#This Row],[Unit_Price]]*Table1[[#This Row],[Quantity]]*(1-Table1[[#This Row],[Discount_%]])</f>
        <v>12232.199999999999</v>
      </c>
      <c r="O3449" s="13">
        <v>12917</v>
      </c>
      <c r="P3449" s="13">
        <f>Table1[[#This Row],[Revenue]]-Table1[[#This Row],[Cost]]</f>
        <v>-684.80000000000109</v>
      </c>
      <c r="Q3449" s="12" t="s">
        <v>46</v>
      </c>
      <c r="R3449" s="12" t="s">
        <v>51</v>
      </c>
      <c r="S3449" s="12" t="s">
        <v>54</v>
      </c>
      <c r="T3449" s="12">
        <v>4</v>
      </c>
      <c r="U3449" s="12">
        <v>5</v>
      </c>
      <c r="V3449" s="20" t="str">
        <f>TEXT(Table1[[#This Row],[Date]],"mmm-yyyy")</f>
        <v>Oct-2025</v>
      </c>
    </row>
    <row r="3450" spans="1:22" x14ac:dyDescent="0.2">
      <c r="A3450" s="11">
        <f t="shared" si="53"/>
        <v>45945</v>
      </c>
      <c r="B3450" s="12" t="s">
        <v>21</v>
      </c>
      <c r="C3450" s="12" t="str">
        <f>VLOOKUP(D3450, City_Mapping!A:B, 2, FALSE)</f>
        <v>UAE</v>
      </c>
      <c r="D3450" s="12" t="s">
        <v>30</v>
      </c>
      <c r="E3450" s="12" t="s">
        <v>36</v>
      </c>
      <c r="F3450" s="12" t="s">
        <v>38</v>
      </c>
      <c r="G3450" s="12">
        <v>99624</v>
      </c>
      <c r="H3450" s="12" t="s">
        <v>41</v>
      </c>
      <c r="I3450" s="12" t="s">
        <v>43</v>
      </c>
      <c r="J3450" s="12">
        <v>804487</v>
      </c>
      <c r="K3450" s="12">
        <v>2</v>
      </c>
      <c r="L3450" s="13">
        <v>3155</v>
      </c>
      <c r="M3450" s="14">
        <f>Table1[[#This Row],[Column1]]/100</f>
        <v>0.15</v>
      </c>
      <c r="N3450" s="13">
        <f>Table1[[#This Row],[Unit_Price]]*Table1[[#This Row],[Quantity]]*(1-Table1[[#This Row],[Discount_%]])</f>
        <v>5363.5</v>
      </c>
      <c r="O3450" s="13">
        <v>28257</v>
      </c>
      <c r="P3450" s="13">
        <f>Table1[[#This Row],[Revenue]]-Table1[[#This Row],[Cost]]</f>
        <v>-22893.5</v>
      </c>
      <c r="Q3450" s="12" t="s">
        <v>48</v>
      </c>
      <c r="R3450" s="12" t="s">
        <v>52</v>
      </c>
      <c r="S3450" s="12" t="s">
        <v>54</v>
      </c>
      <c r="T3450" s="12">
        <v>2</v>
      </c>
      <c r="U3450" s="12">
        <v>15</v>
      </c>
      <c r="V3450" s="20" t="str">
        <f>TEXT(Table1[[#This Row],[Date]],"mmm-yyyy")</f>
        <v>Oct-2025</v>
      </c>
    </row>
    <row r="3451" spans="1:22" x14ac:dyDescent="0.2">
      <c r="A3451" s="11">
        <f t="shared" si="53"/>
        <v>45945</v>
      </c>
      <c r="B3451" s="12" t="s">
        <v>21</v>
      </c>
      <c r="C3451" s="12" t="str">
        <f>VLOOKUP(D3451, City_Mapping!A:B, 2, FALSE)</f>
        <v>USA</v>
      </c>
      <c r="D3451" s="12" t="s">
        <v>31</v>
      </c>
      <c r="E3451" s="12" t="s">
        <v>36</v>
      </c>
      <c r="F3451" s="12" t="s">
        <v>37</v>
      </c>
      <c r="G3451" s="12">
        <v>32499</v>
      </c>
      <c r="H3451" s="12" t="s">
        <v>42</v>
      </c>
      <c r="I3451" s="12" t="s">
        <v>43</v>
      </c>
      <c r="J3451" s="12">
        <v>122547</v>
      </c>
      <c r="K3451" s="12">
        <v>1</v>
      </c>
      <c r="L3451" s="13">
        <v>2885</v>
      </c>
      <c r="M3451" s="14">
        <f>Table1[[#This Row],[Column1]]/100</f>
        <v>0.05</v>
      </c>
      <c r="N3451" s="13">
        <f>Table1[[#This Row],[Unit_Price]]*Table1[[#This Row],[Quantity]]*(1-Table1[[#This Row],[Discount_%]])</f>
        <v>2740.75</v>
      </c>
      <c r="O3451" s="13">
        <v>27540</v>
      </c>
      <c r="P3451" s="13">
        <f>Table1[[#This Row],[Revenue]]-Table1[[#This Row],[Cost]]</f>
        <v>-24799.25</v>
      </c>
      <c r="Q3451" s="12" t="s">
        <v>46</v>
      </c>
      <c r="R3451" s="12" t="s">
        <v>51</v>
      </c>
      <c r="S3451" s="12" t="s">
        <v>55</v>
      </c>
      <c r="T3451" s="12">
        <v>5</v>
      </c>
      <c r="U3451" s="12">
        <v>5</v>
      </c>
      <c r="V3451" s="20" t="str">
        <f>TEXT(Table1[[#This Row],[Date]],"mmm-yyyy")</f>
        <v>Oct-2025</v>
      </c>
    </row>
    <row r="3452" spans="1:22" x14ac:dyDescent="0.2">
      <c r="A3452" s="11">
        <f t="shared" si="53"/>
        <v>45945</v>
      </c>
      <c r="B3452" s="12" t="s">
        <v>21</v>
      </c>
      <c r="C3452" s="12" t="str">
        <f>VLOOKUP(D3452, City_Mapping!A:B, 2, FALSE)</f>
        <v>UK</v>
      </c>
      <c r="D3452" s="12" t="s">
        <v>29</v>
      </c>
      <c r="E3452" s="12" t="s">
        <v>35</v>
      </c>
      <c r="F3452" s="12" t="s">
        <v>38</v>
      </c>
      <c r="G3452" s="12">
        <v>99218</v>
      </c>
      <c r="H3452" s="12" t="s">
        <v>42</v>
      </c>
      <c r="I3452" s="12" t="s">
        <v>43</v>
      </c>
      <c r="J3452" s="12">
        <v>385083</v>
      </c>
      <c r="K3452" s="12">
        <v>7</v>
      </c>
      <c r="L3452" s="13">
        <v>3337</v>
      </c>
      <c r="M3452" s="14">
        <f>Table1[[#This Row],[Column1]]/100</f>
        <v>0.1</v>
      </c>
      <c r="N3452" s="13">
        <f>Table1[[#This Row],[Unit_Price]]*Table1[[#This Row],[Quantity]]*(1-Table1[[#This Row],[Discount_%]])</f>
        <v>21023.100000000002</v>
      </c>
      <c r="O3452" s="13">
        <v>11651</v>
      </c>
      <c r="P3452" s="13">
        <f>Table1[[#This Row],[Revenue]]-Table1[[#This Row],[Cost]]</f>
        <v>9372.1000000000022</v>
      </c>
      <c r="Q3452" s="12" t="s">
        <v>46</v>
      </c>
      <c r="R3452" s="12" t="s">
        <v>52</v>
      </c>
      <c r="S3452" s="12" t="s">
        <v>54</v>
      </c>
      <c r="T3452" s="12">
        <v>4</v>
      </c>
      <c r="U3452" s="12">
        <v>10</v>
      </c>
      <c r="V3452" s="20" t="str">
        <f>TEXT(Table1[[#This Row],[Date]],"mmm-yyyy")</f>
        <v>Oct-2025</v>
      </c>
    </row>
    <row r="3453" spans="1:22" x14ac:dyDescent="0.2">
      <c r="A3453" s="11">
        <f t="shared" si="53"/>
        <v>45945</v>
      </c>
      <c r="B3453" s="12" t="s">
        <v>22</v>
      </c>
      <c r="C3453" s="12" t="str">
        <f>VLOOKUP(D3453, City_Mapping!A:B, 2, FALSE)</f>
        <v>India</v>
      </c>
      <c r="D3453" s="12" t="s">
        <v>33</v>
      </c>
      <c r="E3453" s="12" t="s">
        <v>34</v>
      </c>
      <c r="F3453" s="12" t="s">
        <v>37</v>
      </c>
      <c r="G3453" s="12">
        <v>42132</v>
      </c>
      <c r="H3453" s="12" t="s">
        <v>42</v>
      </c>
      <c r="I3453" s="12" t="s">
        <v>44</v>
      </c>
      <c r="J3453" s="12">
        <v>441882</v>
      </c>
      <c r="K3453" s="12">
        <v>4</v>
      </c>
      <c r="L3453" s="13">
        <v>4932</v>
      </c>
      <c r="M3453" s="14">
        <f>Table1[[#This Row],[Column1]]/100</f>
        <v>0.05</v>
      </c>
      <c r="N3453" s="13">
        <f>Table1[[#This Row],[Unit_Price]]*Table1[[#This Row],[Quantity]]*(1-Table1[[#This Row],[Discount_%]])</f>
        <v>18741.599999999999</v>
      </c>
      <c r="O3453" s="13">
        <v>8555</v>
      </c>
      <c r="P3453" s="13">
        <f>Table1[[#This Row],[Revenue]]-Table1[[#This Row],[Cost]]</f>
        <v>10186.599999999999</v>
      </c>
      <c r="Q3453" s="12" t="s">
        <v>49</v>
      </c>
      <c r="R3453" s="12" t="s">
        <v>50</v>
      </c>
      <c r="S3453" s="12" t="s">
        <v>55</v>
      </c>
      <c r="T3453" s="12">
        <v>5</v>
      </c>
      <c r="U3453" s="12">
        <v>5</v>
      </c>
      <c r="V3453" s="20" t="str">
        <f>TEXT(Table1[[#This Row],[Date]],"mmm-yyyy")</f>
        <v>Oct-2025</v>
      </c>
    </row>
    <row r="3454" spans="1:22" x14ac:dyDescent="0.2">
      <c r="A3454" s="11">
        <f t="shared" si="53"/>
        <v>45945</v>
      </c>
      <c r="B3454" s="12" t="s">
        <v>21</v>
      </c>
      <c r="C3454" s="12" t="str">
        <f>VLOOKUP(D3454, City_Mapping!A:B, 2, FALSE)</f>
        <v>India</v>
      </c>
      <c r="D3454" s="12" t="s">
        <v>33</v>
      </c>
      <c r="E3454" s="12" t="s">
        <v>35</v>
      </c>
      <c r="F3454" s="12" t="s">
        <v>38</v>
      </c>
      <c r="G3454" s="12">
        <v>14533</v>
      </c>
      <c r="H3454" s="12" t="s">
        <v>41</v>
      </c>
      <c r="I3454" s="12" t="s">
        <v>44</v>
      </c>
      <c r="J3454" s="12">
        <v>456900</v>
      </c>
      <c r="K3454" s="12">
        <v>1</v>
      </c>
      <c r="L3454" s="13">
        <v>3805</v>
      </c>
      <c r="M3454" s="14">
        <f>Table1[[#This Row],[Column1]]/100</f>
        <v>0.15</v>
      </c>
      <c r="N3454" s="13">
        <f>Table1[[#This Row],[Unit_Price]]*Table1[[#This Row],[Quantity]]*(1-Table1[[#This Row],[Discount_%]])</f>
        <v>3234.25</v>
      </c>
      <c r="O3454" s="13">
        <v>24951</v>
      </c>
      <c r="P3454" s="13">
        <f>Table1[[#This Row],[Revenue]]-Table1[[#This Row],[Cost]]</f>
        <v>-21716.75</v>
      </c>
      <c r="Q3454" s="12" t="s">
        <v>47</v>
      </c>
      <c r="R3454" s="12" t="s">
        <v>52</v>
      </c>
      <c r="S3454" s="12" t="s">
        <v>55</v>
      </c>
      <c r="T3454" s="12">
        <v>4</v>
      </c>
      <c r="U3454" s="12">
        <v>15</v>
      </c>
      <c r="V3454" s="20" t="str">
        <f>TEXT(Table1[[#This Row],[Date]],"mmm-yyyy")</f>
        <v>Oct-2025</v>
      </c>
    </row>
    <row r="3455" spans="1:22" x14ac:dyDescent="0.2">
      <c r="A3455" s="11">
        <f t="shared" si="53"/>
        <v>45945</v>
      </c>
      <c r="B3455" s="12" t="s">
        <v>21</v>
      </c>
      <c r="C3455" s="12" t="str">
        <f>VLOOKUP(D3455, City_Mapping!A:B, 2, FALSE)</f>
        <v>India</v>
      </c>
      <c r="D3455" s="12" t="s">
        <v>33</v>
      </c>
      <c r="E3455" s="12" t="s">
        <v>34</v>
      </c>
      <c r="F3455" s="12" t="s">
        <v>39</v>
      </c>
      <c r="G3455" s="12">
        <v>92962</v>
      </c>
      <c r="H3455" s="12" t="s">
        <v>42</v>
      </c>
      <c r="I3455" s="12" t="s">
        <v>44</v>
      </c>
      <c r="J3455" s="12">
        <v>842658</v>
      </c>
      <c r="K3455" s="12">
        <v>6</v>
      </c>
      <c r="L3455" s="13">
        <v>3820</v>
      </c>
      <c r="M3455" s="14">
        <f>Table1[[#This Row],[Column1]]/100</f>
        <v>0</v>
      </c>
      <c r="N3455" s="13">
        <f>Table1[[#This Row],[Unit_Price]]*Table1[[#This Row],[Quantity]]*(1-Table1[[#This Row],[Discount_%]])</f>
        <v>22920</v>
      </c>
      <c r="O3455" s="13">
        <v>9613</v>
      </c>
      <c r="P3455" s="13">
        <f>Table1[[#This Row],[Revenue]]-Table1[[#This Row],[Cost]]</f>
        <v>13307</v>
      </c>
      <c r="Q3455" s="12" t="s">
        <v>48</v>
      </c>
      <c r="R3455" s="12" t="s">
        <v>51</v>
      </c>
      <c r="S3455" s="12" t="s">
        <v>56</v>
      </c>
      <c r="T3455" s="12">
        <v>1</v>
      </c>
      <c r="U3455" s="12">
        <v>0</v>
      </c>
      <c r="V3455" s="20" t="str">
        <f>TEXT(Table1[[#This Row],[Date]],"mmm-yyyy")</f>
        <v>Oct-2025</v>
      </c>
    </row>
    <row r="3456" spans="1:22" x14ac:dyDescent="0.2">
      <c r="A3456" s="11">
        <f t="shared" si="53"/>
        <v>45945</v>
      </c>
      <c r="B3456" s="12" t="s">
        <v>20</v>
      </c>
      <c r="C3456" s="12" t="str">
        <f>VLOOKUP(D3456, City_Mapping!A:B, 2, FALSE)</f>
        <v>India</v>
      </c>
      <c r="D3456" s="12" t="s">
        <v>33</v>
      </c>
      <c r="E3456" s="12" t="s">
        <v>36</v>
      </c>
      <c r="F3456" s="12" t="s">
        <v>38</v>
      </c>
      <c r="G3456" s="12">
        <v>90096</v>
      </c>
      <c r="H3456" s="12" t="s">
        <v>41</v>
      </c>
      <c r="I3456" s="12" t="s">
        <v>43</v>
      </c>
      <c r="J3456" s="12">
        <v>567548</v>
      </c>
      <c r="K3456" s="12">
        <v>6</v>
      </c>
      <c r="L3456" s="13">
        <v>4376</v>
      </c>
      <c r="M3456" s="14">
        <f>Table1[[#This Row],[Column1]]/100</f>
        <v>0.2</v>
      </c>
      <c r="N3456" s="13">
        <f>Table1[[#This Row],[Unit_Price]]*Table1[[#This Row],[Quantity]]*(1-Table1[[#This Row],[Discount_%]])</f>
        <v>21004.800000000003</v>
      </c>
      <c r="O3456" s="13">
        <v>18342</v>
      </c>
      <c r="P3456" s="13">
        <f>Table1[[#This Row],[Revenue]]-Table1[[#This Row],[Cost]]</f>
        <v>2662.8000000000029</v>
      </c>
      <c r="Q3456" s="12" t="s">
        <v>47</v>
      </c>
      <c r="R3456" s="12" t="s">
        <v>51</v>
      </c>
      <c r="S3456" s="12" t="s">
        <v>54</v>
      </c>
      <c r="T3456" s="12">
        <v>3</v>
      </c>
      <c r="U3456" s="12">
        <v>20</v>
      </c>
      <c r="V3456" s="20" t="str">
        <f>TEXT(Table1[[#This Row],[Date]],"mmm-yyyy")</f>
        <v>Oct-2025</v>
      </c>
    </row>
    <row r="3457" spans="1:22" x14ac:dyDescent="0.2">
      <c r="A3457" s="11">
        <f t="shared" si="53"/>
        <v>45945</v>
      </c>
      <c r="B3457" s="12" t="s">
        <v>21</v>
      </c>
      <c r="C3457" s="12" t="str">
        <f>VLOOKUP(D3457, City_Mapping!A:B, 2, FALSE)</f>
        <v>India</v>
      </c>
      <c r="D3457" s="12" t="s">
        <v>32</v>
      </c>
      <c r="E3457" s="12" t="s">
        <v>36</v>
      </c>
      <c r="F3457" s="12" t="s">
        <v>40</v>
      </c>
      <c r="G3457" s="12">
        <v>44409</v>
      </c>
      <c r="H3457" s="12" t="s">
        <v>42</v>
      </c>
      <c r="I3457" s="12" t="s">
        <v>43</v>
      </c>
      <c r="J3457" s="12">
        <v>757082</v>
      </c>
      <c r="K3457" s="12">
        <v>3</v>
      </c>
      <c r="L3457" s="13">
        <v>4026</v>
      </c>
      <c r="M3457" s="14">
        <f>Table1[[#This Row],[Column1]]/100</f>
        <v>0.05</v>
      </c>
      <c r="N3457" s="13">
        <f>Table1[[#This Row],[Unit_Price]]*Table1[[#This Row],[Quantity]]*(1-Table1[[#This Row],[Discount_%]])</f>
        <v>11474.1</v>
      </c>
      <c r="O3457" s="13">
        <v>6452</v>
      </c>
      <c r="P3457" s="13">
        <f>Table1[[#This Row],[Revenue]]-Table1[[#This Row],[Cost]]</f>
        <v>5022.1000000000004</v>
      </c>
      <c r="Q3457" s="12" t="s">
        <v>46</v>
      </c>
      <c r="R3457" s="12" t="s">
        <v>51</v>
      </c>
      <c r="S3457" s="12" t="s">
        <v>54</v>
      </c>
      <c r="T3457" s="12">
        <v>4</v>
      </c>
      <c r="U3457" s="12">
        <v>5</v>
      </c>
      <c r="V3457" s="20" t="str">
        <f>TEXT(Table1[[#This Row],[Date]],"mmm-yyyy")</f>
        <v>Oct-2025</v>
      </c>
    </row>
    <row r="3458" spans="1:22" x14ac:dyDescent="0.2">
      <c r="A3458" s="11">
        <f t="shared" si="53"/>
        <v>45946</v>
      </c>
      <c r="B3458" s="12" t="s">
        <v>22</v>
      </c>
      <c r="C3458" s="12" t="str">
        <f>VLOOKUP(D3458, City_Mapping!A:B, 2, FALSE)</f>
        <v>India</v>
      </c>
      <c r="D3458" s="12" t="s">
        <v>32</v>
      </c>
      <c r="E3458" s="12" t="s">
        <v>35</v>
      </c>
      <c r="F3458" s="12" t="s">
        <v>37</v>
      </c>
      <c r="G3458" s="12">
        <v>91461</v>
      </c>
      <c r="H3458" s="12" t="s">
        <v>42</v>
      </c>
      <c r="I3458" s="12" t="s">
        <v>45</v>
      </c>
      <c r="J3458" s="12">
        <v>474984</v>
      </c>
      <c r="K3458" s="12">
        <v>6</v>
      </c>
      <c r="L3458" s="13">
        <v>4658</v>
      </c>
      <c r="M3458" s="14">
        <f>Table1[[#This Row],[Column1]]/100</f>
        <v>0.15</v>
      </c>
      <c r="N3458" s="13">
        <f>Table1[[#This Row],[Unit_Price]]*Table1[[#This Row],[Quantity]]*(1-Table1[[#This Row],[Discount_%]])</f>
        <v>23755.8</v>
      </c>
      <c r="O3458" s="13">
        <v>16350</v>
      </c>
      <c r="P3458" s="13">
        <f>Table1[[#This Row],[Revenue]]-Table1[[#This Row],[Cost]]</f>
        <v>7405.7999999999993</v>
      </c>
      <c r="Q3458" s="12" t="s">
        <v>48</v>
      </c>
      <c r="R3458" s="12" t="s">
        <v>52</v>
      </c>
      <c r="S3458" s="12" t="s">
        <v>54</v>
      </c>
      <c r="T3458" s="12">
        <v>2</v>
      </c>
      <c r="U3458" s="12">
        <v>15</v>
      </c>
      <c r="V3458" s="20" t="str">
        <f>TEXT(Table1[[#This Row],[Date]],"mmm-yyyy")</f>
        <v>Oct-2025</v>
      </c>
    </row>
    <row r="3459" spans="1:22" x14ac:dyDescent="0.2">
      <c r="A3459" s="11">
        <f t="shared" si="53"/>
        <v>45946</v>
      </c>
      <c r="B3459" s="12" t="s">
        <v>22</v>
      </c>
      <c r="C3459" s="12" t="str">
        <f>VLOOKUP(D3459, City_Mapping!A:B, 2, FALSE)</f>
        <v>India</v>
      </c>
      <c r="D3459" s="12" t="s">
        <v>28</v>
      </c>
      <c r="E3459" s="12" t="s">
        <v>36</v>
      </c>
      <c r="F3459" s="12" t="s">
        <v>39</v>
      </c>
      <c r="G3459" s="12">
        <v>32987</v>
      </c>
      <c r="H3459" s="12" t="s">
        <v>41</v>
      </c>
      <c r="I3459" s="12" t="s">
        <v>44</v>
      </c>
      <c r="J3459" s="12">
        <v>635962</v>
      </c>
      <c r="K3459" s="12">
        <v>9</v>
      </c>
      <c r="L3459" s="13">
        <v>2804</v>
      </c>
      <c r="M3459" s="14">
        <f>Table1[[#This Row],[Column1]]/100</f>
        <v>0.2</v>
      </c>
      <c r="N3459" s="13">
        <f>Table1[[#This Row],[Unit_Price]]*Table1[[#This Row],[Quantity]]*(1-Table1[[#This Row],[Discount_%]])</f>
        <v>20188.800000000003</v>
      </c>
      <c r="O3459" s="13">
        <v>14971</v>
      </c>
      <c r="P3459" s="13">
        <f>Table1[[#This Row],[Revenue]]-Table1[[#This Row],[Cost]]</f>
        <v>5217.8000000000029</v>
      </c>
      <c r="Q3459" s="12" t="s">
        <v>46</v>
      </c>
      <c r="R3459" s="12" t="s">
        <v>50</v>
      </c>
      <c r="S3459" s="12" t="s">
        <v>56</v>
      </c>
      <c r="T3459" s="12">
        <v>5</v>
      </c>
      <c r="U3459" s="12">
        <v>20</v>
      </c>
      <c r="V3459" s="20" t="str">
        <f>TEXT(Table1[[#This Row],[Date]],"mmm-yyyy")</f>
        <v>Oct-2025</v>
      </c>
    </row>
    <row r="3460" spans="1:22" x14ac:dyDescent="0.2">
      <c r="A3460" s="11">
        <f t="shared" si="53"/>
        <v>45946</v>
      </c>
      <c r="B3460" s="12" t="s">
        <v>20</v>
      </c>
      <c r="C3460" s="12" t="str">
        <f>VLOOKUP(D3460, City_Mapping!A:B, 2, FALSE)</f>
        <v>India</v>
      </c>
      <c r="D3460" s="12" t="s">
        <v>33</v>
      </c>
      <c r="E3460" s="12" t="s">
        <v>34</v>
      </c>
      <c r="F3460" s="12" t="s">
        <v>37</v>
      </c>
      <c r="G3460" s="12">
        <v>20633</v>
      </c>
      <c r="H3460" s="12" t="s">
        <v>41</v>
      </c>
      <c r="I3460" s="12" t="s">
        <v>43</v>
      </c>
      <c r="J3460" s="12">
        <v>476095</v>
      </c>
      <c r="K3460" s="12">
        <v>6</v>
      </c>
      <c r="L3460" s="13">
        <v>1771</v>
      </c>
      <c r="M3460" s="14">
        <f>Table1[[#This Row],[Column1]]/100</f>
        <v>0.1</v>
      </c>
      <c r="N3460" s="13">
        <f>Table1[[#This Row],[Unit_Price]]*Table1[[#This Row],[Quantity]]*(1-Table1[[#This Row],[Discount_%]])</f>
        <v>9563.4</v>
      </c>
      <c r="O3460" s="13">
        <v>27622</v>
      </c>
      <c r="P3460" s="13">
        <f>Table1[[#This Row],[Revenue]]-Table1[[#This Row],[Cost]]</f>
        <v>-18058.599999999999</v>
      </c>
      <c r="Q3460" s="12" t="s">
        <v>49</v>
      </c>
      <c r="R3460" s="12" t="s">
        <v>50</v>
      </c>
      <c r="S3460" s="12" t="s">
        <v>55</v>
      </c>
      <c r="T3460" s="12">
        <v>5</v>
      </c>
      <c r="U3460" s="12">
        <v>10</v>
      </c>
      <c r="V3460" s="20" t="str">
        <f>TEXT(Table1[[#This Row],[Date]],"mmm-yyyy")</f>
        <v>Oct-2025</v>
      </c>
    </row>
    <row r="3461" spans="1:22" x14ac:dyDescent="0.2">
      <c r="A3461" s="11">
        <f t="shared" si="53"/>
        <v>45946</v>
      </c>
      <c r="B3461" s="12" t="s">
        <v>21</v>
      </c>
      <c r="C3461" s="12" t="str">
        <f>VLOOKUP(D3461, City_Mapping!A:B, 2, FALSE)</f>
        <v>India</v>
      </c>
      <c r="D3461" s="12" t="s">
        <v>28</v>
      </c>
      <c r="E3461" s="12" t="s">
        <v>34</v>
      </c>
      <c r="F3461" s="12" t="s">
        <v>37</v>
      </c>
      <c r="G3461" s="12">
        <v>66207</v>
      </c>
      <c r="H3461" s="12" t="s">
        <v>42</v>
      </c>
      <c r="I3461" s="12" t="s">
        <v>45</v>
      </c>
      <c r="J3461" s="12">
        <v>492239</v>
      </c>
      <c r="K3461" s="12">
        <v>1</v>
      </c>
      <c r="L3461" s="13">
        <v>1787</v>
      </c>
      <c r="M3461" s="14">
        <f>Table1[[#This Row],[Column1]]/100</f>
        <v>0</v>
      </c>
      <c r="N3461" s="13">
        <f>Table1[[#This Row],[Unit_Price]]*Table1[[#This Row],[Quantity]]*(1-Table1[[#This Row],[Discount_%]])</f>
        <v>1787</v>
      </c>
      <c r="O3461" s="13">
        <v>26170</v>
      </c>
      <c r="P3461" s="13">
        <f>Table1[[#This Row],[Revenue]]-Table1[[#This Row],[Cost]]</f>
        <v>-24383</v>
      </c>
      <c r="Q3461" s="12" t="s">
        <v>47</v>
      </c>
      <c r="R3461" s="12" t="s">
        <v>51</v>
      </c>
      <c r="S3461" s="12" t="s">
        <v>54</v>
      </c>
      <c r="T3461" s="12">
        <v>3</v>
      </c>
      <c r="U3461" s="12">
        <v>0</v>
      </c>
      <c r="V3461" s="20" t="str">
        <f>TEXT(Table1[[#This Row],[Date]],"mmm-yyyy")</f>
        <v>Oct-2025</v>
      </c>
    </row>
    <row r="3462" spans="1:22" x14ac:dyDescent="0.2">
      <c r="A3462" s="11">
        <f t="shared" si="53"/>
        <v>45946</v>
      </c>
      <c r="B3462" s="12" t="s">
        <v>21</v>
      </c>
      <c r="C3462" s="12" t="str">
        <f>VLOOKUP(D3462, City_Mapping!A:B, 2, FALSE)</f>
        <v>UAE</v>
      </c>
      <c r="D3462" s="12" t="s">
        <v>30</v>
      </c>
      <c r="E3462" s="12" t="s">
        <v>35</v>
      </c>
      <c r="F3462" s="12" t="s">
        <v>40</v>
      </c>
      <c r="G3462" s="12">
        <v>60535</v>
      </c>
      <c r="H3462" s="12" t="s">
        <v>41</v>
      </c>
      <c r="I3462" s="12" t="s">
        <v>43</v>
      </c>
      <c r="J3462" s="12">
        <v>863437</v>
      </c>
      <c r="K3462" s="12">
        <v>6</v>
      </c>
      <c r="L3462" s="13">
        <v>860</v>
      </c>
      <c r="M3462" s="14">
        <f>Table1[[#This Row],[Column1]]/100</f>
        <v>0.2</v>
      </c>
      <c r="N3462" s="13">
        <f>Table1[[#This Row],[Unit_Price]]*Table1[[#This Row],[Quantity]]*(1-Table1[[#This Row],[Discount_%]])</f>
        <v>4128</v>
      </c>
      <c r="O3462" s="13">
        <v>19601</v>
      </c>
      <c r="P3462" s="13">
        <f>Table1[[#This Row],[Revenue]]-Table1[[#This Row],[Cost]]</f>
        <v>-15473</v>
      </c>
      <c r="Q3462" s="12" t="s">
        <v>47</v>
      </c>
      <c r="R3462" s="12" t="s">
        <v>52</v>
      </c>
      <c r="S3462" s="12" t="s">
        <v>53</v>
      </c>
      <c r="T3462" s="12">
        <v>3</v>
      </c>
      <c r="U3462" s="12">
        <v>20</v>
      </c>
      <c r="V3462" s="20" t="str">
        <f>TEXT(Table1[[#This Row],[Date]],"mmm-yyyy")</f>
        <v>Oct-2025</v>
      </c>
    </row>
    <row r="3463" spans="1:22" x14ac:dyDescent="0.2">
      <c r="A3463" s="11">
        <f t="shared" si="53"/>
        <v>45946</v>
      </c>
      <c r="B3463" s="12" t="s">
        <v>22</v>
      </c>
      <c r="C3463" s="12" t="str">
        <f>VLOOKUP(D3463, City_Mapping!A:B, 2, FALSE)</f>
        <v>India</v>
      </c>
      <c r="D3463" s="12" t="s">
        <v>28</v>
      </c>
      <c r="E3463" s="12" t="s">
        <v>34</v>
      </c>
      <c r="F3463" s="12" t="s">
        <v>38</v>
      </c>
      <c r="G3463" s="12">
        <v>13996</v>
      </c>
      <c r="H3463" s="12" t="s">
        <v>42</v>
      </c>
      <c r="I3463" s="12" t="s">
        <v>43</v>
      </c>
      <c r="J3463" s="12">
        <v>222225</v>
      </c>
      <c r="K3463" s="12">
        <v>8</v>
      </c>
      <c r="L3463" s="13">
        <v>2474</v>
      </c>
      <c r="M3463" s="14">
        <f>Table1[[#This Row],[Column1]]/100</f>
        <v>0.2</v>
      </c>
      <c r="N3463" s="13">
        <f>Table1[[#This Row],[Unit_Price]]*Table1[[#This Row],[Quantity]]*(1-Table1[[#This Row],[Discount_%]])</f>
        <v>15833.6</v>
      </c>
      <c r="O3463" s="13">
        <v>26924</v>
      </c>
      <c r="P3463" s="13">
        <f>Table1[[#This Row],[Revenue]]-Table1[[#This Row],[Cost]]</f>
        <v>-11090.4</v>
      </c>
      <c r="Q3463" s="12" t="s">
        <v>46</v>
      </c>
      <c r="R3463" s="12" t="s">
        <v>51</v>
      </c>
      <c r="S3463" s="12" t="s">
        <v>56</v>
      </c>
      <c r="T3463" s="12">
        <v>1</v>
      </c>
      <c r="U3463" s="12">
        <v>20</v>
      </c>
      <c r="V3463" s="20" t="str">
        <f>TEXT(Table1[[#This Row],[Date]],"mmm-yyyy")</f>
        <v>Oct-2025</v>
      </c>
    </row>
    <row r="3464" spans="1:22" x14ac:dyDescent="0.2">
      <c r="A3464" s="11">
        <f t="shared" si="53"/>
        <v>45946</v>
      </c>
      <c r="B3464" s="12" t="s">
        <v>21</v>
      </c>
      <c r="C3464" s="12" t="str">
        <f>VLOOKUP(D3464, City_Mapping!A:B, 2, FALSE)</f>
        <v>USA</v>
      </c>
      <c r="D3464" s="12" t="s">
        <v>31</v>
      </c>
      <c r="E3464" s="12" t="s">
        <v>35</v>
      </c>
      <c r="F3464" s="12" t="s">
        <v>40</v>
      </c>
      <c r="G3464" s="12">
        <v>10014</v>
      </c>
      <c r="H3464" s="12" t="s">
        <v>41</v>
      </c>
      <c r="I3464" s="12" t="s">
        <v>44</v>
      </c>
      <c r="J3464" s="12">
        <v>495494</v>
      </c>
      <c r="K3464" s="12">
        <v>7</v>
      </c>
      <c r="L3464" s="13">
        <v>3427</v>
      </c>
      <c r="M3464" s="14">
        <f>Table1[[#This Row],[Column1]]/100</f>
        <v>0.15</v>
      </c>
      <c r="N3464" s="13">
        <f>Table1[[#This Row],[Unit_Price]]*Table1[[#This Row],[Quantity]]*(1-Table1[[#This Row],[Discount_%]])</f>
        <v>20390.649999999998</v>
      </c>
      <c r="O3464" s="13">
        <v>20213</v>
      </c>
      <c r="P3464" s="13">
        <f>Table1[[#This Row],[Revenue]]-Table1[[#This Row],[Cost]]</f>
        <v>177.64999999999782</v>
      </c>
      <c r="Q3464" s="12" t="s">
        <v>47</v>
      </c>
      <c r="R3464" s="12" t="s">
        <v>52</v>
      </c>
      <c r="S3464" s="12" t="s">
        <v>56</v>
      </c>
      <c r="T3464" s="12">
        <v>4</v>
      </c>
      <c r="U3464" s="12">
        <v>15</v>
      </c>
      <c r="V3464" s="20" t="str">
        <f>TEXT(Table1[[#This Row],[Date]],"mmm-yyyy")</f>
        <v>Oct-2025</v>
      </c>
    </row>
    <row r="3465" spans="1:22" x14ac:dyDescent="0.2">
      <c r="A3465" s="11">
        <f t="shared" si="53"/>
        <v>45946</v>
      </c>
      <c r="B3465" s="12" t="s">
        <v>21</v>
      </c>
      <c r="C3465" s="12" t="str">
        <f>VLOOKUP(D3465, City_Mapping!A:B, 2, FALSE)</f>
        <v>India</v>
      </c>
      <c r="D3465" s="12" t="s">
        <v>32</v>
      </c>
      <c r="E3465" s="12" t="s">
        <v>35</v>
      </c>
      <c r="F3465" s="12" t="s">
        <v>38</v>
      </c>
      <c r="G3465" s="12">
        <v>90431</v>
      </c>
      <c r="H3465" s="12" t="s">
        <v>41</v>
      </c>
      <c r="I3465" s="12" t="s">
        <v>45</v>
      </c>
      <c r="J3465" s="12">
        <v>266190</v>
      </c>
      <c r="K3465" s="12">
        <v>8</v>
      </c>
      <c r="L3465" s="13">
        <v>3964</v>
      </c>
      <c r="M3465" s="14">
        <f>Table1[[#This Row],[Column1]]/100</f>
        <v>0.1</v>
      </c>
      <c r="N3465" s="13">
        <f>Table1[[#This Row],[Unit_Price]]*Table1[[#This Row],[Quantity]]*(1-Table1[[#This Row],[Discount_%]])</f>
        <v>28540.799999999999</v>
      </c>
      <c r="O3465" s="13">
        <v>1227</v>
      </c>
      <c r="P3465" s="13">
        <f>Table1[[#This Row],[Revenue]]-Table1[[#This Row],[Cost]]</f>
        <v>27313.8</v>
      </c>
      <c r="Q3465" s="12" t="s">
        <v>47</v>
      </c>
      <c r="R3465" s="12" t="s">
        <v>50</v>
      </c>
      <c r="S3465" s="12" t="s">
        <v>56</v>
      </c>
      <c r="T3465" s="12">
        <v>1</v>
      </c>
      <c r="U3465" s="12">
        <v>10</v>
      </c>
      <c r="V3465" s="20" t="str">
        <f>TEXT(Table1[[#This Row],[Date]],"mmm-yyyy")</f>
        <v>Oct-2025</v>
      </c>
    </row>
    <row r="3466" spans="1:22" x14ac:dyDescent="0.2">
      <c r="A3466" s="11">
        <f t="shared" si="53"/>
        <v>45946</v>
      </c>
      <c r="B3466" s="12" t="s">
        <v>21</v>
      </c>
      <c r="C3466" s="12" t="str">
        <f>VLOOKUP(D3466, City_Mapping!A:B, 2, FALSE)</f>
        <v>India</v>
      </c>
      <c r="D3466" s="12" t="s">
        <v>32</v>
      </c>
      <c r="E3466" s="12" t="s">
        <v>34</v>
      </c>
      <c r="F3466" s="12" t="s">
        <v>39</v>
      </c>
      <c r="G3466" s="12">
        <v>11674</v>
      </c>
      <c r="H3466" s="12" t="s">
        <v>42</v>
      </c>
      <c r="I3466" s="12" t="s">
        <v>43</v>
      </c>
      <c r="J3466" s="12">
        <v>300231</v>
      </c>
      <c r="K3466" s="12">
        <v>8</v>
      </c>
      <c r="L3466" s="13">
        <v>2726</v>
      </c>
      <c r="M3466" s="14">
        <f>Table1[[#This Row],[Column1]]/100</f>
        <v>0.05</v>
      </c>
      <c r="N3466" s="13">
        <f>Table1[[#This Row],[Unit_Price]]*Table1[[#This Row],[Quantity]]*(1-Table1[[#This Row],[Discount_%]])</f>
        <v>20717.599999999999</v>
      </c>
      <c r="O3466" s="13">
        <v>24877</v>
      </c>
      <c r="P3466" s="13">
        <f>Table1[[#This Row],[Revenue]]-Table1[[#This Row],[Cost]]</f>
        <v>-4159.4000000000015</v>
      </c>
      <c r="Q3466" s="12" t="s">
        <v>46</v>
      </c>
      <c r="R3466" s="12" t="s">
        <v>52</v>
      </c>
      <c r="S3466" s="12" t="s">
        <v>56</v>
      </c>
      <c r="T3466" s="12">
        <v>4</v>
      </c>
      <c r="U3466" s="12">
        <v>5</v>
      </c>
      <c r="V3466" s="20" t="str">
        <f>TEXT(Table1[[#This Row],[Date]],"mmm-yyyy")</f>
        <v>Oct-2025</v>
      </c>
    </row>
    <row r="3467" spans="1:22" x14ac:dyDescent="0.2">
      <c r="A3467" s="11">
        <f t="shared" si="53"/>
        <v>45946</v>
      </c>
      <c r="B3467" s="12" t="s">
        <v>23</v>
      </c>
      <c r="C3467" s="12" t="str">
        <f>VLOOKUP(D3467, City_Mapping!A:B, 2, FALSE)</f>
        <v>India</v>
      </c>
      <c r="D3467" s="12" t="s">
        <v>33</v>
      </c>
      <c r="E3467" s="12" t="s">
        <v>34</v>
      </c>
      <c r="F3467" s="12" t="s">
        <v>40</v>
      </c>
      <c r="G3467" s="12">
        <v>47867</v>
      </c>
      <c r="H3467" s="12" t="s">
        <v>41</v>
      </c>
      <c r="I3467" s="12" t="s">
        <v>45</v>
      </c>
      <c r="J3467" s="12">
        <v>499746</v>
      </c>
      <c r="K3467" s="12">
        <v>9</v>
      </c>
      <c r="L3467" s="13">
        <v>2350</v>
      </c>
      <c r="M3467" s="14">
        <f>Table1[[#This Row],[Column1]]/100</f>
        <v>0.1</v>
      </c>
      <c r="N3467" s="13">
        <f>Table1[[#This Row],[Unit_Price]]*Table1[[#This Row],[Quantity]]*(1-Table1[[#This Row],[Discount_%]])</f>
        <v>19035</v>
      </c>
      <c r="O3467" s="13">
        <v>17388</v>
      </c>
      <c r="P3467" s="13">
        <f>Table1[[#This Row],[Revenue]]-Table1[[#This Row],[Cost]]</f>
        <v>1647</v>
      </c>
      <c r="Q3467" s="12" t="s">
        <v>48</v>
      </c>
      <c r="R3467" s="12" t="s">
        <v>52</v>
      </c>
      <c r="S3467" s="12" t="s">
        <v>55</v>
      </c>
      <c r="T3467" s="12">
        <v>4</v>
      </c>
      <c r="U3467" s="12">
        <v>10</v>
      </c>
      <c r="V3467" s="20" t="str">
        <f>TEXT(Table1[[#This Row],[Date]],"mmm-yyyy")</f>
        <v>Oct-2025</v>
      </c>
    </row>
    <row r="3468" spans="1:22" x14ac:dyDescent="0.2">
      <c r="A3468" s="11">
        <f t="shared" si="53"/>
        <v>45946</v>
      </c>
      <c r="B3468" s="12" t="s">
        <v>20</v>
      </c>
      <c r="C3468" s="12" t="str">
        <f>VLOOKUP(D3468, City_Mapping!A:B, 2, FALSE)</f>
        <v>India</v>
      </c>
      <c r="D3468" s="12" t="s">
        <v>33</v>
      </c>
      <c r="E3468" s="12" t="s">
        <v>34</v>
      </c>
      <c r="F3468" s="12" t="s">
        <v>40</v>
      </c>
      <c r="G3468" s="12">
        <v>95537</v>
      </c>
      <c r="H3468" s="12" t="s">
        <v>42</v>
      </c>
      <c r="I3468" s="12" t="s">
        <v>45</v>
      </c>
      <c r="J3468" s="12">
        <v>674154</v>
      </c>
      <c r="K3468" s="12">
        <v>3</v>
      </c>
      <c r="L3468" s="13">
        <v>3046</v>
      </c>
      <c r="M3468" s="14">
        <f>Table1[[#This Row],[Column1]]/100</f>
        <v>0</v>
      </c>
      <c r="N3468" s="13">
        <f>Table1[[#This Row],[Unit_Price]]*Table1[[#This Row],[Quantity]]*(1-Table1[[#This Row],[Discount_%]])</f>
        <v>9138</v>
      </c>
      <c r="O3468" s="13">
        <v>17535</v>
      </c>
      <c r="P3468" s="13">
        <f>Table1[[#This Row],[Revenue]]-Table1[[#This Row],[Cost]]</f>
        <v>-8397</v>
      </c>
      <c r="Q3468" s="12" t="s">
        <v>49</v>
      </c>
      <c r="R3468" s="12" t="s">
        <v>51</v>
      </c>
      <c r="S3468" s="12" t="s">
        <v>55</v>
      </c>
      <c r="T3468" s="12">
        <v>3</v>
      </c>
      <c r="U3468" s="12">
        <v>0</v>
      </c>
      <c r="V3468" s="20" t="str">
        <f>TEXT(Table1[[#This Row],[Date]],"mmm-yyyy")</f>
        <v>Oct-2025</v>
      </c>
    </row>
    <row r="3469" spans="1:22" x14ac:dyDescent="0.2">
      <c r="A3469" s="11">
        <f t="shared" si="53"/>
        <v>45946</v>
      </c>
      <c r="B3469" s="12" t="s">
        <v>23</v>
      </c>
      <c r="C3469" s="12" t="str">
        <f>VLOOKUP(D3469, City_Mapping!A:B, 2, FALSE)</f>
        <v>UAE</v>
      </c>
      <c r="D3469" s="12" t="s">
        <v>30</v>
      </c>
      <c r="E3469" s="12" t="s">
        <v>34</v>
      </c>
      <c r="F3469" s="12" t="s">
        <v>37</v>
      </c>
      <c r="G3469" s="12">
        <v>67251</v>
      </c>
      <c r="H3469" s="12" t="s">
        <v>42</v>
      </c>
      <c r="I3469" s="12" t="s">
        <v>44</v>
      </c>
      <c r="J3469" s="12">
        <v>967955</v>
      </c>
      <c r="K3469" s="12">
        <v>7</v>
      </c>
      <c r="L3469" s="13">
        <v>3224</v>
      </c>
      <c r="M3469" s="14">
        <f>Table1[[#This Row],[Column1]]/100</f>
        <v>0.05</v>
      </c>
      <c r="N3469" s="13">
        <f>Table1[[#This Row],[Unit_Price]]*Table1[[#This Row],[Quantity]]*(1-Table1[[#This Row],[Discount_%]])</f>
        <v>21439.599999999999</v>
      </c>
      <c r="O3469" s="13">
        <v>27844</v>
      </c>
      <c r="P3469" s="13">
        <f>Table1[[#This Row],[Revenue]]-Table1[[#This Row],[Cost]]</f>
        <v>-6404.4000000000015</v>
      </c>
      <c r="Q3469" s="12" t="s">
        <v>48</v>
      </c>
      <c r="R3469" s="12" t="s">
        <v>52</v>
      </c>
      <c r="S3469" s="12" t="s">
        <v>54</v>
      </c>
      <c r="T3469" s="12">
        <v>3</v>
      </c>
      <c r="U3469" s="12">
        <v>5</v>
      </c>
      <c r="V3469" s="20" t="str">
        <f>TEXT(Table1[[#This Row],[Date]],"mmm-yyyy")</f>
        <v>Oct-2025</v>
      </c>
    </row>
    <row r="3470" spans="1:22" x14ac:dyDescent="0.2">
      <c r="A3470" s="11">
        <f t="shared" si="53"/>
        <v>45947</v>
      </c>
      <c r="B3470" s="12" t="s">
        <v>20</v>
      </c>
      <c r="C3470" s="12" t="str">
        <f>VLOOKUP(D3470, City_Mapping!A:B, 2, FALSE)</f>
        <v>UK</v>
      </c>
      <c r="D3470" s="12" t="s">
        <v>29</v>
      </c>
      <c r="E3470" s="12" t="s">
        <v>34</v>
      </c>
      <c r="F3470" s="12" t="s">
        <v>40</v>
      </c>
      <c r="G3470" s="12">
        <v>65709</v>
      </c>
      <c r="H3470" s="12" t="s">
        <v>41</v>
      </c>
      <c r="I3470" s="12" t="s">
        <v>45</v>
      </c>
      <c r="J3470" s="12">
        <v>643834</v>
      </c>
      <c r="K3470" s="12">
        <v>6</v>
      </c>
      <c r="L3470" s="13">
        <v>4174</v>
      </c>
      <c r="M3470" s="14">
        <f>Table1[[#This Row],[Column1]]/100</f>
        <v>0.1</v>
      </c>
      <c r="N3470" s="13">
        <f>Table1[[#This Row],[Unit_Price]]*Table1[[#This Row],[Quantity]]*(1-Table1[[#This Row],[Discount_%]])</f>
        <v>22539.600000000002</v>
      </c>
      <c r="O3470" s="13">
        <v>13444</v>
      </c>
      <c r="P3470" s="13">
        <f>Table1[[#This Row],[Revenue]]-Table1[[#This Row],[Cost]]</f>
        <v>9095.6000000000022</v>
      </c>
      <c r="Q3470" s="12" t="s">
        <v>48</v>
      </c>
      <c r="R3470" s="12" t="s">
        <v>50</v>
      </c>
      <c r="S3470" s="12" t="s">
        <v>54</v>
      </c>
      <c r="T3470" s="12">
        <v>4</v>
      </c>
      <c r="U3470" s="12">
        <v>10</v>
      </c>
      <c r="V3470" s="20" t="str">
        <f>TEXT(Table1[[#This Row],[Date]],"mmm-yyyy")</f>
        <v>Oct-2025</v>
      </c>
    </row>
    <row r="3471" spans="1:22" x14ac:dyDescent="0.2">
      <c r="A3471" s="11">
        <f t="shared" ref="A3471:A3534" si="54">A3459+1</f>
        <v>45947</v>
      </c>
      <c r="B3471" s="12" t="s">
        <v>22</v>
      </c>
      <c r="C3471" s="12" t="str">
        <f>VLOOKUP(D3471, City_Mapping!A:B, 2, FALSE)</f>
        <v>UAE</v>
      </c>
      <c r="D3471" s="12" t="s">
        <v>30</v>
      </c>
      <c r="E3471" s="12" t="s">
        <v>34</v>
      </c>
      <c r="F3471" s="12" t="s">
        <v>38</v>
      </c>
      <c r="G3471" s="12">
        <v>27864</v>
      </c>
      <c r="H3471" s="12" t="s">
        <v>42</v>
      </c>
      <c r="I3471" s="12" t="s">
        <v>44</v>
      </c>
      <c r="J3471" s="12">
        <v>939737</v>
      </c>
      <c r="K3471" s="12">
        <v>2</v>
      </c>
      <c r="L3471" s="13">
        <v>4405</v>
      </c>
      <c r="M3471" s="14">
        <f>Table1[[#This Row],[Column1]]/100</f>
        <v>0</v>
      </c>
      <c r="N3471" s="13">
        <f>Table1[[#This Row],[Unit_Price]]*Table1[[#This Row],[Quantity]]*(1-Table1[[#This Row],[Discount_%]])</f>
        <v>8810</v>
      </c>
      <c r="O3471" s="13">
        <v>12521</v>
      </c>
      <c r="P3471" s="13">
        <f>Table1[[#This Row],[Revenue]]-Table1[[#This Row],[Cost]]</f>
        <v>-3711</v>
      </c>
      <c r="Q3471" s="12" t="s">
        <v>49</v>
      </c>
      <c r="R3471" s="12" t="s">
        <v>50</v>
      </c>
      <c r="S3471" s="12" t="s">
        <v>56</v>
      </c>
      <c r="T3471" s="12">
        <v>3</v>
      </c>
      <c r="U3471" s="12">
        <v>0</v>
      </c>
      <c r="V3471" s="20" t="str">
        <f>TEXT(Table1[[#This Row],[Date]],"mmm-yyyy")</f>
        <v>Oct-2025</v>
      </c>
    </row>
    <row r="3472" spans="1:22" x14ac:dyDescent="0.2">
      <c r="A3472" s="11">
        <f t="shared" si="54"/>
        <v>45947</v>
      </c>
      <c r="B3472" s="12" t="s">
        <v>21</v>
      </c>
      <c r="C3472" s="12" t="str">
        <f>VLOOKUP(D3472, City_Mapping!A:B, 2, FALSE)</f>
        <v>USA</v>
      </c>
      <c r="D3472" s="12" t="s">
        <v>31</v>
      </c>
      <c r="E3472" s="12" t="s">
        <v>34</v>
      </c>
      <c r="F3472" s="12" t="s">
        <v>40</v>
      </c>
      <c r="G3472" s="12">
        <v>36321</v>
      </c>
      <c r="H3472" s="12" t="s">
        <v>41</v>
      </c>
      <c r="I3472" s="12" t="s">
        <v>44</v>
      </c>
      <c r="J3472" s="12">
        <v>202833</v>
      </c>
      <c r="K3472" s="12">
        <v>5</v>
      </c>
      <c r="L3472" s="13">
        <v>4275</v>
      </c>
      <c r="M3472" s="14">
        <f>Table1[[#This Row],[Column1]]/100</f>
        <v>0.2</v>
      </c>
      <c r="N3472" s="13">
        <f>Table1[[#This Row],[Unit_Price]]*Table1[[#This Row],[Quantity]]*(1-Table1[[#This Row],[Discount_%]])</f>
        <v>17100</v>
      </c>
      <c r="O3472" s="13">
        <v>4077</v>
      </c>
      <c r="P3472" s="13">
        <f>Table1[[#This Row],[Revenue]]-Table1[[#This Row],[Cost]]</f>
        <v>13023</v>
      </c>
      <c r="Q3472" s="12" t="s">
        <v>46</v>
      </c>
      <c r="R3472" s="12" t="s">
        <v>50</v>
      </c>
      <c r="S3472" s="12" t="s">
        <v>53</v>
      </c>
      <c r="T3472" s="12">
        <v>4</v>
      </c>
      <c r="U3472" s="12">
        <v>20</v>
      </c>
      <c r="V3472" s="20" t="str">
        <f>TEXT(Table1[[#This Row],[Date]],"mmm-yyyy")</f>
        <v>Oct-2025</v>
      </c>
    </row>
    <row r="3473" spans="1:22" x14ac:dyDescent="0.2">
      <c r="A3473" s="11">
        <f t="shared" si="54"/>
        <v>45947</v>
      </c>
      <c r="B3473" s="12" t="s">
        <v>20</v>
      </c>
      <c r="C3473" s="12" t="str">
        <f>VLOOKUP(D3473, City_Mapping!A:B, 2, FALSE)</f>
        <v>India</v>
      </c>
      <c r="D3473" s="12" t="s">
        <v>33</v>
      </c>
      <c r="E3473" s="12" t="s">
        <v>36</v>
      </c>
      <c r="F3473" s="12" t="s">
        <v>40</v>
      </c>
      <c r="G3473" s="12">
        <v>34082</v>
      </c>
      <c r="H3473" s="12" t="s">
        <v>41</v>
      </c>
      <c r="I3473" s="12" t="s">
        <v>44</v>
      </c>
      <c r="J3473" s="12">
        <v>250025</v>
      </c>
      <c r="K3473" s="12">
        <v>3</v>
      </c>
      <c r="L3473" s="13">
        <v>4887</v>
      </c>
      <c r="M3473" s="14">
        <f>Table1[[#This Row],[Column1]]/100</f>
        <v>0.2</v>
      </c>
      <c r="N3473" s="13">
        <f>Table1[[#This Row],[Unit_Price]]*Table1[[#This Row],[Quantity]]*(1-Table1[[#This Row],[Discount_%]])</f>
        <v>11728.800000000001</v>
      </c>
      <c r="O3473" s="13">
        <v>23817</v>
      </c>
      <c r="P3473" s="13">
        <f>Table1[[#This Row],[Revenue]]-Table1[[#This Row],[Cost]]</f>
        <v>-12088.199999999999</v>
      </c>
      <c r="Q3473" s="12" t="s">
        <v>46</v>
      </c>
      <c r="R3473" s="12" t="s">
        <v>51</v>
      </c>
      <c r="S3473" s="12" t="s">
        <v>55</v>
      </c>
      <c r="T3473" s="12">
        <v>3</v>
      </c>
      <c r="U3473" s="12">
        <v>20</v>
      </c>
      <c r="V3473" s="20" t="str">
        <f>TEXT(Table1[[#This Row],[Date]],"mmm-yyyy")</f>
        <v>Oct-2025</v>
      </c>
    </row>
    <row r="3474" spans="1:22" x14ac:dyDescent="0.2">
      <c r="A3474" s="11">
        <f t="shared" si="54"/>
        <v>45947</v>
      </c>
      <c r="B3474" s="12" t="s">
        <v>23</v>
      </c>
      <c r="C3474" s="12" t="str">
        <f>VLOOKUP(D3474, City_Mapping!A:B, 2, FALSE)</f>
        <v>India</v>
      </c>
      <c r="D3474" s="12" t="s">
        <v>33</v>
      </c>
      <c r="E3474" s="12" t="s">
        <v>35</v>
      </c>
      <c r="F3474" s="12" t="s">
        <v>39</v>
      </c>
      <c r="G3474" s="12">
        <v>50131</v>
      </c>
      <c r="H3474" s="12" t="s">
        <v>42</v>
      </c>
      <c r="I3474" s="12" t="s">
        <v>45</v>
      </c>
      <c r="J3474" s="12">
        <v>790943</v>
      </c>
      <c r="K3474" s="12">
        <v>5</v>
      </c>
      <c r="L3474" s="13">
        <v>1317</v>
      </c>
      <c r="M3474" s="14">
        <f>Table1[[#This Row],[Column1]]/100</f>
        <v>0.2</v>
      </c>
      <c r="N3474" s="13">
        <f>Table1[[#This Row],[Unit_Price]]*Table1[[#This Row],[Quantity]]*(1-Table1[[#This Row],[Discount_%]])</f>
        <v>5268</v>
      </c>
      <c r="O3474" s="13">
        <v>27901</v>
      </c>
      <c r="P3474" s="13">
        <f>Table1[[#This Row],[Revenue]]-Table1[[#This Row],[Cost]]</f>
        <v>-22633</v>
      </c>
      <c r="Q3474" s="12" t="s">
        <v>49</v>
      </c>
      <c r="R3474" s="12" t="s">
        <v>52</v>
      </c>
      <c r="S3474" s="12" t="s">
        <v>56</v>
      </c>
      <c r="T3474" s="12">
        <v>2</v>
      </c>
      <c r="U3474" s="12">
        <v>20</v>
      </c>
      <c r="V3474" s="20" t="str">
        <f>TEXT(Table1[[#This Row],[Date]],"mmm-yyyy")</f>
        <v>Oct-2025</v>
      </c>
    </row>
    <row r="3475" spans="1:22" x14ac:dyDescent="0.2">
      <c r="A3475" s="11">
        <f t="shared" si="54"/>
        <v>45947</v>
      </c>
      <c r="B3475" s="12" t="s">
        <v>21</v>
      </c>
      <c r="C3475" s="12" t="str">
        <f>VLOOKUP(D3475, City_Mapping!A:B, 2, FALSE)</f>
        <v>UAE</v>
      </c>
      <c r="D3475" s="12" t="s">
        <v>30</v>
      </c>
      <c r="E3475" s="12" t="s">
        <v>35</v>
      </c>
      <c r="F3475" s="12" t="s">
        <v>38</v>
      </c>
      <c r="G3475" s="12">
        <v>81493</v>
      </c>
      <c r="H3475" s="12" t="s">
        <v>41</v>
      </c>
      <c r="I3475" s="12" t="s">
        <v>43</v>
      </c>
      <c r="J3475" s="12">
        <v>319964</v>
      </c>
      <c r="K3475" s="12">
        <v>9</v>
      </c>
      <c r="L3475" s="13">
        <v>2646</v>
      </c>
      <c r="M3475" s="14">
        <f>Table1[[#This Row],[Column1]]/100</f>
        <v>0.2</v>
      </c>
      <c r="N3475" s="13">
        <f>Table1[[#This Row],[Unit_Price]]*Table1[[#This Row],[Quantity]]*(1-Table1[[#This Row],[Discount_%]])</f>
        <v>19051.2</v>
      </c>
      <c r="O3475" s="13">
        <v>4971</v>
      </c>
      <c r="P3475" s="13">
        <f>Table1[[#This Row],[Revenue]]-Table1[[#This Row],[Cost]]</f>
        <v>14080.2</v>
      </c>
      <c r="Q3475" s="12" t="s">
        <v>47</v>
      </c>
      <c r="R3475" s="12" t="s">
        <v>52</v>
      </c>
      <c r="S3475" s="12" t="s">
        <v>55</v>
      </c>
      <c r="T3475" s="12">
        <v>4</v>
      </c>
      <c r="U3475" s="12">
        <v>20</v>
      </c>
      <c r="V3475" s="20" t="str">
        <f>TEXT(Table1[[#This Row],[Date]],"mmm-yyyy")</f>
        <v>Oct-2025</v>
      </c>
    </row>
    <row r="3476" spans="1:22" x14ac:dyDescent="0.2">
      <c r="A3476" s="11">
        <f t="shared" si="54"/>
        <v>45947</v>
      </c>
      <c r="B3476" s="12" t="s">
        <v>22</v>
      </c>
      <c r="C3476" s="12" t="str">
        <f>VLOOKUP(D3476, City_Mapping!A:B, 2, FALSE)</f>
        <v>UAE</v>
      </c>
      <c r="D3476" s="12" t="s">
        <v>30</v>
      </c>
      <c r="E3476" s="12" t="s">
        <v>34</v>
      </c>
      <c r="F3476" s="12" t="s">
        <v>37</v>
      </c>
      <c r="G3476" s="12">
        <v>14210</v>
      </c>
      <c r="H3476" s="12" t="s">
        <v>42</v>
      </c>
      <c r="I3476" s="12" t="s">
        <v>44</v>
      </c>
      <c r="J3476" s="12">
        <v>359832</v>
      </c>
      <c r="K3476" s="12">
        <v>8</v>
      </c>
      <c r="L3476" s="13">
        <v>680</v>
      </c>
      <c r="M3476" s="14">
        <f>Table1[[#This Row],[Column1]]/100</f>
        <v>0.05</v>
      </c>
      <c r="N3476" s="13">
        <f>Table1[[#This Row],[Unit_Price]]*Table1[[#This Row],[Quantity]]*(1-Table1[[#This Row],[Discount_%]])</f>
        <v>5168</v>
      </c>
      <c r="O3476" s="13">
        <v>2004</v>
      </c>
      <c r="P3476" s="13">
        <f>Table1[[#This Row],[Revenue]]-Table1[[#This Row],[Cost]]</f>
        <v>3164</v>
      </c>
      <c r="Q3476" s="12" t="s">
        <v>48</v>
      </c>
      <c r="R3476" s="12" t="s">
        <v>51</v>
      </c>
      <c r="S3476" s="12" t="s">
        <v>56</v>
      </c>
      <c r="T3476" s="12">
        <v>5</v>
      </c>
      <c r="U3476" s="12">
        <v>5</v>
      </c>
      <c r="V3476" s="20" t="str">
        <f>TEXT(Table1[[#This Row],[Date]],"mmm-yyyy")</f>
        <v>Oct-2025</v>
      </c>
    </row>
    <row r="3477" spans="1:22" x14ac:dyDescent="0.2">
      <c r="A3477" s="11">
        <f t="shared" si="54"/>
        <v>45947</v>
      </c>
      <c r="B3477" s="12" t="s">
        <v>20</v>
      </c>
      <c r="C3477" s="12" t="str">
        <f>VLOOKUP(D3477, City_Mapping!A:B, 2, FALSE)</f>
        <v>UAE</v>
      </c>
      <c r="D3477" s="12" t="s">
        <v>30</v>
      </c>
      <c r="E3477" s="12" t="s">
        <v>35</v>
      </c>
      <c r="F3477" s="12" t="s">
        <v>38</v>
      </c>
      <c r="G3477" s="12">
        <v>74586</v>
      </c>
      <c r="H3477" s="12" t="s">
        <v>42</v>
      </c>
      <c r="I3477" s="12" t="s">
        <v>43</v>
      </c>
      <c r="J3477" s="12">
        <v>825474</v>
      </c>
      <c r="K3477" s="12">
        <v>9</v>
      </c>
      <c r="L3477" s="13">
        <v>4969</v>
      </c>
      <c r="M3477" s="14">
        <f>Table1[[#This Row],[Column1]]/100</f>
        <v>0.2</v>
      </c>
      <c r="N3477" s="13">
        <f>Table1[[#This Row],[Unit_Price]]*Table1[[#This Row],[Quantity]]*(1-Table1[[#This Row],[Discount_%]])</f>
        <v>35776.800000000003</v>
      </c>
      <c r="O3477" s="13">
        <v>24685</v>
      </c>
      <c r="P3477" s="13">
        <f>Table1[[#This Row],[Revenue]]-Table1[[#This Row],[Cost]]</f>
        <v>11091.800000000003</v>
      </c>
      <c r="Q3477" s="12" t="s">
        <v>47</v>
      </c>
      <c r="R3477" s="12" t="s">
        <v>50</v>
      </c>
      <c r="S3477" s="12" t="s">
        <v>53</v>
      </c>
      <c r="T3477" s="12">
        <v>2</v>
      </c>
      <c r="U3477" s="12">
        <v>20</v>
      </c>
      <c r="V3477" s="20" t="str">
        <f>TEXT(Table1[[#This Row],[Date]],"mmm-yyyy")</f>
        <v>Oct-2025</v>
      </c>
    </row>
    <row r="3478" spans="1:22" x14ac:dyDescent="0.2">
      <c r="A3478" s="11">
        <f t="shared" si="54"/>
        <v>45947</v>
      </c>
      <c r="B3478" s="12" t="s">
        <v>20</v>
      </c>
      <c r="C3478" s="12" t="str">
        <f>VLOOKUP(D3478, City_Mapping!A:B, 2, FALSE)</f>
        <v>India</v>
      </c>
      <c r="D3478" s="12" t="s">
        <v>32</v>
      </c>
      <c r="E3478" s="12" t="s">
        <v>34</v>
      </c>
      <c r="F3478" s="12" t="s">
        <v>39</v>
      </c>
      <c r="G3478" s="12">
        <v>93605</v>
      </c>
      <c r="H3478" s="12" t="s">
        <v>41</v>
      </c>
      <c r="I3478" s="12" t="s">
        <v>45</v>
      </c>
      <c r="J3478" s="12">
        <v>890894</v>
      </c>
      <c r="K3478" s="12">
        <v>9</v>
      </c>
      <c r="L3478" s="13">
        <v>941</v>
      </c>
      <c r="M3478" s="14">
        <f>Table1[[#This Row],[Column1]]/100</f>
        <v>0.05</v>
      </c>
      <c r="N3478" s="13">
        <f>Table1[[#This Row],[Unit_Price]]*Table1[[#This Row],[Quantity]]*(1-Table1[[#This Row],[Discount_%]])</f>
        <v>8045.5499999999993</v>
      </c>
      <c r="O3478" s="13">
        <v>9002</v>
      </c>
      <c r="P3478" s="13">
        <f>Table1[[#This Row],[Revenue]]-Table1[[#This Row],[Cost]]</f>
        <v>-956.45000000000073</v>
      </c>
      <c r="Q3478" s="12" t="s">
        <v>46</v>
      </c>
      <c r="R3478" s="12" t="s">
        <v>50</v>
      </c>
      <c r="S3478" s="12" t="s">
        <v>56</v>
      </c>
      <c r="T3478" s="12">
        <v>1</v>
      </c>
      <c r="U3478" s="12">
        <v>5</v>
      </c>
      <c r="V3478" s="20" t="str">
        <f>TEXT(Table1[[#This Row],[Date]],"mmm-yyyy")</f>
        <v>Oct-2025</v>
      </c>
    </row>
    <row r="3479" spans="1:22" x14ac:dyDescent="0.2">
      <c r="A3479" s="11">
        <f t="shared" si="54"/>
        <v>45947</v>
      </c>
      <c r="B3479" s="12" t="s">
        <v>20</v>
      </c>
      <c r="C3479" s="12" t="str">
        <f>VLOOKUP(D3479, City_Mapping!A:B, 2, FALSE)</f>
        <v>India</v>
      </c>
      <c r="D3479" s="12" t="s">
        <v>28</v>
      </c>
      <c r="E3479" s="12" t="s">
        <v>36</v>
      </c>
      <c r="F3479" s="12" t="s">
        <v>38</v>
      </c>
      <c r="G3479" s="12">
        <v>44851</v>
      </c>
      <c r="H3479" s="12" t="s">
        <v>41</v>
      </c>
      <c r="I3479" s="12" t="s">
        <v>43</v>
      </c>
      <c r="J3479" s="12">
        <v>363032</v>
      </c>
      <c r="K3479" s="12">
        <v>8</v>
      </c>
      <c r="L3479" s="13">
        <v>2792</v>
      </c>
      <c r="M3479" s="14">
        <f>Table1[[#This Row],[Column1]]/100</f>
        <v>0.05</v>
      </c>
      <c r="N3479" s="13">
        <f>Table1[[#This Row],[Unit_Price]]*Table1[[#This Row],[Quantity]]*(1-Table1[[#This Row],[Discount_%]])</f>
        <v>21219.200000000001</v>
      </c>
      <c r="O3479" s="13">
        <v>4660</v>
      </c>
      <c r="P3479" s="13">
        <f>Table1[[#This Row],[Revenue]]-Table1[[#This Row],[Cost]]</f>
        <v>16559.2</v>
      </c>
      <c r="Q3479" s="12" t="s">
        <v>48</v>
      </c>
      <c r="R3479" s="12" t="s">
        <v>51</v>
      </c>
      <c r="S3479" s="12" t="s">
        <v>56</v>
      </c>
      <c r="T3479" s="12">
        <v>3</v>
      </c>
      <c r="U3479" s="12">
        <v>5</v>
      </c>
      <c r="V3479" s="20" t="str">
        <f>TEXT(Table1[[#This Row],[Date]],"mmm-yyyy")</f>
        <v>Oct-2025</v>
      </c>
    </row>
    <row r="3480" spans="1:22" x14ac:dyDescent="0.2">
      <c r="A3480" s="11">
        <f t="shared" si="54"/>
        <v>45947</v>
      </c>
      <c r="B3480" s="12" t="s">
        <v>21</v>
      </c>
      <c r="C3480" s="12" t="str">
        <f>VLOOKUP(D3480, City_Mapping!A:B, 2, FALSE)</f>
        <v>India</v>
      </c>
      <c r="D3480" s="12" t="s">
        <v>28</v>
      </c>
      <c r="E3480" s="12" t="s">
        <v>35</v>
      </c>
      <c r="F3480" s="12" t="s">
        <v>38</v>
      </c>
      <c r="G3480" s="12">
        <v>36865</v>
      </c>
      <c r="H3480" s="12" t="s">
        <v>42</v>
      </c>
      <c r="I3480" s="12" t="s">
        <v>43</v>
      </c>
      <c r="J3480" s="12">
        <v>974300</v>
      </c>
      <c r="K3480" s="12">
        <v>8</v>
      </c>
      <c r="L3480" s="13">
        <v>2162</v>
      </c>
      <c r="M3480" s="14">
        <f>Table1[[#This Row],[Column1]]/100</f>
        <v>0.1</v>
      </c>
      <c r="N3480" s="13">
        <f>Table1[[#This Row],[Unit_Price]]*Table1[[#This Row],[Quantity]]*(1-Table1[[#This Row],[Discount_%]])</f>
        <v>15566.4</v>
      </c>
      <c r="O3480" s="13">
        <v>20902</v>
      </c>
      <c r="P3480" s="13">
        <f>Table1[[#This Row],[Revenue]]-Table1[[#This Row],[Cost]]</f>
        <v>-5335.6</v>
      </c>
      <c r="Q3480" s="12" t="s">
        <v>46</v>
      </c>
      <c r="R3480" s="12" t="s">
        <v>51</v>
      </c>
      <c r="S3480" s="12" t="s">
        <v>56</v>
      </c>
      <c r="T3480" s="12">
        <v>1</v>
      </c>
      <c r="U3480" s="12">
        <v>10</v>
      </c>
      <c r="V3480" s="20" t="str">
        <f>TEXT(Table1[[#This Row],[Date]],"mmm-yyyy")</f>
        <v>Oct-2025</v>
      </c>
    </row>
    <row r="3481" spans="1:22" x14ac:dyDescent="0.2">
      <c r="A3481" s="11">
        <f t="shared" si="54"/>
        <v>45947</v>
      </c>
      <c r="B3481" s="12" t="s">
        <v>23</v>
      </c>
      <c r="C3481" s="12" t="str">
        <f>VLOOKUP(D3481, City_Mapping!A:B, 2, FALSE)</f>
        <v>India</v>
      </c>
      <c r="D3481" s="12" t="s">
        <v>33</v>
      </c>
      <c r="E3481" s="12" t="s">
        <v>35</v>
      </c>
      <c r="F3481" s="12" t="s">
        <v>40</v>
      </c>
      <c r="G3481" s="12">
        <v>93606</v>
      </c>
      <c r="H3481" s="12" t="s">
        <v>42</v>
      </c>
      <c r="I3481" s="12" t="s">
        <v>44</v>
      </c>
      <c r="J3481" s="12">
        <v>316470</v>
      </c>
      <c r="K3481" s="12">
        <v>6</v>
      </c>
      <c r="L3481" s="13">
        <v>1370</v>
      </c>
      <c r="M3481" s="14">
        <f>Table1[[#This Row],[Column1]]/100</f>
        <v>0.2</v>
      </c>
      <c r="N3481" s="13">
        <f>Table1[[#This Row],[Unit_Price]]*Table1[[#This Row],[Quantity]]*(1-Table1[[#This Row],[Discount_%]])</f>
        <v>6576</v>
      </c>
      <c r="O3481" s="13">
        <v>26570</v>
      </c>
      <c r="P3481" s="13">
        <f>Table1[[#This Row],[Revenue]]-Table1[[#This Row],[Cost]]</f>
        <v>-19994</v>
      </c>
      <c r="Q3481" s="12" t="s">
        <v>49</v>
      </c>
      <c r="R3481" s="12" t="s">
        <v>50</v>
      </c>
      <c r="S3481" s="12" t="s">
        <v>53</v>
      </c>
      <c r="T3481" s="12">
        <v>5</v>
      </c>
      <c r="U3481" s="12">
        <v>20</v>
      </c>
      <c r="V3481" s="20" t="str">
        <f>TEXT(Table1[[#This Row],[Date]],"mmm-yyyy")</f>
        <v>Oct-2025</v>
      </c>
    </row>
    <row r="3482" spans="1:22" x14ac:dyDescent="0.2">
      <c r="A3482" s="11">
        <f t="shared" si="54"/>
        <v>45948</v>
      </c>
      <c r="B3482" s="12" t="s">
        <v>23</v>
      </c>
      <c r="C3482" s="12" t="str">
        <f>VLOOKUP(D3482, City_Mapping!A:B, 2, FALSE)</f>
        <v>India</v>
      </c>
      <c r="D3482" s="12" t="s">
        <v>32</v>
      </c>
      <c r="E3482" s="12" t="s">
        <v>36</v>
      </c>
      <c r="F3482" s="12" t="s">
        <v>40</v>
      </c>
      <c r="G3482" s="12">
        <v>14158</v>
      </c>
      <c r="H3482" s="12" t="s">
        <v>42</v>
      </c>
      <c r="I3482" s="12" t="s">
        <v>44</v>
      </c>
      <c r="J3482" s="12">
        <v>185509</v>
      </c>
      <c r="K3482" s="12">
        <v>6</v>
      </c>
      <c r="L3482" s="13">
        <v>3374</v>
      </c>
      <c r="M3482" s="14">
        <f>Table1[[#This Row],[Column1]]/100</f>
        <v>0.15</v>
      </c>
      <c r="N3482" s="13">
        <f>Table1[[#This Row],[Unit_Price]]*Table1[[#This Row],[Quantity]]*(1-Table1[[#This Row],[Discount_%]])</f>
        <v>17207.399999999998</v>
      </c>
      <c r="O3482" s="13">
        <v>7489</v>
      </c>
      <c r="P3482" s="13">
        <f>Table1[[#This Row],[Revenue]]-Table1[[#This Row],[Cost]]</f>
        <v>9718.3999999999978</v>
      </c>
      <c r="Q3482" s="12" t="s">
        <v>49</v>
      </c>
      <c r="R3482" s="12" t="s">
        <v>50</v>
      </c>
      <c r="S3482" s="12" t="s">
        <v>54</v>
      </c>
      <c r="T3482" s="12">
        <v>3</v>
      </c>
      <c r="U3482" s="12">
        <v>15</v>
      </c>
      <c r="V3482" s="20" t="str">
        <f>TEXT(Table1[[#This Row],[Date]],"mmm-yyyy")</f>
        <v>Oct-2025</v>
      </c>
    </row>
    <row r="3483" spans="1:22" x14ac:dyDescent="0.2">
      <c r="A3483" s="11">
        <f t="shared" si="54"/>
        <v>45948</v>
      </c>
      <c r="B3483" s="12" t="s">
        <v>20</v>
      </c>
      <c r="C3483" s="12" t="str">
        <f>VLOOKUP(D3483, City_Mapping!A:B, 2, FALSE)</f>
        <v>UAE</v>
      </c>
      <c r="D3483" s="12" t="s">
        <v>30</v>
      </c>
      <c r="E3483" s="12" t="s">
        <v>36</v>
      </c>
      <c r="F3483" s="12" t="s">
        <v>38</v>
      </c>
      <c r="G3483" s="12">
        <v>67852</v>
      </c>
      <c r="H3483" s="12" t="s">
        <v>41</v>
      </c>
      <c r="I3483" s="12" t="s">
        <v>44</v>
      </c>
      <c r="J3483" s="12">
        <v>736234</v>
      </c>
      <c r="K3483" s="12">
        <v>6</v>
      </c>
      <c r="L3483" s="13">
        <v>2999</v>
      </c>
      <c r="M3483" s="14">
        <f>Table1[[#This Row],[Column1]]/100</f>
        <v>0.2</v>
      </c>
      <c r="N3483" s="13">
        <f>Table1[[#This Row],[Unit_Price]]*Table1[[#This Row],[Quantity]]*(1-Table1[[#This Row],[Discount_%]])</f>
        <v>14395.2</v>
      </c>
      <c r="O3483" s="13">
        <v>16475</v>
      </c>
      <c r="P3483" s="13">
        <f>Table1[[#This Row],[Revenue]]-Table1[[#This Row],[Cost]]</f>
        <v>-2079.7999999999993</v>
      </c>
      <c r="Q3483" s="12" t="s">
        <v>47</v>
      </c>
      <c r="R3483" s="12" t="s">
        <v>52</v>
      </c>
      <c r="S3483" s="12" t="s">
        <v>54</v>
      </c>
      <c r="T3483" s="12">
        <v>1</v>
      </c>
      <c r="U3483" s="12">
        <v>20</v>
      </c>
      <c r="V3483" s="20" t="str">
        <f>TEXT(Table1[[#This Row],[Date]],"mmm-yyyy")</f>
        <v>Oct-2025</v>
      </c>
    </row>
    <row r="3484" spans="1:22" x14ac:dyDescent="0.2">
      <c r="A3484" s="11">
        <f t="shared" si="54"/>
        <v>45948</v>
      </c>
      <c r="B3484" s="12" t="s">
        <v>22</v>
      </c>
      <c r="C3484" s="12" t="str">
        <f>VLOOKUP(D3484, City_Mapping!A:B, 2, FALSE)</f>
        <v>India</v>
      </c>
      <c r="D3484" s="12" t="s">
        <v>33</v>
      </c>
      <c r="E3484" s="12" t="s">
        <v>36</v>
      </c>
      <c r="F3484" s="12" t="s">
        <v>38</v>
      </c>
      <c r="G3484" s="12">
        <v>59339</v>
      </c>
      <c r="H3484" s="12" t="s">
        <v>41</v>
      </c>
      <c r="I3484" s="12" t="s">
        <v>45</v>
      </c>
      <c r="J3484" s="12">
        <v>953691</v>
      </c>
      <c r="K3484" s="12">
        <v>6</v>
      </c>
      <c r="L3484" s="13">
        <v>3712</v>
      </c>
      <c r="M3484" s="14">
        <f>Table1[[#This Row],[Column1]]/100</f>
        <v>0.15</v>
      </c>
      <c r="N3484" s="13">
        <f>Table1[[#This Row],[Unit_Price]]*Table1[[#This Row],[Quantity]]*(1-Table1[[#This Row],[Discount_%]])</f>
        <v>18931.2</v>
      </c>
      <c r="O3484" s="13">
        <v>27312</v>
      </c>
      <c r="P3484" s="13">
        <f>Table1[[#This Row],[Revenue]]-Table1[[#This Row],[Cost]]</f>
        <v>-8380.7999999999993</v>
      </c>
      <c r="Q3484" s="12" t="s">
        <v>47</v>
      </c>
      <c r="R3484" s="12" t="s">
        <v>50</v>
      </c>
      <c r="S3484" s="12" t="s">
        <v>54</v>
      </c>
      <c r="T3484" s="12">
        <v>2</v>
      </c>
      <c r="U3484" s="12">
        <v>15</v>
      </c>
      <c r="V3484" s="20" t="str">
        <f>TEXT(Table1[[#This Row],[Date]],"mmm-yyyy")</f>
        <v>Oct-2025</v>
      </c>
    </row>
    <row r="3485" spans="1:22" x14ac:dyDescent="0.2">
      <c r="A3485" s="11">
        <f t="shared" si="54"/>
        <v>45948</v>
      </c>
      <c r="B3485" s="12" t="s">
        <v>22</v>
      </c>
      <c r="C3485" s="12" t="str">
        <f>VLOOKUP(D3485, City_Mapping!A:B, 2, FALSE)</f>
        <v>India</v>
      </c>
      <c r="D3485" s="12" t="s">
        <v>32</v>
      </c>
      <c r="E3485" s="12" t="s">
        <v>35</v>
      </c>
      <c r="F3485" s="12" t="s">
        <v>37</v>
      </c>
      <c r="G3485" s="12">
        <v>30572</v>
      </c>
      <c r="H3485" s="12" t="s">
        <v>42</v>
      </c>
      <c r="I3485" s="12" t="s">
        <v>43</v>
      </c>
      <c r="J3485" s="12">
        <v>609162</v>
      </c>
      <c r="K3485" s="12">
        <v>9</v>
      </c>
      <c r="L3485" s="13">
        <v>2156</v>
      </c>
      <c r="M3485" s="14">
        <f>Table1[[#This Row],[Column1]]/100</f>
        <v>0.2</v>
      </c>
      <c r="N3485" s="13">
        <f>Table1[[#This Row],[Unit_Price]]*Table1[[#This Row],[Quantity]]*(1-Table1[[#This Row],[Discount_%]])</f>
        <v>15523.2</v>
      </c>
      <c r="O3485" s="13">
        <v>10814</v>
      </c>
      <c r="P3485" s="13">
        <f>Table1[[#This Row],[Revenue]]-Table1[[#This Row],[Cost]]</f>
        <v>4709.2000000000007</v>
      </c>
      <c r="Q3485" s="12" t="s">
        <v>46</v>
      </c>
      <c r="R3485" s="12" t="s">
        <v>50</v>
      </c>
      <c r="S3485" s="12" t="s">
        <v>56</v>
      </c>
      <c r="T3485" s="12">
        <v>1</v>
      </c>
      <c r="U3485" s="12">
        <v>20</v>
      </c>
      <c r="V3485" s="20" t="str">
        <f>TEXT(Table1[[#This Row],[Date]],"mmm-yyyy")</f>
        <v>Oct-2025</v>
      </c>
    </row>
    <row r="3486" spans="1:22" x14ac:dyDescent="0.2">
      <c r="A3486" s="11">
        <f t="shared" si="54"/>
        <v>45948</v>
      </c>
      <c r="B3486" s="12" t="s">
        <v>23</v>
      </c>
      <c r="C3486" s="12" t="str">
        <f>VLOOKUP(D3486, City_Mapping!A:B, 2, FALSE)</f>
        <v>USA</v>
      </c>
      <c r="D3486" s="12" t="s">
        <v>31</v>
      </c>
      <c r="E3486" s="12" t="s">
        <v>35</v>
      </c>
      <c r="F3486" s="12" t="s">
        <v>39</v>
      </c>
      <c r="G3486" s="12">
        <v>14100</v>
      </c>
      <c r="H3486" s="12" t="s">
        <v>41</v>
      </c>
      <c r="I3486" s="12" t="s">
        <v>45</v>
      </c>
      <c r="J3486" s="12">
        <v>909842</v>
      </c>
      <c r="K3486" s="12">
        <v>1</v>
      </c>
      <c r="L3486" s="13">
        <v>2396</v>
      </c>
      <c r="M3486" s="14">
        <f>Table1[[#This Row],[Column1]]/100</f>
        <v>0.05</v>
      </c>
      <c r="N3486" s="13">
        <f>Table1[[#This Row],[Unit_Price]]*Table1[[#This Row],[Quantity]]*(1-Table1[[#This Row],[Discount_%]])</f>
        <v>2276.1999999999998</v>
      </c>
      <c r="O3486" s="13">
        <v>20011</v>
      </c>
      <c r="P3486" s="13">
        <f>Table1[[#This Row],[Revenue]]-Table1[[#This Row],[Cost]]</f>
        <v>-17734.8</v>
      </c>
      <c r="Q3486" s="12" t="s">
        <v>46</v>
      </c>
      <c r="R3486" s="12" t="s">
        <v>52</v>
      </c>
      <c r="S3486" s="12" t="s">
        <v>54</v>
      </c>
      <c r="T3486" s="12">
        <v>3</v>
      </c>
      <c r="U3486" s="12">
        <v>5</v>
      </c>
      <c r="V3486" s="20" t="str">
        <f>TEXT(Table1[[#This Row],[Date]],"mmm-yyyy")</f>
        <v>Oct-2025</v>
      </c>
    </row>
    <row r="3487" spans="1:22" x14ac:dyDescent="0.2">
      <c r="A3487" s="11">
        <f t="shared" si="54"/>
        <v>45948</v>
      </c>
      <c r="B3487" s="12" t="s">
        <v>22</v>
      </c>
      <c r="C3487" s="12" t="str">
        <f>VLOOKUP(D3487, City_Mapping!A:B, 2, FALSE)</f>
        <v>UK</v>
      </c>
      <c r="D3487" s="12" t="s">
        <v>29</v>
      </c>
      <c r="E3487" s="12" t="s">
        <v>36</v>
      </c>
      <c r="F3487" s="12" t="s">
        <v>40</v>
      </c>
      <c r="G3487" s="12">
        <v>54469</v>
      </c>
      <c r="H3487" s="12" t="s">
        <v>42</v>
      </c>
      <c r="I3487" s="12" t="s">
        <v>45</v>
      </c>
      <c r="J3487" s="12">
        <v>632890</v>
      </c>
      <c r="K3487" s="12">
        <v>6</v>
      </c>
      <c r="L3487" s="13">
        <v>1589</v>
      </c>
      <c r="M3487" s="14">
        <f>Table1[[#This Row],[Column1]]/100</f>
        <v>0.2</v>
      </c>
      <c r="N3487" s="13">
        <f>Table1[[#This Row],[Unit_Price]]*Table1[[#This Row],[Quantity]]*(1-Table1[[#This Row],[Discount_%]])</f>
        <v>7627.2000000000007</v>
      </c>
      <c r="O3487" s="13">
        <v>27529</v>
      </c>
      <c r="P3487" s="13">
        <f>Table1[[#This Row],[Revenue]]-Table1[[#This Row],[Cost]]</f>
        <v>-19901.8</v>
      </c>
      <c r="Q3487" s="12" t="s">
        <v>49</v>
      </c>
      <c r="R3487" s="12" t="s">
        <v>51</v>
      </c>
      <c r="S3487" s="12" t="s">
        <v>56</v>
      </c>
      <c r="T3487" s="12">
        <v>2</v>
      </c>
      <c r="U3487" s="12">
        <v>20</v>
      </c>
      <c r="V3487" s="20" t="str">
        <f>TEXT(Table1[[#This Row],[Date]],"mmm-yyyy")</f>
        <v>Oct-2025</v>
      </c>
    </row>
    <row r="3488" spans="1:22" x14ac:dyDescent="0.2">
      <c r="A3488" s="11">
        <f t="shared" si="54"/>
        <v>45948</v>
      </c>
      <c r="B3488" s="12" t="s">
        <v>23</v>
      </c>
      <c r="C3488" s="12" t="str">
        <f>VLOOKUP(D3488, City_Mapping!A:B, 2, FALSE)</f>
        <v>India</v>
      </c>
      <c r="D3488" s="12" t="s">
        <v>32</v>
      </c>
      <c r="E3488" s="12" t="s">
        <v>36</v>
      </c>
      <c r="F3488" s="12" t="s">
        <v>40</v>
      </c>
      <c r="G3488" s="12">
        <v>91061</v>
      </c>
      <c r="H3488" s="12" t="s">
        <v>41</v>
      </c>
      <c r="I3488" s="12" t="s">
        <v>45</v>
      </c>
      <c r="J3488" s="12">
        <v>118614</v>
      </c>
      <c r="K3488" s="12">
        <v>8</v>
      </c>
      <c r="L3488" s="13">
        <v>982</v>
      </c>
      <c r="M3488" s="14">
        <f>Table1[[#This Row],[Column1]]/100</f>
        <v>0.2</v>
      </c>
      <c r="N3488" s="13">
        <f>Table1[[#This Row],[Unit_Price]]*Table1[[#This Row],[Quantity]]*(1-Table1[[#This Row],[Discount_%]])</f>
        <v>6284.8</v>
      </c>
      <c r="O3488" s="13">
        <v>5708</v>
      </c>
      <c r="P3488" s="13">
        <f>Table1[[#This Row],[Revenue]]-Table1[[#This Row],[Cost]]</f>
        <v>576.80000000000018</v>
      </c>
      <c r="Q3488" s="12" t="s">
        <v>48</v>
      </c>
      <c r="R3488" s="12" t="s">
        <v>52</v>
      </c>
      <c r="S3488" s="12" t="s">
        <v>55</v>
      </c>
      <c r="T3488" s="12">
        <v>5</v>
      </c>
      <c r="U3488" s="12">
        <v>20</v>
      </c>
      <c r="V3488" s="20" t="str">
        <f>TEXT(Table1[[#This Row],[Date]],"mmm-yyyy")</f>
        <v>Oct-2025</v>
      </c>
    </row>
    <row r="3489" spans="1:22" x14ac:dyDescent="0.2">
      <c r="A3489" s="11">
        <f t="shared" si="54"/>
        <v>45948</v>
      </c>
      <c r="B3489" s="12" t="s">
        <v>20</v>
      </c>
      <c r="C3489" s="12" t="str">
        <f>VLOOKUP(D3489, City_Mapping!A:B, 2, FALSE)</f>
        <v>India</v>
      </c>
      <c r="D3489" s="12" t="s">
        <v>33</v>
      </c>
      <c r="E3489" s="12" t="s">
        <v>36</v>
      </c>
      <c r="F3489" s="12" t="s">
        <v>40</v>
      </c>
      <c r="G3489" s="12">
        <v>70861</v>
      </c>
      <c r="H3489" s="12" t="s">
        <v>42</v>
      </c>
      <c r="I3489" s="12" t="s">
        <v>45</v>
      </c>
      <c r="J3489" s="12">
        <v>487229</v>
      </c>
      <c r="K3489" s="12">
        <v>1</v>
      </c>
      <c r="L3489" s="13">
        <v>808</v>
      </c>
      <c r="M3489" s="14">
        <f>Table1[[#This Row],[Column1]]/100</f>
        <v>0.2</v>
      </c>
      <c r="N3489" s="13">
        <f>Table1[[#This Row],[Unit_Price]]*Table1[[#This Row],[Quantity]]*(1-Table1[[#This Row],[Discount_%]])</f>
        <v>646.40000000000009</v>
      </c>
      <c r="O3489" s="13">
        <v>7087</v>
      </c>
      <c r="P3489" s="13">
        <f>Table1[[#This Row],[Revenue]]-Table1[[#This Row],[Cost]]</f>
        <v>-6440.6</v>
      </c>
      <c r="Q3489" s="12" t="s">
        <v>49</v>
      </c>
      <c r="R3489" s="12" t="s">
        <v>52</v>
      </c>
      <c r="S3489" s="12" t="s">
        <v>56</v>
      </c>
      <c r="T3489" s="12">
        <v>1</v>
      </c>
      <c r="U3489" s="12">
        <v>20</v>
      </c>
      <c r="V3489" s="20" t="str">
        <f>TEXT(Table1[[#This Row],[Date]],"mmm-yyyy")</f>
        <v>Oct-2025</v>
      </c>
    </row>
    <row r="3490" spans="1:22" x14ac:dyDescent="0.2">
      <c r="A3490" s="11">
        <f t="shared" si="54"/>
        <v>45948</v>
      </c>
      <c r="B3490" s="12" t="s">
        <v>23</v>
      </c>
      <c r="C3490" s="12" t="str">
        <f>VLOOKUP(D3490, City_Mapping!A:B, 2, FALSE)</f>
        <v>India</v>
      </c>
      <c r="D3490" s="12" t="s">
        <v>28</v>
      </c>
      <c r="E3490" s="12" t="s">
        <v>36</v>
      </c>
      <c r="F3490" s="12" t="s">
        <v>40</v>
      </c>
      <c r="G3490" s="12">
        <v>28456</v>
      </c>
      <c r="H3490" s="12" t="s">
        <v>42</v>
      </c>
      <c r="I3490" s="12" t="s">
        <v>44</v>
      </c>
      <c r="J3490" s="12">
        <v>118444</v>
      </c>
      <c r="K3490" s="12">
        <v>6</v>
      </c>
      <c r="L3490" s="13">
        <v>1092</v>
      </c>
      <c r="M3490" s="14">
        <f>Table1[[#This Row],[Column1]]/100</f>
        <v>0.2</v>
      </c>
      <c r="N3490" s="13">
        <f>Table1[[#This Row],[Unit_Price]]*Table1[[#This Row],[Quantity]]*(1-Table1[[#This Row],[Discount_%]])</f>
        <v>5241.6000000000004</v>
      </c>
      <c r="O3490" s="13">
        <v>24201</v>
      </c>
      <c r="P3490" s="13">
        <f>Table1[[#This Row],[Revenue]]-Table1[[#This Row],[Cost]]</f>
        <v>-18959.400000000001</v>
      </c>
      <c r="Q3490" s="12" t="s">
        <v>46</v>
      </c>
      <c r="R3490" s="12" t="s">
        <v>50</v>
      </c>
      <c r="S3490" s="12" t="s">
        <v>55</v>
      </c>
      <c r="T3490" s="12">
        <v>4</v>
      </c>
      <c r="U3490" s="12">
        <v>20</v>
      </c>
      <c r="V3490" s="20" t="str">
        <f>TEXT(Table1[[#This Row],[Date]],"mmm-yyyy")</f>
        <v>Oct-2025</v>
      </c>
    </row>
    <row r="3491" spans="1:22" x14ac:dyDescent="0.2">
      <c r="A3491" s="11">
        <f t="shared" si="54"/>
        <v>45948</v>
      </c>
      <c r="B3491" s="12" t="s">
        <v>23</v>
      </c>
      <c r="C3491" s="12" t="str">
        <f>VLOOKUP(D3491, City_Mapping!A:B, 2, FALSE)</f>
        <v>UAE</v>
      </c>
      <c r="D3491" s="12" t="s">
        <v>30</v>
      </c>
      <c r="E3491" s="12" t="s">
        <v>36</v>
      </c>
      <c r="F3491" s="12" t="s">
        <v>38</v>
      </c>
      <c r="G3491" s="12">
        <v>65803</v>
      </c>
      <c r="H3491" s="12" t="s">
        <v>42</v>
      </c>
      <c r="I3491" s="12" t="s">
        <v>43</v>
      </c>
      <c r="J3491" s="12">
        <v>415194</v>
      </c>
      <c r="K3491" s="12">
        <v>9</v>
      </c>
      <c r="L3491" s="13">
        <v>4343</v>
      </c>
      <c r="M3491" s="14">
        <f>Table1[[#This Row],[Column1]]/100</f>
        <v>0.1</v>
      </c>
      <c r="N3491" s="13">
        <f>Table1[[#This Row],[Unit_Price]]*Table1[[#This Row],[Quantity]]*(1-Table1[[#This Row],[Discount_%]])</f>
        <v>35178.300000000003</v>
      </c>
      <c r="O3491" s="13">
        <v>23840</v>
      </c>
      <c r="P3491" s="13">
        <f>Table1[[#This Row],[Revenue]]-Table1[[#This Row],[Cost]]</f>
        <v>11338.300000000003</v>
      </c>
      <c r="Q3491" s="12" t="s">
        <v>49</v>
      </c>
      <c r="R3491" s="12" t="s">
        <v>51</v>
      </c>
      <c r="S3491" s="12" t="s">
        <v>56</v>
      </c>
      <c r="T3491" s="12">
        <v>3</v>
      </c>
      <c r="U3491" s="12">
        <v>10</v>
      </c>
      <c r="V3491" s="20" t="str">
        <f>TEXT(Table1[[#This Row],[Date]],"mmm-yyyy")</f>
        <v>Oct-2025</v>
      </c>
    </row>
    <row r="3492" spans="1:22" x14ac:dyDescent="0.2">
      <c r="A3492" s="11">
        <f t="shared" si="54"/>
        <v>45948</v>
      </c>
      <c r="B3492" s="12" t="s">
        <v>20</v>
      </c>
      <c r="C3492" s="12" t="str">
        <f>VLOOKUP(D3492, City_Mapping!A:B, 2, FALSE)</f>
        <v>UK</v>
      </c>
      <c r="D3492" s="12" t="s">
        <v>29</v>
      </c>
      <c r="E3492" s="12" t="s">
        <v>34</v>
      </c>
      <c r="F3492" s="12" t="s">
        <v>38</v>
      </c>
      <c r="G3492" s="12">
        <v>75633</v>
      </c>
      <c r="H3492" s="12" t="s">
        <v>42</v>
      </c>
      <c r="I3492" s="12" t="s">
        <v>44</v>
      </c>
      <c r="J3492" s="12">
        <v>168149</v>
      </c>
      <c r="K3492" s="12">
        <v>6</v>
      </c>
      <c r="L3492" s="13">
        <v>1518</v>
      </c>
      <c r="M3492" s="14">
        <f>Table1[[#This Row],[Column1]]/100</f>
        <v>0.1</v>
      </c>
      <c r="N3492" s="13">
        <f>Table1[[#This Row],[Unit_Price]]*Table1[[#This Row],[Quantity]]*(1-Table1[[#This Row],[Discount_%]])</f>
        <v>8197.2000000000007</v>
      </c>
      <c r="O3492" s="13">
        <v>12684</v>
      </c>
      <c r="P3492" s="13">
        <f>Table1[[#This Row],[Revenue]]-Table1[[#This Row],[Cost]]</f>
        <v>-4486.7999999999993</v>
      </c>
      <c r="Q3492" s="12" t="s">
        <v>47</v>
      </c>
      <c r="R3492" s="12" t="s">
        <v>50</v>
      </c>
      <c r="S3492" s="12" t="s">
        <v>53</v>
      </c>
      <c r="T3492" s="12">
        <v>4</v>
      </c>
      <c r="U3492" s="12">
        <v>10</v>
      </c>
      <c r="V3492" s="20" t="str">
        <f>TEXT(Table1[[#This Row],[Date]],"mmm-yyyy")</f>
        <v>Oct-2025</v>
      </c>
    </row>
    <row r="3493" spans="1:22" x14ac:dyDescent="0.2">
      <c r="A3493" s="11">
        <f t="shared" si="54"/>
        <v>45948</v>
      </c>
      <c r="B3493" s="12" t="s">
        <v>22</v>
      </c>
      <c r="C3493" s="12" t="str">
        <f>VLOOKUP(D3493, City_Mapping!A:B, 2, FALSE)</f>
        <v>USA</v>
      </c>
      <c r="D3493" s="12" t="s">
        <v>31</v>
      </c>
      <c r="E3493" s="12" t="s">
        <v>36</v>
      </c>
      <c r="F3493" s="12" t="s">
        <v>37</v>
      </c>
      <c r="G3493" s="12">
        <v>85019</v>
      </c>
      <c r="H3493" s="12" t="s">
        <v>42</v>
      </c>
      <c r="I3493" s="12" t="s">
        <v>44</v>
      </c>
      <c r="J3493" s="12">
        <v>745991</v>
      </c>
      <c r="K3493" s="12">
        <v>2</v>
      </c>
      <c r="L3493" s="13">
        <v>4993</v>
      </c>
      <c r="M3493" s="14">
        <f>Table1[[#This Row],[Column1]]/100</f>
        <v>0.05</v>
      </c>
      <c r="N3493" s="13">
        <f>Table1[[#This Row],[Unit_Price]]*Table1[[#This Row],[Quantity]]*(1-Table1[[#This Row],[Discount_%]])</f>
        <v>9486.6999999999989</v>
      </c>
      <c r="O3493" s="13">
        <v>19309</v>
      </c>
      <c r="P3493" s="13">
        <f>Table1[[#This Row],[Revenue]]-Table1[[#This Row],[Cost]]</f>
        <v>-9822.3000000000011</v>
      </c>
      <c r="Q3493" s="12" t="s">
        <v>47</v>
      </c>
      <c r="R3493" s="12" t="s">
        <v>51</v>
      </c>
      <c r="S3493" s="12" t="s">
        <v>53</v>
      </c>
      <c r="T3493" s="12">
        <v>4</v>
      </c>
      <c r="U3493" s="12">
        <v>5</v>
      </c>
      <c r="V3493" s="20" t="str">
        <f>TEXT(Table1[[#This Row],[Date]],"mmm-yyyy")</f>
        <v>Oct-2025</v>
      </c>
    </row>
    <row r="3494" spans="1:22" x14ac:dyDescent="0.2">
      <c r="A3494" s="11">
        <f t="shared" si="54"/>
        <v>45949</v>
      </c>
      <c r="B3494" s="12" t="s">
        <v>23</v>
      </c>
      <c r="C3494" s="12" t="str">
        <f>VLOOKUP(D3494, City_Mapping!A:B, 2, FALSE)</f>
        <v>UK</v>
      </c>
      <c r="D3494" s="12" t="s">
        <v>29</v>
      </c>
      <c r="E3494" s="12" t="s">
        <v>34</v>
      </c>
      <c r="F3494" s="12" t="s">
        <v>40</v>
      </c>
      <c r="G3494" s="12">
        <v>46232</v>
      </c>
      <c r="H3494" s="12" t="s">
        <v>42</v>
      </c>
      <c r="I3494" s="12" t="s">
        <v>45</v>
      </c>
      <c r="J3494" s="12">
        <v>994740</v>
      </c>
      <c r="K3494" s="12">
        <v>1</v>
      </c>
      <c r="L3494" s="13">
        <v>4692</v>
      </c>
      <c r="M3494" s="14">
        <f>Table1[[#This Row],[Column1]]/100</f>
        <v>0.05</v>
      </c>
      <c r="N3494" s="13">
        <f>Table1[[#This Row],[Unit_Price]]*Table1[[#This Row],[Quantity]]*(1-Table1[[#This Row],[Discount_%]])</f>
        <v>4457.3999999999996</v>
      </c>
      <c r="O3494" s="13">
        <v>6702</v>
      </c>
      <c r="P3494" s="13">
        <f>Table1[[#This Row],[Revenue]]-Table1[[#This Row],[Cost]]</f>
        <v>-2244.6000000000004</v>
      </c>
      <c r="Q3494" s="12" t="s">
        <v>46</v>
      </c>
      <c r="R3494" s="12" t="s">
        <v>52</v>
      </c>
      <c r="S3494" s="12" t="s">
        <v>54</v>
      </c>
      <c r="T3494" s="12">
        <v>1</v>
      </c>
      <c r="U3494" s="12">
        <v>5</v>
      </c>
      <c r="V3494" s="20" t="str">
        <f>TEXT(Table1[[#This Row],[Date]],"mmm-yyyy")</f>
        <v>Oct-2025</v>
      </c>
    </row>
    <row r="3495" spans="1:22" x14ac:dyDescent="0.2">
      <c r="A3495" s="11">
        <f t="shared" si="54"/>
        <v>45949</v>
      </c>
      <c r="B3495" s="12" t="s">
        <v>23</v>
      </c>
      <c r="C3495" s="12" t="str">
        <f>VLOOKUP(D3495, City_Mapping!A:B, 2, FALSE)</f>
        <v>UK</v>
      </c>
      <c r="D3495" s="12" t="s">
        <v>29</v>
      </c>
      <c r="E3495" s="12" t="s">
        <v>35</v>
      </c>
      <c r="F3495" s="12" t="s">
        <v>40</v>
      </c>
      <c r="G3495" s="12">
        <v>77323</v>
      </c>
      <c r="H3495" s="12" t="s">
        <v>41</v>
      </c>
      <c r="I3495" s="12" t="s">
        <v>44</v>
      </c>
      <c r="J3495" s="12">
        <v>450762</v>
      </c>
      <c r="K3495" s="12">
        <v>4</v>
      </c>
      <c r="L3495" s="13">
        <v>3761</v>
      </c>
      <c r="M3495" s="14">
        <f>Table1[[#This Row],[Column1]]/100</f>
        <v>0.15</v>
      </c>
      <c r="N3495" s="13">
        <f>Table1[[#This Row],[Unit_Price]]*Table1[[#This Row],[Quantity]]*(1-Table1[[#This Row],[Discount_%]])</f>
        <v>12787.4</v>
      </c>
      <c r="O3495" s="13">
        <v>25748</v>
      </c>
      <c r="P3495" s="13">
        <f>Table1[[#This Row],[Revenue]]-Table1[[#This Row],[Cost]]</f>
        <v>-12960.6</v>
      </c>
      <c r="Q3495" s="12" t="s">
        <v>49</v>
      </c>
      <c r="R3495" s="12" t="s">
        <v>51</v>
      </c>
      <c r="S3495" s="12" t="s">
        <v>53</v>
      </c>
      <c r="T3495" s="12">
        <v>4</v>
      </c>
      <c r="U3495" s="12">
        <v>15</v>
      </c>
      <c r="V3495" s="20" t="str">
        <f>TEXT(Table1[[#This Row],[Date]],"mmm-yyyy")</f>
        <v>Oct-2025</v>
      </c>
    </row>
    <row r="3496" spans="1:22" x14ac:dyDescent="0.2">
      <c r="A3496" s="11">
        <f t="shared" si="54"/>
        <v>45949</v>
      </c>
      <c r="B3496" s="12" t="s">
        <v>20</v>
      </c>
      <c r="C3496" s="12" t="str">
        <f>VLOOKUP(D3496, City_Mapping!A:B, 2, FALSE)</f>
        <v>India</v>
      </c>
      <c r="D3496" s="12" t="s">
        <v>32</v>
      </c>
      <c r="E3496" s="12" t="s">
        <v>35</v>
      </c>
      <c r="F3496" s="12" t="s">
        <v>38</v>
      </c>
      <c r="G3496" s="12">
        <v>31788</v>
      </c>
      <c r="H3496" s="12" t="s">
        <v>42</v>
      </c>
      <c r="I3496" s="12" t="s">
        <v>43</v>
      </c>
      <c r="J3496" s="12">
        <v>216490</v>
      </c>
      <c r="K3496" s="12">
        <v>6</v>
      </c>
      <c r="L3496" s="13">
        <v>4790</v>
      </c>
      <c r="M3496" s="14">
        <f>Table1[[#This Row],[Column1]]/100</f>
        <v>0.05</v>
      </c>
      <c r="N3496" s="13">
        <f>Table1[[#This Row],[Unit_Price]]*Table1[[#This Row],[Quantity]]*(1-Table1[[#This Row],[Discount_%]])</f>
        <v>27303</v>
      </c>
      <c r="O3496" s="13">
        <v>26768</v>
      </c>
      <c r="P3496" s="13">
        <f>Table1[[#This Row],[Revenue]]-Table1[[#This Row],[Cost]]</f>
        <v>535</v>
      </c>
      <c r="Q3496" s="12" t="s">
        <v>46</v>
      </c>
      <c r="R3496" s="12" t="s">
        <v>50</v>
      </c>
      <c r="S3496" s="12" t="s">
        <v>56</v>
      </c>
      <c r="T3496" s="12">
        <v>2</v>
      </c>
      <c r="U3496" s="12">
        <v>5</v>
      </c>
      <c r="V3496" s="20" t="str">
        <f>TEXT(Table1[[#This Row],[Date]],"mmm-yyyy")</f>
        <v>Oct-2025</v>
      </c>
    </row>
    <row r="3497" spans="1:22" x14ac:dyDescent="0.2">
      <c r="A3497" s="11">
        <f t="shared" si="54"/>
        <v>45949</v>
      </c>
      <c r="B3497" s="12" t="s">
        <v>22</v>
      </c>
      <c r="C3497" s="12" t="str">
        <f>VLOOKUP(D3497, City_Mapping!A:B, 2, FALSE)</f>
        <v>India</v>
      </c>
      <c r="D3497" s="12" t="s">
        <v>33</v>
      </c>
      <c r="E3497" s="12" t="s">
        <v>34</v>
      </c>
      <c r="F3497" s="12" t="s">
        <v>37</v>
      </c>
      <c r="G3497" s="12">
        <v>26092</v>
      </c>
      <c r="H3497" s="12" t="s">
        <v>42</v>
      </c>
      <c r="I3497" s="12" t="s">
        <v>45</v>
      </c>
      <c r="J3497" s="12">
        <v>144866</v>
      </c>
      <c r="K3497" s="12">
        <v>9</v>
      </c>
      <c r="L3497" s="13">
        <v>1857</v>
      </c>
      <c r="M3497" s="14">
        <f>Table1[[#This Row],[Column1]]/100</f>
        <v>0.1</v>
      </c>
      <c r="N3497" s="13">
        <f>Table1[[#This Row],[Unit_Price]]*Table1[[#This Row],[Quantity]]*(1-Table1[[#This Row],[Discount_%]])</f>
        <v>15041.7</v>
      </c>
      <c r="O3497" s="13">
        <v>10318</v>
      </c>
      <c r="P3497" s="13">
        <f>Table1[[#This Row],[Revenue]]-Table1[[#This Row],[Cost]]</f>
        <v>4723.7000000000007</v>
      </c>
      <c r="Q3497" s="12" t="s">
        <v>48</v>
      </c>
      <c r="R3497" s="12" t="s">
        <v>51</v>
      </c>
      <c r="S3497" s="12" t="s">
        <v>53</v>
      </c>
      <c r="T3497" s="12">
        <v>5</v>
      </c>
      <c r="U3497" s="12">
        <v>10</v>
      </c>
      <c r="V3497" s="20" t="str">
        <f>TEXT(Table1[[#This Row],[Date]],"mmm-yyyy")</f>
        <v>Oct-2025</v>
      </c>
    </row>
    <row r="3498" spans="1:22" x14ac:dyDescent="0.2">
      <c r="A3498" s="11">
        <f t="shared" si="54"/>
        <v>45949</v>
      </c>
      <c r="B3498" s="12" t="s">
        <v>23</v>
      </c>
      <c r="C3498" s="12" t="str">
        <f>VLOOKUP(D3498, City_Mapping!A:B, 2, FALSE)</f>
        <v>India</v>
      </c>
      <c r="D3498" s="12" t="s">
        <v>33</v>
      </c>
      <c r="E3498" s="12" t="s">
        <v>36</v>
      </c>
      <c r="F3498" s="12" t="s">
        <v>38</v>
      </c>
      <c r="G3498" s="12">
        <v>11132</v>
      </c>
      <c r="H3498" s="12" t="s">
        <v>42</v>
      </c>
      <c r="I3498" s="12" t="s">
        <v>44</v>
      </c>
      <c r="J3498" s="12">
        <v>559429</v>
      </c>
      <c r="K3498" s="12">
        <v>5</v>
      </c>
      <c r="L3498" s="13">
        <v>582</v>
      </c>
      <c r="M3498" s="14">
        <f>Table1[[#This Row],[Column1]]/100</f>
        <v>0.05</v>
      </c>
      <c r="N3498" s="13">
        <f>Table1[[#This Row],[Unit_Price]]*Table1[[#This Row],[Quantity]]*(1-Table1[[#This Row],[Discount_%]])</f>
        <v>2764.5</v>
      </c>
      <c r="O3498" s="13">
        <v>1227</v>
      </c>
      <c r="P3498" s="13">
        <f>Table1[[#This Row],[Revenue]]-Table1[[#This Row],[Cost]]</f>
        <v>1537.5</v>
      </c>
      <c r="Q3498" s="12" t="s">
        <v>47</v>
      </c>
      <c r="R3498" s="12" t="s">
        <v>51</v>
      </c>
      <c r="S3498" s="12" t="s">
        <v>53</v>
      </c>
      <c r="T3498" s="12">
        <v>5</v>
      </c>
      <c r="U3498" s="12">
        <v>5</v>
      </c>
      <c r="V3498" s="20" t="str">
        <f>TEXT(Table1[[#This Row],[Date]],"mmm-yyyy")</f>
        <v>Oct-2025</v>
      </c>
    </row>
    <row r="3499" spans="1:22" x14ac:dyDescent="0.2">
      <c r="A3499" s="11">
        <f t="shared" si="54"/>
        <v>45949</v>
      </c>
      <c r="B3499" s="12" t="s">
        <v>20</v>
      </c>
      <c r="C3499" s="12" t="str">
        <f>VLOOKUP(D3499, City_Mapping!A:B, 2, FALSE)</f>
        <v>UK</v>
      </c>
      <c r="D3499" s="12" t="s">
        <v>29</v>
      </c>
      <c r="E3499" s="12" t="s">
        <v>35</v>
      </c>
      <c r="F3499" s="12" t="s">
        <v>40</v>
      </c>
      <c r="G3499" s="12">
        <v>87850</v>
      </c>
      <c r="H3499" s="12" t="s">
        <v>42</v>
      </c>
      <c r="I3499" s="12" t="s">
        <v>45</v>
      </c>
      <c r="J3499" s="12">
        <v>812599</v>
      </c>
      <c r="K3499" s="12">
        <v>7</v>
      </c>
      <c r="L3499" s="13">
        <v>750</v>
      </c>
      <c r="M3499" s="14">
        <f>Table1[[#This Row],[Column1]]/100</f>
        <v>0.15</v>
      </c>
      <c r="N3499" s="13">
        <f>Table1[[#This Row],[Unit_Price]]*Table1[[#This Row],[Quantity]]*(1-Table1[[#This Row],[Discount_%]])</f>
        <v>4462.5</v>
      </c>
      <c r="O3499" s="13">
        <v>24684</v>
      </c>
      <c r="P3499" s="13">
        <f>Table1[[#This Row],[Revenue]]-Table1[[#This Row],[Cost]]</f>
        <v>-20221.5</v>
      </c>
      <c r="Q3499" s="12" t="s">
        <v>49</v>
      </c>
      <c r="R3499" s="12" t="s">
        <v>51</v>
      </c>
      <c r="S3499" s="12" t="s">
        <v>56</v>
      </c>
      <c r="T3499" s="12">
        <v>4</v>
      </c>
      <c r="U3499" s="12">
        <v>15</v>
      </c>
      <c r="V3499" s="20" t="str">
        <f>TEXT(Table1[[#This Row],[Date]],"mmm-yyyy")</f>
        <v>Oct-2025</v>
      </c>
    </row>
    <row r="3500" spans="1:22" x14ac:dyDescent="0.2">
      <c r="A3500" s="11">
        <f t="shared" si="54"/>
        <v>45949</v>
      </c>
      <c r="B3500" s="12" t="s">
        <v>23</v>
      </c>
      <c r="C3500" s="12" t="str">
        <f>VLOOKUP(D3500, City_Mapping!A:B, 2, FALSE)</f>
        <v>UAE</v>
      </c>
      <c r="D3500" s="12" t="s">
        <v>30</v>
      </c>
      <c r="E3500" s="12" t="s">
        <v>36</v>
      </c>
      <c r="F3500" s="12" t="s">
        <v>40</v>
      </c>
      <c r="G3500" s="12">
        <v>98118</v>
      </c>
      <c r="H3500" s="12" t="s">
        <v>42</v>
      </c>
      <c r="I3500" s="12" t="s">
        <v>43</v>
      </c>
      <c r="J3500" s="12">
        <v>743689</v>
      </c>
      <c r="K3500" s="12">
        <v>6</v>
      </c>
      <c r="L3500" s="13">
        <v>1593</v>
      </c>
      <c r="M3500" s="14">
        <f>Table1[[#This Row],[Column1]]/100</f>
        <v>0.15</v>
      </c>
      <c r="N3500" s="13">
        <f>Table1[[#This Row],[Unit_Price]]*Table1[[#This Row],[Quantity]]*(1-Table1[[#This Row],[Discount_%]])</f>
        <v>8124.3</v>
      </c>
      <c r="O3500" s="13">
        <v>4643</v>
      </c>
      <c r="P3500" s="13">
        <f>Table1[[#This Row],[Revenue]]-Table1[[#This Row],[Cost]]</f>
        <v>3481.3</v>
      </c>
      <c r="Q3500" s="12" t="s">
        <v>47</v>
      </c>
      <c r="R3500" s="12" t="s">
        <v>50</v>
      </c>
      <c r="S3500" s="12" t="s">
        <v>54</v>
      </c>
      <c r="T3500" s="12">
        <v>3</v>
      </c>
      <c r="U3500" s="12">
        <v>15</v>
      </c>
      <c r="V3500" s="20" t="str">
        <f>TEXT(Table1[[#This Row],[Date]],"mmm-yyyy")</f>
        <v>Oct-2025</v>
      </c>
    </row>
    <row r="3501" spans="1:22" x14ac:dyDescent="0.2">
      <c r="A3501" s="11">
        <f t="shared" si="54"/>
        <v>45949</v>
      </c>
      <c r="B3501" s="12" t="s">
        <v>21</v>
      </c>
      <c r="C3501" s="12" t="str">
        <f>VLOOKUP(D3501, City_Mapping!A:B, 2, FALSE)</f>
        <v>India</v>
      </c>
      <c r="D3501" s="12" t="s">
        <v>33</v>
      </c>
      <c r="E3501" s="12" t="s">
        <v>36</v>
      </c>
      <c r="F3501" s="12" t="s">
        <v>39</v>
      </c>
      <c r="G3501" s="12">
        <v>23068</v>
      </c>
      <c r="H3501" s="12" t="s">
        <v>41</v>
      </c>
      <c r="I3501" s="12" t="s">
        <v>45</v>
      </c>
      <c r="J3501" s="12">
        <v>730322</v>
      </c>
      <c r="K3501" s="12">
        <v>6</v>
      </c>
      <c r="L3501" s="13">
        <v>2887</v>
      </c>
      <c r="M3501" s="14">
        <f>Table1[[#This Row],[Column1]]/100</f>
        <v>0.1</v>
      </c>
      <c r="N3501" s="13">
        <f>Table1[[#This Row],[Unit_Price]]*Table1[[#This Row],[Quantity]]*(1-Table1[[#This Row],[Discount_%]])</f>
        <v>15589.800000000001</v>
      </c>
      <c r="O3501" s="13">
        <v>27562</v>
      </c>
      <c r="P3501" s="13">
        <f>Table1[[#This Row],[Revenue]]-Table1[[#This Row],[Cost]]</f>
        <v>-11972.199999999999</v>
      </c>
      <c r="Q3501" s="12" t="s">
        <v>49</v>
      </c>
      <c r="R3501" s="12" t="s">
        <v>52</v>
      </c>
      <c r="S3501" s="12" t="s">
        <v>54</v>
      </c>
      <c r="T3501" s="12">
        <v>4</v>
      </c>
      <c r="U3501" s="12">
        <v>10</v>
      </c>
      <c r="V3501" s="20" t="str">
        <f>TEXT(Table1[[#This Row],[Date]],"mmm-yyyy")</f>
        <v>Oct-2025</v>
      </c>
    </row>
    <row r="3502" spans="1:22" x14ac:dyDescent="0.2">
      <c r="A3502" s="11">
        <f t="shared" si="54"/>
        <v>45949</v>
      </c>
      <c r="B3502" s="12" t="s">
        <v>20</v>
      </c>
      <c r="C3502" s="12" t="str">
        <f>VLOOKUP(D3502, City_Mapping!A:B, 2, FALSE)</f>
        <v>UK</v>
      </c>
      <c r="D3502" s="12" t="s">
        <v>29</v>
      </c>
      <c r="E3502" s="12" t="s">
        <v>34</v>
      </c>
      <c r="F3502" s="12" t="s">
        <v>39</v>
      </c>
      <c r="G3502" s="12">
        <v>57401</v>
      </c>
      <c r="H3502" s="12" t="s">
        <v>42</v>
      </c>
      <c r="I3502" s="12" t="s">
        <v>44</v>
      </c>
      <c r="J3502" s="12">
        <v>667499</v>
      </c>
      <c r="K3502" s="12">
        <v>9</v>
      </c>
      <c r="L3502" s="13">
        <v>1908</v>
      </c>
      <c r="M3502" s="14">
        <f>Table1[[#This Row],[Column1]]/100</f>
        <v>0.05</v>
      </c>
      <c r="N3502" s="13">
        <f>Table1[[#This Row],[Unit_Price]]*Table1[[#This Row],[Quantity]]*(1-Table1[[#This Row],[Discount_%]])</f>
        <v>16313.4</v>
      </c>
      <c r="O3502" s="13">
        <v>4728</v>
      </c>
      <c r="P3502" s="13">
        <f>Table1[[#This Row],[Revenue]]-Table1[[#This Row],[Cost]]</f>
        <v>11585.4</v>
      </c>
      <c r="Q3502" s="12" t="s">
        <v>47</v>
      </c>
      <c r="R3502" s="12" t="s">
        <v>52</v>
      </c>
      <c r="S3502" s="12" t="s">
        <v>54</v>
      </c>
      <c r="T3502" s="12">
        <v>3</v>
      </c>
      <c r="U3502" s="12">
        <v>5</v>
      </c>
      <c r="V3502" s="20" t="str">
        <f>TEXT(Table1[[#This Row],[Date]],"mmm-yyyy")</f>
        <v>Oct-2025</v>
      </c>
    </row>
    <row r="3503" spans="1:22" x14ac:dyDescent="0.2">
      <c r="A3503" s="11">
        <f t="shared" si="54"/>
        <v>45949</v>
      </c>
      <c r="B3503" s="12" t="s">
        <v>22</v>
      </c>
      <c r="C3503" s="12" t="str">
        <f>VLOOKUP(D3503, City_Mapping!A:B, 2, FALSE)</f>
        <v>India</v>
      </c>
      <c r="D3503" s="12" t="s">
        <v>33</v>
      </c>
      <c r="E3503" s="12" t="s">
        <v>35</v>
      </c>
      <c r="F3503" s="12" t="s">
        <v>39</v>
      </c>
      <c r="G3503" s="12">
        <v>58526</v>
      </c>
      <c r="H3503" s="12" t="s">
        <v>42</v>
      </c>
      <c r="I3503" s="12" t="s">
        <v>44</v>
      </c>
      <c r="J3503" s="12">
        <v>496220</v>
      </c>
      <c r="K3503" s="12">
        <v>5</v>
      </c>
      <c r="L3503" s="13">
        <v>1981</v>
      </c>
      <c r="M3503" s="14">
        <f>Table1[[#This Row],[Column1]]/100</f>
        <v>0.15</v>
      </c>
      <c r="N3503" s="13">
        <f>Table1[[#This Row],[Unit_Price]]*Table1[[#This Row],[Quantity]]*(1-Table1[[#This Row],[Discount_%]])</f>
        <v>8419.25</v>
      </c>
      <c r="O3503" s="13">
        <v>10426</v>
      </c>
      <c r="P3503" s="13">
        <f>Table1[[#This Row],[Revenue]]-Table1[[#This Row],[Cost]]</f>
        <v>-2006.75</v>
      </c>
      <c r="Q3503" s="12" t="s">
        <v>46</v>
      </c>
      <c r="R3503" s="12" t="s">
        <v>51</v>
      </c>
      <c r="S3503" s="12" t="s">
        <v>55</v>
      </c>
      <c r="T3503" s="12">
        <v>5</v>
      </c>
      <c r="U3503" s="12">
        <v>15</v>
      </c>
      <c r="V3503" s="20" t="str">
        <f>TEXT(Table1[[#This Row],[Date]],"mmm-yyyy")</f>
        <v>Oct-2025</v>
      </c>
    </row>
    <row r="3504" spans="1:22" x14ac:dyDescent="0.2">
      <c r="A3504" s="11">
        <f t="shared" si="54"/>
        <v>45949</v>
      </c>
      <c r="B3504" s="12" t="s">
        <v>22</v>
      </c>
      <c r="C3504" s="12" t="str">
        <f>VLOOKUP(D3504, City_Mapping!A:B, 2, FALSE)</f>
        <v>UAE</v>
      </c>
      <c r="D3504" s="12" t="s">
        <v>30</v>
      </c>
      <c r="E3504" s="12" t="s">
        <v>35</v>
      </c>
      <c r="F3504" s="12" t="s">
        <v>37</v>
      </c>
      <c r="G3504" s="12">
        <v>68958</v>
      </c>
      <c r="H3504" s="12" t="s">
        <v>42</v>
      </c>
      <c r="I3504" s="12" t="s">
        <v>43</v>
      </c>
      <c r="J3504" s="12">
        <v>163789</v>
      </c>
      <c r="K3504" s="12">
        <v>2</v>
      </c>
      <c r="L3504" s="13">
        <v>3711</v>
      </c>
      <c r="M3504" s="14">
        <f>Table1[[#This Row],[Column1]]/100</f>
        <v>0.05</v>
      </c>
      <c r="N3504" s="13">
        <f>Table1[[#This Row],[Unit_Price]]*Table1[[#This Row],[Quantity]]*(1-Table1[[#This Row],[Discount_%]])</f>
        <v>7050.9</v>
      </c>
      <c r="O3504" s="13">
        <v>6228</v>
      </c>
      <c r="P3504" s="13">
        <f>Table1[[#This Row],[Revenue]]-Table1[[#This Row],[Cost]]</f>
        <v>822.89999999999964</v>
      </c>
      <c r="Q3504" s="12" t="s">
        <v>47</v>
      </c>
      <c r="R3504" s="12" t="s">
        <v>51</v>
      </c>
      <c r="S3504" s="12" t="s">
        <v>54</v>
      </c>
      <c r="T3504" s="12">
        <v>2</v>
      </c>
      <c r="U3504" s="12">
        <v>5</v>
      </c>
      <c r="V3504" s="20" t="str">
        <f>TEXT(Table1[[#This Row],[Date]],"mmm-yyyy")</f>
        <v>Oct-2025</v>
      </c>
    </row>
    <row r="3505" spans="1:22" x14ac:dyDescent="0.2">
      <c r="A3505" s="11">
        <f t="shared" si="54"/>
        <v>45949</v>
      </c>
      <c r="B3505" s="12" t="s">
        <v>22</v>
      </c>
      <c r="C3505" s="12" t="str">
        <f>VLOOKUP(D3505, City_Mapping!A:B, 2, FALSE)</f>
        <v>USA</v>
      </c>
      <c r="D3505" s="12" t="s">
        <v>31</v>
      </c>
      <c r="E3505" s="12" t="s">
        <v>34</v>
      </c>
      <c r="F3505" s="12" t="s">
        <v>38</v>
      </c>
      <c r="G3505" s="12">
        <v>86593</v>
      </c>
      <c r="H3505" s="12" t="s">
        <v>42</v>
      </c>
      <c r="I3505" s="12" t="s">
        <v>43</v>
      </c>
      <c r="J3505" s="12">
        <v>869066</v>
      </c>
      <c r="K3505" s="12">
        <v>8</v>
      </c>
      <c r="L3505" s="13">
        <v>1598</v>
      </c>
      <c r="M3505" s="14">
        <f>Table1[[#This Row],[Column1]]/100</f>
        <v>0.05</v>
      </c>
      <c r="N3505" s="13">
        <f>Table1[[#This Row],[Unit_Price]]*Table1[[#This Row],[Quantity]]*(1-Table1[[#This Row],[Discount_%]])</f>
        <v>12144.8</v>
      </c>
      <c r="O3505" s="13">
        <v>16716</v>
      </c>
      <c r="P3505" s="13">
        <f>Table1[[#This Row],[Revenue]]-Table1[[#This Row],[Cost]]</f>
        <v>-4571.2000000000007</v>
      </c>
      <c r="Q3505" s="12" t="s">
        <v>49</v>
      </c>
      <c r="R3505" s="12" t="s">
        <v>51</v>
      </c>
      <c r="S3505" s="12" t="s">
        <v>56</v>
      </c>
      <c r="T3505" s="12">
        <v>3</v>
      </c>
      <c r="U3505" s="12">
        <v>5</v>
      </c>
      <c r="V3505" s="20" t="str">
        <f>TEXT(Table1[[#This Row],[Date]],"mmm-yyyy")</f>
        <v>Oct-2025</v>
      </c>
    </row>
    <row r="3506" spans="1:22" x14ac:dyDescent="0.2">
      <c r="A3506" s="11">
        <f t="shared" si="54"/>
        <v>45950</v>
      </c>
      <c r="B3506" s="12" t="s">
        <v>22</v>
      </c>
      <c r="C3506" s="12" t="str">
        <f>VLOOKUP(D3506, City_Mapping!A:B, 2, FALSE)</f>
        <v>UK</v>
      </c>
      <c r="D3506" s="12" t="s">
        <v>29</v>
      </c>
      <c r="E3506" s="12" t="s">
        <v>36</v>
      </c>
      <c r="F3506" s="12" t="s">
        <v>40</v>
      </c>
      <c r="G3506" s="12">
        <v>65041</v>
      </c>
      <c r="H3506" s="12" t="s">
        <v>41</v>
      </c>
      <c r="I3506" s="12" t="s">
        <v>45</v>
      </c>
      <c r="J3506" s="12">
        <v>174522</v>
      </c>
      <c r="K3506" s="12">
        <v>3</v>
      </c>
      <c r="L3506" s="13">
        <v>4695</v>
      </c>
      <c r="M3506" s="14">
        <f>Table1[[#This Row],[Column1]]/100</f>
        <v>0.1</v>
      </c>
      <c r="N3506" s="13">
        <f>Table1[[#This Row],[Unit_Price]]*Table1[[#This Row],[Quantity]]*(1-Table1[[#This Row],[Discount_%]])</f>
        <v>12676.5</v>
      </c>
      <c r="O3506" s="13">
        <v>12958</v>
      </c>
      <c r="P3506" s="13">
        <f>Table1[[#This Row],[Revenue]]-Table1[[#This Row],[Cost]]</f>
        <v>-281.5</v>
      </c>
      <c r="Q3506" s="12" t="s">
        <v>46</v>
      </c>
      <c r="R3506" s="12" t="s">
        <v>52</v>
      </c>
      <c r="S3506" s="12" t="s">
        <v>54</v>
      </c>
      <c r="T3506" s="12">
        <v>5</v>
      </c>
      <c r="U3506" s="12">
        <v>10</v>
      </c>
      <c r="V3506" s="20" t="str">
        <f>TEXT(Table1[[#This Row],[Date]],"mmm-yyyy")</f>
        <v>Oct-2025</v>
      </c>
    </row>
    <row r="3507" spans="1:22" x14ac:dyDescent="0.2">
      <c r="A3507" s="11">
        <f t="shared" si="54"/>
        <v>45950</v>
      </c>
      <c r="B3507" s="12" t="s">
        <v>23</v>
      </c>
      <c r="C3507" s="12" t="str">
        <f>VLOOKUP(D3507, City_Mapping!A:B, 2, FALSE)</f>
        <v>India</v>
      </c>
      <c r="D3507" s="12" t="s">
        <v>28</v>
      </c>
      <c r="E3507" s="12" t="s">
        <v>36</v>
      </c>
      <c r="F3507" s="12" t="s">
        <v>40</v>
      </c>
      <c r="G3507" s="12">
        <v>73372</v>
      </c>
      <c r="H3507" s="12" t="s">
        <v>41</v>
      </c>
      <c r="I3507" s="12" t="s">
        <v>44</v>
      </c>
      <c r="J3507" s="12">
        <v>688372</v>
      </c>
      <c r="K3507" s="12">
        <v>9</v>
      </c>
      <c r="L3507" s="13">
        <v>4228</v>
      </c>
      <c r="M3507" s="14">
        <f>Table1[[#This Row],[Column1]]/100</f>
        <v>0.1</v>
      </c>
      <c r="N3507" s="13">
        <f>Table1[[#This Row],[Unit_Price]]*Table1[[#This Row],[Quantity]]*(1-Table1[[#This Row],[Discount_%]])</f>
        <v>34246.800000000003</v>
      </c>
      <c r="O3507" s="13">
        <v>22000</v>
      </c>
      <c r="P3507" s="13">
        <f>Table1[[#This Row],[Revenue]]-Table1[[#This Row],[Cost]]</f>
        <v>12246.800000000003</v>
      </c>
      <c r="Q3507" s="12" t="s">
        <v>49</v>
      </c>
      <c r="R3507" s="12" t="s">
        <v>50</v>
      </c>
      <c r="S3507" s="12" t="s">
        <v>56</v>
      </c>
      <c r="T3507" s="12">
        <v>1</v>
      </c>
      <c r="U3507" s="12">
        <v>10</v>
      </c>
      <c r="V3507" s="20" t="str">
        <f>TEXT(Table1[[#This Row],[Date]],"mmm-yyyy")</f>
        <v>Oct-2025</v>
      </c>
    </row>
    <row r="3508" spans="1:22" x14ac:dyDescent="0.2">
      <c r="A3508" s="11">
        <f t="shared" si="54"/>
        <v>45950</v>
      </c>
      <c r="B3508" s="12" t="s">
        <v>23</v>
      </c>
      <c r="C3508" s="12" t="str">
        <f>VLOOKUP(D3508, City_Mapping!A:B, 2, FALSE)</f>
        <v>India</v>
      </c>
      <c r="D3508" s="12" t="s">
        <v>28</v>
      </c>
      <c r="E3508" s="12" t="s">
        <v>35</v>
      </c>
      <c r="F3508" s="12" t="s">
        <v>37</v>
      </c>
      <c r="G3508" s="12">
        <v>77562</v>
      </c>
      <c r="H3508" s="12" t="s">
        <v>42</v>
      </c>
      <c r="I3508" s="12" t="s">
        <v>43</v>
      </c>
      <c r="J3508" s="12">
        <v>723320</v>
      </c>
      <c r="K3508" s="12">
        <v>5</v>
      </c>
      <c r="L3508" s="13">
        <v>4392</v>
      </c>
      <c r="M3508" s="14">
        <f>Table1[[#This Row],[Column1]]/100</f>
        <v>0.05</v>
      </c>
      <c r="N3508" s="13">
        <f>Table1[[#This Row],[Unit_Price]]*Table1[[#This Row],[Quantity]]*(1-Table1[[#This Row],[Discount_%]])</f>
        <v>20862</v>
      </c>
      <c r="O3508" s="13">
        <v>21099</v>
      </c>
      <c r="P3508" s="13">
        <f>Table1[[#This Row],[Revenue]]-Table1[[#This Row],[Cost]]</f>
        <v>-237</v>
      </c>
      <c r="Q3508" s="12" t="s">
        <v>48</v>
      </c>
      <c r="R3508" s="12" t="s">
        <v>51</v>
      </c>
      <c r="S3508" s="12" t="s">
        <v>55</v>
      </c>
      <c r="T3508" s="12">
        <v>4</v>
      </c>
      <c r="U3508" s="12">
        <v>5</v>
      </c>
      <c r="V3508" s="20" t="str">
        <f>TEXT(Table1[[#This Row],[Date]],"mmm-yyyy")</f>
        <v>Oct-2025</v>
      </c>
    </row>
    <row r="3509" spans="1:22" x14ac:dyDescent="0.2">
      <c r="A3509" s="11">
        <f t="shared" si="54"/>
        <v>45950</v>
      </c>
      <c r="B3509" s="12" t="s">
        <v>22</v>
      </c>
      <c r="C3509" s="12" t="str">
        <f>VLOOKUP(D3509, City_Mapping!A:B, 2, FALSE)</f>
        <v>UK</v>
      </c>
      <c r="D3509" s="12" t="s">
        <v>29</v>
      </c>
      <c r="E3509" s="12" t="s">
        <v>34</v>
      </c>
      <c r="F3509" s="12" t="s">
        <v>40</v>
      </c>
      <c r="G3509" s="12">
        <v>74046</v>
      </c>
      <c r="H3509" s="12" t="s">
        <v>42</v>
      </c>
      <c r="I3509" s="12" t="s">
        <v>43</v>
      </c>
      <c r="J3509" s="12">
        <v>388413</v>
      </c>
      <c r="K3509" s="12">
        <v>1</v>
      </c>
      <c r="L3509" s="13">
        <v>1232</v>
      </c>
      <c r="M3509" s="14">
        <f>Table1[[#This Row],[Column1]]/100</f>
        <v>0.2</v>
      </c>
      <c r="N3509" s="13">
        <f>Table1[[#This Row],[Unit_Price]]*Table1[[#This Row],[Quantity]]*(1-Table1[[#This Row],[Discount_%]])</f>
        <v>985.6</v>
      </c>
      <c r="O3509" s="13">
        <v>5521</v>
      </c>
      <c r="P3509" s="13">
        <f>Table1[[#This Row],[Revenue]]-Table1[[#This Row],[Cost]]</f>
        <v>-4535.3999999999996</v>
      </c>
      <c r="Q3509" s="12" t="s">
        <v>49</v>
      </c>
      <c r="R3509" s="12" t="s">
        <v>51</v>
      </c>
      <c r="S3509" s="12" t="s">
        <v>53</v>
      </c>
      <c r="T3509" s="12">
        <v>3</v>
      </c>
      <c r="U3509" s="12">
        <v>20</v>
      </c>
      <c r="V3509" s="20" t="str">
        <f>TEXT(Table1[[#This Row],[Date]],"mmm-yyyy")</f>
        <v>Oct-2025</v>
      </c>
    </row>
    <row r="3510" spans="1:22" x14ac:dyDescent="0.2">
      <c r="A3510" s="11">
        <f t="shared" si="54"/>
        <v>45950</v>
      </c>
      <c r="B3510" s="12" t="s">
        <v>22</v>
      </c>
      <c r="C3510" s="12" t="str">
        <f>VLOOKUP(D3510, City_Mapping!A:B, 2, FALSE)</f>
        <v>India</v>
      </c>
      <c r="D3510" s="12" t="s">
        <v>32</v>
      </c>
      <c r="E3510" s="12" t="s">
        <v>34</v>
      </c>
      <c r="F3510" s="12" t="s">
        <v>40</v>
      </c>
      <c r="G3510" s="12">
        <v>78086</v>
      </c>
      <c r="H3510" s="12" t="s">
        <v>41</v>
      </c>
      <c r="I3510" s="12" t="s">
        <v>44</v>
      </c>
      <c r="J3510" s="12">
        <v>179709</v>
      </c>
      <c r="K3510" s="12">
        <v>4</v>
      </c>
      <c r="L3510" s="13">
        <v>822</v>
      </c>
      <c r="M3510" s="14">
        <f>Table1[[#This Row],[Column1]]/100</f>
        <v>0.2</v>
      </c>
      <c r="N3510" s="13">
        <f>Table1[[#This Row],[Unit_Price]]*Table1[[#This Row],[Quantity]]*(1-Table1[[#This Row],[Discount_%]])</f>
        <v>2630.4</v>
      </c>
      <c r="O3510" s="13">
        <v>19505</v>
      </c>
      <c r="P3510" s="13">
        <f>Table1[[#This Row],[Revenue]]-Table1[[#This Row],[Cost]]</f>
        <v>-16874.599999999999</v>
      </c>
      <c r="Q3510" s="12" t="s">
        <v>49</v>
      </c>
      <c r="R3510" s="12" t="s">
        <v>51</v>
      </c>
      <c r="S3510" s="12" t="s">
        <v>56</v>
      </c>
      <c r="T3510" s="12">
        <v>2</v>
      </c>
      <c r="U3510" s="12">
        <v>20</v>
      </c>
      <c r="V3510" s="20" t="str">
        <f>TEXT(Table1[[#This Row],[Date]],"mmm-yyyy")</f>
        <v>Oct-2025</v>
      </c>
    </row>
    <row r="3511" spans="1:22" x14ac:dyDescent="0.2">
      <c r="A3511" s="11">
        <f t="shared" si="54"/>
        <v>45950</v>
      </c>
      <c r="B3511" s="12" t="s">
        <v>22</v>
      </c>
      <c r="C3511" s="12" t="str">
        <f>VLOOKUP(D3511, City_Mapping!A:B, 2, FALSE)</f>
        <v>USA</v>
      </c>
      <c r="D3511" s="12" t="s">
        <v>31</v>
      </c>
      <c r="E3511" s="12" t="s">
        <v>36</v>
      </c>
      <c r="F3511" s="12" t="s">
        <v>38</v>
      </c>
      <c r="G3511" s="12">
        <v>17089</v>
      </c>
      <c r="H3511" s="12" t="s">
        <v>42</v>
      </c>
      <c r="I3511" s="12" t="s">
        <v>43</v>
      </c>
      <c r="J3511" s="12">
        <v>213145</v>
      </c>
      <c r="K3511" s="12">
        <v>9</v>
      </c>
      <c r="L3511" s="13">
        <v>2557</v>
      </c>
      <c r="M3511" s="14">
        <f>Table1[[#This Row],[Column1]]/100</f>
        <v>0</v>
      </c>
      <c r="N3511" s="13">
        <f>Table1[[#This Row],[Unit_Price]]*Table1[[#This Row],[Quantity]]*(1-Table1[[#This Row],[Discount_%]])</f>
        <v>23013</v>
      </c>
      <c r="O3511" s="13">
        <v>24647</v>
      </c>
      <c r="P3511" s="13">
        <f>Table1[[#This Row],[Revenue]]-Table1[[#This Row],[Cost]]</f>
        <v>-1634</v>
      </c>
      <c r="Q3511" s="12" t="s">
        <v>46</v>
      </c>
      <c r="R3511" s="12" t="s">
        <v>52</v>
      </c>
      <c r="S3511" s="12" t="s">
        <v>55</v>
      </c>
      <c r="T3511" s="12">
        <v>4</v>
      </c>
      <c r="U3511" s="12">
        <v>0</v>
      </c>
      <c r="V3511" s="20" t="str">
        <f>TEXT(Table1[[#This Row],[Date]],"mmm-yyyy")</f>
        <v>Oct-2025</v>
      </c>
    </row>
    <row r="3512" spans="1:22" x14ac:dyDescent="0.2">
      <c r="A3512" s="11">
        <f t="shared" si="54"/>
        <v>45950</v>
      </c>
      <c r="B3512" s="12" t="s">
        <v>23</v>
      </c>
      <c r="C3512" s="12" t="str">
        <f>VLOOKUP(D3512, City_Mapping!A:B, 2, FALSE)</f>
        <v>India</v>
      </c>
      <c r="D3512" s="12" t="s">
        <v>32</v>
      </c>
      <c r="E3512" s="12" t="s">
        <v>36</v>
      </c>
      <c r="F3512" s="12" t="s">
        <v>39</v>
      </c>
      <c r="G3512" s="12">
        <v>26623</v>
      </c>
      <c r="H3512" s="12" t="s">
        <v>41</v>
      </c>
      <c r="I3512" s="12" t="s">
        <v>43</v>
      </c>
      <c r="J3512" s="12">
        <v>645406</v>
      </c>
      <c r="K3512" s="12">
        <v>1</v>
      </c>
      <c r="L3512" s="13">
        <v>3560</v>
      </c>
      <c r="M3512" s="14">
        <f>Table1[[#This Row],[Column1]]/100</f>
        <v>0</v>
      </c>
      <c r="N3512" s="13">
        <f>Table1[[#This Row],[Unit_Price]]*Table1[[#This Row],[Quantity]]*(1-Table1[[#This Row],[Discount_%]])</f>
        <v>3560</v>
      </c>
      <c r="O3512" s="13">
        <v>8296</v>
      </c>
      <c r="P3512" s="13">
        <f>Table1[[#This Row],[Revenue]]-Table1[[#This Row],[Cost]]</f>
        <v>-4736</v>
      </c>
      <c r="Q3512" s="12" t="s">
        <v>49</v>
      </c>
      <c r="R3512" s="12" t="s">
        <v>52</v>
      </c>
      <c r="S3512" s="12" t="s">
        <v>55</v>
      </c>
      <c r="T3512" s="12">
        <v>5</v>
      </c>
      <c r="U3512" s="12">
        <v>0</v>
      </c>
      <c r="V3512" s="20" t="str">
        <f>TEXT(Table1[[#This Row],[Date]],"mmm-yyyy")</f>
        <v>Oct-2025</v>
      </c>
    </row>
    <row r="3513" spans="1:22" x14ac:dyDescent="0.2">
      <c r="A3513" s="11">
        <f t="shared" si="54"/>
        <v>45950</v>
      </c>
      <c r="B3513" s="12" t="s">
        <v>22</v>
      </c>
      <c r="C3513" s="12" t="str">
        <f>VLOOKUP(D3513, City_Mapping!A:B, 2, FALSE)</f>
        <v>India</v>
      </c>
      <c r="D3513" s="12" t="s">
        <v>28</v>
      </c>
      <c r="E3513" s="12" t="s">
        <v>34</v>
      </c>
      <c r="F3513" s="12" t="s">
        <v>39</v>
      </c>
      <c r="G3513" s="12">
        <v>59641</v>
      </c>
      <c r="H3513" s="12" t="s">
        <v>42</v>
      </c>
      <c r="I3513" s="12" t="s">
        <v>44</v>
      </c>
      <c r="J3513" s="12">
        <v>853854</v>
      </c>
      <c r="K3513" s="12">
        <v>8</v>
      </c>
      <c r="L3513" s="13">
        <v>4200</v>
      </c>
      <c r="M3513" s="14">
        <f>Table1[[#This Row],[Column1]]/100</f>
        <v>0</v>
      </c>
      <c r="N3513" s="13">
        <f>Table1[[#This Row],[Unit_Price]]*Table1[[#This Row],[Quantity]]*(1-Table1[[#This Row],[Discount_%]])</f>
        <v>33600</v>
      </c>
      <c r="O3513" s="13">
        <v>17726</v>
      </c>
      <c r="P3513" s="13">
        <f>Table1[[#This Row],[Revenue]]-Table1[[#This Row],[Cost]]</f>
        <v>15874</v>
      </c>
      <c r="Q3513" s="12" t="s">
        <v>48</v>
      </c>
      <c r="R3513" s="12" t="s">
        <v>50</v>
      </c>
      <c r="S3513" s="12" t="s">
        <v>53</v>
      </c>
      <c r="T3513" s="12">
        <v>5</v>
      </c>
      <c r="U3513" s="12">
        <v>0</v>
      </c>
      <c r="V3513" s="20" t="str">
        <f>TEXT(Table1[[#This Row],[Date]],"mmm-yyyy")</f>
        <v>Oct-2025</v>
      </c>
    </row>
    <row r="3514" spans="1:22" x14ac:dyDescent="0.2">
      <c r="A3514" s="11">
        <f t="shared" si="54"/>
        <v>45950</v>
      </c>
      <c r="B3514" s="12" t="s">
        <v>22</v>
      </c>
      <c r="C3514" s="12" t="str">
        <f>VLOOKUP(D3514, City_Mapping!A:B, 2, FALSE)</f>
        <v>UAE</v>
      </c>
      <c r="D3514" s="12" t="s">
        <v>30</v>
      </c>
      <c r="E3514" s="12" t="s">
        <v>35</v>
      </c>
      <c r="F3514" s="12" t="s">
        <v>37</v>
      </c>
      <c r="G3514" s="12">
        <v>22043</v>
      </c>
      <c r="H3514" s="12" t="s">
        <v>41</v>
      </c>
      <c r="I3514" s="12" t="s">
        <v>43</v>
      </c>
      <c r="J3514" s="12">
        <v>376233</v>
      </c>
      <c r="K3514" s="12">
        <v>8</v>
      </c>
      <c r="L3514" s="13">
        <v>3884</v>
      </c>
      <c r="M3514" s="14">
        <f>Table1[[#This Row],[Column1]]/100</f>
        <v>0.1</v>
      </c>
      <c r="N3514" s="13">
        <f>Table1[[#This Row],[Unit_Price]]*Table1[[#This Row],[Quantity]]*(1-Table1[[#This Row],[Discount_%]])</f>
        <v>27964.799999999999</v>
      </c>
      <c r="O3514" s="13">
        <v>23928</v>
      </c>
      <c r="P3514" s="13">
        <f>Table1[[#This Row],[Revenue]]-Table1[[#This Row],[Cost]]</f>
        <v>4036.7999999999993</v>
      </c>
      <c r="Q3514" s="12" t="s">
        <v>48</v>
      </c>
      <c r="R3514" s="12" t="s">
        <v>51</v>
      </c>
      <c r="S3514" s="12" t="s">
        <v>56</v>
      </c>
      <c r="T3514" s="12">
        <v>5</v>
      </c>
      <c r="U3514" s="12">
        <v>10</v>
      </c>
      <c r="V3514" s="20" t="str">
        <f>TEXT(Table1[[#This Row],[Date]],"mmm-yyyy")</f>
        <v>Oct-2025</v>
      </c>
    </row>
    <row r="3515" spans="1:22" x14ac:dyDescent="0.2">
      <c r="A3515" s="11">
        <f t="shared" si="54"/>
        <v>45950</v>
      </c>
      <c r="B3515" s="12" t="s">
        <v>21</v>
      </c>
      <c r="C3515" s="12" t="str">
        <f>VLOOKUP(D3515, City_Mapping!A:B, 2, FALSE)</f>
        <v>UK</v>
      </c>
      <c r="D3515" s="12" t="s">
        <v>29</v>
      </c>
      <c r="E3515" s="12" t="s">
        <v>36</v>
      </c>
      <c r="F3515" s="12" t="s">
        <v>39</v>
      </c>
      <c r="G3515" s="12">
        <v>76572</v>
      </c>
      <c r="H3515" s="12" t="s">
        <v>41</v>
      </c>
      <c r="I3515" s="12" t="s">
        <v>44</v>
      </c>
      <c r="J3515" s="12">
        <v>142956</v>
      </c>
      <c r="K3515" s="12">
        <v>9</v>
      </c>
      <c r="L3515" s="13">
        <v>1761</v>
      </c>
      <c r="M3515" s="14">
        <f>Table1[[#This Row],[Column1]]/100</f>
        <v>0.05</v>
      </c>
      <c r="N3515" s="13">
        <f>Table1[[#This Row],[Unit_Price]]*Table1[[#This Row],[Quantity]]*(1-Table1[[#This Row],[Discount_%]])</f>
        <v>15056.55</v>
      </c>
      <c r="O3515" s="13">
        <v>12123</v>
      </c>
      <c r="P3515" s="13">
        <f>Table1[[#This Row],[Revenue]]-Table1[[#This Row],[Cost]]</f>
        <v>2933.5499999999993</v>
      </c>
      <c r="Q3515" s="12" t="s">
        <v>46</v>
      </c>
      <c r="R3515" s="12" t="s">
        <v>51</v>
      </c>
      <c r="S3515" s="12" t="s">
        <v>54</v>
      </c>
      <c r="T3515" s="12">
        <v>3</v>
      </c>
      <c r="U3515" s="12">
        <v>5</v>
      </c>
      <c r="V3515" s="20" t="str">
        <f>TEXT(Table1[[#This Row],[Date]],"mmm-yyyy")</f>
        <v>Oct-2025</v>
      </c>
    </row>
    <row r="3516" spans="1:22" x14ac:dyDescent="0.2">
      <c r="A3516" s="11">
        <f t="shared" si="54"/>
        <v>45950</v>
      </c>
      <c r="B3516" s="12" t="s">
        <v>21</v>
      </c>
      <c r="C3516" s="12" t="str">
        <f>VLOOKUP(D3516, City_Mapping!A:B, 2, FALSE)</f>
        <v>India</v>
      </c>
      <c r="D3516" s="12" t="s">
        <v>33</v>
      </c>
      <c r="E3516" s="12" t="s">
        <v>34</v>
      </c>
      <c r="F3516" s="12" t="s">
        <v>39</v>
      </c>
      <c r="G3516" s="12">
        <v>74136</v>
      </c>
      <c r="H3516" s="12" t="s">
        <v>42</v>
      </c>
      <c r="I3516" s="12" t="s">
        <v>44</v>
      </c>
      <c r="J3516" s="12">
        <v>863963</v>
      </c>
      <c r="K3516" s="12">
        <v>9</v>
      </c>
      <c r="L3516" s="13">
        <v>1305</v>
      </c>
      <c r="M3516" s="14">
        <f>Table1[[#This Row],[Column1]]/100</f>
        <v>0.15</v>
      </c>
      <c r="N3516" s="13">
        <f>Table1[[#This Row],[Unit_Price]]*Table1[[#This Row],[Quantity]]*(1-Table1[[#This Row],[Discount_%]])</f>
        <v>9983.25</v>
      </c>
      <c r="O3516" s="13">
        <v>21701</v>
      </c>
      <c r="P3516" s="13">
        <f>Table1[[#This Row],[Revenue]]-Table1[[#This Row],[Cost]]</f>
        <v>-11717.75</v>
      </c>
      <c r="Q3516" s="12" t="s">
        <v>48</v>
      </c>
      <c r="R3516" s="12" t="s">
        <v>52</v>
      </c>
      <c r="S3516" s="12" t="s">
        <v>55</v>
      </c>
      <c r="T3516" s="12">
        <v>1</v>
      </c>
      <c r="U3516" s="12">
        <v>15</v>
      </c>
      <c r="V3516" s="20" t="str">
        <f>TEXT(Table1[[#This Row],[Date]],"mmm-yyyy")</f>
        <v>Oct-2025</v>
      </c>
    </row>
    <row r="3517" spans="1:22" x14ac:dyDescent="0.2">
      <c r="A3517" s="11">
        <f t="shared" si="54"/>
        <v>45950</v>
      </c>
      <c r="B3517" s="12" t="s">
        <v>22</v>
      </c>
      <c r="C3517" s="12" t="str">
        <f>VLOOKUP(D3517, City_Mapping!A:B, 2, FALSE)</f>
        <v>India</v>
      </c>
      <c r="D3517" s="12" t="s">
        <v>28</v>
      </c>
      <c r="E3517" s="12" t="s">
        <v>34</v>
      </c>
      <c r="F3517" s="12" t="s">
        <v>37</v>
      </c>
      <c r="G3517" s="12">
        <v>98052</v>
      </c>
      <c r="H3517" s="12" t="s">
        <v>42</v>
      </c>
      <c r="I3517" s="12" t="s">
        <v>45</v>
      </c>
      <c r="J3517" s="12">
        <v>978033</v>
      </c>
      <c r="K3517" s="12">
        <v>6</v>
      </c>
      <c r="L3517" s="13">
        <v>2033</v>
      </c>
      <c r="M3517" s="14">
        <f>Table1[[#This Row],[Column1]]/100</f>
        <v>0.05</v>
      </c>
      <c r="N3517" s="13">
        <f>Table1[[#This Row],[Unit_Price]]*Table1[[#This Row],[Quantity]]*(1-Table1[[#This Row],[Discount_%]])</f>
        <v>11588.1</v>
      </c>
      <c r="O3517" s="13">
        <v>13927</v>
      </c>
      <c r="P3517" s="13">
        <f>Table1[[#This Row],[Revenue]]-Table1[[#This Row],[Cost]]</f>
        <v>-2338.8999999999996</v>
      </c>
      <c r="Q3517" s="12" t="s">
        <v>46</v>
      </c>
      <c r="R3517" s="12" t="s">
        <v>52</v>
      </c>
      <c r="S3517" s="12" t="s">
        <v>54</v>
      </c>
      <c r="T3517" s="12">
        <v>1</v>
      </c>
      <c r="U3517" s="12">
        <v>5</v>
      </c>
      <c r="V3517" s="20" t="str">
        <f>TEXT(Table1[[#This Row],[Date]],"mmm-yyyy")</f>
        <v>Oct-2025</v>
      </c>
    </row>
    <row r="3518" spans="1:22" x14ac:dyDescent="0.2">
      <c r="A3518" s="11">
        <f t="shared" si="54"/>
        <v>45951</v>
      </c>
      <c r="B3518" s="12" t="s">
        <v>20</v>
      </c>
      <c r="C3518" s="12" t="str">
        <f>VLOOKUP(D3518, City_Mapping!A:B, 2, FALSE)</f>
        <v>USA</v>
      </c>
      <c r="D3518" s="12" t="s">
        <v>31</v>
      </c>
      <c r="E3518" s="12" t="s">
        <v>34</v>
      </c>
      <c r="F3518" s="12" t="s">
        <v>37</v>
      </c>
      <c r="G3518" s="12">
        <v>96700</v>
      </c>
      <c r="H3518" s="12" t="s">
        <v>42</v>
      </c>
      <c r="I3518" s="12" t="s">
        <v>44</v>
      </c>
      <c r="J3518" s="12">
        <v>703514</v>
      </c>
      <c r="K3518" s="12">
        <v>5</v>
      </c>
      <c r="L3518" s="13">
        <v>2541</v>
      </c>
      <c r="M3518" s="14">
        <f>Table1[[#This Row],[Column1]]/100</f>
        <v>0.05</v>
      </c>
      <c r="N3518" s="13">
        <f>Table1[[#This Row],[Unit_Price]]*Table1[[#This Row],[Quantity]]*(1-Table1[[#This Row],[Discount_%]])</f>
        <v>12069.75</v>
      </c>
      <c r="O3518" s="13">
        <v>16194</v>
      </c>
      <c r="P3518" s="13">
        <f>Table1[[#This Row],[Revenue]]-Table1[[#This Row],[Cost]]</f>
        <v>-4124.25</v>
      </c>
      <c r="Q3518" s="12" t="s">
        <v>47</v>
      </c>
      <c r="R3518" s="12" t="s">
        <v>51</v>
      </c>
      <c r="S3518" s="12" t="s">
        <v>56</v>
      </c>
      <c r="T3518" s="12">
        <v>5</v>
      </c>
      <c r="U3518" s="12">
        <v>5</v>
      </c>
      <c r="V3518" s="20" t="str">
        <f>TEXT(Table1[[#This Row],[Date]],"mmm-yyyy")</f>
        <v>Oct-2025</v>
      </c>
    </row>
    <row r="3519" spans="1:22" x14ac:dyDescent="0.2">
      <c r="A3519" s="11">
        <f t="shared" si="54"/>
        <v>45951</v>
      </c>
      <c r="B3519" s="12" t="s">
        <v>22</v>
      </c>
      <c r="C3519" s="12" t="str">
        <f>VLOOKUP(D3519, City_Mapping!A:B, 2, FALSE)</f>
        <v>India</v>
      </c>
      <c r="D3519" s="12" t="s">
        <v>28</v>
      </c>
      <c r="E3519" s="12" t="s">
        <v>35</v>
      </c>
      <c r="F3519" s="12" t="s">
        <v>39</v>
      </c>
      <c r="G3519" s="12">
        <v>67061</v>
      </c>
      <c r="H3519" s="12" t="s">
        <v>42</v>
      </c>
      <c r="I3519" s="12" t="s">
        <v>43</v>
      </c>
      <c r="J3519" s="12">
        <v>732893</v>
      </c>
      <c r="K3519" s="12">
        <v>7</v>
      </c>
      <c r="L3519" s="13">
        <v>4725</v>
      </c>
      <c r="M3519" s="14">
        <f>Table1[[#This Row],[Column1]]/100</f>
        <v>0</v>
      </c>
      <c r="N3519" s="13">
        <f>Table1[[#This Row],[Unit_Price]]*Table1[[#This Row],[Quantity]]*(1-Table1[[#This Row],[Discount_%]])</f>
        <v>33075</v>
      </c>
      <c r="O3519" s="13">
        <v>16864</v>
      </c>
      <c r="P3519" s="13">
        <f>Table1[[#This Row],[Revenue]]-Table1[[#This Row],[Cost]]</f>
        <v>16211</v>
      </c>
      <c r="Q3519" s="12" t="s">
        <v>49</v>
      </c>
      <c r="R3519" s="12" t="s">
        <v>51</v>
      </c>
      <c r="S3519" s="12" t="s">
        <v>56</v>
      </c>
      <c r="T3519" s="12">
        <v>4</v>
      </c>
      <c r="U3519" s="12">
        <v>0</v>
      </c>
      <c r="V3519" s="20" t="str">
        <f>TEXT(Table1[[#This Row],[Date]],"mmm-yyyy")</f>
        <v>Oct-2025</v>
      </c>
    </row>
    <row r="3520" spans="1:22" x14ac:dyDescent="0.2">
      <c r="A3520" s="11">
        <f t="shared" si="54"/>
        <v>45951</v>
      </c>
      <c r="B3520" s="12" t="s">
        <v>21</v>
      </c>
      <c r="C3520" s="12" t="str">
        <f>VLOOKUP(D3520, City_Mapping!A:B, 2, FALSE)</f>
        <v>USA</v>
      </c>
      <c r="D3520" s="12" t="s">
        <v>31</v>
      </c>
      <c r="E3520" s="12" t="s">
        <v>36</v>
      </c>
      <c r="F3520" s="12" t="s">
        <v>38</v>
      </c>
      <c r="G3520" s="12">
        <v>16122</v>
      </c>
      <c r="H3520" s="12" t="s">
        <v>41</v>
      </c>
      <c r="I3520" s="12" t="s">
        <v>45</v>
      </c>
      <c r="J3520" s="12">
        <v>859703</v>
      </c>
      <c r="K3520" s="12">
        <v>9</v>
      </c>
      <c r="L3520" s="13">
        <v>4324</v>
      </c>
      <c r="M3520" s="14">
        <f>Table1[[#This Row],[Column1]]/100</f>
        <v>0.05</v>
      </c>
      <c r="N3520" s="13">
        <f>Table1[[#This Row],[Unit_Price]]*Table1[[#This Row],[Quantity]]*(1-Table1[[#This Row],[Discount_%]])</f>
        <v>36970.199999999997</v>
      </c>
      <c r="O3520" s="13">
        <v>10550</v>
      </c>
      <c r="P3520" s="13">
        <f>Table1[[#This Row],[Revenue]]-Table1[[#This Row],[Cost]]</f>
        <v>26420.199999999997</v>
      </c>
      <c r="Q3520" s="12" t="s">
        <v>49</v>
      </c>
      <c r="R3520" s="12" t="s">
        <v>51</v>
      </c>
      <c r="S3520" s="12" t="s">
        <v>53</v>
      </c>
      <c r="T3520" s="12">
        <v>2</v>
      </c>
      <c r="U3520" s="12">
        <v>5</v>
      </c>
      <c r="V3520" s="20" t="str">
        <f>TEXT(Table1[[#This Row],[Date]],"mmm-yyyy")</f>
        <v>Oct-2025</v>
      </c>
    </row>
    <row r="3521" spans="1:22" x14ac:dyDescent="0.2">
      <c r="A3521" s="11">
        <f t="shared" si="54"/>
        <v>45951</v>
      </c>
      <c r="B3521" s="12" t="s">
        <v>20</v>
      </c>
      <c r="C3521" s="12" t="str">
        <f>VLOOKUP(D3521, City_Mapping!A:B, 2, FALSE)</f>
        <v>USA</v>
      </c>
      <c r="D3521" s="12" t="s">
        <v>31</v>
      </c>
      <c r="E3521" s="12" t="s">
        <v>36</v>
      </c>
      <c r="F3521" s="12" t="s">
        <v>37</v>
      </c>
      <c r="G3521" s="12">
        <v>57346</v>
      </c>
      <c r="H3521" s="12" t="s">
        <v>41</v>
      </c>
      <c r="I3521" s="12" t="s">
        <v>45</v>
      </c>
      <c r="J3521" s="12">
        <v>991181</v>
      </c>
      <c r="K3521" s="12">
        <v>5</v>
      </c>
      <c r="L3521" s="13">
        <v>3956</v>
      </c>
      <c r="M3521" s="14">
        <f>Table1[[#This Row],[Column1]]/100</f>
        <v>0</v>
      </c>
      <c r="N3521" s="13">
        <f>Table1[[#This Row],[Unit_Price]]*Table1[[#This Row],[Quantity]]*(1-Table1[[#This Row],[Discount_%]])</f>
        <v>19780</v>
      </c>
      <c r="O3521" s="13">
        <v>11613</v>
      </c>
      <c r="P3521" s="13">
        <f>Table1[[#This Row],[Revenue]]-Table1[[#This Row],[Cost]]</f>
        <v>8167</v>
      </c>
      <c r="Q3521" s="12" t="s">
        <v>49</v>
      </c>
      <c r="R3521" s="12" t="s">
        <v>52</v>
      </c>
      <c r="S3521" s="12" t="s">
        <v>54</v>
      </c>
      <c r="T3521" s="12">
        <v>4</v>
      </c>
      <c r="U3521" s="12">
        <v>0</v>
      </c>
      <c r="V3521" s="20" t="str">
        <f>TEXT(Table1[[#This Row],[Date]],"mmm-yyyy")</f>
        <v>Oct-2025</v>
      </c>
    </row>
    <row r="3522" spans="1:22" x14ac:dyDescent="0.2">
      <c r="A3522" s="11">
        <f t="shared" si="54"/>
        <v>45951</v>
      </c>
      <c r="B3522" s="12" t="s">
        <v>20</v>
      </c>
      <c r="C3522" s="12" t="str">
        <f>VLOOKUP(D3522, City_Mapping!A:B, 2, FALSE)</f>
        <v>UK</v>
      </c>
      <c r="D3522" s="12" t="s">
        <v>29</v>
      </c>
      <c r="E3522" s="12" t="s">
        <v>36</v>
      </c>
      <c r="F3522" s="12" t="s">
        <v>40</v>
      </c>
      <c r="G3522" s="12">
        <v>26150</v>
      </c>
      <c r="H3522" s="12" t="s">
        <v>42</v>
      </c>
      <c r="I3522" s="12" t="s">
        <v>43</v>
      </c>
      <c r="J3522" s="12">
        <v>469277</v>
      </c>
      <c r="K3522" s="12">
        <v>3</v>
      </c>
      <c r="L3522" s="13">
        <v>4164</v>
      </c>
      <c r="M3522" s="14">
        <f>Table1[[#This Row],[Column1]]/100</f>
        <v>0.05</v>
      </c>
      <c r="N3522" s="13">
        <f>Table1[[#This Row],[Unit_Price]]*Table1[[#This Row],[Quantity]]*(1-Table1[[#This Row],[Discount_%]])</f>
        <v>11867.4</v>
      </c>
      <c r="O3522" s="13">
        <v>5832</v>
      </c>
      <c r="P3522" s="13">
        <f>Table1[[#This Row],[Revenue]]-Table1[[#This Row],[Cost]]</f>
        <v>6035.4</v>
      </c>
      <c r="Q3522" s="12" t="s">
        <v>49</v>
      </c>
      <c r="R3522" s="12" t="s">
        <v>51</v>
      </c>
      <c r="S3522" s="12" t="s">
        <v>56</v>
      </c>
      <c r="T3522" s="12">
        <v>3</v>
      </c>
      <c r="U3522" s="12">
        <v>5</v>
      </c>
      <c r="V3522" s="20" t="str">
        <f>TEXT(Table1[[#This Row],[Date]],"mmm-yyyy")</f>
        <v>Oct-2025</v>
      </c>
    </row>
    <row r="3523" spans="1:22" x14ac:dyDescent="0.2">
      <c r="A3523" s="11">
        <f t="shared" si="54"/>
        <v>45951</v>
      </c>
      <c r="B3523" s="12" t="s">
        <v>22</v>
      </c>
      <c r="C3523" s="12" t="str">
        <f>VLOOKUP(D3523, City_Mapping!A:B, 2, FALSE)</f>
        <v>USA</v>
      </c>
      <c r="D3523" s="12" t="s">
        <v>31</v>
      </c>
      <c r="E3523" s="12" t="s">
        <v>35</v>
      </c>
      <c r="F3523" s="12" t="s">
        <v>37</v>
      </c>
      <c r="G3523" s="12">
        <v>97630</v>
      </c>
      <c r="H3523" s="12" t="s">
        <v>41</v>
      </c>
      <c r="I3523" s="12" t="s">
        <v>45</v>
      </c>
      <c r="J3523" s="12">
        <v>227974</v>
      </c>
      <c r="K3523" s="12">
        <v>9</v>
      </c>
      <c r="L3523" s="13">
        <v>3596</v>
      </c>
      <c r="M3523" s="14">
        <f>Table1[[#This Row],[Column1]]/100</f>
        <v>0.15</v>
      </c>
      <c r="N3523" s="13">
        <f>Table1[[#This Row],[Unit_Price]]*Table1[[#This Row],[Quantity]]*(1-Table1[[#This Row],[Discount_%]])</f>
        <v>27509.399999999998</v>
      </c>
      <c r="O3523" s="13">
        <v>14427</v>
      </c>
      <c r="P3523" s="13">
        <f>Table1[[#This Row],[Revenue]]-Table1[[#This Row],[Cost]]</f>
        <v>13082.399999999998</v>
      </c>
      <c r="Q3523" s="12" t="s">
        <v>46</v>
      </c>
      <c r="R3523" s="12" t="s">
        <v>50</v>
      </c>
      <c r="S3523" s="12" t="s">
        <v>53</v>
      </c>
      <c r="T3523" s="12">
        <v>1</v>
      </c>
      <c r="U3523" s="12">
        <v>15</v>
      </c>
      <c r="V3523" s="20" t="str">
        <f>TEXT(Table1[[#This Row],[Date]],"mmm-yyyy")</f>
        <v>Oct-2025</v>
      </c>
    </row>
    <row r="3524" spans="1:22" x14ac:dyDescent="0.2">
      <c r="A3524" s="11">
        <f t="shared" si="54"/>
        <v>45951</v>
      </c>
      <c r="B3524" s="12" t="s">
        <v>21</v>
      </c>
      <c r="C3524" s="12" t="str">
        <f>VLOOKUP(D3524, City_Mapping!A:B, 2, FALSE)</f>
        <v>India</v>
      </c>
      <c r="D3524" s="12" t="s">
        <v>32</v>
      </c>
      <c r="E3524" s="12" t="s">
        <v>36</v>
      </c>
      <c r="F3524" s="12" t="s">
        <v>40</v>
      </c>
      <c r="G3524" s="12">
        <v>87228</v>
      </c>
      <c r="H3524" s="12" t="s">
        <v>42</v>
      </c>
      <c r="I3524" s="12" t="s">
        <v>43</v>
      </c>
      <c r="J3524" s="12">
        <v>614219</v>
      </c>
      <c r="K3524" s="12">
        <v>1</v>
      </c>
      <c r="L3524" s="13">
        <v>1853</v>
      </c>
      <c r="M3524" s="14">
        <f>Table1[[#This Row],[Column1]]/100</f>
        <v>0.2</v>
      </c>
      <c r="N3524" s="13">
        <f>Table1[[#This Row],[Unit_Price]]*Table1[[#This Row],[Quantity]]*(1-Table1[[#This Row],[Discount_%]])</f>
        <v>1482.4</v>
      </c>
      <c r="O3524" s="13">
        <v>4174</v>
      </c>
      <c r="P3524" s="13">
        <f>Table1[[#This Row],[Revenue]]-Table1[[#This Row],[Cost]]</f>
        <v>-2691.6</v>
      </c>
      <c r="Q3524" s="12" t="s">
        <v>49</v>
      </c>
      <c r="R3524" s="12" t="s">
        <v>52</v>
      </c>
      <c r="S3524" s="12" t="s">
        <v>55</v>
      </c>
      <c r="T3524" s="12">
        <v>2</v>
      </c>
      <c r="U3524" s="12">
        <v>20</v>
      </c>
      <c r="V3524" s="20" t="str">
        <f>TEXT(Table1[[#This Row],[Date]],"mmm-yyyy")</f>
        <v>Oct-2025</v>
      </c>
    </row>
    <row r="3525" spans="1:22" x14ac:dyDescent="0.2">
      <c r="A3525" s="11">
        <f t="shared" si="54"/>
        <v>45951</v>
      </c>
      <c r="B3525" s="12" t="s">
        <v>21</v>
      </c>
      <c r="C3525" s="12" t="str">
        <f>VLOOKUP(D3525, City_Mapping!A:B, 2, FALSE)</f>
        <v>UAE</v>
      </c>
      <c r="D3525" s="12" t="s">
        <v>30</v>
      </c>
      <c r="E3525" s="12" t="s">
        <v>36</v>
      </c>
      <c r="F3525" s="12" t="s">
        <v>37</v>
      </c>
      <c r="G3525" s="12">
        <v>22054</v>
      </c>
      <c r="H3525" s="12" t="s">
        <v>42</v>
      </c>
      <c r="I3525" s="12" t="s">
        <v>45</v>
      </c>
      <c r="J3525" s="12">
        <v>433304</v>
      </c>
      <c r="K3525" s="12">
        <v>1</v>
      </c>
      <c r="L3525" s="13">
        <v>648</v>
      </c>
      <c r="M3525" s="14">
        <f>Table1[[#This Row],[Column1]]/100</f>
        <v>0.2</v>
      </c>
      <c r="N3525" s="13">
        <f>Table1[[#This Row],[Unit_Price]]*Table1[[#This Row],[Quantity]]*(1-Table1[[#This Row],[Discount_%]])</f>
        <v>518.4</v>
      </c>
      <c r="O3525" s="13">
        <v>26313</v>
      </c>
      <c r="P3525" s="13">
        <f>Table1[[#This Row],[Revenue]]-Table1[[#This Row],[Cost]]</f>
        <v>-25794.6</v>
      </c>
      <c r="Q3525" s="12" t="s">
        <v>48</v>
      </c>
      <c r="R3525" s="12" t="s">
        <v>50</v>
      </c>
      <c r="S3525" s="12" t="s">
        <v>54</v>
      </c>
      <c r="T3525" s="12">
        <v>5</v>
      </c>
      <c r="U3525" s="12">
        <v>20</v>
      </c>
      <c r="V3525" s="20" t="str">
        <f>TEXT(Table1[[#This Row],[Date]],"mmm-yyyy")</f>
        <v>Oct-2025</v>
      </c>
    </row>
    <row r="3526" spans="1:22" x14ac:dyDescent="0.2">
      <c r="A3526" s="11">
        <f t="shared" si="54"/>
        <v>45951</v>
      </c>
      <c r="B3526" s="12" t="s">
        <v>20</v>
      </c>
      <c r="C3526" s="12" t="str">
        <f>VLOOKUP(D3526, City_Mapping!A:B, 2, FALSE)</f>
        <v>India</v>
      </c>
      <c r="D3526" s="12" t="s">
        <v>28</v>
      </c>
      <c r="E3526" s="12" t="s">
        <v>36</v>
      </c>
      <c r="F3526" s="12" t="s">
        <v>37</v>
      </c>
      <c r="G3526" s="12">
        <v>11767</v>
      </c>
      <c r="H3526" s="12" t="s">
        <v>42</v>
      </c>
      <c r="I3526" s="12" t="s">
        <v>43</v>
      </c>
      <c r="J3526" s="12">
        <v>972510</v>
      </c>
      <c r="K3526" s="12">
        <v>4</v>
      </c>
      <c r="L3526" s="13">
        <v>2283</v>
      </c>
      <c r="M3526" s="14">
        <f>Table1[[#This Row],[Column1]]/100</f>
        <v>0.1</v>
      </c>
      <c r="N3526" s="13">
        <f>Table1[[#This Row],[Unit_Price]]*Table1[[#This Row],[Quantity]]*(1-Table1[[#This Row],[Discount_%]])</f>
        <v>8218.8000000000011</v>
      </c>
      <c r="O3526" s="13">
        <v>13852</v>
      </c>
      <c r="P3526" s="13">
        <f>Table1[[#This Row],[Revenue]]-Table1[[#This Row],[Cost]]</f>
        <v>-5633.1999999999989</v>
      </c>
      <c r="Q3526" s="12" t="s">
        <v>48</v>
      </c>
      <c r="R3526" s="12" t="s">
        <v>50</v>
      </c>
      <c r="S3526" s="12" t="s">
        <v>53</v>
      </c>
      <c r="T3526" s="12">
        <v>5</v>
      </c>
      <c r="U3526" s="12">
        <v>10</v>
      </c>
      <c r="V3526" s="20" t="str">
        <f>TEXT(Table1[[#This Row],[Date]],"mmm-yyyy")</f>
        <v>Oct-2025</v>
      </c>
    </row>
    <row r="3527" spans="1:22" x14ac:dyDescent="0.2">
      <c r="A3527" s="11">
        <f t="shared" si="54"/>
        <v>45951</v>
      </c>
      <c r="B3527" s="12" t="s">
        <v>22</v>
      </c>
      <c r="C3527" s="12" t="str">
        <f>VLOOKUP(D3527, City_Mapping!A:B, 2, FALSE)</f>
        <v>UAE</v>
      </c>
      <c r="D3527" s="12" t="s">
        <v>30</v>
      </c>
      <c r="E3527" s="12" t="s">
        <v>36</v>
      </c>
      <c r="F3527" s="12" t="s">
        <v>39</v>
      </c>
      <c r="G3527" s="12">
        <v>14708</v>
      </c>
      <c r="H3527" s="12" t="s">
        <v>41</v>
      </c>
      <c r="I3527" s="12" t="s">
        <v>44</v>
      </c>
      <c r="J3527" s="12">
        <v>143779</v>
      </c>
      <c r="K3527" s="12">
        <v>2</v>
      </c>
      <c r="L3527" s="13">
        <v>2775</v>
      </c>
      <c r="M3527" s="14">
        <f>Table1[[#This Row],[Column1]]/100</f>
        <v>0.15</v>
      </c>
      <c r="N3527" s="13">
        <f>Table1[[#This Row],[Unit_Price]]*Table1[[#This Row],[Quantity]]*(1-Table1[[#This Row],[Discount_%]])</f>
        <v>4717.5</v>
      </c>
      <c r="O3527" s="13">
        <v>9054</v>
      </c>
      <c r="P3527" s="13">
        <f>Table1[[#This Row],[Revenue]]-Table1[[#This Row],[Cost]]</f>
        <v>-4336.5</v>
      </c>
      <c r="Q3527" s="12" t="s">
        <v>47</v>
      </c>
      <c r="R3527" s="12" t="s">
        <v>52</v>
      </c>
      <c r="S3527" s="12" t="s">
        <v>53</v>
      </c>
      <c r="T3527" s="12">
        <v>3</v>
      </c>
      <c r="U3527" s="12">
        <v>15</v>
      </c>
      <c r="V3527" s="20" t="str">
        <f>TEXT(Table1[[#This Row],[Date]],"mmm-yyyy")</f>
        <v>Oct-2025</v>
      </c>
    </row>
    <row r="3528" spans="1:22" x14ac:dyDescent="0.2">
      <c r="A3528" s="11">
        <f t="shared" si="54"/>
        <v>45951</v>
      </c>
      <c r="B3528" s="12" t="s">
        <v>23</v>
      </c>
      <c r="C3528" s="12" t="str">
        <f>VLOOKUP(D3528, City_Mapping!A:B, 2, FALSE)</f>
        <v>India</v>
      </c>
      <c r="D3528" s="12" t="s">
        <v>33</v>
      </c>
      <c r="E3528" s="12" t="s">
        <v>35</v>
      </c>
      <c r="F3528" s="12" t="s">
        <v>39</v>
      </c>
      <c r="G3528" s="12">
        <v>67999</v>
      </c>
      <c r="H3528" s="12" t="s">
        <v>42</v>
      </c>
      <c r="I3528" s="12" t="s">
        <v>44</v>
      </c>
      <c r="J3528" s="12">
        <v>251567</v>
      </c>
      <c r="K3528" s="12">
        <v>7</v>
      </c>
      <c r="L3528" s="13">
        <v>1114</v>
      </c>
      <c r="M3528" s="14">
        <f>Table1[[#This Row],[Column1]]/100</f>
        <v>0.05</v>
      </c>
      <c r="N3528" s="13">
        <f>Table1[[#This Row],[Unit_Price]]*Table1[[#This Row],[Quantity]]*(1-Table1[[#This Row],[Discount_%]])</f>
        <v>7408.0999999999995</v>
      </c>
      <c r="O3528" s="13">
        <v>18410</v>
      </c>
      <c r="P3528" s="13">
        <f>Table1[[#This Row],[Revenue]]-Table1[[#This Row],[Cost]]</f>
        <v>-11001.900000000001</v>
      </c>
      <c r="Q3528" s="12" t="s">
        <v>46</v>
      </c>
      <c r="R3528" s="12" t="s">
        <v>51</v>
      </c>
      <c r="S3528" s="12" t="s">
        <v>55</v>
      </c>
      <c r="T3528" s="12">
        <v>3</v>
      </c>
      <c r="U3528" s="12">
        <v>5</v>
      </c>
      <c r="V3528" s="20" t="str">
        <f>TEXT(Table1[[#This Row],[Date]],"mmm-yyyy")</f>
        <v>Oct-2025</v>
      </c>
    </row>
    <row r="3529" spans="1:22" x14ac:dyDescent="0.2">
      <c r="A3529" s="11">
        <f t="shared" si="54"/>
        <v>45951</v>
      </c>
      <c r="B3529" s="12" t="s">
        <v>23</v>
      </c>
      <c r="C3529" s="12" t="str">
        <f>VLOOKUP(D3529, City_Mapping!A:B, 2, FALSE)</f>
        <v>India</v>
      </c>
      <c r="D3529" s="12" t="s">
        <v>28</v>
      </c>
      <c r="E3529" s="12" t="s">
        <v>34</v>
      </c>
      <c r="F3529" s="12" t="s">
        <v>39</v>
      </c>
      <c r="G3529" s="12">
        <v>62158</v>
      </c>
      <c r="H3529" s="12" t="s">
        <v>41</v>
      </c>
      <c r="I3529" s="12" t="s">
        <v>45</v>
      </c>
      <c r="J3529" s="12">
        <v>926034</v>
      </c>
      <c r="K3529" s="12">
        <v>2</v>
      </c>
      <c r="L3529" s="13">
        <v>2324</v>
      </c>
      <c r="M3529" s="14">
        <f>Table1[[#This Row],[Column1]]/100</f>
        <v>0.15</v>
      </c>
      <c r="N3529" s="13">
        <f>Table1[[#This Row],[Unit_Price]]*Table1[[#This Row],[Quantity]]*(1-Table1[[#This Row],[Discount_%]])</f>
        <v>3950.7999999999997</v>
      </c>
      <c r="O3529" s="13">
        <v>23333</v>
      </c>
      <c r="P3529" s="13">
        <f>Table1[[#This Row],[Revenue]]-Table1[[#This Row],[Cost]]</f>
        <v>-19382.2</v>
      </c>
      <c r="Q3529" s="12" t="s">
        <v>47</v>
      </c>
      <c r="R3529" s="12" t="s">
        <v>50</v>
      </c>
      <c r="S3529" s="12" t="s">
        <v>53</v>
      </c>
      <c r="T3529" s="12">
        <v>3</v>
      </c>
      <c r="U3529" s="12">
        <v>15</v>
      </c>
      <c r="V3529" s="20" t="str">
        <f>TEXT(Table1[[#This Row],[Date]],"mmm-yyyy")</f>
        <v>Oct-2025</v>
      </c>
    </row>
    <row r="3530" spans="1:22" x14ac:dyDescent="0.2">
      <c r="A3530" s="11">
        <f t="shared" si="54"/>
        <v>45952</v>
      </c>
      <c r="B3530" s="12" t="s">
        <v>21</v>
      </c>
      <c r="C3530" s="12" t="str">
        <f>VLOOKUP(D3530, City_Mapping!A:B, 2, FALSE)</f>
        <v>UAE</v>
      </c>
      <c r="D3530" s="12" t="s">
        <v>30</v>
      </c>
      <c r="E3530" s="12" t="s">
        <v>34</v>
      </c>
      <c r="F3530" s="12" t="s">
        <v>38</v>
      </c>
      <c r="G3530" s="12">
        <v>39292</v>
      </c>
      <c r="H3530" s="12" t="s">
        <v>42</v>
      </c>
      <c r="I3530" s="12" t="s">
        <v>45</v>
      </c>
      <c r="J3530" s="12">
        <v>284175</v>
      </c>
      <c r="K3530" s="12">
        <v>7</v>
      </c>
      <c r="L3530" s="13">
        <v>739</v>
      </c>
      <c r="M3530" s="14">
        <f>Table1[[#This Row],[Column1]]/100</f>
        <v>0.05</v>
      </c>
      <c r="N3530" s="13">
        <f>Table1[[#This Row],[Unit_Price]]*Table1[[#This Row],[Quantity]]*(1-Table1[[#This Row],[Discount_%]])</f>
        <v>4914.3499999999995</v>
      </c>
      <c r="O3530" s="13">
        <v>22023</v>
      </c>
      <c r="P3530" s="13">
        <f>Table1[[#This Row],[Revenue]]-Table1[[#This Row],[Cost]]</f>
        <v>-17108.650000000001</v>
      </c>
      <c r="Q3530" s="12" t="s">
        <v>49</v>
      </c>
      <c r="R3530" s="12" t="s">
        <v>51</v>
      </c>
      <c r="S3530" s="12" t="s">
        <v>53</v>
      </c>
      <c r="T3530" s="12">
        <v>3</v>
      </c>
      <c r="U3530" s="12">
        <v>5</v>
      </c>
      <c r="V3530" s="20" t="str">
        <f>TEXT(Table1[[#This Row],[Date]],"mmm-yyyy")</f>
        <v>Oct-2025</v>
      </c>
    </row>
    <row r="3531" spans="1:22" x14ac:dyDescent="0.2">
      <c r="A3531" s="11">
        <f t="shared" si="54"/>
        <v>45952</v>
      </c>
      <c r="B3531" s="12" t="s">
        <v>23</v>
      </c>
      <c r="C3531" s="12" t="str">
        <f>VLOOKUP(D3531, City_Mapping!A:B, 2, FALSE)</f>
        <v>UAE</v>
      </c>
      <c r="D3531" s="12" t="s">
        <v>30</v>
      </c>
      <c r="E3531" s="12" t="s">
        <v>36</v>
      </c>
      <c r="F3531" s="12" t="s">
        <v>39</v>
      </c>
      <c r="G3531" s="12">
        <v>38082</v>
      </c>
      <c r="H3531" s="12" t="s">
        <v>41</v>
      </c>
      <c r="I3531" s="12" t="s">
        <v>44</v>
      </c>
      <c r="J3531" s="12">
        <v>842500</v>
      </c>
      <c r="K3531" s="12">
        <v>8</v>
      </c>
      <c r="L3531" s="13">
        <v>1412</v>
      </c>
      <c r="M3531" s="14">
        <f>Table1[[#This Row],[Column1]]/100</f>
        <v>0.15</v>
      </c>
      <c r="N3531" s="13">
        <f>Table1[[#This Row],[Unit_Price]]*Table1[[#This Row],[Quantity]]*(1-Table1[[#This Row],[Discount_%]])</f>
        <v>9601.6</v>
      </c>
      <c r="O3531" s="13">
        <v>17129</v>
      </c>
      <c r="P3531" s="13">
        <f>Table1[[#This Row],[Revenue]]-Table1[[#This Row],[Cost]]</f>
        <v>-7527.4</v>
      </c>
      <c r="Q3531" s="12" t="s">
        <v>48</v>
      </c>
      <c r="R3531" s="12" t="s">
        <v>50</v>
      </c>
      <c r="S3531" s="12" t="s">
        <v>55</v>
      </c>
      <c r="T3531" s="12">
        <v>5</v>
      </c>
      <c r="U3531" s="12">
        <v>15</v>
      </c>
      <c r="V3531" s="20" t="str">
        <f>TEXT(Table1[[#This Row],[Date]],"mmm-yyyy")</f>
        <v>Oct-2025</v>
      </c>
    </row>
    <row r="3532" spans="1:22" x14ac:dyDescent="0.2">
      <c r="A3532" s="11">
        <f t="shared" si="54"/>
        <v>45952</v>
      </c>
      <c r="B3532" s="12" t="s">
        <v>21</v>
      </c>
      <c r="C3532" s="12" t="str">
        <f>VLOOKUP(D3532, City_Mapping!A:B, 2, FALSE)</f>
        <v>UK</v>
      </c>
      <c r="D3532" s="12" t="s">
        <v>29</v>
      </c>
      <c r="E3532" s="12" t="s">
        <v>36</v>
      </c>
      <c r="F3532" s="12" t="s">
        <v>39</v>
      </c>
      <c r="G3532" s="12">
        <v>44024</v>
      </c>
      <c r="H3532" s="12" t="s">
        <v>41</v>
      </c>
      <c r="I3532" s="12" t="s">
        <v>43</v>
      </c>
      <c r="J3532" s="12">
        <v>103247</v>
      </c>
      <c r="K3532" s="12">
        <v>8</v>
      </c>
      <c r="L3532" s="13">
        <v>3513</v>
      </c>
      <c r="M3532" s="14">
        <f>Table1[[#This Row],[Column1]]/100</f>
        <v>0.15</v>
      </c>
      <c r="N3532" s="13">
        <f>Table1[[#This Row],[Unit_Price]]*Table1[[#This Row],[Quantity]]*(1-Table1[[#This Row],[Discount_%]])</f>
        <v>23888.399999999998</v>
      </c>
      <c r="O3532" s="13">
        <v>2103</v>
      </c>
      <c r="P3532" s="13">
        <f>Table1[[#This Row],[Revenue]]-Table1[[#This Row],[Cost]]</f>
        <v>21785.399999999998</v>
      </c>
      <c r="Q3532" s="12" t="s">
        <v>46</v>
      </c>
      <c r="R3532" s="12" t="s">
        <v>52</v>
      </c>
      <c r="S3532" s="12" t="s">
        <v>53</v>
      </c>
      <c r="T3532" s="12">
        <v>5</v>
      </c>
      <c r="U3532" s="12">
        <v>15</v>
      </c>
      <c r="V3532" s="20" t="str">
        <f>TEXT(Table1[[#This Row],[Date]],"mmm-yyyy")</f>
        <v>Oct-2025</v>
      </c>
    </row>
    <row r="3533" spans="1:22" x14ac:dyDescent="0.2">
      <c r="A3533" s="11">
        <f t="shared" si="54"/>
        <v>45952</v>
      </c>
      <c r="B3533" s="12" t="s">
        <v>21</v>
      </c>
      <c r="C3533" s="12" t="str">
        <f>VLOOKUP(D3533, City_Mapping!A:B, 2, FALSE)</f>
        <v>UK</v>
      </c>
      <c r="D3533" s="12" t="s">
        <v>29</v>
      </c>
      <c r="E3533" s="12" t="s">
        <v>36</v>
      </c>
      <c r="F3533" s="12" t="s">
        <v>37</v>
      </c>
      <c r="G3533" s="12">
        <v>33461</v>
      </c>
      <c r="H3533" s="12" t="s">
        <v>41</v>
      </c>
      <c r="I3533" s="12" t="s">
        <v>45</v>
      </c>
      <c r="J3533" s="12">
        <v>281440</v>
      </c>
      <c r="K3533" s="12">
        <v>3</v>
      </c>
      <c r="L3533" s="13">
        <v>4253</v>
      </c>
      <c r="M3533" s="14">
        <f>Table1[[#This Row],[Column1]]/100</f>
        <v>0.2</v>
      </c>
      <c r="N3533" s="13">
        <f>Table1[[#This Row],[Unit_Price]]*Table1[[#This Row],[Quantity]]*(1-Table1[[#This Row],[Discount_%]])</f>
        <v>10207.200000000001</v>
      </c>
      <c r="O3533" s="13">
        <v>20067</v>
      </c>
      <c r="P3533" s="13">
        <f>Table1[[#This Row],[Revenue]]-Table1[[#This Row],[Cost]]</f>
        <v>-9859.7999999999993</v>
      </c>
      <c r="Q3533" s="12" t="s">
        <v>48</v>
      </c>
      <c r="R3533" s="12" t="s">
        <v>51</v>
      </c>
      <c r="S3533" s="12" t="s">
        <v>54</v>
      </c>
      <c r="T3533" s="12">
        <v>3</v>
      </c>
      <c r="U3533" s="12">
        <v>20</v>
      </c>
      <c r="V3533" s="20" t="str">
        <f>TEXT(Table1[[#This Row],[Date]],"mmm-yyyy")</f>
        <v>Oct-2025</v>
      </c>
    </row>
    <row r="3534" spans="1:22" x14ac:dyDescent="0.2">
      <c r="A3534" s="11">
        <f t="shared" si="54"/>
        <v>45952</v>
      </c>
      <c r="B3534" s="12" t="s">
        <v>21</v>
      </c>
      <c r="C3534" s="12" t="str">
        <f>VLOOKUP(D3534, City_Mapping!A:B, 2, FALSE)</f>
        <v>India</v>
      </c>
      <c r="D3534" s="12" t="s">
        <v>33</v>
      </c>
      <c r="E3534" s="12" t="s">
        <v>35</v>
      </c>
      <c r="F3534" s="12" t="s">
        <v>37</v>
      </c>
      <c r="G3534" s="12">
        <v>15351</v>
      </c>
      <c r="H3534" s="12" t="s">
        <v>41</v>
      </c>
      <c r="I3534" s="12" t="s">
        <v>44</v>
      </c>
      <c r="J3534" s="12">
        <v>755300</v>
      </c>
      <c r="K3534" s="12">
        <v>9</v>
      </c>
      <c r="L3534" s="13">
        <v>658</v>
      </c>
      <c r="M3534" s="14">
        <f>Table1[[#This Row],[Column1]]/100</f>
        <v>0.15</v>
      </c>
      <c r="N3534" s="13">
        <f>Table1[[#This Row],[Unit_Price]]*Table1[[#This Row],[Quantity]]*(1-Table1[[#This Row],[Discount_%]])</f>
        <v>5033.7</v>
      </c>
      <c r="O3534" s="13">
        <v>5944</v>
      </c>
      <c r="P3534" s="13">
        <f>Table1[[#This Row],[Revenue]]-Table1[[#This Row],[Cost]]</f>
        <v>-910.30000000000018</v>
      </c>
      <c r="Q3534" s="12" t="s">
        <v>46</v>
      </c>
      <c r="R3534" s="12" t="s">
        <v>50</v>
      </c>
      <c r="S3534" s="12" t="s">
        <v>56</v>
      </c>
      <c r="T3534" s="12">
        <v>5</v>
      </c>
      <c r="U3534" s="12">
        <v>15</v>
      </c>
      <c r="V3534" s="20" t="str">
        <f>TEXT(Table1[[#This Row],[Date]],"mmm-yyyy")</f>
        <v>Oct-2025</v>
      </c>
    </row>
    <row r="3535" spans="1:22" x14ac:dyDescent="0.2">
      <c r="A3535" s="11">
        <f t="shared" ref="A3535:A3598" si="55">A3523+1</f>
        <v>45952</v>
      </c>
      <c r="B3535" s="12" t="s">
        <v>23</v>
      </c>
      <c r="C3535" s="12" t="str">
        <f>VLOOKUP(D3535, City_Mapping!A:B, 2, FALSE)</f>
        <v>USA</v>
      </c>
      <c r="D3535" s="12" t="s">
        <v>31</v>
      </c>
      <c r="E3535" s="12" t="s">
        <v>36</v>
      </c>
      <c r="F3535" s="12" t="s">
        <v>38</v>
      </c>
      <c r="G3535" s="12">
        <v>57031</v>
      </c>
      <c r="H3535" s="12" t="s">
        <v>42</v>
      </c>
      <c r="I3535" s="12" t="s">
        <v>45</v>
      </c>
      <c r="J3535" s="12">
        <v>730572</v>
      </c>
      <c r="K3535" s="12">
        <v>6</v>
      </c>
      <c r="L3535" s="13">
        <v>1047</v>
      </c>
      <c r="M3535" s="14">
        <f>Table1[[#This Row],[Column1]]/100</f>
        <v>0.1</v>
      </c>
      <c r="N3535" s="13">
        <f>Table1[[#This Row],[Unit_Price]]*Table1[[#This Row],[Quantity]]*(1-Table1[[#This Row],[Discount_%]])</f>
        <v>5653.8</v>
      </c>
      <c r="O3535" s="13">
        <v>7964</v>
      </c>
      <c r="P3535" s="13">
        <f>Table1[[#This Row],[Revenue]]-Table1[[#This Row],[Cost]]</f>
        <v>-2310.1999999999998</v>
      </c>
      <c r="Q3535" s="12" t="s">
        <v>47</v>
      </c>
      <c r="R3535" s="12" t="s">
        <v>50</v>
      </c>
      <c r="S3535" s="12" t="s">
        <v>53</v>
      </c>
      <c r="T3535" s="12">
        <v>3</v>
      </c>
      <c r="U3535" s="12">
        <v>10</v>
      </c>
      <c r="V3535" s="20" t="str">
        <f>TEXT(Table1[[#This Row],[Date]],"mmm-yyyy")</f>
        <v>Oct-2025</v>
      </c>
    </row>
    <row r="3536" spans="1:22" x14ac:dyDescent="0.2">
      <c r="A3536" s="11">
        <f t="shared" si="55"/>
        <v>45952</v>
      </c>
      <c r="B3536" s="12" t="s">
        <v>21</v>
      </c>
      <c r="C3536" s="12" t="str">
        <f>VLOOKUP(D3536, City_Mapping!A:B, 2, FALSE)</f>
        <v>India</v>
      </c>
      <c r="D3536" s="12" t="s">
        <v>28</v>
      </c>
      <c r="E3536" s="12" t="s">
        <v>35</v>
      </c>
      <c r="F3536" s="12" t="s">
        <v>40</v>
      </c>
      <c r="G3536" s="12">
        <v>92628</v>
      </c>
      <c r="H3536" s="12" t="s">
        <v>41</v>
      </c>
      <c r="I3536" s="12" t="s">
        <v>44</v>
      </c>
      <c r="J3536" s="12">
        <v>518690</v>
      </c>
      <c r="K3536" s="12">
        <v>4</v>
      </c>
      <c r="L3536" s="13">
        <v>3400</v>
      </c>
      <c r="M3536" s="14">
        <f>Table1[[#This Row],[Column1]]/100</f>
        <v>0.05</v>
      </c>
      <c r="N3536" s="13">
        <f>Table1[[#This Row],[Unit_Price]]*Table1[[#This Row],[Quantity]]*(1-Table1[[#This Row],[Discount_%]])</f>
        <v>12920</v>
      </c>
      <c r="O3536" s="13">
        <v>9587</v>
      </c>
      <c r="P3536" s="13">
        <f>Table1[[#This Row],[Revenue]]-Table1[[#This Row],[Cost]]</f>
        <v>3333</v>
      </c>
      <c r="Q3536" s="12" t="s">
        <v>49</v>
      </c>
      <c r="R3536" s="12" t="s">
        <v>52</v>
      </c>
      <c r="S3536" s="12" t="s">
        <v>53</v>
      </c>
      <c r="T3536" s="12">
        <v>2</v>
      </c>
      <c r="U3536" s="12">
        <v>5</v>
      </c>
      <c r="V3536" s="20" t="str">
        <f>TEXT(Table1[[#This Row],[Date]],"mmm-yyyy")</f>
        <v>Oct-2025</v>
      </c>
    </row>
    <row r="3537" spans="1:22" x14ac:dyDescent="0.2">
      <c r="A3537" s="11">
        <f t="shared" si="55"/>
        <v>45952</v>
      </c>
      <c r="B3537" s="12" t="s">
        <v>20</v>
      </c>
      <c r="C3537" s="12" t="str">
        <f>VLOOKUP(D3537, City_Mapping!A:B, 2, FALSE)</f>
        <v>UK</v>
      </c>
      <c r="D3537" s="12" t="s">
        <v>29</v>
      </c>
      <c r="E3537" s="12" t="s">
        <v>36</v>
      </c>
      <c r="F3537" s="12" t="s">
        <v>37</v>
      </c>
      <c r="G3537" s="12">
        <v>49718</v>
      </c>
      <c r="H3537" s="12" t="s">
        <v>41</v>
      </c>
      <c r="I3537" s="12" t="s">
        <v>44</v>
      </c>
      <c r="J3537" s="12">
        <v>498802</v>
      </c>
      <c r="K3537" s="12">
        <v>8</v>
      </c>
      <c r="L3537" s="13">
        <v>2765</v>
      </c>
      <c r="M3537" s="14">
        <f>Table1[[#This Row],[Column1]]/100</f>
        <v>0</v>
      </c>
      <c r="N3537" s="13">
        <f>Table1[[#This Row],[Unit_Price]]*Table1[[#This Row],[Quantity]]*(1-Table1[[#This Row],[Discount_%]])</f>
        <v>22120</v>
      </c>
      <c r="O3537" s="13">
        <v>12131</v>
      </c>
      <c r="P3537" s="13">
        <f>Table1[[#This Row],[Revenue]]-Table1[[#This Row],[Cost]]</f>
        <v>9989</v>
      </c>
      <c r="Q3537" s="12" t="s">
        <v>47</v>
      </c>
      <c r="R3537" s="12" t="s">
        <v>50</v>
      </c>
      <c r="S3537" s="12" t="s">
        <v>56</v>
      </c>
      <c r="T3537" s="12">
        <v>3</v>
      </c>
      <c r="U3537" s="12">
        <v>0</v>
      </c>
      <c r="V3537" s="20" t="str">
        <f>TEXT(Table1[[#This Row],[Date]],"mmm-yyyy")</f>
        <v>Oct-2025</v>
      </c>
    </row>
    <row r="3538" spans="1:22" x14ac:dyDescent="0.2">
      <c r="A3538" s="11">
        <f t="shared" si="55"/>
        <v>45952</v>
      </c>
      <c r="B3538" s="12" t="s">
        <v>22</v>
      </c>
      <c r="C3538" s="12" t="str">
        <f>VLOOKUP(D3538, City_Mapping!A:B, 2, FALSE)</f>
        <v>India</v>
      </c>
      <c r="D3538" s="12" t="s">
        <v>28</v>
      </c>
      <c r="E3538" s="12" t="s">
        <v>36</v>
      </c>
      <c r="F3538" s="12" t="s">
        <v>37</v>
      </c>
      <c r="G3538" s="12">
        <v>22777</v>
      </c>
      <c r="H3538" s="12" t="s">
        <v>42</v>
      </c>
      <c r="I3538" s="12" t="s">
        <v>44</v>
      </c>
      <c r="J3538" s="12">
        <v>418372</v>
      </c>
      <c r="K3538" s="12">
        <v>4</v>
      </c>
      <c r="L3538" s="13">
        <v>1254</v>
      </c>
      <c r="M3538" s="14">
        <f>Table1[[#This Row],[Column1]]/100</f>
        <v>0.15</v>
      </c>
      <c r="N3538" s="13">
        <f>Table1[[#This Row],[Unit_Price]]*Table1[[#This Row],[Quantity]]*(1-Table1[[#This Row],[Discount_%]])</f>
        <v>4263.5999999999995</v>
      </c>
      <c r="O3538" s="13">
        <v>13676</v>
      </c>
      <c r="P3538" s="13">
        <f>Table1[[#This Row],[Revenue]]-Table1[[#This Row],[Cost]]</f>
        <v>-9412.4000000000015</v>
      </c>
      <c r="Q3538" s="12" t="s">
        <v>49</v>
      </c>
      <c r="R3538" s="12" t="s">
        <v>52</v>
      </c>
      <c r="S3538" s="12" t="s">
        <v>53</v>
      </c>
      <c r="T3538" s="12">
        <v>3</v>
      </c>
      <c r="U3538" s="12">
        <v>15</v>
      </c>
      <c r="V3538" s="20" t="str">
        <f>TEXT(Table1[[#This Row],[Date]],"mmm-yyyy")</f>
        <v>Oct-2025</v>
      </c>
    </row>
    <row r="3539" spans="1:22" x14ac:dyDescent="0.2">
      <c r="A3539" s="11">
        <f t="shared" si="55"/>
        <v>45952</v>
      </c>
      <c r="B3539" s="12" t="s">
        <v>22</v>
      </c>
      <c r="C3539" s="12" t="str">
        <f>VLOOKUP(D3539, City_Mapping!A:B, 2, FALSE)</f>
        <v>India</v>
      </c>
      <c r="D3539" s="12" t="s">
        <v>33</v>
      </c>
      <c r="E3539" s="12" t="s">
        <v>34</v>
      </c>
      <c r="F3539" s="12" t="s">
        <v>40</v>
      </c>
      <c r="G3539" s="12">
        <v>99856</v>
      </c>
      <c r="H3539" s="12" t="s">
        <v>41</v>
      </c>
      <c r="I3539" s="12" t="s">
        <v>43</v>
      </c>
      <c r="J3539" s="12">
        <v>370084</v>
      </c>
      <c r="K3539" s="12">
        <v>4</v>
      </c>
      <c r="L3539" s="13">
        <v>1234</v>
      </c>
      <c r="M3539" s="14">
        <f>Table1[[#This Row],[Column1]]/100</f>
        <v>0</v>
      </c>
      <c r="N3539" s="13">
        <f>Table1[[#This Row],[Unit_Price]]*Table1[[#This Row],[Quantity]]*(1-Table1[[#This Row],[Discount_%]])</f>
        <v>4936</v>
      </c>
      <c r="O3539" s="13">
        <v>12523</v>
      </c>
      <c r="P3539" s="13">
        <f>Table1[[#This Row],[Revenue]]-Table1[[#This Row],[Cost]]</f>
        <v>-7587</v>
      </c>
      <c r="Q3539" s="12" t="s">
        <v>48</v>
      </c>
      <c r="R3539" s="12" t="s">
        <v>50</v>
      </c>
      <c r="S3539" s="12" t="s">
        <v>55</v>
      </c>
      <c r="T3539" s="12">
        <v>2</v>
      </c>
      <c r="U3539" s="12">
        <v>0</v>
      </c>
      <c r="V3539" s="20" t="str">
        <f>TEXT(Table1[[#This Row],[Date]],"mmm-yyyy")</f>
        <v>Oct-2025</v>
      </c>
    </row>
    <row r="3540" spans="1:22" x14ac:dyDescent="0.2">
      <c r="A3540" s="11">
        <f t="shared" si="55"/>
        <v>45952</v>
      </c>
      <c r="B3540" s="12" t="s">
        <v>21</v>
      </c>
      <c r="C3540" s="12" t="str">
        <f>VLOOKUP(D3540, City_Mapping!A:B, 2, FALSE)</f>
        <v>UK</v>
      </c>
      <c r="D3540" s="12" t="s">
        <v>29</v>
      </c>
      <c r="E3540" s="12" t="s">
        <v>36</v>
      </c>
      <c r="F3540" s="12" t="s">
        <v>38</v>
      </c>
      <c r="G3540" s="12">
        <v>18308</v>
      </c>
      <c r="H3540" s="12" t="s">
        <v>42</v>
      </c>
      <c r="I3540" s="12" t="s">
        <v>45</v>
      </c>
      <c r="J3540" s="12">
        <v>380750</v>
      </c>
      <c r="K3540" s="12">
        <v>8</v>
      </c>
      <c r="L3540" s="13">
        <v>4291</v>
      </c>
      <c r="M3540" s="14">
        <f>Table1[[#This Row],[Column1]]/100</f>
        <v>0.2</v>
      </c>
      <c r="N3540" s="13">
        <f>Table1[[#This Row],[Unit_Price]]*Table1[[#This Row],[Quantity]]*(1-Table1[[#This Row],[Discount_%]])</f>
        <v>27462.400000000001</v>
      </c>
      <c r="O3540" s="13">
        <v>24887</v>
      </c>
      <c r="P3540" s="13">
        <f>Table1[[#This Row],[Revenue]]-Table1[[#This Row],[Cost]]</f>
        <v>2575.4000000000015</v>
      </c>
      <c r="Q3540" s="12" t="s">
        <v>47</v>
      </c>
      <c r="R3540" s="12" t="s">
        <v>51</v>
      </c>
      <c r="S3540" s="12" t="s">
        <v>54</v>
      </c>
      <c r="T3540" s="12">
        <v>1</v>
      </c>
      <c r="U3540" s="12">
        <v>20</v>
      </c>
      <c r="V3540" s="20" t="str">
        <f>TEXT(Table1[[#This Row],[Date]],"mmm-yyyy")</f>
        <v>Oct-2025</v>
      </c>
    </row>
    <row r="3541" spans="1:22" x14ac:dyDescent="0.2">
      <c r="A3541" s="11">
        <f t="shared" si="55"/>
        <v>45952</v>
      </c>
      <c r="B3541" s="12" t="s">
        <v>22</v>
      </c>
      <c r="C3541" s="12" t="str">
        <f>VLOOKUP(D3541, City_Mapping!A:B, 2, FALSE)</f>
        <v>UK</v>
      </c>
      <c r="D3541" s="12" t="s">
        <v>29</v>
      </c>
      <c r="E3541" s="12" t="s">
        <v>35</v>
      </c>
      <c r="F3541" s="12" t="s">
        <v>37</v>
      </c>
      <c r="G3541" s="12">
        <v>53441</v>
      </c>
      <c r="H3541" s="12" t="s">
        <v>41</v>
      </c>
      <c r="I3541" s="12" t="s">
        <v>43</v>
      </c>
      <c r="J3541" s="12">
        <v>732041</v>
      </c>
      <c r="K3541" s="12">
        <v>4</v>
      </c>
      <c r="L3541" s="13">
        <v>3328</v>
      </c>
      <c r="M3541" s="14">
        <f>Table1[[#This Row],[Column1]]/100</f>
        <v>0</v>
      </c>
      <c r="N3541" s="13">
        <f>Table1[[#This Row],[Unit_Price]]*Table1[[#This Row],[Quantity]]*(1-Table1[[#This Row],[Discount_%]])</f>
        <v>13312</v>
      </c>
      <c r="O3541" s="13">
        <v>24761</v>
      </c>
      <c r="P3541" s="13">
        <f>Table1[[#This Row],[Revenue]]-Table1[[#This Row],[Cost]]</f>
        <v>-11449</v>
      </c>
      <c r="Q3541" s="12" t="s">
        <v>47</v>
      </c>
      <c r="R3541" s="12" t="s">
        <v>52</v>
      </c>
      <c r="S3541" s="12" t="s">
        <v>55</v>
      </c>
      <c r="T3541" s="12">
        <v>4</v>
      </c>
      <c r="U3541" s="12">
        <v>0</v>
      </c>
      <c r="V3541" s="20" t="str">
        <f>TEXT(Table1[[#This Row],[Date]],"mmm-yyyy")</f>
        <v>Oct-2025</v>
      </c>
    </row>
    <row r="3542" spans="1:22" x14ac:dyDescent="0.2">
      <c r="A3542" s="11">
        <f t="shared" si="55"/>
        <v>45953</v>
      </c>
      <c r="B3542" s="12" t="s">
        <v>23</v>
      </c>
      <c r="C3542" s="12" t="str">
        <f>VLOOKUP(D3542, City_Mapping!A:B, 2, FALSE)</f>
        <v>USA</v>
      </c>
      <c r="D3542" s="12" t="s">
        <v>31</v>
      </c>
      <c r="E3542" s="12" t="s">
        <v>34</v>
      </c>
      <c r="F3542" s="12" t="s">
        <v>39</v>
      </c>
      <c r="G3542" s="12">
        <v>90865</v>
      </c>
      <c r="H3542" s="12" t="s">
        <v>42</v>
      </c>
      <c r="I3542" s="12" t="s">
        <v>43</v>
      </c>
      <c r="J3542" s="12">
        <v>402891</v>
      </c>
      <c r="K3542" s="12">
        <v>1</v>
      </c>
      <c r="L3542" s="13">
        <v>4817</v>
      </c>
      <c r="M3542" s="14">
        <f>Table1[[#This Row],[Column1]]/100</f>
        <v>0.1</v>
      </c>
      <c r="N3542" s="13">
        <f>Table1[[#This Row],[Unit_Price]]*Table1[[#This Row],[Quantity]]*(1-Table1[[#This Row],[Discount_%]])</f>
        <v>4335.3</v>
      </c>
      <c r="O3542" s="13">
        <v>10726</v>
      </c>
      <c r="P3542" s="13">
        <f>Table1[[#This Row],[Revenue]]-Table1[[#This Row],[Cost]]</f>
        <v>-6390.7</v>
      </c>
      <c r="Q3542" s="12" t="s">
        <v>48</v>
      </c>
      <c r="R3542" s="12" t="s">
        <v>50</v>
      </c>
      <c r="S3542" s="12" t="s">
        <v>56</v>
      </c>
      <c r="T3542" s="12">
        <v>3</v>
      </c>
      <c r="U3542" s="12">
        <v>10</v>
      </c>
      <c r="V3542" s="20" t="str">
        <f>TEXT(Table1[[#This Row],[Date]],"mmm-yyyy")</f>
        <v>Oct-2025</v>
      </c>
    </row>
    <row r="3543" spans="1:22" x14ac:dyDescent="0.2">
      <c r="A3543" s="11">
        <f t="shared" si="55"/>
        <v>45953</v>
      </c>
      <c r="B3543" s="12" t="s">
        <v>23</v>
      </c>
      <c r="C3543" s="12" t="str">
        <f>VLOOKUP(D3543, City_Mapping!A:B, 2, FALSE)</f>
        <v>India</v>
      </c>
      <c r="D3543" s="12" t="s">
        <v>28</v>
      </c>
      <c r="E3543" s="12" t="s">
        <v>35</v>
      </c>
      <c r="F3543" s="12" t="s">
        <v>38</v>
      </c>
      <c r="G3543" s="12">
        <v>23882</v>
      </c>
      <c r="H3543" s="12" t="s">
        <v>41</v>
      </c>
      <c r="I3543" s="12" t="s">
        <v>44</v>
      </c>
      <c r="J3543" s="12">
        <v>557943</v>
      </c>
      <c r="K3543" s="12">
        <v>6</v>
      </c>
      <c r="L3543" s="13">
        <v>2835</v>
      </c>
      <c r="M3543" s="14">
        <f>Table1[[#This Row],[Column1]]/100</f>
        <v>0.1</v>
      </c>
      <c r="N3543" s="13">
        <f>Table1[[#This Row],[Unit_Price]]*Table1[[#This Row],[Quantity]]*(1-Table1[[#This Row],[Discount_%]])</f>
        <v>15309</v>
      </c>
      <c r="O3543" s="13">
        <v>9236</v>
      </c>
      <c r="P3543" s="13">
        <f>Table1[[#This Row],[Revenue]]-Table1[[#This Row],[Cost]]</f>
        <v>6073</v>
      </c>
      <c r="Q3543" s="12" t="s">
        <v>48</v>
      </c>
      <c r="R3543" s="12" t="s">
        <v>50</v>
      </c>
      <c r="S3543" s="12" t="s">
        <v>55</v>
      </c>
      <c r="T3543" s="12">
        <v>2</v>
      </c>
      <c r="U3543" s="12">
        <v>10</v>
      </c>
      <c r="V3543" s="20" t="str">
        <f>TEXT(Table1[[#This Row],[Date]],"mmm-yyyy")</f>
        <v>Oct-2025</v>
      </c>
    </row>
    <row r="3544" spans="1:22" x14ac:dyDescent="0.2">
      <c r="A3544" s="11">
        <f t="shared" si="55"/>
        <v>45953</v>
      </c>
      <c r="B3544" s="12" t="s">
        <v>22</v>
      </c>
      <c r="C3544" s="12" t="str">
        <f>VLOOKUP(D3544, City_Mapping!A:B, 2, FALSE)</f>
        <v>India</v>
      </c>
      <c r="D3544" s="12" t="s">
        <v>28</v>
      </c>
      <c r="E3544" s="12" t="s">
        <v>34</v>
      </c>
      <c r="F3544" s="12" t="s">
        <v>40</v>
      </c>
      <c r="G3544" s="12">
        <v>14714</v>
      </c>
      <c r="H3544" s="12" t="s">
        <v>41</v>
      </c>
      <c r="I3544" s="12" t="s">
        <v>43</v>
      </c>
      <c r="J3544" s="12">
        <v>789642</v>
      </c>
      <c r="K3544" s="12">
        <v>8</v>
      </c>
      <c r="L3544" s="13">
        <v>2424</v>
      </c>
      <c r="M3544" s="14">
        <f>Table1[[#This Row],[Column1]]/100</f>
        <v>0.2</v>
      </c>
      <c r="N3544" s="13">
        <f>Table1[[#This Row],[Unit_Price]]*Table1[[#This Row],[Quantity]]*(1-Table1[[#This Row],[Discount_%]])</f>
        <v>15513.6</v>
      </c>
      <c r="O3544" s="13">
        <v>19363</v>
      </c>
      <c r="P3544" s="13">
        <f>Table1[[#This Row],[Revenue]]-Table1[[#This Row],[Cost]]</f>
        <v>-3849.3999999999996</v>
      </c>
      <c r="Q3544" s="12" t="s">
        <v>48</v>
      </c>
      <c r="R3544" s="12" t="s">
        <v>51</v>
      </c>
      <c r="S3544" s="12" t="s">
        <v>54</v>
      </c>
      <c r="T3544" s="12">
        <v>2</v>
      </c>
      <c r="U3544" s="12">
        <v>20</v>
      </c>
      <c r="V3544" s="20" t="str">
        <f>TEXT(Table1[[#This Row],[Date]],"mmm-yyyy")</f>
        <v>Oct-2025</v>
      </c>
    </row>
    <row r="3545" spans="1:22" x14ac:dyDescent="0.2">
      <c r="A3545" s="11">
        <f t="shared" si="55"/>
        <v>45953</v>
      </c>
      <c r="B3545" s="12" t="s">
        <v>23</v>
      </c>
      <c r="C3545" s="12" t="str">
        <f>VLOOKUP(D3545, City_Mapping!A:B, 2, FALSE)</f>
        <v>India</v>
      </c>
      <c r="D3545" s="12" t="s">
        <v>28</v>
      </c>
      <c r="E3545" s="12" t="s">
        <v>35</v>
      </c>
      <c r="F3545" s="12" t="s">
        <v>40</v>
      </c>
      <c r="G3545" s="12">
        <v>53432</v>
      </c>
      <c r="H3545" s="12" t="s">
        <v>41</v>
      </c>
      <c r="I3545" s="12" t="s">
        <v>45</v>
      </c>
      <c r="J3545" s="12">
        <v>944192</v>
      </c>
      <c r="K3545" s="12">
        <v>3</v>
      </c>
      <c r="L3545" s="13">
        <v>1023</v>
      </c>
      <c r="M3545" s="14">
        <f>Table1[[#This Row],[Column1]]/100</f>
        <v>0.1</v>
      </c>
      <c r="N3545" s="13">
        <f>Table1[[#This Row],[Unit_Price]]*Table1[[#This Row],[Quantity]]*(1-Table1[[#This Row],[Discount_%]])</f>
        <v>2762.1</v>
      </c>
      <c r="O3545" s="13">
        <v>15739</v>
      </c>
      <c r="P3545" s="13">
        <f>Table1[[#This Row],[Revenue]]-Table1[[#This Row],[Cost]]</f>
        <v>-12976.9</v>
      </c>
      <c r="Q3545" s="12" t="s">
        <v>46</v>
      </c>
      <c r="R3545" s="12" t="s">
        <v>50</v>
      </c>
      <c r="S3545" s="12" t="s">
        <v>53</v>
      </c>
      <c r="T3545" s="12">
        <v>5</v>
      </c>
      <c r="U3545" s="12">
        <v>10</v>
      </c>
      <c r="V3545" s="20" t="str">
        <f>TEXT(Table1[[#This Row],[Date]],"mmm-yyyy")</f>
        <v>Oct-2025</v>
      </c>
    </row>
    <row r="3546" spans="1:22" x14ac:dyDescent="0.2">
      <c r="A3546" s="11">
        <f t="shared" si="55"/>
        <v>45953</v>
      </c>
      <c r="B3546" s="12" t="s">
        <v>22</v>
      </c>
      <c r="C3546" s="12" t="str">
        <f>VLOOKUP(D3546, City_Mapping!A:B, 2, FALSE)</f>
        <v>USA</v>
      </c>
      <c r="D3546" s="12" t="s">
        <v>31</v>
      </c>
      <c r="E3546" s="12" t="s">
        <v>34</v>
      </c>
      <c r="F3546" s="12" t="s">
        <v>39</v>
      </c>
      <c r="G3546" s="12">
        <v>91289</v>
      </c>
      <c r="H3546" s="12" t="s">
        <v>41</v>
      </c>
      <c r="I3546" s="12" t="s">
        <v>45</v>
      </c>
      <c r="J3546" s="12">
        <v>624022</v>
      </c>
      <c r="K3546" s="12">
        <v>2</v>
      </c>
      <c r="L3546" s="13">
        <v>2010</v>
      </c>
      <c r="M3546" s="14">
        <f>Table1[[#This Row],[Column1]]/100</f>
        <v>0.05</v>
      </c>
      <c r="N3546" s="13">
        <f>Table1[[#This Row],[Unit_Price]]*Table1[[#This Row],[Quantity]]*(1-Table1[[#This Row],[Discount_%]])</f>
        <v>3819</v>
      </c>
      <c r="O3546" s="13">
        <v>2864</v>
      </c>
      <c r="P3546" s="13">
        <f>Table1[[#This Row],[Revenue]]-Table1[[#This Row],[Cost]]</f>
        <v>955</v>
      </c>
      <c r="Q3546" s="12" t="s">
        <v>48</v>
      </c>
      <c r="R3546" s="12" t="s">
        <v>52</v>
      </c>
      <c r="S3546" s="12" t="s">
        <v>55</v>
      </c>
      <c r="T3546" s="12">
        <v>3</v>
      </c>
      <c r="U3546" s="12">
        <v>5</v>
      </c>
      <c r="V3546" s="20" t="str">
        <f>TEXT(Table1[[#This Row],[Date]],"mmm-yyyy")</f>
        <v>Oct-2025</v>
      </c>
    </row>
    <row r="3547" spans="1:22" x14ac:dyDescent="0.2">
      <c r="A3547" s="11">
        <f t="shared" si="55"/>
        <v>45953</v>
      </c>
      <c r="B3547" s="12" t="s">
        <v>22</v>
      </c>
      <c r="C3547" s="12" t="str">
        <f>VLOOKUP(D3547, City_Mapping!A:B, 2, FALSE)</f>
        <v>UK</v>
      </c>
      <c r="D3547" s="12" t="s">
        <v>29</v>
      </c>
      <c r="E3547" s="12" t="s">
        <v>35</v>
      </c>
      <c r="F3547" s="12" t="s">
        <v>39</v>
      </c>
      <c r="G3547" s="12">
        <v>90166</v>
      </c>
      <c r="H3547" s="12" t="s">
        <v>42</v>
      </c>
      <c r="I3547" s="12" t="s">
        <v>44</v>
      </c>
      <c r="J3547" s="12">
        <v>866402</v>
      </c>
      <c r="K3547" s="12">
        <v>6</v>
      </c>
      <c r="L3547" s="13">
        <v>3246</v>
      </c>
      <c r="M3547" s="14">
        <f>Table1[[#This Row],[Column1]]/100</f>
        <v>0.1</v>
      </c>
      <c r="N3547" s="13">
        <f>Table1[[#This Row],[Unit_Price]]*Table1[[#This Row],[Quantity]]*(1-Table1[[#This Row],[Discount_%]])</f>
        <v>17528.400000000001</v>
      </c>
      <c r="O3547" s="13">
        <v>27383</v>
      </c>
      <c r="P3547" s="13">
        <f>Table1[[#This Row],[Revenue]]-Table1[[#This Row],[Cost]]</f>
        <v>-9854.5999999999985</v>
      </c>
      <c r="Q3547" s="12" t="s">
        <v>46</v>
      </c>
      <c r="R3547" s="12" t="s">
        <v>50</v>
      </c>
      <c r="S3547" s="12" t="s">
        <v>53</v>
      </c>
      <c r="T3547" s="12">
        <v>2</v>
      </c>
      <c r="U3547" s="12">
        <v>10</v>
      </c>
      <c r="V3547" s="20" t="str">
        <f>TEXT(Table1[[#This Row],[Date]],"mmm-yyyy")</f>
        <v>Oct-2025</v>
      </c>
    </row>
    <row r="3548" spans="1:22" x14ac:dyDescent="0.2">
      <c r="A3548" s="11">
        <f t="shared" si="55"/>
        <v>45953</v>
      </c>
      <c r="B3548" s="12" t="s">
        <v>22</v>
      </c>
      <c r="C3548" s="12" t="str">
        <f>VLOOKUP(D3548, City_Mapping!A:B, 2, FALSE)</f>
        <v>India</v>
      </c>
      <c r="D3548" s="12" t="s">
        <v>33</v>
      </c>
      <c r="E3548" s="12" t="s">
        <v>35</v>
      </c>
      <c r="F3548" s="12" t="s">
        <v>39</v>
      </c>
      <c r="G3548" s="12">
        <v>27658</v>
      </c>
      <c r="H3548" s="12" t="s">
        <v>41</v>
      </c>
      <c r="I3548" s="12" t="s">
        <v>44</v>
      </c>
      <c r="J3548" s="12">
        <v>102883</v>
      </c>
      <c r="K3548" s="12">
        <v>1</v>
      </c>
      <c r="L3548" s="13">
        <v>1117</v>
      </c>
      <c r="M3548" s="14">
        <f>Table1[[#This Row],[Column1]]/100</f>
        <v>0.15</v>
      </c>
      <c r="N3548" s="13">
        <f>Table1[[#This Row],[Unit_Price]]*Table1[[#This Row],[Quantity]]*(1-Table1[[#This Row],[Discount_%]])</f>
        <v>949.44999999999993</v>
      </c>
      <c r="O3548" s="13">
        <v>11466</v>
      </c>
      <c r="P3548" s="13">
        <f>Table1[[#This Row],[Revenue]]-Table1[[#This Row],[Cost]]</f>
        <v>-10516.55</v>
      </c>
      <c r="Q3548" s="12" t="s">
        <v>48</v>
      </c>
      <c r="R3548" s="12" t="s">
        <v>50</v>
      </c>
      <c r="S3548" s="12" t="s">
        <v>53</v>
      </c>
      <c r="T3548" s="12">
        <v>1</v>
      </c>
      <c r="U3548" s="12">
        <v>15</v>
      </c>
      <c r="V3548" s="20" t="str">
        <f>TEXT(Table1[[#This Row],[Date]],"mmm-yyyy")</f>
        <v>Oct-2025</v>
      </c>
    </row>
    <row r="3549" spans="1:22" x14ac:dyDescent="0.2">
      <c r="A3549" s="11">
        <f t="shared" si="55"/>
        <v>45953</v>
      </c>
      <c r="B3549" s="12" t="s">
        <v>21</v>
      </c>
      <c r="C3549" s="12" t="str">
        <f>VLOOKUP(D3549, City_Mapping!A:B, 2, FALSE)</f>
        <v>India</v>
      </c>
      <c r="D3549" s="12" t="s">
        <v>28</v>
      </c>
      <c r="E3549" s="12" t="s">
        <v>36</v>
      </c>
      <c r="F3549" s="12" t="s">
        <v>38</v>
      </c>
      <c r="G3549" s="12">
        <v>79245</v>
      </c>
      <c r="H3549" s="12" t="s">
        <v>42</v>
      </c>
      <c r="I3549" s="12" t="s">
        <v>45</v>
      </c>
      <c r="J3549" s="12">
        <v>529810</v>
      </c>
      <c r="K3549" s="12">
        <v>5</v>
      </c>
      <c r="L3549" s="13">
        <v>1360</v>
      </c>
      <c r="M3549" s="14">
        <f>Table1[[#This Row],[Column1]]/100</f>
        <v>0.1</v>
      </c>
      <c r="N3549" s="13">
        <f>Table1[[#This Row],[Unit_Price]]*Table1[[#This Row],[Quantity]]*(1-Table1[[#This Row],[Discount_%]])</f>
        <v>6120</v>
      </c>
      <c r="O3549" s="13">
        <v>21828</v>
      </c>
      <c r="P3549" s="13">
        <f>Table1[[#This Row],[Revenue]]-Table1[[#This Row],[Cost]]</f>
        <v>-15708</v>
      </c>
      <c r="Q3549" s="12" t="s">
        <v>46</v>
      </c>
      <c r="R3549" s="12" t="s">
        <v>51</v>
      </c>
      <c r="S3549" s="12" t="s">
        <v>54</v>
      </c>
      <c r="T3549" s="12">
        <v>1</v>
      </c>
      <c r="U3549" s="12">
        <v>10</v>
      </c>
      <c r="V3549" s="20" t="str">
        <f>TEXT(Table1[[#This Row],[Date]],"mmm-yyyy")</f>
        <v>Oct-2025</v>
      </c>
    </row>
    <row r="3550" spans="1:22" x14ac:dyDescent="0.2">
      <c r="A3550" s="11">
        <f t="shared" si="55"/>
        <v>45953</v>
      </c>
      <c r="B3550" s="12" t="s">
        <v>22</v>
      </c>
      <c r="C3550" s="12" t="str">
        <f>VLOOKUP(D3550, City_Mapping!A:B, 2, FALSE)</f>
        <v>UAE</v>
      </c>
      <c r="D3550" s="12" t="s">
        <v>30</v>
      </c>
      <c r="E3550" s="12" t="s">
        <v>34</v>
      </c>
      <c r="F3550" s="12" t="s">
        <v>40</v>
      </c>
      <c r="G3550" s="12">
        <v>87027</v>
      </c>
      <c r="H3550" s="12" t="s">
        <v>42</v>
      </c>
      <c r="I3550" s="12" t="s">
        <v>45</v>
      </c>
      <c r="J3550" s="12">
        <v>851391</v>
      </c>
      <c r="K3550" s="12">
        <v>6</v>
      </c>
      <c r="L3550" s="13">
        <v>4988</v>
      </c>
      <c r="M3550" s="14">
        <f>Table1[[#This Row],[Column1]]/100</f>
        <v>0.05</v>
      </c>
      <c r="N3550" s="13">
        <f>Table1[[#This Row],[Unit_Price]]*Table1[[#This Row],[Quantity]]*(1-Table1[[#This Row],[Discount_%]])</f>
        <v>28431.599999999999</v>
      </c>
      <c r="O3550" s="13">
        <v>27736</v>
      </c>
      <c r="P3550" s="13">
        <f>Table1[[#This Row],[Revenue]]-Table1[[#This Row],[Cost]]</f>
        <v>695.59999999999854</v>
      </c>
      <c r="Q3550" s="12" t="s">
        <v>48</v>
      </c>
      <c r="R3550" s="12" t="s">
        <v>51</v>
      </c>
      <c r="S3550" s="12" t="s">
        <v>54</v>
      </c>
      <c r="T3550" s="12">
        <v>4</v>
      </c>
      <c r="U3550" s="12">
        <v>5</v>
      </c>
      <c r="V3550" s="20" t="str">
        <f>TEXT(Table1[[#This Row],[Date]],"mmm-yyyy")</f>
        <v>Oct-2025</v>
      </c>
    </row>
    <row r="3551" spans="1:22" x14ac:dyDescent="0.2">
      <c r="A3551" s="11">
        <f t="shared" si="55"/>
        <v>45953</v>
      </c>
      <c r="B3551" s="12" t="s">
        <v>21</v>
      </c>
      <c r="C3551" s="12" t="str">
        <f>VLOOKUP(D3551, City_Mapping!A:B, 2, FALSE)</f>
        <v>USA</v>
      </c>
      <c r="D3551" s="12" t="s">
        <v>31</v>
      </c>
      <c r="E3551" s="12" t="s">
        <v>34</v>
      </c>
      <c r="F3551" s="12" t="s">
        <v>39</v>
      </c>
      <c r="G3551" s="12">
        <v>60808</v>
      </c>
      <c r="H3551" s="12" t="s">
        <v>42</v>
      </c>
      <c r="I3551" s="12" t="s">
        <v>44</v>
      </c>
      <c r="J3551" s="12">
        <v>309175</v>
      </c>
      <c r="K3551" s="12">
        <v>8</v>
      </c>
      <c r="L3551" s="13">
        <v>1807</v>
      </c>
      <c r="M3551" s="14">
        <f>Table1[[#This Row],[Column1]]/100</f>
        <v>0.2</v>
      </c>
      <c r="N3551" s="13">
        <f>Table1[[#This Row],[Unit_Price]]*Table1[[#This Row],[Quantity]]*(1-Table1[[#This Row],[Discount_%]])</f>
        <v>11564.800000000001</v>
      </c>
      <c r="O3551" s="13">
        <v>20485</v>
      </c>
      <c r="P3551" s="13">
        <f>Table1[[#This Row],[Revenue]]-Table1[[#This Row],[Cost]]</f>
        <v>-8920.1999999999989</v>
      </c>
      <c r="Q3551" s="12" t="s">
        <v>46</v>
      </c>
      <c r="R3551" s="12" t="s">
        <v>50</v>
      </c>
      <c r="S3551" s="12" t="s">
        <v>53</v>
      </c>
      <c r="T3551" s="12">
        <v>5</v>
      </c>
      <c r="U3551" s="12">
        <v>20</v>
      </c>
      <c r="V3551" s="20" t="str">
        <f>TEXT(Table1[[#This Row],[Date]],"mmm-yyyy")</f>
        <v>Oct-2025</v>
      </c>
    </row>
    <row r="3552" spans="1:22" x14ac:dyDescent="0.2">
      <c r="A3552" s="11">
        <f t="shared" si="55"/>
        <v>45953</v>
      </c>
      <c r="B3552" s="12" t="s">
        <v>22</v>
      </c>
      <c r="C3552" s="12" t="str">
        <f>VLOOKUP(D3552, City_Mapping!A:B, 2, FALSE)</f>
        <v>India</v>
      </c>
      <c r="D3552" s="12" t="s">
        <v>32</v>
      </c>
      <c r="E3552" s="12" t="s">
        <v>36</v>
      </c>
      <c r="F3552" s="12" t="s">
        <v>39</v>
      </c>
      <c r="G3552" s="12">
        <v>49530</v>
      </c>
      <c r="H3552" s="12" t="s">
        <v>42</v>
      </c>
      <c r="I3552" s="12" t="s">
        <v>43</v>
      </c>
      <c r="J3552" s="12">
        <v>694163</v>
      </c>
      <c r="K3552" s="12">
        <v>7</v>
      </c>
      <c r="L3552" s="13">
        <v>3400</v>
      </c>
      <c r="M3552" s="14">
        <f>Table1[[#This Row],[Column1]]/100</f>
        <v>0.1</v>
      </c>
      <c r="N3552" s="13">
        <f>Table1[[#This Row],[Unit_Price]]*Table1[[#This Row],[Quantity]]*(1-Table1[[#This Row],[Discount_%]])</f>
        <v>21420</v>
      </c>
      <c r="O3552" s="13">
        <v>27899</v>
      </c>
      <c r="P3552" s="13">
        <f>Table1[[#This Row],[Revenue]]-Table1[[#This Row],[Cost]]</f>
        <v>-6479</v>
      </c>
      <c r="Q3552" s="12" t="s">
        <v>49</v>
      </c>
      <c r="R3552" s="12" t="s">
        <v>51</v>
      </c>
      <c r="S3552" s="12" t="s">
        <v>54</v>
      </c>
      <c r="T3552" s="12">
        <v>5</v>
      </c>
      <c r="U3552" s="12">
        <v>10</v>
      </c>
      <c r="V3552" s="20" t="str">
        <f>TEXT(Table1[[#This Row],[Date]],"mmm-yyyy")</f>
        <v>Oct-2025</v>
      </c>
    </row>
    <row r="3553" spans="1:22" x14ac:dyDescent="0.2">
      <c r="A3553" s="11">
        <f t="shared" si="55"/>
        <v>45953</v>
      </c>
      <c r="B3553" s="12" t="s">
        <v>22</v>
      </c>
      <c r="C3553" s="12" t="str">
        <f>VLOOKUP(D3553, City_Mapping!A:B, 2, FALSE)</f>
        <v>India</v>
      </c>
      <c r="D3553" s="12" t="s">
        <v>33</v>
      </c>
      <c r="E3553" s="12" t="s">
        <v>35</v>
      </c>
      <c r="F3553" s="12" t="s">
        <v>40</v>
      </c>
      <c r="G3553" s="12">
        <v>18834</v>
      </c>
      <c r="H3553" s="12" t="s">
        <v>41</v>
      </c>
      <c r="I3553" s="12" t="s">
        <v>45</v>
      </c>
      <c r="J3553" s="12">
        <v>974641</v>
      </c>
      <c r="K3553" s="12">
        <v>6</v>
      </c>
      <c r="L3553" s="13">
        <v>3321</v>
      </c>
      <c r="M3553" s="14">
        <f>Table1[[#This Row],[Column1]]/100</f>
        <v>0.05</v>
      </c>
      <c r="N3553" s="13">
        <f>Table1[[#This Row],[Unit_Price]]*Table1[[#This Row],[Quantity]]*(1-Table1[[#This Row],[Discount_%]])</f>
        <v>18929.7</v>
      </c>
      <c r="O3553" s="13">
        <v>4433</v>
      </c>
      <c r="P3553" s="13">
        <f>Table1[[#This Row],[Revenue]]-Table1[[#This Row],[Cost]]</f>
        <v>14496.7</v>
      </c>
      <c r="Q3553" s="12" t="s">
        <v>49</v>
      </c>
      <c r="R3553" s="12" t="s">
        <v>50</v>
      </c>
      <c r="S3553" s="12" t="s">
        <v>53</v>
      </c>
      <c r="T3553" s="12">
        <v>5</v>
      </c>
      <c r="U3553" s="12">
        <v>5</v>
      </c>
      <c r="V3553" s="20" t="str">
        <f>TEXT(Table1[[#This Row],[Date]],"mmm-yyyy")</f>
        <v>Oct-2025</v>
      </c>
    </row>
    <row r="3554" spans="1:22" x14ac:dyDescent="0.2">
      <c r="A3554" s="11">
        <f t="shared" si="55"/>
        <v>45954</v>
      </c>
      <c r="B3554" s="12" t="s">
        <v>22</v>
      </c>
      <c r="C3554" s="12" t="str">
        <f>VLOOKUP(D3554, City_Mapping!A:B, 2, FALSE)</f>
        <v>UAE</v>
      </c>
      <c r="D3554" s="12" t="s">
        <v>30</v>
      </c>
      <c r="E3554" s="12" t="s">
        <v>35</v>
      </c>
      <c r="F3554" s="12" t="s">
        <v>37</v>
      </c>
      <c r="G3554" s="12">
        <v>24358</v>
      </c>
      <c r="H3554" s="12" t="s">
        <v>41</v>
      </c>
      <c r="I3554" s="12" t="s">
        <v>44</v>
      </c>
      <c r="J3554" s="12">
        <v>247558</v>
      </c>
      <c r="K3554" s="12">
        <v>2</v>
      </c>
      <c r="L3554" s="13">
        <v>4365</v>
      </c>
      <c r="M3554" s="14">
        <f>Table1[[#This Row],[Column1]]/100</f>
        <v>0.15</v>
      </c>
      <c r="N3554" s="13">
        <f>Table1[[#This Row],[Unit_Price]]*Table1[[#This Row],[Quantity]]*(1-Table1[[#This Row],[Discount_%]])</f>
        <v>7420.5</v>
      </c>
      <c r="O3554" s="13">
        <v>15422</v>
      </c>
      <c r="P3554" s="13">
        <f>Table1[[#This Row],[Revenue]]-Table1[[#This Row],[Cost]]</f>
        <v>-8001.5</v>
      </c>
      <c r="Q3554" s="12" t="s">
        <v>47</v>
      </c>
      <c r="R3554" s="12" t="s">
        <v>50</v>
      </c>
      <c r="S3554" s="12" t="s">
        <v>53</v>
      </c>
      <c r="T3554" s="12">
        <v>3</v>
      </c>
      <c r="U3554" s="12">
        <v>15</v>
      </c>
      <c r="V3554" s="20" t="str">
        <f>TEXT(Table1[[#This Row],[Date]],"mmm-yyyy")</f>
        <v>Oct-2025</v>
      </c>
    </row>
    <row r="3555" spans="1:22" x14ac:dyDescent="0.2">
      <c r="A3555" s="11">
        <f t="shared" si="55"/>
        <v>45954</v>
      </c>
      <c r="B3555" s="12" t="s">
        <v>23</v>
      </c>
      <c r="C3555" s="12" t="str">
        <f>VLOOKUP(D3555, City_Mapping!A:B, 2, FALSE)</f>
        <v>India</v>
      </c>
      <c r="D3555" s="12" t="s">
        <v>28</v>
      </c>
      <c r="E3555" s="12" t="s">
        <v>34</v>
      </c>
      <c r="F3555" s="12" t="s">
        <v>38</v>
      </c>
      <c r="G3555" s="12">
        <v>19872</v>
      </c>
      <c r="H3555" s="12" t="s">
        <v>41</v>
      </c>
      <c r="I3555" s="12" t="s">
        <v>44</v>
      </c>
      <c r="J3555" s="12">
        <v>176085</v>
      </c>
      <c r="K3555" s="12">
        <v>8</v>
      </c>
      <c r="L3555" s="13">
        <v>3814</v>
      </c>
      <c r="M3555" s="14">
        <f>Table1[[#This Row],[Column1]]/100</f>
        <v>0</v>
      </c>
      <c r="N3555" s="13">
        <f>Table1[[#This Row],[Unit_Price]]*Table1[[#This Row],[Quantity]]*(1-Table1[[#This Row],[Discount_%]])</f>
        <v>30512</v>
      </c>
      <c r="O3555" s="13">
        <v>29083</v>
      </c>
      <c r="P3555" s="13">
        <f>Table1[[#This Row],[Revenue]]-Table1[[#This Row],[Cost]]</f>
        <v>1429</v>
      </c>
      <c r="Q3555" s="12" t="s">
        <v>48</v>
      </c>
      <c r="R3555" s="12" t="s">
        <v>52</v>
      </c>
      <c r="S3555" s="12" t="s">
        <v>55</v>
      </c>
      <c r="T3555" s="12">
        <v>1</v>
      </c>
      <c r="U3555" s="12">
        <v>0</v>
      </c>
      <c r="V3555" s="20" t="str">
        <f>TEXT(Table1[[#This Row],[Date]],"mmm-yyyy")</f>
        <v>Oct-2025</v>
      </c>
    </row>
    <row r="3556" spans="1:22" x14ac:dyDescent="0.2">
      <c r="A3556" s="11">
        <f t="shared" si="55"/>
        <v>45954</v>
      </c>
      <c r="B3556" s="12" t="s">
        <v>21</v>
      </c>
      <c r="C3556" s="12" t="str">
        <f>VLOOKUP(D3556, City_Mapping!A:B, 2, FALSE)</f>
        <v>India</v>
      </c>
      <c r="D3556" s="12" t="s">
        <v>32</v>
      </c>
      <c r="E3556" s="12" t="s">
        <v>35</v>
      </c>
      <c r="F3556" s="12" t="s">
        <v>37</v>
      </c>
      <c r="G3556" s="12">
        <v>68694</v>
      </c>
      <c r="H3556" s="12" t="s">
        <v>41</v>
      </c>
      <c r="I3556" s="12" t="s">
        <v>45</v>
      </c>
      <c r="J3556" s="12">
        <v>890425</v>
      </c>
      <c r="K3556" s="12">
        <v>8</v>
      </c>
      <c r="L3556" s="13">
        <v>534</v>
      </c>
      <c r="M3556" s="14">
        <f>Table1[[#This Row],[Column1]]/100</f>
        <v>0</v>
      </c>
      <c r="N3556" s="13">
        <f>Table1[[#This Row],[Unit_Price]]*Table1[[#This Row],[Quantity]]*(1-Table1[[#This Row],[Discount_%]])</f>
        <v>4272</v>
      </c>
      <c r="O3556" s="13">
        <v>9995</v>
      </c>
      <c r="P3556" s="13">
        <f>Table1[[#This Row],[Revenue]]-Table1[[#This Row],[Cost]]</f>
        <v>-5723</v>
      </c>
      <c r="Q3556" s="12" t="s">
        <v>48</v>
      </c>
      <c r="R3556" s="12" t="s">
        <v>50</v>
      </c>
      <c r="S3556" s="12" t="s">
        <v>53</v>
      </c>
      <c r="T3556" s="12">
        <v>3</v>
      </c>
      <c r="U3556" s="12">
        <v>0</v>
      </c>
      <c r="V3556" s="20" t="str">
        <f>TEXT(Table1[[#This Row],[Date]],"mmm-yyyy")</f>
        <v>Oct-2025</v>
      </c>
    </row>
    <row r="3557" spans="1:22" x14ac:dyDescent="0.2">
      <c r="A3557" s="11">
        <f t="shared" si="55"/>
        <v>45954</v>
      </c>
      <c r="B3557" s="12" t="s">
        <v>21</v>
      </c>
      <c r="C3557" s="12" t="str">
        <f>VLOOKUP(D3557, City_Mapping!A:B, 2, FALSE)</f>
        <v>India</v>
      </c>
      <c r="D3557" s="12" t="s">
        <v>33</v>
      </c>
      <c r="E3557" s="12" t="s">
        <v>34</v>
      </c>
      <c r="F3557" s="12" t="s">
        <v>39</v>
      </c>
      <c r="G3557" s="12">
        <v>97193</v>
      </c>
      <c r="H3557" s="12" t="s">
        <v>41</v>
      </c>
      <c r="I3557" s="12" t="s">
        <v>44</v>
      </c>
      <c r="J3557" s="12">
        <v>505435</v>
      </c>
      <c r="K3557" s="12">
        <v>5</v>
      </c>
      <c r="L3557" s="13">
        <v>2600</v>
      </c>
      <c r="M3557" s="14">
        <f>Table1[[#This Row],[Column1]]/100</f>
        <v>0.2</v>
      </c>
      <c r="N3557" s="13">
        <f>Table1[[#This Row],[Unit_Price]]*Table1[[#This Row],[Quantity]]*(1-Table1[[#This Row],[Discount_%]])</f>
        <v>10400</v>
      </c>
      <c r="O3557" s="13">
        <v>19453</v>
      </c>
      <c r="P3557" s="13">
        <f>Table1[[#This Row],[Revenue]]-Table1[[#This Row],[Cost]]</f>
        <v>-9053</v>
      </c>
      <c r="Q3557" s="12" t="s">
        <v>46</v>
      </c>
      <c r="R3557" s="12" t="s">
        <v>52</v>
      </c>
      <c r="S3557" s="12" t="s">
        <v>56</v>
      </c>
      <c r="T3557" s="12">
        <v>2</v>
      </c>
      <c r="U3557" s="12">
        <v>20</v>
      </c>
      <c r="V3557" s="20" t="str">
        <f>TEXT(Table1[[#This Row],[Date]],"mmm-yyyy")</f>
        <v>Oct-2025</v>
      </c>
    </row>
    <row r="3558" spans="1:22" x14ac:dyDescent="0.2">
      <c r="A3558" s="11">
        <f t="shared" si="55"/>
        <v>45954</v>
      </c>
      <c r="B3558" s="12" t="s">
        <v>22</v>
      </c>
      <c r="C3558" s="12" t="str">
        <f>VLOOKUP(D3558, City_Mapping!A:B, 2, FALSE)</f>
        <v>USA</v>
      </c>
      <c r="D3558" s="12" t="s">
        <v>31</v>
      </c>
      <c r="E3558" s="12" t="s">
        <v>34</v>
      </c>
      <c r="F3558" s="12" t="s">
        <v>38</v>
      </c>
      <c r="G3558" s="12">
        <v>60321</v>
      </c>
      <c r="H3558" s="12" t="s">
        <v>41</v>
      </c>
      <c r="I3558" s="12" t="s">
        <v>45</v>
      </c>
      <c r="J3558" s="12">
        <v>365852</v>
      </c>
      <c r="K3558" s="12">
        <v>3</v>
      </c>
      <c r="L3558" s="13">
        <v>1879</v>
      </c>
      <c r="M3558" s="14">
        <f>Table1[[#This Row],[Column1]]/100</f>
        <v>0.2</v>
      </c>
      <c r="N3558" s="13">
        <f>Table1[[#This Row],[Unit_Price]]*Table1[[#This Row],[Quantity]]*(1-Table1[[#This Row],[Discount_%]])</f>
        <v>4509.6000000000004</v>
      </c>
      <c r="O3558" s="13">
        <v>13672</v>
      </c>
      <c r="P3558" s="13">
        <f>Table1[[#This Row],[Revenue]]-Table1[[#This Row],[Cost]]</f>
        <v>-9162.4</v>
      </c>
      <c r="Q3558" s="12" t="s">
        <v>47</v>
      </c>
      <c r="R3558" s="12" t="s">
        <v>52</v>
      </c>
      <c r="S3558" s="12" t="s">
        <v>54</v>
      </c>
      <c r="T3558" s="12">
        <v>4</v>
      </c>
      <c r="U3558" s="12">
        <v>20</v>
      </c>
      <c r="V3558" s="20" t="str">
        <f>TEXT(Table1[[#This Row],[Date]],"mmm-yyyy")</f>
        <v>Oct-2025</v>
      </c>
    </row>
    <row r="3559" spans="1:22" x14ac:dyDescent="0.2">
      <c r="A3559" s="11">
        <f t="shared" si="55"/>
        <v>45954</v>
      </c>
      <c r="B3559" s="12" t="s">
        <v>22</v>
      </c>
      <c r="C3559" s="12" t="str">
        <f>VLOOKUP(D3559, City_Mapping!A:B, 2, FALSE)</f>
        <v>India</v>
      </c>
      <c r="D3559" s="12" t="s">
        <v>32</v>
      </c>
      <c r="E3559" s="12" t="s">
        <v>35</v>
      </c>
      <c r="F3559" s="12" t="s">
        <v>37</v>
      </c>
      <c r="G3559" s="12">
        <v>83709</v>
      </c>
      <c r="H3559" s="12" t="s">
        <v>42</v>
      </c>
      <c r="I3559" s="12" t="s">
        <v>44</v>
      </c>
      <c r="J3559" s="12">
        <v>128788</v>
      </c>
      <c r="K3559" s="12">
        <v>8</v>
      </c>
      <c r="L3559" s="13">
        <v>4745</v>
      </c>
      <c r="M3559" s="14">
        <f>Table1[[#This Row],[Column1]]/100</f>
        <v>0</v>
      </c>
      <c r="N3559" s="13">
        <f>Table1[[#This Row],[Unit_Price]]*Table1[[#This Row],[Quantity]]*(1-Table1[[#This Row],[Discount_%]])</f>
        <v>37960</v>
      </c>
      <c r="O3559" s="13">
        <v>6140</v>
      </c>
      <c r="P3559" s="13">
        <f>Table1[[#This Row],[Revenue]]-Table1[[#This Row],[Cost]]</f>
        <v>31820</v>
      </c>
      <c r="Q3559" s="12" t="s">
        <v>49</v>
      </c>
      <c r="R3559" s="12" t="s">
        <v>50</v>
      </c>
      <c r="S3559" s="12" t="s">
        <v>56</v>
      </c>
      <c r="T3559" s="12">
        <v>4</v>
      </c>
      <c r="U3559" s="12">
        <v>0</v>
      </c>
      <c r="V3559" s="20" t="str">
        <f>TEXT(Table1[[#This Row],[Date]],"mmm-yyyy")</f>
        <v>Oct-2025</v>
      </c>
    </row>
    <row r="3560" spans="1:22" x14ac:dyDescent="0.2">
      <c r="A3560" s="11">
        <f t="shared" si="55"/>
        <v>45954</v>
      </c>
      <c r="B3560" s="12" t="s">
        <v>23</v>
      </c>
      <c r="C3560" s="12" t="str">
        <f>VLOOKUP(D3560, City_Mapping!A:B, 2, FALSE)</f>
        <v>UK</v>
      </c>
      <c r="D3560" s="12" t="s">
        <v>29</v>
      </c>
      <c r="E3560" s="12" t="s">
        <v>35</v>
      </c>
      <c r="F3560" s="12" t="s">
        <v>40</v>
      </c>
      <c r="G3560" s="12">
        <v>26685</v>
      </c>
      <c r="H3560" s="12" t="s">
        <v>42</v>
      </c>
      <c r="I3560" s="12" t="s">
        <v>44</v>
      </c>
      <c r="J3560" s="12">
        <v>101495</v>
      </c>
      <c r="K3560" s="12">
        <v>5</v>
      </c>
      <c r="L3560" s="13">
        <v>936</v>
      </c>
      <c r="M3560" s="14">
        <f>Table1[[#This Row],[Column1]]/100</f>
        <v>0</v>
      </c>
      <c r="N3560" s="13">
        <f>Table1[[#This Row],[Unit_Price]]*Table1[[#This Row],[Quantity]]*(1-Table1[[#This Row],[Discount_%]])</f>
        <v>4680</v>
      </c>
      <c r="O3560" s="13">
        <v>14999</v>
      </c>
      <c r="P3560" s="13">
        <f>Table1[[#This Row],[Revenue]]-Table1[[#This Row],[Cost]]</f>
        <v>-10319</v>
      </c>
      <c r="Q3560" s="12" t="s">
        <v>47</v>
      </c>
      <c r="R3560" s="12" t="s">
        <v>51</v>
      </c>
      <c r="S3560" s="12" t="s">
        <v>56</v>
      </c>
      <c r="T3560" s="12">
        <v>3</v>
      </c>
      <c r="U3560" s="12">
        <v>0</v>
      </c>
      <c r="V3560" s="20" t="str">
        <f>TEXT(Table1[[#This Row],[Date]],"mmm-yyyy")</f>
        <v>Oct-2025</v>
      </c>
    </row>
    <row r="3561" spans="1:22" x14ac:dyDescent="0.2">
      <c r="A3561" s="11">
        <f t="shared" si="55"/>
        <v>45954</v>
      </c>
      <c r="B3561" s="12" t="s">
        <v>23</v>
      </c>
      <c r="C3561" s="12" t="str">
        <f>VLOOKUP(D3561, City_Mapping!A:B, 2, FALSE)</f>
        <v>India</v>
      </c>
      <c r="D3561" s="12" t="s">
        <v>32</v>
      </c>
      <c r="E3561" s="12" t="s">
        <v>35</v>
      </c>
      <c r="F3561" s="12" t="s">
        <v>39</v>
      </c>
      <c r="G3561" s="12">
        <v>21333</v>
      </c>
      <c r="H3561" s="12" t="s">
        <v>41</v>
      </c>
      <c r="I3561" s="12" t="s">
        <v>43</v>
      </c>
      <c r="J3561" s="12">
        <v>850330</v>
      </c>
      <c r="K3561" s="12">
        <v>3</v>
      </c>
      <c r="L3561" s="13">
        <v>3072</v>
      </c>
      <c r="M3561" s="14">
        <f>Table1[[#This Row],[Column1]]/100</f>
        <v>0.2</v>
      </c>
      <c r="N3561" s="13">
        <f>Table1[[#This Row],[Unit_Price]]*Table1[[#This Row],[Quantity]]*(1-Table1[[#This Row],[Discount_%]])</f>
        <v>7372.8</v>
      </c>
      <c r="O3561" s="13">
        <v>26066</v>
      </c>
      <c r="P3561" s="13">
        <f>Table1[[#This Row],[Revenue]]-Table1[[#This Row],[Cost]]</f>
        <v>-18693.2</v>
      </c>
      <c r="Q3561" s="12" t="s">
        <v>46</v>
      </c>
      <c r="R3561" s="12" t="s">
        <v>50</v>
      </c>
      <c r="S3561" s="12" t="s">
        <v>55</v>
      </c>
      <c r="T3561" s="12">
        <v>4</v>
      </c>
      <c r="U3561" s="12">
        <v>20</v>
      </c>
      <c r="V3561" s="20" t="str">
        <f>TEXT(Table1[[#This Row],[Date]],"mmm-yyyy")</f>
        <v>Oct-2025</v>
      </c>
    </row>
    <row r="3562" spans="1:22" x14ac:dyDescent="0.2">
      <c r="A3562" s="11">
        <f t="shared" si="55"/>
        <v>45954</v>
      </c>
      <c r="B3562" s="12" t="s">
        <v>23</v>
      </c>
      <c r="C3562" s="12" t="str">
        <f>VLOOKUP(D3562, City_Mapping!A:B, 2, FALSE)</f>
        <v>UAE</v>
      </c>
      <c r="D3562" s="12" t="s">
        <v>30</v>
      </c>
      <c r="E3562" s="12" t="s">
        <v>36</v>
      </c>
      <c r="F3562" s="12" t="s">
        <v>38</v>
      </c>
      <c r="G3562" s="12">
        <v>21356</v>
      </c>
      <c r="H3562" s="12" t="s">
        <v>41</v>
      </c>
      <c r="I3562" s="12" t="s">
        <v>44</v>
      </c>
      <c r="J3562" s="12">
        <v>529376</v>
      </c>
      <c r="K3562" s="12">
        <v>9</v>
      </c>
      <c r="L3562" s="13">
        <v>4862</v>
      </c>
      <c r="M3562" s="14">
        <f>Table1[[#This Row],[Column1]]/100</f>
        <v>0</v>
      </c>
      <c r="N3562" s="13">
        <f>Table1[[#This Row],[Unit_Price]]*Table1[[#This Row],[Quantity]]*(1-Table1[[#This Row],[Discount_%]])</f>
        <v>43758</v>
      </c>
      <c r="O3562" s="13">
        <v>14778</v>
      </c>
      <c r="P3562" s="13">
        <f>Table1[[#This Row],[Revenue]]-Table1[[#This Row],[Cost]]</f>
        <v>28980</v>
      </c>
      <c r="Q3562" s="12" t="s">
        <v>48</v>
      </c>
      <c r="R3562" s="12" t="s">
        <v>50</v>
      </c>
      <c r="S3562" s="12" t="s">
        <v>56</v>
      </c>
      <c r="T3562" s="12">
        <v>3</v>
      </c>
      <c r="U3562" s="12">
        <v>0</v>
      </c>
      <c r="V3562" s="20" t="str">
        <f>TEXT(Table1[[#This Row],[Date]],"mmm-yyyy")</f>
        <v>Oct-2025</v>
      </c>
    </row>
    <row r="3563" spans="1:22" x14ac:dyDescent="0.2">
      <c r="A3563" s="11">
        <f t="shared" si="55"/>
        <v>45954</v>
      </c>
      <c r="B3563" s="12" t="s">
        <v>21</v>
      </c>
      <c r="C3563" s="12" t="str">
        <f>VLOOKUP(D3563, City_Mapping!A:B, 2, FALSE)</f>
        <v>India</v>
      </c>
      <c r="D3563" s="12" t="s">
        <v>33</v>
      </c>
      <c r="E3563" s="12" t="s">
        <v>34</v>
      </c>
      <c r="F3563" s="12" t="s">
        <v>38</v>
      </c>
      <c r="G3563" s="12">
        <v>50584</v>
      </c>
      <c r="H3563" s="12" t="s">
        <v>41</v>
      </c>
      <c r="I3563" s="12" t="s">
        <v>45</v>
      </c>
      <c r="J3563" s="12">
        <v>734290</v>
      </c>
      <c r="K3563" s="12">
        <v>9</v>
      </c>
      <c r="L3563" s="13">
        <v>4479</v>
      </c>
      <c r="M3563" s="14">
        <f>Table1[[#This Row],[Column1]]/100</f>
        <v>0.1</v>
      </c>
      <c r="N3563" s="13">
        <f>Table1[[#This Row],[Unit_Price]]*Table1[[#This Row],[Quantity]]*(1-Table1[[#This Row],[Discount_%]])</f>
        <v>36279.9</v>
      </c>
      <c r="O3563" s="13">
        <v>18863</v>
      </c>
      <c r="P3563" s="13">
        <f>Table1[[#This Row],[Revenue]]-Table1[[#This Row],[Cost]]</f>
        <v>17416.900000000001</v>
      </c>
      <c r="Q3563" s="12" t="s">
        <v>47</v>
      </c>
      <c r="R3563" s="12" t="s">
        <v>51</v>
      </c>
      <c r="S3563" s="12" t="s">
        <v>54</v>
      </c>
      <c r="T3563" s="12">
        <v>5</v>
      </c>
      <c r="U3563" s="12">
        <v>10</v>
      </c>
      <c r="V3563" s="20" t="str">
        <f>TEXT(Table1[[#This Row],[Date]],"mmm-yyyy")</f>
        <v>Oct-2025</v>
      </c>
    </row>
    <row r="3564" spans="1:22" x14ac:dyDescent="0.2">
      <c r="A3564" s="11">
        <f t="shared" si="55"/>
        <v>45954</v>
      </c>
      <c r="B3564" s="12" t="s">
        <v>21</v>
      </c>
      <c r="C3564" s="12" t="str">
        <f>VLOOKUP(D3564, City_Mapping!A:B, 2, FALSE)</f>
        <v>UAE</v>
      </c>
      <c r="D3564" s="12" t="s">
        <v>30</v>
      </c>
      <c r="E3564" s="12" t="s">
        <v>35</v>
      </c>
      <c r="F3564" s="12" t="s">
        <v>38</v>
      </c>
      <c r="G3564" s="12">
        <v>61362</v>
      </c>
      <c r="H3564" s="12" t="s">
        <v>42</v>
      </c>
      <c r="I3564" s="12" t="s">
        <v>45</v>
      </c>
      <c r="J3564" s="12">
        <v>238609</v>
      </c>
      <c r="K3564" s="12">
        <v>7</v>
      </c>
      <c r="L3564" s="13">
        <v>808</v>
      </c>
      <c r="M3564" s="14">
        <f>Table1[[#This Row],[Column1]]/100</f>
        <v>0.05</v>
      </c>
      <c r="N3564" s="13">
        <f>Table1[[#This Row],[Unit_Price]]*Table1[[#This Row],[Quantity]]*(1-Table1[[#This Row],[Discount_%]])</f>
        <v>5373.2</v>
      </c>
      <c r="O3564" s="13">
        <v>16108</v>
      </c>
      <c r="P3564" s="13">
        <f>Table1[[#This Row],[Revenue]]-Table1[[#This Row],[Cost]]</f>
        <v>-10734.8</v>
      </c>
      <c r="Q3564" s="12" t="s">
        <v>48</v>
      </c>
      <c r="R3564" s="12" t="s">
        <v>51</v>
      </c>
      <c r="S3564" s="12" t="s">
        <v>53</v>
      </c>
      <c r="T3564" s="12">
        <v>2</v>
      </c>
      <c r="U3564" s="12">
        <v>5</v>
      </c>
      <c r="V3564" s="20" t="str">
        <f>TEXT(Table1[[#This Row],[Date]],"mmm-yyyy")</f>
        <v>Oct-2025</v>
      </c>
    </row>
    <row r="3565" spans="1:22" x14ac:dyDescent="0.2">
      <c r="A3565" s="11">
        <f t="shared" si="55"/>
        <v>45954</v>
      </c>
      <c r="B3565" s="12" t="s">
        <v>21</v>
      </c>
      <c r="C3565" s="12" t="str">
        <f>VLOOKUP(D3565, City_Mapping!A:B, 2, FALSE)</f>
        <v>UAE</v>
      </c>
      <c r="D3565" s="12" t="s">
        <v>30</v>
      </c>
      <c r="E3565" s="12" t="s">
        <v>36</v>
      </c>
      <c r="F3565" s="12" t="s">
        <v>38</v>
      </c>
      <c r="G3565" s="12">
        <v>21344</v>
      </c>
      <c r="H3565" s="12" t="s">
        <v>41</v>
      </c>
      <c r="I3565" s="12" t="s">
        <v>43</v>
      </c>
      <c r="J3565" s="12">
        <v>266625</v>
      </c>
      <c r="K3565" s="12">
        <v>8</v>
      </c>
      <c r="L3565" s="13">
        <v>4860</v>
      </c>
      <c r="M3565" s="14">
        <f>Table1[[#This Row],[Column1]]/100</f>
        <v>0.2</v>
      </c>
      <c r="N3565" s="13">
        <f>Table1[[#This Row],[Unit_Price]]*Table1[[#This Row],[Quantity]]*(1-Table1[[#This Row],[Discount_%]])</f>
        <v>31104</v>
      </c>
      <c r="O3565" s="13">
        <v>16350</v>
      </c>
      <c r="P3565" s="13">
        <f>Table1[[#This Row],[Revenue]]-Table1[[#This Row],[Cost]]</f>
        <v>14754</v>
      </c>
      <c r="Q3565" s="12" t="s">
        <v>49</v>
      </c>
      <c r="R3565" s="12" t="s">
        <v>52</v>
      </c>
      <c r="S3565" s="12" t="s">
        <v>54</v>
      </c>
      <c r="T3565" s="12">
        <v>5</v>
      </c>
      <c r="U3565" s="12">
        <v>20</v>
      </c>
      <c r="V3565" s="20" t="str">
        <f>TEXT(Table1[[#This Row],[Date]],"mmm-yyyy")</f>
        <v>Oct-2025</v>
      </c>
    </row>
    <row r="3566" spans="1:22" x14ac:dyDescent="0.2">
      <c r="A3566" s="11">
        <f t="shared" si="55"/>
        <v>45955</v>
      </c>
      <c r="B3566" s="12" t="s">
        <v>22</v>
      </c>
      <c r="C3566" s="12" t="str">
        <f>VLOOKUP(D3566, City_Mapping!A:B, 2, FALSE)</f>
        <v>India</v>
      </c>
      <c r="D3566" s="12" t="s">
        <v>28</v>
      </c>
      <c r="E3566" s="12" t="s">
        <v>35</v>
      </c>
      <c r="F3566" s="12" t="s">
        <v>39</v>
      </c>
      <c r="G3566" s="12">
        <v>54619</v>
      </c>
      <c r="H3566" s="12" t="s">
        <v>41</v>
      </c>
      <c r="I3566" s="12" t="s">
        <v>45</v>
      </c>
      <c r="J3566" s="12">
        <v>777563</v>
      </c>
      <c r="K3566" s="12">
        <v>5</v>
      </c>
      <c r="L3566" s="13">
        <v>991</v>
      </c>
      <c r="M3566" s="14">
        <f>Table1[[#This Row],[Column1]]/100</f>
        <v>0.05</v>
      </c>
      <c r="N3566" s="13">
        <f>Table1[[#This Row],[Unit_Price]]*Table1[[#This Row],[Quantity]]*(1-Table1[[#This Row],[Discount_%]])</f>
        <v>4707.25</v>
      </c>
      <c r="O3566" s="13">
        <v>28511</v>
      </c>
      <c r="P3566" s="13">
        <f>Table1[[#This Row],[Revenue]]-Table1[[#This Row],[Cost]]</f>
        <v>-23803.75</v>
      </c>
      <c r="Q3566" s="12" t="s">
        <v>46</v>
      </c>
      <c r="R3566" s="12" t="s">
        <v>50</v>
      </c>
      <c r="S3566" s="12" t="s">
        <v>55</v>
      </c>
      <c r="T3566" s="12">
        <v>4</v>
      </c>
      <c r="U3566" s="12">
        <v>5</v>
      </c>
      <c r="V3566" s="20" t="str">
        <f>TEXT(Table1[[#This Row],[Date]],"mmm-yyyy")</f>
        <v>Oct-2025</v>
      </c>
    </row>
    <row r="3567" spans="1:22" x14ac:dyDescent="0.2">
      <c r="A3567" s="11">
        <f t="shared" si="55"/>
        <v>45955</v>
      </c>
      <c r="B3567" s="12" t="s">
        <v>21</v>
      </c>
      <c r="C3567" s="12" t="str">
        <f>VLOOKUP(D3567, City_Mapping!A:B, 2, FALSE)</f>
        <v>USA</v>
      </c>
      <c r="D3567" s="12" t="s">
        <v>31</v>
      </c>
      <c r="E3567" s="12" t="s">
        <v>34</v>
      </c>
      <c r="F3567" s="12" t="s">
        <v>39</v>
      </c>
      <c r="G3567" s="12">
        <v>91331</v>
      </c>
      <c r="H3567" s="12" t="s">
        <v>41</v>
      </c>
      <c r="I3567" s="12" t="s">
        <v>44</v>
      </c>
      <c r="J3567" s="12">
        <v>480491</v>
      </c>
      <c r="K3567" s="12">
        <v>5</v>
      </c>
      <c r="L3567" s="13">
        <v>1021</v>
      </c>
      <c r="M3567" s="14">
        <f>Table1[[#This Row],[Column1]]/100</f>
        <v>0.15</v>
      </c>
      <c r="N3567" s="13">
        <f>Table1[[#This Row],[Unit_Price]]*Table1[[#This Row],[Quantity]]*(1-Table1[[#This Row],[Discount_%]])</f>
        <v>4339.25</v>
      </c>
      <c r="O3567" s="13">
        <v>2703</v>
      </c>
      <c r="P3567" s="13">
        <f>Table1[[#This Row],[Revenue]]-Table1[[#This Row],[Cost]]</f>
        <v>1636.25</v>
      </c>
      <c r="Q3567" s="12" t="s">
        <v>48</v>
      </c>
      <c r="R3567" s="12" t="s">
        <v>51</v>
      </c>
      <c r="S3567" s="12" t="s">
        <v>55</v>
      </c>
      <c r="T3567" s="12">
        <v>2</v>
      </c>
      <c r="U3567" s="12">
        <v>15</v>
      </c>
      <c r="V3567" s="20" t="str">
        <f>TEXT(Table1[[#This Row],[Date]],"mmm-yyyy")</f>
        <v>Oct-2025</v>
      </c>
    </row>
    <row r="3568" spans="1:22" x14ac:dyDescent="0.2">
      <c r="A3568" s="11">
        <f t="shared" si="55"/>
        <v>45955</v>
      </c>
      <c r="B3568" s="12" t="s">
        <v>20</v>
      </c>
      <c r="C3568" s="12" t="str">
        <f>VLOOKUP(D3568, City_Mapping!A:B, 2, FALSE)</f>
        <v>India</v>
      </c>
      <c r="D3568" s="12" t="s">
        <v>32</v>
      </c>
      <c r="E3568" s="12" t="s">
        <v>36</v>
      </c>
      <c r="F3568" s="12" t="s">
        <v>40</v>
      </c>
      <c r="G3568" s="12">
        <v>11943</v>
      </c>
      <c r="H3568" s="12" t="s">
        <v>42</v>
      </c>
      <c r="I3568" s="12" t="s">
        <v>43</v>
      </c>
      <c r="J3568" s="12">
        <v>957556</v>
      </c>
      <c r="K3568" s="12">
        <v>5</v>
      </c>
      <c r="L3568" s="13">
        <v>2414</v>
      </c>
      <c r="M3568" s="14">
        <f>Table1[[#This Row],[Column1]]/100</f>
        <v>0.15</v>
      </c>
      <c r="N3568" s="13">
        <f>Table1[[#This Row],[Unit_Price]]*Table1[[#This Row],[Quantity]]*(1-Table1[[#This Row],[Discount_%]])</f>
        <v>10259.5</v>
      </c>
      <c r="O3568" s="13">
        <v>5316</v>
      </c>
      <c r="P3568" s="13">
        <f>Table1[[#This Row],[Revenue]]-Table1[[#This Row],[Cost]]</f>
        <v>4943.5</v>
      </c>
      <c r="Q3568" s="12" t="s">
        <v>47</v>
      </c>
      <c r="R3568" s="12" t="s">
        <v>51</v>
      </c>
      <c r="S3568" s="12" t="s">
        <v>53</v>
      </c>
      <c r="T3568" s="12">
        <v>1</v>
      </c>
      <c r="U3568" s="12">
        <v>15</v>
      </c>
      <c r="V3568" s="20" t="str">
        <f>TEXT(Table1[[#This Row],[Date]],"mmm-yyyy")</f>
        <v>Oct-2025</v>
      </c>
    </row>
    <row r="3569" spans="1:22" x14ac:dyDescent="0.2">
      <c r="A3569" s="11">
        <f t="shared" si="55"/>
        <v>45955</v>
      </c>
      <c r="B3569" s="12" t="s">
        <v>20</v>
      </c>
      <c r="C3569" s="12" t="str">
        <f>VLOOKUP(D3569, City_Mapping!A:B, 2, FALSE)</f>
        <v>India</v>
      </c>
      <c r="D3569" s="12" t="s">
        <v>33</v>
      </c>
      <c r="E3569" s="12" t="s">
        <v>34</v>
      </c>
      <c r="F3569" s="12" t="s">
        <v>40</v>
      </c>
      <c r="G3569" s="12">
        <v>70217</v>
      </c>
      <c r="H3569" s="12" t="s">
        <v>42</v>
      </c>
      <c r="I3569" s="12" t="s">
        <v>45</v>
      </c>
      <c r="J3569" s="12">
        <v>849204</v>
      </c>
      <c r="K3569" s="12">
        <v>2</v>
      </c>
      <c r="L3569" s="13">
        <v>3425</v>
      </c>
      <c r="M3569" s="14">
        <f>Table1[[#This Row],[Column1]]/100</f>
        <v>0.1</v>
      </c>
      <c r="N3569" s="13">
        <f>Table1[[#This Row],[Unit_Price]]*Table1[[#This Row],[Quantity]]*(1-Table1[[#This Row],[Discount_%]])</f>
        <v>6165</v>
      </c>
      <c r="O3569" s="13">
        <v>29241</v>
      </c>
      <c r="P3569" s="13">
        <f>Table1[[#This Row],[Revenue]]-Table1[[#This Row],[Cost]]</f>
        <v>-23076</v>
      </c>
      <c r="Q3569" s="12" t="s">
        <v>46</v>
      </c>
      <c r="R3569" s="12" t="s">
        <v>52</v>
      </c>
      <c r="S3569" s="12" t="s">
        <v>56</v>
      </c>
      <c r="T3569" s="12">
        <v>3</v>
      </c>
      <c r="U3569" s="12">
        <v>10</v>
      </c>
      <c r="V3569" s="20" t="str">
        <f>TEXT(Table1[[#This Row],[Date]],"mmm-yyyy")</f>
        <v>Oct-2025</v>
      </c>
    </row>
    <row r="3570" spans="1:22" x14ac:dyDescent="0.2">
      <c r="A3570" s="11">
        <f t="shared" si="55"/>
        <v>45955</v>
      </c>
      <c r="B3570" s="12" t="s">
        <v>23</v>
      </c>
      <c r="C3570" s="12" t="str">
        <f>VLOOKUP(D3570, City_Mapping!A:B, 2, FALSE)</f>
        <v>UK</v>
      </c>
      <c r="D3570" s="12" t="s">
        <v>29</v>
      </c>
      <c r="E3570" s="12" t="s">
        <v>35</v>
      </c>
      <c r="F3570" s="12" t="s">
        <v>40</v>
      </c>
      <c r="G3570" s="12">
        <v>31021</v>
      </c>
      <c r="H3570" s="12" t="s">
        <v>41</v>
      </c>
      <c r="I3570" s="12" t="s">
        <v>44</v>
      </c>
      <c r="J3570" s="12">
        <v>465250</v>
      </c>
      <c r="K3570" s="12">
        <v>3</v>
      </c>
      <c r="L3570" s="13">
        <v>1868</v>
      </c>
      <c r="M3570" s="14">
        <f>Table1[[#This Row],[Column1]]/100</f>
        <v>0.15</v>
      </c>
      <c r="N3570" s="13">
        <f>Table1[[#This Row],[Unit_Price]]*Table1[[#This Row],[Quantity]]*(1-Table1[[#This Row],[Discount_%]])</f>
        <v>4763.3999999999996</v>
      </c>
      <c r="O3570" s="13">
        <v>11204</v>
      </c>
      <c r="P3570" s="13">
        <f>Table1[[#This Row],[Revenue]]-Table1[[#This Row],[Cost]]</f>
        <v>-6440.6</v>
      </c>
      <c r="Q3570" s="12" t="s">
        <v>49</v>
      </c>
      <c r="R3570" s="12" t="s">
        <v>50</v>
      </c>
      <c r="S3570" s="12" t="s">
        <v>53</v>
      </c>
      <c r="T3570" s="12">
        <v>2</v>
      </c>
      <c r="U3570" s="12">
        <v>15</v>
      </c>
      <c r="V3570" s="20" t="str">
        <f>TEXT(Table1[[#This Row],[Date]],"mmm-yyyy")</f>
        <v>Oct-2025</v>
      </c>
    </row>
    <row r="3571" spans="1:22" x14ac:dyDescent="0.2">
      <c r="A3571" s="11">
        <f t="shared" si="55"/>
        <v>45955</v>
      </c>
      <c r="B3571" s="12" t="s">
        <v>21</v>
      </c>
      <c r="C3571" s="12" t="str">
        <f>VLOOKUP(D3571, City_Mapping!A:B, 2, FALSE)</f>
        <v>USA</v>
      </c>
      <c r="D3571" s="12" t="s">
        <v>31</v>
      </c>
      <c r="E3571" s="12" t="s">
        <v>35</v>
      </c>
      <c r="F3571" s="12" t="s">
        <v>37</v>
      </c>
      <c r="G3571" s="12">
        <v>18348</v>
      </c>
      <c r="H3571" s="12" t="s">
        <v>42</v>
      </c>
      <c r="I3571" s="12" t="s">
        <v>43</v>
      </c>
      <c r="J3571" s="12">
        <v>137659</v>
      </c>
      <c r="K3571" s="12">
        <v>8</v>
      </c>
      <c r="L3571" s="13">
        <v>3790</v>
      </c>
      <c r="M3571" s="14">
        <f>Table1[[#This Row],[Column1]]/100</f>
        <v>0.2</v>
      </c>
      <c r="N3571" s="13">
        <f>Table1[[#This Row],[Unit_Price]]*Table1[[#This Row],[Quantity]]*(1-Table1[[#This Row],[Discount_%]])</f>
        <v>24256</v>
      </c>
      <c r="O3571" s="13">
        <v>5686</v>
      </c>
      <c r="P3571" s="13">
        <f>Table1[[#This Row],[Revenue]]-Table1[[#This Row],[Cost]]</f>
        <v>18570</v>
      </c>
      <c r="Q3571" s="12" t="s">
        <v>47</v>
      </c>
      <c r="R3571" s="12" t="s">
        <v>51</v>
      </c>
      <c r="S3571" s="12" t="s">
        <v>56</v>
      </c>
      <c r="T3571" s="12">
        <v>3</v>
      </c>
      <c r="U3571" s="12">
        <v>20</v>
      </c>
      <c r="V3571" s="20" t="str">
        <f>TEXT(Table1[[#This Row],[Date]],"mmm-yyyy")</f>
        <v>Oct-2025</v>
      </c>
    </row>
    <row r="3572" spans="1:22" x14ac:dyDescent="0.2">
      <c r="A3572" s="11">
        <f t="shared" si="55"/>
        <v>45955</v>
      </c>
      <c r="B3572" s="12" t="s">
        <v>20</v>
      </c>
      <c r="C3572" s="12" t="str">
        <f>VLOOKUP(D3572, City_Mapping!A:B, 2, FALSE)</f>
        <v>USA</v>
      </c>
      <c r="D3572" s="12" t="s">
        <v>31</v>
      </c>
      <c r="E3572" s="12" t="s">
        <v>35</v>
      </c>
      <c r="F3572" s="12" t="s">
        <v>40</v>
      </c>
      <c r="G3572" s="12">
        <v>87286</v>
      </c>
      <c r="H3572" s="12" t="s">
        <v>42</v>
      </c>
      <c r="I3572" s="12" t="s">
        <v>44</v>
      </c>
      <c r="J3572" s="12">
        <v>997496</v>
      </c>
      <c r="K3572" s="12">
        <v>6</v>
      </c>
      <c r="L3572" s="13">
        <v>2641</v>
      </c>
      <c r="M3572" s="14">
        <f>Table1[[#This Row],[Column1]]/100</f>
        <v>0.1</v>
      </c>
      <c r="N3572" s="13">
        <f>Table1[[#This Row],[Unit_Price]]*Table1[[#This Row],[Quantity]]*(1-Table1[[#This Row],[Discount_%]])</f>
        <v>14261.4</v>
      </c>
      <c r="O3572" s="13">
        <v>23001</v>
      </c>
      <c r="P3572" s="13">
        <f>Table1[[#This Row],[Revenue]]-Table1[[#This Row],[Cost]]</f>
        <v>-8739.6</v>
      </c>
      <c r="Q3572" s="12" t="s">
        <v>48</v>
      </c>
      <c r="R3572" s="12" t="s">
        <v>52</v>
      </c>
      <c r="S3572" s="12" t="s">
        <v>56</v>
      </c>
      <c r="T3572" s="12">
        <v>2</v>
      </c>
      <c r="U3572" s="12">
        <v>10</v>
      </c>
      <c r="V3572" s="20" t="str">
        <f>TEXT(Table1[[#This Row],[Date]],"mmm-yyyy")</f>
        <v>Oct-2025</v>
      </c>
    </row>
    <row r="3573" spans="1:22" x14ac:dyDescent="0.2">
      <c r="A3573" s="11">
        <f t="shared" si="55"/>
        <v>45955</v>
      </c>
      <c r="B3573" s="12" t="s">
        <v>23</v>
      </c>
      <c r="C3573" s="12" t="str">
        <f>VLOOKUP(D3573, City_Mapping!A:B, 2, FALSE)</f>
        <v>India</v>
      </c>
      <c r="D3573" s="12" t="s">
        <v>33</v>
      </c>
      <c r="E3573" s="12" t="s">
        <v>36</v>
      </c>
      <c r="F3573" s="12" t="s">
        <v>39</v>
      </c>
      <c r="G3573" s="12">
        <v>80921</v>
      </c>
      <c r="H3573" s="12" t="s">
        <v>42</v>
      </c>
      <c r="I3573" s="12" t="s">
        <v>45</v>
      </c>
      <c r="J3573" s="12">
        <v>426187</v>
      </c>
      <c r="K3573" s="12">
        <v>9</v>
      </c>
      <c r="L3573" s="13">
        <v>3729</v>
      </c>
      <c r="M3573" s="14">
        <f>Table1[[#This Row],[Column1]]/100</f>
        <v>0.1</v>
      </c>
      <c r="N3573" s="13">
        <f>Table1[[#This Row],[Unit_Price]]*Table1[[#This Row],[Quantity]]*(1-Table1[[#This Row],[Discount_%]])</f>
        <v>30204.9</v>
      </c>
      <c r="O3573" s="13">
        <v>5908</v>
      </c>
      <c r="P3573" s="13">
        <f>Table1[[#This Row],[Revenue]]-Table1[[#This Row],[Cost]]</f>
        <v>24296.9</v>
      </c>
      <c r="Q3573" s="12" t="s">
        <v>48</v>
      </c>
      <c r="R3573" s="12" t="s">
        <v>52</v>
      </c>
      <c r="S3573" s="12" t="s">
        <v>56</v>
      </c>
      <c r="T3573" s="12">
        <v>4</v>
      </c>
      <c r="U3573" s="12">
        <v>10</v>
      </c>
      <c r="V3573" s="20" t="str">
        <f>TEXT(Table1[[#This Row],[Date]],"mmm-yyyy")</f>
        <v>Oct-2025</v>
      </c>
    </row>
    <row r="3574" spans="1:22" x14ac:dyDescent="0.2">
      <c r="A3574" s="11">
        <f t="shared" si="55"/>
        <v>45955</v>
      </c>
      <c r="B3574" s="12" t="s">
        <v>21</v>
      </c>
      <c r="C3574" s="12" t="str">
        <f>VLOOKUP(D3574, City_Mapping!A:B, 2, FALSE)</f>
        <v>USA</v>
      </c>
      <c r="D3574" s="12" t="s">
        <v>31</v>
      </c>
      <c r="E3574" s="12" t="s">
        <v>36</v>
      </c>
      <c r="F3574" s="12" t="s">
        <v>37</v>
      </c>
      <c r="G3574" s="12">
        <v>26639</v>
      </c>
      <c r="H3574" s="12" t="s">
        <v>41</v>
      </c>
      <c r="I3574" s="12" t="s">
        <v>45</v>
      </c>
      <c r="J3574" s="12">
        <v>889957</v>
      </c>
      <c r="K3574" s="12">
        <v>7</v>
      </c>
      <c r="L3574" s="13">
        <v>4629</v>
      </c>
      <c r="M3574" s="14">
        <f>Table1[[#This Row],[Column1]]/100</f>
        <v>0.2</v>
      </c>
      <c r="N3574" s="13">
        <f>Table1[[#This Row],[Unit_Price]]*Table1[[#This Row],[Quantity]]*(1-Table1[[#This Row],[Discount_%]])</f>
        <v>25922.400000000001</v>
      </c>
      <c r="O3574" s="13">
        <v>4230</v>
      </c>
      <c r="P3574" s="13">
        <f>Table1[[#This Row],[Revenue]]-Table1[[#This Row],[Cost]]</f>
        <v>21692.400000000001</v>
      </c>
      <c r="Q3574" s="12" t="s">
        <v>46</v>
      </c>
      <c r="R3574" s="12" t="s">
        <v>52</v>
      </c>
      <c r="S3574" s="12" t="s">
        <v>56</v>
      </c>
      <c r="T3574" s="12">
        <v>5</v>
      </c>
      <c r="U3574" s="12">
        <v>20</v>
      </c>
      <c r="V3574" s="20" t="str">
        <f>TEXT(Table1[[#This Row],[Date]],"mmm-yyyy")</f>
        <v>Oct-2025</v>
      </c>
    </row>
    <row r="3575" spans="1:22" x14ac:dyDescent="0.2">
      <c r="A3575" s="11">
        <f t="shared" si="55"/>
        <v>45955</v>
      </c>
      <c r="B3575" s="12" t="s">
        <v>22</v>
      </c>
      <c r="C3575" s="12" t="str">
        <f>VLOOKUP(D3575, City_Mapping!A:B, 2, FALSE)</f>
        <v>India</v>
      </c>
      <c r="D3575" s="12" t="s">
        <v>28</v>
      </c>
      <c r="E3575" s="12" t="s">
        <v>36</v>
      </c>
      <c r="F3575" s="12" t="s">
        <v>39</v>
      </c>
      <c r="G3575" s="12">
        <v>95030</v>
      </c>
      <c r="H3575" s="12" t="s">
        <v>41</v>
      </c>
      <c r="I3575" s="12" t="s">
        <v>45</v>
      </c>
      <c r="J3575" s="12">
        <v>578653</v>
      </c>
      <c r="K3575" s="12">
        <v>6</v>
      </c>
      <c r="L3575" s="13">
        <v>3348</v>
      </c>
      <c r="M3575" s="14">
        <f>Table1[[#This Row],[Column1]]/100</f>
        <v>0</v>
      </c>
      <c r="N3575" s="13">
        <f>Table1[[#This Row],[Unit_Price]]*Table1[[#This Row],[Quantity]]*(1-Table1[[#This Row],[Discount_%]])</f>
        <v>20088</v>
      </c>
      <c r="O3575" s="13">
        <v>25718</v>
      </c>
      <c r="P3575" s="13">
        <f>Table1[[#This Row],[Revenue]]-Table1[[#This Row],[Cost]]</f>
        <v>-5630</v>
      </c>
      <c r="Q3575" s="12" t="s">
        <v>49</v>
      </c>
      <c r="R3575" s="12" t="s">
        <v>52</v>
      </c>
      <c r="S3575" s="12" t="s">
        <v>56</v>
      </c>
      <c r="T3575" s="12">
        <v>4</v>
      </c>
      <c r="U3575" s="12">
        <v>0</v>
      </c>
      <c r="V3575" s="20" t="str">
        <f>TEXT(Table1[[#This Row],[Date]],"mmm-yyyy")</f>
        <v>Oct-2025</v>
      </c>
    </row>
    <row r="3576" spans="1:22" x14ac:dyDescent="0.2">
      <c r="A3576" s="11">
        <f t="shared" si="55"/>
        <v>45955</v>
      </c>
      <c r="B3576" s="12" t="s">
        <v>20</v>
      </c>
      <c r="C3576" s="12" t="str">
        <f>VLOOKUP(D3576, City_Mapping!A:B, 2, FALSE)</f>
        <v>USA</v>
      </c>
      <c r="D3576" s="12" t="s">
        <v>31</v>
      </c>
      <c r="E3576" s="12" t="s">
        <v>36</v>
      </c>
      <c r="F3576" s="12" t="s">
        <v>37</v>
      </c>
      <c r="G3576" s="12">
        <v>74566</v>
      </c>
      <c r="H3576" s="12" t="s">
        <v>42</v>
      </c>
      <c r="I3576" s="12" t="s">
        <v>45</v>
      </c>
      <c r="J3576" s="12">
        <v>366921</v>
      </c>
      <c r="K3576" s="12">
        <v>4</v>
      </c>
      <c r="L3576" s="13">
        <v>4077</v>
      </c>
      <c r="M3576" s="14">
        <f>Table1[[#This Row],[Column1]]/100</f>
        <v>0.05</v>
      </c>
      <c r="N3576" s="13">
        <f>Table1[[#This Row],[Unit_Price]]*Table1[[#This Row],[Quantity]]*(1-Table1[[#This Row],[Discount_%]])</f>
        <v>15492.599999999999</v>
      </c>
      <c r="O3576" s="13">
        <v>2849</v>
      </c>
      <c r="P3576" s="13">
        <f>Table1[[#This Row],[Revenue]]-Table1[[#This Row],[Cost]]</f>
        <v>12643.599999999999</v>
      </c>
      <c r="Q3576" s="12" t="s">
        <v>47</v>
      </c>
      <c r="R3576" s="12" t="s">
        <v>50</v>
      </c>
      <c r="S3576" s="12" t="s">
        <v>53</v>
      </c>
      <c r="T3576" s="12">
        <v>1</v>
      </c>
      <c r="U3576" s="12">
        <v>5</v>
      </c>
      <c r="V3576" s="20" t="str">
        <f>TEXT(Table1[[#This Row],[Date]],"mmm-yyyy")</f>
        <v>Oct-2025</v>
      </c>
    </row>
    <row r="3577" spans="1:22" x14ac:dyDescent="0.2">
      <c r="A3577" s="11">
        <f t="shared" si="55"/>
        <v>45955</v>
      </c>
      <c r="B3577" s="12" t="s">
        <v>22</v>
      </c>
      <c r="C3577" s="12" t="str">
        <f>VLOOKUP(D3577, City_Mapping!A:B, 2, FALSE)</f>
        <v>India</v>
      </c>
      <c r="D3577" s="12" t="s">
        <v>28</v>
      </c>
      <c r="E3577" s="12" t="s">
        <v>35</v>
      </c>
      <c r="F3577" s="12" t="s">
        <v>40</v>
      </c>
      <c r="G3577" s="12">
        <v>52011</v>
      </c>
      <c r="H3577" s="12" t="s">
        <v>42</v>
      </c>
      <c r="I3577" s="12" t="s">
        <v>43</v>
      </c>
      <c r="J3577" s="12">
        <v>825085</v>
      </c>
      <c r="K3577" s="12">
        <v>7</v>
      </c>
      <c r="L3577" s="13">
        <v>3071</v>
      </c>
      <c r="M3577" s="14">
        <f>Table1[[#This Row],[Column1]]/100</f>
        <v>0.2</v>
      </c>
      <c r="N3577" s="13">
        <f>Table1[[#This Row],[Unit_Price]]*Table1[[#This Row],[Quantity]]*(1-Table1[[#This Row],[Discount_%]])</f>
        <v>17197.600000000002</v>
      </c>
      <c r="O3577" s="13">
        <v>5020</v>
      </c>
      <c r="P3577" s="13">
        <f>Table1[[#This Row],[Revenue]]-Table1[[#This Row],[Cost]]</f>
        <v>12177.600000000002</v>
      </c>
      <c r="Q3577" s="12" t="s">
        <v>49</v>
      </c>
      <c r="R3577" s="12" t="s">
        <v>50</v>
      </c>
      <c r="S3577" s="12" t="s">
        <v>55</v>
      </c>
      <c r="T3577" s="12">
        <v>4</v>
      </c>
      <c r="U3577" s="12">
        <v>20</v>
      </c>
      <c r="V3577" s="20" t="str">
        <f>TEXT(Table1[[#This Row],[Date]],"mmm-yyyy")</f>
        <v>Oct-2025</v>
      </c>
    </row>
    <row r="3578" spans="1:22" x14ac:dyDescent="0.2">
      <c r="A3578" s="11">
        <f t="shared" si="55"/>
        <v>45956</v>
      </c>
      <c r="B3578" s="12" t="s">
        <v>21</v>
      </c>
      <c r="C3578" s="12" t="str">
        <f>VLOOKUP(D3578, City_Mapping!A:B, 2, FALSE)</f>
        <v>India</v>
      </c>
      <c r="D3578" s="12" t="s">
        <v>32</v>
      </c>
      <c r="E3578" s="12" t="s">
        <v>35</v>
      </c>
      <c r="F3578" s="12" t="s">
        <v>40</v>
      </c>
      <c r="G3578" s="12">
        <v>28640</v>
      </c>
      <c r="H3578" s="12" t="s">
        <v>42</v>
      </c>
      <c r="I3578" s="12" t="s">
        <v>45</v>
      </c>
      <c r="J3578" s="12">
        <v>801151</v>
      </c>
      <c r="K3578" s="12">
        <v>4</v>
      </c>
      <c r="L3578" s="13">
        <v>732</v>
      </c>
      <c r="M3578" s="14">
        <f>Table1[[#This Row],[Column1]]/100</f>
        <v>0</v>
      </c>
      <c r="N3578" s="13">
        <f>Table1[[#This Row],[Unit_Price]]*Table1[[#This Row],[Quantity]]*(1-Table1[[#This Row],[Discount_%]])</f>
        <v>2928</v>
      </c>
      <c r="O3578" s="13">
        <v>9236</v>
      </c>
      <c r="P3578" s="13">
        <f>Table1[[#This Row],[Revenue]]-Table1[[#This Row],[Cost]]</f>
        <v>-6308</v>
      </c>
      <c r="Q3578" s="12" t="s">
        <v>47</v>
      </c>
      <c r="R3578" s="12" t="s">
        <v>51</v>
      </c>
      <c r="S3578" s="12" t="s">
        <v>55</v>
      </c>
      <c r="T3578" s="12">
        <v>2</v>
      </c>
      <c r="U3578" s="12">
        <v>0</v>
      </c>
      <c r="V3578" s="20" t="str">
        <f>TEXT(Table1[[#This Row],[Date]],"mmm-yyyy")</f>
        <v>Oct-2025</v>
      </c>
    </row>
    <row r="3579" spans="1:22" x14ac:dyDescent="0.2">
      <c r="A3579" s="11">
        <f t="shared" si="55"/>
        <v>45956</v>
      </c>
      <c r="B3579" s="12" t="s">
        <v>20</v>
      </c>
      <c r="C3579" s="12" t="str">
        <f>VLOOKUP(D3579, City_Mapping!A:B, 2, FALSE)</f>
        <v>India</v>
      </c>
      <c r="D3579" s="12" t="s">
        <v>32</v>
      </c>
      <c r="E3579" s="12" t="s">
        <v>35</v>
      </c>
      <c r="F3579" s="12" t="s">
        <v>40</v>
      </c>
      <c r="G3579" s="12">
        <v>45402</v>
      </c>
      <c r="H3579" s="12" t="s">
        <v>41</v>
      </c>
      <c r="I3579" s="12" t="s">
        <v>43</v>
      </c>
      <c r="J3579" s="12">
        <v>713141</v>
      </c>
      <c r="K3579" s="12">
        <v>7</v>
      </c>
      <c r="L3579" s="13">
        <v>2122</v>
      </c>
      <c r="M3579" s="14">
        <f>Table1[[#This Row],[Column1]]/100</f>
        <v>0</v>
      </c>
      <c r="N3579" s="13">
        <f>Table1[[#This Row],[Unit_Price]]*Table1[[#This Row],[Quantity]]*(1-Table1[[#This Row],[Discount_%]])</f>
        <v>14854</v>
      </c>
      <c r="O3579" s="13">
        <v>17834</v>
      </c>
      <c r="P3579" s="13">
        <f>Table1[[#This Row],[Revenue]]-Table1[[#This Row],[Cost]]</f>
        <v>-2980</v>
      </c>
      <c r="Q3579" s="12" t="s">
        <v>47</v>
      </c>
      <c r="R3579" s="12" t="s">
        <v>51</v>
      </c>
      <c r="S3579" s="12" t="s">
        <v>55</v>
      </c>
      <c r="T3579" s="12">
        <v>1</v>
      </c>
      <c r="U3579" s="12">
        <v>0</v>
      </c>
      <c r="V3579" s="20" t="str">
        <f>TEXT(Table1[[#This Row],[Date]],"mmm-yyyy")</f>
        <v>Oct-2025</v>
      </c>
    </row>
    <row r="3580" spans="1:22" x14ac:dyDescent="0.2">
      <c r="A3580" s="11">
        <f t="shared" si="55"/>
        <v>45956</v>
      </c>
      <c r="B3580" s="12" t="s">
        <v>21</v>
      </c>
      <c r="C3580" s="12" t="str">
        <f>VLOOKUP(D3580, City_Mapping!A:B, 2, FALSE)</f>
        <v>UAE</v>
      </c>
      <c r="D3580" s="12" t="s">
        <v>30</v>
      </c>
      <c r="E3580" s="12" t="s">
        <v>36</v>
      </c>
      <c r="F3580" s="12" t="s">
        <v>37</v>
      </c>
      <c r="G3580" s="12">
        <v>75088</v>
      </c>
      <c r="H3580" s="12" t="s">
        <v>42</v>
      </c>
      <c r="I3580" s="12" t="s">
        <v>43</v>
      </c>
      <c r="J3580" s="12">
        <v>351897</v>
      </c>
      <c r="K3580" s="12">
        <v>5</v>
      </c>
      <c r="L3580" s="13">
        <v>3152</v>
      </c>
      <c r="M3580" s="14">
        <f>Table1[[#This Row],[Column1]]/100</f>
        <v>0.15</v>
      </c>
      <c r="N3580" s="13">
        <f>Table1[[#This Row],[Unit_Price]]*Table1[[#This Row],[Quantity]]*(1-Table1[[#This Row],[Discount_%]])</f>
        <v>13396</v>
      </c>
      <c r="O3580" s="13">
        <v>2259</v>
      </c>
      <c r="P3580" s="13">
        <f>Table1[[#This Row],[Revenue]]-Table1[[#This Row],[Cost]]</f>
        <v>11137</v>
      </c>
      <c r="Q3580" s="12" t="s">
        <v>46</v>
      </c>
      <c r="R3580" s="12" t="s">
        <v>51</v>
      </c>
      <c r="S3580" s="12" t="s">
        <v>53</v>
      </c>
      <c r="T3580" s="12">
        <v>2</v>
      </c>
      <c r="U3580" s="12">
        <v>15</v>
      </c>
      <c r="V3580" s="20" t="str">
        <f>TEXT(Table1[[#This Row],[Date]],"mmm-yyyy")</f>
        <v>Oct-2025</v>
      </c>
    </row>
    <row r="3581" spans="1:22" x14ac:dyDescent="0.2">
      <c r="A3581" s="11">
        <f t="shared" si="55"/>
        <v>45956</v>
      </c>
      <c r="B3581" s="12" t="s">
        <v>22</v>
      </c>
      <c r="C3581" s="12" t="str">
        <f>VLOOKUP(D3581, City_Mapping!A:B, 2, FALSE)</f>
        <v>India</v>
      </c>
      <c r="D3581" s="12" t="s">
        <v>28</v>
      </c>
      <c r="E3581" s="12" t="s">
        <v>36</v>
      </c>
      <c r="F3581" s="12" t="s">
        <v>39</v>
      </c>
      <c r="G3581" s="12">
        <v>70240</v>
      </c>
      <c r="H3581" s="12" t="s">
        <v>42</v>
      </c>
      <c r="I3581" s="12" t="s">
        <v>44</v>
      </c>
      <c r="J3581" s="12">
        <v>360133</v>
      </c>
      <c r="K3581" s="12">
        <v>2</v>
      </c>
      <c r="L3581" s="13">
        <v>1716</v>
      </c>
      <c r="M3581" s="14">
        <f>Table1[[#This Row],[Column1]]/100</f>
        <v>0.1</v>
      </c>
      <c r="N3581" s="13">
        <f>Table1[[#This Row],[Unit_Price]]*Table1[[#This Row],[Quantity]]*(1-Table1[[#This Row],[Discount_%]])</f>
        <v>3088.8</v>
      </c>
      <c r="O3581" s="13">
        <v>10195</v>
      </c>
      <c r="P3581" s="13">
        <f>Table1[[#This Row],[Revenue]]-Table1[[#This Row],[Cost]]</f>
        <v>-7106.2</v>
      </c>
      <c r="Q3581" s="12" t="s">
        <v>48</v>
      </c>
      <c r="R3581" s="12" t="s">
        <v>51</v>
      </c>
      <c r="S3581" s="12" t="s">
        <v>54</v>
      </c>
      <c r="T3581" s="12">
        <v>5</v>
      </c>
      <c r="U3581" s="12">
        <v>10</v>
      </c>
      <c r="V3581" s="20" t="str">
        <f>TEXT(Table1[[#This Row],[Date]],"mmm-yyyy")</f>
        <v>Oct-2025</v>
      </c>
    </row>
    <row r="3582" spans="1:22" x14ac:dyDescent="0.2">
      <c r="A3582" s="11">
        <f t="shared" si="55"/>
        <v>45956</v>
      </c>
      <c r="B3582" s="12" t="s">
        <v>20</v>
      </c>
      <c r="C3582" s="12" t="str">
        <f>VLOOKUP(D3582, City_Mapping!A:B, 2, FALSE)</f>
        <v>UK</v>
      </c>
      <c r="D3582" s="12" t="s">
        <v>29</v>
      </c>
      <c r="E3582" s="12" t="s">
        <v>35</v>
      </c>
      <c r="F3582" s="12" t="s">
        <v>38</v>
      </c>
      <c r="G3582" s="12">
        <v>11891</v>
      </c>
      <c r="H3582" s="12" t="s">
        <v>41</v>
      </c>
      <c r="I3582" s="12" t="s">
        <v>45</v>
      </c>
      <c r="J3582" s="12">
        <v>786861</v>
      </c>
      <c r="K3582" s="12">
        <v>7</v>
      </c>
      <c r="L3582" s="13">
        <v>4039</v>
      </c>
      <c r="M3582" s="14">
        <f>Table1[[#This Row],[Column1]]/100</f>
        <v>0.1</v>
      </c>
      <c r="N3582" s="13">
        <f>Table1[[#This Row],[Unit_Price]]*Table1[[#This Row],[Quantity]]*(1-Table1[[#This Row],[Discount_%]])</f>
        <v>25445.7</v>
      </c>
      <c r="O3582" s="13">
        <v>5777</v>
      </c>
      <c r="P3582" s="13">
        <f>Table1[[#This Row],[Revenue]]-Table1[[#This Row],[Cost]]</f>
        <v>19668.7</v>
      </c>
      <c r="Q3582" s="12" t="s">
        <v>48</v>
      </c>
      <c r="R3582" s="12" t="s">
        <v>51</v>
      </c>
      <c r="S3582" s="12" t="s">
        <v>53</v>
      </c>
      <c r="T3582" s="12">
        <v>3</v>
      </c>
      <c r="U3582" s="12">
        <v>10</v>
      </c>
      <c r="V3582" s="20" t="str">
        <f>TEXT(Table1[[#This Row],[Date]],"mmm-yyyy")</f>
        <v>Oct-2025</v>
      </c>
    </row>
    <row r="3583" spans="1:22" x14ac:dyDescent="0.2">
      <c r="A3583" s="11">
        <f t="shared" si="55"/>
        <v>45956</v>
      </c>
      <c r="B3583" s="12" t="s">
        <v>22</v>
      </c>
      <c r="C3583" s="12" t="str">
        <f>VLOOKUP(D3583, City_Mapping!A:B, 2, FALSE)</f>
        <v>India</v>
      </c>
      <c r="D3583" s="12" t="s">
        <v>32</v>
      </c>
      <c r="E3583" s="12" t="s">
        <v>35</v>
      </c>
      <c r="F3583" s="12" t="s">
        <v>39</v>
      </c>
      <c r="G3583" s="12">
        <v>38259</v>
      </c>
      <c r="H3583" s="12" t="s">
        <v>42</v>
      </c>
      <c r="I3583" s="12" t="s">
        <v>44</v>
      </c>
      <c r="J3583" s="12">
        <v>225409</v>
      </c>
      <c r="K3583" s="12">
        <v>8</v>
      </c>
      <c r="L3583" s="13">
        <v>1021</v>
      </c>
      <c r="M3583" s="14">
        <f>Table1[[#This Row],[Column1]]/100</f>
        <v>0.15</v>
      </c>
      <c r="N3583" s="13">
        <f>Table1[[#This Row],[Unit_Price]]*Table1[[#This Row],[Quantity]]*(1-Table1[[#This Row],[Discount_%]])</f>
        <v>6942.8</v>
      </c>
      <c r="O3583" s="13">
        <v>24776</v>
      </c>
      <c r="P3583" s="13">
        <f>Table1[[#This Row],[Revenue]]-Table1[[#This Row],[Cost]]</f>
        <v>-17833.2</v>
      </c>
      <c r="Q3583" s="12" t="s">
        <v>48</v>
      </c>
      <c r="R3583" s="12" t="s">
        <v>52</v>
      </c>
      <c r="S3583" s="12" t="s">
        <v>55</v>
      </c>
      <c r="T3583" s="12">
        <v>5</v>
      </c>
      <c r="U3583" s="12">
        <v>15</v>
      </c>
      <c r="V3583" s="20" t="str">
        <f>TEXT(Table1[[#This Row],[Date]],"mmm-yyyy")</f>
        <v>Oct-2025</v>
      </c>
    </row>
    <row r="3584" spans="1:22" x14ac:dyDescent="0.2">
      <c r="A3584" s="11">
        <f t="shared" si="55"/>
        <v>45956</v>
      </c>
      <c r="B3584" s="12" t="s">
        <v>21</v>
      </c>
      <c r="C3584" s="12" t="str">
        <f>VLOOKUP(D3584, City_Mapping!A:B, 2, FALSE)</f>
        <v>USA</v>
      </c>
      <c r="D3584" s="12" t="s">
        <v>31</v>
      </c>
      <c r="E3584" s="12" t="s">
        <v>36</v>
      </c>
      <c r="F3584" s="12" t="s">
        <v>40</v>
      </c>
      <c r="G3584" s="12">
        <v>73021</v>
      </c>
      <c r="H3584" s="12" t="s">
        <v>42</v>
      </c>
      <c r="I3584" s="12" t="s">
        <v>44</v>
      </c>
      <c r="J3584" s="12">
        <v>165258</v>
      </c>
      <c r="K3584" s="12">
        <v>2</v>
      </c>
      <c r="L3584" s="13">
        <v>3334</v>
      </c>
      <c r="M3584" s="14">
        <f>Table1[[#This Row],[Column1]]/100</f>
        <v>0.15</v>
      </c>
      <c r="N3584" s="13">
        <f>Table1[[#This Row],[Unit_Price]]*Table1[[#This Row],[Quantity]]*(1-Table1[[#This Row],[Discount_%]])</f>
        <v>5667.8</v>
      </c>
      <c r="O3584" s="13">
        <v>8575</v>
      </c>
      <c r="P3584" s="13">
        <f>Table1[[#This Row],[Revenue]]-Table1[[#This Row],[Cost]]</f>
        <v>-2907.2</v>
      </c>
      <c r="Q3584" s="12" t="s">
        <v>49</v>
      </c>
      <c r="R3584" s="12" t="s">
        <v>50</v>
      </c>
      <c r="S3584" s="12" t="s">
        <v>54</v>
      </c>
      <c r="T3584" s="12">
        <v>5</v>
      </c>
      <c r="U3584" s="12">
        <v>15</v>
      </c>
      <c r="V3584" s="20" t="str">
        <f>TEXT(Table1[[#This Row],[Date]],"mmm-yyyy")</f>
        <v>Oct-2025</v>
      </c>
    </row>
    <row r="3585" spans="1:22" x14ac:dyDescent="0.2">
      <c r="A3585" s="11">
        <f t="shared" si="55"/>
        <v>45956</v>
      </c>
      <c r="B3585" s="12" t="s">
        <v>21</v>
      </c>
      <c r="C3585" s="12" t="str">
        <f>VLOOKUP(D3585, City_Mapping!A:B, 2, FALSE)</f>
        <v>India</v>
      </c>
      <c r="D3585" s="12" t="s">
        <v>33</v>
      </c>
      <c r="E3585" s="12" t="s">
        <v>34</v>
      </c>
      <c r="F3585" s="12" t="s">
        <v>37</v>
      </c>
      <c r="G3585" s="12">
        <v>38987</v>
      </c>
      <c r="H3585" s="12" t="s">
        <v>41</v>
      </c>
      <c r="I3585" s="12" t="s">
        <v>44</v>
      </c>
      <c r="J3585" s="12">
        <v>577049</v>
      </c>
      <c r="K3585" s="12">
        <v>6</v>
      </c>
      <c r="L3585" s="13">
        <v>3566</v>
      </c>
      <c r="M3585" s="14">
        <f>Table1[[#This Row],[Column1]]/100</f>
        <v>0.1</v>
      </c>
      <c r="N3585" s="13">
        <f>Table1[[#This Row],[Unit_Price]]*Table1[[#This Row],[Quantity]]*(1-Table1[[#This Row],[Discount_%]])</f>
        <v>19256.400000000001</v>
      </c>
      <c r="O3585" s="13">
        <v>25370</v>
      </c>
      <c r="P3585" s="13">
        <f>Table1[[#This Row],[Revenue]]-Table1[[#This Row],[Cost]]</f>
        <v>-6113.5999999999985</v>
      </c>
      <c r="Q3585" s="12" t="s">
        <v>47</v>
      </c>
      <c r="R3585" s="12" t="s">
        <v>52</v>
      </c>
      <c r="S3585" s="12" t="s">
        <v>56</v>
      </c>
      <c r="T3585" s="12">
        <v>5</v>
      </c>
      <c r="U3585" s="12">
        <v>10</v>
      </c>
      <c r="V3585" s="20" t="str">
        <f>TEXT(Table1[[#This Row],[Date]],"mmm-yyyy")</f>
        <v>Oct-2025</v>
      </c>
    </row>
    <row r="3586" spans="1:22" x14ac:dyDescent="0.2">
      <c r="A3586" s="11">
        <f t="shared" si="55"/>
        <v>45956</v>
      </c>
      <c r="B3586" s="12" t="s">
        <v>22</v>
      </c>
      <c r="C3586" s="12" t="str">
        <f>VLOOKUP(D3586, City_Mapping!A:B, 2, FALSE)</f>
        <v>India</v>
      </c>
      <c r="D3586" s="12" t="s">
        <v>33</v>
      </c>
      <c r="E3586" s="12" t="s">
        <v>35</v>
      </c>
      <c r="F3586" s="12" t="s">
        <v>37</v>
      </c>
      <c r="G3586" s="12">
        <v>62616</v>
      </c>
      <c r="H3586" s="12" t="s">
        <v>42</v>
      </c>
      <c r="I3586" s="12" t="s">
        <v>44</v>
      </c>
      <c r="J3586" s="12">
        <v>700473</v>
      </c>
      <c r="K3586" s="12">
        <v>4</v>
      </c>
      <c r="L3586" s="13">
        <v>3699</v>
      </c>
      <c r="M3586" s="14">
        <f>Table1[[#This Row],[Column1]]/100</f>
        <v>0.2</v>
      </c>
      <c r="N3586" s="13">
        <f>Table1[[#This Row],[Unit_Price]]*Table1[[#This Row],[Quantity]]*(1-Table1[[#This Row],[Discount_%]])</f>
        <v>11836.800000000001</v>
      </c>
      <c r="O3586" s="13">
        <v>28927</v>
      </c>
      <c r="P3586" s="13">
        <f>Table1[[#This Row],[Revenue]]-Table1[[#This Row],[Cost]]</f>
        <v>-17090.199999999997</v>
      </c>
      <c r="Q3586" s="12" t="s">
        <v>46</v>
      </c>
      <c r="R3586" s="12" t="s">
        <v>50</v>
      </c>
      <c r="S3586" s="12" t="s">
        <v>55</v>
      </c>
      <c r="T3586" s="12">
        <v>2</v>
      </c>
      <c r="U3586" s="12">
        <v>20</v>
      </c>
      <c r="V3586" s="20" t="str">
        <f>TEXT(Table1[[#This Row],[Date]],"mmm-yyyy")</f>
        <v>Oct-2025</v>
      </c>
    </row>
    <row r="3587" spans="1:22" x14ac:dyDescent="0.2">
      <c r="A3587" s="11">
        <f t="shared" si="55"/>
        <v>45956</v>
      </c>
      <c r="B3587" s="12" t="s">
        <v>20</v>
      </c>
      <c r="C3587" s="12" t="str">
        <f>VLOOKUP(D3587, City_Mapping!A:B, 2, FALSE)</f>
        <v>India</v>
      </c>
      <c r="D3587" s="12" t="s">
        <v>28</v>
      </c>
      <c r="E3587" s="12" t="s">
        <v>35</v>
      </c>
      <c r="F3587" s="12" t="s">
        <v>40</v>
      </c>
      <c r="G3587" s="12">
        <v>20683</v>
      </c>
      <c r="H3587" s="12" t="s">
        <v>42</v>
      </c>
      <c r="I3587" s="12" t="s">
        <v>44</v>
      </c>
      <c r="J3587" s="12">
        <v>123719</v>
      </c>
      <c r="K3587" s="12">
        <v>5</v>
      </c>
      <c r="L3587" s="13">
        <v>840</v>
      </c>
      <c r="M3587" s="14">
        <f>Table1[[#This Row],[Column1]]/100</f>
        <v>0.2</v>
      </c>
      <c r="N3587" s="13">
        <f>Table1[[#This Row],[Unit_Price]]*Table1[[#This Row],[Quantity]]*(1-Table1[[#This Row],[Discount_%]])</f>
        <v>3360</v>
      </c>
      <c r="O3587" s="13">
        <v>19380</v>
      </c>
      <c r="P3587" s="13">
        <f>Table1[[#This Row],[Revenue]]-Table1[[#This Row],[Cost]]</f>
        <v>-16020</v>
      </c>
      <c r="Q3587" s="12" t="s">
        <v>49</v>
      </c>
      <c r="R3587" s="12" t="s">
        <v>52</v>
      </c>
      <c r="S3587" s="12" t="s">
        <v>55</v>
      </c>
      <c r="T3587" s="12">
        <v>3</v>
      </c>
      <c r="U3587" s="12">
        <v>20</v>
      </c>
      <c r="V3587" s="20" t="str">
        <f>TEXT(Table1[[#This Row],[Date]],"mmm-yyyy")</f>
        <v>Oct-2025</v>
      </c>
    </row>
    <row r="3588" spans="1:22" x14ac:dyDescent="0.2">
      <c r="A3588" s="11">
        <f t="shared" si="55"/>
        <v>45956</v>
      </c>
      <c r="B3588" s="12" t="s">
        <v>22</v>
      </c>
      <c r="C3588" s="12" t="str">
        <f>VLOOKUP(D3588, City_Mapping!A:B, 2, FALSE)</f>
        <v>UK</v>
      </c>
      <c r="D3588" s="12" t="s">
        <v>29</v>
      </c>
      <c r="E3588" s="12" t="s">
        <v>35</v>
      </c>
      <c r="F3588" s="12" t="s">
        <v>37</v>
      </c>
      <c r="G3588" s="12">
        <v>71083</v>
      </c>
      <c r="H3588" s="12" t="s">
        <v>42</v>
      </c>
      <c r="I3588" s="12" t="s">
        <v>45</v>
      </c>
      <c r="J3588" s="12">
        <v>474325</v>
      </c>
      <c r="K3588" s="12">
        <v>1</v>
      </c>
      <c r="L3588" s="13">
        <v>3244</v>
      </c>
      <c r="M3588" s="14">
        <f>Table1[[#This Row],[Column1]]/100</f>
        <v>0.2</v>
      </c>
      <c r="N3588" s="13">
        <f>Table1[[#This Row],[Unit_Price]]*Table1[[#This Row],[Quantity]]*(1-Table1[[#This Row],[Discount_%]])</f>
        <v>2595.2000000000003</v>
      </c>
      <c r="O3588" s="13">
        <v>29250</v>
      </c>
      <c r="P3588" s="13">
        <f>Table1[[#This Row],[Revenue]]-Table1[[#This Row],[Cost]]</f>
        <v>-26654.799999999999</v>
      </c>
      <c r="Q3588" s="12" t="s">
        <v>47</v>
      </c>
      <c r="R3588" s="12" t="s">
        <v>52</v>
      </c>
      <c r="S3588" s="12" t="s">
        <v>56</v>
      </c>
      <c r="T3588" s="12">
        <v>2</v>
      </c>
      <c r="U3588" s="12">
        <v>20</v>
      </c>
      <c r="V3588" s="20" t="str">
        <f>TEXT(Table1[[#This Row],[Date]],"mmm-yyyy")</f>
        <v>Oct-2025</v>
      </c>
    </row>
    <row r="3589" spans="1:22" x14ac:dyDescent="0.2">
      <c r="A3589" s="11">
        <f t="shared" si="55"/>
        <v>45956</v>
      </c>
      <c r="B3589" s="12" t="s">
        <v>21</v>
      </c>
      <c r="C3589" s="12" t="str">
        <f>VLOOKUP(D3589, City_Mapping!A:B, 2, FALSE)</f>
        <v>UAE</v>
      </c>
      <c r="D3589" s="12" t="s">
        <v>30</v>
      </c>
      <c r="E3589" s="12" t="s">
        <v>36</v>
      </c>
      <c r="F3589" s="12" t="s">
        <v>40</v>
      </c>
      <c r="G3589" s="12">
        <v>19967</v>
      </c>
      <c r="H3589" s="12" t="s">
        <v>42</v>
      </c>
      <c r="I3589" s="12" t="s">
        <v>44</v>
      </c>
      <c r="J3589" s="12">
        <v>753708</v>
      </c>
      <c r="K3589" s="12">
        <v>6</v>
      </c>
      <c r="L3589" s="13">
        <v>4446</v>
      </c>
      <c r="M3589" s="14">
        <f>Table1[[#This Row],[Column1]]/100</f>
        <v>0.2</v>
      </c>
      <c r="N3589" s="13">
        <f>Table1[[#This Row],[Unit_Price]]*Table1[[#This Row],[Quantity]]*(1-Table1[[#This Row],[Discount_%]])</f>
        <v>21340.800000000003</v>
      </c>
      <c r="O3589" s="13">
        <v>12680</v>
      </c>
      <c r="P3589" s="13">
        <f>Table1[[#This Row],[Revenue]]-Table1[[#This Row],[Cost]]</f>
        <v>8660.8000000000029</v>
      </c>
      <c r="Q3589" s="12" t="s">
        <v>46</v>
      </c>
      <c r="R3589" s="12" t="s">
        <v>51</v>
      </c>
      <c r="S3589" s="12" t="s">
        <v>54</v>
      </c>
      <c r="T3589" s="12">
        <v>1</v>
      </c>
      <c r="U3589" s="12">
        <v>20</v>
      </c>
      <c r="V3589" s="20" t="str">
        <f>TEXT(Table1[[#This Row],[Date]],"mmm-yyyy")</f>
        <v>Oct-2025</v>
      </c>
    </row>
    <row r="3590" spans="1:22" x14ac:dyDescent="0.2">
      <c r="A3590" s="11">
        <f t="shared" si="55"/>
        <v>45957</v>
      </c>
      <c r="B3590" s="12" t="s">
        <v>22</v>
      </c>
      <c r="C3590" s="12" t="str">
        <f>VLOOKUP(D3590, City_Mapping!A:B, 2, FALSE)</f>
        <v>USA</v>
      </c>
      <c r="D3590" s="12" t="s">
        <v>31</v>
      </c>
      <c r="E3590" s="12" t="s">
        <v>35</v>
      </c>
      <c r="F3590" s="12" t="s">
        <v>39</v>
      </c>
      <c r="G3590" s="12">
        <v>87664</v>
      </c>
      <c r="H3590" s="12" t="s">
        <v>41</v>
      </c>
      <c r="I3590" s="12" t="s">
        <v>43</v>
      </c>
      <c r="J3590" s="12">
        <v>690974</v>
      </c>
      <c r="K3590" s="12">
        <v>8</v>
      </c>
      <c r="L3590" s="13">
        <v>4438</v>
      </c>
      <c r="M3590" s="14">
        <f>Table1[[#This Row],[Column1]]/100</f>
        <v>0.15</v>
      </c>
      <c r="N3590" s="13">
        <f>Table1[[#This Row],[Unit_Price]]*Table1[[#This Row],[Quantity]]*(1-Table1[[#This Row],[Discount_%]])</f>
        <v>30178.399999999998</v>
      </c>
      <c r="O3590" s="13">
        <v>15482</v>
      </c>
      <c r="P3590" s="13">
        <f>Table1[[#This Row],[Revenue]]-Table1[[#This Row],[Cost]]</f>
        <v>14696.399999999998</v>
      </c>
      <c r="Q3590" s="12" t="s">
        <v>47</v>
      </c>
      <c r="R3590" s="12" t="s">
        <v>50</v>
      </c>
      <c r="S3590" s="12" t="s">
        <v>56</v>
      </c>
      <c r="T3590" s="12">
        <v>2</v>
      </c>
      <c r="U3590" s="12">
        <v>15</v>
      </c>
      <c r="V3590" s="20" t="str">
        <f>TEXT(Table1[[#This Row],[Date]],"mmm-yyyy")</f>
        <v>Oct-2025</v>
      </c>
    </row>
    <row r="3591" spans="1:22" x14ac:dyDescent="0.2">
      <c r="A3591" s="11">
        <f t="shared" si="55"/>
        <v>45957</v>
      </c>
      <c r="B3591" s="12" t="s">
        <v>21</v>
      </c>
      <c r="C3591" s="12" t="str">
        <f>VLOOKUP(D3591, City_Mapping!A:B, 2, FALSE)</f>
        <v>India</v>
      </c>
      <c r="D3591" s="12" t="s">
        <v>28</v>
      </c>
      <c r="E3591" s="12" t="s">
        <v>35</v>
      </c>
      <c r="F3591" s="12" t="s">
        <v>37</v>
      </c>
      <c r="G3591" s="12">
        <v>50194</v>
      </c>
      <c r="H3591" s="12" t="s">
        <v>41</v>
      </c>
      <c r="I3591" s="12" t="s">
        <v>43</v>
      </c>
      <c r="J3591" s="12">
        <v>310909</v>
      </c>
      <c r="K3591" s="12">
        <v>2</v>
      </c>
      <c r="L3591" s="13">
        <v>558</v>
      </c>
      <c r="M3591" s="14">
        <f>Table1[[#This Row],[Column1]]/100</f>
        <v>0.05</v>
      </c>
      <c r="N3591" s="13">
        <f>Table1[[#This Row],[Unit_Price]]*Table1[[#This Row],[Quantity]]*(1-Table1[[#This Row],[Discount_%]])</f>
        <v>1060.2</v>
      </c>
      <c r="O3591" s="13">
        <v>5888</v>
      </c>
      <c r="P3591" s="13">
        <f>Table1[[#This Row],[Revenue]]-Table1[[#This Row],[Cost]]</f>
        <v>-4827.8</v>
      </c>
      <c r="Q3591" s="12" t="s">
        <v>46</v>
      </c>
      <c r="R3591" s="12" t="s">
        <v>50</v>
      </c>
      <c r="S3591" s="12" t="s">
        <v>56</v>
      </c>
      <c r="T3591" s="12">
        <v>5</v>
      </c>
      <c r="U3591" s="12">
        <v>5</v>
      </c>
      <c r="V3591" s="20" t="str">
        <f>TEXT(Table1[[#This Row],[Date]],"mmm-yyyy")</f>
        <v>Oct-2025</v>
      </c>
    </row>
    <row r="3592" spans="1:22" x14ac:dyDescent="0.2">
      <c r="A3592" s="11">
        <f t="shared" si="55"/>
        <v>45957</v>
      </c>
      <c r="B3592" s="12" t="s">
        <v>22</v>
      </c>
      <c r="C3592" s="12" t="str">
        <f>VLOOKUP(D3592, City_Mapping!A:B, 2, FALSE)</f>
        <v>India</v>
      </c>
      <c r="D3592" s="12" t="s">
        <v>33</v>
      </c>
      <c r="E3592" s="12" t="s">
        <v>35</v>
      </c>
      <c r="F3592" s="12" t="s">
        <v>38</v>
      </c>
      <c r="G3592" s="12">
        <v>95873</v>
      </c>
      <c r="H3592" s="12" t="s">
        <v>41</v>
      </c>
      <c r="I3592" s="12" t="s">
        <v>45</v>
      </c>
      <c r="J3592" s="12">
        <v>259506</v>
      </c>
      <c r="K3592" s="12">
        <v>1</v>
      </c>
      <c r="L3592" s="13">
        <v>3753</v>
      </c>
      <c r="M3592" s="14">
        <f>Table1[[#This Row],[Column1]]/100</f>
        <v>0.05</v>
      </c>
      <c r="N3592" s="13">
        <f>Table1[[#This Row],[Unit_Price]]*Table1[[#This Row],[Quantity]]*(1-Table1[[#This Row],[Discount_%]])</f>
        <v>3565.35</v>
      </c>
      <c r="O3592" s="13">
        <v>29229</v>
      </c>
      <c r="P3592" s="13">
        <f>Table1[[#This Row],[Revenue]]-Table1[[#This Row],[Cost]]</f>
        <v>-25663.65</v>
      </c>
      <c r="Q3592" s="12" t="s">
        <v>49</v>
      </c>
      <c r="R3592" s="12" t="s">
        <v>50</v>
      </c>
      <c r="S3592" s="12" t="s">
        <v>53</v>
      </c>
      <c r="T3592" s="12">
        <v>4</v>
      </c>
      <c r="U3592" s="12">
        <v>5</v>
      </c>
      <c r="V3592" s="20" t="str">
        <f>TEXT(Table1[[#This Row],[Date]],"mmm-yyyy")</f>
        <v>Oct-2025</v>
      </c>
    </row>
    <row r="3593" spans="1:22" x14ac:dyDescent="0.2">
      <c r="A3593" s="11">
        <f t="shared" si="55"/>
        <v>45957</v>
      </c>
      <c r="B3593" s="12" t="s">
        <v>20</v>
      </c>
      <c r="C3593" s="12" t="str">
        <f>VLOOKUP(D3593, City_Mapping!A:B, 2, FALSE)</f>
        <v>India</v>
      </c>
      <c r="D3593" s="12" t="s">
        <v>28</v>
      </c>
      <c r="E3593" s="12" t="s">
        <v>35</v>
      </c>
      <c r="F3593" s="12" t="s">
        <v>37</v>
      </c>
      <c r="G3593" s="12">
        <v>72661</v>
      </c>
      <c r="H3593" s="12" t="s">
        <v>42</v>
      </c>
      <c r="I3593" s="12" t="s">
        <v>43</v>
      </c>
      <c r="J3593" s="12">
        <v>857801</v>
      </c>
      <c r="K3593" s="12">
        <v>9</v>
      </c>
      <c r="L3593" s="13">
        <v>742</v>
      </c>
      <c r="M3593" s="14">
        <f>Table1[[#This Row],[Column1]]/100</f>
        <v>0.1</v>
      </c>
      <c r="N3593" s="13">
        <f>Table1[[#This Row],[Unit_Price]]*Table1[[#This Row],[Quantity]]*(1-Table1[[#This Row],[Discount_%]])</f>
        <v>6010.2</v>
      </c>
      <c r="O3593" s="13">
        <v>24520</v>
      </c>
      <c r="P3593" s="13">
        <f>Table1[[#This Row],[Revenue]]-Table1[[#This Row],[Cost]]</f>
        <v>-18509.8</v>
      </c>
      <c r="Q3593" s="12" t="s">
        <v>47</v>
      </c>
      <c r="R3593" s="12" t="s">
        <v>51</v>
      </c>
      <c r="S3593" s="12" t="s">
        <v>56</v>
      </c>
      <c r="T3593" s="12">
        <v>4</v>
      </c>
      <c r="U3593" s="12">
        <v>10</v>
      </c>
      <c r="V3593" s="20" t="str">
        <f>TEXT(Table1[[#This Row],[Date]],"mmm-yyyy")</f>
        <v>Oct-2025</v>
      </c>
    </row>
    <row r="3594" spans="1:22" x14ac:dyDescent="0.2">
      <c r="A3594" s="11">
        <f t="shared" si="55"/>
        <v>45957</v>
      </c>
      <c r="B3594" s="12" t="s">
        <v>20</v>
      </c>
      <c r="C3594" s="12" t="str">
        <f>VLOOKUP(D3594, City_Mapping!A:B, 2, FALSE)</f>
        <v>USA</v>
      </c>
      <c r="D3594" s="12" t="s">
        <v>31</v>
      </c>
      <c r="E3594" s="12" t="s">
        <v>35</v>
      </c>
      <c r="F3594" s="12" t="s">
        <v>40</v>
      </c>
      <c r="G3594" s="12">
        <v>97738</v>
      </c>
      <c r="H3594" s="12" t="s">
        <v>41</v>
      </c>
      <c r="I3594" s="12" t="s">
        <v>44</v>
      </c>
      <c r="J3594" s="12">
        <v>644808</v>
      </c>
      <c r="K3594" s="12">
        <v>2</v>
      </c>
      <c r="L3594" s="13">
        <v>727</v>
      </c>
      <c r="M3594" s="14">
        <f>Table1[[#This Row],[Column1]]/100</f>
        <v>0.05</v>
      </c>
      <c r="N3594" s="13">
        <f>Table1[[#This Row],[Unit_Price]]*Table1[[#This Row],[Quantity]]*(1-Table1[[#This Row],[Discount_%]])</f>
        <v>1381.3</v>
      </c>
      <c r="O3594" s="13">
        <v>12224</v>
      </c>
      <c r="P3594" s="13">
        <f>Table1[[#This Row],[Revenue]]-Table1[[#This Row],[Cost]]</f>
        <v>-10842.7</v>
      </c>
      <c r="Q3594" s="12" t="s">
        <v>47</v>
      </c>
      <c r="R3594" s="12" t="s">
        <v>51</v>
      </c>
      <c r="S3594" s="12" t="s">
        <v>55</v>
      </c>
      <c r="T3594" s="12">
        <v>2</v>
      </c>
      <c r="U3594" s="12">
        <v>5</v>
      </c>
      <c r="V3594" s="20" t="str">
        <f>TEXT(Table1[[#This Row],[Date]],"mmm-yyyy")</f>
        <v>Oct-2025</v>
      </c>
    </row>
    <row r="3595" spans="1:22" x14ac:dyDescent="0.2">
      <c r="A3595" s="11">
        <f t="shared" si="55"/>
        <v>45957</v>
      </c>
      <c r="B3595" s="12" t="s">
        <v>22</v>
      </c>
      <c r="C3595" s="12" t="str">
        <f>VLOOKUP(D3595, City_Mapping!A:B, 2, FALSE)</f>
        <v>UK</v>
      </c>
      <c r="D3595" s="12" t="s">
        <v>29</v>
      </c>
      <c r="E3595" s="12" t="s">
        <v>34</v>
      </c>
      <c r="F3595" s="12" t="s">
        <v>38</v>
      </c>
      <c r="G3595" s="12">
        <v>82307</v>
      </c>
      <c r="H3595" s="12" t="s">
        <v>41</v>
      </c>
      <c r="I3595" s="12" t="s">
        <v>43</v>
      </c>
      <c r="J3595" s="12">
        <v>419025</v>
      </c>
      <c r="K3595" s="12">
        <v>8</v>
      </c>
      <c r="L3595" s="13">
        <v>3102</v>
      </c>
      <c r="M3595" s="14">
        <f>Table1[[#This Row],[Column1]]/100</f>
        <v>0.2</v>
      </c>
      <c r="N3595" s="13">
        <f>Table1[[#This Row],[Unit_Price]]*Table1[[#This Row],[Quantity]]*(1-Table1[[#This Row],[Discount_%]])</f>
        <v>19852.800000000003</v>
      </c>
      <c r="O3595" s="13">
        <v>18878</v>
      </c>
      <c r="P3595" s="13">
        <f>Table1[[#This Row],[Revenue]]-Table1[[#This Row],[Cost]]</f>
        <v>974.80000000000291</v>
      </c>
      <c r="Q3595" s="12" t="s">
        <v>49</v>
      </c>
      <c r="R3595" s="12" t="s">
        <v>51</v>
      </c>
      <c r="S3595" s="12" t="s">
        <v>55</v>
      </c>
      <c r="T3595" s="12">
        <v>5</v>
      </c>
      <c r="U3595" s="12">
        <v>20</v>
      </c>
      <c r="V3595" s="20" t="str">
        <f>TEXT(Table1[[#This Row],[Date]],"mmm-yyyy")</f>
        <v>Oct-2025</v>
      </c>
    </row>
    <row r="3596" spans="1:22" x14ac:dyDescent="0.2">
      <c r="A3596" s="11">
        <f t="shared" si="55"/>
        <v>45957</v>
      </c>
      <c r="B3596" s="12" t="s">
        <v>22</v>
      </c>
      <c r="C3596" s="12" t="str">
        <f>VLOOKUP(D3596, City_Mapping!A:B, 2, FALSE)</f>
        <v>UK</v>
      </c>
      <c r="D3596" s="12" t="s">
        <v>29</v>
      </c>
      <c r="E3596" s="12" t="s">
        <v>34</v>
      </c>
      <c r="F3596" s="12" t="s">
        <v>40</v>
      </c>
      <c r="G3596" s="12">
        <v>53452</v>
      </c>
      <c r="H3596" s="12" t="s">
        <v>42</v>
      </c>
      <c r="I3596" s="12" t="s">
        <v>44</v>
      </c>
      <c r="J3596" s="12">
        <v>390690</v>
      </c>
      <c r="K3596" s="12">
        <v>5</v>
      </c>
      <c r="L3596" s="13">
        <v>626</v>
      </c>
      <c r="M3596" s="14">
        <f>Table1[[#This Row],[Column1]]/100</f>
        <v>0.15</v>
      </c>
      <c r="N3596" s="13">
        <f>Table1[[#This Row],[Unit_Price]]*Table1[[#This Row],[Quantity]]*(1-Table1[[#This Row],[Discount_%]])</f>
        <v>2660.5</v>
      </c>
      <c r="O3596" s="13">
        <v>26648</v>
      </c>
      <c r="P3596" s="13">
        <f>Table1[[#This Row],[Revenue]]-Table1[[#This Row],[Cost]]</f>
        <v>-23987.5</v>
      </c>
      <c r="Q3596" s="12" t="s">
        <v>46</v>
      </c>
      <c r="R3596" s="12" t="s">
        <v>51</v>
      </c>
      <c r="S3596" s="12" t="s">
        <v>55</v>
      </c>
      <c r="T3596" s="12">
        <v>5</v>
      </c>
      <c r="U3596" s="12">
        <v>15</v>
      </c>
      <c r="V3596" s="20" t="str">
        <f>TEXT(Table1[[#This Row],[Date]],"mmm-yyyy")</f>
        <v>Oct-2025</v>
      </c>
    </row>
    <row r="3597" spans="1:22" x14ac:dyDescent="0.2">
      <c r="A3597" s="11">
        <f t="shared" si="55"/>
        <v>45957</v>
      </c>
      <c r="B3597" s="12" t="s">
        <v>20</v>
      </c>
      <c r="C3597" s="12" t="str">
        <f>VLOOKUP(D3597, City_Mapping!A:B, 2, FALSE)</f>
        <v>India</v>
      </c>
      <c r="D3597" s="12" t="s">
        <v>32</v>
      </c>
      <c r="E3597" s="12" t="s">
        <v>35</v>
      </c>
      <c r="F3597" s="12" t="s">
        <v>37</v>
      </c>
      <c r="G3597" s="12">
        <v>22857</v>
      </c>
      <c r="H3597" s="12" t="s">
        <v>41</v>
      </c>
      <c r="I3597" s="12" t="s">
        <v>45</v>
      </c>
      <c r="J3597" s="12">
        <v>376126</v>
      </c>
      <c r="K3597" s="12">
        <v>2</v>
      </c>
      <c r="L3597" s="13">
        <v>4930</v>
      </c>
      <c r="M3597" s="14">
        <f>Table1[[#This Row],[Column1]]/100</f>
        <v>0.2</v>
      </c>
      <c r="N3597" s="13">
        <f>Table1[[#This Row],[Unit_Price]]*Table1[[#This Row],[Quantity]]*(1-Table1[[#This Row],[Discount_%]])</f>
        <v>7888</v>
      </c>
      <c r="O3597" s="13">
        <v>13304</v>
      </c>
      <c r="P3597" s="13">
        <f>Table1[[#This Row],[Revenue]]-Table1[[#This Row],[Cost]]</f>
        <v>-5416</v>
      </c>
      <c r="Q3597" s="12" t="s">
        <v>48</v>
      </c>
      <c r="R3597" s="12" t="s">
        <v>52</v>
      </c>
      <c r="S3597" s="12" t="s">
        <v>54</v>
      </c>
      <c r="T3597" s="12">
        <v>4</v>
      </c>
      <c r="U3597" s="12">
        <v>20</v>
      </c>
      <c r="V3597" s="20" t="str">
        <f>TEXT(Table1[[#This Row],[Date]],"mmm-yyyy")</f>
        <v>Oct-2025</v>
      </c>
    </row>
    <row r="3598" spans="1:22" x14ac:dyDescent="0.2">
      <c r="A3598" s="11">
        <f t="shared" si="55"/>
        <v>45957</v>
      </c>
      <c r="B3598" s="12" t="s">
        <v>21</v>
      </c>
      <c r="C3598" s="12" t="str">
        <f>VLOOKUP(D3598, City_Mapping!A:B, 2, FALSE)</f>
        <v>USA</v>
      </c>
      <c r="D3598" s="12" t="s">
        <v>31</v>
      </c>
      <c r="E3598" s="12" t="s">
        <v>35</v>
      </c>
      <c r="F3598" s="12" t="s">
        <v>38</v>
      </c>
      <c r="G3598" s="12">
        <v>41301</v>
      </c>
      <c r="H3598" s="12" t="s">
        <v>42</v>
      </c>
      <c r="I3598" s="12" t="s">
        <v>43</v>
      </c>
      <c r="J3598" s="12">
        <v>693739</v>
      </c>
      <c r="K3598" s="12">
        <v>5</v>
      </c>
      <c r="L3598" s="13">
        <v>1931</v>
      </c>
      <c r="M3598" s="14">
        <f>Table1[[#This Row],[Column1]]/100</f>
        <v>0</v>
      </c>
      <c r="N3598" s="13">
        <f>Table1[[#This Row],[Unit_Price]]*Table1[[#This Row],[Quantity]]*(1-Table1[[#This Row],[Discount_%]])</f>
        <v>9655</v>
      </c>
      <c r="O3598" s="13">
        <v>29820</v>
      </c>
      <c r="P3598" s="13">
        <f>Table1[[#This Row],[Revenue]]-Table1[[#This Row],[Cost]]</f>
        <v>-20165</v>
      </c>
      <c r="Q3598" s="12" t="s">
        <v>48</v>
      </c>
      <c r="R3598" s="12" t="s">
        <v>50</v>
      </c>
      <c r="S3598" s="12" t="s">
        <v>55</v>
      </c>
      <c r="T3598" s="12">
        <v>3</v>
      </c>
      <c r="U3598" s="12">
        <v>0</v>
      </c>
      <c r="V3598" s="20" t="str">
        <f>TEXT(Table1[[#This Row],[Date]],"mmm-yyyy")</f>
        <v>Oct-2025</v>
      </c>
    </row>
    <row r="3599" spans="1:22" x14ac:dyDescent="0.2">
      <c r="A3599" s="11">
        <f t="shared" ref="A3599:A3662" si="56">A3587+1</f>
        <v>45957</v>
      </c>
      <c r="B3599" s="12" t="s">
        <v>20</v>
      </c>
      <c r="C3599" s="12" t="str">
        <f>VLOOKUP(D3599, City_Mapping!A:B, 2, FALSE)</f>
        <v>India</v>
      </c>
      <c r="D3599" s="12" t="s">
        <v>32</v>
      </c>
      <c r="E3599" s="12" t="s">
        <v>35</v>
      </c>
      <c r="F3599" s="12" t="s">
        <v>38</v>
      </c>
      <c r="G3599" s="12">
        <v>65900</v>
      </c>
      <c r="H3599" s="12" t="s">
        <v>42</v>
      </c>
      <c r="I3599" s="12" t="s">
        <v>43</v>
      </c>
      <c r="J3599" s="12">
        <v>643924</v>
      </c>
      <c r="K3599" s="12">
        <v>9</v>
      </c>
      <c r="L3599" s="13">
        <v>2668</v>
      </c>
      <c r="M3599" s="14">
        <f>Table1[[#This Row],[Column1]]/100</f>
        <v>0.15</v>
      </c>
      <c r="N3599" s="13">
        <f>Table1[[#This Row],[Unit_Price]]*Table1[[#This Row],[Quantity]]*(1-Table1[[#This Row],[Discount_%]])</f>
        <v>20410.2</v>
      </c>
      <c r="O3599" s="13">
        <v>2578</v>
      </c>
      <c r="P3599" s="13">
        <f>Table1[[#This Row],[Revenue]]-Table1[[#This Row],[Cost]]</f>
        <v>17832.2</v>
      </c>
      <c r="Q3599" s="12" t="s">
        <v>46</v>
      </c>
      <c r="R3599" s="12" t="s">
        <v>51</v>
      </c>
      <c r="S3599" s="12" t="s">
        <v>56</v>
      </c>
      <c r="T3599" s="12">
        <v>3</v>
      </c>
      <c r="U3599" s="12">
        <v>15</v>
      </c>
      <c r="V3599" s="20" t="str">
        <f>TEXT(Table1[[#This Row],[Date]],"mmm-yyyy")</f>
        <v>Oct-2025</v>
      </c>
    </row>
    <row r="3600" spans="1:22" x14ac:dyDescent="0.2">
      <c r="A3600" s="11">
        <f t="shared" si="56"/>
        <v>45957</v>
      </c>
      <c r="B3600" s="12" t="s">
        <v>21</v>
      </c>
      <c r="C3600" s="12" t="str">
        <f>VLOOKUP(D3600, City_Mapping!A:B, 2, FALSE)</f>
        <v>India</v>
      </c>
      <c r="D3600" s="12" t="s">
        <v>32</v>
      </c>
      <c r="E3600" s="12" t="s">
        <v>35</v>
      </c>
      <c r="F3600" s="12" t="s">
        <v>37</v>
      </c>
      <c r="G3600" s="12">
        <v>41460</v>
      </c>
      <c r="H3600" s="12" t="s">
        <v>42</v>
      </c>
      <c r="I3600" s="12" t="s">
        <v>43</v>
      </c>
      <c r="J3600" s="12">
        <v>329292</v>
      </c>
      <c r="K3600" s="12">
        <v>6</v>
      </c>
      <c r="L3600" s="13">
        <v>4459</v>
      </c>
      <c r="M3600" s="14">
        <f>Table1[[#This Row],[Column1]]/100</f>
        <v>0</v>
      </c>
      <c r="N3600" s="13">
        <f>Table1[[#This Row],[Unit_Price]]*Table1[[#This Row],[Quantity]]*(1-Table1[[#This Row],[Discount_%]])</f>
        <v>26754</v>
      </c>
      <c r="O3600" s="13">
        <v>18619</v>
      </c>
      <c r="P3600" s="13">
        <f>Table1[[#This Row],[Revenue]]-Table1[[#This Row],[Cost]]</f>
        <v>8135</v>
      </c>
      <c r="Q3600" s="12" t="s">
        <v>46</v>
      </c>
      <c r="R3600" s="12" t="s">
        <v>51</v>
      </c>
      <c r="S3600" s="12" t="s">
        <v>53</v>
      </c>
      <c r="T3600" s="12">
        <v>5</v>
      </c>
      <c r="U3600" s="12">
        <v>0</v>
      </c>
      <c r="V3600" s="20" t="str">
        <f>TEXT(Table1[[#This Row],[Date]],"mmm-yyyy")</f>
        <v>Oct-2025</v>
      </c>
    </row>
    <row r="3601" spans="1:22" x14ac:dyDescent="0.2">
      <c r="A3601" s="11">
        <f t="shared" si="56"/>
        <v>45957</v>
      </c>
      <c r="B3601" s="12" t="s">
        <v>22</v>
      </c>
      <c r="C3601" s="12" t="str">
        <f>VLOOKUP(D3601, City_Mapping!A:B, 2, FALSE)</f>
        <v>India</v>
      </c>
      <c r="D3601" s="12" t="s">
        <v>32</v>
      </c>
      <c r="E3601" s="12" t="s">
        <v>36</v>
      </c>
      <c r="F3601" s="12" t="s">
        <v>38</v>
      </c>
      <c r="G3601" s="12">
        <v>96923</v>
      </c>
      <c r="H3601" s="12" t="s">
        <v>41</v>
      </c>
      <c r="I3601" s="12" t="s">
        <v>45</v>
      </c>
      <c r="J3601" s="12">
        <v>357701</v>
      </c>
      <c r="K3601" s="12">
        <v>3</v>
      </c>
      <c r="L3601" s="13">
        <v>3248</v>
      </c>
      <c r="M3601" s="14">
        <f>Table1[[#This Row],[Column1]]/100</f>
        <v>0</v>
      </c>
      <c r="N3601" s="13">
        <f>Table1[[#This Row],[Unit_Price]]*Table1[[#This Row],[Quantity]]*(1-Table1[[#This Row],[Discount_%]])</f>
        <v>9744</v>
      </c>
      <c r="O3601" s="13">
        <v>27315</v>
      </c>
      <c r="P3601" s="13">
        <f>Table1[[#This Row],[Revenue]]-Table1[[#This Row],[Cost]]</f>
        <v>-17571</v>
      </c>
      <c r="Q3601" s="12" t="s">
        <v>48</v>
      </c>
      <c r="R3601" s="12" t="s">
        <v>51</v>
      </c>
      <c r="S3601" s="12" t="s">
        <v>55</v>
      </c>
      <c r="T3601" s="12">
        <v>1</v>
      </c>
      <c r="U3601" s="12">
        <v>0</v>
      </c>
      <c r="V3601" s="20" t="str">
        <f>TEXT(Table1[[#This Row],[Date]],"mmm-yyyy")</f>
        <v>Oct-2025</v>
      </c>
    </row>
    <row r="3602" spans="1:22" x14ac:dyDescent="0.2">
      <c r="A3602" s="11">
        <f t="shared" si="56"/>
        <v>45958</v>
      </c>
      <c r="B3602" s="12" t="s">
        <v>22</v>
      </c>
      <c r="C3602" s="12" t="str">
        <f>VLOOKUP(D3602, City_Mapping!A:B, 2, FALSE)</f>
        <v>India</v>
      </c>
      <c r="D3602" s="12" t="s">
        <v>28</v>
      </c>
      <c r="E3602" s="12" t="s">
        <v>36</v>
      </c>
      <c r="F3602" s="12" t="s">
        <v>39</v>
      </c>
      <c r="G3602" s="12">
        <v>59800</v>
      </c>
      <c r="H3602" s="12" t="s">
        <v>41</v>
      </c>
      <c r="I3602" s="12" t="s">
        <v>45</v>
      </c>
      <c r="J3602" s="12">
        <v>813447</v>
      </c>
      <c r="K3602" s="12">
        <v>8</v>
      </c>
      <c r="L3602" s="13">
        <v>1808</v>
      </c>
      <c r="M3602" s="14">
        <f>Table1[[#This Row],[Column1]]/100</f>
        <v>0.1</v>
      </c>
      <c r="N3602" s="13">
        <f>Table1[[#This Row],[Unit_Price]]*Table1[[#This Row],[Quantity]]*(1-Table1[[#This Row],[Discount_%]])</f>
        <v>13017.6</v>
      </c>
      <c r="O3602" s="13">
        <v>10207</v>
      </c>
      <c r="P3602" s="13">
        <f>Table1[[#This Row],[Revenue]]-Table1[[#This Row],[Cost]]</f>
        <v>2810.6000000000004</v>
      </c>
      <c r="Q3602" s="12" t="s">
        <v>47</v>
      </c>
      <c r="R3602" s="12" t="s">
        <v>51</v>
      </c>
      <c r="S3602" s="12" t="s">
        <v>54</v>
      </c>
      <c r="T3602" s="12">
        <v>1</v>
      </c>
      <c r="U3602" s="12">
        <v>10</v>
      </c>
      <c r="V3602" s="20" t="str">
        <f>TEXT(Table1[[#This Row],[Date]],"mmm-yyyy")</f>
        <v>Oct-2025</v>
      </c>
    </row>
    <row r="3603" spans="1:22" x14ac:dyDescent="0.2">
      <c r="A3603" s="11">
        <f t="shared" si="56"/>
        <v>45958</v>
      </c>
      <c r="B3603" s="12" t="s">
        <v>21</v>
      </c>
      <c r="C3603" s="12" t="str">
        <f>VLOOKUP(D3603, City_Mapping!A:B, 2, FALSE)</f>
        <v>India</v>
      </c>
      <c r="D3603" s="12" t="s">
        <v>33</v>
      </c>
      <c r="E3603" s="12" t="s">
        <v>36</v>
      </c>
      <c r="F3603" s="12" t="s">
        <v>38</v>
      </c>
      <c r="G3603" s="12">
        <v>19832</v>
      </c>
      <c r="H3603" s="12" t="s">
        <v>42</v>
      </c>
      <c r="I3603" s="12" t="s">
        <v>43</v>
      </c>
      <c r="J3603" s="12">
        <v>242029</v>
      </c>
      <c r="K3603" s="12">
        <v>1</v>
      </c>
      <c r="L3603" s="13">
        <v>2625</v>
      </c>
      <c r="M3603" s="14">
        <f>Table1[[#This Row],[Column1]]/100</f>
        <v>0</v>
      </c>
      <c r="N3603" s="13">
        <f>Table1[[#This Row],[Unit_Price]]*Table1[[#This Row],[Quantity]]*(1-Table1[[#This Row],[Discount_%]])</f>
        <v>2625</v>
      </c>
      <c r="O3603" s="13">
        <v>14004</v>
      </c>
      <c r="P3603" s="13">
        <f>Table1[[#This Row],[Revenue]]-Table1[[#This Row],[Cost]]</f>
        <v>-11379</v>
      </c>
      <c r="Q3603" s="12" t="s">
        <v>49</v>
      </c>
      <c r="R3603" s="12" t="s">
        <v>50</v>
      </c>
      <c r="S3603" s="12" t="s">
        <v>56</v>
      </c>
      <c r="T3603" s="12">
        <v>1</v>
      </c>
      <c r="U3603" s="12">
        <v>0</v>
      </c>
      <c r="V3603" s="20" t="str">
        <f>TEXT(Table1[[#This Row],[Date]],"mmm-yyyy")</f>
        <v>Oct-2025</v>
      </c>
    </row>
    <row r="3604" spans="1:22" x14ac:dyDescent="0.2">
      <c r="A3604" s="11">
        <f t="shared" si="56"/>
        <v>45958</v>
      </c>
      <c r="B3604" s="12" t="s">
        <v>22</v>
      </c>
      <c r="C3604" s="12" t="str">
        <f>VLOOKUP(D3604, City_Mapping!A:B, 2, FALSE)</f>
        <v>UK</v>
      </c>
      <c r="D3604" s="12" t="s">
        <v>29</v>
      </c>
      <c r="E3604" s="12" t="s">
        <v>34</v>
      </c>
      <c r="F3604" s="12" t="s">
        <v>38</v>
      </c>
      <c r="G3604" s="12">
        <v>57408</v>
      </c>
      <c r="H3604" s="12" t="s">
        <v>41</v>
      </c>
      <c r="I3604" s="12" t="s">
        <v>45</v>
      </c>
      <c r="J3604" s="12">
        <v>398850</v>
      </c>
      <c r="K3604" s="12">
        <v>9</v>
      </c>
      <c r="L3604" s="13">
        <v>2093</v>
      </c>
      <c r="M3604" s="14">
        <f>Table1[[#This Row],[Column1]]/100</f>
        <v>0.05</v>
      </c>
      <c r="N3604" s="13">
        <f>Table1[[#This Row],[Unit_Price]]*Table1[[#This Row],[Quantity]]*(1-Table1[[#This Row],[Discount_%]])</f>
        <v>17895.149999999998</v>
      </c>
      <c r="O3604" s="13">
        <v>24377</v>
      </c>
      <c r="P3604" s="13">
        <f>Table1[[#This Row],[Revenue]]-Table1[[#This Row],[Cost]]</f>
        <v>-6481.8500000000022</v>
      </c>
      <c r="Q3604" s="12" t="s">
        <v>48</v>
      </c>
      <c r="R3604" s="12" t="s">
        <v>52</v>
      </c>
      <c r="S3604" s="12" t="s">
        <v>56</v>
      </c>
      <c r="T3604" s="12">
        <v>1</v>
      </c>
      <c r="U3604" s="12">
        <v>5</v>
      </c>
      <c r="V3604" s="20" t="str">
        <f>TEXT(Table1[[#This Row],[Date]],"mmm-yyyy")</f>
        <v>Oct-2025</v>
      </c>
    </row>
    <row r="3605" spans="1:22" x14ac:dyDescent="0.2">
      <c r="A3605" s="11">
        <f t="shared" si="56"/>
        <v>45958</v>
      </c>
      <c r="B3605" s="12" t="s">
        <v>21</v>
      </c>
      <c r="C3605" s="12" t="str">
        <f>VLOOKUP(D3605, City_Mapping!A:B, 2, FALSE)</f>
        <v>India</v>
      </c>
      <c r="D3605" s="12" t="s">
        <v>28</v>
      </c>
      <c r="E3605" s="12" t="s">
        <v>35</v>
      </c>
      <c r="F3605" s="12" t="s">
        <v>39</v>
      </c>
      <c r="G3605" s="12">
        <v>22626</v>
      </c>
      <c r="H3605" s="12" t="s">
        <v>42</v>
      </c>
      <c r="I3605" s="12" t="s">
        <v>44</v>
      </c>
      <c r="J3605" s="12">
        <v>741487</v>
      </c>
      <c r="K3605" s="12">
        <v>9</v>
      </c>
      <c r="L3605" s="13">
        <v>4579</v>
      </c>
      <c r="M3605" s="14">
        <f>Table1[[#This Row],[Column1]]/100</f>
        <v>0.05</v>
      </c>
      <c r="N3605" s="13">
        <f>Table1[[#This Row],[Unit_Price]]*Table1[[#This Row],[Quantity]]*(1-Table1[[#This Row],[Discount_%]])</f>
        <v>39150.449999999997</v>
      </c>
      <c r="O3605" s="13">
        <v>28541</v>
      </c>
      <c r="P3605" s="13">
        <f>Table1[[#This Row],[Revenue]]-Table1[[#This Row],[Cost]]</f>
        <v>10609.449999999997</v>
      </c>
      <c r="Q3605" s="12" t="s">
        <v>46</v>
      </c>
      <c r="R3605" s="12" t="s">
        <v>52</v>
      </c>
      <c r="S3605" s="12" t="s">
        <v>54</v>
      </c>
      <c r="T3605" s="12">
        <v>1</v>
      </c>
      <c r="U3605" s="12">
        <v>5</v>
      </c>
      <c r="V3605" s="20" t="str">
        <f>TEXT(Table1[[#This Row],[Date]],"mmm-yyyy")</f>
        <v>Oct-2025</v>
      </c>
    </row>
    <row r="3606" spans="1:22" x14ac:dyDescent="0.2">
      <c r="A3606" s="11">
        <f t="shared" si="56"/>
        <v>45958</v>
      </c>
      <c r="B3606" s="12" t="s">
        <v>23</v>
      </c>
      <c r="C3606" s="12" t="str">
        <f>VLOOKUP(D3606, City_Mapping!A:B, 2, FALSE)</f>
        <v>India</v>
      </c>
      <c r="D3606" s="12" t="s">
        <v>33</v>
      </c>
      <c r="E3606" s="12" t="s">
        <v>36</v>
      </c>
      <c r="F3606" s="12" t="s">
        <v>40</v>
      </c>
      <c r="G3606" s="12">
        <v>67872</v>
      </c>
      <c r="H3606" s="12" t="s">
        <v>41</v>
      </c>
      <c r="I3606" s="12" t="s">
        <v>45</v>
      </c>
      <c r="J3606" s="12">
        <v>461521</v>
      </c>
      <c r="K3606" s="12">
        <v>4</v>
      </c>
      <c r="L3606" s="13">
        <v>1993</v>
      </c>
      <c r="M3606" s="14">
        <f>Table1[[#This Row],[Column1]]/100</f>
        <v>0</v>
      </c>
      <c r="N3606" s="13">
        <f>Table1[[#This Row],[Unit_Price]]*Table1[[#This Row],[Quantity]]*(1-Table1[[#This Row],[Discount_%]])</f>
        <v>7972</v>
      </c>
      <c r="O3606" s="13">
        <v>18943</v>
      </c>
      <c r="P3606" s="13">
        <f>Table1[[#This Row],[Revenue]]-Table1[[#This Row],[Cost]]</f>
        <v>-10971</v>
      </c>
      <c r="Q3606" s="12" t="s">
        <v>47</v>
      </c>
      <c r="R3606" s="12" t="s">
        <v>51</v>
      </c>
      <c r="S3606" s="12" t="s">
        <v>53</v>
      </c>
      <c r="T3606" s="12">
        <v>4</v>
      </c>
      <c r="U3606" s="12">
        <v>0</v>
      </c>
      <c r="V3606" s="20" t="str">
        <f>TEXT(Table1[[#This Row],[Date]],"mmm-yyyy")</f>
        <v>Oct-2025</v>
      </c>
    </row>
    <row r="3607" spans="1:22" x14ac:dyDescent="0.2">
      <c r="A3607" s="11">
        <f t="shared" si="56"/>
        <v>45958</v>
      </c>
      <c r="B3607" s="12" t="s">
        <v>20</v>
      </c>
      <c r="C3607" s="12" t="str">
        <f>VLOOKUP(D3607, City_Mapping!A:B, 2, FALSE)</f>
        <v>UK</v>
      </c>
      <c r="D3607" s="12" t="s">
        <v>29</v>
      </c>
      <c r="E3607" s="12" t="s">
        <v>35</v>
      </c>
      <c r="F3607" s="12" t="s">
        <v>40</v>
      </c>
      <c r="G3607" s="12">
        <v>94021</v>
      </c>
      <c r="H3607" s="12" t="s">
        <v>41</v>
      </c>
      <c r="I3607" s="12" t="s">
        <v>43</v>
      </c>
      <c r="J3607" s="12">
        <v>687159</v>
      </c>
      <c r="K3607" s="12">
        <v>8</v>
      </c>
      <c r="L3607" s="13">
        <v>2530</v>
      </c>
      <c r="M3607" s="14">
        <f>Table1[[#This Row],[Column1]]/100</f>
        <v>0.1</v>
      </c>
      <c r="N3607" s="13">
        <f>Table1[[#This Row],[Unit_Price]]*Table1[[#This Row],[Quantity]]*(1-Table1[[#This Row],[Discount_%]])</f>
        <v>18216</v>
      </c>
      <c r="O3607" s="13">
        <v>10760</v>
      </c>
      <c r="P3607" s="13">
        <f>Table1[[#This Row],[Revenue]]-Table1[[#This Row],[Cost]]</f>
        <v>7456</v>
      </c>
      <c r="Q3607" s="12" t="s">
        <v>46</v>
      </c>
      <c r="R3607" s="12" t="s">
        <v>52</v>
      </c>
      <c r="S3607" s="12" t="s">
        <v>54</v>
      </c>
      <c r="T3607" s="12">
        <v>5</v>
      </c>
      <c r="U3607" s="12">
        <v>10</v>
      </c>
      <c r="V3607" s="20" t="str">
        <f>TEXT(Table1[[#This Row],[Date]],"mmm-yyyy")</f>
        <v>Oct-2025</v>
      </c>
    </row>
    <row r="3608" spans="1:22" x14ac:dyDescent="0.2">
      <c r="A3608" s="11">
        <f t="shared" si="56"/>
        <v>45958</v>
      </c>
      <c r="B3608" s="12" t="s">
        <v>23</v>
      </c>
      <c r="C3608" s="12" t="str">
        <f>VLOOKUP(D3608, City_Mapping!A:B, 2, FALSE)</f>
        <v>USA</v>
      </c>
      <c r="D3608" s="12" t="s">
        <v>31</v>
      </c>
      <c r="E3608" s="12" t="s">
        <v>35</v>
      </c>
      <c r="F3608" s="12" t="s">
        <v>39</v>
      </c>
      <c r="G3608" s="12">
        <v>88959</v>
      </c>
      <c r="H3608" s="12" t="s">
        <v>41</v>
      </c>
      <c r="I3608" s="12" t="s">
        <v>44</v>
      </c>
      <c r="J3608" s="12">
        <v>230448</v>
      </c>
      <c r="K3608" s="12">
        <v>3</v>
      </c>
      <c r="L3608" s="13">
        <v>3752</v>
      </c>
      <c r="M3608" s="14">
        <f>Table1[[#This Row],[Column1]]/100</f>
        <v>0</v>
      </c>
      <c r="N3608" s="13">
        <f>Table1[[#This Row],[Unit_Price]]*Table1[[#This Row],[Quantity]]*(1-Table1[[#This Row],[Discount_%]])</f>
        <v>11256</v>
      </c>
      <c r="O3608" s="13">
        <v>11178</v>
      </c>
      <c r="P3608" s="13">
        <f>Table1[[#This Row],[Revenue]]-Table1[[#This Row],[Cost]]</f>
        <v>78</v>
      </c>
      <c r="Q3608" s="12" t="s">
        <v>48</v>
      </c>
      <c r="R3608" s="12" t="s">
        <v>51</v>
      </c>
      <c r="S3608" s="12" t="s">
        <v>53</v>
      </c>
      <c r="T3608" s="12">
        <v>2</v>
      </c>
      <c r="U3608" s="12">
        <v>0</v>
      </c>
      <c r="V3608" s="20" t="str">
        <f>TEXT(Table1[[#This Row],[Date]],"mmm-yyyy")</f>
        <v>Oct-2025</v>
      </c>
    </row>
    <row r="3609" spans="1:22" x14ac:dyDescent="0.2">
      <c r="A3609" s="11">
        <f t="shared" si="56"/>
        <v>45958</v>
      </c>
      <c r="B3609" s="12" t="s">
        <v>21</v>
      </c>
      <c r="C3609" s="12" t="str">
        <f>VLOOKUP(D3609, City_Mapping!A:B, 2, FALSE)</f>
        <v>UK</v>
      </c>
      <c r="D3609" s="12" t="s">
        <v>29</v>
      </c>
      <c r="E3609" s="12" t="s">
        <v>34</v>
      </c>
      <c r="F3609" s="12" t="s">
        <v>38</v>
      </c>
      <c r="G3609" s="12">
        <v>26802</v>
      </c>
      <c r="H3609" s="12" t="s">
        <v>41</v>
      </c>
      <c r="I3609" s="12" t="s">
        <v>43</v>
      </c>
      <c r="J3609" s="12">
        <v>686025</v>
      </c>
      <c r="K3609" s="12">
        <v>6</v>
      </c>
      <c r="L3609" s="13">
        <v>4860</v>
      </c>
      <c r="M3609" s="14">
        <f>Table1[[#This Row],[Column1]]/100</f>
        <v>0.15</v>
      </c>
      <c r="N3609" s="13">
        <f>Table1[[#This Row],[Unit_Price]]*Table1[[#This Row],[Quantity]]*(1-Table1[[#This Row],[Discount_%]])</f>
        <v>24786</v>
      </c>
      <c r="O3609" s="13">
        <v>8888</v>
      </c>
      <c r="P3609" s="13">
        <f>Table1[[#This Row],[Revenue]]-Table1[[#This Row],[Cost]]</f>
        <v>15898</v>
      </c>
      <c r="Q3609" s="12" t="s">
        <v>49</v>
      </c>
      <c r="R3609" s="12" t="s">
        <v>51</v>
      </c>
      <c r="S3609" s="12" t="s">
        <v>54</v>
      </c>
      <c r="T3609" s="12">
        <v>4</v>
      </c>
      <c r="U3609" s="12">
        <v>15</v>
      </c>
      <c r="V3609" s="20" t="str">
        <f>TEXT(Table1[[#This Row],[Date]],"mmm-yyyy")</f>
        <v>Oct-2025</v>
      </c>
    </row>
    <row r="3610" spans="1:22" x14ac:dyDescent="0.2">
      <c r="A3610" s="11">
        <f t="shared" si="56"/>
        <v>45958</v>
      </c>
      <c r="B3610" s="12" t="s">
        <v>20</v>
      </c>
      <c r="C3610" s="12" t="str">
        <f>VLOOKUP(D3610, City_Mapping!A:B, 2, FALSE)</f>
        <v>UK</v>
      </c>
      <c r="D3610" s="12" t="s">
        <v>29</v>
      </c>
      <c r="E3610" s="12" t="s">
        <v>34</v>
      </c>
      <c r="F3610" s="12" t="s">
        <v>37</v>
      </c>
      <c r="G3610" s="12">
        <v>26333</v>
      </c>
      <c r="H3610" s="12" t="s">
        <v>41</v>
      </c>
      <c r="I3610" s="12" t="s">
        <v>43</v>
      </c>
      <c r="J3610" s="12">
        <v>331568</v>
      </c>
      <c r="K3610" s="12">
        <v>8</v>
      </c>
      <c r="L3610" s="13">
        <v>746</v>
      </c>
      <c r="M3610" s="14">
        <f>Table1[[#This Row],[Column1]]/100</f>
        <v>0.15</v>
      </c>
      <c r="N3610" s="13">
        <f>Table1[[#This Row],[Unit_Price]]*Table1[[#This Row],[Quantity]]*(1-Table1[[#This Row],[Discount_%]])</f>
        <v>5072.8</v>
      </c>
      <c r="O3610" s="13">
        <v>27086</v>
      </c>
      <c r="P3610" s="13">
        <f>Table1[[#This Row],[Revenue]]-Table1[[#This Row],[Cost]]</f>
        <v>-22013.200000000001</v>
      </c>
      <c r="Q3610" s="12" t="s">
        <v>49</v>
      </c>
      <c r="R3610" s="12" t="s">
        <v>50</v>
      </c>
      <c r="S3610" s="12" t="s">
        <v>56</v>
      </c>
      <c r="T3610" s="12">
        <v>4</v>
      </c>
      <c r="U3610" s="12">
        <v>15</v>
      </c>
      <c r="V3610" s="20" t="str">
        <f>TEXT(Table1[[#This Row],[Date]],"mmm-yyyy")</f>
        <v>Oct-2025</v>
      </c>
    </row>
    <row r="3611" spans="1:22" x14ac:dyDescent="0.2">
      <c r="A3611" s="11">
        <f t="shared" si="56"/>
        <v>45958</v>
      </c>
      <c r="B3611" s="12" t="s">
        <v>21</v>
      </c>
      <c r="C3611" s="12" t="str">
        <f>VLOOKUP(D3611, City_Mapping!A:B, 2, FALSE)</f>
        <v>UK</v>
      </c>
      <c r="D3611" s="12" t="s">
        <v>29</v>
      </c>
      <c r="E3611" s="12" t="s">
        <v>36</v>
      </c>
      <c r="F3611" s="12" t="s">
        <v>39</v>
      </c>
      <c r="G3611" s="12">
        <v>45120</v>
      </c>
      <c r="H3611" s="12" t="s">
        <v>42</v>
      </c>
      <c r="I3611" s="12" t="s">
        <v>43</v>
      </c>
      <c r="J3611" s="12">
        <v>665263</v>
      </c>
      <c r="K3611" s="12">
        <v>9</v>
      </c>
      <c r="L3611" s="13">
        <v>1582</v>
      </c>
      <c r="M3611" s="14">
        <f>Table1[[#This Row],[Column1]]/100</f>
        <v>0.15</v>
      </c>
      <c r="N3611" s="13">
        <f>Table1[[#This Row],[Unit_Price]]*Table1[[#This Row],[Quantity]]*(1-Table1[[#This Row],[Discount_%]])</f>
        <v>12102.3</v>
      </c>
      <c r="O3611" s="13">
        <v>5575</v>
      </c>
      <c r="P3611" s="13">
        <f>Table1[[#This Row],[Revenue]]-Table1[[#This Row],[Cost]]</f>
        <v>6527.2999999999993</v>
      </c>
      <c r="Q3611" s="12" t="s">
        <v>47</v>
      </c>
      <c r="R3611" s="12" t="s">
        <v>52</v>
      </c>
      <c r="S3611" s="12" t="s">
        <v>55</v>
      </c>
      <c r="T3611" s="12">
        <v>5</v>
      </c>
      <c r="U3611" s="12">
        <v>15</v>
      </c>
      <c r="V3611" s="20" t="str">
        <f>TEXT(Table1[[#This Row],[Date]],"mmm-yyyy")</f>
        <v>Oct-2025</v>
      </c>
    </row>
    <row r="3612" spans="1:22" x14ac:dyDescent="0.2">
      <c r="A3612" s="11">
        <f t="shared" si="56"/>
        <v>45958</v>
      </c>
      <c r="B3612" s="12" t="s">
        <v>20</v>
      </c>
      <c r="C3612" s="12" t="str">
        <f>VLOOKUP(D3612, City_Mapping!A:B, 2, FALSE)</f>
        <v>UAE</v>
      </c>
      <c r="D3612" s="12" t="s">
        <v>30</v>
      </c>
      <c r="E3612" s="12" t="s">
        <v>36</v>
      </c>
      <c r="F3612" s="12" t="s">
        <v>37</v>
      </c>
      <c r="G3612" s="12">
        <v>32159</v>
      </c>
      <c r="H3612" s="12" t="s">
        <v>41</v>
      </c>
      <c r="I3612" s="12" t="s">
        <v>45</v>
      </c>
      <c r="J3612" s="12">
        <v>983796</v>
      </c>
      <c r="K3612" s="12">
        <v>8</v>
      </c>
      <c r="L3612" s="13">
        <v>1981</v>
      </c>
      <c r="M3612" s="14">
        <f>Table1[[#This Row],[Column1]]/100</f>
        <v>0.15</v>
      </c>
      <c r="N3612" s="13">
        <f>Table1[[#This Row],[Unit_Price]]*Table1[[#This Row],[Quantity]]*(1-Table1[[#This Row],[Discount_%]])</f>
        <v>13470.8</v>
      </c>
      <c r="O3612" s="13">
        <v>4856</v>
      </c>
      <c r="P3612" s="13">
        <f>Table1[[#This Row],[Revenue]]-Table1[[#This Row],[Cost]]</f>
        <v>8614.7999999999993</v>
      </c>
      <c r="Q3612" s="12" t="s">
        <v>49</v>
      </c>
      <c r="R3612" s="12" t="s">
        <v>52</v>
      </c>
      <c r="S3612" s="12" t="s">
        <v>55</v>
      </c>
      <c r="T3612" s="12">
        <v>3</v>
      </c>
      <c r="U3612" s="12">
        <v>15</v>
      </c>
      <c r="V3612" s="20" t="str">
        <f>TEXT(Table1[[#This Row],[Date]],"mmm-yyyy")</f>
        <v>Oct-2025</v>
      </c>
    </row>
    <row r="3613" spans="1:22" x14ac:dyDescent="0.2">
      <c r="A3613" s="11">
        <f t="shared" si="56"/>
        <v>45958</v>
      </c>
      <c r="B3613" s="12" t="s">
        <v>20</v>
      </c>
      <c r="C3613" s="12" t="str">
        <f>VLOOKUP(D3613, City_Mapping!A:B, 2, FALSE)</f>
        <v>USA</v>
      </c>
      <c r="D3613" s="12" t="s">
        <v>31</v>
      </c>
      <c r="E3613" s="12" t="s">
        <v>34</v>
      </c>
      <c r="F3613" s="12" t="s">
        <v>40</v>
      </c>
      <c r="G3613" s="12">
        <v>34660</v>
      </c>
      <c r="H3613" s="12" t="s">
        <v>41</v>
      </c>
      <c r="I3613" s="12" t="s">
        <v>43</v>
      </c>
      <c r="J3613" s="12">
        <v>205687</v>
      </c>
      <c r="K3613" s="12">
        <v>9</v>
      </c>
      <c r="L3613" s="13">
        <v>510</v>
      </c>
      <c r="M3613" s="14">
        <f>Table1[[#This Row],[Column1]]/100</f>
        <v>0</v>
      </c>
      <c r="N3613" s="13">
        <f>Table1[[#This Row],[Unit_Price]]*Table1[[#This Row],[Quantity]]*(1-Table1[[#This Row],[Discount_%]])</f>
        <v>4590</v>
      </c>
      <c r="O3613" s="13">
        <v>27287</v>
      </c>
      <c r="P3613" s="13">
        <f>Table1[[#This Row],[Revenue]]-Table1[[#This Row],[Cost]]</f>
        <v>-22697</v>
      </c>
      <c r="Q3613" s="12" t="s">
        <v>48</v>
      </c>
      <c r="R3613" s="12" t="s">
        <v>51</v>
      </c>
      <c r="S3613" s="12" t="s">
        <v>53</v>
      </c>
      <c r="T3613" s="12">
        <v>4</v>
      </c>
      <c r="U3613" s="12">
        <v>0</v>
      </c>
      <c r="V3613" s="20" t="str">
        <f>TEXT(Table1[[#This Row],[Date]],"mmm-yyyy")</f>
        <v>Oct-2025</v>
      </c>
    </row>
    <row r="3614" spans="1:22" x14ac:dyDescent="0.2">
      <c r="A3614" s="11">
        <f t="shared" si="56"/>
        <v>45959</v>
      </c>
      <c r="B3614" s="12" t="s">
        <v>20</v>
      </c>
      <c r="C3614" s="12" t="str">
        <f>VLOOKUP(D3614, City_Mapping!A:B, 2, FALSE)</f>
        <v>India</v>
      </c>
      <c r="D3614" s="12" t="s">
        <v>28</v>
      </c>
      <c r="E3614" s="12" t="s">
        <v>34</v>
      </c>
      <c r="F3614" s="12" t="s">
        <v>39</v>
      </c>
      <c r="G3614" s="12">
        <v>66843</v>
      </c>
      <c r="H3614" s="12" t="s">
        <v>41</v>
      </c>
      <c r="I3614" s="12" t="s">
        <v>44</v>
      </c>
      <c r="J3614" s="12">
        <v>662227</v>
      </c>
      <c r="K3614" s="12">
        <v>4</v>
      </c>
      <c r="L3614" s="13">
        <v>2506</v>
      </c>
      <c r="M3614" s="14">
        <f>Table1[[#This Row],[Column1]]/100</f>
        <v>0.2</v>
      </c>
      <c r="N3614" s="13">
        <f>Table1[[#This Row],[Unit_Price]]*Table1[[#This Row],[Quantity]]*(1-Table1[[#This Row],[Discount_%]])</f>
        <v>8019.2000000000007</v>
      </c>
      <c r="O3614" s="13">
        <v>5139</v>
      </c>
      <c r="P3614" s="13">
        <f>Table1[[#This Row],[Revenue]]-Table1[[#This Row],[Cost]]</f>
        <v>2880.2000000000007</v>
      </c>
      <c r="Q3614" s="12" t="s">
        <v>48</v>
      </c>
      <c r="R3614" s="12" t="s">
        <v>50</v>
      </c>
      <c r="S3614" s="12" t="s">
        <v>56</v>
      </c>
      <c r="T3614" s="12">
        <v>4</v>
      </c>
      <c r="U3614" s="12">
        <v>20</v>
      </c>
      <c r="V3614" s="20" t="str">
        <f>TEXT(Table1[[#This Row],[Date]],"mmm-yyyy")</f>
        <v>Oct-2025</v>
      </c>
    </row>
    <row r="3615" spans="1:22" x14ac:dyDescent="0.2">
      <c r="A3615" s="11">
        <f t="shared" si="56"/>
        <v>45959</v>
      </c>
      <c r="B3615" s="12" t="s">
        <v>20</v>
      </c>
      <c r="C3615" s="12" t="str">
        <f>VLOOKUP(D3615, City_Mapping!A:B, 2, FALSE)</f>
        <v>India</v>
      </c>
      <c r="D3615" s="12" t="s">
        <v>28</v>
      </c>
      <c r="E3615" s="12" t="s">
        <v>35</v>
      </c>
      <c r="F3615" s="12" t="s">
        <v>37</v>
      </c>
      <c r="G3615" s="12">
        <v>44519</v>
      </c>
      <c r="H3615" s="12" t="s">
        <v>41</v>
      </c>
      <c r="I3615" s="12" t="s">
        <v>44</v>
      </c>
      <c r="J3615" s="12">
        <v>951491</v>
      </c>
      <c r="K3615" s="12">
        <v>1</v>
      </c>
      <c r="L3615" s="13">
        <v>3941</v>
      </c>
      <c r="M3615" s="14">
        <f>Table1[[#This Row],[Column1]]/100</f>
        <v>0.2</v>
      </c>
      <c r="N3615" s="13">
        <f>Table1[[#This Row],[Unit_Price]]*Table1[[#This Row],[Quantity]]*(1-Table1[[#This Row],[Discount_%]])</f>
        <v>3152.8</v>
      </c>
      <c r="O3615" s="13">
        <v>25216</v>
      </c>
      <c r="P3615" s="13">
        <f>Table1[[#This Row],[Revenue]]-Table1[[#This Row],[Cost]]</f>
        <v>-22063.200000000001</v>
      </c>
      <c r="Q3615" s="12" t="s">
        <v>48</v>
      </c>
      <c r="R3615" s="12" t="s">
        <v>51</v>
      </c>
      <c r="S3615" s="12" t="s">
        <v>55</v>
      </c>
      <c r="T3615" s="12">
        <v>2</v>
      </c>
      <c r="U3615" s="12">
        <v>20</v>
      </c>
      <c r="V3615" s="20" t="str">
        <f>TEXT(Table1[[#This Row],[Date]],"mmm-yyyy")</f>
        <v>Oct-2025</v>
      </c>
    </row>
    <row r="3616" spans="1:22" x14ac:dyDescent="0.2">
      <c r="A3616" s="11">
        <f t="shared" si="56"/>
        <v>45959</v>
      </c>
      <c r="B3616" s="12" t="s">
        <v>21</v>
      </c>
      <c r="C3616" s="12" t="str">
        <f>VLOOKUP(D3616, City_Mapping!A:B, 2, FALSE)</f>
        <v>India</v>
      </c>
      <c r="D3616" s="12" t="s">
        <v>33</v>
      </c>
      <c r="E3616" s="12" t="s">
        <v>35</v>
      </c>
      <c r="F3616" s="12" t="s">
        <v>38</v>
      </c>
      <c r="G3616" s="12">
        <v>94577</v>
      </c>
      <c r="H3616" s="12" t="s">
        <v>41</v>
      </c>
      <c r="I3616" s="12" t="s">
        <v>44</v>
      </c>
      <c r="J3616" s="12">
        <v>632586</v>
      </c>
      <c r="K3616" s="12">
        <v>7</v>
      </c>
      <c r="L3616" s="13">
        <v>4029</v>
      </c>
      <c r="M3616" s="14">
        <f>Table1[[#This Row],[Column1]]/100</f>
        <v>0.15</v>
      </c>
      <c r="N3616" s="13">
        <f>Table1[[#This Row],[Unit_Price]]*Table1[[#This Row],[Quantity]]*(1-Table1[[#This Row],[Discount_%]])</f>
        <v>23972.55</v>
      </c>
      <c r="O3616" s="13">
        <v>4527</v>
      </c>
      <c r="P3616" s="13">
        <f>Table1[[#This Row],[Revenue]]-Table1[[#This Row],[Cost]]</f>
        <v>19445.55</v>
      </c>
      <c r="Q3616" s="12" t="s">
        <v>47</v>
      </c>
      <c r="R3616" s="12" t="s">
        <v>50</v>
      </c>
      <c r="S3616" s="12" t="s">
        <v>54</v>
      </c>
      <c r="T3616" s="12">
        <v>1</v>
      </c>
      <c r="U3616" s="12">
        <v>15</v>
      </c>
      <c r="V3616" s="20" t="str">
        <f>TEXT(Table1[[#This Row],[Date]],"mmm-yyyy")</f>
        <v>Oct-2025</v>
      </c>
    </row>
    <row r="3617" spans="1:22" x14ac:dyDescent="0.2">
      <c r="A3617" s="11">
        <f t="shared" si="56"/>
        <v>45959</v>
      </c>
      <c r="B3617" s="12" t="s">
        <v>20</v>
      </c>
      <c r="C3617" s="12" t="str">
        <f>VLOOKUP(D3617, City_Mapping!A:B, 2, FALSE)</f>
        <v>India</v>
      </c>
      <c r="D3617" s="12" t="s">
        <v>28</v>
      </c>
      <c r="E3617" s="12" t="s">
        <v>36</v>
      </c>
      <c r="F3617" s="12" t="s">
        <v>39</v>
      </c>
      <c r="G3617" s="12">
        <v>54935</v>
      </c>
      <c r="H3617" s="12" t="s">
        <v>42</v>
      </c>
      <c r="I3617" s="12" t="s">
        <v>43</v>
      </c>
      <c r="J3617" s="12">
        <v>743290</v>
      </c>
      <c r="K3617" s="12">
        <v>4</v>
      </c>
      <c r="L3617" s="13">
        <v>2792</v>
      </c>
      <c r="M3617" s="14">
        <f>Table1[[#This Row],[Column1]]/100</f>
        <v>0.1</v>
      </c>
      <c r="N3617" s="13">
        <f>Table1[[#This Row],[Unit_Price]]*Table1[[#This Row],[Quantity]]*(1-Table1[[#This Row],[Discount_%]])</f>
        <v>10051.200000000001</v>
      </c>
      <c r="O3617" s="13">
        <v>16870</v>
      </c>
      <c r="P3617" s="13">
        <f>Table1[[#This Row],[Revenue]]-Table1[[#This Row],[Cost]]</f>
        <v>-6818.7999999999993</v>
      </c>
      <c r="Q3617" s="12" t="s">
        <v>48</v>
      </c>
      <c r="R3617" s="12" t="s">
        <v>52</v>
      </c>
      <c r="S3617" s="12" t="s">
        <v>56</v>
      </c>
      <c r="T3617" s="12">
        <v>4</v>
      </c>
      <c r="U3617" s="12">
        <v>10</v>
      </c>
      <c r="V3617" s="20" t="str">
        <f>TEXT(Table1[[#This Row],[Date]],"mmm-yyyy")</f>
        <v>Oct-2025</v>
      </c>
    </row>
    <row r="3618" spans="1:22" x14ac:dyDescent="0.2">
      <c r="A3618" s="11">
        <f t="shared" si="56"/>
        <v>45959</v>
      </c>
      <c r="B3618" s="12" t="s">
        <v>20</v>
      </c>
      <c r="C3618" s="12" t="str">
        <f>VLOOKUP(D3618, City_Mapping!A:B, 2, FALSE)</f>
        <v>India</v>
      </c>
      <c r="D3618" s="12" t="s">
        <v>32</v>
      </c>
      <c r="E3618" s="12" t="s">
        <v>36</v>
      </c>
      <c r="F3618" s="12" t="s">
        <v>37</v>
      </c>
      <c r="G3618" s="12">
        <v>32507</v>
      </c>
      <c r="H3618" s="12" t="s">
        <v>42</v>
      </c>
      <c r="I3618" s="12" t="s">
        <v>44</v>
      </c>
      <c r="J3618" s="12">
        <v>819782</v>
      </c>
      <c r="K3618" s="12">
        <v>1</v>
      </c>
      <c r="L3618" s="13">
        <v>1444</v>
      </c>
      <c r="M3618" s="14">
        <f>Table1[[#This Row],[Column1]]/100</f>
        <v>0.1</v>
      </c>
      <c r="N3618" s="13">
        <f>Table1[[#This Row],[Unit_Price]]*Table1[[#This Row],[Quantity]]*(1-Table1[[#This Row],[Discount_%]])</f>
        <v>1299.6000000000001</v>
      </c>
      <c r="O3618" s="13">
        <v>14162</v>
      </c>
      <c r="P3618" s="13">
        <f>Table1[[#This Row],[Revenue]]-Table1[[#This Row],[Cost]]</f>
        <v>-12862.4</v>
      </c>
      <c r="Q3618" s="12" t="s">
        <v>49</v>
      </c>
      <c r="R3618" s="12" t="s">
        <v>50</v>
      </c>
      <c r="S3618" s="12" t="s">
        <v>56</v>
      </c>
      <c r="T3618" s="12">
        <v>1</v>
      </c>
      <c r="U3618" s="12">
        <v>10</v>
      </c>
      <c r="V3618" s="20" t="str">
        <f>TEXT(Table1[[#This Row],[Date]],"mmm-yyyy")</f>
        <v>Oct-2025</v>
      </c>
    </row>
    <row r="3619" spans="1:22" x14ac:dyDescent="0.2">
      <c r="A3619" s="11">
        <f t="shared" si="56"/>
        <v>45959</v>
      </c>
      <c r="B3619" s="12" t="s">
        <v>23</v>
      </c>
      <c r="C3619" s="12" t="str">
        <f>VLOOKUP(D3619, City_Mapping!A:B, 2, FALSE)</f>
        <v>UK</v>
      </c>
      <c r="D3619" s="12" t="s">
        <v>29</v>
      </c>
      <c r="E3619" s="12" t="s">
        <v>34</v>
      </c>
      <c r="F3619" s="12" t="s">
        <v>39</v>
      </c>
      <c r="G3619" s="12">
        <v>81060</v>
      </c>
      <c r="H3619" s="12" t="s">
        <v>42</v>
      </c>
      <c r="I3619" s="12" t="s">
        <v>44</v>
      </c>
      <c r="J3619" s="12">
        <v>106480</v>
      </c>
      <c r="K3619" s="12">
        <v>3</v>
      </c>
      <c r="L3619" s="13">
        <v>934</v>
      </c>
      <c r="M3619" s="14">
        <f>Table1[[#This Row],[Column1]]/100</f>
        <v>0</v>
      </c>
      <c r="N3619" s="13">
        <f>Table1[[#This Row],[Unit_Price]]*Table1[[#This Row],[Quantity]]*(1-Table1[[#This Row],[Discount_%]])</f>
        <v>2802</v>
      </c>
      <c r="O3619" s="13">
        <v>23882</v>
      </c>
      <c r="P3619" s="13">
        <f>Table1[[#This Row],[Revenue]]-Table1[[#This Row],[Cost]]</f>
        <v>-21080</v>
      </c>
      <c r="Q3619" s="12" t="s">
        <v>47</v>
      </c>
      <c r="R3619" s="12" t="s">
        <v>52</v>
      </c>
      <c r="S3619" s="12" t="s">
        <v>55</v>
      </c>
      <c r="T3619" s="12">
        <v>5</v>
      </c>
      <c r="U3619" s="12">
        <v>0</v>
      </c>
      <c r="V3619" s="20" t="str">
        <f>TEXT(Table1[[#This Row],[Date]],"mmm-yyyy")</f>
        <v>Oct-2025</v>
      </c>
    </row>
    <row r="3620" spans="1:22" x14ac:dyDescent="0.2">
      <c r="A3620" s="11">
        <f t="shared" si="56"/>
        <v>45959</v>
      </c>
      <c r="B3620" s="12" t="s">
        <v>22</v>
      </c>
      <c r="C3620" s="12" t="str">
        <f>VLOOKUP(D3620, City_Mapping!A:B, 2, FALSE)</f>
        <v>India</v>
      </c>
      <c r="D3620" s="12" t="s">
        <v>28</v>
      </c>
      <c r="E3620" s="12" t="s">
        <v>36</v>
      </c>
      <c r="F3620" s="12" t="s">
        <v>39</v>
      </c>
      <c r="G3620" s="12">
        <v>94271</v>
      </c>
      <c r="H3620" s="12" t="s">
        <v>41</v>
      </c>
      <c r="I3620" s="12" t="s">
        <v>44</v>
      </c>
      <c r="J3620" s="12">
        <v>866322</v>
      </c>
      <c r="K3620" s="12">
        <v>7</v>
      </c>
      <c r="L3620" s="13">
        <v>3991</v>
      </c>
      <c r="M3620" s="14">
        <f>Table1[[#This Row],[Column1]]/100</f>
        <v>0.2</v>
      </c>
      <c r="N3620" s="13">
        <f>Table1[[#This Row],[Unit_Price]]*Table1[[#This Row],[Quantity]]*(1-Table1[[#This Row],[Discount_%]])</f>
        <v>22349.600000000002</v>
      </c>
      <c r="O3620" s="13">
        <v>6819</v>
      </c>
      <c r="P3620" s="13">
        <f>Table1[[#This Row],[Revenue]]-Table1[[#This Row],[Cost]]</f>
        <v>15530.600000000002</v>
      </c>
      <c r="Q3620" s="12" t="s">
        <v>48</v>
      </c>
      <c r="R3620" s="12" t="s">
        <v>52</v>
      </c>
      <c r="S3620" s="12" t="s">
        <v>54</v>
      </c>
      <c r="T3620" s="12">
        <v>4</v>
      </c>
      <c r="U3620" s="12">
        <v>20</v>
      </c>
      <c r="V3620" s="20" t="str">
        <f>TEXT(Table1[[#This Row],[Date]],"mmm-yyyy")</f>
        <v>Oct-2025</v>
      </c>
    </row>
    <row r="3621" spans="1:22" x14ac:dyDescent="0.2">
      <c r="A3621" s="11">
        <f t="shared" si="56"/>
        <v>45959</v>
      </c>
      <c r="B3621" s="12" t="s">
        <v>22</v>
      </c>
      <c r="C3621" s="12" t="str">
        <f>VLOOKUP(D3621, City_Mapping!A:B, 2, FALSE)</f>
        <v>India</v>
      </c>
      <c r="D3621" s="12" t="s">
        <v>33</v>
      </c>
      <c r="E3621" s="12" t="s">
        <v>35</v>
      </c>
      <c r="F3621" s="12" t="s">
        <v>40</v>
      </c>
      <c r="G3621" s="12">
        <v>67223</v>
      </c>
      <c r="H3621" s="12" t="s">
        <v>41</v>
      </c>
      <c r="I3621" s="12" t="s">
        <v>44</v>
      </c>
      <c r="J3621" s="12">
        <v>954825</v>
      </c>
      <c r="K3621" s="12">
        <v>3</v>
      </c>
      <c r="L3621" s="13">
        <v>2789</v>
      </c>
      <c r="M3621" s="14">
        <f>Table1[[#This Row],[Column1]]/100</f>
        <v>0</v>
      </c>
      <c r="N3621" s="13">
        <f>Table1[[#This Row],[Unit_Price]]*Table1[[#This Row],[Quantity]]*(1-Table1[[#This Row],[Discount_%]])</f>
        <v>8367</v>
      </c>
      <c r="O3621" s="13">
        <v>4868</v>
      </c>
      <c r="P3621" s="13">
        <f>Table1[[#This Row],[Revenue]]-Table1[[#This Row],[Cost]]</f>
        <v>3499</v>
      </c>
      <c r="Q3621" s="12" t="s">
        <v>48</v>
      </c>
      <c r="R3621" s="12" t="s">
        <v>52</v>
      </c>
      <c r="S3621" s="12" t="s">
        <v>54</v>
      </c>
      <c r="T3621" s="12">
        <v>2</v>
      </c>
      <c r="U3621" s="12">
        <v>0</v>
      </c>
      <c r="V3621" s="20" t="str">
        <f>TEXT(Table1[[#This Row],[Date]],"mmm-yyyy")</f>
        <v>Oct-2025</v>
      </c>
    </row>
    <row r="3622" spans="1:22" x14ac:dyDescent="0.2">
      <c r="A3622" s="11">
        <f t="shared" si="56"/>
        <v>45959</v>
      </c>
      <c r="B3622" s="12" t="s">
        <v>23</v>
      </c>
      <c r="C3622" s="12" t="str">
        <f>VLOOKUP(D3622, City_Mapping!A:B, 2, FALSE)</f>
        <v>India</v>
      </c>
      <c r="D3622" s="12" t="s">
        <v>33</v>
      </c>
      <c r="E3622" s="12" t="s">
        <v>34</v>
      </c>
      <c r="F3622" s="12" t="s">
        <v>40</v>
      </c>
      <c r="G3622" s="12">
        <v>37675</v>
      </c>
      <c r="H3622" s="12" t="s">
        <v>42</v>
      </c>
      <c r="I3622" s="12" t="s">
        <v>45</v>
      </c>
      <c r="J3622" s="12">
        <v>104349</v>
      </c>
      <c r="K3622" s="12">
        <v>1</v>
      </c>
      <c r="L3622" s="13">
        <v>3843</v>
      </c>
      <c r="M3622" s="14">
        <f>Table1[[#This Row],[Column1]]/100</f>
        <v>0.05</v>
      </c>
      <c r="N3622" s="13">
        <f>Table1[[#This Row],[Unit_Price]]*Table1[[#This Row],[Quantity]]*(1-Table1[[#This Row],[Discount_%]])</f>
        <v>3650.85</v>
      </c>
      <c r="O3622" s="13">
        <v>21835</v>
      </c>
      <c r="P3622" s="13">
        <f>Table1[[#This Row],[Revenue]]-Table1[[#This Row],[Cost]]</f>
        <v>-18184.150000000001</v>
      </c>
      <c r="Q3622" s="12" t="s">
        <v>46</v>
      </c>
      <c r="R3622" s="12" t="s">
        <v>51</v>
      </c>
      <c r="S3622" s="12" t="s">
        <v>55</v>
      </c>
      <c r="T3622" s="12">
        <v>2</v>
      </c>
      <c r="U3622" s="12">
        <v>5</v>
      </c>
      <c r="V3622" s="20" t="str">
        <f>TEXT(Table1[[#This Row],[Date]],"mmm-yyyy")</f>
        <v>Oct-2025</v>
      </c>
    </row>
    <row r="3623" spans="1:22" x14ac:dyDescent="0.2">
      <c r="A3623" s="11">
        <f t="shared" si="56"/>
        <v>45959</v>
      </c>
      <c r="B3623" s="12" t="s">
        <v>23</v>
      </c>
      <c r="C3623" s="12" t="str">
        <f>VLOOKUP(D3623, City_Mapping!A:B, 2, FALSE)</f>
        <v>India</v>
      </c>
      <c r="D3623" s="12" t="s">
        <v>32</v>
      </c>
      <c r="E3623" s="12" t="s">
        <v>35</v>
      </c>
      <c r="F3623" s="12" t="s">
        <v>38</v>
      </c>
      <c r="G3623" s="12">
        <v>27673</v>
      </c>
      <c r="H3623" s="12" t="s">
        <v>42</v>
      </c>
      <c r="I3623" s="12" t="s">
        <v>43</v>
      </c>
      <c r="J3623" s="12">
        <v>166964</v>
      </c>
      <c r="K3623" s="12">
        <v>7</v>
      </c>
      <c r="L3623" s="13">
        <v>3066</v>
      </c>
      <c r="M3623" s="14">
        <f>Table1[[#This Row],[Column1]]/100</f>
        <v>0.15</v>
      </c>
      <c r="N3623" s="13">
        <f>Table1[[#This Row],[Unit_Price]]*Table1[[#This Row],[Quantity]]*(1-Table1[[#This Row],[Discount_%]])</f>
        <v>18242.7</v>
      </c>
      <c r="O3623" s="13">
        <v>16230</v>
      </c>
      <c r="P3623" s="13">
        <f>Table1[[#This Row],[Revenue]]-Table1[[#This Row],[Cost]]</f>
        <v>2012.7000000000007</v>
      </c>
      <c r="Q3623" s="12" t="s">
        <v>48</v>
      </c>
      <c r="R3623" s="12" t="s">
        <v>51</v>
      </c>
      <c r="S3623" s="12" t="s">
        <v>54</v>
      </c>
      <c r="T3623" s="12">
        <v>5</v>
      </c>
      <c r="U3623" s="12">
        <v>15</v>
      </c>
      <c r="V3623" s="20" t="str">
        <f>TEXT(Table1[[#This Row],[Date]],"mmm-yyyy")</f>
        <v>Oct-2025</v>
      </c>
    </row>
    <row r="3624" spans="1:22" x14ac:dyDescent="0.2">
      <c r="A3624" s="11">
        <f t="shared" si="56"/>
        <v>45959</v>
      </c>
      <c r="B3624" s="12" t="s">
        <v>21</v>
      </c>
      <c r="C3624" s="12" t="str">
        <f>VLOOKUP(D3624, City_Mapping!A:B, 2, FALSE)</f>
        <v>India</v>
      </c>
      <c r="D3624" s="12" t="s">
        <v>33</v>
      </c>
      <c r="E3624" s="12" t="s">
        <v>34</v>
      </c>
      <c r="F3624" s="12" t="s">
        <v>40</v>
      </c>
      <c r="G3624" s="12">
        <v>45470</v>
      </c>
      <c r="H3624" s="12" t="s">
        <v>42</v>
      </c>
      <c r="I3624" s="12" t="s">
        <v>43</v>
      </c>
      <c r="J3624" s="12">
        <v>663779</v>
      </c>
      <c r="K3624" s="12">
        <v>8</v>
      </c>
      <c r="L3624" s="13">
        <v>2259</v>
      </c>
      <c r="M3624" s="14">
        <f>Table1[[#This Row],[Column1]]/100</f>
        <v>0.05</v>
      </c>
      <c r="N3624" s="13">
        <f>Table1[[#This Row],[Unit_Price]]*Table1[[#This Row],[Quantity]]*(1-Table1[[#This Row],[Discount_%]])</f>
        <v>17168.399999999998</v>
      </c>
      <c r="O3624" s="13">
        <v>8304</v>
      </c>
      <c r="P3624" s="13">
        <f>Table1[[#This Row],[Revenue]]-Table1[[#This Row],[Cost]]</f>
        <v>8864.3999999999978</v>
      </c>
      <c r="Q3624" s="12" t="s">
        <v>47</v>
      </c>
      <c r="R3624" s="12" t="s">
        <v>50</v>
      </c>
      <c r="S3624" s="12" t="s">
        <v>55</v>
      </c>
      <c r="T3624" s="12">
        <v>1</v>
      </c>
      <c r="U3624" s="12">
        <v>5</v>
      </c>
      <c r="V3624" s="20" t="str">
        <f>TEXT(Table1[[#This Row],[Date]],"mmm-yyyy")</f>
        <v>Oct-2025</v>
      </c>
    </row>
    <row r="3625" spans="1:22" x14ac:dyDescent="0.2">
      <c r="A3625" s="11">
        <f t="shared" si="56"/>
        <v>45959</v>
      </c>
      <c r="B3625" s="12" t="s">
        <v>21</v>
      </c>
      <c r="C3625" s="12" t="str">
        <f>VLOOKUP(D3625, City_Mapping!A:B, 2, FALSE)</f>
        <v>UAE</v>
      </c>
      <c r="D3625" s="12" t="s">
        <v>30</v>
      </c>
      <c r="E3625" s="12" t="s">
        <v>34</v>
      </c>
      <c r="F3625" s="12" t="s">
        <v>40</v>
      </c>
      <c r="G3625" s="12">
        <v>51603</v>
      </c>
      <c r="H3625" s="12" t="s">
        <v>42</v>
      </c>
      <c r="I3625" s="12" t="s">
        <v>44</v>
      </c>
      <c r="J3625" s="12">
        <v>487032</v>
      </c>
      <c r="K3625" s="12">
        <v>5</v>
      </c>
      <c r="L3625" s="13">
        <v>4375</v>
      </c>
      <c r="M3625" s="14">
        <f>Table1[[#This Row],[Column1]]/100</f>
        <v>0.05</v>
      </c>
      <c r="N3625" s="13">
        <f>Table1[[#This Row],[Unit_Price]]*Table1[[#This Row],[Quantity]]*(1-Table1[[#This Row],[Discount_%]])</f>
        <v>20781.25</v>
      </c>
      <c r="O3625" s="13">
        <v>13761</v>
      </c>
      <c r="P3625" s="13">
        <f>Table1[[#This Row],[Revenue]]-Table1[[#This Row],[Cost]]</f>
        <v>7020.25</v>
      </c>
      <c r="Q3625" s="12" t="s">
        <v>46</v>
      </c>
      <c r="R3625" s="12" t="s">
        <v>51</v>
      </c>
      <c r="S3625" s="12" t="s">
        <v>53</v>
      </c>
      <c r="T3625" s="12">
        <v>3</v>
      </c>
      <c r="U3625" s="12">
        <v>5</v>
      </c>
      <c r="V3625" s="20" t="str">
        <f>TEXT(Table1[[#This Row],[Date]],"mmm-yyyy")</f>
        <v>Oct-2025</v>
      </c>
    </row>
    <row r="3626" spans="1:22" x14ac:dyDescent="0.2">
      <c r="A3626" s="11">
        <f t="shared" si="56"/>
        <v>45960</v>
      </c>
      <c r="B3626" s="12" t="s">
        <v>21</v>
      </c>
      <c r="C3626" s="12" t="str">
        <f>VLOOKUP(D3626, City_Mapping!A:B, 2, FALSE)</f>
        <v>UK</v>
      </c>
      <c r="D3626" s="12" t="s">
        <v>29</v>
      </c>
      <c r="E3626" s="12" t="s">
        <v>35</v>
      </c>
      <c r="F3626" s="12" t="s">
        <v>40</v>
      </c>
      <c r="G3626" s="12">
        <v>94825</v>
      </c>
      <c r="H3626" s="12" t="s">
        <v>41</v>
      </c>
      <c r="I3626" s="12" t="s">
        <v>43</v>
      </c>
      <c r="J3626" s="12">
        <v>802138</v>
      </c>
      <c r="K3626" s="12">
        <v>6</v>
      </c>
      <c r="L3626" s="13">
        <v>2728</v>
      </c>
      <c r="M3626" s="14">
        <f>Table1[[#This Row],[Column1]]/100</f>
        <v>0.1</v>
      </c>
      <c r="N3626" s="13">
        <f>Table1[[#This Row],[Unit_Price]]*Table1[[#This Row],[Quantity]]*(1-Table1[[#This Row],[Discount_%]])</f>
        <v>14731.2</v>
      </c>
      <c r="O3626" s="13">
        <v>29245</v>
      </c>
      <c r="P3626" s="13">
        <f>Table1[[#This Row],[Revenue]]-Table1[[#This Row],[Cost]]</f>
        <v>-14513.8</v>
      </c>
      <c r="Q3626" s="12" t="s">
        <v>47</v>
      </c>
      <c r="R3626" s="12" t="s">
        <v>51</v>
      </c>
      <c r="S3626" s="12" t="s">
        <v>53</v>
      </c>
      <c r="T3626" s="12">
        <v>5</v>
      </c>
      <c r="U3626" s="12">
        <v>10</v>
      </c>
      <c r="V3626" s="20" t="str">
        <f>TEXT(Table1[[#This Row],[Date]],"mmm-yyyy")</f>
        <v>Oct-2025</v>
      </c>
    </row>
    <row r="3627" spans="1:22" x14ac:dyDescent="0.2">
      <c r="A3627" s="11">
        <f t="shared" si="56"/>
        <v>45960</v>
      </c>
      <c r="B3627" s="12" t="s">
        <v>23</v>
      </c>
      <c r="C3627" s="12" t="str">
        <f>VLOOKUP(D3627, City_Mapping!A:B, 2, FALSE)</f>
        <v>UK</v>
      </c>
      <c r="D3627" s="12" t="s">
        <v>29</v>
      </c>
      <c r="E3627" s="12" t="s">
        <v>36</v>
      </c>
      <c r="F3627" s="12" t="s">
        <v>37</v>
      </c>
      <c r="G3627" s="12">
        <v>41230</v>
      </c>
      <c r="H3627" s="12" t="s">
        <v>42</v>
      </c>
      <c r="I3627" s="12" t="s">
        <v>44</v>
      </c>
      <c r="J3627" s="12">
        <v>975131</v>
      </c>
      <c r="K3627" s="12">
        <v>3</v>
      </c>
      <c r="L3627" s="13">
        <v>767</v>
      </c>
      <c r="M3627" s="14">
        <f>Table1[[#This Row],[Column1]]/100</f>
        <v>0.2</v>
      </c>
      <c r="N3627" s="13">
        <f>Table1[[#This Row],[Unit_Price]]*Table1[[#This Row],[Quantity]]*(1-Table1[[#This Row],[Discount_%]])</f>
        <v>1840.8000000000002</v>
      </c>
      <c r="O3627" s="13">
        <v>29220</v>
      </c>
      <c r="P3627" s="13">
        <f>Table1[[#This Row],[Revenue]]-Table1[[#This Row],[Cost]]</f>
        <v>-27379.200000000001</v>
      </c>
      <c r="Q3627" s="12" t="s">
        <v>48</v>
      </c>
      <c r="R3627" s="12" t="s">
        <v>50</v>
      </c>
      <c r="S3627" s="12" t="s">
        <v>56</v>
      </c>
      <c r="T3627" s="12">
        <v>3</v>
      </c>
      <c r="U3627" s="12">
        <v>20</v>
      </c>
      <c r="V3627" s="20" t="str">
        <f>TEXT(Table1[[#This Row],[Date]],"mmm-yyyy")</f>
        <v>Oct-2025</v>
      </c>
    </row>
    <row r="3628" spans="1:22" x14ac:dyDescent="0.2">
      <c r="A3628" s="11">
        <f t="shared" si="56"/>
        <v>45960</v>
      </c>
      <c r="B3628" s="12" t="s">
        <v>23</v>
      </c>
      <c r="C3628" s="12" t="str">
        <f>VLOOKUP(D3628, City_Mapping!A:B, 2, FALSE)</f>
        <v>UK</v>
      </c>
      <c r="D3628" s="12" t="s">
        <v>29</v>
      </c>
      <c r="E3628" s="12" t="s">
        <v>36</v>
      </c>
      <c r="F3628" s="12" t="s">
        <v>39</v>
      </c>
      <c r="G3628" s="12">
        <v>24542</v>
      </c>
      <c r="H3628" s="12" t="s">
        <v>41</v>
      </c>
      <c r="I3628" s="12" t="s">
        <v>44</v>
      </c>
      <c r="J3628" s="12">
        <v>783037</v>
      </c>
      <c r="K3628" s="12">
        <v>5</v>
      </c>
      <c r="L3628" s="13">
        <v>2698</v>
      </c>
      <c r="M3628" s="14">
        <f>Table1[[#This Row],[Column1]]/100</f>
        <v>0.15</v>
      </c>
      <c r="N3628" s="13">
        <f>Table1[[#This Row],[Unit_Price]]*Table1[[#This Row],[Quantity]]*(1-Table1[[#This Row],[Discount_%]])</f>
        <v>11466.5</v>
      </c>
      <c r="O3628" s="13">
        <v>25478</v>
      </c>
      <c r="P3628" s="13">
        <f>Table1[[#This Row],[Revenue]]-Table1[[#This Row],[Cost]]</f>
        <v>-14011.5</v>
      </c>
      <c r="Q3628" s="12" t="s">
        <v>49</v>
      </c>
      <c r="R3628" s="12" t="s">
        <v>52</v>
      </c>
      <c r="S3628" s="12" t="s">
        <v>55</v>
      </c>
      <c r="T3628" s="12">
        <v>2</v>
      </c>
      <c r="U3628" s="12">
        <v>15</v>
      </c>
      <c r="V3628" s="20" t="str">
        <f>TEXT(Table1[[#This Row],[Date]],"mmm-yyyy")</f>
        <v>Oct-2025</v>
      </c>
    </row>
    <row r="3629" spans="1:22" x14ac:dyDescent="0.2">
      <c r="A3629" s="11">
        <f t="shared" si="56"/>
        <v>45960</v>
      </c>
      <c r="B3629" s="12" t="s">
        <v>20</v>
      </c>
      <c r="C3629" s="12" t="str">
        <f>VLOOKUP(D3629, City_Mapping!A:B, 2, FALSE)</f>
        <v>USA</v>
      </c>
      <c r="D3629" s="12" t="s">
        <v>31</v>
      </c>
      <c r="E3629" s="12" t="s">
        <v>36</v>
      </c>
      <c r="F3629" s="12" t="s">
        <v>40</v>
      </c>
      <c r="G3629" s="12">
        <v>71407</v>
      </c>
      <c r="H3629" s="12" t="s">
        <v>42</v>
      </c>
      <c r="I3629" s="12" t="s">
        <v>44</v>
      </c>
      <c r="J3629" s="12">
        <v>720728</v>
      </c>
      <c r="K3629" s="12">
        <v>3</v>
      </c>
      <c r="L3629" s="13">
        <v>4187</v>
      </c>
      <c r="M3629" s="14">
        <f>Table1[[#This Row],[Column1]]/100</f>
        <v>0</v>
      </c>
      <c r="N3629" s="13">
        <f>Table1[[#This Row],[Unit_Price]]*Table1[[#This Row],[Quantity]]*(1-Table1[[#This Row],[Discount_%]])</f>
        <v>12561</v>
      </c>
      <c r="O3629" s="13">
        <v>27736</v>
      </c>
      <c r="P3629" s="13">
        <f>Table1[[#This Row],[Revenue]]-Table1[[#This Row],[Cost]]</f>
        <v>-15175</v>
      </c>
      <c r="Q3629" s="12" t="s">
        <v>46</v>
      </c>
      <c r="R3629" s="12" t="s">
        <v>50</v>
      </c>
      <c r="S3629" s="12" t="s">
        <v>54</v>
      </c>
      <c r="T3629" s="12">
        <v>2</v>
      </c>
      <c r="U3629" s="12">
        <v>0</v>
      </c>
      <c r="V3629" s="20" t="str">
        <f>TEXT(Table1[[#This Row],[Date]],"mmm-yyyy")</f>
        <v>Oct-2025</v>
      </c>
    </row>
    <row r="3630" spans="1:22" x14ac:dyDescent="0.2">
      <c r="A3630" s="11">
        <f t="shared" si="56"/>
        <v>45960</v>
      </c>
      <c r="B3630" s="12" t="s">
        <v>21</v>
      </c>
      <c r="C3630" s="12" t="str">
        <f>VLOOKUP(D3630, City_Mapping!A:B, 2, FALSE)</f>
        <v>India</v>
      </c>
      <c r="D3630" s="12" t="s">
        <v>28</v>
      </c>
      <c r="E3630" s="12" t="s">
        <v>36</v>
      </c>
      <c r="F3630" s="12" t="s">
        <v>37</v>
      </c>
      <c r="G3630" s="12">
        <v>63821</v>
      </c>
      <c r="H3630" s="12" t="s">
        <v>41</v>
      </c>
      <c r="I3630" s="12" t="s">
        <v>43</v>
      </c>
      <c r="J3630" s="12">
        <v>359360</v>
      </c>
      <c r="K3630" s="12">
        <v>2</v>
      </c>
      <c r="L3630" s="13">
        <v>4977</v>
      </c>
      <c r="M3630" s="14">
        <f>Table1[[#This Row],[Column1]]/100</f>
        <v>0.15</v>
      </c>
      <c r="N3630" s="13">
        <f>Table1[[#This Row],[Unit_Price]]*Table1[[#This Row],[Quantity]]*(1-Table1[[#This Row],[Discount_%]])</f>
        <v>8460.9</v>
      </c>
      <c r="O3630" s="13">
        <v>15127</v>
      </c>
      <c r="P3630" s="13">
        <f>Table1[[#This Row],[Revenue]]-Table1[[#This Row],[Cost]]</f>
        <v>-6666.1</v>
      </c>
      <c r="Q3630" s="12" t="s">
        <v>46</v>
      </c>
      <c r="R3630" s="12" t="s">
        <v>51</v>
      </c>
      <c r="S3630" s="12" t="s">
        <v>54</v>
      </c>
      <c r="T3630" s="12">
        <v>4</v>
      </c>
      <c r="U3630" s="12">
        <v>15</v>
      </c>
      <c r="V3630" s="20" t="str">
        <f>TEXT(Table1[[#This Row],[Date]],"mmm-yyyy")</f>
        <v>Oct-2025</v>
      </c>
    </row>
    <row r="3631" spans="1:22" x14ac:dyDescent="0.2">
      <c r="A3631" s="11">
        <f t="shared" si="56"/>
        <v>45960</v>
      </c>
      <c r="B3631" s="12" t="s">
        <v>21</v>
      </c>
      <c r="C3631" s="12" t="str">
        <f>VLOOKUP(D3631, City_Mapping!A:B, 2, FALSE)</f>
        <v>UAE</v>
      </c>
      <c r="D3631" s="12" t="s">
        <v>30</v>
      </c>
      <c r="E3631" s="12" t="s">
        <v>35</v>
      </c>
      <c r="F3631" s="12" t="s">
        <v>39</v>
      </c>
      <c r="G3631" s="12">
        <v>45690</v>
      </c>
      <c r="H3631" s="12" t="s">
        <v>41</v>
      </c>
      <c r="I3631" s="12" t="s">
        <v>45</v>
      </c>
      <c r="J3631" s="12">
        <v>967686</v>
      </c>
      <c r="K3631" s="12">
        <v>7</v>
      </c>
      <c r="L3631" s="13">
        <v>1014</v>
      </c>
      <c r="M3631" s="14">
        <f>Table1[[#This Row],[Column1]]/100</f>
        <v>0</v>
      </c>
      <c r="N3631" s="13">
        <f>Table1[[#This Row],[Unit_Price]]*Table1[[#This Row],[Quantity]]*(1-Table1[[#This Row],[Discount_%]])</f>
        <v>7098</v>
      </c>
      <c r="O3631" s="13">
        <v>23123</v>
      </c>
      <c r="P3631" s="13">
        <f>Table1[[#This Row],[Revenue]]-Table1[[#This Row],[Cost]]</f>
        <v>-16025</v>
      </c>
      <c r="Q3631" s="12" t="s">
        <v>46</v>
      </c>
      <c r="R3631" s="12" t="s">
        <v>52</v>
      </c>
      <c r="S3631" s="12" t="s">
        <v>55</v>
      </c>
      <c r="T3631" s="12">
        <v>2</v>
      </c>
      <c r="U3631" s="12">
        <v>0</v>
      </c>
      <c r="V3631" s="20" t="str">
        <f>TEXT(Table1[[#This Row],[Date]],"mmm-yyyy")</f>
        <v>Oct-2025</v>
      </c>
    </row>
    <row r="3632" spans="1:22" x14ac:dyDescent="0.2">
      <c r="A3632" s="11">
        <f t="shared" si="56"/>
        <v>45960</v>
      </c>
      <c r="B3632" s="12" t="s">
        <v>21</v>
      </c>
      <c r="C3632" s="12" t="str">
        <f>VLOOKUP(D3632, City_Mapping!A:B, 2, FALSE)</f>
        <v>India</v>
      </c>
      <c r="D3632" s="12" t="s">
        <v>28</v>
      </c>
      <c r="E3632" s="12" t="s">
        <v>34</v>
      </c>
      <c r="F3632" s="12" t="s">
        <v>40</v>
      </c>
      <c r="G3632" s="12">
        <v>16654</v>
      </c>
      <c r="H3632" s="12" t="s">
        <v>41</v>
      </c>
      <c r="I3632" s="12" t="s">
        <v>43</v>
      </c>
      <c r="J3632" s="12">
        <v>704633</v>
      </c>
      <c r="K3632" s="12">
        <v>7</v>
      </c>
      <c r="L3632" s="13">
        <v>2243</v>
      </c>
      <c r="M3632" s="14">
        <f>Table1[[#This Row],[Column1]]/100</f>
        <v>0</v>
      </c>
      <c r="N3632" s="13">
        <f>Table1[[#This Row],[Unit_Price]]*Table1[[#This Row],[Quantity]]*(1-Table1[[#This Row],[Discount_%]])</f>
        <v>15701</v>
      </c>
      <c r="O3632" s="13">
        <v>10693</v>
      </c>
      <c r="P3632" s="13">
        <f>Table1[[#This Row],[Revenue]]-Table1[[#This Row],[Cost]]</f>
        <v>5008</v>
      </c>
      <c r="Q3632" s="12" t="s">
        <v>47</v>
      </c>
      <c r="R3632" s="12" t="s">
        <v>50</v>
      </c>
      <c r="S3632" s="12" t="s">
        <v>56</v>
      </c>
      <c r="T3632" s="12">
        <v>1</v>
      </c>
      <c r="U3632" s="12">
        <v>0</v>
      </c>
      <c r="V3632" s="20" t="str">
        <f>TEXT(Table1[[#This Row],[Date]],"mmm-yyyy")</f>
        <v>Oct-2025</v>
      </c>
    </row>
    <row r="3633" spans="1:22" x14ac:dyDescent="0.2">
      <c r="A3633" s="11">
        <f t="shared" si="56"/>
        <v>45960</v>
      </c>
      <c r="B3633" s="12" t="s">
        <v>22</v>
      </c>
      <c r="C3633" s="12" t="str">
        <f>VLOOKUP(D3633, City_Mapping!A:B, 2, FALSE)</f>
        <v>UAE</v>
      </c>
      <c r="D3633" s="12" t="s">
        <v>30</v>
      </c>
      <c r="E3633" s="12" t="s">
        <v>35</v>
      </c>
      <c r="F3633" s="12" t="s">
        <v>40</v>
      </c>
      <c r="G3633" s="12">
        <v>77557</v>
      </c>
      <c r="H3633" s="12" t="s">
        <v>42</v>
      </c>
      <c r="I3633" s="12" t="s">
        <v>43</v>
      </c>
      <c r="J3633" s="12">
        <v>244344</v>
      </c>
      <c r="K3633" s="12">
        <v>8</v>
      </c>
      <c r="L3633" s="13">
        <v>1429</v>
      </c>
      <c r="M3633" s="14">
        <f>Table1[[#This Row],[Column1]]/100</f>
        <v>0.2</v>
      </c>
      <c r="N3633" s="13">
        <f>Table1[[#This Row],[Unit_Price]]*Table1[[#This Row],[Quantity]]*(1-Table1[[#This Row],[Discount_%]])</f>
        <v>9145.6</v>
      </c>
      <c r="O3633" s="13">
        <v>1814</v>
      </c>
      <c r="P3633" s="13">
        <f>Table1[[#This Row],[Revenue]]-Table1[[#This Row],[Cost]]</f>
        <v>7331.6</v>
      </c>
      <c r="Q3633" s="12" t="s">
        <v>46</v>
      </c>
      <c r="R3633" s="12" t="s">
        <v>52</v>
      </c>
      <c r="S3633" s="12" t="s">
        <v>55</v>
      </c>
      <c r="T3633" s="12">
        <v>2</v>
      </c>
      <c r="U3633" s="12">
        <v>20</v>
      </c>
      <c r="V3633" s="20" t="str">
        <f>TEXT(Table1[[#This Row],[Date]],"mmm-yyyy")</f>
        <v>Oct-2025</v>
      </c>
    </row>
    <row r="3634" spans="1:22" x14ac:dyDescent="0.2">
      <c r="A3634" s="11">
        <f t="shared" si="56"/>
        <v>45960</v>
      </c>
      <c r="B3634" s="12" t="s">
        <v>20</v>
      </c>
      <c r="C3634" s="12" t="str">
        <f>VLOOKUP(D3634, City_Mapping!A:B, 2, FALSE)</f>
        <v>India</v>
      </c>
      <c r="D3634" s="12" t="s">
        <v>28</v>
      </c>
      <c r="E3634" s="12" t="s">
        <v>36</v>
      </c>
      <c r="F3634" s="12" t="s">
        <v>39</v>
      </c>
      <c r="G3634" s="12">
        <v>95544</v>
      </c>
      <c r="H3634" s="12" t="s">
        <v>41</v>
      </c>
      <c r="I3634" s="12" t="s">
        <v>45</v>
      </c>
      <c r="J3634" s="12">
        <v>242900</v>
      </c>
      <c r="K3634" s="12">
        <v>1</v>
      </c>
      <c r="L3634" s="13">
        <v>4431</v>
      </c>
      <c r="M3634" s="14">
        <f>Table1[[#This Row],[Column1]]/100</f>
        <v>0.05</v>
      </c>
      <c r="N3634" s="13">
        <f>Table1[[#This Row],[Unit_Price]]*Table1[[#This Row],[Quantity]]*(1-Table1[[#This Row],[Discount_%]])</f>
        <v>4209.45</v>
      </c>
      <c r="O3634" s="13">
        <v>8584</v>
      </c>
      <c r="P3634" s="13">
        <f>Table1[[#This Row],[Revenue]]-Table1[[#This Row],[Cost]]</f>
        <v>-4374.55</v>
      </c>
      <c r="Q3634" s="12" t="s">
        <v>49</v>
      </c>
      <c r="R3634" s="12" t="s">
        <v>51</v>
      </c>
      <c r="S3634" s="12" t="s">
        <v>54</v>
      </c>
      <c r="T3634" s="12">
        <v>4</v>
      </c>
      <c r="U3634" s="12">
        <v>5</v>
      </c>
      <c r="V3634" s="20" t="str">
        <f>TEXT(Table1[[#This Row],[Date]],"mmm-yyyy")</f>
        <v>Oct-2025</v>
      </c>
    </row>
    <row r="3635" spans="1:22" x14ac:dyDescent="0.2">
      <c r="A3635" s="11">
        <f t="shared" si="56"/>
        <v>45960</v>
      </c>
      <c r="B3635" s="12" t="s">
        <v>21</v>
      </c>
      <c r="C3635" s="12" t="str">
        <f>VLOOKUP(D3635, City_Mapping!A:B, 2, FALSE)</f>
        <v>India</v>
      </c>
      <c r="D3635" s="12" t="s">
        <v>32</v>
      </c>
      <c r="E3635" s="12" t="s">
        <v>36</v>
      </c>
      <c r="F3635" s="12" t="s">
        <v>37</v>
      </c>
      <c r="G3635" s="12">
        <v>98264</v>
      </c>
      <c r="H3635" s="12" t="s">
        <v>41</v>
      </c>
      <c r="I3635" s="12" t="s">
        <v>43</v>
      </c>
      <c r="J3635" s="12">
        <v>144431</v>
      </c>
      <c r="K3635" s="12">
        <v>2</v>
      </c>
      <c r="L3635" s="13">
        <v>1948</v>
      </c>
      <c r="M3635" s="14">
        <f>Table1[[#This Row],[Column1]]/100</f>
        <v>0</v>
      </c>
      <c r="N3635" s="13">
        <f>Table1[[#This Row],[Unit_Price]]*Table1[[#This Row],[Quantity]]*(1-Table1[[#This Row],[Discount_%]])</f>
        <v>3896</v>
      </c>
      <c r="O3635" s="13">
        <v>14378</v>
      </c>
      <c r="P3635" s="13">
        <f>Table1[[#This Row],[Revenue]]-Table1[[#This Row],[Cost]]</f>
        <v>-10482</v>
      </c>
      <c r="Q3635" s="12" t="s">
        <v>49</v>
      </c>
      <c r="R3635" s="12" t="s">
        <v>51</v>
      </c>
      <c r="S3635" s="12" t="s">
        <v>55</v>
      </c>
      <c r="T3635" s="12">
        <v>5</v>
      </c>
      <c r="U3635" s="12">
        <v>0</v>
      </c>
      <c r="V3635" s="20" t="str">
        <f>TEXT(Table1[[#This Row],[Date]],"mmm-yyyy")</f>
        <v>Oct-2025</v>
      </c>
    </row>
    <row r="3636" spans="1:22" x14ac:dyDescent="0.2">
      <c r="A3636" s="11">
        <f t="shared" si="56"/>
        <v>45960</v>
      </c>
      <c r="B3636" s="12" t="s">
        <v>21</v>
      </c>
      <c r="C3636" s="12" t="str">
        <f>VLOOKUP(D3636, City_Mapping!A:B, 2, FALSE)</f>
        <v>India</v>
      </c>
      <c r="D3636" s="12" t="s">
        <v>33</v>
      </c>
      <c r="E3636" s="12" t="s">
        <v>35</v>
      </c>
      <c r="F3636" s="12" t="s">
        <v>37</v>
      </c>
      <c r="G3636" s="12">
        <v>99698</v>
      </c>
      <c r="H3636" s="12" t="s">
        <v>42</v>
      </c>
      <c r="I3636" s="12" t="s">
        <v>45</v>
      </c>
      <c r="J3636" s="12">
        <v>501072</v>
      </c>
      <c r="K3636" s="12">
        <v>2</v>
      </c>
      <c r="L3636" s="13">
        <v>4387</v>
      </c>
      <c r="M3636" s="14">
        <f>Table1[[#This Row],[Column1]]/100</f>
        <v>0.2</v>
      </c>
      <c r="N3636" s="13">
        <f>Table1[[#This Row],[Unit_Price]]*Table1[[#This Row],[Quantity]]*(1-Table1[[#This Row],[Discount_%]])</f>
        <v>7019.2000000000007</v>
      </c>
      <c r="O3636" s="13">
        <v>21449</v>
      </c>
      <c r="P3636" s="13">
        <f>Table1[[#This Row],[Revenue]]-Table1[[#This Row],[Cost]]</f>
        <v>-14429.8</v>
      </c>
      <c r="Q3636" s="12" t="s">
        <v>46</v>
      </c>
      <c r="R3636" s="12" t="s">
        <v>50</v>
      </c>
      <c r="S3636" s="12" t="s">
        <v>54</v>
      </c>
      <c r="T3636" s="12">
        <v>4</v>
      </c>
      <c r="U3636" s="12">
        <v>20</v>
      </c>
      <c r="V3636" s="20" t="str">
        <f>TEXT(Table1[[#This Row],[Date]],"mmm-yyyy")</f>
        <v>Oct-2025</v>
      </c>
    </row>
    <row r="3637" spans="1:22" x14ac:dyDescent="0.2">
      <c r="A3637" s="11">
        <f t="shared" si="56"/>
        <v>45960</v>
      </c>
      <c r="B3637" s="12" t="s">
        <v>21</v>
      </c>
      <c r="C3637" s="12" t="str">
        <f>VLOOKUP(D3637, City_Mapping!A:B, 2, FALSE)</f>
        <v>India</v>
      </c>
      <c r="D3637" s="12" t="s">
        <v>33</v>
      </c>
      <c r="E3637" s="12" t="s">
        <v>34</v>
      </c>
      <c r="F3637" s="12" t="s">
        <v>38</v>
      </c>
      <c r="G3637" s="12">
        <v>37446</v>
      </c>
      <c r="H3637" s="12" t="s">
        <v>42</v>
      </c>
      <c r="I3637" s="12" t="s">
        <v>44</v>
      </c>
      <c r="J3637" s="12">
        <v>635511</v>
      </c>
      <c r="K3637" s="12">
        <v>3</v>
      </c>
      <c r="L3637" s="13">
        <v>698</v>
      </c>
      <c r="M3637" s="14">
        <f>Table1[[#This Row],[Column1]]/100</f>
        <v>0.05</v>
      </c>
      <c r="N3637" s="13">
        <f>Table1[[#This Row],[Unit_Price]]*Table1[[#This Row],[Quantity]]*(1-Table1[[#This Row],[Discount_%]])</f>
        <v>1989.3</v>
      </c>
      <c r="O3637" s="13">
        <v>15655</v>
      </c>
      <c r="P3637" s="13">
        <f>Table1[[#This Row],[Revenue]]-Table1[[#This Row],[Cost]]</f>
        <v>-13665.7</v>
      </c>
      <c r="Q3637" s="12" t="s">
        <v>47</v>
      </c>
      <c r="R3637" s="12" t="s">
        <v>52</v>
      </c>
      <c r="S3637" s="12" t="s">
        <v>54</v>
      </c>
      <c r="T3637" s="12">
        <v>5</v>
      </c>
      <c r="U3637" s="12">
        <v>5</v>
      </c>
      <c r="V3637" s="20" t="str">
        <f>TEXT(Table1[[#This Row],[Date]],"mmm-yyyy")</f>
        <v>Oct-2025</v>
      </c>
    </row>
    <row r="3638" spans="1:22" x14ac:dyDescent="0.2">
      <c r="A3638" s="11">
        <f t="shared" si="56"/>
        <v>45961</v>
      </c>
      <c r="B3638" s="12" t="s">
        <v>22</v>
      </c>
      <c r="C3638" s="12" t="str">
        <f>VLOOKUP(D3638, City_Mapping!A:B, 2, FALSE)</f>
        <v>India</v>
      </c>
      <c r="D3638" s="12" t="s">
        <v>32</v>
      </c>
      <c r="E3638" s="12" t="s">
        <v>35</v>
      </c>
      <c r="F3638" s="12" t="s">
        <v>39</v>
      </c>
      <c r="G3638" s="12">
        <v>58484</v>
      </c>
      <c r="H3638" s="12" t="s">
        <v>42</v>
      </c>
      <c r="I3638" s="12" t="s">
        <v>45</v>
      </c>
      <c r="J3638" s="12">
        <v>925845</v>
      </c>
      <c r="K3638" s="12">
        <v>7</v>
      </c>
      <c r="L3638" s="13">
        <v>2555</v>
      </c>
      <c r="M3638" s="14">
        <f>Table1[[#This Row],[Column1]]/100</f>
        <v>0.05</v>
      </c>
      <c r="N3638" s="13">
        <f>Table1[[#This Row],[Unit_Price]]*Table1[[#This Row],[Quantity]]*(1-Table1[[#This Row],[Discount_%]])</f>
        <v>16990.75</v>
      </c>
      <c r="O3638" s="13">
        <v>12517</v>
      </c>
      <c r="P3638" s="13">
        <f>Table1[[#This Row],[Revenue]]-Table1[[#This Row],[Cost]]</f>
        <v>4473.75</v>
      </c>
      <c r="Q3638" s="12" t="s">
        <v>47</v>
      </c>
      <c r="R3638" s="12" t="s">
        <v>51</v>
      </c>
      <c r="S3638" s="12" t="s">
        <v>55</v>
      </c>
      <c r="T3638" s="12">
        <v>4</v>
      </c>
      <c r="U3638" s="12">
        <v>5</v>
      </c>
      <c r="V3638" s="20" t="str">
        <f>TEXT(Table1[[#This Row],[Date]],"mmm-yyyy")</f>
        <v>Oct-2025</v>
      </c>
    </row>
    <row r="3639" spans="1:22" x14ac:dyDescent="0.2">
      <c r="A3639" s="11">
        <f t="shared" si="56"/>
        <v>45961</v>
      </c>
      <c r="B3639" s="12" t="s">
        <v>22</v>
      </c>
      <c r="C3639" s="12" t="str">
        <f>VLOOKUP(D3639, City_Mapping!A:B, 2, FALSE)</f>
        <v>UAE</v>
      </c>
      <c r="D3639" s="12" t="s">
        <v>30</v>
      </c>
      <c r="E3639" s="12" t="s">
        <v>35</v>
      </c>
      <c r="F3639" s="12" t="s">
        <v>38</v>
      </c>
      <c r="G3639" s="12">
        <v>54078</v>
      </c>
      <c r="H3639" s="12" t="s">
        <v>42</v>
      </c>
      <c r="I3639" s="12" t="s">
        <v>44</v>
      </c>
      <c r="J3639" s="12">
        <v>156822</v>
      </c>
      <c r="K3639" s="12">
        <v>7</v>
      </c>
      <c r="L3639" s="13">
        <v>2280</v>
      </c>
      <c r="M3639" s="14">
        <f>Table1[[#This Row],[Column1]]/100</f>
        <v>0.15</v>
      </c>
      <c r="N3639" s="13">
        <f>Table1[[#This Row],[Unit_Price]]*Table1[[#This Row],[Quantity]]*(1-Table1[[#This Row],[Discount_%]])</f>
        <v>13566</v>
      </c>
      <c r="O3639" s="13">
        <v>2323</v>
      </c>
      <c r="P3639" s="13">
        <f>Table1[[#This Row],[Revenue]]-Table1[[#This Row],[Cost]]</f>
        <v>11243</v>
      </c>
      <c r="Q3639" s="12" t="s">
        <v>47</v>
      </c>
      <c r="R3639" s="12" t="s">
        <v>52</v>
      </c>
      <c r="S3639" s="12" t="s">
        <v>53</v>
      </c>
      <c r="T3639" s="12">
        <v>2</v>
      </c>
      <c r="U3639" s="12">
        <v>15</v>
      </c>
      <c r="V3639" s="20" t="str">
        <f>TEXT(Table1[[#This Row],[Date]],"mmm-yyyy")</f>
        <v>Oct-2025</v>
      </c>
    </row>
    <row r="3640" spans="1:22" x14ac:dyDescent="0.2">
      <c r="A3640" s="11">
        <f t="shared" si="56"/>
        <v>45961</v>
      </c>
      <c r="B3640" s="12" t="s">
        <v>23</v>
      </c>
      <c r="C3640" s="12" t="str">
        <f>VLOOKUP(D3640, City_Mapping!A:B, 2, FALSE)</f>
        <v>USA</v>
      </c>
      <c r="D3640" s="12" t="s">
        <v>31</v>
      </c>
      <c r="E3640" s="12" t="s">
        <v>35</v>
      </c>
      <c r="F3640" s="12" t="s">
        <v>37</v>
      </c>
      <c r="G3640" s="12">
        <v>14225</v>
      </c>
      <c r="H3640" s="12" t="s">
        <v>42</v>
      </c>
      <c r="I3640" s="12" t="s">
        <v>45</v>
      </c>
      <c r="J3640" s="12">
        <v>659977</v>
      </c>
      <c r="K3640" s="12">
        <v>7</v>
      </c>
      <c r="L3640" s="13">
        <v>4922</v>
      </c>
      <c r="M3640" s="14">
        <f>Table1[[#This Row],[Column1]]/100</f>
        <v>0.15</v>
      </c>
      <c r="N3640" s="13">
        <f>Table1[[#This Row],[Unit_Price]]*Table1[[#This Row],[Quantity]]*(1-Table1[[#This Row],[Discount_%]])</f>
        <v>29285.899999999998</v>
      </c>
      <c r="O3640" s="13">
        <v>25580</v>
      </c>
      <c r="P3640" s="13">
        <f>Table1[[#This Row],[Revenue]]-Table1[[#This Row],[Cost]]</f>
        <v>3705.8999999999978</v>
      </c>
      <c r="Q3640" s="12" t="s">
        <v>48</v>
      </c>
      <c r="R3640" s="12" t="s">
        <v>50</v>
      </c>
      <c r="S3640" s="12" t="s">
        <v>54</v>
      </c>
      <c r="T3640" s="12">
        <v>3</v>
      </c>
      <c r="U3640" s="12">
        <v>15</v>
      </c>
      <c r="V3640" s="20" t="str">
        <f>TEXT(Table1[[#This Row],[Date]],"mmm-yyyy")</f>
        <v>Oct-2025</v>
      </c>
    </row>
    <row r="3641" spans="1:22" x14ac:dyDescent="0.2">
      <c r="A3641" s="11">
        <f t="shared" si="56"/>
        <v>45961</v>
      </c>
      <c r="B3641" s="12" t="s">
        <v>20</v>
      </c>
      <c r="C3641" s="12" t="str">
        <f>VLOOKUP(D3641, City_Mapping!A:B, 2, FALSE)</f>
        <v>UAE</v>
      </c>
      <c r="D3641" s="12" t="s">
        <v>30</v>
      </c>
      <c r="E3641" s="12" t="s">
        <v>34</v>
      </c>
      <c r="F3641" s="12" t="s">
        <v>40</v>
      </c>
      <c r="G3641" s="12">
        <v>84745</v>
      </c>
      <c r="H3641" s="12" t="s">
        <v>42</v>
      </c>
      <c r="I3641" s="12" t="s">
        <v>44</v>
      </c>
      <c r="J3641" s="12">
        <v>566918</v>
      </c>
      <c r="K3641" s="12">
        <v>1</v>
      </c>
      <c r="L3641" s="13">
        <v>2213</v>
      </c>
      <c r="M3641" s="14">
        <f>Table1[[#This Row],[Column1]]/100</f>
        <v>0.15</v>
      </c>
      <c r="N3641" s="13">
        <f>Table1[[#This Row],[Unit_Price]]*Table1[[#This Row],[Quantity]]*(1-Table1[[#This Row],[Discount_%]])</f>
        <v>1881.05</v>
      </c>
      <c r="O3641" s="13">
        <v>17221</v>
      </c>
      <c r="P3641" s="13">
        <f>Table1[[#This Row],[Revenue]]-Table1[[#This Row],[Cost]]</f>
        <v>-15339.95</v>
      </c>
      <c r="Q3641" s="12" t="s">
        <v>47</v>
      </c>
      <c r="R3641" s="12" t="s">
        <v>50</v>
      </c>
      <c r="S3641" s="12" t="s">
        <v>54</v>
      </c>
      <c r="T3641" s="12">
        <v>1</v>
      </c>
      <c r="U3641" s="12">
        <v>15</v>
      </c>
      <c r="V3641" s="20" t="str">
        <f>TEXT(Table1[[#This Row],[Date]],"mmm-yyyy")</f>
        <v>Oct-2025</v>
      </c>
    </row>
    <row r="3642" spans="1:22" x14ac:dyDescent="0.2">
      <c r="A3642" s="11">
        <f t="shared" si="56"/>
        <v>45961</v>
      </c>
      <c r="B3642" s="12" t="s">
        <v>23</v>
      </c>
      <c r="C3642" s="12" t="str">
        <f>VLOOKUP(D3642, City_Mapping!A:B, 2, FALSE)</f>
        <v>India</v>
      </c>
      <c r="D3642" s="12" t="s">
        <v>33</v>
      </c>
      <c r="E3642" s="12" t="s">
        <v>35</v>
      </c>
      <c r="F3642" s="12" t="s">
        <v>38</v>
      </c>
      <c r="G3642" s="12">
        <v>91259</v>
      </c>
      <c r="H3642" s="12" t="s">
        <v>41</v>
      </c>
      <c r="I3642" s="12" t="s">
        <v>43</v>
      </c>
      <c r="J3642" s="12">
        <v>899069</v>
      </c>
      <c r="K3642" s="12">
        <v>2</v>
      </c>
      <c r="L3642" s="13">
        <v>3592</v>
      </c>
      <c r="M3642" s="14">
        <f>Table1[[#This Row],[Column1]]/100</f>
        <v>0.1</v>
      </c>
      <c r="N3642" s="13">
        <f>Table1[[#This Row],[Unit_Price]]*Table1[[#This Row],[Quantity]]*(1-Table1[[#This Row],[Discount_%]])</f>
        <v>6465.6</v>
      </c>
      <c r="O3642" s="13">
        <v>29093</v>
      </c>
      <c r="P3642" s="13">
        <f>Table1[[#This Row],[Revenue]]-Table1[[#This Row],[Cost]]</f>
        <v>-22627.4</v>
      </c>
      <c r="Q3642" s="12" t="s">
        <v>47</v>
      </c>
      <c r="R3642" s="12" t="s">
        <v>50</v>
      </c>
      <c r="S3642" s="12" t="s">
        <v>56</v>
      </c>
      <c r="T3642" s="12">
        <v>3</v>
      </c>
      <c r="U3642" s="12">
        <v>10</v>
      </c>
      <c r="V3642" s="20" t="str">
        <f>TEXT(Table1[[#This Row],[Date]],"mmm-yyyy")</f>
        <v>Oct-2025</v>
      </c>
    </row>
    <row r="3643" spans="1:22" x14ac:dyDescent="0.2">
      <c r="A3643" s="11">
        <f t="shared" si="56"/>
        <v>45961</v>
      </c>
      <c r="B3643" s="12" t="s">
        <v>20</v>
      </c>
      <c r="C3643" s="12" t="str">
        <f>VLOOKUP(D3643, City_Mapping!A:B, 2, FALSE)</f>
        <v>USA</v>
      </c>
      <c r="D3643" s="12" t="s">
        <v>31</v>
      </c>
      <c r="E3643" s="12" t="s">
        <v>35</v>
      </c>
      <c r="F3643" s="12" t="s">
        <v>37</v>
      </c>
      <c r="G3643" s="12">
        <v>55487</v>
      </c>
      <c r="H3643" s="12" t="s">
        <v>41</v>
      </c>
      <c r="I3643" s="12" t="s">
        <v>45</v>
      </c>
      <c r="J3643" s="12">
        <v>622299</v>
      </c>
      <c r="K3643" s="12">
        <v>8</v>
      </c>
      <c r="L3643" s="13">
        <v>4004</v>
      </c>
      <c r="M3643" s="14">
        <f>Table1[[#This Row],[Column1]]/100</f>
        <v>0.05</v>
      </c>
      <c r="N3643" s="13">
        <f>Table1[[#This Row],[Unit_Price]]*Table1[[#This Row],[Quantity]]*(1-Table1[[#This Row],[Discount_%]])</f>
        <v>30430.399999999998</v>
      </c>
      <c r="O3643" s="13">
        <v>10450</v>
      </c>
      <c r="P3643" s="13">
        <f>Table1[[#This Row],[Revenue]]-Table1[[#This Row],[Cost]]</f>
        <v>19980.399999999998</v>
      </c>
      <c r="Q3643" s="12" t="s">
        <v>46</v>
      </c>
      <c r="R3643" s="12" t="s">
        <v>51</v>
      </c>
      <c r="S3643" s="12" t="s">
        <v>54</v>
      </c>
      <c r="T3643" s="12">
        <v>1</v>
      </c>
      <c r="U3643" s="12">
        <v>5</v>
      </c>
      <c r="V3643" s="20" t="str">
        <f>TEXT(Table1[[#This Row],[Date]],"mmm-yyyy")</f>
        <v>Oct-2025</v>
      </c>
    </row>
    <row r="3644" spans="1:22" x14ac:dyDescent="0.2">
      <c r="A3644" s="11">
        <f t="shared" si="56"/>
        <v>45961</v>
      </c>
      <c r="B3644" s="12" t="s">
        <v>22</v>
      </c>
      <c r="C3644" s="12" t="str">
        <f>VLOOKUP(D3644, City_Mapping!A:B, 2, FALSE)</f>
        <v>India</v>
      </c>
      <c r="D3644" s="12" t="s">
        <v>28</v>
      </c>
      <c r="E3644" s="12" t="s">
        <v>36</v>
      </c>
      <c r="F3644" s="12" t="s">
        <v>37</v>
      </c>
      <c r="G3644" s="12">
        <v>78676</v>
      </c>
      <c r="H3644" s="12" t="s">
        <v>42</v>
      </c>
      <c r="I3644" s="12" t="s">
        <v>43</v>
      </c>
      <c r="J3644" s="12">
        <v>801894</v>
      </c>
      <c r="K3644" s="12">
        <v>9</v>
      </c>
      <c r="L3644" s="13">
        <v>3067</v>
      </c>
      <c r="M3644" s="14">
        <f>Table1[[#This Row],[Column1]]/100</f>
        <v>0.1</v>
      </c>
      <c r="N3644" s="13">
        <f>Table1[[#This Row],[Unit_Price]]*Table1[[#This Row],[Quantity]]*(1-Table1[[#This Row],[Discount_%]])</f>
        <v>24842.7</v>
      </c>
      <c r="O3644" s="13">
        <v>3034</v>
      </c>
      <c r="P3644" s="13">
        <f>Table1[[#This Row],[Revenue]]-Table1[[#This Row],[Cost]]</f>
        <v>21808.7</v>
      </c>
      <c r="Q3644" s="12" t="s">
        <v>48</v>
      </c>
      <c r="R3644" s="12" t="s">
        <v>51</v>
      </c>
      <c r="S3644" s="12" t="s">
        <v>55</v>
      </c>
      <c r="T3644" s="12">
        <v>2</v>
      </c>
      <c r="U3644" s="12">
        <v>10</v>
      </c>
      <c r="V3644" s="20" t="str">
        <f>TEXT(Table1[[#This Row],[Date]],"mmm-yyyy")</f>
        <v>Oct-2025</v>
      </c>
    </row>
    <row r="3645" spans="1:22" x14ac:dyDescent="0.2">
      <c r="A3645" s="11">
        <f t="shared" si="56"/>
        <v>45961</v>
      </c>
      <c r="B3645" s="12" t="s">
        <v>21</v>
      </c>
      <c r="C3645" s="12" t="str">
        <f>VLOOKUP(D3645, City_Mapping!A:B, 2, FALSE)</f>
        <v>USA</v>
      </c>
      <c r="D3645" s="12" t="s">
        <v>31</v>
      </c>
      <c r="E3645" s="12" t="s">
        <v>35</v>
      </c>
      <c r="F3645" s="12" t="s">
        <v>40</v>
      </c>
      <c r="G3645" s="12">
        <v>21721</v>
      </c>
      <c r="H3645" s="12" t="s">
        <v>42</v>
      </c>
      <c r="I3645" s="12" t="s">
        <v>44</v>
      </c>
      <c r="J3645" s="12">
        <v>569456</v>
      </c>
      <c r="K3645" s="12">
        <v>7</v>
      </c>
      <c r="L3645" s="13">
        <v>1429</v>
      </c>
      <c r="M3645" s="14">
        <f>Table1[[#This Row],[Column1]]/100</f>
        <v>0.15</v>
      </c>
      <c r="N3645" s="13">
        <f>Table1[[#This Row],[Unit_Price]]*Table1[[#This Row],[Quantity]]*(1-Table1[[#This Row],[Discount_%]])</f>
        <v>8502.5499999999993</v>
      </c>
      <c r="O3645" s="13">
        <v>23974</v>
      </c>
      <c r="P3645" s="13">
        <f>Table1[[#This Row],[Revenue]]-Table1[[#This Row],[Cost]]</f>
        <v>-15471.45</v>
      </c>
      <c r="Q3645" s="12" t="s">
        <v>46</v>
      </c>
      <c r="R3645" s="12" t="s">
        <v>51</v>
      </c>
      <c r="S3645" s="12" t="s">
        <v>53</v>
      </c>
      <c r="T3645" s="12">
        <v>4</v>
      </c>
      <c r="U3645" s="12">
        <v>15</v>
      </c>
      <c r="V3645" s="20" t="str">
        <f>TEXT(Table1[[#This Row],[Date]],"mmm-yyyy")</f>
        <v>Oct-2025</v>
      </c>
    </row>
    <row r="3646" spans="1:22" x14ac:dyDescent="0.2">
      <c r="A3646" s="11">
        <f t="shared" si="56"/>
        <v>45961</v>
      </c>
      <c r="B3646" s="12" t="s">
        <v>23</v>
      </c>
      <c r="C3646" s="12" t="str">
        <f>VLOOKUP(D3646, City_Mapping!A:B, 2, FALSE)</f>
        <v>UAE</v>
      </c>
      <c r="D3646" s="12" t="s">
        <v>30</v>
      </c>
      <c r="E3646" s="12" t="s">
        <v>36</v>
      </c>
      <c r="F3646" s="12" t="s">
        <v>39</v>
      </c>
      <c r="G3646" s="12">
        <v>12587</v>
      </c>
      <c r="H3646" s="12" t="s">
        <v>41</v>
      </c>
      <c r="I3646" s="12" t="s">
        <v>45</v>
      </c>
      <c r="J3646" s="12">
        <v>960470</v>
      </c>
      <c r="K3646" s="12">
        <v>1</v>
      </c>
      <c r="L3646" s="13">
        <v>1919</v>
      </c>
      <c r="M3646" s="14">
        <f>Table1[[#This Row],[Column1]]/100</f>
        <v>0.2</v>
      </c>
      <c r="N3646" s="13">
        <f>Table1[[#This Row],[Unit_Price]]*Table1[[#This Row],[Quantity]]*(1-Table1[[#This Row],[Discount_%]])</f>
        <v>1535.2</v>
      </c>
      <c r="O3646" s="13">
        <v>6966</v>
      </c>
      <c r="P3646" s="13">
        <f>Table1[[#This Row],[Revenue]]-Table1[[#This Row],[Cost]]</f>
        <v>-5430.8</v>
      </c>
      <c r="Q3646" s="12" t="s">
        <v>47</v>
      </c>
      <c r="R3646" s="12" t="s">
        <v>51</v>
      </c>
      <c r="S3646" s="12" t="s">
        <v>54</v>
      </c>
      <c r="T3646" s="12">
        <v>4</v>
      </c>
      <c r="U3646" s="12">
        <v>20</v>
      </c>
      <c r="V3646" s="20" t="str">
        <f>TEXT(Table1[[#This Row],[Date]],"mmm-yyyy")</f>
        <v>Oct-2025</v>
      </c>
    </row>
    <row r="3647" spans="1:22" x14ac:dyDescent="0.2">
      <c r="A3647" s="11">
        <f t="shared" si="56"/>
        <v>45961</v>
      </c>
      <c r="B3647" s="12" t="s">
        <v>21</v>
      </c>
      <c r="C3647" s="12" t="str">
        <f>VLOOKUP(D3647, City_Mapping!A:B, 2, FALSE)</f>
        <v>India</v>
      </c>
      <c r="D3647" s="12" t="s">
        <v>32</v>
      </c>
      <c r="E3647" s="12" t="s">
        <v>36</v>
      </c>
      <c r="F3647" s="12" t="s">
        <v>37</v>
      </c>
      <c r="G3647" s="12">
        <v>49437</v>
      </c>
      <c r="H3647" s="12" t="s">
        <v>41</v>
      </c>
      <c r="I3647" s="12" t="s">
        <v>45</v>
      </c>
      <c r="J3647" s="12">
        <v>901698</v>
      </c>
      <c r="K3647" s="12">
        <v>4</v>
      </c>
      <c r="L3647" s="13">
        <v>2505</v>
      </c>
      <c r="M3647" s="14">
        <f>Table1[[#This Row],[Column1]]/100</f>
        <v>0.15</v>
      </c>
      <c r="N3647" s="13">
        <f>Table1[[#This Row],[Unit_Price]]*Table1[[#This Row],[Quantity]]*(1-Table1[[#This Row],[Discount_%]])</f>
        <v>8517</v>
      </c>
      <c r="O3647" s="13">
        <v>17583</v>
      </c>
      <c r="P3647" s="13">
        <f>Table1[[#This Row],[Revenue]]-Table1[[#This Row],[Cost]]</f>
        <v>-9066</v>
      </c>
      <c r="Q3647" s="12" t="s">
        <v>47</v>
      </c>
      <c r="R3647" s="12" t="s">
        <v>50</v>
      </c>
      <c r="S3647" s="12" t="s">
        <v>53</v>
      </c>
      <c r="T3647" s="12">
        <v>5</v>
      </c>
      <c r="U3647" s="12">
        <v>15</v>
      </c>
      <c r="V3647" s="20" t="str">
        <f>TEXT(Table1[[#This Row],[Date]],"mmm-yyyy")</f>
        <v>Oct-2025</v>
      </c>
    </row>
    <row r="3648" spans="1:22" x14ac:dyDescent="0.2">
      <c r="A3648" s="11">
        <f t="shared" si="56"/>
        <v>45961</v>
      </c>
      <c r="B3648" s="12" t="s">
        <v>23</v>
      </c>
      <c r="C3648" s="12" t="str">
        <f>VLOOKUP(D3648, City_Mapping!A:B, 2, FALSE)</f>
        <v>India</v>
      </c>
      <c r="D3648" s="12" t="s">
        <v>28</v>
      </c>
      <c r="E3648" s="12" t="s">
        <v>36</v>
      </c>
      <c r="F3648" s="12" t="s">
        <v>38</v>
      </c>
      <c r="G3648" s="12">
        <v>28989</v>
      </c>
      <c r="H3648" s="12" t="s">
        <v>41</v>
      </c>
      <c r="I3648" s="12" t="s">
        <v>45</v>
      </c>
      <c r="J3648" s="12">
        <v>148068</v>
      </c>
      <c r="K3648" s="12">
        <v>8</v>
      </c>
      <c r="L3648" s="13">
        <v>1830</v>
      </c>
      <c r="M3648" s="14">
        <f>Table1[[#This Row],[Column1]]/100</f>
        <v>0</v>
      </c>
      <c r="N3648" s="13">
        <f>Table1[[#This Row],[Unit_Price]]*Table1[[#This Row],[Quantity]]*(1-Table1[[#This Row],[Discount_%]])</f>
        <v>14640</v>
      </c>
      <c r="O3648" s="13">
        <v>2705</v>
      </c>
      <c r="P3648" s="13">
        <f>Table1[[#This Row],[Revenue]]-Table1[[#This Row],[Cost]]</f>
        <v>11935</v>
      </c>
      <c r="Q3648" s="12" t="s">
        <v>46</v>
      </c>
      <c r="R3648" s="12" t="s">
        <v>51</v>
      </c>
      <c r="S3648" s="12" t="s">
        <v>56</v>
      </c>
      <c r="T3648" s="12">
        <v>3</v>
      </c>
      <c r="U3648" s="12">
        <v>0</v>
      </c>
      <c r="V3648" s="20" t="str">
        <f>TEXT(Table1[[#This Row],[Date]],"mmm-yyyy")</f>
        <v>Oct-2025</v>
      </c>
    </row>
    <row r="3649" spans="1:22" x14ac:dyDescent="0.2">
      <c r="A3649" s="11">
        <f t="shared" si="56"/>
        <v>45961</v>
      </c>
      <c r="B3649" s="12" t="s">
        <v>22</v>
      </c>
      <c r="C3649" s="12" t="str">
        <f>VLOOKUP(D3649, City_Mapping!A:B, 2, FALSE)</f>
        <v>UAE</v>
      </c>
      <c r="D3649" s="12" t="s">
        <v>30</v>
      </c>
      <c r="E3649" s="12" t="s">
        <v>34</v>
      </c>
      <c r="F3649" s="12" t="s">
        <v>40</v>
      </c>
      <c r="G3649" s="12">
        <v>42726</v>
      </c>
      <c r="H3649" s="12" t="s">
        <v>42</v>
      </c>
      <c r="I3649" s="12" t="s">
        <v>43</v>
      </c>
      <c r="J3649" s="12">
        <v>461769</v>
      </c>
      <c r="K3649" s="12">
        <v>5</v>
      </c>
      <c r="L3649" s="13">
        <v>3057</v>
      </c>
      <c r="M3649" s="14">
        <f>Table1[[#This Row],[Column1]]/100</f>
        <v>0.2</v>
      </c>
      <c r="N3649" s="13">
        <f>Table1[[#This Row],[Unit_Price]]*Table1[[#This Row],[Quantity]]*(1-Table1[[#This Row],[Discount_%]])</f>
        <v>12228</v>
      </c>
      <c r="O3649" s="13">
        <v>29517</v>
      </c>
      <c r="P3649" s="13">
        <f>Table1[[#This Row],[Revenue]]-Table1[[#This Row],[Cost]]</f>
        <v>-17289</v>
      </c>
      <c r="Q3649" s="12" t="s">
        <v>48</v>
      </c>
      <c r="R3649" s="12" t="s">
        <v>51</v>
      </c>
      <c r="S3649" s="12" t="s">
        <v>55</v>
      </c>
      <c r="T3649" s="12">
        <v>1</v>
      </c>
      <c r="U3649" s="12">
        <v>20</v>
      </c>
      <c r="V3649" s="20" t="str">
        <f>TEXT(Table1[[#This Row],[Date]],"mmm-yyyy")</f>
        <v>Oct-2025</v>
      </c>
    </row>
    <row r="3650" spans="1:22" x14ac:dyDescent="0.2">
      <c r="A3650" s="11">
        <f t="shared" si="56"/>
        <v>45962</v>
      </c>
      <c r="B3650" s="12" t="s">
        <v>22</v>
      </c>
      <c r="C3650" s="12" t="str">
        <f>VLOOKUP(D3650, City_Mapping!A:B, 2, FALSE)</f>
        <v>India</v>
      </c>
      <c r="D3650" s="12" t="s">
        <v>28</v>
      </c>
      <c r="E3650" s="12" t="s">
        <v>36</v>
      </c>
      <c r="F3650" s="12" t="s">
        <v>39</v>
      </c>
      <c r="G3650" s="12">
        <v>80540</v>
      </c>
      <c r="H3650" s="12" t="s">
        <v>41</v>
      </c>
      <c r="I3650" s="12" t="s">
        <v>44</v>
      </c>
      <c r="J3650" s="12">
        <v>275428</v>
      </c>
      <c r="K3650" s="12">
        <v>1</v>
      </c>
      <c r="L3650" s="13">
        <v>923</v>
      </c>
      <c r="M3650" s="14">
        <f>Table1[[#This Row],[Column1]]/100</f>
        <v>0.2</v>
      </c>
      <c r="N3650" s="13">
        <f>Table1[[#This Row],[Unit_Price]]*Table1[[#This Row],[Quantity]]*(1-Table1[[#This Row],[Discount_%]])</f>
        <v>738.40000000000009</v>
      </c>
      <c r="O3650" s="13">
        <v>21315</v>
      </c>
      <c r="P3650" s="13">
        <f>Table1[[#This Row],[Revenue]]-Table1[[#This Row],[Cost]]</f>
        <v>-20576.599999999999</v>
      </c>
      <c r="Q3650" s="12" t="s">
        <v>48</v>
      </c>
      <c r="R3650" s="12" t="s">
        <v>51</v>
      </c>
      <c r="S3650" s="12" t="s">
        <v>54</v>
      </c>
      <c r="T3650" s="12">
        <v>4</v>
      </c>
      <c r="U3650" s="12">
        <v>20</v>
      </c>
      <c r="V3650" s="20" t="str">
        <f>TEXT(Table1[[#This Row],[Date]],"mmm-yyyy")</f>
        <v>Nov-2025</v>
      </c>
    </row>
    <row r="3651" spans="1:22" x14ac:dyDescent="0.2">
      <c r="A3651" s="11">
        <f t="shared" si="56"/>
        <v>45962</v>
      </c>
      <c r="B3651" s="12" t="s">
        <v>22</v>
      </c>
      <c r="C3651" s="12" t="str">
        <f>VLOOKUP(D3651, City_Mapping!A:B, 2, FALSE)</f>
        <v>USA</v>
      </c>
      <c r="D3651" s="12" t="s">
        <v>31</v>
      </c>
      <c r="E3651" s="12" t="s">
        <v>35</v>
      </c>
      <c r="F3651" s="12" t="s">
        <v>39</v>
      </c>
      <c r="G3651" s="12">
        <v>89837</v>
      </c>
      <c r="H3651" s="12" t="s">
        <v>41</v>
      </c>
      <c r="I3651" s="12" t="s">
        <v>43</v>
      </c>
      <c r="J3651" s="12">
        <v>448439</v>
      </c>
      <c r="K3651" s="12">
        <v>7</v>
      </c>
      <c r="L3651" s="13">
        <v>649</v>
      </c>
      <c r="M3651" s="14">
        <f>Table1[[#This Row],[Column1]]/100</f>
        <v>0.05</v>
      </c>
      <c r="N3651" s="13">
        <f>Table1[[#This Row],[Unit_Price]]*Table1[[#This Row],[Quantity]]*(1-Table1[[#This Row],[Discount_%]])</f>
        <v>4315.8499999999995</v>
      </c>
      <c r="O3651" s="13">
        <v>19452</v>
      </c>
      <c r="P3651" s="13">
        <f>Table1[[#This Row],[Revenue]]-Table1[[#This Row],[Cost]]</f>
        <v>-15136.150000000001</v>
      </c>
      <c r="Q3651" s="12" t="s">
        <v>46</v>
      </c>
      <c r="R3651" s="12" t="s">
        <v>50</v>
      </c>
      <c r="S3651" s="12" t="s">
        <v>53</v>
      </c>
      <c r="T3651" s="12">
        <v>2</v>
      </c>
      <c r="U3651" s="12">
        <v>5</v>
      </c>
      <c r="V3651" s="20" t="str">
        <f>TEXT(Table1[[#This Row],[Date]],"mmm-yyyy")</f>
        <v>Nov-2025</v>
      </c>
    </row>
    <row r="3652" spans="1:22" x14ac:dyDescent="0.2">
      <c r="A3652" s="11">
        <f t="shared" si="56"/>
        <v>45962</v>
      </c>
      <c r="B3652" s="12" t="s">
        <v>23</v>
      </c>
      <c r="C3652" s="12" t="str">
        <f>VLOOKUP(D3652, City_Mapping!A:B, 2, FALSE)</f>
        <v>India</v>
      </c>
      <c r="D3652" s="12" t="s">
        <v>33</v>
      </c>
      <c r="E3652" s="12" t="s">
        <v>35</v>
      </c>
      <c r="F3652" s="12" t="s">
        <v>39</v>
      </c>
      <c r="G3652" s="12">
        <v>51168</v>
      </c>
      <c r="H3652" s="12" t="s">
        <v>42</v>
      </c>
      <c r="I3652" s="12" t="s">
        <v>45</v>
      </c>
      <c r="J3652" s="12">
        <v>770406</v>
      </c>
      <c r="K3652" s="12">
        <v>6</v>
      </c>
      <c r="L3652" s="13">
        <v>3963</v>
      </c>
      <c r="M3652" s="14">
        <f>Table1[[#This Row],[Column1]]/100</f>
        <v>0.1</v>
      </c>
      <c r="N3652" s="13">
        <f>Table1[[#This Row],[Unit_Price]]*Table1[[#This Row],[Quantity]]*(1-Table1[[#This Row],[Discount_%]])</f>
        <v>21400.2</v>
      </c>
      <c r="O3652" s="13">
        <v>4758</v>
      </c>
      <c r="P3652" s="13">
        <f>Table1[[#This Row],[Revenue]]-Table1[[#This Row],[Cost]]</f>
        <v>16642.2</v>
      </c>
      <c r="Q3652" s="12" t="s">
        <v>47</v>
      </c>
      <c r="R3652" s="12" t="s">
        <v>50</v>
      </c>
      <c r="S3652" s="12" t="s">
        <v>54</v>
      </c>
      <c r="T3652" s="12">
        <v>4</v>
      </c>
      <c r="U3652" s="12">
        <v>10</v>
      </c>
      <c r="V3652" s="20" t="str">
        <f>TEXT(Table1[[#This Row],[Date]],"mmm-yyyy")</f>
        <v>Nov-2025</v>
      </c>
    </row>
    <row r="3653" spans="1:22" x14ac:dyDescent="0.2">
      <c r="A3653" s="11">
        <f t="shared" si="56"/>
        <v>45962</v>
      </c>
      <c r="B3653" s="12" t="s">
        <v>20</v>
      </c>
      <c r="C3653" s="12" t="str">
        <f>VLOOKUP(D3653, City_Mapping!A:B, 2, FALSE)</f>
        <v>UAE</v>
      </c>
      <c r="D3653" s="12" t="s">
        <v>30</v>
      </c>
      <c r="E3653" s="12" t="s">
        <v>36</v>
      </c>
      <c r="F3653" s="12" t="s">
        <v>37</v>
      </c>
      <c r="G3653" s="12">
        <v>74669</v>
      </c>
      <c r="H3653" s="12" t="s">
        <v>42</v>
      </c>
      <c r="I3653" s="12" t="s">
        <v>44</v>
      </c>
      <c r="J3653" s="12">
        <v>617062</v>
      </c>
      <c r="K3653" s="12">
        <v>9</v>
      </c>
      <c r="L3653" s="13">
        <v>2013</v>
      </c>
      <c r="M3653" s="14">
        <f>Table1[[#This Row],[Column1]]/100</f>
        <v>0</v>
      </c>
      <c r="N3653" s="13">
        <f>Table1[[#This Row],[Unit_Price]]*Table1[[#This Row],[Quantity]]*(1-Table1[[#This Row],[Discount_%]])</f>
        <v>18117</v>
      </c>
      <c r="O3653" s="13">
        <v>28721</v>
      </c>
      <c r="P3653" s="13">
        <f>Table1[[#This Row],[Revenue]]-Table1[[#This Row],[Cost]]</f>
        <v>-10604</v>
      </c>
      <c r="Q3653" s="12" t="s">
        <v>48</v>
      </c>
      <c r="R3653" s="12" t="s">
        <v>51</v>
      </c>
      <c r="S3653" s="12" t="s">
        <v>53</v>
      </c>
      <c r="T3653" s="12">
        <v>5</v>
      </c>
      <c r="U3653" s="12">
        <v>0</v>
      </c>
      <c r="V3653" s="20" t="str">
        <f>TEXT(Table1[[#This Row],[Date]],"mmm-yyyy")</f>
        <v>Nov-2025</v>
      </c>
    </row>
    <row r="3654" spans="1:22" x14ac:dyDescent="0.2">
      <c r="A3654" s="11">
        <f t="shared" si="56"/>
        <v>45962</v>
      </c>
      <c r="B3654" s="12" t="s">
        <v>23</v>
      </c>
      <c r="C3654" s="12" t="str">
        <f>VLOOKUP(D3654, City_Mapping!A:B, 2, FALSE)</f>
        <v>India</v>
      </c>
      <c r="D3654" s="12" t="s">
        <v>32</v>
      </c>
      <c r="E3654" s="12" t="s">
        <v>36</v>
      </c>
      <c r="F3654" s="12" t="s">
        <v>39</v>
      </c>
      <c r="G3654" s="12">
        <v>83040</v>
      </c>
      <c r="H3654" s="12" t="s">
        <v>42</v>
      </c>
      <c r="I3654" s="12" t="s">
        <v>44</v>
      </c>
      <c r="J3654" s="12">
        <v>649558</v>
      </c>
      <c r="K3654" s="12">
        <v>4</v>
      </c>
      <c r="L3654" s="13">
        <v>3215</v>
      </c>
      <c r="M3654" s="14">
        <f>Table1[[#This Row],[Column1]]/100</f>
        <v>0.2</v>
      </c>
      <c r="N3654" s="13">
        <f>Table1[[#This Row],[Unit_Price]]*Table1[[#This Row],[Quantity]]*(1-Table1[[#This Row],[Discount_%]])</f>
        <v>10288</v>
      </c>
      <c r="O3654" s="13">
        <v>20227</v>
      </c>
      <c r="P3654" s="13">
        <f>Table1[[#This Row],[Revenue]]-Table1[[#This Row],[Cost]]</f>
        <v>-9939</v>
      </c>
      <c r="Q3654" s="12" t="s">
        <v>48</v>
      </c>
      <c r="R3654" s="12" t="s">
        <v>52</v>
      </c>
      <c r="S3654" s="12" t="s">
        <v>56</v>
      </c>
      <c r="T3654" s="12">
        <v>4</v>
      </c>
      <c r="U3654" s="12">
        <v>20</v>
      </c>
      <c r="V3654" s="20" t="str">
        <f>TEXT(Table1[[#This Row],[Date]],"mmm-yyyy")</f>
        <v>Nov-2025</v>
      </c>
    </row>
    <row r="3655" spans="1:22" x14ac:dyDescent="0.2">
      <c r="A3655" s="11">
        <f t="shared" si="56"/>
        <v>45962</v>
      </c>
      <c r="B3655" s="12" t="s">
        <v>20</v>
      </c>
      <c r="C3655" s="12" t="str">
        <f>VLOOKUP(D3655, City_Mapping!A:B, 2, FALSE)</f>
        <v>USA</v>
      </c>
      <c r="D3655" s="12" t="s">
        <v>31</v>
      </c>
      <c r="E3655" s="12" t="s">
        <v>35</v>
      </c>
      <c r="F3655" s="12" t="s">
        <v>37</v>
      </c>
      <c r="G3655" s="12">
        <v>81616</v>
      </c>
      <c r="H3655" s="12" t="s">
        <v>41</v>
      </c>
      <c r="I3655" s="12" t="s">
        <v>43</v>
      </c>
      <c r="J3655" s="12">
        <v>743981</v>
      </c>
      <c r="K3655" s="12">
        <v>4</v>
      </c>
      <c r="L3655" s="13">
        <v>3493</v>
      </c>
      <c r="M3655" s="14">
        <f>Table1[[#This Row],[Column1]]/100</f>
        <v>0.1</v>
      </c>
      <c r="N3655" s="13">
        <f>Table1[[#This Row],[Unit_Price]]*Table1[[#This Row],[Quantity]]*(1-Table1[[#This Row],[Discount_%]])</f>
        <v>12574.800000000001</v>
      </c>
      <c r="O3655" s="13">
        <v>3196</v>
      </c>
      <c r="P3655" s="13">
        <f>Table1[[#This Row],[Revenue]]-Table1[[#This Row],[Cost]]</f>
        <v>9378.8000000000011</v>
      </c>
      <c r="Q3655" s="12" t="s">
        <v>49</v>
      </c>
      <c r="R3655" s="12" t="s">
        <v>52</v>
      </c>
      <c r="S3655" s="12" t="s">
        <v>53</v>
      </c>
      <c r="T3655" s="12">
        <v>2</v>
      </c>
      <c r="U3655" s="12">
        <v>10</v>
      </c>
      <c r="V3655" s="20" t="str">
        <f>TEXT(Table1[[#This Row],[Date]],"mmm-yyyy")</f>
        <v>Nov-2025</v>
      </c>
    </row>
    <row r="3656" spans="1:22" x14ac:dyDescent="0.2">
      <c r="A3656" s="11">
        <f t="shared" si="56"/>
        <v>45962</v>
      </c>
      <c r="B3656" s="12" t="s">
        <v>23</v>
      </c>
      <c r="C3656" s="12" t="str">
        <f>VLOOKUP(D3656, City_Mapping!A:B, 2, FALSE)</f>
        <v>UAE</v>
      </c>
      <c r="D3656" s="12" t="s">
        <v>30</v>
      </c>
      <c r="E3656" s="12" t="s">
        <v>36</v>
      </c>
      <c r="F3656" s="12" t="s">
        <v>40</v>
      </c>
      <c r="G3656" s="12">
        <v>17408</v>
      </c>
      <c r="H3656" s="12" t="s">
        <v>42</v>
      </c>
      <c r="I3656" s="12" t="s">
        <v>43</v>
      </c>
      <c r="J3656" s="12">
        <v>176342</v>
      </c>
      <c r="K3656" s="12">
        <v>8</v>
      </c>
      <c r="L3656" s="13">
        <v>638</v>
      </c>
      <c r="M3656" s="14">
        <f>Table1[[#This Row],[Column1]]/100</f>
        <v>0.1</v>
      </c>
      <c r="N3656" s="13">
        <f>Table1[[#This Row],[Unit_Price]]*Table1[[#This Row],[Quantity]]*(1-Table1[[#This Row],[Discount_%]])</f>
        <v>4593.6000000000004</v>
      </c>
      <c r="O3656" s="13">
        <v>26200</v>
      </c>
      <c r="P3656" s="13">
        <f>Table1[[#This Row],[Revenue]]-Table1[[#This Row],[Cost]]</f>
        <v>-21606.400000000001</v>
      </c>
      <c r="Q3656" s="12" t="s">
        <v>46</v>
      </c>
      <c r="R3656" s="12" t="s">
        <v>51</v>
      </c>
      <c r="S3656" s="12" t="s">
        <v>54</v>
      </c>
      <c r="T3656" s="12">
        <v>4</v>
      </c>
      <c r="U3656" s="12">
        <v>10</v>
      </c>
      <c r="V3656" s="20" t="str">
        <f>TEXT(Table1[[#This Row],[Date]],"mmm-yyyy")</f>
        <v>Nov-2025</v>
      </c>
    </row>
    <row r="3657" spans="1:22" x14ac:dyDescent="0.2">
      <c r="A3657" s="11">
        <f t="shared" si="56"/>
        <v>45962</v>
      </c>
      <c r="B3657" s="12" t="s">
        <v>23</v>
      </c>
      <c r="C3657" s="12" t="str">
        <f>VLOOKUP(D3657, City_Mapping!A:B, 2, FALSE)</f>
        <v>India</v>
      </c>
      <c r="D3657" s="12" t="s">
        <v>32</v>
      </c>
      <c r="E3657" s="12" t="s">
        <v>34</v>
      </c>
      <c r="F3657" s="12" t="s">
        <v>40</v>
      </c>
      <c r="G3657" s="12">
        <v>14153</v>
      </c>
      <c r="H3657" s="12" t="s">
        <v>41</v>
      </c>
      <c r="I3657" s="12" t="s">
        <v>45</v>
      </c>
      <c r="J3657" s="12">
        <v>337838</v>
      </c>
      <c r="K3657" s="12">
        <v>4</v>
      </c>
      <c r="L3657" s="13">
        <v>4225</v>
      </c>
      <c r="M3657" s="14">
        <f>Table1[[#This Row],[Column1]]/100</f>
        <v>0</v>
      </c>
      <c r="N3657" s="13">
        <f>Table1[[#This Row],[Unit_Price]]*Table1[[#This Row],[Quantity]]*(1-Table1[[#This Row],[Discount_%]])</f>
        <v>16900</v>
      </c>
      <c r="O3657" s="13">
        <v>3133</v>
      </c>
      <c r="P3657" s="13">
        <f>Table1[[#This Row],[Revenue]]-Table1[[#This Row],[Cost]]</f>
        <v>13767</v>
      </c>
      <c r="Q3657" s="12" t="s">
        <v>48</v>
      </c>
      <c r="R3657" s="12" t="s">
        <v>51</v>
      </c>
      <c r="S3657" s="12" t="s">
        <v>55</v>
      </c>
      <c r="T3657" s="12">
        <v>1</v>
      </c>
      <c r="U3657" s="12">
        <v>0</v>
      </c>
      <c r="V3657" s="20" t="str">
        <f>TEXT(Table1[[#This Row],[Date]],"mmm-yyyy")</f>
        <v>Nov-2025</v>
      </c>
    </row>
    <row r="3658" spans="1:22" x14ac:dyDescent="0.2">
      <c r="A3658" s="11">
        <f t="shared" si="56"/>
        <v>45962</v>
      </c>
      <c r="B3658" s="12" t="s">
        <v>22</v>
      </c>
      <c r="C3658" s="12" t="str">
        <f>VLOOKUP(D3658, City_Mapping!A:B, 2, FALSE)</f>
        <v>UAE</v>
      </c>
      <c r="D3658" s="12" t="s">
        <v>30</v>
      </c>
      <c r="E3658" s="12" t="s">
        <v>36</v>
      </c>
      <c r="F3658" s="12" t="s">
        <v>39</v>
      </c>
      <c r="G3658" s="12">
        <v>21055</v>
      </c>
      <c r="H3658" s="12" t="s">
        <v>41</v>
      </c>
      <c r="I3658" s="12" t="s">
        <v>45</v>
      </c>
      <c r="J3658" s="12">
        <v>482468</v>
      </c>
      <c r="K3658" s="12">
        <v>3</v>
      </c>
      <c r="L3658" s="13">
        <v>2370</v>
      </c>
      <c r="M3658" s="14">
        <f>Table1[[#This Row],[Column1]]/100</f>
        <v>0</v>
      </c>
      <c r="N3658" s="13">
        <f>Table1[[#This Row],[Unit_Price]]*Table1[[#This Row],[Quantity]]*(1-Table1[[#This Row],[Discount_%]])</f>
        <v>7110</v>
      </c>
      <c r="O3658" s="13">
        <v>14413</v>
      </c>
      <c r="P3658" s="13">
        <f>Table1[[#This Row],[Revenue]]-Table1[[#This Row],[Cost]]</f>
        <v>-7303</v>
      </c>
      <c r="Q3658" s="12" t="s">
        <v>49</v>
      </c>
      <c r="R3658" s="12" t="s">
        <v>51</v>
      </c>
      <c r="S3658" s="12" t="s">
        <v>53</v>
      </c>
      <c r="T3658" s="12">
        <v>1</v>
      </c>
      <c r="U3658" s="12">
        <v>0</v>
      </c>
      <c r="V3658" s="20" t="str">
        <f>TEXT(Table1[[#This Row],[Date]],"mmm-yyyy")</f>
        <v>Nov-2025</v>
      </c>
    </row>
    <row r="3659" spans="1:22" x14ac:dyDescent="0.2">
      <c r="A3659" s="11">
        <f t="shared" si="56"/>
        <v>45962</v>
      </c>
      <c r="B3659" s="12" t="s">
        <v>21</v>
      </c>
      <c r="C3659" s="12" t="str">
        <f>VLOOKUP(D3659, City_Mapping!A:B, 2, FALSE)</f>
        <v>USA</v>
      </c>
      <c r="D3659" s="12" t="s">
        <v>31</v>
      </c>
      <c r="E3659" s="12" t="s">
        <v>34</v>
      </c>
      <c r="F3659" s="12" t="s">
        <v>40</v>
      </c>
      <c r="G3659" s="12">
        <v>29760</v>
      </c>
      <c r="H3659" s="12" t="s">
        <v>42</v>
      </c>
      <c r="I3659" s="12" t="s">
        <v>45</v>
      </c>
      <c r="J3659" s="12">
        <v>662276</v>
      </c>
      <c r="K3659" s="12">
        <v>7</v>
      </c>
      <c r="L3659" s="13">
        <v>2561</v>
      </c>
      <c r="M3659" s="14">
        <f>Table1[[#This Row],[Column1]]/100</f>
        <v>0.15</v>
      </c>
      <c r="N3659" s="13">
        <f>Table1[[#This Row],[Unit_Price]]*Table1[[#This Row],[Quantity]]*(1-Table1[[#This Row],[Discount_%]])</f>
        <v>15237.949999999999</v>
      </c>
      <c r="O3659" s="13">
        <v>3578</v>
      </c>
      <c r="P3659" s="13">
        <f>Table1[[#This Row],[Revenue]]-Table1[[#This Row],[Cost]]</f>
        <v>11659.949999999999</v>
      </c>
      <c r="Q3659" s="12" t="s">
        <v>49</v>
      </c>
      <c r="R3659" s="12" t="s">
        <v>50</v>
      </c>
      <c r="S3659" s="12" t="s">
        <v>53</v>
      </c>
      <c r="T3659" s="12">
        <v>4</v>
      </c>
      <c r="U3659" s="12">
        <v>15</v>
      </c>
      <c r="V3659" s="20" t="str">
        <f>TEXT(Table1[[#This Row],[Date]],"mmm-yyyy")</f>
        <v>Nov-2025</v>
      </c>
    </row>
    <row r="3660" spans="1:22" x14ac:dyDescent="0.2">
      <c r="A3660" s="11">
        <f t="shared" si="56"/>
        <v>45962</v>
      </c>
      <c r="B3660" s="12" t="s">
        <v>21</v>
      </c>
      <c r="C3660" s="12" t="str">
        <f>VLOOKUP(D3660, City_Mapping!A:B, 2, FALSE)</f>
        <v>UAE</v>
      </c>
      <c r="D3660" s="12" t="s">
        <v>30</v>
      </c>
      <c r="E3660" s="12" t="s">
        <v>34</v>
      </c>
      <c r="F3660" s="12" t="s">
        <v>38</v>
      </c>
      <c r="G3660" s="12">
        <v>27752</v>
      </c>
      <c r="H3660" s="12" t="s">
        <v>41</v>
      </c>
      <c r="I3660" s="12" t="s">
        <v>45</v>
      </c>
      <c r="J3660" s="12">
        <v>224291</v>
      </c>
      <c r="K3660" s="12">
        <v>5</v>
      </c>
      <c r="L3660" s="13">
        <v>2495</v>
      </c>
      <c r="M3660" s="14">
        <f>Table1[[#This Row],[Column1]]/100</f>
        <v>0.15</v>
      </c>
      <c r="N3660" s="13">
        <f>Table1[[#This Row],[Unit_Price]]*Table1[[#This Row],[Quantity]]*(1-Table1[[#This Row],[Discount_%]])</f>
        <v>10603.75</v>
      </c>
      <c r="O3660" s="13">
        <v>23590</v>
      </c>
      <c r="P3660" s="13">
        <f>Table1[[#This Row],[Revenue]]-Table1[[#This Row],[Cost]]</f>
        <v>-12986.25</v>
      </c>
      <c r="Q3660" s="12" t="s">
        <v>49</v>
      </c>
      <c r="R3660" s="12" t="s">
        <v>52</v>
      </c>
      <c r="S3660" s="12" t="s">
        <v>55</v>
      </c>
      <c r="T3660" s="12">
        <v>2</v>
      </c>
      <c r="U3660" s="12">
        <v>15</v>
      </c>
      <c r="V3660" s="20" t="str">
        <f>TEXT(Table1[[#This Row],[Date]],"mmm-yyyy")</f>
        <v>Nov-2025</v>
      </c>
    </row>
    <row r="3661" spans="1:22" x14ac:dyDescent="0.2">
      <c r="A3661" s="11">
        <f t="shared" si="56"/>
        <v>45962</v>
      </c>
      <c r="B3661" s="12" t="s">
        <v>20</v>
      </c>
      <c r="C3661" s="12" t="str">
        <f>VLOOKUP(D3661, City_Mapping!A:B, 2, FALSE)</f>
        <v>India</v>
      </c>
      <c r="D3661" s="12" t="s">
        <v>28</v>
      </c>
      <c r="E3661" s="12" t="s">
        <v>34</v>
      </c>
      <c r="F3661" s="12" t="s">
        <v>38</v>
      </c>
      <c r="G3661" s="12">
        <v>99729</v>
      </c>
      <c r="H3661" s="12" t="s">
        <v>42</v>
      </c>
      <c r="I3661" s="12" t="s">
        <v>44</v>
      </c>
      <c r="J3661" s="12">
        <v>359357</v>
      </c>
      <c r="K3661" s="12">
        <v>9</v>
      </c>
      <c r="L3661" s="13">
        <v>3318</v>
      </c>
      <c r="M3661" s="14">
        <f>Table1[[#This Row],[Column1]]/100</f>
        <v>0.2</v>
      </c>
      <c r="N3661" s="13">
        <f>Table1[[#This Row],[Unit_Price]]*Table1[[#This Row],[Quantity]]*(1-Table1[[#This Row],[Discount_%]])</f>
        <v>23889.600000000002</v>
      </c>
      <c r="O3661" s="13">
        <v>14939</v>
      </c>
      <c r="P3661" s="13">
        <f>Table1[[#This Row],[Revenue]]-Table1[[#This Row],[Cost]]</f>
        <v>8950.6000000000022</v>
      </c>
      <c r="Q3661" s="12" t="s">
        <v>47</v>
      </c>
      <c r="R3661" s="12" t="s">
        <v>50</v>
      </c>
      <c r="S3661" s="12" t="s">
        <v>54</v>
      </c>
      <c r="T3661" s="12">
        <v>2</v>
      </c>
      <c r="U3661" s="12">
        <v>20</v>
      </c>
      <c r="V3661" s="20" t="str">
        <f>TEXT(Table1[[#This Row],[Date]],"mmm-yyyy")</f>
        <v>Nov-2025</v>
      </c>
    </row>
    <row r="3662" spans="1:22" x14ac:dyDescent="0.2">
      <c r="A3662" s="11">
        <f t="shared" si="56"/>
        <v>45963</v>
      </c>
      <c r="B3662" s="12" t="s">
        <v>21</v>
      </c>
      <c r="C3662" s="12" t="str">
        <f>VLOOKUP(D3662, City_Mapping!A:B, 2, FALSE)</f>
        <v>USA</v>
      </c>
      <c r="D3662" s="12" t="s">
        <v>31</v>
      </c>
      <c r="E3662" s="12" t="s">
        <v>36</v>
      </c>
      <c r="F3662" s="12" t="s">
        <v>37</v>
      </c>
      <c r="G3662" s="12">
        <v>13800</v>
      </c>
      <c r="H3662" s="12" t="s">
        <v>42</v>
      </c>
      <c r="I3662" s="12" t="s">
        <v>45</v>
      </c>
      <c r="J3662" s="12">
        <v>938611</v>
      </c>
      <c r="K3662" s="12">
        <v>5</v>
      </c>
      <c r="L3662" s="13">
        <v>2413</v>
      </c>
      <c r="M3662" s="14">
        <f>Table1[[#This Row],[Column1]]/100</f>
        <v>0.2</v>
      </c>
      <c r="N3662" s="13">
        <f>Table1[[#This Row],[Unit_Price]]*Table1[[#This Row],[Quantity]]*(1-Table1[[#This Row],[Discount_%]])</f>
        <v>9652</v>
      </c>
      <c r="O3662" s="13">
        <v>26267</v>
      </c>
      <c r="P3662" s="13">
        <f>Table1[[#This Row],[Revenue]]-Table1[[#This Row],[Cost]]</f>
        <v>-16615</v>
      </c>
      <c r="Q3662" s="12" t="s">
        <v>46</v>
      </c>
      <c r="R3662" s="12" t="s">
        <v>52</v>
      </c>
      <c r="S3662" s="12" t="s">
        <v>53</v>
      </c>
      <c r="T3662" s="12">
        <v>4</v>
      </c>
      <c r="U3662" s="12">
        <v>20</v>
      </c>
      <c r="V3662" s="20" t="str">
        <f>TEXT(Table1[[#This Row],[Date]],"mmm-yyyy")</f>
        <v>Nov-2025</v>
      </c>
    </row>
    <row r="3663" spans="1:22" x14ac:dyDescent="0.2">
      <c r="A3663" s="11">
        <f t="shared" ref="A3663:A3726" si="57">A3651+1</f>
        <v>45963</v>
      </c>
      <c r="B3663" s="12" t="s">
        <v>23</v>
      </c>
      <c r="C3663" s="12" t="str">
        <f>VLOOKUP(D3663, City_Mapping!A:B, 2, FALSE)</f>
        <v>UAE</v>
      </c>
      <c r="D3663" s="12" t="s">
        <v>30</v>
      </c>
      <c r="E3663" s="12" t="s">
        <v>34</v>
      </c>
      <c r="F3663" s="12" t="s">
        <v>39</v>
      </c>
      <c r="G3663" s="12">
        <v>76573</v>
      </c>
      <c r="H3663" s="12" t="s">
        <v>42</v>
      </c>
      <c r="I3663" s="12" t="s">
        <v>45</v>
      </c>
      <c r="J3663" s="12">
        <v>660180</v>
      </c>
      <c r="K3663" s="12">
        <v>9</v>
      </c>
      <c r="L3663" s="13">
        <v>4780</v>
      </c>
      <c r="M3663" s="14">
        <f>Table1[[#This Row],[Column1]]/100</f>
        <v>0.2</v>
      </c>
      <c r="N3663" s="13">
        <f>Table1[[#This Row],[Unit_Price]]*Table1[[#This Row],[Quantity]]*(1-Table1[[#This Row],[Discount_%]])</f>
        <v>34416</v>
      </c>
      <c r="O3663" s="13">
        <v>19981</v>
      </c>
      <c r="P3663" s="13">
        <f>Table1[[#This Row],[Revenue]]-Table1[[#This Row],[Cost]]</f>
        <v>14435</v>
      </c>
      <c r="Q3663" s="12" t="s">
        <v>48</v>
      </c>
      <c r="R3663" s="12" t="s">
        <v>50</v>
      </c>
      <c r="S3663" s="12" t="s">
        <v>56</v>
      </c>
      <c r="T3663" s="12">
        <v>2</v>
      </c>
      <c r="U3663" s="12">
        <v>20</v>
      </c>
      <c r="V3663" s="20" t="str">
        <f>TEXT(Table1[[#This Row],[Date]],"mmm-yyyy")</f>
        <v>Nov-2025</v>
      </c>
    </row>
    <row r="3664" spans="1:22" x14ac:dyDescent="0.2">
      <c r="A3664" s="11">
        <f t="shared" si="57"/>
        <v>45963</v>
      </c>
      <c r="B3664" s="12" t="s">
        <v>23</v>
      </c>
      <c r="C3664" s="12" t="str">
        <f>VLOOKUP(D3664, City_Mapping!A:B, 2, FALSE)</f>
        <v>India</v>
      </c>
      <c r="D3664" s="12" t="s">
        <v>33</v>
      </c>
      <c r="E3664" s="12" t="s">
        <v>34</v>
      </c>
      <c r="F3664" s="12" t="s">
        <v>37</v>
      </c>
      <c r="G3664" s="12">
        <v>40054</v>
      </c>
      <c r="H3664" s="12" t="s">
        <v>42</v>
      </c>
      <c r="I3664" s="12" t="s">
        <v>45</v>
      </c>
      <c r="J3664" s="12">
        <v>216441</v>
      </c>
      <c r="K3664" s="12">
        <v>6</v>
      </c>
      <c r="L3664" s="13">
        <v>1242</v>
      </c>
      <c r="M3664" s="14">
        <f>Table1[[#This Row],[Column1]]/100</f>
        <v>0.15</v>
      </c>
      <c r="N3664" s="13">
        <f>Table1[[#This Row],[Unit_Price]]*Table1[[#This Row],[Quantity]]*(1-Table1[[#This Row],[Discount_%]])</f>
        <v>6334.2</v>
      </c>
      <c r="O3664" s="13">
        <v>1813</v>
      </c>
      <c r="P3664" s="13">
        <f>Table1[[#This Row],[Revenue]]-Table1[[#This Row],[Cost]]</f>
        <v>4521.2</v>
      </c>
      <c r="Q3664" s="12" t="s">
        <v>49</v>
      </c>
      <c r="R3664" s="12" t="s">
        <v>50</v>
      </c>
      <c r="S3664" s="12" t="s">
        <v>54</v>
      </c>
      <c r="T3664" s="12">
        <v>1</v>
      </c>
      <c r="U3664" s="12">
        <v>15</v>
      </c>
      <c r="V3664" s="20" t="str">
        <f>TEXT(Table1[[#This Row],[Date]],"mmm-yyyy")</f>
        <v>Nov-2025</v>
      </c>
    </row>
    <row r="3665" spans="1:22" x14ac:dyDescent="0.2">
      <c r="A3665" s="11">
        <f t="shared" si="57"/>
        <v>45963</v>
      </c>
      <c r="B3665" s="12" t="s">
        <v>22</v>
      </c>
      <c r="C3665" s="12" t="str">
        <f>VLOOKUP(D3665, City_Mapping!A:B, 2, FALSE)</f>
        <v>UAE</v>
      </c>
      <c r="D3665" s="12" t="s">
        <v>30</v>
      </c>
      <c r="E3665" s="12" t="s">
        <v>36</v>
      </c>
      <c r="F3665" s="12" t="s">
        <v>40</v>
      </c>
      <c r="G3665" s="12">
        <v>71816</v>
      </c>
      <c r="H3665" s="12" t="s">
        <v>41</v>
      </c>
      <c r="I3665" s="12" t="s">
        <v>43</v>
      </c>
      <c r="J3665" s="12">
        <v>522728</v>
      </c>
      <c r="K3665" s="12">
        <v>6</v>
      </c>
      <c r="L3665" s="13">
        <v>4681</v>
      </c>
      <c r="M3665" s="14">
        <f>Table1[[#This Row],[Column1]]/100</f>
        <v>0.2</v>
      </c>
      <c r="N3665" s="13">
        <f>Table1[[#This Row],[Unit_Price]]*Table1[[#This Row],[Quantity]]*(1-Table1[[#This Row],[Discount_%]])</f>
        <v>22468.800000000003</v>
      </c>
      <c r="O3665" s="13">
        <v>7551</v>
      </c>
      <c r="P3665" s="13">
        <f>Table1[[#This Row],[Revenue]]-Table1[[#This Row],[Cost]]</f>
        <v>14917.800000000003</v>
      </c>
      <c r="Q3665" s="12" t="s">
        <v>47</v>
      </c>
      <c r="R3665" s="12" t="s">
        <v>51</v>
      </c>
      <c r="S3665" s="12" t="s">
        <v>53</v>
      </c>
      <c r="T3665" s="12">
        <v>1</v>
      </c>
      <c r="U3665" s="12">
        <v>20</v>
      </c>
      <c r="V3665" s="20" t="str">
        <f>TEXT(Table1[[#This Row],[Date]],"mmm-yyyy")</f>
        <v>Nov-2025</v>
      </c>
    </row>
    <row r="3666" spans="1:22" x14ac:dyDescent="0.2">
      <c r="A3666" s="11">
        <f t="shared" si="57"/>
        <v>45963</v>
      </c>
      <c r="B3666" s="12" t="s">
        <v>22</v>
      </c>
      <c r="C3666" s="12" t="str">
        <f>VLOOKUP(D3666, City_Mapping!A:B, 2, FALSE)</f>
        <v>India</v>
      </c>
      <c r="D3666" s="12" t="s">
        <v>28</v>
      </c>
      <c r="E3666" s="12" t="s">
        <v>34</v>
      </c>
      <c r="F3666" s="12" t="s">
        <v>39</v>
      </c>
      <c r="G3666" s="12">
        <v>36866</v>
      </c>
      <c r="H3666" s="12" t="s">
        <v>42</v>
      </c>
      <c r="I3666" s="12" t="s">
        <v>43</v>
      </c>
      <c r="J3666" s="12">
        <v>290237</v>
      </c>
      <c r="K3666" s="12">
        <v>6</v>
      </c>
      <c r="L3666" s="13">
        <v>4733</v>
      </c>
      <c r="M3666" s="14">
        <f>Table1[[#This Row],[Column1]]/100</f>
        <v>0.2</v>
      </c>
      <c r="N3666" s="13">
        <f>Table1[[#This Row],[Unit_Price]]*Table1[[#This Row],[Quantity]]*(1-Table1[[#This Row],[Discount_%]])</f>
        <v>22718.400000000001</v>
      </c>
      <c r="O3666" s="13">
        <v>2627</v>
      </c>
      <c r="P3666" s="13">
        <f>Table1[[#This Row],[Revenue]]-Table1[[#This Row],[Cost]]</f>
        <v>20091.400000000001</v>
      </c>
      <c r="Q3666" s="12" t="s">
        <v>47</v>
      </c>
      <c r="R3666" s="12" t="s">
        <v>51</v>
      </c>
      <c r="S3666" s="12" t="s">
        <v>56</v>
      </c>
      <c r="T3666" s="12">
        <v>1</v>
      </c>
      <c r="U3666" s="12">
        <v>20</v>
      </c>
      <c r="V3666" s="20" t="str">
        <f>TEXT(Table1[[#This Row],[Date]],"mmm-yyyy")</f>
        <v>Nov-2025</v>
      </c>
    </row>
    <row r="3667" spans="1:22" x14ac:dyDescent="0.2">
      <c r="A3667" s="11">
        <f t="shared" si="57"/>
        <v>45963</v>
      </c>
      <c r="B3667" s="12" t="s">
        <v>21</v>
      </c>
      <c r="C3667" s="12" t="str">
        <f>VLOOKUP(D3667, City_Mapping!A:B, 2, FALSE)</f>
        <v>India</v>
      </c>
      <c r="D3667" s="12" t="s">
        <v>32</v>
      </c>
      <c r="E3667" s="12" t="s">
        <v>36</v>
      </c>
      <c r="F3667" s="12" t="s">
        <v>37</v>
      </c>
      <c r="G3667" s="12">
        <v>10992</v>
      </c>
      <c r="H3667" s="12" t="s">
        <v>41</v>
      </c>
      <c r="I3667" s="12" t="s">
        <v>43</v>
      </c>
      <c r="J3667" s="12">
        <v>468634</v>
      </c>
      <c r="K3667" s="12">
        <v>7</v>
      </c>
      <c r="L3667" s="13">
        <v>4037</v>
      </c>
      <c r="M3667" s="14">
        <f>Table1[[#This Row],[Column1]]/100</f>
        <v>0.15</v>
      </c>
      <c r="N3667" s="13">
        <f>Table1[[#This Row],[Unit_Price]]*Table1[[#This Row],[Quantity]]*(1-Table1[[#This Row],[Discount_%]])</f>
        <v>24020.149999999998</v>
      </c>
      <c r="O3667" s="13">
        <v>22000</v>
      </c>
      <c r="P3667" s="13">
        <f>Table1[[#This Row],[Revenue]]-Table1[[#This Row],[Cost]]</f>
        <v>2020.1499999999978</v>
      </c>
      <c r="Q3667" s="12" t="s">
        <v>46</v>
      </c>
      <c r="R3667" s="12" t="s">
        <v>51</v>
      </c>
      <c r="S3667" s="12" t="s">
        <v>56</v>
      </c>
      <c r="T3667" s="12">
        <v>5</v>
      </c>
      <c r="U3667" s="12">
        <v>15</v>
      </c>
      <c r="V3667" s="20" t="str">
        <f>TEXT(Table1[[#This Row],[Date]],"mmm-yyyy")</f>
        <v>Nov-2025</v>
      </c>
    </row>
    <row r="3668" spans="1:22" x14ac:dyDescent="0.2">
      <c r="A3668" s="11">
        <f t="shared" si="57"/>
        <v>45963</v>
      </c>
      <c r="B3668" s="12" t="s">
        <v>20</v>
      </c>
      <c r="C3668" s="12" t="str">
        <f>VLOOKUP(D3668, City_Mapping!A:B, 2, FALSE)</f>
        <v>India</v>
      </c>
      <c r="D3668" s="12" t="s">
        <v>32</v>
      </c>
      <c r="E3668" s="12" t="s">
        <v>35</v>
      </c>
      <c r="F3668" s="12" t="s">
        <v>39</v>
      </c>
      <c r="G3668" s="12">
        <v>33696</v>
      </c>
      <c r="H3668" s="12" t="s">
        <v>41</v>
      </c>
      <c r="I3668" s="12" t="s">
        <v>45</v>
      </c>
      <c r="J3668" s="12">
        <v>236171</v>
      </c>
      <c r="K3668" s="12">
        <v>4</v>
      </c>
      <c r="L3668" s="13">
        <v>576</v>
      </c>
      <c r="M3668" s="14">
        <f>Table1[[#This Row],[Column1]]/100</f>
        <v>0.15</v>
      </c>
      <c r="N3668" s="13">
        <f>Table1[[#This Row],[Unit_Price]]*Table1[[#This Row],[Quantity]]*(1-Table1[[#This Row],[Discount_%]])</f>
        <v>1958.3999999999999</v>
      </c>
      <c r="O3668" s="13">
        <v>4592</v>
      </c>
      <c r="P3668" s="13">
        <f>Table1[[#This Row],[Revenue]]-Table1[[#This Row],[Cost]]</f>
        <v>-2633.6000000000004</v>
      </c>
      <c r="Q3668" s="12" t="s">
        <v>46</v>
      </c>
      <c r="R3668" s="12" t="s">
        <v>50</v>
      </c>
      <c r="S3668" s="12" t="s">
        <v>55</v>
      </c>
      <c r="T3668" s="12">
        <v>3</v>
      </c>
      <c r="U3668" s="12">
        <v>15</v>
      </c>
      <c r="V3668" s="20" t="str">
        <f>TEXT(Table1[[#This Row],[Date]],"mmm-yyyy")</f>
        <v>Nov-2025</v>
      </c>
    </row>
    <row r="3669" spans="1:22" x14ac:dyDescent="0.2">
      <c r="A3669" s="11">
        <f t="shared" si="57"/>
        <v>45963</v>
      </c>
      <c r="B3669" s="12" t="s">
        <v>21</v>
      </c>
      <c r="C3669" s="12" t="str">
        <f>VLOOKUP(D3669, City_Mapping!A:B, 2, FALSE)</f>
        <v>India</v>
      </c>
      <c r="D3669" s="12" t="s">
        <v>32</v>
      </c>
      <c r="E3669" s="12" t="s">
        <v>34</v>
      </c>
      <c r="F3669" s="12" t="s">
        <v>39</v>
      </c>
      <c r="G3669" s="12">
        <v>70282</v>
      </c>
      <c r="H3669" s="12" t="s">
        <v>42</v>
      </c>
      <c r="I3669" s="12" t="s">
        <v>44</v>
      </c>
      <c r="J3669" s="12">
        <v>415631</v>
      </c>
      <c r="K3669" s="12">
        <v>4</v>
      </c>
      <c r="L3669" s="13">
        <v>2491</v>
      </c>
      <c r="M3669" s="14">
        <f>Table1[[#This Row],[Column1]]/100</f>
        <v>0.2</v>
      </c>
      <c r="N3669" s="13">
        <f>Table1[[#This Row],[Unit_Price]]*Table1[[#This Row],[Quantity]]*(1-Table1[[#This Row],[Discount_%]])</f>
        <v>7971.2000000000007</v>
      </c>
      <c r="O3669" s="13">
        <v>3580</v>
      </c>
      <c r="P3669" s="13">
        <f>Table1[[#This Row],[Revenue]]-Table1[[#This Row],[Cost]]</f>
        <v>4391.2000000000007</v>
      </c>
      <c r="Q3669" s="12" t="s">
        <v>47</v>
      </c>
      <c r="R3669" s="12" t="s">
        <v>51</v>
      </c>
      <c r="S3669" s="12" t="s">
        <v>54</v>
      </c>
      <c r="T3669" s="12">
        <v>1</v>
      </c>
      <c r="U3669" s="12">
        <v>20</v>
      </c>
      <c r="V3669" s="20" t="str">
        <f>TEXT(Table1[[#This Row],[Date]],"mmm-yyyy")</f>
        <v>Nov-2025</v>
      </c>
    </row>
    <row r="3670" spans="1:22" x14ac:dyDescent="0.2">
      <c r="A3670" s="11">
        <f t="shared" si="57"/>
        <v>45963</v>
      </c>
      <c r="B3670" s="12" t="s">
        <v>21</v>
      </c>
      <c r="C3670" s="12" t="str">
        <f>VLOOKUP(D3670, City_Mapping!A:B, 2, FALSE)</f>
        <v>India</v>
      </c>
      <c r="D3670" s="12" t="s">
        <v>33</v>
      </c>
      <c r="E3670" s="12" t="s">
        <v>36</v>
      </c>
      <c r="F3670" s="12" t="s">
        <v>37</v>
      </c>
      <c r="G3670" s="12">
        <v>83541</v>
      </c>
      <c r="H3670" s="12" t="s">
        <v>41</v>
      </c>
      <c r="I3670" s="12" t="s">
        <v>45</v>
      </c>
      <c r="J3670" s="12">
        <v>195847</v>
      </c>
      <c r="K3670" s="12">
        <v>9</v>
      </c>
      <c r="L3670" s="13">
        <v>4205</v>
      </c>
      <c r="M3670" s="14">
        <f>Table1[[#This Row],[Column1]]/100</f>
        <v>0.2</v>
      </c>
      <c r="N3670" s="13">
        <f>Table1[[#This Row],[Unit_Price]]*Table1[[#This Row],[Quantity]]*(1-Table1[[#This Row],[Discount_%]])</f>
        <v>30276</v>
      </c>
      <c r="O3670" s="13">
        <v>23622</v>
      </c>
      <c r="P3670" s="13">
        <f>Table1[[#This Row],[Revenue]]-Table1[[#This Row],[Cost]]</f>
        <v>6654</v>
      </c>
      <c r="Q3670" s="12" t="s">
        <v>47</v>
      </c>
      <c r="R3670" s="12" t="s">
        <v>50</v>
      </c>
      <c r="S3670" s="12" t="s">
        <v>56</v>
      </c>
      <c r="T3670" s="12">
        <v>4</v>
      </c>
      <c r="U3670" s="12">
        <v>20</v>
      </c>
      <c r="V3670" s="20" t="str">
        <f>TEXT(Table1[[#This Row],[Date]],"mmm-yyyy")</f>
        <v>Nov-2025</v>
      </c>
    </row>
    <row r="3671" spans="1:22" x14ac:dyDescent="0.2">
      <c r="A3671" s="11">
        <f t="shared" si="57"/>
        <v>45963</v>
      </c>
      <c r="B3671" s="12" t="s">
        <v>21</v>
      </c>
      <c r="C3671" s="12" t="str">
        <f>VLOOKUP(D3671, City_Mapping!A:B, 2, FALSE)</f>
        <v>India</v>
      </c>
      <c r="D3671" s="12" t="s">
        <v>28</v>
      </c>
      <c r="E3671" s="12" t="s">
        <v>35</v>
      </c>
      <c r="F3671" s="12" t="s">
        <v>39</v>
      </c>
      <c r="G3671" s="12">
        <v>62838</v>
      </c>
      <c r="H3671" s="12" t="s">
        <v>42</v>
      </c>
      <c r="I3671" s="12" t="s">
        <v>43</v>
      </c>
      <c r="J3671" s="12">
        <v>305160</v>
      </c>
      <c r="K3671" s="12">
        <v>7</v>
      </c>
      <c r="L3671" s="13">
        <v>3522</v>
      </c>
      <c r="M3671" s="14">
        <f>Table1[[#This Row],[Column1]]/100</f>
        <v>0.1</v>
      </c>
      <c r="N3671" s="13">
        <f>Table1[[#This Row],[Unit_Price]]*Table1[[#This Row],[Quantity]]*(1-Table1[[#This Row],[Discount_%]])</f>
        <v>22188.600000000002</v>
      </c>
      <c r="O3671" s="13">
        <v>4932</v>
      </c>
      <c r="P3671" s="13">
        <f>Table1[[#This Row],[Revenue]]-Table1[[#This Row],[Cost]]</f>
        <v>17256.600000000002</v>
      </c>
      <c r="Q3671" s="12" t="s">
        <v>49</v>
      </c>
      <c r="R3671" s="12" t="s">
        <v>50</v>
      </c>
      <c r="S3671" s="12" t="s">
        <v>53</v>
      </c>
      <c r="T3671" s="12">
        <v>5</v>
      </c>
      <c r="U3671" s="12">
        <v>10</v>
      </c>
      <c r="V3671" s="20" t="str">
        <f>TEXT(Table1[[#This Row],[Date]],"mmm-yyyy")</f>
        <v>Nov-2025</v>
      </c>
    </row>
    <row r="3672" spans="1:22" x14ac:dyDescent="0.2">
      <c r="A3672" s="11">
        <f t="shared" si="57"/>
        <v>45963</v>
      </c>
      <c r="B3672" s="12" t="s">
        <v>21</v>
      </c>
      <c r="C3672" s="12" t="str">
        <f>VLOOKUP(D3672, City_Mapping!A:B, 2, FALSE)</f>
        <v>USA</v>
      </c>
      <c r="D3672" s="12" t="s">
        <v>31</v>
      </c>
      <c r="E3672" s="12" t="s">
        <v>34</v>
      </c>
      <c r="F3672" s="12" t="s">
        <v>40</v>
      </c>
      <c r="G3672" s="12">
        <v>39400</v>
      </c>
      <c r="H3672" s="12" t="s">
        <v>42</v>
      </c>
      <c r="I3672" s="12" t="s">
        <v>43</v>
      </c>
      <c r="J3672" s="12">
        <v>190845</v>
      </c>
      <c r="K3672" s="12">
        <v>6</v>
      </c>
      <c r="L3672" s="13">
        <v>1516</v>
      </c>
      <c r="M3672" s="14">
        <f>Table1[[#This Row],[Column1]]/100</f>
        <v>0.05</v>
      </c>
      <c r="N3672" s="13">
        <f>Table1[[#This Row],[Unit_Price]]*Table1[[#This Row],[Quantity]]*(1-Table1[[#This Row],[Discount_%]])</f>
        <v>8641.1999999999989</v>
      </c>
      <c r="O3672" s="13">
        <v>9487</v>
      </c>
      <c r="P3672" s="13">
        <f>Table1[[#This Row],[Revenue]]-Table1[[#This Row],[Cost]]</f>
        <v>-845.80000000000109</v>
      </c>
      <c r="Q3672" s="12" t="s">
        <v>49</v>
      </c>
      <c r="R3672" s="12" t="s">
        <v>51</v>
      </c>
      <c r="S3672" s="12" t="s">
        <v>54</v>
      </c>
      <c r="T3672" s="12">
        <v>4</v>
      </c>
      <c r="U3672" s="12">
        <v>5</v>
      </c>
      <c r="V3672" s="20" t="str">
        <f>TEXT(Table1[[#This Row],[Date]],"mmm-yyyy")</f>
        <v>Nov-2025</v>
      </c>
    </row>
    <row r="3673" spans="1:22" x14ac:dyDescent="0.2">
      <c r="A3673" s="11">
        <f t="shared" si="57"/>
        <v>45963</v>
      </c>
      <c r="B3673" s="12" t="s">
        <v>23</v>
      </c>
      <c r="C3673" s="12" t="str">
        <f>VLOOKUP(D3673, City_Mapping!A:B, 2, FALSE)</f>
        <v>India</v>
      </c>
      <c r="D3673" s="12" t="s">
        <v>32</v>
      </c>
      <c r="E3673" s="12" t="s">
        <v>34</v>
      </c>
      <c r="F3673" s="12" t="s">
        <v>38</v>
      </c>
      <c r="G3673" s="12">
        <v>92277</v>
      </c>
      <c r="H3673" s="12" t="s">
        <v>42</v>
      </c>
      <c r="I3673" s="12" t="s">
        <v>45</v>
      </c>
      <c r="J3673" s="12">
        <v>412147</v>
      </c>
      <c r="K3673" s="12">
        <v>1</v>
      </c>
      <c r="L3673" s="13">
        <v>596</v>
      </c>
      <c r="M3673" s="14">
        <f>Table1[[#This Row],[Column1]]/100</f>
        <v>0.15</v>
      </c>
      <c r="N3673" s="13">
        <f>Table1[[#This Row],[Unit_Price]]*Table1[[#This Row],[Quantity]]*(1-Table1[[#This Row],[Discount_%]])</f>
        <v>506.59999999999997</v>
      </c>
      <c r="O3673" s="13">
        <v>8113</v>
      </c>
      <c r="P3673" s="13">
        <f>Table1[[#This Row],[Revenue]]-Table1[[#This Row],[Cost]]</f>
        <v>-7606.4</v>
      </c>
      <c r="Q3673" s="12" t="s">
        <v>48</v>
      </c>
      <c r="R3673" s="12" t="s">
        <v>51</v>
      </c>
      <c r="S3673" s="12" t="s">
        <v>55</v>
      </c>
      <c r="T3673" s="12">
        <v>2</v>
      </c>
      <c r="U3673" s="12">
        <v>15</v>
      </c>
      <c r="V3673" s="20" t="str">
        <f>TEXT(Table1[[#This Row],[Date]],"mmm-yyyy")</f>
        <v>Nov-2025</v>
      </c>
    </row>
    <row r="3674" spans="1:22" x14ac:dyDescent="0.2">
      <c r="A3674" s="11">
        <f t="shared" si="57"/>
        <v>45964</v>
      </c>
      <c r="B3674" s="12" t="s">
        <v>20</v>
      </c>
      <c r="C3674" s="12" t="str">
        <f>VLOOKUP(D3674, City_Mapping!A:B, 2, FALSE)</f>
        <v>India</v>
      </c>
      <c r="D3674" s="12" t="s">
        <v>28</v>
      </c>
      <c r="E3674" s="12" t="s">
        <v>36</v>
      </c>
      <c r="F3674" s="12" t="s">
        <v>38</v>
      </c>
      <c r="G3674" s="12">
        <v>27565</v>
      </c>
      <c r="H3674" s="12" t="s">
        <v>41</v>
      </c>
      <c r="I3674" s="12" t="s">
        <v>44</v>
      </c>
      <c r="J3674" s="12">
        <v>870907</v>
      </c>
      <c r="K3674" s="12">
        <v>7</v>
      </c>
      <c r="L3674" s="13">
        <v>1494</v>
      </c>
      <c r="M3674" s="14">
        <f>Table1[[#This Row],[Column1]]/100</f>
        <v>0.05</v>
      </c>
      <c r="N3674" s="13">
        <f>Table1[[#This Row],[Unit_Price]]*Table1[[#This Row],[Quantity]]*(1-Table1[[#This Row],[Discount_%]])</f>
        <v>9935.1</v>
      </c>
      <c r="O3674" s="13">
        <v>4251</v>
      </c>
      <c r="P3674" s="13">
        <f>Table1[[#This Row],[Revenue]]-Table1[[#This Row],[Cost]]</f>
        <v>5684.1</v>
      </c>
      <c r="Q3674" s="12" t="s">
        <v>49</v>
      </c>
      <c r="R3674" s="12" t="s">
        <v>50</v>
      </c>
      <c r="S3674" s="12" t="s">
        <v>56</v>
      </c>
      <c r="T3674" s="12">
        <v>3</v>
      </c>
      <c r="U3674" s="12">
        <v>5</v>
      </c>
      <c r="V3674" s="20" t="str">
        <f>TEXT(Table1[[#This Row],[Date]],"mmm-yyyy")</f>
        <v>Nov-2025</v>
      </c>
    </row>
    <row r="3675" spans="1:22" x14ac:dyDescent="0.2">
      <c r="A3675" s="11">
        <f t="shared" si="57"/>
        <v>45964</v>
      </c>
      <c r="B3675" s="12" t="s">
        <v>23</v>
      </c>
      <c r="C3675" s="12" t="str">
        <f>VLOOKUP(D3675, City_Mapping!A:B, 2, FALSE)</f>
        <v>UAE</v>
      </c>
      <c r="D3675" s="12" t="s">
        <v>30</v>
      </c>
      <c r="E3675" s="12" t="s">
        <v>35</v>
      </c>
      <c r="F3675" s="12" t="s">
        <v>39</v>
      </c>
      <c r="G3675" s="12">
        <v>49585</v>
      </c>
      <c r="H3675" s="12" t="s">
        <v>42</v>
      </c>
      <c r="I3675" s="12" t="s">
        <v>44</v>
      </c>
      <c r="J3675" s="12">
        <v>997724</v>
      </c>
      <c r="K3675" s="12">
        <v>6</v>
      </c>
      <c r="L3675" s="13">
        <v>2054</v>
      </c>
      <c r="M3675" s="14">
        <f>Table1[[#This Row],[Column1]]/100</f>
        <v>0.15</v>
      </c>
      <c r="N3675" s="13">
        <f>Table1[[#This Row],[Unit_Price]]*Table1[[#This Row],[Quantity]]*(1-Table1[[#This Row],[Discount_%]])</f>
        <v>10475.4</v>
      </c>
      <c r="O3675" s="13">
        <v>17259</v>
      </c>
      <c r="P3675" s="13">
        <f>Table1[[#This Row],[Revenue]]-Table1[[#This Row],[Cost]]</f>
        <v>-6783.6</v>
      </c>
      <c r="Q3675" s="12" t="s">
        <v>49</v>
      </c>
      <c r="R3675" s="12" t="s">
        <v>52</v>
      </c>
      <c r="S3675" s="12" t="s">
        <v>56</v>
      </c>
      <c r="T3675" s="12">
        <v>5</v>
      </c>
      <c r="U3675" s="12">
        <v>15</v>
      </c>
      <c r="V3675" s="20" t="str">
        <f>TEXT(Table1[[#This Row],[Date]],"mmm-yyyy")</f>
        <v>Nov-2025</v>
      </c>
    </row>
    <row r="3676" spans="1:22" x14ac:dyDescent="0.2">
      <c r="A3676" s="11">
        <f t="shared" si="57"/>
        <v>45964</v>
      </c>
      <c r="B3676" s="12" t="s">
        <v>20</v>
      </c>
      <c r="C3676" s="12" t="str">
        <f>VLOOKUP(D3676, City_Mapping!A:B, 2, FALSE)</f>
        <v>India</v>
      </c>
      <c r="D3676" s="12" t="s">
        <v>33</v>
      </c>
      <c r="E3676" s="12" t="s">
        <v>36</v>
      </c>
      <c r="F3676" s="12" t="s">
        <v>38</v>
      </c>
      <c r="G3676" s="12">
        <v>44833</v>
      </c>
      <c r="H3676" s="12" t="s">
        <v>42</v>
      </c>
      <c r="I3676" s="12" t="s">
        <v>44</v>
      </c>
      <c r="J3676" s="12">
        <v>953318</v>
      </c>
      <c r="K3676" s="12">
        <v>4</v>
      </c>
      <c r="L3676" s="13">
        <v>1532</v>
      </c>
      <c r="M3676" s="14">
        <f>Table1[[#This Row],[Column1]]/100</f>
        <v>0.1</v>
      </c>
      <c r="N3676" s="13">
        <f>Table1[[#This Row],[Unit_Price]]*Table1[[#This Row],[Quantity]]*(1-Table1[[#This Row],[Discount_%]])</f>
        <v>5515.2</v>
      </c>
      <c r="O3676" s="13">
        <v>18538</v>
      </c>
      <c r="P3676" s="13">
        <f>Table1[[#This Row],[Revenue]]-Table1[[#This Row],[Cost]]</f>
        <v>-13022.8</v>
      </c>
      <c r="Q3676" s="12" t="s">
        <v>49</v>
      </c>
      <c r="R3676" s="12" t="s">
        <v>52</v>
      </c>
      <c r="S3676" s="12" t="s">
        <v>56</v>
      </c>
      <c r="T3676" s="12">
        <v>2</v>
      </c>
      <c r="U3676" s="12">
        <v>10</v>
      </c>
      <c r="V3676" s="20" t="str">
        <f>TEXT(Table1[[#This Row],[Date]],"mmm-yyyy")</f>
        <v>Nov-2025</v>
      </c>
    </row>
    <row r="3677" spans="1:22" x14ac:dyDescent="0.2">
      <c r="A3677" s="11">
        <f t="shared" si="57"/>
        <v>45964</v>
      </c>
      <c r="B3677" s="12" t="s">
        <v>22</v>
      </c>
      <c r="C3677" s="12" t="str">
        <f>VLOOKUP(D3677, City_Mapping!A:B, 2, FALSE)</f>
        <v>India</v>
      </c>
      <c r="D3677" s="12" t="s">
        <v>28</v>
      </c>
      <c r="E3677" s="12" t="s">
        <v>34</v>
      </c>
      <c r="F3677" s="12" t="s">
        <v>39</v>
      </c>
      <c r="G3677" s="12">
        <v>22094</v>
      </c>
      <c r="H3677" s="12" t="s">
        <v>41</v>
      </c>
      <c r="I3677" s="12" t="s">
        <v>43</v>
      </c>
      <c r="J3677" s="12">
        <v>308884</v>
      </c>
      <c r="K3677" s="12">
        <v>8</v>
      </c>
      <c r="L3677" s="13">
        <v>582</v>
      </c>
      <c r="M3677" s="14">
        <f>Table1[[#This Row],[Column1]]/100</f>
        <v>0.05</v>
      </c>
      <c r="N3677" s="13">
        <f>Table1[[#This Row],[Unit_Price]]*Table1[[#This Row],[Quantity]]*(1-Table1[[#This Row],[Discount_%]])</f>
        <v>4423.2</v>
      </c>
      <c r="O3677" s="13">
        <v>29556</v>
      </c>
      <c r="P3677" s="13">
        <f>Table1[[#This Row],[Revenue]]-Table1[[#This Row],[Cost]]</f>
        <v>-25132.799999999999</v>
      </c>
      <c r="Q3677" s="12" t="s">
        <v>48</v>
      </c>
      <c r="R3677" s="12" t="s">
        <v>50</v>
      </c>
      <c r="S3677" s="12" t="s">
        <v>53</v>
      </c>
      <c r="T3677" s="12">
        <v>2</v>
      </c>
      <c r="U3677" s="12">
        <v>5</v>
      </c>
      <c r="V3677" s="20" t="str">
        <f>TEXT(Table1[[#This Row],[Date]],"mmm-yyyy")</f>
        <v>Nov-2025</v>
      </c>
    </row>
    <row r="3678" spans="1:22" x14ac:dyDescent="0.2">
      <c r="A3678" s="11">
        <f t="shared" si="57"/>
        <v>45964</v>
      </c>
      <c r="B3678" s="12" t="s">
        <v>21</v>
      </c>
      <c r="C3678" s="12" t="str">
        <f>VLOOKUP(D3678, City_Mapping!A:B, 2, FALSE)</f>
        <v>India</v>
      </c>
      <c r="D3678" s="12" t="s">
        <v>28</v>
      </c>
      <c r="E3678" s="12" t="s">
        <v>34</v>
      </c>
      <c r="F3678" s="12" t="s">
        <v>37</v>
      </c>
      <c r="G3678" s="12">
        <v>41280</v>
      </c>
      <c r="H3678" s="12" t="s">
        <v>42</v>
      </c>
      <c r="I3678" s="12" t="s">
        <v>43</v>
      </c>
      <c r="J3678" s="12">
        <v>618979</v>
      </c>
      <c r="K3678" s="12">
        <v>7</v>
      </c>
      <c r="L3678" s="13">
        <v>2035</v>
      </c>
      <c r="M3678" s="14">
        <f>Table1[[#This Row],[Column1]]/100</f>
        <v>0.1</v>
      </c>
      <c r="N3678" s="13">
        <f>Table1[[#This Row],[Unit_Price]]*Table1[[#This Row],[Quantity]]*(1-Table1[[#This Row],[Discount_%]])</f>
        <v>12820.5</v>
      </c>
      <c r="O3678" s="13">
        <v>17916</v>
      </c>
      <c r="P3678" s="13">
        <f>Table1[[#This Row],[Revenue]]-Table1[[#This Row],[Cost]]</f>
        <v>-5095.5</v>
      </c>
      <c r="Q3678" s="12" t="s">
        <v>48</v>
      </c>
      <c r="R3678" s="12" t="s">
        <v>51</v>
      </c>
      <c r="S3678" s="12" t="s">
        <v>54</v>
      </c>
      <c r="T3678" s="12">
        <v>1</v>
      </c>
      <c r="U3678" s="12">
        <v>10</v>
      </c>
      <c r="V3678" s="20" t="str">
        <f>TEXT(Table1[[#This Row],[Date]],"mmm-yyyy")</f>
        <v>Nov-2025</v>
      </c>
    </row>
    <row r="3679" spans="1:22" x14ac:dyDescent="0.2">
      <c r="A3679" s="11">
        <f t="shared" si="57"/>
        <v>45964</v>
      </c>
      <c r="B3679" s="12" t="s">
        <v>23</v>
      </c>
      <c r="C3679" s="12" t="str">
        <f>VLOOKUP(D3679, City_Mapping!A:B, 2, FALSE)</f>
        <v>USA</v>
      </c>
      <c r="D3679" s="12" t="s">
        <v>31</v>
      </c>
      <c r="E3679" s="12" t="s">
        <v>34</v>
      </c>
      <c r="F3679" s="12" t="s">
        <v>40</v>
      </c>
      <c r="G3679" s="12">
        <v>56647</v>
      </c>
      <c r="H3679" s="12" t="s">
        <v>42</v>
      </c>
      <c r="I3679" s="12" t="s">
        <v>44</v>
      </c>
      <c r="J3679" s="12">
        <v>636027</v>
      </c>
      <c r="K3679" s="12">
        <v>8</v>
      </c>
      <c r="L3679" s="13">
        <v>1012</v>
      </c>
      <c r="M3679" s="14">
        <f>Table1[[#This Row],[Column1]]/100</f>
        <v>0</v>
      </c>
      <c r="N3679" s="13">
        <f>Table1[[#This Row],[Unit_Price]]*Table1[[#This Row],[Quantity]]*(1-Table1[[#This Row],[Discount_%]])</f>
        <v>8096</v>
      </c>
      <c r="O3679" s="13">
        <v>6127</v>
      </c>
      <c r="P3679" s="13">
        <f>Table1[[#This Row],[Revenue]]-Table1[[#This Row],[Cost]]</f>
        <v>1969</v>
      </c>
      <c r="Q3679" s="12" t="s">
        <v>48</v>
      </c>
      <c r="R3679" s="12" t="s">
        <v>51</v>
      </c>
      <c r="S3679" s="12" t="s">
        <v>53</v>
      </c>
      <c r="T3679" s="12">
        <v>4</v>
      </c>
      <c r="U3679" s="12">
        <v>0</v>
      </c>
      <c r="V3679" s="20" t="str">
        <f>TEXT(Table1[[#This Row],[Date]],"mmm-yyyy")</f>
        <v>Nov-2025</v>
      </c>
    </row>
    <row r="3680" spans="1:22" x14ac:dyDescent="0.2">
      <c r="A3680" s="11">
        <f t="shared" si="57"/>
        <v>45964</v>
      </c>
      <c r="B3680" s="12" t="s">
        <v>20</v>
      </c>
      <c r="C3680" s="12" t="str">
        <f>VLOOKUP(D3680, City_Mapping!A:B, 2, FALSE)</f>
        <v>India</v>
      </c>
      <c r="D3680" s="12" t="s">
        <v>28</v>
      </c>
      <c r="E3680" s="12" t="s">
        <v>34</v>
      </c>
      <c r="F3680" s="12" t="s">
        <v>38</v>
      </c>
      <c r="G3680" s="12">
        <v>54378</v>
      </c>
      <c r="H3680" s="12" t="s">
        <v>42</v>
      </c>
      <c r="I3680" s="12" t="s">
        <v>45</v>
      </c>
      <c r="J3680" s="12">
        <v>973270</v>
      </c>
      <c r="K3680" s="12">
        <v>9</v>
      </c>
      <c r="L3680" s="13">
        <v>2422</v>
      </c>
      <c r="M3680" s="14">
        <f>Table1[[#This Row],[Column1]]/100</f>
        <v>0.05</v>
      </c>
      <c r="N3680" s="13">
        <f>Table1[[#This Row],[Unit_Price]]*Table1[[#This Row],[Quantity]]*(1-Table1[[#This Row],[Discount_%]])</f>
        <v>20708.099999999999</v>
      </c>
      <c r="O3680" s="13">
        <v>1887</v>
      </c>
      <c r="P3680" s="13">
        <f>Table1[[#This Row],[Revenue]]-Table1[[#This Row],[Cost]]</f>
        <v>18821.099999999999</v>
      </c>
      <c r="Q3680" s="12" t="s">
        <v>48</v>
      </c>
      <c r="R3680" s="12" t="s">
        <v>51</v>
      </c>
      <c r="S3680" s="12" t="s">
        <v>56</v>
      </c>
      <c r="T3680" s="12">
        <v>2</v>
      </c>
      <c r="U3680" s="12">
        <v>5</v>
      </c>
      <c r="V3680" s="20" t="str">
        <f>TEXT(Table1[[#This Row],[Date]],"mmm-yyyy")</f>
        <v>Nov-2025</v>
      </c>
    </row>
    <row r="3681" spans="1:22" x14ac:dyDescent="0.2">
      <c r="A3681" s="11">
        <f t="shared" si="57"/>
        <v>45964</v>
      </c>
      <c r="B3681" s="12" t="s">
        <v>22</v>
      </c>
      <c r="C3681" s="12" t="str">
        <f>VLOOKUP(D3681, City_Mapping!A:B, 2, FALSE)</f>
        <v>USA</v>
      </c>
      <c r="D3681" s="12" t="s">
        <v>31</v>
      </c>
      <c r="E3681" s="12" t="s">
        <v>35</v>
      </c>
      <c r="F3681" s="12" t="s">
        <v>37</v>
      </c>
      <c r="G3681" s="12">
        <v>29513</v>
      </c>
      <c r="H3681" s="12" t="s">
        <v>42</v>
      </c>
      <c r="I3681" s="12" t="s">
        <v>44</v>
      </c>
      <c r="J3681" s="12">
        <v>728322</v>
      </c>
      <c r="K3681" s="12">
        <v>1</v>
      </c>
      <c r="L3681" s="13">
        <v>2197</v>
      </c>
      <c r="M3681" s="14">
        <f>Table1[[#This Row],[Column1]]/100</f>
        <v>0.05</v>
      </c>
      <c r="N3681" s="13">
        <f>Table1[[#This Row],[Unit_Price]]*Table1[[#This Row],[Quantity]]*(1-Table1[[#This Row],[Discount_%]])</f>
        <v>2087.15</v>
      </c>
      <c r="O3681" s="13">
        <v>20656</v>
      </c>
      <c r="P3681" s="13">
        <f>Table1[[#This Row],[Revenue]]-Table1[[#This Row],[Cost]]</f>
        <v>-18568.849999999999</v>
      </c>
      <c r="Q3681" s="12" t="s">
        <v>49</v>
      </c>
      <c r="R3681" s="12" t="s">
        <v>50</v>
      </c>
      <c r="S3681" s="12" t="s">
        <v>55</v>
      </c>
      <c r="T3681" s="12">
        <v>2</v>
      </c>
      <c r="U3681" s="12">
        <v>5</v>
      </c>
      <c r="V3681" s="20" t="str">
        <f>TEXT(Table1[[#This Row],[Date]],"mmm-yyyy")</f>
        <v>Nov-2025</v>
      </c>
    </row>
    <row r="3682" spans="1:22" x14ac:dyDescent="0.2">
      <c r="A3682" s="11">
        <f t="shared" si="57"/>
        <v>45964</v>
      </c>
      <c r="B3682" s="12" t="s">
        <v>22</v>
      </c>
      <c r="C3682" s="12" t="str">
        <f>VLOOKUP(D3682, City_Mapping!A:B, 2, FALSE)</f>
        <v>India</v>
      </c>
      <c r="D3682" s="12" t="s">
        <v>33</v>
      </c>
      <c r="E3682" s="12" t="s">
        <v>35</v>
      </c>
      <c r="F3682" s="12" t="s">
        <v>40</v>
      </c>
      <c r="G3682" s="12">
        <v>10154</v>
      </c>
      <c r="H3682" s="12" t="s">
        <v>42</v>
      </c>
      <c r="I3682" s="12" t="s">
        <v>45</v>
      </c>
      <c r="J3682" s="12">
        <v>374528</v>
      </c>
      <c r="K3682" s="12">
        <v>3</v>
      </c>
      <c r="L3682" s="13">
        <v>3985</v>
      </c>
      <c r="M3682" s="14">
        <f>Table1[[#This Row],[Column1]]/100</f>
        <v>0.05</v>
      </c>
      <c r="N3682" s="13">
        <f>Table1[[#This Row],[Unit_Price]]*Table1[[#This Row],[Quantity]]*(1-Table1[[#This Row],[Discount_%]])</f>
        <v>11357.25</v>
      </c>
      <c r="O3682" s="13">
        <v>20309</v>
      </c>
      <c r="P3682" s="13">
        <f>Table1[[#This Row],[Revenue]]-Table1[[#This Row],[Cost]]</f>
        <v>-8951.75</v>
      </c>
      <c r="Q3682" s="12" t="s">
        <v>46</v>
      </c>
      <c r="R3682" s="12" t="s">
        <v>51</v>
      </c>
      <c r="S3682" s="12" t="s">
        <v>53</v>
      </c>
      <c r="T3682" s="12">
        <v>2</v>
      </c>
      <c r="U3682" s="12">
        <v>5</v>
      </c>
      <c r="V3682" s="20" t="str">
        <f>TEXT(Table1[[#This Row],[Date]],"mmm-yyyy")</f>
        <v>Nov-2025</v>
      </c>
    </row>
    <row r="3683" spans="1:22" x14ac:dyDescent="0.2">
      <c r="A3683" s="11">
        <f t="shared" si="57"/>
        <v>45964</v>
      </c>
      <c r="B3683" s="12" t="s">
        <v>21</v>
      </c>
      <c r="C3683" s="12" t="str">
        <f>VLOOKUP(D3683, City_Mapping!A:B, 2, FALSE)</f>
        <v>India</v>
      </c>
      <c r="D3683" s="12" t="s">
        <v>33</v>
      </c>
      <c r="E3683" s="12" t="s">
        <v>36</v>
      </c>
      <c r="F3683" s="12" t="s">
        <v>38</v>
      </c>
      <c r="G3683" s="12">
        <v>38134</v>
      </c>
      <c r="H3683" s="12" t="s">
        <v>42</v>
      </c>
      <c r="I3683" s="12" t="s">
        <v>43</v>
      </c>
      <c r="J3683" s="12">
        <v>264166</v>
      </c>
      <c r="K3683" s="12">
        <v>2</v>
      </c>
      <c r="L3683" s="13">
        <v>3060</v>
      </c>
      <c r="M3683" s="14">
        <f>Table1[[#This Row],[Column1]]/100</f>
        <v>0</v>
      </c>
      <c r="N3683" s="13">
        <f>Table1[[#This Row],[Unit_Price]]*Table1[[#This Row],[Quantity]]*(1-Table1[[#This Row],[Discount_%]])</f>
        <v>6120</v>
      </c>
      <c r="O3683" s="13">
        <v>19816</v>
      </c>
      <c r="P3683" s="13">
        <f>Table1[[#This Row],[Revenue]]-Table1[[#This Row],[Cost]]</f>
        <v>-13696</v>
      </c>
      <c r="Q3683" s="12" t="s">
        <v>48</v>
      </c>
      <c r="R3683" s="12" t="s">
        <v>52</v>
      </c>
      <c r="S3683" s="12" t="s">
        <v>55</v>
      </c>
      <c r="T3683" s="12">
        <v>3</v>
      </c>
      <c r="U3683" s="12">
        <v>0</v>
      </c>
      <c r="V3683" s="20" t="str">
        <f>TEXT(Table1[[#This Row],[Date]],"mmm-yyyy")</f>
        <v>Nov-2025</v>
      </c>
    </row>
    <row r="3684" spans="1:22" x14ac:dyDescent="0.2">
      <c r="A3684" s="11">
        <f t="shared" si="57"/>
        <v>45964</v>
      </c>
      <c r="B3684" s="12" t="s">
        <v>20</v>
      </c>
      <c r="C3684" s="12" t="str">
        <f>VLOOKUP(D3684, City_Mapping!A:B, 2, FALSE)</f>
        <v>UAE</v>
      </c>
      <c r="D3684" s="12" t="s">
        <v>30</v>
      </c>
      <c r="E3684" s="12" t="s">
        <v>36</v>
      </c>
      <c r="F3684" s="12" t="s">
        <v>38</v>
      </c>
      <c r="G3684" s="12">
        <v>18678</v>
      </c>
      <c r="H3684" s="12" t="s">
        <v>41</v>
      </c>
      <c r="I3684" s="12" t="s">
        <v>43</v>
      </c>
      <c r="J3684" s="12">
        <v>757480</v>
      </c>
      <c r="K3684" s="12">
        <v>3</v>
      </c>
      <c r="L3684" s="13">
        <v>2414</v>
      </c>
      <c r="M3684" s="14">
        <f>Table1[[#This Row],[Column1]]/100</f>
        <v>0</v>
      </c>
      <c r="N3684" s="13">
        <f>Table1[[#This Row],[Unit_Price]]*Table1[[#This Row],[Quantity]]*(1-Table1[[#This Row],[Discount_%]])</f>
        <v>7242</v>
      </c>
      <c r="O3684" s="13">
        <v>4597</v>
      </c>
      <c r="P3684" s="13">
        <f>Table1[[#This Row],[Revenue]]-Table1[[#This Row],[Cost]]</f>
        <v>2645</v>
      </c>
      <c r="Q3684" s="12" t="s">
        <v>48</v>
      </c>
      <c r="R3684" s="12" t="s">
        <v>52</v>
      </c>
      <c r="S3684" s="12" t="s">
        <v>53</v>
      </c>
      <c r="T3684" s="12">
        <v>5</v>
      </c>
      <c r="U3684" s="12">
        <v>0</v>
      </c>
      <c r="V3684" s="20" t="str">
        <f>TEXT(Table1[[#This Row],[Date]],"mmm-yyyy")</f>
        <v>Nov-2025</v>
      </c>
    </row>
    <row r="3685" spans="1:22" x14ac:dyDescent="0.2">
      <c r="A3685" s="11">
        <f t="shared" si="57"/>
        <v>45964</v>
      </c>
      <c r="B3685" s="12" t="s">
        <v>23</v>
      </c>
      <c r="C3685" s="12" t="str">
        <f>VLOOKUP(D3685, City_Mapping!A:B, 2, FALSE)</f>
        <v>USA</v>
      </c>
      <c r="D3685" s="12" t="s">
        <v>31</v>
      </c>
      <c r="E3685" s="12" t="s">
        <v>36</v>
      </c>
      <c r="F3685" s="12" t="s">
        <v>40</v>
      </c>
      <c r="G3685" s="12">
        <v>16294</v>
      </c>
      <c r="H3685" s="12" t="s">
        <v>42</v>
      </c>
      <c r="I3685" s="12" t="s">
        <v>43</v>
      </c>
      <c r="J3685" s="12">
        <v>494209</v>
      </c>
      <c r="K3685" s="12">
        <v>2</v>
      </c>
      <c r="L3685" s="13">
        <v>4476</v>
      </c>
      <c r="M3685" s="14">
        <f>Table1[[#This Row],[Column1]]/100</f>
        <v>0.1</v>
      </c>
      <c r="N3685" s="13">
        <f>Table1[[#This Row],[Unit_Price]]*Table1[[#This Row],[Quantity]]*(1-Table1[[#This Row],[Discount_%]])</f>
        <v>8056.8</v>
      </c>
      <c r="O3685" s="13">
        <v>25395</v>
      </c>
      <c r="P3685" s="13">
        <f>Table1[[#This Row],[Revenue]]-Table1[[#This Row],[Cost]]</f>
        <v>-17338.2</v>
      </c>
      <c r="Q3685" s="12" t="s">
        <v>48</v>
      </c>
      <c r="R3685" s="12" t="s">
        <v>51</v>
      </c>
      <c r="S3685" s="12" t="s">
        <v>55</v>
      </c>
      <c r="T3685" s="12">
        <v>1</v>
      </c>
      <c r="U3685" s="12">
        <v>10</v>
      </c>
      <c r="V3685" s="20" t="str">
        <f>TEXT(Table1[[#This Row],[Date]],"mmm-yyyy")</f>
        <v>Nov-2025</v>
      </c>
    </row>
    <row r="3686" spans="1:22" x14ac:dyDescent="0.2">
      <c r="A3686" s="11">
        <f t="shared" si="57"/>
        <v>45965</v>
      </c>
      <c r="B3686" s="12" t="s">
        <v>21</v>
      </c>
      <c r="C3686" s="12" t="str">
        <f>VLOOKUP(D3686, City_Mapping!A:B, 2, FALSE)</f>
        <v>USA</v>
      </c>
      <c r="D3686" s="12" t="s">
        <v>31</v>
      </c>
      <c r="E3686" s="12" t="s">
        <v>34</v>
      </c>
      <c r="F3686" s="12" t="s">
        <v>37</v>
      </c>
      <c r="G3686" s="12">
        <v>19574</v>
      </c>
      <c r="H3686" s="12" t="s">
        <v>42</v>
      </c>
      <c r="I3686" s="12" t="s">
        <v>44</v>
      </c>
      <c r="J3686" s="12">
        <v>187295</v>
      </c>
      <c r="K3686" s="12">
        <v>6</v>
      </c>
      <c r="L3686" s="13">
        <v>1146</v>
      </c>
      <c r="M3686" s="14">
        <f>Table1[[#This Row],[Column1]]/100</f>
        <v>0</v>
      </c>
      <c r="N3686" s="13">
        <f>Table1[[#This Row],[Unit_Price]]*Table1[[#This Row],[Quantity]]*(1-Table1[[#This Row],[Discount_%]])</f>
        <v>6876</v>
      </c>
      <c r="O3686" s="13">
        <v>15883</v>
      </c>
      <c r="P3686" s="13">
        <f>Table1[[#This Row],[Revenue]]-Table1[[#This Row],[Cost]]</f>
        <v>-9007</v>
      </c>
      <c r="Q3686" s="12" t="s">
        <v>49</v>
      </c>
      <c r="R3686" s="12" t="s">
        <v>50</v>
      </c>
      <c r="S3686" s="12" t="s">
        <v>55</v>
      </c>
      <c r="T3686" s="12">
        <v>5</v>
      </c>
      <c r="U3686" s="12">
        <v>0</v>
      </c>
      <c r="V3686" s="20" t="str">
        <f>TEXT(Table1[[#This Row],[Date]],"mmm-yyyy")</f>
        <v>Nov-2025</v>
      </c>
    </row>
    <row r="3687" spans="1:22" x14ac:dyDescent="0.2">
      <c r="A3687" s="11">
        <f t="shared" si="57"/>
        <v>45965</v>
      </c>
      <c r="B3687" s="12" t="s">
        <v>23</v>
      </c>
      <c r="C3687" s="12" t="str">
        <f>VLOOKUP(D3687, City_Mapping!A:B, 2, FALSE)</f>
        <v>India</v>
      </c>
      <c r="D3687" s="12" t="s">
        <v>32</v>
      </c>
      <c r="E3687" s="12" t="s">
        <v>36</v>
      </c>
      <c r="F3687" s="12" t="s">
        <v>37</v>
      </c>
      <c r="G3687" s="12">
        <v>45183</v>
      </c>
      <c r="H3687" s="12" t="s">
        <v>42</v>
      </c>
      <c r="I3687" s="12" t="s">
        <v>44</v>
      </c>
      <c r="J3687" s="12">
        <v>904582</v>
      </c>
      <c r="K3687" s="12">
        <v>9</v>
      </c>
      <c r="L3687" s="13">
        <v>1297</v>
      </c>
      <c r="M3687" s="14">
        <f>Table1[[#This Row],[Column1]]/100</f>
        <v>0.15</v>
      </c>
      <c r="N3687" s="13">
        <f>Table1[[#This Row],[Unit_Price]]*Table1[[#This Row],[Quantity]]*(1-Table1[[#This Row],[Discount_%]])</f>
        <v>9922.0499999999993</v>
      </c>
      <c r="O3687" s="13">
        <v>6525</v>
      </c>
      <c r="P3687" s="13">
        <f>Table1[[#This Row],[Revenue]]-Table1[[#This Row],[Cost]]</f>
        <v>3397.0499999999993</v>
      </c>
      <c r="Q3687" s="12" t="s">
        <v>47</v>
      </c>
      <c r="R3687" s="12" t="s">
        <v>52</v>
      </c>
      <c r="S3687" s="12" t="s">
        <v>56</v>
      </c>
      <c r="T3687" s="12">
        <v>2</v>
      </c>
      <c r="U3687" s="12">
        <v>15</v>
      </c>
      <c r="V3687" s="20" t="str">
        <f>TEXT(Table1[[#This Row],[Date]],"mmm-yyyy")</f>
        <v>Nov-2025</v>
      </c>
    </row>
    <row r="3688" spans="1:22" x14ac:dyDescent="0.2">
      <c r="A3688" s="11">
        <f t="shared" si="57"/>
        <v>45965</v>
      </c>
      <c r="B3688" s="12" t="s">
        <v>22</v>
      </c>
      <c r="C3688" s="12" t="str">
        <f>VLOOKUP(D3688, City_Mapping!A:B, 2, FALSE)</f>
        <v>India</v>
      </c>
      <c r="D3688" s="12" t="s">
        <v>32</v>
      </c>
      <c r="E3688" s="12" t="s">
        <v>35</v>
      </c>
      <c r="F3688" s="12" t="s">
        <v>38</v>
      </c>
      <c r="G3688" s="12">
        <v>58747</v>
      </c>
      <c r="H3688" s="12" t="s">
        <v>42</v>
      </c>
      <c r="I3688" s="12" t="s">
        <v>43</v>
      </c>
      <c r="J3688" s="12">
        <v>951113</v>
      </c>
      <c r="K3688" s="12">
        <v>2</v>
      </c>
      <c r="L3688" s="13">
        <v>576</v>
      </c>
      <c r="M3688" s="14">
        <f>Table1[[#This Row],[Column1]]/100</f>
        <v>0.2</v>
      </c>
      <c r="N3688" s="13">
        <f>Table1[[#This Row],[Unit_Price]]*Table1[[#This Row],[Quantity]]*(1-Table1[[#This Row],[Discount_%]])</f>
        <v>921.6</v>
      </c>
      <c r="O3688" s="13">
        <v>11612</v>
      </c>
      <c r="P3688" s="13">
        <f>Table1[[#This Row],[Revenue]]-Table1[[#This Row],[Cost]]</f>
        <v>-10690.4</v>
      </c>
      <c r="Q3688" s="12" t="s">
        <v>49</v>
      </c>
      <c r="R3688" s="12" t="s">
        <v>51</v>
      </c>
      <c r="S3688" s="12" t="s">
        <v>56</v>
      </c>
      <c r="T3688" s="12">
        <v>3</v>
      </c>
      <c r="U3688" s="12">
        <v>20</v>
      </c>
      <c r="V3688" s="20" t="str">
        <f>TEXT(Table1[[#This Row],[Date]],"mmm-yyyy")</f>
        <v>Nov-2025</v>
      </c>
    </row>
    <row r="3689" spans="1:22" x14ac:dyDescent="0.2">
      <c r="A3689" s="11">
        <f t="shared" si="57"/>
        <v>45965</v>
      </c>
      <c r="B3689" s="12" t="s">
        <v>23</v>
      </c>
      <c r="C3689" s="12" t="str">
        <f>VLOOKUP(D3689, City_Mapping!A:B, 2, FALSE)</f>
        <v>UAE</v>
      </c>
      <c r="D3689" s="12" t="s">
        <v>30</v>
      </c>
      <c r="E3689" s="12" t="s">
        <v>36</v>
      </c>
      <c r="F3689" s="12" t="s">
        <v>40</v>
      </c>
      <c r="G3689" s="12">
        <v>76606</v>
      </c>
      <c r="H3689" s="12" t="s">
        <v>41</v>
      </c>
      <c r="I3689" s="12" t="s">
        <v>43</v>
      </c>
      <c r="J3689" s="12">
        <v>883329</v>
      </c>
      <c r="K3689" s="12">
        <v>4</v>
      </c>
      <c r="L3689" s="13">
        <v>3183</v>
      </c>
      <c r="M3689" s="14">
        <f>Table1[[#This Row],[Column1]]/100</f>
        <v>0.05</v>
      </c>
      <c r="N3689" s="13">
        <f>Table1[[#This Row],[Unit_Price]]*Table1[[#This Row],[Quantity]]*(1-Table1[[#This Row],[Discount_%]])</f>
        <v>12095.4</v>
      </c>
      <c r="O3689" s="13">
        <v>28811</v>
      </c>
      <c r="P3689" s="13">
        <f>Table1[[#This Row],[Revenue]]-Table1[[#This Row],[Cost]]</f>
        <v>-16715.599999999999</v>
      </c>
      <c r="Q3689" s="12" t="s">
        <v>48</v>
      </c>
      <c r="R3689" s="12" t="s">
        <v>51</v>
      </c>
      <c r="S3689" s="12" t="s">
        <v>54</v>
      </c>
      <c r="T3689" s="12">
        <v>2</v>
      </c>
      <c r="U3689" s="12">
        <v>5</v>
      </c>
      <c r="V3689" s="20" t="str">
        <f>TEXT(Table1[[#This Row],[Date]],"mmm-yyyy")</f>
        <v>Nov-2025</v>
      </c>
    </row>
    <row r="3690" spans="1:22" x14ac:dyDescent="0.2">
      <c r="A3690" s="11">
        <f t="shared" si="57"/>
        <v>45965</v>
      </c>
      <c r="B3690" s="12" t="s">
        <v>23</v>
      </c>
      <c r="C3690" s="12" t="str">
        <f>VLOOKUP(D3690, City_Mapping!A:B, 2, FALSE)</f>
        <v>India</v>
      </c>
      <c r="D3690" s="12" t="s">
        <v>33</v>
      </c>
      <c r="E3690" s="12" t="s">
        <v>36</v>
      </c>
      <c r="F3690" s="12" t="s">
        <v>37</v>
      </c>
      <c r="G3690" s="12">
        <v>28638</v>
      </c>
      <c r="H3690" s="12" t="s">
        <v>42</v>
      </c>
      <c r="I3690" s="12" t="s">
        <v>43</v>
      </c>
      <c r="J3690" s="12">
        <v>407532</v>
      </c>
      <c r="K3690" s="12">
        <v>5</v>
      </c>
      <c r="L3690" s="13">
        <v>1241</v>
      </c>
      <c r="M3690" s="14">
        <f>Table1[[#This Row],[Column1]]/100</f>
        <v>0.1</v>
      </c>
      <c r="N3690" s="13">
        <f>Table1[[#This Row],[Unit_Price]]*Table1[[#This Row],[Quantity]]*(1-Table1[[#This Row],[Discount_%]])</f>
        <v>5584.5</v>
      </c>
      <c r="O3690" s="13">
        <v>22002</v>
      </c>
      <c r="P3690" s="13">
        <f>Table1[[#This Row],[Revenue]]-Table1[[#This Row],[Cost]]</f>
        <v>-16417.5</v>
      </c>
      <c r="Q3690" s="12" t="s">
        <v>49</v>
      </c>
      <c r="R3690" s="12" t="s">
        <v>52</v>
      </c>
      <c r="S3690" s="12" t="s">
        <v>56</v>
      </c>
      <c r="T3690" s="12">
        <v>4</v>
      </c>
      <c r="U3690" s="12">
        <v>10</v>
      </c>
      <c r="V3690" s="20" t="str">
        <f>TEXT(Table1[[#This Row],[Date]],"mmm-yyyy")</f>
        <v>Nov-2025</v>
      </c>
    </row>
    <row r="3691" spans="1:22" x14ac:dyDescent="0.2">
      <c r="A3691" s="11">
        <f t="shared" si="57"/>
        <v>45965</v>
      </c>
      <c r="B3691" s="12" t="s">
        <v>21</v>
      </c>
      <c r="C3691" s="12" t="str">
        <f>VLOOKUP(D3691, City_Mapping!A:B, 2, FALSE)</f>
        <v>UK</v>
      </c>
      <c r="D3691" s="12" t="s">
        <v>29</v>
      </c>
      <c r="E3691" s="12" t="s">
        <v>35</v>
      </c>
      <c r="F3691" s="12" t="s">
        <v>40</v>
      </c>
      <c r="G3691" s="12">
        <v>67194</v>
      </c>
      <c r="H3691" s="12" t="s">
        <v>41</v>
      </c>
      <c r="I3691" s="12" t="s">
        <v>44</v>
      </c>
      <c r="J3691" s="12">
        <v>413260</v>
      </c>
      <c r="K3691" s="12">
        <v>5</v>
      </c>
      <c r="L3691" s="13">
        <v>1725</v>
      </c>
      <c r="M3691" s="14">
        <f>Table1[[#This Row],[Column1]]/100</f>
        <v>0.1</v>
      </c>
      <c r="N3691" s="13">
        <f>Table1[[#This Row],[Unit_Price]]*Table1[[#This Row],[Quantity]]*(1-Table1[[#This Row],[Discount_%]])</f>
        <v>7762.5</v>
      </c>
      <c r="O3691" s="13">
        <v>26410</v>
      </c>
      <c r="P3691" s="13">
        <f>Table1[[#This Row],[Revenue]]-Table1[[#This Row],[Cost]]</f>
        <v>-18647.5</v>
      </c>
      <c r="Q3691" s="12" t="s">
        <v>46</v>
      </c>
      <c r="R3691" s="12" t="s">
        <v>50</v>
      </c>
      <c r="S3691" s="12" t="s">
        <v>54</v>
      </c>
      <c r="T3691" s="12">
        <v>5</v>
      </c>
      <c r="U3691" s="12">
        <v>10</v>
      </c>
      <c r="V3691" s="20" t="str">
        <f>TEXT(Table1[[#This Row],[Date]],"mmm-yyyy")</f>
        <v>Nov-2025</v>
      </c>
    </row>
    <row r="3692" spans="1:22" x14ac:dyDescent="0.2">
      <c r="A3692" s="11">
        <f t="shared" si="57"/>
        <v>45965</v>
      </c>
      <c r="B3692" s="12" t="s">
        <v>23</v>
      </c>
      <c r="C3692" s="12" t="str">
        <f>VLOOKUP(D3692, City_Mapping!A:B, 2, FALSE)</f>
        <v>India</v>
      </c>
      <c r="D3692" s="12" t="s">
        <v>32</v>
      </c>
      <c r="E3692" s="12" t="s">
        <v>35</v>
      </c>
      <c r="F3692" s="12" t="s">
        <v>40</v>
      </c>
      <c r="G3692" s="12">
        <v>57553</v>
      </c>
      <c r="H3692" s="12" t="s">
        <v>42</v>
      </c>
      <c r="I3692" s="12" t="s">
        <v>44</v>
      </c>
      <c r="J3692" s="12">
        <v>286825</v>
      </c>
      <c r="K3692" s="12">
        <v>1</v>
      </c>
      <c r="L3692" s="13">
        <v>4702</v>
      </c>
      <c r="M3692" s="14">
        <f>Table1[[#This Row],[Column1]]/100</f>
        <v>0.1</v>
      </c>
      <c r="N3692" s="13">
        <f>Table1[[#This Row],[Unit_Price]]*Table1[[#This Row],[Quantity]]*(1-Table1[[#This Row],[Discount_%]])</f>
        <v>4231.8</v>
      </c>
      <c r="O3692" s="13">
        <v>26953</v>
      </c>
      <c r="P3692" s="13">
        <f>Table1[[#This Row],[Revenue]]-Table1[[#This Row],[Cost]]</f>
        <v>-22721.200000000001</v>
      </c>
      <c r="Q3692" s="12" t="s">
        <v>49</v>
      </c>
      <c r="R3692" s="12" t="s">
        <v>50</v>
      </c>
      <c r="S3692" s="12" t="s">
        <v>56</v>
      </c>
      <c r="T3692" s="12">
        <v>1</v>
      </c>
      <c r="U3692" s="12">
        <v>10</v>
      </c>
      <c r="V3692" s="20" t="str">
        <f>TEXT(Table1[[#This Row],[Date]],"mmm-yyyy")</f>
        <v>Nov-2025</v>
      </c>
    </row>
    <row r="3693" spans="1:22" x14ac:dyDescent="0.2">
      <c r="A3693" s="11">
        <f t="shared" si="57"/>
        <v>45965</v>
      </c>
      <c r="B3693" s="12" t="s">
        <v>21</v>
      </c>
      <c r="C3693" s="12" t="str">
        <f>VLOOKUP(D3693, City_Mapping!A:B, 2, FALSE)</f>
        <v>India</v>
      </c>
      <c r="D3693" s="12" t="s">
        <v>28</v>
      </c>
      <c r="E3693" s="12" t="s">
        <v>34</v>
      </c>
      <c r="F3693" s="12" t="s">
        <v>38</v>
      </c>
      <c r="G3693" s="12">
        <v>36082</v>
      </c>
      <c r="H3693" s="12" t="s">
        <v>42</v>
      </c>
      <c r="I3693" s="12" t="s">
        <v>43</v>
      </c>
      <c r="J3693" s="12">
        <v>987517</v>
      </c>
      <c r="K3693" s="12">
        <v>6</v>
      </c>
      <c r="L3693" s="13">
        <v>1464</v>
      </c>
      <c r="M3693" s="14">
        <f>Table1[[#This Row],[Column1]]/100</f>
        <v>0.1</v>
      </c>
      <c r="N3693" s="13">
        <f>Table1[[#This Row],[Unit_Price]]*Table1[[#This Row],[Quantity]]*(1-Table1[[#This Row],[Discount_%]])</f>
        <v>7905.6</v>
      </c>
      <c r="O3693" s="13">
        <v>4480</v>
      </c>
      <c r="P3693" s="13">
        <f>Table1[[#This Row],[Revenue]]-Table1[[#This Row],[Cost]]</f>
        <v>3425.6000000000004</v>
      </c>
      <c r="Q3693" s="12" t="s">
        <v>47</v>
      </c>
      <c r="R3693" s="12" t="s">
        <v>52</v>
      </c>
      <c r="S3693" s="12" t="s">
        <v>55</v>
      </c>
      <c r="T3693" s="12">
        <v>3</v>
      </c>
      <c r="U3693" s="12">
        <v>10</v>
      </c>
      <c r="V3693" s="20" t="str">
        <f>TEXT(Table1[[#This Row],[Date]],"mmm-yyyy")</f>
        <v>Nov-2025</v>
      </c>
    </row>
    <row r="3694" spans="1:22" x14ac:dyDescent="0.2">
      <c r="A3694" s="11">
        <f t="shared" si="57"/>
        <v>45965</v>
      </c>
      <c r="B3694" s="12" t="s">
        <v>22</v>
      </c>
      <c r="C3694" s="12" t="str">
        <f>VLOOKUP(D3694, City_Mapping!A:B, 2, FALSE)</f>
        <v>India</v>
      </c>
      <c r="D3694" s="12" t="s">
        <v>33</v>
      </c>
      <c r="E3694" s="12" t="s">
        <v>35</v>
      </c>
      <c r="F3694" s="12" t="s">
        <v>40</v>
      </c>
      <c r="G3694" s="12">
        <v>26306</v>
      </c>
      <c r="H3694" s="12" t="s">
        <v>41</v>
      </c>
      <c r="I3694" s="12" t="s">
        <v>44</v>
      </c>
      <c r="J3694" s="12">
        <v>135673</v>
      </c>
      <c r="K3694" s="12">
        <v>5</v>
      </c>
      <c r="L3694" s="13">
        <v>811</v>
      </c>
      <c r="M3694" s="14">
        <f>Table1[[#This Row],[Column1]]/100</f>
        <v>0.05</v>
      </c>
      <c r="N3694" s="13">
        <f>Table1[[#This Row],[Unit_Price]]*Table1[[#This Row],[Quantity]]*(1-Table1[[#This Row],[Discount_%]])</f>
        <v>3852.25</v>
      </c>
      <c r="O3694" s="13">
        <v>21990</v>
      </c>
      <c r="P3694" s="13">
        <f>Table1[[#This Row],[Revenue]]-Table1[[#This Row],[Cost]]</f>
        <v>-18137.75</v>
      </c>
      <c r="Q3694" s="12" t="s">
        <v>47</v>
      </c>
      <c r="R3694" s="12" t="s">
        <v>50</v>
      </c>
      <c r="S3694" s="12" t="s">
        <v>54</v>
      </c>
      <c r="T3694" s="12">
        <v>5</v>
      </c>
      <c r="U3694" s="12">
        <v>5</v>
      </c>
      <c r="V3694" s="20" t="str">
        <f>TEXT(Table1[[#This Row],[Date]],"mmm-yyyy")</f>
        <v>Nov-2025</v>
      </c>
    </row>
    <row r="3695" spans="1:22" x14ac:dyDescent="0.2">
      <c r="A3695" s="11">
        <f t="shared" si="57"/>
        <v>45965</v>
      </c>
      <c r="B3695" s="12" t="s">
        <v>21</v>
      </c>
      <c r="C3695" s="12" t="str">
        <f>VLOOKUP(D3695, City_Mapping!A:B, 2, FALSE)</f>
        <v>UK</v>
      </c>
      <c r="D3695" s="12" t="s">
        <v>29</v>
      </c>
      <c r="E3695" s="12" t="s">
        <v>35</v>
      </c>
      <c r="F3695" s="12" t="s">
        <v>40</v>
      </c>
      <c r="G3695" s="12">
        <v>17807</v>
      </c>
      <c r="H3695" s="12" t="s">
        <v>41</v>
      </c>
      <c r="I3695" s="12" t="s">
        <v>44</v>
      </c>
      <c r="J3695" s="12">
        <v>763650</v>
      </c>
      <c r="K3695" s="12">
        <v>6</v>
      </c>
      <c r="L3695" s="13">
        <v>3146</v>
      </c>
      <c r="M3695" s="14">
        <f>Table1[[#This Row],[Column1]]/100</f>
        <v>0.1</v>
      </c>
      <c r="N3695" s="13">
        <f>Table1[[#This Row],[Unit_Price]]*Table1[[#This Row],[Quantity]]*(1-Table1[[#This Row],[Discount_%]])</f>
        <v>16988.400000000001</v>
      </c>
      <c r="O3695" s="13">
        <v>16298</v>
      </c>
      <c r="P3695" s="13">
        <f>Table1[[#This Row],[Revenue]]-Table1[[#This Row],[Cost]]</f>
        <v>690.40000000000146</v>
      </c>
      <c r="Q3695" s="12" t="s">
        <v>48</v>
      </c>
      <c r="R3695" s="12" t="s">
        <v>51</v>
      </c>
      <c r="S3695" s="12" t="s">
        <v>56</v>
      </c>
      <c r="T3695" s="12">
        <v>2</v>
      </c>
      <c r="U3695" s="12">
        <v>10</v>
      </c>
      <c r="V3695" s="20" t="str">
        <f>TEXT(Table1[[#This Row],[Date]],"mmm-yyyy")</f>
        <v>Nov-2025</v>
      </c>
    </row>
    <row r="3696" spans="1:22" x14ac:dyDescent="0.2">
      <c r="A3696" s="11">
        <f t="shared" si="57"/>
        <v>45965</v>
      </c>
      <c r="B3696" s="12" t="s">
        <v>21</v>
      </c>
      <c r="C3696" s="12" t="str">
        <f>VLOOKUP(D3696, City_Mapping!A:B, 2, FALSE)</f>
        <v>India</v>
      </c>
      <c r="D3696" s="12" t="s">
        <v>28</v>
      </c>
      <c r="E3696" s="12" t="s">
        <v>36</v>
      </c>
      <c r="F3696" s="12" t="s">
        <v>39</v>
      </c>
      <c r="G3696" s="12">
        <v>98760</v>
      </c>
      <c r="H3696" s="12" t="s">
        <v>42</v>
      </c>
      <c r="I3696" s="12" t="s">
        <v>44</v>
      </c>
      <c r="J3696" s="12">
        <v>160123</v>
      </c>
      <c r="K3696" s="12">
        <v>4</v>
      </c>
      <c r="L3696" s="13">
        <v>3231</v>
      </c>
      <c r="M3696" s="14">
        <f>Table1[[#This Row],[Column1]]/100</f>
        <v>0.05</v>
      </c>
      <c r="N3696" s="13">
        <f>Table1[[#This Row],[Unit_Price]]*Table1[[#This Row],[Quantity]]*(1-Table1[[#This Row],[Discount_%]])</f>
        <v>12277.8</v>
      </c>
      <c r="O3696" s="13">
        <v>9403</v>
      </c>
      <c r="P3696" s="13">
        <f>Table1[[#This Row],[Revenue]]-Table1[[#This Row],[Cost]]</f>
        <v>2874.7999999999993</v>
      </c>
      <c r="Q3696" s="12" t="s">
        <v>47</v>
      </c>
      <c r="R3696" s="12" t="s">
        <v>50</v>
      </c>
      <c r="S3696" s="12" t="s">
        <v>53</v>
      </c>
      <c r="T3696" s="12">
        <v>1</v>
      </c>
      <c r="U3696" s="12">
        <v>5</v>
      </c>
      <c r="V3696" s="20" t="str">
        <f>TEXT(Table1[[#This Row],[Date]],"mmm-yyyy")</f>
        <v>Nov-2025</v>
      </c>
    </row>
    <row r="3697" spans="1:22" x14ac:dyDescent="0.2">
      <c r="A3697" s="11">
        <f t="shared" si="57"/>
        <v>45965</v>
      </c>
      <c r="B3697" s="12" t="s">
        <v>20</v>
      </c>
      <c r="C3697" s="12" t="str">
        <f>VLOOKUP(D3697, City_Mapping!A:B, 2, FALSE)</f>
        <v>USA</v>
      </c>
      <c r="D3697" s="12" t="s">
        <v>31</v>
      </c>
      <c r="E3697" s="12" t="s">
        <v>35</v>
      </c>
      <c r="F3697" s="12" t="s">
        <v>40</v>
      </c>
      <c r="G3697" s="12">
        <v>61342</v>
      </c>
      <c r="H3697" s="12" t="s">
        <v>42</v>
      </c>
      <c r="I3697" s="12" t="s">
        <v>44</v>
      </c>
      <c r="J3697" s="12">
        <v>344636</v>
      </c>
      <c r="K3697" s="12">
        <v>6</v>
      </c>
      <c r="L3697" s="13">
        <v>1132</v>
      </c>
      <c r="M3697" s="14">
        <f>Table1[[#This Row],[Column1]]/100</f>
        <v>0.1</v>
      </c>
      <c r="N3697" s="13">
        <f>Table1[[#This Row],[Unit_Price]]*Table1[[#This Row],[Quantity]]*(1-Table1[[#This Row],[Discount_%]])</f>
        <v>6112.8</v>
      </c>
      <c r="O3697" s="13">
        <v>26502</v>
      </c>
      <c r="P3697" s="13">
        <f>Table1[[#This Row],[Revenue]]-Table1[[#This Row],[Cost]]</f>
        <v>-20389.2</v>
      </c>
      <c r="Q3697" s="12" t="s">
        <v>48</v>
      </c>
      <c r="R3697" s="12" t="s">
        <v>52</v>
      </c>
      <c r="S3697" s="12" t="s">
        <v>56</v>
      </c>
      <c r="T3697" s="12">
        <v>3</v>
      </c>
      <c r="U3697" s="12">
        <v>10</v>
      </c>
      <c r="V3697" s="20" t="str">
        <f>TEXT(Table1[[#This Row],[Date]],"mmm-yyyy")</f>
        <v>Nov-2025</v>
      </c>
    </row>
    <row r="3698" spans="1:22" x14ac:dyDescent="0.2">
      <c r="A3698" s="11">
        <f t="shared" si="57"/>
        <v>45966</v>
      </c>
      <c r="B3698" s="12" t="s">
        <v>23</v>
      </c>
      <c r="C3698" s="12" t="str">
        <f>VLOOKUP(D3698, City_Mapping!A:B, 2, FALSE)</f>
        <v>India</v>
      </c>
      <c r="D3698" s="12" t="s">
        <v>33</v>
      </c>
      <c r="E3698" s="12" t="s">
        <v>34</v>
      </c>
      <c r="F3698" s="12" t="s">
        <v>37</v>
      </c>
      <c r="G3698" s="12">
        <v>42143</v>
      </c>
      <c r="H3698" s="12" t="s">
        <v>42</v>
      </c>
      <c r="I3698" s="12" t="s">
        <v>43</v>
      </c>
      <c r="J3698" s="12">
        <v>903059</v>
      </c>
      <c r="K3698" s="12">
        <v>9</v>
      </c>
      <c r="L3698" s="13">
        <v>4181</v>
      </c>
      <c r="M3698" s="14">
        <f>Table1[[#This Row],[Column1]]/100</f>
        <v>0.1</v>
      </c>
      <c r="N3698" s="13">
        <f>Table1[[#This Row],[Unit_Price]]*Table1[[#This Row],[Quantity]]*(1-Table1[[#This Row],[Discount_%]])</f>
        <v>33866.1</v>
      </c>
      <c r="O3698" s="13">
        <v>20056</v>
      </c>
      <c r="P3698" s="13">
        <f>Table1[[#This Row],[Revenue]]-Table1[[#This Row],[Cost]]</f>
        <v>13810.099999999999</v>
      </c>
      <c r="Q3698" s="12" t="s">
        <v>49</v>
      </c>
      <c r="R3698" s="12" t="s">
        <v>52</v>
      </c>
      <c r="S3698" s="12" t="s">
        <v>56</v>
      </c>
      <c r="T3698" s="12">
        <v>2</v>
      </c>
      <c r="U3698" s="12">
        <v>10</v>
      </c>
      <c r="V3698" s="20" t="str">
        <f>TEXT(Table1[[#This Row],[Date]],"mmm-yyyy")</f>
        <v>Nov-2025</v>
      </c>
    </row>
    <row r="3699" spans="1:22" x14ac:dyDescent="0.2">
      <c r="A3699" s="11">
        <f t="shared" si="57"/>
        <v>45966</v>
      </c>
      <c r="B3699" s="12" t="s">
        <v>22</v>
      </c>
      <c r="C3699" s="12" t="str">
        <f>VLOOKUP(D3699, City_Mapping!A:B, 2, FALSE)</f>
        <v>UAE</v>
      </c>
      <c r="D3699" s="12" t="s">
        <v>30</v>
      </c>
      <c r="E3699" s="12" t="s">
        <v>36</v>
      </c>
      <c r="F3699" s="12" t="s">
        <v>38</v>
      </c>
      <c r="G3699" s="12">
        <v>68414</v>
      </c>
      <c r="H3699" s="12" t="s">
        <v>42</v>
      </c>
      <c r="I3699" s="12" t="s">
        <v>43</v>
      </c>
      <c r="J3699" s="12">
        <v>611941</v>
      </c>
      <c r="K3699" s="12">
        <v>1</v>
      </c>
      <c r="L3699" s="13">
        <v>914</v>
      </c>
      <c r="M3699" s="14">
        <f>Table1[[#This Row],[Column1]]/100</f>
        <v>0.2</v>
      </c>
      <c r="N3699" s="13">
        <f>Table1[[#This Row],[Unit_Price]]*Table1[[#This Row],[Quantity]]*(1-Table1[[#This Row],[Discount_%]])</f>
        <v>731.2</v>
      </c>
      <c r="O3699" s="13">
        <v>5032</v>
      </c>
      <c r="P3699" s="13">
        <f>Table1[[#This Row],[Revenue]]-Table1[[#This Row],[Cost]]</f>
        <v>-4300.8</v>
      </c>
      <c r="Q3699" s="12" t="s">
        <v>49</v>
      </c>
      <c r="R3699" s="12" t="s">
        <v>52</v>
      </c>
      <c r="S3699" s="12" t="s">
        <v>53</v>
      </c>
      <c r="T3699" s="12">
        <v>2</v>
      </c>
      <c r="U3699" s="12">
        <v>20</v>
      </c>
      <c r="V3699" s="20" t="str">
        <f>TEXT(Table1[[#This Row],[Date]],"mmm-yyyy")</f>
        <v>Nov-2025</v>
      </c>
    </row>
    <row r="3700" spans="1:22" x14ac:dyDescent="0.2">
      <c r="A3700" s="11">
        <f t="shared" si="57"/>
        <v>45966</v>
      </c>
      <c r="B3700" s="12" t="s">
        <v>21</v>
      </c>
      <c r="C3700" s="12" t="str">
        <f>VLOOKUP(D3700, City_Mapping!A:B, 2, FALSE)</f>
        <v>USA</v>
      </c>
      <c r="D3700" s="12" t="s">
        <v>31</v>
      </c>
      <c r="E3700" s="12" t="s">
        <v>34</v>
      </c>
      <c r="F3700" s="12" t="s">
        <v>38</v>
      </c>
      <c r="G3700" s="12">
        <v>34715</v>
      </c>
      <c r="H3700" s="12" t="s">
        <v>42</v>
      </c>
      <c r="I3700" s="12" t="s">
        <v>44</v>
      </c>
      <c r="J3700" s="12">
        <v>173474</v>
      </c>
      <c r="K3700" s="12">
        <v>6</v>
      </c>
      <c r="L3700" s="13">
        <v>3706</v>
      </c>
      <c r="M3700" s="14">
        <f>Table1[[#This Row],[Column1]]/100</f>
        <v>0.15</v>
      </c>
      <c r="N3700" s="13">
        <f>Table1[[#This Row],[Unit_Price]]*Table1[[#This Row],[Quantity]]*(1-Table1[[#This Row],[Discount_%]])</f>
        <v>18900.599999999999</v>
      </c>
      <c r="O3700" s="13">
        <v>25920</v>
      </c>
      <c r="P3700" s="13">
        <f>Table1[[#This Row],[Revenue]]-Table1[[#This Row],[Cost]]</f>
        <v>-7019.4000000000015</v>
      </c>
      <c r="Q3700" s="12" t="s">
        <v>48</v>
      </c>
      <c r="R3700" s="12" t="s">
        <v>51</v>
      </c>
      <c r="S3700" s="12" t="s">
        <v>56</v>
      </c>
      <c r="T3700" s="12">
        <v>5</v>
      </c>
      <c r="U3700" s="12">
        <v>15</v>
      </c>
      <c r="V3700" s="20" t="str">
        <f>TEXT(Table1[[#This Row],[Date]],"mmm-yyyy")</f>
        <v>Nov-2025</v>
      </c>
    </row>
    <row r="3701" spans="1:22" x14ac:dyDescent="0.2">
      <c r="A3701" s="11">
        <f t="shared" si="57"/>
        <v>45966</v>
      </c>
      <c r="B3701" s="12" t="s">
        <v>22</v>
      </c>
      <c r="C3701" s="12" t="str">
        <f>VLOOKUP(D3701, City_Mapping!A:B, 2, FALSE)</f>
        <v>USA</v>
      </c>
      <c r="D3701" s="12" t="s">
        <v>31</v>
      </c>
      <c r="E3701" s="12" t="s">
        <v>35</v>
      </c>
      <c r="F3701" s="12" t="s">
        <v>40</v>
      </c>
      <c r="G3701" s="12">
        <v>72054</v>
      </c>
      <c r="H3701" s="12" t="s">
        <v>42</v>
      </c>
      <c r="I3701" s="12" t="s">
        <v>43</v>
      </c>
      <c r="J3701" s="12">
        <v>814204</v>
      </c>
      <c r="K3701" s="12">
        <v>1</v>
      </c>
      <c r="L3701" s="13">
        <v>2042</v>
      </c>
      <c r="M3701" s="14">
        <f>Table1[[#This Row],[Column1]]/100</f>
        <v>0</v>
      </c>
      <c r="N3701" s="13">
        <f>Table1[[#This Row],[Unit_Price]]*Table1[[#This Row],[Quantity]]*(1-Table1[[#This Row],[Discount_%]])</f>
        <v>2042</v>
      </c>
      <c r="O3701" s="13">
        <v>12274</v>
      </c>
      <c r="P3701" s="13">
        <f>Table1[[#This Row],[Revenue]]-Table1[[#This Row],[Cost]]</f>
        <v>-10232</v>
      </c>
      <c r="Q3701" s="12" t="s">
        <v>48</v>
      </c>
      <c r="R3701" s="12" t="s">
        <v>51</v>
      </c>
      <c r="S3701" s="12" t="s">
        <v>54</v>
      </c>
      <c r="T3701" s="12">
        <v>2</v>
      </c>
      <c r="U3701" s="12">
        <v>0</v>
      </c>
      <c r="V3701" s="20" t="str">
        <f>TEXT(Table1[[#This Row],[Date]],"mmm-yyyy")</f>
        <v>Nov-2025</v>
      </c>
    </row>
    <row r="3702" spans="1:22" x14ac:dyDescent="0.2">
      <c r="A3702" s="11">
        <f t="shared" si="57"/>
        <v>45966</v>
      </c>
      <c r="B3702" s="12" t="s">
        <v>20</v>
      </c>
      <c r="C3702" s="12" t="str">
        <f>VLOOKUP(D3702, City_Mapping!A:B, 2, FALSE)</f>
        <v>India</v>
      </c>
      <c r="D3702" s="12" t="s">
        <v>28</v>
      </c>
      <c r="E3702" s="12" t="s">
        <v>34</v>
      </c>
      <c r="F3702" s="12" t="s">
        <v>40</v>
      </c>
      <c r="G3702" s="12">
        <v>82934</v>
      </c>
      <c r="H3702" s="12" t="s">
        <v>41</v>
      </c>
      <c r="I3702" s="12" t="s">
        <v>43</v>
      </c>
      <c r="J3702" s="12">
        <v>687192</v>
      </c>
      <c r="K3702" s="12">
        <v>7</v>
      </c>
      <c r="L3702" s="13">
        <v>1271</v>
      </c>
      <c r="M3702" s="14">
        <f>Table1[[#This Row],[Column1]]/100</f>
        <v>0</v>
      </c>
      <c r="N3702" s="13">
        <f>Table1[[#This Row],[Unit_Price]]*Table1[[#This Row],[Quantity]]*(1-Table1[[#This Row],[Discount_%]])</f>
        <v>8897</v>
      </c>
      <c r="O3702" s="13">
        <v>13623</v>
      </c>
      <c r="P3702" s="13">
        <f>Table1[[#This Row],[Revenue]]-Table1[[#This Row],[Cost]]</f>
        <v>-4726</v>
      </c>
      <c r="Q3702" s="12" t="s">
        <v>49</v>
      </c>
      <c r="R3702" s="12" t="s">
        <v>51</v>
      </c>
      <c r="S3702" s="12" t="s">
        <v>56</v>
      </c>
      <c r="T3702" s="12">
        <v>2</v>
      </c>
      <c r="U3702" s="12">
        <v>0</v>
      </c>
      <c r="V3702" s="20" t="str">
        <f>TEXT(Table1[[#This Row],[Date]],"mmm-yyyy")</f>
        <v>Nov-2025</v>
      </c>
    </row>
    <row r="3703" spans="1:22" x14ac:dyDescent="0.2">
      <c r="A3703" s="11">
        <f t="shared" si="57"/>
        <v>45966</v>
      </c>
      <c r="B3703" s="12" t="s">
        <v>23</v>
      </c>
      <c r="C3703" s="12" t="str">
        <f>VLOOKUP(D3703, City_Mapping!A:B, 2, FALSE)</f>
        <v>USA</v>
      </c>
      <c r="D3703" s="12" t="s">
        <v>31</v>
      </c>
      <c r="E3703" s="12" t="s">
        <v>34</v>
      </c>
      <c r="F3703" s="12" t="s">
        <v>37</v>
      </c>
      <c r="G3703" s="12">
        <v>22202</v>
      </c>
      <c r="H3703" s="12" t="s">
        <v>42</v>
      </c>
      <c r="I3703" s="12" t="s">
        <v>43</v>
      </c>
      <c r="J3703" s="12">
        <v>820065</v>
      </c>
      <c r="K3703" s="12">
        <v>4</v>
      </c>
      <c r="L3703" s="13">
        <v>4979</v>
      </c>
      <c r="M3703" s="14">
        <f>Table1[[#This Row],[Column1]]/100</f>
        <v>0</v>
      </c>
      <c r="N3703" s="13">
        <f>Table1[[#This Row],[Unit_Price]]*Table1[[#This Row],[Quantity]]*(1-Table1[[#This Row],[Discount_%]])</f>
        <v>19916</v>
      </c>
      <c r="O3703" s="13">
        <v>14651</v>
      </c>
      <c r="P3703" s="13">
        <f>Table1[[#This Row],[Revenue]]-Table1[[#This Row],[Cost]]</f>
        <v>5265</v>
      </c>
      <c r="Q3703" s="12" t="s">
        <v>46</v>
      </c>
      <c r="R3703" s="12" t="s">
        <v>52</v>
      </c>
      <c r="S3703" s="12" t="s">
        <v>56</v>
      </c>
      <c r="T3703" s="12">
        <v>3</v>
      </c>
      <c r="U3703" s="12">
        <v>0</v>
      </c>
      <c r="V3703" s="20" t="str">
        <f>TEXT(Table1[[#This Row],[Date]],"mmm-yyyy")</f>
        <v>Nov-2025</v>
      </c>
    </row>
    <row r="3704" spans="1:22" x14ac:dyDescent="0.2">
      <c r="A3704" s="11">
        <f t="shared" si="57"/>
        <v>45966</v>
      </c>
      <c r="B3704" s="12" t="s">
        <v>21</v>
      </c>
      <c r="C3704" s="12" t="str">
        <f>VLOOKUP(D3704, City_Mapping!A:B, 2, FALSE)</f>
        <v>India</v>
      </c>
      <c r="D3704" s="12" t="s">
        <v>32</v>
      </c>
      <c r="E3704" s="12" t="s">
        <v>35</v>
      </c>
      <c r="F3704" s="12" t="s">
        <v>39</v>
      </c>
      <c r="G3704" s="12">
        <v>37987</v>
      </c>
      <c r="H3704" s="12" t="s">
        <v>42</v>
      </c>
      <c r="I3704" s="12" t="s">
        <v>45</v>
      </c>
      <c r="J3704" s="12">
        <v>203798</v>
      </c>
      <c r="K3704" s="12">
        <v>6</v>
      </c>
      <c r="L3704" s="13">
        <v>3087</v>
      </c>
      <c r="M3704" s="14">
        <f>Table1[[#This Row],[Column1]]/100</f>
        <v>0.15</v>
      </c>
      <c r="N3704" s="13">
        <f>Table1[[#This Row],[Unit_Price]]*Table1[[#This Row],[Quantity]]*(1-Table1[[#This Row],[Discount_%]])</f>
        <v>15743.699999999999</v>
      </c>
      <c r="O3704" s="13">
        <v>23377</v>
      </c>
      <c r="P3704" s="13">
        <f>Table1[[#This Row],[Revenue]]-Table1[[#This Row],[Cost]]</f>
        <v>-7633.3000000000011</v>
      </c>
      <c r="Q3704" s="12" t="s">
        <v>47</v>
      </c>
      <c r="R3704" s="12" t="s">
        <v>50</v>
      </c>
      <c r="S3704" s="12" t="s">
        <v>53</v>
      </c>
      <c r="T3704" s="12">
        <v>2</v>
      </c>
      <c r="U3704" s="12">
        <v>15</v>
      </c>
      <c r="V3704" s="20" t="str">
        <f>TEXT(Table1[[#This Row],[Date]],"mmm-yyyy")</f>
        <v>Nov-2025</v>
      </c>
    </row>
    <row r="3705" spans="1:22" x14ac:dyDescent="0.2">
      <c r="A3705" s="11">
        <f t="shared" si="57"/>
        <v>45966</v>
      </c>
      <c r="B3705" s="12" t="s">
        <v>23</v>
      </c>
      <c r="C3705" s="12" t="str">
        <f>VLOOKUP(D3705, City_Mapping!A:B, 2, FALSE)</f>
        <v>India</v>
      </c>
      <c r="D3705" s="12" t="s">
        <v>33</v>
      </c>
      <c r="E3705" s="12" t="s">
        <v>35</v>
      </c>
      <c r="F3705" s="12" t="s">
        <v>38</v>
      </c>
      <c r="G3705" s="12">
        <v>45740</v>
      </c>
      <c r="H3705" s="12" t="s">
        <v>42</v>
      </c>
      <c r="I3705" s="12" t="s">
        <v>43</v>
      </c>
      <c r="J3705" s="12">
        <v>168245</v>
      </c>
      <c r="K3705" s="12">
        <v>7</v>
      </c>
      <c r="L3705" s="13">
        <v>986</v>
      </c>
      <c r="M3705" s="14">
        <f>Table1[[#This Row],[Column1]]/100</f>
        <v>0.05</v>
      </c>
      <c r="N3705" s="13">
        <f>Table1[[#This Row],[Unit_Price]]*Table1[[#This Row],[Quantity]]*(1-Table1[[#This Row],[Discount_%]])</f>
        <v>6556.9</v>
      </c>
      <c r="O3705" s="13">
        <v>23387</v>
      </c>
      <c r="P3705" s="13">
        <f>Table1[[#This Row],[Revenue]]-Table1[[#This Row],[Cost]]</f>
        <v>-16830.099999999999</v>
      </c>
      <c r="Q3705" s="12" t="s">
        <v>47</v>
      </c>
      <c r="R3705" s="12" t="s">
        <v>51</v>
      </c>
      <c r="S3705" s="12" t="s">
        <v>53</v>
      </c>
      <c r="T3705" s="12">
        <v>4</v>
      </c>
      <c r="U3705" s="12">
        <v>5</v>
      </c>
      <c r="V3705" s="20" t="str">
        <f>TEXT(Table1[[#This Row],[Date]],"mmm-yyyy")</f>
        <v>Nov-2025</v>
      </c>
    </row>
    <row r="3706" spans="1:22" x14ac:dyDescent="0.2">
      <c r="A3706" s="11">
        <f t="shared" si="57"/>
        <v>45966</v>
      </c>
      <c r="B3706" s="12" t="s">
        <v>20</v>
      </c>
      <c r="C3706" s="12" t="str">
        <f>VLOOKUP(D3706, City_Mapping!A:B, 2, FALSE)</f>
        <v>India</v>
      </c>
      <c r="D3706" s="12" t="s">
        <v>32</v>
      </c>
      <c r="E3706" s="12" t="s">
        <v>36</v>
      </c>
      <c r="F3706" s="12" t="s">
        <v>39</v>
      </c>
      <c r="G3706" s="12">
        <v>86848</v>
      </c>
      <c r="H3706" s="12" t="s">
        <v>41</v>
      </c>
      <c r="I3706" s="12" t="s">
        <v>43</v>
      </c>
      <c r="J3706" s="12">
        <v>258701</v>
      </c>
      <c r="K3706" s="12">
        <v>5</v>
      </c>
      <c r="L3706" s="13">
        <v>2279</v>
      </c>
      <c r="M3706" s="14">
        <f>Table1[[#This Row],[Column1]]/100</f>
        <v>0</v>
      </c>
      <c r="N3706" s="13">
        <f>Table1[[#This Row],[Unit_Price]]*Table1[[#This Row],[Quantity]]*(1-Table1[[#This Row],[Discount_%]])</f>
        <v>11395</v>
      </c>
      <c r="O3706" s="13">
        <v>27277</v>
      </c>
      <c r="P3706" s="13">
        <f>Table1[[#This Row],[Revenue]]-Table1[[#This Row],[Cost]]</f>
        <v>-15882</v>
      </c>
      <c r="Q3706" s="12" t="s">
        <v>47</v>
      </c>
      <c r="R3706" s="12" t="s">
        <v>52</v>
      </c>
      <c r="S3706" s="12" t="s">
        <v>56</v>
      </c>
      <c r="T3706" s="12">
        <v>4</v>
      </c>
      <c r="U3706" s="12">
        <v>0</v>
      </c>
      <c r="V3706" s="20" t="str">
        <f>TEXT(Table1[[#This Row],[Date]],"mmm-yyyy")</f>
        <v>Nov-2025</v>
      </c>
    </row>
    <row r="3707" spans="1:22" x14ac:dyDescent="0.2">
      <c r="A3707" s="11">
        <f t="shared" si="57"/>
        <v>45966</v>
      </c>
      <c r="B3707" s="12" t="s">
        <v>20</v>
      </c>
      <c r="C3707" s="12" t="str">
        <f>VLOOKUP(D3707, City_Mapping!A:B, 2, FALSE)</f>
        <v>India</v>
      </c>
      <c r="D3707" s="12" t="s">
        <v>28</v>
      </c>
      <c r="E3707" s="12" t="s">
        <v>36</v>
      </c>
      <c r="F3707" s="12" t="s">
        <v>37</v>
      </c>
      <c r="G3707" s="12">
        <v>95890</v>
      </c>
      <c r="H3707" s="12" t="s">
        <v>41</v>
      </c>
      <c r="I3707" s="12" t="s">
        <v>44</v>
      </c>
      <c r="J3707" s="12">
        <v>473102</v>
      </c>
      <c r="K3707" s="12">
        <v>9</v>
      </c>
      <c r="L3707" s="13">
        <v>529</v>
      </c>
      <c r="M3707" s="14">
        <f>Table1[[#This Row],[Column1]]/100</f>
        <v>0</v>
      </c>
      <c r="N3707" s="13">
        <f>Table1[[#This Row],[Unit_Price]]*Table1[[#This Row],[Quantity]]*(1-Table1[[#This Row],[Discount_%]])</f>
        <v>4761</v>
      </c>
      <c r="O3707" s="13">
        <v>8425</v>
      </c>
      <c r="P3707" s="13">
        <f>Table1[[#This Row],[Revenue]]-Table1[[#This Row],[Cost]]</f>
        <v>-3664</v>
      </c>
      <c r="Q3707" s="12" t="s">
        <v>47</v>
      </c>
      <c r="R3707" s="12" t="s">
        <v>52</v>
      </c>
      <c r="S3707" s="12" t="s">
        <v>53</v>
      </c>
      <c r="T3707" s="12">
        <v>1</v>
      </c>
      <c r="U3707" s="12">
        <v>0</v>
      </c>
      <c r="V3707" s="20" t="str">
        <f>TEXT(Table1[[#This Row],[Date]],"mmm-yyyy")</f>
        <v>Nov-2025</v>
      </c>
    </row>
    <row r="3708" spans="1:22" x14ac:dyDescent="0.2">
      <c r="A3708" s="11">
        <f t="shared" si="57"/>
        <v>45966</v>
      </c>
      <c r="B3708" s="12" t="s">
        <v>22</v>
      </c>
      <c r="C3708" s="12" t="str">
        <f>VLOOKUP(D3708, City_Mapping!A:B, 2, FALSE)</f>
        <v>UK</v>
      </c>
      <c r="D3708" s="12" t="s">
        <v>29</v>
      </c>
      <c r="E3708" s="12" t="s">
        <v>36</v>
      </c>
      <c r="F3708" s="12" t="s">
        <v>38</v>
      </c>
      <c r="G3708" s="12">
        <v>63871</v>
      </c>
      <c r="H3708" s="12" t="s">
        <v>41</v>
      </c>
      <c r="I3708" s="12" t="s">
        <v>44</v>
      </c>
      <c r="J3708" s="12">
        <v>406330</v>
      </c>
      <c r="K3708" s="12">
        <v>8</v>
      </c>
      <c r="L3708" s="13">
        <v>629</v>
      </c>
      <c r="M3708" s="14">
        <f>Table1[[#This Row],[Column1]]/100</f>
        <v>0</v>
      </c>
      <c r="N3708" s="13">
        <f>Table1[[#This Row],[Unit_Price]]*Table1[[#This Row],[Quantity]]*(1-Table1[[#This Row],[Discount_%]])</f>
        <v>5032</v>
      </c>
      <c r="O3708" s="13">
        <v>13892</v>
      </c>
      <c r="P3708" s="13">
        <f>Table1[[#This Row],[Revenue]]-Table1[[#This Row],[Cost]]</f>
        <v>-8860</v>
      </c>
      <c r="Q3708" s="12" t="s">
        <v>49</v>
      </c>
      <c r="R3708" s="12" t="s">
        <v>51</v>
      </c>
      <c r="S3708" s="12" t="s">
        <v>55</v>
      </c>
      <c r="T3708" s="12">
        <v>4</v>
      </c>
      <c r="U3708" s="12">
        <v>0</v>
      </c>
      <c r="V3708" s="20" t="str">
        <f>TEXT(Table1[[#This Row],[Date]],"mmm-yyyy")</f>
        <v>Nov-2025</v>
      </c>
    </row>
    <row r="3709" spans="1:22" x14ac:dyDescent="0.2">
      <c r="A3709" s="11">
        <f t="shared" si="57"/>
        <v>45966</v>
      </c>
      <c r="B3709" s="12" t="s">
        <v>21</v>
      </c>
      <c r="C3709" s="12" t="str">
        <f>VLOOKUP(D3709, City_Mapping!A:B, 2, FALSE)</f>
        <v>India</v>
      </c>
      <c r="D3709" s="12" t="s">
        <v>28</v>
      </c>
      <c r="E3709" s="12" t="s">
        <v>35</v>
      </c>
      <c r="F3709" s="12" t="s">
        <v>37</v>
      </c>
      <c r="G3709" s="12">
        <v>23627</v>
      </c>
      <c r="H3709" s="12" t="s">
        <v>42</v>
      </c>
      <c r="I3709" s="12" t="s">
        <v>45</v>
      </c>
      <c r="J3709" s="12">
        <v>320693</v>
      </c>
      <c r="K3709" s="12">
        <v>3</v>
      </c>
      <c r="L3709" s="13">
        <v>4714</v>
      </c>
      <c r="M3709" s="14">
        <f>Table1[[#This Row],[Column1]]/100</f>
        <v>0.05</v>
      </c>
      <c r="N3709" s="13">
        <f>Table1[[#This Row],[Unit_Price]]*Table1[[#This Row],[Quantity]]*(1-Table1[[#This Row],[Discount_%]])</f>
        <v>13434.9</v>
      </c>
      <c r="O3709" s="13">
        <v>21230</v>
      </c>
      <c r="P3709" s="13">
        <f>Table1[[#This Row],[Revenue]]-Table1[[#This Row],[Cost]]</f>
        <v>-7795.1</v>
      </c>
      <c r="Q3709" s="12" t="s">
        <v>47</v>
      </c>
      <c r="R3709" s="12" t="s">
        <v>50</v>
      </c>
      <c r="S3709" s="12" t="s">
        <v>53</v>
      </c>
      <c r="T3709" s="12">
        <v>4</v>
      </c>
      <c r="U3709" s="12">
        <v>5</v>
      </c>
      <c r="V3709" s="20" t="str">
        <f>TEXT(Table1[[#This Row],[Date]],"mmm-yyyy")</f>
        <v>Nov-2025</v>
      </c>
    </row>
    <row r="3710" spans="1:22" x14ac:dyDescent="0.2">
      <c r="A3710" s="11">
        <f t="shared" si="57"/>
        <v>45967</v>
      </c>
      <c r="B3710" s="12" t="s">
        <v>22</v>
      </c>
      <c r="C3710" s="12" t="str">
        <f>VLOOKUP(D3710, City_Mapping!A:B, 2, FALSE)</f>
        <v>India</v>
      </c>
      <c r="D3710" s="12" t="s">
        <v>33</v>
      </c>
      <c r="E3710" s="12" t="s">
        <v>34</v>
      </c>
      <c r="F3710" s="12" t="s">
        <v>40</v>
      </c>
      <c r="G3710" s="12">
        <v>61069</v>
      </c>
      <c r="H3710" s="12" t="s">
        <v>41</v>
      </c>
      <c r="I3710" s="12" t="s">
        <v>45</v>
      </c>
      <c r="J3710" s="12">
        <v>146537</v>
      </c>
      <c r="K3710" s="12">
        <v>1</v>
      </c>
      <c r="L3710" s="13">
        <v>2874</v>
      </c>
      <c r="M3710" s="14">
        <f>Table1[[#This Row],[Column1]]/100</f>
        <v>0.15</v>
      </c>
      <c r="N3710" s="13">
        <f>Table1[[#This Row],[Unit_Price]]*Table1[[#This Row],[Quantity]]*(1-Table1[[#This Row],[Discount_%]])</f>
        <v>2442.9</v>
      </c>
      <c r="O3710" s="13">
        <v>21400</v>
      </c>
      <c r="P3710" s="13">
        <f>Table1[[#This Row],[Revenue]]-Table1[[#This Row],[Cost]]</f>
        <v>-18957.099999999999</v>
      </c>
      <c r="Q3710" s="12" t="s">
        <v>49</v>
      </c>
      <c r="R3710" s="12" t="s">
        <v>51</v>
      </c>
      <c r="S3710" s="12" t="s">
        <v>54</v>
      </c>
      <c r="T3710" s="12">
        <v>5</v>
      </c>
      <c r="U3710" s="12">
        <v>15</v>
      </c>
      <c r="V3710" s="20" t="str">
        <f>TEXT(Table1[[#This Row],[Date]],"mmm-yyyy")</f>
        <v>Nov-2025</v>
      </c>
    </row>
    <row r="3711" spans="1:22" x14ac:dyDescent="0.2">
      <c r="A3711" s="11">
        <f t="shared" si="57"/>
        <v>45967</v>
      </c>
      <c r="B3711" s="12" t="s">
        <v>20</v>
      </c>
      <c r="C3711" s="12" t="str">
        <f>VLOOKUP(D3711, City_Mapping!A:B, 2, FALSE)</f>
        <v>USA</v>
      </c>
      <c r="D3711" s="12" t="s">
        <v>31</v>
      </c>
      <c r="E3711" s="12" t="s">
        <v>34</v>
      </c>
      <c r="F3711" s="12" t="s">
        <v>37</v>
      </c>
      <c r="G3711" s="12">
        <v>50409</v>
      </c>
      <c r="H3711" s="12" t="s">
        <v>42</v>
      </c>
      <c r="I3711" s="12" t="s">
        <v>43</v>
      </c>
      <c r="J3711" s="12">
        <v>392976</v>
      </c>
      <c r="K3711" s="12">
        <v>8</v>
      </c>
      <c r="L3711" s="13">
        <v>4483</v>
      </c>
      <c r="M3711" s="14">
        <f>Table1[[#This Row],[Column1]]/100</f>
        <v>0.15</v>
      </c>
      <c r="N3711" s="13">
        <f>Table1[[#This Row],[Unit_Price]]*Table1[[#This Row],[Quantity]]*(1-Table1[[#This Row],[Discount_%]])</f>
        <v>30484.399999999998</v>
      </c>
      <c r="O3711" s="13">
        <v>17679</v>
      </c>
      <c r="P3711" s="13">
        <f>Table1[[#This Row],[Revenue]]-Table1[[#This Row],[Cost]]</f>
        <v>12805.399999999998</v>
      </c>
      <c r="Q3711" s="12" t="s">
        <v>48</v>
      </c>
      <c r="R3711" s="12" t="s">
        <v>50</v>
      </c>
      <c r="S3711" s="12" t="s">
        <v>56</v>
      </c>
      <c r="T3711" s="12">
        <v>4</v>
      </c>
      <c r="U3711" s="12">
        <v>15</v>
      </c>
      <c r="V3711" s="20" t="str">
        <f>TEXT(Table1[[#This Row],[Date]],"mmm-yyyy")</f>
        <v>Nov-2025</v>
      </c>
    </row>
    <row r="3712" spans="1:22" x14ac:dyDescent="0.2">
      <c r="A3712" s="11">
        <f t="shared" si="57"/>
        <v>45967</v>
      </c>
      <c r="B3712" s="12" t="s">
        <v>23</v>
      </c>
      <c r="C3712" s="12" t="str">
        <f>VLOOKUP(D3712, City_Mapping!A:B, 2, FALSE)</f>
        <v>UAE</v>
      </c>
      <c r="D3712" s="12" t="s">
        <v>30</v>
      </c>
      <c r="E3712" s="12" t="s">
        <v>36</v>
      </c>
      <c r="F3712" s="12" t="s">
        <v>40</v>
      </c>
      <c r="G3712" s="12">
        <v>90635</v>
      </c>
      <c r="H3712" s="12" t="s">
        <v>42</v>
      </c>
      <c r="I3712" s="12" t="s">
        <v>43</v>
      </c>
      <c r="J3712" s="12">
        <v>123472</v>
      </c>
      <c r="K3712" s="12">
        <v>4</v>
      </c>
      <c r="L3712" s="13">
        <v>3641</v>
      </c>
      <c r="M3712" s="14">
        <f>Table1[[#This Row],[Column1]]/100</f>
        <v>0.05</v>
      </c>
      <c r="N3712" s="13">
        <f>Table1[[#This Row],[Unit_Price]]*Table1[[#This Row],[Quantity]]*(1-Table1[[#This Row],[Discount_%]])</f>
        <v>13835.8</v>
      </c>
      <c r="O3712" s="13">
        <v>8724</v>
      </c>
      <c r="P3712" s="13">
        <f>Table1[[#This Row],[Revenue]]-Table1[[#This Row],[Cost]]</f>
        <v>5111.7999999999993</v>
      </c>
      <c r="Q3712" s="12" t="s">
        <v>49</v>
      </c>
      <c r="R3712" s="12" t="s">
        <v>52</v>
      </c>
      <c r="S3712" s="12" t="s">
        <v>53</v>
      </c>
      <c r="T3712" s="12">
        <v>2</v>
      </c>
      <c r="U3712" s="12">
        <v>5</v>
      </c>
      <c r="V3712" s="20" t="str">
        <f>TEXT(Table1[[#This Row],[Date]],"mmm-yyyy")</f>
        <v>Nov-2025</v>
      </c>
    </row>
    <row r="3713" spans="1:22" x14ac:dyDescent="0.2">
      <c r="A3713" s="11">
        <f t="shared" si="57"/>
        <v>45967</v>
      </c>
      <c r="B3713" s="12" t="s">
        <v>22</v>
      </c>
      <c r="C3713" s="12" t="str">
        <f>VLOOKUP(D3713, City_Mapping!A:B, 2, FALSE)</f>
        <v>India</v>
      </c>
      <c r="D3713" s="12" t="s">
        <v>28</v>
      </c>
      <c r="E3713" s="12" t="s">
        <v>36</v>
      </c>
      <c r="F3713" s="12" t="s">
        <v>39</v>
      </c>
      <c r="G3713" s="12">
        <v>71486</v>
      </c>
      <c r="H3713" s="12" t="s">
        <v>42</v>
      </c>
      <c r="I3713" s="12" t="s">
        <v>44</v>
      </c>
      <c r="J3713" s="12">
        <v>279922</v>
      </c>
      <c r="K3713" s="12">
        <v>7</v>
      </c>
      <c r="L3713" s="13">
        <v>707</v>
      </c>
      <c r="M3713" s="14">
        <f>Table1[[#This Row],[Column1]]/100</f>
        <v>0.2</v>
      </c>
      <c r="N3713" s="13">
        <f>Table1[[#This Row],[Unit_Price]]*Table1[[#This Row],[Quantity]]*(1-Table1[[#This Row],[Discount_%]])</f>
        <v>3959.2000000000003</v>
      </c>
      <c r="O3713" s="13">
        <v>17309</v>
      </c>
      <c r="P3713" s="13">
        <f>Table1[[#This Row],[Revenue]]-Table1[[#This Row],[Cost]]</f>
        <v>-13349.8</v>
      </c>
      <c r="Q3713" s="12" t="s">
        <v>48</v>
      </c>
      <c r="R3713" s="12" t="s">
        <v>52</v>
      </c>
      <c r="S3713" s="12" t="s">
        <v>56</v>
      </c>
      <c r="T3713" s="12">
        <v>5</v>
      </c>
      <c r="U3713" s="12">
        <v>20</v>
      </c>
      <c r="V3713" s="20" t="str">
        <f>TEXT(Table1[[#This Row],[Date]],"mmm-yyyy")</f>
        <v>Nov-2025</v>
      </c>
    </row>
    <row r="3714" spans="1:22" x14ac:dyDescent="0.2">
      <c r="A3714" s="11">
        <f t="shared" si="57"/>
        <v>45967</v>
      </c>
      <c r="B3714" s="12" t="s">
        <v>22</v>
      </c>
      <c r="C3714" s="12" t="str">
        <f>VLOOKUP(D3714, City_Mapping!A:B, 2, FALSE)</f>
        <v>India</v>
      </c>
      <c r="D3714" s="12" t="s">
        <v>33</v>
      </c>
      <c r="E3714" s="12" t="s">
        <v>35</v>
      </c>
      <c r="F3714" s="12" t="s">
        <v>38</v>
      </c>
      <c r="G3714" s="12">
        <v>11611</v>
      </c>
      <c r="H3714" s="12" t="s">
        <v>42</v>
      </c>
      <c r="I3714" s="12" t="s">
        <v>43</v>
      </c>
      <c r="J3714" s="12">
        <v>215735</v>
      </c>
      <c r="K3714" s="12">
        <v>4</v>
      </c>
      <c r="L3714" s="13">
        <v>4686</v>
      </c>
      <c r="M3714" s="14">
        <f>Table1[[#This Row],[Column1]]/100</f>
        <v>0.1</v>
      </c>
      <c r="N3714" s="13">
        <f>Table1[[#This Row],[Unit_Price]]*Table1[[#This Row],[Quantity]]*(1-Table1[[#This Row],[Discount_%]])</f>
        <v>16869.600000000002</v>
      </c>
      <c r="O3714" s="13">
        <v>24768</v>
      </c>
      <c r="P3714" s="13">
        <f>Table1[[#This Row],[Revenue]]-Table1[[#This Row],[Cost]]</f>
        <v>-7898.3999999999978</v>
      </c>
      <c r="Q3714" s="12" t="s">
        <v>48</v>
      </c>
      <c r="R3714" s="12" t="s">
        <v>52</v>
      </c>
      <c r="S3714" s="12" t="s">
        <v>54</v>
      </c>
      <c r="T3714" s="12">
        <v>4</v>
      </c>
      <c r="U3714" s="12">
        <v>10</v>
      </c>
      <c r="V3714" s="20" t="str">
        <f>TEXT(Table1[[#This Row],[Date]],"mmm-yyyy")</f>
        <v>Nov-2025</v>
      </c>
    </row>
    <row r="3715" spans="1:22" x14ac:dyDescent="0.2">
      <c r="A3715" s="11">
        <f t="shared" si="57"/>
        <v>45967</v>
      </c>
      <c r="B3715" s="12" t="s">
        <v>23</v>
      </c>
      <c r="C3715" s="12" t="str">
        <f>VLOOKUP(D3715, City_Mapping!A:B, 2, FALSE)</f>
        <v>UAE</v>
      </c>
      <c r="D3715" s="12" t="s">
        <v>30</v>
      </c>
      <c r="E3715" s="12" t="s">
        <v>34</v>
      </c>
      <c r="F3715" s="12" t="s">
        <v>38</v>
      </c>
      <c r="G3715" s="12">
        <v>41657</v>
      </c>
      <c r="H3715" s="12" t="s">
        <v>42</v>
      </c>
      <c r="I3715" s="12" t="s">
        <v>43</v>
      </c>
      <c r="J3715" s="12">
        <v>186298</v>
      </c>
      <c r="K3715" s="12">
        <v>7</v>
      </c>
      <c r="L3715" s="13">
        <v>4715</v>
      </c>
      <c r="M3715" s="14">
        <f>Table1[[#This Row],[Column1]]/100</f>
        <v>0.05</v>
      </c>
      <c r="N3715" s="13">
        <f>Table1[[#This Row],[Unit_Price]]*Table1[[#This Row],[Quantity]]*(1-Table1[[#This Row],[Discount_%]])</f>
        <v>31354.75</v>
      </c>
      <c r="O3715" s="13">
        <v>28324</v>
      </c>
      <c r="P3715" s="13">
        <f>Table1[[#This Row],[Revenue]]-Table1[[#This Row],[Cost]]</f>
        <v>3030.75</v>
      </c>
      <c r="Q3715" s="12" t="s">
        <v>46</v>
      </c>
      <c r="R3715" s="12" t="s">
        <v>50</v>
      </c>
      <c r="S3715" s="12" t="s">
        <v>55</v>
      </c>
      <c r="T3715" s="12">
        <v>2</v>
      </c>
      <c r="U3715" s="12">
        <v>5</v>
      </c>
      <c r="V3715" s="20" t="str">
        <f>TEXT(Table1[[#This Row],[Date]],"mmm-yyyy")</f>
        <v>Nov-2025</v>
      </c>
    </row>
    <row r="3716" spans="1:22" x14ac:dyDescent="0.2">
      <c r="A3716" s="11">
        <f t="shared" si="57"/>
        <v>45967</v>
      </c>
      <c r="B3716" s="12" t="s">
        <v>22</v>
      </c>
      <c r="C3716" s="12" t="str">
        <f>VLOOKUP(D3716, City_Mapping!A:B, 2, FALSE)</f>
        <v>USA</v>
      </c>
      <c r="D3716" s="12" t="s">
        <v>31</v>
      </c>
      <c r="E3716" s="12" t="s">
        <v>36</v>
      </c>
      <c r="F3716" s="12" t="s">
        <v>39</v>
      </c>
      <c r="G3716" s="12">
        <v>28462</v>
      </c>
      <c r="H3716" s="12" t="s">
        <v>42</v>
      </c>
      <c r="I3716" s="12" t="s">
        <v>43</v>
      </c>
      <c r="J3716" s="12">
        <v>633795</v>
      </c>
      <c r="K3716" s="12">
        <v>1</v>
      </c>
      <c r="L3716" s="13">
        <v>1481</v>
      </c>
      <c r="M3716" s="14">
        <f>Table1[[#This Row],[Column1]]/100</f>
        <v>0.1</v>
      </c>
      <c r="N3716" s="13">
        <f>Table1[[#This Row],[Unit_Price]]*Table1[[#This Row],[Quantity]]*(1-Table1[[#This Row],[Discount_%]])</f>
        <v>1332.9</v>
      </c>
      <c r="O3716" s="13">
        <v>5483</v>
      </c>
      <c r="P3716" s="13">
        <f>Table1[[#This Row],[Revenue]]-Table1[[#This Row],[Cost]]</f>
        <v>-4150.1000000000004</v>
      </c>
      <c r="Q3716" s="12" t="s">
        <v>46</v>
      </c>
      <c r="R3716" s="12" t="s">
        <v>51</v>
      </c>
      <c r="S3716" s="12" t="s">
        <v>55</v>
      </c>
      <c r="T3716" s="12">
        <v>1</v>
      </c>
      <c r="U3716" s="12">
        <v>10</v>
      </c>
      <c r="V3716" s="20" t="str">
        <f>TEXT(Table1[[#This Row],[Date]],"mmm-yyyy")</f>
        <v>Nov-2025</v>
      </c>
    </row>
    <row r="3717" spans="1:22" x14ac:dyDescent="0.2">
      <c r="A3717" s="11">
        <f t="shared" si="57"/>
        <v>45967</v>
      </c>
      <c r="B3717" s="12" t="s">
        <v>23</v>
      </c>
      <c r="C3717" s="12" t="str">
        <f>VLOOKUP(D3717, City_Mapping!A:B, 2, FALSE)</f>
        <v>UK</v>
      </c>
      <c r="D3717" s="12" t="s">
        <v>29</v>
      </c>
      <c r="E3717" s="12" t="s">
        <v>35</v>
      </c>
      <c r="F3717" s="12" t="s">
        <v>40</v>
      </c>
      <c r="G3717" s="12">
        <v>86309</v>
      </c>
      <c r="H3717" s="12" t="s">
        <v>42</v>
      </c>
      <c r="I3717" s="12" t="s">
        <v>43</v>
      </c>
      <c r="J3717" s="12">
        <v>306186</v>
      </c>
      <c r="K3717" s="12">
        <v>1</v>
      </c>
      <c r="L3717" s="13">
        <v>4802</v>
      </c>
      <c r="M3717" s="14">
        <f>Table1[[#This Row],[Column1]]/100</f>
        <v>0.15</v>
      </c>
      <c r="N3717" s="13">
        <f>Table1[[#This Row],[Unit_Price]]*Table1[[#This Row],[Quantity]]*(1-Table1[[#This Row],[Discount_%]])</f>
        <v>4081.7</v>
      </c>
      <c r="O3717" s="13">
        <v>15113</v>
      </c>
      <c r="P3717" s="13">
        <f>Table1[[#This Row],[Revenue]]-Table1[[#This Row],[Cost]]</f>
        <v>-11031.3</v>
      </c>
      <c r="Q3717" s="12" t="s">
        <v>46</v>
      </c>
      <c r="R3717" s="12" t="s">
        <v>51</v>
      </c>
      <c r="S3717" s="12" t="s">
        <v>56</v>
      </c>
      <c r="T3717" s="12">
        <v>5</v>
      </c>
      <c r="U3717" s="12">
        <v>15</v>
      </c>
      <c r="V3717" s="20" t="str">
        <f>TEXT(Table1[[#This Row],[Date]],"mmm-yyyy")</f>
        <v>Nov-2025</v>
      </c>
    </row>
    <row r="3718" spans="1:22" x14ac:dyDescent="0.2">
      <c r="A3718" s="11">
        <f t="shared" si="57"/>
        <v>45967</v>
      </c>
      <c r="B3718" s="12" t="s">
        <v>21</v>
      </c>
      <c r="C3718" s="12" t="str">
        <f>VLOOKUP(D3718, City_Mapping!A:B, 2, FALSE)</f>
        <v>India</v>
      </c>
      <c r="D3718" s="12" t="s">
        <v>28</v>
      </c>
      <c r="E3718" s="12" t="s">
        <v>36</v>
      </c>
      <c r="F3718" s="12" t="s">
        <v>38</v>
      </c>
      <c r="G3718" s="12">
        <v>99299</v>
      </c>
      <c r="H3718" s="12" t="s">
        <v>41</v>
      </c>
      <c r="I3718" s="12" t="s">
        <v>43</v>
      </c>
      <c r="J3718" s="12">
        <v>679984</v>
      </c>
      <c r="K3718" s="12">
        <v>2</v>
      </c>
      <c r="L3718" s="13">
        <v>2671</v>
      </c>
      <c r="M3718" s="14">
        <f>Table1[[#This Row],[Column1]]/100</f>
        <v>0.1</v>
      </c>
      <c r="N3718" s="13">
        <f>Table1[[#This Row],[Unit_Price]]*Table1[[#This Row],[Quantity]]*(1-Table1[[#This Row],[Discount_%]])</f>
        <v>4807.8</v>
      </c>
      <c r="O3718" s="13">
        <v>2496</v>
      </c>
      <c r="P3718" s="13">
        <f>Table1[[#This Row],[Revenue]]-Table1[[#This Row],[Cost]]</f>
        <v>2311.8000000000002</v>
      </c>
      <c r="Q3718" s="12" t="s">
        <v>46</v>
      </c>
      <c r="R3718" s="12" t="s">
        <v>50</v>
      </c>
      <c r="S3718" s="12" t="s">
        <v>53</v>
      </c>
      <c r="T3718" s="12">
        <v>2</v>
      </c>
      <c r="U3718" s="12">
        <v>10</v>
      </c>
      <c r="V3718" s="20" t="str">
        <f>TEXT(Table1[[#This Row],[Date]],"mmm-yyyy")</f>
        <v>Nov-2025</v>
      </c>
    </row>
    <row r="3719" spans="1:22" x14ac:dyDescent="0.2">
      <c r="A3719" s="11">
        <f t="shared" si="57"/>
        <v>45967</v>
      </c>
      <c r="B3719" s="12" t="s">
        <v>23</v>
      </c>
      <c r="C3719" s="12" t="str">
        <f>VLOOKUP(D3719, City_Mapping!A:B, 2, FALSE)</f>
        <v>UK</v>
      </c>
      <c r="D3719" s="12" t="s">
        <v>29</v>
      </c>
      <c r="E3719" s="12" t="s">
        <v>35</v>
      </c>
      <c r="F3719" s="12" t="s">
        <v>37</v>
      </c>
      <c r="G3719" s="12">
        <v>48547</v>
      </c>
      <c r="H3719" s="12" t="s">
        <v>41</v>
      </c>
      <c r="I3719" s="12" t="s">
        <v>43</v>
      </c>
      <c r="J3719" s="12">
        <v>565463</v>
      </c>
      <c r="K3719" s="12">
        <v>5</v>
      </c>
      <c r="L3719" s="13">
        <v>611</v>
      </c>
      <c r="M3719" s="14">
        <f>Table1[[#This Row],[Column1]]/100</f>
        <v>0</v>
      </c>
      <c r="N3719" s="13">
        <f>Table1[[#This Row],[Unit_Price]]*Table1[[#This Row],[Quantity]]*(1-Table1[[#This Row],[Discount_%]])</f>
        <v>3055</v>
      </c>
      <c r="O3719" s="13">
        <v>12271</v>
      </c>
      <c r="P3719" s="13">
        <f>Table1[[#This Row],[Revenue]]-Table1[[#This Row],[Cost]]</f>
        <v>-9216</v>
      </c>
      <c r="Q3719" s="12" t="s">
        <v>47</v>
      </c>
      <c r="R3719" s="12" t="s">
        <v>51</v>
      </c>
      <c r="S3719" s="12" t="s">
        <v>55</v>
      </c>
      <c r="T3719" s="12">
        <v>5</v>
      </c>
      <c r="U3719" s="12">
        <v>0</v>
      </c>
      <c r="V3719" s="20" t="str">
        <f>TEXT(Table1[[#This Row],[Date]],"mmm-yyyy")</f>
        <v>Nov-2025</v>
      </c>
    </row>
    <row r="3720" spans="1:22" x14ac:dyDescent="0.2">
      <c r="A3720" s="11">
        <f t="shared" si="57"/>
        <v>45967</v>
      </c>
      <c r="B3720" s="12" t="s">
        <v>21</v>
      </c>
      <c r="C3720" s="12" t="str">
        <f>VLOOKUP(D3720, City_Mapping!A:B, 2, FALSE)</f>
        <v>India</v>
      </c>
      <c r="D3720" s="12" t="s">
        <v>33</v>
      </c>
      <c r="E3720" s="12" t="s">
        <v>34</v>
      </c>
      <c r="F3720" s="12" t="s">
        <v>40</v>
      </c>
      <c r="G3720" s="12">
        <v>39063</v>
      </c>
      <c r="H3720" s="12" t="s">
        <v>41</v>
      </c>
      <c r="I3720" s="12" t="s">
        <v>43</v>
      </c>
      <c r="J3720" s="12">
        <v>156373</v>
      </c>
      <c r="K3720" s="12">
        <v>6</v>
      </c>
      <c r="L3720" s="13">
        <v>1909</v>
      </c>
      <c r="M3720" s="14">
        <f>Table1[[#This Row],[Column1]]/100</f>
        <v>0.1</v>
      </c>
      <c r="N3720" s="13">
        <f>Table1[[#This Row],[Unit_Price]]*Table1[[#This Row],[Quantity]]*(1-Table1[[#This Row],[Discount_%]])</f>
        <v>10308.6</v>
      </c>
      <c r="O3720" s="13">
        <v>18951</v>
      </c>
      <c r="P3720" s="13">
        <f>Table1[[#This Row],[Revenue]]-Table1[[#This Row],[Cost]]</f>
        <v>-8642.4</v>
      </c>
      <c r="Q3720" s="12" t="s">
        <v>46</v>
      </c>
      <c r="R3720" s="12" t="s">
        <v>50</v>
      </c>
      <c r="S3720" s="12" t="s">
        <v>56</v>
      </c>
      <c r="T3720" s="12">
        <v>1</v>
      </c>
      <c r="U3720" s="12">
        <v>10</v>
      </c>
      <c r="V3720" s="20" t="str">
        <f>TEXT(Table1[[#This Row],[Date]],"mmm-yyyy")</f>
        <v>Nov-2025</v>
      </c>
    </row>
    <row r="3721" spans="1:22" x14ac:dyDescent="0.2">
      <c r="A3721" s="11">
        <f t="shared" si="57"/>
        <v>45967</v>
      </c>
      <c r="B3721" s="12" t="s">
        <v>23</v>
      </c>
      <c r="C3721" s="12" t="str">
        <f>VLOOKUP(D3721, City_Mapping!A:B, 2, FALSE)</f>
        <v>UK</v>
      </c>
      <c r="D3721" s="12" t="s">
        <v>29</v>
      </c>
      <c r="E3721" s="12" t="s">
        <v>35</v>
      </c>
      <c r="F3721" s="12" t="s">
        <v>38</v>
      </c>
      <c r="G3721" s="12">
        <v>92273</v>
      </c>
      <c r="H3721" s="12" t="s">
        <v>42</v>
      </c>
      <c r="I3721" s="12" t="s">
        <v>43</v>
      </c>
      <c r="J3721" s="12">
        <v>640267</v>
      </c>
      <c r="K3721" s="12">
        <v>2</v>
      </c>
      <c r="L3721" s="13">
        <v>1205</v>
      </c>
      <c r="M3721" s="14">
        <f>Table1[[#This Row],[Column1]]/100</f>
        <v>0.1</v>
      </c>
      <c r="N3721" s="13">
        <f>Table1[[#This Row],[Unit_Price]]*Table1[[#This Row],[Quantity]]*(1-Table1[[#This Row],[Discount_%]])</f>
        <v>2169</v>
      </c>
      <c r="O3721" s="13">
        <v>23417</v>
      </c>
      <c r="P3721" s="13">
        <f>Table1[[#This Row],[Revenue]]-Table1[[#This Row],[Cost]]</f>
        <v>-21248</v>
      </c>
      <c r="Q3721" s="12" t="s">
        <v>47</v>
      </c>
      <c r="R3721" s="12" t="s">
        <v>51</v>
      </c>
      <c r="S3721" s="12" t="s">
        <v>56</v>
      </c>
      <c r="T3721" s="12">
        <v>1</v>
      </c>
      <c r="U3721" s="12">
        <v>10</v>
      </c>
      <c r="V3721" s="20" t="str">
        <f>TEXT(Table1[[#This Row],[Date]],"mmm-yyyy")</f>
        <v>Nov-2025</v>
      </c>
    </row>
    <row r="3722" spans="1:22" x14ac:dyDescent="0.2">
      <c r="A3722" s="11">
        <f t="shared" si="57"/>
        <v>45968</v>
      </c>
      <c r="B3722" s="12" t="s">
        <v>20</v>
      </c>
      <c r="C3722" s="12" t="str">
        <f>VLOOKUP(D3722, City_Mapping!A:B, 2, FALSE)</f>
        <v>UK</v>
      </c>
      <c r="D3722" s="12" t="s">
        <v>29</v>
      </c>
      <c r="E3722" s="12" t="s">
        <v>36</v>
      </c>
      <c r="F3722" s="12" t="s">
        <v>37</v>
      </c>
      <c r="G3722" s="12">
        <v>89397</v>
      </c>
      <c r="H3722" s="12" t="s">
        <v>41</v>
      </c>
      <c r="I3722" s="12" t="s">
        <v>44</v>
      </c>
      <c r="J3722" s="12">
        <v>508265</v>
      </c>
      <c r="K3722" s="12">
        <v>1</v>
      </c>
      <c r="L3722" s="13">
        <v>3279</v>
      </c>
      <c r="M3722" s="14">
        <f>Table1[[#This Row],[Column1]]/100</f>
        <v>0.15</v>
      </c>
      <c r="N3722" s="13">
        <f>Table1[[#This Row],[Unit_Price]]*Table1[[#This Row],[Quantity]]*(1-Table1[[#This Row],[Discount_%]])</f>
        <v>2787.15</v>
      </c>
      <c r="O3722" s="13">
        <v>22834</v>
      </c>
      <c r="P3722" s="13">
        <f>Table1[[#This Row],[Revenue]]-Table1[[#This Row],[Cost]]</f>
        <v>-20046.849999999999</v>
      </c>
      <c r="Q3722" s="12" t="s">
        <v>47</v>
      </c>
      <c r="R3722" s="12" t="s">
        <v>51</v>
      </c>
      <c r="S3722" s="12" t="s">
        <v>55</v>
      </c>
      <c r="T3722" s="12">
        <v>5</v>
      </c>
      <c r="U3722" s="12">
        <v>15</v>
      </c>
      <c r="V3722" s="20" t="str">
        <f>TEXT(Table1[[#This Row],[Date]],"mmm-yyyy")</f>
        <v>Nov-2025</v>
      </c>
    </row>
    <row r="3723" spans="1:22" x14ac:dyDescent="0.2">
      <c r="A3723" s="11">
        <f t="shared" si="57"/>
        <v>45968</v>
      </c>
      <c r="B3723" s="12" t="s">
        <v>20</v>
      </c>
      <c r="C3723" s="12" t="str">
        <f>VLOOKUP(D3723, City_Mapping!A:B, 2, FALSE)</f>
        <v>India</v>
      </c>
      <c r="D3723" s="12" t="s">
        <v>33</v>
      </c>
      <c r="E3723" s="12" t="s">
        <v>36</v>
      </c>
      <c r="F3723" s="12" t="s">
        <v>37</v>
      </c>
      <c r="G3723" s="12">
        <v>62788</v>
      </c>
      <c r="H3723" s="12" t="s">
        <v>42</v>
      </c>
      <c r="I3723" s="12" t="s">
        <v>45</v>
      </c>
      <c r="J3723" s="12">
        <v>945513</v>
      </c>
      <c r="K3723" s="12">
        <v>9</v>
      </c>
      <c r="L3723" s="13">
        <v>4699</v>
      </c>
      <c r="M3723" s="14">
        <f>Table1[[#This Row],[Column1]]/100</f>
        <v>0.2</v>
      </c>
      <c r="N3723" s="13">
        <f>Table1[[#This Row],[Unit_Price]]*Table1[[#This Row],[Quantity]]*(1-Table1[[#This Row],[Discount_%]])</f>
        <v>33832.800000000003</v>
      </c>
      <c r="O3723" s="13">
        <v>2975</v>
      </c>
      <c r="P3723" s="13">
        <f>Table1[[#This Row],[Revenue]]-Table1[[#This Row],[Cost]]</f>
        <v>30857.800000000003</v>
      </c>
      <c r="Q3723" s="12" t="s">
        <v>47</v>
      </c>
      <c r="R3723" s="12" t="s">
        <v>50</v>
      </c>
      <c r="S3723" s="12" t="s">
        <v>56</v>
      </c>
      <c r="T3723" s="12">
        <v>2</v>
      </c>
      <c r="U3723" s="12">
        <v>20</v>
      </c>
      <c r="V3723" s="20" t="str">
        <f>TEXT(Table1[[#This Row],[Date]],"mmm-yyyy")</f>
        <v>Nov-2025</v>
      </c>
    </row>
    <row r="3724" spans="1:22" x14ac:dyDescent="0.2">
      <c r="A3724" s="11">
        <f t="shared" si="57"/>
        <v>45968</v>
      </c>
      <c r="B3724" s="12" t="s">
        <v>21</v>
      </c>
      <c r="C3724" s="12" t="str">
        <f>VLOOKUP(D3724, City_Mapping!A:B, 2, FALSE)</f>
        <v>India</v>
      </c>
      <c r="D3724" s="12" t="s">
        <v>33</v>
      </c>
      <c r="E3724" s="12" t="s">
        <v>34</v>
      </c>
      <c r="F3724" s="12" t="s">
        <v>38</v>
      </c>
      <c r="G3724" s="12">
        <v>52523</v>
      </c>
      <c r="H3724" s="12" t="s">
        <v>41</v>
      </c>
      <c r="I3724" s="12" t="s">
        <v>43</v>
      </c>
      <c r="J3724" s="12">
        <v>124997</v>
      </c>
      <c r="K3724" s="12">
        <v>7</v>
      </c>
      <c r="L3724" s="13">
        <v>3100</v>
      </c>
      <c r="M3724" s="14">
        <f>Table1[[#This Row],[Column1]]/100</f>
        <v>0.1</v>
      </c>
      <c r="N3724" s="13">
        <f>Table1[[#This Row],[Unit_Price]]*Table1[[#This Row],[Quantity]]*(1-Table1[[#This Row],[Discount_%]])</f>
        <v>19530</v>
      </c>
      <c r="O3724" s="13">
        <v>5132</v>
      </c>
      <c r="P3724" s="13">
        <f>Table1[[#This Row],[Revenue]]-Table1[[#This Row],[Cost]]</f>
        <v>14398</v>
      </c>
      <c r="Q3724" s="12" t="s">
        <v>48</v>
      </c>
      <c r="R3724" s="12" t="s">
        <v>51</v>
      </c>
      <c r="S3724" s="12" t="s">
        <v>55</v>
      </c>
      <c r="T3724" s="12">
        <v>3</v>
      </c>
      <c r="U3724" s="12">
        <v>10</v>
      </c>
      <c r="V3724" s="20" t="str">
        <f>TEXT(Table1[[#This Row],[Date]],"mmm-yyyy")</f>
        <v>Nov-2025</v>
      </c>
    </row>
    <row r="3725" spans="1:22" x14ac:dyDescent="0.2">
      <c r="A3725" s="11">
        <f t="shared" si="57"/>
        <v>45968</v>
      </c>
      <c r="B3725" s="12" t="s">
        <v>21</v>
      </c>
      <c r="C3725" s="12" t="str">
        <f>VLOOKUP(D3725, City_Mapping!A:B, 2, FALSE)</f>
        <v>India</v>
      </c>
      <c r="D3725" s="12" t="s">
        <v>28</v>
      </c>
      <c r="E3725" s="12" t="s">
        <v>34</v>
      </c>
      <c r="F3725" s="12" t="s">
        <v>39</v>
      </c>
      <c r="G3725" s="12">
        <v>40284</v>
      </c>
      <c r="H3725" s="12" t="s">
        <v>41</v>
      </c>
      <c r="I3725" s="12" t="s">
        <v>44</v>
      </c>
      <c r="J3725" s="12">
        <v>811504</v>
      </c>
      <c r="K3725" s="12">
        <v>8</v>
      </c>
      <c r="L3725" s="13">
        <v>3115</v>
      </c>
      <c r="M3725" s="14">
        <f>Table1[[#This Row],[Column1]]/100</f>
        <v>0.15</v>
      </c>
      <c r="N3725" s="13">
        <f>Table1[[#This Row],[Unit_Price]]*Table1[[#This Row],[Quantity]]*(1-Table1[[#This Row],[Discount_%]])</f>
        <v>21182</v>
      </c>
      <c r="O3725" s="13">
        <v>8398</v>
      </c>
      <c r="P3725" s="13">
        <f>Table1[[#This Row],[Revenue]]-Table1[[#This Row],[Cost]]</f>
        <v>12784</v>
      </c>
      <c r="Q3725" s="12" t="s">
        <v>48</v>
      </c>
      <c r="R3725" s="12" t="s">
        <v>52</v>
      </c>
      <c r="S3725" s="12" t="s">
        <v>55</v>
      </c>
      <c r="T3725" s="12">
        <v>5</v>
      </c>
      <c r="U3725" s="12">
        <v>15</v>
      </c>
      <c r="V3725" s="20" t="str">
        <f>TEXT(Table1[[#This Row],[Date]],"mmm-yyyy")</f>
        <v>Nov-2025</v>
      </c>
    </row>
    <row r="3726" spans="1:22" x14ac:dyDescent="0.2">
      <c r="A3726" s="11">
        <f t="shared" si="57"/>
        <v>45968</v>
      </c>
      <c r="B3726" s="12" t="s">
        <v>20</v>
      </c>
      <c r="C3726" s="12" t="str">
        <f>VLOOKUP(D3726, City_Mapping!A:B, 2, FALSE)</f>
        <v>UK</v>
      </c>
      <c r="D3726" s="12" t="s">
        <v>29</v>
      </c>
      <c r="E3726" s="12" t="s">
        <v>36</v>
      </c>
      <c r="F3726" s="12" t="s">
        <v>39</v>
      </c>
      <c r="G3726" s="12">
        <v>97964</v>
      </c>
      <c r="H3726" s="12" t="s">
        <v>42</v>
      </c>
      <c r="I3726" s="12" t="s">
        <v>43</v>
      </c>
      <c r="J3726" s="12">
        <v>312441</v>
      </c>
      <c r="K3726" s="12">
        <v>6</v>
      </c>
      <c r="L3726" s="13">
        <v>3474</v>
      </c>
      <c r="M3726" s="14">
        <f>Table1[[#This Row],[Column1]]/100</f>
        <v>0</v>
      </c>
      <c r="N3726" s="13">
        <f>Table1[[#This Row],[Unit_Price]]*Table1[[#This Row],[Quantity]]*(1-Table1[[#This Row],[Discount_%]])</f>
        <v>20844</v>
      </c>
      <c r="O3726" s="13">
        <v>5278</v>
      </c>
      <c r="P3726" s="13">
        <f>Table1[[#This Row],[Revenue]]-Table1[[#This Row],[Cost]]</f>
        <v>15566</v>
      </c>
      <c r="Q3726" s="12" t="s">
        <v>47</v>
      </c>
      <c r="R3726" s="12" t="s">
        <v>52</v>
      </c>
      <c r="S3726" s="12" t="s">
        <v>53</v>
      </c>
      <c r="T3726" s="12">
        <v>3</v>
      </c>
      <c r="U3726" s="12">
        <v>0</v>
      </c>
      <c r="V3726" s="20" t="str">
        <f>TEXT(Table1[[#This Row],[Date]],"mmm-yyyy")</f>
        <v>Nov-2025</v>
      </c>
    </row>
    <row r="3727" spans="1:22" x14ac:dyDescent="0.2">
      <c r="A3727" s="11">
        <f t="shared" ref="A3727:A3790" si="58">A3715+1</f>
        <v>45968</v>
      </c>
      <c r="B3727" s="12" t="s">
        <v>21</v>
      </c>
      <c r="C3727" s="12" t="str">
        <f>VLOOKUP(D3727, City_Mapping!A:B, 2, FALSE)</f>
        <v>UAE</v>
      </c>
      <c r="D3727" s="12" t="s">
        <v>30</v>
      </c>
      <c r="E3727" s="12" t="s">
        <v>36</v>
      </c>
      <c r="F3727" s="12" t="s">
        <v>38</v>
      </c>
      <c r="G3727" s="12">
        <v>73996</v>
      </c>
      <c r="H3727" s="12" t="s">
        <v>41</v>
      </c>
      <c r="I3727" s="12" t="s">
        <v>43</v>
      </c>
      <c r="J3727" s="12">
        <v>710009</v>
      </c>
      <c r="K3727" s="12">
        <v>9</v>
      </c>
      <c r="L3727" s="13">
        <v>1347</v>
      </c>
      <c r="M3727" s="14">
        <f>Table1[[#This Row],[Column1]]/100</f>
        <v>0.1</v>
      </c>
      <c r="N3727" s="13">
        <f>Table1[[#This Row],[Unit_Price]]*Table1[[#This Row],[Quantity]]*(1-Table1[[#This Row],[Discount_%]])</f>
        <v>10910.7</v>
      </c>
      <c r="O3727" s="13">
        <v>15627</v>
      </c>
      <c r="P3727" s="13">
        <f>Table1[[#This Row],[Revenue]]-Table1[[#This Row],[Cost]]</f>
        <v>-4716.2999999999993</v>
      </c>
      <c r="Q3727" s="12" t="s">
        <v>46</v>
      </c>
      <c r="R3727" s="12" t="s">
        <v>50</v>
      </c>
      <c r="S3727" s="12" t="s">
        <v>56</v>
      </c>
      <c r="T3727" s="12">
        <v>2</v>
      </c>
      <c r="U3727" s="12">
        <v>10</v>
      </c>
      <c r="V3727" s="20" t="str">
        <f>TEXT(Table1[[#This Row],[Date]],"mmm-yyyy")</f>
        <v>Nov-2025</v>
      </c>
    </row>
    <row r="3728" spans="1:22" x14ac:dyDescent="0.2">
      <c r="A3728" s="11">
        <f t="shared" si="58"/>
        <v>45968</v>
      </c>
      <c r="B3728" s="12" t="s">
        <v>23</v>
      </c>
      <c r="C3728" s="12" t="str">
        <f>VLOOKUP(D3728, City_Mapping!A:B, 2, FALSE)</f>
        <v>India</v>
      </c>
      <c r="D3728" s="12" t="s">
        <v>33</v>
      </c>
      <c r="E3728" s="12" t="s">
        <v>36</v>
      </c>
      <c r="F3728" s="12" t="s">
        <v>37</v>
      </c>
      <c r="G3728" s="12">
        <v>76247</v>
      </c>
      <c r="H3728" s="12" t="s">
        <v>42</v>
      </c>
      <c r="I3728" s="12" t="s">
        <v>45</v>
      </c>
      <c r="J3728" s="12">
        <v>646034</v>
      </c>
      <c r="K3728" s="12">
        <v>8</v>
      </c>
      <c r="L3728" s="13">
        <v>3443</v>
      </c>
      <c r="M3728" s="14">
        <f>Table1[[#This Row],[Column1]]/100</f>
        <v>0.1</v>
      </c>
      <c r="N3728" s="13">
        <f>Table1[[#This Row],[Unit_Price]]*Table1[[#This Row],[Quantity]]*(1-Table1[[#This Row],[Discount_%]])</f>
        <v>24789.600000000002</v>
      </c>
      <c r="O3728" s="13">
        <v>8925</v>
      </c>
      <c r="P3728" s="13">
        <f>Table1[[#This Row],[Revenue]]-Table1[[#This Row],[Cost]]</f>
        <v>15864.600000000002</v>
      </c>
      <c r="Q3728" s="12" t="s">
        <v>47</v>
      </c>
      <c r="R3728" s="12" t="s">
        <v>51</v>
      </c>
      <c r="S3728" s="12" t="s">
        <v>55</v>
      </c>
      <c r="T3728" s="12">
        <v>4</v>
      </c>
      <c r="U3728" s="12">
        <v>10</v>
      </c>
      <c r="V3728" s="20" t="str">
        <f>TEXT(Table1[[#This Row],[Date]],"mmm-yyyy")</f>
        <v>Nov-2025</v>
      </c>
    </row>
    <row r="3729" spans="1:22" x14ac:dyDescent="0.2">
      <c r="A3729" s="11">
        <f t="shared" si="58"/>
        <v>45968</v>
      </c>
      <c r="B3729" s="12" t="s">
        <v>23</v>
      </c>
      <c r="C3729" s="12" t="str">
        <f>VLOOKUP(D3729, City_Mapping!A:B, 2, FALSE)</f>
        <v>USA</v>
      </c>
      <c r="D3729" s="12" t="s">
        <v>31</v>
      </c>
      <c r="E3729" s="12" t="s">
        <v>34</v>
      </c>
      <c r="F3729" s="12" t="s">
        <v>39</v>
      </c>
      <c r="G3729" s="12">
        <v>23706</v>
      </c>
      <c r="H3729" s="12" t="s">
        <v>41</v>
      </c>
      <c r="I3729" s="12" t="s">
        <v>44</v>
      </c>
      <c r="J3729" s="12">
        <v>842753</v>
      </c>
      <c r="K3729" s="12">
        <v>4</v>
      </c>
      <c r="L3729" s="13">
        <v>3720</v>
      </c>
      <c r="M3729" s="14">
        <f>Table1[[#This Row],[Column1]]/100</f>
        <v>0</v>
      </c>
      <c r="N3729" s="13">
        <f>Table1[[#This Row],[Unit_Price]]*Table1[[#This Row],[Quantity]]*(1-Table1[[#This Row],[Discount_%]])</f>
        <v>14880</v>
      </c>
      <c r="O3729" s="13">
        <v>14833</v>
      </c>
      <c r="P3729" s="13">
        <f>Table1[[#This Row],[Revenue]]-Table1[[#This Row],[Cost]]</f>
        <v>47</v>
      </c>
      <c r="Q3729" s="12" t="s">
        <v>48</v>
      </c>
      <c r="R3729" s="12" t="s">
        <v>50</v>
      </c>
      <c r="S3729" s="12" t="s">
        <v>55</v>
      </c>
      <c r="T3729" s="12">
        <v>5</v>
      </c>
      <c r="U3729" s="12">
        <v>0</v>
      </c>
      <c r="V3729" s="20" t="str">
        <f>TEXT(Table1[[#This Row],[Date]],"mmm-yyyy")</f>
        <v>Nov-2025</v>
      </c>
    </row>
    <row r="3730" spans="1:22" x14ac:dyDescent="0.2">
      <c r="A3730" s="11">
        <f t="shared" si="58"/>
        <v>45968</v>
      </c>
      <c r="B3730" s="12" t="s">
        <v>20</v>
      </c>
      <c r="C3730" s="12" t="str">
        <f>VLOOKUP(D3730, City_Mapping!A:B, 2, FALSE)</f>
        <v>UK</v>
      </c>
      <c r="D3730" s="12" t="s">
        <v>29</v>
      </c>
      <c r="E3730" s="12" t="s">
        <v>36</v>
      </c>
      <c r="F3730" s="12" t="s">
        <v>39</v>
      </c>
      <c r="G3730" s="12">
        <v>20924</v>
      </c>
      <c r="H3730" s="12" t="s">
        <v>41</v>
      </c>
      <c r="I3730" s="12" t="s">
        <v>43</v>
      </c>
      <c r="J3730" s="12">
        <v>371747</v>
      </c>
      <c r="K3730" s="12">
        <v>5</v>
      </c>
      <c r="L3730" s="13">
        <v>668</v>
      </c>
      <c r="M3730" s="14">
        <f>Table1[[#This Row],[Column1]]/100</f>
        <v>0.05</v>
      </c>
      <c r="N3730" s="13">
        <f>Table1[[#This Row],[Unit_Price]]*Table1[[#This Row],[Quantity]]*(1-Table1[[#This Row],[Discount_%]])</f>
        <v>3173</v>
      </c>
      <c r="O3730" s="13">
        <v>5165</v>
      </c>
      <c r="P3730" s="13">
        <f>Table1[[#This Row],[Revenue]]-Table1[[#This Row],[Cost]]</f>
        <v>-1992</v>
      </c>
      <c r="Q3730" s="12" t="s">
        <v>46</v>
      </c>
      <c r="R3730" s="12" t="s">
        <v>50</v>
      </c>
      <c r="S3730" s="12" t="s">
        <v>53</v>
      </c>
      <c r="T3730" s="12">
        <v>1</v>
      </c>
      <c r="U3730" s="12">
        <v>5</v>
      </c>
      <c r="V3730" s="20" t="str">
        <f>TEXT(Table1[[#This Row],[Date]],"mmm-yyyy")</f>
        <v>Nov-2025</v>
      </c>
    </row>
    <row r="3731" spans="1:22" x14ac:dyDescent="0.2">
      <c r="A3731" s="11">
        <f t="shared" si="58"/>
        <v>45968</v>
      </c>
      <c r="B3731" s="12" t="s">
        <v>22</v>
      </c>
      <c r="C3731" s="12" t="str">
        <f>VLOOKUP(D3731, City_Mapping!A:B, 2, FALSE)</f>
        <v>India</v>
      </c>
      <c r="D3731" s="12" t="s">
        <v>33</v>
      </c>
      <c r="E3731" s="12" t="s">
        <v>34</v>
      </c>
      <c r="F3731" s="12" t="s">
        <v>39</v>
      </c>
      <c r="G3731" s="12">
        <v>25921</v>
      </c>
      <c r="H3731" s="12" t="s">
        <v>41</v>
      </c>
      <c r="I3731" s="12" t="s">
        <v>45</v>
      </c>
      <c r="J3731" s="12">
        <v>439121</v>
      </c>
      <c r="K3731" s="12">
        <v>2</v>
      </c>
      <c r="L3731" s="13">
        <v>1484</v>
      </c>
      <c r="M3731" s="14">
        <f>Table1[[#This Row],[Column1]]/100</f>
        <v>0.2</v>
      </c>
      <c r="N3731" s="13">
        <f>Table1[[#This Row],[Unit_Price]]*Table1[[#This Row],[Quantity]]*(1-Table1[[#This Row],[Discount_%]])</f>
        <v>2374.4</v>
      </c>
      <c r="O3731" s="13">
        <v>25812</v>
      </c>
      <c r="P3731" s="13">
        <f>Table1[[#This Row],[Revenue]]-Table1[[#This Row],[Cost]]</f>
        <v>-23437.599999999999</v>
      </c>
      <c r="Q3731" s="12" t="s">
        <v>48</v>
      </c>
      <c r="R3731" s="12" t="s">
        <v>51</v>
      </c>
      <c r="S3731" s="12" t="s">
        <v>55</v>
      </c>
      <c r="T3731" s="12">
        <v>4</v>
      </c>
      <c r="U3731" s="12">
        <v>20</v>
      </c>
      <c r="V3731" s="20" t="str">
        <f>TEXT(Table1[[#This Row],[Date]],"mmm-yyyy")</f>
        <v>Nov-2025</v>
      </c>
    </row>
    <row r="3732" spans="1:22" x14ac:dyDescent="0.2">
      <c r="A3732" s="11">
        <f t="shared" si="58"/>
        <v>45968</v>
      </c>
      <c r="B3732" s="12" t="s">
        <v>23</v>
      </c>
      <c r="C3732" s="12" t="str">
        <f>VLOOKUP(D3732, City_Mapping!A:B, 2, FALSE)</f>
        <v>UAE</v>
      </c>
      <c r="D3732" s="12" t="s">
        <v>30</v>
      </c>
      <c r="E3732" s="12" t="s">
        <v>36</v>
      </c>
      <c r="F3732" s="12" t="s">
        <v>40</v>
      </c>
      <c r="G3732" s="12">
        <v>35432</v>
      </c>
      <c r="H3732" s="12" t="s">
        <v>42</v>
      </c>
      <c r="I3732" s="12" t="s">
        <v>45</v>
      </c>
      <c r="J3732" s="12">
        <v>104570</v>
      </c>
      <c r="K3732" s="12">
        <v>1</v>
      </c>
      <c r="L3732" s="13">
        <v>1607</v>
      </c>
      <c r="M3732" s="14">
        <f>Table1[[#This Row],[Column1]]/100</f>
        <v>0</v>
      </c>
      <c r="N3732" s="13">
        <f>Table1[[#This Row],[Unit_Price]]*Table1[[#This Row],[Quantity]]*(1-Table1[[#This Row],[Discount_%]])</f>
        <v>1607</v>
      </c>
      <c r="O3732" s="13">
        <v>17847</v>
      </c>
      <c r="P3732" s="13">
        <f>Table1[[#This Row],[Revenue]]-Table1[[#This Row],[Cost]]</f>
        <v>-16240</v>
      </c>
      <c r="Q3732" s="12" t="s">
        <v>46</v>
      </c>
      <c r="R3732" s="12" t="s">
        <v>52</v>
      </c>
      <c r="S3732" s="12" t="s">
        <v>53</v>
      </c>
      <c r="T3732" s="12">
        <v>2</v>
      </c>
      <c r="U3732" s="12">
        <v>0</v>
      </c>
      <c r="V3732" s="20" t="str">
        <f>TEXT(Table1[[#This Row],[Date]],"mmm-yyyy")</f>
        <v>Nov-2025</v>
      </c>
    </row>
    <row r="3733" spans="1:22" x14ac:dyDescent="0.2">
      <c r="A3733" s="11">
        <f t="shared" si="58"/>
        <v>45968</v>
      </c>
      <c r="B3733" s="12" t="s">
        <v>21</v>
      </c>
      <c r="C3733" s="12" t="str">
        <f>VLOOKUP(D3733, City_Mapping!A:B, 2, FALSE)</f>
        <v>India</v>
      </c>
      <c r="D3733" s="12" t="s">
        <v>28</v>
      </c>
      <c r="E3733" s="12" t="s">
        <v>35</v>
      </c>
      <c r="F3733" s="12" t="s">
        <v>39</v>
      </c>
      <c r="G3733" s="12">
        <v>27813</v>
      </c>
      <c r="H3733" s="12" t="s">
        <v>42</v>
      </c>
      <c r="I3733" s="12" t="s">
        <v>43</v>
      </c>
      <c r="J3733" s="12">
        <v>787676</v>
      </c>
      <c r="K3733" s="12">
        <v>6</v>
      </c>
      <c r="L3733" s="13">
        <v>3067</v>
      </c>
      <c r="M3733" s="14">
        <f>Table1[[#This Row],[Column1]]/100</f>
        <v>0</v>
      </c>
      <c r="N3733" s="13">
        <f>Table1[[#This Row],[Unit_Price]]*Table1[[#This Row],[Quantity]]*(1-Table1[[#This Row],[Discount_%]])</f>
        <v>18402</v>
      </c>
      <c r="O3733" s="13">
        <v>22621</v>
      </c>
      <c r="P3733" s="13">
        <f>Table1[[#This Row],[Revenue]]-Table1[[#This Row],[Cost]]</f>
        <v>-4219</v>
      </c>
      <c r="Q3733" s="12" t="s">
        <v>48</v>
      </c>
      <c r="R3733" s="12" t="s">
        <v>52</v>
      </c>
      <c r="S3733" s="12" t="s">
        <v>55</v>
      </c>
      <c r="T3733" s="12">
        <v>1</v>
      </c>
      <c r="U3733" s="12">
        <v>0</v>
      </c>
      <c r="V3733" s="20" t="str">
        <f>TEXT(Table1[[#This Row],[Date]],"mmm-yyyy")</f>
        <v>Nov-2025</v>
      </c>
    </row>
    <row r="3734" spans="1:22" x14ac:dyDescent="0.2">
      <c r="A3734" s="11">
        <f t="shared" si="58"/>
        <v>45969</v>
      </c>
      <c r="B3734" s="12" t="s">
        <v>22</v>
      </c>
      <c r="C3734" s="12" t="str">
        <f>VLOOKUP(D3734, City_Mapping!A:B, 2, FALSE)</f>
        <v>UK</v>
      </c>
      <c r="D3734" s="12" t="s">
        <v>29</v>
      </c>
      <c r="E3734" s="12" t="s">
        <v>35</v>
      </c>
      <c r="F3734" s="12" t="s">
        <v>38</v>
      </c>
      <c r="G3734" s="12">
        <v>75250</v>
      </c>
      <c r="H3734" s="12" t="s">
        <v>41</v>
      </c>
      <c r="I3734" s="12" t="s">
        <v>43</v>
      </c>
      <c r="J3734" s="12">
        <v>151604</v>
      </c>
      <c r="K3734" s="12">
        <v>3</v>
      </c>
      <c r="L3734" s="13">
        <v>606</v>
      </c>
      <c r="M3734" s="14">
        <f>Table1[[#This Row],[Column1]]/100</f>
        <v>0</v>
      </c>
      <c r="N3734" s="13">
        <f>Table1[[#This Row],[Unit_Price]]*Table1[[#This Row],[Quantity]]*(1-Table1[[#This Row],[Discount_%]])</f>
        <v>1818</v>
      </c>
      <c r="O3734" s="13">
        <v>13478</v>
      </c>
      <c r="P3734" s="13">
        <f>Table1[[#This Row],[Revenue]]-Table1[[#This Row],[Cost]]</f>
        <v>-11660</v>
      </c>
      <c r="Q3734" s="12" t="s">
        <v>47</v>
      </c>
      <c r="R3734" s="12" t="s">
        <v>51</v>
      </c>
      <c r="S3734" s="12" t="s">
        <v>56</v>
      </c>
      <c r="T3734" s="12">
        <v>5</v>
      </c>
      <c r="U3734" s="12">
        <v>0</v>
      </c>
      <c r="V3734" s="20" t="str">
        <f>TEXT(Table1[[#This Row],[Date]],"mmm-yyyy")</f>
        <v>Nov-2025</v>
      </c>
    </row>
    <row r="3735" spans="1:22" x14ac:dyDescent="0.2">
      <c r="A3735" s="11">
        <f t="shared" si="58"/>
        <v>45969</v>
      </c>
      <c r="B3735" s="12" t="s">
        <v>22</v>
      </c>
      <c r="C3735" s="12" t="str">
        <f>VLOOKUP(D3735, City_Mapping!A:B, 2, FALSE)</f>
        <v>India</v>
      </c>
      <c r="D3735" s="12" t="s">
        <v>33</v>
      </c>
      <c r="E3735" s="12" t="s">
        <v>36</v>
      </c>
      <c r="F3735" s="12" t="s">
        <v>38</v>
      </c>
      <c r="G3735" s="12">
        <v>78956</v>
      </c>
      <c r="H3735" s="12" t="s">
        <v>41</v>
      </c>
      <c r="I3735" s="12" t="s">
        <v>44</v>
      </c>
      <c r="J3735" s="12">
        <v>118467</v>
      </c>
      <c r="K3735" s="12">
        <v>4</v>
      </c>
      <c r="L3735" s="13">
        <v>3205</v>
      </c>
      <c r="M3735" s="14">
        <f>Table1[[#This Row],[Column1]]/100</f>
        <v>0.05</v>
      </c>
      <c r="N3735" s="13">
        <f>Table1[[#This Row],[Unit_Price]]*Table1[[#This Row],[Quantity]]*(1-Table1[[#This Row],[Discount_%]])</f>
        <v>12179</v>
      </c>
      <c r="O3735" s="13">
        <v>1929</v>
      </c>
      <c r="P3735" s="13">
        <f>Table1[[#This Row],[Revenue]]-Table1[[#This Row],[Cost]]</f>
        <v>10250</v>
      </c>
      <c r="Q3735" s="12" t="s">
        <v>49</v>
      </c>
      <c r="R3735" s="12" t="s">
        <v>52</v>
      </c>
      <c r="S3735" s="12" t="s">
        <v>56</v>
      </c>
      <c r="T3735" s="12">
        <v>2</v>
      </c>
      <c r="U3735" s="12">
        <v>5</v>
      </c>
      <c r="V3735" s="20" t="str">
        <f>TEXT(Table1[[#This Row],[Date]],"mmm-yyyy")</f>
        <v>Nov-2025</v>
      </c>
    </row>
    <row r="3736" spans="1:22" x14ac:dyDescent="0.2">
      <c r="A3736" s="11">
        <f t="shared" si="58"/>
        <v>45969</v>
      </c>
      <c r="B3736" s="12" t="s">
        <v>23</v>
      </c>
      <c r="C3736" s="12" t="str">
        <f>VLOOKUP(D3736, City_Mapping!A:B, 2, FALSE)</f>
        <v>India</v>
      </c>
      <c r="D3736" s="12" t="s">
        <v>33</v>
      </c>
      <c r="E3736" s="12" t="s">
        <v>35</v>
      </c>
      <c r="F3736" s="12" t="s">
        <v>40</v>
      </c>
      <c r="G3736" s="12">
        <v>12068</v>
      </c>
      <c r="H3736" s="12" t="s">
        <v>42</v>
      </c>
      <c r="I3736" s="12" t="s">
        <v>44</v>
      </c>
      <c r="J3736" s="12">
        <v>882693</v>
      </c>
      <c r="K3736" s="12">
        <v>1</v>
      </c>
      <c r="L3736" s="13">
        <v>2578</v>
      </c>
      <c r="M3736" s="14">
        <f>Table1[[#This Row],[Column1]]/100</f>
        <v>0</v>
      </c>
      <c r="N3736" s="13">
        <f>Table1[[#This Row],[Unit_Price]]*Table1[[#This Row],[Quantity]]*(1-Table1[[#This Row],[Discount_%]])</f>
        <v>2578</v>
      </c>
      <c r="O3736" s="13">
        <v>19270</v>
      </c>
      <c r="P3736" s="13">
        <f>Table1[[#This Row],[Revenue]]-Table1[[#This Row],[Cost]]</f>
        <v>-16692</v>
      </c>
      <c r="Q3736" s="12" t="s">
        <v>49</v>
      </c>
      <c r="R3736" s="12" t="s">
        <v>50</v>
      </c>
      <c r="S3736" s="12" t="s">
        <v>56</v>
      </c>
      <c r="T3736" s="12">
        <v>5</v>
      </c>
      <c r="U3736" s="12">
        <v>0</v>
      </c>
      <c r="V3736" s="20" t="str">
        <f>TEXT(Table1[[#This Row],[Date]],"mmm-yyyy")</f>
        <v>Nov-2025</v>
      </c>
    </row>
    <row r="3737" spans="1:22" x14ac:dyDescent="0.2">
      <c r="A3737" s="11">
        <f t="shared" si="58"/>
        <v>45969</v>
      </c>
      <c r="B3737" s="12" t="s">
        <v>23</v>
      </c>
      <c r="C3737" s="12" t="str">
        <f>VLOOKUP(D3737, City_Mapping!A:B, 2, FALSE)</f>
        <v>USA</v>
      </c>
      <c r="D3737" s="12" t="s">
        <v>31</v>
      </c>
      <c r="E3737" s="12" t="s">
        <v>34</v>
      </c>
      <c r="F3737" s="12" t="s">
        <v>40</v>
      </c>
      <c r="G3737" s="12">
        <v>49927</v>
      </c>
      <c r="H3737" s="12" t="s">
        <v>41</v>
      </c>
      <c r="I3737" s="12" t="s">
        <v>43</v>
      </c>
      <c r="J3737" s="12">
        <v>964813</v>
      </c>
      <c r="K3737" s="12">
        <v>6</v>
      </c>
      <c r="L3737" s="13">
        <v>4118</v>
      </c>
      <c r="M3737" s="14">
        <f>Table1[[#This Row],[Column1]]/100</f>
        <v>0.05</v>
      </c>
      <c r="N3737" s="13">
        <f>Table1[[#This Row],[Unit_Price]]*Table1[[#This Row],[Quantity]]*(1-Table1[[#This Row],[Discount_%]])</f>
        <v>23472.6</v>
      </c>
      <c r="O3737" s="13">
        <v>8673</v>
      </c>
      <c r="P3737" s="13">
        <f>Table1[[#This Row],[Revenue]]-Table1[[#This Row],[Cost]]</f>
        <v>14799.599999999999</v>
      </c>
      <c r="Q3737" s="12" t="s">
        <v>48</v>
      </c>
      <c r="R3737" s="12" t="s">
        <v>50</v>
      </c>
      <c r="S3737" s="12" t="s">
        <v>53</v>
      </c>
      <c r="T3737" s="12">
        <v>4</v>
      </c>
      <c r="U3737" s="12">
        <v>5</v>
      </c>
      <c r="V3737" s="20" t="str">
        <f>TEXT(Table1[[#This Row],[Date]],"mmm-yyyy")</f>
        <v>Nov-2025</v>
      </c>
    </row>
    <row r="3738" spans="1:22" x14ac:dyDescent="0.2">
      <c r="A3738" s="11">
        <f t="shared" si="58"/>
        <v>45969</v>
      </c>
      <c r="B3738" s="12" t="s">
        <v>22</v>
      </c>
      <c r="C3738" s="12" t="str">
        <f>VLOOKUP(D3738, City_Mapping!A:B, 2, FALSE)</f>
        <v>USA</v>
      </c>
      <c r="D3738" s="12" t="s">
        <v>31</v>
      </c>
      <c r="E3738" s="12" t="s">
        <v>35</v>
      </c>
      <c r="F3738" s="12" t="s">
        <v>38</v>
      </c>
      <c r="G3738" s="12">
        <v>80342</v>
      </c>
      <c r="H3738" s="12" t="s">
        <v>41</v>
      </c>
      <c r="I3738" s="12" t="s">
        <v>43</v>
      </c>
      <c r="J3738" s="12">
        <v>601062</v>
      </c>
      <c r="K3738" s="12">
        <v>8</v>
      </c>
      <c r="L3738" s="13">
        <v>4842</v>
      </c>
      <c r="M3738" s="14">
        <f>Table1[[#This Row],[Column1]]/100</f>
        <v>0.2</v>
      </c>
      <c r="N3738" s="13">
        <f>Table1[[#This Row],[Unit_Price]]*Table1[[#This Row],[Quantity]]*(1-Table1[[#This Row],[Discount_%]])</f>
        <v>30988.800000000003</v>
      </c>
      <c r="O3738" s="13">
        <v>8671</v>
      </c>
      <c r="P3738" s="13">
        <f>Table1[[#This Row],[Revenue]]-Table1[[#This Row],[Cost]]</f>
        <v>22317.800000000003</v>
      </c>
      <c r="Q3738" s="12" t="s">
        <v>46</v>
      </c>
      <c r="R3738" s="12" t="s">
        <v>50</v>
      </c>
      <c r="S3738" s="12" t="s">
        <v>56</v>
      </c>
      <c r="T3738" s="12">
        <v>5</v>
      </c>
      <c r="U3738" s="12">
        <v>20</v>
      </c>
      <c r="V3738" s="20" t="str">
        <f>TEXT(Table1[[#This Row],[Date]],"mmm-yyyy")</f>
        <v>Nov-2025</v>
      </c>
    </row>
    <row r="3739" spans="1:22" x14ac:dyDescent="0.2">
      <c r="A3739" s="11">
        <f t="shared" si="58"/>
        <v>45969</v>
      </c>
      <c r="B3739" s="12" t="s">
        <v>22</v>
      </c>
      <c r="C3739" s="12" t="str">
        <f>VLOOKUP(D3739, City_Mapping!A:B, 2, FALSE)</f>
        <v>UK</v>
      </c>
      <c r="D3739" s="12" t="s">
        <v>29</v>
      </c>
      <c r="E3739" s="12" t="s">
        <v>35</v>
      </c>
      <c r="F3739" s="12" t="s">
        <v>40</v>
      </c>
      <c r="G3739" s="12">
        <v>40539</v>
      </c>
      <c r="H3739" s="12" t="s">
        <v>42</v>
      </c>
      <c r="I3739" s="12" t="s">
        <v>45</v>
      </c>
      <c r="J3739" s="12">
        <v>520159</v>
      </c>
      <c r="K3739" s="12">
        <v>4</v>
      </c>
      <c r="L3739" s="13">
        <v>3473</v>
      </c>
      <c r="M3739" s="14">
        <f>Table1[[#This Row],[Column1]]/100</f>
        <v>0.05</v>
      </c>
      <c r="N3739" s="13">
        <f>Table1[[#This Row],[Unit_Price]]*Table1[[#This Row],[Quantity]]*(1-Table1[[#This Row],[Discount_%]])</f>
        <v>13197.4</v>
      </c>
      <c r="O3739" s="13">
        <v>8918</v>
      </c>
      <c r="P3739" s="13">
        <f>Table1[[#This Row],[Revenue]]-Table1[[#This Row],[Cost]]</f>
        <v>4279.3999999999996</v>
      </c>
      <c r="Q3739" s="12" t="s">
        <v>48</v>
      </c>
      <c r="R3739" s="12" t="s">
        <v>52</v>
      </c>
      <c r="S3739" s="12" t="s">
        <v>53</v>
      </c>
      <c r="T3739" s="12">
        <v>1</v>
      </c>
      <c r="U3739" s="12">
        <v>5</v>
      </c>
      <c r="V3739" s="20" t="str">
        <f>TEXT(Table1[[#This Row],[Date]],"mmm-yyyy")</f>
        <v>Nov-2025</v>
      </c>
    </row>
    <row r="3740" spans="1:22" x14ac:dyDescent="0.2">
      <c r="A3740" s="11">
        <f t="shared" si="58"/>
        <v>45969</v>
      </c>
      <c r="B3740" s="12" t="s">
        <v>20</v>
      </c>
      <c r="C3740" s="12" t="str">
        <f>VLOOKUP(D3740, City_Mapping!A:B, 2, FALSE)</f>
        <v>India</v>
      </c>
      <c r="D3740" s="12" t="s">
        <v>33</v>
      </c>
      <c r="E3740" s="12" t="s">
        <v>34</v>
      </c>
      <c r="F3740" s="12" t="s">
        <v>39</v>
      </c>
      <c r="G3740" s="12">
        <v>21683</v>
      </c>
      <c r="H3740" s="12" t="s">
        <v>41</v>
      </c>
      <c r="I3740" s="12" t="s">
        <v>44</v>
      </c>
      <c r="J3740" s="12">
        <v>301441</v>
      </c>
      <c r="K3740" s="12">
        <v>8</v>
      </c>
      <c r="L3740" s="13">
        <v>2053</v>
      </c>
      <c r="M3740" s="14">
        <f>Table1[[#This Row],[Column1]]/100</f>
        <v>0.2</v>
      </c>
      <c r="N3740" s="13">
        <f>Table1[[#This Row],[Unit_Price]]*Table1[[#This Row],[Quantity]]*(1-Table1[[#This Row],[Discount_%]])</f>
        <v>13139.2</v>
      </c>
      <c r="O3740" s="13">
        <v>4911</v>
      </c>
      <c r="P3740" s="13">
        <f>Table1[[#This Row],[Revenue]]-Table1[[#This Row],[Cost]]</f>
        <v>8228.2000000000007</v>
      </c>
      <c r="Q3740" s="12" t="s">
        <v>49</v>
      </c>
      <c r="R3740" s="12" t="s">
        <v>51</v>
      </c>
      <c r="S3740" s="12" t="s">
        <v>54</v>
      </c>
      <c r="T3740" s="12">
        <v>5</v>
      </c>
      <c r="U3740" s="12">
        <v>20</v>
      </c>
      <c r="V3740" s="20" t="str">
        <f>TEXT(Table1[[#This Row],[Date]],"mmm-yyyy")</f>
        <v>Nov-2025</v>
      </c>
    </row>
    <row r="3741" spans="1:22" x14ac:dyDescent="0.2">
      <c r="A3741" s="11">
        <f t="shared" si="58"/>
        <v>45969</v>
      </c>
      <c r="B3741" s="12" t="s">
        <v>21</v>
      </c>
      <c r="C3741" s="12" t="str">
        <f>VLOOKUP(D3741, City_Mapping!A:B, 2, FALSE)</f>
        <v>UK</v>
      </c>
      <c r="D3741" s="12" t="s">
        <v>29</v>
      </c>
      <c r="E3741" s="12" t="s">
        <v>35</v>
      </c>
      <c r="F3741" s="12" t="s">
        <v>37</v>
      </c>
      <c r="G3741" s="12">
        <v>95151</v>
      </c>
      <c r="H3741" s="12" t="s">
        <v>41</v>
      </c>
      <c r="I3741" s="12" t="s">
        <v>43</v>
      </c>
      <c r="J3741" s="12">
        <v>336177</v>
      </c>
      <c r="K3741" s="12">
        <v>3</v>
      </c>
      <c r="L3741" s="13">
        <v>2502</v>
      </c>
      <c r="M3741" s="14">
        <f>Table1[[#This Row],[Column1]]/100</f>
        <v>0.2</v>
      </c>
      <c r="N3741" s="13">
        <f>Table1[[#This Row],[Unit_Price]]*Table1[[#This Row],[Quantity]]*(1-Table1[[#This Row],[Discount_%]])</f>
        <v>6004.8</v>
      </c>
      <c r="O3741" s="13">
        <v>23928</v>
      </c>
      <c r="P3741" s="13">
        <f>Table1[[#This Row],[Revenue]]-Table1[[#This Row],[Cost]]</f>
        <v>-17923.2</v>
      </c>
      <c r="Q3741" s="12" t="s">
        <v>46</v>
      </c>
      <c r="R3741" s="12" t="s">
        <v>51</v>
      </c>
      <c r="S3741" s="12" t="s">
        <v>53</v>
      </c>
      <c r="T3741" s="12">
        <v>4</v>
      </c>
      <c r="U3741" s="12">
        <v>20</v>
      </c>
      <c r="V3741" s="20" t="str">
        <f>TEXT(Table1[[#This Row],[Date]],"mmm-yyyy")</f>
        <v>Nov-2025</v>
      </c>
    </row>
    <row r="3742" spans="1:22" x14ac:dyDescent="0.2">
      <c r="A3742" s="11">
        <f t="shared" si="58"/>
        <v>45969</v>
      </c>
      <c r="B3742" s="12" t="s">
        <v>20</v>
      </c>
      <c r="C3742" s="12" t="str">
        <f>VLOOKUP(D3742, City_Mapping!A:B, 2, FALSE)</f>
        <v>India</v>
      </c>
      <c r="D3742" s="12" t="s">
        <v>33</v>
      </c>
      <c r="E3742" s="12" t="s">
        <v>35</v>
      </c>
      <c r="F3742" s="12" t="s">
        <v>37</v>
      </c>
      <c r="G3742" s="12">
        <v>45674</v>
      </c>
      <c r="H3742" s="12" t="s">
        <v>42</v>
      </c>
      <c r="I3742" s="12" t="s">
        <v>43</v>
      </c>
      <c r="J3742" s="12">
        <v>884855</v>
      </c>
      <c r="K3742" s="12">
        <v>7</v>
      </c>
      <c r="L3742" s="13">
        <v>997</v>
      </c>
      <c r="M3742" s="14">
        <f>Table1[[#This Row],[Column1]]/100</f>
        <v>0.2</v>
      </c>
      <c r="N3742" s="13">
        <f>Table1[[#This Row],[Unit_Price]]*Table1[[#This Row],[Quantity]]*(1-Table1[[#This Row],[Discount_%]])</f>
        <v>5583.2000000000007</v>
      </c>
      <c r="O3742" s="13">
        <v>15202</v>
      </c>
      <c r="P3742" s="13">
        <f>Table1[[#This Row],[Revenue]]-Table1[[#This Row],[Cost]]</f>
        <v>-9618.7999999999993</v>
      </c>
      <c r="Q3742" s="12" t="s">
        <v>48</v>
      </c>
      <c r="R3742" s="12" t="s">
        <v>50</v>
      </c>
      <c r="S3742" s="12" t="s">
        <v>54</v>
      </c>
      <c r="T3742" s="12">
        <v>4</v>
      </c>
      <c r="U3742" s="12">
        <v>20</v>
      </c>
      <c r="V3742" s="20" t="str">
        <f>TEXT(Table1[[#This Row],[Date]],"mmm-yyyy")</f>
        <v>Nov-2025</v>
      </c>
    </row>
    <row r="3743" spans="1:22" x14ac:dyDescent="0.2">
      <c r="A3743" s="11">
        <f t="shared" si="58"/>
        <v>45969</v>
      </c>
      <c r="B3743" s="12" t="s">
        <v>23</v>
      </c>
      <c r="C3743" s="12" t="str">
        <f>VLOOKUP(D3743, City_Mapping!A:B, 2, FALSE)</f>
        <v>USA</v>
      </c>
      <c r="D3743" s="12" t="s">
        <v>31</v>
      </c>
      <c r="E3743" s="12" t="s">
        <v>36</v>
      </c>
      <c r="F3743" s="12" t="s">
        <v>37</v>
      </c>
      <c r="G3743" s="12">
        <v>62703</v>
      </c>
      <c r="H3743" s="12" t="s">
        <v>42</v>
      </c>
      <c r="I3743" s="12" t="s">
        <v>44</v>
      </c>
      <c r="J3743" s="12">
        <v>103340</v>
      </c>
      <c r="K3743" s="12">
        <v>3</v>
      </c>
      <c r="L3743" s="13">
        <v>4899</v>
      </c>
      <c r="M3743" s="14">
        <f>Table1[[#This Row],[Column1]]/100</f>
        <v>0.15</v>
      </c>
      <c r="N3743" s="13">
        <f>Table1[[#This Row],[Unit_Price]]*Table1[[#This Row],[Quantity]]*(1-Table1[[#This Row],[Discount_%]])</f>
        <v>12492.449999999999</v>
      </c>
      <c r="O3743" s="13">
        <v>5412</v>
      </c>
      <c r="P3743" s="13">
        <f>Table1[[#This Row],[Revenue]]-Table1[[#This Row],[Cost]]</f>
        <v>7080.4499999999989</v>
      </c>
      <c r="Q3743" s="12" t="s">
        <v>49</v>
      </c>
      <c r="R3743" s="12" t="s">
        <v>50</v>
      </c>
      <c r="S3743" s="12" t="s">
        <v>53</v>
      </c>
      <c r="T3743" s="12">
        <v>1</v>
      </c>
      <c r="U3743" s="12">
        <v>15</v>
      </c>
      <c r="V3743" s="20" t="str">
        <f>TEXT(Table1[[#This Row],[Date]],"mmm-yyyy")</f>
        <v>Nov-2025</v>
      </c>
    </row>
    <row r="3744" spans="1:22" x14ac:dyDescent="0.2">
      <c r="A3744" s="11">
        <f t="shared" si="58"/>
        <v>45969</v>
      </c>
      <c r="B3744" s="12" t="s">
        <v>20</v>
      </c>
      <c r="C3744" s="12" t="str">
        <f>VLOOKUP(D3744, City_Mapping!A:B, 2, FALSE)</f>
        <v>UAE</v>
      </c>
      <c r="D3744" s="12" t="s">
        <v>30</v>
      </c>
      <c r="E3744" s="12" t="s">
        <v>34</v>
      </c>
      <c r="F3744" s="12" t="s">
        <v>38</v>
      </c>
      <c r="G3744" s="12">
        <v>68810</v>
      </c>
      <c r="H3744" s="12" t="s">
        <v>42</v>
      </c>
      <c r="I3744" s="12" t="s">
        <v>43</v>
      </c>
      <c r="J3744" s="12">
        <v>929964</v>
      </c>
      <c r="K3744" s="12">
        <v>6</v>
      </c>
      <c r="L3744" s="13">
        <v>1921</v>
      </c>
      <c r="M3744" s="14">
        <f>Table1[[#This Row],[Column1]]/100</f>
        <v>0.2</v>
      </c>
      <c r="N3744" s="13">
        <f>Table1[[#This Row],[Unit_Price]]*Table1[[#This Row],[Quantity]]*(1-Table1[[#This Row],[Discount_%]])</f>
        <v>9220.8000000000011</v>
      </c>
      <c r="O3744" s="13">
        <v>1717</v>
      </c>
      <c r="P3744" s="13">
        <f>Table1[[#This Row],[Revenue]]-Table1[[#This Row],[Cost]]</f>
        <v>7503.8000000000011</v>
      </c>
      <c r="Q3744" s="12" t="s">
        <v>48</v>
      </c>
      <c r="R3744" s="12" t="s">
        <v>50</v>
      </c>
      <c r="S3744" s="12" t="s">
        <v>55</v>
      </c>
      <c r="T3744" s="12">
        <v>3</v>
      </c>
      <c r="U3744" s="12">
        <v>20</v>
      </c>
      <c r="V3744" s="20" t="str">
        <f>TEXT(Table1[[#This Row],[Date]],"mmm-yyyy")</f>
        <v>Nov-2025</v>
      </c>
    </row>
    <row r="3745" spans="1:22" x14ac:dyDescent="0.2">
      <c r="A3745" s="11">
        <f t="shared" si="58"/>
        <v>45969</v>
      </c>
      <c r="B3745" s="12" t="s">
        <v>20</v>
      </c>
      <c r="C3745" s="12" t="str">
        <f>VLOOKUP(D3745, City_Mapping!A:B, 2, FALSE)</f>
        <v>India</v>
      </c>
      <c r="D3745" s="12" t="s">
        <v>32</v>
      </c>
      <c r="E3745" s="12" t="s">
        <v>34</v>
      </c>
      <c r="F3745" s="12" t="s">
        <v>40</v>
      </c>
      <c r="G3745" s="12">
        <v>96111</v>
      </c>
      <c r="H3745" s="12" t="s">
        <v>42</v>
      </c>
      <c r="I3745" s="12" t="s">
        <v>45</v>
      </c>
      <c r="J3745" s="12">
        <v>833208</v>
      </c>
      <c r="K3745" s="12">
        <v>4</v>
      </c>
      <c r="L3745" s="13">
        <v>3974</v>
      </c>
      <c r="M3745" s="14">
        <f>Table1[[#This Row],[Column1]]/100</f>
        <v>0.05</v>
      </c>
      <c r="N3745" s="13">
        <f>Table1[[#This Row],[Unit_Price]]*Table1[[#This Row],[Quantity]]*(1-Table1[[#This Row],[Discount_%]])</f>
        <v>15101.199999999999</v>
      </c>
      <c r="O3745" s="13">
        <v>7365</v>
      </c>
      <c r="P3745" s="13">
        <f>Table1[[#This Row],[Revenue]]-Table1[[#This Row],[Cost]]</f>
        <v>7736.1999999999989</v>
      </c>
      <c r="Q3745" s="12" t="s">
        <v>47</v>
      </c>
      <c r="R3745" s="12" t="s">
        <v>52</v>
      </c>
      <c r="S3745" s="12" t="s">
        <v>53</v>
      </c>
      <c r="T3745" s="12">
        <v>3</v>
      </c>
      <c r="U3745" s="12">
        <v>5</v>
      </c>
      <c r="V3745" s="20" t="str">
        <f>TEXT(Table1[[#This Row],[Date]],"mmm-yyyy")</f>
        <v>Nov-2025</v>
      </c>
    </row>
    <row r="3746" spans="1:22" x14ac:dyDescent="0.2">
      <c r="A3746" s="11">
        <f t="shared" si="58"/>
        <v>45970</v>
      </c>
      <c r="B3746" s="12" t="s">
        <v>20</v>
      </c>
      <c r="C3746" s="12" t="str">
        <f>VLOOKUP(D3746, City_Mapping!A:B, 2, FALSE)</f>
        <v>India</v>
      </c>
      <c r="D3746" s="12" t="s">
        <v>32</v>
      </c>
      <c r="E3746" s="12" t="s">
        <v>36</v>
      </c>
      <c r="F3746" s="12" t="s">
        <v>37</v>
      </c>
      <c r="G3746" s="12">
        <v>95343</v>
      </c>
      <c r="H3746" s="12" t="s">
        <v>41</v>
      </c>
      <c r="I3746" s="12" t="s">
        <v>45</v>
      </c>
      <c r="J3746" s="12">
        <v>857508</v>
      </c>
      <c r="K3746" s="12">
        <v>6</v>
      </c>
      <c r="L3746" s="13">
        <v>4911</v>
      </c>
      <c r="M3746" s="14">
        <f>Table1[[#This Row],[Column1]]/100</f>
        <v>0.15</v>
      </c>
      <c r="N3746" s="13">
        <f>Table1[[#This Row],[Unit_Price]]*Table1[[#This Row],[Quantity]]*(1-Table1[[#This Row],[Discount_%]])</f>
        <v>25046.1</v>
      </c>
      <c r="O3746" s="13">
        <v>18041</v>
      </c>
      <c r="P3746" s="13">
        <f>Table1[[#This Row],[Revenue]]-Table1[[#This Row],[Cost]]</f>
        <v>7005.0999999999985</v>
      </c>
      <c r="Q3746" s="12" t="s">
        <v>46</v>
      </c>
      <c r="R3746" s="12" t="s">
        <v>51</v>
      </c>
      <c r="S3746" s="12" t="s">
        <v>55</v>
      </c>
      <c r="T3746" s="12">
        <v>5</v>
      </c>
      <c r="U3746" s="12">
        <v>15</v>
      </c>
      <c r="V3746" s="20" t="str">
        <f>TEXT(Table1[[#This Row],[Date]],"mmm-yyyy")</f>
        <v>Nov-2025</v>
      </c>
    </row>
    <row r="3747" spans="1:22" x14ac:dyDescent="0.2">
      <c r="A3747" s="11">
        <f t="shared" si="58"/>
        <v>45970</v>
      </c>
      <c r="B3747" s="12" t="s">
        <v>20</v>
      </c>
      <c r="C3747" s="12" t="str">
        <f>VLOOKUP(D3747, City_Mapping!A:B, 2, FALSE)</f>
        <v>India</v>
      </c>
      <c r="D3747" s="12" t="s">
        <v>33</v>
      </c>
      <c r="E3747" s="12" t="s">
        <v>36</v>
      </c>
      <c r="F3747" s="12" t="s">
        <v>39</v>
      </c>
      <c r="G3747" s="12">
        <v>95977</v>
      </c>
      <c r="H3747" s="12" t="s">
        <v>42</v>
      </c>
      <c r="I3747" s="12" t="s">
        <v>43</v>
      </c>
      <c r="J3747" s="12">
        <v>821535</v>
      </c>
      <c r="K3747" s="12">
        <v>7</v>
      </c>
      <c r="L3747" s="13">
        <v>4873</v>
      </c>
      <c r="M3747" s="14">
        <f>Table1[[#This Row],[Column1]]/100</f>
        <v>0</v>
      </c>
      <c r="N3747" s="13">
        <f>Table1[[#This Row],[Unit_Price]]*Table1[[#This Row],[Quantity]]*(1-Table1[[#This Row],[Discount_%]])</f>
        <v>34111</v>
      </c>
      <c r="O3747" s="13">
        <v>2212</v>
      </c>
      <c r="P3747" s="13">
        <f>Table1[[#This Row],[Revenue]]-Table1[[#This Row],[Cost]]</f>
        <v>31899</v>
      </c>
      <c r="Q3747" s="12" t="s">
        <v>46</v>
      </c>
      <c r="R3747" s="12" t="s">
        <v>51</v>
      </c>
      <c r="S3747" s="12" t="s">
        <v>53</v>
      </c>
      <c r="T3747" s="12">
        <v>4</v>
      </c>
      <c r="U3747" s="12">
        <v>0</v>
      </c>
      <c r="V3747" s="20" t="str">
        <f>TEXT(Table1[[#This Row],[Date]],"mmm-yyyy")</f>
        <v>Nov-2025</v>
      </c>
    </row>
    <row r="3748" spans="1:22" x14ac:dyDescent="0.2">
      <c r="A3748" s="11">
        <f t="shared" si="58"/>
        <v>45970</v>
      </c>
      <c r="B3748" s="12" t="s">
        <v>21</v>
      </c>
      <c r="C3748" s="12" t="str">
        <f>VLOOKUP(D3748, City_Mapping!A:B, 2, FALSE)</f>
        <v>USA</v>
      </c>
      <c r="D3748" s="12" t="s">
        <v>31</v>
      </c>
      <c r="E3748" s="12" t="s">
        <v>35</v>
      </c>
      <c r="F3748" s="12" t="s">
        <v>39</v>
      </c>
      <c r="G3748" s="12">
        <v>97114</v>
      </c>
      <c r="H3748" s="12" t="s">
        <v>42</v>
      </c>
      <c r="I3748" s="12" t="s">
        <v>44</v>
      </c>
      <c r="J3748" s="12">
        <v>289990</v>
      </c>
      <c r="K3748" s="12">
        <v>8</v>
      </c>
      <c r="L3748" s="13">
        <v>1041</v>
      </c>
      <c r="M3748" s="14">
        <f>Table1[[#This Row],[Column1]]/100</f>
        <v>0</v>
      </c>
      <c r="N3748" s="13">
        <f>Table1[[#This Row],[Unit_Price]]*Table1[[#This Row],[Quantity]]*(1-Table1[[#This Row],[Discount_%]])</f>
        <v>8328</v>
      </c>
      <c r="O3748" s="13">
        <v>29397</v>
      </c>
      <c r="P3748" s="13">
        <f>Table1[[#This Row],[Revenue]]-Table1[[#This Row],[Cost]]</f>
        <v>-21069</v>
      </c>
      <c r="Q3748" s="12" t="s">
        <v>47</v>
      </c>
      <c r="R3748" s="12" t="s">
        <v>52</v>
      </c>
      <c r="S3748" s="12" t="s">
        <v>53</v>
      </c>
      <c r="T3748" s="12">
        <v>2</v>
      </c>
      <c r="U3748" s="12">
        <v>0</v>
      </c>
      <c r="V3748" s="20" t="str">
        <f>TEXT(Table1[[#This Row],[Date]],"mmm-yyyy")</f>
        <v>Nov-2025</v>
      </c>
    </row>
    <row r="3749" spans="1:22" x14ac:dyDescent="0.2">
      <c r="A3749" s="11">
        <f t="shared" si="58"/>
        <v>45970</v>
      </c>
      <c r="B3749" s="12" t="s">
        <v>21</v>
      </c>
      <c r="C3749" s="12" t="str">
        <f>VLOOKUP(D3749, City_Mapping!A:B, 2, FALSE)</f>
        <v>India</v>
      </c>
      <c r="D3749" s="12" t="s">
        <v>28</v>
      </c>
      <c r="E3749" s="12" t="s">
        <v>35</v>
      </c>
      <c r="F3749" s="12" t="s">
        <v>39</v>
      </c>
      <c r="G3749" s="12">
        <v>21117</v>
      </c>
      <c r="H3749" s="12" t="s">
        <v>41</v>
      </c>
      <c r="I3749" s="12" t="s">
        <v>45</v>
      </c>
      <c r="J3749" s="12">
        <v>144188</v>
      </c>
      <c r="K3749" s="12">
        <v>6</v>
      </c>
      <c r="L3749" s="13">
        <v>1288</v>
      </c>
      <c r="M3749" s="14">
        <f>Table1[[#This Row],[Column1]]/100</f>
        <v>0.1</v>
      </c>
      <c r="N3749" s="13">
        <f>Table1[[#This Row],[Unit_Price]]*Table1[[#This Row],[Quantity]]*(1-Table1[[#This Row],[Discount_%]])</f>
        <v>6955.2</v>
      </c>
      <c r="O3749" s="13">
        <v>7435</v>
      </c>
      <c r="P3749" s="13">
        <f>Table1[[#This Row],[Revenue]]-Table1[[#This Row],[Cost]]</f>
        <v>-479.80000000000018</v>
      </c>
      <c r="Q3749" s="12" t="s">
        <v>49</v>
      </c>
      <c r="R3749" s="12" t="s">
        <v>51</v>
      </c>
      <c r="S3749" s="12" t="s">
        <v>54</v>
      </c>
      <c r="T3749" s="12">
        <v>2</v>
      </c>
      <c r="U3749" s="12">
        <v>10</v>
      </c>
      <c r="V3749" s="20" t="str">
        <f>TEXT(Table1[[#This Row],[Date]],"mmm-yyyy")</f>
        <v>Nov-2025</v>
      </c>
    </row>
    <row r="3750" spans="1:22" x14ac:dyDescent="0.2">
      <c r="A3750" s="11">
        <f t="shared" si="58"/>
        <v>45970</v>
      </c>
      <c r="B3750" s="12" t="s">
        <v>22</v>
      </c>
      <c r="C3750" s="12" t="str">
        <f>VLOOKUP(D3750, City_Mapping!A:B, 2, FALSE)</f>
        <v>India</v>
      </c>
      <c r="D3750" s="12" t="s">
        <v>28</v>
      </c>
      <c r="E3750" s="12" t="s">
        <v>35</v>
      </c>
      <c r="F3750" s="12" t="s">
        <v>40</v>
      </c>
      <c r="G3750" s="12">
        <v>13665</v>
      </c>
      <c r="H3750" s="12" t="s">
        <v>42</v>
      </c>
      <c r="I3750" s="12" t="s">
        <v>44</v>
      </c>
      <c r="J3750" s="12">
        <v>639499</v>
      </c>
      <c r="K3750" s="12">
        <v>4</v>
      </c>
      <c r="L3750" s="13">
        <v>855</v>
      </c>
      <c r="M3750" s="14">
        <f>Table1[[#This Row],[Column1]]/100</f>
        <v>0.2</v>
      </c>
      <c r="N3750" s="13">
        <f>Table1[[#This Row],[Unit_Price]]*Table1[[#This Row],[Quantity]]*(1-Table1[[#This Row],[Discount_%]])</f>
        <v>2736</v>
      </c>
      <c r="O3750" s="13">
        <v>29628</v>
      </c>
      <c r="P3750" s="13">
        <f>Table1[[#This Row],[Revenue]]-Table1[[#This Row],[Cost]]</f>
        <v>-26892</v>
      </c>
      <c r="Q3750" s="12" t="s">
        <v>48</v>
      </c>
      <c r="R3750" s="12" t="s">
        <v>50</v>
      </c>
      <c r="S3750" s="12" t="s">
        <v>54</v>
      </c>
      <c r="T3750" s="12">
        <v>4</v>
      </c>
      <c r="U3750" s="12">
        <v>20</v>
      </c>
      <c r="V3750" s="20" t="str">
        <f>TEXT(Table1[[#This Row],[Date]],"mmm-yyyy")</f>
        <v>Nov-2025</v>
      </c>
    </row>
    <row r="3751" spans="1:22" x14ac:dyDescent="0.2">
      <c r="A3751" s="11">
        <f t="shared" si="58"/>
        <v>45970</v>
      </c>
      <c r="B3751" s="12" t="s">
        <v>23</v>
      </c>
      <c r="C3751" s="12" t="str">
        <f>VLOOKUP(D3751, City_Mapping!A:B, 2, FALSE)</f>
        <v>India</v>
      </c>
      <c r="D3751" s="12" t="s">
        <v>32</v>
      </c>
      <c r="E3751" s="12" t="s">
        <v>36</v>
      </c>
      <c r="F3751" s="12" t="s">
        <v>37</v>
      </c>
      <c r="G3751" s="12">
        <v>54390</v>
      </c>
      <c r="H3751" s="12" t="s">
        <v>42</v>
      </c>
      <c r="I3751" s="12" t="s">
        <v>44</v>
      </c>
      <c r="J3751" s="12">
        <v>375640</v>
      </c>
      <c r="K3751" s="12">
        <v>9</v>
      </c>
      <c r="L3751" s="13">
        <v>4474</v>
      </c>
      <c r="M3751" s="14">
        <f>Table1[[#This Row],[Column1]]/100</f>
        <v>0.1</v>
      </c>
      <c r="N3751" s="13">
        <f>Table1[[#This Row],[Unit_Price]]*Table1[[#This Row],[Quantity]]*(1-Table1[[#This Row],[Discount_%]])</f>
        <v>36239.4</v>
      </c>
      <c r="O3751" s="13">
        <v>16284</v>
      </c>
      <c r="P3751" s="13">
        <f>Table1[[#This Row],[Revenue]]-Table1[[#This Row],[Cost]]</f>
        <v>19955.400000000001</v>
      </c>
      <c r="Q3751" s="12" t="s">
        <v>49</v>
      </c>
      <c r="R3751" s="12" t="s">
        <v>51</v>
      </c>
      <c r="S3751" s="12" t="s">
        <v>55</v>
      </c>
      <c r="T3751" s="12">
        <v>2</v>
      </c>
      <c r="U3751" s="12">
        <v>10</v>
      </c>
      <c r="V3751" s="20" t="str">
        <f>TEXT(Table1[[#This Row],[Date]],"mmm-yyyy")</f>
        <v>Nov-2025</v>
      </c>
    </row>
    <row r="3752" spans="1:22" x14ac:dyDescent="0.2">
      <c r="A3752" s="11">
        <f t="shared" si="58"/>
        <v>45970</v>
      </c>
      <c r="B3752" s="12" t="s">
        <v>20</v>
      </c>
      <c r="C3752" s="12" t="str">
        <f>VLOOKUP(D3752, City_Mapping!A:B, 2, FALSE)</f>
        <v>UAE</v>
      </c>
      <c r="D3752" s="12" t="s">
        <v>30</v>
      </c>
      <c r="E3752" s="12" t="s">
        <v>34</v>
      </c>
      <c r="F3752" s="12" t="s">
        <v>39</v>
      </c>
      <c r="G3752" s="12">
        <v>84884</v>
      </c>
      <c r="H3752" s="12" t="s">
        <v>41</v>
      </c>
      <c r="I3752" s="12" t="s">
        <v>44</v>
      </c>
      <c r="J3752" s="12">
        <v>980813</v>
      </c>
      <c r="K3752" s="12">
        <v>7</v>
      </c>
      <c r="L3752" s="13">
        <v>1726</v>
      </c>
      <c r="M3752" s="14">
        <f>Table1[[#This Row],[Column1]]/100</f>
        <v>0.2</v>
      </c>
      <c r="N3752" s="13">
        <f>Table1[[#This Row],[Unit_Price]]*Table1[[#This Row],[Quantity]]*(1-Table1[[#This Row],[Discount_%]])</f>
        <v>9665.6</v>
      </c>
      <c r="O3752" s="13">
        <v>27846</v>
      </c>
      <c r="P3752" s="13">
        <f>Table1[[#This Row],[Revenue]]-Table1[[#This Row],[Cost]]</f>
        <v>-18180.400000000001</v>
      </c>
      <c r="Q3752" s="12" t="s">
        <v>46</v>
      </c>
      <c r="R3752" s="12" t="s">
        <v>51</v>
      </c>
      <c r="S3752" s="12" t="s">
        <v>55</v>
      </c>
      <c r="T3752" s="12">
        <v>1</v>
      </c>
      <c r="U3752" s="12">
        <v>20</v>
      </c>
      <c r="V3752" s="20" t="str">
        <f>TEXT(Table1[[#This Row],[Date]],"mmm-yyyy")</f>
        <v>Nov-2025</v>
      </c>
    </row>
    <row r="3753" spans="1:22" x14ac:dyDescent="0.2">
      <c r="A3753" s="11">
        <f t="shared" si="58"/>
        <v>45970</v>
      </c>
      <c r="B3753" s="12" t="s">
        <v>22</v>
      </c>
      <c r="C3753" s="12" t="str">
        <f>VLOOKUP(D3753, City_Mapping!A:B, 2, FALSE)</f>
        <v>India</v>
      </c>
      <c r="D3753" s="12" t="s">
        <v>32</v>
      </c>
      <c r="E3753" s="12" t="s">
        <v>35</v>
      </c>
      <c r="F3753" s="12" t="s">
        <v>40</v>
      </c>
      <c r="G3753" s="12">
        <v>73887</v>
      </c>
      <c r="H3753" s="12" t="s">
        <v>42</v>
      </c>
      <c r="I3753" s="12" t="s">
        <v>45</v>
      </c>
      <c r="J3753" s="12">
        <v>812608</v>
      </c>
      <c r="K3753" s="12">
        <v>9</v>
      </c>
      <c r="L3753" s="13">
        <v>749</v>
      </c>
      <c r="M3753" s="14">
        <f>Table1[[#This Row],[Column1]]/100</f>
        <v>0.2</v>
      </c>
      <c r="N3753" s="13">
        <f>Table1[[#This Row],[Unit_Price]]*Table1[[#This Row],[Quantity]]*(1-Table1[[#This Row],[Discount_%]])</f>
        <v>5392.8</v>
      </c>
      <c r="O3753" s="13">
        <v>1757</v>
      </c>
      <c r="P3753" s="13">
        <f>Table1[[#This Row],[Revenue]]-Table1[[#This Row],[Cost]]</f>
        <v>3635.8</v>
      </c>
      <c r="Q3753" s="12" t="s">
        <v>49</v>
      </c>
      <c r="R3753" s="12" t="s">
        <v>52</v>
      </c>
      <c r="S3753" s="12" t="s">
        <v>56</v>
      </c>
      <c r="T3753" s="12">
        <v>5</v>
      </c>
      <c r="U3753" s="12">
        <v>20</v>
      </c>
      <c r="V3753" s="20" t="str">
        <f>TEXT(Table1[[#This Row],[Date]],"mmm-yyyy")</f>
        <v>Nov-2025</v>
      </c>
    </row>
    <row r="3754" spans="1:22" x14ac:dyDescent="0.2">
      <c r="A3754" s="11">
        <f t="shared" si="58"/>
        <v>45970</v>
      </c>
      <c r="B3754" s="12" t="s">
        <v>22</v>
      </c>
      <c r="C3754" s="12" t="str">
        <f>VLOOKUP(D3754, City_Mapping!A:B, 2, FALSE)</f>
        <v>India</v>
      </c>
      <c r="D3754" s="12" t="s">
        <v>33</v>
      </c>
      <c r="E3754" s="12" t="s">
        <v>36</v>
      </c>
      <c r="F3754" s="12" t="s">
        <v>39</v>
      </c>
      <c r="G3754" s="12">
        <v>58266</v>
      </c>
      <c r="H3754" s="12" t="s">
        <v>42</v>
      </c>
      <c r="I3754" s="12" t="s">
        <v>45</v>
      </c>
      <c r="J3754" s="12">
        <v>599671</v>
      </c>
      <c r="K3754" s="12">
        <v>3</v>
      </c>
      <c r="L3754" s="13">
        <v>4698</v>
      </c>
      <c r="M3754" s="14">
        <f>Table1[[#This Row],[Column1]]/100</f>
        <v>0.05</v>
      </c>
      <c r="N3754" s="13">
        <f>Table1[[#This Row],[Unit_Price]]*Table1[[#This Row],[Quantity]]*(1-Table1[[#This Row],[Discount_%]])</f>
        <v>13389.3</v>
      </c>
      <c r="O3754" s="13">
        <v>7902</v>
      </c>
      <c r="P3754" s="13">
        <f>Table1[[#This Row],[Revenue]]-Table1[[#This Row],[Cost]]</f>
        <v>5487.2999999999993</v>
      </c>
      <c r="Q3754" s="12" t="s">
        <v>46</v>
      </c>
      <c r="R3754" s="12" t="s">
        <v>51</v>
      </c>
      <c r="S3754" s="12" t="s">
        <v>56</v>
      </c>
      <c r="T3754" s="12">
        <v>4</v>
      </c>
      <c r="U3754" s="12">
        <v>5</v>
      </c>
      <c r="V3754" s="20" t="str">
        <f>TEXT(Table1[[#This Row],[Date]],"mmm-yyyy")</f>
        <v>Nov-2025</v>
      </c>
    </row>
    <row r="3755" spans="1:22" x14ac:dyDescent="0.2">
      <c r="A3755" s="11">
        <f t="shared" si="58"/>
        <v>45970</v>
      </c>
      <c r="B3755" s="12" t="s">
        <v>22</v>
      </c>
      <c r="C3755" s="12" t="str">
        <f>VLOOKUP(D3755, City_Mapping!A:B, 2, FALSE)</f>
        <v>UAE</v>
      </c>
      <c r="D3755" s="12" t="s">
        <v>30</v>
      </c>
      <c r="E3755" s="12" t="s">
        <v>34</v>
      </c>
      <c r="F3755" s="12" t="s">
        <v>37</v>
      </c>
      <c r="G3755" s="12">
        <v>65541</v>
      </c>
      <c r="H3755" s="12" t="s">
        <v>41</v>
      </c>
      <c r="I3755" s="12" t="s">
        <v>43</v>
      </c>
      <c r="J3755" s="12">
        <v>850985</v>
      </c>
      <c r="K3755" s="12">
        <v>5</v>
      </c>
      <c r="L3755" s="13">
        <v>3895</v>
      </c>
      <c r="M3755" s="14">
        <f>Table1[[#This Row],[Column1]]/100</f>
        <v>0.05</v>
      </c>
      <c r="N3755" s="13">
        <f>Table1[[#This Row],[Unit_Price]]*Table1[[#This Row],[Quantity]]*(1-Table1[[#This Row],[Discount_%]])</f>
        <v>18501.25</v>
      </c>
      <c r="O3755" s="13">
        <v>6536</v>
      </c>
      <c r="P3755" s="13">
        <f>Table1[[#This Row],[Revenue]]-Table1[[#This Row],[Cost]]</f>
        <v>11965.25</v>
      </c>
      <c r="Q3755" s="12" t="s">
        <v>46</v>
      </c>
      <c r="R3755" s="12" t="s">
        <v>50</v>
      </c>
      <c r="S3755" s="12" t="s">
        <v>54</v>
      </c>
      <c r="T3755" s="12">
        <v>5</v>
      </c>
      <c r="U3755" s="12">
        <v>5</v>
      </c>
      <c r="V3755" s="20" t="str">
        <f>TEXT(Table1[[#This Row],[Date]],"mmm-yyyy")</f>
        <v>Nov-2025</v>
      </c>
    </row>
    <row r="3756" spans="1:22" x14ac:dyDescent="0.2">
      <c r="A3756" s="11">
        <f t="shared" si="58"/>
        <v>45970</v>
      </c>
      <c r="B3756" s="12" t="s">
        <v>21</v>
      </c>
      <c r="C3756" s="12" t="str">
        <f>VLOOKUP(D3756, City_Mapping!A:B, 2, FALSE)</f>
        <v>India</v>
      </c>
      <c r="D3756" s="12" t="s">
        <v>28</v>
      </c>
      <c r="E3756" s="12" t="s">
        <v>36</v>
      </c>
      <c r="F3756" s="12" t="s">
        <v>37</v>
      </c>
      <c r="G3756" s="12">
        <v>74802</v>
      </c>
      <c r="H3756" s="12" t="s">
        <v>42</v>
      </c>
      <c r="I3756" s="12" t="s">
        <v>44</v>
      </c>
      <c r="J3756" s="12">
        <v>534361</v>
      </c>
      <c r="K3756" s="12">
        <v>1</v>
      </c>
      <c r="L3756" s="13">
        <v>4469</v>
      </c>
      <c r="M3756" s="14">
        <f>Table1[[#This Row],[Column1]]/100</f>
        <v>0</v>
      </c>
      <c r="N3756" s="13">
        <f>Table1[[#This Row],[Unit_Price]]*Table1[[#This Row],[Quantity]]*(1-Table1[[#This Row],[Discount_%]])</f>
        <v>4469</v>
      </c>
      <c r="O3756" s="13">
        <v>20862</v>
      </c>
      <c r="P3756" s="13">
        <f>Table1[[#This Row],[Revenue]]-Table1[[#This Row],[Cost]]</f>
        <v>-16393</v>
      </c>
      <c r="Q3756" s="12" t="s">
        <v>47</v>
      </c>
      <c r="R3756" s="12" t="s">
        <v>52</v>
      </c>
      <c r="S3756" s="12" t="s">
        <v>55</v>
      </c>
      <c r="T3756" s="12">
        <v>1</v>
      </c>
      <c r="U3756" s="12">
        <v>0</v>
      </c>
      <c r="V3756" s="20" t="str">
        <f>TEXT(Table1[[#This Row],[Date]],"mmm-yyyy")</f>
        <v>Nov-2025</v>
      </c>
    </row>
    <row r="3757" spans="1:22" x14ac:dyDescent="0.2">
      <c r="A3757" s="11">
        <f t="shared" si="58"/>
        <v>45970</v>
      </c>
      <c r="B3757" s="12" t="s">
        <v>20</v>
      </c>
      <c r="C3757" s="12" t="str">
        <f>VLOOKUP(D3757, City_Mapping!A:B, 2, FALSE)</f>
        <v>USA</v>
      </c>
      <c r="D3757" s="12" t="s">
        <v>31</v>
      </c>
      <c r="E3757" s="12" t="s">
        <v>35</v>
      </c>
      <c r="F3757" s="12" t="s">
        <v>37</v>
      </c>
      <c r="G3757" s="12">
        <v>17882</v>
      </c>
      <c r="H3757" s="12" t="s">
        <v>42</v>
      </c>
      <c r="I3757" s="12" t="s">
        <v>45</v>
      </c>
      <c r="J3757" s="12">
        <v>990136</v>
      </c>
      <c r="K3757" s="12">
        <v>8</v>
      </c>
      <c r="L3757" s="13">
        <v>1031</v>
      </c>
      <c r="M3757" s="14">
        <f>Table1[[#This Row],[Column1]]/100</f>
        <v>0.15</v>
      </c>
      <c r="N3757" s="13">
        <f>Table1[[#This Row],[Unit_Price]]*Table1[[#This Row],[Quantity]]*(1-Table1[[#This Row],[Discount_%]])</f>
        <v>7010.8</v>
      </c>
      <c r="O3757" s="13">
        <v>15271</v>
      </c>
      <c r="P3757" s="13">
        <f>Table1[[#This Row],[Revenue]]-Table1[[#This Row],[Cost]]</f>
        <v>-8260.2000000000007</v>
      </c>
      <c r="Q3757" s="12" t="s">
        <v>47</v>
      </c>
      <c r="R3757" s="12" t="s">
        <v>52</v>
      </c>
      <c r="S3757" s="12" t="s">
        <v>56</v>
      </c>
      <c r="T3757" s="12">
        <v>2</v>
      </c>
      <c r="U3757" s="12">
        <v>15</v>
      </c>
      <c r="V3757" s="20" t="str">
        <f>TEXT(Table1[[#This Row],[Date]],"mmm-yyyy")</f>
        <v>Nov-2025</v>
      </c>
    </row>
    <row r="3758" spans="1:22" x14ac:dyDescent="0.2">
      <c r="A3758" s="11">
        <f t="shared" si="58"/>
        <v>45971</v>
      </c>
      <c r="B3758" s="12" t="s">
        <v>20</v>
      </c>
      <c r="C3758" s="12" t="str">
        <f>VLOOKUP(D3758, City_Mapping!A:B, 2, FALSE)</f>
        <v>USA</v>
      </c>
      <c r="D3758" s="12" t="s">
        <v>31</v>
      </c>
      <c r="E3758" s="12" t="s">
        <v>36</v>
      </c>
      <c r="F3758" s="12" t="s">
        <v>37</v>
      </c>
      <c r="G3758" s="12">
        <v>80825</v>
      </c>
      <c r="H3758" s="12" t="s">
        <v>41</v>
      </c>
      <c r="I3758" s="12" t="s">
        <v>45</v>
      </c>
      <c r="J3758" s="12">
        <v>129672</v>
      </c>
      <c r="K3758" s="12">
        <v>1</v>
      </c>
      <c r="L3758" s="13">
        <v>1058</v>
      </c>
      <c r="M3758" s="14">
        <f>Table1[[#This Row],[Column1]]/100</f>
        <v>0</v>
      </c>
      <c r="N3758" s="13">
        <f>Table1[[#This Row],[Unit_Price]]*Table1[[#This Row],[Quantity]]*(1-Table1[[#This Row],[Discount_%]])</f>
        <v>1058</v>
      </c>
      <c r="O3758" s="13">
        <v>6572</v>
      </c>
      <c r="P3758" s="13">
        <f>Table1[[#This Row],[Revenue]]-Table1[[#This Row],[Cost]]</f>
        <v>-5514</v>
      </c>
      <c r="Q3758" s="12" t="s">
        <v>46</v>
      </c>
      <c r="R3758" s="12" t="s">
        <v>52</v>
      </c>
      <c r="S3758" s="12" t="s">
        <v>55</v>
      </c>
      <c r="T3758" s="12">
        <v>4</v>
      </c>
      <c r="U3758" s="12">
        <v>0</v>
      </c>
      <c r="V3758" s="20" t="str">
        <f>TEXT(Table1[[#This Row],[Date]],"mmm-yyyy")</f>
        <v>Nov-2025</v>
      </c>
    </row>
    <row r="3759" spans="1:22" x14ac:dyDescent="0.2">
      <c r="A3759" s="11">
        <f t="shared" si="58"/>
        <v>45971</v>
      </c>
      <c r="B3759" s="12" t="s">
        <v>23</v>
      </c>
      <c r="C3759" s="12" t="str">
        <f>VLOOKUP(D3759, City_Mapping!A:B, 2, FALSE)</f>
        <v>India</v>
      </c>
      <c r="D3759" s="12" t="s">
        <v>33</v>
      </c>
      <c r="E3759" s="12" t="s">
        <v>36</v>
      </c>
      <c r="F3759" s="12" t="s">
        <v>37</v>
      </c>
      <c r="G3759" s="12">
        <v>23910</v>
      </c>
      <c r="H3759" s="12" t="s">
        <v>41</v>
      </c>
      <c r="I3759" s="12" t="s">
        <v>43</v>
      </c>
      <c r="J3759" s="12">
        <v>181481</v>
      </c>
      <c r="K3759" s="12">
        <v>1</v>
      </c>
      <c r="L3759" s="13">
        <v>2119</v>
      </c>
      <c r="M3759" s="14">
        <f>Table1[[#This Row],[Column1]]/100</f>
        <v>0.2</v>
      </c>
      <c r="N3759" s="13">
        <f>Table1[[#This Row],[Unit_Price]]*Table1[[#This Row],[Quantity]]*(1-Table1[[#This Row],[Discount_%]])</f>
        <v>1695.2</v>
      </c>
      <c r="O3759" s="13">
        <v>26806</v>
      </c>
      <c r="P3759" s="13">
        <f>Table1[[#This Row],[Revenue]]-Table1[[#This Row],[Cost]]</f>
        <v>-25110.799999999999</v>
      </c>
      <c r="Q3759" s="12" t="s">
        <v>48</v>
      </c>
      <c r="R3759" s="12" t="s">
        <v>50</v>
      </c>
      <c r="S3759" s="12" t="s">
        <v>54</v>
      </c>
      <c r="T3759" s="12">
        <v>1</v>
      </c>
      <c r="U3759" s="12">
        <v>20</v>
      </c>
      <c r="V3759" s="20" t="str">
        <f>TEXT(Table1[[#This Row],[Date]],"mmm-yyyy")</f>
        <v>Nov-2025</v>
      </c>
    </row>
    <row r="3760" spans="1:22" x14ac:dyDescent="0.2">
      <c r="A3760" s="11">
        <f t="shared" si="58"/>
        <v>45971</v>
      </c>
      <c r="B3760" s="12" t="s">
        <v>20</v>
      </c>
      <c r="C3760" s="12" t="str">
        <f>VLOOKUP(D3760, City_Mapping!A:B, 2, FALSE)</f>
        <v>India</v>
      </c>
      <c r="D3760" s="12" t="s">
        <v>32</v>
      </c>
      <c r="E3760" s="12" t="s">
        <v>36</v>
      </c>
      <c r="F3760" s="12" t="s">
        <v>39</v>
      </c>
      <c r="G3760" s="12">
        <v>50566</v>
      </c>
      <c r="H3760" s="12" t="s">
        <v>42</v>
      </c>
      <c r="I3760" s="12" t="s">
        <v>45</v>
      </c>
      <c r="J3760" s="12">
        <v>576454</v>
      </c>
      <c r="K3760" s="12">
        <v>7</v>
      </c>
      <c r="L3760" s="13">
        <v>1791</v>
      </c>
      <c r="M3760" s="14">
        <f>Table1[[#This Row],[Column1]]/100</f>
        <v>0.15</v>
      </c>
      <c r="N3760" s="13">
        <f>Table1[[#This Row],[Unit_Price]]*Table1[[#This Row],[Quantity]]*(1-Table1[[#This Row],[Discount_%]])</f>
        <v>10656.449999999999</v>
      </c>
      <c r="O3760" s="13">
        <v>28549</v>
      </c>
      <c r="P3760" s="13">
        <f>Table1[[#This Row],[Revenue]]-Table1[[#This Row],[Cost]]</f>
        <v>-17892.550000000003</v>
      </c>
      <c r="Q3760" s="12" t="s">
        <v>48</v>
      </c>
      <c r="R3760" s="12" t="s">
        <v>51</v>
      </c>
      <c r="S3760" s="12" t="s">
        <v>55</v>
      </c>
      <c r="T3760" s="12">
        <v>1</v>
      </c>
      <c r="U3760" s="12">
        <v>15</v>
      </c>
      <c r="V3760" s="20" t="str">
        <f>TEXT(Table1[[#This Row],[Date]],"mmm-yyyy")</f>
        <v>Nov-2025</v>
      </c>
    </row>
    <row r="3761" spans="1:22" x14ac:dyDescent="0.2">
      <c r="A3761" s="11">
        <f t="shared" si="58"/>
        <v>45971</v>
      </c>
      <c r="B3761" s="12" t="s">
        <v>20</v>
      </c>
      <c r="C3761" s="12" t="str">
        <f>VLOOKUP(D3761, City_Mapping!A:B, 2, FALSE)</f>
        <v>India</v>
      </c>
      <c r="D3761" s="12" t="s">
        <v>33</v>
      </c>
      <c r="E3761" s="12" t="s">
        <v>36</v>
      </c>
      <c r="F3761" s="12" t="s">
        <v>37</v>
      </c>
      <c r="G3761" s="12">
        <v>73073</v>
      </c>
      <c r="H3761" s="12" t="s">
        <v>42</v>
      </c>
      <c r="I3761" s="12" t="s">
        <v>45</v>
      </c>
      <c r="J3761" s="12">
        <v>305327</v>
      </c>
      <c r="K3761" s="12">
        <v>8</v>
      </c>
      <c r="L3761" s="13">
        <v>3624</v>
      </c>
      <c r="M3761" s="14">
        <f>Table1[[#This Row],[Column1]]/100</f>
        <v>0.1</v>
      </c>
      <c r="N3761" s="13">
        <f>Table1[[#This Row],[Unit_Price]]*Table1[[#This Row],[Quantity]]*(1-Table1[[#This Row],[Discount_%]])</f>
        <v>26092.799999999999</v>
      </c>
      <c r="O3761" s="13">
        <v>28023</v>
      </c>
      <c r="P3761" s="13">
        <f>Table1[[#This Row],[Revenue]]-Table1[[#This Row],[Cost]]</f>
        <v>-1930.2000000000007</v>
      </c>
      <c r="Q3761" s="12" t="s">
        <v>47</v>
      </c>
      <c r="R3761" s="12" t="s">
        <v>52</v>
      </c>
      <c r="S3761" s="12" t="s">
        <v>54</v>
      </c>
      <c r="T3761" s="12">
        <v>5</v>
      </c>
      <c r="U3761" s="12">
        <v>10</v>
      </c>
      <c r="V3761" s="20" t="str">
        <f>TEXT(Table1[[#This Row],[Date]],"mmm-yyyy")</f>
        <v>Nov-2025</v>
      </c>
    </row>
    <row r="3762" spans="1:22" x14ac:dyDescent="0.2">
      <c r="A3762" s="11">
        <f t="shared" si="58"/>
        <v>45971</v>
      </c>
      <c r="B3762" s="12" t="s">
        <v>22</v>
      </c>
      <c r="C3762" s="12" t="str">
        <f>VLOOKUP(D3762, City_Mapping!A:B, 2, FALSE)</f>
        <v>USA</v>
      </c>
      <c r="D3762" s="12" t="s">
        <v>31</v>
      </c>
      <c r="E3762" s="12" t="s">
        <v>34</v>
      </c>
      <c r="F3762" s="12" t="s">
        <v>39</v>
      </c>
      <c r="G3762" s="12">
        <v>46176</v>
      </c>
      <c r="H3762" s="12" t="s">
        <v>42</v>
      </c>
      <c r="I3762" s="12" t="s">
        <v>45</v>
      </c>
      <c r="J3762" s="12">
        <v>791387</v>
      </c>
      <c r="K3762" s="12">
        <v>3</v>
      </c>
      <c r="L3762" s="13">
        <v>4613</v>
      </c>
      <c r="M3762" s="14">
        <f>Table1[[#This Row],[Column1]]/100</f>
        <v>0.2</v>
      </c>
      <c r="N3762" s="13">
        <f>Table1[[#This Row],[Unit_Price]]*Table1[[#This Row],[Quantity]]*(1-Table1[[#This Row],[Discount_%]])</f>
        <v>11071.2</v>
      </c>
      <c r="O3762" s="13">
        <v>23453</v>
      </c>
      <c r="P3762" s="13">
        <f>Table1[[#This Row],[Revenue]]-Table1[[#This Row],[Cost]]</f>
        <v>-12381.8</v>
      </c>
      <c r="Q3762" s="12" t="s">
        <v>48</v>
      </c>
      <c r="R3762" s="12" t="s">
        <v>50</v>
      </c>
      <c r="S3762" s="12" t="s">
        <v>56</v>
      </c>
      <c r="T3762" s="12">
        <v>4</v>
      </c>
      <c r="U3762" s="12">
        <v>20</v>
      </c>
      <c r="V3762" s="20" t="str">
        <f>TEXT(Table1[[#This Row],[Date]],"mmm-yyyy")</f>
        <v>Nov-2025</v>
      </c>
    </row>
    <row r="3763" spans="1:22" x14ac:dyDescent="0.2">
      <c r="A3763" s="11">
        <f t="shared" si="58"/>
        <v>45971</v>
      </c>
      <c r="B3763" s="12" t="s">
        <v>23</v>
      </c>
      <c r="C3763" s="12" t="str">
        <f>VLOOKUP(D3763, City_Mapping!A:B, 2, FALSE)</f>
        <v>India</v>
      </c>
      <c r="D3763" s="12" t="s">
        <v>28</v>
      </c>
      <c r="E3763" s="12" t="s">
        <v>35</v>
      </c>
      <c r="F3763" s="12" t="s">
        <v>37</v>
      </c>
      <c r="G3763" s="12">
        <v>93081</v>
      </c>
      <c r="H3763" s="12" t="s">
        <v>41</v>
      </c>
      <c r="I3763" s="12" t="s">
        <v>43</v>
      </c>
      <c r="J3763" s="12">
        <v>529467</v>
      </c>
      <c r="K3763" s="12">
        <v>2</v>
      </c>
      <c r="L3763" s="13">
        <v>1627</v>
      </c>
      <c r="M3763" s="14">
        <f>Table1[[#This Row],[Column1]]/100</f>
        <v>0.05</v>
      </c>
      <c r="N3763" s="13">
        <f>Table1[[#This Row],[Unit_Price]]*Table1[[#This Row],[Quantity]]*(1-Table1[[#This Row],[Discount_%]])</f>
        <v>3091.2999999999997</v>
      </c>
      <c r="O3763" s="13">
        <v>28834</v>
      </c>
      <c r="P3763" s="13">
        <f>Table1[[#This Row],[Revenue]]-Table1[[#This Row],[Cost]]</f>
        <v>-25742.7</v>
      </c>
      <c r="Q3763" s="12" t="s">
        <v>47</v>
      </c>
      <c r="R3763" s="12" t="s">
        <v>50</v>
      </c>
      <c r="S3763" s="12" t="s">
        <v>55</v>
      </c>
      <c r="T3763" s="12">
        <v>5</v>
      </c>
      <c r="U3763" s="12">
        <v>5</v>
      </c>
      <c r="V3763" s="20" t="str">
        <f>TEXT(Table1[[#This Row],[Date]],"mmm-yyyy")</f>
        <v>Nov-2025</v>
      </c>
    </row>
    <row r="3764" spans="1:22" x14ac:dyDescent="0.2">
      <c r="A3764" s="11">
        <f t="shared" si="58"/>
        <v>45971</v>
      </c>
      <c r="B3764" s="12" t="s">
        <v>20</v>
      </c>
      <c r="C3764" s="12" t="str">
        <f>VLOOKUP(D3764, City_Mapping!A:B, 2, FALSE)</f>
        <v>USA</v>
      </c>
      <c r="D3764" s="12" t="s">
        <v>31</v>
      </c>
      <c r="E3764" s="12" t="s">
        <v>34</v>
      </c>
      <c r="F3764" s="12" t="s">
        <v>39</v>
      </c>
      <c r="G3764" s="12">
        <v>40289</v>
      </c>
      <c r="H3764" s="12" t="s">
        <v>42</v>
      </c>
      <c r="I3764" s="12" t="s">
        <v>43</v>
      </c>
      <c r="J3764" s="12">
        <v>512619</v>
      </c>
      <c r="K3764" s="12">
        <v>7</v>
      </c>
      <c r="L3764" s="13">
        <v>4747</v>
      </c>
      <c r="M3764" s="14">
        <f>Table1[[#This Row],[Column1]]/100</f>
        <v>0</v>
      </c>
      <c r="N3764" s="13">
        <f>Table1[[#This Row],[Unit_Price]]*Table1[[#This Row],[Quantity]]*(1-Table1[[#This Row],[Discount_%]])</f>
        <v>33229</v>
      </c>
      <c r="O3764" s="13">
        <v>22863</v>
      </c>
      <c r="P3764" s="13">
        <f>Table1[[#This Row],[Revenue]]-Table1[[#This Row],[Cost]]</f>
        <v>10366</v>
      </c>
      <c r="Q3764" s="12" t="s">
        <v>46</v>
      </c>
      <c r="R3764" s="12" t="s">
        <v>50</v>
      </c>
      <c r="S3764" s="12" t="s">
        <v>55</v>
      </c>
      <c r="T3764" s="12">
        <v>5</v>
      </c>
      <c r="U3764" s="12">
        <v>0</v>
      </c>
      <c r="V3764" s="20" t="str">
        <f>TEXT(Table1[[#This Row],[Date]],"mmm-yyyy")</f>
        <v>Nov-2025</v>
      </c>
    </row>
    <row r="3765" spans="1:22" x14ac:dyDescent="0.2">
      <c r="A3765" s="11">
        <f t="shared" si="58"/>
        <v>45971</v>
      </c>
      <c r="B3765" s="12" t="s">
        <v>21</v>
      </c>
      <c r="C3765" s="12" t="str">
        <f>VLOOKUP(D3765, City_Mapping!A:B, 2, FALSE)</f>
        <v>UAE</v>
      </c>
      <c r="D3765" s="12" t="s">
        <v>30</v>
      </c>
      <c r="E3765" s="12" t="s">
        <v>36</v>
      </c>
      <c r="F3765" s="12" t="s">
        <v>37</v>
      </c>
      <c r="G3765" s="12">
        <v>60411</v>
      </c>
      <c r="H3765" s="12" t="s">
        <v>42</v>
      </c>
      <c r="I3765" s="12" t="s">
        <v>44</v>
      </c>
      <c r="J3765" s="12">
        <v>863423</v>
      </c>
      <c r="K3765" s="12">
        <v>5</v>
      </c>
      <c r="L3765" s="13">
        <v>4411</v>
      </c>
      <c r="M3765" s="14">
        <f>Table1[[#This Row],[Column1]]/100</f>
        <v>0</v>
      </c>
      <c r="N3765" s="13">
        <f>Table1[[#This Row],[Unit_Price]]*Table1[[#This Row],[Quantity]]*(1-Table1[[#This Row],[Discount_%]])</f>
        <v>22055</v>
      </c>
      <c r="O3765" s="13">
        <v>27588</v>
      </c>
      <c r="P3765" s="13">
        <f>Table1[[#This Row],[Revenue]]-Table1[[#This Row],[Cost]]</f>
        <v>-5533</v>
      </c>
      <c r="Q3765" s="12" t="s">
        <v>46</v>
      </c>
      <c r="R3765" s="12" t="s">
        <v>51</v>
      </c>
      <c r="S3765" s="12" t="s">
        <v>56</v>
      </c>
      <c r="T3765" s="12">
        <v>1</v>
      </c>
      <c r="U3765" s="12">
        <v>0</v>
      </c>
      <c r="V3765" s="20" t="str">
        <f>TEXT(Table1[[#This Row],[Date]],"mmm-yyyy")</f>
        <v>Nov-2025</v>
      </c>
    </row>
    <row r="3766" spans="1:22" x14ac:dyDescent="0.2">
      <c r="A3766" s="11">
        <f t="shared" si="58"/>
        <v>45971</v>
      </c>
      <c r="B3766" s="12" t="s">
        <v>20</v>
      </c>
      <c r="C3766" s="12" t="str">
        <f>VLOOKUP(D3766, City_Mapping!A:B, 2, FALSE)</f>
        <v>UK</v>
      </c>
      <c r="D3766" s="12" t="s">
        <v>29</v>
      </c>
      <c r="E3766" s="12" t="s">
        <v>36</v>
      </c>
      <c r="F3766" s="12" t="s">
        <v>39</v>
      </c>
      <c r="G3766" s="12">
        <v>79626</v>
      </c>
      <c r="H3766" s="12" t="s">
        <v>41</v>
      </c>
      <c r="I3766" s="12" t="s">
        <v>45</v>
      </c>
      <c r="J3766" s="12">
        <v>911582</v>
      </c>
      <c r="K3766" s="12">
        <v>1</v>
      </c>
      <c r="L3766" s="13">
        <v>1607</v>
      </c>
      <c r="M3766" s="14">
        <f>Table1[[#This Row],[Column1]]/100</f>
        <v>0.1</v>
      </c>
      <c r="N3766" s="13">
        <f>Table1[[#This Row],[Unit_Price]]*Table1[[#This Row],[Quantity]]*(1-Table1[[#This Row],[Discount_%]])</f>
        <v>1446.3</v>
      </c>
      <c r="O3766" s="13">
        <v>12867</v>
      </c>
      <c r="P3766" s="13">
        <f>Table1[[#This Row],[Revenue]]-Table1[[#This Row],[Cost]]</f>
        <v>-11420.7</v>
      </c>
      <c r="Q3766" s="12" t="s">
        <v>46</v>
      </c>
      <c r="R3766" s="12" t="s">
        <v>50</v>
      </c>
      <c r="S3766" s="12" t="s">
        <v>53</v>
      </c>
      <c r="T3766" s="12">
        <v>5</v>
      </c>
      <c r="U3766" s="12">
        <v>10</v>
      </c>
      <c r="V3766" s="20" t="str">
        <f>TEXT(Table1[[#This Row],[Date]],"mmm-yyyy")</f>
        <v>Nov-2025</v>
      </c>
    </row>
    <row r="3767" spans="1:22" x14ac:dyDescent="0.2">
      <c r="A3767" s="11">
        <f t="shared" si="58"/>
        <v>45971</v>
      </c>
      <c r="B3767" s="12" t="s">
        <v>22</v>
      </c>
      <c r="C3767" s="12" t="str">
        <f>VLOOKUP(D3767, City_Mapping!A:B, 2, FALSE)</f>
        <v>USA</v>
      </c>
      <c r="D3767" s="12" t="s">
        <v>31</v>
      </c>
      <c r="E3767" s="12" t="s">
        <v>35</v>
      </c>
      <c r="F3767" s="12" t="s">
        <v>37</v>
      </c>
      <c r="G3767" s="12">
        <v>25362</v>
      </c>
      <c r="H3767" s="12" t="s">
        <v>42</v>
      </c>
      <c r="I3767" s="12" t="s">
        <v>43</v>
      </c>
      <c r="J3767" s="12">
        <v>700050</v>
      </c>
      <c r="K3767" s="12">
        <v>2</v>
      </c>
      <c r="L3767" s="13">
        <v>2187</v>
      </c>
      <c r="M3767" s="14">
        <f>Table1[[#This Row],[Column1]]/100</f>
        <v>0</v>
      </c>
      <c r="N3767" s="13">
        <f>Table1[[#This Row],[Unit_Price]]*Table1[[#This Row],[Quantity]]*(1-Table1[[#This Row],[Discount_%]])</f>
        <v>4374</v>
      </c>
      <c r="O3767" s="13">
        <v>6125</v>
      </c>
      <c r="P3767" s="13">
        <f>Table1[[#This Row],[Revenue]]-Table1[[#This Row],[Cost]]</f>
        <v>-1751</v>
      </c>
      <c r="Q3767" s="12" t="s">
        <v>47</v>
      </c>
      <c r="R3767" s="12" t="s">
        <v>51</v>
      </c>
      <c r="S3767" s="12" t="s">
        <v>53</v>
      </c>
      <c r="T3767" s="12">
        <v>2</v>
      </c>
      <c r="U3767" s="12">
        <v>0</v>
      </c>
      <c r="V3767" s="20" t="str">
        <f>TEXT(Table1[[#This Row],[Date]],"mmm-yyyy")</f>
        <v>Nov-2025</v>
      </c>
    </row>
    <row r="3768" spans="1:22" x14ac:dyDescent="0.2">
      <c r="A3768" s="11">
        <f t="shared" si="58"/>
        <v>45971</v>
      </c>
      <c r="B3768" s="12" t="s">
        <v>21</v>
      </c>
      <c r="C3768" s="12" t="str">
        <f>VLOOKUP(D3768, City_Mapping!A:B, 2, FALSE)</f>
        <v>USA</v>
      </c>
      <c r="D3768" s="12" t="s">
        <v>31</v>
      </c>
      <c r="E3768" s="12" t="s">
        <v>35</v>
      </c>
      <c r="F3768" s="12" t="s">
        <v>40</v>
      </c>
      <c r="G3768" s="12">
        <v>97610</v>
      </c>
      <c r="H3768" s="12" t="s">
        <v>42</v>
      </c>
      <c r="I3768" s="12" t="s">
        <v>43</v>
      </c>
      <c r="J3768" s="12">
        <v>278012</v>
      </c>
      <c r="K3768" s="12">
        <v>3</v>
      </c>
      <c r="L3768" s="13">
        <v>4971</v>
      </c>
      <c r="M3768" s="14">
        <f>Table1[[#This Row],[Column1]]/100</f>
        <v>0</v>
      </c>
      <c r="N3768" s="13">
        <f>Table1[[#This Row],[Unit_Price]]*Table1[[#This Row],[Quantity]]*(1-Table1[[#This Row],[Discount_%]])</f>
        <v>14913</v>
      </c>
      <c r="O3768" s="13">
        <v>16492</v>
      </c>
      <c r="P3768" s="13">
        <f>Table1[[#This Row],[Revenue]]-Table1[[#This Row],[Cost]]</f>
        <v>-1579</v>
      </c>
      <c r="Q3768" s="12" t="s">
        <v>48</v>
      </c>
      <c r="R3768" s="12" t="s">
        <v>52</v>
      </c>
      <c r="S3768" s="12" t="s">
        <v>54</v>
      </c>
      <c r="T3768" s="12">
        <v>2</v>
      </c>
      <c r="U3768" s="12">
        <v>0</v>
      </c>
      <c r="V3768" s="20" t="str">
        <f>TEXT(Table1[[#This Row],[Date]],"mmm-yyyy")</f>
        <v>Nov-2025</v>
      </c>
    </row>
    <row r="3769" spans="1:22" x14ac:dyDescent="0.2">
      <c r="A3769" s="11">
        <f t="shared" si="58"/>
        <v>45971</v>
      </c>
      <c r="B3769" s="12" t="s">
        <v>22</v>
      </c>
      <c r="C3769" s="12" t="str">
        <f>VLOOKUP(D3769, City_Mapping!A:B, 2, FALSE)</f>
        <v>UK</v>
      </c>
      <c r="D3769" s="12" t="s">
        <v>29</v>
      </c>
      <c r="E3769" s="12" t="s">
        <v>34</v>
      </c>
      <c r="F3769" s="12" t="s">
        <v>39</v>
      </c>
      <c r="G3769" s="12">
        <v>23783</v>
      </c>
      <c r="H3769" s="12" t="s">
        <v>42</v>
      </c>
      <c r="I3769" s="12" t="s">
        <v>43</v>
      </c>
      <c r="J3769" s="12">
        <v>936908</v>
      </c>
      <c r="K3769" s="12">
        <v>6</v>
      </c>
      <c r="L3769" s="13">
        <v>4803</v>
      </c>
      <c r="M3769" s="14">
        <f>Table1[[#This Row],[Column1]]/100</f>
        <v>0.15</v>
      </c>
      <c r="N3769" s="13">
        <f>Table1[[#This Row],[Unit_Price]]*Table1[[#This Row],[Quantity]]*(1-Table1[[#This Row],[Discount_%]])</f>
        <v>24495.3</v>
      </c>
      <c r="O3769" s="13">
        <v>6093</v>
      </c>
      <c r="P3769" s="13">
        <f>Table1[[#This Row],[Revenue]]-Table1[[#This Row],[Cost]]</f>
        <v>18402.3</v>
      </c>
      <c r="Q3769" s="12" t="s">
        <v>46</v>
      </c>
      <c r="R3769" s="12" t="s">
        <v>52</v>
      </c>
      <c r="S3769" s="12" t="s">
        <v>55</v>
      </c>
      <c r="T3769" s="12">
        <v>1</v>
      </c>
      <c r="U3769" s="12">
        <v>15</v>
      </c>
      <c r="V3769" s="20" t="str">
        <f>TEXT(Table1[[#This Row],[Date]],"mmm-yyyy")</f>
        <v>Nov-2025</v>
      </c>
    </row>
    <row r="3770" spans="1:22" x14ac:dyDescent="0.2">
      <c r="A3770" s="11">
        <f t="shared" si="58"/>
        <v>45972</v>
      </c>
      <c r="B3770" s="12" t="s">
        <v>20</v>
      </c>
      <c r="C3770" s="12" t="str">
        <f>VLOOKUP(D3770, City_Mapping!A:B, 2, FALSE)</f>
        <v>UAE</v>
      </c>
      <c r="D3770" s="12" t="s">
        <v>30</v>
      </c>
      <c r="E3770" s="12" t="s">
        <v>34</v>
      </c>
      <c r="F3770" s="12" t="s">
        <v>40</v>
      </c>
      <c r="G3770" s="12">
        <v>54162</v>
      </c>
      <c r="H3770" s="12" t="s">
        <v>41</v>
      </c>
      <c r="I3770" s="12" t="s">
        <v>44</v>
      </c>
      <c r="J3770" s="12">
        <v>989140</v>
      </c>
      <c r="K3770" s="12">
        <v>1</v>
      </c>
      <c r="L3770" s="13">
        <v>3975</v>
      </c>
      <c r="M3770" s="14">
        <f>Table1[[#This Row],[Column1]]/100</f>
        <v>0.2</v>
      </c>
      <c r="N3770" s="13">
        <f>Table1[[#This Row],[Unit_Price]]*Table1[[#This Row],[Quantity]]*(1-Table1[[#This Row],[Discount_%]])</f>
        <v>3180</v>
      </c>
      <c r="O3770" s="13">
        <v>22976</v>
      </c>
      <c r="P3770" s="13">
        <f>Table1[[#This Row],[Revenue]]-Table1[[#This Row],[Cost]]</f>
        <v>-19796</v>
      </c>
      <c r="Q3770" s="12" t="s">
        <v>49</v>
      </c>
      <c r="R3770" s="12" t="s">
        <v>51</v>
      </c>
      <c r="S3770" s="12" t="s">
        <v>56</v>
      </c>
      <c r="T3770" s="12">
        <v>5</v>
      </c>
      <c r="U3770" s="12">
        <v>20</v>
      </c>
      <c r="V3770" s="20" t="str">
        <f>TEXT(Table1[[#This Row],[Date]],"mmm-yyyy")</f>
        <v>Nov-2025</v>
      </c>
    </row>
    <row r="3771" spans="1:22" x14ac:dyDescent="0.2">
      <c r="A3771" s="11">
        <f t="shared" si="58"/>
        <v>45972</v>
      </c>
      <c r="B3771" s="12" t="s">
        <v>21</v>
      </c>
      <c r="C3771" s="12" t="str">
        <f>VLOOKUP(D3771, City_Mapping!A:B, 2, FALSE)</f>
        <v>India</v>
      </c>
      <c r="D3771" s="12" t="s">
        <v>32</v>
      </c>
      <c r="E3771" s="12" t="s">
        <v>35</v>
      </c>
      <c r="F3771" s="12" t="s">
        <v>39</v>
      </c>
      <c r="G3771" s="12">
        <v>45749</v>
      </c>
      <c r="H3771" s="12" t="s">
        <v>41</v>
      </c>
      <c r="I3771" s="12" t="s">
        <v>44</v>
      </c>
      <c r="J3771" s="12">
        <v>338780</v>
      </c>
      <c r="K3771" s="12">
        <v>8</v>
      </c>
      <c r="L3771" s="13">
        <v>3077</v>
      </c>
      <c r="M3771" s="14">
        <f>Table1[[#This Row],[Column1]]/100</f>
        <v>0.15</v>
      </c>
      <c r="N3771" s="13">
        <f>Table1[[#This Row],[Unit_Price]]*Table1[[#This Row],[Quantity]]*(1-Table1[[#This Row],[Discount_%]])</f>
        <v>20923.599999999999</v>
      </c>
      <c r="O3771" s="13">
        <v>15848</v>
      </c>
      <c r="P3771" s="13">
        <f>Table1[[#This Row],[Revenue]]-Table1[[#This Row],[Cost]]</f>
        <v>5075.5999999999985</v>
      </c>
      <c r="Q3771" s="12" t="s">
        <v>48</v>
      </c>
      <c r="R3771" s="12" t="s">
        <v>50</v>
      </c>
      <c r="S3771" s="12" t="s">
        <v>54</v>
      </c>
      <c r="T3771" s="12">
        <v>2</v>
      </c>
      <c r="U3771" s="12">
        <v>15</v>
      </c>
      <c r="V3771" s="20" t="str">
        <f>TEXT(Table1[[#This Row],[Date]],"mmm-yyyy")</f>
        <v>Nov-2025</v>
      </c>
    </row>
    <row r="3772" spans="1:22" x14ac:dyDescent="0.2">
      <c r="A3772" s="11">
        <f t="shared" si="58"/>
        <v>45972</v>
      </c>
      <c r="B3772" s="12" t="s">
        <v>23</v>
      </c>
      <c r="C3772" s="12" t="str">
        <f>VLOOKUP(D3772, City_Mapping!A:B, 2, FALSE)</f>
        <v>USA</v>
      </c>
      <c r="D3772" s="12" t="s">
        <v>31</v>
      </c>
      <c r="E3772" s="12" t="s">
        <v>34</v>
      </c>
      <c r="F3772" s="12" t="s">
        <v>39</v>
      </c>
      <c r="G3772" s="12">
        <v>13554</v>
      </c>
      <c r="H3772" s="12" t="s">
        <v>42</v>
      </c>
      <c r="I3772" s="12" t="s">
        <v>44</v>
      </c>
      <c r="J3772" s="12">
        <v>597457</v>
      </c>
      <c r="K3772" s="12">
        <v>2</v>
      </c>
      <c r="L3772" s="13">
        <v>3032</v>
      </c>
      <c r="M3772" s="14">
        <f>Table1[[#This Row],[Column1]]/100</f>
        <v>0.15</v>
      </c>
      <c r="N3772" s="13">
        <f>Table1[[#This Row],[Unit_Price]]*Table1[[#This Row],[Quantity]]*(1-Table1[[#This Row],[Discount_%]])</f>
        <v>5154.3999999999996</v>
      </c>
      <c r="O3772" s="13">
        <v>1082</v>
      </c>
      <c r="P3772" s="13">
        <f>Table1[[#This Row],[Revenue]]-Table1[[#This Row],[Cost]]</f>
        <v>4072.3999999999996</v>
      </c>
      <c r="Q3772" s="12" t="s">
        <v>48</v>
      </c>
      <c r="R3772" s="12" t="s">
        <v>52</v>
      </c>
      <c r="S3772" s="12" t="s">
        <v>56</v>
      </c>
      <c r="T3772" s="12">
        <v>3</v>
      </c>
      <c r="U3772" s="12">
        <v>15</v>
      </c>
      <c r="V3772" s="20" t="str">
        <f>TEXT(Table1[[#This Row],[Date]],"mmm-yyyy")</f>
        <v>Nov-2025</v>
      </c>
    </row>
    <row r="3773" spans="1:22" x14ac:dyDescent="0.2">
      <c r="A3773" s="11">
        <f t="shared" si="58"/>
        <v>45972</v>
      </c>
      <c r="B3773" s="12" t="s">
        <v>23</v>
      </c>
      <c r="C3773" s="12" t="str">
        <f>VLOOKUP(D3773, City_Mapping!A:B, 2, FALSE)</f>
        <v>India</v>
      </c>
      <c r="D3773" s="12" t="s">
        <v>33</v>
      </c>
      <c r="E3773" s="12" t="s">
        <v>36</v>
      </c>
      <c r="F3773" s="12" t="s">
        <v>39</v>
      </c>
      <c r="G3773" s="12">
        <v>68568</v>
      </c>
      <c r="H3773" s="12" t="s">
        <v>42</v>
      </c>
      <c r="I3773" s="12" t="s">
        <v>44</v>
      </c>
      <c r="J3773" s="12">
        <v>396346</v>
      </c>
      <c r="K3773" s="12">
        <v>5</v>
      </c>
      <c r="L3773" s="13">
        <v>4717</v>
      </c>
      <c r="M3773" s="14">
        <f>Table1[[#This Row],[Column1]]/100</f>
        <v>0</v>
      </c>
      <c r="N3773" s="13">
        <f>Table1[[#This Row],[Unit_Price]]*Table1[[#This Row],[Quantity]]*(1-Table1[[#This Row],[Discount_%]])</f>
        <v>23585</v>
      </c>
      <c r="O3773" s="13">
        <v>8966</v>
      </c>
      <c r="P3773" s="13">
        <f>Table1[[#This Row],[Revenue]]-Table1[[#This Row],[Cost]]</f>
        <v>14619</v>
      </c>
      <c r="Q3773" s="12" t="s">
        <v>47</v>
      </c>
      <c r="R3773" s="12" t="s">
        <v>51</v>
      </c>
      <c r="S3773" s="12" t="s">
        <v>53</v>
      </c>
      <c r="T3773" s="12">
        <v>3</v>
      </c>
      <c r="U3773" s="12">
        <v>0</v>
      </c>
      <c r="V3773" s="20" t="str">
        <f>TEXT(Table1[[#This Row],[Date]],"mmm-yyyy")</f>
        <v>Nov-2025</v>
      </c>
    </row>
    <row r="3774" spans="1:22" x14ac:dyDescent="0.2">
      <c r="A3774" s="11">
        <f t="shared" si="58"/>
        <v>45972</v>
      </c>
      <c r="B3774" s="12" t="s">
        <v>21</v>
      </c>
      <c r="C3774" s="12" t="str">
        <f>VLOOKUP(D3774, City_Mapping!A:B, 2, FALSE)</f>
        <v>USA</v>
      </c>
      <c r="D3774" s="12" t="s">
        <v>31</v>
      </c>
      <c r="E3774" s="12" t="s">
        <v>36</v>
      </c>
      <c r="F3774" s="12" t="s">
        <v>38</v>
      </c>
      <c r="G3774" s="12">
        <v>28773</v>
      </c>
      <c r="H3774" s="12" t="s">
        <v>41</v>
      </c>
      <c r="I3774" s="12" t="s">
        <v>44</v>
      </c>
      <c r="J3774" s="12">
        <v>370873</v>
      </c>
      <c r="K3774" s="12">
        <v>8</v>
      </c>
      <c r="L3774" s="13">
        <v>2529</v>
      </c>
      <c r="M3774" s="14">
        <f>Table1[[#This Row],[Column1]]/100</f>
        <v>0.2</v>
      </c>
      <c r="N3774" s="13">
        <f>Table1[[#This Row],[Unit_Price]]*Table1[[#This Row],[Quantity]]*(1-Table1[[#This Row],[Discount_%]])</f>
        <v>16185.6</v>
      </c>
      <c r="O3774" s="13">
        <v>21146</v>
      </c>
      <c r="P3774" s="13">
        <f>Table1[[#This Row],[Revenue]]-Table1[[#This Row],[Cost]]</f>
        <v>-4960.3999999999996</v>
      </c>
      <c r="Q3774" s="12" t="s">
        <v>47</v>
      </c>
      <c r="R3774" s="12" t="s">
        <v>50</v>
      </c>
      <c r="S3774" s="12" t="s">
        <v>55</v>
      </c>
      <c r="T3774" s="12">
        <v>5</v>
      </c>
      <c r="U3774" s="12">
        <v>20</v>
      </c>
      <c r="V3774" s="20" t="str">
        <f>TEXT(Table1[[#This Row],[Date]],"mmm-yyyy")</f>
        <v>Nov-2025</v>
      </c>
    </row>
    <row r="3775" spans="1:22" x14ac:dyDescent="0.2">
      <c r="A3775" s="11">
        <f t="shared" si="58"/>
        <v>45972</v>
      </c>
      <c r="B3775" s="12" t="s">
        <v>21</v>
      </c>
      <c r="C3775" s="12" t="str">
        <f>VLOOKUP(D3775, City_Mapping!A:B, 2, FALSE)</f>
        <v>India</v>
      </c>
      <c r="D3775" s="12" t="s">
        <v>33</v>
      </c>
      <c r="E3775" s="12" t="s">
        <v>35</v>
      </c>
      <c r="F3775" s="12" t="s">
        <v>37</v>
      </c>
      <c r="G3775" s="12">
        <v>83694</v>
      </c>
      <c r="H3775" s="12" t="s">
        <v>42</v>
      </c>
      <c r="I3775" s="12" t="s">
        <v>45</v>
      </c>
      <c r="J3775" s="12">
        <v>648226</v>
      </c>
      <c r="K3775" s="12">
        <v>5</v>
      </c>
      <c r="L3775" s="13">
        <v>1643</v>
      </c>
      <c r="M3775" s="14">
        <f>Table1[[#This Row],[Column1]]/100</f>
        <v>0</v>
      </c>
      <c r="N3775" s="13">
        <f>Table1[[#This Row],[Unit_Price]]*Table1[[#This Row],[Quantity]]*(1-Table1[[#This Row],[Discount_%]])</f>
        <v>8215</v>
      </c>
      <c r="O3775" s="13">
        <v>18784</v>
      </c>
      <c r="P3775" s="13">
        <f>Table1[[#This Row],[Revenue]]-Table1[[#This Row],[Cost]]</f>
        <v>-10569</v>
      </c>
      <c r="Q3775" s="12" t="s">
        <v>48</v>
      </c>
      <c r="R3775" s="12" t="s">
        <v>52</v>
      </c>
      <c r="S3775" s="12" t="s">
        <v>54</v>
      </c>
      <c r="T3775" s="12">
        <v>1</v>
      </c>
      <c r="U3775" s="12">
        <v>0</v>
      </c>
      <c r="V3775" s="20" t="str">
        <f>TEXT(Table1[[#This Row],[Date]],"mmm-yyyy")</f>
        <v>Nov-2025</v>
      </c>
    </row>
    <row r="3776" spans="1:22" x14ac:dyDescent="0.2">
      <c r="A3776" s="11">
        <f t="shared" si="58"/>
        <v>45972</v>
      </c>
      <c r="B3776" s="12" t="s">
        <v>22</v>
      </c>
      <c r="C3776" s="12" t="str">
        <f>VLOOKUP(D3776, City_Mapping!A:B, 2, FALSE)</f>
        <v>UAE</v>
      </c>
      <c r="D3776" s="12" t="s">
        <v>30</v>
      </c>
      <c r="E3776" s="12" t="s">
        <v>34</v>
      </c>
      <c r="F3776" s="12" t="s">
        <v>40</v>
      </c>
      <c r="G3776" s="12">
        <v>76550</v>
      </c>
      <c r="H3776" s="12" t="s">
        <v>41</v>
      </c>
      <c r="I3776" s="12" t="s">
        <v>45</v>
      </c>
      <c r="J3776" s="12">
        <v>858617</v>
      </c>
      <c r="K3776" s="12">
        <v>8</v>
      </c>
      <c r="L3776" s="13">
        <v>4846</v>
      </c>
      <c r="M3776" s="14">
        <f>Table1[[#This Row],[Column1]]/100</f>
        <v>0</v>
      </c>
      <c r="N3776" s="13">
        <f>Table1[[#This Row],[Unit_Price]]*Table1[[#This Row],[Quantity]]*(1-Table1[[#This Row],[Discount_%]])</f>
        <v>38768</v>
      </c>
      <c r="O3776" s="13">
        <v>18042</v>
      </c>
      <c r="P3776" s="13">
        <f>Table1[[#This Row],[Revenue]]-Table1[[#This Row],[Cost]]</f>
        <v>20726</v>
      </c>
      <c r="Q3776" s="12" t="s">
        <v>48</v>
      </c>
      <c r="R3776" s="12" t="s">
        <v>51</v>
      </c>
      <c r="S3776" s="12" t="s">
        <v>53</v>
      </c>
      <c r="T3776" s="12">
        <v>2</v>
      </c>
      <c r="U3776" s="12">
        <v>0</v>
      </c>
      <c r="V3776" s="20" t="str">
        <f>TEXT(Table1[[#This Row],[Date]],"mmm-yyyy")</f>
        <v>Nov-2025</v>
      </c>
    </row>
    <row r="3777" spans="1:22" x14ac:dyDescent="0.2">
      <c r="A3777" s="11">
        <f t="shared" si="58"/>
        <v>45972</v>
      </c>
      <c r="B3777" s="12" t="s">
        <v>21</v>
      </c>
      <c r="C3777" s="12" t="str">
        <f>VLOOKUP(D3777, City_Mapping!A:B, 2, FALSE)</f>
        <v>USA</v>
      </c>
      <c r="D3777" s="12" t="s">
        <v>31</v>
      </c>
      <c r="E3777" s="12" t="s">
        <v>36</v>
      </c>
      <c r="F3777" s="12" t="s">
        <v>40</v>
      </c>
      <c r="G3777" s="12">
        <v>56295</v>
      </c>
      <c r="H3777" s="12" t="s">
        <v>41</v>
      </c>
      <c r="I3777" s="12" t="s">
        <v>43</v>
      </c>
      <c r="J3777" s="12">
        <v>175302</v>
      </c>
      <c r="K3777" s="12">
        <v>6</v>
      </c>
      <c r="L3777" s="13">
        <v>4243</v>
      </c>
      <c r="M3777" s="14">
        <f>Table1[[#This Row],[Column1]]/100</f>
        <v>0.15</v>
      </c>
      <c r="N3777" s="13">
        <f>Table1[[#This Row],[Unit_Price]]*Table1[[#This Row],[Quantity]]*(1-Table1[[#This Row],[Discount_%]])</f>
        <v>21639.3</v>
      </c>
      <c r="O3777" s="13">
        <v>23629</v>
      </c>
      <c r="P3777" s="13">
        <f>Table1[[#This Row],[Revenue]]-Table1[[#This Row],[Cost]]</f>
        <v>-1989.7000000000007</v>
      </c>
      <c r="Q3777" s="12" t="s">
        <v>46</v>
      </c>
      <c r="R3777" s="12" t="s">
        <v>50</v>
      </c>
      <c r="S3777" s="12" t="s">
        <v>53</v>
      </c>
      <c r="T3777" s="12">
        <v>4</v>
      </c>
      <c r="U3777" s="12">
        <v>15</v>
      </c>
      <c r="V3777" s="20" t="str">
        <f>TEXT(Table1[[#This Row],[Date]],"mmm-yyyy")</f>
        <v>Nov-2025</v>
      </c>
    </row>
    <row r="3778" spans="1:22" x14ac:dyDescent="0.2">
      <c r="A3778" s="11">
        <f t="shared" si="58"/>
        <v>45972</v>
      </c>
      <c r="B3778" s="12" t="s">
        <v>22</v>
      </c>
      <c r="C3778" s="12" t="str">
        <f>VLOOKUP(D3778, City_Mapping!A:B, 2, FALSE)</f>
        <v>UAE</v>
      </c>
      <c r="D3778" s="12" t="s">
        <v>30</v>
      </c>
      <c r="E3778" s="12" t="s">
        <v>35</v>
      </c>
      <c r="F3778" s="12" t="s">
        <v>39</v>
      </c>
      <c r="G3778" s="12">
        <v>40331</v>
      </c>
      <c r="H3778" s="12" t="s">
        <v>41</v>
      </c>
      <c r="I3778" s="12" t="s">
        <v>44</v>
      </c>
      <c r="J3778" s="12">
        <v>436064</v>
      </c>
      <c r="K3778" s="12">
        <v>7</v>
      </c>
      <c r="L3778" s="13">
        <v>4090</v>
      </c>
      <c r="M3778" s="14">
        <f>Table1[[#This Row],[Column1]]/100</f>
        <v>0.05</v>
      </c>
      <c r="N3778" s="13">
        <f>Table1[[#This Row],[Unit_Price]]*Table1[[#This Row],[Quantity]]*(1-Table1[[#This Row],[Discount_%]])</f>
        <v>27198.5</v>
      </c>
      <c r="O3778" s="13">
        <v>14599</v>
      </c>
      <c r="P3778" s="13">
        <f>Table1[[#This Row],[Revenue]]-Table1[[#This Row],[Cost]]</f>
        <v>12599.5</v>
      </c>
      <c r="Q3778" s="12" t="s">
        <v>46</v>
      </c>
      <c r="R3778" s="12" t="s">
        <v>50</v>
      </c>
      <c r="S3778" s="12" t="s">
        <v>55</v>
      </c>
      <c r="T3778" s="12">
        <v>4</v>
      </c>
      <c r="U3778" s="12">
        <v>5</v>
      </c>
      <c r="V3778" s="20" t="str">
        <f>TEXT(Table1[[#This Row],[Date]],"mmm-yyyy")</f>
        <v>Nov-2025</v>
      </c>
    </row>
    <row r="3779" spans="1:22" x14ac:dyDescent="0.2">
      <c r="A3779" s="11">
        <f t="shared" si="58"/>
        <v>45972</v>
      </c>
      <c r="B3779" s="12" t="s">
        <v>20</v>
      </c>
      <c r="C3779" s="12" t="str">
        <f>VLOOKUP(D3779, City_Mapping!A:B, 2, FALSE)</f>
        <v>UAE</v>
      </c>
      <c r="D3779" s="12" t="s">
        <v>30</v>
      </c>
      <c r="E3779" s="12" t="s">
        <v>34</v>
      </c>
      <c r="F3779" s="12" t="s">
        <v>40</v>
      </c>
      <c r="G3779" s="12">
        <v>55640</v>
      </c>
      <c r="H3779" s="12" t="s">
        <v>41</v>
      </c>
      <c r="I3779" s="12" t="s">
        <v>44</v>
      </c>
      <c r="J3779" s="12">
        <v>650050</v>
      </c>
      <c r="K3779" s="12">
        <v>8</v>
      </c>
      <c r="L3779" s="13">
        <v>4298</v>
      </c>
      <c r="M3779" s="14">
        <f>Table1[[#This Row],[Column1]]/100</f>
        <v>0.05</v>
      </c>
      <c r="N3779" s="13">
        <f>Table1[[#This Row],[Unit_Price]]*Table1[[#This Row],[Quantity]]*(1-Table1[[#This Row],[Discount_%]])</f>
        <v>32664.799999999999</v>
      </c>
      <c r="O3779" s="13">
        <v>12064</v>
      </c>
      <c r="P3779" s="13">
        <f>Table1[[#This Row],[Revenue]]-Table1[[#This Row],[Cost]]</f>
        <v>20600.8</v>
      </c>
      <c r="Q3779" s="12" t="s">
        <v>49</v>
      </c>
      <c r="R3779" s="12" t="s">
        <v>50</v>
      </c>
      <c r="S3779" s="12" t="s">
        <v>55</v>
      </c>
      <c r="T3779" s="12">
        <v>2</v>
      </c>
      <c r="U3779" s="12">
        <v>5</v>
      </c>
      <c r="V3779" s="20" t="str">
        <f>TEXT(Table1[[#This Row],[Date]],"mmm-yyyy")</f>
        <v>Nov-2025</v>
      </c>
    </row>
    <row r="3780" spans="1:22" x14ac:dyDescent="0.2">
      <c r="A3780" s="11">
        <f t="shared" si="58"/>
        <v>45972</v>
      </c>
      <c r="B3780" s="12" t="s">
        <v>22</v>
      </c>
      <c r="C3780" s="12" t="str">
        <f>VLOOKUP(D3780, City_Mapping!A:B, 2, FALSE)</f>
        <v>India</v>
      </c>
      <c r="D3780" s="12" t="s">
        <v>32</v>
      </c>
      <c r="E3780" s="12" t="s">
        <v>36</v>
      </c>
      <c r="F3780" s="12" t="s">
        <v>40</v>
      </c>
      <c r="G3780" s="12">
        <v>74877</v>
      </c>
      <c r="H3780" s="12" t="s">
        <v>41</v>
      </c>
      <c r="I3780" s="12" t="s">
        <v>43</v>
      </c>
      <c r="J3780" s="12">
        <v>784084</v>
      </c>
      <c r="K3780" s="12">
        <v>3</v>
      </c>
      <c r="L3780" s="13">
        <v>2247</v>
      </c>
      <c r="M3780" s="14">
        <f>Table1[[#This Row],[Column1]]/100</f>
        <v>0.15</v>
      </c>
      <c r="N3780" s="13">
        <f>Table1[[#This Row],[Unit_Price]]*Table1[[#This Row],[Quantity]]*(1-Table1[[#This Row],[Discount_%]])</f>
        <v>5729.8499999999995</v>
      </c>
      <c r="O3780" s="13">
        <v>22534</v>
      </c>
      <c r="P3780" s="13">
        <f>Table1[[#This Row],[Revenue]]-Table1[[#This Row],[Cost]]</f>
        <v>-16804.150000000001</v>
      </c>
      <c r="Q3780" s="12" t="s">
        <v>46</v>
      </c>
      <c r="R3780" s="12" t="s">
        <v>51</v>
      </c>
      <c r="S3780" s="12" t="s">
        <v>55</v>
      </c>
      <c r="T3780" s="12">
        <v>5</v>
      </c>
      <c r="U3780" s="12">
        <v>15</v>
      </c>
      <c r="V3780" s="20" t="str">
        <f>TEXT(Table1[[#This Row],[Date]],"mmm-yyyy")</f>
        <v>Nov-2025</v>
      </c>
    </row>
    <row r="3781" spans="1:22" x14ac:dyDescent="0.2">
      <c r="A3781" s="11">
        <f t="shared" si="58"/>
        <v>45972</v>
      </c>
      <c r="B3781" s="12" t="s">
        <v>21</v>
      </c>
      <c r="C3781" s="12" t="str">
        <f>VLOOKUP(D3781, City_Mapping!A:B, 2, FALSE)</f>
        <v>USA</v>
      </c>
      <c r="D3781" s="12" t="s">
        <v>31</v>
      </c>
      <c r="E3781" s="12" t="s">
        <v>34</v>
      </c>
      <c r="F3781" s="12" t="s">
        <v>40</v>
      </c>
      <c r="G3781" s="12">
        <v>56969</v>
      </c>
      <c r="H3781" s="12" t="s">
        <v>42</v>
      </c>
      <c r="I3781" s="12" t="s">
        <v>45</v>
      </c>
      <c r="J3781" s="12">
        <v>714874</v>
      </c>
      <c r="K3781" s="12">
        <v>5</v>
      </c>
      <c r="L3781" s="13">
        <v>717</v>
      </c>
      <c r="M3781" s="14">
        <f>Table1[[#This Row],[Column1]]/100</f>
        <v>0.15</v>
      </c>
      <c r="N3781" s="13">
        <f>Table1[[#This Row],[Unit_Price]]*Table1[[#This Row],[Quantity]]*(1-Table1[[#This Row],[Discount_%]])</f>
        <v>3047.25</v>
      </c>
      <c r="O3781" s="13">
        <v>18721</v>
      </c>
      <c r="P3781" s="13">
        <f>Table1[[#This Row],[Revenue]]-Table1[[#This Row],[Cost]]</f>
        <v>-15673.75</v>
      </c>
      <c r="Q3781" s="12" t="s">
        <v>48</v>
      </c>
      <c r="R3781" s="12" t="s">
        <v>51</v>
      </c>
      <c r="S3781" s="12" t="s">
        <v>55</v>
      </c>
      <c r="T3781" s="12">
        <v>3</v>
      </c>
      <c r="U3781" s="12">
        <v>15</v>
      </c>
      <c r="V3781" s="20" t="str">
        <f>TEXT(Table1[[#This Row],[Date]],"mmm-yyyy")</f>
        <v>Nov-2025</v>
      </c>
    </row>
    <row r="3782" spans="1:22" x14ac:dyDescent="0.2">
      <c r="A3782" s="11">
        <f t="shared" si="58"/>
        <v>45973</v>
      </c>
      <c r="B3782" s="12" t="s">
        <v>21</v>
      </c>
      <c r="C3782" s="12" t="str">
        <f>VLOOKUP(D3782, City_Mapping!A:B, 2, FALSE)</f>
        <v>India</v>
      </c>
      <c r="D3782" s="12" t="s">
        <v>33</v>
      </c>
      <c r="E3782" s="12" t="s">
        <v>34</v>
      </c>
      <c r="F3782" s="12" t="s">
        <v>40</v>
      </c>
      <c r="G3782" s="12">
        <v>52986</v>
      </c>
      <c r="H3782" s="12" t="s">
        <v>41</v>
      </c>
      <c r="I3782" s="12" t="s">
        <v>44</v>
      </c>
      <c r="J3782" s="12">
        <v>120653</v>
      </c>
      <c r="K3782" s="12">
        <v>7</v>
      </c>
      <c r="L3782" s="13">
        <v>3310</v>
      </c>
      <c r="M3782" s="14">
        <f>Table1[[#This Row],[Column1]]/100</f>
        <v>0</v>
      </c>
      <c r="N3782" s="13">
        <f>Table1[[#This Row],[Unit_Price]]*Table1[[#This Row],[Quantity]]*(1-Table1[[#This Row],[Discount_%]])</f>
        <v>23170</v>
      </c>
      <c r="O3782" s="13">
        <v>24524</v>
      </c>
      <c r="P3782" s="13">
        <f>Table1[[#This Row],[Revenue]]-Table1[[#This Row],[Cost]]</f>
        <v>-1354</v>
      </c>
      <c r="Q3782" s="12" t="s">
        <v>47</v>
      </c>
      <c r="R3782" s="12" t="s">
        <v>50</v>
      </c>
      <c r="S3782" s="12" t="s">
        <v>54</v>
      </c>
      <c r="T3782" s="12">
        <v>3</v>
      </c>
      <c r="U3782" s="12">
        <v>0</v>
      </c>
      <c r="V3782" s="20" t="str">
        <f>TEXT(Table1[[#This Row],[Date]],"mmm-yyyy")</f>
        <v>Nov-2025</v>
      </c>
    </row>
    <row r="3783" spans="1:22" x14ac:dyDescent="0.2">
      <c r="A3783" s="11">
        <f t="shared" si="58"/>
        <v>45973</v>
      </c>
      <c r="B3783" s="12" t="s">
        <v>20</v>
      </c>
      <c r="C3783" s="12" t="str">
        <f>VLOOKUP(D3783, City_Mapping!A:B, 2, FALSE)</f>
        <v>India</v>
      </c>
      <c r="D3783" s="12" t="s">
        <v>33</v>
      </c>
      <c r="E3783" s="12" t="s">
        <v>34</v>
      </c>
      <c r="F3783" s="12" t="s">
        <v>38</v>
      </c>
      <c r="G3783" s="12">
        <v>17585</v>
      </c>
      <c r="H3783" s="12" t="s">
        <v>42</v>
      </c>
      <c r="I3783" s="12" t="s">
        <v>44</v>
      </c>
      <c r="J3783" s="12">
        <v>768867</v>
      </c>
      <c r="K3783" s="12">
        <v>9</v>
      </c>
      <c r="L3783" s="13">
        <v>3915</v>
      </c>
      <c r="M3783" s="14">
        <f>Table1[[#This Row],[Column1]]/100</f>
        <v>0.2</v>
      </c>
      <c r="N3783" s="13">
        <f>Table1[[#This Row],[Unit_Price]]*Table1[[#This Row],[Quantity]]*(1-Table1[[#This Row],[Discount_%]])</f>
        <v>28188</v>
      </c>
      <c r="O3783" s="13">
        <v>15489</v>
      </c>
      <c r="P3783" s="13">
        <f>Table1[[#This Row],[Revenue]]-Table1[[#This Row],[Cost]]</f>
        <v>12699</v>
      </c>
      <c r="Q3783" s="12" t="s">
        <v>49</v>
      </c>
      <c r="R3783" s="12" t="s">
        <v>50</v>
      </c>
      <c r="S3783" s="12" t="s">
        <v>55</v>
      </c>
      <c r="T3783" s="12">
        <v>2</v>
      </c>
      <c r="U3783" s="12">
        <v>20</v>
      </c>
      <c r="V3783" s="20" t="str">
        <f>TEXT(Table1[[#This Row],[Date]],"mmm-yyyy")</f>
        <v>Nov-2025</v>
      </c>
    </row>
    <row r="3784" spans="1:22" x14ac:dyDescent="0.2">
      <c r="A3784" s="11">
        <f t="shared" si="58"/>
        <v>45973</v>
      </c>
      <c r="B3784" s="12" t="s">
        <v>21</v>
      </c>
      <c r="C3784" s="12" t="str">
        <f>VLOOKUP(D3784, City_Mapping!A:B, 2, FALSE)</f>
        <v>USA</v>
      </c>
      <c r="D3784" s="12" t="s">
        <v>31</v>
      </c>
      <c r="E3784" s="12" t="s">
        <v>35</v>
      </c>
      <c r="F3784" s="12" t="s">
        <v>39</v>
      </c>
      <c r="G3784" s="12">
        <v>14122</v>
      </c>
      <c r="H3784" s="12" t="s">
        <v>42</v>
      </c>
      <c r="I3784" s="12" t="s">
        <v>44</v>
      </c>
      <c r="J3784" s="12">
        <v>435058</v>
      </c>
      <c r="K3784" s="12">
        <v>6</v>
      </c>
      <c r="L3784" s="13">
        <v>2216</v>
      </c>
      <c r="M3784" s="14">
        <f>Table1[[#This Row],[Column1]]/100</f>
        <v>0</v>
      </c>
      <c r="N3784" s="13">
        <f>Table1[[#This Row],[Unit_Price]]*Table1[[#This Row],[Quantity]]*(1-Table1[[#This Row],[Discount_%]])</f>
        <v>13296</v>
      </c>
      <c r="O3784" s="13">
        <v>15895</v>
      </c>
      <c r="P3784" s="13">
        <f>Table1[[#This Row],[Revenue]]-Table1[[#This Row],[Cost]]</f>
        <v>-2599</v>
      </c>
      <c r="Q3784" s="12" t="s">
        <v>48</v>
      </c>
      <c r="R3784" s="12" t="s">
        <v>50</v>
      </c>
      <c r="S3784" s="12" t="s">
        <v>54</v>
      </c>
      <c r="T3784" s="12">
        <v>3</v>
      </c>
      <c r="U3784" s="12">
        <v>0</v>
      </c>
      <c r="V3784" s="20" t="str">
        <f>TEXT(Table1[[#This Row],[Date]],"mmm-yyyy")</f>
        <v>Nov-2025</v>
      </c>
    </row>
    <row r="3785" spans="1:22" x14ac:dyDescent="0.2">
      <c r="A3785" s="11">
        <f t="shared" si="58"/>
        <v>45973</v>
      </c>
      <c r="B3785" s="12" t="s">
        <v>21</v>
      </c>
      <c r="C3785" s="12" t="str">
        <f>VLOOKUP(D3785, City_Mapping!A:B, 2, FALSE)</f>
        <v>UK</v>
      </c>
      <c r="D3785" s="12" t="s">
        <v>29</v>
      </c>
      <c r="E3785" s="12" t="s">
        <v>36</v>
      </c>
      <c r="F3785" s="12" t="s">
        <v>40</v>
      </c>
      <c r="G3785" s="12">
        <v>26838</v>
      </c>
      <c r="H3785" s="12" t="s">
        <v>42</v>
      </c>
      <c r="I3785" s="12" t="s">
        <v>45</v>
      </c>
      <c r="J3785" s="12">
        <v>273845</v>
      </c>
      <c r="K3785" s="12">
        <v>1</v>
      </c>
      <c r="L3785" s="13">
        <v>789</v>
      </c>
      <c r="M3785" s="14">
        <f>Table1[[#This Row],[Column1]]/100</f>
        <v>0</v>
      </c>
      <c r="N3785" s="13">
        <f>Table1[[#This Row],[Unit_Price]]*Table1[[#This Row],[Quantity]]*(1-Table1[[#This Row],[Discount_%]])</f>
        <v>789</v>
      </c>
      <c r="O3785" s="13">
        <v>12416</v>
      </c>
      <c r="P3785" s="13">
        <f>Table1[[#This Row],[Revenue]]-Table1[[#This Row],[Cost]]</f>
        <v>-11627</v>
      </c>
      <c r="Q3785" s="12" t="s">
        <v>49</v>
      </c>
      <c r="R3785" s="12" t="s">
        <v>50</v>
      </c>
      <c r="S3785" s="12" t="s">
        <v>55</v>
      </c>
      <c r="T3785" s="12">
        <v>2</v>
      </c>
      <c r="U3785" s="12">
        <v>0</v>
      </c>
      <c r="V3785" s="20" t="str">
        <f>TEXT(Table1[[#This Row],[Date]],"mmm-yyyy")</f>
        <v>Nov-2025</v>
      </c>
    </row>
    <row r="3786" spans="1:22" x14ac:dyDescent="0.2">
      <c r="A3786" s="11">
        <f t="shared" si="58"/>
        <v>45973</v>
      </c>
      <c r="B3786" s="12" t="s">
        <v>23</v>
      </c>
      <c r="C3786" s="12" t="str">
        <f>VLOOKUP(D3786, City_Mapping!A:B, 2, FALSE)</f>
        <v>India</v>
      </c>
      <c r="D3786" s="12" t="s">
        <v>32</v>
      </c>
      <c r="E3786" s="12" t="s">
        <v>35</v>
      </c>
      <c r="F3786" s="12" t="s">
        <v>38</v>
      </c>
      <c r="G3786" s="12">
        <v>27301</v>
      </c>
      <c r="H3786" s="12" t="s">
        <v>41</v>
      </c>
      <c r="I3786" s="12" t="s">
        <v>45</v>
      </c>
      <c r="J3786" s="12">
        <v>473435</v>
      </c>
      <c r="K3786" s="12">
        <v>8</v>
      </c>
      <c r="L3786" s="13">
        <v>3768</v>
      </c>
      <c r="M3786" s="14">
        <f>Table1[[#This Row],[Column1]]/100</f>
        <v>0.1</v>
      </c>
      <c r="N3786" s="13">
        <f>Table1[[#This Row],[Unit_Price]]*Table1[[#This Row],[Quantity]]*(1-Table1[[#This Row],[Discount_%]])</f>
        <v>27129.600000000002</v>
      </c>
      <c r="O3786" s="13">
        <v>9885</v>
      </c>
      <c r="P3786" s="13">
        <f>Table1[[#This Row],[Revenue]]-Table1[[#This Row],[Cost]]</f>
        <v>17244.600000000002</v>
      </c>
      <c r="Q3786" s="12" t="s">
        <v>49</v>
      </c>
      <c r="R3786" s="12" t="s">
        <v>50</v>
      </c>
      <c r="S3786" s="12" t="s">
        <v>54</v>
      </c>
      <c r="T3786" s="12">
        <v>1</v>
      </c>
      <c r="U3786" s="12">
        <v>10</v>
      </c>
      <c r="V3786" s="20" t="str">
        <f>TEXT(Table1[[#This Row],[Date]],"mmm-yyyy")</f>
        <v>Nov-2025</v>
      </c>
    </row>
    <row r="3787" spans="1:22" x14ac:dyDescent="0.2">
      <c r="A3787" s="11">
        <f t="shared" si="58"/>
        <v>45973</v>
      </c>
      <c r="B3787" s="12" t="s">
        <v>23</v>
      </c>
      <c r="C3787" s="12" t="str">
        <f>VLOOKUP(D3787, City_Mapping!A:B, 2, FALSE)</f>
        <v>India</v>
      </c>
      <c r="D3787" s="12" t="s">
        <v>32</v>
      </c>
      <c r="E3787" s="12" t="s">
        <v>36</v>
      </c>
      <c r="F3787" s="12" t="s">
        <v>38</v>
      </c>
      <c r="G3787" s="12">
        <v>33107</v>
      </c>
      <c r="H3787" s="12" t="s">
        <v>42</v>
      </c>
      <c r="I3787" s="12" t="s">
        <v>44</v>
      </c>
      <c r="J3787" s="12">
        <v>135205</v>
      </c>
      <c r="K3787" s="12">
        <v>6</v>
      </c>
      <c r="L3787" s="13">
        <v>3243</v>
      </c>
      <c r="M3787" s="14">
        <f>Table1[[#This Row],[Column1]]/100</f>
        <v>0</v>
      </c>
      <c r="N3787" s="13">
        <f>Table1[[#This Row],[Unit_Price]]*Table1[[#This Row],[Quantity]]*(1-Table1[[#This Row],[Discount_%]])</f>
        <v>19458</v>
      </c>
      <c r="O3787" s="13">
        <v>5327</v>
      </c>
      <c r="P3787" s="13">
        <f>Table1[[#This Row],[Revenue]]-Table1[[#This Row],[Cost]]</f>
        <v>14131</v>
      </c>
      <c r="Q3787" s="12" t="s">
        <v>49</v>
      </c>
      <c r="R3787" s="12" t="s">
        <v>50</v>
      </c>
      <c r="S3787" s="12" t="s">
        <v>54</v>
      </c>
      <c r="T3787" s="12">
        <v>3</v>
      </c>
      <c r="U3787" s="12">
        <v>0</v>
      </c>
      <c r="V3787" s="20" t="str">
        <f>TEXT(Table1[[#This Row],[Date]],"mmm-yyyy")</f>
        <v>Nov-2025</v>
      </c>
    </row>
    <row r="3788" spans="1:22" x14ac:dyDescent="0.2">
      <c r="A3788" s="11">
        <f t="shared" si="58"/>
        <v>45973</v>
      </c>
      <c r="B3788" s="12" t="s">
        <v>20</v>
      </c>
      <c r="C3788" s="12" t="str">
        <f>VLOOKUP(D3788, City_Mapping!A:B, 2, FALSE)</f>
        <v>India</v>
      </c>
      <c r="D3788" s="12" t="s">
        <v>32</v>
      </c>
      <c r="E3788" s="12" t="s">
        <v>36</v>
      </c>
      <c r="F3788" s="12" t="s">
        <v>39</v>
      </c>
      <c r="G3788" s="12">
        <v>67357</v>
      </c>
      <c r="H3788" s="12" t="s">
        <v>42</v>
      </c>
      <c r="I3788" s="12" t="s">
        <v>44</v>
      </c>
      <c r="J3788" s="12">
        <v>898003</v>
      </c>
      <c r="K3788" s="12">
        <v>1</v>
      </c>
      <c r="L3788" s="13">
        <v>1109</v>
      </c>
      <c r="M3788" s="14">
        <f>Table1[[#This Row],[Column1]]/100</f>
        <v>0.2</v>
      </c>
      <c r="N3788" s="13">
        <f>Table1[[#This Row],[Unit_Price]]*Table1[[#This Row],[Quantity]]*(1-Table1[[#This Row],[Discount_%]])</f>
        <v>887.2</v>
      </c>
      <c r="O3788" s="13">
        <v>26720</v>
      </c>
      <c r="P3788" s="13">
        <f>Table1[[#This Row],[Revenue]]-Table1[[#This Row],[Cost]]</f>
        <v>-25832.799999999999</v>
      </c>
      <c r="Q3788" s="12" t="s">
        <v>46</v>
      </c>
      <c r="R3788" s="12" t="s">
        <v>52</v>
      </c>
      <c r="S3788" s="12" t="s">
        <v>55</v>
      </c>
      <c r="T3788" s="12">
        <v>5</v>
      </c>
      <c r="U3788" s="12">
        <v>20</v>
      </c>
      <c r="V3788" s="20" t="str">
        <f>TEXT(Table1[[#This Row],[Date]],"mmm-yyyy")</f>
        <v>Nov-2025</v>
      </c>
    </row>
    <row r="3789" spans="1:22" x14ac:dyDescent="0.2">
      <c r="A3789" s="11">
        <f t="shared" si="58"/>
        <v>45973</v>
      </c>
      <c r="B3789" s="12" t="s">
        <v>22</v>
      </c>
      <c r="C3789" s="12" t="str">
        <f>VLOOKUP(D3789, City_Mapping!A:B, 2, FALSE)</f>
        <v>India</v>
      </c>
      <c r="D3789" s="12" t="s">
        <v>33</v>
      </c>
      <c r="E3789" s="12" t="s">
        <v>35</v>
      </c>
      <c r="F3789" s="12" t="s">
        <v>37</v>
      </c>
      <c r="G3789" s="12">
        <v>98161</v>
      </c>
      <c r="H3789" s="12" t="s">
        <v>42</v>
      </c>
      <c r="I3789" s="12" t="s">
        <v>43</v>
      </c>
      <c r="J3789" s="12">
        <v>268392</v>
      </c>
      <c r="K3789" s="12">
        <v>4</v>
      </c>
      <c r="L3789" s="13">
        <v>2853</v>
      </c>
      <c r="M3789" s="14">
        <f>Table1[[#This Row],[Column1]]/100</f>
        <v>0</v>
      </c>
      <c r="N3789" s="13">
        <f>Table1[[#This Row],[Unit_Price]]*Table1[[#This Row],[Quantity]]*(1-Table1[[#This Row],[Discount_%]])</f>
        <v>11412</v>
      </c>
      <c r="O3789" s="13">
        <v>20640</v>
      </c>
      <c r="P3789" s="13">
        <f>Table1[[#This Row],[Revenue]]-Table1[[#This Row],[Cost]]</f>
        <v>-9228</v>
      </c>
      <c r="Q3789" s="12" t="s">
        <v>46</v>
      </c>
      <c r="R3789" s="12" t="s">
        <v>50</v>
      </c>
      <c r="S3789" s="12" t="s">
        <v>56</v>
      </c>
      <c r="T3789" s="12">
        <v>3</v>
      </c>
      <c r="U3789" s="12">
        <v>0</v>
      </c>
      <c r="V3789" s="20" t="str">
        <f>TEXT(Table1[[#This Row],[Date]],"mmm-yyyy")</f>
        <v>Nov-2025</v>
      </c>
    </row>
    <row r="3790" spans="1:22" x14ac:dyDescent="0.2">
      <c r="A3790" s="11">
        <f t="shared" si="58"/>
        <v>45973</v>
      </c>
      <c r="B3790" s="12" t="s">
        <v>23</v>
      </c>
      <c r="C3790" s="12" t="str">
        <f>VLOOKUP(D3790, City_Mapping!A:B, 2, FALSE)</f>
        <v>UAE</v>
      </c>
      <c r="D3790" s="12" t="s">
        <v>30</v>
      </c>
      <c r="E3790" s="12" t="s">
        <v>35</v>
      </c>
      <c r="F3790" s="12" t="s">
        <v>37</v>
      </c>
      <c r="G3790" s="12">
        <v>65211</v>
      </c>
      <c r="H3790" s="12" t="s">
        <v>41</v>
      </c>
      <c r="I3790" s="12" t="s">
        <v>43</v>
      </c>
      <c r="J3790" s="12">
        <v>216042</v>
      </c>
      <c r="K3790" s="12">
        <v>6</v>
      </c>
      <c r="L3790" s="13">
        <v>1035</v>
      </c>
      <c r="M3790" s="14">
        <f>Table1[[#This Row],[Column1]]/100</f>
        <v>0.15</v>
      </c>
      <c r="N3790" s="13">
        <f>Table1[[#This Row],[Unit_Price]]*Table1[[#This Row],[Quantity]]*(1-Table1[[#This Row],[Discount_%]])</f>
        <v>5278.5</v>
      </c>
      <c r="O3790" s="13">
        <v>12719</v>
      </c>
      <c r="P3790" s="13">
        <f>Table1[[#This Row],[Revenue]]-Table1[[#This Row],[Cost]]</f>
        <v>-7440.5</v>
      </c>
      <c r="Q3790" s="12" t="s">
        <v>47</v>
      </c>
      <c r="R3790" s="12" t="s">
        <v>51</v>
      </c>
      <c r="S3790" s="12" t="s">
        <v>54</v>
      </c>
      <c r="T3790" s="12">
        <v>2</v>
      </c>
      <c r="U3790" s="12">
        <v>15</v>
      </c>
      <c r="V3790" s="20" t="str">
        <f>TEXT(Table1[[#This Row],[Date]],"mmm-yyyy")</f>
        <v>Nov-2025</v>
      </c>
    </row>
    <row r="3791" spans="1:22" x14ac:dyDescent="0.2">
      <c r="A3791" s="11">
        <f t="shared" ref="A3791:A3854" si="59">A3779+1</f>
        <v>45973</v>
      </c>
      <c r="B3791" s="12" t="s">
        <v>22</v>
      </c>
      <c r="C3791" s="12" t="str">
        <f>VLOOKUP(D3791, City_Mapping!A:B, 2, FALSE)</f>
        <v>UK</v>
      </c>
      <c r="D3791" s="12" t="s">
        <v>29</v>
      </c>
      <c r="E3791" s="12" t="s">
        <v>36</v>
      </c>
      <c r="F3791" s="12" t="s">
        <v>37</v>
      </c>
      <c r="G3791" s="12">
        <v>76025</v>
      </c>
      <c r="H3791" s="12" t="s">
        <v>42</v>
      </c>
      <c r="I3791" s="12" t="s">
        <v>45</v>
      </c>
      <c r="J3791" s="12">
        <v>673141</v>
      </c>
      <c r="K3791" s="12">
        <v>1</v>
      </c>
      <c r="L3791" s="13">
        <v>3791</v>
      </c>
      <c r="M3791" s="14">
        <f>Table1[[#This Row],[Column1]]/100</f>
        <v>0.2</v>
      </c>
      <c r="N3791" s="13">
        <f>Table1[[#This Row],[Unit_Price]]*Table1[[#This Row],[Quantity]]*(1-Table1[[#This Row],[Discount_%]])</f>
        <v>3032.8</v>
      </c>
      <c r="O3791" s="13">
        <v>27428</v>
      </c>
      <c r="P3791" s="13">
        <f>Table1[[#This Row],[Revenue]]-Table1[[#This Row],[Cost]]</f>
        <v>-24395.200000000001</v>
      </c>
      <c r="Q3791" s="12" t="s">
        <v>48</v>
      </c>
      <c r="R3791" s="12" t="s">
        <v>51</v>
      </c>
      <c r="S3791" s="12" t="s">
        <v>54</v>
      </c>
      <c r="T3791" s="12">
        <v>4</v>
      </c>
      <c r="U3791" s="12">
        <v>20</v>
      </c>
      <c r="V3791" s="20" t="str">
        <f>TEXT(Table1[[#This Row],[Date]],"mmm-yyyy")</f>
        <v>Nov-2025</v>
      </c>
    </row>
    <row r="3792" spans="1:22" x14ac:dyDescent="0.2">
      <c r="A3792" s="11">
        <f t="shared" si="59"/>
        <v>45973</v>
      </c>
      <c r="B3792" s="12" t="s">
        <v>21</v>
      </c>
      <c r="C3792" s="12" t="str">
        <f>VLOOKUP(D3792, City_Mapping!A:B, 2, FALSE)</f>
        <v>India</v>
      </c>
      <c r="D3792" s="12" t="s">
        <v>32</v>
      </c>
      <c r="E3792" s="12" t="s">
        <v>36</v>
      </c>
      <c r="F3792" s="12" t="s">
        <v>40</v>
      </c>
      <c r="G3792" s="12">
        <v>76520</v>
      </c>
      <c r="H3792" s="12" t="s">
        <v>41</v>
      </c>
      <c r="I3792" s="12" t="s">
        <v>43</v>
      </c>
      <c r="J3792" s="12">
        <v>261262</v>
      </c>
      <c r="K3792" s="12">
        <v>5</v>
      </c>
      <c r="L3792" s="13">
        <v>4257</v>
      </c>
      <c r="M3792" s="14">
        <f>Table1[[#This Row],[Column1]]/100</f>
        <v>0.15</v>
      </c>
      <c r="N3792" s="13">
        <f>Table1[[#This Row],[Unit_Price]]*Table1[[#This Row],[Quantity]]*(1-Table1[[#This Row],[Discount_%]])</f>
        <v>18092.25</v>
      </c>
      <c r="O3792" s="13">
        <v>15238</v>
      </c>
      <c r="P3792" s="13">
        <f>Table1[[#This Row],[Revenue]]-Table1[[#This Row],[Cost]]</f>
        <v>2854.25</v>
      </c>
      <c r="Q3792" s="12" t="s">
        <v>49</v>
      </c>
      <c r="R3792" s="12" t="s">
        <v>51</v>
      </c>
      <c r="S3792" s="12" t="s">
        <v>56</v>
      </c>
      <c r="T3792" s="12">
        <v>3</v>
      </c>
      <c r="U3792" s="12">
        <v>15</v>
      </c>
      <c r="V3792" s="20" t="str">
        <f>TEXT(Table1[[#This Row],[Date]],"mmm-yyyy")</f>
        <v>Nov-2025</v>
      </c>
    </row>
    <row r="3793" spans="1:22" x14ac:dyDescent="0.2">
      <c r="A3793" s="11">
        <f t="shared" si="59"/>
        <v>45973</v>
      </c>
      <c r="B3793" s="12" t="s">
        <v>23</v>
      </c>
      <c r="C3793" s="12" t="str">
        <f>VLOOKUP(D3793, City_Mapping!A:B, 2, FALSE)</f>
        <v>India</v>
      </c>
      <c r="D3793" s="12" t="s">
        <v>33</v>
      </c>
      <c r="E3793" s="12" t="s">
        <v>36</v>
      </c>
      <c r="F3793" s="12" t="s">
        <v>39</v>
      </c>
      <c r="G3793" s="12">
        <v>27344</v>
      </c>
      <c r="H3793" s="12" t="s">
        <v>41</v>
      </c>
      <c r="I3793" s="12" t="s">
        <v>44</v>
      </c>
      <c r="J3793" s="12">
        <v>218088</v>
      </c>
      <c r="K3793" s="12">
        <v>3</v>
      </c>
      <c r="L3793" s="13">
        <v>1256</v>
      </c>
      <c r="M3793" s="14">
        <f>Table1[[#This Row],[Column1]]/100</f>
        <v>0.1</v>
      </c>
      <c r="N3793" s="13">
        <f>Table1[[#This Row],[Unit_Price]]*Table1[[#This Row],[Quantity]]*(1-Table1[[#This Row],[Discount_%]])</f>
        <v>3391.2000000000003</v>
      </c>
      <c r="O3793" s="13">
        <v>11871</v>
      </c>
      <c r="P3793" s="13">
        <f>Table1[[#This Row],[Revenue]]-Table1[[#This Row],[Cost]]</f>
        <v>-8479.7999999999993</v>
      </c>
      <c r="Q3793" s="12" t="s">
        <v>46</v>
      </c>
      <c r="R3793" s="12" t="s">
        <v>51</v>
      </c>
      <c r="S3793" s="12" t="s">
        <v>54</v>
      </c>
      <c r="T3793" s="12">
        <v>2</v>
      </c>
      <c r="U3793" s="12">
        <v>10</v>
      </c>
      <c r="V3793" s="20" t="str">
        <f>TEXT(Table1[[#This Row],[Date]],"mmm-yyyy")</f>
        <v>Nov-2025</v>
      </c>
    </row>
    <row r="3794" spans="1:22" x14ac:dyDescent="0.2">
      <c r="A3794" s="11">
        <f t="shared" si="59"/>
        <v>45974</v>
      </c>
      <c r="B3794" s="12" t="s">
        <v>20</v>
      </c>
      <c r="C3794" s="12" t="str">
        <f>VLOOKUP(D3794, City_Mapping!A:B, 2, FALSE)</f>
        <v>India</v>
      </c>
      <c r="D3794" s="12" t="s">
        <v>33</v>
      </c>
      <c r="E3794" s="12" t="s">
        <v>34</v>
      </c>
      <c r="F3794" s="12" t="s">
        <v>37</v>
      </c>
      <c r="G3794" s="12">
        <v>67202</v>
      </c>
      <c r="H3794" s="12" t="s">
        <v>42</v>
      </c>
      <c r="I3794" s="12" t="s">
        <v>45</v>
      </c>
      <c r="J3794" s="12">
        <v>713404</v>
      </c>
      <c r="K3794" s="12">
        <v>7</v>
      </c>
      <c r="L3794" s="13">
        <v>4349</v>
      </c>
      <c r="M3794" s="14">
        <f>Table1[[#This Row],[Column1]]/100</f>
        <v>0.1</v>
      </c>
      <c r="N3794" s="13">
        <f>Table1[[#This Row],[Unit_Price]]*Table1[[#This Row],[Quantity]]*(1-Table1[[#This Row],[Discount_%]])</f>
        <v>27398.7</v>
      </c>
      <c r="O3794" s="13">
        <v>1863</v>
      </c>
      <c r="P3794" s="13">
        <f>Table1[[#This Row],[Revenue]]-Table1[[#This Row],[Cost]]</f>
        <v>25535.7</v>
      </c>
      <c r="Q3794" s="12" t="s">
        <v>47</v>
      </c>
      <c r="R3794" s="12" t="s">
        <v>52</v>
      </c>
      <c r="S3794" s="12" t="s">
        <v>53</v>
      </c>
      <c r="T3794" s="12">
        <v>3</v>
      </c>
      <c r="U3794" s="12">
        <v>10</v>
      </c>
      <c r="V3794" s="20" t="str">
        <f>TEXT(Table1[[#This Row],[Date]],"mmm-yyyy")</f>
        <v>Nov-2025</v>
      </c>
    </row>
    <row r="3795" spans="1:22" x14ac:dyDescent="0.2">
      <c r="A3795" s="11">
        <f t="shared" si="59"/>
        <v>45974</v>
      </c>
      <c r="B3795" s="12" t="s">
        <v>20</v>
      </c>
      <c r="C3795" s="12" t="str">
        <f>VLOOKUP(D3795, City_Mapping!A:B, 2, FALSE)</f>
        <v>UAE</v>
      </c>
      <c r="D3795" s="12" t="s">
        <v>30</v>
      </c>
      <c r="E3795" s="12" t="s">
        <v>36</v>
      </c>
      <c r="F3795" s="12" t="s">
        <v>40</v>
      </c>
      <c r="G3795" s="12">
        <v>24959</v>
      </c>
      <c r="H3795" s="12" t="s">
        <v>42</v>
      </c>
      <c r="I3795" s="12" t="s">
        <v>43</v>
      </c>
      <c r="J3795" s="12">
        <v>529738</v>
      </c>
      <c r="K3795" s="12">
        <v>8</v>
      </c>
      <c r="L3795" s="13">
        <v>853</v>
      </c>
      <c r="M3795" s="14">
        <f>Table1[[#This Row],[Column1]]/100</f>
        <v>0.2</v>
      </c>
      <c r="N3795" s="13">
        <f>Table1[[#This Row],[Unit_Price]]*Table1[[#This Row],[Quantity]]*(1-Table1[[#This Row],[Discount_%]])</f>
        <v>5459.2000000000007</v>
      </c>
      <c r="O3795" s="13">
        <v>18633</v>
      </c>
      <c r="P3795" s="13">
        <f>Table1[[#This Row],[Revenue]]-Table1[[#This Row],[Cost]]</f>
        <v>-13173.8</v>
      </c>
      <c r="Q3795" s="12" t="s">
        <v>46</v>
      </c>
      <c r="R3795" s="12" t="s">
        <v>52</v>
      </c>
      <c r="S3795" s="12" t="s">
        <v>53</v>
      </c>
      <c r="T3795" s="12">
        <v>3</v>
      </c>
      <c r="U3795" s="12">
        <v>20</v>
      </c>
      <c r="V3795" s="20" t="str">
        <f>TEXT(Table1[[#This Row],[Date]],"mmm-yyyy")</f>
        <v>Nov-2025</v>
      </c>
    </row>
    <row r="3796" spans="1:22" x14ac:dyDescent="0.2">
      <c r="A3796" s="11">
        <f t="shared" si="59"/>
        <v>45974</v>
      </c>
      <c r="B3796" s="12" t="s">
        <v>20</v>
      </c>
      <c r="C3796" s="12" t="str">
        <f>VLOOKUP(D3796, City_Mapping!A:B, 2, FALSE)</f>
        <v>USA</v>
      </c>
      <c r="D3796" s="12" t="s">
        <v>31</v>
      </c>
      <c r="E3796" s="12" t="s">
        <v>35</v>
      </c>
      <c r="F3796" s="12" t="s">
        <v>39</v>
      </c>
      <c r="G3796" s="12">
        <v>48751</v>
      </c>
      <c r="H3796" s="12" t="s">
        <v>41</v>
      </c>
      <c r="I3796" s="12" t="s">
        <v>45</v>
      </c>
      <c r="J3796" s="12">
        <v>565017</v>
      </c>
      <c r="K3796" s="12">
        <v>3</v>
      </c>
      <c r="L3796" s="13">
        <v>4391</v>
      </c>
      <c r="M3796" s="14">
        <f>Table1[[#This Row],[Column1]]/100</f>
        <v>0.05</v>
      </c>
      <c r="N3796" s="13">
        <f>Table1[[#This Row],[Unit_Price]]*Table1[[#This Row],[Quantity]]*(1-Table1[[#This Row],[Discount_%]])</f>
        <v>12514.349999999999</v>
      </c>
      <c r="O3796" s="13">
        <v>14935</v>
      </c>
      <c r="P3796" s="13">
        <f>Table1[[#This Row],[Revenue]]-Table1[[#This Row],[Cost]]</f>
        <v>-2420.6500000000015</v>
      </c>
      <c r="Q3796" s="12" t="s">
        <v>47</v>
      </c>
      <c r="R3796" s="12" t="s">
        <v>51</v>
      </c>
      <c r="S3796" s="12" t="s">
        <v>56</v>
      </c>
      <c r="T3796" s="12">
        <v>3</v>
      </c>
      <c r="U3796" s="12">
        <v>5</v>
      </c>
      <c r="V3796" s="20" t="str">
        <f>TEXT(Table1[[#This Row],[Date]],"mmm-yyyy")</f>
        <v>Nov-2025</v>
      </c>
    </row>
    <row r="3797" spans="1:22" x14ac:dyDescent="0.2">
      <c r="A3797" s="11">
        <f t="shared" si="59"/>
        <v>45974</v>
      </c>
      <c r="B3797" s="12" t="s">
        <v>23</v>
      </c>
      <c r="C3797" s="12" t="str">
        <f>VLOOKUP(D3797, City_Mapping!A:B, 2, FALSE)</f>
        <v>USA</v>
      </c>
      <c r="D3797" s="12" t="s">
        <v>31</v>
      </c>
      <c r="E3797" s="12" t="s">
        <v>35</v>
      </c>
      <c r="F3797" s="12" t="s">
        <v>40</v>
      </c>
      <c r="G3797" s="12">
        <v>11869</v>
      </c>
      <c r="H3797" s="12" t="s">
        <v>41</v>
      </c>
      <c r="I3797" s="12" t="s">
        <v>44</v>
      </c>
      <c r="J3797" s="12">
        <v>144489</v>
      </c>
      <c r="K3797" s="12">
        <v>3</v>
      </c>
      <c r="L3797" s="13">
        <v>4830</v>
      </c>
      <c r="M3797" s="14">
        <f>Table1[[#This Row],[Column1]]/100</f>
        <v>0.05</v>
      </c>
      <c r="N3797" s="13">
        <f>Table1[[#This Row],[Unit_Price]]*Table1[[#This Row],[Quantity]]*(1-Table1[[#This Row],[Discount_%]])</f>
        <v>13765.5</v>
      </c>
      <c r="O3797" s="13">
        <v>10410</v>
      </c>
      <c r="P3797" s="13">
        <f>Table1[[#This Row],[Revenue]]-Table1[[#This Row],[Cost]]</f>
        <v>3355.5</v>
      </c>
      <c r="Q3797" s="12" t="s">
        <v>48</v>
      </c>
      <c r="R3797" s="12" t="s">
        <v>51</v>
      </c>
      <c r="S3797" s="12" t="s">
        <v>56</v>
      </c>
      <c r="T3797" s="12">
        <v>4</v>
      </c>
      <c r="U3797" s="12">
        <v>5</v>
      </c>
      <c r="V3797" s="20" t="str">
        <f>TEXT(Table1[[#This Row],[Date]],"mmm-yyyy")</f>
        <v>Nov-2025</v>
      </c>
    </row>
    <row r="3798" spans="1:22" x14ac:dyDescent="0.2">
      <c r="A3798" s="11">
        <f t="shared" si="59"/>
        <v>45974</v>
      </c>
      <c r="B3798" s="12" t="s">
        <v>22</v>
      </c>
      <c r="C3798" s="12" t="str">
        <f>VLOOKUP(D3798, City_Mapping!A:B, 2, FALSE)</f>
        <v>India</v>
      </c>
      <c r="D3798" s="12" t="s">
        <v>32</v>
      </c>
      <c r="E3798" s="12" t="s">
        <v>35</v>
      </c>
      <c r="F3798" s="12" t="s">
        <v>37</v>
      </c>
      <c r="G3798" s="12">
        <v>54264</v>
      </c>
      <c r="H3798" s="12" t="s">
        <v>42</v>
      </c>
      <c r="I3798" s="12" t="s">
        <v>43</v>
      </c>
      <c r="J3798" s="12">
        <v>360513</v>
      </c>
      <c r="K3798" s="12">
        <v>3</v>
      </c>
      <c r="L3798" s="13">
        <v>805</v>
      </c>
      <c r="M3798" s="14">
        <f>Table1[[#This Row],[Column1]]/100</f>
        <v>0.2</v>
      </c>
      <c r="N3798" s="13">
        <f>Table1[[#This Row],[Unit_Price]]*Table1[[#This Row],[Quantity]]*(1-Table1[[#This Row],[Discount_%]])</f>
        <v>1932</v>
      </c>
      <c r="O3798" s="13">
        <v>22288</v>
      </c>
      <c r="P3798" s="13">
        <f>Table1[[#This Row],[Revenue]]-Table1[[#This Row],[Cost]]</f>
        <v>-20356</v>
      </c>
      <c r="Q3798" s="12" t="s">
        <v>49</v>
      </c>
      <c r="R3798" s="12" t="s">
        <v>51</v>
      </c>
      <c r="S3798" s="12" t="s">
        <v>55</v>
      </c>
      <c r="T3798" s="12">
        <v>2</v>
      </c>
      <c r="U3798" s="12">
        <v>20</v>
      </c>
      <c r="V3798" s="20" t="str">
        <f>TEXT(Table1[[#This Row],[Date]],"mmm-yyyy")</f>
        <v>Nov-2025</v>
      </c>
    </row>
    <row r="3799" spans="1:22" x14ac:dyDescent="0.2">
      <c r="A3799" s="11">
        <f t="shared" si="59"/>
        <v>45974</v>
      </c>
      <c r="B3799" s="12" t="s">
        <v>21</v>
      </c>
      <c r="C3799" s="12" t="str">
        <f>VLOOKUP(D3799, City_Mapping!A:B, 2, FALSE)</f>
        <v>India</v>
      </c>
      <c r="D3799" s="12" t="s">
        <v>32</v>
      </c>
      <c r="E3799" s="12" t="s">
        <v>36</v>
      </c>
      <c r="F3799" s="12" t="s">
        <v>37</v>
      </c>
      <c r="G3799" s="12">
        <v>40268</v>
      </c>
      <c r="H3799" s="12" t="s">
        <v>42</v>
      </c>
      <c r="I3799" s="12" t="s">
        <v>43</v>
      </c>
      <c r="J3799" s="12">
        <v>608062</v>
      </c>
      <c r="K3799" s="12">
        <v>6</v>
      </c>
      <c r="L3799" s="13">
        <v>3495</v>
      </c>
      <c r="M3799" s="14">
        <f>Table1[[#This Row],[Column1]]/100</f>
        <v>0.2</v>
      </c>
      <c r="N3799" s="13">
        <f>Table1[[#This Row],[Unit_Price]]*Table1[[#This Row],[Quantity]]*(1-Table1[[#This Row],[Discount_%]])</f>
        <v>16776</v>
      </c>
      <c r="O3799" s="13">
        <v>26625</v>
      </c>
      <c r="P3799" s="13">
        <f>Table1[[#This Row],[Revenue]]-Table1[[#This Row],[Cost]]</f>
        <v>-9849</v>
      </c>
      <c r="Q3799" s="12" t="s">
        <v>47</v>
      </c>
      <c r="R3799" s="12" t="s">
        <v>51</v>
      </c>
      <c r="S3799" s="12" t="s">
        <v>54</v>
      </c>
      <c r="T3799" s="12">
        <v>1</v>
      </c>
      <c r="U3799" s="12">
        <v>20</v>
      </c>
      <c r="V3799" s="20" t="str">
        <f>TEXT(Table1[[#This Row],[Date]],"mmm-yyyy")</f>
        <v>Nov-2025</v>
      </c>
    </row>
    <row r="3800" spans="1:22" x14ac:dyDescent="0.2">
      <c r="A3800" s="11">
        <f t="shared" si="59"/>
        <v>45974</v>
      </c>
      <c r="B3800" s="12" t="s">
        <v>22</v>
      </c>
      <c r="C3800" s="12" t="str">
        <f>VLOOKUP(D3800, City_Mapping!A:B, 2, FALSE)</f>
        <v>UK</v>
      </c>
      <c r="D3800" s="12" t="s">
        <v>29</v>
      </c>
      <c r="E3800" s="12" t="s">
        <v>36</v>
      </c>
      <c r="F3800" s="12" t="s">
        <v>38</v>
      </c>
      <c r="G3800" s="12">
        <v>94564</v>
      </c>
      <c r="H3800" s="12" t="s">
        <v>42</v>
      </c>
      <c r="I3800" s="12" t="s">
        <v>43</v>
      </c>
      <c r="J3800" s="12">
        <v>757197</v>
      </c>
      <c r="K3800" s="12">
        <v>6</v>
      </c>
      <c r="L3800" s="13">
        <v>4208</v>
      </c>
      <c r="M3800" s="14">
        <f>Table1[[#This Row],[Column1]]/100</f>
        <v>0.15</v>
      </c>
      <c r="N3800" s="13">
        <f>Table1[[#This Row],[Unit_Price]]*Table1[[#This Row],[Quantity]]*(1-Table1[[#This Row],[Discount_%]])</f>
        <v>21460.799999999999</v>
      </c>
      <c r="O3800" s="13">
        <v>8361</v>
      </c>
      <c r="P3800" s="13">
        <f>Table1[[#This Row],[Revenue]]-Table1[[#This Row],[Cost]]</f>
        <v>13099.8</v>
      </c>
      <c r="Q3800" s="12" t="s">
        <v>49</v>
      </c>
      <c r="R3800" s="12" t="s">
        <v>51</v>
      </c>
      <c r="S3800" s="12" t="s">
        <v>53</v>
      </c>
      <c r="T3800" s="12">
        <v>5</v>
      </c>
      <c r="U3800" s="12">
        <v>15</v>
      </c>
      <c r="V3800" s="20" t="str">
        <f>TEXT(Table1[[#This Row],[Date]],"mmm-yyyy")</f>
        <v>Nov-2025</v>
      </c>
    </row>
    <row r="3801" spans="1:22" x14ac:dyDescent="0.2">
      <c r="A3801" s="11">
        <f t="shared" si="59"/>
        <v>45974</v>
      </c>
      <c r="B3801" s="12" t="s">
        <v>22</v>
      </c>
      <c r="C3801" s="12" t="str">
        <f>VLOOKUP(D3801, City_Mapping!A:B, 2, FALSE)</f>
        <v>UAE</v>
      </c>
      <c r="D3801" s="12" t="s">
        <v>30</v>
      </c>
      <c r="E3801" s="12" t="s">
        <v>34</v>
      </c>
      <c r="F3801" s="12" t="s">
        <v>38</v>
      </c>
      <c r="G3801" s="12">
        <v>49606</v>
      </c>
      <c r="H3801" s="12" t="s">
        <v>42</v>
      </c>
      <c r="I3801" s="12" t="s">
        <v>44</v>
      </c>
      <c r="J3801" s="12">
        <v>940195</v>
      </c>
      <c r="K3801" s="12">
        <v>3</v>
      </c>
      <c r="L3801" s="13">
        <v>2714</v>
      </c>
      <c r="M3801" s="14">
        <f>Table1[[#This Row],[Column1]]/100</f>
        <v>0.1</v>
      </c>
      <c r="N3801" s="13">
        <f>Table1[[#This Row],[Unit_Price]]*Table1[[#This Row],[Quantity]]*(1-Table1[[#This Row],[Discount_%]])</f>
        <v>7327.8</v>
      </c>
      <c r="O3801" s="13">
        <v>16378</v>
      </c>
      <c r="P3801" s="13">
        <f>Table1[[#This Row],[Revenue]]-Table1[[#This Row],[Cost]]</f>
        <v>-9050.2000000000007</v>
      </c>
      <c r="Q3801" s="12" t="s">
        <v>48</v>
      </c>
      <c r="R3801" s="12" t="s">
        <v>52</v>
      </c>
      <c r="S3801" s="12" t="s">
        <v>56</v>
      </c>
      <c r="T3801" s="12">
        <v>4</v>
      </c>
      <c r="U3801" s="12">
        <v>10</v>
      </c>
      <c r="V3801" s="20" t="str">
        <f>TEXT(Table1[[#This Row],[Date]],"mmm-yyyy")</f>
        <v>Nov-2025</v>
      </c>
    </row>
    <row r="3802" spans="1:22" x14ac:dyDescent="0.2">
      <c r="A3802" s="11">
        <f t="shared" si="59"/>
        <v>45974</v>
      </c>
      <c r="B3802" s="12" t="s">
        <v>21</v>
      </c>
      <c r="C3802" s="12" t="str">
        <f>VLOOKUP(D3802, City_Mapping!A:B, 2, FALSE)</f>
        <v>India</v>
      </c>
      <c r="D3802" s="12" t="s">
        <v>32</v>
      </c>
      <c r="E3802" s="12" t="s">
        <v>34</v>
      </c>
      <c r="F3802" s="12" t="s">
        <v>39</v>
      </c>
      <c r="G3802" s="12">
        <v>23550</v>
      </c>
      <c r="H3802" s="12" t="s">
        <v>42</v>
      </c>
      <c r="I3802" s="12" t="s">
        <v>45</v>
      </c>
      <c r="J3802" s="12">
        <v>182945</v>
      </c>
      <c r="K3802" s="12">
        <v>6</v>
      </c>
      <c r="L3802" s="13">
        <v>4648</v>
      </c>
      <c r="M3802" s="14">
        <f>Table1[[#This Row],[Column1]]/100</f>
        <v>0.2</v>
      </c>
      <c r="N3802" s="13">
        <f>Table1[[#This Row],[Unit_Price]]*Table1[[#This Row],[Quantity]]*(1-Table1[[#This Row],[Discount_%]])</f>
        <v>22310.400000000001</v>
      </c>
      <c r="O3802" s="13">
        <v>20286</v>
      </c>
      <c r="P3802" s="13">
        <f>Table1[[#This Row],[Revenue]]-Table1[[#This Row],[Cost]]</f>
        <v>2024.4000000000015</v>
      </c>
      <c r="Q3802" s="12" t="s">
        <v>48</v>
      </c>
      <c r="R3802" s="12" t="s">
        <v>52</v>
      </c>
      <c r="S3802" s="12" t="s">
        <v>55</v>
      </c>
      <c r="T3802" s="12">
        <v>5</v>
      </c>
      <c r="U3802" s="12">
        <v>20</v>
      </c>
      <c r="V3802" s="20" t="str">
        <f>TEXT(Table1[[#This Row],[Date]],"mmm-yyyy")</f>
        <v>Nov-2025</v>
      </c>
    </row>
    <row r="3803" spans="1:22" x14ac:dyDescent="0.2">
      <c r="A3803" s="11">
        <f t="shared" si="59"/>
        <v>45974</v>
      </c>
      <c r="B3803" s="12" t="s">
        <v>21</v>
      </c>
      <c r="C3803" s="12" t="str">
        <f>VLOOKUP(D3803, City_Mapping!A:B, 2, FALSE)</f>
        <v>UAE</v>
      </c>
      <c r="D3803" s="12" t="s">
        <v>30</v>
      </c>
      <c r="E3803" s="12" t="s">
        <v>35</v>
      </c>
      <c r="F3803" s="12" t="s">
        <v>40</v>
      </c>
      <c r="G3803" s="12">
        <v>15702</v>
      </c>
      <c r="H3803" s="12" t="s">
        <v>41</v>
      </c>
      <c r="I3803" s="12" t="s">
        <v>43</v>
      </c>
      <c r="J3803" s="12">
        <v>681252</v>
      </c>
      <c r="K3803" s="12">
        <v>9</v>
      </c>
      <c r="L3803" s="13">
        <v>1709</v>
      </c>
      <c r="M3803" s="14">
        <f>Table1[[#This Row],[Column1]]/100</f>
        <v>0</v>
      </c>
      <c r="N3803" s="13">
        <f>Table1[[#This Row],[Unit_Price]]*Table1[[#This Row],[Quantity]]*(1-Table1[[#This Row],[Discount_%]])</f>
        <v>15381</v>
      </c>
      <c r="O3803" s="13">
        <v>5806</v>
      </c>
      <c r="P3803" s="13">
        <f>Table1[[#This Row],[Revenue]]-Table1[[#This Row],[Cost]]</f>
        <v>9575</v>
      </c>
      <c r="Q3803" s="12" t="s">
        <v>46</v>
      </c>
      <c r="R3803" s="12" t="s">
        <v>52</v>
      </c>
      <c r="S3803" s="12" t="s">
        <v>56</v>
      </c>
      <c r="T3803" s="12">
        <v>5</v>
      </c>
      <c r="U3803" s="12">
        <v>0</v>
      </c>
      <c r="V3803" s="20" t="str">
        <f>TEXT(Table1[[#This Row],[Date]],"mmm-yyyy")</f>
        <v>Nov-2025</v>
      </c>
    </row>
    <row r="3804" spans="1:22" x14ac:dyDescent="0.2">
      <c r="A3804" s="11">
        <f t="shared" si="59"/>
        <v>45974</v>
      </c>
      <c r="B3804" s="12" t="s">
        <v>23</v>
      </c>
      <c r="C3804" s="12" t="str">
        <f>VLOOKUP(D3804, City_Mapping!A:B, 2, FALSE)</f>
        <v>India</v>
      </c>
      <c r="D3804" s="12" t="s">
        <v>33</v>
      </c>
      <c r="E3804" s="12" t="s">
        <v>34</v>
      </c>
      <c r="F3804" s="12" t="s">
        <v>40</v>
      </c>
      <c r="G3804" s="12">
        <v>88563</v>
      </c>
      <c r="H3804" s="12" t="s">
        <v>41</v>
      </c>
      <c r="I3804" s="12" t="s">
        <v>45</v>
      </c>
      <c r="J3804" s="12">
        <v>230349</v>
      </c>
      <c r="K3804" s="12">
        <v>8</v>
      </c>
      <c r="L3804" s="13">
        <v>775</v>
      </c>
      <c r="M3804" s="14">
        <f>Table1[[#This Row],[Column1]]/100</f>
        <v>0.15</v>
      </c>
      <c r="N3804" s="13">
        <f>Table1[[#This Row],[Unit_Price]]*Table1[[#This Row],[Quantity]]*(1-Table1[[#This Row],[Discount_%]])</f>
        <v>5270</v>
      </c>
      <c r="O3804" s="13">
        <v>6383</v>
      </c>
      <c r="P3804" s="13">
        <f>Table1[[#This Row],[Revenue]]-Table1[[#This Row],[Cost]]</f>
        <v>-1113</v>
      </c>
      <c r="Q3804" s="12" t="s">
        <v>48</v>
      </c>
      <c r="R3804" s="12" t="s">
        <v>50</v>
      </c>
      <c r="S3804" s="12" t="s">
        <v>53</v>
      </c>
      <c r="T3804" s="12">
        <v>1</v>
      </c>
      <c r="U3804" s="12">
        <v>15</v>
      </c>
      <c r="V3804" s="20" t="str">
        <f>TEXT(Table1[[#This Row],[Date]],"mmm-yyyy")</f>
        <v>Nov-2025</v>
      </c>
    </row>
    <row r="3805" spans="1:22" x14ac:dyDescent="0.2">
      <c r="A3805" s="11">
        <f t="shared" si="59"/>
        <v>45974</v>
      </c>
      <c r="B3805" s="12" t="s">
        <v>23</v>
      </c>
      <c r="C3805" s="12" t="str">
        <f>VLOOKUP(D3805, City_Mapping!A:B, 2, FALSE)</f>
        <v>India</v>
      </c>
      <c r="D3805" s="12" t="s">
        <v>32</v>
      </c>
      <c r="E3805" s="12" t="s">
        <v>34</v>
      </c>
      <c r="F3805" s="12" t="s">
        <v>37</v>
      </c>
      <c r="G3805" s="12">
        <v>71745</v>
      </c>
      <c r="H3805" s="12" t="s">
        <v>41</v>
      </c>
      <c r="I3805" s="12" t="s">
        <v>45</v>
      </c>
      <c r="J3805" s="12">
        <v>680686</v>
      </c>
      <c r="K3805" s="12">
        <v>7</v>
      </c>
      <c r="L3805" s="13">
        <v>646</v>
      </c>
      <c r="M3805" s="14">
        <f>Table1[[#This Row],[Column1]]/100</f>
        <v>0.1</v>
      </c>
      <c r="N3805" s="13">
        <f>Table1[[#This Row],[Unit_Price]]*Table1[[#This Row],[Quantity]]*(1-Table1[[#This Row],[Discount_%]])</f>
        <v>4069.8</v>
      </c>
      <c r="O3805" s="13">
        <v>14826</v>
      </c>
      <c r="P3805" s="13">
        <f>Table1[[#This Row],[Revenue]]-Table1[[#This Row],[Cost]]</f>
        <v>-10756.2</v>
      </c>
      <c r="Q3805" s="12" t="s">
        <v>49</v>
      </c>
      <c r="R3805" s="12" t="s">
        <v>51</v>
      </c>
      <c r="S3805" s="12" t="s">
        <v>56</v>
      </c>
      <c r="T3805" s="12">
        <v>3</v>
      </c>
      <c r="U3805" s="12">
        <v>10</v>
      </c>
      <c r="V3805" s="20" t="str">
        <f>TEXT(Table1[[#This Row],[Date]],"mmm-yyyy")</f>
        <v>Nov-2025</v>
      </c>
    </row>
    <row r="3806" spans="1:22" x14ac:dyDescent="0.2">
      <c r="A3806" s="11">
        <f t="shared" si="59"/>
        <v>45975</v>
      </c>
      <c r="B3806" s="12" t="s">
        <v>23</v>
      </c>
      <c r="C3806" s="12" t="str">
        <f>VLOOKUP(D3806, City_Mapping!A:B, 2, FALSE)</f>
        <v>India</v>
      </c>
      <c r="D3806" s="12" t="s">
        <v>33</v>
      </c>
      <c r="E3806" s="12" t="s">
        <v>35</v>
      </c>
      <c r="F3806" s="12" t="s">
        <v>37</v>
      </c>
      <c r="G3806" s="12">
        <v>34459</v>
      </c>
      <c r="H3806" s="12" t="s">
        <v>41</v>
      </c>
      <c r="I3806" s="12" t="s">
        <v>45</v>
      </c>
      <c r="J3806" s="12">
        <v>969029</v>
      </c>
      <c r="K3806" s="12">
        <v>7</v>
      </c>
      <c r="L3806" s="13">
        <v>4048</v>
      </c>
      <c r="M3806" s="14">
        <f>Table1[[#This Row],[Column1]]/100</f>
        <v>0.15</v>
      </c>
      <c r="N3806" s="13">
        <f>Table1[[#This Row],[Unit_Price]]*Table1[[#This Row],[Quantity]]*(1-Table1[[#This Row],[Discount_%]])</f>
        <v>24085.599999999999</v>
      </c>
      <c r="O3806" s="13">
        <v>10686</v>
      </c>
      <c r="P3806" s="13">
        <f>Table1[[#This Row],[Revenue]]-Table1[[#This Row],[Cost]]</f>
        <v>13399.599999999999</v>
      </c>
      <c r="Q3806" s="12" t="s">
        <v>46</v>
      </c>
      <c r="R3806" s="12" t="s">
        <v>51</v>
      </c>
      <c r="S3806" s="12" t="s">
        <v>56</v>
      </c>
      <c r="T3806" s="12">
        <v>1</v>
      </c>
      <c r="U3806" s="12">
        <v>15</v>
      </c>
      <c r="V3806" s="20" t="str">
        <f>TEXT(Table1[[#This Row],[Date]],"mmm-yyyy")</f>
        <v>Nov-2025</v>
      </c>
    </row>
    <row r="3807" spans="1:22" x14ac:dyDescent="0.2">
      <c r="A3807" s="11">
        <f t="shared" si="59"/>
        <v>45975</v>
      </c>
      <c r="B3807" s="12" t="s">
        <v>23</v>
      </c>
      <c r="C3807" s="12" t="str">
        <f>VLOOKUP(D3807, City_Mapping!A:B, 2, FALSE)</f>
        <v>India</v>
      </c>
      <c r="D3807" s="12" t="s">
        <v>28</v>
      </c>
      <c r="E3807" s="12" t="s">
        <v>36</v>
      </c>
      <c r="F3807" s="12" t="s">
        <v>39</v>
      </c>
      <c r="G3807" s="12">
        <v>66782</v>
      </c>
      <c r="H3807" s="12" t="s">
        <v>41</v>
      </c>
      <c r="I3807" s="12" t="s">
        <v>44</v>
      </c>
      <c r="J3807" s="12">
        <v>980954</v>
      </c>
      <c r="K3807" s="12">
        <v>8</v>
      </c>
      <c r="L3807" s="13">
        <v>2453</v>
      </c>
      <c r="M3807" s="14">
        <f>Table1[[#This Row],[Column1]]/100</f>
        <v>0.1</v>
      </c>
      <c r="N3807" s="13">
        <f>Table1[[#This Row],[Unit_Price]]*Table1[[#This Row],[Quantity]]*(1-Table1[[#This Row],[Discount_%]])</f>
        <v>17661.600000000002</v>
      </c>
      <c r="O3807" s="13">
        <v>15574</v>
      </c>
      <c r="P3807" s="13">
        <f>Table1[[#This Row],[Revenue]]-Table1[[#This Row],[Cost]]</f>
        <v>2087.6000000000022</v>
      </c>
      <c r="Q3807" s="12" t="s">
        <v>49</v>
      </c>
      <c r="R3807" s="12" t="s">
        <v>50</v>
      </c>
      <c r="S3807" s="12" t="s">
        <v>54</v>
      </c>
      <c r="T3807" s="12">
        <v>5</v>
      </c>
      <c r="U3807" s="12">
        <v>10</v>
      </c>
      <c r="V3807" s="20" t="str">
        <f>TEXT(Table1[[#This Row],[Date]],"mmm-yyyy")</f>
        <v>Nov-2025</v>
      </c>
    </row>
    <row r="3808" spans="1:22" x14ac:dyDescent="0.2">
      <c r="A3808" s="11">
        <f t="shared" si="59"/>
        <v>45975</v>
      </c>
      <c r="B3808" s="12" t="s">
        <v>23</v>
      </c>
      <c r="C3808" s="12" t="str">
        <f>VLOOKUP(D3808, City_Mapping!A:B, 2, FALSE)</f>
        <v>UAE</v>
      </c>
      <c r="D3808" s="12" t="s">
        <v>30</v>
      </c>
      <c r="E3808" s="12" t="s">
        <v>34</v>
      </c>
      <c r="F3808" s="12" t="s">
        <v>38</v>
      </c>
      <c r="G3808" s="12">
        <v>97822</v>
      </c>
      <c r="H3808" s="12" t="s">
        <v>42</v>
      </c>
      <c r="I3808" s="12" t="s">
        <v>44</v>
      </c>
      <c r="J3808" s="12">
        <v>677486</v>
      </c>
      <c r="K3808" s="12">
        <v>7</v>
      </c>
      <c r="L3808" s="13">
        <v>1351</v>
      </c>
      <c r="M3808" s="14">
        <f>Table1[[#This Row],[Column1]]/100</f>
        <v>0</v>
      </c>
      <c r="N3808" s="13">
        <f>Table1[[#This Row],[Unit_Price]]*Table1[[#This Row],[Quantity]]*(1-Table1[[#This Row],[Discount_%]])</f>
        <v>9457</v>
      </c>
      <c r="O3808" s="13">
        <v>3336</v>
      </c>
      <c r="P3808" s="13">
        <f>Table1[[#This Row],[Revenue]]-Table1[[#This Row],[Cost]]</f>
        <v>6121</v>
      </c>
      <c r="Q3808" s="12" t="s">
        <v>46</v>
      </c>
      <c r="R3808" s="12" t="s">
        <v>51</v>
      </c>
      <c r="S3808" s="12" t="s">
        <v>53</v>
      </c>
      <c r="T3808" s="12">
        <v>4</v>
      </c>
      <c r="U3808" s="12">
        <v>0</v>
      </c>
      <c r="V3808" s="20" t="str">
        <f>TEXT(Table1[[#This Row],[Date]],"mmm-yyyy")</f>
        <v>Nov-2025</v>
      </c>
    </row>
    <row r="3809" spans="1:22" x14ac:dyDescent="0.2">
      <c r="A3809" s="11">
        <f t="shared" si="59"/>
        <v>45975</v>
      </c>
      <c r="B3809" s="12" t="s">
        <v>21</v>
      </c>
      <c r="C3809" s="12" t="str">
        <f>VLOOKUP(D3809, City_Mapping!A:B, 2, FALSE)</f>
        <v>India</v>
      </c>
      <c r="D3809" s="12" t="s">
        <v>28</v>
      </c>
      <c r="E3809" s="12" t="s">
        <v>36</v>
      </c>
      <c r="F3809" s="12" t="s">
        <v>37</v>
      </c>
      <c r="G3809" s="12">
        <v>16032</v>
      </c>
      <c r="H3809" s="12" t="s">
        <v>41</v>
      </c>
      <c r="I3809" s="12" t="s">
        <v>43</v>
      </c>
      <c r="J3809" s="12">
        <v>447885</v>
      </c>
      <c r="K3809" s="12">
        <v>3</v>
      </c>
      <c r="L3809" s="13">
        <v>987</v>
      </c>
      <c r="M3809" s="14">
        <f>Table1[[#This Row],[Column1]]/100</f>
        <v>0.1</v>
      </c>
      <c r="N3809" s="13">
        <f>Table1[[#This Row],[Unit_Price]]*Table1[[#This Row],[Quantity]]*(1-Table1[[#This Row],[Discount_%]])</f>
        <v>2664.9</v>
      </c>
      <c r="O3809" s="13">
        <v>17751</v>
      </c>
      <c r="P3809" s="13">
        <f>Table1[[#This Row],[Revenue]]-Table1[[#This Row],[Cost]]</f>
        <v>-15086.1</v>
      </c>
      <c r="Q3809" s="12" t="s">
        <v>49</v>
      </c>
      <c r="R3809" s="12" t="s">
        <v>50</v>
      </c>
      <c r="S3809" s="12" t="s">
        <v>54</v>
      </c>
      <c r="T3809" s="12">
        <v>5</v>
      </c>
      <c r="U3809" s="12">
        <v>10</v>
      </c>
      <c r="V3809" s="20" t="str">
        <f>TEXT(Table1[[#This Row],[Date]],"mmm-yyyy")</f>
        <v>Nov-2025</v>
      </c>
    </row>
    <row r="3810" spans="1:22" x14ac:dyDescent="0.2">
      <c r="A3810" s="11">
        <f t="shared" si="59"/>
        <v>45975</v>
      </c>
      <c r="B3810" s="12" t="s">
        <v>22</v>
      </c>
      <c r="C3810" s="12" t="str">
        <f>VLOOKUP(D3810, City_Mapping!A:B, 2, FALSE)</f>
        <v>India</v>
      </c>
      <c r="D3810" s="12" t="s">
        <v>32</v>
      </c>
      <c r="E3810" s="12" t="s">
        <v>35</v>
      </c>
      <c r="F3810" s="12" t="s">
        <v>40</v>
      </c>
      <c r="G3810" s="12">
        <v>11825</v>
      </c>
      <c r="H3810" s="12" t="s">
        <v>42</v>
      </c>
      <c r="I3810" s="12" t="s">
        <v>43</v>
      </c>
      <c r="J3810" s="12">
        <v>149427</v>
      </c>
      <c r="K3810" s="12">
        <v>8</v>
      </c>
      <c r="L3810" s="13">
        <v>2053</v>
      </c>
      <c r="M3810" s="14">
        <f>Table1[[#This Row],[Column1]]/100</f>
        <v>0.15</v>
      </c>
      <c r="N3810" s="13">
        <f>Table1[[#This Row],[Unit_Price]]*Table1[[#This Row],[Quantity]]*(1-Table1[[#This Row],[Discount_%]])</f>
        <v>13960.4</v>
      </c>
      <c r="O3810" s="13">
        <v>17795</v>
      </c>
      <c r="P3810" s="13">
        <f>Table1[[#This Row],[Revenue]]-Table1[[#This Row],[Cost]]</f>
        <v>-3834.6000000000004</v>
      </c>
      <c r="Q3810" s="12" t="s">
        <v>48</v>
      </c>
      <c r="R3810" s="12" t="s">
        <v>50</v>
      </c>
      <c r="S3810" s="12" t="s">
        <v>56</v>
      </c>
      <c r="T3810" s="12">
        <v>5</v>
      </c>
      <c r="U3810" s="12">
        <v>15</v>
      </c>
      <c r="V3810" s="20" t="str">
        <f>TEXT(Table1[[#This Row],[Date]],"mmm-yyyy")</f>
        <v>Nov-2025</v>
      </c>
    </row>
    <row r="3811" spans="1:22" x14ac:dyDescent="0.2">
      <c r="A3811" s="11">
        <f t="shared" si="59"/>
        <v>45975</v>
      </c>
      <c r="B3811" s="12" t="s">
        <v>23</v>
      </c>
      <c r="C3811" s="12" t="str">
        <f>VLOOKUP(D3811, City_Mapping!A:B, 2, FALSE)</f>
        <v>India</v>
      </c>
      <c r="D3811" s="12" t="s">
        <v>33</v>
      </c>
      <c r="E3811" s="12" t="s">
        <v>35</v>
      </c>
      <c r="F3811" s="12" t="s">
        <v>37</v>
      </c>
      <c r="G3811" s="12">
        <v>87090</v>
      </c>
      <c r="H3811" s="12" t="s">
        <v>41</v>
      </c>
      <c r="I3811" s="12" t="s">
        <v>45</v>
      </c>
      <c r="J3811" s="12">
        <v>762219</v>
      </c>
      <c r="K3811" s="12">
        <v>8</v>
      </c>
      <c r="L3811" s="13">
        <v>2261</v>
      </c>
      <c r="M3811" s="14">
        <f>Table1[[#This Row],[Column1]]/100</f>
        <v>0.1</v>
      </c>
      <c r="N3811" s="13">
        <f>Table1[[#This Row],[Unit_Price]]*Table1[[#This Row],[Quantity]]*(1-Table1[[#This Row],[Discount_%]])</f>
        <v>16279.2</v>
      </c>
      <c r="O3811" s="13">
        <v>20477</v>
      </c>
      <c r="P3811" s="13">
        <f>Table1[[#This Row],[Revenue]]-Table1[[#This Row],[Cost]]</f>
        <v>-4197.7999999999993</v>
      </c>
      <c r="Q3811" s="12" t="s">
        <v>47</v>
      </c>
      <c r="R3811" s="12" t="s">
        <v>50</v>
      </c>
      <c r="S3811" s="12" t="s">
        <v>53</v>
      </c>
      <c r="T3811" s="12">
        <v>1</v>
      </c>
      <c r="U3811" s="12">
        <v>10</v>
      </c>
      <c r="V3811" s="20" t="str">
        <f>TEXT(Table1[[#This Row],[Date]],"mmm-yyyy")</f>
        <v>Nov-2025</v>
      </c>
    </row>
    <row r="3812" spans="1:22" x14ac:dyDescent="0.2">
      <c r="A3812" s="11">
        <f t="shared" si="59"/>
        <v>45975</v>
      </c>
      <c r="B3812" s="12" t="s">
        <v>23</v>
      </c>
      <c r="C3812" s="12" t="str">
        <f>VLOOKUP(D3812, City_Mapping!A:B, 2, FALSE)</f>
        <v>India</v>
      </c>
      <c r="D3812" s="12" t="s">
        <v>32</v>
      </c>
      <c r="E3812" s="12" t="s">
        <v>34</v>
      </c>
      <c r="F3812" s="12" t="s">
        <v>38</v>
      </c>
      <c r="G3812" s="12">
        <v>58101</v>
      </c>
      <c r="H3812" s="12" t="s">
        <v>41</v>
      </c>
      <c r="I3812" s="12" t="s">
        <v>45</v>
      </c>
      <c r="J3812" s="12">
        <v>407651</v>
      </c>
      <c r="K3812" s="12">
        <v>1</v>
      </c>
      <c r="L3812" s="13">
        <v>3683</v>
      </c>
      <c r="M3812" s="14">
        <f>Table1[[#This Row],[Column1]]/100</f>
        <v>0.15</v>
      </c>
      <c r="N3812" s="13">
        <f>Table1[[#This Row],[Unit_Price]]*Table1[[#This Row],[Quantity]]*(1-Table1[[#This Row],[Discount_%]])</f>
        <v>3130.5499999999997</v>
      </c>
      <c r="O3812" s="13">
        <v>9034</v>
      </c>
      <c r="P3812" s="13">
        <f>Table1[[#This Row],[Revenue]]-Table1[[#This Row],[Cost]]</f>
        <v>-5903.4500000000007</v>
      </c>
      <c r="Q3812" s="12" t="s">
        <v>48</v>
      </c>
      <c r="R3812" s="12" t="s">
        <v>50</v>
      </c>
      <c r="S3812" s="12" t="s">
        <v>55</v>
      </c>
      <c r="T3812" s="12">
        <v>2</v>
      </c>
      <c r="U3812" s="12">
        <v>15</v>
      </c>
      <c r="V3812" s="20" t="str">
        <f>TEXT(Table1[[#This Row],[Date]],"mmm-yyyy")</f>
        <v>Nov-2025</v>
      </c>
    </row>
    <row r="3813" spans="1:22" x14ac:dyDescent="0.2">
      <c r="A3813" s="11">
        <f t="shared" si="59"/>
        <v>45975</v>
      </c>
      <c r="B3813" s="12" t="s">
        <v>22</v>
      </c>
      <c r="C3813" s="12" t="str">
        <f>VLOOKUP(D3813, City_Mapping!A:B, 2, FALSE)</f>
        <v>India</v>
      </c>
      <c r="D3813" s="12" t="s">
        <v>28</v>
      </c>
      <c r="E3813" s="12" t="s">
        <v>35</v>
      </c>
      <c r="F3813" s="12" t="s">
        <v>40</v>
      </c>
      <c r="G3813" s="12">
        <v>70109</v>
      </c>
      <c r="H3813" s="12" t="s">
        <v>42</v>
      </c>
      <c r="I3813" s="12" t="s">
        <v>45</v>
      </c>
      <c r="J3813" s="12">
        <v>972933</v>
      </c>
      <c r="K3813" s="12">
        <v>5</v>
      </c>
      <c r="L3813" s="13">
        <v>1083</v>
      </c>
      <c r="M3813" s="14">
        <f>Table1[[#This Row],[Column1]]/100</f>
        <v>0.2</v>
      </c>
      <c r="N3813" s="13">
        <f>Table1[[#This Row],[Unit_Price]]*Table1[[#This Row],[Quantity]]*(1-Table1[[#This Row],[Discount_%]])</f>
        <v>4332</v>
      </c>
      <c r="O3813" s="13">
        <v>17737</v>
      </c>
      <c r="P3813" s="13">
        <f>Table1[[#This Row],[Revenue]]-Table1[[#This Row],[Cost]]</f>
        <v>-13405</v>
      </c>
      <c r="Q3813" s="12" t="s">
        <v>49</v>
      </c>
      <c r="R3813" s="12" t="s">
        <v>51</v>
      </c>
      <c r="S3813" s="12" t="s">
        <v>54</v>
      </c>
      <c r="T3813" s="12">
        <v>5</v>
      </c>
      <c r="U3813" s="12">
        <v>20</v>
      </c>
      <c r="V3813" s="20" t="str">
        <f>TEXT(Table1[[#This Row],[Date]],"mmm-yyyy")</f>
        <v>Nov-2025</v>
      </c>
    </row>
    <row r="3814" spans="1:22" x14ac:dyDescent="0.2">
      <c r="A3814" s="11">
        <f t="shared" si="59"/>
        <v>45975</v>
      </c>
      <c r="B3814" s="12" t="s">
        <v>23</v>
      </c>
      <c r="C3814" s="12" t="str">
        <f>VLOOKUP(D3814, City_Mapping!A:B, 2, FALSE)</f>
        <v>India</v>
      </c>
      <c r="D3814" s="12" t="s">
        <v>32</v>
      </c>
      <c r="E3814" s="12" t="s">
        <v>35</v>
      </c>
      <c r="F3814" s="12" t="s">
        <v>38</v>
      </c>
      <c r="G3814" s="12">
        <v>22470</v>
      </c>
      <c r="H3814" s="12" t="s">
        <v>41</v>
      </c>
      <c r="I3814" s="12" t="s">
        <v>44</v>
      </c>
      <c r="J3814" s="12">
        <v>686858</v>
      </c>
      <c r="K3814" s="12">
        <v>5</v>
      </c>
      <c r="L3814" s="13">
        <v>4810</v>
      </c>
      <c r="M3814" s="14">
        <f>Table1[[#This Row],[Column1]]/100</f>
        <v>0</v>
      </c>
      <c r="N3814" s="13">
        <f>Table1[[#This Row],[Unit_Price]]*Table1[[#This Row],[Quantity]]*(1-Table1[[#This Row],[Discount_%]])</f>
        <v>24050</v>
      </c>
      <c r="O3814" s="13">
        <v>27141</v>
      </c>
      <c r="P3814" s="13">
        <f>Table1[[#This Row],[Revenue]]-Table1[[#This Row],[Cost]]</f>
        <v>-3091</v>
      </c>
      <c r="Q3814" s="12" t="s">
        <v>48</v>
      </c>
      <c r="R3814" s="12" t="s">
        <v>50</v>
      </c>
      <c r="S3814" s="12" t="s">
        <v>54</v>
      </c>
      <c r="T3814" s="12">
        <v>2</v>
      </c>
      <c r="U3814" s="12">
        <v>0</v>
      </c>
      <c r="V3814" s="20" t="str">
        <f>TEXT(Table1[[#This Row],[Date]],"mmm-yyyy")</f>
        <v>Nov-2025</v>
      </c>
    </row>
    <row r="3815" spans="1:22" x14ac:dyDescent="0.2">
      <c r="A3815" s="11">
        <f t="shared" si="59"/>
        <v>45975</v>
      </c>
      <c r="B3815" s="12" t="s">
        <v>22</v>
      </c>
      <c r="C3815" s="12" t="str">
        <f>VLOOKUP(D3815, City_Mapping!A:B, 2, FALSE)</f>
        <v>UK</v>
      </c>
      <c r="D3815" s="12" t="s">
        <v>29</v>
      </c>
      <c r="E3815" s="12" t="s">
        <v>35</v>
      </c>
      <c r="F3815" s="12" t="s">
        <v>39</v>
      </c>
      <c r="G3815" s="12">
        <v>13770</v>
      </c>
      <c r="H3815" s="12" t="s">
        <v>41</v>
      </c>
      <c r="I3815" s="12" t="s">
        <v>44</v>
      </c>
      <c r="J3815" s="12">
        <v>506070</v>
      </c>
      <c r="K3815" s="12">
        <v>1</v>
      </c>
      <c r="L3815" s="13">
        <v>1010</v>
      </c>
      <c r="M3815" s="14">
        <f>Table1[[#This Row],[Column1]]/100</f>
        <v>0.15</v>
      </c>
      <c r="N3815" s="13">
        <f>Table1[[#This Row],[Unit_Price]]*Table1[[#This Row],[Quantity]]*(1-Table1[[#This Row],[Discount_%]])</f>
        <v>858.5</v>
      </c>
      <c r="O3815" s="13">
        <v>23062</v>
      </c>
      <c r="P3815" s="13">
        <f>Table1[[#This Row],[Revenue]]-Table1[[#This Row],[Cost]]</f>
        <v>-22203.5</v>
      </c>
      <c r="Q3815" s="12" t="s">
        <v>47</v>
      </c>
      <c r="R3815" s="12" t="s">
        <v>51</v>
      </c>
      <c r="S3815" s="12" t="s">
        <v>55</v>
      </c>
      <c r="T3815" s="12">
        <v>3</v>
      </c>
      <c r="U3815" s="12">
        <v>15</v>
      </c>
      <c r="V3815" s="20" t="str">
        <f>TEXT(Table1[[#This Row],[Date]],"mmm-yyyy")</f>
        <v>Nov-2025</v>
      </c>
    </row>
    <row r="3816" spans="1:22" x14ac:dyDescent="0.2">
      <c r="A3816" s="11">
        <f t="shared" si="59"/>
        <v>45975</v>
      </c>
      <c r="B3816" s="12" t="s">
        <v>22</v>
      </c>
      <c r="C3816" s="12" t="str">
        <f>VLOOKUP(D3816, City_Mapping!A:B, 2, FALSE)</f>
        <v>USA</v>
      </c>
      <c r="D3816" s="12" t="s">
        <v>31</v>
      </c>
      <c r="E3816" s="12" t="s">
        <v>34</v>
      </c>
      <c r="F3816" s="12" t="s">
        <v>39</v>
      </c>
      <c r="G3816" s="12">
        <v>37268</v>
      </c>
      <c r="H3816" s="12" t="s">
        <v>41</v>
      </c>
      <c r="I3816" s="12" t="s">
        <v>43</v>
      </c>
      <c r="J3816" s="12">
        <v>788373</v>
      </c>
      <c r="K3816" s="12">
        <v>6</v>
      </c>
      <c r="L3816" s="13">
        <v>4621</v>
      </c>
      <c r="M3816" s="14">
        <f>Table1[[#This Row],[Column1]]/100</f>
        <v>0.05</v>
      </c>
      <c r="N3816" s="13">
        <f>Table1[[#This Row],[Unit_Price]]*Table1[[#This Row],[Quantity]]*(1-Table1[[#This Row],[Discount_%]])</f>
        <v>26339.699999999997</v>
      </c>
      <c r="O3816" s="13">
        <v>18722</v>
      </c>
      <c r="P3816" s="13">
        <f>Table1[[#This Row],[Revenue]]-Table1[[#This Row],[Cost]]</f>
        <v>7617.6999999999971</v>
      </c>
      <c r="Q3816" s="12" t="s">
        <v>49</v>
      </c>
      <c r="R3816" s="12" t="s">
        <v>50</v>
      </c>
      <c r="S3816" s="12" t="s">
        <v>56</v>
      </c>
      <c r="T3816" s="12">
        <v>5</v>
      </c>
      <c r="U3816" s="12">
        <v>5</v>
      </c>
      <c r="V3816" s="20" t="str">
        <f>TEXT(Table1[[#This Row],[Date]],"mmm-yyyy")</f>
        <v>Nov-2025</v>
      </c>
    </row>
    <row r="3817" spans="1:22" x14ac:dyDescent="0.2">
      <c r="A3817" s="11">
        <f t="shared" si="59"/>
        <v>45975</v>
      </c>
      <c r="B3817" s="12" t="s">
        <v>21</v>
      </c>
      <c r="C3817" s="12" t="str">
        <f>VLOOKUP(D3817, City_Mapping!A:B, 2, FALSE)</f>
        <v>India</v>
      </c>
      <c r="D3817" s="12" t="s">
        <v>28</v>
      </c>
      <c r="E3817" s="12" t="s">
        <v>34</v>
      </c>
      <c r="F3817" s="12" t="s">
        <v>38</v>
      </c>
      <c r="G3817" s="12">
        <v>10029</v>
      </c>
      <c r="H3817" s="12" t="s">
        <v>41</v>
      </c>
      <c r="I3817" s="12" t="s">
        <v>45</v>
      </c>
      <c r="J3817" s="12">
        <v>393798</v>
      </c>
      <c r="K3817" s="12">
        <v>6</v>
      </c>
      <c r="L3817" s="13">
        <v>4313</v>
      </c>
      <c r="M3817" s="14">
        <f>Table1[[#This Row],[Column1]]/100</f>
        <v>0.05</v>
      </c>
      <c r="N3817" s="13">
        <f>Table1[[#This Row],[Unit_Price]]*Table1[[#This Row],[Quantity]]*(1-Table1[[#This Row],[Discount_%]])</f>
        <v>24584.1</v>
      </c>
      <c r="O3817" s="13">
        <v>22261</v>
      </c>
      <c r="P3817" s="13">
        <f>Table1[[#This Row],[Revenue]]-Table1[[#This Row],[Cost]]</f>
        <v>2323.0999999999985</v>
      </c>
      <c r="Q3817" s="12" t="s">
        <v>49</v>
      </c>
      <c r="R3817" s="12" t="s">
        <v>52</v>
      </c>
      <c r="S3817" s="12" t="s">
        <v>55</v>
      </c>
      <c r="T3817" s="12">
        <v>1</v>
      </c>
      <c r="U3817" s="12">
        <v>5</v>
      </c>
      <c r="V3817" s="20" t="str">
        <f>TEXT(Table1[[#This Row],[Date]],"mmm-yyyy")</f>
        <v>Nov-2025</v>
      </c>
    </row>
    <row r="3818" spans="1:22" x14ac:dyDescent="0.2">
      <c r="A3818" s="11">
        <f t="shared" si="59"/>
        <v>45976</v>
      </c>
      <c r="B3818" s="12" t="s">
        <v>20</v>
      </c>
      <c r="C3818" s="12" t="str">
        <f>VLOOKUP(D3818, City_Mapping!A:B, 2, FALSE)</f>
        <v>India</v>
      </c>
      <c r="D3818" s="12" t="s">
        <v>32</v>
      </c>
      <c r="E3818" s="12" t="s">
        <v>34</v>
      </c>
      <c r="F3818" s="12" t="s">
        <v>40</v>
      </c>
      <c r="G3818" s="12">
        <v>40083</v>
      </c>
      <c r="H3818" s="12" t="s">
        <v>42</v>
      </c>
      <c r="I3818" s="12" t="s">
        <v>45</v>
      </c>
      <c r="J3818" s="12">
        <v>862744</v>
      </c>
      <c r="K3818" s="12">
        <v>4</v>
      </c>
      <c r="L3818" s="13">
        <v>2740</v>
      </c>
      <c r="M3818" s="14">
        <f>Table1[[#This Row],[Column1]]/100</f>
        <v>0.1</v>
      </c>
      <c r="N3818" s="13">
        <f>Table1[[#This Row],[Unit_Price]]*Table1[[#This Row],[Quantity]]*(1-Table1[[#This Row],[Discount_%]])</f>
        <v>9864</v>
      </c>
      <c r="O3818" s="13">
        <v>17712</v>
      </c>
      <c r="P3818" s="13">
        <f>Table1[[#This Row],[Revenue]]-Table1[[#This Row],[Cost]]</f>
        <v>-7848</v>
      </c>
      <c r="Q3818" s="12" t="s">
        <v>46</v>
      </c>
      <c r="R3818" s="12" t="s">
        <v>51</v>
      </c>
      <c r="S3818" s="12" t="s">
        <v>53</v>
      </c>
      <c r="T3818" s="12">
        <v>3</v>
      </c>
      <c r="U3818" s="12">
        <v>10</v>
      </c>
      <c r="V3818" s="20" t="str">
        <f>TEXT(Table1[[#This Row],[Date]],"mmm-yyyy")</f>
        <v>Nov-2025</v>
      </c>
    </row>
    <row r="3819" spans="1:22" x14ac:dyDescent="0.2">
      <c r="A3819" s="11">
        <f t="shared" si="59"/>
        <v>45976</v>
      </c>
      <c r="B3819" s="12" t="s">
        <v>21</v>
      </c>
      <c r="C3819" s="12" t="str">
        <f>VLOOKUP(D3819, City_Mapping!A:B, 2, FALSE)</f>
        <v>India</v>
      </c>
      <c r="D3819" s="12" t="s">
        <v>33</v>
      </c>
      <c r="E3819" s="12" t="s">
        <v>35</v>
      </c>
      <c r="F3819" s="12" t="s">
        <v>38</v>
      </c>
      <c r="G3819" s="12">
        <v>18958</v>
      </c>
      <c r="H3819" s="12" t="s">
        <v>41</v>
      </c>
      <c r="I3819" s="12" t="s">
        <v>44</v>
      </c>
      <c r="J3819" s="12">
        <v>339779</v>
      </c>
      <c r="K3819" s="12">
        <v>6</v>
      </c>
      <c r="L3819" s="13">
        <v>2650</v>
      </c>
      <c r="M3819" s="14">
        <f>Table1[[#This Row],[Column1]]/100</f>
        <v>0.2</v>
      </c>
      <c r="N3819" s="13">
        <f>Table1[[#This Row],[Unit_Price]]*Table1[[#This Row],[Quantity]]*(1-Table1[[#This Row],[Discount_%]])</f>
        <v>12720</v>
      </c>
      <c r="O3819" s="13">
        <v>10685</v>
      </c>
      <c r="P3819" s="13">
        <f>Table1[[#This Row],[Revenue]]-Table1[[#This Row],[Cost]]</f>
        <v>2035</v>
      </c>
      <c r="Q3819" s="12" t="s">
        <v>46</v>
      </c>
      <c r="R3819" s="12" t="s">
        <v>50</v>
      </c>
      <c r="S3819" s="12" t="s">
        <v>54</v>
      </c>
      <c r="T3819" s="12">
        <v>4</v>
      </c>
      <c r="U3819" s="12">
        <v>20</v>
      </c>
      <c r="V3819" s="20" t="str">
        <f>TEXT(Table1[[#This Row],[Date]],"mmm-yyyy")</f>
        <v>Nov-2025</v>
      </c>
    </row>
    <row r="3820" spans="1:22" x14ac:dyDescent="0.2">
      <c r="A3820" s="11">
        <f t="shared" si="59"/>
        <v>45976</v>
      </c>
      <c r="B3820" s="12" t="s">
        <v>20</v>
      </c>
      <c r="C3820" s="12" t="str">
        <f>VLOOKUP(D3820, City_Mapping!A:B, 2, FALSE)</f>
        <v>India</v>
      </c>
      <c r="D3820" s="12" t="s">
        <v>32</v>
      </c>
      <c r="E3820" s="12" t="s">
        <v>36</v>
      </c>
      <c r="F3820" s="12" t="s">
        <v>37</v>
      </c>
      <c r="G3820" s="12">
        <v>18806</v>
      </c>
      <c r="H3820" s="12" t="s">
        <v>41</v>
      </c>
      <c r="I3820" s="12" t="s">
        <v>43</v>
      </c>
      <c r="J3820" s="12">
        <v>778414</v>
      </c>
      <c r="K3820" s="12">
        <v>6</v>
      </c>
      <c r="L3820" s="13">
        <v>3702</v>
      </c>
      <c r="M3820" s="14">
        <f>Table1[[#This Row],[Column1]]/100</f>
        <v>0.2</v>
      </c>
      <c r="N3820" s="13">
        <f>Table1[[#This Row],[Unit_Price]]*Table1[[#This Row],[Quantity]]*(1-Table1[[#This Row],[Discount_%]])</f>
        <v>17769.600000000002</v>
      </c>
      <c r="O3820" s="13">
        <v>9155</v>
      </c>
      <c r="P3820" s="13">
        <f>Table1[[#This Row],[Revenue]]-Table1[[#This Row],[Cost]]</f>
        <v>8614.6000000000022</v>
      </c>
      <c r="Q3820" s="12" t="s">
        <v>48</v>
      </c>
      <c r="R3820" s="12" t="s">
        <v>50</v>
      </c>
      <c r="S3820" s="12" t="s">
        <v>53</v>
      </c>
      <c r="T3820" s="12">
        <v>5</v>
      </c>
      <c r="U3820" s="12">
        <v>20</v>
      </c>
      <c r="V3820" s="20" t="str">
        <f>TEXT(Table1[[#This Row],[Date]],"mmm-yyyy")</f>
        <v>Nov-2025</v>
      </c>
    </row>
    <row r="3821" spans="1:22" x14ac:dyDescent="0.2">
      <c r="A3821" s="11">
        <f t="shared" si="59"/>
        <v>45976</v>
      </c>
      <c r="B3821" s="12" t="s">
        <v>20</v>
      </c>
      <c r="C3821" s="12" t="str">
        <f>VLOOKUP(D3821, City_Mapping!A:B, 2, FALSE)</f>
        <v>India</v>
      </c>
      <c r="D3821" s="12" t="s">
        <v>33</v>
      </c>
      <c r="E3821" s="12" t="s">
        <v>35</v>
      </c>
      <c r="F3821" s="12" t="s">
        <v>37</v>
      </c>
      <c r="G3821" s="12">
        <v>42162</v>
      </c>
      <c r="H3821" s="12" t="s">
        <v>41</v>
      </c>
      <c r="I3821" s="12" t="s">
        <v>45</v>
      </c>
      <c r="J3821" s="12">
        <v>435872</v>
      </c>
      <c r="K3821" s="12">
        <v>1</v>
      </c>
      <c r="L3821" s="13">
        <v>842</v>
      </c>
      <c r="M3821" s="14">
        <f>Table1[[#This Row],[Column1]]/100</f>
        <v>0.05</v>
      </c>
      <c r="N3821" s="13">
        <f>Table1[[#This Row],[Unit_Price]]*Table1[[#This Row],[Quantity]]*(1-Table1[[#This Row],[Discount_%]])</f>
        <v>799.9</v>
      </c>
      <c r="O3821" s="13">
        <v>24400</v>
      </c>
      <c r="P3821" s="13">
        <f>Table1[[#This Row],[Revenue]]-Table1[[#This Row],[Cost]]</f>
        <v>-23600.1</v>
      </c>
      <c r="Q3821" s="12" t="s">
        <v>47</v>
      </c>
      <c r="R3821" s="12" t="s">
        <v>50</v>
      </c>
      <c r="S3821" s="12" t="s">
        <v>56</v>
      </c>
      <c r="T3821" s="12">
        <v>1</v>
      </c>
      <c r="U3821" s="12">
        <v>5</v>
      </c>
      <c r="V3821" s="20" t="str">
        <f>TEXT(Table1[[#This Row],[Date]],"mmm-yyyy")</f>
        <v>Nov-2025</v>
      </c>
    </row>
    <row r="3822" spans="1:22" x14ac:dyDescent="0.2">
      <c r="A3822" s="11">
        <f t="shared" si="59"/>
        <v>45976</v>
      </c>
      <c r="B3822" s="12" t="s">
        <v>20</v>
      </c>
      <c r="C3822" s="12" t="str">
        <f>VLOOKUP(D3822, City_Mapping!A:B, 2, FALSE)</f>
        <v>USA</v>
      </c>
      <c r="D3822" s="12" t="s">
        <v>31</v>
      </c>
      <c r="E3822" s="12" t="s">
        <v>34</v>
      </c>
      <c r="F3822" s="12" t="s">
        <v>38</v>
      </c>
      <c r="G3822" s="12">
        <v>84732</v>
      </c>
      <c r="H3822" s="12" t="s">
        <v>41</v>
      </c>
      <c r="I3822" s="12" t="s">
        <v>45</v>
      </c>
      <c r="J3822" s="12">
        <v>160254</v>
      </c>
      <c r="K3822" s="12">
        <v>5</v>
      </c>
      <c r="L3822" s="13">
        <v>1923</v>
      </c>
      <c r="M3822" s="14">
        <f>Table1[[#This Row],[Column1]]/100</f>
        <v>0.1</v>
      </c>
      <c r="N3822" s="13">
        <f>Table1[[#This Row],[Unit_Price]]*Table1[[#This Row],[Quantity]]*(1-Table1[[#This Row],[Discount_%]])</f>
        <v>8653.5</v>
      </c>
      <c r="O3822" s="13">
        <v>12021</v>
      </c>
      <c r="P3822" s="13">
        <f>Table1[[#This Row],[Revenue]]-Table1[[#This Row],[Cost]]</f>
        <v>-3367.5</v>
      </c>
      <c r="Q3822" s="12" t="s">
        <v>47</v>
      </c>
      <c r="R3822" s="12" t="s">
        <v>52</v>
      </c>
      <c r="S3822" s="12" t="s">
        <v>55</v>
      </c>
      <c r="T3822" s="12">
        <v>5</v>
      </c>
      <c r="U3822" s="12">
        <v>10</v>
      </c>
      <c r="V3822" s="20" t="str">
        <f>TEXT(Table1[[#This Row],[Date]],"mmm-yyyy")</f>
        <v>Nov-2025</v>
      </c>
    </row>
    <row r="3823" spans="1:22" x14ac:dyDescent="0.2">
      <c r="A3823" s="11">
        <f t="shared" si="59"/>
        <v>45976</v>
      </c>
      <c r="B3823" s="12" t="s">
        <v>23</v>
      </c>
      <c r="C3823" s="12" t="str">
        <f>VLOOKUP(D3823, City_Mapping!A:B, 2, FALSE)</f>
        <v>India</v>
      </c>
      <c r="D3823" s="12" t="s">
        <v>32</v>
      </c>
      <c r="E3823" s="12" t="s">
        <v>36</v>
      </c>
      <c r="F3823" s="12" t="s">
        <v>37</v>
      </c>
      <c r="G3823" s="12">
        <v>44889</v>
      </c>
      <c r="H3823" s="12" t="s">
        <v>41</v>
      </c>
      <c r="I3823" s="12" t="s">
        <v>43</v>
      </c>
      <c r="J3823" s="12">
        <v>560936</v>
      </c>
      <c r="K3823" s="12">
        <v>2</v>
      </c>
      <c r="L3823" s="13">
        <v>4367</v>
      </c>
      <c r="M3823" s="14">
        <f>Table1[[#This Row],[Column1]]/100</f>
        <v>0.2</v>
      </c>
      <c r="N3823" s="13">
        <f>Table1[[#This Row],[Unit_Price]]*Table1[[#This Row],[Quantity]]*(1-Table1[[#This Row],[Discount_%]])</f>
        <v>6987.2000000000007</v>
      </c>
      <c r="O3823" s="13">
        <v>2486</v>
      </c>
      <c r="P3823" s="13">
        <f>Table1[[#This Row],[Revenue]]-Table1[[#This Row],[Cost]]</f>
        <v>4501.2000000000007</v>
      </c>
      <c r="Q3823" s="12" t="s">
        <v>47</v>
      </c>
      <c r="R3823" s="12" t="s">
        <v>51</v>
      </c>
      <c r="S3823" s="12" t="s">
        <v>53</v>
      </c>
      <c r="T3823" s="12">
        <v>1</v>
      </c>
      <c r="U3823" s="12">
        <v>20</v>
      </c>
      <c r="V3823" s="20" t="str">
        <f>TEXT(Table1[[#This Row],[Date]],"mmm-yyyy")</f>
        <v>Nov-2025</v>
      </c>
    </row>
    <row r="3824" spans="1:22" x14ac:dyDescent="0.2">
      <c r="A3824" s="11">
        <f t="shared" si="59"/>
        <v>45976</v>
      </c>
      <c r="B3824" s="12" t="s">
        <v>21</v>
      </c>
      <c r="C3824" s="12" t="str">
        <f>VLOOKUP(D3824, City_Mapping!A:B, 2, FALSE)</f>
        <v>USA</v>
      </c>
      <c r="D3824" s="12" t="s">
        <v>31</v>
      </c>
      <c r="E3824" s="12" t="s">
        <v>36</v>
      </c>
      <c r="F3824" s="12" t="s">
        <v>38</v>
      </c>
      <c r="G3824" s="12">
        <v>37702</v>
      </c>
      <c r="H3824" s="12" t="s">
        <v>41</v>
      </c>
      <c r="I3824" s="12" t="s">
        <v>45</v>
      </c>
      <c r="J3824" s="12">
        <v>800566</v>
      </c>
      <c r="K3824" s="12">
        <v>7</v>
      </c>
      <c r="L3824" s="13">
        <v>4895</v>
      </c>
      <c r="M3824" s="14">
        <f>Table1[[#This Row],[Column1]]/100</f>
        <v>0.2</v>
      </c>
      <c r="N3824" s="13">
        <f>Table1[[#This Row],[Unit_Price]]*Table1[[#This Row],[Quantity]]*(1-Table1[[#This Row],[Discount_%]])</f>
        <v>27412</v>
      </c>
      <c r="O3824" s="13">
        <v>8607</v>
      </c>
      <c r="P3824" s="13">
        <f>Table1[[#This Row],[Revenue]]-Table1[[#This Row],[Cost]]</f>
        <v>18805</v>
      </c>
      <c r="Q3824" s="12" t="s">
        <v>47</v>
      </c>
      <c r="R3824" s="12" t="s">
        <v>52</v>
      </c>
      <c r="S3824" s="12" t="s">
        <v>54</v>
      </c>
      <c r="T3824" s="12">
        <v>1</v>
      </c>
      <c r="U3824" s="12">
        <v>20</v>
      </c>
      <c r="V3824" s="20" t="str">
        <f>TEXT(Table1[[#This Row],[Date]],"mmm-yyyy")</f>
        <v>Nov-2025</v>
      </c>
    </row>
    <row r="3825" spans="1:22" x14ac:dyDescent="0.2">
      <c r="A3825" s="11">
        <f t="shared" si="59"/>
        <v>45976</v>
      </c>
      <c r="B3825" s="12" t="s">
        <v>20</v>
      </c>
      <c r="C3825" s="12" t="str">
        <f>VLOOKUP(D3825, City_Mapping!A:B, 2, FALSE)</f>
        <v>India</v>
      </c>
      <c r="D3825" s="12" t="s">
        <v>28</v>
      </c>
      <c r="E3825" s="12" t="s">
        <v>34</v>
      </c>
      <c r="F3825" s="12" t="s">
        <v>37</v>
      </c>
      <c r="G3825" s="12">
        <v>45777</v>
      </c>
      <c r="H3825" s="12" t="s">
        <v>41</v>
      </c>
      <c r="I3825" s="12" t="s">
        <v>44</v>
      </c>
      <c r="J3825" s="12">
        <v>902713</v>
      </c>
      <c r="K3825" s="12">
        <v>9</v>
      </c>
      <c r="L3825" s="13">
        <v>645</v>
      </c>
      <c r="M3825" s="14">
        <f>Table1[[#This Row],[Column1]]/100</f>
        <v>0.1</v>
      </c>
      <c r="N3825" s="13">
        <f>Table1[[#This Row],[Unit_Price]]*Table1[[#This Row],[Quantity]]*(1-Table1[[#This Row],[Discount_%]])</f>
        <v>5224.5</v>
      </c>
      <c r="O3825" s="13">
        <v>21119</v>
      </c>
      <c r="P3825" s="13">
        <f>Table1[[#This Row],[Revenue]]-Table1[[#This Row],[Cost]]</f>
        <v>-15894.5</v>
      </c>
      <c r="Q3825" s="12" t="s">
        <v>49</v>
      </c>
      <c r="R3825" s="12" t="s">
        <v>52</v>
      </c>
      <c r="S3825" s="12" t="s">
        <v>53</v>
      </c>
      <c r="T3825" s="12">
        <v>2</v>
      </c>
      <c r="U3825" s="12">
        <v>10</v>
      </c>
      <c r="V3825" s="20" t="str">
        <f>TEXT(Table1[[#This Row],[Date]],"mmm-yyyy")</f>
        <v>Nov-2025</v>
      </c>
    </row>
    <row r="3826" spans="1:22" x14ac:dyDescent="0.2">
      <c r="A3826" s="11">
        <f t="shared" si="59"/>
        <v>45976</v>
      </c>
      <c r="B3826" s="12" t="s">
        <v>22</v>
      </c>
      <c r="C3826" s="12" t="str">
        <f>VLOOKUP(D3826, City_Mapping!A:B, 2, FALSE)</f>
        <v>India</v>
      </c>
      <c r="D3826" s="12" t="s">
        <v>33</v>
      </c>
      <c r="E3826" s="12" t="s">
        <v>36</v>
      </c>
      <c r="F3826" s="12" t="s">
        <v>38</v>
      </c>
      <c r="G3826" s="12">
        <v>62971</v>
      </c>
      <c r="H3826" s="12" t="s">
        <v>41</v>
      </c>
      <c r="I3826" s="12" t="s">
        <v>43</v>
      </c>
      <c r="J3826" s="12">
        <v>892295</v>
      </c>
      <c r="K3826" s="12">
        <v>9</v>
      </c>
      <c r="L3826" s="13">
        <v>3317</v>
      </c>
      <c r="M3826" s="14">
        <f>Table1[[#This Row],[Column1]]/100</f>
        <v>0.15</v>
      </c>
      <c r="N3826" s="13">
        <f>Table1[[#This Row],[Unit_Price]]*Table1[[#This Row],[Quantity]]*(1-Table1[[#This Row],[Discount_%]])</f>
        <v>25375.05</v>
      </c>
      <c r="O3826" s="13">
        <v>18121</v>
      </c>
      <c r="P3826" s="13">
        <f>Table1[[#This Row],[Revenue]]-Table1[[#This Row],[Cost]]</f>
        <v>7254.0499999999993</v>
      </c>
      <c r="Q3826" s="12" t="s">
        <v>48</v>
      </c>
      <c r="R3826" s="12" t="s">
        <v>52</v>
      </c>
      <c r="S3826" s="12" t="s">
        <v>54</v>
      </c>
      <c r="T3826" s="12">
        <v>5</v>
      </c>
      <c r="U3826" s="12">
        <v>15</v>
      </c>
      <c r="V3826" s="20" t="str">
        <f>TEXT(Table1[[#This Row],[Date]],"mmm-yyyy")</f>
        <v>Nov-2025</v>
      </c>
    </row>
    <row r="3827" spans="1:22" x14ac:dyDescent="0.2">
      <c r="A3827" s="11">
        <f t="shared" si="59"/>
        <v>45976</v>
      </c>
      <c r="B3827" s="12" t="s">
        <v>23</v>
      </c>
      <c r="C3827" s="12" t="str">
        <f>VLOOKUP(D3827, City_Mapping!A:B, 2, FALSE)</f>
        <v>UK</v>
      </c>
      <c r="D3827" s="12" t="s">
        <v>29</v>
      </c>
      <c r="E3827" s="12" t="s">
        <v>36</v>
      </c>
      <c r="F3827" s="12" t="s">
        <v>37</v>
      </c>
      <c r="G3827" s="12">
        <v>17739</v>
      </c>
      <c r="H3827" s="12" t="s">
        <v>42</v>
      </c>
      <c r="I3827" s="12" t="s">
        <v>45</v>
      </c>
      <c r="J3827" s="12">
        <v>414347</v>
      </c>
      <c r="K3827" s="12">
        <v>9</v>
      </c>
      <c r="L3827" s="13">
        <v>1415</v>
      </c>
      <c r="M3827" s="14">
        <f>Table1[[#This Row],[Column1]]/100</f>
        <v>0.05</v>
      </c>
      <c r="N3827" s="13">
        <f>Table1[[#This Row],[Unit_Price]]*Table1[[#This Row],[Quantity]]*(1-Table1[[#This Row],[Discount_%]])</f>
        <v>12098.25</v>
      </c>
      <c r="O3827" s="13">
        <v>6367</v>
      </c>
      <c r="P3827" s="13">
        <f>Table1[[#This Row],[Revenue]]-Table1[[#This Row],[Cost]]</f>
        <v>5731.25</v>
      </c>
      <c r="Q3827" s="12" t="s">
        <v>49</v>
      </c>
      <c r="R3827" s="12" t="s">
        <v>51</v>
      </c>
      <c r="S3827" s="12" t="s">
        <v>56</v>
      </c>
      <c r="T3827" s="12">
        <v>1</v>
      </c>
      <c r="U3827" s="12">
        <v>5</v>
      </c>
      <c r="V3827" s="20" t="str">
        <f>TEXT(Table1[[#This Row],[Date]],"mmm-yyyy")</f>
        <v>Nov-2025</v>
      </c>
    </row>
    <row r="3828" spans="1:22" x14ac:dyDescent="0.2">
      <c r="A3828" s="11">
        <f t="shared" si="59"/>
        <v>45976</v>
      </c>
      <c r="B3828" s="12" t="s">
        <v>21</v>
      </c>
      <c r="C3828" s="12" t="str">
        <f>VLOOKUP(D3828, City_Mapping!A:B, 2, FALSE)</f>
        <v>India</v>
      </c>
      <c r="D3828" s="12" t="s">
        <v>28</v>
      </c>
      <c r="E3828" s="12" t="s">
        <v>34</v>
      </c>
      <c r="F3828" s="12" t="s">
        <v>40</v>
      </c>
      <c r="G3828" s="12">
        <v>34599</v>
      </c>
      <c r="H3828" s="12" t="s">
        <v>42</v>
      </c>
      <c r="I3828" s="12" t="s">
        <v>45</v>
      </c>
      <c r="J3828" s="12">
        <v>568454</v>
      </c>
      <c r="K3828" s="12">
        <v>7</v>
      </c>
      <c r="L3828" s="13">
        <v>2411</v>
      </c>
      <c r="M3828" s="14">
        <f>Table1[[#This Row],[Column1]]/100</f>
        <v>0.2</v>
      </c>
      <c r="N3828" s="13">
        <f>Table1[[#This Row],[Unit_Price]]*Table1[[#This Row],[Quantity]]*(1-Table1[[#This Row],[Discount_%]])</f>
        <v>13501.6</v>
      </c>
      <c r="O3828" s="13">
        <v>4888</v>
      </c>
      <c r="P3828" s="13">
        <f>Table1[[#This Row],[Revenue]]-Table1[[#This Row],[Cost]]</f>
        <v>8613.6</v>
      </c>
      <c r="Q3828" s="12" t="s">
        <v>48</v>
      </c>
      <c r="R3828" s="12" t="s">
        <v>52</v>
      </c>
      <c r="S3828" s="12" t="s">
        <v>55</v>
      </c>
      <c r="T3828" s="12">
        <v>1</v>
      </c>
      <c r="U3828" s="12">
        <v>20</v>
      </c>
      <c r="V3828" s="20" t="str">
        <f>TEXT(Table1[[#This Row],[Date]],"mmm-yyyy")</f>
        <v>Nov-2025</v>
      </c>
    </row>
    <row r="3829" spans="1:22" x14ac:dyDescent="0.2">
      <c r="A3829" s="11">
        <f t="shared" si="59"/>
        <v>45976</v>
      </c>
      <c r="B3829" s="12" t="s">
        <v>20</v>
      </c>
      <c r="C3829" s="12" t="str">
        <f>VLOOKUP(D3829, City_Mapping!A:B, 2, FALSE)</f>
        <v>India</v>
      </c>
      <c r="D3829" s="12" t="s">
        <v>33</v>
      </c>
      <c r="E3829" s="12" t="s">
        <v>36</v>
      </c>
      <c r="F3829" s="12" t="s">
        <v>40</v>
      </c>
      <c r="G3829" s="12">
        <v>46827</v>
      </c>
      <c r="H3829" s="12" t="s">
        <v>42</v>
      </c>
      <c r="I3829" s="12" t="s">
        <v>44</v>
      </c>
      <c r="J3829" s="12">
        <v>398683</v>
      </c>
      <c r="K3829" s="12">
        <v>7</v>
      </c>
      <c r="L3829" s="13">
        <v>4201</v>
      </c>
      <c r="M3829" s="14">
        <f>Table1[[#This Row],[Column1]]/100</f>
        <v>0.15</v>
      </c>
      <c r="N3829" s="13">
        <f>Table1[[#This Row],[Unit_Price]]*Table1[[#This Row],[Quantity]]*(1-Table1[[#This Row],[Discount_%]])</f>
        <v>24995.95</v>
      </c>
      <c r="O3829" s="13">
        <v>14482</v>
      </c>
      <c r="P3829" s="13">
        <f>Table1[[#This Row],[Revenue]]-Table1[[#This Row],[Cost]]</f>
        <v>10513.95</v>
      </c>
      <c r="Q3829" s="12" t="s">
        <v>46</v>
      </c>
      <c r="R3829" s="12" t="s">
        <v>51</v>
      </c>
      <c r="S3829" s="12" t="s">
        <v>53</v>
      </c>
      <c r="T3829" s="12">
        <v>3</v>
      </c>
      <c r="U3829" s="12">
        <v>15</v>
      </c>
      <c r="V3829" s="20" t="str">
        <f>TEXT(Table1[[#This Row],[Date]],"mmm-yyyy")</f>
        <v>Nov-2025</v>
      </c>
    </row>
    <row r="3830" spans="1:22" x14ac:dyDescent="0.2">
      <c r="A3830" s="11">
        <f t="shared" si="59"/>
        <v>45977</v>
      </c>
      <c r="B3830" s="12" t="s">
        <v>22</v>
      </c>
      <c r="C3830" s="12" t="str">
        <f>VLOOKUP(D3830, City_Mapping!A:B, 2, FALSE)</f>
        <v>USA</v>
      </c>
      <c r="D3830" s="12" t="s">
        <v>31</v>
      </c>
      <c r="E3830" s="12" t="s">
        <v>36</v>
      </c>
      <c r="F3830" s="12" t="s">
        <v>37</v>
      </c>
      <c r="G3830" s="12">
        <v>86821</v>
      </c>
      <c r="H3830" s="12" t="s">
        <v>41</v>
      </c>
      <c r="I3830" s="12" t="s">
        <v>44</v>
      </c>
      <c r="J3830" s="12">
        <v>361137</v>
      </c>
      <c r="K3830" s="12">
        <v>1</v>
      </c>
      <c r="L3830" s="13">
        <v>1839</v>
      </c>
      <c r="M3830" s="14">
        <f>Table1[[#This Row],[Column1]]/100</f>
        <v>0.15</v>
      </c>
      <c r="N3830" s="13">
        <f>Table1[[#This Row],[Unit_Price]]*Table1[[#This Row],[Quantity]]*(1-Table1[[#This Row],[Discount_%]])</f>
        <v>1563.1499999999999</v>
      </c>
      <c r="O3830" s="13">
        <v>7892</v>
      </c>
      <c r="P3830" s="13">
        <f>Table1[[#This Row],[Revenue]]-Table1[[#This Row],[Cost]]</f>
        <v>-6328.85</v>
      </c>
      <c r="Q3830" s="12" t="s">
        <v>47</v>
      </c>
      <c r="R3830" s="12" t="s">
        <v>51</v>
      </c>
      <c r="S3830" s="12" t="s">
        <v>56</v>
      </c>
      <c r="T3830" s="12">
        <v>5</v>
      </c>
      <c r="U3830" s="12">
        <v>15</v>
      </c>
      <c r="V3830" s="20" t="str">
        <f>TEXT(Table1[[#This Row],[Date]],"mmm-yyyy")</f>
        <v>Nov-2025</v>
      </c>
    </row>
    <row r="3831" spans="1:22" x14ac:dyDescent="0.2">
      <c r="A3831" s="11">
        <f t="shared" si="59"/>
        <v>45977</v>
      </c>
      <c r="B3831" s="12" t="s">
        <v>21</v>
      </c>
      <c r="C3831" s="12" t="str">
        <f>VLOOKUP(D3831, City_Mapping!A:B, 2, FALSE)</f>
        <v>UAE</v>
      </c>
      <c r="D3831" s="12" t="s">
        <v>30</v>
      </c>
      <c r="E3831" s="12" t="s">
        <v>34</v>
      </c>
      <c r="F3831" s="12" t="s">
        <v>38</v>
      </c>
      <c r="G3831" s="12">
        <v>78446</v>
      </c>
      <c r="H3831" s="12" t="s">
        <v>41</v>
      </c>
      <c r="I3831" s="12" t="s">
        <v>44</v>
      </c>
      <c r="J3831" s="12">
        <v>310144</v>
      </c>
      <c r="K3831" s="12">
        <v>6</v>
      </c>
      <c r="L3831" s="13">
        <v>2746</v>
      </c>
      <c r="M3831" s="14">
        <f>Table1[[#This Row],[Column1]]/100</f>
        <v>0.15</v>
      </c>
      <c r="N3831" s="13">
        <f>Table1[[#This Row],[Unit_Price]]*Table1[[#This Row],[Quantity]]*(1-Table1[[#This Row],[Discount_%]])</f>
        <v>14004.6</v>
      </c>
      <c r="O3831" s="13">
        <v>5843</v>
      </c>
      <c r="P3831" s="13">
        <f>Table1[[#This Row],[Revenue]]-Table1[[#This Row],[Cost]]</f>
        <v>8161.6</v>
      </c>
      <c r="Q3831" s="12" t="s">
        <v>48</v>
      </c>
      <c r="R3831" s="12" t="s">
        <v>50</v>
      </c>
      <c r="S3831" s="12" t="s">
        <v>56</v>
      </c>
      <c r="T3831" s="12">
        <v>3</v>
      </c>
      <c r="U3831" s="12">
        <v>15</v>
      </c>
      <c r="V3831" s="20" t="str">
        <f>TEXT(Table1[[#This Row],[Date]],"mmm-yyyy")</f>
        <v>Nov-2025</v>
      </c>
    </row>
    <row r="3832" spans="1:22" x14ac:dyDescent="0.2">
      <c r="A3832" s="11">
        <f t="shared" si="59"/>
        <v>45977</v>
      </c>
      <c r="B3832" s="12" t="s">
        <v>21</v>
      </c>
      <c r="C3832" s="12" t="str">
        <f>VLOOKUP(D3832, City_Mapping!A:B, 2, FALSE)</f>
        <v>India</v>
      </c>
      <c r="D3832" s="12" t="s">
        <v>32</v>
      </c>
      <c r="E3832" s="12" t="s">
        <v>36</v>
      </c>
      <c r="F3832" s="12" t="s">
        <v>37</v>
      </c>
      <c r="G3832" s="12">
        <v>90210</v>
      </c>
      <c r="H3832" s="12" t="s">
        <v>42</v>
      </c>
      <c r="I3832" s="12" t="s">
        <v>45</v>
      </c>
      <c r="J3832" s="12">
        <v>424582</v>
      </c>
      <c r="K3832" s="12">
        <v>5</v>
      </c>
      <c r="L3832" s="13">
        <v>4417</v>
      </c>
      <c r="M3832" s="14">
        <f>Table1[[#This Row],[Column1]]/100</f>
        <v>0.15</v>
      </c>
      <c r="N3832" s="13">
        <f>Table1[[#This Row],[Unit_Price]]*Table1[[#This Row],[Quantity]]*(1-Table1[[#This Row],[Discount_%]])</f>
        <v>18772.25</v>
      </c>
      <c r="O3832" s="13">
        <v>27370</v>
      </c>
      <c r="P3832" s="13">
        <f>Table1[[#This Row],[Revenue]]-Table1[[#This Row],[Cost]]</f>
        <v>-8597.75</v>
      </c>
      <c r="Q3832" s="12" t="s">
        <v>49</v>
      </c>
      <c r="R3832" s="12" t="s">
        <v>52</v>
      </c>
      <c r="S3832" s="12" t="s">
        <v>53</v>
      </c>
      <c r="T3832" s="12">
        <v>2</v>
      </c>
      <c r="U3832" s="12">
        <v>15</v>
      </c>
      <c r="V3832" s="20" t="str">
        <f>TEXT(Table1[[#This Row],[Date]],"mmm-yyyy")</f>
        <v>Nov-2025</v>
      </c>
    </row>
    <row r="3833" spans="1:22" x14ac:dyDescent="0.2">
      <c r="A3833" s="11">
        <f t="shared" si="59"/>
        <v>45977</v>
      </c>
      <c r="B3833" s="12" t="s">
        <v>23</v>
      </c>
      <c r="C3833" s="12" t="str">
        <f>VLOOKUP(D3833, City_Mapping!A:B, 2, FALSE)</f>
        <v>USA</v>
      </c>
      <c r="D3833" s="12" t="s">
        <v>31</v>
      </c>
      <c r="E3833" s="12" t="s">
        <v>36</v>
      </c>
      <c r="F3833" s="12" t="s">
        <v>39</v>
      </c>
      <c r="G3833" s="12">
        <v>93890</v>
      </c>
      <c r="H3833" s="12" t="s">
        <v>42</v>
      </c>
      <c r="I3833" s="12" t="s">
        <v>45</v>
      </c>
      <c r="J3833" s="12">
        <v>116077</v>
      </c>
      <c r="K3833" s="12">
        <v>8</v>
      </c>
      <c r="L3833" s="13">
        <v>3451</v>
      </c>
      <c r="M3833" s="14">
        <f>Table1[[#This Row],[Column1]]/100</f>
        <v>0</v>
      </c>
      <c r="N3833" s="13">
        <f>Table1[[#This Row],[Unit_Price]]*Table1[[#This Row],[Quantity]]*(1-Table1[[#This Row],[Discount_%]])</f>
        <v>27608</v>
      </c>
      <c r="O3833" s="13">
        <v>26878</v>
      </c>
      <c r="P3833" s="13">
        <f>Table1[[#This Row],[Revenue]]-Table1[[#This Row],[Cost]]</f>
        <v>730</v>
      </c>
      <c r="Q3833" s="12" t="s">
        <v>49</v>
      </c>
      <c r="R3833" s="12" t="s">
        <v>52</v>
      </c>
      <c r="S3833" s="12" t="s">
        <v>53</v>
      </c>
      <c r="T3833" s="12">
        <v>2</v>
      </c>
      <c r="U3833" s="12">
        <v>0</v>
      </c>
      <c r="V3833" s="20" t="str">
        <f>TEXT(Table1[[#This Row],[Date]],"mmm-yyyy")</f>
        <v>Nov-2025</v>
      </c>
    </row>
    <row r="3834" spans="1:22" x14ac:dyDescent="0.2">
      <c r="A3834" s="11">
        <f t="shared" si="59"/>
        <v>45977</v>
      </c>
      <c r="B3834" s="12" t="s">
        <v>21</v>
      </c>
      <c r="C3834" s="12" t="str">
        <f>VLOOKUP(D3834, City_Mapping!A:B, 2, FALSE)</f>
        <v>India</v>
      </c>
      <c r="D3834" s="12" t="s">
        <v>33</v>
      </c>
      <c r="E3834" s="12" t="s">
        <v>36</v>
      </c>
      <c r="F3834" s="12" t="s">
        <v>39</v>
      </c>
      <c r="G3834" s="12">
        <v>33039</v>
      </c>
      <c r="H3834" s="12" t="s">
        <v>42</v>
      </c>
      <c r="I3834" s="12" t="s">
        <v>45</v>
      </c>
      <c r="J3834" s="12">
        <v>486112</v>
      </c>
      <c r="K3834" s="12">
        <v>8</v>
      </c>
      <c r="L3834" s="13">
        <v>997</v>
      </c>
      <c r="M3834" s="14">
        <f>Table1[[#This Row],[Column1]]/100</f>
        <v>0</v>
      </c>
      <c r="N3834" s="13">
        <f>Table1[[#This Row],[Unit_Price]]*Table1[[#This Row],[Quantity]]*(1-Table1[[#This Row],[Discount_%]])</f>
        <v>7976</v>
      </c>
      <c r="O3834" s="13">
        <v>7291</v>
      </c>
      <c r="P3834" s="13">
        <f>Table1[[#This Row],[Revenue]]-Table1[[#This Row],[Cost]]</f>
        <v>685</v>
      </c>
      <c r="Q3834" s="12" t="s">
        <v>49</v>
      </c>
      <c r="R3834" s="12" t="s">
        <v>52</v>
      </c>
      <c r="S3834" s="12" t="s">
        <v>54</v>
      </c>
      <c r="T3834" s="12">
        <v>1</v>
      </c>
      <c r="U3834" s="12">
        <v>0</v>
      </c>
      <c r="V3834" s="20" t="str">
        <f>TEXT(Table1[[#This Row],[Date]],"mmm-yyyy")</f>
        <v>Nov-2025</v>
      </c>
    </row>
    <row r="3835" spans="1:22" x14ac:dyDescent="0.2">
      <c r="A3835" s="11">
        <f t="shared" si="59"/>
        <v>45977</v>
      </c>
      <c r="B3835" s="12" t="s">
        <v>23</v>
      </c>
      <c r="C3835" s="12" t="str">
        <f>VLOOKUP(D3835, City_Mapping!A:B, 2, FALSE)</f>
        <v>India</v>
      </c>
      <c r="D3835" s="12" t="s">
        <v>33</v>
      </c>
      <c r="E3835" s="12" t="s">
        <v>36</v>
      </c>
      <c r="F3835" s="12" t="s">
        <v>38</v>
      </c>
      <c r="G3835" s="12">
        <v>54929</v>
      </c>
      <c r="H3835" s="12" t="s">
        <v>42</v>
      </c>
      <c r="I3835" s="12" t="s">
        <v>43</v>
      </c>
      <c r="J3835" s="12">
        <v>655340</v>
      </c>
      <c r="K3835" s="12">
        <v>4</v>
      </c>
      <c r="L3835" s="13">
        <v>3448</v>
      </c>
      <c r="M3835" s="14">
        <f>Table1[[#This Row],[Column1]]/100</f>
        <v>0.1</v>
      </c>
      <c r="N3835" s="13">
        <f>Table1[[#This Row],[Unit_Price]]*Table1[[#This Row],[Quantity]]*(1-Table1[[#This Row],[Discount_%]])</f>
        <v>12412.800000000001</v>
      </c>
      <c r="O3835" s="13">
        <v>3668</v>
      </c>
      <c r="P3835" s="13">
        <f>Table1[[#This Row],[Revenue]]-Table1[[#This Row],[Cost]]</f>
        <v>8744.8000000000011</v>
      </c>
      <c r="Q3835" s="12" t="s">
        <v>49</v>
      </c>
      <c r="R3835" s="12" t="s">
        <v>51</v>
      </c>
      <c r="S3835" s="12" t="s">
        <v>56</v>
      </c>
      <c r="T3835" s="12">
        <v>1</v>
      </c>
      <c r="U3835" s="12">
        <v>10</v>
      </c>
      <c r="V3835" s="20" t="str">
        <f>TEXT(Table1[[#This Row],[Date]],"mmm-yyyy")</f>
        <v>Nov-2025</v>
      </c>
    </row>
    <row r="3836" spans="1:22" x14ac:dyDescent="0.2">
      <c r="A3836" s="11">
        <f t="shared" si="59"/>
        <v>45977</v>
      </c>
      <c r="B3836" s="12" t="s">
        <v>20</v>
      </c>
      <c r="C3836" s="12" t="str">
        <f>VLOOKUP(D3836, City_Mapping!A:B, 2, FALSE)</f>
        <v>India</v>
      </c>
      <c r="D3836" s="12" t="s">
        <v>33</v>
      </c>
      <c r="E3836" s="12" t="s">
        <v>34</v>
      </c>
      <c r="F3836" s="12" t="s">
        <v>37</v>
      </c>
      <c r="G3836" s="12">
        <v>53884</v>
      </c>
      <c r="H3836" s="12" t="s">
        <v>41</v>
      </c>
      <c r="I3836" s="12" t="s">
        <v>44</v>
      </c>
      <c r="J3836" s="12">
        <v>430099</v>
      </c>
      <c r="K3836" s="12">
        <v>1</v>
      </c>
      <c r="L3836" s="13">
        <v>1290</v>
      </c>
      <c r="M3836" s="14">
        <f>Table1[[#This Row],[Column1]]/100</f>
        <v>0.05</v>
      </c>
      <c r="N3836" s="13">
        <f>Table1[[#This Row],[Unit_Price]]*Table1[[#This Row],[Quantity]]*(1-Table1[[#This Row],[Discount_%]])</f>
        <v>1225.5</v>
      </c>
      <c r="O3836" s="13">
        <v>5238</v>
      </c>
      <c r="P3836" s="13">
        <f>Table1[[#This Row],[Revenue]]-Table1[[#This Row],[Cost]]</f>
        <v>-4012.5</v>
      </c>
      <c r="Q3836" s="12" t="s">
        <v>48</v>
      </c>
      <c r="R3836" s="12" t="s">
        <v>51</v>
      </c>
      <c r="S3836" s="12" t="s">
        <v>55</v>
      </c>
      <c r="T3836" s="12">
        <v>1</v>
      </c>
      <c r="U3836" s="12">
        <v>5</v>
      </c>
      <c r="V3836" s="20" t="str">
        <f>TEXT(Table1[[#This Row],[Date]],"mmm-yyyy")</f>
        <v>Nov-2025</v>
      </c>
    </row>
    <row r="3837" spans="1:22" x14ac:dyDescent="0.2">
      <c r="A3837" s="11">
        <f t="shared" si="59"/>
        <v>45977</v>
      </c>
      <c r="B3837" s="12" t="s">
        <v>23</v>
      </c>
      <c r="C3837" s="12" t="str">
        <f>VLOOKUP(D3837, City_Mapping!A:B, 2, FALSE)</f>
        <v>India</v>
      </c>
      <c r="D3837" s="12" t="s">
        <v>33</v>
      </c>
      <c r="E3837" s="12" t="s">
        <v>35</v>
      </c>
      <c r="F3837" s="12" t="s">
        <v>37</v>
      </c>
      <c r="G3837" s="12">
        <v>35146</v>
      </c>
      <c r="H3837" s="12" t="s">
        <v>42</v>
      </c>
      <c r="I3837" s="12" t="s">
        <v>43</v>
      </c>
      <c r="J3837" s="12">
        <v>768878</v>
      </c>
      <c r="K3837" s="12">
        <v>6</v>
      </c>
      <c r="L3837" s="13">
        <v>4700</v>
      </c>
      <c r="M3837" s="14">
        <f>Table1[[#This Row],[Column1]]/100</f>
        <v>0.1</v>
      </c>
      <c r="N3837" s="13">
        <f>Table1[[#This Row],[Unit_Price]]*Table1[[#This Row],[Quantity]]*(1-Table1[[#This Row],[Discount_%]])</f>
        <v>25380</v>
      </c>
      <c r="O3837" s="13">
        <v>29458</v>
      </c>
      <c r="P3837" s="13">
        <f>Table1[[#This Row],[Revenue]]-Table1[[#This Row],[Cost]]</f>
        <v>-4078</v>
      </c>
      <c r="Q3837" s="12" t="s">
        <v>47</v>
      </c>
      <c r="R3837" s="12" t="s">
        <v>51</v>
      </c>
      <c r="S3837" s="12" t="s">
        <v>56</v>
      </c>
      <c r="T3837" s="12">
        <v>5</v>
      </c>
      <c r="U3837" s="12">
        <v>10</v>
      </c>
      <c r="V3837" s="20" t="str">
        <f>TEXT(Table1[[#This Row],[Date]],"mmm-yyyy")</f>
        <v>Nov-2025</v>
      </c>
    </row>
    <row r="3838" spans="1:22" x14ac:dyDescent="0.2">
      <c r="A3838" s="11">
        <f t="shared" si="59"/>
        <v>45977</v>
      </c>
      <c r="B3838" s="12" t="s">
        <v>22</v>
      </c>
      <c r="C3838" s="12" t="str">
        <f>VLOOKUP(D3838, City_Mapping!A:B, 2, FALSE)</f>
        <v>India</v>
      </c>
      <c r="D3838" s="12" t="s">
        <v>32</v>
      </c>
      <c r="E3838" s="12" t="s">
        <v>35</v>
      </c>
      <c r="F3838" s="12" t="s">
        <v>40</v>
      </c>
      <c r="G3838" s="12">
        <v>55819</v>
      </c>
      <c r="H3838" s="12" t="s">
        <v>41</v>
      </c>
      <c r="I3838" s="12" t="s">
        <v>44</v>
      </c>
      <c r="J3838" s="12">
        <v>762756</v>
      </c>
      <c r="K3838" s="12">
        <v>1</v>
      </c>
      <c r="L3838" s="13">
        <v>509</v>
      </c>
      <c r="M3838" s="14">
        <f>Table1[[#This Row],[Column1]]/100</f>
        <v>0</v>
      </c>
      <c r="N3838" s="13">
        <f>Table1[[#This Row],[Unit_Price]]*Table1[[#This Row],[Quantity]]*(1-Table1[[#This Row],[Discount_%]])</f>
        <v>509</v>
      </c>
      <c r="O3838" s="13">
        <v>22455</v>
      </c>
      <c r="P3838" s="13">
        <f>Table1[[#This Row],[Revenue]]-Table1[[#This Row],[Cost]]</f>
        <v>-21946</v>
      </c>
      <c r="Q3838" s="12" t="s">
        <v>49</v>
      </c>
      <c r="R3838" s="12" t="s">
        <v>52</v>
      </c>
      <c r="S3838" s="12" t="s">
        <v>55</v>
      </c>
      <c r="T3838" s="12">
        <v>5</v>
      </c>
      <c r="U3838" s="12">
        <v>0</v>
      </c>
      <c r="V3838" s="20" t="str">
        <f>TEXT(Table1[[#This Row],[Date]],"mmm-yyyy")</f>
        <v>Nov-2025</v>
      </c>
    </row>
    <row r="3839" spans="1:22" x14ac:dyDescent="0.2">
      <c r="A3839" s="11">
        <f t="shared" si="59"/>
        <v>45977</v>
      </c>
      <c r="B3839" s="12" t="s">
        <v>23</v>
      </c>
      <c r="C3839" s="12" t="str">
        <f>VLOOKUP(D3839, City_Mapping!A:B, 2, FALSE)</f>
        <v>India</v>
      </c>
      <c r="D3839" s="12" t="s">
        <v>28</v>
      </c>
      <c r="E3839" s="12" t="s">
        <v>36</v>
      </c>
      <c r="F3839" s="12" t="s">
        <v>38</v>
      </c>
      <c r="G3839" s="12">
        <v>93162</v>
      </c>
      <c r="H3839" s="12" t="s">
        <v>42</v>
      </c>
      <c r="I3839" s="12" t="s">
        <v>45</v>
      </c>
      <c r="J3839" s="12">
        <v>184548</v>
      </c>
      <c r="K3839" s="12">
        <v>5</v>
      </c>
      <c r="L3839" s="13">
        <v>3598</v>
      </c>
      <c r="M3839" s="14">
        <f>Table1[[#This Row],[Column1]]/100</f>
        <v>0.1</v>
      </c>
      <c r="N3839" s="13">
        <f>Table1[[#This Row],[Unit_Price]]*Table1[[#This Row],[Quantity]]*(1-Table1[[#This Row],[Discount_%]])</f>
        <v>16191</v>
      </c>
      <c r="O3839" s="13">
        <v>5166</v>
      </c>
      <c r="P3839" s="13">
        <f>Table1[[#This Row],[Revenue]]-Table1[[#This Row],[Cost]]</f>
        <v>11025</v>
      </c>
      <c r="Q3839" s="12" t="s">
        <v>47</v>
      </c>
      <c r="R3839" s="12" t="s">
        <v>51</v>
      </c>
      <c r="S3839" s="12" t="s">
        <v>53</v>
      </c>
      <c r="T3839" s="12">
        <v>4</v>
      </c>
      <c r="U3839" s="12">
        <v>10</v>
      </c>
      <c r="V3839" s="20" t="str">
        <f>TEXT(Table1[[#This Row],[Date]],"mmm-yyyy")</f>
        <v>Nov-2025</v>
      </c>
    </row>
    <row r="3840" spans="1:22" x14ac:dyDescent="0.2">
      <c r="A3840" s="11">
        <f t="shared" si="59"/>
        <v>45977</v>
      </c>
      <c r="B3840" s="12" t="s">
        <v>22</v>
      </c>
      <c r="C3840" s="12" t="str">
        <f>VLOOKUP(D3840, City_Mapping!A:B, 2, FALSE)</f>
        <v>UK</v>
      </c>
      <c r="D3840" s="12" t="s">
        <v>29</v>
      </c>
      <c r="E3840" s="12" t="s">
        <v>34</v>
      </c>
      <c r="F3840" s="12" t="s">
        <v>39</v>
      </c>
      <c r="G3840" s="12">
        <v>92632</v>
      </c>
      <c r="H3840" s="12" t="s">
        <v>41</v>
      </c>
      <c r="I3840" s="12" t="s">
        <v>43</v>
      </c>
      <c r="J3840" s="12">
        <v>271149</v>
      </c>
      <c r="K3840" s="12">
        <v>5</v>
      </c>
      <c r="L3840" s="13">
        <v>3316</v>
      </c>
      <c r="M3840" s="14">
        <f>Table1[[#This Row],[Column1]]/100</f>
        <v>0.1</v>
      </c>
      <c r="N3840" s="13">
        <f>Table1[[#This Row],[Unit_Price]]*Table1[[#This Row],[Quantity]]*(1-Table1[[#This Row],[Discount_%]])</f>
        <v>14922</v>
      </c>
      <c r="O3840" s="13">
        <v>15240</v>
      </c>
      <c r="P3840" s="13">
        <f>Table1[[#This Row],[Revenue]]-Table1[[#This Row],[Cost]]</f>
        <v>-318</v>
      </c>
      <c r="Q3840" s="12" t="s">
        <v>46</v>
      </c>
      <c r="R3840" s="12" t="s">
        <v>51</v>
      </c>
      <c r="S3840" s="12" t="s">
        <v>54</v>
      </c>
      <c r="T3840" s="12">
        <v>1</v>
      </c>
      <c r="U3840" s="12">
        <v>10</v>
      </c>
      <c r="V3840" s="20" t="str">
        <f>TEXT(Table1[[#This Row],[Date]],"mmm-yyyy")</f>
        <v>Nov-2025</v>
      </c>
    </row>
    <row r="3841" spans="1:22" x14ac:dyDescent="0.2">
      <c r="A3841" s="11">
        <f t="shared" si="59"/>
        <v>45977</v>
      </c>
      <c r="B3841" s="12" t="s">
        <v>23</v>
      </c>
      <c r="C3841" s="12" t="str">
        <f>VLOOKUP(D3841, City_Mapping!A:B, 2, FALSE)</f>
        <v>UAE</v>
      </c>
      <c r="D3841" s="12" t="s">
        <v>30</v>
      </c>
      <c r="E3841" s="12" t="s">
        <v>34</v>
      </c>
      <c r="F3841" s="12" t="s">
        <v>39</v>
      </c>
      <c r="G3841" s="12">
        <v>41308</v>
      </c>
      <c r="H3841" s="12" t="s">
        <v>41</v>
      </c>
      <c r="I3841" s="12" t="s">
        <v>43</v>
      </c>
      <c r="J3841" s="12">
        <v>111981</v>
      </c>
      <c r="K3841" s="12">
        <v>3</v>
      </c>
      <c r="L3841" s="13">
        <v>826</v>
      </c>
      <c r="M3841" s="14">
        <f>Table1[[#This Row],[Column1]]/100</f>
        <v>0.15</v>
      </c>
      <c r="N3841" s="13">
        <f>Table1[[#This Row],[Unit_Price]]*Table1[[#This Row],[Quantity]]*(1-Table1[[#This Row],[Discount_%]])</f>
        <v>2106.2999999999997</v>
      </c>
      <c r="O3841" s="13">
        <v>1637</v>
      </c>
      <c r="P3841" s="13">
        <f>Table1[[#This Row],[Revenue]]-Table1[[#This Row],[Cost]]</f>
        <v>469.29999999999973</v>
      </c>
      <c r="Q3841" s="12" t="s">
        <v>47</v>
      </c>
      <c r="R3841" s="12" t="s">
        <v>51</v>
      </c>
      <c r="S3841" s="12" t="s">
        <v>54</v>
      </c>
      <c r="T3841" s="12">
        <v>3</v>
      </c>
      <c r="U3841" s="12">
        <v>15</v>
      </c>
      <c r="V3841" s="20" t="str">
        <f>TEXT(Table1[[#This Row],[Date]],"mmm-yyyy")</f>
        <v>Nov-2025</v>
      </c>
    </row>
    <row r="3842" spans="1:22" x14ac:dyDescent="0.2">
      <c r="A3842" s="11">
        <f t="shared" si="59"/>
        <v>45978</v>
      </c>
      <c r="B3842" s="12" t="s">
        <v>21</v>
      </c>
      <c r="C3842" s="12" t="str">
        <f>VLOOKUP(D3842, City_Mapping!A:B, 2, FALSE)</f>
        <v>India</v>
      </c>
      <c r="D3842" s="12" t="s">
        <v>32</v>
      </c>
      <c r="E3842" s="12" t="s">
        <v>36</v>
      </c>
      <c r="F3842" s="12" t="s">
        <v>38</v>
      </c>
      <c r="G3842" s="12">
        <v>23054</v>
      </c>
      <c r="H3842" s="12" t="s">
        <v>41</v>
      </c>
      <c r="I3842" s="12" t="s">
        <v>44</v>
      </c>
      <c r="J3842" s="12">
        <v>723277</v>
      </c>
      <c r="K3842" s="12">
        <v>5</v>
      </c>
      <c r="L3842" s="13">
        <v>4066</v>
      </c>
      <c r="M3842" s="14">
        <f>Table1[[#This Row],[Column1]]/100</f>
        <v>0.2</v>
      </c>
      <c r="N3842" s="13">
        <f>Table1[[#This Row],[Unit_Price]]*Table1[[#This Row],[Quantity]]*(1-Table1[[#This Row],[Discount_%]])</f>
        <v>16264</v>
      </c>
      <c r="O3842" s="13">
        <v>21946</v>
      </c>
      <c r="P3842" s="13">
        <f>Table1[[#This Row],[Revenue]]-Table1[[#This Row],[Cost]]</f>
        <v>-5682</v>
      </c>
      <c r="Q3842" s="12" t="s">
        <v>46</v>
      </c>
      <c r="R3842" s="12" t="s">
        <v>50</v>
      </c>
      <c r="S3842" s="12" t="s">
        <v>53</v>
      </c>
      <c r="T3842" s="12">
        <v>4</v>
      </c>
      <c r="U3842" s="12">
        <v>20</v>
      </c>
      <c r="V3842" s="20" t="str">
        <f>TEXT(Table1[[#This Row],[Date]],"mmm-yyyy")</f>
        <v>Nov-2025</v>
      </c>
    </row>
    <row r="3843" spans="1:22" x14ac:dyDescent="0.2">
      <c r="A3843" s="11">
        <f t="shared" si="59"/>
        <v>45978</v>
      </c>
      <c r="B3843" s="12" t="s">
        <v>20</v>
      </c>
      <c r="C3843" s="12" t="str">
        <f>VLOOKUP(D3843, City_Mapping!A:B, 2, FALSE)</f>
        <v>India</v>
      </c>
      <c r="D3843" s="12" t="s">
        <v>33</v>
      </c>
      <c r="E3843" s="12" t="s">
        <v>35</v>
      </c>
      <c r="F3843" s="12" t="s">
        <v>39</v>
      </c>
      <c r="G3843" s="12">
        <v>89606</v>
      </c>
      <c r="H3843" s="12" t="s">
        <v>41</v>
      </c>
      <c r="I3843" s="12" t="s">
        <v>43</v>
      </c>
      <c r="J3843" s="12">
        <v>692580</v>
      </c>
      <c r="K3843" s="12">
        <v>6</v>
      </c>
      <c r="L3843" s="13">
        <v>1382</v>
      </c>
      <c r="M3843" s="14">
        <f>Table1[[#This Row],[Column1]]/100</f>
        <v>0</v>
      </c>
      <c r="N3843" s="13">
        <f>Table1[[#This Row],[Unit_Price]]*Table1[[#This Row],[Quantity]]*(1-Table1[[#This Row],[Discount_%]])</f>
        <v>8292</v>
      </c>
      <c r="O3843" s="13">
        <v>3641</v>
      </c>
      <c r="P3843" s="13">
        <f>Table1[[#This Row],[Revenue]]-Table1[[#This Row],[Cost]]</f>
        <v>4651</v>
      </c>
      <c r="Q3843" s="12" t="s">
        <v>46</v>
      </c>
      <c r="R3843" s="12" t="s">
        <v>51</v>
      </c>
      <c r="S3843" s="12" t="s">
        <v>54</v>
      </c>
      <c r="T3843" s="12">
        <v>5</v>
      </c>
      <c r="U3843" s="12">
        <v>0</v>
      </c>
      <c r="V3843" s="20" t="str">
        <f>TEXT(Table1[[#This Row],[Date]],"mmm-yyyy")</f>
        <v>Nov-2025</v>
      </c>
    </row>
    <row r="3844" spans="1:22" x14ac:dyDescent="0.2">
      <c r="A3844" s="11">
        <f t="shared" si="59"/>
        <v>45978</v>
      </c>
      <c r="B3844" s="12" t="s">
        <v>22</v>
      </c>
      <c r="C3844" s="12" t="str">
        <f>VLOOKUP(D3844, City_Mapping!A:B, 2, FALSE)</f>
        <v>India</v>
      </c>
      <c r="D3844" s="12" t="s">
        <v>32</v>
      </c>
      <c r="E3844" s="12" t="s">
        <v>36</v>
      </c>
      <c r="F3844" s="12" t="s">
        <v>38</v>
      </c>
      <c r="G3844" s="12">
        <v>62018</v>
      </c>
      <c r="H3844" s="12" t="s">
        <v>42</v>
      </c>
      <c r="I3844" s="12" t="s">
        <v>43</v>
      </c>
      <c r="J3844" s="12">
        <v>426986</v>
      </c>
      <c r="K3844" s="12">
        <v>5</v>
      </c>
      <c r="L3844" s="13">
        <v>2171</v>
      </c>
      <c r="M3844" s="14">
        <f>Table1[[#This Row],[Column1]]/100</f>
        <v>0</v>
      </c>
      <c r="N3844" s="13">
        <f>Table1[[#This Row],[Unit_Price]]*Table1[[#This Row],[Quantity]]*(1-Table1[[#This Row],[Discount_%]])</f>
        <v>10855</v>
      </c>
      <c r="O3844" s="13">
        <v>25616</v>
      </c>
      <c r="P3844" s="13">
        <f>Table1[[#This Row],[Revenue]]-Table1[[#This Row],[Cost]]</f>
        <v>-14761</v>
      </c>
      <c r="Q3844" s="12" t="s">
        <v>47</v>
      </c>
      <c r="R3844" s="12" t="s">
        <v>52</v>
      </c>
      <c r="S3844" s="12" t="s">
        <v>53</v>
      </c>
      <c r="T3844" s="12">
        <v>5</v>
      </c>
      <c r="U3844" s="12">
        <v>0</v>
      </c>
      <c r="V3844" s="20" t="str">
        <f>TEXT(Table1[[#This Row],[Date]],"mmm-yyyy")</f>
        <v>Nov-2025</v>
      </c>
    </row>
    <row r="3845" spans="1:22" x14ac:dyDescent="0.2">
      <c r="A3845" s="11">
        <f t="shared" si="59"/>
        <v>45978</v>
      </c>
      <c r="B3845" s="12" t="s">
        <v>23</v>
      </c>
      <c r="C3845" s="12" t="str">
        <f>VLOOKUP(D3845, City_Mapping!A:B, 2, FALSE)</f>
        <v>USA</v>
      </c>
      <c r="D3845" s="12" t="s">
        <v>31</v>
      </c>
      <c r="E3845" s="12" t="s">
        <v>34</v>
      </c>
      <c r="F3845" s="12" t="s">
        <v>39</v>
      </c>
      <c r="G3845" s="12">
        <v>36250</v>
      </c>
      <c r="H3845" s="12" t="s">
        <v>41</v>
      </c>
      <c r="I3845" s="12" t="s">
        <v>45</v>
      </c>
      <c r="J3845" s="12">
        <v>847314</v>
      </c>
      <c r="K3845" s="12">
        <v>1</v>
      </c>
      <c r="L3845" s="13">
        <v>1237</v>
      </c>
      <c r="M3845" s="14">
        <f>Table1[[#This Row],[Column1]]/100</f>
        <v>0.1</v>
      </c>
      <c r="N3845" s="13">
        <f>Table1[[#This Row],[Unit_Price]]*Table1[[#This Row],[Quantity]]*(1-Table1[[#This Row],[Discount_%]])</f>
        <v>1113.3</v>
      </c>
      <c r="O3845" s="13">
        <v>13177</v>
      </c>
      <c r="P3845" s="13">
        <f>Table1[[#This Row],[Revenue]]-Table1[[#This Row],[Cost]]</f>
        <v>-12063.7</v>
      </c>
      <c r="Q3845" s="12" t="s">
        <v>47</v>
      </c>
      <c r="R3845" s="12" t="s">
        <v>51</v>
      </c>
      <c r="S3845" s="12" t="s">
        <v>54</v>
      </c>
      <c r="T3845" s="12">
        <v>1</v>
      </c>
      <c r="U3845" s="12">
        <v>10</v>
      </c>
      <c r="V3845" s="20" t="str">
        <f>TEXT(Table1[[#This Row],[Date]],"mmm-yyyy")</f>
        <v>Nov-2025</v>
      </c>
    </row>
    <row r="3846" spans="1:22" x14ac:dyDescent="0.2">
      <c r="A3846" s="11">
        <f t="shared" si="59"/>
        <v>45978</v>
      </c>
      <c r="B3846" s="12" t="s">
        <v>23</v>
      </c>
      <c r="C3846" s="12" t="str">
        <f>VLOOKUP(D3846, City_Mapping!A:B, 2, FALSE)</f>
        <v>UK</v>
      </c>
      <c r="D3846" s="12" t="s">
        <v>29</v>
      </c>
      <c r="E3846" s="12" t="s">
        <v>34</v>
      </c>
      <c r="F3846" s="12" t="s">
        <v>39</v>
      </c>
      <c r="G3846" s="12">
        <v>24413</v>
      </c>
      <c r="H3846" s="12" t="s">
        <v>41</v>
      </c>
      <c r="I3846" s="12" t="s">
        <v>44</v>
      </c>
      <c r="J3846" s="12">
        <v>383363</v>
      </c>
      <c r="K3846" s="12">
        <v>7</v>
      </c>
      <c r="L3846" s="13">
        <v>2674</v>
      </c>
      <c r="M3846" s="14">
        <f>Table1[[#This Row],[Column1]]/100</f>
        <v>0.2</v>
      </c>
      <c r="N3846" s="13">
        <f>Table1[[#This Row],[Unit_Price]]*Table1[[#This Row],[Quantity]]*(1-Table1[[#This Row],[Discount_%]])</f>
        <v>14974.400000000001</v>
      </c>
      <c r="O3846" s="13">
        <v>12138</v>
      </c>
      <c r="P3846" s="13">
        <f>Table1[[#This Row],[Revenue]]-Table1[[#This Row],[Cost]]</f>
        <v>2836.4000000000015</v>
      </c>
      <c r="Q3846" s="12" t="s">
        <v>48</v>
      </c>
      <c r="R3846" s="12" t="s">
        <v>50</v>
      </c>
      <c r="S3846" s="12" t="s">
        <v>56</v>
      </c>
      <c r="T3846" s="12">
        <v>3</v>
      </c>
      <c r="U3846" s="12">
        <v>20</v>
      </c>
      <c r="V3846" s="20" t="str">
        <f>TEXT(Table1[[#This Row],[Date]],"mmm-yyyy")</f>
        <v>Nov-2025</v>
      </c>
    </row>
    <row r="3847" spans="1:22" x14ac:dyDescent="0.2">
      <c r="A3847" s="11">
        <f t="shared" si="59"/>
        <v>45978</v>
      </c>
      <c r="B3847" s="12" t="s">
        <v>23</v>
      </c>
      <c r="C3847" s="12" t="str">
        <f>VLOOKUP(D3847, City_Mapping!A:B, 2, FALSE)</f>
        <v>India</v>
      </c>
      <c r="D3847" s="12" t="s">
        <v>33</v>
      </c>
      <c r="E3847" s="12" t="s">
        <v>35</v>
      </c>
      <c r="F3847" s="12" t="s">
        <v>38</v>
      </c>
      <c r="G3847" s="12">
        <v>87391</v>
      </c>
      <c r="H3847" s="12" t="s">
        <v>42</v>
      </c>
      <c r="I3847" s="12" t="s">
        <v>43</v>
      </c>
      <c r="J3847" s="12">
        <v>997294</v>
      </c>
      <c r="K3847" s="12">
        <v>3</v>
      </c>
      <c r="L3847" s="13">
        <v>1423</v>
      </c>
      <c r="M3847" s="14">
        <f>Table1[[#This Row],[Column1]]/100</f>
        <v>0.1</v>
      </c>
      <c r="N3847" s="13">
        <f>Table1[[#This Row],[Unit_Price]]*Table1[[#This Row],[Quantity]]*(1-Table1[[#This Row],[Discount_%]])</f>
        <v>3842.1</v>
      </c>
      <c r="O3847" s="13">
        <v>9962</v>
      </c>
      <c r="P3847" s="13">
        <f>Table1[[#This Row],[Revenue]]-Table1[[#This Row],[Cost]]</f>
        <v>-6119.9</v>
      </c>
      <c r="Q3847" s="12" t="s">
        <v>49</v>
      </c>
      <c r="R3847" s="12" t="s">
        <v>51</v>
      </c>
      <c r="S3847" s="12" t="s">
        <v>54</v>
      </c>
      <c r="T3847" s="12">
        <v>3</v>
      </c>
      <c r="U3847" s="12">
        <v>10</v>
      </c>
      <c r="V3847" s="20" t="str">
        <f>TEXT(Table1[[#This Row],[Date]],"mmm-yyyy")</f>
        <v>Nov-2025</v>
      </c>
    </row>
    <row r="3848" spans="1:22" x14ac:dyDescent="0.2">
      <c r="A3848" s="11">
        <f t="shared" si="59"/>
        <v>45978</v>
      </c>
      <c r="B3848" s="12" t="s">
        <v>21</v>
      </c>
      <c r="C3848" s="12" t="str">
        <f>VLOOKUP(D3848, City_Mapping!A:B, 2, FALSE)</f>
        <v>UAE</v>
      </c>
      <c r="D3848" s="12" t="s">
        <v>30</v>
      </c>
      <c r="E3848" s="12" t="s">
        <v>34</v>
      </c>
      <c r="F3848" s="12" t="s">
        <v>38</v>
      </c>
      <c r="G3848" s="12">
        <v>48921</v>
      </c>
      <c r="H3848" s="12" t="s">
        <v>42</v>
      </c>
      <c r="I3848" s="12" t="s">
        <v>45</v>
      </c>
      <c r="J3848" s="12">
        <v>137853</v>
      </c>
      <c r="K3848" s="12">
        <v>7</v>
      </c>
      <c r="L3848" s="13">
        <v>4766</v>
      </c>
      <c r="M3848" s="14">
        <f>Table1[[#This Row],[Column1]]/100</f>
        <v>0.05</v>
      </c>
      <c r="N3848" s="13">
        <f>Table1[[#This Row],[Unit_Price]]*Table1[[#This Row],[Quantity]]*(1-Table1[[#This Row],[Discount_%]])</f>
        <v>31693.899999999998</v>
      </c>
      <c r="O3848" s="13">
        <v>6802</v>
      </c>
      <c r="P3848" s="13">
        <f>Table1[[#This Row],[Revenue]]-Table1[[#This Row],[Cost]]</f>
        <v>24891.899999999998</v>
      </c>
      <c r="Q3848" s="12" t="s">
        <v>47</v>
      </c>
      <c r="R3848" s="12" t="s">
        <v>51</v>
      </c>
      <c r="S3848" s="12" t="s">
        <v>55</v>
      </c>
      <c r="T3848" s="12">
        <v>2</v>
      </c>
      <c r="U3848" s="12">
        <v>5</v>
      </c>
      <c r="V3848" s="20" t="str">
        <f>TEXT(Table1[[#This Row],[Date]],"mmm-yyyy")</f>
        <v>Nov-2025</v>
      </c>
    </row>
    <row r="3849" spans="1:22" x14ac:dyDescent="0.2">
      <c r="A3849" s="11">
        <f t="shared" si="59"/>
        <v>45978</v>
      </c>
      <c r="B3849" s="12" t="s">
        <v>21</v>
      </c>
      <c r="C3849" s="12" t="str">
        <f>VLOOKUP(D3849, City_Mapping!A:B, 2, FALSE)</f>
        <v>India</v>
      </c>
      <c r="D3849" s="12" t="s">
        <v>33</v>
      </c>
      <c r="E3849" s="12" t="s">
        <v>34</v>
      </c>
      <c r="F3849" s="12" t="s">
        <v>39</v>
      </c>
      <c r="G3849" s="12">
        <v>81123</v>
      </c>
      <c r="H3849" s="12" t="s">
        <v>42</v>
      </c>
      <c r="I3849" s="12" t="s">
        <v>43</v>
      </c>
      <c r="J3849" s="12">
        <v>236718</v>
      </c>
      <c r="K3849" s="12">
        <v>5</v>
      </c>
      <c r="L3849" s="13">
        <v>4982</v>
      </c>
      <c r="M3849" s="14">
        <f>Table1[[#This Row],[Column1]]/100</f>
        <v>0</v>
      </c>
      <c r="N3849" s="13">
        <f>Table1[[#This Row],[Unit_Price]]*Table1[[#This Row],[Quantity]]*(1-Table1[[#This Row],[Discount_%]])</f>
        <v>24910</v>
      </c>
      <c r="O3849" s="13">
        <v>21758</v>
      </c>
      <c r="P3849" s="13">
        <f>Table1[[#This Row],[Revenue]]-Table1[[#This Row],[Cost]]</f>
        <v>3152</v>
      </c>
      <c r="Q3849" s="12" t="s">
        <v>47</v>
      </c>
      <c r="R3849" s="12" t="s">
        <v>50</v>
      </c>
      <c r="S3849" s="12" t="s">
        <v>56</v>
      </c>
      <c r="T3849" s="12">
        <v>1</v>
      </c>
      <c r="U3849" s="12">
        <v>0</v>
      </c>
      <c r="V3849" s="20" t="str">
        <f>TEXT(Table1[[#This Row],[Date]],"mmm-yyyy")</f>
        <v>Nov-2025</v>
      </c>
    </row>
    <row r="3850" spans="1:22" x14ac:dyDescent="0.2">
      <c r="A3850" s="11">
        <f t="shared" si="59"/>
        <v>45978</v>
      </c>
      <c r="B3850" s="12" t="s">
        <v>22</v>
      </c>
      <c r="C3850" s="12" t="str">
        <f>VLOOKUP(D3850, City_Mapping!A:B, 2, FALSE)</f>
        <v>UK</v>
      </c>
      <c r="D3850" s="12" t="s">
        <v>29</v>
      </c>
      <c r="E3850" s="12" t="s">
        <v>34</v>
      </c>
      <c r="F3850" s="12" t="s">
        <v>39</v>
      </c>
      <c r="G3850" s="12">
        <v>84363</v>
      </c>
      <c r="H3850" s="12" t="s">
        <v>42</v>
      </c>
      <c r="I3850" s="12" t="s">
        <v>45</v>
      </c>
      <c r="J3850" s="12">
        <v>809405</v>
      </c>
      <c r="K3850" s="12">
        <v>3</v>
      </c>
      <c r="L3850" s="13">
        <v>3324</v>
      </c>
      <c r="M3850" s="14">
        <f>Table1[[#This Row],[Column1]]/100</f>
        <v>0.15</v>
      </c>
      <c r="N3850" s="13">
        <f>Table1[[#This Row],[Unit_Price]]*Table1[[#This Row],[Quantity]]*(1-Table1[[#This Row],[Discount_%]])</f>
        <v>8476.1999999999989</v>
      </c>
      <c r="O3850" s="13">
        <v>8638</v>
      </c>
      <c r="P3850" s="13">
        <f>Table1[[#This Row],[Revenue]]-Table1[[#This Row],[Cost]]</f>
        <v>-161.80000000000109</v>
      </c>
      <c r="Q3850" s="12" t="s">
        <v>46</v>
      </c>
      <c r="R3850" s="12" t="s">
        <v>52</v>
      </c>
      <c r="S3850" s="12" t="s">
        <v>54</v>
      </c>
      <c r="T3850" s="12">
        <v>5</v>
      </c>
      <c r="U3850" s="12">
        <v>15</v>
      </c>
      <c r="V3850" s="20" t="str">
        <f>TEXT(Table1[[#This Row],[Date]],"mmm-yyyy")</f>
        <v>Nov-2025</v>
      </c>
    </row>
    <row r="3851" spans="1:22" x14ac:dyDescent="0.2">
      <c r="A3851" s="11">
        <f t="shared" si="59"/>
        <v>45978</v>
      </c>
      <c r="B3851" s="12" t="s">
        <v>22</v>
      </c>
      <c r="C3851" s="12" t="str">
        <f>VLOOKUP(D3851, City_Mapping!A:B, 2, FALSE)</f>
        <v>UAE</v>
      </c>
      <c r="D3851" s="12" t="s">
        <v>30</v>
      </c>
      <c r="E3851" s="12" t="s">
        <v>35</v>
      </c>
      <c r="F3851" s="12" t="s">
        <v>40</v>
      </c>
      <c r="G3851" s="12">
        <v>35785</v>
      </c>
      <c r="H3851" s="12" t="s">
        <v>41</v>
      </c>
      <c r="I3851" s="12" t="s">
        <v>43</v>
      </c>
      <c r="J3851" s="12">
        <v>277997</v>
      </c>
      <c r="K3851" s="12">
        <v>6</v>
      </c>
      <c r="L3851" s="13">
        <v>1653</v>
      </c>
      <c r="M3851" s="14">
        <f>Table1[[#This Row],[Column1]]/100</f>
        <v>0.15</v>
      </c>
      <c r="N3851" s="13">
        <f>Table1[[#This Row],[Unit_Price]]*Table1[[#This Row],[Quantity]]*(1-Table1[[#This Row],[Discount_%]])</f>
        <v>8430.2999999999993</v>
      </c>
      <c r="O3851" s="13">
        <v>15990</v>
      </c>
      <c r="P3851" s="13">
        <f>Table1[[#This Row],[Revenue]]-Table1[[#This Row],[Cost]]</f>
        <v>-7559.7000000000007</v>
      </c>
      <c r="Q3851" s="12" t="s">
        <v>47</v>
      </c>
      <c r="R3851" s="12" t="s">
        <v>50</v>
      </c>
      <c r="S3851" s="12" t="s">
        <v>56</v>
      </c>
      <c r="T3851" s="12">
        <v>1</v>
      </c>
      <c r="U3851" s="12">
        <v>15</v>
      </c>
      <c r="V3851" s="20" t="str">
        <f>TEXT(Table1[[#This Row],[Date]],"mmm-yyyy")</f>
        <v>Nov-2025</v>
      </c>
    </row>
    <row r="3852" spans="1:22" x14ac:dyDescent="0.2">
      <c r="A3852" s="11">
        <f t="shared" si="59"/>
        <v>45978</v>
      </c>
      <c r="B3852" s="12" t="s">
        <v>21</v>
      </c>
      <c r="C3852" s="12" t="str">
        <f>VLOOKUP(D3852, City_Mapping!A:B, 2, FALSE)</f>
        <v>UK</v>
      </c>
      <c r="D3852" s="12" t="s">
        <v>29</v>
      </c>
      <c r="E3852" s="12" t="s">
        <v>34</v>
      </c>
      <c r="F3852" s="12" t="s">
        <v>37</v>
      </c>
      <c r="G3852" s="12">
        <v>66865</v>
      </c>
      <c r="H3852" s="12" t="s">
        <v>42</v>
      </c>
      <c r="I3852" s="12" t="s">
        <v>45</v>
      </c>
      <c r="J3852" s="12">
        <v>274999</v>
      </c>
      <c r="K3852" s="12">
        <v>1</v>
      </c>
      <c r="L3852" s="13">
        <v>2570</v>
      </c>
      <c r="M3852" s="14">
        <f>Table1[[#This Row],[Column1]]/100</f>
        <v>0.15</v>
      </c>
      <c r="N3852" s="13">
        <f>Table1[[#This Row],[Unit_Price]]*Table1[[#This Row],[Quantity]]*(1-Table1[[#This Row],[Discount_%]])</f>
        <v>2184.5</v>
      </c>
      <c r="O3852" s="13">
        <v>20400</v>
      </c>
      <c r="P3852" s="13">
        <f>Table1[[#This Row],[Revenue]]-Table1[[#This Row],[Cost]]</f>
        <v>-18215.5</v>
      </c>
      <c r="Q3852" s="12" t="s">
        <v>49</v>
      </c>
      <c r="R3852" s="12" t="s">
        <v>51</v>
      </c>
      <c r="S3852" s="12" t="s">
        <v>56</v>
      </c>
      <c r="T3852" s="12">
        <v>1</v>
      </c>
      <c r="U3852" s="12">
        <v>15</v>
      </c>
      <c r="V3852" s="20" t="str">
        <f>TEXT(Table1[[#This Row],[Date]],"mmm-yyyy")</f>
        <v>Nov-2025</v>
      </c>
    </row>
    <row r="3853" spans="1:22" x14ac:dyDescent="0.2">
      <c r="A3853" s="11">
        <f t="shared" si="59"/>
        <v>45978</v>
      </c>
      <c r="B3853" s="12" t="s">
        <v>22</v>
      </c>
      <c r="C3853" s="12" t="str">
        <f>VLOOKUP(D3853, City_Mapping!A:B, 2, FALSE)</f>
        <v>UAE</v>
      </c>
      <c r="D3853" s="12" t="s">
        <v>30</v>
      </c>
      <c r="E3853" s="12" t="s">
        <v>36</v>
      </c>
      <c r="F3853" s="12" t="s">
        <v>38</v>
      </c>
      <c r="G3853" s="12">
        <v>16861</v>
      </c>
      <c r="H3853" s="12" t="s">
        <v>41</v>
      </c>
      <c r="I3853" s="12" t="s">
        <v>45</v>
      </c>
      <c r="J3853" s="12">
        <v>243063</v>
      </c>
      <c r="K3853" s="12">
        <v>6</v>
      </c>
      <c r="L3853" s="13">
        <v>1420</v>
      </c>
      <c r="M3853" s="14">
        <f>Table1[[#This Row],[Column1]]/100</f>
        <v>0</v>
      </c>
      <c r="N3853" s="13">
        <f>Table1[[#This Row],[Unit_Price]]*Table1[[#This Row],[Quantity]]*(1-Table1[[#This Row],[Discount_%]])</f>
        <v>8520</v>
      </c>
      <c r="O3853" s="13">
        <v>4710</v>
      </c>
      <c r="P3853" s="13">
        <f>Table1[[#This Row],[Revenue]]-Table1[[#This Row],[Cost]]</f>
        <v>3810</v>
      </c>
      <c r="Q3853" s="12" t="s">
        <v>48</v>
      </c>
      <c r="R3853" s="12" t="s">
        <v>51</v>
      </c>
      <c r="S3853" s="12" t="s">
        <v>55</v>
      </c>
      <c r="T3853" s="12">
        <v>2</v>
      </c>
      <c r="U3853" s="12">
        <v>0</v>
      </c>
      <c r="V3853" s="20" t="str">
        <f>TEXT(Table1[[#This Row],[Date]],"mmm-yyyy")</f>
        <v>Nov-2025</v>
      </c>
    </row>
    <row r="3854" spans="1:22" x14ac:dyDescent="0.2">
      <c r="A3854" s="11">
        <f t="shared" si="59"/>
        <v>45979</v>
      </c>
      <c r="B3854" s="12" t="s">
        <v>20</v>
      </c>
      <c r="C3854" s="12" t="str">
        <f>VLOOKUP(D3854, City_Mapping!A:B, 2, FALSE)</f>
        <v>India</v>
      </c>
      <c r="D3854" s="12" t="s">
        <v>28</v>
      </c>
      <c r="E3854" s="12" t="s">
        <v>35</v>
      </c>
      <c r="F3854" s="12" t="s">
        <v>38</v>
      </c>
      <c r="G3854" s="12">
        <v>86340</v>
      </c>
      <c r="H3854" s="12" t="s">
        <v>42</v>
      </c>
      <c r="I3854" s="12" t="s">
        <v>44</v>
      </c>
      <c r="J3854" s="12">
        <v>576228</v>
      </c>
      <c r="K3854" s="12">
        <v>4</v>
      </c>
      <c r="L3854" s="13">
        <v>3982</v>
      </c>
      <c r="M3854" s="14">
        <f>Table1[[#This Row],[Column1]]/100</f>
        <v>0</v>
      </c>
      <c r="N3854" s="13">
        <f>Table1[[#This Row],[Unit_Price]]*Table1[[#This Row],[Quantity]]*(1-Table1[[#This Row],[Discount_%]])</f>
        <v>15928</v>
      </c>
      <c r="O3854" s="13">
        <v>17441</v>
      </c>
      <c r="P3854" s="13">
        <f>Table1[[#This Row],[Revenue]]-Table1[[#This Row],[Cost]]</f>
        <v>-1513</v>
      </c>
      <c r="Q3854" s="12" t="s">
        <v>49</v>
      </c>
      <c r="R3854" s="12" t="s">
        <v>51</v>
      </c>
      <c r="S3854" s="12" t="s">
        <v>55</v>
      </c>
      <c r="T3854" s="12">
        <v>2</v>
      </c>
      <c r="U3854" s="12">
        <v>0</v>
      </c>
      <c r="V3854" s="20" t="str">
        <f>TEXT(Table1[[#This Row],[Date]],"mmm-yyyy")</f>
        <v>Nov-2025</v>
      </c>
    </row>
    <row r="3855" spans="1:22" x14ac:dyDescent="0.2">
      <c r="A3855" s="11">
        <f t="shared" ref="A3855:A3918" si="60">A3843+1</f>
        <v>45979</v>
      </c>
      <c r="B3855" s="12" t="s">
        <v>20</v>
      </c>
      <c r="C3855" s="12" t="str">
        <f>VLOOKUP(D3855, City_Mapping!A:B, 2, FALSE)</f>
        <v>India</v>
      </c>
      <c r="D3855" s="12" t="s">
        <v>28</v>
      </c>
      <c r="E3855" s="12" t="s">
        <v>36</v>
      </c>
      <c r="F3855" s="12" t="s">
        <v>37</v>
      </c>
      <c r="G3855" s="12">
        <v>23979</v>
      </c>
      <c r="H3855" s="12" t="s">
        <v>41</v>
      </c>
      <c r="I3855" s="12" t="s">
        <v>45</v>
      </c>
      <c r="J3855" s="12">
        <v>135723</v>
      </c>
      <c r="K3855" s="12">
        <v>4</v>
      </c>
      <c r="L3855" s="13">
        <v>1943</v>
      </c>
      <c r="M3855" s="14">
        <f>Table1[[#This Row],[Column1]]/100</f>
        <v>0.15</v>
      </c>
      <c r="N3855" s="13">
        <f>Table1[[#This Row],[Unit_Price]]*Table1[[#This Row],[Quantity]]*(1-Table1[[#This Row],[Discount_%]])</f>
        <v>6606.2</v>
      </c>
      <c r="O3855" s="13">
        <v>29839</v>
      </c>
      <c r="P3855" s="13">
        <f>Table1[[#This Row],[Revenue]]-Table1[[#This Row],[Cost]]</f>
        <v>-23232.799999999999</v>
      </c>
      <c r="Q3855" s="12" t="s">
        <v>49</v>
      </c>
      <c r="R3855" s="12" t="s">
        <v>51</v>
      </c>
      <c r="S3855" s="12" t="s">
        <v>53</v>
      </c>
      <c r="T3855" s="12">
        <v>4</v>
      </c>
      <c r="U3855" s="12">
        <v>15</v>
      </c>
      <c r="V3855" s="20" t="str">
        <f>TEXT(Table1[[#This Row],[Date]],"mmm-yyyy")</f>
        <v>Nov-2025</v>
      </c>
    </row>
    <row r="3856" spans="1:22" x14ac:dyDescent="0.2">
      <c r="A3856" s="11">
        <f t="shared" si="60"/>
        <v>45979</v>
      </c>
      <c r="B3856" s="12" t="s">
        <v>21</v>
      </c>
      <c r="C3856" s="12" t="str">
        <f>VLOOKUP(D3856, City_Mapping!A:B, 2, FALSE)</f>
        <v>India</v>
      </c>
      <c r="D3856" s="12" t="s">
        <v>32</v>
      </c>
      <c r="E3856" s="12" t="s">
        <v>36</v>
      </c>
      <c r="F3856" s="12" t="s">
        <v>40</v>
      </c>
      <c r="G3856" s="12">
        <v>76833</v>
      </c>
      <c r="H3856" s="12" t="s">
        <v>42</v>
      </c>
      <c r="I3856" s="12" t="s">
        <v>43</v>
      </c>
      <c r="J3856" s="12">
        <v>780147</v>
      </c>
      <c r="K3856" s="12">
        <v>5</v>
      </c>
      <c r="L3856" s="13">
        <v>3301</v>
      </c>
      <c r="M3856" s="14">
        <f>Table1[[#This Row],[Column1]]/100</f>
        <v>0</v>
      </c>
      <c r="N3856" s="13">
        <f>Table1[[#This Row],[Unit_Price]]*Table1[[#This Row],[Quantity]]*(1-Table1[[#This Row],[Discount_%]])</f>
        <v>16505</v>
      </c>
      <c r="O3856" s="13">
        <v>27229</v>
      </c>
      <c r="P3856" s="13">
        <f>Table1[[#This Row],[Revenue]]-Table1[[#This Row],[Cost]]</f>
        <v>-10724</v>
      </c>
      <c r="Q3856" s="12" t="s">
        <v>48</v>
      </c>
      <c r="R3856" s="12" t="s">
        <v>52</v>
      </c>
      <c r="S3856" s="12" t="s">
        <v>56</v>
      </c>
      <c r="T3856" s="12">
        <v>1</v>
      </c>
      <c r="U3856" s="12">
        <v>0</v>
      </c>
      <c r="V3856" s="20" t="str">
        <f>TEXT(Table1[[#This Row],[Date]],"mmm-yyyy")</f>
        <v>Nov-2025</v>
      </c>
    </row>
    <row r="3857" spans="1:22" x14ac:dyDescent="0.2">
      <c r="A3857" s="11">
        <f t="shared" si="60"/>
        <v>45979</v>
      </c>
      <c r="B3857" s="12" t="s">
        <v>22</v>
      </c>
      <c r="C3857" s="12" t="str">
        <f>VLOOKUP(D3857, City_Mapping!A:B, 2, FALSE)</f>
        <v>India</v>
      </c>
      <c r="D3857" s="12" t="s">
        <v>32</v>
      </c>
      <c r="E3857" s="12" t="s">
        <v>35</v>
      </c>
      <c r="F3857" s="12" t="s">
        <v>39</v>
      </c>
      <c r="G3857" s="12">
        <v>10357</v>
      </c>
      <c r="H3857" s="12" t="s">
        <v>42</v>
      </c>
      <c r="I3857" s="12" t="s">
        <v>45</v>
      </c>
      <c r="J3857" s="12">
        <v>453837</v>
      </c>
      <c r="K3857" s="12">
        <v>9</v>
      </c>
      <c r="L3857" s="13">
        <v>2275</v>
      </c>
      <c r="M3857" s="14">
        <f>Table1[[#This Row],[Column1]]/100</f>
        <v>0.15</v>
      </c>
      <c r="N3857" s="13">
        <f>Table1[[#This Row],[Unit_Price]]*Table1[[#This Row],[Quantity]]*(1-Table1[[#This Row],[Discount_%]])</f>
        <v>17403.75</v>
      </c>
      <c r="O3857" s="13">
        <v>20621</v>
      </c>
      <c r="P3857" s="13">
        <f>Table1[[#This Row],[Revenue]]-Table1[[#This Row],[Cost]]</f>
        <v>-3217.25</v>
      </c>
      <c r="Q3857" s="12" t="s">
        <v>47</v>
      </c>
      <c r="R3857" s="12" t="s">
        <v>51</v>
      </c>
      <c r="S3857" s="12" t="s">
        <v>54</v>
      </c>
      <c r="T3857" s="12">
        <v>5</v>
      </c>
      <c r="U3857" s="12">
        <v>15</v>
      </c>
      <c r="V3857" s="20" t="str">
        <f>TEXT(Table1[[#This Row],[Date]],"mmm-yyyy")</f>
        <v>Nov-2025</v>
      </c>
    </row>
    <row r="3858" spans="1:22" x14ac:dyDescent="0.2">
      <c r="A3858" s="11">
        <f t="shared" si="60"/>
        <v>45979</v>
      </c>
      <c r="B3858" s="12" t="s">
        <v>23</v>
      </c>
      <c r="C3858" s="12" t="str">
        <f>VLOOKUP(D3858, City_Mapping!A:B, 2, FALSE)</f>
        <v>UAE</v>
      </c>
      <c r="D3858" s="12" t="s">
        <v>30</v>
      </c>
      <c r="E3858" s="12" t="s">
        <v>36</v>
      </c>
      <c r="F3858" s="12" t="s">
        <v>39</v>
      </c>
      <c r="G3858" s="12">
        <v>57201</v>
      </c>
      <c r="H3858" s="12" t="s">
        <v>42</v>
      </c>
      <c r="I3858" s="12" t="s">
        <v>45</v>
      </c>
      <c r="J3858" s="12">
        <v>406935</v>
      </c>
      <c r="K3858" s="12">
        <v>1</v>
      </c>
      <c r="L3858" s="13">
        <v>528</v>
      </c>
      <c r="M3858" s="14">
        <f>Table1[[#This Row],[Column1]]/100</f>
        <v>0.05</v>
      </c>
      <c r="N3858" s="13">
        <f>Table1[[#This Row],[Unit_Price]]*Table1[[#This Row],[Quantity]]*(1-Table1[[#This Row],[Discount_%]])</f>
        <v>501.59999999999997</v>
      </c>
      <c r="O3858" s="13">
        <v>23900</v>
      </c>
      <c r="P3858" s="13">
        <f>Table1[[#This Row],[Revenue]]-Table1[[#This Row],[Cost]]</f>
        <v>-23398.400000000001</v>
      </c>
      <c r="Q3858" s="12" t="s">
        <v>47</v>
      </c>
      <c r="R3858" s="12" t="s">
        <v>51</v>
      </c>
      <c r="S3858" s="12" t="s">
        <v>55</v>
      </c>
      <c r="T3858" s="12">
        <v>2</v>
      </c>
      <c r="U3858" s="12">
        <v>5</v>
      </c>
      <c r="V3858" s="20" t="str">
        <f>TEXT(Table1[[#This Row],[Date]],"mmm-yyyy")</f>
        <v>Nov-2025</v>
      </c>
    </row>
    <row r="3859" spans="1:22" x14ac:dyDescent="0.2">
      <c r="A3859" s="11">
        <f t="shared" si="60"/>
        <v>45979</v>
      </c>
      <c r="B3859" s="12" t="s">
        <v>20</v>
      </c>
      <c r="C3859" s="12" t="str">
        <f>VLOOKUP(D3859, City_Mapping!A:B, 2, FALSE)</f>
        <v>India</v>
      </c>
      <c r="D3859" s="12" t="s">
        <v>33</v>
      </c>
      <c r="E3859" s="12" t="s">
        <v>35</v>
      </c>
      <c r="F3859" s="12" t="s">
        <v>40</v>
      </c>
      <c r="G3859" s="12">
        <v>64254</v>
      </c>
      <c r="H3859" s="12" t="s">
        <v>42</v>
      </c>
      <c r="I3859" s="12" t="s">
        <v>43</v>
      </c>
      <c r="J3859" s="12">
        <v>175171</v>
      </c>
      <c r="K3859" s="12">
        <v>3</v>
      </c>
      <c r="L3859" s="13">
        <v>2792</v>
      </c>
      <c r="M3859" s="14">
        <f>Table1[[#This Row],[Column1]]/100</f>
        <v>0.05</v>
      </c>
      <c r="N3859" s="13">
        <f>Table1[[#This Row],[Unit_Price]]*Table1[[#This Row],[Quantity]]*(1-Table1[[#This Row],[Discount_%]])</f>
        <v>7957.2</v>
      </c>
      <c r="O3859" s="13">
        <v>17465</v>
      </c>
      <c r="P3859" s="13">
        <f>Table1[[#This Row],[Revenue]]-Table1[[#This Row],[Cost]]</f>
        <v>-9507.7999999999993</v>
      </c>
      <c r="Q3859" s="12" t="s">
        <v>46</v>
      </c>
      <c r="R3859" s="12" t="s">
        <v>50</v>
      </c>
      <c r="S3859" s="12" t="s">
        <v>56</v>
      </c>
      <c r="T3859" s="12">
        <v>4</v>
      </c>
      <c r="U3859" s="12">
        <v>5</v>
      </c>
      <c r="V3859" s="20" t="str">
        <f>TEXT(Table1[[#This Row],[Date]],"mmm-yyyy")</f>
        <v>Nov-2025</v>
      </c>
    </row>
    <row r="3860" spans="1:22" x14ac:dyDescent="0.2">
      <c r="A3860" s="11">
        <f t="shared" si="60"/>
        <v>45979</v>
      </c>
      <c r="B3860" s="12" t="s">
        <v>21</v>
      </c>
      <c r="C3860" s="12" t="str">
        <f>VLOOKUP(D3860, City_Mapping!A:B, 2, FALSE)</f>
        <v>USA</v>
      </c>
      <c r="D3860" s="12" t="s">
        <v>31</v>
      </c>
      <c r="E3860" s="12" t="s">
        <v>36</v>
      </c>
      <c r="F3860" s="12" t="s">
        <v>40</v>
      </c>
      <c r="G3860" s="12">
        <v>92160</v>
      </c>
      <c r="H3860" s="12" t="s">
        <v>41</v>
      </c>
      <c r="I3860" s="12" t="s">
        <v>43</v>
      </c>
      <c r="J3860" s="12">
        <v>508148</v>
      </c>
      <c r="K3860" s="12">
        <v>4</v>
      </c>
      <c r="L3860" s="13">
        <v>4203</v>
      </c>
      <c r="M3860" s="14">
        <f>Table1[[#This Row],[Column1]]/100</f>
        <v>0.05</v>
      </c>
      <c r="N3860" s="13">
        <f>Table1[[#This Row],[Unit_Price]]*Table1[[#This Row],[Quantity]]*(1-Table1[[#This Row],[Discount_%]])</f>
        <v>15971.4</v>
      </c>
      <c r="O3860" s="13">
        <v>6989</v>
      </c>
      <c r="P3860" s="13">
        <f>Table1[[#This Row],[Revenue]]-Table1[[#This Row],[Cost]]</f>
        <v>8982.4</v>
      </c>
      <c r="Q3860" s="12" t="s">
        <v>47</v>
      </c>
      <c r="R3860" s="12" t="s">
        <v>52</v>
      </c>
      <c r="S3860" s="12" t="s">
        <v>53</v>
      </c>
      <c r="T3860" s="12">
        <v>4</v>
      </c>
      <c r="U3860" s="12">
        <v>5</v>
      </c>
      <c r="V3860" s="20" t="str">
        <f>TEXT(Table1[[#This Row],[Date]],"mmm-yyyy")</f>
        <v>Nov-2025</v>
      </c>
    </row>
    <row r="3861" spans="1:22" x14ac:dyDescent="0.2">
      <c r="A3861" s="11">
        <f t="shared" si="60"/>
        <v>45979</v>
      </c>
      <c r="B3861" s="12" t="s">
        <v>22</v>
      </c>
      <c r="C3861" s="12" t="str">
        <f>VLOOKUP(D3861, City_Mapping!A:B, 2, FALSE)</f>
        <v>USA</v>
      </c>
      <c r="D3861" s="12" t="s">
        <v>31</v>
      </c>
      <c r="E3861" s="12" t="s">
        <v>35</v>
      </c>
      <c r="F3861" s="12" t="s">
        <v>37</v>
      </c>
      <c r="G3861" s="12">
        <v>20796</v>
      </c>
      <c r="H3861" s="12" t="s">
        <v>42</v>
      </c>
      <c r="I3861" s="12" t="s">
        <v>45</v>
      </c>
      <c r="J3861" s="12">
        <v>923343</v>
      </c>
      <c r="K3861" s="12">
        <v>2</v>
      </c>
      <c r="L3861" s="13">
        <v>1325</v>
      </c>
      <c r="M3861" s="14">
        <f>Table1[[#This Row],[Column1]]/100</f>
        <v>0.1</v>
      </c>
      <c r="N3861" s="13">
        <f>Table1[[#This Row],[Unit_Price]]*Table1[[#This Row],[Quantity]]*(1-Table1[[#This Row],[Discount_%]])</f>
        <v>2385</v>
      </c>
      <c r="O3861" s="13">
        <v>29805</v>
      </c>
      <c r="P3861" s="13">
        <f>Table1[[#This Row],[Revenue]]-Table1[[#This Row],[Cost]]</f>
        <v>-27420</v>
      </c>
      <c r="Q3861" s="12" t="s">
        <v>46</v>
      </c>
      <c r="R3861" s="12" t="s">
        <v>50</v>
      </c>
      <c r="S3861" s="12" t="s">
        <v>53</v>
      </c>
      <c r="T3861" s="12">
        <v>4</v>
      </c>
      <c r="U3861" s="12">
        <v>10</v>
      </c>
      <c r="V3861" s="20" t="str">
        <f>TEXT(Table1[[#This Row],[Date]],"mmm-yyyy")</f>
        <v>Nov-2025</v>
      </c>
    </row>
    <row r="3862" spans="1:22" x14ac:dyDescent="0.2">
      <c r="A3862" s="11">
        <f t="shared" si="60"/>
        <v>45979</v>
      </c>
      <c r="B3862" s="12" t="s">
        <v>21</v>
      </c>
      <c r="C3862" s="12" t="str">
        <f>VLOOKUP(D3862, City_Mapping!A:B, 2, FALSE)</f>
        <v>India</v>
      </c>
      <c r="D3862" s="12" t="s">
        <v>33</v>
      </c>
      <c r="E3862" s="12" t="s">
        <v>34</v>
      </c>
      <c r="F3862" s="12" t="s">
        <v>37</v>
      </c>
      <c r="G3862" s="12">
        <v>33238</v>
      </c>
      <c r="H3862" s="12" t="s">
        <v>41</v>
      </c>
      <c r="I3862" s="12" t="s">
        <v>43</v>
      </c>
      <c r="J3862" s="12">
        <v>620422</v>
      </c>
      <c r="K3862" s="12">
        <v>9</v>
      </c>
      <c r="L3862" s="13">
        <v>4241</v>
      </c>
      <c r="M3862" s="14">
        <f>Table1[[#This Row],[Column1]]/100</f>
        <v>0.1</v>
      </c>
      <c r="N3862" s="13">
        <f>Table1[[#This Row],[Unit_Price]]*Table1[[#This Row],[Quantity]]*(1-Table1[[#This Row],[Discount_%]])</f>
        <v>34352.1</v>
      </c>
      <c r="O3862" s="13">
        <v>7507</v>
      </c>
      <c r="P3862" s="13">
        <f>Table1[[#This Row],[Revenue]]-Table1[[#This Row],[Cost]]</f>
        <v>26845.1</v>
      </c>
      <c r="Q3862" s="12" t="s">
        <v>47</v>
      </c>
      <c r="R3862" s="12" t="s">
        <v>51</v>
      </c>
      <c r="S3862" s="12" t="s">
        <v>56</v>
      </c>
      <c r="T3862" s="12">
        <v>5</v>
      </c>
      <c r="U3862" s="12">
        <v>10</v>
      </c>
      <c r="V3862" s="20" t="str">
        <f>TEXT(Table1[[#This Row],[Date]],"mmm-yyyy")</f>
        <v>Nov-2025</v>
      </c>
    </row>
    <row r="3863" spans="1:22" x14ac:dyDescent="0.2">
      <c r="A3863" s="11">
        <f t="shared" si="60"/>
        <v>45979</v>
      </c>
      <c r="B3863" s="12" t="s">
        <v>23</v>
      </c>
      <c r="C3863" s="12" t="str">
        <f>VLOOKUP(D3863, City_Mapping!A:B, 2, FALSE)</f>
        <v>India</v>
      </c>
      <c r="D3863" s="12" t="s">
        <v>33</v>
      </c>
      <c r="E3863" s="12" t="s">
        <v>34</v>
      </c>
      <c r="F3863" s="12" t="s">
        <v>39</v>
      </c>
      <c r="G3863" s="12">
        <v>60978</v>
      </c>
      <c r="H3863" s="12" t="s">
        <v>41</v>
      </c>
      <c r="I3863" s="12" t="s">
        <v>45</v>
      </c>
      <c r="J3863" s="12">
        <v>485602</v>
      </c>
      <c r="K3863" s="12">
        <v>7</v>
      </c>
      <c r="L3863" s="13">
        <v>638</v>
      </c>
      <c r="M3863" s="14">
        <f>Table1[[#This Row],[Column1]]/100</f>
        <v>0.2</v>
      </c>
      <c r="N3863" s="13">
        <f>Table1[[#This Row],[Unit_Price]]*Table1[[#This Row],[Quantity]]*(1-Table1[[#This Row],[Discount_%]])</f>
        <v>3572.8</v>
      </c>
      <c r="O3863" s="13">
        <v>18892</v>
      </c>
      <c r="P3863" s="13">
        <f>Table1[[#This Row],[Revenue]]-Table1[[#This Row],[Cost]]</f>
        <v>-15319.2</v>
      </c>
      <c r="Q3863" s="12" t="s">
        <v>46</v>
      </c>
      <c r="R3863" s="12" t="s">
        <v>51</v>
      </c>
      <c r="S3863" s="12" t="s">
        <v>53</v>
      </c>
      <c r="T3863" s="12">
        <v>2</v>
      </c>
      <c r="U3863" s="12">
        <v>20</v>
      </c>
      <c r="V3863" s="20" t="str">
        <f>TEXT(Table1[[#This Row],[Date]],"mmm-yyyy")</f>
        <v>Nov-2025</v>
      </c>
    </row>
    <row r="3864" spans="1:22" x14ac:dyDescent="0.2">
      <c r="A3864" s="11">
        <f t="shared" si="60"/>
        <v>45979</v>
      </c>
      <c r="B3864" s="12" t="s">
        <v>20</v>
      </c>
      <c r="C3864" s="12" t="str">
        <f>VLOOKUP(D3864, City_Mapping!A:B, 2, FALSE)</f>
        <v>India</v>
      </c>
      <c r="D3864" s="12" t="s">
        <v>28</v>
      </c>
      <c r="E3864" s="12" t="s">
        <v>36</v>
      </c>
      <c r="F3864" s="12" t="s">
        <v>40</v>
      </c>
      <c r="G3864" s="12">
        <v>50883</v>
      </c>
      <c r="H3864" s="12" t="s">
        <v>42</v>
      </c>
      <c r="I3864" s="12" t="s">
        <v>45</v>
      </c>
      <c r="J3864" s="12">
        <v>468092</v>
      </c>
      <c r="K3864" s="12">
        <v>1</v>
      </c>
      <c r="L3864" s="13">
        <v>4952</v>
      </c>
      <c r="M3864" s="14">
        <f>Table1[[#This Row],[Column1]]/100</f>
        <v>0.2</v>
      </c>
      <c r="N3864" s="13">
        <f>Table1[[#This Row],[Unit_Price]]*Table1[[#This Row],[Quantity]]*(1-Table1[[#This Row],[Discount_%]])</f>
        <v>3961.6000000000004</v>
      </c>
      <c r="O3864" s="13">
        <v>6165</v>
      </c>
      <c r="P3864" s="13">
        <f>Table1[[#This Row],[Revenue]]-Table1[[#This Row],[Cost]]</f>
        <v>-2203.3999999999996</v>
      </c>
      <c r="Q3864" s="12" t="s">
        <v>48</v>
      </c>
      <c r="R3864" s="12" t="s">
        <v>51</v>
      </c>
      <c r="S3864" s="12" t="s">
        <v>54</v>
      </c>
      <c r="T3864" s="12">
        <v>3</v>
      </c>
      <c r="U3864" s="12">
        <v>20</v>
      </c>
      <c r="V3864" s="20" t="str">
        <f>TEXT(Table1[[#This Row],[Date]],"mmm-yyyy")</f>
        <v>Nov-2025</v>
      </c>
    </row>
    <row r="3865" spans="1:22" x14ac:dyDescent="0.2">
      <c r="A3865" s="11">
        <f t="shared" si="60"/>
        <v>45979</v>
      </c>
      <c r="B3865" s="12" t="s">
        <v>21</v>
      </c>
      <c r="C3865" s="12" t="str">
        <f>VLOOKUP(D3865, City_Mapping!A:B, 2, FALSE)</f>
        <v>USA</v>
      </c>
      <c r="D3865" s="12" t="s">
        <v>31</v>
      </c>
      <c r="E3865" s="12" t="s">
        <v>34</v>
      </c>
      <c r="F3865" s="12" t="s">
        <v>40</v>
      </c>
      <c r="G3865" s="12">
        <v>95478</v>
      </c>
      <c r="H3865" s="12" t="s">
        <v>42</v>
      </c>
      <c r="I3865" s="12" t="s">
        <v>45</v>
      </c>
      <c r="J3865" s="12">
        <v>987733</v>
      </c>
      <c r="K3865" s="12">
        <v>9</v>
      </c>
      <c r="L3865" s="13">
        <v>2759</v>
      </c>
      <c r="M3865" s="14">
        <f>Table1[[#This Row],[Column1]]/100</f>
        <v>0.2</v>
      </c>
      <c r="N3865" s="13">
        <f>Table1[[#This Row],[Unit_Price]]*Table1[[#This Row],[Quantity]]*(1-Table1[[#This Row],[Discount_%]])</f>
        <v>19864.800000000003</v>
      </c>
      <c r="O3865" s="13">
        <v>25837</v>
      </c>
      <c r="P3865" s="13">
        <f>Table1[[#This Row],[Revenue]]-Table1[[#This Row],[Cost]]</f>
        <v>-5972.1999999999971</v>
      </c>
      <c r="Q3865" s="12" t="s">
        <v>47</v>
      </c>
      <c r="R3865" s="12" t="s">
        <v>52</v>
      </c>
      <c r="S3865" s="12" t="s">
        <v>54</v>
      </c>
      <c r="T3865" s="12">
        <v>5</v>
      </c>
      <c r="U3865" s="12">
        <v>20</v>
      </c>
      <c r="V3865" s="20" t="str">
        <f>TEXT(Table1[[#This Row],[Date]],"mmm-yyyy")</f>
        <v>Nov-2025</v>
      </c>
    </row>
    <row r="3866" spans="1:22" x14ac:dyDescent="0.2">
      <c r="A3866" s="11">
        <f t="shared" si="60"/>
        <v>45980</v>
      </c>
      <c r="B3866" s="12" t="s">
        <v>21</v>
      </c>
      <c r="C3866" s="12" t="str">
        <f>VLOOKUP(D3866, City_Mapping!A:B, 2, FALSE)</f>
        <v>UAE</v>
      </c>
      <c r="D3866" s="12" t="s">
        <v>30</v>
      </c>
      <c r="E3866" s="12" t="s">
        <v>35</v>
      </c>
      <c r="F3866" s="12" t="s">
        <v>39</v>
      </c>
      <c r="G3866" s="12">
        <v>79396</v>
      </c>
      <c r="H3866" s="12" t="s">
        <v>41</v>
      </c>
      <c r="I3866" s="12" t="s">
        <v>43</v>
      </c>
      <c r="J3866" s="12">
        <v>465656</v>
      </c>
      <c r="K3866" s="12">
        <v>6</v>
      </c>
      <c r="L3866" s="13">
        <v>1662</v>
      </c>
      <c r="M3866" s="14">
        <f>Table1[[#This Row],[Column1]]/100</f>
        <v>0.05</v>
      </c>
      <c r="N3866" s="13">
        <f>Table1[[#This Row],[Unit_Price]]*Table1[[#This Row],[Quantity]]*(1-Table1[[#This Row],[Discount_%]])</f>
        <v>9473.4</v>
      </c>
      <c r="O3866" s="13">
        <v>15804</v>
      </c>
      <c r="P3866" s="13">
        <f>Table1[[#This Row],[Revenue]]-Table1[[#This Row],[Cost]]</f>
        <v>-6330.6</v>
      </c>
      <c r="Q3866" s="12" t="s">
        <v>47</v>
      </c>
      <c r="R3866" s="12" t="s">
        <v>51</v>
      </c>
      <c r="S3866" s="12" t="s">
        <v>54</v>
      </c>
      <c r="T3866" s="12">
        <v>1</v>
      </c>
      <c r="U3866" s="12">
        <v>5</v>
      </c>
      <c r="V3866" s="20" t="str">
        <f>TEXT(Table1[[#This Row],[Date]],"mmm-yyyy")</f>
        <v>Nov-2025</v>
      </c>
    </row>
    <row r="3867" spans="1:22" x14ac:dyDescent="0.2">
      <c r="A3867" s="11">
        <f t="shared" si="60"/>
        <v>45980</v>
      </c>
      <c r="B3867" s="12" t="s">
        <v>21</v>
      </c>
      <c r="C3867" s="12" t="str">
        <f>VLOOKUP(D3867, City_Mapping!A:B, 2, FALSE)</f>
        <v>UK</v>
      </c>
      <c r="D3867" s="12" t="s">
        <v>29</v>
      </c>
      <c r="E3867" s="12" t="s">
        <v>36</v>
      </c>
      <c r="F3867" s="12" t="s">
        <v>39</v>
      </c>
      <c r="G3867" s="12">
        <v>14447</v>
      </c>
      <c r="H3867" s="12" t="s">
        <v>41</v>
      </c>
      <c r="I3867" s="12" t="s">
        <v>44</v>
      </c>
      <c r="J3867" s="12">
        <v>503162</v>
      </c>
      <c r="K3867" s="12">
        <v>2</v>
      </c>
      <c r="L3867" s="13">
        <v>3939</v>
      </c>
      <c r="M3867" s="14">
        <f>Table1[[#This Row],[Column1]]/100</f>
        <v>0.05</v>
      </c>
      <c r="N3867" s="13">
        <f>Table1[[#This Row],[Unit_Price]]*Table1[[#This Row],[Quantity]]*(1-Table1[[#This Row],[Discount_%]])</f>
        <v>7484.0999999999995</v>
      </c>
      <c r="O3867" s="13">
        <v>4706</v>
      </c>
      <c r="P3867" s="13">
        <f>Table1[[#This Row],[Revenue]]-Table1[[#This Row],[Cost]]</f>
        <v>2778.0999999999995</v>
      </c>
      <c r="Q3867" s="12" t="s">
        <v>49</v>
      </c>
      <c r="R3867" s="12" t="s">
        <v>50</v>
      </c>
      <c r="S3867" s="12" t="s">
        <v>54</v>
      </c>
      <c r="T3867" s="12">
        <v>3</v>
      </c>
      <c r="U3867" s="12">
        <v>5</v>
      </c>
      <c r="V3867" s="20" t="str">
        <f>TEXT(Table1[[#This Row],[Date]],"mmm-yyyy")</f>
        <v>Nov-2025</v>
      </c>
    </row>
    <row r="3868" spans="1:22" x14ac:dyDescent="0.2">
      <c r="A3868" s="11">
        <f t="shared" si="60"/>
        <v>45980</v>
      </c>
      <c r="B3868" s="12" t="s">
        <v>23</v>
      </c>
      <c r="C3868" s="12" t="str">
        <f>VLOOKUP(D3868, City_Mapping!A:B, 2, FALSE)</f>
        <v>India</v>
      </c>
      <c r="D3868" s="12" t="s">
        <v>32</v>
      </c>
      <c r="E3868" s="12" t="s">
        <v>34</v>
      </c>
      <c r="F3868" s="12" t="s">
        <v>39</v>
      </c>
      <c r="G3868" s="12">
        <v>30523</v>
      </c>
      <c r="H3868" s="12" t="s">
        <v>41</v>
      </c>
      <c r="I3868" s="12" t="s">
        <v>44</v>
      </c>
      <c r="J3868" s="12">
        <v>447043</v>
      </c>
      <c r="K3868" s="12">
        <v>1</v>
      </c>
      <c r="L3868" s="13">
        <v>3033</v>
      </c>
      <c r="M3868" s="14">
        <f>Table1[[#This Row],[Column1]]/100</f>
        <v>0.05</v>
      </c>
      <c r="N3868" s="13">
        <f>Table1[[#This Row],[Unit_Price]]*Table1[[#This Row],[Quantity]]*(1-Table1[[#This Row],[Discount_%]])</f>
        <v>2881.35</v>
      </c>
      <c r="O3868" s="13">
        <v>23619</v>
      </c>
      <c r="P3868" s="13">
        <f>Table1[[#This Row],[Revenue]]-Table1[[#This Row],[Cost]]</f>
        <v>-20737.650000000001</v>
      </c>
      <c r="Q3868" s="12" t="s">
        <v>46</v>
      </c>
      <c r="R3868" s="12" t="s">
        <v>50</v>
      </c>
      <c r="S3868" s="12" t="s">
        <v>55</v>
      </c>
      <c r="T3868" s="12">
        <v>5</v>
      </c>
      <c r="U3868" s="12">
        <v>5</v>
      </c>
      <c r="V3868" s="20" t="str">
        <f>TEXT(Table1[[#This Row],[Date]],"mmm-yyyy")</f>
        <v>Nov-2025</v>
      </c>
    </row>
    <row r="3869" spans="1:22" x14ac:dyDescent="0.2">
      <c r="A3869" s="11">
        <f t="shared" si="60"/>
        <v>45980</v>
      </c>
      <c r="B3869" s="12" t="s">
        <v>21</v>
      </c>
      <c r="C3869" s="12" t="str">
        <f>VLOOKUP(D3869, City_Mapping!A:B, 2, FALSE)</f>
        <v>UK</v>
      </c>
      <c r="D3869" s="12" t="s">
        <v>29</v>
      </c>
      <c r="E3869" s="12" t="s">
        <v>34</v>
      </c>
      <c r="F3869" s="12" t="s">
        <v>39</v>
      </c>
      <c r="G3869" s="12">
        <v>74079</v>
      </c>
      <c r="H3869" s="12" t="s">
        <v>41</v>
      </c>
      <c r="I3869" s="12" t="s">
        <v>45</v>
      </c>
      <c r="J3869" s="12">
        <v>245459</v>
      </c>
      <c r="K3869" s="12">
        <v>6</v>
      </c>
      <c r="L3869" s="13">
        <v>1859</v>
      </c>
      <c r="M3869" s="14">
        <f>Table1[[#This Row],[Column1]]/100</f>
        <v>0</v>
      </c>
      <c r="N3869" s="13">
        <f>Table1[[#This Row],[Unit_Price]]*Table1[[#This Row],[Quantity]]*(1-Table1[[#This Row],[Discount_%]])</f>
        <v>11154</v>
      </c>
      <c r="O3869" s="13">
        <v>5114</v>
      </c>
      <c r="P3869" s="13">
        <f>Table1[[#This Row],[Revenue]]-Table1[[#This Row],[Cost]]</f>
        <v>6040</v>
      </c>
      <c r="Q3869" s="12" t="s">
        <v>46</v>
      </c>
      <c r="R3869" s="12" t="s">
        <v>52</v>
      </c>
      <c r="S3869" s="12" t="s">
        <v>54</v>
      </c>
      <c r="T3869" s="12">
        <v>2</v>
      </c>
      <c r="U3869" s="12">
        <v>0</v>
      </c>
      <c r="V3869" s="20" t="str">
        <f>TEXT(Table1[[#This Row],[Date]],"mmm-yyyy")</f>
        <v>Nov-2025</v>
      </c>
    </row>
    <row r="3870" spans="1:22" x14ac:dyDescent="0.2">
      <c r="A3870" s="11">
        <f t="shared" si="60"/>
        <v>45980</v>
      </c>
      <c r="B3870" s="12" t="s">
        <v>23</v>
      </c>
      <c r="C3870" s="12" t="str">
        <f>VLOOKUP(D3870, City_Mapping!A:B, 2, FALSE)</f>
        <v>India</v>
      </c>
      <c r="D3870" s="12" t="s">
        <v>28</v>
      </c>
      <c r="E3870" s="12" t="s">
        <v>36</v>
      </c>
      <c r="F3870" s="12" t="s">
        <v>39</v>
      </c>
      <c r="G3870" s="12">
        <v>74823</v>
      </c>
      <c r="H3870" s="12" t="s">
        <v>41</v>
      </c>
      <c r="I3870" s="12" t="s">
        <v>45</v>
      </c>
      <c r="J3870" s="12">
        <v>562357</v>
      </c>
      <c r="K3870" s="12">
        <v>7</v>
      </c>
      <c r="L3870" s="13">
        <v>2725</v>
      </c>
      <c r="M3870" s="14">
        <f>Table1[[#This Row],[Column1]]/100</f>
        <v>0</v>
      </c>
      <c r="N3870" s="13">
        <f>Table1[[#This Row],[Unit_Price]]*Table1[[#This Row],[Quantity]]*(1-Table1[[#This Row],[Discount_%]])</f>
        <v>19075</v>
      </c>
      <c r="O3870" s="13">
        <v>3317</v>
      </c>
      <c r="P3870" s="13">
        <f>Table1[[#This Row],[Revenue]]-Table1[[#This Row],[Cost]]</f>
        <v>15758</v>
      </c>
      <c r="Q3870" s="12" t="s">
        <v>49</v>
      </c>
      <c r="R3870" s="12" t="s">
        <v>51</v>
      </c>
      <c r="S3870" s="12" t="s">
        <v>55</v>
      </c>
      <c r="T3870" s="12">
        <v>4</v>
      </c>
      <c r="U3870" s="12">
        <v>0</v>
      </c>
      <c r="V3870" s="20" t="str">
        <f>TEXT(Table1[[#This Row],[Date]],"mmm-yyyy")</f>
        <v>Nov-2025</v>
      </c>
    </row>
    <row r="3871" spans="1:22" x14ac:dyDescent="0.2">
      <c r="A3871" s="11">
        <f t="shared" si="60"/>
        <v>45980</v>
      </c>
      <c r="B3871" s="12" t="s">
        <v>23</v>
      </c>
      <c r="C3871" s="12" t="str">
        <f>VLOOKUP(D3871, City_Mapping!A:B, 2, FALSE)</f>
        <v>USA</v>
      </c>
      <c r="D3871" s="12" t="s">
        <v>31</v>
      </c>
      <c r="E3871" s="12" t="s">
        <v>34</v>
      </c>
      <c r="F3871" s="12" t="s">
        <v>37</v>
      </c>
      <c r="G3871" s="12">
        <v>59289</v>
      </c>
      <c r="H3871" s="12" t="s">
        <v>42</v>
      </c>
      <c r="I3871" s="12" t="s">
        <v>43</v>
      </c>
      <c r="J3871" s="12">
        <v>936005</v>
      </c>
      <c r="K3871" s="12">
        <v>6</v>
      </c>
      <c r="L3871" s="13">
        <v>3060</v>
      </c>
      <c r="M3871" s="14">
        <f>Table1[[#This Row],[Column1]]/100</f>
        <v>0.05</v>
      </c>
      <c r="N3871" s="13">
        <f>Table1[[#This Row],[Unit_Price]]*Table1[[#This Row],[Quantity]]*(1-Table1[[#This Row],[Discount_%]])</f>
        <v>17442</v>
      </c>
      <c r="O3871" s="13">
        <v>5672</v>
      </c>
      <c r="P3871" s="13">
        <f>Table1[[#This Row],[Revenue]]-Table1[[#This Row],[Cost]]</f>
        <v>11770</v>
      </c>
      <c r="Q3871" s="12" t="s">
        <v>47</v>
      </c>
      <c r="R3871" s="12" t="s">
        <v>51</v>
      </c>
      <c r="S3871" s="12" t="s">
        <v>55</v>
      </c>
      <c r="T3871" s="12">
        <v>5</v>
      </c>
      <c r="U3871" s="12">
        <v>5</v>
      </c>
      <c r="V3871" s="20" t="str">
        <f>TEXT(Table1[[#This Row],[Date]],"mmm-yyyy")</f>
        <v>Nov-2025</v>
      </c>
    </row>
    <row r="3872" spans="1:22" x14ac:dyDescent="0.2">
      <c r="A3872" s="11">
        <f t="shared" si="60"/>
        <v>45980</v>
      </c>
      <c r="B3872" s="12" t="s">
        <v>23</v>
      </c>
      <c r="C3872" s="12" t="str">
        <f>VLOOKUP(D3872, City_Mapping!A:B, 2, FALSE)</f>
        <v>India</v>
      </c>
      <c r="D3872" s="12" t="s">
        <v>33</v>
      </c>
      <c r="E3872" s="12" t="s">
        <v>34</v>
      </c>
      <c r="F3872" s="12" t="s">
        <v>39</v>
      </c>
      <c r="G3872" s="12">
        <v>14849</v>
      </c>
      <c r="H3872" s="12" t="s">
        <v>42</v>
      </c>
      <c r="I3872" s="12" t="s">
        <v>44</v>
      </c>
      <c r="J3872" s="12">
        <v>739586</v>
      </c>
      <c r="K3872" s="12">
        <v>7</v>
      </c>
      <c r="L3872" s="13">
        <v>4172</v>
      </c>
      <c r="M3872" s="14">
        <f>Table1[[#This Row],[Column1]]/100</f>
        <v>0.15</v>
      </c>
      <c r="N3872" s="13">
        <f>Table1[[#This Row],[Unit_Price]]*Table1[[#This Row],[Quantity]]*(1-Table1[[#This Row],[Discount_%]])</f>
        <v>24823.399999999998</v>
      </c>
      <c r="O3872" s="13">
        <v>29378</v>
      </c>
      <c r="P3872" s="13">
        <f>Table1[[#This Row],[Revenue]]-Table1[[#This Row],[Cost]]</f>
        <v>-4554.6000000000022</v>
      </c>
      <c r="Q3872" s="12" t="s">
        <v>46</v>
      </c>
      <c r="R3872" s="12" t="s">
        <v>51</v>
      </c>
      <c r="S3872" s="12" t="s">
        <v>55</v>
      </c>
      <c r="T3872" s="12">
        <v>1</v>
      </c>
      <c r="U3872" s="12">
        <v>15</v>
      </c>
      <c r="V3872" s="20" t="str">
        <f>TEXT(Table1[[#This Row],[Date]],"mmm-yyyy")</f>
        <v>Nov-2025</v>
      </c>
    </row>
    <row r="3873" spans="1:22" x14ac:dyDescent="0.2">
      <c r="A3873" s="11">
        <f t="shared" si="60"/>
        <v>45980</v>
      </c>
      <c r="B3873" s="12" t="s">
        <v>20</v>
      </c>
      <c r="C3873" s="12" t="str">
        <f>VLOOKUP(D3873, City_Mapping!A:B, 2, FALSE)</f>
        <v>USA</v>
      </c>
      <c r="D3873" s="12" t="s">
        <v>31</v>
      </c>
      <c r="E3873" s="12" t="s">
        <v>36</v>
      </c>
      <c r="F3873" s="12" t="s">
        <v>40</v>
      </c>
      <c r="G3873" s="12">
        <v>34718</v>
      </c>
      <c r="H3873" s="12" t="s">
        <v>41</v>
      </c>
      <c r="I3873" s="12" t="s">
        <v>44</v>
      </c>
      <c r="J3873" s="12">
        <v>665693</v>
      </c>
      <c r="K3873" s="12">
        <v>6</v>
      </c>
      <c r="L3873" s="13">
        <v>2660</v>
      </c>
      <c r="M3873" s="14">
        <f>Table1[[#This Row],[Column1]]/100</f>
        <v>0.2</v>
      </c>
      <c r="N3873" s="13">
        <f>Table1[[#This Row],[Unit_Price]]*Table1[[#This Row],[Quantity]]*(1-Table1[[#This Row],[Discount_%]])</f>
        <v>12768</v>
      </c>
      <c r="O3873" s="13">
        <v>15323</v>
      </c>
      <c r="P3873" s="13">
        <f>Table1[[#This Row],[Revenue]]-Table1[[#This Row],[Cost]]</f>
        <v>-2555</v>
      </c>
      <c r="Q3873" s="12" t="s">
        <v>47</v>
      </c>
      <c r="R3873" s="12" t="s">
        <v>52</v>
      </c>
      <c r="S3873" s="12" t="s">
        <v>53</v>
      </c>
      <c r="T3873" s="12">
        <v>1</v>
      </c>
      <c r="U3873" s="12">
        <v>20</v>
      </c>
      <c r="V3873" s="20" t="str">
        <f>TEXT(Table1[[#This Row],[Date]],"mmm-yyyy")</f>
        <v>Nov-2025</v>
      </c>
    </row>
    <row r="3874" spans="1:22" x14ac:dyDescent="0.2">
      <c r="A3874" s="11">
        <f t="shared" si="60"/>
        <v>45980</v>
      </c>
      <c r="B3874" s="12" t="s">
        <v>20</v>
      </c>
      <c r="C3874" s="12" t="str">
        <f>VLOOKUP(D3874, City_Mapping!A:B, 2, FALSE)</f>
        <v>UAE</v>
      </c>
      <c r="D3874" s="12" t="s">
        <v>30</v>
      </c>
      <c r="E3874" s="12" t="s">
        <v>34</v>
      </c>
      <c r="F3874" s="12" t="s">
        <v>38</v>
      </c>
      <c r="G3874" s="12">
        <v>97862</v>
      </c>
      <c r="H3874" s="12" t="s">
        <v>42</v>
      </c>
      <c r="I3874" s="12" t="s">
        <v>44</v>
      </c>
      <c r="J3874" s="12">
        <v>633440</v>
      </c>
      <c r="K3874" s="12">
        <v>8</v>
      </c>
      <c r="L3874" s="13">
        <v>782</v>
      </c>
      <c r="M3874" s="14">
        <f>Table1[[#This Row],[Column1]]/100</f>
        <v>0.1</v>
      </c>
      <c r="N3874" s="13">
        <f>Table1[[#This Row],[Unit_Price]]*Table1[[#This Row],[Quantity]]*(1-Table1[[#This Row],[Discount_%]])</f>
        <v>5630.4000000000005</v>
      </c>
      <c r="O3874" s="13">
        <v>12103</v>
      </c>
      <c r="P3874" s="13">
        <f>Table1[[#This Row],[Revenue]]-Table1[[#This Row],[Cost]]</f>
        <v>-6472.5999999999995</v>
      </c>
      <c r="Q3874" s="12" t="s">
        <v>48</v>
      </c>
      <c r="R3874" s="12" t="s">
        <v>52</v>
      </c>
      <c r="S3874" s="12" t="s">
        <v>55</v>
      </c>
      <c r="T3874" s="12">
        <v>1</v>
      </c>
      <c r="U3874" s="12">
        <v>10</v>
      </c>
      <c r="V3874" s="20" t="str">
        <f>TEXT(Table1[[#This Row],[Date]],"mmm-yyyy")</f>
        <v>Nov-2025</v>
      </c>
    </row>
    <row r="3875" spans="1:22" x14ac:dyDescent="0.2">
      <c r="A3875" s="11">
        <f t="shared" si="60"/>
        <v>45980</v>
      </c>
      <c r="B3875" s="12" t="s">
        <v>21</v>
      </c>
      <c r="C3875" s="12" t="str">
        <f>VLOOKUP(D3875, City_Mapping!A:B, 2, FALSE)</f>
        <v>India</v>
      </c>
      <c r="D3875" s="12" t="s">
        <v>28</v>
      </c>
      <c r="E3875" s="12" t="s">
        <v>34</v>
      </c>
      <c r="F3875" s="12" t="s">
        <v>37</v>
      </c>
      <c r="G3875" s="12">
        <v>83002</v>
      </c>
      <c r="H3875" s="12" t="s">
        <v>41</v>
      </c>
      <c r="I3875" s="12" t="s">
        <v>43</v>
      </c>
      <c r="J3875" s="12">
        <v>329506</v>
      </c>
      <c r="K3875" s="12">
        <v>2</v>
      </c>
      <c r="L3875" s="13">
        <v>1639</v>
      </c>
      <c r="M3875" s="14">
        <f>Table1[[#This Row],[Column1]]/100</f>
        <v>0.2</v>
      </c>
      <c r="N3875" s="13">
        <f>Table1[[#This Row],[Unit_Price]]*Table1[[#This Row],[Quantity]]*(1-Table1[[#This Row],[Discount_%]])</f>
        <v>2622.4</v>
      </c>
      <c r="O3875" s="13">
        <v>26244</v>
      </c>
      <c r="P3875" s="13">
        <f>Table1[[#This Row],[Revenue]]-Table1[[#This Row],[Cost]]</f>
        <v>-23621.599999999999</v>
      </c>
      <c r="Q3875" s="12" t="s">
        <v>46</v>
      </c>
      <c r="R3875" s="12" t="s">
        <v>51</v>
      </c>
      <c r="S3875" s="12" t="s">
        <v>53</v>
      </c>
      <c r="T3875" s="12">
        <v>3</v>
      </c>
      <c r="U3875" s="12">
        <v>20</v>
      </c>
      <c r="V3875" s="20" t="str">
        <f>TEXT(Table1[[#This Row],[Date]],"mmm-yyyy")</f>
        <v>Nov-2025</v>
      </c>
    </row>
    <row r="3876" spans="1:22" x14ac:dyDescent="0.2">
      <c r="A3876" s="11">
        <f t="shared" si="60"/>
        <v>45980</v>
      </c>
      <c r="B3876" s="12" t="s">
        <v>21</v>
      </c>
      <c r="C3876" s="12" t="str">
        <f>VLOOKUP(D3876, City_Mapping!A:B, 2, FALSE)</f>
        <v>India</v>
      </c>
      <c r="D3876" s="12" t="s">
        <v>33</v>
      </c>
      <c r="E3876" s="12" t="s">
        <v>34</v>
      </c>
      <c r="F3876" s="12" t="s">
        <v>40</v>
      </c>
      <c r="G3876" s="12">
        <v>70977</v>
      </c>
      <c r="H3876" s="12" t="s">
        <v>42</v>
      </c>
      <c r="I3876" s="12" t="s">
        <v>43</v>
      </c>
      <c r="J3876" s="12">
        <v>528631</v>
      </c>
      <c r="K3876" s="12">
        <v>9</v>
      </c>
      <c r="L3876" s="13">
        <v>2297</v>
      </c>
      <c r="M3876" s="14">
        <f>Table1[[#This Row],[Column1]]/100</f>
        <v>0.15</v>
      </c>
      <c r="N3876" s="13">
        <f>Table1[[#This Row],[Unit_Price]]*Table1[[#This Row],[Quantity]]*(1-Table1[[#This Row],[Discount_%]])</f>
        <v>17572.05</v>
      </c>
      <c r="O3876" s="13">
        <v>15750</v>
      </c>
      <c r="P3876" s="13">
        <f>Table1[[#This Row],[Revenue]]-Table1[[#This Row],[Cost]]</f>
        <v>1822.0499999999993</v>
      </c>
      <c r="Q3876" s="12" t="s">
        <v>47</v>
      </c>
      <c r="R3876" s="12" t="s">
        <v>50</v>
      </c>
      <c r="S3876" s="12" t="s">
        <v>54</v>
      </c>
      <c r="T3876" s="12">
        <v>4</v>
      </c>
      <c r="U3876" s="12">
        <v>15</v>
      </c>
      <c r="V3876" s="20" t="str">
        <f>TEXT(Table1[[#This Row],[Date]],"mmm-yyyy")</f>
        <v>Nov-2025</v>
      </c>
    </row>
    <row r="3877" spans="1:22" x14ac:dyDescent="0.2">
      <c r="A3877" s="11">
        <f t="shared" si="60"/>
        <v>45980</v>
      </c>
      <c r="B3877" s="12" t="s">
        <v>20</v>
      </c>
      <c r="C3877" s="12" t="str">
        <f>VLOOKUP(D3877, City_Mapping!A:B, 2, FALSE)</f>
        <v>UK</v>
      </c>
      <c r="D3877" s="12" t="s">
        <v>29</v>
      </c>
      <c r="E3877" s="12" t="s">
        <v>34</v>
      </c>
      <c r="F3877" s="12" t="s">
        <v>38</v>
      </c>
      <c r="G3877" s="12">
        <v>98325</v>
      </c>
      <c r="H3877" s="12" t="s">
        <v>41</v>
      </c>
      <c r="I3877" s="12" t="s">
        <v>43</v>
      </c>
      <c r="J3877" s="12">
        <v>589095</v>
      </c>
      <c r="K3877" s="12">
        <v>9</v>
      </c>
      <c r="L3877" s="13">
        <v>4636</v>
      </c>
      <c r="M3877" s="14">
        <f>Table1[[#This Row],[Column1]]/100</f>
        <v>0</v>
      </c>
      <c r="N3877" s="13">
        <f>Table1[[#This Row],[Unit_Price]]*Table1[[#This Row],[Quantity]]*(1-Table1[[#This Row],[Discount_%]])</f>
        <v>41724</v>
      </c>
      <c r="O3877" s="13">
        <v>14976</v>
      </c>
      <c r="P3877" s="13">
        <f>Table1[[#This Row],[Revenue]]-Table1[[#This Row],[Cost]]</f>
        <v>26748</v>
      </c>
      <c r="Q3877" s="12" t="s">
        <v>48</v>
      </c>
      <c r="R3877" s="12" t="s">
        <v>52</v>
      </c>
      <c r="S3877" s="12" t="s">
        <v>53</v>
      </c>
      <c r="T3877" s="12">
        <v>5</v>
      </c>
      <c r="U3877" s="12">
        <v>0</v>
      </c>
      <c r="V3877" s="20" t="str">
        <f>TEXT(Table1[[#This Row],[Date]],"mmm-yyyy")</f>
        <v>Nov-2025</v>
      </c>
    </row>
    <row r="3878" spans="1:22" x14ac:dyDescent="0.2">
      <c r="A3878" s="11">
        <f t="shared" si="60"/>
        <v>45981</v>
      </c>
      <c r="B3878" s="12" t="s">
        <v>22</v>
      </c>
      <c r="C3878" s="12" t="str">
        <f>VLOOKUP(D3878, City_Mapping!A:B, 2, FALSE)</f>
        <v>UAE</v>
      </c>
      <c r="D3878" s="12" t="s">
        <v>30</v>
      </c>
      <c r="E3878" s="12" t="s">
        <v>36</v>
      </c>
      <c r="F3878" s="12" t="s">
        <v>37</v>
      </c>
      <c r="G3878" s="12">
        <v>37135</v>
      </c>
      <c r="H3878" s="12" t="s">
        <v>42</v>
      </c>
      <c r="I3878" s="12" t="s">
        <v>45</v>
      </c>
      <c r="J3878" s="12">
        <v>997007</v>
      </c>
      <c r="K3878" s="12">
        <v>9</v>
      </c>
      <c r="L3878" s="13">
        <v>3479</v>
      </c>
      <c r="M3878" s="14">
        <f>Table1[[#This Row],[Column1]]/100</f>
        <v>0.05</v>
      </c>
      <c r="N3878" s="13">
        <f>Table1[[#This Row],[Unit_Price]]*Table1[[#This Row],[Quantity]]*(1-Table1[[#This Row],[Discount_%]])</f>
        <v>29745.449999999997</v>
      </c>
      <c r="O3878" s="13">
        <v>18654</v>
      </c>
      <c r="P3878" s="13">
        <f>Table1[[#This Row],[Revenue]]-Table1[[#This Row],[Cost]]</f>
        <v>11091.449999999997</v>
      </c>
      <c r="Q3878" s="12" t="s">
        <v>47</v>
      </c>
      <c r="R3878" s="12" t="s">
        <v>52</v>
      </c>
      <c r="S3878" s="12" t="s">
        <v>56</v>
      </c>
      <c r="T3878" s="12">
        <v>3</v>
      </c>
      <c r="U3878" s="12">
        <v>5</v>
      </c>
      <c r="V3878" s="20" t="str">
        <f>TEXT(Table1[[#This Row],[Date]],"mmm-yyyy")</f>
        <v>Nov-2025</v>
      </c>
    </row>
    <row r="3879" spans="1:22" x14ac:dyDescent="0.2">
      <c r="A3879" s="11">
        <f t="shared" si="60"/>
        <v>45981</v>
      </c>
      <c r="B3879" s="12" t="s">
        <v>20</v>
      </c>
      <c r="C3879" s="12" t="str">
        <f>VLOOKUP(D3879, City_Mapping!A:B, 2, FALSE)</f>
        <v>UK</v>
      </c>
      <c r="D3879" s="12" t="s">
        <v>29</v>
      </c>
      <c r="E3879" s="12" t="s">
        <v>35</v>
      </c>
      <c r="F3879" s="12" t="s">
        <v>39</v>
      </c>
      <c r="G3879" s="12">
        <v>40262</v>
      </c>
      <c r="H3879" s="12" t="s">
        <v>42</v>
      </c>
      <c r="I3879" s="12" t="s">
        <v>43</v>
      </c>
      <c r="J3879" s="12">
        <v>344085</v>
      </c>
      <c r="K3879" s="12">
        <v>7</v>
      </c>
      <c r="L3879" s="13">
        <v>1690</v>
      </c>
      <c r="M3879" s="14">
        <f>Table1[[#This Row],[Column1]]/100</f>
        <v>0</v>
      </c>
      <c r="N3879" s="13">
        <f>Table1[[#This Row],[Unit_Price]]*Table1[[#This Row],[Quantity]]*(1-Table1[[#This Row],[Discount_%]])</f>
        <v>11830</v>
      </c>
      <c r="O3879" s="13">
        <v>27310</v>
      </c>
      <c r="P3879" s="13">
        <f>Table1[[#This Row],[Revenue]]-Table1[[#This Row],[Cost]]</f>
        <v>-15480</v>
      </c>
      <c r="Q3879" s="12" t="s">
        <v>47</v>
      </c>
      <c r="R3879" s="12" t="s">
        <v>50</v>
      </c>
      <c r="S3879" s="12" t="s">
        <v>53</v>
      </c>
      <c r="T3879" s="12">
        <v>5</v>
      </c>
      <c r="U3879" s="12">
        <v>0</v>
      </c>
      <c r="V3879" s="20" t="str">
        <f>TEXT(Table1[[#This Row],[Date]],"mmm-yyyy")</f>
        <v>Nov-2025</v>
      </c>
    </row>
    <row r="3880" spans="1:22" x14ac:dyDescent="0.2">
      <c r="A3880" s="11">
        <f t="shared" si="60"/>
        <v>45981</v>
      </c>
      <c r="B3880" s="12" t="s">
        <v>23</v>
      </c>
      <c r="C3880" s="12" t="str">
        <f>VLOOKUP(D3880, City_Mapping!A:B, 2, FALSE)</f>
        <v>India</v>
      </c>
      <c r="D3880" s="12" t="s">
        <v>32</v>
      </c>
      <c r="E3880" s="12" t="s">
        <v>35</v>
      </c>
      <c r="F3880" s="12" t="s">
        <v>37</v>
      </c>
      <c r="G3880" s="12">
        <v>99971</v>
      </c>
      <c r="H3880" s="12" t="s">
        <v>41</v>
      </c>
      <c r="I3880" s="12" t="s">
        <v>45</v>
      </c>
      <c r="J3880" s="12">
        <v>999622</v>
      </c>
      <c r="K3880" s="12">
        <v>9</v>
      </c>
      <c r="L3880" s="13">
        <v>1744</v>
      </c>
      <c r="M3880" s="14">
        <f>Table1[[#This Row],[Column1]]/100</f>
        <v>0</v>
      </c>
      <c r="N3880" s="13">
        <f>Table1[[#This Row],[Unit_Price]]*Table1[[#This Row],[Quantity]]*(1-Table1[[#This Row],[Discount_%]])</f>
        <v>15696</v>
      </c>
      <c r="O3880" s="13">
        <v>4814</v>
      </c>
      <c r="P3880" s="13">
        <f>Table1[[#This Row],[Revenue]]-Table1[[#This Row],[Cost]]</f>
        <v>10882</v>
      </c>
      <c r="Q3880" s="12" t="s">
        <v>48</v>
      </c>
      <c r="R3880" s="12" t="s">
        <v>50</v>
      </c>
      <c r="S3880" s="12" t="s">
        <v>56</v>
      </c>
      <c r="T3880" s="12">
        <v>2</v>
      </c>
      <c r="U3880" s="12">
        <v>0</v>
      </c>
      <c r="V3880" s="20" t="str">
        <f>TEXT(Table1[[#This Row],[Date]],"mmm-yyyy")</f>
        <v>Nov-2025</v>
      </c>
    </row>
    <row r="3881" spans="1:22" x14ac:dyDescent="0.2">
      <c r="A3881" s="11">
        <f t="shared" si="60"/>
        <v>45981</v>
      </c>
      <c r="B3881" s="12" t="s">
        <v>20</v>
      </c>
      <c r="C3881" s="12" t="str">
        <f>VLOOKUP(D3881, City_Mapping!A:B, 2, FALSE)</f>
        <v>India</v>
      </c>
      <c r="D3881" s="12" t="s">
        <v>28</v>
      </c>
      <c r="E3881" s="12" t="s">
        <v>34</v>
      </c>
      <c r="F3881" s="12" t="s">
        <v>39</v>
      </c>
      <c r="G3881" s="12">
        <v>44787</v>
      </c>
      <c r="H3881" s="12" t="s">
        <v>42</v>
      </c>
      <c r="I3881" s="12" t="s">
        <v>45</v>
      </c>
      <c r="J3881" s="12">
        <v>729265</v>
      </c>
      <c r="K3881" s="12">
        <v>1</v>
      </c>
      <c r="L3881" s="13">
        <v>4908</v>
      </c>
      <c r="M3881" s="14">
        <f>Table1[[#This Row],[Column1]]/100</f>
        <v>0.15</v>
      </c>
      <c r="N3881" s="13">
        <f>Table1[[#This Row],[Unit_Price]]*Table1[[#This Row],[Quantity]]*(1-Table1[[#This Row],[Discount_%]])</f>
        <v>4171.8</v>
      </c>
      <c r="O3881" s="13">
        <v>21403</v>
      </c>
      <c r="P3881" s="13">
        <f>Table1[[#This Row],[Revenue]]-Table1[[#This Row],[Cost]]</f>
        <v>-17231.2</v>
      </c>
      <c r="Q3881" s="12" t="s">
        <v>46</v>
      </c>
      <c r="R3881" s="12" t="s">
        <v>51</v>
      </c>
      <c r="S3881" s="12" t="s">
        <v>53</v>
      </c>
      <c r="T3881" s="12">
        <v>2</v>
      </c>
      <c r="U3881" s="12">
        <v>15</v>
      </c>
      <c r="V3881" s="20" t="str">
        <f>TEXT(Table1[[#This Row],[Date]],"mmm-yyyy")</f>
        <v>Nov-2025</v>
      </c>
    </row>
    <row r="3882" spans="1:22" x14ac:dyDescent="0.2">
      <c r="A3882" s="11">
        <f t="shared" si="60"/>
        <v>45981</v>
      </c>
      <c r="B3882" s="12" t="s">
        <v>23</v>
      </c>
      <c r="C3882" s="12" t="str">
        <f>VLOOKUP(D3882, City_Mapping!A:B, 2, FALSE)</f>
        <v>UAE</v>
      </c>
      <c r="D3882" s="12" t="s">
        <v>30</v>
      </c>
      <c r="E3882" s="12" t="s">
        <v>34</v>
      </c>
      <c r="F3882" s="12" t="s">
        <v>39</v>
      </c>
      <c r="G3882" s="12">
        <v>25689</v>
      </c>
      <c r="H3882" s="12" t="s">
        <v>41</v>
      </c>
      <c r="I3882" s="12" t="s">
        <v>45</v>
      </c>
      <c r="J3882" s="12">
        <v>525064</v>
      </c>
      <c r="K3882" s="12">
        <v>3</v>
      </c>
      <c r="L3882" s="13">
        <v>2430</v>
      </c>
      <c r="M3882" s="14">
        <f>Table1[[#This Row],[Column1]]/100</f>
        <v>0</v>
      </c>
      <c r="N3882" s="13">
        <f>Table1[[#This Row],[Unit_Price]]*Table1[[#This Row],[Quantity]]*(1-Table1[[#This Row],[Discount_%]])</f>
        <v>7290</v>
      </c>
      <c r="O3882" s="13">
        <v>15351</v>
      </c>
      <c r="P3882" s="13">
        <f>Table1[[#This Row],[Revenue]]-Table1[[#This Row],[Cost]]</f>
        <v>-8061</v>
      </c>
      <c r="Q3882" s="12" t="s">
        <v>49</v>
      </c>
      <c r="R3882" s="12" t="s">
        <v>51</v>
      </c>
      <c r="S3882" s="12" t="s">
        <v>55</v>
      </c>
      <c r="T3882" s="12">
        <v>5</v>
      </c>
      <c r="U3882" s="12">
        <v>0</v>
      </c>
      <c r="V3882" s="20" t="str">
        <f>TEXT(Table1[[#This Row],[Date]],"mmm-yyyy")</f>
        <v>Nov-2025</v>
      </c>
    </row>
    <row r="3883" spans="1:22" x14ac:dyDescent="0.2">
      <c r="A3883" s="11">
        <f t="shared" si="60"/>
        <v>45981</v>
      </c>
      <c r="B3883" s="12" t="s">
        <v>21</v>
      </c>
      <c r="C3883" s="12" t="str">
        <f>VLOOKUP(D3883, City_Mapping!A:B, 2, FALSE)</f>
        <v>UAE</v>
      </c>
      <c r="D3883" s="12" t="s">
        <v>30</v>
      </c>
      <c r="E3883" s="12" t="s">
        <v>35</v>
      </c>
      <c r="F3883" s="12" t="s">
        <v>39</v>
      </c>
      <c r="G3883" s="12">
        <v>49860</v>
      </c>
      <c r="H3883" s="12" t="s">
        <v>41</v>
      </c>
      <c r="I3883" s="12" t="s">
        <v>45</v>
      </c>
      <c r="J3883" s="12">
        <v>536610</v>
      </c>
      <c r="K3883" s="12">
        <v>2</v>
      </c>
      <c r="L3883" s="13">
        <v>3018</v>
      </c>
      <c r="M3883" s="14">
        <f>Table1[[#This Row],[Column1]]/100</f>
        <v>0</v>
      </c>
      <c r="N3883" s="13">
        <f>Table1[[#This Row],[Unit_Price]]*Table1[[#This Row],[Quantity]]*(1-Table1[[#This Row],[Discount_%]])</f>
        <v>6036</v>
      </c>
      <c r="O3883" s="13">
        <v>5715</v>
      </c>
      <c r="P3883" s="13">
        <f>Table1[[#This Row],[Revenue]]-Table1[[#This Row],[Cost]]</f>
        <v>321</v>
      </c>
      <c r="Q3883" s="12" t="s">
        <v>49</v>
      </c>
      <c r="R3883" s="12" t="s">
        <v>51</v>
      </c>
      <c r="S3883" s="12" t="s">
        <v>56</v>
      </c>
      <c r="T3883" s="12">
        <v>3</v>
      </c>
      <c r="U3883" s="12">
        <v>0</v>
      </c>
      <c r="V3883" s="20" t="str">
        <f>TEXT(Table1[[#This Row],[Date]],"mmm-yyyy")</f>
        <v>Nov-2025</v>
      </c>
    </row>
    <row r="3884" spans="1:22" x14ac:dyDescent="0.2">
      <c r="A3884" s="11">
        <f t="shared" si="60"/>
        <v>45981</v>
      </c>
      <c r="B3884" s="12" t="s">
        <v>22</v>
      </c>
      <c r="C3884" s="12" t="str">
        <f>VLOOKUP(D3884, City_Mapping!A:B, 2, FALSE)</f>
        <v>UK</v>
      </c>
      <c r="D3884" s="12" t="s">
        <v>29</v>
      </c>
      <c r="E3884" s="12" t="s">
        <v>34</v>
      </c>
      <c r="F3884" s="12" t="s">
        <v>38</v>
      </c>
      <c r="G3884" s="12">
        <v>60344</v>
      </c>
      <c r="H3884" s="12" t="s">
        <v>42</v>
      </c>
      <c r="I3884" s="12" t="s">
        <v>43</v>
      </c>
      <c r="J3884" s="12">
        <v>824625</v>
      </c>
      <c r="K3884" s="12">
        <v>1</v>
      </c>
      <c r="L3884" s="13">
        <v>547</v>
      </c>
      <c r="M3884" s="14">
        <f>Table1[[#This Row],[Column1]]/100</f>
        <v>0.2</v>
      </c>
      <c r="N3884" s="13">
        <f>Table1[[#This Row],[Unit_Price]]*Table1[[#This Row],[Quantity]]*(1-Table1[[#This Row],[Discount_%]])</f>
        <v>437.6</v>
      </c>
      <c r="O3884" s="13">
        <v>7646</v>
      </c>
      <c r="P3884" s="13">
        <f>Table1[[#This Row],[Revenue]]-Table1[[#This Row],[Cost]]</f>
        <v>-7208.4</v>
      </c>
      <c r="Q3884" s="12" t="s">
        <v>48</v>
      </c>
      <c r="R3884" s="12" t="s">
        <v>51</v>
      </c>
      <c r="S3884" s="12" t="s">
        <v>53</v>
      </c>
      <c r="T3884" s="12">
        <v>1</v>
      </c>
      <c r="U3884" s="12">
        <v>20</v>
      </c>
      <c r="V3884" s="20" t="str">
        <f>TEXT(Table1[[#This Row],[Date]],"mmm-yyyy")</f>
        <v>Nov-2025</v>
      </c>
    </row>
    <row r="3885" spans="1:22" x14ac:dyDescent="0.2">
      <c r="A3885" s="11">
        <f t="shared" si="60"/>
        <v>45981</v>
      </c>
      <c r="B3885" s="12" t="s">
        <v>21</v>
      </c>
      <c r="C3885" s="12" t="str">
        <f>VLOOKUP(D3885, City_Mapping!A:B, 2, FALSE)</f>
        <v>India</v>
      </c>
      <c r="D3885" s="12" t="s">
        <v>33</v>
      </c>
      <c r="E3885" s="12" t="s">
        <v>35</v>
      </c>
      <c r="F3885" s="12" t="s">
        <v>37</v>
      </c>
      <c r="G3885" s="12">
        <v>77891</v>
      </c>
      <c r="H3885" s="12" t="s">
        <v>41</v>
      </c>
      <c r="I3885" s="12" t="s">
        <v>43</v>
      </c>
      <c r="J3885" s="12">
        <v>131455</v>
      </c>
      <c r="K3885" s="12">
        <v>5</v>
      </c>
      <c r="L3885" s="13">
        <v>633</v>
      </c>
      <c r="M3885" s="14">
        <f>Table1[[#This Row],[Column1]]/100</f>
        <v>0.2</v>
      </c>
      <c r="N3885" s="13">
        <f>Table1[[#This Row],[Unit_Price]]*Table1[[#This Row],[Quantity]]*(1-Table1[[#This Row],[Discount_%]])</f>
        <v>2532</v>
      </c>
      <c r="O3885" s="13">
        <v>16754</v>
      </c>
      <c r="P3885" s="13">
        <f>Table1[[#This Row],[Revenue]]-Table1[[#This Row],[Cost]]</f>
        <v>-14222</v>
      </c>
      <c r="Q3885" s="12" t="s">
        <v>47</v>
      </c>
      <c r="R3885" s="12" t="s">
        <v>52</v>
      </c>
      <c r="S3885" s="12" t="s">
        <v>54</v>
      </c>
      <c r="T3885" s="12">
        <v>3</v>
      </c>
      <c r="U3885" s="12">
        <v>20</v>
      </c>
      <c r="V3885" s="20" t="str">
        <f>TEXT(Table1[[#This Row],[Date]],"mmm-yyyy")</f>
        <v>Nov-2025</v>
      </c>
    </row>
    <row r="3886" spans="1:22" x14ac:dyDescent="0.2">
      <c r="A3886" s="11">
        <f t="shared" si="60"/>
        <v>45981</v>
      </c>
      <c r="B3886" s="12" t="s">
        <v>23</v>
      </c>
      <c r="C3886" s="12" t="str">
        <f>VLOOKUP(D3886, City_Mapping!A:B, 2, FALSE)</f>
        <v>India</v>
      </c>
      <c r="D3886" s="12" t="s">
        <v>32</v>
      </c>
      <c r="E3886" s="12" t="s">
        <v>36</v>
      </c>
      <c r="F3886" s="12" t="s">
        <v>39</v>
      </c>
      <c r="G3886" s="12">
        <v>61658</v>
      </c>
      <c r="H3886" s="12" t="s">
        <v>42</v>
      </c>
      <c r="I3886" s="12" t="s">
        <v>44</v>
      </c>
      <c r="J3886" s="12">
        <v>850708</v>
      </c>
      <c r="K3886" s="12">
        <v>1</v>
      </c>
      <c r="L3886" s="13">
        <v>3546</v>
      </c>
      <c r="M3886" s="14">
        <f>Table1[[#This Row],[Column1]]/100</f>
        <v>0.15</v>
      </c>
      <c r="N3886" s="13">
        <f>Table1[[#This Row],[Unit_Price]]*Table1[[#This Row],[Quantity]]*(1-Table1[[#This Row],[Discount_%]])</f>
        <v>3014.1</v>
      </c>
      <c r="O3886" s="13">
        <v>29433</v>
      </c>
      <c r="P3886" s="13">
        <f>Table1[[#This Row],[Revenue]]-Table1[[#This Row],[Cost]]</f>
        <v>-26418.9</v>
      </c>
      <c r="Q3886" s="12" t="s">
        <v>49</v>
      </c>
      <c r="R3886" s="12" t="s">
        <v>50</v>
      </c>
      <c r="S3886" s="12" t="s">
        <v>53</v>
      </c>
      <c r="T3886" s="12">
        <v>3</v>
      </c>
      <c r="U3886" s="12">
        <v>15</v>
      </c>
      <c r="V3886" s="20" t="str">
        <f>TEXT(Table1[[#This Row],[Date]],"mmm-yyyy")</f>
        <v>Nov-2025</v>
      </c>
    </row>
    <row r="3887" spans="1:22" x14ac:dyDescent="0.2">
      <c r="A3887" s="11">
        <f t="shared" si="60"/>
        <v>45981</v>
      </c>
      <c r="B3887" s="12" t="s">
        <v>23</v>
      </c>
      <c r="C3887" s="12" t="str">
        <f>VLOOKUP(D3887, City_Mapping!A:B, 2, FALSE)</f>
        <v>UK</v>
      </c>
      <c r="D3887" s="12" t="s">
        <v>29</v>
      </c>
      <c r="E3887" s="12" t="s">
        <v>36</v>
      </c>
      <c r="F3887" s="12" t="s">
        <v>40</v>
      </c>
      <c r="G3887" s="12">
        <v>75869</v>
      </c>
      <c r="H3887" s="12" t="s">
        <v>42</v>
      </c>
      <c r="I3887" s="12" t="s">
        <v>44</v>
      </c>
      <c r="J3887" s="12">
        <v>428704</v>
      </c>
      <c r="K3887" s="12">
        <v>3</v>
      </c>
      <c r="L3887" s="13">
        <v>2864</v>
      </c>
      <c r="M3887" s="14">
        <f>Table1[[#This Row],[Column1]]/100</f>
        <v>0.05</v>
      </c>
      <c r="N3887" s="13">
        <f>Table1[[#This Row],[Unit_Price]]*Table1[[#This Row],[Quantity]]*(1-Table1[[#This Row],[Discount_%]])</f>
        <v>8162.4</v>
      </c>
      <c r="O3887" s="13">
        <v>11091</v>
      </c>
      <c r="P3887" s="13">
        <f>Table1[[#This Row],[Revenue]]-Table1[[#This Row],[Cost]]</f>
        <v>-2928.6000000000004</v>
      </c>
      <c r="Q3887" s="12" t="s">
        <v>48</v>
      </c>
      <c r="R3887" s="12" t="s">
        <v>51</v>
      </c>
      <c r="S3887" s="12" t="s">
        <v>56</v>
      </c>
      <c r="T3887" s="12">
        <v>5</v>
      </c>
      <c r="U3887" s="12">
        <v>5</v>
      </c>
      <c r="V3887" s="20" t="str">
        <f>TEXT(Table1[[#This Row],[Date]],"mmm-yyyy")</f>
        <v>Nov-2025</v>
      </c>
    </row>
    <row r="3888" spans="1:22" x14ac:dyDescent="0.2">
      <c r="A3888" s="11">
        <f t="shared" si="60"/>
        <v>45981</v>
      </c>
      <c r="B3888" s="12" t="s">
        <v>23</v>
      </c>
      <c r="C3888" s="12" t="str">
        <f>VLOOKUP(D3888, City_Mapping!A:B, 2, FALSE)</f>
        <v>UAE</v>
      </c>
      <c r="D3888" s="12" t="s">
        <v>30</v>
      </c>
      <c r="E3888" s="12" t="s">
        <v>36</v>
      </c>
      <c r="F3888" s="12" t="s">
        <v>37</v>
      </c>
      <c r="G3888" s="12">
        <v>45330</v>
      </c>
      <c r="H3888" s="12" t="s">
        <v>41</v>
      </c>
      <c r="I3888" s="12" t="s">
        <v>45</v>
      </c>
      <c r="J3888" s="12">
        <v>978196</v>
      </c>
      <c r="K3888" s="12">
        <v>6</v>
      </c>
      <c r="L3888" s="13">
        <v>4009</v>
      </c>
      <c r="M3888" s="14">
        <f>Table1[[#This Row],[Column1]]/100</f>
        <v>0.2</v>
      </c>
      <c r="N3888" s="13">
        <f>Table1[[#This Row],[Unit_Price]]*Table1[[#This Row],[Quantity]]*(1-Table1[[#This Row],[Discount_%]])</f>
        <v>19243.2</v>
      </c>
      <c r="O3888" s="13">
        <v>24223</v>
      </c>
      <c r="P3888" s="13">
        <f>Table1[[#This Row],[Revenue]]-Table1[[#This Row],[Cost]]</f>
        <v>-4979.7999999999993</v>
      </c>
      <c r="Q3888" s="12" t="s">
        <v>49</v>
      </c>
      <c r="R3888" s="12" t="s">
        <v>50</v>
      </c>
      <c r="S3888" s="12" t="s">
        <v>54</v>
      </c>
      <c r="T3888" s="12">
        <v>3</v>
      </c>
      <c r="U3888" s="12">
        <v>20</v>
      </c>
      <c r="V3888" s="20" t="str">
        <f>TEXT(Table1[[#This Row],[Date]],"mmm-yyyy")</f>
        <v>Nov-2025</v>
      </c>
    </row>
    <row r="3889" spans="1:22" x14ac:dyDescent="0.2">
      <c r="A3889" s="11">
        <f t="shared" si="60"/>
        <v>45981</v>
      </c>
      <c r="B3889" s="12" t="s">
        <v>22</v>
      </c>
      <c r="C3889" s="12" t="str">
        <f>VLOOKUP(D3889, City_Mapping!A:B, 2, FALSE)</f>
        <v>India</v>
      </c>
      <c r="D3889" s="12" t="s">
        <v>28</v>
      </c>
      <c r="E3889" s="12" t="s">
        <v>36</v>
      </c>
      <c r="F3889" s="12" t="s">
        <v>40</v>
      </c>
      <c r="G3889" s="12">
        <v>90312</v>
      </c>
      <c r="H3889" s="12" t="s">
        <v>42</v>
      </c>
      <c r="I3889" s="12" t="s">
        <v>44</v>
      </c>
      <c r="J3889" s="12">
        <v>598559</v>
      </c>
      <c r="K3889" s="12">
        <v>6</v>
      </c>
      <c r="L3889" s="13">
        <v>4006</v>
      </c>
      <c r="M3889" s="14">
        <f>Table1[[#This Row],[Column1]]/100</f>
        <v>0</v>
      </c>
      <c r="N3889" s="13">
        <f>Table1[[#This Row],[Unit_Price]]*Table1[[#This Row],[Quantity]]*(1-Table1[[#This Row],[Discount_%]])</f>
        <v>24036</v>
      </c>
      <c r="O3889" s="13">
        <v>19615</v>
      </c>
      <c r="P3889" s="13">
        <f>Table1[[#This Row],[Revenue]]-Table1[[#This Row],[Cost]]</f>
        <v>4421</v>
      </c>
      <c r="Q3889" s="12" t="s">
        <v>47</v>
      </c>
      <c r="R3889" s="12" t="s">
        <v>51</v>
      </c>
      <c r="S3889" s="12" t="s">
        <v>56</v>
      </c>
      <c r="T3889" s="12">
        <v>2</v>
      </c>
      <c r="U3889" s="12">
        <v>0</v>
      </c>
      <c r="V3889" s="20" t="str">
        <f>TEXT(Table1[[#This Row],[Date]],"mmm-yyyy")</f>
        <v>Nov-2025</v>
      </c>
    </row>
    <row r="3890" spans="1:22" x14ac:dyDescent="0.2">
      <c r="A3890" s="11">
        <f t="shared" si="60"/>
        <v>45982</v>
      </c>
      <c r="B3890" s="12" t="s">
        <v>20</v>
      </c>
      <c r="C3890" s="12" t="str">
        <f>VLOOKUP(D3890, City_Mapping!A:B, 2, FALSE)</f>
        <v>UAE</v>
      </c>
      <c r="D3890" s="12" t="s">
        <v>30</v>
      </c>
      <c r="E3890" s="12" t="s">
        <v>36</v>
      </c>
      <c r="F3890" s="12" t="s">
        <v>38</v>
      </c>
      <c r="G3890" s="12">
        <v>70064</v>
      </c>
      <c r="H3890" s="12" t="s">
        <v>41</v>
      </c>
      <c r="I3890" s="12" t="s">
        <v>44</v>
      </c>
      <c r="J3890" s="12">
        <v>247993</v>
      </c>
      <c r="K3890" s="12">
        <v>3</v>
      </c>
      <c r="L3890" s="13">
        <v>2633</v>
      </c>
      <c r="M3890" s="14">
        <f>Table1[[#This Row],[Column1]]/100</f>
        <v>0.1</v>
      </c>
      <c r="N3890" s="13">
        <f>Table1[[#This Row],[Unit_Price]]*Table1[[#This Row],[Quantity]]*(1-Table1[[#This Row],[Discount_%]])</f>
        <v>7109.1</v>
      </c>
      <c r="O3890" s="13">
        <v>9632</v>
      </c>
      <c r="P3890" s="13">
        <f>Table1[[#This Row],[Revenue]]-Table1[[#This Row],[Cost]]</f>
        <v>-2522.8999999999996</v>
      </c>
      <c r="Q3890" s="12" t="s">
        <v>48</v>
      </c>
      <c r="R3890" s="12" t="s">
        <v>50</v>
      </c>
      <c r="S3890" s="12" t="s">
        <v>55</v>
      </c>
      <c r="T3890" s="12">
        <v>5</v>
      </c>
      <c r="U3890" s="12">
        <v>10</v>
      </c>
      <c r="V3890" s="20" t="str">
        <f>TEXT(Table1[[#This Row],[Date]],"mmm-yyyy")</f>
        <v>Nov-2025</v>
      </c>
    </row>
    <row r="3891" spans="1:22" x14ac:dyDescent="0.2">
      <c r="A3891" s="11">
        <f t="shared" si="60"/>
        <v>45982</v>
      </c>
      <c r="B3891" s="12" t="s">
        <v>21</v>
      </c>
      <c r="C3891" s="12" t="str">
        <f>VLOOKUP(D3891, City_Mapping!A:B, 2, FALSE)</f>
        <v>USA</v>
      </c>
      <c r="D3891" s="12" t="s">
        <v>31</v>
      </c>
      <c r="E3891" s="12" t="s">
        <v>36</v>
      </c>
      <c r="F3891" s="12" t="s">
        <v>38</v>
      </c>
      <c r="G3891" s="12">
        <v>37014</v>
      </c>
      <c r="H3891" s="12" t="s">
        <v>41</v>
      </c>
      <c r="I3891" s="12" t="s">
        <v>44</v>
      </c>
      <c r="J3891" s="12">
        <v>525395</v>
      </c>
      <c r="K3891" s="12">
        <v>4</v>
      </c>
      <c r="L3891" s="13">
        <v>4594</v>
      </c>
      <c r="M3891" s="14">
        <f>Table1[[#This Row],[Column1]]/100</f>
        <v>0.2</v>
      </c>
      <c r="N3891" s="13">
        <f>Table1[[#This Row],[Unit_Price]]*Table1[[#This Row],[Quantity]]*(1-Table1[[#This Row],[Discount_%]])</f>
        <v>14700.800000000001</v>
      </c>
      <c r="O3891" s="13">
        <v>17964</v>
      </c>
      <c r="P3891" s="13">
        <f>Table1[[#This Row],[Revenue]]-Table1[[#This Row],[Cost]]</f>
        <v>-3263.1999999999989</v>
      </c>
      <c r="Q3891" s="12" t="s">
        <v>46</v>
      </c>
      <c r="R3891" s="12" t="s">
        <v>51</v>
      </c>
      <c r="S3891" s="12" t="s">
        <v>55</v>
      </c>
      <c r="T3891" s="12">
        <v>5</v>
      </c>
      <c r="U3891" s="12">
        <v>20</v>
      </c>
      <c r="V3891" s="20" t="str">
        <f>TEXT(Table1[[#This Row],[Date]],"mmm-yyyy")</f>
        <v>Nov-2025</v>
      </c>
    </row>
    <row r="3892" spans="1:22" x14ac:dyDescent="0.2">
      <c r="A3892" s="11">
        <f t="shared" si="60"/>
        <v>45982</v>
      </c>
      <c r="B3892" s="12" t="s">
        <v>21</v>
      </c>
      <c r="C3892" s="12" t="str">
        <f>VLOOKUP(D3892, City_Mapping!A:B, 2, FALSE)</f>
        <v>India</v>
      </c>
      <c r="D3892" s="12" t="s">
        <v>28</v>
      </c>
      <c r="E3892" s="12" t="s">
        <v>35</v>
      </c>
      <c r="F3892" s="12" t="s">
        <v>37</v>
      </c>
      <c r="G3892" s="12">
        <v>44563</v>
      </c>
      <c r="H3892" s="12" t="s">
        <v>42</v>
      </c>
      <c r="I3892" s="12" t="s">
        <v>45</v>
      </c>
      <c r="J3892" s="12">
        <v>202895</v>
      </c>
      <c r="K3892" s="12">
        <v>7</v>
      </c>
      <c r="L3892" s="13">
        <v>3037</v>
      </c>
      <c r="M3892" s="14">
        <f>Table1[[#This Row],[Column1]]/100</f>
        <v>0.1</v>
      </c>
      <c r="N3892" s="13">
        <f>Table1[[#This Row],[Unit_Price]]*Table1[[#This Row],[Quantity]]*(1-Table1[[#This Row],[Discount_%]])</f>
        <v>19133.100000000002</v>
      </c>
      <c r="O3892" s="13">
        <v>20705</v>
      </c>
      <c r="P3892" s="13">
        <f>Table1[[#This Row],[Revenue]]-Table1[[#This Row],[Cost]]</f>
        <v>-1571.8999999999978</v>
      </c>
      <c r="Q3892" s="12" t="s">
        <v>48</v>
      </c>
      <c r="R3892" s="12" t="s">
        <v>50</v>
      </c>
      <c r="S3892" s="12" t="s">
        <v>53</v>
      </c>
      <c r="T3892" s="12">
        <v>5</v>
      </c>
      <c r="U3892" s="12">
        <v>10</v>
      </c>
      <c r="V3892" s="20" t="str">
        <f>TEXT(Table1[[#This Row],[Date]],"mmm-yyyy")</f>
        <v>Nov-2025</v>
      </c>
    </row>
    <row r="3893" spans="1:22" x14ac:dyDescent="0.2">
      <c r="A3893" s="11">
        <f t="shared" si="60"/>
        <v>45982</v>
      </c>
      <c r="B3893" s="12" t="s">
        <v>20</v>
      </c>
      <c r="C3893" s="12" t="str">
        <f>VLOOKUP(D3893, City_Mapping!A:B, 2, FALSE)</f>
        <v>India</v>
      </c>
      <c r="D3893" s="12" t="s">
        <v>28</v>
      </c>
      <c r="E3893" s="12" t="s">
        <v>34</v>
      </c>
      <c r="F3893" s="12" t="s">
        <v>38</v>
      </c>
      <c r="G3893" s="12">
        <v>25270</v>
      </c>
      <c r="H3893" s="12" t="s">
        <v>41</v>
      </c>
      <c r="I3893" s="12" t="s">
        <v>44</v>
      </c>
      <c r="J3893" s="12">
        <v>807595</v>
      </c>
      <c r="K3893" s="12">
        <v>6</v>
      </c>
      <c r="L3893" s="13">
        <v>2971</v>
      </c>
      <c r="M3893" s="14">
        <f>Table1[[#This Row],[Column1]]/100</f>
        <v>0.05</v>
      </c>
      <c r="N3893" s="13">
        <f>Table1[[#This Row],[Unit_Price]]*Table1[[#This Row],[Quantity]]*(1-Table1[[#This Row],[Discount_%]])</f>
        <v>16934.7</v>
      </c>
      <c r="O3893" s="13">
        <v>1375</v>
      </c>
      <c r="P3893" s="13">
        <f>Table1[[#This Row],[Revenue]]-Table1[[#This Row],[Cost]]</f>
        <v>15559.7</v>
      </c>
      <c r="Q3893" s="12" t="s">
        <v>48</v>
      </c>
      <c r="R3893" s="12" t="s">
        <v>51</v>
      </c>
      <c r="S3893" s="12" t="s">
        <v>53</v>
      </c>
      <c r="T3893" s="12">
        <v>3</v>
      </c>
      <c r="U3893" s="12">
        <v>5</v>
      </c>
      <c r="V3893" s="20" t="str">
        <f>TEXT(Table1[[#This Row],[Date]],"mmm-yyyy")</f>
        <v>Nov-2025</v>
      </c>
    </row>
    <row r="3894" spans="1:22" x14ac:dyDescent="0.2">
      <c r="A3894" s="11">
        <f t="shared" si="60"/>
        <v>45982</v>
      </c>
      <c r="B3894" s="12" t="s">
        <v>21</v>
      </c>
      <c r="C3894" s="12" t="str">
        <f>VLOOKUP(D3894, City_Mapping!A:B, 2, FALSE)</f>
        <v>UAE</v>
      </c>
      <c r="D3894" s="12" t="s">
        <v>30</v>
      </c>
      <c r="E3894" s="12" t="s">
        <v>35</v>
      </c>
      <c r="F3894" s="12" t="s">
        <v>38</v>
      </c>
      <c r="G3894" s="12">
        <v>41279</v>
      </c>
      <c r="H3894" s="12" t="s">
        <v>42</v>
      </c>
      <c r="I3894" s="12" t="s">
        <v>43</v>
      </c>
      <c r="J3894" s="12">
        <v>787397</v>
      </c>
      <c r="K3894" s="12">
        <v>2</v>
      </c>
      <c r="L3894" s="13">
        <v>2934</v>
      </c>
      <c r="M3894" s="14">
        <f>Table1[[#This Row],[Column1]]/100</f>
        <v>0</v>
      </c>
      <c r="N3894" s="13">
        <f>Table1[[#This Row],[Unit_Price]]*Table1[[#This Row],[Quantity]]*(1-Table1[[#This Row],[Discount_%]])</f>
        <v>5868</v>
      </c>
      <c r="O3894" s="13">
        <v>23465</v>
      </c>
      <c r="P3894" s="13">
        <f>Table1[[#This Row],[Revenue]]-Table1[[#This Row],[Cost]]</f>
        <v>-17597</v>
      </c>
      <c r="Q3894" s="12" t="s">
        <v>49</v>
      </c>
      <c r="R3894" s="12" t="s">
        <v>52</v>
      </c>
      <c r="S3894" s="12" t="s">
        <v>53</v>
      </c>
      <c r="T3894" s="12">
        <v>4</v>
      </c>
      <c r="U3894" s="12">
        <v>0</v>
      </c>
      <c r="V3894" s="20" t="str">
        <f>TEXT(Table1[[#This Row],[Date]],"mmm-yyyy")</f>
        <v>Nov-2025</v>
      </c>
    </row>
    <row r="3895" spans="1:22" x14ac:dyDescent="0.2">
      <c r="A3895" s="11">
        <f t="shared" si="60"/>
        <v>45982</v>
      </c>
      <c r="B3895" s="12" t="s">
        <v>22</v>
      </c>
      <c r="C3895" s="12" t="str">
        <f>VLOOKUP(D3895, City_Mapping!A:B, 2, FALSE)</f>
        <v>India</v>
      </c>
      <c r="D3895" s="12" t="s">
        <v>33</v>
      </c>
      <c r="E3895" s="12" t="s">
        <v>36</v>
      </c>
      <c r="F3895" s="12" t="s">
        <v>37</v>
      </c>
      <c r="G3895" s="12">
        <v>13657</v>
      </c>
      <c r="H3895" s="12" t="s">
        <v>42</v>
      </c>
      <c r="I3895" s="12" t="s">
        <v>45</v>
      </c>
      <c r="J3895" s="12">
        <v>133275</v>
      </c>
      <c r="K3895" s="12">
        <v>9</v>
      </c>
      <c r="L3895" s="13">
        <v>4835</v>
      </c>
      <c r="M3895" s="14">
        <f>Table1[[#This Row],[Column1]]/100</f>
        <v>0.2</v>
      </c>
      <c r="N3895" s="13">
        <f>Table1[[#This Row],[Unit_Price]]*Table1[[#This Row],[Quantity]]*(1-Table1[[#This Row],[Discount_%]])</f>
        <v>34812</v>
      </c>
      <c r="O3895" s="13">
        <v>6577</v>
      </c>
      <c r="P3895" s="13">
        <f>Table1[[#This Row],[Revenue]]-Table1[[#This Row],[Cost]]</f>
        <v>28235</v>
      </c>
      <c r="Q3895" s="12" t="s">
        <v>49</v>
      </c>
      <c r="R3895" s="12" t="s">
        <v>51</v>
      </c>
      <c r="S3895" s="12" t="s">
        <v>53</v>
      </c>
      <c r="T3895" s="12">
        <v>1</v>
      </c>
      <c r="U3895" s="12">
        <v>20</v>
      </c>
      <c r="V3895" s="20" t="str">
        <f>TEXT(Table1[[#This Row],[Date]],"mmm-yyyy")</f>
        <v>Nov-2025</v>
      </c>
    </row>
    <row r="3896" spans="1:22" x14ac:dyDescent="0.2">
      <c r="A3896" s="11">
        <f t="shared" si="60"/>
        <v>45982</v>
      </c>
      <c r="B3896" s="12" t="s">
        <v>21</v>
      </c>
      <c r="C3896" s="12" t="str">
        <f>VLOOKUP(D3896, City_Mapping!A:B, 2, FALSE)</f>
        <v>India</v>
      </c>
      <c r="D3896" s="12" t="s">
        <v>28</v>
      </c>
      <c r="E3896" s="12" t="s">
        <v>34</v>
      </c>
      <c r="F3896" s="12" t="s">
        <v>40</v>
      </c>
      <c r="G3896" s="12">
        <v>99422</v>
      </c>
      <c r="H3896" s="12" t="s">
        <v>41</v>
      </c>
      <c r="I3896" s="12" t="s">
        <v>43</v>
      </c>
      <c r="J3896" s="12">
        <v>923124</v>
      </c>
      <c r="K3896" s="12">
        <v>6</v>
      </c>
      <c r="L3896" s="13">
        <v>4022</v>
      </c>
      <c r="M3896" s="14">
        <f>Table1[[#This Row],[Column1]]/100</f>
        <v>0.05</v>
      </c>
      <c r="N3896" s="13">
        <f>Table1[[#This Row],[Unit_Price]]*Table1[[#This Row],[Quantity]]*(1-Table1[[#This Row],[Discount_%]])</f>
        <v>22925.399999999998</v>
      </c>
      <c r="O3896" s="13">
        <v>4801</v>
      </c>
      <c r="P3896" s="13">
        <f>Table1[[#This Row],[Revenue]]-Table1[[#This Row],[Cost]]</f>
        <v>18124.399999999998</v>
      </c>
      <c r="Q3896" s="12" t="s">
        <v>46</v>
      </c>
      <c r="R3896" s="12" t="s">
        <v>50</v>
      </c>
      <c r="S3896" s="12" t="s">
        <v>56</v>
      </c>
      <c r="T3896" s="12">
        <v>1</v>
      </c>
      <c r="U3896" s="12">
        <v>5</v>
      </c>
      <c r="V3896" s="20" t="str">
        <f>TEXT(Table1[[#This Row],[Date]],"mmm-yyyy")</f>
        <v>Nov-2025</v>
      </c>
    </row>
    <row r="3897" spans="1:22" x14ac:dyDescent="0.2">
      <c r="A3897" s="11">
        <f t="shared" si="60"/>
        <v>45982</v>
      </c>
      <c r="B3897" s="12" t="s">
        <v>23</v>
      </c>
      <c r="C3897" s="12" t="str">
        <f>VLOOKUP(D3897, City_Mapping!A:B, 2, FALSE)</f>
        <v>USA</v>
      </c>
      <c r="D3897" s="12" t="s">
        <v>31</v>
      </c>
      <c r="E3897" s="12" t="s">
        <v>34</v>
      </c>
      <c r="F3897" s="12" t="s">
        <v>39</v>
      </c>
      <c r="G3897" s="12">
        <v>78773</v>
      </c>
      <c r="H3897" s="12" t="s">
        <v>42</v>
      </c>
      <c r="I3897" s="12" t="s">
        <v>45</v>
      </c>
      <c r="J3897" s="12">
        <v>895304</v>
      </c>
      <c r="K3897" s="12">
        <v>2</v>
      </c>
      <c r="L3897" s="13">
        <v>2805</v>
      </c>
      <c r="M3897" s="14">
        <f>Table1[[#This Row],[Column1]]/100</f>
        <v>0.15</v>
      </c>
      <c r="N3897" s="13">
        <f>Table1[[#This Row],[Unit_Price]]*Table1[[#This Row],[Quantity]]*(1-Table1[[#This Row],[Discount_%]])</f>
        <v>4768.5</v>
      </c>
      <c r="O3897" s="13">
        <v>16447</v>
      </c>
      <c r="P3897" s="13">
        <f>Table1[[#This Row],[Revenue]]-Table1[[#This Row],[Cost]]</f>
        <v>-11678.5</v>
      </c>
      <c r="Q3897" s="12" t="s">
        <v>49</v>
      </c>
      <c r="R3897" s="12" t="s">
        <v>51</v>
      </c>
      <c r="S3897" s="12" t="s">
        <v>56</v>
      </c>
      <c r="T3897" s="12">
        <v>2</v>
      </c>
      <c r="U3897" s="12">
        <v>15</v>
      </c>
      <c r="V3897" s="20" t="str">
        <f>TEXT(Table1[[#This Row],[Date]],"mmm-yyyy")</f>
        <v>Nov-2025</v>
      </c>
    </row>
    <row r="3898" spans="1:22" x14ac:dyDescent="0.2">
      <c r="A3898" s="11">
        <f t="shared" si="60"/>
        <v>45982</v>
      </c>
      <c r="B3898" s="12" t="s">
        <v>20</v>
      </c>
      <c r="C3898" s="12" t="str">
        <f>VLOOKUP(D3898, City_Mapping!A:B, 2, FALSE)</f>
        <v>UK</v>
      </c>
      <c r="D3898" s="12" t="s">
        <v>29</v>
      </c>
      <c r="E3898" s="12" t="s">
        <v>36</v>
      </c>
      <c r="F3898" s="12" t="s">
        <v>37</v>
      </c>
      <c r="G3898" s="12">
        <v>11027</v>
      </c>
      <c r="H3898" s="12" t="s">
        <v>41</v>
      </c>
      <c r="I3898" s="12" t="s">
        <v>43</v>
      </c>
      <c r="J3898" s="12">
        <v>676052</v>
      </c>
      <c r="K3898" s="12">
        <v>7</v>
      </c>
      <c r="L3898" s="13">
        <v>4639</v>
      </c>
      <c r="M3898" s="14">
        <f>Table1[[#This Row],[Column1]]/100</f>
        <v>0.05</v>
      </c>
      <c r="N3898" s="13">
        <f>Table1[[#This Row],[Unit_Price]]*Table1[[#This Row],[Quantity]]*(1-Table1[[#This Row],[Discount_%]])</f>
        <v>30849.35</v>
      </c>
      <c r="O3898" s="13">
        <v>7489</v>
      </c>
      <c r="P3898" s="13">
        <f>Table1[[#This Row],[Revenue]]-Table1[[#This Row],[Cost]]</f>
        <v>23360.35</v>
      </c>
      <c r="Q3898" s="12" t="s">
        <v>49</v>
      </c>
      <c r="R3898" s="12" t="s">
        <v>52</v>
      </c>
      <c r="S3898" s="12" t="s">
        <v>53</v>
      </c>
      <c r="T3898" s="12">
        <v>5</v>
      </c>
      <c r="U3898" s="12">
        <v>5</v>
      </c>
      <c r="V3898" s="20" t="str">
        <f>TEXT(Table1[[#This Row],[Date]],"mmm-yyyy")</f>
        <v>Nov-2025</v>
      </c>
    </row>
    <row r="3899" spans="1:22" x14ac:dyDescent="0.2">
      <c r="A3899" s="11">
        <f t="shared" si="60"/>
        <v>45982</v>
      </c>
      <c r="B3899" s="12" t="s">
        <v>22</v>
      </c>
      <c r="C3899" s="12" t="str">
        <f>VLOOKUP(D3899, City_Mapping!A:B, 2, FALSE)</f>
        <v>India</v>
      </c>
      <c r="D3899" s="12" t="s">
        <v>33</v>
      </c>
      <c r="E3899" s="12" t="s">
        <v>36</v>
      </c>
      <c r="F3899" s="12" t="s">
        <v>37</v>
      </c>
      <c r="G3899" s="12">
        <v>24199</v>
      </c>
      <c r="H3899" s="12" t="s">
        <v>41</v>
      </c>
      <c r="I3899" s="12" t="s">
        <v>44</v>
      </c>
      <c r="J3899" s="12">
        <v>219564</v>
      </c>
      <c r="K3899" s="12">
        <v>4</v>
      </c>
      <c r="L3899" s="13">
        <v>2310</v>
      </c>
      <c r="M3899" s="14">
        <f>Table1[[#This Row],[Column1]]/100</f>
        <v>0.15</v>
      </c>
      <c r="N3899" s="13">
        <f>Table1[[#This Row],[Unit_Price]]*Table1[[#This Row],[Quantity]]*(1-Table1[[#This Row],[Discount_%]])</f>
        <v>7854</v>
      </c>
      <c r="O3899" s="13">
        <v>27383</v>
      </c>
      <c r="P3899" s="13">
        <f>Table1[[#This Row],[Revenue]]-Table1[[#This Row],[Cost]]</f>
        <v>-19529</v>
      </c>
      <c r="Q3899" s="12" t="s">
        <v>49</v>
      </c>
      <c r="R3899" s="12" t="s">
        <v>52</v>
      </c>
      <c r="S3899" s="12" t="s">
        <v>53</v>
      </c>
      <c r="T3899" s="12">
        <v>1</v>
      </c>
      <c r="U3899" s="12">
        <v>15</v>
      </c>
      <c r="V3899" s="20" t="str">
        <f>TEXT(Table1[[#This Row],[Date]],"mmm-yyyy")</f>
        <v>Nov-2025</v>
      </c>
    </row>
    <row r="3900" spans="1:22" x14ac:dyDescent="0.2">
      <c r="A3900" s="11">
        <f t="shared" si="60"/>
        <v>45982</v>
      </c>
      <c r="B3900" s="12" t="s">
        <v>20</v>
      </c>
      <c r="C3900" s="12" t="str">
        <f>VLOOKUP(D3900, City_Mapping!A:B, 2, FALSE)</f>
        <v>India</v>
      </c>
      <c r="D3900" s="12" t="s">
        <v>33</v>
      </c>
      <c r="E3900" s="12" t="s">
        <v>36</v>
      </c>
      <c r="F3900" s="12" t="s">
        <v>39</v>
      </c>
      <c r="G3900" s="12">
        <v>54954</v>
      </c>
      <c r="H3900" s="12" t="s">
        <v>41</v>
      </c>
      <c r="I3900" s="12" t="s">
        <v>45</v>
      </c>
      <c r="J3900" s="12">
        <v>715159</v>
      </c>
      <c r="K3900" s="12">
        <v>1</v>
      </c>
      <c r="L3900" s="13">
        <v>1163</v>
      </c>
      <c r="M3900" s="14">
        <f>Table1[[#This Row],[Column1]]/100</f>
        <v>0.15</v>
      </c>
      <c r="N3900" s="13">
        <f>Table1[[#This Row],[Unit_Price]]*Table1[[#This Row],[Quantity]]*(1-Table1[[#This Row],[Discount_%]])</f>
        <v>988.55</v>
      </c>
      <c r="O3900" s="13">
        <v>1728</v>
      </c>
      <c r="P3900" s="13">
        <f>Table1[[#This Row],[Revenue]]-Table1[[#This Row],[Cost]]</f>
        <v>-739.45</v>
      </c>
      <c r="Q3900" s="12" t="s">
        <v>47</v>
      </c>
      <c r="R3900" s="12" t="s">
        <v>51</v>
      </c>
      <c r="S3900" s="12" t="s">
        <v>55</v>
      </c>
      <c r="T3900" s="12">
        <v>3</v>
      </c>
      <c r="U3900" s="12">
        <v>15</v>
      </c>
      <c r="V3900" s="20" t="str">
        <f>TEXT(Table1[[#This Row],[Date]],"mmm-yyyy")</f>
        <v>Nov-2025</v>
      </c>
    </row>
    <row r="3901" spans="1:22" x14ac:dyDescent="0.2">
      <c r="A3901" s="11">
        <f t="shared" si="60"/>
        <v>45982</v>
      </c>
      <c r="B3901" s="12" t="s">
        <v>22</v>
      </c>
      <c r="C3901" s="12" t="str">
        <f>VLOOKUP(D3901, City_Mapping!A:B, 2, FALSE)</f>
        <v>India</v>
      </c>
      <c r="D3901" s="12" t="s">
        <v>33</v>
      </c>
      <c r="E3901" s="12" t="s">
        <v>36</v>
      </c>
      <c r="F3901" s="12" t="s">
        <v>40</v>
      </c>
      <c r="G3901" s="12">
        <v>89317</v>
      </c>
      <c r="H3901" s="12" t="s">
        <v>41</v>
      </c>
      <c r="I3901" s="12" t="s">
        <v>43</v>
      </c>
      <c r="J3901" s="12">
        <v>710431</v>
      </c>
      <c r="K3901" s="12">
        <v>9</v>
      </c>
      <c r="L3901" s="13">
        <v>3554</v>
      </c>
      <c r="M3901" s="14">
        <f>Table1[[#This Row],[Column1]]/100</f>
        <v>0.2</v>
      </c>
      <c r="N3901" s="13">
        <f>Table1[[#This Row],[Unit_Price]]*Table1[[#This Row],[Quantity]]*(1-Table1[[#This Row],[Discount_%]])</f>
        <v>25588.800000000003</v>
      </c>
      <c r="O3901" s="13">
        <v>11629</v>
      </c>
      <c r="P3901" s="13">
        <f>Table1[[#This Row],[Revenue]]-Table1[[#This Row],[Cost]]</f>
        <v>13959.800000000003</v>
      </c>
      <c r="Q3901" s="12" t="s">
        <v>48</v>
      </c>
      <c r="R3901" s="12" t="s">
        <v>50</v>
      </c>
      <c r="S3901" s="12" t="s">
        <v>53</v>
      </c>
      <c r="T3901" s="12">
        <v>3</v>
      </c>
      <c r="U3901" s="12">
        <v>20</v>
      </c>
      <c r="V3901" s="20" t="str">
        <f>TEXT(Table1[[#This Row],[Date]],"mmm-yyyy")</f>
        <v>Nov-2025</v>
      </c>
    </row>
    <row r="3902" spans="1:22" x14ac:dyDescent="0.2">
      <c r="A3902" s="11">
        <f t="shared" si="60"/>
        <v>45983</v>
      </c>
      <c r="B3902" s="12" t="s">
        <v>23</v>
      </c>
      <c r="C3902" s="12" t="str">
        <f>VLOOKUP(D3902, City_Mapping!A:B, 2, FALSE)</f>
        <v>India</v>
      </c>
      <c r="D3902" s="12" t="s">
        <v>28</v>
      </c>
      <c r="E3902" s="12" t="s">
        <v>36</v>
      </c>
      <c r="F3902" s="12" t="s">
        <v>39</v>
      </c>
      <c r="G3902" s="12">
        <v>25120</v>
      </c>
      <c r="H3902" s="12" t="s">
        <v>42</v>
      </c>
      <c r="I3902" s="12" t="s">
        <v>45</v>
      </c>
      <c r="J3902" s="12">
        <v>266033</v>
      </c>
      <c r="K3902" s="12">
        <v>8</v>
      </c>
      <c r="L3902" s="13">
        <v>4700</v>
      </c>
      <c r="M3902" s="14">
        <f>Table1[[#This Row],[Column1]]/100</f>
        <v>0.1</v>
      </c>
      <c r="N3902" s="13">
        <f>Table1[[#This Row],[Unit_Price]]*Table1[[#This Row],[Quantity]]*(1-Table1[[#This Row],[Discount_%]])</f>
        <v>33840</v>
      </c>
      <c r="O3902" s="13">
        <v>5275</v>
      </c>
      <c r="P3902" s="13">
        <f>Table1[[#This Row],[Revenue]]-Table1[[#This Row],[Cost]]</f>
        <v>28565</v>
      </c>
      <c r="Q3902" s="12" t="s">
        <v>49</v>
      </c>
      <c r="R3902" s="12" t="s">
        <v>50</v>
      </c>
      <c r="S3902" s="12" t="s">
        <v>55</v>
      </c>
      <c r="T3902" s="12">
        <v>3</v>
      </c>
      <c r="U3902" s="12">
        <v>10</v>
      </c>
      <c r="V3902" s="20" t="str">
        <f>TEXT(Table1[[#This Row],[Date]],"mmm-yyyy")</f>
        <v>Nov-2025</v>
      </c>
    </row>
    <row r="3903" spans="1:22" x14ac:dyDescent="0.2">
      <c r="A3903" s="11">
        <f t="shared" si="60"/>
        <v>45983</v>
      </c>
      <c r="B3903" s="12" t="s">
        <v>20</v>
      </c>
      <c r="C3903" s="12" t="str">
        <f>VLOOKUP(D3903, City_Mapping!A:B, 2, FALSE)</f>
        <v>India</v>
      </c>
      <c r="D3903" s="12" t="s">
        <v>33</v>
      </c>
      <c r="E3903" s="12" t="s">
        <v>36</v>
      </c>
      <c r="F3903" s="12" t="s">
        <v>39</v>
      </c>
      <c r="G3903" s="12">
        <v>66812</v>
      </c>
      <c r="H3903" s="12" t="s">
        <v>41</v>
      </c>
      <c r="I3903" s="12" t="s">
        <v>43</v>
      </c>
      <c r="J3903" s="12">
        <v>648754</v>
      </c>
      <c r="K3903" s="12">
        <v>5</v>
      </c>
      <c r="L3903" s="13">
        <v>3992</v>
      </c>
      <c r="M3903" s="14">
        <f>Table1[[#This Row],[Column1]]/100</f>
        <v>0.15</v>
      </c>
      <c r="N3903" s="13">
        <f>Table1[[#This Row],[Unit_Price]]*Table1[[#This Row],[Quantity]]*(1-Table1[[#This Row],[Discount_%]])</f>
        <v>16966</v>
      </c>
      <c r="O3903" s="13">
        <v>24164</v>
      </c>
      <c r="P3903" s="13">
        <f>Table1[[#This Row],[Revenue]]-Table1[[#This Row],[Cost]]</f>
        <v>-7198</v>
      </c>
      <c r="Q3903" s="12" t="s">
        <v>47</v>
      </c>
      <c r="R3903" s="12" t="s">
        <v>50</v>
      </c>
      <c r="S3903" s="12" t="s">
        <v>55</v>
      </c>
      <c r="T3903" s="12">
        <v>2</v>
      </c>
      <c r="U3903" s="12">
        <v>15</v>
      </c>
      <c r="V3903" s="20" t="str">
        <f>TEXT(Table1[[#This Row],[Date]],"mmm-yyyy")</f>
        <v>Nov-2025</v>
      </c>
    </row>
    <row r="3904" spans="1:22" x14ac:dyDescent="0.2">
      <c r="A3904" s="11">
        <f t="shared" si="60"/>
        <v>45983</v>
      </c>
      <c r="B3904" s="12" t="s">
        <v>21</v>
      </c>
      <c r="C3904" s="12" t="str">
        <f>VLOOKUP(D3904, City_Mapping!A:B, 2, FALSE)</f>
        <v>UAE</v>
      </c>
      <c r="D3904" s="12" t="s">
        <v>30</v>
      </c>
      <c r="E3904" s="12" t="s">
        <v>34</v>
      </c>
      <c r="F3904" s="12" t="s">
        <v>40</v>
      </c>
      <c r="G3904" s="12">
        <v>99825</v>
      </c>
      <c r="H3904" s="12" t="s">
        <v>41</v>
      </c>
      <c r="I3904" s="12" t="s">
        <v>44</v>
      </c>
      <c r="J3904" s="12">
        <v>508978</v>
      </c>
      <c r="K3904" s="12">
        <v>3</v>
      </c>
      <c r="L3904" s="13">
        <v>1453</v>
      </c>
      <c r="M3904" s="14">
        <f>Table1[[#This Row],[Column1]]/100</f>
        <v>0</v>
      </c>
      <c r="N3904" s="13">
        <f>Table1[[#This Row],[Unit_Price]]*Table1[[#This Row],[Quantity]]*(1-Table1[[#This Row],[Discount_%]])</f>
        <v>4359</v>
      </c>
      <c r="O3904" s="13">
        <v>3423</v>
      </c>
      <c r="P3904" s="13">
        <f>Table1[[#This Row],[Revenue]]-Table1[[#This Row],[Cost]]</f>
        <v>936</v>
      </c>
      <c r="Q3904" s="12" t="s">
        <v>48</v>
      </c>
      <c r="R3904" s="12" t="s">
        <v>50</v>
      </c>
      <c r="S3904" s="12" t="s">
        <v>53</v>
      </c>
      <c r="T3904" s="12">
        <v>5</v>
      </c>
      <c r="U3904" s="12">
        <v>0</v>
      </c>
      <c r="V3904" s="20" t="str">
        <f>TEXT(Table1[[#This Row],[Date]],"mmm-yyyy")</f>
        <v>Nov-2025</v>
      </c>
    </row>
    <row r="3905" spans="1:22" x14ac:dyDescent="0.2">
      <c r="A3905" s="11">
        <f t="shared" si="60"/>
        <v>45983</v>
      </c>
      <c r="B3905" s="12" t="s">
        <v>22</v>
      </c>
      <c r="C3905" s="12" t="str">
        <f>VLOOKUP(D3905, City_Mapping!A:B, 2, FALSE)</f>
        <v>India</v>
      </c>
      <c r="D3905" s="12" t="s">
        <v>33</v>
      </c>
      <c r="E3905" s="12" t="s">
        <v>36</v>
      </c>
      <c r="F3905" s="12" t="s">
        <v>40</v>
      </c>
      <c r="G3905" s="12">
        <v>15983</v>
      </c>
      <c r="H3905" s="12" t="s">
        <v>41</v>
      </c>
      <c r="I3905" s="12" t="s">
        <v>45</v>
      </c>
      <c r="J3905" s="12">
        <v>774290</v>
      </c>
      <c r="K3905" s="12">
        <v>4</v>
      </c>
      <c r="L3905" s="13">
        <v>2173</v>
      </c>
      <c r="M3905" s="14">
        <f>Table1[[#This Row],[Column1]]/100</f>
        <v>0.2</v>
      </c>
      <c r="N3905" s="13">
        <f>Table1[[#This Row],[Unit_Price]]*Table1[[#This Row],[Quantity]]*(1-Table1[[#This Row],[Discount_%]])</f>
        <v>6953.6</v>
      </c>
      <c r="O3905" s="13">
        <v>23710</v>
      </c>
      <c r="P3905" s="13">
        <f>Table1[[#This Row],[Revenue]]-Table1[[#This Row],[Cost]]</f>
        <v>-16756.400000000001</v>
      </c>
      <c r="Q3905" s="12" t="s">
        <v>46</v>
      </c>
      <c r="R3905" s="12" t="s">
        <v>52</v>
      </c>
      <c r="S3905" s="12" t="s">
        <v>56</v>
      </c>
      <c r="T3905" s="12">
        <v>1</v>
      </c>
      <c r="U3905" s="12">
        <v>20</v>
      </c>
      <c r="V3905" s="20" t="str">
        <f>TEXT(Table1[[#This Row],[Date]],"mmm-yyyy")</f>
        <v>Nov-2025</v>
      </c>
    </row>
    <row r="3906" spans="1:22" x14ac:dyDescent="0.2">
      <c r="A3906" s="11">
        <f t="shared" si="60"/>
        <v>45983</v>
      </c>
      <c r="B3906" s="12" t="s">
        <v>20</v>
      </c>
      <c r="C3906" s="12" t="str">
        <f>VLOOKUP(D3906, City_Mapping!A:B, 2, FALSE)</f>
        <v>USA</v>
      </c>
      <c r="D3906" s="12" t="s">
        <v>31</v>
      </c>
      <c r="E3906" s="12" t="s">
        <v>36</v>
      </c>
      <c r="F3906" s="12" t="s">
        <v>39</v>
      </c>
      <c r="G3906" s="12">
        <v>76629</v>
      </c>
      <c r="H3906" s="12" t="s">
        <v>42</v>
      </c>
      <c r="I3906" s="12" t="s">
        <v>45</v>
      </c>
      <c r="J3906" s="12">
        <v>285285</v>
      </c>
      <c r="K3906" s="12">
        <v>3</v>
      </c>
      <c r="L3906" s="13">
        <v>1842</v>
      </c>
      <c r="M3906" s="14">
        <f>Table1[[#This Row],[Column1]]/100</f>
        <v>0.15</v>
      </c>
      <c r="N3906" s="13">
        <f>Table1[[#This Row],[Unit_Price]]*Table1[[#This Row],[Quantity]]*(1-Table1[[#This Row],[Discount_%]])</f>
        <v>4697.0999999999995</v>
      </c>
      <c r="O3906" s="13">
        <v>28467</v>
      </c>
      <c r="P3906" s="13">
        <f>Table1[[#This Row],[Revenue]]-Table1[[#This Row],[Cost]]</f>
        <v>-23769.9</v>
      </c>
      <c r="Q3906" s="12" t="s">
        <v>48</v>
      </c>
      <c r="R3906" s="12" t="s">
        <v>52</v>
      </c>
      <c r="S3906" s="12" t="s">
        <v>55</v>
      </c>
      <c r="T3906" s="12">
        <v>5</v>
      </c>
      <c r="U3906" s="12">
        <v>15</v>
      </c>
      <c r="V3906" s="20" t="str">
        <f>TEXT(Table1[[#This Row],[Date]],"mmm-yyyy")</f>
        <v>Nov-2025</v>
      </c>
    </row>
    <row r="3907" spans="1:22" x14ac:dyDescent="0.2">
      <c r="A3907" s="11">
        <f t="shared" si="60"/>
        <v>45983</v>
      </c>
      <c r="B3907" s="12" t="s">
        <v>21</v>
      </c>
      <c r="C3907" s="12" t="str">
        <f>VLOOKUP(D3907, City_Mapping!A:B, 2, FALSE)</f>
        <v>India</v>
      </c>
      <c r="D3907" s="12" t="s">
        <v>32</v>
      </c>
      <c r="E3907" s="12" t="s">
        <v>34</v>
      </c>
      <c r="F3907" s="12" t="s">
        <v>39</v>
      </c>
      <c r="G3907" s="12">
        <v>80325</v>
      </c>
      <c r="H3907" s="12" t="s">
        <v>42</v>
      </c>
      <c r="I3907" s="12" t="s">
        <v>43</v>
      </c>
      <c r="J3907" s="12">
        <v>956623</v>
      </c>
      <c r="K3907" s="12">
        <v>8</v>
      </c>
      <c r="L3907" s="13">
        <v>3991</v>
      </c>
      <c r="M3907" s="14">
        <f>Table1[[#This Row],[Column1]]/100</f>
        <v>0.2</v>
      </c>
      <c r="N3907" s="13">
        <f>Table1[[#This Row],[Unit_Price]]*Table1[[#This Row],[Quantity]]*(1-Table1[[#This Row],[Discount_%]])</f>
        <v>25542.400000000001</v>
      </c>
      <c r="O3907" s="13">
        <v>19760</v>
      </c>
      <c r="P3907" s="13">
        <f>Table1[[#This Row],[Revenue]]-Table1[[#This Row],[Cost]]</f>
        <v>5782.4000000000015</v>
      </c>
      <c r="Q3907" s="12" t="s">
        <v>47</v>
      </c>
      <c r="R3907" s="12" t="s">
        <v>51</v>
      </c>
      <c r="S3907" s="12" t="s">
        <v>55</v>
      </c>
      <c r="T3907" s="12">
        <v>5</v>
      </c>
      <c r="U3907" s="12">
        <v>20</v>
      </c>
      <c r="V3907" s="20" t="str">
        <f>TEXT(Table1[[#This Row],[Date]],"mmm-yyyy")</f>
        <v>Nov-2025</v>
      </c>
    </row>
    <row r="3908" spans="1:22" x14ac:dyDescent="0.2">
      <c r="A3908" s="11">
        <f t="shared" si="60"/>
        <v>45983</v>
      </c>
      <c r="B3908" s="12" t="s">
        <v>20</v>
      </c>
      <c r="C3908" s="12" t="str">
        <f>VLOOKUP(D3908, City_Mapping!A:B, 2, FALSE)</f>
        <v>USA</v>
      </c>
      <c r="D3908" s="12" t="s">
        <v>31</v>
      </c>
      <c r="E3908" s="12" t="s">
        <v>35</v>
      </c>
      <c r="F3908" s="12" t="s">
        <v>37</v>
      </c>
      <c r="G3908" s="12">
        <v>12912</v>
      </c>
      <c r="H3908" s="12" t="s">
        <v>41</v>
      </c>
      <c r="I3908" s="12" t="s">
        <v>43</v>
      </c>
      <c r="J3908" s="12">
        <v>805734</v>
      </c>
      <c r="K3908" s="12">
        <v>5</v>
      </c>
      <c r="L3908" s="13">
        <v>3242</v>
      </c>
      <c r="M3908" s="14">
        <f>Table1[[#This Row],[Column1]]/100</f>
        <v>0</v>
      </c>
      <c r="N3908" s="13">
        <f>Table1[[#This Row],[Unit_Price]]*Table1[[#This Row],[Quantity]]*(1-Table1[[#This Row],[Discount_%]])</f>
        <v>16210</v>
      </c>
      <c r="O3908" s="13">
        <v>11160</v>
      </c>
      <c r="P3908" s="13">
        <f>Table1[[#This Row],[Revenue]]-Table1[[#This Row],[Cost]]</f>
        <v>5050</v>
      </c>
      <c r="Q3908" s="12" t="s">
        <v>47</v>
      </c>
      <c r="R3908" s="12" t="s">
        <v>50</v>
      </c>
      <c r="S3908" s="12" t="s">
        <v>53</v>
      </c>
      <c r="T3908" s="12">
        <v>3</v>
      </c>
      <c r="U3908" s="12">
        <v>0</v>
      </c>
      <c r="V3908" s="20" t="str">
        <f>TEXT(Table1[[#This Row],[Date]],"mmm-yyyy")</f>
        <v>Nov-2025</v>
      </c>
    </row>
    <row r="3909" spans="1:22" x14ac:dyDescent="0.2">
      <c r="A3909" s="11">
        <f t="shared" si="60"/>
        <v>45983</v>
      </c>
      <c r="B3909" s="12" t="s">
        <v>20</v>
      </c>
      <c r="C3909" s="12" t="str">
        <f>VLOOKUP(D3909, City_Mapping!A:B, 2, FALSE)</f>
        <v>India</v>
      </c>
      <c r="D3909" s="12" t="s">
        <v>28</v>
      </c>
      <c r="E3909" s="12" t="s">
        <v>36</v>
      </c>
      <c r="F3909" s="12" t="s">
        <v>40</v>
      </c>
      <c r="G3909" s="12">
        <v>57879</v>
      </c>
      <c r="H3909" s="12" t="s">
        <v>42</v>
      </c>
      <c r="I3909" s="12" t="s">
        <v>44</v>
      </c>
      <c r="J3909" s="12">
        <v>287974</v>
      </c>
      <c r="K3909" s="12">
        <v>8</v>
      </c>
      <c r="L3909" s="13">
        <v>2604</v>
      </c>
      <c r="M3909" s="14">
        <f>Table1[[#This Row],[Column1]]/100</f>
        <v>0.2</v>
      </c>
      <c r="N3909" s="13">
        <f>Table1[[#This Row],[Unit_Price]]*Table1[[#This Row],[Quantity]]*(1-Table1[[#This Row],[Discount_%]])</f>
        <v>16665.600000000002</v>
      </c>
      <c r="O3909" s="13">
        <v>7633</v>
      </c>
      <c r="P3909" s="13">
        <f>Table1[[#This Row],[Revenue]]-Table1[[#This Row],[Cost]]</f>
        <v>9032.6000000000022</v>
      </c>
      <c r="Q3909" s="12" t="s">
        <v>46</v>
      </c>
      <c r="R3909" s="12" t="s">
        <v>51</v>
      </c>
      <c r="S3909" s="12" t="s">
        <v>56</v>
      </c>
      <c r="T3909" s="12">
        <v>1</v>
      </c>
      <c r="U3909" s="12">
        <v>20</v>
      </c>
      <c r="V3909" s="20" t="str">
        <f>TEXT(Table1[[#This Row],[Date]],"mmm-yyyy")</f>
        <v>Nov-2025</v>
      </c>
    </row>
    <row r="3910" spans="1:22" x14ac:dyDescent="0.2">
      <c r="A3910" s="11">
        <f t="shared" si="60"/>
        <v>45983</v>
      </c>
      <c r="B3910" s="12" t="s">
        <v>20</v>
      </c>
      <c r="C3910" s="12" t="str">
        <f>VLOOKUP(D3910, City_Mapping!A:B, 2, FALSE)</f>
        <v>India</v>
      </c>
      <c r="D3910" s="12" t="s">
        <v>33</v>
      </c>
      <c r="E3910" s="12" t="s">
        <v>34</v>
      </c>
      <c r="F3910" s="12" t="s">
        <v>38</v>
      </c>
      <c r="G3910" s="12">
        <v>31873</v>
      </c>
      <c r="H3910" s="12" t="s">
        <v>42</v>
      </c>
      <c r="I3910" s="12" t="s">
        <v>43</v>
      </c>
      <c r="J3910" s="12">
        <v>694843</v>
      </c>
      <c r="K3910" s="12">
        <v>1</v>
      </c>
      <c r="L3910" s="13">
        <v>739</v>
      </c>
      <c r="M3910" s="14">
        <f>Table1[[#This Row],[Column1]]/100</f>
        <v>0.2</v>
      </c>
      <c r="N3910" s="13">
        <f>Table1[[#This Row],[Unit_Price]]*Table1[[#This Row],[Quantity]]*(1-Table1[[#This Row],[Discount_%]])</f>
        <v>591.20000000000005</v>
      </c>
      <c r="O3910" s="13">
        <v>3247</v>
      </c>
      <c r="P3910" s="13">
        <f>Table1[[#This Row],[Revenue]]-Table1[[#This Row],[Cost]]</f>
        <v>-2655.8</v>
      </c>
      <c r="Q3910" s="12" t="s">
        <v>47</v>
      </c>
      <c r="R3910" s="12" t="s">
        <v>52</v>
      </c>
      <c r="S3910" s="12" t="s">
        <v>54</v>
      </c>
      <c r="T3910" s="12">
        <v>2</v>
      </c>
      <c r="U3910" s="12">
        <v>20</v>
      </c>
      <c r="V3910" s="20" t="str">
        <f>TEXT(Table1[[#This Row],[Date]],"mmm-yyyy")</f>
        <v>Nov-2025</v>
      </c>
    </row>
    <row r="3911" spans="1:22" x14ac:dyDescent="0.2">
      <c r="A3911" s="11">
        <f t="shared" si="60"/>
        <v>45983</v>
      </c>
      <c r="B3911" s="12" t="s">
        <v>22</v>
      </c>
      <c r="C3911" s="12" t="str">
        <f>VLOOKUP(D3911, City_Mapping!A:B, 2, FALSE)</f>
        <v>India</v>
      </c>
      <c r="D3911" s="12" t="s">
        <v>33</v>
      </c>
      <c r="E3911" s="12" t="s">
        <v>34</v>
      </c>
      <c r="F3911" s="12" t="s">
        <v>40</v>
      </c>
      <c r="G3911" s="12">
        <v>24332</v>
      </c>
      <c r="H3911" s="12" t="s">
        <v>41</v>
      </c>
      <c r="I3911" s="12" t="s">
        <v>43</v>
      </c>
      <c r="J3911" s="12">
        <v>726166</v>
      </c>
      <c r="K3911" s="12">
        <v>9</v>
      </c>
      <c r="L3911" s="13">
        <v>3124</v>
      </c>
      <c r="M3911" s="14">
        <f>Table1[[#This Row],[Column1]]/100</f>
        <v>0.15</v>
      </c>
      <c r="N3911" s="13">
        <f>Table1[[#This Row],[Unit_Price]]*Table1[[#This Row],[Quantity]]*(1-Table1[[#This Row],[Discount_%]])</f>
        <v>23898.6</v>
      </c>
      <c r="O3911" s="13">
        <v>28319</v>
      </c>
      <c r="P3911" s="13">
        <f>Table1[[#This Row],[Revenue]]-Table1[[#This Row],[Cost]]</f>
        <v>-4420.4000000000015</v>
      </c>
      <c r="Q3911" s="12" t="s">
        <v>46</v>
      </c>
      <c r="R3911" s="12" t="s">
        <v>51</v>
      </c>
      <c r="S3911" s="12" t="s">
        <v>55</v>
      </c>
      <c r="T3911" s="12">
        <v>5</v>
      </c>
      <c r="U3911" s="12">
        <v>15</v>
      </c>
      <c r="V3911" s="20" t="str">
        <f>TEXT(Table1[[#This Row],[Date]],"mmm-yyyy")</f>
        <v>Nov-2025</v>
      </c>
    </row>
    <row r="3912" spans="1:22" x14ac:dyDescent="0.2">
      <c r="A3912" s="11">
        <f t="shared" si="60"/>
        <v>45983</v>
      </c>
      <c r="B3912" s="12" t="s">
        <v>21</v>
      </c>
      <c r="C3912" s="12" t="str">
        <f>VLOOKUP(D3912, City_Mapping!A:B, 2, FALSE)</f>
        <v>UAE</v>
      </c>
      <c r="D3912" s="12" t="s">
        <v>30</v>
      </c>
      <c r="E3912" s="12" t="s">
        <v>35</v>
      </c>
      <c r="F3912" s="12" t="s">
        <v>39</v>
      </c>
      <c r="G3912" s="12">
        <v>26564</v>
      </c>
      <c r="H3912" s="12" t="s">
        <v>41</v>
      </c>
      <c r="I3912" s="12" t="s">
        <v>43</v>
      </c>
      <c r="J3912" s="12">
        <v>941307</v>
      </c>
      <c r="K3912" s="12">
        <v>3</v>
      </c>
      <c r="L3912" s="13">
        <v>3549</v>
      </c>
      <c r="M3912" s="14">
        <f>Table1[[#This Row],[Column1]]/100</f>
        <v>0.05</v>
      </c>
      <c r="N3912" s="13">
        <f>Table1[[#This Row],[Unit_Price]]*Table1[[#This Row],[Quantity]]*(1-Table1[[#This Row],[Discount_%]])</f>
        <v>10114.65</v>
      </c>
      <c r="O3912" s="13">
        <v>24006</v>
      </c>
      <c r="P3912" s="13">
        <f>Table1[[#This Row],[Revenue]]-Table1[[#This Row],[Cost]]</f>
        <v>-13891.35</v>
      </c>
      <c r="Q3912" s="12" t="s">
        <v>46</v>
      </c>
      <c r="R3912" s="12" t="s">
        <v>51</v>
      </c>
      <c r="S3912" s="12" t="s">
        <v>53</v>
      </c>
      <c r="T3912" s="12">
        <v>4</v>
      </c>
      <c r="U3912" s="12">
        <v>5</v>
      </c>
      <c r="V3912" s="20" t="str">
        <f>TEXT(Table1[[#This Row],[Date]],"mmm-yyyy")</f>
        <v>Nov-2025</v>
      </c>
    </row>
    <row r="3913" spans="1:22" x14ac:dyDescent="0.2">
      <c r="A3913" s="11">
        <f t="shared" si="60"/>
        <v>45983</v>
      </c>
      <c r="B3913" s="12" t="s">
        <v>23</v>
      </c>
      <c r="C3913" s="12" t="str">
        <f>VLOOKUP(D3913, City_Mapping!A:B, 2, FALSE)</f>
        <v>UK</v>
      </c>
      <c r="D3913" s="12" t="s">
        <v>29</v>
      </c>
      <c r="E3913" s="12" t="s">
        <v>36</v>
      </c>
      <c r="F3913" s="12" t="s">
        <v>39</v>
      </c>
      <c r="G3913" s="12">
        <v>87795</v>
      </c>
      <c r="H3913" s="12" t="s">
        <v>42</v>
      </c>
      <c r="I3913" s="12" t="s">
        <v>44</v>
      </c>
      <c r="J3913" s="12">
        <v>532530</v>
      </c>
      <c r="K3913" s="12">
        <v>1</v>
      </c>
      <c r="L3913" s="13">
        <v>2609</v>
      </c>
      <c r="M3913" s="14">
        <f>Table1[[#This Row],[Column1]]/100</f>
        <v>0.2</v>
      </c>
      <c r="N3913" s="13">
        <f>Table1[[#This Row],[Unit_Price]]*Table1[[#This Row],[Quantity]]*(1-Table1[[#This Row],[Discount_%]])</f>
        <v>2087.2000000000003</v>
      </c>
      <c r="O3913" s="13">
        <v>12048</v>
      </c>
      <c r="P3913" s="13">
        <f>Table1[[#This Row],[Revenue]]-Table1[[#This Row],[Cost]]</f>
        <v>-9960.7999999999993</v>
      </c>
      <c r="Q3913" s="12" t="s">
        <v>47</v>
      </c>
      <c r="R3913" s="12" t="s">
        <v>50</v>
      </c>
      <c r="S3913" s="12" t="s">
        <v>56</v>
      </c>
      <c r="T3913" s="12">
        <v>3</v>
      </c>
      <c r="U3913" s="12">
        <v>20</v>
      </c>
      <c r="V3913" s="20" t="str">
        <f>TEXT(Table1[[#This Row],[Date]],"mmm-yyyy")</f>
        <v>Nov-2025</v>
      </c>
    </row>
    <row r="3914" spans="1:22" x14ac:dyDescent="0.2">
      <c r="A3914" s="11">
        <f t="shared" si="60"/>
        <v>45984</v>
      </c>
      <c r="B3914" s="12" t="s">
        <v>22</v>
      </c>
      <c r="C3914" s="12" t="str">
        <f>VLOOKUP(D3914, City_Mapping!A:B, 2, FALSE)</f>
        <v>India</v>
      </c>
      <c r="D3914" s="12" t="s">
        <v>33</v>
      </c>
      <c r="E3914" s="12" t="s">
        <v>36</v>
      </c>
      <c r="F3914" s="12" t="s">
        <v>39</v>
      </c>
      <c r="G3914" s="12">
        <v>30526</v>
      </c>
      <c r="H3914" s="12" t="s">
        <v>42</v>
      </c>
      <c r="I3914" s="12" t="s">
        <v>44</v>
      </c>
      <c r="J3914" s="12">
        <v>807535</v>
      </c>
      <c r="K3914" s="12">
        <v>3</v>
      </c>
      <c r="L3914" s="13">
        <v>4747</v>
      </c>
      <c r="M3914" s="14">
        <f>Table1[[#This Row],[Column1]]/100</f>
        <v>0.15</v>
      </c>
      <c r="N3914" s="13">
        <f>Table1[[#This Row],[Unit_Price]]*Table1[[#This Row],[Quantity]]*(1-Table1[[#This Row],[Discount_%]])</f>
        <v>12104.85</v>
      </c>
      <c r="O3914" s="13">
        <v>27335</v>
      </c>
      <c r="P3914" s="13">
        <f>Table1[[#This Row],[Revenue]]-Table1[[#This Row],[Cost]]</f>
        <v>-15230.15</v>
      </c>
      <c r="Q3914" s="12" t="s">
        <v>47</v>
      </c>
      <c r="R3914" s="12" t="s">
        <v>52</v>
      </c>
      <c r="S3914" s="12" t="s">
        <v>56</v>
      </c>
      <c r="T3914" s="12">
        <v>4</v>
      </c>
      <c r="U3914" s="12">
        <v>15</v>
      </c>
      <c r="V3914" s="20" t="str">
        <f>TEXT(Table1[[#This Row],[Date]],"mmm-yyyy")</f>
        <v>Nov-2025</v>
      </c>
    </row>
    <row r="3915" spans="1:22" x14ac:dyDescent="0.2">
      <c r="A3915" s="11">
        <f t="shared" si="60"/>
        <v>45984</v>
      </c>
      <c r="B3915" s="12" t="s">
        <v>22</v>
      </c>
      <c r="C3915" s="12" t="str">
        <f>VLOOKUP(D3915, City_Mapping!A:B, 2, FALSE)</f>
        <v>USA</v>
      </c>
      <c r="D3915" s="12" t="s">
        <v>31</v>
      </c>
      <c r="E3915" s="12" t="s">
        <v>36</v>
      </c>
      <c r="F3915" s="12" t="s">
        <v>39</v>
      </c>
      <c r="G3915" s="12">
        <v>75481</v>
      </c>
      <c r="H3915" s="12" t="s">
        <v>42</v>
      </c>
      <c r="I3915" s="12" t="s">
        <v>45</v>
      </c>
      <c r="J3915" s="12">
        <v>316272</v>
      </c>
      <c r="K3915" s="12">
        <v>2</v>
      </c>
      <c r="L3915" s="13">
        <v>4725</v>
      </c>
      <c r="M3915" s="14">
        <f>Table1[[#This Row],[Column1]]/100</f>
        <v>0</v>
      </c>
      <c r="N3915" s="13">
        <f>Table1[[#This Row],[Unit_Price]]*Table1[[#This Row],[Quantity]]*(1-Table1[[#This Row],[Discount_%]])</f>
        <v>9450</v>
      </c>
      <c r="O3915" s="13">
        <v>6574</v>
      </c>
      <c r="P3915" s="13">
        <f>Table1[[#This Row],[Revenue]]-Table1[[#This Row],[Cost]]</f>
        <v>2876</v>
      </c>
      <c r="Q3915" s="12" t="s">
        <v>49</v>
      </c>
      <c r="R3915" s="12" t="s">
        <v>52</v>
      </c>
      <c r="S3915" s="12" t="s">
        <v>56</v>
      </c>
      <c r="T3915" s="12">
        <v>2</v>
      </c>
      <c r="U3915" s="12">
        <v>0</v>
      </c>
      <c r="V3915" s="20" t="str">
        <f>TEXT(Table1[[#This Row],[Date]],"mmm-yyyy")</f>
        <v>Nov-2025</v>
      </c>
    </row>
    <row r="3916" spans="1:22" x14ac:dyDescent="0.2">
      <c r="A3916" s="11">
        <f t="shared" si="60"/>
        <v>45984</v>
      </c>
      <c r="B3916" s="12" t="s">
        <v>22</v>
      </c>
      <c r="C3916" s="12" t="str">
        <f>VLOOKUP(D3916, City_Mapping!A:B, 2, FALSE)</f>
        <v>India</v>
      </c>
      <c r="D3916" s="12" t="s">
        <v>28</v>
      </c>
      <c r="E3916" s="12" t="s">
        <v>34</v>
      </c>
      <c r="F3916" s="12" t="s">
        <v>38</v>
      </c>
      <c r="G3916" s="12">
        <v>62775</v>
      </c>
      <c r="H3916" s="12" t="s">
        <v>41</v>
      </c>
      <c r="I3916" s="12" t="s">
        <v>44</v>
      </c>
      <c r="J3916" s="12">
        <v>551631</v>
      </c>
      <c r="K3916" s="12">
        <v>7</v>
      </c>
      <c r="L3916" s="13">
        <v>1963</v>
      </c>
      <c r="M3916" s="14">
        <f>Table1[[#This Row],[Column1]]/100</f>
        <v>0</v>
      </c>
      <c r="N3916" s="13">
        <f>Table1[[#This Row],[Unit_Price]]*Table1[[#This Row],[Quantity]]*(1-Table1[[#This Row],[Discount_%]])</f>
        <v>13741</v>
      </c>
      <c r="O3916" s="13">
        <v>24544</v>
      </c>
      <c r="P3916" s="13">
        <f>Table1[[#This Row],[Revenue]]-Table1[[#This Row],[Cost]]</f>
        <v>-10803</v>
      </c>
      <c r="Q3916" s="12" t="s">
        <v>49</v>
      </c>
      <c r="R3916" s="12" t="s">
        <v>51</v>
      </c>
      <c r="S3916" s="12" t="s">
        <v>55</v>
      </c>
      <c r="T3916" s="12">
        <v>2</v>
      </c>
      <c r="U3916" s="12">
        <v>0</v>
      </c>
      <c r="V3916" s="20" t="str">
        <f>TEXT(Table1[[#This Row],[Date]],"mmm-yyyy")</f>
        <v>Nov-2025</v>
      </c>
    </row>
    <row r="3917" spans="1:22" x14ac:dyDescent="0.2">
      <c r="A3917" s="11">
        <f t="shared" si="60"/>
        <v>45984</v>
      </c>
      <c r="B3917" s="12" t="s">
        <v>23</v>
      </c>
      <c r="C3917" s="12" t="str">
        <f>VLOOKUP(D3917, City_Mapping!A:B, 2, FALSE)</f>
        <v>India</v>
      </c>
      <c r="D3917" s="12" t="s">
        <v>32</v>
      </c>
      <c r="E3917" s="12" t="s">
        <v>36</v>
      </c>
      <c r="F3917" s="12" t="s">
        <v>40</v>
      </c>
      <c r="G3917" s="12">
        <v>96649</v>
      </c>
      <c r="H3917" s="12" t="s">
        <v>42</v>
      </c>
      <c r="I3917" s="12" t="s">
        <v>43</v>
      </c>
      <c r="J3917" s="12">
        <v>444604</v>
      </c>
      <c r="K3917" s="12">
        <v>4</v>
      </c>
      <c r="L3917" s="13">
        <v>899</v>
      </c>
      <c r="M3917" s="14">
        <f>Table1[[#This Row],[Column1]]/100</f>
        <v>0.05</v>
      </c>
      <c r="N3917" s="13">
        <f>Table1[[#This Row],[Unit_Price]]*Table1[[#This Row],[Quantity]]*(1-Table1[[#This Row],[Discount_%]])</f>
        <v>3416.2</v>
      </c>
      <c r="O3917" s="13">
        <v>6993</v>
      </c>
      <c r="P3917" s="13">
        <f>Table1[[#This Row],[Revenue]]-Table1[[#This Row],[Cost]]</f>
        <v>-3576.8</v>
      </c>
      <c r="Q3917" s="12" t="s">
        <v>46</v>
      </c>
      <c r="R3917" s="12" t="s">
        <v>52</v>
      </c>
      <c r="S3917" s="12" t="s">
        <v>54</v>
      </c>
      <c r="T3917" s="12">
        <v>2</v>
      </c>
      <c r="U3917" s="12">
        <v>5</v>
      </c>
      <c r="V3917" s="20" t="str">
        <f>TEXT(Table1[[#This Row],[Date]],"mmm-yyyy")</f>
        <v>Nov-2025</v>
      </c>
    </row>
    <row r="3918" spans="1:22" x14ac:dyDescent="0.2">
      <c r="A3918" s="11">
        <f t="shared" si="60"/>
        <v>45984</v>
      </c>
      <c r="B3918" s="12" t="s">
        <v>21</v>
      </c>
      <c r="C3918" s="12" t="str">
        <f>VLOOKUP(D3918, City_Mapping!A:B, 2, FALSE)</f>
        <v>India</v>
      </c>
      <c r="D3918" s="12" t="s">
        <v>33</v>
      </c>
      <c r="E3918" s="12" t="s">
        <v>36</v>
      </c>
      <c r="F3918" s="12" t="s">
        <v>38</v>
      </c>
      <c r="G3918" s="12">
        <v>26006</v>
      </c>
      <c r="H3918" s="12" t="s">
        <v>42</v>
      </c>
      <c r="I3918" s="12" t="s">
        <v>45</v>
      </c>
      <c r="J3918" s="12">
        <v>670543</v>
      </c>
      <c r="K3918" s="12">
        <v>7</v>
      </c>
      <c r="L3918" s="13">
        <v>3221</v>
      </c>
      <c r="M3918" s="14">
        <f>Table1[[#This Row],[Column1]]/100</f>
        <v>0</v>
      </c>
      <c r="N3918" s="13">
        <f>Table1[[#This Row],[Unit_Price]]*Table1[[#This Row],[Quantity]]*(1-Table1[[#This Row],[Discount_%]])</f>
        <v>22547</v>
      </c>
      <c r="O3918" s="13">
        <v>22943</v>
      </c>
      <c r="P3918" s="13">
        <f>Table1[[#This Row],[Revenue]]-Table1[[#This Row],[Cost]]</f>
        <v>-396</v>
      </c>
      <c r="Q3918" s="12" t="s">
        <v>47</v>
      </c>
      <c r="R3918" s="12" t="s">
        <v>50</v>
      </c>
      <c r="S3918" s="12" t="s">
        <v>56</v>
      </c>
      <c r="T3918" s="12">
        <v>2</v>
      </c>
      <c r="U3918" s="12">
        <v>0</v>
      </c>
      <c r="V3918" s="20" t="str">
        <f>TEXT(Table1[[#This Row],[Date]],"mmm-yyyy")</f>
        <v>Nov-2025</v>
      </c>
    </row>
    <row r="3919" spans="1:22" x14ac:dyDescent="0.2">
      <c r="A3919" s="11">
        <f t="shared" ref="A3919:A3982" si="61">A3907+1</f>
        <v>45984</v>
      </c>
      <c r="B3919" s="12" t="s">
        <v>21</v>
      </c>
      <c r="C3919" s="12" t="str">
        <f>VLOOKUP(D3919, City_Mapping!A:B, 2, FALSE)</f>
        <v>India</v>
      </c>
      <c r="D3919" s="12" t="s">
        <v>32</v>
      </c>
      <c r="E3919" s="12" t="s">
        <v>36</v>
      </c>
      <c r="F3919" s="12" t="s">
        <v>38</v>
      </c>
      <c r="G3919" s="12">
        <v>31643</v>
      </c>
      <c r="H3919" s="12" t="s">
        <v>42</v>
      </c>
      <c r="I3919" s="12" t="s">
        <v>44</v>
      </c>
      <c r="J3919" s="12">
        <v>411806</v>
      </c>
      <c r="K3919" s="12">
        <v>3</v>
      </c>
      <c r="L3919" s="13">
        <v>2437</v>
      </c>
      <c r="M3919" s="14">
        <f>Table1[[#This Row],[Column1]]/100</f>
        <v>0.15</v>
      </c>
      <c r="N3919" s="13">
        <f>Table1[[#This Row],[Unit_Price]]*Table1[[#This Row],[Quantity]]*(1-Table1[[#This Row],[Discount_%]])</f>
        <v>6214.3499999999995</v>
      </c>
      <c r="O3919" s="13">
        <v>2912</v>
      </c>
      <c r="P3919" s="13">
        <f>Table1[[#This Row],[Revenue]]-Table1[[#This Row],[Cost]]</f>
        <v>3302.3499999999995</v>
      </c>
      <c r="Q3919" s="12" t="s">
        <v>49</v>
      </c>
      <c r="R3919" s="12" t="s">
        <v>51</v>
      </c>
      <c r="S3919" s="12" t="s">
        <v>55</v>
      </c>
      <c r="T3919" s="12">
        <v>1</v>
      </c>
      <c r="U3919" s="12">
        <v>15</v>
      </c>
      <c r="V3919" s="20" t="str">
        <f>TEXT(Table1[[#This Row],[Date]],"mmm-yyyy")</f>
        <v>Nov-2025</v>
      </c>
    </row>
    <row r="3920" spans="1:22" x14ac:dyDescent="0.2">
      <c r="A3920" s="11">
        <f t="shared" si="61"/>
        <v>45984</v>
      </c>
      <c r="B3920" s="12" t="s">
        <v>21</v>
      </c>
      <c r="C3920" s="12" t="str">
        <f>VLOOKUP(D3920, City_Mapping!A:B, 2, FALSE)</f>
        <v>India</v>
      </c>
      <c r="D3920" s="12" t="s">
        <v>33</v>
      </c>
      <c r="E3920" s="12" t="s">
        <v>36</v>
      </c>
      <c r="F3920" s="12" t="s">
        <v>39</v>
      </c>
      <c r="G3920" s="12">
        <v>99949</v>
      </c>
      <c r="H3920" s="12" t="s">
        <v>42</v>
      </c>
      <c r="I3920" s="12" t="s">
        <v>44</v>
      </c>
      <c r="J3920" s="12">
        <v>450226</v>
      </c>
      <c r="K3920" s="12">
        <v>6</v>
      </c>
      <c r="L3920" s="13">
        <v>681</v>
      </c>
      <c r="M3920" s="14">
        <f>Table1[[#This Row],[Column1]]/100</f>
        <v>0.05</v>
      </c>
      <c r="N3920" s="13">
        <f>Table1[[#This Row],[Unit_Price]]*Table1[[#This Row],[Quantity]]*(1-Table1[[#This Row],[Discount_%]])</f>
        <v>3881.7</v>
      </c>
      <c r="O3920" s="13">
        <v>29248</v>
      </c>
      <c r="P3920" s="13">
        <f>Table1[[#This Row],[Revenue]]-Table1[[#This Row],[Cost]]</f>
        <v>-25366.3</v>
      </c>
      <c r="Q3920" s="12" t="s">
        <v>49</v>
      </c>
      <c r="R3920" s="12" t="s">
        <v>52</v>
      </c>
      <c r="S3920" s="12" t="s">
        <v>53</v>
      </c>
      <c r="T3920" s="12">
        <v>4</v>
      </c>
      <c r="U3920" s="12">
        <v>5</v>
      </c>
      <c r="V3920" s="20" t="str">
        <f>TEXT(Table1[[#This Row],[Date]],"mmm-yyyy")</f>
        <v>Nov-2025</v>
      </c>
    </row>
    <row r="3921" spans="1:22" x14ac:dyDescent="0.2">
      <c r="A3921" s="11">
        <f t="shared" si="61"/>
        <v>45984</v>
      </c>
      <c r="B3921" s="12" t="s">
        <v>20</v>
      </c>
      <c r="C3921" s="12" t="str">
        <f>VLOOKUP(D3921, City_Mapping!A:B, 2, FALSE)</f>
        <v>India</v>
      </c>
      <c r="D3921" s="12" t="s">
        <v>28</v>
      </c>
      <c r="E3921" s="12" t="s">
        <v>35</v>
      </c>
      <c r="F3921" s="12" t="s">
        <v>38</v>
      </c>
      <c r="G3921" s="12">
        <v>73128</v>
      </c>
      <c r="H3921" s="12" t="s">
        <v>41</v>
      </c>
      <c r="I3921" s="12" t="s">
        <v>43</v>
      </c>
      <c r="J3921" s="12">
        <v>704654</v>
      </c>
      <c r="K3921" s="12">
        <v>7</v>
      </c>
      <c r="L3921" s="13">
        <v>1574</v>
      </c>
      <c r="M3921" s="14">
        <f>Table1[[#This Row],[Column1]]/100</f>
        <v>0.15</v>
      </c>
      <c r="N3921" s="13">
        <f>Table1[[#This Row],[Unit_Price]]*Table1[[#This Row],[Quantity]]*(1-Table1[[#This Row],[Discount_%]])</f>
        <v>9365.2999999999993</v>
      </c>
      <c r="O3921" s="13">
        <v>21192</v>
      </c>
      <c r="P3921" s="13">
        <f>Table1[[#This Row],[Revenue]]-Table1[[#This Row],[Cost]]</f>
        <v>-11826.7</v>
      </c>
      <c r="Q3921" s="12" t="s">
        <v>49</v>
      </c>
      <c r="R3921" s="12" t="s">
        <v>50</v>
      </c>
      <c r="S3921" s="12" t="s">
        <v>56</v>
      </c>
      <c r="T3921" s="12">
        <v>3</v>
      </c>
      <c r="U3921" s="12">
        <v>15</v>
      </c>
      <c r="V3921" s="20" t="str">
        <f>TEXT(Table1[[#This Row],[Date]],"mmm-yyyy")</f>
        <v>Nov-2025</v>
      </c>
    </row>
    <row r="3922" spans="1:22" x14ac:dyDescent="0.2">
      <c r="A3922" s="11">
        <f t="shared" si="61"/>
        <v>45984</v>
      </c>
      <c r="B3922" s="12" t="s">
        <v>20</v>
      </c>
      <c r="C3922" s="12" t="str">
        <f>VLOOKUP(D3922, City_Mapping!A:B, 2, FALSE)</f>
        <v>UK</v>
      </c>
      <c r="D3922" s="12" t="s">
        <v>29</v>
      </c>
      <c r="E3922" s="12" t="s">
        <v>35</v>
      </c>
      <c r="F3922" s="12" t="s">
        <v>39</v>
      </c>
      <c r="G3922" s="12">
        <v>52523</v>
      </c>
      <c r="H3922" s="12" t="s">
        <v>41</v>
      </c>
      <c r="I3922" s="12" t="s">
        <v>43</v>
      </c>
      <c r="J3922" s="12">
        <v>571394</v>
      </c>
      <c r="K3922" s="12">
        <v>7</v>
      </c>
      <c r="L3922" s="13">
        <v>3073</v>
      </c>
      <c r="M3922" s="14">
        <f>Table1[[#This Row],[Column1]]/100</f>
        <v>0.05</v>
      </c>
      <c r="N3922" s="13">
        <f>Table1[[#This Row],[Unit_Price]]*Table1[[#This Row],[Quantity]]*(1-Table1[[#This Row],[Discount_%]])</f>
        <v>20435.45</v>
      </c>
      <c r="O3922" s="13">
        <v>27558</v>
      </c>
      <c r="P3922" s="13">
        <f>Table1[[#This Row],[Revenue]]-Table1[[#This Row],[Cost]]</f>
        <v>-7122.5499999999993</v>
      </c>
      <c r="Q3922" s="12" t="s">
        <v>49</v>
      </c>
      <c r="R3922" s="12" t="s">
        <v>52</v>
      </c>
      <c r="S3922" s="12" t="s">
        <v>55</v>
      </c>
      <c r="T3922" s="12">
        <v>4</v>
      </c>
      <c r="U3922" s="12">
        <v>5</v>
      </c>
      <c r="V3922" s="20" t="str">
        <f>TEXT(Table1[[#This Row],[Date]],"mmm-yyyy")</f>
        <v>Nov-2025</v>
      </c>
    </row>
    <row r="3923" spans="1:22" x14ac:dyDescent="0.2">
      <c r="A3923" s="11">
        <f t="shared" si="61"/>
        <v>45984</v>
      </c>
      <c r="B3923" s="12" t="s">
        <v>20</v>
      </c>
      <c r="C3923" s="12" t="str">
        <f>VLOOKUP(D3923, City_Mapping!A:B, 2, FALSE)</f>
        <v>USA</v>
      </c>
      <c r="D3923" s="12" t="s">
        <v>31</v>
      </c>
      <c r="E3923" s="12" t="s">
        <v>35</v>
      </c>
      <c r="F3923" s="12" t="s">
        <v>39</v>
      </c>
      <c r="G3923" s="12">
        <v>80220</v>
      </c>
      <c r="H3923" s="12" t="s">
        <v>41</v>
      </c>
      <c r="I3923" s="12" t="s">
        <v>44</v>
      </c>
      <c r="J3923" s="12">
        <v>843982</v>
      </c>
      <c r="K3923" s="12">
        <v>5</v>
      </c>
      <c r="L3923" s="13">
        <v>2897</v>
      </c>
      <c r="M3923" s="14">
        <f>Table1[[#This Row],[Column1]]/100</f>
        <v>0.05</v>
      </c>
      <c r="N3923" s="13">
        <f>Table1[[#This Row],[Unit_Price]]*Table1[[#This Row],[Quantity]]*(1-Table1[[#This Row],[Discount_%]])</f>
        <v>13760.75</v>
      </c>
      <c r="O3923" s="13">
        <v>20061</v>
      </c>
      <c r="P3923" s="13">
        <f>Table1[[#This Row],[Revenue]]-Table1[[#This Row],[Cost]]</f>
        <v>-6300.25</v>
      </c>
      <c r="Q3923" s="12" t="s">
        <v>46</v>
      </c>
      <c r="R3923" s="12" t="s">
        <v>50</v>
      </c>
      <c r="S3923" s="12" t="s">
        <v>54</v>
      </c>
      <c r="T3923" s="12">
        <v>1</v>
      </c>
      <c r="U3923" s="12">
        <v>5</v>
      </c>
      <c r="V3923" s="20" t="str">
        <f>TEXT(Table1[[#This Row],[Date]],"mmm-yyyy")</f>
        <v>Nov-2025</v>
      </c>
    </row>
    <row r="3924" spans="1:22" x14ac:dyDescent="0.2">
      <c r="A3924" s="11">
        <f t="shared" si="61"/>
        <v>45984</v>
      </c>
      <c r="B3924" s="12" t="s">
        <v>23</v>
      </c>
      <c r="C3924" s="12" t="str">
        <f>VLOOKUP(D3924, City_Mapping!A:B, 2, FALSE)</f>
        <v>India</v>
      </c>
      <c r="D3924" s="12" t="s">
        <v>28</v>
      </c>
      <c r="E3924" s="12" t="s">
        <v>36</v>
      </c>
      <c r="F3924" s="12" t="s">
        <v>39</v>
      </c>
      <c r="G3924" s="12">
        <v>83390</v>
      </c>
      <c r="H3924" s="12" t="s">
        <v>42</v>
      </c>
      <c r="I3924" s="12" t="s">
        <v>45</v>
      </c>
      <c r="J3924" s="12">
        <v>149496</v>
      </c>
      <c r="K3924" s="12">
        <v>6</v>
      </c>
      <c r="L3924" s="13">
        <v>1581</v>
      </c>
      <c r="M3924" s="14">
        <f>Table1[[#This Row],[Column1]]/100</f>
        <v>0.15</v>
      </c>
      <c r="N3924" s="13">
        <f>Table1[[#This Row],[Unit_Price]]*Table1[[#This Row],[Quantity]]*(1-Table1[[#This Row],[Discount_%]])</f>
        <v>8063.0999999999995</v>
      </c>
      <c r="O3924" s="13">
        <v>22962</v>
      </c>
      <c r="P3924" s="13">
        <f>Table1[[#This Row],[Revenue]]-Table1[[#This Row],[Cost]]</f>
        <v>-14898.900000000001</v>
      </c>
      <c r="Q3924" s="12" t="s">
        <v>48</v>
      </c>
      <c r="R3924" s="12" t="s">
        <v>51</v>
      </c>
      <c r="S3924" s="12" t="s">
        <v>56</v>
      </c>
      <c r="T3924" s="12">
        <v>5</v>
      </c>
      <c r="U3924" s="12">
        <v>15</v>
      </c>
      <c r="V3924" s="20" t="str">
        <f>TEXT(Table1[[#This Row],[Date]],"mmm-yyyy")</f>
        <v>Nov-2025</v>
      </c>
    </row>
    <row r="3925" spans="1:22" x14ac:dyDescent="0.2">
      <c r="A3925" s="11">
        <f t="shared" si="61"/>
        <v>45984</v>
      </c>
      <c r="B3925" s="12" t="s">
        <v>20</v>
      </c>
      <c r="C3925" s="12" t="str">
        <f>VLOOKUP(D3925, City_Mapping!A:B, 2, FALSE)</f>
        <v>India</v>
      </c>
      <c r="D3925" s="12" t="s">
        <v>32</v>
      </c>
      <c r="E3925" s="12" t="s">
        <v>36</v>
      </c>
      <c r="F3925" s="12" t="s">
        <v>38</v>
      </c>
      <c r="G3925" s="12">
        <v>62784</v>
      </c>
      <c r="H3925" s="12" t="s">
        <v>41</v>
      </c>
      <c r="I3925" s="12" t="s">
        <v>43</v>
      </c>
      <c r="J3925" s="12">
        <v>465627</v>
      </c>
      <c r="K3925" s="12">
        <v>3</v>
      </c>
      <c r="L3925" s="13">
        <v>918</v>
      </c>
      <c r="M3925" s="14">
        <f>Table1[[#This Row],[Column1]]/100</f>
        <v>0.05</v>
      </c>
      <c r="N3925" s="13">
        <f>Table1[[#This Row],[Unit_Price]]*Table1[[#This Row],[Quantity]]*(1-Table1[[#This Row],[Discount_%]])</f>
        <v>2616.2999999999997</v>
      </c>
      <c r="O3925" s="13">
        <v>10886</v>
      </c>
      <c r="P3925" s="13">
        <f>Table1[[#This Row],[Revenue]]-Table1[[#This Row],[Cost]]</f>
        <v>-8269.7000000000007</v>
      </c>
      <c r="Q3925" s="12" t="s">
        <v>47</v>
      </c>
      <c r="R3925" s="12" t="s">
        <v>50</v>
      </c>
      <c r="S3925" s="12" t="s">
        <v>54</v>
      </c>
      <c r="T3925" s="12">
        <v>2</v>
      </c>
      <c r="U3925" s="12">
        <v>5</v>
      </c>
      <c r="V3925" s="20" t="str">
        <f>TEXT(Table1[[#This Row],[Date]],"mmm-yyyy")</f>
        <v>Nov-2025</v>
      </c>
    </row>
    <row r="3926" spans="1:22" x14ac:dyDescent="0.2">
      <c r="A3926" s="11">
        <f t="shared" si="61"/>
        <v>45985</v>
      </c>
      <c r="B3926" s="12" t="s">
        <v>23</v>
      </c>
      <c r="C3926" s="12" t="str">
        <f>VLOOKUP(D3926, City_Mapping!A:B, 2, FALSE)</f>
        <v>India</v>
      </c>
      <c r="D3926" s="12" t="s">
        <v>33</v>
      </c>
      <c r="E3926" s="12" t="s">
        <v>34</v>
      </c>
      <c r="F3926" s="12" t="s">
        <v>39</v>
      </c>
      <c r="G3926" s="12">
        <v>97893</v>
      </c>
      <c r="H3926" s="12" t="s">
        <v>42</v>
      </c>
      <c r="I3926" s="12" t="s">
        <v>44</v>
      </c>
      <c r="J3926" s="12">
        <v>409935</v>
      </c>
      <c r="K3926" s="12">
        <v>4</v>
      </c>
      <c r="L3926" s="13">
        <v>1660</v>
      </c>
      <c r="M3926" s="14">
        <f>Table1[[#This Row],[Column1]]/100</f>
        <v>0.15</v>
      </c>
      <c r="N3926" s="13">
        <f>Table1[[#This Row],[Unit_Price]]*Table1[[#This Row],[Quantity]]*(1-Table1[[#This Row],[Discount_%]])</f>
        <v>5644</v>
      </c>
      <c r="O3926" s="13">
        <v>5531</v>
      </c>
      <c r="P3926" s="13">
        <f>Table1[[#This Row],[Revenue]]-Table1[[#This Row],[Cost]]</f>
        <v>113</v>
      </c>
      <c r="Q3926" s="12" t="s">
        <v>47</v>
      </c>
      <c r="R3926" s="12" t="s">
        <v>52</v>
      </c>
      <c r="S3926" s="12" t="s">
        <v>55</v>
      </c>
      <c r="T3926" s="12">
        <v>5</v>
      </c>
      <c r="U3926" s="12">
        <v>15</v>
      </c>
      <c r="V3926" s="20" t="str">
        <f>TEXT(Table1[[#This Row],[Date]],"mmm-yyyy")</f>
        <v>Nov-2025</v>
      </c>
    </row>
    <row r="3927" spans="1:22" x14ac:dyDescent="0.2">
      <c r="A3927" s="11">
        <f t="shared" si="61"/>
        <v>45985</v>
      </c>
      <c r="B3927" s="12" t="s">
        <v>21</v>
      </c>
      <c r="C3927" s="12" t="str">
        <f>VLOOKUP(D3927, City_Mapping!A:B, 2, FALSE)</f>
        <v>India</v>
      </c>
      <c r="D3927" s="12" t="s">
        <v>32</v>
      </c>
      <c r="E3927" s="12" t="s">
        <v>34</v>
      </c>
      <c r="F3927" s="12" t="s">
        <v>38</v>
      </c>
      <c r="G3927" s="12">
        <v>69701</v>
      </c>
      <c r="H3927" s="12" t="s">
        <v>42</v>
      </c>
      <c r="I3927" s="12" t="s">
        <v>44</v>
      </c>
      <c r="J3927" s="12">
        <v>589214</v>
      </c>
      <c r="K3927" s="12">
        <v>6</v>
      </c>
      <c r="L3927" s="13">
        <v>1139</v>
      </c>
      <c r="M3927" s="14">
        <f>Table1[[#This Row],[Column1]]/100</f>
        <v>0</v>
      </c>
      <c r="N3927" s="13">
        <f>Table1[[#This Row],[Unit_Price]]*Table1[[#This Row],[Quantity]]*(1-Table1[[#This Row],[Discount_%]])</f>
        <v>6834</v>
      </c>
      <c r="O3927" s="13">
        <v>2737</v>
      </c>
      <c r="P3927" s="13">
        <f>Table1[[#This Row],[Revenue]]-Table1[[#This Row],[Cost]]</f>
        <v>4097</v>
      </c>
      <c r="Q3927" s="12" t="s">
        <v>49</v>
      </c>
      <c r="R3927" s="12" t="s">
        <v>51</v>
      </c>
      <c r="S3927" s="12" t="s">
        <v>53</v>
      </c>
      <c r="T3927" s="12">
        <v>2</v>
      </c>
      <c r="U3927" s="12">
        <v>0</v>
      </c>
      <c r="V3927" s="20" t="str">
        <f>TEXT(Table1[[#This Row],[Date]],"mmm-yyyy")</f>
        <v>Nov-2025</v>
      </c>
    </row>
    <row r="3928" spans="1:22" x14ac:dyDescent="0.2">
      <c r="A3928" s="11">
        <f t="shared" si="61"/>
        <v>45985</v>
      </c>
      <c r="B3928" s="12" t="s">
        <v>20</v>
      </c>
      <c r="C3928" s="12" t="str">
        <f>VLOOKUP(D3928, City_Mapping!A:B, 2, FALSE)</f>
        <v>USA</v>
      </c>
      <c r="D3928" s="12" t="s">
        <v>31</v>
      </c>
      <c r="E3928" s="12" t="s">
        <v>34</v>
      </c>
      <c r="F3928" s="12" t="s">
        <v>40</v>
      </c>
      <c r="G3928" s="12">
        <v>27946</v>
      </c>
      <c r="H3928" s="12" t="s">
        <v>41</v>
      </c>
      <c r="I3928" s="12" t="s">
        <v>43</v>
      </c>
      <c r="J3928" s="12">
        <v>288307</v>
      </c>
      <c r="K3928" s="12">
        <v>3</v>
      </c>
      <c r="L3928" s="13">
        <v>2584</v>
      </c>
      <c r="M3928" s="14">
        <f>Table1[[#This Row],[Column1]]/100</f>
        <v>0</v>
      </c>
      <c r="N3928" s="13">
        <f>Table1[[#This Row],[Unit_Price]]*Table1[[#This Row],[Quantity]]*(1-Table1[[#This Row],[Discount_%]])</f>
        <v>7752</v>
      </c>
      <c r="O3928" s="13">
        <v>6697</v>
      </c>
      <c r="P3928" s="13">
        <f>Table1[[#This Row],[Revenue]]-Table1[[#This Row],[Cost]]</f>
        <v>1055</v>
      </c>
      <c r="Q3928" s="12" t="s">
        <v>46</v>
      </c>
      <c r="R3928" s="12" t="s">
        <v>52</v>
      </c>
      <c r="S3928" s="12" t="s">
        <v>55</v>
      </c>
      <c r="T3928" s="12">
        <v>3</v>
      </c>
      <c r="U3928" s="12">
        <v>0</v>
      </c>
      <c r="V3928" s="20" t="str">
        <f>TEXT(Table1[[#This Row],[Date]],"mmm-yyyy")</f>
        <v>Nov-2025</v>
      </c>
    </row>
    <row r="3929" spans="1:22" x14ac:dyDescent="0.2">
      <c r="A3929" s="11">
        <f t="shared" si="61"/>
        <v>45985</v>
      </c>
      <c r="B3929" s="12" t="s">
        <v>20</v>
      </c>
      <c r="C3929" s="12" t="str">
        <f>VLOOKUP(D3929, City_Mapping!A:B, 2, FALSE)</f>
        <v>India</v>
      </c>
      <c r="D3929" s="12" t="s">
        <v>28</v>
      </c>
      <c r="E3929" s="12" t="s">
        <v>36</v>
      </c>
      <c r="F3929" s="12" t="s">
        <v>39</v>
      </c>
      <c r="G3929" s="12">
        <v>23127</v>
      </c>
      <c r="H3929" s="12" t="s">
        <v>42</v>
      </c>
      <c r="I3929" s="12" t="s">
        <v>45</v>
      </c>
      <c r="J3929" s="12">
        <v>925572</v>
      </c>
      <c r="K3929" s="12">
        <v>7</v>
      </c>
      <c r="L3929" s="13">
        <v>858</v>
      </c>
      <c r="M3929" s="14">
        <f>Table1[[#This Row],[Column1]]/100</f>
        <v>0.2</v>
      </c>
      <c r="N3929" s="13">
        <f>Table1[[#This Row],[Unit_Price]]*Table1[[#This Row],[Quantity]]*(1-Table1[[#This Row],[Discount_%]])</f>
        <v>4804.8</v>
      </c>
      <c r="O3929" s="13">
        <v>1045</v>
      </c>
      <c r="P3929" s="13">
        <f>Table1[[#This Row],[Revenue]]-Table1[[#This Row],[Cost]]</f>
        <v>3759.8</v>
      </c>
      <c r="Q3929" s="12" t="s">
        <v>48</v>
      </c>
      <c r="R3929" s="12" t="s">
        <v>51</v>
      </c>
      <c r="S3929" s="12" t="s">
        <v>54</v>
      </c>
      <c r="T3929" s="12">
        <v>2</v>
      </c>
      <c r="U3929" s="12">
        <v>20</v>
      </c>
      <c r="V3929" s="20" t="str">
        <f>TEXT(Table1[[#This Row],[Date]],"mmm-yyyy")</f>
        <v>Nov-2025</v>
      </c>
    </row>
    <row r="3930" spans="1:22" x14ac:dyDescent="0.2">
      <c r="A3930" s="11">
        <f t="shared" si="61"/>
        <v>45985</v>
      </c>
      <c r="B3930" s="12" t="s">
        <v>22</v>
      </c>
      <c r="C3930" s="12" t="str">
        <f>VLOOKUP(D3930, City_Mapping!A:B, 2, FALSE)</f>
        <v>India</v>
      </c>
      <c r="D3930" s="12" t="s">
        <v>32</v>
      </c>
      <c r="E3930" s="12" t="s">
        <v>35</v>
      </c>
      <c r="F3930" s="12" t="s">
        <v>37</v>
      </c>
      <c r="G3930" s="12">
        <v>39404</v>
      </c>
      <c r="H3930" s="12" t="s">
        <v>42</v>
      </c>
      <c r="I3930" s="12" t="s">
        <v>45</v>
      </c>
      <c r="J3930" s="12">
        <v>603954</v>
      </c>
      <c r="K3930" s="12">
        <v>3</v>
      </c>
      <c r="L3930" s="13">
        <v>2303</v>
      </c>
      <c r="M3930" s="14">
        <f>Table1[[#This Row],[Column1]]/100</f>
        <v>0.1</v>
      </c>
      <c r="N3930" s="13">
        <f>Table1[[#This Row],[Unit_Price]]*Table1[[#This Row],[Quantity]]*(1-Table1[[#This Row],[Discount_%]])</f>
        <v>6218.1</v>
      </c>
      <c r="O3930" s="13">
        <v>8019</v>
      </c>
      <c r="P3930" s="13">
        <f>Table1[[#This Row],[Revenue]]-Table1[[#This Row],[Cost]]</f>
        <v>-1800.8999999999996</v>
      </c>
      <c r="Q3930" s="12" t="s">
        <v>48</v>
      </c>
      <c r="R3930" s="12" t="s">
        <v>52</v>
      </c>
      <c r="S3930" s="12" t="s">
        <v>54</v>
      </c>
      <c r="T3930" s="12">
        <v>2</v>
      </c>
      <c r="U3930" s="12">
        <v>10</v>
      </c>
      <c r="V3930" s="20" t="str">
        <f>TEXT(Table1[[#This Row],[Date]],"mmm-yyyy")</f>
        <v>Nov-2025</v>
      </c>
    </row>
    <row r="3931" spans="1:22" x14ac:dyDescent="0.2">
      <c r="A3931" s="11">
        <f t="shared" si="61"/>
        <v>45985</v>
      </c>
      <c r="B3931" s="12" t="s">
        <v>23</v>
      </c>
      <c r="C3931" s="12" t="str">
        <f>VLOOKUP(D3931, City_Mapping!A:B, 2, FALSE)</f>
        <v>India</v>
      </c>
      <c r="D3931" s="12" t="s">
        <v>32</v>
      </c>
      <c r="E3931" s="12" t="s">
        <v>35</v>
      </c>
      <c r="F3931" s="12" t="s">
        <v>37</v>
      </c>
      <c r="G3931" s="12">
        <v>98424</v>
      </c>
      <c r="H3931" s="12" t="s">
        <v>42</v>
      </c>
      <c r="I3931" s="12" t="s">
        <v>45</v>
      </c>
      <c r="J3931" s="12">
        <v>472009</v>
      </c>
      <c r="K3931" s="12">
        <v>9</v>
      </c>
      <c r="L3931" s="13">
        <v>1038</v>
      </c>
      <c r="M3931" s="14">
        <f>Table1[[#This Row],[Column1]]/100</f>
        <v>0.1</v>
      </c>
      <c r="N3931" s="13">
        <f>Table1[[#This Row],[Unit_Price]]*Table1[[#This Row],[Quantity]]*(1-Table1[[#This Row],[Discount_%]])</f>
        <v>8407.8000000000011</v>
      </c>
      <c r="O3931" s="13">
        <v>6891</v>
      </c>
      <c r="P3931" s="13">
        <f>Table1[[#This Row],[Revenue]]-Table1[[#This Row],[Cost]]</f>
        <v>1516.8000000000011</v>
      </c>
      <c r="Q3931" s="12" t="s">
        <v>47</v>
      </c>
      <c r="R3931" s="12" t="s">
        <v>51</v>
      </c>
      <c r="S3931" s="12" t="s">
        <v>53</v>
      </c>
      <c r="T3931" s="12">
        <v>5</v>
      </c>
      <c r="U3931" s="12">
        <v>10</v>
      </c>
      <c r="V3931" s="20" t="str">
        <f>TEXT(Table1[[#This Row],[Date]],"mmm-yyyy")</f>
        <v>Nov-2025</v>
      </c>
    </row>
    <row r="3932" spans="1:22" x14ac:dyDescent="0.2">
      <c r="A3932" s="11">
        <f t="shared" si="61"/>
        <v>45985</v>
      </c>
      <c r="B3932" s="12" t="s">
        <v>21</v>
      </c>
      <c r="C3932" s="12" t="str">
        <f>VLOOKUP(D3932, City_Mapping!A:B, 2, FALSE)</f>
        <v>USA</v>
      </c>
      <c r="D3932" s="12" t="s">
        <v>31</v>
      </c>
      <c r="E3932" s="12" t="s">
        <v>35</v>
      </c>
      <c r="F3932" s="12" t="s">
        <v>37</v>
      </c>
      <c r="G3932" s="12">
        <v>27401</v>
      </c>
      <c r="H3932" s="12" t="s">
        <v>41</v>
      </c>
      <c r="I3932" s="12" t="s">
        <v>43</v>
      </c>
      <c r="J3932" s="12">
        <v>787436</v>
      </c>
      <c r="K3932" s="12">
        <v>4</v>
      </c>
      <c r="L3932" s="13">
        <v>4939</v>
      </c>
      <c r="M3932" s="14">
        <f>Table1[[#This Row],[Column1]]/100</f>
        <v>0</v>
      </c>
      <c r="N3932" s="13">
        <f>Table1[[#This Row],[Unit_Price]]*Table1[[#This Row],[Quantity]]*(1-Table1[[#This Row],[Discount_%]])</f>
        <v>19756</v>
      </c>
      <c r="O3932" s="13">
        <v>2941</v>
      </c>
      <c r="P3932" s="13">
        <f>Table1[[#This Row],[Revenue]]-Table1[[#This Row],[Cost]]</f>
        <v>16815</v>
      </c>
      <c r="Q3932" s="12" t="s">
        <v>46</v>
      </c>
      <c r="R3932" s="12" t="s">
        <v>51</v>
      </c>
      <c r="S3932" s="12" t="s">
        <v>56</v>
      </c>
      <c r="T3932" s="12">
        <v>5</v>
      </c>
      <c r="U3932" s="12">
        <v>0</v>
      </c>
      <c r="V3932" s="20" t="str">
        <f>TEXT(Table1[[#This Row],[Date]],"mmm-yyyy")</f>
        <v>Nov-2025</v>
      </c>
    </row>
    <row r="3933" spans="1:22" x14ac:dyDescent="0.2">
      <c r="A3933" s="11">
        <f t="shared" si="61"/>
        <v>45985</v>
      </c>
      <c r="B3933" s="12" t="s">
        <v>22</v>
      </c>
      <c r="C3933" s="12" t="str">
        <f>VLOOKUP(D3933, City_Mapping!A:B, 2, FALSE)</f>
        <v>India</v>
      </c>
      <c r="D3933" s="12" t="s">
        <v>33</v>
      </c>
      <c r="E3933" s="12" t="s">
        <v>36</v>
      </c>
      <c r="F3933" s="12" t="s">
        <v>37</v>
      </c>
      <c r="G3933" s="12">
        <v>25428</v>
      </c>
      <c r="H3933" s="12" t="s">
        <v>41</v>
      </c>
      <c r="I3933" s="12" t="s">
        <v>43</v>
      </c>
      <c r="J3933" s="12">
        <v>733163</v>
      </c>
      <c r="K3933" s="12">
        <v>2</v>
      </c>
      <c r="L3933" s="13">
        <v>2718</v>
      </c>
      <c r="M3933" s="14">
        <f>Table1[[#This Row],[Column1]]/100</f>
        <v>0.2</v>
      </c>
      <c r="N3933" s="13">
        <f>Table1[[#This Row],[Unit_Price]]*Table1[[#This Row],[Quantity]]*(1-Table1[[#This Row],[Discount_%]])</f>
        <v>4348.8</v>
      </c>
      <c r="O3933" s="13">
        <v>23444</v>
      </c>
      <c r="P3933" s="13">
        <f>Table1[[#This Row],[Revenue]]-Table1[[#This Row],[Cost]]</f>
        <v>-19095.2</v>
      </c>
      <c r="Q3933" s="12" t="s">
        <v>46</v>
      </c>
      <c r="R3933" s="12" t="s">
        <v>50</v>
      </c>
      <c r="S3933" s="12" t="s">
        <v>55</v>
      </c>
      <c r="T3933" s="12">
        <v>5</v>
      </c>
      <c r="U3933" s="12">
        <v>20</v>
      </c>
      <c r="V3933" s="20" t="str">
        <f>TEXT(Table1[[#This Row],[Date]],"mmm-yyyy")</f>
        <v>Nov-2025</v>
      </c>
    </row>
    <row r="3934" spans="1:22" x14ac:dyDescent="0.2">
      <c r="A3934" s="11">
        <f t="shared" si="61"/>
        <v>45985</v>
      </c>
      <c r="B3934" s="12" t="s">
        <v>22</v>
      </c>
      <c r="C3934" s="12" t="str">
        <f>VLOOKUP(D3934, City_Mapping!A:B, 2, FALSE)</f>
        <v>India</v>
      </c>
      <c r="D3934" s="12" t="s">
        <v>32</v>
      </c>
      <c r="E3934" s="12" t="s">
        <v>35</v>
      </c>
      <c r="F3934" s="12" t="s">
        <v>37</v>
      </c>
      <c r="G3934" s="12">
        <v>74372</v>
      </c>
      <c r="H3934" s="12" t="s">
        <v>41</v>
      </c>
      <c r="I3934" s="12" t="s">
        <v>43</v>
      </c>
      <c r="J3934" s="12">
        <v>675920</v>
      </c>
      <c r="K3934" s="12">
        <v>6</v>
      </c>
      <c r="L3934" s="13">
        <v>2213</v>
      </c>
      <c r="M3934" s="14">
        <f>Table1[[#This Row],[Column1]]/100</f>
        <v>0.1</v>
      </c>
      <c r="N3934" s="13">
        <f>Table1[[#This Row],[Unit_Price]]*Table1[[#This Row],[Quantity]]*(1-Table1[[#This Row],[Discount_%]])</f>
        <v>11950.2</v>
      </c>
      <c r="O3934" s="13">
        <v>29915</v>
      </c>
      <c r="P3934" s="13">
        <f>Table1[[#This Row],[Revenue]]-Table1[[#This Row],[Cost]]</f>
        <v>-17964.8</v>
      </c>
      <c r="Q3934" s="12" t="s">
        <v>47</v>
      </c>
      <c r="R3934" s="12" t="s">
        <v>51</v>
      </c>
      <c r="S3934" s="12" t="s">
        <v>53</v>
      </c>
      <c r="T3934" s="12">
        <v>1</v>
      </c>
      <c r="U3934" s="12">
        <v>10</v>
      </c>
      <c r="V3934" s="20" t="str">
        <f>TEXT(Table1[[#This Row],[Date]],"mmm-yyyy")</f>
        <v>Nov-2025</v>
      </c>
    </row>
    <row r="3935" spans="1:22" x14ac:dyDescent="0.2">
      <c r="A3935" s="11">
        <f t="shared" si="61"/>
        <v>45985</v>
      </c>
      <c r="B3935" s="12" t="s">
        <v>21</v>
      </c>
      <c r="C3935" s="12" t="str">
        <f>VLOOKUP(D3935, City_Mapping!A:B, 2, FALSE)</f>
        <v>USA</v>
      </c>
      <c r="D3935" s="12" t="s">
        <v>31</v>
      </c>
      <c r="E3935" s="12" t="s">
        <v>34</v>
      </c>
      <c r="F3935" s="12" t="s">
        <v>38</v>
      </c>
      <c r="G3935" s="12">
        <v>21971</v>
      </c>
      <c r="H3935" s="12" t="s">
        <v>41</v>
      </c>
      <c r="I3935" s="12" t="s">
        <v>45</v>
      </c>
      <c r="J3935" s="12">
        <v>600110</v>
      </c>
      <c r="K3935" s="12">
        <v>9</v>
      </c>
      <c r="L3935" s="13">
        <v>1365</v>
      </c>
      <c r="M3935" s="14">
        <f>Table1[[#This Row],[Column1]]/100</f>
        <v>0.15</v>
      </c>
      <c r="N3935" s="13">
        <f>Table1[[#This Row],[Unit_Price]]*Table1[[#This Row],[Quantity]]*(1-Table1[[#This Row],[Discount_%]])</f>
        <v>10442.25</v>
      </c>
      <c r="O3935" s="13">
        <v>25731</v>
      </c>
      <c r="P3935" s="13">
        <f>Table1[[#This Row],[Revenue]]-Table1[[#This Row],[Cost]]</f>
        <v>-15288.75</v>
      </c>
      <c r="Q3935" s="12" t="s">
        <v>48</v>
      </c>
      <c r="R3935" s="12" t="s">
        <v>51</v>
      </c>
      <c r="S3935" s="12" t="s">
        <v>56</v>
      </c>
      <c r="T3935" s="12">
        <v>2</v>
      </c>
      <c r="U3935" s="12">
        <v>15</v>
      </c>
      <c r="V3935" s="20" t="str">
        <f>TEXT(Table1[[#This Row],[Date]],"mmm-yyyy")</f>
        <v>Nov-2025</v>
      </c>
    </row>
    <row r="3936" spans="1:22" x14ac:dyDescent="0.2">
      <c r="A3936" s="11">
        <f t="shared" si="61"/>
        <v>45985</v>
      </c>
      <c r="B3936" s="12" t="s">
        <v>22</v>
      </c>
      <c r="C3936" s="12" t="str">
        <f>VLOOKUP(D3936, City_Mapping!A:B, 2, FALSE)</f>
        <v>India</v>
      </c>
      <c r="D3936" s="12" t="s">
        <v>33</v>
      </c>
      <c r="E3936" s="12" t="s">
        <v>34</v>
      </c>
      <c r="F3936" s="12" t="s">
        <v>40</v>
      </c>
      <c r="G3936" s="12">
        <v>98018</v>
      </c>
      <c r="H3936" s="12" t="s">
        <v>41</v>
      </c>
      <c r="I3936" s="12" t="s">
        <v>45</v>
      </c>
      <c r="J3936" s="12">
        <v>908635</v>
      </c>
      <c r="K3936" s="12">
        <v>2</v>
      </c>
      <c r="L3936" s="13">
        <v>2567</v>
      </c>
      <c r="M3936" s="14">
        <f>Table1[[#This Row],[Column1]]/100</f>
        <v>0.15</v>
      </c>
      <c r="N3936" s="13">
        <f>Table1[[#This Row],[Unit_Price]]*Table1[[#This Row],[Quantity]]*(1-Table1[[#This Row],[Discount_%]])</f>
        <v>4363.8999999999996</v>
      </c>
      <c r="O3936" s="13">
        <v>12657</v>
      </c>
      <c r="P3936" s="13">
        <f>Table1[[#This Row],[Revenue]]-Table1[[#This Row],[Cost]]</f>
        <v>-8293.1</v>
      </c>
      <c r="Q3936" s="12" t="s">
        <v>46</v>
      </c>
      <c r="R3936" s="12" t="s">
        <v>50</v>
      </c>
      <c r="S3936" s="12" t="s">
        <v>53</v>
      </c>
      <c r="T3936" s="12">
        <v>5</v>
      </c>
      <c r="U3936" s="12">
        <v>15</v>
      </c>
      <c r="V3936" s="20" t="str">
        <f>TEXT(Table1[[#This Row],[Date]],"mmm-yyyy")</f>
        <v>Nov-2025</v>
      </c>
    </row>
    <row r="3937" spans="1:22" x14ac:dyDescent="0.2">
      <c r="A3937" s="11">
        <f t="shared" si="61"/>
        <v>45985</v>
      </c>
      <c r="B3937" s="12" t="s">
        <v>23</v>
      </c>
      <c r="C3937" s="12" t="str">
        <f>VLOOKUP(D3937, City_Mapping!A:B, 2, FALSE)</f>
        <v>UK</v>
      </c>
      <c r="D3937" s="12" t="s">
        <v>29</v>
      </c>
      <c r="E3937" s="12" t="s">
        <v>35</v>
      </c>
      <c r="F3937" s="12" t="s">
        <v>38</v>
      </c>
      <c r="G3937" s="12">
        <v>95504</v>
      </c>
      <c r="H3937" s="12" t="s">
        <v>41</v>
      </c>
      <c r="I3937" s="12" t="s">
        <v>43</v>
      </c>
      <c r="J3937" s="12">
        <v>606691</v>
      </c>
      <c r="K3937" s="12">
        <v>4</v>
      </c>
      <c r="L3937" s="13">
        <v>2850</v>
      </c>
      <c r="M3937" s="14">
        <f>Table1[[#This Row],[Column1]]/100</f>
        <v>0.05</v>
      </c>
      <c r="N3937" s="13">
        <f>Table1[[#This Row],[Unit_Price]]*Table1[[#This Row],[Quantity]]*(1-Table1[[#This Row],[Discount_%]])</f>
        <v>10830</v>
      </c>
      <c r="O3937" s="13">
        <v>18345</v>
      </c>
      <c r="P3937" s="13">
        <f>Table1[[#This Row],[Revenue]]-Table1[[#This Row],[Cost]]</f>
        <v>-7515</v>
      </c>
      <c r="Q3937" s="12" t="s">
        <v>49</v>
      </c>
      <c r="R3937" s="12" t="s">
        <v>51</v>
      </c>
      <c r="S3937" s="12" t="s">
        <v>54</v>
      </c>
      <c r="T3937" s="12">
        <v>1</v>
      </c>
      <c r="U3937" s="12">
        <v>5</v>
      </c>
      <c r="V3937" s="20" t="str">
        <f>TEXT(Table1[[#This Row],[Date]],"mmm-yyyy")</f>
        <v>Nov-2025</v>
      </c>
    </row>
    <row r="3938" spans="1:22" x14ac:dyDescent="0.2">
      <c r="A3938" s="11">
        <f t="shared" si="61"/>
        <v>45986</v>
      </c>
      <c r="B3938" s="12" t="s">
        <v>23</v>
      </c>
      <c r="C3938" s="12" t="str">
        <f>VLOOKUP(D3938, City_Mapping!A:B, 2, FALSE)</f>
        <v>India</v>
      </c>
      <c r="D3938" s="12" t="s">
        <v>33</v>
      </c>
      <c r="E3938" s="12" t="s">
        <v>34</v>
      </c>
      <c r="F3938" s="12" t="s">
        <v>39</v>
      </c>
      <c r="G3938" s="12">
        <v>26565</v>
      </c>
      <c r="H3938" s="12" t="s">
        <v>41</v>
      </c>
      <c r="I3938" s="12" t="s">
        <v>43</v>
      </c>
      <c r="J3938" s="12">
        <v>979824</v>
      </c>
      <c r="K3938" s="12">
        <v>5</v>
      </c>
      <c r="L3938" s="13">
        <v>1275</v>
      </c>
      <c r="M3938" s="14">
        <f>Table1[[#This Row],[Column1]]/100</f>
        <v>0.1</v>
      </c>
      <c r="N3938" s="13">
        <f>Table1[[#This Row],[Unit_Price]]*Table1[[#This Row],[Quantity]]*(1-Table1[[#This Row],[Discount_%]])</f>
        <v>5737.5</v>
      </c>
      <c r="O3938" s="13">
        <v>18328</v>
      </c>
      <c r="P3938" s="13">
        <f>Table1[[#This Row],[Revenue]]-Table1[[#This Row],[Cost]]</f>
        <v>-12590.5</v>
      </c>
      <c r="Q3938" s="12" t="s">
        <v>46</v>
      </c>
      <c r="R3938" s="12" t="s">
        <v>52</v>
      </c>
      <c r="S3938" s="12" t="s">
        <v>56</v>
      </c>
      <c r="T3938" s="12">
        <v>3</v>
      </c>
      <c r="U3938" s="12">
        <v>10</v>
      </c>
      <c r="V3938" s="20" t="str">
        <f>TEXT(Table1[[#This Row],[Date]],"mmm-yyyy")</f>
        <v>Nov-2025</v>
      </c>
    </row>
    <row r="3939" spans="1:22" x14ac:dyDescent="0.2">
      <c r="A3939" s="11">
        <f t="shared" si="61"/>
        <v>45986</v>
      </c>
      <c r="B3939" s="12" t="s">
        <v>20</v>
      </c>
      <c r="C3939" s="12" t="str">
        <f>VLOOKUP(D3939, City_Mapping!A:B, 2, FALSE)</f>
        <v>UK</v>
      </c>
      <c r="D3939" s="12" t="s">
        <v>29</v>
      </c>
      <c r="E3939" s="12" t="s">
        <v>35</v>
      </c>
      <c r="F3939" s="12" t="s">
        <v>40</v>
      </c>
      <c r="G3939" s="12">
        <v>16829</v>
      </c>
      <c r="H3939" s="12" t="s">
        <v>41</v>
      </c>
      <c r="I3939" s="12" t="s">
        <v>43</v>
      </c>
      <c r="J3939" s="12">
        <v>998458</v>
      </c>
      <c r="K3939" s="12">
        <v>9</v>
      </c>
      <c r="L3939" s="13">
        <v>3768</v>
      </c>
      <c r="M3939" s="14">
        <f>Table1[[#This Row],[Column1]]/100</f>
        <v>0.15</v>
      </c>
      <c r="N3939" s="13">
        <f>Table1[[#This Row],[Unit_Price]]*Table1[[#This Row],[Quantity]]*(1-Table1[[#This Row],[Discount_%]])</f>
        <v>28825.200000000001</v>
      </c>
      <c r="O3939" s="13">
        <v>25158</v>
      </c>
      <c r="P3939" s="13">
        <f>Table1[[#This Row],[Revenue]]-Table1[[#This Row],[Cost]]</f>
        <v>3667.2000000000007</v>
      </c>
      <c r="Q3939" s="12" t="s">
        <v>47</v>
      </c>
      <c r="R3939" s="12" t="s">
        <v>50</v>
      </c>
      <c r="S3939" s="12" t="s">
        <v>53</v>
      </c>
      <c r="T3939" s="12">
        <v>3</v>
      </c>
      <c r="U3939" s="12">
        <v>15</v>
      </c>
      <c r="V3939" s="20" t="str">
        <f>TEXT(Table1[[#This Row],[Date]],"mmm-yyyy")</f>
        <v>Nov-2025</v>
      </c>
    </row>
    <row r="3940" spans="1:22" x14ac:dyDescent="0.2">
      <c r="A3940" s="11">
        <f t="shared" si="61"/>
        <v>45986</v>
      </c>
      <c r="B3940" s="12" t="s">
        <v>22</v>
      </c>
      <c r="C3940" s="12" t="str">
        <f>VLOOKUP(D3940, City_Mapping!A:B, 2, FALSE)</f>
        <v>India</v>
      </c>
      <c r="D3940" s="12" t="s">
        <v>28</v>
      </c>
      <c r="E3940" s="12" t="s">
        <v>35</v>
      </c>
      <c r="F3940" s="12" t="s">
        <v>40</v>
      </c>
      <c r="G3940" s="12">
        <v>86023</v>
      </c>
      <c r="H3940" s="12" t="s">
        <v>41</v>
      </c>
      <c r="I3940" s="12" t="s">
        <v>45</v>
      </c>
      <c r="J3940" s="12">
        <v>669930</v>
      </c>
      <c r="K3940" s="12">
        <v>7</v>
      </c>
      <c r="L3940" s="13">
        <v>4127</v>
      </c>
      <c r="M3940" s="14">
        <f>Table1[[#This Row],[Column1]]/100</f>
        <v>0.1</v>
      </c>
      <c r="N3940" s="13">
        <f>Table1[[#This Row],[Unit_Price]]*Table1[[#This Row],[Quantity]]*(1-Table1[[#This Row],[Discount_%]])</f>
        <v>26000.100000000002</v>
      </c>
      <c r="O3940" s="13">
        <v>10470</v>
      </c>
      <c r="P3940" s="13">
        <f>Table1[[#This Row],[Revenue]]-Table1[[#This Row],[Cost]]</f>
        <v>15530.100000000002</v>
      </c>
      <c r="Q3940" s="12" t="s">
        <v>47</v>
      </c>
      <c r="R3940" s="12" t="s">
        <v>50</v>
      </c>
      <c r="S3940" s="12" t="s">
        <v>55</v>
      </c>
      <c r="T3940" s="12">
        <v>2</v>
      </c>
      <c r="U3940" s="12">
        <v>10</v>
      </c>
      <c r="V3940" s="20" t="str">
        <f>TEXT(Table1[[#This Row],[Date]],"mmm-yyyy")</f>
        <v>Nov-2025</v>
      </c>
    </row>
    <row r="3941" spans="1:22" x14ac:dyDescent="0.2">
      <c r="A3941" s="11">
        <f t="shared" si="61"/>
        <v>45986</v>
      </c>
      <c r="B3941" s="12" t="s">
        <v>20</v>
      </c>
      <c r="C3941" s="12" t="str">
        <f>VLOOKUP(D3941, City_Mapping!A:B, 2, FALSE)</f>
        <v>USA</v>
      </c>
      <c r="D3941" s="12" t="s">
        <v>31</v>
      </c>
      <c r="E3941" s="12" t="s">
        <v>34</v>
      </c>
      <c r="F3941" s="12" t="s">
        <v>40</v>
      </c>
      <c r="G3941" s="12">
        <v>45435</v>
      </c>
      <c r="H3941" s="12" t="s">
        <v>41</v>
      </c>
      <c r="I3941" s="12" t="s">
        <v>44</v>
      </c>
      <c r="J3941" s="12">
        <v>488790</v>
      </c>
      <c r="K3941" s="12">
        <v>5</v>
      </c>
      <c r="L3941" s="13">
        <v>1535</v>
      </c>
      <c r="M3941" s="14">
        <f>Table1[[#This Row],[Column1]]/100</f>
        <v>0.05</v>
      </c>
      <c r="N3941" s="13">
        <f>Table1[[#This Row],[Unit_Price]]*Table1[[#This Row],[Quantity]]*(1-Table1[[#This Row],[Discount_%]])</f>
        <v>7291.25</v>
      </c>
      <c r="O3941" s="13">
        <v>26961</v>
      </c>
      <c r="P3941" s="13">
        <f>Table1[[#This Row],[Revenue]]-Table1[[#This Row],[Cost]]</f>
        <v>-19669.75</v>
      </c>
      <c r="Q3941" s="12" t="s">
        <v>49</v>
      </c>
      <c r="R3941" s="12" t="s">
        <v>51</v>
      </c>
      <c r="S3941" s="12" t="s">
        <v>53</v>
      </c>
      <c r="T3941" s="12">
        <v>5</v>
      </c>
      <c r="U3941" s="12">
        <v>5</v>
      </c>
      <c r="V3941" s="20" t="str">
        <f>TEXT(Table1[[#This Row],[Date]],"mmm-yyyy")</f>
        <v>Nov-2025</v>
      </c>
    </row>
    <row r="3942" spans="1:22" x14ac:dyDescent="0.2">
      <c r="A3942" s="11">
        <f t="shared" si="61"/>
        <v>45986</v>
      </c>
      <c r="B3942" s="12" t="s">
        <v>22</v>
      </c>
      <c r="C3942" s="12" t="str">
        <f>VLOOKUP(D3942, City_Mapping!A:B, 2, FALSE)</f>
        <v>India</v>
      </c>
      <c r="D3942" s="12" t="s">
        <v>33</v>
      </c>
      <c r="E3942" s="12" t="s">
        <v>34</v>
      </c>
      <c r="F3942" s="12" t="s">
        <v>40</v>
      </c>
      <c r="G3942" s="12">
        <v>91823</v>
      </c>
      <c r="H3942" s="12" t="s">
        <v>42</v>
      </c>
      <c r="I3942" s="12" t="s">
        <v>44</v>
      </c>
      <c r="J3942" s="12">
        <v>483574</v>
      </c>
      <c r="K3942" s="12">
        <v>6</v>
      </c>
      <c r="L3942" s="13">
        <v>860</v>
      </c>
      <c r="M3942" s="14">
        <f>Table1[[#This Row],[Column1]]/100</f>
        <v>0</v>
      </c>
      <c r="N3942" s="13">
        <f>Table1[[#This Row],[Unit_Price]]*Table1[[#This Row],[Quantity]]*(1-Table1[[#This Row],[Discount_%]])</f>
        <v>5160</v>
      </c>
      <c r="O3942" s="13">
        <v>29630</v>
      </c>
      <c r="P3942" s="13">
        <f>Table1[[#This Row],[Revenue]]-Table1[[#This Row],[Cost]]</f>
        <v>-24470</v>
      </c>
      <c r="Q3942" s="12" t="s">
        <v>48</v>
      </c>
      <c r="R3942" s="12" t="s">
        <v>50</v>
      </c>
      <c r="S3942" s="12" t="s">
        <v>56</v>
      </c>
      <c r="T3942" s="12">
        <v>2</v>
      </c>
      <c r="U3942" s="12">
        <v>0</v>
      </c>
      <c r="V3942" s="20" t="str">
        <f>TEXT(Table1[[#This Row],[Date]],"mmm-yyyy")</f>
        <v>Nov-2025</v>
      </c>
    </row>
    <row r="3943" spans="1:22" x14ac:dyDescent="0.2">
      <c r="A3943" s="11">
        <f t="shared" si="61"/>
        <v>45986</v>
      </c>
      <c r="B3943" s="12" t="s">
        <v>23</v>
      </c>
      <c r="C3943" s="12" t="str">
        <f>VLOOKUP(D3943, City_Mapping!A:B, 2, FALSE)</f>
        <v>UK</v>
      </c>
      <c r="D3943" s="12" t="s">
        <v>29</v>
      </c>
      <c r="E3943" s="12" t="s">
        <v>34</v>
      </c>
      <c r="F3943" s="12" t="s">
        <v>37</v>
      </c>
      <c r="G3943" s="12">
        <v>48941</v>
      </c>
      <c r="H3943" s="12" t="s">
        <v>41</v>
      </c>
      <c r="I3943" s="12" t="s">
        <v>45</v>
      </c>
      <c r="J3943" s="12">
        <v>895918</v>
      </c>
      <c r="K3943" s="12">
        <v>9</v>
      </c>
      <c r="L3943" s="13">
        <v>3319</v>
      </c>
      <c r="M3943" s="14">
        <f>Table1[[#This Row],[Column1]]/100</f>
        <v>0.2</v>
      </c>
      <c r="N3943" s="13">
        <f>Table1[[#This Row],[Unit_Price]]*Table1[[#This Row],[Quantity]]*(1-Table1[[#This Row],[Discount_%]])</f>
        <v>23896.800000000003</v>
      </c>
      <c r="O3943" s="13">
        <v>4919</v>
      </c>
      <c r="P3943" s="13">
        <f>Table1[[#This Row],[Revenue]]-Table1[[#This Row],[Cost]]</f>
        <v>18977.800000000003</v>
      </c>
      <c r="Q3943" s="12" t="s">
        <v>48</v>
      </c>
      <c r="R3943" s="12" t="s">
        <v>52</v>
      </c>
      <c r="S3943" s="12" t="s">
        <v>53</v>
      </c>
      <c r="T3943" s="12">
        <v>2</v>
      </c>
      <c r="U3943" s="12">
        <v>20</v>
      </c>
      <c r="V3943" s="20" t="str">
        <f>TEXT(Table1[[#This Row],[Date]],"mmm-yyyy")</f>
        <v>Nov-2025</v>
      </c>
    </row>
    <row r="3944" spans="1:22" x14ac:dyDescent="0.2">
      <c r="A3944" s="11">
        <f t="shared" si="61"/>
        <v>45986</v>
      </c>
      <c r="B3944" s="12" t="s">
        <v>23</v>
      </c>
      <c r="C3944" s="12" t="str">
        <f>VLOOKUP(D3944, City_Mapping!A:B, 2, FALSE)</f>
        <v>UK</v>
      </c>
      <c r="D3944" s="12" t="s">
        <v>29</v>
      </c>
      <c r="E3944" s="12" t="s">
        <v>34</v>
      </c>
      <c r="F3944" s="12" t="s">
        <v>39</v>
      </c>
      <c r="G3944" s="12">
        <v>52459</v>
      </c>
      <c r="H3944" s="12" t="s">
        <v>42</v>
      </c>
      <c r="I3944" s="12" t="s">
        <v>43</v>
      </c>
      <c r="J3944" s="12">
        <v>291667</v>
      </c>
      <c r="K3944" s="12">
        <v>4</v>
      </c>
      <c r="L3944" s="13">
        <v>795</v>
      </c>
      <c r="M3944" s="14">
        <f>Table1[[#This Row],[Column1]]/100</f>
        <v>0.05</v>
      </c>
      <c r="N3944" s="13">
        <f>Table1[[#This Row],[Unit_Price]]*Table1[[#This Row],[Quantity]]*(1-Table1[[#This Row],[Discount_%]])</f>
        <v>3021</v>
      </c>
      <c r="O3944" s="13">
        <v>27312</v>
      </c>
      <c r="P3944" s="13">
        <f>Table1[[#This Row],[Revenue]]-Table1[[#This Row],[Cost]]</f>
        <v>-24291</v>
      </c>
      <c r="Q3944" s="12" t="s">
        <v>49</v>
      </c>
      <c r="R3944" s="12" t="s">
        <v>51</v>
      </c>
      <c r="S3944" s="12" t="s">
        <v>53</v>
      </c>
      <c r="T3944" s="12">
        <v>2</v>
      </c>
      <c r="U3944" s="12">
        <v>5</v>
      </c>
      <c r="V3944" s="20" t="str">
        <f>TEXT(Table1[[#This Row],[Date]],"mmm-yyyy")</f>
        <v>Nov-2025</v>
      </c>
    </row>
    <row r="3945" spans="1:22" x14ac:dyDescent="0.2">
      <c r="A3945" s="11">
        <f t="shared" si="61"/>
        <v>45986</v>
      </c>
      <c r="B3945" s="12" t="s">
        <v>23</v>
      </c>
      <c r="C3945" s="12" t="str">
        <f>VLOOKUP(D3945, City_Mapping!A:B, 2, FALSE)</f>
        <v>India</v>
      </c>
      <c r="D3945" s="12" t="s">
        <v>28</v>
      </c>
      <c r="E3945" s="12" t="s">
        <v>35</v>
      </c>
      <c r="F3945" s="12" t="s">
        <v>40</v>
      </c>
      <c r="G3945" s="12">
        <v>57976</v>
      </c>
      <c r="H3945" s="12" t="s">
        <v>42</v>
      </c>
      <c r="I3945" s="12" t="s">
        <v>43</v>
      </c>
      <c r="J3945" s="12">
        <v>263230</v>
      </c>
      <c r="K3945" s="12">
        <v>2</v>
      </c>
      <c r="L3945" s="13">
        <v>1926</v>
      </c>
      <c r="M3945" s="14">
        <f>Table1[[#This Row],[Column1]]/100</f>
        <v>0.05</v>
      </c>
      <c r="N3945" s="13">
        <f>Table1[[#This Row],[Unit_Price]]*Table1[[#This Row],[Quantity]]*(1-Table1[[#This Row],[Discount_%]])</f>
        <v>3659.3999999999996</v>
      </c>
      <c r="O3945" s="13">
        <v>28442</v>
      </c>
      <c r="P3945" s="13">
        <f>Table1[[#This Row],[Revenue]]-Table1[[#This Row],[Cost]]</f>
        <v>-24782.6</v>
      </c>
      <c r="Q3945" s="12" t="s">
        <v>46</v>
      </c>
      <c r="R3945" s="12" t="s">
        <v>51</v>
      </c>
      <c r="S3945" s="12" t="s">
        <v>55</v>
      </c>
      <c r="T3945" s="12">
        <v>1</v>
      </c>
      <c r="U3945" s="12">
        <v>5</v>
      </c>
      <c r="V3945" s="20" t="str">
        <f>TEXT(Table1[[#This Row],[Date]],"mmm-yyyy")</f>
        <v>Nov-2025</v>
      </c>
    </row>
    <row r="3946" spans="1:22" x14ac:dyDescent="0.2">
      <c r="A3946" s="11">
        <f t="shared" si="61"/>
        <v>45986</v>
      </c>
      <c r="B3946" s="12" t="s">
        <v>22</v>
      </c>
      <c r="C3946" s="12" t="str">
        <f>VLOOKUP(D3946, City_Mapping!A:B, 2, FALSE)</f>
        <v>UAE</v>
      </c>
      <c r="D3946" s="12" t="s">
        <v>30</v>
      </c>
      <c r="E3946" s="12" t="s">
        <v>34</v>
      </c>
      <c r="F3946" s="12" t="s">
        <v>40</v>
      </c>
      <c r="G3946" s="12">
        <v>89199</v>
      </c>
      <c r="H3946" s="12" t="s">
        <v>41</v>
      </c>
      <c r="I3946" s="12" t="s">
        <v>43</v>
      </c>
      <c r="J3946" s="12">
        <v>352660</v>
      </c>
      <c r="K3946" s="12">
        <v>5</v>
      </c>
      <c r="L3946" s="13">
        <v>4009</v>
      </c>
      <c r="M3946" s="14">
        <f>Table1[[#This Row],[Column1]]/100</f>
        <v>0.05</v>
      </c>
      <c r="N3946" s="13">
        <f>Table1[[#This Row],[Unit_Price]]*Table1[[#This Row],[Quantity]]*(1-Table1[[#This Row],[Discount_%]])</f>
        <v>19042.75</v>
      </c>
      <c r="O3946" s="13">
        <v>7058</v>
      </c>
      <c r="P3946" s="13">
        <f>Table1[[#This Row],[Revenue]]-Table1[[#This Row],[Cost]]</f>
        <v>11984.75</v>
      </c>
      <c r="Q3946" s="12" t="s">
        <v>47</v>
      </c>
      <c r="R3946" s="12" t="s">
        <v>51</v>
      </c>
      <c r="S3946" s="12" t="s">
        <v>56</v>
      </c>
      <c r="T3946" s="12">
        <v>2</v>
      </c>
      <c r="U3946" s="12">
        <v>5</v>
      </c>
      <c r="V3946" s="20" t="str">
        <f>TEXT(Table1[[#This Row],[Date]],"mmm-yyyy")</f>
        <v>Nov-2025</v>
      </c>
    </row>
    <row r="3947" spans="1:22" x14ac:dyDescent="0.2">
      <c r="A3947" s="11">
        <f t="shared" si="61"/>
        <v>45986</v>
      </c>
      <c r="B3947" s="12" t="s">
        <v>23</v>
      </c>
      <c r="C3947" s="12" t="str">
        <f>VLOOKUP(D3947, City_Mapping!A:B, 2, FALSE)</f>
        <v>USA</v>
      </c>
      <c r="D3947" s="12" t="s">
        <v>31</v>
      </c>
      <c r="E3947" s="12" t="s">
        <v>34</v>
      </c>
      <c r="F3947" s="12" t="s">
        <v>37</v>
      </c>
      <c r="G3947" s="12">
        <v>19176</v>
      </c>
      <c r="H3947" s="12" t="s">
        <v>41</v>
      </c>
      <c r="I3947" s="12" t="s">
        <v>43</v>
      </c>
      <c r="J3947" s="12">
        <v>901113</v>
      </c>
      <c r="K3947" s="12">
        <v>7</v>
      </c>
      <c r="L3947" s="13">
        <v>3316</v>
      </c>
      <c r="M3947" s="14">
        <f>Table1[[#This Row],[Column1]]/100</f>
        <v>0.2</v>
      </c>
      <c r="N3947" s="13">
        <f>Table1[[#This Row],[Unit_Price]]*Table1[[#This Row],[Quantity]]*(1-Table1[[#This Row],[Discount_%]])</f>
        <v>18569.600000000002</v>
      </c>
      <c r="O3947" s="13">
        <v>15981</v>
      </c>
      <c r="P3947" s="13">
        <f>Table1[[#This Row],[Revenue]]-Table1[[#This Row],[Cost]]</f>
        <v>2588.6000000000022</v>
      </c>
      <c r="Q3947" s="12" t="s">
        <v>49</v>
      </c>
      <c r="R3947" s="12" t="s">
        <v>52</v>
      </c>
      <c r="S3947" s="12" t="s">
        <v>56</v>
      </c>
      <c r="T3947" s="12">
        <v>3</v>
      </c>
      <c r="U3947" s="12">
        <v>20</v>
      </c>
      <c r="V3947" s="20" t="str">
        <f>TEXT(Table1[[#This Row],[Date]],"mmm-yyyy")</f>
        <v>Nov-2025</v>
      </c>
    </row>
    <row r="3948" spans="1:22" x14ac:dyDescent="0.2">
      <c r="A3948" s="11">
        <f t="shared" si="61"/>
        <v>45986</v>
      </c>
      <c r="B3948" s="12" t="s">
        <v>22</v>
      </c>
      <c r="C3948" s="12" t="str">
        <f>VLOOKUP(D3948, City_Mapping!A:B, 2, FALSE)</f>
        <v>UAE</v>
      </c>
      <c r="D3948" s="12" t="s">
        <v>30</v>
      </c>
      <c r="E3948" s="12" t="s">
        <v>36</v>
      </c>
      <c r="F3948" s="12" t="s">
        <v>38</v>
      </c>
      <c r="G3948" s="12">
        <v>61516</v>
      </c>
      <c r="H3948" s="12" t="s">
        <v>42</v>
      </c>
      <c r="I3948" s="12" t="s">
        <v>45</v>
      </c>
      <c r="J3948" s="12">
        <v>679078</v>
      </c>
      <c r="K3948" s="12">
        <v>4</v>
      </c>
      <c r="L3948" s="13">
        <v>3365</v>
      </c>
      <c r="M3948" s="14">
        <f>Table1[[#This Row],[Column1]]/100</f>
        <v>0.15</v>
      </c>
      <c r="N3948" s="13">
        <f>Table1[[#This Row],[Unit_Price]]*Table1[[#This Row],[Quantity]]*(1-Table1[[#This Row],[Discount_%]])</f>
        <v>11441</v>
      </c>
      <c r="O3948" s="13">
        <v>28000</v>
      </c>
      <c r="P3948" s="13">
        <f>Table1[[#This Row],[Revenue]]-Table1[[#This Row],[Cost]]</f>
        <v>-16559</v>
      </c>
      <c r="Q3948" s="12" t="s">
        <v>47</v>
      </c>
      <c r="R3948" s="12" t="s">
        <v>52</v>
      </c>
      <c r="S3948" s="12" t="s">
        <v>54</v>
      </c>
      <c r="T3948" s="12">
        <v>5</v>
      </c>
      <c r="U3948" s="12">
        <v>15</v>
      </c>
      <c r="V3948" s="20" t="str">
        <f>TEXT(Table1[[#This Row],[Date]],"mmm-yyyy")</f>
        <v>Nov-2025</v>
      </c>
    </row>
    <row r="3949" spans="1:22" x14ac:dyDescent="0.2">
      <c r="A3949" s="11">
        <f t="shared" si="61"/>
        <v>45986</v>
      </c>
      <c r="B3949" s="12" t="s">
        <v>20</v>
      </c>
      <c r="C3949" s="12" t="str">
        <f>VLOOKUP(D3949, City_Mapping!A:B, 2, FALSE)</f>
        <v>India</v>
      </c>
      <c r="D3949" s="12" t="s">
        <v>33</v>
      </c>
      <c r="E3949" s="12" t="s">
        <v>34</v>
      </c>
      <c r="F3949" s="12" t="s">
        <v>38</v>
      </c>
      <c r="G3949" s="12">
        <v>25072</v>
      </c>
      <c r="H3949" s="12" t="s">
        <v>41</v>
      </c>
      <c r="I3949" s="12" t="s">
        <v>44</v>
      </c>
      <c r="J3949" s="12">
        <v>941484</v>
      </c>
      <c r="K3949" s="12">
        <v>1</v>
      </c>
      <c r="L3949" s="13">
        <v>1192</v>
      </c>
      <c r="M3949" s="14">
        <f>Table1[[#This Row],[Column1]]/100</f>
        <v>0.1</v>
      </c>
      <c r="N3949" s="13">
        <f>Table1[[#This Row],[Unit_Price]]*Table1[[#This Row],[Quantity]]*(1-Table1[[#This Row],[Discount_%]])</f>
        <v>1072.8</v>
      </c>
      <c r="O3949" s="13">
        <v>13440</v>
      </c>
      <c r="P3949" s="13">
        <f>Table1[[#This Row],[Revenue]]-Table1[[#This Row],[Cost]]</f>
        <v>-12367.2</v>
      </c>
      <c r="Q3949" s="12" t="s">
        <v>47</v>
      </c>
      <c r="R3949" s="12" t="s">
        <v>52</v>
      </c>
      <c r="S3949" s="12" t="s">
        <v>53</v>
      </c>
      <c r="T3949" s="12">
        <v>4</v>
      </c>
      <c r="U3949" s="12">
        <v>10</v>
      </c>
      <c r="V3949" s="20" t="str">
        <f>TEXT(Table1[[#This Row],[Date]],"mmm-yyyy")</f>
        <v>Nov-2025</v>
      </c>
    </row>
    <row r="3950" spans="1:22" x14ac:dyDescent="0.2">
      <c r="A3950" s="11">
        <f t="shared" si="61"/>
        <v>45987</v>
      </c>
      <c r="B3950" s="12" t="s">
        <v>22</v>
      </c>
      <c r="C3950" s="12" t="str">
        <f>VLOOKUP(D3950, City_Mapping!A:B, 2, FALSE)</f>
        <v>USA</v>
      </c>
      <c r="D3950" s="12" t="s">
        <v>31</v>
      </c>
      <c r="E3950" s="12" t="s">
        <v>34</v>
      </c>
      <c r="F3950" s="12" t="s">
        <v>38</v>
      </c>
      <c r="G3950" s="12">
        <v>81052</v>
      </c>
      <c r="H3950" s="12" t="s">
        <v>41</v>
      </c>
      <c r="I3950" s="12" t="s">
        <v>44</v>
      </c>
      <c r="J3950" s="12">
        <v>439381</v>
      </c>
      <c r="K3950" s="12">
        <v>8</v>
      </c>
      <c r="L3950" s="13">
        <v>1567</v>
      </c>
      <c r="M3950" s="14">
        <f>Table1[[#This Row],[Column1]]/100</f>
        <v>0</v>
      </c>
      <c r="N3950" s="13">
        <f>Table1[[#This Row],[Unit_Price]]*Table1[[#This Row],[Quantity]]*(1-Table1[[#This Row],[Discount_%]])</f>
        <v>12536</v>
      </c>
      <c r="O3950" s="13">
        <v>4838</v>
      </c>
      <c r="P3950" s="13">
        <f>Table1[[#This Row],[Revenue]]-Table1[[#This Row],[Cost]]</f>
        <v>7698</v>
      </c>
      <c r="Q3950" s="12" t="s">
        <v>49</v>
      </c>
      <c r="R3950" s="12" t="s">
        <v>50</v>
      </c>
      <c r="S3950" s="12" t="s">
        <v>56</v>
      </c>
      <c r="T3950" s="12">
        <v>4</v>
      </c>
      <c r="U3950" s="12">
        <v>0</v>
      </c>
      <c r="V3950" s="20" t="str">
        <f>TEXT(Table1[[#This Row],[Date]],"mmm-yyyy")</f>
        <v>Nov-2025</v>
      </c>
    </row>
    <row r="3951" spans="1:22" x14ac:dyDescent="0.2">
      <c r="A3951" s="11">
        <f t="shared" si="61"/>
        <v>45987</v>
      </c>
      <c r="B3951" s="12" t="s">
        <v>20</v>
      </c>
      <c r="C3951" s="12" t="str">
        <f>VLOOKUP(D3951, City_Mapping!A:B, 2, FALSE)</f>
        <v>India</v>
      </c>
      <c r="D3951" s="12" t="s">
        <v>28</v>
      </c>
      <c r="E3951" s="12" t="s">
        <v>35</v>
      </c>
      <c r="F3951" s="12" t="s">
        <v>39</v>
      </c>
      <c r="G3951" s="12">
        <v>29689</v>
      </c>
      <c r="H3951" s="12" t="s">
        <v>42</v>
      </c>
      <c r="I3951" s="12" t="s">
        <v>45</v>
      </c>
      <c r="J3951" s="12">
        <v>901804</v>
      </c>
      <c r="K3951" s="12">
        <v>5</v>
      </c>
      <c r="L3951" s="13">
        <v>1632</v>
      </c>
      <c r="M3951" s="14">
        <f>Table1[[#This Row],[Column1]]/100</f>
        <v>0</v>
      </c>
      <c r="N3951" s="13">
        <f>Table1[[#This Row],[Unit_Price]]*Table1[[#This Row],[Quantity]]*(1-Table1[[#This Row],[Discount_%]])</f>
        <v>8160</v>
      </c>
      <c r="O3951" s="13">
        <v>12011</v>
      </c>
      <c r="P3951" s="13">
        <f>Table1[[#This Row],[Revenue]]-Table1[[#This Row],[Cost]]</f>
        <v>-3851</v>
      </c>
      <c r="Q3951" s="12" t="s">
        <v>48</v>
      </c>
      <c r="R3951" s="12" t="s">
        <v>50</v>
      </c>
      <c r="S3951" s="12" t="s">
        <v>56</v>
      </c>
      <c r="T3951" s="12">
        <v>4</v>
      </c>
      <c r="U3951" s="12">
        <v>0</v>
      </c>
      <c r="V3951" s="20" t="str">
        <f>TEXT(Table1[[#This Row],[Date]],"mmm-yyyy")</f>
        <v>Nov-2025</v>
      </c>
    </row>
    <row r="3952" spans="1:22" x14ac:dyDescent="0.2">
      <c r="A3952" s="11">
        <f t="shared" si="61"/>
        <v>45987</v>
      </c>
      <c r="B3952" s="12" t="s">
        <v>22</v>
      </c>
      <c r="C3952" s="12" t="str">
        <f>VLOOKUP(D3952, City_Mapping!A:B, 2, FALSE)</f>
        <v>India</v>
      </c>
      <c r="D3952" s="12" t="s">
        <v>33</v>
      </c>
      <c r="E3952" s="12" t="s">
        <v>35</v>
      </c>
      <c r="F3952" s="12" t="s">
        <v>38</v>
      </c>
      <c r="G3952" s="12">
        <v>28599</v>
      </c>
      <c r="H3952" s="12" t="s">
        <v>41</v>
      </c>
      <c r="I3952" s="12" t="s">
        <v>43</v>
      </c>
      <c r="J3952" s="12">
        <v>126611</v>
      </c>
      <c r="K3952" s="12">
        <v>2</v>
      </c>
      <c r="L3952" s="13">
        <v>1621</v>
      </c>
      <c r="M3952" s="14">
        <f>Table1[[#This Row],[Column1]]/100</f>
        <v>0.2</v>
      </c>
      <c r="N3952" s="13">
        <f>Table1[[#This Row],[Unit_Price]]*Table1[[#This Row],[Quantity]]*(1-Table1[[#This Row],[Discount_%]])</f>
        <v>2593.6000000000004</v>
      </c>
      <c r="O3952" s="13">
        <v>15575</v>
      </c>
      <c r="P3952" s="13">
        <f>Table1[[#This Row],[Revenue]]-Table1[[#This Row],[Cost]]</f>
        <v>-12981.4</v>
      </c>
      <c r="Q3952" s="12" t="s">
        <v>48</v>
      </c>
      <c r="R3952" s="12" t="s">
        <v>51</v>
      </c>
      <c r="S3952" s="12" t="s">
        <v>56</v>
      </c>
      <c r="T3952" s="12">
        <v>5</v>
      </c>
      <c r="U3952" s="12">
        <v>20</v>
      </c>
      <c r="V3952" s="20" t="str">
        <f>TEXT(Table1[[#This Row],[Date]],"mmm-yyyy")</f>
        <v>Nov-2025</v>
      </c>
    </row>
    <row r="3953" spans="1:22" x14ac:dyDescent="0.2">
      <c r="A3953" s="11">
        <f t="shared" si="61"/>
        <v>45987</v>
      </c>
      <c r="B3953" s="12" t="s">
        <v>20</v>
      </c>
      <c r="C3953" s="12" t="str">
        <f>VLOOKUP(D3953, City_Mapping!A:B, 2, FALSE)</f>
        <v>USA</v>
      </c>
      <c r="D3953" s="12" t="s">
        <v>31</v>
      </c>
      <c r="E3953" s="12" t="s">
        <v>36</v>
      </c>
      <c r="F3953" s="12" t="s">
        <v>40</v>
      </c>
      <c r="G3953" s="12">
        <v>92045</v>
      </c>
      <c r="H3953" s="12" t="s">
        <v>41</v>
      </c>
      <c r="I3953" s="12" t="s">
        <v>44</v>
      </c>
      <c r="J3953" s="12">
        <v>891955</v>
      </c>
      <c r="K3953" s="12">
        <v>3</v>
      </c>
      <c r="L3953" s="13">
        <v>1741</v>
      </c>
      <c r="M3953" s="14">
        <f>Table1[[#This Row],[Column1]]/100</f>
        <v>0</v>
      </c>
      <c r="N3953" s="13">
        <f>Table1[[#This Row],[Unit_Price]]*Table1[[#This Row],[Quantity]]*(1-Table1[[#This Row],[Discount_%]])</f>
        <v>5223</v>
      </c>
      <c r="O3953" s="13">
        <v>16819</v>
      </c>
      <c r="P3953" s="13">
        <f>Table1[[#This Row],[Revenue]]-Table1[[#This Row],[Cost]]</f>
        <v>-11596</v>
      </c>
      <c r="Q3953" s="12" t="s">
        <v>49</v>
      </c>
      <c r="R3953" s="12" t="s">
        <v>51</v>
      </c>
      <c r="S3953" s="12" t="s">
        <v>55</v>
      </c>
      <c r="T3953" s="12">
        <v>2</v>
      </c>
      <c r="U3953" s="12">
        <v>0</v>
      </c>
      <c r="V3953" s="20" t="str">
        <f>TEXT(Table1[[#This Row],[Date]],"mmm-yyyy")</f>
        <v>Nov-2025</v>
      </c>
    </row>
    <row r="3954" spans="1:22" x14ac:dyDescent="0.2">
      <c r="A3954" s="11">
        <f t="shared" si="61"/>
        <v>45987</v>
      </c>
      <c r="B3954" s="12" t="s">
        <v>23</v>
      </c>
      <c r="C3954" s="12" t="str">
        <f>VLOOKUP(D3954, City_Mapping!A:B, 2, FALSE)</f>
        <v>USA</v>
      </c>
      <c r="D3954" s="12" t="s">
        <v>31</v>
      </c>
      <c r="E3954" s="12" t="s">
        <v>34</v>
      </c>
      <c r="F3954" s="12" t="s">
        <v>37</v>
      </c>
      <c r="G3954" s="12">
        <v>45388</v>
      </c>
      <c r="H3954" s="12" t="s">
        <v>42</v>
      </c>
      <c r="I3954" s="12" t="s">
        <v>45</v>
      </c>
      <c r="J3954" s="12">
        <v>407937</v>
      </c>
      <c r="K3954" s="12">
        <v>5</v>
      </c>
      <c r="L3954" s="13">
        <v>1446</v>
      </c>
      <c r="M3954" s="14">
        <f>Table1[[#This Row],[Column1]]/100</f>
        <v>0.2</v>
      </c>
      <c r="N3954" s="13">
        <f>Table1[[#This Row],[Unit_Price]]*Table1[[#This Row],[Quantity]]*(1-Table1[[#This Row],[Discount_%]])</f>
        <v>5784</v>
      </c>
      <c r="O3954" s="13">
        <v>28799</v>
      </c>
      <c r="P3954" s="13">
        <f>Table1[[#This Row],[Revenue]]-Table1[[#This Row],[Cost]]</f>
        <v>-23015</v>
      </c>
      <c r="Q3954" s="12" t="s">
        <v>49</v>
      </c>
      <c r="R3954" s="12" t="s">
        <v>51</v>
      </c>
      <c r="S3954" s="12" t="s">
        <v>55</v>
      </c>
      <c r="T3954" s="12">
        <v>5</v>
      </c>
      <c r="U3954" s="12">
        <v>20</v>
      </c>
      <c r="V3954" s="20" t="str">
        <f>TEXT(Table1[[#This Row],[Date]],"mmm-yyyy")</f>
        <v>Nov-2025</v>
      </c>
    </row>
    <row r="3955" spans="1:22" x14ac:dyDescent="0.2">
      <c r="A3955" s="11">
        <f t="shared" si="61"/>
        <v>45987</v>
      </c>
      <c r="B3955" s="12" t="s">
        <v>20</v>
      </c>
      <c r="C3955" s="12" t="str">
        <f>VLOOKUP(D3955, City_Mapping!A:B, 2, FALSE)</f>
        <v>UAE</v>
      </c>
      <c r="D3955" s="12" t="s">
        <v>30</v>
      </c>
      <c r="E3955" s="12" t="s">
        <v>34</v>
      </c>
      <c r="F3955" s="12" t="s">
        <v>37</v>
      </c>
      <c r="G3955" s="12">
        <v>60603</v>
      </c>
      <c r="H3955" s="12" t="s">
        <v>42</v>
      </c>
      <c r="I3955" s="12" t="s">
        <v>43</v>
      </c>
      <c r="J3955" s="12">
        <v>775593</v>
      </c>
      <c r="K3955" s="12">
        <v>4</v>
      </c>
      <c r="L3955" s="13">
        <v>3647</v>
      </c>
      <c r="M3955" s="14">
        <f>Table1[[#This Row],[Column1]]/100</f>
        <v>0.2</v>
      </c>
      <c r="N3955" s="13">
        <f>Table1[[#This Row],[Unit_Price]]*Table1[[#This Row],[Quantity]]*(1-Table1[[#This Row],[Discount_%]])</f>
        <v>11670.400000000001</v>
      </c>
      <c r="O3955" s="13">
        <v>22943</v>
      </c>
      <c r="P3955" s="13">
        <f>Table1[[#This Row],[Revenue]]-Table1[[#This Row],[Cost]]</f>
        <v>-11272.599999999999</v>
      </c>
      <c r="Q3955" s="12" t="s">
        <v>46</v>
      </c>
      <c r="R3955" s="12" t="s">
        <v>50</v>
      </c>
      <c r="S3955" s="12" t="s">
        <v>55</v>
      </c>
      <c r="T3955" s="12">
        <v>5</v>
      </c>
      <c r="U3955" s="12">
        <v>20</v>
      </c>
      <c r="V3955" s="20" t="str">
        <f>TEXT(Table1[[#This Row],[Date]],"mmm-yyyy")</f>
        <v>Nov-2025</v>
      </c>
    </row>
    <row r="3956" spans="1:22" x14ac:dyDescent="0.2">
      <c r="A3956" s="11">
        <f t="shared" si="61"/>
        <v>45987</v>
      </c>
      <c r="B3956" s="12" t="s">
        <v>23</v>
      </c>
      <c r="C3956" s="12" t="str">
        <f>VLOOKUP(D3956, City_Mapping!A:B, 2, FALSE)</f>
        <v>India</v>
      </c>
      <c r="D3956" s="12" t="s">
        <v>33</v>
      </c>
      <c r="E3956" s="12" t="s">
        <v>34</v>
      </c>
      <c r="F3956" s="12" t="s">
        <v>38</v>
      </c>
      <c r="G3956" s="12">
        <v>84736</v>
      </c>
      <c r="H3956" s="12" t="s">
        <v>42</v>
      </c>
      <c r="I3956" s="12" t="s">
        <v>44</v>
      </c>
      <c r="J3956" s="12">
        <v>740753</v>
      </c>
      <c r="K3956" s="12">
        <v>9</v>
      </c>
      <c r="L3956" s="13">
        <v>2115</v>
      </c>
      <c r="M3956" s="14">
        <f>Table1[[#This Row],[Column1]]/100</f>
        <v>0.1</v>
      </c>
      <c r="N3956" s="13">
        <f>Table1[[#This Row],[Unit_Price]]*Table1[[#This Row],[Quantity]]*(1-Table1[[#This Row],[Discount_%]])</f>
        <v>17131.5</v>
      </c>
      <c r="O3956" s="13">
        <v>3650</v>
      </c>
      <c r="P3956" s="13">
        <f>Table1[[#This Row],[Revenue]]-Table1[[#This Row],[Cost]]</f>
        <v>13481.5</v>
      </c>
      <c r="Q3956" s="12" t="s">
        <v>49</v>
      </c>
      <c r="R3956" s="12" t="s">
        <v>52</v>
      </c>
      <c r="S3956" s="12" t="s">
        <v>56</v>
      </c>
      <c r="T3956" s="12">
        <v>1</v>
      </c>
      <c r="U3956" s="12">
        <v>10</v>
      </c>
      <c r="V3956" s="20" t="str">
        <f>TEXT(Table1[[#This Row],[Date]],"mmm-yyyy")</f>
        <v>Nov-2025</v>
      </c>
    </row>
    <row r="3957" spans="1:22" x14ac:dyDescent="0.2">
      <c r="A3957" s="11">
        <f t="shared" si="61"/>
        <v>45987</v>
      </c>
      <c r="B3957" s="12" t="s">
        <v>23</v>
      </c>
      <c r="C3957" s="12" t="str">
        <f>VLOOKUP(D3957, City_Mapping!A:B, 2, FALSE)</f>
        <v>India</v>
      </c>
      <c r="D3957" s="12" t="s">
        <v>28</v>
      </c>
      <c r="E3957" s="12" t="s">
        <v>34</v>
      </c>
      <c r="F3957" s="12" t="s">
        <v>37</v>
      </c>
      <c r="G3957" s="12">
        <v>35789</v>
      </c>
      <c r="H3957" s="12" t="s">
        <v>41</v>
      </c>
      <c r="I3957" s="12" t="s">
        <v>45</v>
      </c>
      <c r="J3957" s="12">
        <v>256027</v>
      </c>
      <c r="K3957" s="12">
        <v>9</v>
      </c>
      <c r="L3957" s="13">
        <v>562</v>
      </c>
      <c r="M3957" s="14">
        <f>Table1[[#This Row],[Column1]]/100</f>
        <v>0.1</v>
      </c>
      <c r="N3957" s="13">
        <f>Table1[[#This Row],[Unit_Price]]*Table1[[#This Row],[Quantity]]*(1-Table1[[#This Row],[Discount_%]])</f>
        <v>4552.2</v>
      </c>
      <c r="O3957" s="13">
        <v>9431</v>
      </c>
      <c r="P3957" s="13">
        <f>Table1[[#This Row],[Revenue]]-Table1[[#This Row],[Cost]]</f>
        <v>-4878.8</v>
      </c>
      <c r="Q3957" s="12" t="s">
        <v>47</v>
      </c>
      <c r="R3957" s="12" t="s">
        <v>52</v>
      </c>
      <c r="S3957" s="12" t="s">
        <v>55</v>
      </c>
      <c r="T3957" s="12">
        <v>5</v>
      </c>
      <c r="U3957" s="12">
        <v>10</v>
      </c>
      <c r="V3957" s="20" t="str">
        <f>TEXT(Table1[[#This Row],[Date]],"mmm-yyyy")</f>
        <v>Nov-2025</v>
      </c>
    </row>
    <row r="3958" spans="1:22" x14ac:dyDescent="0.2">
      <c r="A3958" s="11">
        <f t="shared" si="61"/>
        <v>45987</v>
      </c>
      <c r="B3958" s="12" t="s">
        <v>20</v>
      </c>
      <c r="C3958" s="12" t="str">
        <f>VLOOKUP(D3958, City_Mapping!A:B, 2, FALSE)</f>
        <v>India</v>
      </c>
      <c r="D3958" s="12" t="s">
        <v>28</v>
      </c>
      <c r="E3958" s="12" t="s">
        <v>34</v>
      </c>
      <c r="F3958" s="12" t="s">
        <v>40</v>
      </c>
      <c r="G3958" s="12">
        <v>87432</v>
      </c>
      <c r="H3958" s="12" t="s">
        <v>42</v>
      </c>
      <c r="I3958" s="12" t="s">
        <v>44</v>
      </c>
      <c r="J3958" s="12">
        <v>824659</v>
      </c>
      <c r="K3958" s="12">
        <v>8</v>
      </c>
      <c r="L3958" s="13">
        <v>893</v>
      </c>
      <c r="M3958" s="14">
        <f>Table1[[#This Row],[Column1]]/100</f>
        <v>0.2</v>
      </c>
      <c r="N3958" s="13">
        <f>Table1[[#This Row],[Unit_Price]]*Table1[[#This Row],[Quantity]]*(1-Table1[[#This Row],[Discount_%]])</f>
        <v>5715.2000000000007</v>
      </c>
      <c r="O3958" s="13">
        <v>4254</v>
      </c>
      <c r="P3958" s="13">
        <f>Table1[[#This Row],[Revenue]]-Table1[[#This Row],[Cost]]</f>
        <v>1461.2000000000007</v>
      </c>
      <c r="Q3958" s="12" t="s">
        <v>48</v>
      </c>
      <c r="R3958" s="12" t="s">
        <v>51</v>
      </c>
      <c r="S3958" s="12" t="s">
        <v>56</v>
      </c>
      <c r="T3958" s="12">
        <v>1</v>
      </c>
      <c r="U3958" s="12">
        <v>20</v>
      </c>
      <c r="V3958" s="20" t="str">
        <f>TEXT(Table1[[#This Row],[Date]],"mmm-yyyy")</f>
        <v>Nov-2025</v>
      </c>
    </row>
    <row r="3959" spans="1:22" x14ac:dyDescent="0.2">
      <c r="A3959" s="11">
        <f t="shared" si="61"/>
        <v>45987</v>
      </c>
      <c r="B3959" s="12" t="s">
        <v>22</v>
      </c>
      <c r="C3959" s="12" t="str">
        <f>VLOOKUP(D3959, City_Mapping!A:B, 2, FALSE)</f>
        <v>India</v>
      </c>
      <c r="D3959" s="12" t="s">
        <v>33</v>
      </c>
      <c r="E3959" s="12" t="s">
        <v>34</v>
      </c>
      <c r="F3959" s="12" t="s">
        <v>38</v>
      </c>
      <c r="G3959" s="12">
        <v>97467</v>
      </c>
      <c r="H3959" s="12" t="s">
        <v>41</v>
      </c>
      <c r="I3959" s="12" t="s">
        <v>44</v>
      </c>
      <c r="J3959" s="12">
        <v>933956</v>
      </c>
      <c r="K3959" s="12">
        <v>2</v>
      </c>
      <c r="L3959" s="13">
        <v>2026</v>
      </c>
      <c r="M3959" s="14">
        <f>Table1[[#This Row],[Column1]]/100</f>
        <v>0.1</v>
      </c>
      <c r="N3959" s="13">
        <f>Table1[[#This Row],[Unit_Price]]*Table1[[#This Row],[Quantity]]*(1-Table1[[#This Row],[Discount_%]])</f>
        <v>3646.8</v>
      </c>
      <c r="O3959" s="13">
        <v>7402</v>
      </c>
      <c r="P3959" s="13">
        <f>Table1[[#This Row],[Revenue]]-Table1[[#This Row],[Cost]]</f>
        <v>-3755.2</v>
      </c>
      <c r="Q3959" s="12" t="s">
        <v>47</v>
      </c>
      <c r="R3959" s="12" t="s">
        <v>52</v>
      </c>
      <c r="S3959" s="12" t="s">
        <v>55</v>
      </c>
      <c r="T3959" s="12">
        <v>3</v>
      </c>
      <c r="U3959" s="12">
        <v>10</v>
      </c>
      <c r="V3959" s="20" t="str">
        <f>TEXT(Table1[[#This Row],[Date]],"mmm-yyyy")</f>
        <v>Nov-2025</v>
      </c>
    </row>
    <row r="3960" spans="1:22" x14ac:dyDescent="0.2">
      <c r="A3960" s="11">
        <f t="shared" si="61"/>
        <v>45987</v>
      </c>
      <c r="B3960" s="12" t="s">
        <v>22</v>
      </c>
      <c r="C3960" s="12" t="str">
        <f>VLOOKUP(D3960, City_Mapping!A:B, 2, FALSE)</f>
        <v>India</v>
      </c>
      <c r="D3960" s="12" t="s">
        <v>33</v>
      </c>
      <c r="E3960" s="12" t="s">
        <v>36</v>
      </c>
      <c r="F3960" s="12" t="s">
        <v>40</v>
      </c>
      <c r="G3960" s="12">
        <v>98623</v>
      </c>
      <c r="H3960" s="12" t="s">
        <v>41</v>
      </c>
      <c r="I3960" s="12" t="s">
        <v>45</v>
      </c>
      <c r="J3960" s="12">
        <v>867155</v>
      </c>
      <c r="K3960" s="12">
        <v>5</v>
      </c>
      <c r="L3960" s="13">
        <v>2001</v>
      </c>
      <c r="M3960" s="14">
        <f>Table1[[#This Row],[Column1]]/100</f>
        <v>0.15</v>
      </c>
      <c r="N3960" s="13">
        <f>Table1[[#This Row],[Unit_Price]]*Table1[[#This Row],[Quantity]]*(1-Table1[[#This Row],[Discount_%]])</f>
        <v>8504.25</v>
      </c>
      <c r="O3960" s="13">
        <v>25011</v>
      </c>
      <c r="P3960" s="13">
        <f>Table1[[#This Row],[Revenue]]-Table1[[#This Row],[Cost]]</f>
        <v>-16506.75</v>
      </c>
      <c r="Q3960" s="12" t="s">
        <v>48</v>
      </c>
      <c r="R3960" s="12" t="s">
        <v>50</v>
      </c>
      <c r="S3960" s="12" t="s">
        <v>53</v>
      </c>
      <c r="T3960" s="12">
        <v>1</v>
      </c>
      <c r="U3960" s="12">
        <v>15</v>
      </c>
      <c r="V3960" s="20" t="str">
        <f>TEXT(Table1[[#This Row],[Date]],"mmm-yyyy")</f>
        <v>Nov-2025</v>
      </c>
    </row>
    <row r="3961" spans="1:22" x14ac:dyDescent="0.2">
      <c r="A3961" s="11">
        <f t="shared" si="61"/>
        <v>45987</v>
      </c>
      <c r="B3961" s="12" t="s">
        <v>21</v>
      </c>
      <c r="C3961" s="12" t="str">
        <f>VLOOKUP(D3961, City_Mapping!A:B, 2, FALSE)</f>
        <v>UK</v>
      </c>
      <c r="D3961" s="12" t="s">
        <v>29</v>
      </c>
      <c r="E3961" s="12" t="s">
        <v>34</v>
      </c>
      <c r="F3961" s="12" t="s">
        <v>39</v>
      </c>
      <c r="G3961" s="12">
        <v>99289</v>
      </c>
      <c r="H3961" s="12" t="s">
        <v>41</v>
      </c>
      <c r="I3961" s="12" t="s">
        <v>45</v>
      </c>
      <c r="J3961" s="12">
        <v>404765</v>
      </c>
      <c r="K3961" s="12">
        <v>8</v>
      </c>
      <c r="L3961" s="13">
        <v>1019</v>
      </c>
      <c r="M3961" s="14">
        <f>Table1[[#This Row],[Column1]]/100</f>
        <v>0.05</v>
      </c>
      <c r="N3961" s="13">
        <f>Table1[[#This Row],[Unit_Price]]*Table1[[#This Row],[Quantity]]*(1-Table1[[#This Row],[Discount_%]])</f>
        <v>7744.4</v>
      </c>
      <c r="O3961" s="13">
        <v>9691</v>
      </c>
      <c r="P3961" s="13">
        <f>Table1[[#This Row],[Revenue]]-Table1[[#This Row],[Cost]]</f>
        <v>-1946.6000000000004</v>
      </c>
      <c r="Q3961" s="12" t="s">
        <v>47</v>
      </c>
      <c r="R3961" s="12" t="s">
        <v>52</v>
      </c>
      <c r="S3961" s="12" t="s">
        <v>56</v>
      </c>
      <c r="T3961" s="12">
        <v>4</v>
      </c>
      <c r="U3961" s="12">
        <v>5</v>
      </c>
      <c r="V3961" s="20" t="str">
        <f>TEXT(Table1[[#This Row],[Date]],"mmm-yyyy")</f>
        <v>Nov-2025</v>
      </c>
    </row>
    <row r="3962" spans="1:22" x14ac:dyDescent="0.2">
      <c r="A3962" s="11">
        <f t="shared" si="61"/>
        <v>45988</v>
      </c>
      <c r="B3962" s="12" t="s">
        <v>22</v>
      </c>
      <c r="C3962" s="12" t="str">
        <f>VLOOKUP(D3962, City_Mapping!A:B, 2, FALSE)</f>
        <v>India</v>
      </c>
      <c r="D3962" s="12" t="s">
        <v>32</v>
      </c>
      <c r="E3962" s="12" t="s">
        <v>34</v>
      </c>
      <c r="F3962" s="12" t="s">
        <v>40</v>
      </c>
      <c r="G3962" s="12">
        <v>62282</v>
      </c>
      <c r="H3962" s="12" t="s">
        <v>42</v>
      </c>
      <c r="I3962" s="12" t="s">
        <v>44</v>
      </c>
      <c r="J3962" s="12">
        <v>316050</v>
      </c>
      <c r="K3962" s="12">
        <v>8</v>
      </c>
      <c r="L3962" s="13">
        <v>888</v>
      </c>
      <c r="M3962" s="14">
        <f>Table1[[#This Row],[Column1]]/100</f>
        <v>0</v>
      </c>
      <c r="N3962" s="13">
        <f>Table1[[#This Row],[Unit_Price]]*Table1[[#This Row],[Quantity]]*(1-Table1[[#This Row],[Discount_%]])</f>
        <v>7104</v>
      </c>
      <c r="O3962" s="13">
        <v>13061</v>
      </c>
      <c r="P3962" s="13">
        <f>Table1[[#This Row],[Revenue]]-Table1[[#This Row],[Cost]]</f>
        <v>-5957</v>
      </c>
      <c r="Q3962" s="12" t="s">
        <v>49</v>
      </c>
      <c r="R3962" s="12" t="s">
        <v>51</v>
      </c>
      <c r="S3962" s="12" t="s">
        <v>54</v>
      </c>
      <c r="T3962" s="12">
        <v>1</v>
      </c>
      <c r="U3962" s="12">
        <v>0</v>
      </c>
      <c r="V3962" s="20" t="str">
        <f>TEXT(Table1[[#This Row],[Date]],"mmm-yyyy")</f>
        <v>Nov-2025</v>
      </c>
    </row>
    <row r="3963" spans="1:22" x14ac:dyDescent="0.2">
      <c r="A3963" s="11">
        <f t="shared" si="61"/>
        <v>45988</v>
      </c>
      <c r="B3963" s="12" t="s">
        <v>21</v>
      </c>
      <c r="C3963" s="12" t="str">
        <f>VLOOKUP(D3963, City_Mapping!A:B, 2, FALSE)</f>
        <v>UAE</v>
      </c>
      <c r="D3963" s="12" t="s">
        <v>30</v>
      </c>
      <c r="E3963" s="12" t="s">
        <v>34</v>
      </c>
      <c r="F3963" s="12" t="s">
        <v>40</v>
      </c>
      <c r="G3963" s="12">
        <v>43464</v>
      </c>
      <c r="H3963" s="12" t="s">
        <v>41</v>
      </c>
      <c r="I3963" s="12" t="s">
        <v>44</v>
      </c>
      <c r="J3963" s="12">
        <v>191418</v>
      </c>
      <c r="K3963" s="12">
        <v>7</v>
      </c>
      <c r="L3963" s="13">
        <v>1087</v>
      </c>
      <c r="M3963" s="14">
        <f>Table1[[#This Row],[Column1]]/100</f>
        <v>0</v>
      </c>
      <c r="N3963" s="13">
        <f>Table1[[#This Row],[Unit_Price]]*Table1[[#This Row],[Quantity]]*(1-Table1[[#This Row],[Discount_%]])</f>
        <v>7609</v>
      </c>
      <c r="O3963" s="13">
        <v>23603</v>
      </c>
      <c r="P3963" s="13">
        <f>Table1[[#This Row],[Revenue]]-Table1[[#This Row],[Cost]]</f>
        <v>-15994</v>
      </c>
      <c r="Q3963" s="12" t="s">
        <v>49</v>
      </c>
      <c r="R3963" s="12" t="s">
        <v>51</v>
      </c>
      <c r="S3963" s="12" t="s">
        <v>53</v>
      </c>
      <c r="T3963" s="12">
        <v>3</v>
      </c>
      <c r="U3963" s="12">
        <v>0</v>
      </c>
      <c r="V3963" s="20" t="str">
        <f>TEXT(Table1[[#This Row],[Date]],"mmm-yyyy")</f>
        <v>Nov-2025</v>
      </c>
    </row>
    <row r="3964" spans="1:22" x14ac:dyDescent="0.2">
      <c r="A3964" s="11">
        <f t="shared" si="61"/>
        <v>45988</v>
      </c>
      <c r="B3964" s="12" t="s">
        <v>22</v>
      </c>
      <c r="C3964" s="12" t="str">
        <f>VLOOKUP(D3964, City_Mapping!A:B, 2, FALSE)</f>
        <v>India</v>
      </c>
      <c r="D3964" s="12" t="s">
        <v>33</v>
      </c>
      <c r="E3964" s="12" t="s">
        <v>36</v>
      </c>
      <c r="F3964" s="12" t="s">
        <v>40</v>
      </c>
      <c r="G3964" s="12">
        <v>77806</v>
      </c>
      <c r="H3964" s="12" t="s">
        <v>41</v>
      </c>
      <c r="I3964" s="12" t="s">
        <v>45</v>
      </c>
      <c r="J3964" s="12">
        <v>823361</v>
      </c>
      <c r="K3964" s="12">
        <v>4</v>
      </c>
      <c r="L3964" s="13">
        <v>3997</v>
      </c>
      <c r="M3964" s="14">
        <f>Table1[[#This Row],[Column1]]/100</f>
        <v>0</v>
      </c>
      <c r="N3964" s="13">
        <f>Table1[[#This Row],[Unit_Price]]*Table1[[#This Row],[Quantity]]*(1-Table1[[#This Row],[Discount_%]])</f>
        <v>15988</v>
      </c>
      <c r="O3964" s="13">
        <v>5392</v>
      </c>
      <c r="P3964" s="13">
        <f>Table1[[#This Row],[Revenue]]-Table1[[#This Row],[Cost]]</f>
        <v>10596</v>
      </c>
      <c r="Q3964" s="12" t="s">
        <v>46</v>
      </c>
      <c r="R3964" s="12" t="s">
        <v>52</v>
      </c>
      <c r="S3964" s="12" t="s">
        <v>53</v>
      </c>
      <c r="T3964" s="12">
        <v>5</v>
      </c>
      <c r="U3964" s="12">
        <v>0</v>
      </c>
      <c r="V3964" s="20" t="str">
        <f>TEXT(Table1[[#This Row],[Date]],"mmm-yyyy")</f>
        <v>Nov-2025</v>
      </c>
    </row>
    <row r="3965" spans="1:22" x14ac:dyDescent="0.2">
      <c r="A3965" s="11">
        <f t="shared" si="61"/>
        <v>45988</v>
      </c>
      <c r="B3965" s="12" t="s">
        <v>22</v>
      </c>
      <c r="C3965" s="12" t="str">
        <f>VLOOKUP(D3965, City_Mapping!A:B, 2, FALSE)</f>
        <v>India</v>
      </c>
      <c r="D3965" s="12" t="s">
        <v>33</v>
      </c>
      <c r="E3965" s="12" t="s">
        <v>34</v>
      </c>
      <c r="F3965" s="12" t="s">
        <v>40</v>
      </c>
      <c r="G3965" s="12">
        <v>51994</v>
      </c>
      <c r="H3965" s="12" t="s">
        <v>42</v>
      </c>
      <c r="I3965" s="12" t="s">
        <v>43</v>
      </c>
      <c r="J3965" s="12">
        <v>825347</v>
      </c>
      <c r="K3965" s="12">
        <v>3</v>
      </c>
      <c r="L3965" s="13">
        <v>3561</v>
      </c>
      <c r="M3965" s="14">
        <f>Table1[[#This Row],[Column1]]/100</f>
        <v>0</v>
      </c>
      <c r="N3965" s="13">
        <f>Table1[[#This Row],[Unit_Price]]*Table1[[#This Row],[Quantity]]*(1-Table1[[#This Row],[Discount_%]])</f>
        <v>10683</v>
      </c>
      <c r="O3965" s="13">
        <v>27806</v>
      </c>
      <c r="P3965" s="13">
        <f>Table1[[#This Row],[Revenue]]-Table1[[#This Row],[Cost]]</f>
        <v>-17123</v>
      </c>
      <c r="Q3965" s="12" t="s">
        <v>48</v>
      </c>
      <c r="R3965" s="12" t="s">
        <v>51</v>
      </c>
      <c r="S3965" s="12" t="s">
        <v>53</v>
      </c>
      <c r="T3965" s="12">
        <v>4</v>
      </c>
      <c r="U3965" s="12">
        <v>0</v>
      </c>
      <c r="V3965" s="20" t="str">
        <f>TEXT(Table1[[#This Row],[Date]],"mmm-yyyy")</f>
        <v>Nov-2025</v>
      </c>
    </row>
    <row r="3966" spans="1:22" x14ac:dyDescent="0.2">
      <c r="A3966" s="11">
        <f t="shared" si="61"/>
        <v>45988</v>
      </c>
      <c r="B3966" s="12" t="s">
        <v>23</v>
      </c>
      <c r="C3966" s="12" t="str">
        <f>VLOOKUP(D3966, City_Mapping!A:B, 2, FALSE)</f>
        <v>India</v>
      </c>
      <c r="D3966" s="12" t="s">
        <v>32</v>
      </c>
      <c r="E3966" s="12" t="s">
        <v>36</v>
      </c>
      <c r="F3966" s="12" t="s">
        <v>39</v>
      </c>
      <c r="G3966" s="12">
        <v>91596</v>
      </c>
      <c r="H3966" s="12" t="s">
        <v>42</v>
      </c>
      <c r="I3966" s="12" t="s">
        <v>43</v>
      </c>
      <c r="J3966" s="12">
        <v>968029</v>
      </c>
      <c r="K3966" s="12">
        <v>8</v>
      </c>
      <c r="L3966" s="13">
        <v>3071</v>
      </c>
      <c r="M3966" s="14">
        <f>Table1[[#This Row],[Column1]]/100</f>
        <v>0.15</v>
      </c>
      <c r="N3966" s="13">
        <f>Table1[[#This Row],[Unit_Price]]*Table1[[#This Row],[Quantity]]*(1-Table1[[#This Row],[Discount_%]])</f>
        <v>20882.8</v>
      </c>
      <c r="O3966" s="13">
        <v>14370</v>
      </c>
      <c r="P3966" s="13">
        <f>Table1[[#This Row],[Revenue]]-Table1[[#This Row],[Cost]]</f>
        <v>6512.7999999999993</v>
      </c>
      <c r="Q3966" s="12" t="s">
        <v>49</v>
      </c>
      <c r="R3966" s="12" t="s">
        <v>51</v>
      </c>
      <c r="S3966" s="12" t="s">
        <v>54</v>
      </c>
      <c r="T3966" s="12">
        <v>1</v>
      </c>
      <c r="U3966" s="12">
        <v>15</v>
      </c>
      <c r="V3966" s="20" t="str">
        <f>TEXT(Table1[[#This Row],[Date]],"mmm-yyyy")</f>
        <v>Nov-2025</v>
      </c>
    </row>
    <row r="3967" spans="1:22" x14ac:dyDescent="0.2">
      <c r="A3967" s="11">
        <f t="shared" si="61"/>
        <v>45988</v>
      </c>
      <c r="B3967" s="12" t="s">
        <v>21</v>
      </c>
      <c r="C3967" s="12" t="str">
        <f>VLOOKUP(D3967, City_Mapping!A:B, 2, FALSE)</f>
        <v>India</v>
      </c>
      <c r="D3967" s="12" t="s">
        <v>32</v>
      </c>
      <c r="E3967" s="12" t="s">
        <v>35</v>
      </c>
      <c r="F3967" s="12" t="s">
        <v>38</v>
      </c>
      <c r="G3967" s="12">
        <v>35594</v>
      </c>
      <c r="H3967" s="12" t="s">
        <v>41</v>
      </c>
      <c r="I3967" s="12" t="s">
        <v>43</v>
      </c>
      <c r="J3967" s="12">
        <v>886447</v>
      </c>
      <c r="K3967" s="12">
        <v>8</v>
      </c>
      <c r="L3967" s="13">
        <v>779</v>
      </c>
      <c r="M3967" s="14">
        <f>Table1[[#This Row],[Column1]]/100</f>
        <v>0.15</v>
      </c>
      <c r="N3967" s="13">
        <f>Table1[[#This Row],[Unit_Price]]*Table1[[#This Row],[Quantity]]*(1-Table1[[#This Row],[Discount_%]])</f>
        <v>5297.2</v>
      </c>
      <c r="O3967" s="13">
        <v>8719</v>
      </c>
      <c r="P3967" s="13">
        <f>Table1[[#This Row],[Revenue]]-Table1[[#This Row],[Cost]]</f>
        <v>-3421.8</v>
      </c>
      <c r="Q3967" s="12" t="s">
        <v>48</v>
      </c>
      <c r="R3967" s="12" t="s">
        <v>50</v>
      </c>
      <c r="S3967" s="12" t="s">
        <v>54</v>
      </c>
      <c r="T3967" s="12">
        <v>2</v>
      </c>
      <c r="U3967" s="12">
        <v>15</v>
      </c>
      <c r="V3967" s="20" t="str">
        <f>TEXT(Table1[[#This Row],[Date]],"mmm-yyyy")</f>
        <v>Nov-2025</v>
      </c>
    </row>
    <row r="3968" spans="1:22" x14ac:dyDescent="0.2">
      <c r="A3968" s="11">
        <f t="shared" si="61"/>
        <v>45988</v>
      </c>
      <c r="B3968" s="12" t="s">
        <v>22</v>
      </c>
      <c r="C3968" s="12" t="str">
        <f>VLOOKUP(D3968, City_Mapping!A:B, 2, FALSE)</f>
        <v>USA</v>
      </c>
      <c r="D3968" s="12" t="s">
        <v>31</v>
      </c>
      <c r="E3968" s="12" t="s">
        <v>34</v>
      </c>
      <c r="F3968" s="12" t="s">
        <v>40</v>
      </c>
      <c r="G3968" s="12">
        <v>62563</v>
      </c>
      <c r="H3968" s="12" t="s">
        <v>42</v>
      </c>
      <c r="I3968" s="12" t="s">
        <v>43</v>
      </c>
      <c r="J3968" s="12">
        <v>890842</v>
      </c>
      <c r="K3968" s="12">
        <v>5</v>
      </c>
      <c r="L3968" s="13">
        <v>3616</v>
      </c>
      <c r="M3968" s="14">
        <f>Table1[[#This Row],[Column1]]/100</f>
        <v>0.05</v>
      </c>
      <c r="N3968" s="13">
        <f>Table1[[#This Row],[Unit_Price]]*Table1[[#This Row],[Quantity]]*(1-Table1[[#This Row],[Discount_%]])</f>
        <v>17176</v>
      </c>
      <c r="O3968" s="13">
        <v>12820</v>
      </c>
      <c r="P3968" s="13">
        <f>Table1[[#This Row],[Revenue]]-Table1[[#This Row],[Cost]]</f>
        <v>4356</v>
      </c>
      <c r="Q3968" s="12" t="s">
        <v>49</v>
      </c>
      <c r="R3968" s="12" t="s">
        <v>50</v>
      </c>
      <c r="S3968" s="12" t="s">
        <v>54</v>
      </c>
      <c r="T3968" s="12">
        <v>5</v>
      </c>
      <c r="U3968" s="12">
        <v>5</v>
      </c>
      <c r="V3968" s="20" t="str">
        <f>TEXT(Table1[[#This Row],[Date]],"mmm-yyyy")</f>
        <v>Nov-2025</v>
      </c>
    </row>
    <row r="3969" spans="1:22" x14ac:dyDescent="0.2">
      <c r="A3969" s="11">
        <f t="shared" si="61"/>
        <v>45988</v>
      </c>
      <c r="B3969" s="12" t="s">
        <v>21</v>
      </c>
      <c r="C3969" s="12" t="str">
        <f>VLOOKUP(D3969, City_Mapping!A:B, 2, FALSE)</f>
        <v>India</v>
      </c>
      <c r="D3969" s="12" t="s">
        <v>28</v>
      </c>
      <c r="E3969" s="12" t="s">
        <v>36</v>
      </c>
      <c r="F3969" s="12" t="s">
        <v>38</v>
      </c>
      <c r="G3969" s="12">
        <v>90352</v>
      </c>
      <c r="H3969" s="12" t="s">
        <v>41</v>
      </c>
      <c r="I3969" s="12" t="s">
        <v>45</v>
      </c>
      <c r="J3969" s="12">
        <v>643252</v>
      </c>
      <c r="K3969" s="12">
        <v>3</v>
      </c>
      <c r="L3969" s="13">
        <v>3972</v>
      </c>
      <c r="M3969" s="14">
        <f>Table1[[#This Row],[Column1]]/100</f>
        <v>0.2</v>
      </c>
      <c r="N3969" s="13">
        <f>Table1[[#This Row],[Unit_Price]]*Table1[[#This Row],[Quantity]]*(1-Table1[[#This Row],[Discount_%]])</f>
        <v>9532.8000000000011</v>
      </c>
      <c r="O3969" s="13">
        <v>10621</v>
      </c>
      <c r="P3969" s="13">
        <f>Table1[[#This Row],[Revenue]]-Table1[[#This Row],[Cost]]</f>
        <v>-1088.1999999999989</v>
      </c>
      <c r="Q3969" s="12" t="s">
        <v>46</v>
      </c>
      <c r="R3969" s="12" t="s">
        <v>52</v>
      </c>
      <c r="S3969" s="12" t="s">
        <v>55</v>
      </c>
      <c r="T3969" s="12">
        <v>4</v>
      </c>
      <c r="U3969" s="12">
        <v>20</v>
      </c>
      <c r="V3969" s="20" t="str">
        <f>TEXT(Table1[[#This Row],[Date]],"mmm-yyyy")</f>
        <v>Nov-2025</v>
      </c>
    </row>
    <row r="3970" spans="1:22" x14ac:dyDescent="0.2">
      <c r="A3970" s="11">
        <f t="shared" si="61"/>
        <v>45988</v>
      </c>
      <c r="B3970" s="12" t="s">
        <v>23</v>
      </c>
      <c r="C3970" s="12" t="str">
        <f>VLOOKUP(D3970, City_Mapping!A:B, 2, FALSE)</f>
        <v>UAE</v>
      </c>
      <c r="D3970" s="12" t="s">
        <v>30</v>
      </c>
      <c r="E3970" s="12" t="s">
        <v>35</v>
      </c>
      <c r="F3970" s="12" t="s">
        <v>37</v>
      </c>
      <c r="G3970" s="12">
        <v>96840</v>
      </c>
      <c r="H3970" s="12" t="s">
        <v>41</v>
      </c>
      <c r="I3970" s="12" t="s">
        <v>43</v>
      </c>
      <c r="J3970" s="12">
        <v>170671</v>
      </c>
      <c r="K3970" s="12">
        <v>5</v>
      </c>
      <c r="L3970" s="13">
        <v>2484</v>
      </c>
      <c r="M3970" s="14">
        <f>Table1[[#This Row],[Column1]]/100</f>
        <v>0.1</v>
      </c>
      <c r="N3970" s="13">
        <f>Table1[[#This Row],[Unit_Price]]*Table1[[#This Row],[Quantity]]*(1-Table1[[#This Row],[Discount_%]])</f>
        <v>11178</v>
      </c>
      <c r="O3970" s="13">
        <v>9718</v>
      </c>
      <c r="P3970" s="13">
        <f>Table1[[#This Row],[Revenue]]-Table1[[#This Row],[Cost]]</f>
        <v>1460</v>
      </c>
      <c r="Q3970" s="12" t="s">
        <v>49</v>
      </c>
      <c r="R3970" s="12" t="s">
        <v>51</v>
      </c>
      <c r="S3970" s="12" t="s">
        <v>55</v>
      </c>
      <c r="T3970" s="12">
        <v>4</v>
      </c>
      <c r="U3970" s="12">
        <v>10</v>
      </c>
      <c r="V3970" s="20" t="str">
        <f>TEXT(Table1[[#This Row],[Date]],"mmm-yyyy")</f>
        <v>Nov-2025</v>
      </c>
    </row>
    <row r="3971" spans="1:22" x14ac:dyDescent="0.2">
      <c r="A3971" s="11">
        <f t="shared" si="61"/>
        <v>45988</v>
      </c>
      <c r="B3971" s="12" t="s">
        <v>23</v>
      </c>
      <c r="C3971" s="12" t="str">
        <f>VLOOKUP(D3971, City_Mapping!A:B, 2, FALSE)</f>
        <v>USA</v>
      </c>
      <c r="D3971" s="12" t="s">
        <v>31</v>
      </c>
      <c r="E3971" s="12" t="s">
        <v>36</v>
      </c>
      <c r="F3971" s="12" t="s">
        <v>40</v>
      </c>
      <c r="G3971" s="12">
        <v>38386</v>
      </c>
      <c r="H3971" s="12" t="s">
        <v>41</v>
      </c>
      <c r="I3971" s="12" t="s">
        <v>44</v>
      </c>
      <c r="J3971" s="12">
        <v>214128</v>
      </c>
      <c r="K3971" s="12">
        <v>4</v>
      </c>
      <c r="L3971" s="13">
        <v>2781</v>
      </c>
      <c r="M3971" s="14">
        <f>Table1[[#This Row],[Column1]]/100</f>
        <v>0.05</v>
      </c>
      <c r="N3971" s="13">
        <f>Table1[[#This Row],[Unit_Price]]*Table1[[#This Row],[Quantity]]*(1-Table1[[#This Row],[Discount_%]])</f>
        <v>10567.8</v>
      </c>
      <c r="O3971" s="13">
        <v>23235</v>
      </c>
      <c r="P3971" s="13">
        <f>Table1[[#This Row],[Revenue]]-Table1[[#This Row],[Cost]]</f>
        <v>-12667.2</v>
      </c>
      <c r="Q3971" s="12" t="s">
        <v>49</v>
      </c>
      <c r="R3971" s="12" t="s">
        <v>52</v>
      </c>
      <c r="S3971" s="12" t="s">
        <v>53</v>
      </c>
      <c r="T3971" s="12">
        <v>1</v>
      </c>
      <c r="U3971" s="12">
        <v>5</v>
      </c>
      <c r="V3971" s="20" t="str">
        <f>TEXT(Table1[[#This Row],[Date]],"mmm-yyyy")</f>
        <v>Nov-2025</v>
      </c>
    </row>
    <row r="3972" spans="1:22" x14ac:dyDescent="0.2">
      <c r="A3972" s="11">
        <f t="shared" si="61"/>
        <v>45988</v>
      </c>
      <c r="B3972" s="12" t="s">
        <v>21</v>
      </c>
      <c r="C3972" s="12" t="str">
        <f>VLOOKUP(D3972, City_Mapping!A:B, 2, FALSE)</f>
        <v>India</v>
      </c>
      <c r="D3972" s="12" t="s">
        <v>33</v>
      </c>
      <c r="E3972" s="12" t="s">
        <v>36</v>
      </c>
      <c r="F3972" s="12" t="s">
        <v>40</v>
      </c>
      <c r="G3972" s="12">
        <v>76652</v>
      </c>
      <c r="H3972" s="12" t="s">
        <v>42</v>
      </c>
      <c r="I3972" s="12" t="s">
        <v>43</v>
      </c>
      <c r="J3972" s="12">
        <v>359534</v>
      </c>
      <c r="K3972" s="12">
        <v>8</v>
      </c>
      <c r="L3972" s="13">
        <v>4781</v>
      </c>
      <c r="M3972" s="14">
        <f>Table1[[#This Row],[Column1]]/100</f>
        <v>0</v>
      </c>
      <c r="N3972" s="13">
        <f>Table1[[#This Row],[Unit_Price]]*Table1[[#This Row],[Quantity]]*(1-Table1[[#This Row],[Discount_%]])</f>
        <v>38248</v>
      </c>
      <c r="O3972" s="13">
        <v>2808</v>
      </c>
      <c r="P3972" s="13">
        <f>Table1[[#This Row],[Revenue]]-Table1[[#This Row],[Cost]]</f>
        <v>35440</v>
      </c>
      <c r="Q3972" s="12" t="s">
        <v>46</v>
      </c>
      <c r="R3972" s="12" t="s">
        <v>50</v>
      </c>
      <c r="S3972" s="12" t="s">
        <v>54</v>
      </c>
      <c r="T3972" s="12">
        <v>5</v>
      </c>
      <c r="U3972" s="12">
        <v>0</v>
      </c>
      <c r="V3972" s="20" t="str">
        <f>TEXT(Table1[[#This Row],[Date]],"mmm-yyyy")</f>
        <v>Nov-2025</v>
      </c>
    </row>
    <row r="3973" spans="1:22" x14ac:dyDescent="0.2">
      <c r="A3973" s="11">
        <f t="shared" si="61"/>
        <v>45988</v>
      </c>
      <c r="B3973" s="12" t="s">
        <v>23</v>
      </c>
      <c r="C3973" s="12" t="str">
        <f>VLOOKUP(D3973, City_Mapping!A:B, 2, FALSE)</f>
        <v>India</v>
      </c>
      <c r="D3973" s="12" t="s">
        <v>32</v>
      </c>
      <c r="E3973" s="12" t="s">
        <v>35</v>
      </c>
      <c r="F3973" s="12" t="s">
        <v>37</v>
      </c>
      <c r="G3973" s="12">
        <v>27540</v>
      </c>
      <c r="H3973" s="12" t="s">
        <v>42</v>
      </c>
      <c r="I3973" s="12" t="s">
        <v>45</v>
      </c>
      <c r="J3973" s="12">
        <v>959916</v>
      </c>
      <c r="K3973" s="12">
        <v>2</v>
      </c>
      <c r="L3973" s="13">
        <v>1304</v>
      </c>
      <c r="M3973" s="14">
        <f>Table1[[#This Row],[Column1]]/100</f>
        <v>0.1</v>
      </c>
      <c r="N3973" s="13">
        <f>Table1[[#This Row],[Unit_Price]]*Table1[[#This Row],[Quantity]]*(1-Table1[[#This Row],[Discount_%]])</f>
        <v>2347.2000000000003</v>
      </c>
      <c r="O3973" s="13">
        <v>10402</v>
      </c>
      <c r="P3973" s="13">
        <f>Table1[[#This Row],[Revenue]]-Table1[[#This Row],[Cost]]</f>
        <v>-8054.7999999999993</v>
      </c>
      <c r="Q3973" s="12" t="s">
        <v>47</v>
      </c>
      <c r="R3973" s="12" t="s">
        <v>50</v>
      </c>
      <c r="S3973" s="12" t="s">
        <v>53</v>
      </c>
      <c r="T3973" s="12">
        <v>5</v>
      </c>
      <c r="U3973" s="12">
        <v>10</v>
      </c>
      <c r="V3973" s="20" t="str">
        <f>TEXT(Table1[[#This Row],[Date]],"mmm-yyyy")</f>
        <v>Nov-2025</v>
      </c>
    </row>
    <row r="3974" spans="1:22" x14ac:dyDescent="0.2">
      <c r="A3974" s="11">
        <f t="shared" si="61"/>
        <v>45989</v>
      </c>
      <c r="B3974" s="12" t="s">
        <v>20</v>
      </c>
      <c r="C3974" s="12" t="str">
        <f>VLOOKUP(D3974, City_Mapping!A:B, 2, FALSE)</f>
        <v>UK</v>
      </c>
      <c r="D3974" s="12" t="s">
        <v>29</v>
      </c>
      <c r="E3974" s="12" t="s">
        <v>34</v>
      </c>
      <c r="F3974" s="12" t="s">
        <v>38</v>
      </c>
      <c r="G3974" s="12">
        <v>43756</v>
      </c>
      <c r="H3974" s="12" t="s">
        <v>41</v>
      </c>
      <c r="I3974" s="12" t="s">
        <v>43</v>
      </c>
      <c r="J3974" s="12">
        <v>872640</v>
      </c>
      <c r="K3974" s="12">
        <v>8</v>
      </c>
      <c r="L3974" s="13">
        <v>574</v>
      </c>
      <c r="M3974" s="14">
        <f>Table1[[#This Row],[Column1]]/100</f>
        <v>0.05</v>
      </c>
      <c r="N3974" s="13">
        <f>Table1[[#This Row],[Unit_Price]]*Table1[[#This Row],[Quantity]]*(1-Table1[[#This Row],[Discount_%]])</f>
        <v>4362.3999999999996</v>
      </c>
      <c r="O3974" s="13">
        <v>29523</v>
      </c>
      <c r="P3974" s="13">
        <f>Table1[[#This Row],[Revenue]]-Table1[[#This Row],[Cost]]</f>
        <v>-25160.6</v>
      </c>
      <c r="Q3974" s="12" t="s">
        <v>48</v>
      </c>
      <c r="R3974" s="12" t="s">
        <v>50</v>
      </c>
      <c r="S3974" s="12" t="s">
        <v>53</v>
      </c>
      <c r="T3974" s="12">
        <v>2</v>
      </c>
      <c r="U3974" s="12">
        <v>5</v>
      </c>
      <c r="V3974" s="20" t="str">
        <f>TEXT(Table1[[#This Row],[Date]],"mmm-yyyy")</f>
        <v>Nov-2025</v>
      </c>
    </row>
    <row r="3975" spans="1:22" x14ac:dyDescent="0.2">
      <c r="A3975" s="11">
        <f t="shared" si="61"/>
        <v>45989</v>
      </c>
      <c r="B3975" s="12" t="s">
        <v>20</v>
      </c>
      <c r="C3975" s="12" t="str">
        <f>VLOOKUP(D3975, City_Mapping!A:B, 2, FALSE)</f>
        <v>India</v>
      </c>
      <c r="D3975" s="12" t="s">
        <v>28</v>
      </c>
      <c r="E3975" s="12" t="s">
        <v>34</v>
      </c>
      <c r="F3975" s="12" t="s">
        <v>39</v>
      </c>
      <c r="G3975" s="12">
        <v>53426</v>
      </c>
      <c r="H3975" s="12" t="s">
        <v>41</v>
      </c>
      <c r="I3975" s="12" t="s">
        <v>43</v>
      </c>
      <c r="J3975" s="12">
        <v>239674</v>
      </c>
      <c r="K3975" s="12">
        <v>6</v>
      </c>
      <c r="L3975" s="13">
        <v>3485</v>
      </c>
      <c r="M3975" s="14">
        <f>Table1[[#This Row],[Column1]]/100</f>
        <v>0</v>
      </c>
      <c r="N3975" s="13">
        <f>Table1[[#This Row],[Unit_Price]]*Table1[[#This Row],[Quantity]]*(1-Table1[[#This Row],[Discount_%]])</f>
        <v>20910</v>
      </c>
      <c r="O3975" s="13">
        <v>9175</v>
      </c>
      <c r="P3975" s="13">
        <f>Table1[[#This Row],[Revenue]]-Table1[[#This Row],[Cost]]</f>
        <v>11735</v>
      </c>
      <c r="Q3975" s="12" t="s">
        <v>47</v>
      </c>
      <c r="R3975" s="12" t="s">
        <v>52</v>
      </c>
      <c r="S3975" s="12" t="s">
        <v>54</v>
      </c>
      <c r="T3975" s="12">
        <v>2</v>
      </c>
      <c r="U3975" s="12">
        <v>0</v>
      </c>
      <c r="V3975" s="20" t="str">
        <f>TEXT(Table1[[#This Row],[Date]],"mmm-yyyy")</f>
        <v>Nov-2025</v>
      </c>
    </row>
    <row r="3976" spans="1:22" x14ac:dyDescent="0.2">
      <c r="A3976" s="11">
        <f t="shared" si="61"/>
        <v>45989</v>
      </c>
      <c r="B3976" s="12" t="s">
        <v>23</v>
      </c>
      <c r="C3976" s="12" t="str">
        <f>VLOOKUP(D3976, City_Mapping!A:B, 2, FALSE)</f>
        <v>USA</v>
      </c>
      <c r="D3976" s="12" t="s">
        <v>31</v>
      </c>
      <c r="E3976" s="12" t="s">
        <v>36</v>
      </c>
      <c r="F3976" s="12" t="s">
        <v>40</v>
      </c>
      <c r="G3976" s="12">
        <v>15587</v>
      </c>
      <c r="H3976" s="12" t="s">
        <v>41</v>
      </c>
      <c r="I3976" s="12" t="s">
        <v>45</v>
      </c>
      <c r="J3976" s="12">
        <v>226003</v>
      </c>
      <c r="K3976" s="12">
        <v>4</v>
      </c>
      <c r="L3976" s="13">
        <v>1209</v>
      </c>
      <c r="M3976" s="14">
        <f>Table1[[#This Row],[Column1]]/100</f>
        <v>0.05</v>
      </c>
      <c r="N3976" s="13">
        <f>Table1[[#This Row],[Unit_Price]]*Table1[[#This Row],[Quantity]]*(1-Table1[[#This Row],[Discount_%]])</f>
        <v>4594.2</v>
      </c>
      <c r="O3976" s="13">
        <v>10240</v>
      </c>
      <c r="P3976" s="13">
        <f>Table1[[#This Row],[Revenue]]-Table1[[#This Row],[Cost]]</f>
        <v>-5645.8</v>
      </c>
      <c r="Q3976" s="12" t="s">
        <v>47</v>
      </c>
      <c r="R3976" s="12" t="s">
        <v>50</v>
      </c>
      <c r="S3976" s="12" t="s">
        <v>55</v>
      </c>
      <c r="T3976" s="12">
        <v>4</v>
      </c>
      <c r="U3976" s="12">
        <v>5</v>
      </c>
      <c r="V3976" s="20" t="str">
        <f>TEXT(Table1[[#This Row],[Date]],"mmm-yyyy")</f>
        <v>Nov-2025</v>
      </c>
    </row>
    <row r="3977" spans="1:22" x14ac:dyDescent="0.2">
      <c r="A3977" s="11">
        <f t="shared" si="61"/>
        <v>45989</v>
      </c>
      <c r="B3977" s="12" t="s">
        <v>20</v>
      </c>
      <c r="C3977" s="12" t="str">
        <f>VLOOKUP(D3977, City_Mapping!A:B, 2, FALSE)</f>
        <v>UK</v>
      </c>
      <c r="D3977" s="12" t="s">
        <v>29</v>
      </c>
      <c r="E3977" s="12" t="s">
        <v>35</v>
      </c>
      <c r="F3977" s="12" t="s">
        <v>37</v>
      </c>
      <c r="G3977" s="12">
        <v>93748</v>
      </c>
      <c r="H3977" s="12" t="s">
        <v>41</v>
      </c>
      <c r="I3977" s="12" t="s">
        <v>43</v>
      </c>
      <c r="J3977" s="12">
        <v>893664</v>
      </c>
      <c r="K3977" s="12">
        <v>3</v>
      </c>
      <c r="L3977" s="13">
        <v>4162</v>
      </c>
      <c r="M3977" s="14">
        <f>Table1[[#This Row],[Column1]]/100</f>
        <v>0</v>
      </c>
      <c r="N3977" s="13">
        <f>Table1[[#This Row],[Unit_Price]]*Table1[[#This Row],[Quantity]]*(1-Table1[[#This Row],[Discount_%]])</f>
        <v>12486</v>
      </c>
      <c r="O3977" s="13">
        <v>21778</v>
      </c>
      <c r="P3977" s="13">
        <f>Table1[[#This Row],[Revenue]]-Table1[[#This Row],[Cost]]</f>
        <v>-9292</v>
      </c>
      <c r="Q3977" s="12" t="s">
        <v>47</v>
      </c>
      <c r="R3977" s="12" t="s">
        <v>51</v>
      </c>
      <c r="S3977" s="12" t="s">
        <v>53</v>
      </c>
      <c r="T3977" s="12">
        <v>4</v>
      </c>
      <c r="U3977" s="12">
        <v>0</v>
      </c>
      <c r="V3977" s="20" t="str">
        <f>TEXT(Table1[[#This Row],[Date]],"mmm-yyyy")</f>
        <v>Nov-2025</v>
      </c>
    </row>
    <row r="3978" spans="1:22" x14ac:dyDescent="0.2">
      <c r="A3978" s="11">
        <f t="shared" si="61"/>
        <v>45989</v>
      </c>
      <c r="B3978" s="12" t="s">
        <v>22</v>
      </c>
      <c r="C3978" s="12" t="str">
        <f>VLOOKUP(D3978, City_Mapping!A:B, 2, FALSE)</f>
        <v>India</v>
      </c>
      <c r="D3978" s="12" t="s">
        <v>28</v>
      </c>
      <c r="E3978" s="12" t="s">
        <v>34</v>
      </c>
      <c r="F3978" s="12" t="s">
        <v>37</v>
      </c>
      <c r="G3978" s="12">
        <v>91339</v>
      </c>
      <c r="H3978" s="12" t="s">
        <v>42</v>
      </c>
      <c r="I3978" s="12" t="s">
        <v>45</v>
      </c>
      <c r="J3978" s="12">
        <v>602571</v>
      </c>
      <c r="K3978" s="12">
        <v>5</v>
      </c>
      <c r="L3978" s="13">
        <v>1930</v>
      </c>
      <c r="M3978" s="14">
        <f>Table1[[#This Row],[Column1]]/100</f>
        <v>0</v>
      </c>
      <c r="N3978" s="13">
        <f>Table1[[#This Row],[Unit_Price]]*Table1[[#This Row],[Quantity]]*(1-Table1[[#This Row],[Discount_%]])</f>
        <v>9650</v>
      </c>
      <c r="O3978" s="13">
        <v>16026</v>
      </c>
      <c r="P3978" s="13">
        <f>Table1[[#This Row],[Revenue]]-Table1[[#This Row],[Cost]]</f>
        <v>-6376</v>
      </c>
      <c r="Q3978" s="12" t="s">
        <v>48</v>
      </c>
      <c r="R3978" s="12" t="s">
        <v>50</v>
      </c>
      <c r="S3978" s="12" t="s">
        <v>53</v>
      </c>
      <c r="T3978" s="12">
        <v>3</v>
      </c>
      <c r="U3978" s="12">
        <v>0</v>
      </c>
      <c r="V3978" s="20" t="str">
        <f>TEXT(Table1[[#This Row],[Date]],"mmm-yyyy")</f>
        <v>Nov-2025</v>
      </c>
    </row>
    <row r="3979" spans="1:22" x14ac:dyDescent="0.2">
      <c r="A3979" s="11">
        <f t="shared" si="61"/>
        <v>45989</v>
      </c>
      <c r="B3979" s="12" t="s">
        <v>21</v>
      </c>
      <c r="C3979" s="12" t="str">
        <f>VLOOKUP(D3979, City_Mapping!A:B, 2, FALSE)</f>
        <v>UK</v>
      </c>
      <c r="D3979" s="12" t="s">
        <v>29</v>
      </c>
      <c r="E3979" s="12" t="s">
        <v>36</v>
      </c>
      <c r="F3979" s="12" t="s">
        <v>40</v>
      </c>
      <c r="G3979" s="12">
        <v>99792</v>
      </c>
      <c r="H3979" s="12" t="s">
        <v>42</v>
      </c>
      <c r="I3979" s="12" t="s">
        <v>43</v>
      </c>
      <c r="J3979" s="12">
        <v>288317</v>
      </c>
      <c r="K3979" s="12">
        <v>6</v>
      </c>
      <c r="L3979" s="13">
        <v>1146</v>
      </c>
      <c r="M3979" s="14">
        <f>Table1[[#This Row],[Column1]]/100</f>
        <v>0.15</v>
      </c>
      <c r="N3979" s="13">
        <f>Table1[[#This Row],[Unit_Price]]*Table1[[#This Row],[Quantity]]*(1-Table1[[#This Row],[Discount_%]])</f>
        <v>5844.5999999999995</v>
      </c>
      <c r="O3979" s="13">
        <v>5668</v>
      </c>
      <c r="P3979" s="13">
        <f>Table1[[#This Row],[Revenue]]-Table1[[#This Row],[Cost]]</f>
        <v>176.59999999999945</v>
      </c>
      <c r="Q3979" s="12" t="s">
        <v>46</v>
      </c>
      <c r="R3979" s="12" t="s">
        <v>52</v>
      </c>
      <c r="S3979" s="12" t="s">
        <v>56</v>
      </c>
      <c r="T3979" s="12">
        <v>4</v>
      </c>
      <c r="U3979" s="12">
        <v>15</v>
      </c>
      <c r="V3979" s="20" t="str">
        <f>TEXT(Table1[[#This Row],[Date]],"mmm-yyyy")</f>
        <v>Nov-2025</v>
      </c>
    </row>
    <row r="3980" spans="1:22" x14ac:dyDescent="0.2">
      <c r="A3980" s="11">
        <f t="shared" si="61"/>
        <v>45989</v>
      </c>
      <c r="B3980" s="12" t="s">
        <v>22</v>
      </c>
      <c r="C3980" s="12" t="str">
        <f>VLOOKUP(D3980, City_Mapping!A:B, 2, FALSE)</f>
        <v>India</v>
      </c>
      <c r="D3980" s="12" t="s">
        <v>32</v>
      </c>
      <c r="E3980" s="12" t="s">
        <v>35</v>
      </c>
      <c r="F3980" s="12" t="s">
        <v>38</v>
      </c>
      <c r="G3980" s="12">
        <v>59039</v>
      </c>
      <c r="H3980" s="12" t="s">
        <v>42</v>
      </c>
      <c r="I3980" s="12" t="s">
        <v>45</v>
      </c>
      <c r="J3980" s="12">
        <v>825731</v>
      </c>
      <c r="K3980" s="12">
        <v>1</v>
      </c>
      <c r="L3980" s="13">
        <v>2538</v>
      </c>
      <c r="M3980" s="14">
        <f>Table1[[#This Row],[Column1]]/100</f>
        <v>0</v>
      </c>
      <c r="N3980" s="13">
        <f>Table1[[#This Row],[Unit_Price]]*Table1[[#This Row],[Quantity]]*(1-Table1[[#This Row],[Discount_%]])</f>
        <v>2538</v>
      </c>
      <c r="O3980" s="13">
        <v>17300</v>
      </c>
      <c r="P3980" s="13">
        <f>Table1[[#This Row],[Revenue]]-Table1[[#This Row],[Cost]]</f>
        <v>-14762</v>
      </c>
      <c r="Q3980" s="12" t="s">
        <v>49</v>
      </c>
      <c r="R3980" s="12" t="s">
        <v>50</v>
      </c>
      <c r="S3980" s="12" t="s">
        <v>54</v>
      </c>
      <c r="T3980" s="12">
        <v>2</v>
      </c>
      <c r="U3980" s="12">
        <v>0</v>
      </c>
      <c r="V3980" s="20" t="str">
        <f>TEXT(Table1[[#This Row],[Date]],"mmm-yyyy")</f>
        <v>Nov-2025</v>
      </c>
    </row>
    <row r="3981" spans="1:22" x14ac:dyDescent="0.2">
      <c r="A3981" s="11">
        <f t="shared" si="61"/>
        <v>45989</v>
      </c>
      <c r="B3981" s="12" t="s">
        <v>21</v>
      </c>
      <c r="C3981" s="12" t="str">
        <f>VLOOKUP(D3981, City_Mapping!A:B, 2, FALSE)</f>
        <v>USA</v>
      </c>
      <c r="D3981" s="12" t="s">
        <v>31</v>
      </c>
      <c r="E3981" s="12" t="s">
        <v>36</v>
      </c>
      <c r="F3981" s="12" t="s">
        <v>38</v>
      </c>
      <c r="G3981" s="12">
        <v>20269</v>
      </c>
      <c r="H3981" s="12" t="s">
        <v>42</v>
      </c>
      <c r="I3981" s="12" t="s">
        <v>43</v>
      </c>
      <c r="J3981" s="12">
        <v>191602</v>
      </c>
      <c r="K3981" s="12">
        <v>1</v>
      </c>
      <c r="L3981" s="13">
        <v>4633</v>
      </c>
      <c r="M3981" s="14">
        <f>Table1[[#This Row],[Column1]]/100</f>
        <v>0.05</v>
      </c>
      <c r="N3981" s="13">
        <f>Table1[[#This Row],[Unit_Price]]*Table1[[#This Row],[Quantity]]*(1-Table1[[#This Row],[Discount_%]])</f>
        <v>4401.3499999999995</v>
      </c>
      <c r="O3981" s="13">
        <v>10346</v>
      </c>
      <c r="P3981" s="13">
        <f>Table1[[#This Row],[Revenue]]-Table1[[#This Row],[Cost]]</f>
        <v>-5944.6500000000005</v>
      </c>
      <c r="Q3981" s="12" t="s">
        <v>49</v>
      </c>
      <c r="R3981" s="12" t="s">
        <v>52</v>
      </c>
      <c r="S3981" s="12" t="s">
        <v>53</v>
      </c>
      <c r="T3981" s="12">
        <v>1</v>
      </c>
      <c r="U3981" s="12">
        <v>5</v>
      </c>
      <c r="V3981" s="20" t="str">
        <f>TEXT(Table1[[#This Row],[Date]],"mmm-yyyy")</f>
        <v>Nov-2025</v>
      </c>
    </row>
    <row r="3982" spans="1:22" x14ac:dyDescent="0.2">
      <c r="A3982" s="11">
        <f t="shared" si="61"/>
        <v>45989</v>
      </c>
      <c r="B3982" s="12" t="s">
        <v>23</v>
      </c>
      <c r="C3982" s="12" t="str">
        <f>VLOOKUP(D3982, City_Mapping!A:B, 2, FALSE)</f>
        <v>USA</v>
      </c>
      <c r="D3982" s="12" t="s">
        <v>31</v>
      </c>
      <c r="E3982" s="12" t="s">
        <v>35</v>
      </c>
      <c r="F3982" s="12" t="s">
        <v>40</v>
      </c>
      <c r="G3982" s="12">
        <v>16088</v>
      </c>
      <c r="H3982" s="12" t="s">
        <v>42</v>
      </c>
      <c r="I3982" s="12" t="s">
        <v>44</v>
      </c>
      <c r="J3982" s="12">
        <v>390525</v>
      </c>
      <c r="K3982" s="12">
        <v>3</v>
      </c>
      <c r="L3982" s="13">
        <v>4438</v>
      </c>
      <c r="M3982" s="14">
        <f>Table1[[#This Row],[Column1]]/100</f>
        <v>0.1</v>
      </c>
      <c r="N3982" s="13">
        <f>Table1[[#This Row],[Unit_Price]]*Table1[[#This Row],[Quantity]]*(1-Table1[[#This Row],[Discount_%]])</f>
        <v>11982.6</v>
      </c>
      <c r="O3982" s="13">
        <v>23264</v>
      </c>
      <c r="P3982" s="13">
        <f>Table1[[#This Row],[Revenue]]-Table1[[#This Row],[Cost]]</f>
        <v>-11281.4</v>
      </c>
      <c r="Q3982" s="12" t="s">
        <v>47</v>
      </c>
      <c r="R3982" s="12" t="s">
        <v>51</v>
      </c>
      <c r="S3982" s="12" t="s">
        <v>54</v>
      </c>
      <c r="T3982" s="12">
        <v>3</v>
      </c>
      <c r="U3982" s="12">
        <v>10</v>
      </c>
      <c r="V3982" s="20" t="str">
        <f>TEXT(Table1[[#This Row],[Date]],"mmm-yyyy")</f>
        <v>Nov-2025</v>
      </c>
    </row>
    <row r="3983" spans="1:22" x14ac:dyDescent="0.2">
      <c r="A3983" s="11">
        <f t="shared" ref="A3983:A4046" si="62">A3971+1</f>
        <v>45989</v>
      </c>
      <c r="B3983" s="12" t="s">
        <v>22</v>
      </c>
      <c r="C3983" s="12" t="str">
        <f>VLOOKUP(D3983, City_Mapping!A:B, 2, FALSE)</f>
        <v>India</v>
      </c>
      <c r="D3983" s="12" t="s">
        <v>28</v>
      </c>
      <c r="E3983" s="12" t="s">
        <v>34</v>
      </c>
      <c r="F3983" s="12" t="s">
        <v>37</v>
      </c>
      <c r="G3983" s="12">
        <v>52044</v>
      </c>
      <c r="H3983" s="12" t="s">
        <v>41</v>
      </c>
      <c r="I3983" s="12" t="s">
        <v>44</v>
      </c>
      <c r="J3983" s="12">
        <v>988079</v>
      </c>
      <c r="K3983" s="12">
        <v>2</v>
      </c>
      <c r="L3983" s="13">
        <v>2715</v>
      </c>
      <c r="M3983" s="14">
        <f>Table1[[#This Row],[Column1]]/100</f>
        <v>0.15</v>
      </c>
      <c r="N3983" s="13">
        <f>Table1[[#This Row],[Unit_Price]]*Table1[[#This Row],[Quantity]]*(1-Table1[[#This Row],[Discount_%]])</f>
        <v>4615.5</v>
      </c>
      <c r="O3983" s="13">
        <v>18059</v>
      </c>
      <c r="P3983" s="13">
        <f>Table1[[#This Row],[Revenue]]-Table1[[#This Row],[Cost]]</f>
        <v>-13443.5</v>
      </c>
      <c r="Q3983" s="12" t="s">
        <v>48</v>
      </c>
      <c r="R3983" s="12" t="s">
        <v>50</v>
      </c>
      <c r="S3983" s="12" t="s">
        <v>56</v>
      </c>
      <c r="T3983" s="12">
        <v>4</v>
      </c>
      <c r="U3983" s="12">
        <v>15</v>
      </c>
      <c r="V3983" s="20" t="str">
        <f>TEXT(Table1[[#This Row],[Date]],"mmm-yyyy")</f>
        <v>Nov-2025</v>
      </c>
    </row>
    <row r="3984" spans="1:22" x14ac:dyDescent="0.2">
      <c r="A3984" s="11">
        <f t="shared" si="62"/>
        <v>45989</v>
      </c>
      <c r="B3984" s="12" t="s">
        <v>23</v>
      </c>
      <c r="C3984" s="12" t="str">
        <f>VLOOKUP(D3984, City_Mapping!A:B, 2, FALSE)</f>
        <v>UK</v>
      </c>
      <c r="D3984" s="12" t="s">
        <v>29</v>
      </c>
      <c r="E3984" s="12" t="s">
        <v>34</v>
      </c>
      <c r="F3984" s="12" t="s">
        <v>40</v>
      </c>
      <c r="G3984" s="12">
        <v>37081</v>
      </c>
      <c r="H3984" s="12" t="s">
        <v>42</v>
      </c>
      <c r="I3984" s="12" t="s">
        <v>45</v>
      </c>
      <c r="J3984" s="12">
        <v>217174</v>
      </c>
      <c r="K3984" s="12">
        <v>1</v>
      </c>
      <c r="L3984" s="13">
        <v>3856</v>
      </c>
      <c r="M3984" s="14">
        <f>Table1[[#This Row],[Column1]]/100</f>
        <v>0.1</v>
      </c>
      <c r="N3984" s="13">
        <f>Table1[[#This Row],[Unit_Price]]*Table1[[#This Row],[Quantity]]*(1-Table1[[#This Row],[Discount_%]])</f>
        <v>3470.4</v>
      </c>
      <c r="O3984" s="13">
        <v>12230</v>
      </c>
      <c r="P3984" s="13">
        <f>Table1[[#This Row],[Revenue]]-Table1[[#This Row],[Cost]]</f>
        <v>-8759.6</v>
      </c>
      <c r="Q3984" s="12" t="s">
        <v>47</v>
      </c>
      <c r="R3984" s="12" t="s">
        <v>52</v>
      </c>
      <c r="S3984" s="12" t="s">
        <v>54</v>
      </c>
      <c r="T3984" s="12">
        <v>2</v>
      </c>
      <c r="U3984" s="12">
        <v>10</v>
      </c>
      <c r="V3984" s="20" t="str">
        <f>TEXT(Table1[[#This Row],[Date]],"mmm-yyyy")</f>
        <v>Nov-2025</v>
      </c>
    </row>
    <row r="3985" spans="1:22" x14ac:dyDescent="0.2">
      <c r="A3985" s="11">
        <f t="shared" si="62"/>
        <v>45989</v>
      </c>
      <c r="B3985" s="12" t="s">
        <v>23</v>
      </c>
      <c r="C3985" s="12" t="str">
        <f>VLOOKUP(D3985, City_Mapping!A:B, 2, FALSE)</f>
        <v>India</v>
      </c>
      <c r="D3985" s="12" t="s">
        <v>32</v>
      </c>
      <c r="E3985" s="12" t="s">
        <v>36</v>
      </c>
      <c r="F3985" s="12" t="s">
        <v>39</v>
      </c>
      <c r="G3985" s="12">
        <v>71388</v>
      </c>
      <c r="H3985" s="12" t="s">
        <v>41</v>
      </c>
      <c r="I3985" s="12" t="s">
        <v>45</v>
      </c>
      <c r="J3985" s="12">
        <v>962737</v>
      </c>
      <c r="K3985" s="12">
        <v>8</v>
      </c>
      <c r="L3985" s="13">
        <v>602</v>
      </c>
      <c r="M3985" s="14">
        <f>Table1[[#This Row],[Column1]]/100</f>
        <v>0.2</v>
      </c>
      <c r="N3985" s="13">
        <f>Table1[[#This Row],[Unit_Price]]*Table1[[#This Row],[Quantity]]*(1-Table1[[#This Row],[Discount_%]])</f>
        <v>3852.8</v>
      </c>
      <c r="O3985" s="13">
        <v>15839</v>
      </c>
      <c r="P3985" s="13">
        <f>Table1[[#This Row],[Revenue]]-Table1[[#This Row],[Cost]]</f>
        <v>-11986.2</v>
      </c>
      <c r="Q3985" s="12" t="s">
        <v>46</v>
      </c>
      <c r="R3985" s="12" t="s">
        <v>51</v>
      </c>
      <c r="S3985" s="12" t="s">
        <v>56</v>
      </c>
      <c r="T3985" s="12">
        <v>3</v>
      </c>
      <c r="U3985" s="12">
        <v>20</v>
      </c>
      <c r="V3985" s="20" t="str">
        <f>TEXT(Table1[[#This Row],[Date]],"mmm-yyyy")</f>
        <v>Nov-2025</v>
      </c>
    </row>
    <row r="3986" spans="1:22" x14ac:dyDescent="0.2">
      <c r="A3986" s="11">
        <f t="shared" si="62"/>
        <v>45990</v>
      </c>
      <c r="B3986" s="12" t="s">
        <v>21</v>
      </c>
      <c r="C3986" s="12" t="str">
        <f>VLOOKUP(D3986, City_Mapping!A:B, 2, FALSE)</f>
        <v>India</v>
      </c>
      <c r="D3986" s="12" t="s">
        <v>33</v>
      </c>
      <c r="E3986" s="12" t="s">
        <v>34</v>
      </c>
      <c r="F3986" s="12" t="s">
        <v>39</v>
      </c>
      <c r="G3986" s="12">
        <v>20543</v>
      </c>
      <c r="H3986" s="12" t="s">
        <v>41</v>
      </c>
      <c r="I3986" s="12" t="s">
        <v>45</v>
      </c>
      <c r="J3986" s="12">
        <v>418169</v>
      </c>
      <c r="K3986" s="12">
        <v>1</v>
      </c>
      <c r="L3986" s="13">
        <v>644</v>
      </c>
      <c r="M3986" s="14">
        <f>Table1[[#This Row],[Column1]]/100</f>
        <v>0.1</v>
      </c>
      <c r="N3986" s="13">
        <f>Table1[[#This Row],[Unit_Price]]*Table1[[#This Row],[Quantity]]*(1-Table1[[#This Row],[Discount_%]])</f>
        <v>579.6</v>
      </c>
      <c r="O3986" s="13">
        <v>20662</v>
      </c>
      <c r="P3986" s="13">
        <f>Table1[[#This Row],[Revenue]]-Table1[[#This Row],[Cost]]</f>
        <v>-20082.400000000001</v>
      </c>
      <c r="Q3986" s="12" t="s">
        <v>49</v>
      </c>
      <c r="R3986" s="12" t="s">
        <v>51</v>
      </c>
      <c r="S3986" s="12" t="s">
        <v>56</v>
      </c>
      <c r="T3986" s="12">
        <v>1</v>
      </c>
      <c r="U3986" s="12">
        <v>10</v>
      </c>
      <c r="V3986" s="20" t="str">
        <f>TEXT(Table1[[#This Row],[Date]],"mmm-yyyy")</f>
        <v>Nov-2025</v>
      </c>
    </row>
    <row r="3987" spans="1:22" x14ac:dyDescent="0.2">
      <c r="A3987" s="11">
        <f t="shared" si="62"/>
        <v>45990</v>
      </c>
      <c r="B3987" s="12" t="s">
        <v>21</v>
      </c>
      <c r="C3987" s="12" t="str">
        <f>VLOOKUP(D3987, City_Mapping!A:B, 2, FALSE)</f>
        <v>USA</v>
      </c>
      <c r="D3987" s="12" t="s">
        <v>31</v>
      </c>
      <c r="E3987" s="12" t="s">
        <v>34</v>
      </c>
      <c r="F3987" s="12" t="s">
        <v>38</v>
      </c>
      <c r="G3987" s="12">
        <v>13005</v>
      </c>
      <c r="H3987" s="12" t="s">
        <v>42</v>
      </c>
      <c r="I3987" s="12" t="s">
        <v>44</v>
      </c>
      <c r="J3987" s="12">
        <v>968624</v>
      </c>
      <c r="K3987" s="12">
        <v>8</v>
      </c>
      <c r="L3987" s="13">
        <v>1254</v>
      </c>
      <c r="M3987" s="14">
        <f>Table1[[#This Row],[Column1]]/100</f>
        <v>0.2</v>
      </c>
      <c r="N3987" s="13">
        <f>Table1[[#This Row],[Unit_Price]]*Table1[[#This Row],[Quantity]]*(1-Table1[[#This Row],[Discount_%]])</f>
        <v>8025.6</v>
      </c>
      <c r="O3987" s="13">
        <v>11477</v>
      </c>
      <c r="P3987" s="13">
        <f>Table1[[#This Row],[Revenue]]-Table1[[#This Row],[Cost]]</f>
        <v>-3451.3999999999996</v>
      </c>
      <c r="Q3987" s="12" t="s">
        <v>49</v>
      </c>
      <c r="R3987" s="12" t="s">
        <v>50</v>
      </c>
      <c r="S3987" s="12" t="s">
        <v>55</v>
      </c>
      <c r="T3987" s="12">
        <v>1</v>
      </c>
      <c r="U3987" s="12">
        <v>20</v>
      </c>
      <c r="V3987" s="20" t="str">
        <f>TEXT(Table1[[#This Row],[Date]],"mmm-yyyy")</f>
        <v>Nov-2025</v>
      </c>
    </row>
    <row r="3988" spans="1:22" x14ac:dyDescent="0.2">
      <c r="A3988" s="11">
        <f t="shared" si="62"/>
        <v>45990</v>
      </c>
      <c r="B3988" s="12" t="s">
        <v>21</v>
      </c>
      <c r="C3988" s="12" t="str">
        <f>VLOOKUP(D3988, City_Mapping!A:B, 2, FALSE)</f>
        <v>India</v>
      </c>
      <c r="D3988" s="12" t="s">
        <v>33</v>
      </c>
      <c r="E3988" s="12" t="s">
        <v>35</v>
      </c>
      <c r="F3988" s="12" t="s">
        <v>39</v>
      </c>
      <c r="G3988" s="12">
        <v>47203</v>
      </c>
      <c r="H3988" s="12" t="s">
        <v>42</v>
      </c>
      <c r="I3988" s="12" t="s">
        <v>45</v>
      </c>
      <c r="J3988" s="12">
        <v>809066</v>
      </c>
      <c r="K3988" s="12">
        <v>5</v>
      </c>
      <c r="L3988" s="13">
        <v>4557</v>
      </c>
      <c r="M3988" s="14">
        <f>Table1[[#This Row],[Column1]]/100</f>
        <v>0.2</v>
      </c>
      <c r="N3988" s="13">
        <f>Table1[[#This Row],[Unit_Price]]*Table1[[#This Row],[Quantity]]*(1-Table1[[#This Row],[Discount_%]])</f>
        <v>18228</v>
      </c>
      <c r="O3988" s="13">
        <v>3239</v>
      </c>
      <c r="P3988" s="13">
        <f>Table1[[#This Row],[Revenue]]-Table1[[#This Row],[Cost]]</f>
        <v>14989</v>
      </c>
      <c r="Q3988" s="12" t="s">
        <v>49</v>
      </c>
      <c r="R3988" s="12" t="s">
        <v>51</v>
      </c>
      <c r="S3988" s="12" t="s">
        <v>53</v>
      </c>
      <c r="T3988" s="12">
        <v>2</v>
      </c>
      <c r="U3988" s="12">
        <v>20</v>
      </c>
      <c r="V3988" s="20" t="str">
        <f>TEXT(Table1[[#This Row],[Date]],"mmm-yyyy")</f>
        <v>Nov-2025</v>
      </c>
    </row>
    <row r="3989" spans="1:22" x14ac:dyDescent="0.2">
      <c r="A3989" s="11">
        <f t="shared" si="62"/>
        <v>45990</v>
      </c>
      <c r="B3989" s="12" t="s">
        <v>22</v>
      </c>
      <c r="C3989" s="12" t="str">
        <f>VLOOKUP(D3989, City_Mapping!A:B, 2, FALSE)</f>
        <v>India</v>
      </c>
      <c r="D3989" s="12" t="s">
        <v>32</v>
      </c>
      <c r="E3989" s="12" t="s">
        <v>34</v>
      </c>
      <c r="F3989" s="12" t="s">
        <v>37</v>
      </c>
      <c r="G3989" s="12">
        <v>26220</v>
      </c>
      <c r="H3989" s="12" t="s">
        <v>41</v>
      </c>
      <c r="I3989" s="12" t="s">
        <v>43</v>
      </c>
      <c r="J3989" s="12">
        <v>100819</v>
      </c>
      <c r="K3989" s="12">
        <v>4</v>
      </c>
      <c r="L3989" s="13">
        <v>4961</v>
      </c>
      <c r="M3989" s="14">
        <f>Table1[[#This Row],[Column1]]/100</f>
        <v>0.15</v>
      </c>
      <c r="N3989" s="13">
        <f>Table1[[#This Row],[Unit_Price]]*Table1[[#This Row],[Quantity]]*(1-Table1[[#This Row],[Discount_%]])</f>
        <v>16867.399999999998</v>
      </c>
      <c r="O3989" s="13">
        <v>26627</v>
      </c>
      <c r="P3989" s="13">
        <f>Table1[[#This Row],[Revenue]]-Table1[[#This Row],[Cost]]</f>
        <v>-9759.6000000000022</v>
      </c>
      <c r="Q3989" s="12" t="s">
        <v>49</v>
      </c>
      <c r="R3989" s="12" t="s">
        <v>51</v>
      </c>
      <c r="S3989" s="12" t="s">
        <v>53</v>
      </c>
      <c r="T3989" s="12">
        <v>5</v>
      </c>
      <c r="U3989" s="12">
        <v>15</v>
      </c>
      <c r="V3989" s="20" t="str">
        <f>TEXT(Table1[[#This Row],[Date]],"mmm-yyyy")</f>
        <v>Nov-2025</v>
      </c>
    </row>
    <row r="3990" spans="1:22" x14ac:dyDescent="0.2">
      <c r="A3990" s="11">
        <f t="shared" si="62"/>
        <v>45990</v>
      </c>
      <c r="B3990" s="12" t="s">
        <v>20</v>
      </c>
      <c r="C3990" s="12" t="str">
        <f>VLOOKUP(D3990, City_Mapping!A:B, 2, FALSE)</f>
        <v>USA</v>
      </c>
      <c r="D3990" s="12" t="s">
        <v>31</v>
      </c>
      <c r="E3990" s="12" t="s">
        <v>35</v>
      </c>
      <c r="F3990" s="12" t="s">
        <v>39</v>
      </c>
      <c r="G3990" s="12">
        <v>42696</v>
      </c>
      <c r="H3990" s="12" t="s">
        <v>41</v>
      </c>
      <c r="I3990" s="12" t="s">
        <v>45</v>
      </c>
      <c r="J3990" s="12">
        <v>266455</v>
      </c>
      <c r="K3990" s="12">
        <v>8</v>
      </c>
      <c r="L3990" s="13">
        <v>2330</v>
      </c>
      <c r="M3990" s="14">
        <f>Table1[[#This Row],[Column1]]/100</f>
        <v>0.1</v>
      </c>
      <c r="N3990" s="13">
        <f>Table1[[#This Row],[Unit_Price]]*Table1[[#This Row],[Quantity]]*(1-Table1[[#This Row],[Discount_%]])</f>
        <v>16776</v>
      </c>
      <c r="O3990" s="13">
        <v>12370</v>
      </c>
      <c r="P3990" s="13">
        <f>Table1[[#This Row],[Revenue]]-Table1[[#This Row],[Cost]]</f>
        <v>4406</v>
      </c>
      <c r="Q3990" s="12" t="s">
        <v>46</v>
      </c>
      <c r="R3990" s="12" t="s">
        <v>52</v>
      </c>
      <c r="S3990" s="12" t="s">
        <v>54</v>
      </c>
      <c r="T3990" s="12">
        <v>2</v>
      </c>
      <c r="U3990" s="12">
        <v>10</v>
      </c>
      <c r="V3990" s="20" t="str">
        <f>TEXT(Table1[[#This Row],[Date]],"mmm-yyyy")</f>
        <v>Nov-2025</v>
      </c>
    </row>
    <row r="3991" spans="1:22" x14ac:dyDescent="0.2">
      <c r="A3991" s="11">
        <f t="shared" si="62"/>
        <v>45990</v>
      </c>
      <c r="B3991" s="12" t="s">
        <v>21</v>
      </c>
      <c r="C3991" s="12" t="str">
        <f>VLOOKUP(D3991, City_Mapping!A:B, 2, FALSE)</f>
        <v>USA</v>
      </c>
      <c r="D3991" s="12" t="s">
        <v>31</v>
      </c>
      <c r="E3991" s="12" t="s">
        <v>35</v>
      </c>
      <c r="F3991" s="12" t="s">
        <v>40</v>
      </c>
      <c r="G3991" s="12">
        <v>89683</v>
      </c>
      <c r="H3991" s="12" t="s">
        <v>41</v>
      </c>
      <c r="I3991" s="12" t="s">
        <v>45</v>
      </c>
      <c r="J3991" s="12">
        <v>571900</v>
      </c>
      <c r="K3991" s="12">
        <v>8</v>
      </c>
      <c r="L3991" s="13">
        <v>4209</v>
      </c>
      <c r="M3991" s="14">
        <f>Table1[[#This Row],[Column1]]/100</f>
        <v>0</v>
      </c>
      <c r="N3991" s="13">
        <f>Table1[[#This Row],[Unit_Price]]*Table1[[#This Row],[Quantity]]*(1-Table1[[#This Row],[Discount_%]])</f>
        <v>33672</v>
      </c>
      <c r="O3991" s="13">
        <v>28870</v>
      </c>
      <c r="P3991" s="13">
        <f>Table1[[#This Row],[Revenue]]-Table1[[#This Row],[Cost]]</f>
        <v>4802</v>
      </c>
      <c r="Q3991" s="12" t="s">
        <v>48</v>
      </c>
      <c r="R3991" s="12" t="s">
        <v>52</v>
      </c>
      <c r="S3991" s="12" t="s">
        <v>54</v>
      </c>
      <c r="T3991" s="12">
        <v>2</v>
      </c>
      <c r="U3991" s="12">
        <v>0</v>
      </c>
      <c r="V3991" s="20" t="str">
        <f>TEXT(Table1[[#This Row],[Date]],"mmm-yyyy")</f>
        <v>Nov-2025</v>
      </c>
    </row>
    <row r="3992" spans="1:22" x14ac:dyDescent="0.2">
      <c r="A3992" s="11">
        <f t="shared" si="62"/>
        <v>45990</v>
      </c>
      <c r="B3992" s="12" t="s">
        <v>21</v>
      </c>
      <c r="C3992" s="12" t="str">
        <f>VLOOKUP(D3992, City_Mapping!A:B, 2, FALSE)</f>
        <v>UK</v>
      </c>
      <c r="D3992" s="12" t="s">
        <v>29</v>
      </c>
      <c r="E3992" s="12" t="s">
        <v>36</v>
      </c>
      <c r="F3992" s="12" t="s">
        <v>37</v>
      </c>
      <c r="G3992" s="12">
        <v>56381</v>
      </c>
      <c r="H3992" s="12" t="s">
        <v>42</v>
      </c>
      <c r="I3992" s="12" t="s">
        <v>43</v>
      </c>
      <c r="J3992" s="12">
        <v>171605</v>
      </c>
      <c r="K3992" s="12">
        <v>8</v>
      </c>
      <c r="L3992" s="13">
        <v>582</v>
      </c>
      <c r="M3992" s="14">
        <f>Table1[[#This Row],[Column1]]/100</f>
        <v>0.15</v>
      </c>
      <c r="N3992" s="13">
        <f>Table1[[#This Row],[Unit_Price]]*Table1[[#This Row],[Quantity]]*(1-Table1[[#This Row],[Discount_%]])</f>
        <v>3957.6</v>
      </c>
      <c r="O3992" s="13">
        <v>17812</v>
      </c>
      <c r="P3992" s="13">
        <f>Table1[[#This Row],[Revenue]]-Table1[[#This Row],[Cost]]</f>
        <v>-13854.4</v>
      </c>
      <c r="Q3992" s="12" t="s">
        <v>48</v>
      </c>
      <c r="R3992" s="12" t="s">
        <v>52</v>
      </c>
      <c r="S3992" s="12" t="s">
        <v>56</v>
      </c>
      <c r="T3992" s="12">
        <v>2</v>
      </c>
      <c r="U3992" s="12">
        <v>15</v>
      </c>
      <c r="V3992" s="20" t="str">
        <f>TEXT(Table1[[#This Row],[Date]],"mmm-yyyy")</f>
        <v>Nov-2025</v>
      </c>
    </row>
    <row r="3993" spans="1:22" x14ac:dyDescent="0.2">
      <c r="A3993" s="11">
        <f t="shared" si="62"/>
        <v>45990</v>
      </c>
      <c r="B3993" s="12" t="s">
        <v>22</v>
      </c>
      <c r="C3993" s="12" t="str">
        <f>VLOOKUP(D3993, City_Mapping!A:B, 2, FALSE)</f>
        <v>India</v>
      </c>
      <c r="D3993" s="12" t="s">
        <v>33</v>
      </c>
      <c r="E3993" s="12" t="s">
        <v>35</v>
      </c>
      <c r="F3993" s="12" t="s">
        <v>38</v>
      </c>
      <c r="G3993" s="12">
        <v>57984</v>
      </c>
      <c r="H3993" s="12" t="s">
        <v>42</v>
      </c>
      <c r="I3993" s="12" t="s">
        <v>43</v>
      </c>
      <c r="J3993" s="12">
        <v>367784</v>
      </c>
      <c r="K3993" s="12">
        <v>3</v>
      </c>
      <c r="L3993" s="13">
        <v>1811</v>
      </c>
      <c r="M3993" s="14">
        <f>Table1[[#This Row],[Column1]]/100</f>
        <v>0.15</v>
      </c>
      <c r="N3993" s="13">
        <f>Table1[[#This Row],[Unit_Price]]*Table1[[#This Row],[Quantity]]*(1-Table1[[#This Row],[Discount_%]])</f>
        <v>4618.05</v>
      </c>
      <c r="O3993" s="13">
        <v>19515</v>
      </c>
      <c r="P3993" s="13">
        <f>Table1[[#This Row],[Revenue]]-Table1[[#This Row],[Cost]]</f>
        <v>-14896.95</v>
      </c>
      <c r="Q3993" s="12" t="s">
        <v>46</v>
      </c>
      <c r="R3993" s="12" t="s">
        <v>50</v>
      </c>
      <c r="S3993" s="12" t="s">
        <v>56</v>
      </c>
      <c r="T3993" s="12">
        <v>5</v>
      </c>
      <c r="U3993" s="12">
        <v>15</v>
      </c>
      <c r="V3993" s="20" t="str">
        <f>TEXT(Table1[[#This Row],[Date]],"mmm-yyyy")</f>
        <v>Nov-2025</v>
      </c>
    </row>
    <row r="3994" spans="1:22" x14ac:dyDescent="0.2">
      <c r="A3994" s="11">
        <f t="shared" si="62"/>
        <v>45990</v>
      </c>
      <c r="B3994" s="12" t="s">
        <v>21</v>
      </c>
      <c r="C3994" s="12" t="str">
        <f>VLOOKUP(D3994, City_Mapping!A:B, 2, FALSE)</f>
        <v>UK</v>
      </c>
      <c r="D3994" s="12" t="s">
        <v>29</v>
      </c>
      <c r="E3994" s="12" t="s">
        <v>34</v>
      </c>
      <c r="F3994" s="12" t="s">
        <v>38</v>
      </c>
      <c r="G3994" s="12">
        <v>10076</v>
      </c>
      <c r="H3994" s="12" t="s">
        <v>42</v>
      </c>
      <c r="I3994" s="12" t="s">
        <v>44</v>
      </c>
      <c r="J3994" s="12">
        <v>684176</v>
      </c>
      <c r="K3994" s="12">
        <v>8</v>
      </c>
      <c r="L3994" s="13">
        <v>3839</v>
      </c>
      <c r="M3994" s="14">
        <f>Table1[[#This Row],[Column1]]/100</f>
        <v>0</v>
      </c>
      <c r="N3994" s="13">
        <f>Table1[[#This Row],[Unit_Price]]*Table1[[#This Row],[Quantity]]*(1-Table1[[#This Row],[Discount_%]])</f>
        <v>30712</v>
      </c>
      <c r="O3994" s="13">
        <v>26073</v>
      </c>
      <c r="P3994" s="13">
        <f>Table1[[#This Row],[Revenue]]-Table1[[#This Row],[Cost]]</f>
        <v>4639</v>
      </c>
      <c r="Q3994" s="12" t="s">
        <v>49</v>
      </c>
      <c r="R3994" s="12" t="s">
        <v>51</v>
      </c>
      <c r="S3994" s="12" t="s">
        <v>54</v>
      </c>
      <c r="T3994" s="12">
        <v>4</v>
      </c>
      <c r="U3994" s="12">
        <v>0</v>
      </c>
      <c r="V3994" s="20" t="str">
        <f>TEXT(Table1[[#This Row],[Date]],"mmm-yyyy")</f>
        <v>Nov-2025</v>
      </c>
    </row>
    <row r="3995" spans="1:22" x14ac:dyDescent="0.2">
      <c r="A3995" s="11">
        <f t="shared" si="62"/>
        <v>45990</v>
      </c>
      <c r="B3995" s="12" t="s">
        <v>22</v>
      </c>
      <c r="C3995" s="12" t="str">
        <f>VLOOKUP(D3995, City_Mapping!A:B, 2, FALSE)</f>
        <v>UAE</v>
      </c>
      <c r="D3995" s="12" t="s">
        <v>30</v>
      </c>
      <c r="E3995" s="12" t="s">
        <v>35</v>
      </c>
      <c r="F3995" s="12" t="s">
        <v>39</v>
      </c>
      <c r="G3995" s="12">
        <v>28946</v>
      </c>
      <c r="H3995" s="12" t="s">
        <v>42</v>
      </c>
      <c r="I3995" s="12" t="s">
        <v>43</v>
      </c>
      <c r="J3995" s="12">
        <v>464432</v>
      </c>
      <c r="K3995" s="12">
        <v>1</v>
      </c>
      <c r="L3995" s="13">
        <v>4194</v>
      </c>
      <c r="M3995" s="14">
        <f>Table1[[#This Row],[Column1]]/100</f>
        <v>0.1</v>
      </c>
      <c r="N3995" s="13">
        <f>Table1[[#This Row],[Unit_Price]]*Table1[[#This Row],[Quantity]]*(1-Table1[[#This Row],[Discount_%]])</f>
        <v>3774.6</v>
      </c>
      <c r="O3995" s="13">
        <v>11476</v>
      </c>
      <c r="P3995" s="13">
        <f>Table1[[#This Row],[Revenue]]-Table1[[#This Row],[Cost]]</f>
        <v>-7701.4</v>
      </c>
      <c r="Q3995" s="12" t="s">
        <v>48</v>
      </c>
      <c r="R3995" s="12" t="s">
        <v>50</v>
      </c>
      <c r="S3995" s="12" t="s">
        <v>54</v>
      </c>
      <c r="T3995" s="12">
        <v>4</v>
      </c>
      <c r="U3995" s="12">
        <v>10</v>
      </c>
      <c r="V3995" s="20" t="str">
        <f>TEXT(Table1[[#This Row],[Date]],"mmm-yyyy")</f>
        <v>Nov-2025</v>
      </c>
    </row>
    <row r="3996" spans="1:22" x14ac:dyDescent="0.2">
      <c r="A3996" s="11">
        <f t="shared" si="62"/>
        <v>45990</v>
      </c>
      <c r="B3996" s="12" t="s">
        <v>23</v>
      </c>
      <c r="C3996" s="12" t="str">
        <f>VLOOKUP(D3996, City_Mapping!A:B, 2, FALSE)</f>
        <v>India</v>
      </c>
      <c r="D3996" s="12" t="s">
        <v>33</v>
      </c>
      <c r="E3996" s="12" t="s">
        <v>35</v>
      </c>
      <c r="F3996" s="12" t="s">
        <v>38</v>
      </c>
      <c r="G3996" s="12">
        <v>93492</v>
      </c>
      <c r="H3996" s="12" t="s">
        <v>41</v>
      </c>
      <c r="I3996" s="12" t="s">
        <v>43</v>
      </c>
      <c r="J3996" s="12">
        <v>580026</v>
      </c>
      <c r="K3996" s="12">
        <v>4</v>
      </c>
      <c r="L3996" s="13">
        <v>4431</v>
      </c>
      <c r="M3996" s="14">
        <f>Table1[[#This Row],[Column1]]/100</f>
        <v>0.15</v>
      </c>
      <c r="N3996" s="13">
        <f>Table1[[#This Row],[Unit_Price]]*Table1[[#This Row],[Quantity]]*(1-Table1[[#This Row],[Discount_%]])</f>
        <v>15065.4</v>
      </c>
      <c r="O3996" s="13">
        <v>15484</v>
      </c>
      <c r="P3996" s="13">
        <f>Table1[[#This Row],[Revenue]]-Table1[[#This Row],[Cost]]</f>
        <v>-418.60000000000036</v>
      </c>
      <c r="Q3996" s="12" t="s">
        <v>46</v>
      </c>
      <c r="R3996" s="12" t="s">
        <v>50</v>
      </c>
      <c r="S3996" s="12" t="s">
        <v>54</v>
      </c>
      <c r="T3996" s="12">
        <v>1</v>
      </c>
      <c r="U3996" s="12">
        <v>15</v>
      </c>
      <c r="V3996" s="20" t="str">
        <f>TEXT(Table1[[#This Row],[Date]],"mmm-yyyy")</f>
        <v>Nov-2025</v>
      </c>
    </row>
    <row r="3997" spans="1:22" x14ac:dyDescent="0.2">
      <c r="A3997" s="11">
        <f t="shared" si="62"/>
        <v>45990</v>
      </c>
      <c r="B3997" s="12" t="s">
        <v>21</v>
      </c>
      <c r="C3997" s="12" t="str">
        <f>VLOOKUP(D3997, City_Mapping!A:B, 2, FALSE)</f>
        <v>India</v>
      </c>
      <c r="D3997" s="12" t="s">
        <v>33</v>
      </c>
      <c r="E3997" s="12" t="s">
        <v>36</v>
      </c>
      <c r="F3997" s="12" t="s">
        <v>40</v>
      </c>
      <c r="G3997" s="12">
        <v>33471</v>
      </c>
      <c r="H3997" s="12" t="s">
        <v>42</v>
      </c>
      <c r="I3997" s="12" t="s">
        <v>45</v>
      </c>
      <c r="J3997" s="12">
        <v>686532</v>
      </c>
      <c r="K3997" s="12">
        <v>5</v>
      </c>
      <c r="L3997" s="13">
        <v>3947</v>
      </c>
      <c r="M3997" s="14">
        <f>Table1[[#This Row],[Column1]]/100</f>
        <v>0.2</v>
      </c>
      <c r="N3997" s="13">
        <f>Table1[[#This Row],[Unit_Price]]*Table1[[#This Row],[Quantity]]*(1-Table1[[#This Row],[Discount_%]])</f>
        <v>15788</v>
      </c>
      <c r="O3997" s="13">
        <v>4866</v>
      </c>
      <c r="P3997" s="13">
        <f>Table1[[#This Row],[Revenue]]-Table1[[#This Row],[Cost]]</f>
        <v>10922</v>
      </c>
      <c r="Q3997" s="12" t="s">
        <v>47</v>
      </c>
      <c r="R3997" s="12" t="s">
        <v>52</v>
      </c>
      <c r="S3997" s="12" t="s">
        <v>56</v>
      </c>
      <c r="T3997" s="12">
        <v>4</v>
      </c>
      <c r="U3997" s="12">
        <v>20</v>
      </c>
      <c r="V3997" s="20" t="str">
        <f>TEXT(Table1[[#This Row],[Date]],"mmm-yyyy")</f>
        <v>Nov-2025</v>
      </c>
    </row>
    <row r="3998" spans="1:22" x14ac:dyDescent="0.2">
      <c r="A3998" s="11">
        <f t="shared" si="62"/>
        <v>45991</v>
      </c>
      <c r="B3998" s="12" t="s">
        <v>21</v>
      </c>
      <c r="C3998" s="12" t="str">
        <f>VLOOKUP(D3998, City_Mapping!A:B, 2, FALSE)</f>
        <v>UAE</v>
      </c>
      <c r="D3998" s="12" t="s">
        <v>30</v>
      </c>
      <c r="E3998" s="12" t="s">
        <v>34</v>
      </c>
      <c r="F3998" s="12" t="s">
        <v>37</v>
      </c>
      <c r="G3998" s="12">
        <v>71531</v>
      </c>
      <c r="H3998" s="12" t="s">
        <v>41</v>
      </c>
      <c r="I3998" s="12" t="s">
        <v>44</v>
      </c>
      <c r="J3998" s="12">
        <v>304309</v>
      </c>
      <c r="K3998" s="12">
        <v>6</v>
      </c>
      <c r="L3998" s="13">
        <v>4168</v>
      </c>
      <c r="M3998" s="14">
        <f>Table1[[#This Row],[Column1]]/100</f>
        <v>0</v>
      </c>
      <c r="N3998" s="13">
        <f>Table1[[#This Row],[Unit_Price]]*Table1[[#This Row],[Quantity]]*(1-Table1[[#This Row],[Discount_%]])</f>
        <v>25008</v>
      </c>
      <c r="O3998" s="13">
        <v>1850</v>
      </c>
      <c r="P3998" s="13">
        <f>Table1[[#This Row],[Revenue]]-Table1[[#This Row],[Cost]]</f>
        <v>23158</v>
      </c>
      <c r="Q3998" s="12" t="s">
        <v>46</v>
      </c>
      <c r="R3998" s="12" t="s">
        <v>51</v>
      </c>
      <c r="S3998" s="12" t="s">
        <v>54</v>
      </c>
      <c r="T3998" s="12">
        <v>2</v>
      </c>
      <c r="U3998" s="12">
        <v>0</v>
      </c>
      <c r="V3998" s="20" t="str">
        <f>TEXT(Table1[[#This Row],[Date]],"mmm-yyyy")</f>
        <v>Nov-2025</v>
      </c>
    </row>
    <row r="3999" spans="1:22" x14ac:dyDescent="0.2">
      <c r="A3999" s="11">
        <f t="shared" si="62"/>
        <v>45991</v>
      </c>
      <c r="B3999" s="12" t="s">
        <v>23</v>
      </c>
      <c r="C3999" s="12" t="str">
        <f>VLOOKUP(D3999, City_Mapping!A:B, 2, FALSE)</f>
        <v>India</v>
      </c>
      <c r="D3999" s="12" t="s">
        <v>32</v>
      </c>
      <c r="E3999" s="12" t="s">
        <v>34</v>
      </c>
      <c r="F3999" s="12" t="s">
        <v>40</v>
      </c>
      <c r="G3999" s="12">
        <v>48738</v>
      </c>
      <c r="H3999" s="12" t="s">
        <v>42</v>
      </c>
      <c r="I3999" s="12" t="s">
        <v>43</v>
      </c>
      <c r="J3999" s="12">
        <v>350951</v>
      </c>
      <c r="K3999" s="12">
        <v>5</v>
      </c>
      <c r="L3999" s="13">
        <v>2115</v>
      </c>
      <c r="M3999" s="14">
        <f>Table1[[#This Row],[Column1]]/100</f>
        <v>0.05</v>
      </c>
      <c r="N3999" s="13">
        <f>Table1[[#This Row],[Unit_Price]]*Table1[[#This Row],[Quantity]]*(1-Table1[[#This Row],[Discount_%]])</f>
        <v>10046.25</v>
      </c>
      <c r="O3999" s="13">
        <v>11851</v>
      </c>
      <c r="P3999" s="13">
        <f>Table1[[#This Row],[Revenue]]-Table1[[#This Row],[Cost]]</f>
        <v>-1804.75</v>
      </c>
      <c r="Q3999" s="12" t="s">
        <v>49</v>
      </c>
      <c r="R3999" s="12" t="s">
        <v>50</v>
      </c>
      <c r="S3999" s="12" t="s">
        <v>56</v>
      </c>
      <c r="T3999" s="12">
        <v>4</v>
      </c>
      <c r="U3999" s="12">
        <v>5</v>
      </c>
      <c r="V3999" s="20" t="str">
        <f>TEXT(Table1[[#This Row],[Date]],"mmm-yyyy")</f>
        <v>Nov-2025</v>
      </c>
    </row>
    <row r="4000" spans="1:22" x14ac:dyDescent="0.2">
      <c r="A4000" s="11">
        <f t="shared" si="62"/>
        <v>45991</v>
      </c>
      <c r="B4000" s="12" t="s">
        <v>23</v>
      </c>
      <c r="C4000" s="12" t="str">
        <f>VLOOKUP(D4000, City_Mapping!A:B, 2, FALSE)</f>
        <v>India</v>
      </c>
      <c r="D4000" s="12" t="s">
        <v>32</v>
      </c>
      <c r="E4000" s="12" t="s">
        <v>34</v>
      </c>
      <c r="F4000" s="12" t="s">
        <v>40</v>
      </c>
      <c r="G4000" s="12">
        <v>50720</v>
      </c>
      <c r="H4000" s="12" t="s">
        <v>42</v>
      </c>
      <c r="I4000" s="12" t="s">
        <v>44</v>
      </c>
      <c r="J4000" s="12">
        <v>355842</v>
      </c>
      <c r="K4000" s="12">
        <v>5</v>
      </c>
      <c r="L4000" s="13">
        <v>4746</v>
      </c>
      <c r="M4000" s="14">
        <f>Table1[[#This Row],[Column1]]/100</f>
        <v>0.15</v>
      </c>
      <c r="N4000" s="13">
        <f>Table1[[#This Row],[Unit_Price]]*Table1[[#This Row],[Quantity]]*(1-Table1[[#This Row],[Discount_%]])</f>
        <v>20170.5</v>
      </c>
      <c r="O4000" s="13">
        <v>20275</v>
      </c>
      <c r="P4000" s="13">
        <f>Table1[[#This Row],[Revenue]]-Table1[[#This Row],[Cost]]</f>
        <v>-104.5</v>
      </c>
      <c r="Q4000" s="12" t="s">
        <v>49</v>
      </c>
      <c r="R4000" s="12" t="s">
        <v>50</v>
      </c>
      <c r="S4000" s="12" t="s">
        <v>53</v>
      </c>
      <c r="T4000" s="12">
        <v>5</v>
      </c>
      <c r="U4000" s="12">
        <v>15</v>
      </c>
      <c r="V4000" s="20" t="str">
        <f>TEXT(Table1[[#This Row],[Date]],"mmm-yyyy")</f>
        <v>Nov-2025</v>
      </c>
    </row>
    <row r="4001" spans="1:22" x14ac:dyDescent="0.2">
      <c r="A4001" s="11">
        <f t="shared" si="62"/>
        <v>45991</v>
      </c>
      <c r="B4001" s="12" t="s">
        <v>23</v>
      </c>
      <c r="C4001" s="12" t="str">
        <f>VLOOKUP(D4001, City_Mapping!A:B, 2, FALSE)</f>
        <v>USA</v>
      </c>
      <c r="D4001" s="12" t="s">
        <v>31</v>
      </c>
      <c r="E4001" s="12" t="s">
        <v>35</v>
      </c>
      <c r="F4001" s="12" t="s">
        <v>40</v>
      </c>
      <c r="G4001" s="12">
        <v>34440</v>
      </c>
      <c r="H4001" s="12" t="s">
        <v>42</v>
      </c>
      <c r="I4001" s="12" t="s">
        <v>43</v>
      </c>
      <c r="J4001" s="12">
        <v>823935</v>
      </c>
      <c r="K4001" s="12">
        <v>5</v>
      </c>
      <c r="L4001" s="13">
        <v>3303</v>
      </c>
      <c r="M4001" s="14">
        <f>Table1[[#This Row],[Column1]]/100</f>
        <v>0.2</v>
      </c>
      <c r="N4001" s="13">
        <f>Table1[[#This Row],[Unit_Price]]*Table1[[#This Row],[Quantity]]*(1-Table1[[#This Row],[Discount_%]])</f>
        <v>13212</v>
      </c>
      <c r="O4001" s="13">
        <v>26634</v>
      </c>
      <c r="P4001" s="13">
        <f>Table1[[#This Row],[Revenue]]-Table1[[#This Row],[Cost]]</f>
        <v>-13422</v>
      </c>
      <c r="Q4001" s="12" t="s">
        <v>49</v>
      </c>
      <c r="R4001" s="12" t="s">
        <v>50</v>
      </c>
      <c r="S4001" s="12" t="s">
        <v>53</v>
      </c>
      <c r="T4001" s="12">
        <v>4</v>
      </c>
      <c r="U4001" s="12">
        <v>20</v>
      </c>
      <c r="V4001" s="20" t="str">
        <f>TEXT(Table1[[#This Row],[Date]],"mmm-yyyy")</f>
        <v>Nov-2025</v>
      </c>
    </row>
    <row r="4002" spans="1:22" x14ac:dyDescent="0.2">
      <c r="A4002" s="11">
        <f t="shared" si="62"/>
        <v>45991</v>
      </c>
      <c r="B4002" s="12" t="s">
        <v>21</v>
      </c>
      <c r="C4002" s="12" t="str">
        <f>VLOOKUP(D4002, City_Mapping!A:B, 2, FALSE)</f>
        <v>India</v>
      </c>
      <c r="D4002" s="12" t="s">
        <v>28</v>
      </c>
      <c r="E4002" s="12" t="s">
        <v>34</v>
      </c>
      <c r="F4002" s="12" t="s">
        <v>40</v>
      </c>
      <c r="G4002" s="12">
        <v>21862</v>
      </c>
      <c r="H4002" s="12" t="s">
        <v>41</v>
      </c>
      <c r="I4002" s="12" t="s">
        <v>44</v>
      </c>
      <c r="J4002" s="12">
        <v>809447</v>
      </c>
      <c r="K4002" s="12">
        <v>9</v>
      </c>
      <c r="L4002" s="13">
        <v>2562</v>
      </c>
      <c r="M4002" s="14">
        <f>Table1[[#This Row],[Column1]]/100</f>
        <v>0.1</v>
      </c>
      <c r="N4002" s="13">
        <f>Table1[[#This Row],[Unit_Price]]*Table1[[#This Row],[Quantity]]*(1-Table1[[#This Row],[Discount_%]])</f>
        <v>20752.2</v>
      </c>
      <c r="O4002" s="13">
        <v>14231</v>
      </c>
      <c r="P4002" s="13">
        <f>Table1[[#This Row],[Revenue]]-Table1[[#This Row],[Cost]]</f>
        <v>6521.2000000000007</v>
      </c>
      <c r="Q4002" s="12" t="s">
        <v>47</v>
      </c>
      <c r="R4002" s="12" t="s">
        <v>50</v>
      </c>
      <c r="S4002" s="12" t="s">
        <v>56</v>
      </c>
      <c r="T4002" s="12">
        <v>2</v>
      </c>
      <c r="U4002" s="12">
        <v>10</v>
      </c>
      <c r="V4002" s="20" t="str">
        <f>TEXT(Table1[[#This Row],[Date]],"mmm-yyyy")</f>
        <v>Nov-2025</v>
      </c>
    </row>
    <row r="4003" spans="1:22" x14ac:dyDescent="0.2">
      <c r="A4003" s="11">
        <f t="shared" si="62"/>
        <v>45991</v>
      </c>
      <c r="B4003" s="12" t="s">
        <v>20</v>
      </c>
      <c r="C4003" s="12" t="str">
        <f>VLOOKUP(D4003, City_Mapping!A:B, 2, FALSE)</f>
        <v>UK</v>
      </c>
      <c r="D4003" s="12" t="s">
        <v>29</v>
      </c>
      <c r="E4003" s="12" t="s">
        <v>34</v>
      </c>
      <c r="F4003" s="12" t="s">
        <v>37</v>
      </c>
      <c r="G4003" s="12">
        <v>78273</v>
      </c>
      <c r="H4003" s="12" t="s">
        <v>41</v>
      </c>
      <c r="I4003" s="12" t="s">
        <v>43</v>
      </c>
      <c r="J4003" s="12">
        <v>918347</v>
      </c>
      <c r="K4003" s="12">
        <v>3</v>
      </c>
      <c r="L4003" s="13">
        <v>4696</v>
      </c>
      <c r="M4003" s="14">
        <f>Table1[[#This Row],[Column1]]/100</f>
        <v>0.1</v>
      </c>
      <c r="N4003" s="13">
        <f>Table1[[#This Row],[Unit_Price]]*Table1[[#This Row],[Quantity]]*(1-Table1[[#This Row],[Discount_%]])</f>
        <v>12679.2</v>
      </c>
      <c r="O4003" s="13">
        <v>3144</v>
      </c>
      <c r="P4003" s="13">
        <f>Table1[[#This Row],[Revenue]]-Table1[[#This Row],[Cost]]</f>
        <v>9535.2000000000007</v>
      </c>
      <c r="Q4003" s="12" t="s">
        <v>48</v>
      </c>
      <c r="R4003" s="12" t="s">
        <v>52</v>
      </c>
      <c r="S4003" s="12" t="s">
        <v>56</v>
      </c>
      <c r="T4003" s="12">
        <v>4</v>
      </c>
      <c r="U4003" s="12">
        <v>10</v>
      </c>
      <c r="V4003" s="20" t="str">
        <f>TEXT(Table1[[#This Row],[Date]],"mmm-yyyy")</f>
        <v>Nov-2025</v>
      </c>
    </row>
    <row r="4004" spans="1:22" x14ac:dyDescent="0.2">
      <c r="A4004" s="11">
        <f t="shared" si="62"/>
        <v>45991</v>
      </c>
      <c r="B4004" s="12" t="s">
        <v>20</v>
      </c>
      <c r="C4004" s="12" t="str">
        <f>VLOOKUP(D4004, City_Mapping!A:B, 2, FALSE)</f>
        <v>India</v>
      </c>
      <c r="D4004" s="12" t="s">
        <v>28</v>
      </c>
      <c r="E4004" s="12" t="s">
        <v>35</v>
      </c>
      <c r="F4004" s="12" t="s">
        <v>37</v>
      </c>
      <c r="G4004" s="12">
        <v>31788</v>
      </c>
      <c r="H4004" s="12" t="s">
        <v>42</v>
      </c>
      <c r="I4004" s="12" t="s">
        <v>45</v>
      </c>
      <c r="J4004" s="12">
        <v>667930</v>
      </c>
      <c r="K4004" s="12">
        <v>2</v>
      </c>
      <c r="L4004" s="13">
        <v>1279</v>
      </c>
      <c r="M4004" s="14">
        <f>Table1[[#This Row],[Column1]]/100</f>
        <v>0</v>
      </c>
      <c r="N4004" s="13">
        <f>Table1[[#This Row],[Unit_Price]]*Table1[[#This Row],[Quantity]]*(1-Table1[[#This Row],[Discount_%]])</f>
        <v>2558</v>
      </c>
      <c r="O4004" s="13">
        <v>25419</v>
      </c>
      <c r="P4004" s="13">
        <f>Table1[[#This Row],[Revenue]]-Table1[[#This Row],[Cost]]</f>
        <v>-22861</v>
      </c>
      <c r="Q4004" s="12" t="s">
        <v>49</v>
      </c>
      <c r="R4004" s="12" t="s">
        <v>50</v>
      </c>
      <c r="S4004" s="12" t="s">
        <v>56</v>
      </c>
      <c r="T4004" s="12">
        <v>1</v>
      </c>
      <c r="U4004" s="12">
        <v>0</v>
      </c>
      <c r="V4004" s="20" t="str">
        <f>TEXT(Table1[[#This Row],[Date]],"mmm-yyyy")</f>
        <v>Nov-2025</v>
      </c>
    </row>
    <row r="4005" spans="1:22" x14ac:dyDescent="0.2">
      <c r="A4005" s="11">
        <f t="shared" si="62"/>
        <v>45991</v>
      </c>
      <c r="B4005" s="12" t="s">
        <v>20</v>
      </c>
      <c r="C4005" s="12" t="str">
        <f>VLOOKUP(D4005, City_Mapping!A:B, 2, FALSE)</f>
        <v>USA</v>
      </c>
      <c r="D4005" s="12" t="s">
        <v>31</v>
      </c>
      <c r="E4005" s="12" t="s">
        <v>36</v>
      </c>
      <c r="F4005" s="12" t="s">
        <v>40</v>
      </c>
      <c r="G4005" s="12">
        <v>35522</v>
      </c>
      <c r="H4005" s="12" t="s">
        <v>41</v>
      </c>
      <c r="I4005" s="12" t="s">
        <v>44</v>
      </c>
      <c r="J4005" s="12">
        <v>215290</v>
      </c>
      <c r="K4005" s="12">
        <v>2</v>
      </c>
      <c r="L4005" s="13">
        <v>1558</v>
      </c>
      <c r="M4005" s="14">
        <f>Table1[[#This Row],[Column1]]/100</f>
        <v>0.2</v>
      </c>
      <c r="N4005" s="13">
        <f>Table1[[#This Row],[Unit_Price]]*Table1[[#This Row],[Quantity]]*(1-Table1[[#This Row],[Discount_%]])</f>
        <v>2492.8000000000002</v>
      </c>
      <c r="O4005" s="13">
        <v>28880</v>
      </c>
      <c r="P4005" s="13">
        <f>Table1[[#This Row],[Revenue]]-Table1[[#This Row],[Cost]]</f>
        <v>-26387.200000000001</v>
      </c>
      <c r="Q4005" s="12" t="s">
        <v>47</v>
      </c>
      <c r="R4005" s="12" t="s">
        <v>52</v>
      </c>
      <c r="S4005" s="12" t="s">
        <v>56</v>
      </c>
      <c r="T4005" s="12">
        <v>4</v>
      </c>
      <c r="U4005" s="12">
        <v>20</v>
      </c>
      <c r="V4005" s="20" t="str">
        <f>TEXT(Table1[[#This Row],[Date]],"mmm-yyyy")</f>
        <v>Nov-2025</v>
      </c>
    </row>
    <row r="4006" spans="1:22" x14ac:dyDescent="0.2">
      <c r="A4006" s="11">
        <f t="shared" si="62"/>
        <v>45991</v>
      </c>
      <c r="B4006" s="12" t="s">
        <v>21</v>
      </c>
      <c r="C4006" s="12" t="str">
        <f>VLOOKUP(D4006, City_Mapping!A:B, 2, FALSE)</f>
        <v>India</v>
      </c>
      <c r="D4006" s="12" t="s">
        <v>28</v>
      </c>
      <c r="E4006" s="12" t="s">
        <v>36</v>
      </c>
      <c r="F4006" s="12" t="s">
        <v>40</v>
      </c>
      <c r="G4006" s="12">
        <v>80185</v>
      </c>
      <c r="H4006" s="12" t="s">
        <v>41</v>
      </c>
      <c r="I4006" s="12" t="s">
        <v>44</v>
      </c>
      <c r="J4006" s="12">
        <v>868735</v>
      </c>
      <c r="K4006" s="12">
        <v>8</v>
      </c>
      <c r="L4006" s="13">
        <v>2898</v>
      </c>
      <c r="M4006" s="14">
        <f>Table1[[#This Row],[Column1]]/100</f>
        <v>0</v>
      </c>
      <c r="N4006" s="13">
        <f>Table1[[#This Row],[Unit_Price]]*Table1[[#This Row],[Quantity]]*(1-Table1[[#This Row],[Discount_%]])</f>
        <v>23184</v>
      </c>
      <c r="O4006" s="13">
        <v>7550</v>
      </c>
      <c r="P4006" s="13">
        <f>Table1[[#This Row],[Revenue]]-Table1[[#This Row],[Cost]]</f>
        <v>15634</v>
      </c>
      <c r="Q4006" s="12" t="s">
        <v>46</v>
      </c>
      <c r="R4006" s="12" t="s">
        <v>51</v>
      </c>
      <c r="S4006" s="12" t="s">
        <v>55</v>
      </c>
      <c r="T4006" s="12">
        <v>1</v>
      </c>
      <c r="U4006" s="12">
        <v>0</v>
      </c>
      <c r="V4006" s="20" t="str">
        <f>TEXT(Table1[[#This Row],[Date]],"mmm-yyyy")</f>
        <v>Nov-2025</v>
      </c>
    </row>
    <row r="4007" spans="1:22" x14ac:dyDescent="0.2">
      <c r="A4007" s="11">
        <f t="shared" si="62"/>
        <v>45991</v>
      </c>
      <c r="B4007" s="12" t="s">
        <v>23</v>
      </c>
      <c r="C4007" s="12" t="str">
        <f>VLOOKUP(D4007, City_Mapping!A:B, 2, FALSE)</f>
        <v>India</v>
      </c>
      <c r="D4007" s="12" t="s">
        <v>33</v>
      </c>
      <c r="E4007" s="12" t="s">
        <v>35</v>
      </c>
      <c r="F4007" s="12" t="s">
        <v>38</v>
      </c>
      <c r="G4007" s="12">
        <v>79404</v>
      </c>
      <c r="H4007" s="12" t="s">
        <v>42</v>
      </c>
      <c r="I4007" s="12" t="s">
        <v>43</v>
      </c>
      <c r="J4007" s="12">
        <v>811971</v>
      </c>
      <c r="K4007" s="12">
        <v>5</v>
      </c>
      <c r="L4007" s="13">
        <v>3504</v>
      </c>
      <c r="M4007" s="14">
        <f>Table1[[#This Row],[Column1]]/100</f>
        <v>0.15</v>
      </c>
      <c r="N4007" s="13">
        <f>Table1[[#This Row],[Unit_Price]]*Table1[[#This Row],[Quantity]]*(1-Table1[[#This Row],[Discount_%]])</f>
        <v>14892</v>
      </c>
      <c r="O4007" s="13">
        <v>24487</v>
      </c>
      <c r="P4007" s="13">
        <f>Table1[[#This Row],[Revenue]]-Table1[[#This Row],[Cost]]</f>
        <v>-9595</v>
      </c>
      <c r="Q4007" s="12" t="s">
        <v>48</v>
      </c>
      <c r="R4007" s="12" t="s">
        <v>50</v>
      </c>
      <c r="S4007" s="12" t="s">
        <v>53</v>
      </c>
      <c r="T4007" s="12">
        <v>3</v>
      </c>
      <c r="U4007" s="12">
        <v>15</v>
      </c>
      <c r="V4007" s="20" t="str">
        <f>TEXT(Table1[[#This Row],[Date]],"mmm-yyyy")</f>
        <v>Nov-2025</v>
      </c>
    </row>
    <row r="4008" spans="1:22" x14ac:dyDescent="0.2">
      <c r="A4008" s="11">
        <f t="shared" si="62"/>
        <v>45991</v>
      </c>
      <c r="B4008" s="12" t="s">
        <v>21</v>
      </c>
      <c r="C4008" s="12" t="str">
        <f>VLOOKUP(D4008, City_Mapping!A:B, 2, FALSE)</f>
        <v>India</v>
      </c>
      <c r="D4008" s="12" t="s">
        <v>33</v>
      </c>
      <c r="E4008" s="12" t="s">
        <v>36</v>
      </c>
      <c r="F4008" s="12" t="s">
        <v>38</v>
      </c>
      <c r="G4008" s="12">
        <v>62289</v>
      </c>
      <c r="H4008" s="12" t="s">
        <v>42</v>
      </c>
      <c r="I4008" s="12" t="s">
        <v>44</v>
      </c>
      <c r="J4008" s="12">
        <v>472577</v>
      </c>
      <c r="K4008" s="12">
        <v>5</v>
      </c>
      <c r="L4008" s="13">
        <v>2830</v>
      </c>
      <c r="M4008" s="14">
        <f>Table1[[#This Row],[Column1]]/100</f>
        <v>0</v>
      </c>
      <c r="N4008" s="13">
        <f>Table1[[#This Row],[Unit_Price]]*Table1[[#This Row],[Quantity]]*(1-Table1[[#This Row],[Discount_%]])</f>
        <v>14150</v>
      </c>
      <c r="O4008" s="13">
        <v>11764</v>
      </c>
      <c r="P4008" s="13">
        <f>Table1[[#This Row],[Revenue]]-Table1[[#This Row],[Cost]]</f>
        <v>2386</v>
      </c>
      <c r="Q4008" s="12" t="s">
        <v>48</v>
      </c>
      <c r="R4008" s="12" t="s">
        <v>52</v>
      </c>
      <c r="S4008" s="12" t="s">
        <v>53</v>
      </c>
      <c r="T4008" s="12">
        <v>5</v>
      </c>
      <c r="U4008" s="12">
        <v>0</v>
      </c>
      <c r="V4008" s="20" t="str">
        <f>TEXT(Table1[[#This Row],[Date]],"mmm-yyyy")</f>
        <v>Nov-2025</v>
      </c>
    </row>
    <row r="4009" spans="1:22" x14ac:dyDescent="0.2">
      <c r="A4009" s="11">
        <f t="shared" si="62"/>
        <v>45991</v>
      </c>
      <c r="B4009" s="12" t="s">
        <v>23</v>
      </c>
      <c r="C4009" s="12" t="str">
        <f>VLOOKUP(D4009, City_Mapping!A:B, 2, FALSE)</f>
        <v>UAE</v>
      </c>
      <c r="D4009" s="12" t="s">
        <v>30</v>
      </c>
      <c r="E4009" s="12" t="s">
        <v>36</v>
      </c>
      <c r="F4009" s="12" t="s">
        <v>37</v>
      </c>
      <c r="G4009" s="12">
        <v>17824</v>
      </c>
      <c r="H4009" s="12" t="s">
        <v>41</v>
      </c>
      <c r="I4009" s="12" t="s">
        <v>43</v>
      </c>
      <c r="J4009" s="12">
        <v>615323</v>
      </c>
      <c r="K4009" s="12">
        <v>6</v>
      </c>
      <c r="L4009" s="13">
        <v>2259</v>
      </c>
      <c r="M4009" s="14">
        <f>Table1[[#This Row],[Column1]]/100</f>
        <v>0.05</v>
      </c>
      <c r="N4009" s="13">
        <f>Table1[[#This Row],[Unit_Price]]*Table1[[#This Row],[Quantity]]*(1-Table1[[#This Row],[Discount_%]])</f>
        <v>12876.3</v>
      </c>
      <c r="O4009" s="13">
        <v>27357</v>
      </c>
      <c r="P4009" s="13">
        <f>Table1[[#This Row],[Revenue]]-Table1[[#This Row],[Cost]]</f>
        <v>-14480.7</v>
      </c>
      <c r="Q4009" s="12" t="s">
        <v>46</v>
      </c>
      <c r="R4009" s="12" t="s">
        <v>52</v>
      </c>
      <c r="S4009" s="12" t="s">
        <v>55</v>
      </c>
      <c r="T4009" s="12">
        <v>1</v>
      </c>
      <c r="U4009" s="12">
        <v>5</v>
      </c>
      <c r="V4009" s="20" t="str">
        <f>TEXT(Table1[[#This Row],[Date]],"mmm-yyyy")</f>
        <v>Nov-2025</v>
      </c>
    </row>
    <row r="4010" spans="1:22" x14ac:dyDescent="0.2">
      <c r="A4010" s="11">
        <f t="shared" si="62"/>
        <v>45992</v>
      </c>
      <c r="B4010" s="12" t="s">
        <v>21</v>
      </c>
      <c r="C4010" s="12" t="str">
        <f>VLOOKUP(D4010, City_Mapping!A:B, 2, FALSE)</f>
        <v>UAE</v>
      </c>
      <c r="D4010" s="12" t="s">
        <v>30</v>
      </c>
      <c r="E4010" s="12" t="s">
        <v>36</v>
      </c>
      <c r="F4010" s="12" t="s">
        <v>38</v>
      </c>
      <c r="G4010" s="12">
        <v>17799</v>
      </c>
      <c r="H4010" s="12" t="s">
        <v>42</v>
      </c>
      <c r="I4010" s="12" t="s">
        <v>44</v>
      </c>
      <c r="J4010" s="12">
        <v>617528</v>
      </c>
      <c r="K4010" s="12">
        <v>9</v>
      </c>
      <c r="L4010" s="13">
        <v>4760</v>
      </c>
      <c r="M4010" s="14">
        <f>Table1[[#This Row],[Column1]]/100</f>
        <v>0</v>
      </c>
      <c r="N4010" s="13">
        <f>Table1[[#This Row],[Unit_Price]]*Table1[[#This Row],[Quantity]]*(1-Table1[[#This Row],[Discount_%]])</f>
        <v>42840</v>
      </c>
      <c r="O4010" s="13">
        <v>26064</v>
      </c>
      <c r="P4010" s="13">
        <f>Table1[[#This Row],[Revenue]]-Table1[[#This Row],[Cost]]</f>
        <v>16776</v>
      </c>
      <c r="Q4010" s="12" t="s">
        <v>48</v>
      </c>
      <c r="R4010" s="12" t="s">
        <v>50</v>
      </c>
      <c r="S4010" s="12" t="s">
        <v>54</v>
      </c>
      <c r="T4010" s="12">
        <v>3</v>
      </c>
      <c r="U4010" s="12">
        <v>0</v>
      </c>
      <c r="V4010" s="20" t="str">
        <f>TEXT(Table1[[#This Row],[Date]],"mmm-yyyy")</f>
        <v>Dec-2025</v>
      </c>
    </row>
    <row r="4011" spans="1:22" x14ac:dyDescent="0.2">
      <c r="A4011" s="11">
        <f t="shared" si="62"/>
        <v>45992</v>
      </c>
      <c r="B4011" s="12" t="s">
        <v>21</v>
      </c>
      <c r="C4011" s="12" t="str">
        <f>VLOOKUP(D4011, City_Mapping!A:B, 2, FALSE)</f>
        <v>USA</v>
      </c>
      <c r="D4011" s="12" t="s">
        <v>31</v>
      </c>
      <c r="E4011" s="12" t="s">
        <v>34</v>
      </c>
      <c r="F4011" s="12" t="s">
        <v>37</v>
      </c>
      <c r="G4011" s="12">
        <v>95406</v>
      </c>
      <c r="H4011" s="12" t="s">
        <v>41</v>
      </c>
      <c r="I4011" s="12" t="s">
        <v>44</v>
      </c>
      <c r="J4011" s="12">
        <v>492158</v>
      </c>
      <c r="K4011" s="12">
        <v>7</v>
      </c>
      <c r="L4011" s="13">
        <v>927</v>
      </c>
      <c r="M4011" s="14">
        <f>Table1[[#This Row],[Column1]]/100</f>
        <v>0</v>
      </c>
      <c r="N4011" s="13">
        <f>Table1[[#This Row],[Unit_Price]]*Table1[[#This Row],[Quantity]]*(1-Table1[[#This Row],[Discount_%]])</f>
        <v>6489</v>
      </c>
      <c r="O4011" s="13">
        <v>25979</v>
      </c>
      <c r="P4011" s="13">
        <f>Table1[[#This Row],[Revenue]]-Table1[[#This Row],[Cost]]</f>
        <v>-19490</v>
      </c>
      <c r="Q4011" s="12" t="s">
        <v>46</v>
      </c>
      <c r="R4011" s="12" t="s">
        <v>52</v>
      </c>
      <c r="S4011" s="12" t="s">
        <v>56</v>
      </c>
      <c r="T4011" s="12">
        <v>3</v>
      </c>
      <c r="U4011" s="12">
        <v>0</v>
      </c>
      <c r="V4011" s="20" t="str">
        <f>TEXT(Table1[[#This Row],[Date]],"mmm-yyyy")</f>
        <v>Dec-2025</v>
      </c>
    </row>
    <row r="4012" spans="1:22" x14ac:dyDescent="0.2">
      <c r="A4012" s="11">
        <f t="shared" si="62"/>
        <v>45992</v>
      </c>
      <c r="B4012" s="12" t="s">
        <v>23</v>
      </c>
      <c r="C4012" s="12" t="str">
        <f>VLOOKUP(D4012, City_Mapping!A:B, 2, FALSE)</f>
        <v>USA</v>
      </c>
      <c r="D4012" s="12" t="s">
        <v>31</v>
      </c>
      <c r="E4012" s="12" t="s">
        <v>36</v>
      </c>
      <c r="F4012" s="12" t="s">
        <v>37</v>
      </c>
      <c r="G4012" s="12">
        <v>55147</v>
      </c>
      <c r="H4012" s="12" t="s">
        <v>41</v>
      </c>
      <c r="I4012" s="12" t="s">
        <v>45</v>
      </c>
      <c r="J4012" s="12">
        <v>342030</v>
      </c>
      <c r="K4012" s="12">
        <v>5</v>
      </c>
      <c r="L4012" s="13">
        <v>4376</v>
      </c>
      <c r="M4012" s="14">
        <f>Table1[[#This Row],[Column1]]/100</f>
        <v>0.15</v>
      </c>
      <c r="N4012" s="13">
        <f>Table1[[#This Row],[Unit_Price]]*Table1[[#This Row],[Quantity]]*(1-Table1[[#This Row],[Discount_%]])</f>
        <v>18598</v>
      </c>
      <c r="O4012" s="13">
        <v>6342</v>
      </c>
      <c r="P4012" s="13">
        <f>Table1[[#This Row],[Revenue]]-Table1[[#This Row],[Cost]]</f>
        <v>12256</v>
      </c>
      <c r="Q4012" s="12" t="s">
        <v>47</v>
      </c>
      <c r="R4012" s="12" t="s">
        <v>50</v>
      </c>
      <c r="S4012" s="12" t="s">
        <v>56</v>
      </c>
      <c r="T4012" s="12">
        <v>2</v>
      </c>
      <c r="U4012" s="12">
        <v>15</v>
      </c>
      <c r="V4012" s="20" t="str">
        <f>TEXT(Table1[[#This Row],[Date]],"mmm-yyyy")</f>
        <v>Dec-2025</v>
      </c>
    </row>
    <row r="4013" spans="1:22" x14ac:dyDescent="0.2">
      <c r="A4013" s="11">
        <f t="shared" si="62"/>
        <v>45992</v>
      </c>
      <c r="B4013" s="12" t="s">
        <v>20</v>
      </c>
      <c r="C4013" s="12" t="str">
        <f>VLOOKUP(D4013, City_Mapping!A:B, 2, FALSE)</f>
        <v>USA</v>
      </c>
      <c r="D4013" s="12" t="s">
        <v>31</v>
      </c>
      <c r="E4013" s="12" t="s">
        <v>34</v>
      </c>
      <c r="F4013" s="12" t="s">
        <v>39</v>
      </c>
      <c r="G4013" s="12">
        <v>92922</v>
      </c>
      <c r="H4013" s="12" t="s">
        <v>42</v>
      </c>
      <c r="I4013" s="12" t="s">
        <v>45</v>
      </c>
      <c r="J4013" s="12">
        <v>927647</v>
      </c>
      <c r="K4013" s="12">
        <v>5</v>
      </c>
      <c r="L4013" s="13">
        <v>2990</v>
      </c>
      <c r="M4013" s="14">
        <f>Table1[[#This Row],[Column1]]/100</f>
        <v>0.2</v>
      </c>
      <c r="N4013" s="13">
        <f>Table1[[#This Row],[Unit_Price]]*Table1[[#This Row],[Quantity]]*(1-Table1[[#This Row],[Discount_%]])</f>
        <v>11960</v>
      </c>
      <c r="O4013" s="13">
        <v>9594</v>
      </c>
      <c r="P4013" s="13">
        <f>Table1[[#This Row],[Revenue]]-Table1[[#This Row],[Cost]]</f>
        <v>2366</v>
      </c>
      <c r="Q4013" s="12" t="s">
        <v>49</v>
      </c>
      <c r="R4013" s="12" t="s">
        <v>52</v>
      </c>
      <c r="S4013" s="12" t="s">
        <v>54</v>
      </c>
      <c r="T4013" s="12">
        <v>3</v>
      </c>
      <c r="U4013" s="12">
        <v>20</v>
      </c>
      <c r="V4013" s="20" t="str">
        <f>TEXT(Table1[[#This Row],[Date]],"mmm-yyyy")</f>
        <v>Dec-2025</v>
      </c>
    </row>
    <row r="4014" spans="1:22" x14ac:dyDescent="0.2">
      <c r="A4014" s="11">
        <f t="shared" si="62"/>
        <v>45992</v>
      </c>
      <c r="B4014" s="12" t="s">
        <v>23</v>
      </c>
      <c r="C4014" s="12" t="str">
        <f>VLOOKUP(D4014, City_Mapping!A:B, 2, FALSE)</f>
        <v>India</v>
      </c>
      <c r="D4014" s="12" t="s">
        <v>33</v>
      </c>
      <c r="E4014" s="12" t="s">
        <v>36</v>
      </c>
      <c r="F4014" s="12" t="s">
        <v>37</v>
      </c>
      <c r="G4014" s="12">
        <v>18614</v>
      </c>
      <c r="H4014" s="12" t="s">
        <v>41</v>
      </c>
      <c r="I4014" s="12" t="s">
        <v>44</v>
      </c>
      <c r="J4014" s="12">
        <v>877740</v>
      </c>
      <c r="K4014" s="12">
        <v>9</v>
      </c>
      <c r="L4014" s="13">
        <v>2616</v>
      </c>
      <c r="M4014" s="14">
        <f>Table1[[#This Row],[Column1]]/100</f>
        <v>0.05</v>
      </c>
      <c r="N4014" s="13">
        <f>Table1[[#This Row],[Unit_Price]]*Table1[[#This Row],[Quantity]]*(1-Table1[[#This Row],[Discount_%]])</f>
        <v>22366.799999999999</v>
      </c>
      <c r="O4014" s="13">
        <v>4657</v>
      </c>
      <c r="P4014" s="13">
        <f>Table1[[#This Row],[Revenue]]-Table1[[#This Row],[Cost]]</f>
        <v>17709.8</v>
      </c>
      <c r="Q4014" s="12" t="s">
        <v>47</v>
      </c>
      <c r="R4014" s="12" t="s">
        <v>52</v>
      </c>
      <c r="S4014" s="12" t="s">
        <v>53</v>
      </c>
      <c r="T4014" s="12">
        <v>5</v>
      </c>
      <c r="U4014" s="12">
        <v>5</v>
      </c>
      <c r="V4014" s="20" t="str">
        <f>TEXT(Table1[[#This Row],[Date]],"mmm-yyyy")</f>
        <v>Dec-2025</v>
      </c>
    </row>
    <row r="4015" spans="1:22" x14ac:dyDescent="0.2">
      <c r="A4015" s="11">
        <f t="shared" si="62"/>
        <v>45992</v>
      </c>
      <c r="B4015" s="12" t="s">
        <v>22</v>
      </c>
      <c r="C4015" s="12" t="str">
        <f>VLOOKUP(D4015, City_Mapping!A:B, 2, FALSE)</f>
        <v>India</v>
      </c>
      <c r="D4015" s="12" t="s">
        <v>28</v>
      </c>
      <c r="E4015" s="12" t="s">
        <v>34</v>
      </c>
      <c r="F4015" s="12" t="s">
        <v>38</v>
      </c>
      <c r="G4015" s="12">
        <v>35147</v>
      </c>
      <c r="H4015" s="12" t="s">
        <v>42</v>
      </c>
      <c r="I4015" s="12" t="s">
        <v>45</v>
      </c>
      <c r="J4015" s="12">
        <v>364631</v>
      </c>
      <c r="K4015" s="12">
        <v>9</v>
      </c>
      <c r="L4015" s="13">
        <v>2821</v>
      </c>
      <c r="M4015" s="14">
        <f>Table1[[#This Row],[Column1]]/100</f>
        <v>0</v>
      </c>
      <c r="N4015" s="13">
        <f>Table1[[#This Row],[Unit_Price]]*Table1[[#This Row],[Quantity]]*(1-Table1[[#This Row],[Discount_%]])</f>
        <v>25389</v>
      </c>
      <c r="O4015" s="13">
        <v>10993</v>
      </c>
      <c r="P4015" s="13">
        <f>Table1[[#This Row],[Revenue]]-Table1[[#This Row],[Cost]]</f>
        <v>14396</v>
      </c>
      <c r="Q4015" s="12" t="s">
        <v>49</v>
      </c>
      <c r="R4015" s="12" t="s">
        <v>51</v>
      </c>
      <c r="S4015" s="12" t="s">
        <v>55</v>
      </c>
      <c r="T4015" s="12">
        <v>5</v>
      </c>
      <c r="U4015" s="12">
        <v>0</v>
      </c>
      <c r="V4015" s="20" t="str">
        <f>TEXT(Table1[[#This Row],[Date]],"mmm-yyyy")</f>
        <v>Dec-2025</v>
      </c>
    </row>
    <row r="4016" spans="1:22" x14ac:dyDescent="0.2">
      <c r="A4016" s="11">
        <f t="shared" si="62"/>
        <v>45992</v>
      </c>
      <c r="B4016" s="12" t="s">
        <v>22</v>
      </c>
      <c r="C4016" s="12" t="str">
        <f>VLOOKUP(D4016, City_Mapping!A:B, 2, FALSE)</f>
        <v>UK</v>
      </c>
      <c r="D4016" s="12" t="s">
        <v>29</v>
      </c>
      <c r="E4016" s="12" t="s">
        <v>35</v>
      </c>
      <c r="F4016" s="12" t="s">
        <v>39</v>
      </c>
      <c r="G4016" s="12">
        <v>86637</v>
      </c>
      <c r="H4016" s="12" t="s">
        <v>41</v>
      </c>
      <c r="I4016" s="12" t="s">
        <v>44</v>
      </c>
      <c r="J4016" s="12">
        <v>199662</v>
      </c>
      <c r="K4016" s="12">
        <v>2</v>
      </c>
      <c r="L4016" s="13">
        <v>1059</v>
      </c>
      <c r="M4016" s="14">
        <f>Table1[[#This Row],[Column1]]/100</f>
        <v>0.15</v>
      </c>
      <c r="N4016" s="13">
        <f>Table1[[#This Row],[Unit_Price]]*Table1[[#This Row],[Quantity]]*(1-Table1[[#This Row],[Discount_%]])</f>
        <v>1800.3</v>
      </c>
      <c r="O4016" s="13">
        <v>1183</v>
      </c>
      <c r="P4016" s="13">
        <f>Table1[[#This Row],[Revenue]]-Table1[[#This Row],[Cost]]</f>
        <v>617.29999999999995</v>
      </c>
      <c r="Q4016" s="12" t="s">
        <v>48</v>
      </c>
      <c r="R4016" s="12" t="s">
        <v>50</v>
      </c>
      <c r="S4016" s="12" t="s">
        <v>56</v>
      </c>
      <c r="T4016" s="12">
        <v>5</v>
      </c>
      <c r="U4016" s="12">
        <v>15</v>
      </c>
      <c r="V4016" s="20" t="str">
        <f>TEXT(Table1[[#This Row],[Date]],"mmm-yyyy")</f>
        <v>Dec-2025</v>
      </c>
    </row>
    <row r="4017" spans="1:22" x14ac:dyDescent="0.2">
      <c r="A4017" s="11">
        <f t="shared" si="62"/>
        <v>45992</v>
      </c>
      <c r="B4017" s="12" t="s">
        <v>23</v>
      </c>
      <c r="C4017" s="12" t="str">
        <f>VLOOKUP(D4017, City_Mapping!A:B, 2, FALSE)</f>
        <v>USA</v>
      </c>
      <c r="D4017" s="12" t="s">
        <v>31</v>
      </c>
      <c r="E4017" s="12" t="s">
        <v>35</v>
      </c>
      <c r="F4017" s="12" t="s">
        <v>38</v>
      </c>
      <c r="G4017" s="12">
        <v>30914</v>
      </c>
      <c r="H4017" s="12" t="s">
        <v>41</v>
      </c>
      <c r="I4017" s="12" t="s">
        <v>43</v>
      </c>
      <c r="J4017" s="12">
        <v>161045</v>
      </c>
      <c r="K4017" s="12">
        <v>7</v>
      </c>
      <c r="L4017" s="13">
        <v>1885</v>
      </c>
      <c r="M4017" s="14">
        <f>Table1[[#This Row],[Column1]]/100</f>
        <v>0.15</v>
      </c>
      <c r="N4017" s="13">
        <f>Table1[[#This Row],[Unit_Price]]*Table1[[#This Row],[Quantity]]*(1-Table1[[#This Row],[Discount_%]])</f>
        <v>11215.75</v>
      </c>
      <c r="O4017" s="13">
        <v>23804</v>
      </c>
      <c r="P4017" s="13">
        <f>Table1[[#This Row],[Revenue]]-Table1[[#This Row],[Cost]]</f>
        <v>-12588.25</v>
      </c>
      <c r="Q4017" s="12" t="s">
        <v>46</v>
      </c>
      <c r="R4017" s="12" t="s">
        <v>51</v>
      </c>
      <c r="S4017" s="12" t="s">
        <v>53</v>
      </c>
      <c r="T4017" s="12">
        <v>5</v>
      </c>
      <c r="U4017" s="12">
        <v>15</v>
      </c>
      <c r="V4017" s="20" t="str">
        <f>TEXT(Table1[[#This Row],[Date]],"mmm-yyyy")</f>
        <v>Dec-2025</v>
      </c>
    </row>
    <row r="4018" spans="1:22" x14ac:dyDescent="0.2">
      <c r="A4018" s="11">
        <f t="shared" si="62"/>
        <v>45992</v>
      </c>
      <c r="B4018" s="12" t="s">
        <v>21</v>
      </c>
      <c r="C4018" s="12" t="str">
        <f>VLOOKUP(D4018, City_Mapping!A:B, 2, FALSE)</f>
        <v>USA</v>
      </c>
      <c r="D4018" s="12" t="s">
        <v>31</v>
      </c>
      <c r="E4018" s="12" t="s">
        <v>36</v>
      </c>
      <c r="F4018" s="12" t="s">
        <v>37</v>
      </c>
      <c r="G4018" s="12">
        <v>73699</v>
      </c>
      <c r="H4018" s="12" t="s">
        <v>41</v>
      </c>
      <c r="I4018" s="12" t="s">
        <v>44</v>
      </c>
      <c r="J4018" s="12">
        <v>454738</v>
      </c>
      <c r="K4018" s="12">
        <v>1</v>
      </c>
      <c r="L4018" s="13">
        <v>3117</v>
      </c>
      <c r="M4018" s="14">
        <f>Table1[[#This Row],[Column1]]/100</f>
        <v>0.15</v>
      </c>
      <c r="N4018" s="13">
        <f>Table1[[#This Row],[Unit_Price]]*Table1[[#This Row],[Quantity]]*(1-Table1[[#This Row],[Discount_%]])</f>
        <v>2649.45</v>
      </c>
      <c r="O4018" s="13">
        <v>14182</v>
      </c>
      <c r="P4018" s="13">
        <f>Table1[[#This Row],[Revenue]]-Table1[[#This Row],[Cost]]</f>
        <v>-11532.55</v>
      </c>
      <c r="Q4018" s="12" t="s">
        <v>46</v>
      </c>
      <c r="R4018" s="12" t="s">
        <v>52</v>
      </c>
      <c r="S4018" s="12" t="s">
        <v>53</v>
      </c>
      <c r="T4018" s="12">
        <v>2</v>
      </c>
      <c r="U4018" s="12">
        <v>15</v>
      </c>
      <c r="V4018" s="20" t="str">
        <f>TEXT(Table1[[#This Row],[Date]],"mmm-yyyy")</f>
        <v>Dec-2025</v>
      </c>
    </row>
    <row r="4019" spans="1:22" x14ac:dyDescent="0.2">
      <c r="A4019" s="11">
        <f t="shared" si="62"/>
        <v>45992</v>
      </c>
      <c r="B4019" s="12" t="s">
        <v>22</v>
      </c>
      <c r="C4019" s="12" t="str">
        <f>VLOOKUP(D4019, City_Mapping!A:B, 2, FALSE)</f>
        <v>India</v>
      </c>
      <c r="D4019" s="12" t="s">
        <v>33</v>
      </c>
      <c r="E4019" s="12" t="s">
        <v>34</v>
      </c>
      <c r="F4019" s="12" t="s">
        <v>37</v>
      </c>
      <c r="G4019" s="12">
        <v>19615</v>
      </c>
      <c r="H4019" s="12" t="s">
        <v>41</v>
      </c>
      <c r="I4019" s="12" t="s">
        <v>44</v>
      </c>
      <c r="J4019" s="12">
        <v>215377</v>
      </c>
      <c r="K4019" s="12">
        <v>4</v>
      </c>
      <c r="L4019" s="13">
        <v>2454</v>
      </c>
      <c r="M4019" s="14">
        <f>Table1[[#This Row],[Column1]]/100</f>
        <v>0.2</v>
      </c>
      <c r="N4019" s="13">
        <f>Table1[[#This Row],[Unit_Price]]*Table1[[#This Row],[Quantity]]*(1-Table1[[#This Row],[Discount_%]])</f>
        <v>7852.8</v>
      </c>
      <c r="O4019" s="13">
        <v>29215</v>
      </c>
      <c r="P4019" s="13">
        <f>Table1[[#This Row],[Revenue]]-Table1[[#This Row],[Cost]]</f>
        <v>-21362.2</v>
      </c>
      <c r="Q4019" s="12" t="s">
        <v>47</v>
      </c>
      <c r="R4019" s="12" t="s">
        <v>50</v>
      </c>
      <c r="S4019" s="12" t="s">
        <v>53</v>
      </c>
      <c r="T4019" s="12">
        <v>4</v>
      </c>
      <c r="U4019" s="12">
        <v>20</v>
      </c>
      <c r="V4019" s="20" t="str">
        <f>TEXT(Table1[[#This Row],[Date]],"mmm-yyyy")</f>
        <v>Dec-2025</v>
      </c>
    </row>
    <row r="4020" spans="1:22" x14ac:dyDescent="0.2">
      <c r="A4020" s="11">
        <f t="shared" si="62"/>
        <v>45992</v>
      </c>
      <c r="B4020" s="12" t="s">
        <v>22</v>
      </c>
      <c r="C4020" s="12" t="str">
        <f>VLOOKUP(D4020, City_Mapping!A:B, 2, FALSE)</f>
        <v>UK</v>
      </c>
      <c r="D4020" s="12" t="s">
        <v>29</v>
      </c>
      <c r="E4020" s="12" t="s">
        <v>35</v>
      </c>
      <c r="F4020" s="12" t="s">
        <v>40</v>
      </c>
      <c r="G4020" s="12">
        <v>60785</v>
      </c>
      <c r="H4020" s="12" t="s">
        <v>41</v>
      </c>
      <c r="I4020" s="12" t="s">
        <v>45</v>
      </c>
      <c r="J4020" s="12">
        <v>324716</v>
      </c>
      <c r="K4020" s="12">
        <v>2</v>
      </c>
      <c r="L4020" s="13">
        <v>1089</v>
      </c>
      <c r="M4020" s="14">
        <f>Table1[[#This Row],[Column1]]/100</f>
        <v>0</v>
      </c>
      <c r="N4020" s="13">
        <f>Table1[[#This Row],[Unit_Price]]*Table1[[#This Row],[Quantity]]*(1-Table1[[#This Row],[Discount_%]])</f>
        <v>2178</v>
      </c>
      <c r="O4020" s="13">
        <v>16745</v>
      </c>
      <c r="P4020" s="13">
        <f>Table1[[#This Row],[Revenue]]-Table1[[#This Row],[Cost]]</f>
        <v>-14567</v>
      </c>
      <c r="Q4020" s="12" t="s">
        <v>47</v>
      </c>
      <c r="R4020" s="12" t="s">
        <v>51</v>
      </c>
      <c r="S4020" s="12" t="s">
        <v>55</v>
      </c>
      <c r="T4020" s="12">
        <v>1</v>
      </c>
      <c r="U4020" s="12">
        <v>0</v>
      </c>
      <c r="V4020" s="20" t="str">
        <f>TEXT(Table1[[#This Row],[Date]],"mmm-yyyy")</f>
        <v>Dec-2025</v>
      </c>
    </row>
    <row r="4021" spans="1:22" x14ac:dyDescent="0.2">
      <c r="A4021" s="11">
        <f t="shared" si="62"/>
        <v>45992</v>
      </c>
      <c r="B4021" s="12" t="s">
        <v>21</v>
      </c>
      <c r="C4021" s="12" t="str">
        <f>VLOOKUP(D4021, City_Mapping!A:B, 2, FALSE)</f>
        <v>India</v>
      </c>
      <c r="D4021" s="12" t="s">
        <v>33</v>
      </c>
      <c r="E4021" s="12" t="s">
        <v>35</v>
      </c>
      <c r="F4021" s="12" t="s">
        <v>37</v>
      </c>
      <c r="G4021" s="12">
        <v>98589</v>
      </c>
      <c r="H4021" s="12" t="s">
        <v>41</v>
      </c>
      <c r="I4021" s="12" t="s">
        <v>45</v>
      </c>
      <c r="J4021" s="12">
        <v>305107</v>
      </c>
      <c r="K4021" s="12">
        <v>9</v>
      </c>
      <c r="L4021" s="13">
        <v>998</v>
      </c>
      <c r="M4021" s="14">
        <f>Table1[[#This Row],[Column1]]/100</f>
        <v>0.1</v>
      </c>
      <c r="N4021" s="13">
        <f>Table1[[#This Row],[Unit_Price]]*Table1[[#This Row],[Quantity]]*(1-Table1[[#This Row],[Discount_%]])</f>
        <v>8083.8</v>
      </c>
      <c r="O4021" s="13">
        <v>2516</v>
      </c>
      <c r="P4021" s="13">
        <f>Table1[[#This Row],[Revenue]]-Table1[[#This Row],[Cost]]</f>
        <v>5567.8</v>
      </c>
      <c r="Q4021" s="12" t="s">
        <v>48</v>
      </c>
      <c r="R4021" s="12" t="s">
        <v>50</v>
      </c>
      <c r="S4021" s="12" t="s">
        <v>55</v>
      </c>
      <c r="T4021" s="12">
        <v>2</v>
      </c>
      <c r="U4021" s="12">
        <v>10</v>
      </c>
      <c r="V4021" s="20" t="str">
        <f>TEXT(Table1[[#This Row],[Date]],"mmm-yyyy")</f>
        <v>Dec-2025</v>
      </c>
    </row>
    <row r="4022" spans="1:22" x14ac:dyDescent="0.2">
      <c r="A4022" s="11">
        <f t="shared" si="62"/>
        <v>45993</v>
      </c>
      <c r="B4022" s="12" t="s">
        <v>21</v>
      </c>
      <c r="C4022" s="12" t="str">
        <f>VLOOKUP(D4022, City_Mapping!A:B, 2, FALSE)</f>
        <v>UK</v>
      </c>
      <c r="D4022" s="12" t="s">
        <v>29</v>
      </c>
      <c r="E4022" s="12" t="s">
        <v>35</v>
      </c>
      <c r="F4022" s="12" t="s">
        <v>39</v>
      </c>
      <c r="G4022" s="12">
        <v>67811</v>
      </c>
      <c r="H4022" s="12" t="s">
        <v>42</v>
      </c>
      <c r="I4022" s="12" t="s">
        <v>43</v>
      </c>
      <c r="J4022" s="12">
        <v>683328</v>
      </c>
      <c r="K4022" s="12">
        <v>6</v>
      </c>
      <c r="L4022" s="13">
        <v>3322</v>
      </c>
      <c r="M4022" s="14">
        <f>Table1[[#This Row],[Column1]]/100</f>
        <v>0.05</v>
      </c>
      <c r="N4022" s="13">
        <f>Table1[[#This Row],[Unit_Price]]*Table1[[#This Row],[Quantity]]*(1-Table1[[#This Row],[Discount_%]])</f>
        <v>18935.399999999998</v>
      </c>
      <c r="O4022" s="13">
        <v>24846</v>
      </c>
      <c r="P4022" s="13">
        <f>Table1[[#This Row],[Revenue]]-Table1[[#This Row],[Cost]]</f>
        <v>-5910.6000000000022</v>
      </c>
      <c r="Q4022" s="12" t="s">
        <v>46</v>
      </c>
      <c r="R4022" s="12" t="s">
        <v>50</v>
      </c>
      <c r="S4022" s="12" t="s">
        <v>55</v>
      </c>
      <c r="T4022" s="12">
        <v>2</v>
      </c>
      <c r="U4022" s="12">
        <v>5</v>
      </c>
      <c r="V4022" s="20" t="str">
        <f>TEXT(Table1[[#This Row],[Date]],"mmm-yyyy")</f>
        <v>Dec-2025</v>
      </c>
    </row>
    <row r="4023" spans="1:22" x14ac:dyDescent="0.2">
      <c r="A4023" s="11">
        <f t="shared" si="62"/>
        <v>45993</v>
      </c>
      <c r="B4023" s="12" t="s">
        <v>20</v>
      </c>
      <c r="C4023" s="12" t="str">
        <f>VLOOKUP(D4023, City_Mapping!A:B, 2, FALSE)</f>
        <v>India</v>
      </c>
      <c r="D4023" s="12" t="s">
        <v>33</v>
      </c>
      <c r="E4023" s="12" t="s">
        <v>35</v>
      </c>
      <c r="F4023" s="12" t="s">
        <v>37</v>
      </c>
      <c r="G4023" s="12">
        <v>89017</v>
      </c>
      <c r="H4023" s="12" t="s">
        <v>41</v>
      </c>
      <c r="I4023" s="12" t="s">
        <v>43</v>
      </c>
      <c r="J4023" s="12">
        <v>201470</v>
      </c>
      <c r="K4023" s="12">
        <v>4</v>
      </c>
      <c r="L4023" s="13">
        <v>2029</v>
      </c>
      <c r="M4023" s="14">
        <f>Table1[[#This Row],[Column1]]/100</f>
        <v>0.1</v>
      </c>
      <c r="N4023" s="13">
        <f>Table1[[#This Row],[Unit_Price]]*Table1[[#This Row],[Quantity]]*(1-Table1[[#This Row],[Discount_%]])</f>
        <v>7304.4000000000005</v>
      </c>
      <c r="O4023" s="13">
        <v>5156</v>
      </c>
      <c r="P4023" s="13">
        <f>Table1[[#This Row],[Revenue]]-Table1[[#This Row],[Cost]]</f>
        <v>2148.4000000000005</v>
      </c>
      <c r="Q4023" s="12" t="s">
        <v>49</v>
      </c>
      <c r="R4023" s="12" t="s">
        <v>51</v>
      </c>
      <c r="S4023" s="12" t="s">
        <v>55</v>
      </c>
      <c r="T4023" s="12">
        <v>1</v>
      </c>
      <c r="U4023" s="12">
        <v>10</v>
      </c>
      <c r="V4023" s="20" t="str">
        <f>TEXT(Table1[[#This Row],[Date]],"mmm-yyyy")</f>
        <v>Dec-2025</v>
      </c>
    </row>
    <row r="4024" spans="1:22" x14ac:dyDescent="0.2">
      <c r="A4024" s="11">
        <f t="shared" si="62"/>
        <v>45993</v>
      </c>
      <c r="B4024" s="12" t="s">
        <v>21</v>
      </c>
      <c r="C4024" s="12" t="str">
        <f>VLOOKUP(D4024, City_Mapping!A:B, 2, FALSE)</f>
        <v>India</v>
      </c>
      <c r="D4024" s="12" t="s">
        <v>28</v>
      </c>
      <c r="E4024" s="12" t="s">
        <v>36</v>
      </c>
      <c r="F4024" s="12" t="s">
        <v>40</v>
      </c>
      <c r="G4024" s="12">
        <v>56898</v>
      </c>
      <c r="H4024" s="12" t="s">
        <v>41</v>
      </c>
      <c r="I4024" s="12" t="s">
        <v>43</v>
      </c>
      <c r="J4024" s="12">
        <v>976952</v>
      </c>
      <c r="K4024" s="12">
        <v>3</v>
      </c>
      <c r="L4024" s="13">
        <v>2138</v>
      </c>
      <c r="M4024" s="14">
        <f>Table1[[#This Row],[Column1]]/100</f>
        <v>0.2</v>
      </c>
      <c r="N4024" s="13">
        <f>Table1[[#This Row],[Unit_Price]]*Table1[[#This Row],[Quantity]]*(1-Table1[[#This Row],[Discount_%]])</f>
        <v>5131.2000000000007</v>
      </c>
      <c r="O4024" s="13">
        <v>27284</v>
      </c>
      <c r="P4024" s="13">
        <f>Table1[[#This Row],[Revenue]]-Table1[[#This Row],[Cost]]</f>
        <v>-22152.799999999999</v>
      </c>
      <c r="Q4024" s="12" t="s">
        <v>48</v>
      </c>
      <c r="R4024" s="12" t="s">
        <v>51</v>
      </c>
      <c r="S4024" s="12" t="s">
        <v>55</v>
      </c>
      <c r="T4024" s="12">
        <v>1</v>
      </c>
      <c r="U4024" s="12">
        <v>20</v>
      </c>
      <c r="V4024" s="20" t="str">
        <f>TEXT(Table1[[#This Row],[Date]],"mmm-yyyy")</f>
        <v>Dec-2025</v>
      </c>
    </row>
    <row r="4025" spans="1:22" x14ac:dyDescent="0.2">
      <c r="A4025" s="11">
        <f t="shared" si="62"/>
        <v>45993</v>
      </c>
      <c r="B4025" s="12" t="s">
        <v>23</v>
      </c>
      <c r="C4025" s="12" t="str">
        <f>VLOOKUP(D4025, City_Mapping!A:B, 2, FALSE)</f>
        <v>USA</v>
      </c>
      <c r="D4025" s="12" t="s">
        <v>31</v>
      </c>
      <c r="E4025" s="12" t="s">
        <v>34</v>
      </c>
      <c r="F4025" s="12" t="s">
        <v>37</v>
      </c>
      <c r="G4025" s="12">
        <v>65505</v>
      </c>
      <c r="H4025" s="12" t="s">
        <v>41</v>
      </c>
      <c r="I4025" s="12" t="s">
        <v>44</v>
      </c>
      <c r="J4025" s="12">
        <v>947727</v>
      </c>
      <c r="K4025" s="12">
        <v>4</v>
      </c>
      <c r="L4025" s="13">
        <v>1632</v>
      </c>
      <c r="M4025" s="14">
        <f>Table1[[#This Row],[Column1]]/100</f>
        <v>0</v>
      </c>
      <c r="N4025" s="13">
        <f>Table1[[#This Row],[Unit_Price]]*Table1[[#This Row],[Quantity]]*(1-Table1[[#This Row],[Discount_%]])</f>
        <v>6528</v>
      </c>
      <c r="O4025" s="13">
        <v>6085</v>
      </c>
      <c r="P4025" s="13">
        <f>Table1[[#This Row],[Revenue]]-Table1[[#This Row],[Cost]]</f>
        <v>443</v>
      </c>
      <c r="Q4025" s="12" t="s">
        <v>48</v>
      </c>
      <c r="R4025" s="12" t="s">
        <v>51</v>
      </c>
      <c r="S4025" s="12" t="s">
        <v>55</v>
      </c>
      <c r="T4025" s="12">
        <v>4</v>
      </c>
      <c r="U4025" s="12">
        <v>0</v>
      </c>
      <c r="V4025" s="20" t="str">
        <f>TEXT(Table1[[#This Row],[Date]],"mmm-yyyy")</f>
        <v>Dec-2025</v>
      </c>
    </row>
    <row r="4026" spans="1:22" x14ac:dyDescent="0.2">
      <c r="A4026" s="11">
        <f t="shared" si="62"/>
        <v>45993</v>
      </c>
      <c r="B4026" s="12" t="s">
        <v>23</v>
      </c>
      <c r="C4026" s="12" t="str">
        <f>VLOOKUP(D4026, City_Mapping!A:B, 2, FALSE)</f>
        <v>India</v>
      </c>
      <c r="D4026" s="12" t="s">
        <v>32</v>
      </c>
      <c r="E4026" s="12" t="s">
        <v>35</v>
      </c>
      <c r="F4026" s="12" t="s">
        <v>37</v>
      </c>
      <c r="G4026" s="12">
        <v>86031</v>
      </c>
      <c r="H4026" s="12" t="s">
        <v>42</v>
      </c>
      <c r="I4026" s="12" t="s">
        <v>43</v>
      </c>
      <c r="J4026" s="12">
        <v>100825</v>
      </c>
      <c r="K4026" s="12">
        <v>2</v>
      </c>
      <c r="L4026" s="13">
        <v>4983</v>
      </c>
      <c r="M4026" s="14">
        <f>Table1[[#This Row],[Column1]]/100</f>
        <v>0.1</v>
      </c>
      <c r="N4026" s="13">
        <f>Table1[[#This Row],[Unit_Price]]*Table1[[#This Row],[Quantity]]*(1-Table1[[#This Row],[Discount_%]])</f>
        <v>8969.4</v>
      </c>
      <c r="O4026" s="13">
        <v>4693</v>
      </c>
      <c r="P4026" s="13">
        <f>Table1[[#This Row],[Revenue]]-Table1[[#This Row],[Cost]]</f>
        <v>4276.3999999999996</v>
      </c>
      <c r="Q4026" s="12" t="s">
        <v>48</v>
      </c>
      <c r="R4026" s="12" t="s">
        <v>52</v>
      </c>
      <c r="S4026" s="12" t="s">
        <v>54</v>
      </c>
      <c r="T4026" s="12">
        <v>4</v>
      </c>
      <c r="U4026" s="12">
        <v>10</v>
      </c>
      <c r="V4026" s="20" t="str">
        <f>TEXT(Table1[[#This Row],[Date]],"mmm-yyyy")</f>
        <v>Dec-2025</v>
      </c>
    </row>
    <row r="4027" spans="1:22" x14ac:dyDescent="0.2">
      <c r="A4027" s="11">
        <f t="shared" si="62"/>
        <v>45993</v>
      </c>
      <c r="B4027" s="12" t="s">
        <v>20</v>
      </c>
      <c r="C4027" s="12" t="str">
        <f>VLOOKUP(D4027, City_Mapping!A:B, 2, FALSE)</f>
        <v>India</v>
      </c>
      <c r="D4027" s="12" t="s">
        <v>32</v>
      </c>
      <c r="E4027" s="12" t="s">
        <v>36</v>
      </c>
      <c r="F4027" s="12" t="s">
        <v>37</v>
      </c>
      <c r="G4027" s="12">
        <v>10146</v>
      </c>
      <c r="H4027" s="12" t="s">
        <v>41</v>
      </c>
      <c r="I4027" s="12" t="s">
        <v>43</v>
      </c>
      <c r="J4027" s="12">
        <v>232263</v>
      </c>
      <c r="K4027" s="12">
        <v>5</v>
      </c>
      <c r="L4027" s="13">
        <v>915</v>
      </c>
      <c r="M4027" s="14">
        <f>Table1[[#This Row],[Column1]]/100</f>
        <v>0.1</v>
      </c>
      <c r="N4027" s="13">
        <f>Table1[[#This Row],[Unit_Price]]*Table1[[#This Row],[Quantity]]*(1-Table1[[#This Row],[Discount_%]])</f>
        <v>4117.5</v>
      </c>
      <c r="O4027" s="13">
        <v>27523</v>
      </c>
      <c r="P4027" s="13">
        <f>Table1[[#This Row],[Revenue]]-Table1[[#This Row],[Cost]]</f>
        <v>-23405.5</v>
      </c>
      <c r="Q4027" s="12" t="s">
        <v>46</v>
      </c>
      <c r="R4027" s="12" t="s">
        <v>51</v>
      </c>
      <c r="S4027" s="12" t="s">
        <v>53</v>
      </c>
      <c r="T4027" s="12">
        <v>5</v>
      </c>
      <c r="U4027" s="12">
        <v>10</v>
      </c>
      <c r="V4027" s="20" t="str">
        <f>TEXT(Table1[[#This Row],[Date]],"mmm-yyyy")</f>
        <v>Dec-2025</v>
      </c>
    </row>
    <row r="4028" spans="1:22" x14ac:dyDescent="0.2">
      <c r="A4028" s="11">
        <f t="shared" si="62"/>
        <v>45993</v>
      </c>
      <c r="B4028" s="12" t="s">
        <v>22</v>
      </c>
      <c r="C4028" s="12" t="str">
        <f>VLOOKUP(D4028, City_Mapping!A:B, 2, FALSE)</f>
        <v>USA</v>
      </c>
      <c r="D4028" s="12" t="s">
        <v>31</v>
      </c>
      <c r="E4028" s="12" t="s">
        <v>35</v>
      </c>
      <c r="F4028" s="12" t="s">
        <v>40</v>
      </c>
      <c r="G4028" s="12">
        <v>50275</v>
      </c>
      <c r="H4028" s="12" t="s">
        <v>41</v>
      </c>
      <c r="I4028" s="12" t="s">
        <v>45</v>
      </c>
      <c r="J4028" s="12">
        <v>493125</v>
      </c>
      <c r="K4028" s="12">
        <v>9</v>
      </c>
      <c r="L4028" s="13">
        <v>2091</v>
      </c>
      <c r="M4028" s="14">
        <f>Table1[[#This Row],[Column1]]/100</f>
        <v>0.1</v>
      </c>
      <c r="N4028" s="13">
        <f>Table1[[#This Row],[Unit_Price]]*Table1[[#This Row],[Quantity]]*(1-Table1[[#This Row],[Discount_%]])</f>
        <v>16937.100000000002</v>
      </c>
      <c r="O4028" s="13">
        <v>13433</v>
      </c>
      <c r="P4028" s="13">
        <f>Table1[[#This Row],[Revenue]]-Table1[[#This Row],[Cost]]</f>
        <v>3504.1000000000022</v>
      </c>
      <c r="Q4028" s="12" t="s">
        <v>47</v>
      </c>
      <c r="R4028" s="12" t="s">
        <v>51</v>
      </c>
      <c r="S4028" s="12" t="s">
        <v>53</v>
      </c>
      <c r="T4028" s="12">
        <v>4</v>
      </c>
      <c r="U4028" s="12">
        <v>10</v>
      </c>
      <c r="V4028" s="20" t="str">
        <f>TEXT(Table1[[#This Row],[Date]],"mmm-yyyy")</f>
        <v>Dec-2025</v>
      </c>
    </row>
    <row r="4029" spans="1:22" x14ac:dyDescent="0.2">
      <c r="A4029" s="11">
        <f t="shared" si="62"/>
        <v>45993</v>
      </c>
      <c r="B4029" s="12" t="s">
        <v>22</v>
      </c>
      <c r="C4029" s="12" t="str">
        <f>VLOOKUP(D4029, City_Mapping!A:B, 2, FALSE)</f>
        <v>USA</v>
      </c>
      <c r="D4029" s="12" t="s">
        <v>31</v>
      </c>
      <c r="E4029" s="12" t="s">
        <v>35</v>
      </c>
      <c r="F4029" s="12" t="s">
        <v>38</v>
      </c>
      <c r="G4029" s="12">
        <v>25977</v>
      </c>
      <c r="H4029" s="12" t="s">
        <v>41</v>
      </c>
      <c r="I4029" s="12" t="s">
        <v>45</v>
      </c>
      <c r="J4029" s="12">
        <v>294562</v>
      </c>
      <c r="K4029" s="12">
        <v>6</v>
      </c>
      <c r="L4029" s="13">
        <v>4907</v>
      </c>
      <c r="M4029" s="14">
        <f>Table1[[#This Row],[Column1]]/100</f>
        <v>0.05</v>
      </c>
      <c r="N4029" s="13">
        <f>Table1[[#This Row],[Unit_Price]]*Table1[[#This Row],[Quantity]]*(1-Table1[[#This Row],[Discount_%]])</f>
        <v>27969.899999999998</v>
      </c>
      <c r="O4029" s="13">
        <v>27125</v>
      </c>
      <c r="P4029" s="13">
        <f>Table1[[#This Row],[Revenue]]-Table1[[#This Row],[Cost]]</f>
        <v>844.89999999999782</v>
      </c>
      <c r="Q4029" s="12" t="s">
        <v>46</v>
      </c>
      <c r="R4029" s="12" t="s">
        <v>52</v>
      </c>
      <c r="S4029" s="12" t="s">
        <v>54</v>
      </c>
      <c r="T4029" s="12">
        <v>4</v>
      </c>
      <c r="U4029" s="12">
        <v>5</v>
      </c>
      <c r="V4029" s="20" t="str">
        <f>TEXT(Table1[[#This Row],[Date]],"mmm-yyyy")</f>
        <v>Dec-2025</v>
      </c>
    </row>
    <row r="4030" spans="1:22" x14ac:dyDescent="0.2">
      <c r="A4030" s="11">
        <f t="shared" si="62"/>
        <v>45993</v>
      </c>
      <c r="B4030" s="12" t="s">
        <v>21</v>
      </c>
      <c r="C4030" s="12" t="str">
        <f>VLOOKUP(D4030, City_Mapping!A:B, 2, FALSE)</f>
        <v>USA</v>
      </c>
      <c r="D4030" s="12" t="s">
        <v>31</v>
      </c>
      <c r="E4030" s="12" t="s">
        <v>35</v>
      </c>
      <c r="F4030" s="12" t="s">
        <v>37</v>
      </c>
      <c r="G4030" s="12">
        <v>51565</v>
      </c>
      <c r="H4030" s="12" t="s">
        <v>42</v>
      </c>
      <c r="I4030" s="12" t="s">
        <v>43</v>
      </c>
      <c r="J4030" s="12">
        <v>573459</v>
      </c>
      <c r="K4030" s="12">
        <v>2</v>
      </c>
      <c r="L4030" s="13">
        <v>4383</v>
      </c>
      <c r="M4030" s="14">
        <f>Table1[[#This Row],[Column1]]/100</f>
        <v>0</v>
      </c>
      <c r="N4030" s="13">
        <f>Table1[[#This Row],[Unit_Price]]*Table1[[#This Row],[Quantity]]*(1-Table1[[#This Row],[Discount_%]])</f>
        <v>8766</v>
      </c>
      <c r="O4030" s="13">
        <v>13470</v>
      </c>
      <c r="P4030" s="13">
        <f>Table1[[#This Row],[Revenue]]-Table1[[#This Row],[Cost]]</f>
        <v>-4704</v>
      </c>
      <c r="Q4030" s="12" t="s">
        <v>49</v>
      </c>
      <c r="R4030" s="12" t="s">
        <v>51</v>
      </c>
      <c r="S4030" s="12" t="s">
        <v>56</v>
      </c>
      <c r="T4030" s="12">
        <v>1</v>
      </c>
      <c r="U4030" s="12">
        <v>0</v>
      </c>
      <c r="V4030" s="20" t="str">
        <f>TEXT(Table1[[#This Row],[Date]],"mmm-yyyy")</f>
        <v>Dec-2025</v>
      </c>
    </row>
    <row r="4031" spans="1:22" x14ac:dyDescent="0.2">
      <c r="A4031" s="11">
        <f t="shared" si="62"/>
        <v>45993</v>
      </c>
      <c r="B4031" s="12" t="s">
        <v>23</v>
      </c>
      <c r="C4031" s="12" t="str">
        <f>VLOOKUP(D4031, City_Mapping!A:B, 2, FALSE)</f>
        <v>USA</v>
      </c>
      <c r="D4031" s="12" t="s">
        <v>31</v>
      </c>
      <c r="E4031" s="12" t="s">
        <v>35</v>
      </c>
      <c r="F4031" s="12" t="s">
        <v>39</v>
      </c>
      <c r="G4031" s="12">
        <v>43945</v>
      </c>
      <c r="H4031" s="12" t="s">
        <v>42</v>
      </c>
      <c r="I4031" s="12" t="s">
        <v>43</v>
      </c>
      <c r="J4031" s="12">
        <v>401697</v>
      </c>
      <c r="K4031" s="12">
        <v>6</v>
      </c>
      <c r="L4031" s="13">
        <v>2107</v>
      </c>
      <c r="M4031" s="14">
        <f>Table1[[#This Row],[Column1]]/100</f>
        <v>0.15</v>
      </c>
      <c r="N4031" s="13">
        <f>Table1[[#This Row],[Unit_Price]]*Table1[[#This Row],[Quantity]]*(1-Table1[[#This Row],[Discount_%]])</f>
        <v>10745.699999999999</v>
      </c>
      <c r="O4031" s="13">
        <v>21794</v>
      </c>
      <c r="P4031" s="13">
        <f>Table1[[#This Row],[Revenue]]-Table1[[#This Row],[Cost]]</f>
        <v>-11048.300000000001</v>
      </c>
      <c r="Q4031" s="12" t="s">
        <v>46</v>
      </c>
      <c r="R4031" s="12" t="s">
        <v>50</v>
      </c>
      <c r="S4031" s="12" t="s">
        <v>54</v>
      </c>
      <c r="T4031" s="12">
        <v>3</v>
      </c>
      <c r="U4031" s="12">
        <v>15</v>
      </c>
      <c r="V4031" s="20" t="str">
        <f>TEXT(Table1[[#This Row],[Date]],"mmm-yyyy")</f>
        <v>Dec-2025</v>
      </c>
    </row>
    <row r="4032" spans="1:22" x14ac:dyDescent="0.2">
      <c r="A4032" s="11">
        <f t="shared" si="62"/>
        <v>45993</v>
      </c>
      <c r="B4032" s="12" t="s">
        <v>22</v>
      </c>
      <c r="C4032" s="12" t="str">
        <f>VLOOKUP(D4032, City_Mapping!A:B, 2, FALSE)</f>
        <v>UK</v>
      </c>
      <c r="D4032" s="12" t="s">
        <v>29</v>
      </c>
      <c r="E4032" s="12" t="s">
        <v>36</v>
      </c>
      <c r="F4032" s="12" t="s">
        <v>40</v>
      </c>
      <c r="G4032" s="12">
        <v>12594</v>
      </c>
      <c r="H4032" s="12" t="s">
        <v>42</v>
      </c>
      <c r="I4032" s="12" t="s">
        <v>44</v>
      </c>
      <c r="J4032" s="12">
        <v>881334</v>
      </c>
      <c r="K4032" s="12">
        <v>9</v>
      </c>
      <c r="L4032" s="13">
        <v>4224</v>
      </c>
      <c r="M4032" s="14">
        <f>Table1[[#This Row],[Column1]]/100</f>
        <v>0</v>
      </c>
      <c r="N4032" s="13">
        <f>Table1[[#This Row],[Unit_Price]]*Table1[[#This Row],[Quantity]]*(1-Table1[[#This Row],[Discount_%]])</f>
        <v>38016</v>
      </c>
      <c r="O4032" s="13">
        <v>13140</v>
      </c>
      <c r="P4032" s="13">
        <f>Table1[[#This Row],[Revenue]]-Table1[[#This Row],[Cost]]</f>
        <v>24876</v>
      </c>
      <c r="Q4032" s="12" t="s">
        <v>49</v>
      </c>
      <c r="R4032" s="12" t="s">
        <v>50</v>
      </c>
      <c r="S4032" s="12" t="s">
        <v>56</v>
      </c>
      <c r="T4032" s="12">
        <v>5</v>
      </c>
      <c r="U4032" s="12">
        <v>0</v>
      </c>
      <c r="V4032" s="20" t="str">
        <f>TEXT(Table1[[#This Row],[Date]],"mmm-yyyy")</f>
        <v>Dec-2025</v>
      </c>
    </row>
    <row r="4033" spans="1:22" x14ac:dyDescent="0.2">
      <c r="A4033" s="11">
        <f t="shared" si="62"/>
        <v>45993</v>
      </c>
      <c r="B4033" s="12" t="s">
        <v>20</v>
      </c>
      <c r="C4033" s="12" t="str">
        <f>VLOOKUP(D4033, City_Mapping!A:B, 2, FALSE)</f>
        <v>India</v>
      </c>
      <c r="D4033" s="12" t="s">
        <v>28</v>
      </c>
      <c r="E4033" s="12" t="s">
        <v>34</v>
      </c>
      <c r="F4033" s="12" t="s">
        <v>39</v>
      </c>
      <c r="G4033" s="12">
        <v>86610</v>
      </c>
      <c r="H4033" s="12" t="s">
        <v>41</v>
      </c>
      <c r="I4033" s="12" t="s">
        <v>44</v>
      </c>
      <c r="J4033" s="12">
        <v>456449</v>
      </c>
      <c r="K4033" s="12">
        <v>4</v>
      </c>
      <c r="L4033" s="13">
        <v>2215</v>
      </c>
      <c r="M4033" s="14">
        <f>Table1[[#This Row],[Column1]]/100</f>
        <v>0.1</v>
      </c>
      <c r="N4033" s="13">
        <f>Table1[[#This Row],[Unit_Price]]*Table1[[#This Row],[Quantity]]*(1-Table1[[#This Row],[Discount_%]])</f>
        <v>7974</v>
      </c>
      <c r="O4033" s="13">
        <v>13946</v>
      </c>
      <c r="P4033" s="13">
        <f>Table1[[#This Row],[Revenue]]-Table1[[#This Row],[Cost]]</f>
        <v>-5972</v>
      </c>
      <c r="Q4033" s="12" t="s">
        <v>49</v>
      </c>
      <c r="R4033" s="12" t="s">
        <v>50</v>
      </c>
      <c r="S4033" s="12" t="s">
        <v>56</v>
      </c>
      <c r="T4033" s="12">
        <v>5</v>
      </c>
      <c r="U4033" s="12">
        <v>10</v>
      </c>
      <c r="V4033" s="20" t="str">
        <f>TEXT(Table1[[#This Row],[Date]],"mmm-yyyy")</f>
        <v>Dec-2025</v>
      </c>
    </row>
    <row r="4034" spans="1:22" x14ac:dyDescent="0.2">
      <c r="A4034" s="11">
        <f t="shared" si="62"/>
        <v>45994</v>
      </c>
      <c r="B4034" s="12" t="s">
        <v>20</v>
      </c>
      <c r="C4034" s="12" t="str">
        <f>VLOOKUP(D4034, City_Mapping!A:B, 2, FALSE)</f>
        <v>India</v>
      </c>
      <c r="D4034" s="12" t="s">
        <v>32</v>
      </c>
      <c r="E4034" s="12" t="s">
        <v>36</v>
      </c>
      <c r="F4034" s="12" t="s">
        <v>37</v>
      </c>
      <c r="G4034" s="12">
        <v>67655</v>
      </c>
      <c r="H4034" s="12" t="s">
        <v>41</v>
      </c>
      <c r="I4034" s="12" t="s">
        <v>45</v>
      </c>
      <c r="J4034" s="12">
        <v>631101</v>
      </c>
      <c r="K4034" s="12">
        <v>1</v>
      </c>
      <c r="L4034" s="13">
        <v>702</v>
      </c>
      <c r="M4034" s="14">
        <f>Table1[[#This Row],[Column1]]/100</f>
        <v>0</v>
      </c>
      <c r="N4034" s="13">
        <f>Table1[[#This Row],[Unit_Price]]*Table1[[#This Row],[Quantity]]*(1-Table1[[#This Row],[Discount_%]])</f>
        <v>702</v>
      </c>
      <c r="O4034" s="13">
        <v>3791</v>
      </c>
      <c r="P4034" s="13">
        <f>Table1[[#This Row],[Revenue]]-Table1[[#This Row],[Cost]]</f>
        <v>-3089</v>
      </c>
      <c r="Q4034" s="12" t="s">
        <v>49</v>
      </c>
      <c r="R4034" s="12" t="s">
        <v>52</v>
      </c>
      <c r="S4034" s="12" t="s">
        <v>54</v>
      </c>
      <c r="T4034" s="12">
        <v>2</v>
      </c>
      <c r="U4034" s="12">
        <v>0</v>
      </c>
      <c r="V4034" s="20" t="str">
        <f>TEXT(Table1[[#This Row],[Date]],"mmm-yyyy")</f>
        <v>Dec-2025</v>
      </c>
    </row>
    <row r="4035" spans="1:22" x14ac:dyDescent="0.2">
      <c r="A4035" s="11">
        <f t="shared" si="62"/>
        <v>45994</v>
      </c>
      <c r="B4035" s="12" t="s">
        <v>23</v>
      </c>
      <c r="C4035" s="12" t="str">
        <f>VLOOKUP(D4035, City_Mapping!A:B, 2, FALSE)</f>
        <v>UAE</v>
      </c>
      <c r="D4035" s="12" t="s">
        <v>30</v>
      </c>
      <c r="E4035" s="12" t="s">
        <v>36</v>
      </c>
      <c r="F4035" s="12" t="s">
        <v>40</v>
      </c>
      <c r="G4035" s="12">
        <v>37431</v>
      </c>
      <c r="H4035" s="12" t="s">
        <v>41</v>
      </c>
      <c r="I4035" s="12" t="s">
        <v>43</v>
      </c>
      <c r="J4035" s="12">
        <v>650638</v>
      </c>
      <c r="K4035" s="12">
        <v>2</v>
      </c>
      <c r="L4035" s="13">
        <v>4354</v>
      </c>
      <c r="M4035" s="14">
        <f>Table1[[#This Row],[Column1]]/100</f>
        <v>0.15</v>
      </c>
      <c r="N4035" s="13">
        <f>Table1[[#This Row],[Unit_Price]]*Table1[[#This Row],[Quantity]]*(1-Table1[[#This Row],[Discount_%]])</f>
        <v>7401.8</v>
      </c>
      <c r="O4035" s="13">
        <v>1995</v>
      </c>
      <c r="P4035" s="13">
        <f>Table1[[#This Row],[Revenue]]-Table1[[#This Row],[Cost]]</f>
        <v>5406.8</v>
      </c>
      <c r="Q4035" s="12" t="s">
        <v>46</v>
      </c>
      <c r="R4035" s="12" t="s">
        <v>51</v>
      </c>
      <c r="S4035" s="12" t="s">
        <v>54</v>
      </c>
      <c r="T4035" s="12">
        <v>4</v>
      </c>
      <c r="U4035" s="12">
        <v>15</v>
      </c>
      <c r="V4035" s="20" t="str">
        <f>TEXT(Table1[[#This Row],[Date]],"mmm-yyyy")</f>
        <v>Dec-2025</v>
      </c>
    </row>
    <row r="4036" spans="1:22" x14ac:dyDescent="0.2">
      <c r="A4036" s="11">
        <f t="shared" si="62"/>
        <v>45994</v>
      </c>
      <c r="B4036" s="12" t="s">
        <v>20</v>
      </c>
      <c r="C4036" s="12" t="str">
        <f>VLOOKUP(D4036, City_Mapping!A:B, 2, FALSE)</f>
        <v>India</v>
      </c>
      <c r="D4036" s="12" t="s">
        <v>32</v>
      </c>
      <c r="E4036" s="12" t="s">
        <v>36</v>
      </c>
      <c r="F4036" s="12" t="s">
        <v>37</v>
      </c>
      <c r="G4036" s="12">
        <v>92684</v>
      </c>
      <c r="H4036" s="12" t="s">
        <v>42</v>
      </c>
      <c r="I4036" s="12" t="s">
        <v>43</v>
      </c>
      <c r="J4036" s="12">
        <v>318633</v>
      </c>
      <c r="K4036" s="12">
        <v>5</v>
      </c>
      <c r="L4036" s="13">
        <v>4459</v>
      </c>
      <c r="M4036" s="14">
        <f>Table1[[#This Row],[Column1]]/100</f>
        <v>0.05</v>
      </c>
      <c r="N4036" s="13">
        <f>Table1[[#This Row],[Unit_Price]]*Table1[[#This Row],[Quantity]]*(1-Table1[[#This Row],[Discount_%]])</f>
        <v>21180.25</v>
      </c>
      <c r="O4036" s="13">
        <v>3856</v>
      </c>
      <c r="P4036" s="13">
        <f>Table1[[#This Row],[Revenue]]-Table1[[#This Row],[Cost]]</f>
        <v>17324.25</v>
      </c>
      <c r="Q4036" s="12" t="s">
        <v>49</v>
      </c>
      <c r="R4036" s="12" t="s">
        <v>50</v>
      </c>
      <c r="S4036" s="12" t="s">
        <v>55</v>
      </c>
      <c r="T4036" s="12">
        <v>4</v>
      </c>
      <c r="U4036" s="12">
        <v>5</v>
      </c>
      <c r="V4036" s="20" t="str">
        <f>TEXT(Table1[[#This Row],[Date]],"mmm-yyyy")</f>
        <v>Dec-2025</v>
      </c>
    </row>
    <row r="4037" spans="1:22" x14ac:dyDescent="0.2">
      <c r="A4037" s="11">
        <f t="shared" si="62"/>
        <v>45994</v>
      </c>
      <c r="B4037" s="12" t="s">
        <v>20</v>
      </c>
      <c r="C4037" s="12" t="str">
        <f>VLOOKUP(D4037, City_Mapping!A:B, 2, FALSE)</f>
        <v>India</v>
      </c>
      <c r="D4037" s="12" t="s">
        <v>32</v>
      </c>
      <c r="E4037" s="12" t="s">
        <v>35</v>
      </c>
      <c r="F4037" s="12" t="s">
        <v>39</v>
      </c>
      <c r="G4037" s="12">
        <v>98197</v>
      </c>
      <c r="H4037" s="12" t="s">
        <v>41</v>
      </c>
      <c r="I4037" s="12" t="s">
        <v>43</v>
      </c>
      <c r="J4037" s="12">
        <v>313525</v>
      </c>
      <c r="K4037" s="12">
        <v>7</v>
      </c>
      <c r="L4037" s="13">
        <v>609</v>
      </c>
      <c r="M4037" s="14">
        <f>Table1[[#This Row],[Column1]]/100</f>
        <v>0</v>
      </c>
      <c r="N4037" s="13">
        <f>Table1[[#This Row],[Unit_Price]]*Table1[[#This Row],[Quantity]]*(1-Table1[[#This Row],[Discount_%]])</f>
        <v>4263</v>
      </c>
      <c r="O4037" s="13">
        <v>26227</v>
      </c>
      <c r="P4037" s="13">
        <f>Table1[[#This Row],[Revenue]]-Table1[[#This Row],[Cost]]</f>
        <v>-21964</v>
      </c>
      <c r="Q4037" s="12" t="s">
        <v>49</v>
      </c>
      <c r="R4037" s="12" t="s">
        <v>52</v>
      </c>
      <c r="S4037" s="12" t="s">
        <v>54</v>
      </c>
      <c r="T4037" s="12">
        <v>1</v>
      </c>
      <c r="U4037" s="12">
        <v>0</v>
      </c>
      <c r="V4037" s="20" t="str">
        <f>TEXT(Table1[[#This Row],[Date]],"mmm-yyyy")</f>
        <v>Dec-2025</v>
      </c>
    </row>
    <row r="4038" spans="1:22" x14ac:dyDescent="0.2">
      <c r="A4038" s="11">
        <f t="shared" si="62"/>
        <v>45994</v>
      </c>
      <c r="B4038" s="12" t="s">
        <v>23</v>
      </c>
      <c r="C4038" s="12" t="str">
        <f>VLOOKUP(D4038, City_Mapping!A:B, 2, FALSE)</f>
        <v>India</v>
      </c>
      <c r="D4038" s="12" t="s">
        <v>33</v>
      </c>
      <c r="E4038" s="12" t="s">
        <v>34</v>
      </c>
      <c r="F4038" s="12" t="s">
        <v>40</v>
      </c>
      <c r="G4038" s="12">
        <v>37571</v>
      </c>
      <c r="H4038" s="12" t="s">
        <v>42</v>
      </c>
      <c r="I4038" s="12" t="s">
        <v>43</v>
      </c>
      <c r="J4038" s="12">
        <v>864723</v>
      </c>
      <c r="K4038" s="12">
        <v>8</v>
      </c>
      <c r="L4038" s="13">
        <v>4677</v>
      </c>
      <c r="M4038" s="14">
        <f>Table1[[#This Row],[Column1]]/100</f>
        <v>0</v>
      </c>
      <c r="N4038" s="13">
        <f>Table1[[#This Row],[Unit_Price]]*Table1[[#This Row],[Quantity]]*(1-Table1[[#This Row],[Discount_%]])</f>
        <v>37416</v>
      </c>
      <c r="O4038" s="13">
        <v>8073</v>
      </c>
      <c r="P4038" s="13">
        <f>Table1[[#This Row],[Revenue]]-Table1[[#This Row],[Cost]]</f>
        <v>29343</v>
      </c>
      <c r="Q4038" s="12" t="s">
        <v>48</v>
      </c>
      <c r="R4038" s="12" t="s">
        <v>52</v>
      </c>
      <c r="S4038" s="12" t="s">
        <v>55</v>
      </c>
      <c r="T4038" s="12">
        <v>4</v>
      </c>
      <c r="U4038" s="12">
        <v>0</v>
      </c>
      <c r="V4038" s="20" t="str">
        <f>TEXT(Table1[[#This Row],[Date]],"mmm-yyyy")</f>
        <v>Dec-2025</v>
      </c>
    </row>
    <row r="4039" spans="1:22" x14ac:dyDescent="0.2">
      <c r="A4039" s="11">
        <f t="shared" si="62"/>
        <v>45994</v>
      </c>
      <c r="B4039" s="12" t="s">
        <v>21</v>
      </c>
      <c r="C4039" s="12" t="str">
        <f>VLOOKUP(D4039, City_Mapping!A:B, 2, FALSE)</f>
        <v>USA</v>
      </c>
      <c r="D4039" s="12" t="s">
        <v>31</v>
      </c>
      <c r="E4039" s="12" t="s">
        <v>35</v>
      </c>
      <c r="F4039" s="12" t="s">
        <v>38</v>
      </c>
      <c r="G4039" s="12">
        <v>75971</v>
      </c>
      <c r="H4039" s="12" t="s">
        <v>42</v>
      </c>
      <c r="I4039" s="12" t="s">
        <v>43</v>
      </c>
      <c r="J4039" s="12">
        <v>319502</v>
      </c>
      <c r="K4039" s="12">
        <v>3</v>
      </c>
      <c r="L4039" s="13">
        <v>1268</v>
      </c>
      <c r="M4039" s="14">
        <f>Table1[[#This Row],[Column1]]/100</f>
        <v>0.05</v>
      </c>
      <c r="N4039" s="13">
        <f>Table1[[#This Row],[Unit_Price]]*Table1[[#This Row],[Quantity]]*(1-Table1[[#This Row],[Discount_%]])</f>
        <v>3613.7999999999997</v>
      </c>
      <c r="O4039" s="13">
        <v>10084</v>
      </c>
      <c r="P4039" s="13">
        <f>Table1[[#This Row],[Revenue]]-Table1[[#This Row],[Cost]]</f>
        <v>-6470.2000000000007</v>
      </c>
      <c r="Q4039" s="12" t="s">
        <v>48</v>
      </c>
      <c r="R4039" s="12" t="s">
        <v>52</v>
      </c>
      <c r="S4039" s="12" t="s">
        <v>54</v>
      </c>
      <c r="T4039" s="12">
        <v>2</v>
      </c>
      <c r="U4039" s="12">
        <v>5</v>
      </c>
      <c r="V4039" s="20" t="str">
        <f>TEXT(Table1[[#This Row],[Date]],"mmm-yyyy")</f>
        <v>Dec-2025</v>
      </c>
    </row>
    <row r="4040" spans="1:22" x14ac:dyDescent="0.2">
      <c r="A4040" s="11">
        <f t="shared" si="62"/>
        <v>45994</v>
      </c>
      <c r="B4040" s="12" t="s">
        <v>21</v>
      </c>
      <c r="C4040" s="12" t="str">
        <f>VLOOKUP(D4040, City_Mapping!A:B, 2, FALSE)</f>
        <v>USA</v>
      </c>
      <c r="D4040" s="12" t="s">
        <v>31</v>
      </c>
      <c r="E4040" s="12" t="s">
        <v>36</v>
      </c>
      <c r="F4040" s="12" t="s">
        <v>38</v>
      </c>
      <c r="G4040" s="12">
        <v>71797</v>
      </c>
      <c r="H4040" s="12" t="s">
        <v>41</v>
      </c>
      <c r="I4040" s="12" t="s">
        <v>44</v>
      </c>
      <c r="J4040" s="12">
        <v>265047</v>
      </c>
      <c r="K4040" s="12">
        <v>9</v>
      </c>
      <c r="L4040" s="13">
        <v>638</v>
      </c>
      <c r="M4040" s="14">
        <f>Table1[[#This Row],[Column1]]/100</f>
        <v>0.05</v>
      </c>
      <c r="N4040" s="13">
        <f>Table1[[#This Row],[Unit_Price]]*Table1[[#This Row],[Quantity]]*(1-Table1[[#This Row],[Discount_%]])</f>
        <v>5454.9</v>
      </c>
      <c r="O4040" s="13">
        <v>7179</v>
      </c>
      <c r="P4040" s="13">
        <f>Table1[[#This Row],[Revenue]]-Table1[[#This Row],[Cost]]</f>
        <v>-1724.1000000000004</v>
      </c>
      <c r="Q4040" s="12" t="s">
        <v>46</v>
      </c>
      <c r="R4040" s="12" t="s">
        <v>52</v>
      </c>
      <c r="S4040" s="12" t="s">
        <v>54</v>
      </c>
      <c r="T4040" s="12">
        <v>1</v>
      </c>
      <c r="U4040" s="12">
        <v>5</v>
      </c>
      <c r="V4040" s="20" t="str">
        <f>TEXT(Table1[[#This Row],[Date]],"mmm-yyyy")</f>
        <v>Dec-2025</v>
      </c>
    </row>
    <row r="4041" spans="1:22" x14ac:dyDescent="0.2">
      <c r="A4041" s="11">
        <f t="shared" si="62"/>
        <v>45994</v>
      </c>
      <c r="B4041" s="12" t="s">
        <v>20</v>
      </c>
      <c r="C4041" s="12" t="str">
        <f>VLOOKUP(D4041, City_Mapping!A:B, 2, FALSE)</f>
        <v>USA</v>
      </c>
      <c r="D4041" s="12" t="s">
        <v>31</v>
      </c>
      <c r="E4041" s="12" t="s">
        <v>35</v>
      </c>
      <c r="F4041" s="12" t="s">
        <v>38</v>
      </c>
      <c r="G4041" s="12">
        <v>53937</v>
      </c>
      <c r="H4041" s="12" t="s">
        <v>41</v>
      </c>
      <c r="I4041" s="12" t="s">
        <v>44</v>
      </c>
      <c r="J4041" s="12">
        <v>518208</v>
      </c>
      <c r="K4041" s="12">
        <v>2</v>
      </c>
      <c r="L4041" s="13">
        <v>720</v>
      </c>
      <c r="M4041" s="14">
        <f>Table1[[#This Row],[Column1]]/100</f>
        <v>0.1</v>
      </c>
      <c r="N4041" s="13">
        <f>Table1[[#This Row],[Unit_Price]]*Table1[[#This Row],[Quantity]]*(1-Table1[[#This Row],[Discount_%]])</f>
        <v>1296</v>
      </c>
      <c r="O4041" s="13">
        <v>28412</v>
      </c>
      <c r="P4041" s="13">
        <f>Table1[[#This Row],[Revenue]]-Table1[[#This Row],[Cost]]</f>
        <v>-27116</v>
      </c>
      <c r="Q4041" s="12" t="s">
        <v>48</v>
      </c>
      <c r="R4041" s="12" t="s">
        <v>52</v>
      </c>
      <c r="S4041" s="12" t="s">
        <v>56</v>
      </c>
      <c r="T4041" s="12">
        <v>5</v>
      </c>
      <c r="U4041" s="12">
        <v>10</v>
      </c>
      <c r="V4041" s="20" t="str">
        <f>TEXT(Table1[[#This Row],[Date]],"mmm-yyyy")</f>
        <v>Dec-2025</v>
      </c>
    </row>
    <row r="4042" spans="1:22" x14ac:dyDescent="0.2">
      <c r="A4042" s="11">
        <f t="shared" si="62"/>
        <v>45994</v>
      </c>
      <c r="B4042" s="12" t="s">
        <v>21</v>
      </c>
      <c r="C4042" s="12" t="str">
        <f>VLOOKUP(D4042, City_Mapping!A:B, 2, FALSE)</f>
        <v>India</v>
      </c>
      <c r="D4042" s="12" t="s">
        <v>33</v>
      </c>
      <c r="E4042" s="12" t="s">
        <v>34</v>
      </c>
      <c r="F4042" s="12" t="s">
        <v>37</v>
      </c>
      <c r="G4042" s="12">
        <v>69643</v>
      </c>
      <c r="H4042" s="12" t="s">
        <v>42</v>
      </c>
      <c r="I4042" s="12" t="s">
        <v>43</v>
      </c>
      <c r="J4042" s="12">
        <v>274808</v>
      </c>
      <c r="K4042" s="12">
        <v>4</v>
      </c>
      <c r="L4042" s="13">
        <v>1360</v>
      </c>
      <c r="M4042" s="14">
        <f>Table1[[#This Row],[Column1]]/100</f>
        <v>0.1</v>
      </c>
      <c r="N4042" s="13">
        <f>Table1[[#This Row],[Unit_Price]]*Table1[[#This Row],[Quantity]]*(1-Table1[[#This Row],[Discount_%]])</f>
        <v>4896</v>
      </c>
      <c r="O4042" s="13">
        <v>19386</v>
      </c>
      <c r="P4042" s="13">
        <f>Table1[[#This Row],[Revenue]]-Table1[[#This Row],[Cost]]</f>
        <v>-14490</v>
      </c>
      <c r="Q4042" s="12" t="s">
        <v>48</v>
      </c>
      <c r="R4042" s="12" t="s">
        <v>50</v>
      </c>
      <c r="S4042" s="12" t="s">
        <v>54</v>
      </c>
      <c r="T4042" s="12">
        <v>4</v>
      </c>
      <c r="U4042" s="12">
        <v>10</v>
      </c>
      <c r="V4042" s="20" t="str">
        <f>TEXT(Table1[[#This Row],[Date]],"mmm-yyyy")</f>
        <v>Dec-2025</v>
      </c>
    </row>
    <row r="4043" spans="1:22" x14ac:dyDescent="0.2">
      <c r="A4043" s="11">
        <f t="shared" si="62"/>
        <v>45994</v>
      </c>
      <c r="B4043" s="12" t="s">
        <v>21</v>
      </c>
      <c r="C4043" s="12" t="str">
        <f>VLOOKUP(D4043, City_Mapping!A:B, 2, FALSE)</f>
        <v>India</v>
      </c>
      <c r="D4043" s="12" t="s">
        <v>28</v>
      </c>
      <c r="E4043" s="12" t="s">
        <v>34</v>
      </c>
      <c r="F4043" s="12" t="s">
        <v>40</v>
      </c>
      <c r="G4043" s="12">
        <v>92054</v>
      </c>
      <c r="H4043" s="12" t="s">
        <v>41</v>
      </c>
      <c r="I4043" s="12" t="s">
        <v>44</v>
      </c>
      <c r="J4043" s="12">
        <v>232309</v>
      </c>
      <c r="K4043" s="12">
        <v>4</v>
      </c>
      <c r="L4043" s="13">
        <v>4427</v>
      </c>
      <c r="M4043" s="14">
        <f>Table1[[#This Row],[Column1]]/100</f>
        <v>0.05</v>
      </c>
      <c r="N4043" s="13">
        <f>Table1[[#This Row],[Unit_Price]]*Table1[[#This Row],[Quantity]]*(1-Table1[[#This Row],[Discount_%]])</f>
        <v>16822.599999999999</v>
      </c>
      <c r="O4043" s="13">
        <v>26640</v>
      </c>
      <c r="P4043" s="13">
        <f>Table1[[#This Row],[Revenue]]-Table1[[#This Row],[Cost]]</f>
        <v>-9817.4000000000015</v>
      </c>
      <c r="Q4043" s="12" t="s">
        <v>47</v>
      </c>
      <c r="R4043" s="12" t="s">
        <v>52</v>
      </c>
      <c r="S4043" s="12" t="s">
        <v>56</v>
      </c>
      <c r="T4043" s="12">
        <v>4</v>
      </c>
      <c r="U4043" s="12">
        <v>5</v>
      </c>
      <c r="V4043" s="20" t="str">
        <f>TEXT(Table1[[#This Row],[Date]],"mmm-yyyy")</f>
        <v>Dec-2025</v>
      </c>
    </row>
    <row r="4044" spans="1:22" x14ac:dyDescent="0.2">
      <c r="A4044" s="11">
        <f t="shared" si="62"/>
        <v>45994</v>
      </c>
      <c r="B4044" s="12" t="s">
        <v>20</v>
      </c>
      <c r="C4044" s="12" t="str">
        <f>VLOOKUP(D4044, City_Mapping!A:B, 2, FALSE)</f>
        <v>India</v>
      </c>
      <c r="D4044" s="12" t="s">
        <v>28</v>
      </c>
      <c r="E4044" s="12" t="s">
        <v>35</v>
      </c>
      <c r="F4044" s="12" t="s">
        <v>39</v>
      </c>
      <c r="G4044" s="12">
        <v>96538</v>
      </c>
      <c r="H4044" s="12" t="s">
        <v>42</v>
      </c>
      <c r="I4044" s="12" t="s">
        <v>44</v>
      </c>
      <c r="J4044" s="12">
        <v>629231</v>
      </c>
      <c r="K4044" s="12">
        <v>6</v>
      </c>
      <c r="L4044" s="13">
        <v>2887</v>
      </c>
      <c r="M4044" s="14">
        <f>Table1[[#This Row],[Column1]]/100</f>
        <v>0.15</v>
      </c>
      <c r="N4044" s="13">
        <f>Table1[[#This Row],[Unit_Price]]*Table1[[#This Row],[Quantity]]*(1-Table1[[#This Row],[Discount_%]])</f>
        <v>14723.699999999999</v>
      </c>
      <c r="O4044" s="13">
        <v>28006</v>
      </c>
      <c r="P4044" s="13">
        <f>Table1[[#This Row],[Revenue]]-Table1[[#This Row],[Cost]]</f>
        <v>-13282.300000000001</v>
      </c>
      <c r="Q4044" s="12" t="s">
        <v>46</v>
      </c>
      <c r="R4044" s="12" t="s">
        <v>51</v>
      </c>
      <c r="S4044" s="12" t="s">
        <v>55</v>
      </c>
      <c r="T4044" s="12">
        <v>2</v>
      </c>
      <c r="U4044" s="12">
        <v>15</v>
      </c>
      <c r="V4044" s="20" t="str">
        <f>TEXT(Table1[[#This Row],[Date]],"mmm-yyyy")</f>
        <v>Dec-2025</v>
      </c>
    </row>
    <row r="4045" spans="1:22" x14ac:dyDescent="0.2">
      <c r="A4045" s="11">
        <f t="shared" si="62"/>
        <v>45994</v>
      </c>
      <c r="B4045" s="12" t="s">
        <v>21</v>
      </c>
      <c r="C4045" s="12" t="str">
        <f>VLOOKUP(D4045, City_Mapping!A:B, 2, FALSE)</f>
        <v>UAE</v>
      </c>
      <c r="D4045" s="12" t="s">
        <v>30</v>
      </c>
      <c r="E4045" s="12" t="s">
        <v>36</v>
      </c>
      <c r="F4045" s="12" t="s">
        <v>39</v>
      </c>
      <c r="G4045" s="12">
        <v>70051</v>
      </c>
      <c r="H4045" s="12" t="s">
        <v>42</v>
      </c>
      <c r="I4045" s="12" t="s">
        <v>43</v>
      </c>
      <c r="J4045" s="12">
        <v>284989</v>
      </c>
      <c r="K4045" s="12">
        <v>6</v>
      </c>
      <c r="L4045" s="13">
        <v>3025</v>
      </c>
      <c r="M4045" s="14">
        <f>Table1[[#This Row],[Column1]]/100</f>
        <v>0.1</v>
      </c>
      <c r="N4045" s="13">
        <f>Table1[[#This Row],[Unit_Price]]*Table1[[#This Row],[Quantity]]*(1-Table1[[#This Row],[Discount_%]])</f>
        <v>16335</v>
      </c>
      <c r="O4045" s="13">
        <v>25744</v>
      </c>
      <c r="P4045" s="13">
        <f>Table1[[#This Row],[Revenue]]-Table1[[#This Row],[Cost]]</f>
        <v>-9409</v>
      </c>
      <c r="Q4045" s="12" t="s">
        <v>46</v>
      </c>
      <c r="R4045" s="12" t="s">
        <v>50</v>
      </c>
      <c r="S4045" s="12" t="s">
        <v>54</v>
      </c>
      <c r="T4045" s="12">
        <v>2</v>
      </c>
      <c r="U4045" s="12">
        <v>10</v>
      </c>
      <c r="V4045" s="20" t="str">
        <f>TEXT(Table1[[#This Row],[Date]],"mmm-yyyy")</f>
        <v>Dec-2025</v>
      </c>
    </row>
    <row r="4046" spans="1:22" x14ac:dyDescent="0.2">
      <c r="A4046" s="11">
        <f t="shared" si="62"/>
        <v>45995</v>
      </c>
      <c r="B4046" s="12" t="s">
        <v>20</v>
      </c>
      <c r="C4046" s="12" t="str">
        <f>VLOOKUP(D4046, City_Mapping!A:B, 2, FALSE)</f>
        <v>India</v>
      </c>
      <c r="D4046" s="12" t="s">
        <v>28</v>
      </c>
      <c r="E4046" s="12" t="s">
        <v>35</v>
      </c>
      <c r="F4046" s="12" t="s">
        <v>37</v>
      </c>
      <c r="G4046" s="12">
        <v>77902</v>
      </c>
      <c r="H4046" s="12" t="s">
        <v>41</v>
      </c>
      <c r="I4046" s="12" t="s">
        <v>44</v>
      </c>
      <c r="J4046" s="12">
        <v>230257</v>
      </c>
      <c r="K4046" s="12">
        <v>3</v>
      </c>
      <c r="L4046" s="13">
        <v>1945</v>
      </c>
      <c r="M4046" s="14">
        <f>Table1[[#This Row],[Column1]]/100</f>
        <v>0.15</v>
      </c>
      <c r="N4046" s="13">
        <f>Table1[[#This Row],[Unit_Price]]*Table1[[#This Row],[Quantity]]*(1-Table1[[#This Row],[Discount_%]])</f>
        <v>4959.75</v>
      </c>
      <c r="O4046" s="13">
        <v>1170</v>
      </c>
      <c r="P4046" s="13">
        <f>Table1[[#This Row],[Revenue]]-Table1[[#This Row],[Cost]]</f>
        <v>3789.75</v>
      </c>
      <c r="Q4046" s="12" t="s">
        <v>48</v>
      </c>
      <c r="R4046" s="12" t="s">
        <v>52</v>
      </c>
      <c r="S4046" s="12" t="s">
        <v>55</v>
      </c>
      <c r="T4046" s="12">
        <v>1</v>
      </c>
      <c r="U4046" s="12">
        <v>15</v>
      </c>
      <c r="V4046" s="20" t="str">
        <f>TEXT(Table1[[#This Row],[Date]],"mmm-yyyy")</f>
        <v>Dec-2025</v>
      </c>
    </row>
    <row r="4047" spans="1:22" x14ac:dyDescent="0.2">
      <c r="A4047" s="11">
        <f t="shared" ref="A4047:A4110" si="63">A4035+1</f>
        <v>45995</v>
      </c>
      <c r="B4047" s="12" t="s">
        <v>22</v>
      </c>
      <c r="C4047" s="12" t="str">
        <f>VLOOKUP(D4047, City_Mapping!A:B, 2, FALSE)</f>
        <v>India</v>
      </c>
      <c r="D4047" s="12" t="s">
        <v>28</v>
      </c>
      <c r="E4047" s="12" t="s">
        <v>36</v>
      </c>
      <c r="F4047" s="12" t="s">
        <v>37</v>
      </c>
      <c r="G4047" s="12">
        <v>87903</v>
      </c>
      <c r="H4047" s="12" t="s">
        <v>41</v>
      </c>
      <c r="I4047" s="12" t="s">
        <v>43</v>
      </c>
      <c r="J4047" s="12">
        <v>192055</v>
      </c>
      <c r="K4047" s="12">
        <v>9</v>
      </c>
      <c r="L4047" s="13">
        <v>2109</v>
      </c>
      <c r="M4047" s="14">
        <f>Table1[[#This Row],[Column1]]/100</f>
        <v>0.05</v>
      </c>
      <c r="N4047" s="13">
        <f>Table1[[#This Row],[Unit_Price]]*Table1[[#This Row],[Quantity]]*(1-Table1[[#This Row],[Discount_%]])</f>
        <v>18031.95</v>
      </c>
      <c r="O4047" s="13">
        <v>21073</v>
      </c>
      <c r="P4047" s="13">
        <f>Table1[[#This Row],[Revenue]]-Table1[[#This Row],[Cost]]</f>
        <v>-3041.0499999999993</v>
      </c>
      <c r="Q4047" s="12" t="s">
        <v>46</v>
      </c>
      <c r="R4047" s="12" t="s">
        <v>50</v>
      </c>
      <c r="S4047" s="12" t="s">
        <v>54</v>
      </c>
      <c r="T4047" s="12">
        <v>5</v>
      </c>
      <c r="U4047" s="12">
        <v>5</v>
      </c>
      <c r="V4047" s="20" t="str">
        <f>TEXT(Table1[[#This Row],[Date]],"mmm-yyyy")</f>
        <v>Dec-2025</v>
      </c>
    </row>
    <row r="4048" spans="1:22" x14ac:dyDescent="0.2">
      <c r="A4048" s="11">
        <f t="shared" si="63"/>
        <v>45995</v>
      </c>
      <c r="B4048" s="12" t="s">
        <v>23</v>
      </c>
      <c r="C4048" s="12" t="str">
        <f>VLOOKUP(D4048, City_Mapping!A:B, 2, FALSE)</f>
        <v>USA</v>
      </c>
      <c r="D4048" s="12" t="s">
        <v>31</v>
      </c>
      <c r="E4048" s="12" t="s">
        <v>34</v>
      </c>
      <c r="F4048" s="12" t="s">
        <v>39</v>
      </c>
      <c r="G4048" s="12">
        <v>86990</v>
      </c>
      <c r="H4048" s="12" t="s">
        <v>41</v>
      </c>
      <c r="I4048" s="12" t="s">
        <v>44</v>
      </c>
      <c r="J4048" s="12">
        <v>192292</v>
      </c>
      <c r="K4048" s="12">
        <v>5</v>
      </c>
      <c r="L4048" s="13">
        <v>698</v>
      </c>
      <c r="M4048" s="14">
        <f>Table1[[#This Row],[Column1]]/100</f>
        <v>0</v>
      </c>
      <c r="N4048" s="13">
        <f>Table1[[#This Row],[Unit_Price]]*Table1[[#This Row],[Quantity]]*(1-Table1[[#This Row],[Discount_%]])</f>
        <v>3490</v>
      </c>
      <c r="O4048" s="13">
        <v>1738</v>
      </c>
      <c r="P4048" s="13">
        <f>Table1[[#This Row],[Revenue]]-Table1[[#This Row],[Cost]]</f>
        <v>1752</v>
      </c>
      <c r="Q4048" s="12" t="s">
        <v>46</v>
      </c>
      <c r="R4048" s="12" t="s">
        <v>50</v>
      </c>
      <c r="S4048" s="12" t="s">
        <v>54</v>
      </c>
      <c r="T4048" s="12">
        <v>2</v>
      </c>
      <c r="U4048" s="12">
        <v>0</v>
      </c>
      <c r="V4048" s="20" t="str">
        <f>TEXT(Table1[[#This Row],[Date]],"mmm-yyyy")</f>
        <v>Dec-2025</v>
      </c>
    </row>
    <row r="4049" spans="1:22" x14ac:dyDescent="0.2">
      <c r="A4049" s="11">
        <f t="shared" si="63"/>
        <v>45995</v>
      </c>
      <c r="B4049" s="12" t="s">
        <v>23</v>
      </c>
      <c r="C4049" s="12" t="str">
        <f>VLOOKUP(D4049, City_Mapping!A:B, 2, FALSE)</f>
        <v>UK</v>
      </c>
      <c r="D4049" s="12" t="s">
        <v>29</v>
      </c>
      <c r="E4049" s="12" t="s">
        <v>35</v>
      </c>
      <c r="F4049" s="12" t="s">
        <v>40</v>
      </c>
      <c r="G4049" s="12">
        <v>85204</v>
      </c>
      <c r="H4049" s="12" t="s">
        <v>41</v>
      </c>
      <c r="I4049" s="12" t="s">
        <v>43</v>
      </c>
      <c r="J4049" s="12">
        <v>514436</v>
      </c>
      <c r="K4049" s="12">
        <v>2</v>
      </c>
      <c r="L4049" s="13">
        <v>3363</v>
      </c>
      <c r="M4049" s="14">
        <f>Table1[[#This Row],[Column1]]/100</f>
        <v>0.05</v>
      </c>
      <c r="N4049" s="13">
        <f>Table1[[#This Row],[Unit_Price]]*Table1[[#This Row],[Quantity]]*(1-Table1[[#This Row],[Discount_%]])</f>
        <v>6389.7</v>
      </c>
      <c r="O4049" s="13">
        <v>29103</v>
      </c>
      <c r="P4049" s="13">
        <f>Table1[[#This Row],[Revenue]]-Table1[[#This Row],[Cost]]</f>
        <v>-22713.3</v>
      </c>
      <c r="Q4049" s="12" t="s">
        <v>46</v>
      </c>
      <c r="R4049" s="12" t="s">
        <v>51</v>
      </c>
      <c r="S4049" s="12" t="s">
        <v>53</v>
      </c>
      <c r="T4049" s="12">
        <v>2</v>
      </c>
      <c r="U4049" s="12">
        <v>5</v>
      </c>
      <c r="V4049" s="20" t="str">
        <f>TEXT(Table1[[#This Row],[Date]],"mmm-yyyy")</f>
        <v>Dec-2025</v>
      </c>
    </row>
    <row r="4050" spans="1:22" x14ac:dyDescent="0.2">
      <c r="A4050" s="11">
        <f t="shared" si="63"/>
        <v>45995</v>
      </c>
      <c r="B4050" s="12" t="s">
        <v>21</v>
      </c>
      <c r="C4050" s="12" t="str">
        <f>VLOOKUP(D4050, City_Mapping!A:B, 2, FALSE)</f>
        <v>India</v>
      </c>
      <c r="D4050" s="12" t="s">
        <v>32</v>
      </c>
      <c r="E4050" s="12" t="s">
        <v>34</v>
      </c>
      <c r="F4050" s="12" t="s">
        <v>37</v>
      </c>
      <c r="G4050" s="12">
        <v>78951</v>
      </c>
      <c r="H4050" s="12" t="s">
        <v>41</v>
      </c>
      <c r="I4050" s="12" t="s">
        <v>43</v>
      </c>
      <c r="J4050" s="12">
        <v>541014</v>
      </c>
      <c r="K4050" s="12">
        <v>6</v>
      </c>
      <c r="L4050" s="13">
        <v>1660</v>
      </c>
      <c r="M4050" s="14">
        <f>Table1[[#This Row],[Column1]]/100</f>
        <v>0.05</v>
      </c>
      <c r="N4050" s="13">
        <f>Table1[[#This Row],[Unit_Price]]*Table1[[#This Row],[Quantity]]*(1-Table1[[#This Row],[Discount_%]])</f>
        <v>9462</v>
      </c>
      <c r="O4050" s="13">
        <v>15933</v>
      </c>
      <c r="P4050" s="13">
        <f>Table1[[#This Row],[Revenue]]-Table1[[#This Row],[Cost]]</f>
        <v>-6471</v>
      </c>
      <c r="Q4050" s="12" t="s">
        <v>46</v>
      </c>
      <c r="R4050" s="12" t="s">
        <v>52</v>
      </c>
      <c r="S4050" s="12" t="s">
        <v>54</v>
      </c>
      <c r="T4050" s="12">
        <v>5</v>
      </c>
      <c r="U4050" s="12">
        <v>5</v>
      </c>
      <c r="V4050" s="20" t="str">
        <f>TEXT(Table1[[#This Row],[Date]],"mmm-yyyy")</f>
        <v>Dec-2025</v>
      </c>
    </row>
    <row r="4051" spans="1:22" x14ac:dyDescent="0.2">
      <c r="A4051" s="11">
        <f t="shared" si="63"/>
        <v>45995</v>
      </c>
      <c r="B4051" s="12" t="s">
        <v>21</v>
      </c>
      <c r="C4051" s="12" t="str">
        <f>VLOOKUP(D4051, City_Mapping!A:B, 2, FALSE)</f>
        <v>India</v>
      </c>
      <c r="D4051" s="12" t="s">
        <v>28</v>
      </c>
      <c r="E4051" s="12" t="s">
        <v>36</v>
      </c>
      <c r="F4051" s="12" t="s">
        <v>40</v>
      </c>
      <c r="G4051" s="12">
        <v>85768</v>
      </c>
      <c r="H4051" s="12" t="s">
        <v>41</v>
      </c>
      <c r="I4051" s="12" t="s">
        <v>44</v>
      </c>
      <c r="J4051" s="12">
        <v>652982</v>
      </c>
      <c r="K4051" s="12">
        <v>3</v>
      </c>
      <c r="L4051" s="13">
        <v>1869</v>
      </c>
      <c r="M4051" s="14">
        <f>Table1[[#This Row],[Column1]]/100</f>
        <v>0.2</v>
      </c>
      <c r="N4051" s="13">
        <f>Table1[[#This Row],[Unit_Price]]*Table1[[#This Row],[Quantity]]*(1-Table1[[#This Row],[Discount_%]])</f>
        <v>4485.6000000000004</v>
      </c>
      <c r="O4051" s="13">
        <v>20946</v>
      </c>
      <c r="P4051" s="13">
        <f>Table1[[#This Row],[Revenue]]-Table1[[#This Row],[Cost]]</f>
        <v>-16460.400000000001</v>
      </c>
      <c r="Q4051" s="12" t="s">
        <v>48</v>
      </c>
      <c r="R4051" s="12" t="s">
        <v>51</v>
      </c>
      <c r="S4051" s="12" t="s">
        <v>56</v>
      </c>
      <c r="T4051" s="12">
        <v>3</v>
      </c>
      <c r="U4051" s="12">
        <v>20</v>
      </c>
      <c r="V4051" s="20" t="str">
        <f>TEXT(Table1[[#This Row],[Date]],"mmm-yyyy")</f>
        <v>Dec-2025</v>
      </c>
    </row>
    <row r="4052" spans="1:22" x14ac:dyDescent="0.2">
      <c r="A4052" s="11">
        <f t="shared" si="63"/>
        <v>45995</v>
      </c>
      <c r="B4052" s="12" t="s">
        <v>21</v>
      </c>
      <c r="C4052" s="12" t="str">
        <f>VLOOKUP(D4052, City_Mapping!A:B, 2, FALSE)</f>
        <v>India</v>
      </c>
      <c r="D4052" s="12" t="s">
        <v>28</v>
      </c>
      <c r="E4052" s="12" t="s">
        <v>36</v>
      </c>
      <c r="F4052" s="12" t="s">
        <v>39</v>
      </c>
      <c r="G4052" s="12">
        <v>39039</v>
      </c>
      <c r="H4052" s="12" t="s">
        <v>41</v>
      </c>
      <c r="I4052" s="12" t="s">
        <v>44</v>
      </c>
      <c r="J4052" s="12">
        <v>783610</v>
      </c>
      <c r="K4052" s="12">
        <v>8</v>
      </c>
      <c r="L4052" s="13">
        <v>4071</v>
      </c>
      <c r="M4052" s="14">
        <f>Table1[[#This Row],[Column1]]/100</f>
        <v>0.05</v>
      </c>
      <c r="N4052" s="13">
        <f>Table1[[#This Row],[Unit_Price]]*Table1[[#This Row],[Quantity]]*(1-Table1[[#This Row],[Discount_%]])</f>
        <v>30939.599999999999</v>
      </c>
      <c r="O4052" s="13">
        <v>18701</v>
      </c>
      <c r="P4052" s="13">
        <f>Table1[[#This Row],[Revenue]]-Table1[[#This Row],[Cost]]</f>
        <v>12238.599999999999</v>
      </c>
      <c r="Q4052" s="12" t="s">
        <v>47</v>
      </c>
      <c r="R4052" s="12" t="s">
        <v>52</v>
      </c>
      <c r="S4052" s="12" t="s">
        <v>55</v>
      </c>
      <c r="T4052" s="12">
        <v>1</v>
      </c>
      <c r="U4052" s="12">
        <v>5</v>
      </c>
      <c r="V4052" s="20" t="str">
        <f>TEXT(Table1[[#This Row],[Date]],"mmm-yyyy")</f>
        <v>Dec-2025</v>
      </c>
    </row>
    <row r="4053" spans="1:22" x14ac:dyDescent="0.2">
      <c r="A4053" s="11">
        <f t="shared" si="63"/>
        <v>45995</v>
      </c>
      <c r="B4053" s="12" t="s">
        <v>23</v>
      </c>
      <c r="C4053" s="12" t="str">
        <f>VLOOKUP(D4053, City_Mapping!A:B, 2, FALSE)</f>
        <v>India</v>
      </c>
      <c r="D4053" s="12" t="s">
        <v>33</v>
      </c>
      <c r="E4053" s="12" t="s">
        <v>35</v>
      </c>
      <c r="F4053" s="12" t="s">
        <v>40</v>
      </c>
      <c r="G4053" s="12">
        <v>35568</v>
      </c>
      <c r="H4053" s="12" t="s">
        <v>42</v>
      </c>
      <c r="I4053" s="12" t="s">
        <v>45</v>
      </c>
      <c r="J4053" s="12">
        <v>310550</v>
      </c>
      <c r="K4053" s="12">
        <v>3</v>
      </c>
      <c r="L4053" s="13">
        <v>2722</v>
      </c>
      <c r="M4053" s="14">
        <f>Table1[[#This Row],[Column1]]/100</f>
        <v>0.1</v>
      </c>
      <c r="N4053" s="13">
        <f>Table1[[#This Row],[Unit_Price]]*Table1[[#This Row],[Quantity]]*(1-Table1[[#This Row],[Discount_%]])</f>
        <v>7349.4000000000005</v>
      </c>
      <c r="O4053" s="13">
        <v>25209</v>
      </c>
      <c r="P4053" s="13">
        <f>Table1[[#This Row],[Revenue]]-Table1[[#This Row],[Cost]]</f>
        <v>-17859.599999999999</v>
      </c>
      <c r="Q4053" s="12" t="s">
        <v>48</v>
      </c>
      <c r="R4053" s="12" t="s">
        <v>52</v>
      </c>
      <c r="S4053" s="12" t="s">
        <v>53</v>
      </c>
      <c r="T4053" s="12">
        <v>3</v>
      </c>
      <c r="U4053" s="12">
        <v>10</v>
      </c>
      <c r="V4053" s="20" t="str">
        <f>TEXT(Table1[[#This Row],[Date]],"mmm-yyyy")</f>
        <v>Dec-2025</v>
      </c>
    </row>
    <row r="4054" spans="1:22" x14ac:dyDescent="0.2">
      <c r="A4054" s="11">
        <f t="shared" si="63"/>
        <v>45995</v>
      </c>
      <c r="B4054" s="12" t="s">
        <v>22</v>
      </c>
      <c r="C4054" s="12" t="str">
        <f>VLOOKUP(D4054, City_Mapping!A:B, 2, FALSE)</f>
        <v>UAE</v>
      </c>
      <c r="D4054" s="12" t="s">
        <v>30</v>
      </c>
      <c r="E4054" s="12" t="s">
        <v>35</v>
      </c>
      <c r="F4054" s="12" t="s">
        <v>38</v>
      </c>
      <c r="G4054" s="12">
        <v>47459</v>
      </c>
      <c r="H4054" s="12" t="s">
        <v>41</v>
      </c>
      <c r="I4054" s="12" t="s">
        <v>43</v>
      </c>
      <c r="J4054" s="12">
        <v>526443</v>
      </c>
      <c r="K4054" s="12">
        <v>5</v>
      </c>
      <c r="L4054" s="13">
        <v>988</v>
      </c>
      <c r="M4054" s="14">
        <f>Table1[[#This Row],[Column1]]/100</f>
        <v>0</v>
      </c>
      <c r="N4054" s="13">
        <f>Table1[[#This Row],[Unit_Price]]*Table1[[#This Row],[Quantity]]*(1-Table1[[#This Row],[Discount_%]])</f>
        <v>4940</v>
      </c>
      <c r="O4054" s="13">
        <v>2287</v>
      </c>
      <c r="P4054" s="13">
        <f>Table1[[#This Row],[Revenue]]-Table1[[#This Row],[Cost]]</f>
        <v>2653</v>
      </c>
      <c r="Q4054" s="12" t="s">
        <v>47</v>
      </c>
      <c r="R4054" s="12" t="s">
        <v>50</v>
      </c>
      <c r="S4054" s="12" t="s">
        <v>53</v>
      </c>
      <c r="T4054" s="12">
        <v>5</v>
      </c>
      <c r="U4054" s="12">
        <v>0</v>
      </c>
      <c r="V4054" s="20" t="str">
        <f>TEXT(Table1[[#This Row],[Date]],"mmm-yyyy")</f>
        <v>Dec-2025</v>
      </c>
    </row>
    <row r="4055" spans="1:22" x14ac:dyDescent="0.2">
      <c r="A4055" s="11">
        <f t="shared" si="63"/>
        <v>45995</v>
      </c>
      <c r="B4055" s="12" t="s">
        <v>22</v>
      </c>
      <c r="C4055" s="12" t="str">
        <f>VLOOKUP(D4055, City_Mapping!A:B, 2, FALSE)</f>
        <v>UK</v>
      </c>
      <c r="D4055" s="12" t="s">
        <v>29</v>
      </c>
      <c r="E4055" s="12" t="s">
        <v>35</v>
      </c>
      <c r="F4055" s="12" t="s">
        <v>39</v>
      </c>
      <c r="G4055" s="12">
        <v>17669</v>
      </c>
      <c r="H4055" s="12" t="s">
        <v>41</v>
      </c>
      <c r="I4055" s="12" t="s">
        <v>43</v>
      </c>
      <c r="J4055" s="12">
        <v>178305</v>
      </c>
      <c r="K4055" s="12">
        <v>4</v>
      </c>
      <c r="L4055" s="13">
        <v>4040</v>
      </c>
      <c r="M4055" s="14">
        <f>Table1[[#This Row],[Column1]]/100</f>
        <v>0.15</v>
      </c>
      <c r="N4055" s="13">
        <f>Table1[[#This Row],[Unit_Price]]*Table1[[#This Row],[Quantity]]*(1-Table1[[#This Row],[Discount_%]])</f>
        <v>13736</v>
      </c>
      <c r="O4055" s="13">
        <v>27870</v>
      </c>
      <c r="P4055" s="13">
        <f>Table1[[#This Row],[Revenue]]-Table1[[#This Row],[Cost]]</f>
        <v>-14134</v>
      </c>
      <c r="Q4055" s="12" t="s">
        <v>46</v>
      </c>
      <c r="R4055" s="12" t="s">
        <v>52</v>
      </c>
      <c r="S4055" s="12" t="s">
        <v>55</v>
      </c>
      <c r="T4055" s="12">
        <v>4</v>
      </c>
      <c r="U4055" s="12">
        <v>15</v>
      </c>
      <c r="V4055" s="20" t="str">
        <f>TEXT(Table1[[#This Row],[Date]],"mmm-yyyy")</f>
        <v>Dec-2025</v>
      </c>
    </row>
    <row r="4056" spans="1:22" x14ac:dyDescent="0.2">
      <c r="A4056" s="11">
        <f t="shared" si="63"/>
        <v>45995</v>
      </c>
      <c r="B4056" s="12" t="s">
        <v>23</v>
      </c>
      <c r="C4056" s="12" t="str">
        <f>VLOOKUP(D4056, City_Mapping!A:B, 2, FALSE)</f>
        <v>India</v>
      </c>
      <c r="D4056" s="12" t="s">
        <v>33</v>
      </c>
      <c r="E4056" s="12" t="s">
        <v>34</v>
      </c>
      <c r="F4056" s="12" t="s">
        <v>38</v>
      </c>
      <c r="G4056" s="12">
        <v>99749</v>
      </c>
      <c r="H4056" s="12" t="s">
        <v>41</v>
      </c>
      <c r="I4056" s="12" t="s">
        <v>43</v>
      </c>
      <c r="J4056" s="12">
        <v>575255</v>
      </c>
      <c r="K4056" s="12">
        <v>4</v>
      </c>
      <c r="L4056" s="13">
        <v>3367</v>
      </c>
      <c r="M4056" s="14">
        <f>Table1[[#This Row],[Column1]]/100</f>
        <v>0.2</v>
      </c>
      <c r="N4056" s="13">
        <f>Table1[[#This Row],[Unit_Price]]*Table1[[#This Row],[Quantity]]*(1-Table1[[#This Row],[Discount_%]])</f>
        <v>10774.400000000001</v>
      </c>
      <c r="O4056" s="13">
        <v>7081</v>
      </c>
      <c r="P4056" s="13">
        <f>Table1[[#This Row],[Revenue]]-Table1[[#This Row],[Cost]]</f>
        <v>3693.4000000000015</v>
      </c>
      <c r="Q4056" s="12" t="s">
        <v>49</v>
      </c>
      <c r="R4056" s="12" t="s">
        <v>50</v>
      </c>
      <c r="S4056" s="12" t="s">
        <v>55</v>
      </c>
      <c r="T4056" s="12">
        <v>1</v>
      </c>
      <c r="U4056" s="12">
        <v>20</v>
      </c>
      <c r="V4056" s="20" t="str">
        <f>TEXT(Table1[[#This Row],[Date]],"mmm-yyyy")</f>
        <v>Dec-2025</v>
      </c>
    </row>
    <row r="4057" spans="1:22" x14ac:dyDescent="0.2">
      <c r="A4057" s="11">
        <f t="shared" si="63"/>
        <v>45995</v>
      </c>
      <c r="B4057" s="12" t="s">
        <v>22</v>
      </c>
      <c r="C4057" s="12" t="str">
        <f>VLOOKUP(D4057, City_Mapping!A:B, 2, FALSE)</f>
        <v>USA</v>
      </c>
      <c r="D4057" s="12" t="s">
        <v>31</v>
      </c>
      <c r="E4057" s="12" t="s">
        <v>36</v>
      </c>
      <c r="F4057" s="12" t="s">
        <v>39</v>
      </c>
      <c r="G4057" s="12">
        <v>93816</v>
      </c>
      <c r="H4057" s="12" t="s">
        <v>41</v>
      </c>
      <c r="I4057" s="12" t="s">
        <v>43</v>
      </c>
      <c r="J4057" s="12">
        <v>284992</v>
      </c>
      <c r="K4057" s="12">
        <v>2</v>
      </c>
      <c r="L4057" s="13">
        <v>2927</v>
      </c>
      <c r="M4057" s="14">
        <f>Table1[[#This Row],[Column1]]/100</f>
        <v>0.1</v>
      </c>
      <c r="N4057" s="13">
        <f>Table1[[#This Row],[Unit_Price]]*Table1[[#This Row],[Quantity]]*(1-Table1[[#This Row],[Discount_%]])</f>
        <v>5268.6</v>
      </c>
      <c r="O4057" s="13">
        <v>13435</v>
      </c>
      <c r="P4057" s="13">
        <f>Table1[[#This Row],[Revenue]]-Table1[[#This Row],[Cost]]</f>
        <v>-8166.4</v>
      </c>
      <c r="Q4057" s="12" t="s">
        <v>46</v>
      </c>
      <c r="R4057" s="12" t="s">
        <v>51</v>
      </c>
      <c r="S4057" s="12" t="s">
        <v>53</v>
      </c>
      <c r="T4057" s="12">
        <v>5</v>
      </c>
      <c r="U4057" s="12">
        <v>10</v>
      </c>
      <c r="V4057" s="20" t="str">
        <f>TEXT(Table1[[#This Row],[Date]],"mmm-yyyy")</f>
        <v>Dec-2025</v>
      </c>
    </row>
    <row r="4058" spans="1:22" x14ac:dyDescent="0.2">
      <c r="A4058" s="11">
        <f t="shared" si="63"/>
        <v>45996</v>
      </c>
      <c r="B4058" s="12" t="s">
        <v>23</v>
      </c>
      <c r="C4058" s="12" t="str">
        <f>VLOOKUP(D4058, City_Mapping!A:B, 2, FALSE)</f>
        <v>India</v>
      </c>
      <c r="D4058" s="12" t="s">
        <v>32</v>
      </c>
      <c r="E4058" s="12" t="s">
        <v>36</v>
      </c>
      <c r="F4058" s="12" t="s">
        <v>38</v>
      </c>
      <c r="G4058" s="12">
        <v>94985</v>
      </c>
      <c r="H4058" s="12" t="s">
        <v>42</v>
      </c>
      <c r="I4058" s="12" t="s">
        <v>44</v>
      </c>
      <c r="J4058" s="12">
        <v>110447</v>
      </c>
      <c r="K4058" s="12">
        <v>8</v>
      </c>
      <c r="L4058" s="13">
        <v>2377</v>
      </c>
      <c r="M4058" s="14">
        <f>Table1[[#This Row],[Column1]]/100</f>
        <v>0</v>
      </c>
      <c r="N4058" s="13">
        <f>Table1[[#This Row],[Unit_Price]]*Table1[[#This Row],[Quantity]]*(1-Table1[[#This Row],[Discount_%]])</f>
        <v>19016</v>
      </c>
      <c r="O4058" s="13">
        <v>5036</v>
      </c>
      <c r="P4058" s="13">
        <f>Table1[[#This Row],[Revenue]]-Table1[[#This Row],[Cost]]</f>
        <v>13980</v>
      </c>
      <c r="Q4058" s="12" t="s">
        <v>46</v>
      </c>
      <c r="R4058" s="12" t="s">
        <v>52</v>
      </c>
      <c r="S4058" s="12" t="s">
        <v>54</v>
      </c>
      <c r="T4058" s="12">
        <v>5</v>
      </c>
      <c r="U4058" s="12">
        <v>0</v>
      </c>
      <c r="V4058" s="20" t="str">
        <f>TEXT(Table1[[#This Row],[Date]],"mmm-yyyy")</f>
        <v>Dec-2025</v>
      </c>
    </row>
    <row r="4059" spans="1:22" x14ac:dyDescent="0.2">
      <c r="A4059" s="11">
        <f t="shared" si="63"/>
        <v>45996</v>
      </c>
      <c r="B4059" s="12" t="s">
        <v>22</v>
      </c>
      <c r="C4059" s="12" t="str">
        <f>VLOOKUP(D4059, City_Mapping!A:B, 2, FALSE)</f>
        <v>UAE</v>
      </c>
      <c r="D4059" s="12" t="s">
        <v>30</v>
      </c>
      <c r="E4059" s="12" t="s">
        <v>34</v>
      </c>
      <c r="F4059" s="12" t="s">
        <v>40</v>
      </c>
      <c r="G4059" s="12">
        <v>45516</v>
      </c>
      <c r="H4059" s="12" t="s">
        <v>41</v>
      </c>
      <c r="I4059" s="12" t="s">
        <v>44</v>
      </c>
      <c r="J4059" s="12">
        <v>351740</v>
      </c>
      <c r="K4059" s="12">
        <v>3</v>
      </c>
      <c r="L4059" s="13">
        <v>1364</v>
      </c>
      <c r="M4059" s="14">
        <f>Table1[[#This Row],[Column1]]/100</f>
        <v>0.15</v>
      </c>
      <c r="N4059" s="13">
        <f>Table1[[#This Row],[Unit_Price]]*Table1[[#This Row],[Quantity]]*(1-Table1[[#This Row],[Discount_%]])</f>
        <v>3478.2</v>
      </c>
      <c r="O4059" s="13">
        <v>5536</v>
      </c>
      <c r="P4059" s="13">
        <f>Table1[[#This Row],[Revenue]]-Table1[[#This Row],[Cost]]</f>
        <v>-2057.8000000000002</v>
      </c>
      <c r="Q4059" s="12" t="s">
        <v>49</v>
      </c>
      <c r="R4059" s="12" t="s">
        <v>52</v>
      </c>
      <c r="S4059" s="12" t="s">
        <v>53</v>
      </c>
      <c r="T4059" s="12">
        <v>1</v>
      </c>
      <c r="U4059" s="12">
        <v>15</v>
      </c>
      <c r="V4059" s="20" t="str">
        <f>TEXT(Table1[[#This Row],[Date]],"mmm-yyyy")</f>
        <v>Dec-2025</v>
      </c>
    </row>
    <row r="4060" spans="1:22" x14ac:dyDescent="0.2">
      <c r="A4060" s="11">
        <f t="shared" si="63"/>
        <v>45996</v>
      </c>
      <c r="B4060" s="12" t="s">
        <v>20</v>
      </c>
      <c r="C4060" s="12" t="str">
        <f>VLOOKUP(D4060, City_Mapping!A:B, 2, FALSE)</f>
        <v>India</v>
      </c>
      <c r="D4060" s="12" t="s">
        <v>33</v>
      </c>
      <c r="E4060" s="12" t="s">
        <v>35</v>
      </c>
      <c r="F4060" s="12" t="s">
        <v>39</v>
      </c>
      <c r="G4060" s="12">
        <v>72484</v>
      </c>
      <c r="H4060" s="12" t="s">
        <v>42</v>
      </c>
      <c r="I4060" s="12" t="s">
        <v>45</v>
      </c>
      <c r="J4060" s="12">
        <v>174045</v>
      </c>
      <c r="K4060" s="12">
        <v>4</v>
      </c>
      <c r="L4060" s="13">
        <v>2680</v>
      </c>
      <c r="M4060" s="14">
        <f>Table1[[#This Row],[Column1]]/100</f>
        <v>0</v>
      </c>
      <c r="N4060" s="13">
        <f>Table1[[#This Row],[Unit_Price]]*Table1[[#This Row],[Quantity]]*(1-Table1[[#This Row],[Discount_%]])</f>
        <v>10720</v>
      </c>
      <c r="O4060" s="13">
        <v>11461</v>
      </c>
      <c r="P4060" s="13">
        <f>Table1[[#This Row],[Revenue]]-Table1[[#This Row],[Cost]]</f>
        <v>-741</v>
      </c>
      <c r="Q4060" s="12" t="s">
        <v>46</v>
      </c>
      <c r="R4060" s="12" t="s">
        <v>51</v>
      </c>
      <c r="S4060" s="12" t="s">
        <v>54</v>
      </c>
      <c r="T4060" s="12">
        <v>3</v>
      </c>
      <c r="U4060" s="12">
        <v>0</v>
      </c>
      <c r="V4060" s="20" t="str">
        <f>TEXT(Table1[[#This Row],[Date]],"mmm-yyyy")</f>
        <v>Dec-2025</v>
      </c>
    </row>
    <row r="4061" spans="1:22" x14ac:dyDescent="0.2">
      <c r="A4061" s="11">
        <f t="shared" si="63"/>
        <v>45996</v>
      </c>
      <c r="B4061" s="12" t="s">
        <v>20</v>
      </c>
      <c r="C4061" s="12" t="str">
        <f>VLOOKUP(D4061, City_Mapping!A:B, 2, FALSE)</f>
        <v>India</v>
      </c>
      <c r="D4061" s="12" t="s">
        <v>28</v>
      </c>
      <c r="E4061" s="12" t="s">
        <v>35</v>
      </c>
      <c r="F4061" s="12" t="s">
        <v>39</v>
      </c>
      <c r="G4061" s="12">
        <v>98612</v>
      </c>
      <c r="H4061" s="12" t="s">
        <v>42</v>
      </c>
      <c r="I4061" s="12" t="s">
        <v>43</v>
      </c>
      <c r="J4061" s="12">
        <v>909297</v>
      </c>
      <c r="K4061" s="12">
        <v>6</v>
      </c>
      <c r="L4061" s="13">
        <v>3528</v>
      </c>
      <c r="M4061" s="14">
        <f>Table1[[#This Row],[Column1]]/100</f>
        <v>0.1</v>
      </c>
      <c r="N4061" s="13">
        <f>Table1[[#This Row],[Unit_Price]]*Table1[[#This Row],[Quantity]]*(1-Table1[[#This Row],[Discount_%]])</f>
        <v>19051.2</v>
      </c>
      <c r="O4061" s="13">
        <v>9849</v>
      </c>
      <c r="P4061" s="13">
        <f>Table1[[#This Row],[Revenue]]-Table1[[#This Row],[Cost]]</f>
        <v>9202.2000000000007</v>
      </c>
      <c r="Q4061" s="12" t="s">
        <v>46</v>
      </c>
      <c r="R4061" s="12" t="s">
        <v>51</v>
      </c>
      <c r="S4061" s="12" t="s">
        <v>55</v>
      </c>
      <c r="T4061" s="12">
        <v>4</v>
      </c>
      <c r="U4061" s="12">
        <v>10</v>
      </c>
      <c r="V4061" s="20" t="str">
        <f>TEXT(Table1[[#This Row],[Date]],"mmm-yyyy")</f>
        <v>Dec-2025</v>
      </c>
    </row>
    <row r="4062" spans="1:22" x14ac:dyDescent="0.2">
      <c r="A4062" s="11">
        <f t="shared" si="63"/>
        <v>45996</v>
      </c>
      <c r="B4062" s="12" t="s">
        <v>23</v>
      </c>
      <c r="C4062" s="12" t="str">
        <f>VLOOKUP(D4062, City_Mapping!A:B, 2, FALSE)</f>
        <v>India</v>
      </c>
      <c r="D4062" s="12" t="s">
        <v>28</v>
      </c>
      <c r="E4062" s="12" t="s">
        <v>34</v>
      </c>
      <c r="F4062" s="12" t="s">
        <v>38</v>
      </c>
      <c r="G4062" s="12">
        <v>78197</v>
      </c>
      <c r="H4062" s="12" t="s">
        <v>42</v>
      </c>
      <c r="I4062" s="12" t="s">
        <v>45</v>
      </c>
      <c r="J4062" s="12">
        <v>941882</v>
      </c>
      <c r="K4062" s="12">
        <v>9</v>
      </c>
      <c r="L4062" s="13">
        <v>3598</v>
      </c>
      <c r="M4062" s="14">
        <f>Table1[[#This Row],[Column1]]/100</f>
        <v>0</v>
      </c>
      <c r="N4062" s="13">
        <f>Table1[[#This Row],[Unit_Price]]*Table1[[#This Row],[Quantity]]*(1-Table1[[#This Row],[Discount_%]])</f>
        <v>32382</v>
      </c>
      <c r="O4062" s="13">
        <v>21587</v>
      </c>
      <c r="P4062" s="13">
        <f>Table1[[#This Row],[Revenue]]-Table1[[#This Row],[Cost]]</f>
        <v>10795</v>
      </c>
      <c r="Q4062" s="12" t="s">
        <v>49</v>
      </c>
      <c r="R4062" s="12" t="s">
        <v>50</v>
      </c>
      <c r="S4062" s="12" t="s">
        <v>54</v>
      </c>
      <c r="T4062" s="12">
        <v>3</v>
      </c>
      <c r="U4062" s="12">
        <v>0</v>
      </c>
      <c r="V4062" s="20" t="str">
        <f>TEXT(Table1[[#This Row],[Date]],"mmm-yyyy")</f>
        <v>Dec-2025</v>
      </c>
    </row>
    <row r="4063" spans="1:22" x14ac:dyDescent="0.2">
      <c r="A4063" s="11">
        <f t="shared" si="63"/>
        <v>45996</v>
      </c>
      <c r="B4063" s="12" t="s">
        <v>22</v>
      </c>
      <c r="C4063" s="12" t="str">
        <f>VLOOKUP(D4063, City_Mapping!A:B, 2, FALSE)</f>
        <v>UAE</v>
      </c>
      <c r="D4063" s="12" t="s">
        <v>30</v>
      </c>
      <c r="E4063" s="12" t="s">
        <v>36</v>
      </c>
      <c r="F4063" s="12" t="s">
        <v>40</v>
      </c>
      <c r="G4063" s="12">
        <v>33333</v>
      </c>
      <c r="H4063" s="12" t="s">
        <v>42</v>
      </c>
      <c r="I4063" s="12" t="s">
        <v>45</v>
      </c>
      <c r="J4063" s="12">
        <v>116134</v>
      </c>
      <c r="K4063" s="12">
        <v>4</v>
      </c>
      <c r="L4063" s="13">
        <v>3828</v>
      </c>
      <c r="M4063" s="14">
        <f>Table1[[#This Row],[Column1]]/100</f>
        <v>0.05</v>
      </c>
      <c r="N4063" s="13">
        <f>Table1[[#This Row],[Unit_Price]]*Table1[[#This Row],[Quantity]]*(1-Table1[[#This Row],[Discount_%]])</f>
        <v>14546.4</v>
      </c>
      <c r="O4063" s="13">
        <v>25507</v>
      </c>
      <c r="P4063" s="13">
        <f>Table1[[#This Row],[Revenue]]-Table1[[#This Row],[Cost]]</f>
        <v>-10960.6</v>
      </c>
      <c r="Q4063" s="12" t="s">
        <v>46</v>
      </c>
      <c r="R4063" s="12" t="s">
        <v>51</v>
      </c>
      <c r="S4063" s="12" t="s">
        <v>54</v>
      </c>
      <c r="T4063" s="12">
        <v>2</v>
      </c>
      <c r="U4063" s="12">
        <v>5</v>
      </c>
      <c r="V4063" s="20" t="str">
        <f>TEXT(Table1[[#This Row],[Date]],"mmm-yyyy")</f>
        <v>Dec-2025</v>
      </c>
    </row>
    <row r="4064" spans="1:22" x14ac:dyDescent="0.2">
      <c r="A4064" s="11">
        <f t="shared" si="63"/>
        <v>45996</v>
      </c>
      <c r="B4064" s="12" t="s">
        <v>21</v>
      </c>
      <c r="C4064" s="12" t="str">
        <f>VLOOKUP(D4064, City_Mapping!A:B, 2, FALSE)</f>
        <v>India</v>
      </c>
      <c r="D4064" s="12" t="s">
        <v>28</v>
      </c>
      <c r="E4064" s="12" t="s">
        <v>36</v>
      </c>
      <c r="F4064" s="12" t="s">
        <v>39</v>
      </c>
      <c r="G4064" s="12">
        <v>98295</v>
      </c>
      <c r="H4064" s="12" t="s">
        <v>42</v>
      </c>
      <c r="I4064" s="12" t="s">
        <v>45</v>
      </c>
      <c r="J4064" s="12">
        <v>354819</v>
      </c>
      <c r="K4064" s="12">
        <v>3</v>
      </c>
      <c r="L4064" s="13">
        <v>4134</v>
      </c>
      <c r="M4064" s="14">
        <f>Table1[[#This Row],[Column1]]/100</f>
        <v>0</v>
      </c>
      <c r="N4064" s="13">
        <f>Table1[[#This Row],[Unit_Price]]*Table1[[#This Row],[Quantity]]*(1-Table1[[#This Row],[Discount_%]])</f>
        <v>12402</v>
      </c>
      <c r="O4064" s="13">
        <v>6334</v>
      </c>
      <c r="P4064" s="13">
        <f>Table1[[#This Row],[Revenue]]-Table1[[#This Row],[Cost]]</f>
        <v>6068</v>
      </c>
      <c r="Q4064" s="12" t="s">
        <v>46</v>
      </c>
      <c r="R4064" s="12" t="s">
        <v>52</v>
      </c>
      <c r="S4064" s="12" t="s">
        <v>54</v>
      </c>
      <c r="T4064" s="12">
        <v>3</v>
      </c>
      <c r="U4064" s="12">
        <v>0</v>
      </c>
      <c r="V4064" s="20" t="str">
        <f>TEXT(Table1[[#This Row],[Date]],"mmm-yyyy")</f>
        <v>Dec-2025</v>
      </c>
    </row>
    <row r="4065" spans="1:22" x14ac:dyDescent="0.2">
      <c r="A4065" s="11">
        <f t="shared" si="63"/>
        <v>45996</v>
      </c>
      <c r="B4065" s="12" t="s">
        <v>22</v>
      </c>
      <c r="C4065" s="12" t="str">
        <f>VLOOKUP(D4065, City_Mapping!A:B, 2, FALSE)</f>
        <v>India</v>
      </c>
      <c r="D4065" s="12" t="s">
        <v>33</v>
      </c>
      <c r="E4065" s="12" t="s">
        <v>36</v>
      </c>
      <c r="F4065" s="12" t="s">
        <v>37</v>
      </c>
      <c r="G4065" s="12">
        <v>65611</v>
      </c>
      <c r="H4065" s="12" t="s">
        <v>41</v>
      </c>
      <c r="I4065" s="12" t="s">
        <v>45</v>
      </c>
      <c r="J4065" s="12">
        <v>676666</v>
      </c>
      <c r="K4065" s="12">
        <v>5</v>
      </c>
      <c r="L4065" s="13">
        <v>1155</v>
      </c>
      <c r="M4065" s="14">
        <f>Table1[[#This Row],[Column1]]/100</f>
        <v>0.05</v>
      </c>
      <c r="N4065" s="13">
        <f>Table1[[#This Row],[Unit_Price]]*Table1[[#This Row],[Quantity]]*(1-Table1[[#This Row],[Discount_%]])</f>
        <v>5486.25</v>
      </c>
      <c r="O4065" s="13">
        <v>25308</v>
      </c>
      <c r="P4065" s="13">
        <f>Table1[[#This Row],[Revenue]]-Table1[[#This Row],[Cost]]</f>
        <v>-19821.75</v>
      </c>
      <c r="Q4065" s="12" t="s">
        <v>47</v>
      </c>
      <c r="R4065" s="12" t="s">
        <v>50</v>
      </c>
      <c r="S4065" s="12" t="s">
        <v>56</v>
      </c>
      <c r="T4065" s="12">
        <v>2</v>
      </c>
      <c r="U4065" s="12">
        <v>5</v>
      </c>
      <c r="V4065" s="20" t="str">
        <f>TEXT(Table1[[#This Row],[Date]],"mmm-yyyy")</f>
        <v>Dec-2025</v>
      </c>
    </row>
    <row r="4066" spans="1:22" x14ac:dyDescent="0.2">
      <c r="A4066" s="11">
        <f t="shared" si="63"/>
        <v>45996</v>
      </c>
      <c r="B4066" s="12" t="s">
        <v>20</v>
      </c>
      <c r="C4066" s="12" t="str">
        <f>VLOOKUP(D4066, City_Mapping!A:B, 2, FALSE)</f>
        <v>India</v>
      </c>
      <c r="D4066" s="12" t="s">
        <v>33</v>
      </c>
      <c r="E4066" s="12" t="s">
        <v>36</v>
      </c>
      <c r="F4066" s="12" t="s">
        <v>38</v>
      </c>
      <c r="G4066" s="12">
        <v>57941</v>
      </c>
      <c r="H4066" s="12" t="s">
        <v>42</v>
      </c>
      <c r="I4066" s="12" t="s">
        <v>45</v>
      </c>
      <c r="J4066" s="12">
        <v>206889</v>
      </c>
      <c r="K4066" s="12">
        <v>9</v>
      </c>
      <c r="L4066" s="13">
        <v>1879</v>
      </c>
      <c r="M4066" s="14">
        <f>Table1[[#This Row],[Column1]]/100</f>
        <v>0.1</v>
      </c>
      <c r="N4066" s="13">
        <f>Table1[[#This Row],[Unit_Price]]*Table1[[#This Row],[Quantity]]*(1-Table1[[#This Row],[Discount_%]])</f>
        <v>15219.9</v>
      </c>
      <c r="O4066" s="13">
        <v>20585</v>
      </c>
      <c r="P4066" s="13">
        <f>Table1[[#This Row],[Revenue]]-Table1[[#This Row],[Cost]]</f>
        <v>-5365.1</v>
      </c>
      <c r="Q4066" s="12" t="s">
        <v>48</v>
      </c>
      <c r="R4066" s="12" t="s">
        <v>51</v>
      </c>
      <c r="S4066" s="12" t="s">
        <v>54</v>
      </c>
      <c r="T4066" s="12">
        <v>1</v>
      </c>
      <c r="U4066" s="12">
        <v>10</v>
      </c>
      <c r="V4066" s="20" t="str">
        <f>TEXT(Table1[[#This Row],[Date]],"mmm-yyyy")</f>
        <v>Dec-2025</v>
      </c>
    </row>
    <row r="4067" spans="1:22" x14ac:dyDescent="0.2">
      <c r="A4067" s="11">
        <f t="shared" si="63"/>
        <v>45996</v>
      </c>
      <c r="B4067" s="12" t="s">
        <v>20</v>
      </c>
      <c r="C4067" s="12" t="str">
        <f>VLOOKUP(D4067, City_Mapping!A:B, 2, FALSE)</f>
        <v>India</v>
      </c>
      <c r="D4067" s="12" t="s">
        <v>28</v>
      </c>
      <c r="E4067" s="12" t="s">
        <v>34</v>
      </c>
      <c r="F4067" s="12" t="s">
        <v>39</v>
      </c>
      <c r="G4067" s="12">
        <v>48875</v>
      </c>
      <c r="H4067" s="12" t="s">
        <v>42</v>
      </c>
      <c r="I4067" s="12" t="s">
        <v>44</v>
      </c>
      <c r="J4067" s="12">
        <v>512152</v>
      </c>
      <c r="K4067" s="12">
        <v>1</v>
      </c>
      <c r="L4067" s="13">
        <v>735</v>
      </c>
      <c r="M4067" s="14">
        <f>Table1[[#This Row],[Column1]]/100</f>
        <v>0.2</v>
      </c>
      <c r="N4067" s="13">
        <f>Table1[[#This Row],[Unit_Price]]*Table1[[#This Row],[Quantity]]*(1-Table1[[#This Row],[Discount_%]])</f>
        <v>588</v>
      </c>
      <c r="O4067" s="13">
        <v>9767</v>
      </c>
      <c r="P4067" s="13">
        <f>Table1[[#This Row],[Revenue]]-Table1[[#This Row],[Cost]]</f>
        <v>-9179</v>
      </c>
      <c r="Q4067" s="12" t="s">
        <v>46</v>
      </c>
      <c r="R4067" s="12" t="s">
        <v>52</v>
      </c>
      <c r="S4067" s="12" t="s">
        <v>56</v>
      </c>
      <c r="T4067" s="12">
        <v>2</v>
      </c>
      <c r="U4067" s="12">
        <v>20</v>
      </c>
      <c r="V4067" s="20" t="str">
        <f>TEXT(Table1[[#This Row],[Date]],"mmm-yyyy")</f>
        <v>Dec-2025</v>
      </c>
    </row>
    <row r="4068" spans="1:22" x14ac:dyDescent="0.2">
      <c r="A4068" s="11">
        <f t="shared" si="63"/>
        <v>45996</v>
      </c>
      <c r="B4068" s="12" t="s">
        <v>22</v>
      </c>
      <c r="C4068" s="12" t="str">
        <f>VLOOKUP(D4068, City_Mapping!A:B, 2, FALSE)</f>
        <v>India</v>
      </c>
      <c r="D4068" s="12" t="s">
        <v>28</v>
      </c>
      <c r="E4068" s="12" t="s">
        <v>36</v>
      </c>
      <c r="F4068" s="12" t="s">
        <v>40</v>
      </c>
      <c r="G4068" s="12">
        <v>22698</v>
      </c>
      <c r="H4068" s="12" t="s">
        <v>41</v>
      </c>
      <c r="I4068" s="12" t="s">
        <v>44</v>
      </c>
      <c r="J4068" s="12">
        <v>309866</v>
      </c>
      <c r="K4068" s="12">
        <v>5</v>
      </c>
      <c r="L4068" s="13">
        <v>1488</v>
      </c>
      <c r="M4068" s="14">
        <f>Table1[[#This Row],[Column1]]/100</f>
        <v>0.05</v>
      </c>
      <c r="N4068" s="13">
        <f>Table1[[#This Row],[Unit_Price]]*Table1[[#This Row],[Quantity]]*(1-Table1[[#This Row],[Discount_%]])</f>
        <v>7068</v>
      </c>
      <c r="O4068" s="13">
        <v>9491</v>
      </c>
      <c r="P4068" s="13">
        <f>Table1[[#This Row],[Revenue]]-Table1[[#This Row],[Cost]]</f>
        <v>-2423</v>
      </c>
      <c r="Q4068" s="12" t="s">
        <v>46</v>
      </c>
      <c r="R4068" s="12" t="s">
        <v>52</v>
      </c>
      <c r="S4068" s="12" t="s">
        <v>54</v>
      </c>
      <c r="T4068" s="12">
        <v>5</v>
      </c>
      <c r="U4068" s="12">
        <v>5</v>
      </c>
      <c r="V4068" s="20" t="str">
        <f>TEXT(Table1[[#This Row],[Date]],"mmm-yyyy")</f>
        <v>Dec-2025</v>
      </c>
    </row>
    <row r="4069" spans="1:22" x14ac:dyDescent="0.2">
      <c r="A4069" s="11">
        <f t="shared" si="63"/>
        <v>45996</v>
      </c>
      <c r="B4069" s="12" t="s">
        <v>22</v>
      </c>
      <c r="C4069" s="12" t="str">
        <f>VLOOKUP(D4069, City_Mapping!A:B, 2, FALSE)</f>
        <v>USA</v>
      </c>
      <c r="D4069" s="12" t="s">
        <v>31</v>
      </c>
      <c r="E4069" s="12" t="s">
        <v>34</v>
      </c>
      <c r="F4069" s="12" t="s">
        <v>40</v>
      </c>
      <c r="G4069" s="12">
        <v>71826</v>
      </c>
      <c r="H4069" s="12" t="s">
        <v>42</v>
      </c>
      <c r="I4069" s="12" t="s">
        <v>45</v>
      </c>
      <c r="J4069" s="12">
        <v>817112</v>
      </c>
      <c r="K4069" s="12">
        <v>4</v>
      </c>
      <c r="L4069" s="13">
        <v>1882</v>
      </c>
      <c r="M4069" s="14">
        <f>Table1[[#This Row],[Column1]]/100</f>
        <v>0</v>
      </c>
      <c r="N4069" s="13">
        <f>Table1[[#This Row],[Unit_Price]]*Table1[[#This Row],[Quantity]]*(1-Table1[[#This Row],[Discount_%]])</f>
        <v>7528</v>
      </c>
      <c r="O4069" s="13">
        <v>29082</v>
      </c>
      <c r="P4069" s="13">
        <f>Table1[[#This Row],[Revenue]]-Table1[[#This Row],[Cost]]</f>
        <v>-21554</v>
      </c>
      <c r="Q4069" s="12" t="s">
        <v>46</v>
      </c>
      <c r="R4069" s="12" t="s">
        <v>52</v>
      </c>
      <c r="S4069" s="12" t="s">
        <v>54</v>
      </c>
      <c r="T4069" s="12">
        <v>2</v>
      </c>
      <c r="U4069" s="12">
        <v>0</v>
      </c>
      <c r="V4069" s="20" t="str">
        <f>TEXT(Table1[[#This Row],[Date]],"mmm-yyyy")</f>
        <v>Dec-2025</v>
      </c>
    </row>
    <row r="4070" spans="1:22" x14ac:dyDescent="0.2">
      <c r="A4070" s="11">
        <f t="shared" si="63"/>
        <v>45997</v>
      </c>
      <c r="B4070" s="12" t="s">
        <v>21</v>
      </c>
      <c r="C4070" s="12" t="str">
        <f>VLOOKUP(D4070, City_Mapping!A:B, 2, FALSE)</f>
        <v>India</v>
      </c>
      <c r="D4070" s="12" t="s">
        <v>32</v>
      </c>
      <c r="E4070" s="12" t="s">
        <v>35</v>
      </c>
      <c r="F4070" s="12" t="s">
        <v>40</v>
      </c>
      <c r="G4070" s="12">
        <v>41408</v>
      </c>
      <c r="H4070" s="12" t="s">
        <v>41</v>
      </c>
      <c r="I4070" s="12" t="s">
        <v>44</v>
      </c>
      <c r="J4070" s="12">
        <v>820669</v>
      </c>
      <c r="K4070" s="12">
        <v>5</v>
      </c>
      <c r="L4070" s="13">
        <v>1314</v>
      </c>
      <c r="M4070" s="14">
        <f>Table1[[#This Row],[Column1]]/100</f>
        <v>0</v>
      </c>
      <c r="N4070" s="13">
        <f>Table1[[#This Row],[Unit_Price]]*Table1[[#This Row],[Quantity]]*(1-Table1[[#This Row],[Discount_%]])</f>
        <v>6570</v>
      </c>
      <c r="O4070" s="13">
        <v>2892</v>
      </c>
      <c r="P4070" s="13">
        <f>Table1[[#This Row],[Revenue]]-Table1[[#This Row],[Cost]]</f>
        <v>3678</v>
      </c>
      <c r="Q4070" s="12" t="s">
        <v>47</v>
      </c>
      <c r="R4070" s="12" t="s">
        <v>51</v>
      </c>
      <c r="S4070" s="12" t="s">
        <v>56</v>
      </c>
      <c r="T4070" s="12">
        <v>5</v>
      </c>
      <c r="U4070" s="12">
        <v>0</v>
      </c>
      <c r="V4070" s="20" t="str">
        <f>TEXT(Table1[[#This Row],[Date]],"mmm-yyyy")</f>
        <v>Dec-2025</v>
      </c>
    </row>
    <row r="4071" spans="1:22" x14ac:dyDescent="0.2">
      <c r="A4071" s="11">
        <f t="shared" si="63"/>
        <v>45997</v>
      </c>
      <c r="B4071" s="12" t="s">
        <v>21</v>
      </c>
      <c r="C4071" s="12" t="str">
        <f>VLOOKUP(D4071, City_Mapping!A:B, 2, FALSE)</f>
        <v>UAE</v>
      </c>
      <c r="D4071" s="12" t="s">
        <v>30</v>
      </c>
      <c r="E4071" s="12" t="s">
        <v>34</v>
      </c>
      <c r="F4071" s="12" t="s">
        <v>40</v>
      </c>
      <c r="G4071" s="12">
        <v>98421</v>
      </c>
      <c r="H4071" s="12" t="s">
        <v>41</v>
      </c>
      <c r="I4071" s="12" t="s">
        <v>44</v>
      </c>
      <c r="J4071" s="12">
        <v>777122</v>
      </c>
      <c r="K4071" s="12">
        <v>7</v>
      </c>
      <c r="L4071" s="13">
        <v>3466</v>
      </c>
      <c r="M4071" s="14">
        <f>Table1[[#This Row],[Column1]]/100</f>
        <v>0</v>
      </c>
      <c r="N4071" s="13">
        <f>Table1[[#This Row],[Unit_Price]]*Table1[[#This Row],[Quantity]]*(1-Table1[[#This Row],[Discount_%]])</f>
        <v>24262</v>
      </c>
      <c r="O4071" s="13">
        <v>6481</v>
      </c>
      <c r="P4071" s="13">
        <f>Table1[[#This Row],[Revenue]]-Table1[[#This Row],[Cost]]</f>
        <v>17781</v>
      </c>
      <c r="Q4071" s="12" t="s">
        <v>46</v>
      </c>
      <c r="R4071" s="12" t="s">
        <v>50</v>
      </c>
      <c r="S4071" s="12" t="s">
        <v>54</v>
      </c>
      <c r="T4071" s="12">
        <v>5</v>
      </c>
      <c r="U4071" s="12">
        <v>0</v>
      </c>
      <c r="V4071" s="20" t="str">
        <f>TEXT(Table1[[#This Row],[Date]],"mmm-yyyy")</f>
        <v>Dec-2025</v>
      </c>
    </row>
    <row r="4072" spans="1:22" x14ac:dyDescent="0.2">
      <c r="A4072" s="11">
        <f t="shared" si="63"/>
        <v>45997</v>
      </c>
      <c r="B4072" s="12" t="s">
        <v>22</v>
      </c>
      <c r="C4072" s="12" t="str">
        <f>VLOOKUP(D4072, City_Mapping!A:B, 2, FALSE)</f>
        <v>India</v>
      </c>
      <c r="D4072" s="12" t="s">
        <v>33</v>
      </c>
      <c r="E4072" s="12" t="s">
        <v>36</v>
      </c>
      <c r="F4072" s="12" t="s">
        <v>38</v>
      </c>
      <c r="G4072" s="12">
        <v>88845</v>
      </c>
      <c r="H4072" s="12" t="s">
        <v>41</v>
      </c>
      <c r="I4072" s="12" t="s">
        <v>45</v>
      </c>
      <c r="J4072" s="12">
        <v>889660</v>
      </c>
      <c r="K4072" s="12">
        <v>7</v>
      </c>
      <c r="L4072" s="13">
        <v>2189</v>
      </c>
      <c r="M4072" s="14">
        <f>Table1[[#This Row],[Column1]]/100</f>
        <v>0.1</v>
      </c>
      <c r="N4072" s="13">
        <f>Table1[[#This Row],[Unit_Price]]*Table1[[#This Row],[Quantity]]*(1-Table1[[#This Row],[Discount_%]])</f>
        <v>13790.7</v>
      </c>
      <c r="O4072" s="13">
        <v>17607</v>
      </c>
      <c r="P4072" s="13">
        <f>Table1[[#This Row],[Revenue]]-Table1[[#This Row],[Cost]]</f>
        <v>-3816.2999999999993</v>
      </c>
      <c r="Q4072" s="12" t="s">
        <v>48</v>
      </c>
      <c r="R4072" s="12" t="s">
        <v>51</v>
      </c>
      <c r="S4072" s="12" t="s">
        <v>54</v>
      </c>
      <c r="T4072" s="12">
        <v>3</v>
      </c>
      <c r="U4072" s="12">
        <v>10</v>
      </c>
      <c r="V4072" s="20" t="str">
        <f>TEXT(Table1[[#This Row],[Date]],"mmm-yyyy")</f>
        <v>Dec-2025</v>
      </c>
    </row>
    <row r="4073" spans="1:22" x14ac:dyDescent="0.2">
      <c r="A4073" s="11">
        <f t="shared" si="63"/>
        <v>45997</v>
      </c>
      <c r="B4073" s="12" t="s">
        <v>22</v>
      </c>
      <c r="C4073" s="12" t="str">
        <f>VLOOKUP(D4073, City_Mapping!A:B, 2, FALSE)</f>
        <v>UAE</v>
      </c>
      <c r="D4073" s="12" t="s">
        <v>30</v>
      </c>
      <c r="E4073" s="12" t="s">
        <v>35</v>
      </c>
      <c r="F4073" s="12" t="s">
        <v>39</v>
      </c>
      <c r="G4073" s="12">
        <v>25133</v>
      </c>
      <c r="H4073" s="12" t="s">
        <v>41</v>
      </c>
      <c r="I4073" s="12" t="s">
        <v>44</v>
      </c>
      <c r="J4073" s="12">
        <v>159405</v>
      </c>
      <c r="K4073" s="12">
        <v>7</v>
      </c>
      <c r="L4073" s="13">
        <v>4300</v>
      </c>
      <c r="M4073" s="14">
        <f>Table1[[#This Row],[Column1]]/100</f>
        <v>0.15</v>
      </c>
      <c r="N4073" s="13">
        <f>Table1[[#This Row],[Unit_Price]]*Table1[[#This Row],[Quantity]]*(1-Table1[[#This Row],[Discount_%]])</f>
        <v>25585</v>
      </c>
      <c r="O4073" s="13">
        <v>7720</v>
      </c>
      <c r="P4073" s="13">
        <f>Table1[[#This Row],[Revenue]]-Table1[[#This Row],[Cost]]</f>
        <v>17865</v>
      </c>
      <c r="Q4073" s="12" t="s">
        <v>49</v>
      </c>
      <c r="R4073" s="12" t="s">
        <v>50</v>
      </c>
      <c r="S4073" s="12" t="s">
        <v>56</v>
      </c>
      <c r="T4073" s="12">
        <v>4</v>
      </c>
      <c r="U4073" s="12">
        <v>15</v>
      </c>
      <c r="V4073" s="20" t="str">
        <f>TEXT(Table1[[#This Row],[Date]],"mmm-yyyy")</f>
        <v>Dec-2025</v>
      </c>
    </row>
    <row r="4074" spans="1:22" x14ac:dyDescent="0.2">
      <c r="A4074" s="11">
        <f t="shared" si="63"/>
        <v>45997</v>
      </c>
      <c r="B4074" s="12" t="s">
        <v>22</v>
      </c>
      <c r="C4074" s="12" t="str">
        <f>VLOOKUP(D4074, City_Mapping!A:B, 2, FALSE)</f>
        <v>USA</v>
      </c>
      <c r="D4074" s="12" t="s">
        <v>31</v>
      </c>
      <c r="E4074" s="12" t="s">
        <v>34</v>
      </c>
      <c r="F4074" s="12" t="s">
        <v>38</v>
      </c>
      <c r="G4074" s="12">
        <v>83746</v>
      </c>
      <c r="H4074" s="12" t="s">
        <v>42</v>
      </c>
      <c r="I4074" s="12" t="s">
        <v>44</v>
      </c>
      <c r="J4074" s="12">
        <v>214764</v>
      </c>
      <c r="K4074" s="12">
        <v>1</v>
      </c>
      <c r="L4074" s="13">
        <v>2986</v>
      </c>
      <c r="M4074" s="14">
        <f>Table1[[#This Row],[Column1]]/100</f>
        <v>0</v>
      </c>
      <c r="N4074" s="13">
        <f>Table1[[#This Row],[Unit_Price]]*Table1[[#This Row],[Quantity]]*(1-Table1[[#This Row],[Discount_%]])</f>
        <v>2986</v>
      </c>
      <c r="O4074" s="13">
        <v>8654</v>
      </c>
      <c r="P4074" s="13">
        <f>Table1[[#This Row],[Revenue]]-Table1[[#This Row],[Cost]]</f>
        <v>-5668</v>
      </c>
      <c r="Q4074" s="12" t="s">
        <v>47</v>
      </c>
      <c r="R4074" s="12" t="s">
        <v>51</v>
      </c>
      <c r="S4074" s="12" t="s">
        <v>56</v>
      </c>
      <c r="T4074" s="12">
        <v>3</v>
      </c>
      <c r="U4074" s="12">
        <v>0</v>
      </c>
      <c r="V4074" s="20" t="str">
        <f>TEXT(Table1[[#This Row],[Date]],"mmm-yyyy")</f>
        <v>Dec-2025</v>
      </c>
    </row>
    <row r="4075" spans="1:22" x14ac:dyDescent="0.2">
      <c r="A4075" s="11">
        <f t="shared" si="63"/>
        <v>45997</v>
      </c>
      <c r="B4075" s="12" t="s">
        <v>22</v>
      </c>
      <c r="C4075" s="12" t="str">
        <f>VLOOKUP(D4075, City_Mapping!A:B, 2, FALSE)</f>
        <v>India</v>
      </c>
      <c r="D4075" s="12" t="s">
        <v>33</v>
      </c>
      <c r="E4075" s="12" t="s">
        <v>34</v>
      </c>
      <c r="F4075" s="12" t="s">
        <v>38</v>
      </c>
      <c r="G4075" s="12">
        <v>46126</v>
      </c>
      <c r="H4075" s="12" t="s">
        <v>42</v>
      </c>
      <c r="I4075" s="12" t="s">
        <v>43</v>
      </c>
      <c r="J4075" s="12">
        <v>431090</v>
      </c>
      <c r="K4075" s="12">
        <v>9</v>
      </c>
      <c r="L4075" s="13">
        <v>2165</v>
      </c>
      <c r="M4075" s="14">
        <f>Table1[[#This Row],[Column1]]/100</f>
        <v>0</v>
      </c>
      <c r="N4075" s="13">
        <f>Table1[[#This Row],[Unit_Price]]*Table1[[#This Row],[Quantity]]*(1-Table1[[#This Row],[Discount_%]])</f>
        <v>19485</v>
      </c>
      <c r="O4075" s="13">
        <v>4648</v>
      </c>
      <c r="P4075" s="13">
        <f>Table1[[#This Row],[Revenue]]-Table1[[#This Row],[Cost]]</f>
        <v>14837</v>
      </c>
      <c r="Q4075" s="12" t="s">
        <v>49</v>
      </c>
      <c r="R4075" s="12" t="s">
        <v>52</v>
      </c>
      <c r="S4075" s="12" t="s">
        <v>56</v>
      </c>
      <c r="T4075" s="12">
        <v>3</v>
      </c>
      <c r="U4075" s="12">
        <v>0</v>
      </c>
      <c r="V4075" s="20" t="str">
        <f>TEXT(Table1[[#This Row],[Date]],"mmm-yyyy")</f>
        <v>Dec-2025</v>
      </c>
    </row>
    <row r="4076" spans="1:22" x14ac:dyDescent="0.2">
      <c r="A4076" s="11">
        <f t="shared" si="63"/>
        <v>45997</v>
      </c>
      <c r="B4076" s="12" t="s">
        <v>23</v>
      </c>
      <c r="C4076" s="12" t="str">
        <f>VLOOKUP(D4076, City_Mapping!A:B, 2, FALSE)</f>
        <v>USA</v>
      </c>
      <c r="D4076" s="12" t="s">
        <v>31</v>
      </c>
      <c r="E4076" s="12" t="s">
        <v>34</v>
      </c>
      <c r="F4076" s="12" t="s">
        <v>40</v>
      </c>
      <c r="G4076" s="12">
        <v>43043</v>
      </c>
      <c r="H4076" s="12" t="s">
        <v>42</v>
      </c>
      <c r="I4076" s="12" t="s">
        <v>45</v>
      </c>
      <c r="J4076" s="12">
        <v>755768</v>
      </c>
      <c r="K4076" s="12">
        <v>7</v>
      </c>
      <c r="L4076" s="13">
        <v>3135</v>
      </c>
      <c r="M4076" s="14">
        <f>Table1[[#This Row],[Column1]]/100</f>
        <v>0.05</v>
      </c>
      <c r="N4076" s="13">
        <f>Table1[[#This Row],[Unit_Price]]*Table1[[#This Row],[Quantity]]*(1-Table1[[#This Row],[Discount_%]])</f>
        <v>20847.75</v>
      </c>
      <c r="O4076" s="13">
        <v>14685</v>
      </c>
      <c r="P4076" s="13">
        <f>Table1[[#This Row],[Revenue]]-Table1[[#This Row],[Cost]]</f>
        <v>6162.75</v>
      </c>
      <c r="Q4076" s="12" t="s">
        <v>47</v>
      </c>
      <c r="R4076" s="12" t="s">
        <v>51</v>
      </c>
      <c r="S4076" s="12" t="s">
        <v>56</v>
      </c>
      <c r="T4076" s="12">
        <v>5</v>
      </c>
      <c r="U4076" s="12">
        <v>5</v>
      </c>
      <c r="V4076" s="20" t="str">
        <f>TEXT(Table1[[#This Row],[Date]],"mmm-yyyy")</f>
        <v>Dec-2025</v>
      </c>
    </row>
    <row r="4077" spans="1:22" x14ac:dyDescent="0.2">
      <c r="A4077" s="11">
        <f t="shared" si="63"/>
        <v>45997</v>
      </c>
      <c r="B4077" s="12" t="s">
        <v>22</v>
      </c>
      <c r="C4077" s="12" t="str">
        <f>VLOOKUP(D4077, City_Mapping!A:B, 2, FALSE)</f>
        <v>USA</v>
      </c>
      <c r="D4077" s="12" t="s">
        <v>31</v>
      </c>
      <c r="E4077" s="12" t="s">
        <v>35</v>
      </c>
      <c r="F4077" s="12" t="s">
        <v>37</v>
      </c>
      <c r="G4077" s="12">
        <v>14078</v>
      </c>
      <c r="H4077" s="12" t="s">
        <v>41</v>
      </c>
      <c r="I4077" s="12" t="s">
        <v>43</v>
      </c>
      <c r="J4077" s="12">
        <v>743068</v>
      </c>
      <c r="K4077" s="12">
        <v>4</v>
      </c>
      <c r="L4077" s="13">
        <v>4486</v>
      </c>
      <c r="M4077" s="14">
        <f>Table1[[#This Row],[Column1]]/100</f>
        <v>0.2</v>
      </c>
      <c r="N4077" s="13">
        <f>Table1[[#This Row],[Unit_Price]]*Table1[[#This Row],[Quantity]]*(1-Table1[[#This Row],[Discount_%]])</f>
        <v>14355.2</v>
      </c>
      <c r="O4077" s="13">
        <v>20125</v>
      </c>
      <c r="P4077" s="13">
        <f>Table1[[#This Row],[Revenue]]-Table1[[#This Row],[Cost]]</f>
        <v>-5769.7999999999993</v>
      </c>
      <c r="Q4077" s="12" t="s">
        <v>46</v>
      </c>
      <c r="R4077" s="12" t="s">
        <v>50</v>
      </c>
      <c r="S4077" s="12" t="s">
        <v>54</v>
      </c>
      <c r="T4077" s="12">
        <v>4</v>
      </c>
      <c r="U4077" s="12">
        <v>20</v>
      </c>
      <c r="V4077" s="20" t="str">
        <f>TEXT(Table1[[#This Row],[Date]],"mmm-yyyy")</f>
        <v>Dec-2025</v>
      </c>
    </row>
    <row r="4078" spans="1:22" x14ac:dyDescent="0.2">
      <c r="A4078" s="11">
        <f t="shared" si="63"/>
        <v>45997</v>
      </c>
      <c r="B4078" s="12" t="s">
        <v>21</v>
      </c>
      <c r="C4078" s="12" t="str">
        <f>VLOOKUP(D4078, City_Mapping!A:B, 2, FALSE)</f>
        <v>UK</v>
      </c>
      <c r="D4078" s="12" t="s">
        <v>29</v>
      </c>
      <c r="E4078" s="12" t="s">
        <v>34</v>
      </c>
      <c r="F4078" s="12" t="s">
        <v>40</v>
      </c>
      <c r="G4078" s="12">
        <v>63906</v>
      </c>
      <c r="H4078" s="12" t="s">
        <v>41</v>
      </c>
      <c r="I4078" s="12" t="s">
        <v>43</v>
      </c>
      <c r="J4078" s="12">
        <v>147497</v>
      </c>
      <c r="K4078" s="12">
        <v>4</v>
      </c>
      <c r="L4078" s="13">
        <v>2323</v>
      </c>
      <c r="M4078" s="14">
        <f>Table1[[#This Row],[Column1]]/100</f>
        <v>0</v>
      </c>
      <c r="N4078" s="13">
        <f>Table1[[#This Row],[Unit_Price]]*Table1[[#This Row],[Quantity]]*(1-Table1[[#This Row],[Discount_%]])</f>
        <v>9292</v>
      </c>
      <c r="O4078" s="13">
        <v>24536</v>
      </c>
      <c r="P4078" s="13">
        <f>Table1[[#This Row],[Revenue]]-Table1[[#This Row],[Cost]]</f>
        <v>-15244</v>
      </c>
      <c r="Q4078" s="12" t="s">
        <v>47</v>
      </c>
      <c r="R4078" s="12" t="s">
        <v>51</v>
      </c>
      <c r="S4078" s="12" t="s">
        <v>54</v>
      </c>
      <c r="T4078" s="12">
        <v>5</v>
      </c>
      <c r="U4078" s="12">
        <v>0</v>
      </c>
      <c r="V4078" s="20" t="str">
        <f>TEXT(Table1[[#This Row],[Date]],"mmm-yyyy")</f>
        <v>Dec-2025</v>
      </c>
    </row>
    <row r="4079" spans="1:22" x14ac:dyDescent="0.2">
      <c r="A4079" s="11">
        <f t="shared" si="63"/>
        <v>45997</v>
      </c>
      <c r="B4079" s="12" t="s">
        <v>20</v>
      </c>
      <c r="C4079" s="12" t="str">
        <f>VLOOKUP(D4079, City_Mapping!A:B, 2, FALSE)</f>
        <v>India</v>
      </c>
      <c r="D4079" s="12" t="s">
        <v>28</v>
      </c>
      <c r="E4079" s="12" t="s">
        <v>36</v>
      </c>
      <c r="F4079" s="12" t="s">
        <v>37</v>
      </c>
      <c r="G4079" s="12">
        <v>21137</v>
      </c>
      <c r="H4079" s="12" t="s">
        <v>41</v>
      </c>
      <c r="I4079" s="12" t="s">
        <v>45</v>
      </c>
      <c r="J4079" s="12">
        <v>886254</v>
      </c>
      <c r="K4079" s="12">
        <v>2</v>
      </c>
      <c r="L4079" s="13">
        <v>4588</v>
      </c>
      <c r="M4079" s="14">
        <f>Table1[[#This Row],[Column1]]/100</f>
        <v>0.1</v>
      </c>
      <c r="N4079" s="13">
        <f>Table1[[#This Row],[Unit_Price]]*Table1[[#This Row],[Quantity]]*(1-Table1[[#This Row],[Discount_%]])</f>
        <v>8258.4</v>
      </c>
      <c r="O4079" s="13">
        <v>6227</v>
      </c>
      <c r="P4079" s="13">
        <f>Table1[[#This Row],[Revenue]]-Table1[[#This Row],[Cost]]</f>
        <v>2031.3999999999996</v>
      </c>
      <c r="Q4079" s="12" t="s">
        <v>46</v>
      </c>
      <c r="R4079" s="12" t="s">
        <v>50</v>
      </c>
      <c r="S4079" s="12" t="s">
        <v>55</v>
      </c>
      <c r="T4079" s="12">
        <v>4</v>
      </c>
      <c r="U4079" s="12">
        <v>10</v>
      </c>
      <c r="V4079" s="20" t="str">
        <f>TEXT(Table1[[#This Row],[Date]],"mmm-yyyy")</f>
        <v>Dec-2025</v>
      </c>
    </row>
    <row r="4080" spans="1:22" x14ac:dyDescent="0.2">
      <c r="A4080" s="11">
        <f t="shared" si="63"/>
        <v>45997</v>
      </c>
      <c r="B4080" s="12" t="s">
        <v>23</v>
      </c>
      <c r="C4080" s="12" t="str">
        <f>VLOOKUP(D4080, City_Mapping!A:B, 2, FALSE)</f>
        <v>UK</v>
      </c>
      <c r="D4080" s="12" t="s">
        <v>29</v>
      </c>
      <c r="E4080" s="12" t="s">
        <v>35</v>
      </c>
      <c r="F4080" s="12" t="s">
        <v>38</v>
      </c>
      <c r="G4080" s="12">
        <v>39350</v>
      </c>
      <c r="H4080" s="12" t="s">
        <v>42</v>
      </c>
      <c r="I4080" s="12" t="s">
        <v>43</v>
      </c>
      <c r="J4080" s="12">
        <v>151419</v>
      </c>
      <c r="K4080" s="12">
        <v>6</v>
      </c>
      <c r="L4080" s="13">
        <v>1110</v>
      </c>
      <c r="M4080" s="14">
        <f>Table1[[#This Row],[Column1]]/100</f>
        <v>0.15</v>
      </c>
      <c r="N4080" s="13">
        <f>Table1[[#This Row],[Unit_Price]]*Table1[[#This Row],[Quantity]]*(1-Table1[[#This Row],[Discount_%]])</f>
        <v>5661</v>
      </c>
      <c r="O4080" s="13">
        <v>15758</v>
      </c>
      <c r="P4080" s="13">
        <f>Table1[[#This Row],[Revenue]]-Table1[[#This Row],[Cost]]</f>
        <v>-10097</v>
      </c>
      <c r="Q4080" s="12" t="s">
        <v>49</v>
      </c>
      <c r="R4080" s="12" t="s">
        <v>51</v>
      </c>
      <c r="S4080" s="12" t="s">
        <v>54</v>
      </c>
      <c r="T4080" s="12">
        <v>2</v>
      </c>
      <c r="U4080" s="12">
        <v>15</v>
      </c>
      <c r="V4080" s="20" t="str">
        <f>TEXT(Table1[[#This Row],[Date]],"mmm-yyyy")</f>
        <v>Dec-2025</v>
      </c>
    </row>
    <row r="4081" spans="1:22" x14ac:dyDescent="0.2">
      <c r="A4081" s="11">
        <f t="shared" si="63"/>
        <v>45997</v>
      </c>
      <c r="B4081" s="12" t="s">
        <v>22</v>
      </c>
      <c r="C4081" s="12" t="str">
        <f>VLOOKUP(D4081, City_Mapping!A:B, 2, FALSE)</f>
        <v>UAE</v>
      </c>
      <c r="D4081" s="12" t="s">
        <v>30</v>
      </c>
      <c r="E4081" s="12" t="s">
        <v>35</v>
      </c>
      <c r="F4081" s="12" t="s">
        <v>40</v>
      </c>
      <c r="G4081" s="12">
        <v>14698</v>
      </c>
      <c r="H4081" s="12" t="s">
        <v>41</v>
      </c>
      <c r="I4081" s="12" t="s">
        <v>43</v>
      </c>
      <c r="J4081" s="12">
        <v>813447</v>
      </c>
      <c r="K4081" s="12">
        <v>3</v>
      </c>
      <c r="L4081" s="13">
        <v>1835</v>
      </c>
      <c r="M4081" s="14">
        <f>Table1[[#This Row],[Column1]]/100</f>
        <v>0.15</v>
      </c>
      <c r="N4081" s="13">
        <f>Table1[[#This Row],[Unit_Price]]*Table1[[#This Row],[Quantity]]*(1-Table1[[#This Row],[Discount_%]])</f>
        <v>4679.25</v>
      </c>
      <c r="O4081" s="13">
        <v>6511</v>
      </c>
      <c r="P4081" s="13">
        <f>Table1[[#This Row],[Revenue]]-Table1[[#This Row],[Cost]]</f>
        <v>-1831.75</v>
      </c>
      <c r="Q4081" s="12" t="s">
        <v>49</v>
      </c>
      <c r="R4081" s="12" t="s">
        <v>50</v>
      </c>
      <c r="S4081" s="12" t="s">
        <v>53</v>
      </c>
      <c r="T4081" s="12">
        <v>5</v>
      </c>
      <c r="U4081" s="12">
        <v>15</v>
      </c>
      <c r="V4081" s="20" t="str">
        <f>TEXT(Table1[[#This Row],[Date]],"mmm-yyyy")</f>
        <v>Dec-2025</v>
      </c>
    </row>
    <row r="4082" spans="1:22" x14ac:dyDescent="0.2">
      <c r="A4082" s="11">
        <f t="shared" si="63"/>
        <v>45998</v>
      </c>
      <c r="B4082" s="12" t="s">
        <v>20</v>
      </c>
      <c r="C4082" s="12" t="str">
        <f>VLOOKUP(D4082, City_Mapping!A:B, 2, FALSE)</f>
        <v>UAE</v>
      </c>
      <c r="D4082" s="12" t="s">
        <v>30</v>
      </c>
      <c r="E4082" s="12" t="s">
        <v>34</v>
      </c>
      <c r="F4082" s="12" t="s">
        <v>40</v>
      </c>
      <c r="G4082" s="12">
        <v>43132</v>
      </c>
      <c r="H4082" s="12" t="s">
        <v>42</v>
      </c>
      <c r="I4082" s="12" t="s">
        <v>44</v>
      </c>
      <c r="J4082" s="12">
        <v>743504</v>
      </c>
      <c r="K4082" s="12">
        <v>1</v>
      </c>
      <c r="L4082" s="13">
        <v>4368</v>
      </c>
      <c r="M4082" s="14">
        <f>Table1[[#This Row],[Column1]]/100</f>
        <v>0.15</v>
      </c>
      <c r="N4082" s="13">
        <f>Table1[[#This Row],[Unit_Price]]*Table1[[#This Row],[Quantity]]*(1-Table1[[#This Row],[Discount_%]])</f>
        <v>3712.7999999999997</v>
      </c>
      <c r="O4082" s="13">
        <v>11050</v>
      </c>
      <c r="P4082" s="13">
        <f>Table1[[#This Row],[Revenue]]-Table1[[#This Row],[Cost]]</f>
        <v>-7337.2000000000007</v>
      </c>
      <c r="Q4082" s="12" t="s">
        <v>48</v>
      </c>
      <c r="R4082" s="12" t="s">
        <v>52</v>
      </c>
      <c r="S4082" s="12" t="s">
        <v>53</v>
      </c>
      <c r="T4082" s="12">
        <v>3</v>
      </c>
      <c r="U4082" s="12">
        <v>15</v>
      </c>
      <c r="V4082" s="20" t="str">
        <f>TEXT(Table1[[#This Row],[Date]],"mmm-yyyy")</f>
        <v>Dec-2025</v>
      </c>
    </row>
    <row r="4083" spans="1:22" x14ac:dyDescent="0.2">
      <c r="A4083" s="11">
        <f t="shared" si="63"/>
        <v>45998</v>
      </c>
      <c r="B4083" s="12" t="s">
        <v>23</v>
      </c>
      <c r="C4083" s="12" t="str">
        <f>VLOOKUP(D4083, City_Mapping!A:B, 2, FALSE)</f>
        <v>India</v>
      </c>
      <c r="D4083" s="12" t="s">
        <v>28</v>
      </c>
      <c r="E4083" s="12" t="s">
        <v>36</v>
      </c>
      <c r="F4083" s="12" t="s">
        <v>38</v>
      </c>
      <c r="G4083" s="12">
        <v>20165</v>
      </c>
      <c r="H4083" s="12" t="s">
        <v>42</v>
      </c>
      <c r="I4083" s="12" t="s">
        <v>43</v>
      </c>
      <c r="J4083" s="12">
        <v>482406</v>
      </c>
      <c r="K4083" s="12">
        <v>5</v>
      </c>
      <c r="L4083" s="13">
        <v>4825</v>
      </c>
      <c r="M4083" s="14">
        <f>Table1[[#This Row],[Column1]]/100</f>
        <v>0.1</v>
      </c>
      <c r="N4083" s="13">
        <f>Table1[[#This Row],[Unit_Price]]*Table1[[#This Row],[Quantity]]*(1-Table1[[#This Row],[Discount_%]])</f>
        <v>21712.5</v>
      </c>
      <c r="O4083" s="13">
        <v>29270</v>
      </c>
      <c r="P4083" s="13">
        <f>Table1[[#This Row],[Revenue]]-Table1[[#This Row],[Cost]]</f>
        <v>-7557.5</v>
      </c>
      <c r="Q4083" s="12" t="s">
        <v>48</v>
      </c>
      <c r="R4083" s="12" t="s">
        <v>52</v>
      </c>
      <c r="S4083" s="12" t="s">
        <v>53</v>
      </c>
      <c r="T4083" s="12">
        <v>5</v>
      </c>
      <c r="U4083" s="12">
        <v>10</v>
      </c>
      <c r="V4083" s="20" t="str">
        <f>TEXT(Table1[[#This Row],[Date]],"mmm-yyyy")</f>
        <v>Dec-2025</v>
      </c>
    </row>
    <row r="4084" spans="1:22" x14ac:dyDescent="0.2">
      <c r="A4084" s="11">
        <f t="shared" si="63"/>
        <v>45998</v>
      </c>
      <c r="B4084" s="12" t="s">
        <v>20</v>
      </c>
      <c r="C4084" s="12" t="str">
        <f>VLOOKUP(D4084, City_Mapping!A:B, 2, FALSE)</f>
        <v>UK</v>
      </c>
      <c r="D4084" s="12" t="s">
        <v>29</v>
      </c>
      <c r="E4084" s="12" t="s">
        <v>35</v>
      </c>
      <c r="F4084" s="12" t="s">
        <v>40</v>
      </c>
      <c r="G4084" s="12">
        <v>10794</v>
      </c>
      <c r="H4084" s="12" t="s">
        <v>41</v>
      </c>
      <c r="I4084" s="12" t="s">
        <v>45</v>
      </c>
      <c r="J4084" s="12">
        <v>236845</v>
      </c>
      <c r="K4084" s="12">
        <v>6</v>
      </c>
      <c r="L4084" s="13">
        <v>4192</v>
      </c>
      <c r="M4084" s="14">
        <f>Table1[[#This Row],[Column1]]/100</f>
        <v>0.15</v>
      </c>
      <c r="N4084" s="13">
        <f>Table1[[#This Row],[Unit_Price]]*Table1[[#This Row],[Quantity]]*(1-Table1[[#This Row],[Discount_%]])</f>
        <v>21379.200000000001</v>
      </c>
      <c r="O4084" s="13">
        <v>23603</v>
      </c>
      <c r="P4084" s="13">
        <f>Table1[[#This Row],[Revenue]]-Table1[[#This Row],[Cost]]</f>
        <v>-2223.7999999999993</v>
      </c>
      <c r="Q4084" s="12" t="s">
        <v>47</v>
      </c>
      <c r="R4084" s="12" t="s">
        <v>50</v>
      </c>
      <c r="S4084" s="12" t="s">
        <v>54</v>
      </c>
      <c r="T4084" s="12">
        <v>1</v>
      </c>
      <c r="U4084" s="12">
        <v>15</v>
      </c>
      <c r="V4084" s="20" t="str">
        <f>TEXT(Table1[[#This Row],[Date]],"mmm-yyyy")</f>
        <v>Dec-2025</v>
      </c>
    </row>
    <row r="4085" spans="1:22" x14ac:dyDescent="0.2">
      <c r="A4085" s="11">
        <f t="shared" si="63"/>
        <v>45998</v>
      </c>
      <c r="B4085" s="12" t="s">
        <v>22</v>
      </c>
      <c r="C4085" s="12" t="str">
        <f>VLOOKUP(D4085, City_Mapping!A:B, 2, FALSE)</f>
        <v>UAE</v>
      </c>
      <c r="D4085" s="12" t="s">
        <v>30</v>
      </c>
      <c r="E4085" s="12" t="s">
        <v>34</v>
      </c>
      <c r="F4085" s="12" t="s">
        <v>39</v>
      </c>
      <c r="G4085" s="12">
        <v>23646</v>
      </c>
      <c r="H4085" s="12" t="s">
        <v>41</v>
      </c>
      <c r="I4085" s="12" t="s">
        <v>44</v>
      </c>
      <c r="J4085" s="12">
        <v>988733</v>
      </c>
      <c r="K4085" s="12">
        <v>5</v>
      </c>
      <c r="L4085" s="13">
        <v>4935</v>
      </c>
      <c r="M4085" s="14">
        <f>Table1[[#This Row],[Column1]]/100</f>
        <v>0.15</v>
      </c>
      <c r="N4085" s="13">
        <f>Table1[[#This Row],[Unit_Price]]*Table1[[#This Row],[Quantity]]*(1-Table1[[#This Row],[Discount_%]])</f>
        <v>20973.75</v>
      </c>
      <c r="O4085" s="13">
        <v>19681</v>
      </c>
      <c r="P4085" s="13">
        <f>Table1[[#This Row],[Revenue]]-Table1[[#This Row],[Cost]]</f>
        <v>1292.75</v>
      </c>
      <c r="Q4085" s="12" t="s">
        <v>47</v>
      </c>
      <c r="R4085" s="12" t="s">
        <v>52</v>
      </c>
      <c r="S4085" s="12" t="s">
        <v>53</v>
      </c>
      <c r="T4085" s="12">
        <v>1</v>
      </c>
      <c r="U4085" s="12">
        <v>15</v>
      </c>
      <c r="V4085" s="20" t="str">
        <f>TEXT(Table1[[#This Row],[Date]],"mmm-yyyy")</f>
        <v>Dec-2025</v>
      </c>
    </row>
    <row r="4086" spans="1:22" x14ac:dyDescent="0.2">
      <c r="A4086" s="11">
        <f t="shared" si="63"/>
        <v>45998</v>
      </c>
      <c r="B4086" s="12" t="s">
        <v>22</v>
      </c>
      <c r="C4086" s="12" t="str">
        <f>VLOOKUP(D4086, City_Mapping!A:B, 2, FALSE)</f>
        <v>UK</v>
      </c>
      <c r="D4086" s="12" t="s">
        <v>29</v>
      </c>
      <c r="E4086" s="12" t="s">
        <v>36</v>
      </c>
      <c r="F4086" s="12" t="s">
        <v>37</v>
      </c>
      <c r="G4086" s="12">
        <v>98715</v>
      </c>
      <c r="H4086" s="12" t="s">
        <v>41</v>
      </c>
      <c r="I4086" s="12" t="s">
        <v>44</v>
      </c>
      <c r="J4086" s="12">
        <v>552391</v>
      </c>
      <c r="K4086" s="12">
        <v>5</v>
      </c>
      <c r="L4086" s="13">
        <v>4066</v>
      </c>
      <c r="M4086" s="14">
        <f>Table1[[#This Row],[Column1]]/100</f>
        <v>0.05</v>
      </c>
      <c r="N4086" s="13">
        <f>Table1[[#This Row],[Unit_Price]]*Table1[[#This Row],[Quantity]]*(1-Table1[[#This Row],[Discount_%]])</f>
        <v>19313.5</v>
      </c>
      <c r="O4086" s="13">
        <v>21720</v>
      </c>
      <c r="P4086" s="13">
        <f>Table1[[#This Row],[Revenue]]-Table1[[#This Row],[Cost]]</f>
        <v>-2406.5</v>
      </c>
      <c r="Q4086" s="12" t="s">
        <v>46</v>
      </c>
      <c r="R4086" s="12" t="s">
        <v>50</v>
      </c>
      <c r="S4086" s="12" t="s">
        <v>54</v>
      </c>
      <c r="T4086" s="12">
        <v>1</v>
      </c>
      <c r="U4086" s="12">
        <v>5</v>
      </c>
      <c r="V4086" s="20" t="str">
        <f>TEXT(Table1[[#This Row],[Date]],"mmm-yyyy")</f>
        <v>Dec-2025</v>
      </c>
    </row>
    <row r="4087" spans="1:22" x14ac:dyDescent="0.2">
      <c r="A4087" s="11">
        <f t="shared" si="63"/>
        <v>45998</v>
      </c>
      <c r="B4087" s="12" t="s">
        <v>21</v>
      </c>
      <c r="C4087" s="12" t="str">
        <f>VLOOKUP(D4087, City_Mapping!A:B, 2, FALSE)</f>
        <v>India</v>
      </c>
      <c r="D4087" s="12" t="s">
        <v>28</v>
      </c>
      <c r="E4087" s="12" t="s">
        <v>34</v>
      </c>
      <c r="F4087" s="12" t="s">
        <v>37</v>
      </c>
      <c r="G4087" s="12">
        <v>15870</v>
      </c>
      <c r="H4087" s="12" t="s">
        <v>41</v>
      </c>
      <c r="I4087" s="12" t="s">
        <v>44</v>
      </c>
      <c r="J4087" s="12">
        <v>561453</v>
      </c>
      <c r="K4087" s="12">
        <v>8</v>
      </c>
      <c r="L4087" s="13">
        <v>2711</v>
      </c>
      <c r="M4087" s="14">
        <f>Table1[[#This Row],[Column1]]/100</f>
        <v>0.15</v>
      </c>
      <c r="N4087" s="13">
        <f>Table1[[#This Row],[Unit_Price]]*Table1[[#This Row],[Quantity]]*(1-Table1[[#This Row],[Discount_%]])</f>
        <v>18434.8</v>
      </c>
      <c r="O4087" s="13">
        <v>8393</v>
      </c>
      <c r="P4087" s="13">
        <f>Table1[[#This Row],[Revenue]]-Table1[[#This Row],[Cost]]</f>
        <v>10041.799999999999</v>
      </c>
      <c r="Q4087" s="12" t="s">
        <v>49</v>
      </c>
      <c r="R4087" s="12" t="s">
        <v>50</v>
      </c>
      <c r="S4087" s="12" t="s">
        <v>56</v>
      </c>
      <c r="T4087" s="12">
        <v>3</v>
      </c>
      <c r="U4087" s="12">
        <v>15</v>
      </c>
      <c r="V4087" s="20" t="str">
        <f>TEXT(Table1[[#This Row],[Date]],"mmm-yyyy")</f>
        <v>Dec-2025</v>
      </c>
    </row>
    <row r="4088" spans="1:22" x14ac:dyDescent="0.2">
      <c r="A4088" s="11">
        <f t="shared" si="63"/>
        <v>45998</v>
      </c>
      <c r="B4088" s="12" t="s">
        <v>22</v>
      </c>
      <c r="C4088" s="12" t="str">
        <f>VLOOKUP(D4088, City_Mapping!A:B, 2, FALSE)</f>
        <v>India</v>
      </c>
      <c r="D4088" s="12" t="s">
        <v>33</v>
      </c>
      <c r="E4088" s="12" t="s">
        <v>34</v>
      </c>
      <c r="F4088" s="12" t="s">
        <v>37</v>
      </c>
      <c r="G4088" s="12">
        <v>40736</v>
      </c>
      <c r="H4088" s="12" t="s">
        <v>41</v>
      </c>
      <c r="I4088" s="12" t="s">
        <v>45</v>
      </c>
      <c r="J4088" s="12">
        <v>759267</v>
      </c>
      <c r="K4088" s="12">
        <v>1</v>
      </c>
      <c r="L4088" s="13">
        <v>2663</v>
      </c>
      <c r="M4088" s="14">
        <f>Table1[[#This Row],[Column1]]/100</f>
        <v>0.05</v>
      </c>
      <c r="N4088" s="13">
        <f>Table1[[#This Row],[Unit_Price]]*Table1[[#This Row],[Quantity]]*(1-Table1[[#This Row],[Discount_%]])</f>
        <v>2529.85</v>
      </c>
      <c r="O4088" s="13">
        <v>28440</v>
      </c>
      <c r="P4088" s="13">
        <f>Table1[[#This Row],[Revenue]]-Table1[[#This Row],[Cost]]</f>
        <v>-25910.15</v>
      </c>
      <c r="Q4088" s="12" t="s">
        <v>49</v>
      </c>
      <c r="R4088" s="12" t="s">
        <v>52</v>
      </c>
      <c r="S4088" s="12" t="s">
        <v>54</v>
      </c>
      <c r="T4088" s="12">
        <v>3</v>
      </c>
      <c r="U4088" s="12">
        <v>5</v>
      </c>
      <c r="V4088" s="20" t="str">
        <f>TEXT(Table1[[#This Row],[Date]],"mmm-yyyy")</f>
        <v>Dec-2025</v>
      </c>
    </row>
    <row r="4089" spans="1:22" x14ac:dyDescent="0.2">
      <c r="A4089" s="11">
        <f t="shared" si="63"/>
        <v>45998</v>
      </c>
      <c r="B4089" s="12" t="s">
        <v>22</v>
      </c>
      <c r="C4089" s="12" t="str">
        <f>VLOOKUP(D4089, City_Mapping!A:B, 2, FALSE)</f>
        <v>USA</v>
      </c>
      <c r="D4089" s="12" t="s">
        <v>31</v>
      </c>
      <c r="E4089" s="12" t="s">
        <v>35</v>
      </c>
      <c r="F4089" s="12" t="s">
        <v>40</v>
      </c>
      <c r="G4089" s="12">
        <v>68084</v>
      </c>
      <c r="H4089" s="12" t="s">
        <v>42</v>
      </c>
      <c r="I4089" s="12" t="s">
        <v>45</v>
      </c>
      <c r="J4089" s="12">
        <v>618960</v>
      </c>
      <c r="K4089" s="12">
        <v>8</v>
      </c>
      <c r="L4089" s="13">
        <v>570</v>
      </c>
      <c r="M4089" s="14">
        <f>Table1[[#This Row],[Column1]]/100</f>
        <v>0.05</v>
      </c>
      <c r="N4089" s="13">
        <f>Table1[[#This Row],[Unit_Price]]*Table1[[#This Row],[Quantity]]*(1-Table1[[#This Row],[Discount_%]])</f>
        <v>4332</v>
      </c>
      <c r="O4089" s="13">
        <v>12736</v>
      </c>
      <c r="P4089" s="13">
        <f>Table1[[#This Row],[Revenue]]-Table1[[#This Row],[Cost]]</f>
        <v>-8404</v>
      </c>
      <c r="Q4089" s="12" t="s">
        <v>47</v>
      </c>
      <c r="R4089" s="12" t="s">
        <v>51</v>
      </c>
      <c r="S4089" s="12" t="s">
        <v>55</v>
      </c>
      <c r="T4089" s="12">
        <v>1</v>
      </c>
      <c r="U4089" s="12">
        <v>5</v>
      </c>
      <c r="V4089" s="20" t="str">
        <f>TEXT(Table1[[#This Row],[Date]],"mmm-yyyy")</f>
        <v>Dec-2025</v>
      </c>
    </row>
    <row r="4090" spans="1:22" x14ac:dyDescent="0.2">
      <c r="A4090" s="11">
        <f t="shared" si="63"/>
        <v>45998</v>
      </c>
      <c r="B4090" s="12" t="s">
        <v>23</v>
      </c>
      <c r="C4090" s="12" t="str">
        <f>VLOOKUP(D4090, City_Mapping!A:B, 2, FALSE)</f>
        <v>USA</v>
      </c>
      <c r="D4090" s="12" t="s">
        <v>31</v>
      </c>
      <c r="E4090" s="12" t="s">
        <v>35</v>
      </c>
      <c r="F4090" s="12" t="s">
        <v>39</v>
      </c>
      <c r="G4090" s="12">
        <v>26211</v>
      </c>
      <c r="H4090" s="12" t="s">
        <v>42</v>
      </c>
      <c r="I4090" s="12" t="s">
        <v>45</v>
      </c>
      <c r="J4090" s="12">
        <v>900273</v>
      </c>
      <c r="K4090" s="12">
        <v>7</v>
      </c>
      <c r="L4090" s="13">
        <v>2249</v>
      </c>
      <c r="M4090" s="14">
        <f>Table1[[#This Row],[Column1]]/100</f>
        <v>0.05</v>
      </c>
      <c r="N4090" s="13">
        <f>Table1[[#This Row],[Unit_Price]]*Table1[[#This Row],[Quantity]]*(1-Table1[[#This Row],[Discount_%]])</f>
        <v>14955.849999999999</v>
      </c>
      <c r="O4090" s="13">
        <v>27275</v>
      </c>
      <c r="P4090" s="13">
        <f>Table1[[#This Row],[Revenue]]-Table1[[#This Row],[Cost]]</f>
        <v>-12319.150000000001</v>
      </c>
      <c r="Q4090" s="12" t="s">
        <v>49</v>
      </c>
      <c r="R4090" s="12" t="s">
        <v>50</v>
      </c>
      <c r="S4090" s="12" t="s">
        <v>54</v>
      </c>
      <c r="T4090" s="12">
        <v>3</v>
      </c>
      <c r="U4090" s="12">
        <v>5</v>
      </c>
      <c r="V4090" s="20" t="str">
        <f>TEXT(Table1[[#This Row],[Date]],"mmm-yyyy")</f>
        <v>Dec-2025</v>
      </c>
    </row>
    <row r="4091" spans="1:22" x14ac:dyDescent="0.2">
      <c r="A4091" s="11">
        <f t="shared" si="63"/>
        <v>45998</v>
      </c>
      <c r="B4091" s="12" t="s">
        <v>21</v>
      </c>
      <c r="C4091" s="12" t="str">
        <f>VLOOKUP(D4091, City_Mapping!A:B, 2, FALSE)</f>
        <v>UK</v>
      </c>
      <c r="D4091" s="12" t="s">
        <v>29</v>
      </c>
      <c r="E4091" s="12" t="s">
        <v>34</v>
      </c>
      <c r="F4091" s="12" t="s">
        <v>40</v>
      </c>
      <c r="G4091" s="12">
        <v>96665</v>
      </c>
      <c r="H4091" s="12" t="s">
        <v>41</v>
      </c>
      <c r="I4091" s="12" t="s">
        <v>43</v>
      </c>
      <c r="J4091" s="12">
        <v>453010</v>
      </c>
      <c r="K4091" s="12">
        <v>1</v>
      </c>
      <c r="L4091" s="13">
        <v>841</v>
      </c>
      <c r="M4091" s="14">
        <f>Table1[[#This Row],[Column1]]/100</f>
        <v>0.1</v>
      </c>
      <c r="N4091" s="13">
        <f>Table1[[#This Row],[Unit_Price]]*Table1[[#This Row],[Quantity]]*(1-Table1[[#This Row],[Discount_%]])</f>
        <v>756.9</v>
      </c>
      <c r="O4091" s="13">
        <v>20718</v>
      </c>
      <c r="P4091" s="13">
        <f>Table1[[#This Row],[Revenue]]-Table1[[#This Row],[Cost]]</f>
        <v>-19961.099999999999</v>
      </c>
      <c r="Q4091" s="12" t="s">
        <v>48</v>
      </c>
      <c r="R4091" s="12" t="s">
        <v>51</v>
      </c>
      <c r="S4091" s="12" t="s">
        <v>53</v>
      </c>
      <c r="T4091" s="12">
        <v>3</v>
      </c>
      <c r="U4091" s="12">
        <v>10</v>
      </c>
      <c r="V4091" s="20" t="str">
        <f>TEXT(Table1[[#This Row],[Date]],"mmm-yyyy")</f>
        <v>Dec-2025</v>
      </c>
    </row>
    <row r="4092" spans="1:22" x14ac:dyDescent="0.2">
      <c r="A4092" s="11">
        <f t="shared" si="63"/>
        <v>45998</v>
      </c>
      <c r="B4092" s="12" t="s">
        <v>23</v>
      </c>
      <c r="C4092" s="12" t="str">
        <f>VLOOKUP(D4092, City_Mapping!A:B, 2, FALSE)</f>
        <v>UAE</v>
      </c>
      <c r="D4092" s="12" t="s">
        <v>30</v>
      </c>
      <c r="E4092" s="12" t="s">
        <v>35</v>
      </c>
      <c r="F4092" s="12" t="s">
        <v>37</v>
      </c>
      <c r="G4092" s="12">
        <v>69538</v>
      </c>
      <c r="H4092" s="12" t="s">
        <v>41</v>
      </c>
      <c r="I4092" s="12" t="s">
        <v>43</v>
      </c>
      <c r="J4092" s="12">
        <v>809439</v>
      </c>
      <c r="K4092" s="12">
        <v>9</v>
      </c>
      <c r="L4092" s="13">
        <v>3326</v>
      </c>
      <c r="M4092" s="14">
        <f>Table1[[#This Row],[Column1]]/100</f>
        <v>0</v>
      </c>
      <c r="N4092" s="13">
        <f>Table1[[#This Row],[Unit_Price]]*Table1[[#This Row],[Quantity]]*(1-Table1[[#This Row],[Discount_%]])</f>
        <v>29934</v>
      </c>
      <c r="O4092" s="13">
        <v>19446</v>
      </c>
      <c r="P4092" s="13">
        <f>Table1[[#This Row],[Revenue]]-Table1[[#This Row],[Cost]]</f>
        <v>10488</v>
      </c>
      <c r="Q4092" s="12" t="s">
        <v>47</v>
      </c>
      <c r="R4092" s="12" t="s">
        <v>51</v>
      </c>
      <c r="S4092" s="12" t="s">
        <v>56</v>
      </c>
      <c r="T4092" s="12">
        <v>3</v>
      </c>
      <c r="U4092" s="12">
        <v>0</v>
      </c>
      <c r="V4092" s="20" t="str">
        <f>TEXT(Table1[[#This Row],[Date]],"mmm-yyyy")</f>
        <v>Dec-2025</v>
      </c>
    </row>
    <row r="4093" spans="1:22" x14ac:dyDescent="0.2">
      <c r="A4093" s="11">
        <f t="shared" si="63"/>
        <v>45998</v>
      </c>
      <c r="B4093" s="12" t="s">
        <v>20</v>
      </c>
      <c r="C4093" s="12" t="str">
        <f>VLOOKUP(D4093, City_Mapping!A:B, 2, FALSE)</f>
        <v>UK</v>
      </c>
      <c r="D4093" s="12" t="s">
        <v>29</v>
      </c>
      <c r="E4093" s="12" t="s">
        <v>35</v>
      </c>
      <c r="F4093" s="12" t="s">
        <v>40</v>
      </c>
      <c r="G4093" s="12">
        <v>17377</v>
      </c>
      <c r="H4093" s="12" t="s">
        <v>41</v>
      </c>
      <c r="I4093" s="12" t="s">
        <v>44</v>
      </c>
      <c r="J4093" s="12">
        <v>834303</v>
      </c>
      <c r="K4093" s="12">
        <v>4</v>
      </c>
      <c r="L4093" s="13">
        <v>4331</v>
      </c>
      <c r="M4093" s="14">
        <f>Table1[[#This Row],[Column1]]/100</f>
        <v>0.2</v>
      </c>
      <c r="N4093" s="13">
        <f>Table1[[#This Row],[Unit_Price]]*Table1[[#This Row],[Quantity]]*(1-Table1[[#This Row],[Discount_%]])</f>
        <v>13859.2</v>
      </c>
      <c r="O4093" s="13">
        <v>15676</v>
      </c>
      <c r="P4093" s="13">
        <f>Table1[[#This Row],[Revenue]]-Table1[[#This Row],[Cost]]</f>
        <v>-1816.7999999999993</v>
      </c>
      <c r="Q4093" s="12" t="s">
        <v>48</v>
      </c>
      <c r="R4093" s="12" t="s">
        <v>52</v>
      </c>
      <c r="S4093" s="12" t="s">
        <v>56</v>
      </c>
      <c r="T4093" s="12">
        <v>1</v>
      </c>
      <c r="U4093" s="12">
        <v>20</v>
      </c>
      <c r="V4093" s="20" t="str">
        <f>TEXT(Table1[[#This Row],[Date]],"mmm-yyyy")</f>
        <v>Dec-2025</v>
      </c>
    </row>
    <row r="4094" spans="1:22" x14ac:dyDescent="0.2">
      <c r="A4094" s="11">
        <f t="shared" si="63"/>
        <v>45999</v>
      </c>
      <c r="B4094" s="12" t="s">
        <v>22</v>
      </c>
      <c r="C4094" s="12" t="str">
        <f>VLOOKUP(D4094, City_Mapping!A:B, 2, FALSE)</f>
        <v>UK</v>
      </c>
      <c r="D4094" s="12" t="s">
        <v>29</v>
      </c>
      <c r="E4094" s="12" t="s">
        <v>36</v>
      </c>
      <c r="F4094" s="12" t="s">
        <v>37</v>
      </c>
      <c r="G4094" s="12">
        <v>18861</v>
      </c>
      <c r="H4094" s="12" t="s">
        <v>42</v>
      </c>
      <c r="I4094" s="12" t="s">
        <v>44</v>
      </c>
      <c r="J4094" s="12">
        <v>554683</v>
      </c>
      <c r="K4094" s="12">
        <v>7</v>
      </c>
      <c r="L4094" s="13">
        <v>2879</v>
      </c>
      <c r="M4094" s="14">
        <f>Table1[[#This Row],[Column1]]/100</f>
        <v>0.15</v>
      </c>
      <c r="N4094" s="13">
        <f>Table1[[#This Row],[Unit_Price]]*Table1[[#This Row],[Quantity]]*(1-Table1[[#This Row],[Discount_%]])</f>
        <v>17130.05</v>
      </c>
      <c r="O4094" s="13">
        <v>26240</v>
      </c>
      <c r="P4094" s="13">
        <f>Table1[[#This Row],[Revenue]]-Table1[[#This Row],[Cost]]</f>
        <v>-9109.9500000000007</v>
      </c>
      <c r="Q4094" s="12" t="s">
        <v>46</v>
      </c>
      <c r="R4094" s="12" t="s">
        <v>50</v>
      </c>
      <c r="S4094" s="12" t="s">
        <v>56</v>
      </c>
      <c r="T4094" s="12">
        <v>2</v>
      </c>
      <c r="U4094" s="12">
        <v>15</v>
      </c>
      <c r="V4094" s="20" t="str">
        <f>TEXT(Table1[[#This Row],[Date]],"mmm-yyyy")</f>
        <v>Dec-2025</v>
      </c>
    </row>
    <row r="4095" spans="1:22" x14ac:dyDescent="0.2">
      <c r="A4095" s="11">
        <f t="shared" si="63"/>
        <v>45999</v>
      </c>
      <c r="B4095" s="12" t="s">
        <v>20</v>
      </c>
      <c r="C4095" s="12" t="str">
        <f>VLOOKUP(D4095, City_Mapping!A:B, 2, FALSE)</f>
        <v>India</v>
      </c>
      <c r="D4095" s="12" t="s">
        <v>32</v>
      </c>
      <c r="E4095" s="12" t="s">
        <v>36</v>
      </c>
      <c r="F4095" s="12" t="s">
        <v>38</v>
      </c>
      <c r="G4095" s="12">
        <v>27821</v>
      </c>
      <c r="H4095" s="12" t="s">
        <v>42</v>
      </c>
      <c r="I4095" s="12" t="s">
        <v>45</v>
      </c>
      <c r="J4095" s="12">
        <v>154501</v>
      </c>
      <c r="K4095" s="12">
        <v>3</v>
      </c>
      <c r="L4095" s="13">
        <v>4369</v>
      </c>
      <c r="M4095" s="14">
        <f>Table1[[#This Row],[Column1]]/100</f>
        <v>0.2</v>
      </c>
      <c r="N4095" s="13">
        <f>Table1[[#This Row],[Unit_Price]]*Table1[[#This Row],[Quantity]]*(1-Table1[[#This Row],[Discount_%]])</f>
        <v>10485.6</v>
      </c>
      <c r="O4095" s="13">
        <v>26071</v>
      </c>
      <c r="P4095" s="13">
        <f>Table1[[#This Row],[Revenue]]-Table1[[#This Row],[Cost]]</f>
        <v>-15585.4</v>
      </c>
      <c r="Q4095" s="12" t="s">
        <v>48</v>
      </c>
      <c r="R4095" s="12" t="s">
        <v>51</v>
      </c>
      <c r="S4095" s="12" t="s">
        <v>55</v>
      </c>
      <c r="T4095" s="12">
        <v>2</v>
      </c>
      <c r="U4095" s="12">
        <v>20</v>
      </c>
      <c r="V4095" s="20" t="str">
        <f>TEXT(Table1[[#This Row],[Date]],"mmm-yyyy")</f>
        <v>Dec-2025</v>
      </c>
    </row>
    <row r="4096" spans="1:22" x14ac:dyDescent="0.2">
      <c r="A4096" s="11">
        <f t="shared" si="63"/>
        <v>45999</v>
      </c>
      <c r="B4096" s="12" t="s">
        <v>23</v>
      </c>
      <c r="C4096" s="12" t="str">
        <f>VLOOKUP(D4096, City_Mapping!A:B, 2, FALSE)</f>
        <v>USA</v>
      </c>
      <c r="D4096" s="12" t="s">
        <v>31</v>
      </c>
      <c r="E4096" s="12" t="s">
        <v>34</v>
      </c>
      <c r="F4096" s="12" t="s">
        <v>37</v>
      </c>
      <c r="G4096" s="12">
        <v>88488</v>
      </c>
      <c r="H4096" s="12" t="s">
        <v>42</v>
      </c>
      <c r="I4096" s="12" t="s">
        <v>45</v>
      </c>
      <c r="J4096" s="12">
        <v>161855</v>
      </c>
      <c r="K4096" s="12">
        <v>8</v>
      </c>
      <c r="L4096" s="13">
        <v>4702</v>
      </c>
      <c r="M4096" s="14">
        <f>Table1[[#This Row],[Column1]]/100</f>
        <v>0</v>
      </c>
      <c r="N4096" s="13">
        <f>Table1[[#This Row],[Unit_Price]]*Table1[[#This Row],[Quantity]]*(1-Table1[[#This Row],[Discount_%]])</f>
        <v>37616</v>
      </c>
      <c r="O4096" s="13">
        <v>2464</v>
      </c>
      <c r="P4096" s="13">
        <f>Table1[[#This Row],[Revenue]]-Table1[[#This Row],[Cost]]</f>
        <v>35152</v>
      </c>
      <c r="Q4096" s="12" t="s">
        <v>47</v>
      </c>
      <c r="R4096" s="12" t="s">
        <v>51</v>
      </c>
      <c r="S4096" s="12" t="s">
        <v>55</v>
      </c>
      <c r="T4096" s="12">
        <v>4</v>
      </c>
      <c r="U4096" s="12">
        <v>0</v>
      </c>
      <c r="V4096" s="20" t="str">
        <f>TEXT(Table1[[#This Row],[Date]],"mmm-yyyy")</f>
        <v>Dec-2025</v>
      </c>
    </row>
    <row r="4097" spans="1:22" x14ac:dyDescent="0.2">
      <c r="A4097" s="11">
        <f t="shared" si="63"/>
        <v>45999</v>
      </c>
      <c r="B4097" s="12" t="s">
        <v>22</v>
      </c>
      <c r="C4097" s="12" t="str">
        <f>VLOOKUP(D4097, City_Mapping!A:B, 2, FALSE)</f>
        <v>India</v>
      </c>
      <c r="D4097" s="12" t="s">
        <v>28</v>
      </c>
      <c r="E4097" s="12" t="s">
        <v>34</v>
      </c>
      <c r="F4097" s="12" t="s">
        <v>38</v>
      </c>
      <c r="G4097" s="12">
        <v>84583</v>
      </c>
      <c r="H4097" s="12" t="s">
        <v>42</v>
      </c>
      <c r="I4097" s="12" t="s">
        <v>43</v>
      </c>
      <c r="J4097" s="12">
        <v>197735</v>
      </c>
      <c r="K4097" s="12">
        <v>4</v>
      </c>
      <c r="L4097" s="13">
        <v>3773</v>
      </c>
      <c r="M4097" s="14">
        <f>Table1[[#This Row],[Column1]]/100</f>
        <v>0.05</v>
      </c>
      <c r="N4097" s="13">
        <f>Table1[[#This Row],[Unit_Price]]*Table1[[#This Row],[Quantity]]*(1-Table1[[#This Row],[Discount_%]])</f>
        <v>14337.4</v>
      </c>
      <c r="O4097" s="13">
        <v>13837</v>
      </c>
      <c r="P4097" s="13">
        <f>Table1[[#This Row],[Revenue]]-Table1[[#This Row],[Cost]]</f>
        <v>500.39999999999964</v>
      </c>
      <c r="Q4097" s="12" t="s">
        <v>48</v>
      </c>
      <c r="R4097" s="12" t="s">
        <v>52</v>
      </c>
      <c r="S4097" s="12" t="s">
        <v>55</v>
      </c>
      <c r="T4097" s="12">
        <v>5</v>
      </c>
      <c r="U4097" s="12">
        <v>5</v>
      </c>
      <c r="V4097" s="20" t="str">
        <f>TEXT(Table1[[#This Row],[Date]],"mmm-yyyy")</f>
        <v>Dec-2025</v>
      </c>
    </row>
    <row r="4098" spans="1:22" x14ac:dyDescent="0.2">
      <c r="A4098" s="11">
        <f t="shared" si="63"/>
        <v>45999</v>
      </c>
      <c r="B4098" s="12" t="s">
        <v>22</v>
      </c>
      <c r="C4098" s="12" t="str">
        <f>VLOOKUP(D4098, City_Mapping!A:B, 2, FALSE)</f>
        <v>UK</v>
      </c>
      <c r="D4098" s="12" t="s">
        <v>29</v>
      </c>
      <c r="E4098" s="12" t="s">
        <v>34</v>
      </c>
      <c r="F4098" s="12" t="s">
        <v>38</v>
      </c>
      <c r="G4098" s="12">
        <v>36953</v>
      </c>
      <c r="H4098" s="12" t="s">
        <v>41</v>
      </c>
      <c r="I4098" s="12" t="s">
        <v>43</v>
      </c>
      <c r="J4098" s="12">
        <v>351928</v>
      </c>
      <c r="K4098" s="12">
        <v>2</v>
      </c>
      <c r="L4098" s="13">
        <v>2939</v>
      </c>
      <c r="M4098" s="14">
        <f>Table1[[#This Row],[Column1]]/100</f>
        <v>0.05</v>
      </c>
      <c r="N4098" s="13">
        <f>Table1[[#This Row],[Unit_Price]]*Table1[[#This Row],[Quantity]]*(1-Table1[[#This Row],[Discount_%]])</f>
        <v>5584.0999999999995</v>
      </c>
      <c r="O4098" s="13">
        <v>11276</v>
      </c>
      <c r="P4098" s="13">
        <f>Table1[[#This Row],[Revenue]]-Table1[[#This Row],[Cost]]</f>
        <v>-5691.9000000000005</v>
      </c>
      <c r="Q4098" s="12" t="s">
        <v>48</v>
      </c>
      <c r="R4098" s="12" t="s">
        <v>52</v>
      </c>
      <c r="S4098" s="12" t="s">
        <v>53</v>
      </c>
      <c r="T4098" s="12">
        <v>2</v>
      </c>
      <c r="U4098" s="12">
        <v>5</v>
      </c>
      <c r="V4098" s="20" t="str">
        <f>TEXT(Table1[[#This Row],[Date]],"mmm-yyyy")</f>
        <v>Dec-2025</v>
      </c>
    </row>
    <row r="4099" spans="1:22" x14ac:dyDescent="0.2">
      <c r="A4099" s="11">
        <f t="shared" si="63"/>
        <v>45999</v>
      </c>
      <c r="B4099" s="12" t="s">
        <v>23</v>
      </c>
      <c r="C4099" s="12" t="str">
        <f>VLOOKUP(D4099, City_Mapping!A:B, 2, FALSE)</f>
        <v>India</v>
      </c>
      <c r="D4099" s="12" t="s">
        <v>32</v>
      </c>
      <c r="E4099" s="12" t="s">
        <v>34</v>
      </c>
      <c r="F4099" s="12" t="s">
        <v>38</v>
      </c>
      <c r="G4099" s="12">
        <v>46801</v>
      </c>
      <c r="H4099" s="12" t="s">
        <v>42</v>
      </c>
      <c r="I4099" s="12" t="s">
        <v>45</v>
      </c>
      <c r="J4099" s="12">
        <v>191822</v>
      </c>
      <c r="K4099" s="12">
        <v>2</v>
      </c>
      <c r="L4099" s="13">
        <v>4825</v>
      </c>
      <c r="M4099" s="14">
        <f>Table1[[#This Row],[Column1]]/100</f>
        <v>0.05</v>
      </c>
      <c r="N4099" s="13">
        <f>Table1[[#This Row],[Unit_Price]]*Table1[[#This Row],[Quantity]]*(1-Table1[[#This Row],[Discount_%]])</f>
        <v>9167.5</v>
      </c>
      <c r="O4099" s="13">
        <v>4705</v>
      </c>
      <c r="P4099" s="13">
        <f>Table1[[#This Row],[Revenue]]-Table1[[#This Row],[Cost]]</f>
        <v>4462.5</v>
      </c>
      <c r="Q4099" s="12" t="s">
        <v>47</v>
      </c>
      <c r="R4099" s="12" t="s">
        <v>51</v>
      </c>
      <c r="S4099" s="12" t="s">
        <v>53</v>
      </c>
      <c r="T4099" s="12">
        <v>4</v>
      </c>
      <c r="U4099" s="12">
        <v>5</v>
      </c>
      <c r="V4099" s="20" t="str">
        <f>TEXT(Table1[[#This Row],[Date]],"mmm-yyyy")</f>
        <v>Dec-2025</v>
      </c>
    </row>
    <row r="4100" spans="1:22" x14ac:dyDescent="0.2">
      <c r="A4100" s="11">
        <f t="shared" si="63"/>
        <v>45999</v>
      </c>
      <c r="B4100" s="12" t="s">
        <v>23</v>
      </c>
      <c r="C4100" s="12" t="str">
        <f>VLOOKUP(D4100, City_Mapping!A:B, 2, FALSE)</f>
        <v>India</v>
      </c>
      <c r="D4100" s="12" t="s">
        <v>32</v>
      </c>
      <c r="E4100" s="12" t="s">
        <v>36</v>
      </c>
      <c r="F4100" s="12" t="s">
        <v>37</v>
      </c>
      <c r="G4100" s="12">
        <v>28277</v>
      </c>
      <c r="H4100" s="12" t="s">
        <v>42</v>
      </c>
      <c r="I4100" s="12" t="s">
        <v>45</v>
      </c>
      <c r="J4100" s="12">
        <v>775219</v>
      </c>
      <c r="K4100" s="12">
        <v>8</v>
      </c>
      <c r="L4100" s="13">
        <v>2567</v>
      </c>
      <c r="M4100" s="14">
        <f>Table1[[#This Row],[Column1]]/100</f>
        <v>0.05</v>
      </c>
      <c r="N4100" s="13">
        <f>Table1[[#This Row],[Unit_Price]]*Table1[[#This Row],[Quantity]]*(1-Table1[[#This Row],[Discount_%]])</f>
        <v>19509.2</v>
      </c>
      <c r="O4100" s="13">
        <v>15095</v>
      </c>
      <c r="P4100" s="13">
        <f>Table1[[#This Row],[Revenue]]-Table1[[#This Row],[Cost]]</f>
        <v>4414.2000000000007</v>
      </c>
      <c r="Q4100" s="12" t="s">
        <v>46</v>
      </c>
      <c r="R4100" s="12" t="s">
        <v>51</v>
      </c>
      <c r="S4100" s="12" t="s">
        <v>55</v>
      </c>
      <c r="T4100" s="12">
        <v>2</v>
      </c>
      <c r="U4100" s="12">
        <v>5</v>
      </c>
      <c r="V4100" s="20" t="str">
        <f>TEXT(Table1[[#This Row],[Date]],"mmm-yyyy")</f>
        <v>Dec-2025</v>
      </c>
    </row>
    <row r="4101" spans="1:22" x14ac:dyDescent="0.2">
      <c r="A4101" s="11">
        <f t="shared" si="63"/>
        <v>45999</v>
      </c>
      <c r="B4101" s="12" t="s">
        <v>23</v>
      </c>
      <c r="C4101" s="12" t="str">
        <f>VLOOKUP(D4101, City_Mapping!A:B, 2, FALSE)</f>
        <v>USA</v>
      </c>
      <c r="D4101" s="12" t="s">
        <v>31</v>
      </c>
      <c r="E4101" s="12" t="s">
        <v>35</v>
      </c>
      <c r="F4101" s="12" t="s">
        <v>39</v>
      </c>
      <c r="G4101" s="12">
        <v>99439</v>
      </c>
      <c r="H4101" s="12" t="s">
        <v>41</v>
      </c>
      <c r="I4101" s="12" t="s">
        <v>43</v>
      </c>
      <c r="J4101" s="12">
        <v>434496</v>
      </c>
      <c r="K4101" s="12">
        <v>8</v>
      </c>
      <c r="L4101" s="13">
        <v>4039</v>
      </c>
      <c r="M4101" s="14">
        <f>Table1[[#This Row],[Column1]]/100</f>
        <v>0.15</v>
      </c>
      <c r="N4101" s="13">
        <f>Table1[[#This Row],[Unit_Price]]*Table1[[#This Row],[Quantity]]*(1-Table1[[#This Row],[Discount_%]])</f>
        <v>27465.200000000001</v>
      </c>
      <c r="O4101" s="13">
        <v>7912</v>
      </c>
      <c r="P4101" s="13">
        <f>Table1[[#This Row],[Revenue]]-Table1[[#This Row],[Cost]]</f>
        <v>19553.2</v>
      </c>
      <c r="Q4101" s="12" t="s">
        <v>48</v>
      </c>
      <c r="R4101" s="12" t="s">
        <v>52</v>
      </c>
      <c r="S4101" s="12" t="s">
        <v>54</v>
      </c>
      <c r="T4101" s="12">
        <v>1</v>
      </c>
      <c r="U4101" s="12">
        <v>15</v>
      </c>
      <c r="V4101" s="20" t="str">
        <f>TEXT(Table1[[#This Row],[Date]],"mmm-yyyy")</f>
        <v>Dec-2025</v>
      </c>
    </row>
    <row r="4102" spans="1:22" x14ac:dyDescent="0.2">
      <c r="A4102" s="11">
        <f t="shared" si="63"/>
        <v>45999</v>
      </c>
      <c r="B4102" s="12" t="s">
        <v>23</v>
      </c>
      <c r="C4102" s="12" t="str">
        <f>VLOOKUP(D4102, City_Mapping!A:B, 2, FALSE)</f>
        <v>USA</v>
      </c>
      <c r="D4102" s="12" t="s">
        <v>31</v>
      </c>
      <c r="E4102" s="12" t="s">
        <v>36</v>
      </c>
      <c r="F4102" s="12" t="s">
        <v>37</v>
      </c>
      <c r="G4102" s="12">
        <v>93762</v>
      </c>
      <c r="H4102" s="12" t="s">
        <v>41</v>
      </c>
      <c r="I4102" s="12" t="s">
        <v>44</v>
      </c>
      <c r="J4102" s="12">
        <v>542909</v>
      </c>
      <c r="K4102" s="12">
        <v>1</v>
      </c>
      <c r="L4102" s="13">
        <v>971</v>
      </c>
      <c r="M4102" s="14">
        <f>Table1[[#This Row],[Column1]]/100</f>
        <v>0</v>
      </c>
      <c r="N4102" s="13">
        <f>Table1[[#This Row],[Unit_Price]]*Table1[[#This Row],[Quantity]]*(1-Table1[[#This Row],[Discount_%]])</f>
        <v>971</v>
      </c>
      <c r="O4102" s="13">
        <v>1435</v>
      </c>
      <c r="P4102" s="13">
        <f>Table1[[#This Row],[Revenue]]-Table1[[#This Row],[Cost]]</f>
        <v>-464</v>
      </c>
      <c r="Q4102" s="12" t="s">
        <v>47</v>
      </c>
      <c r="R4102" s="12" t="s">
        <v>52</v>
      </c>
      <c r="S4102" s="12" t="s">
        <v>55</v>
      </c>
      <c r="T4102" s="12">
        <v>4</v>
      </c>
      <c r="U4102" s="12">
        <v>0</v>
      </c>
      <c r="V4102" s="20" t="str">
        <f>TEXT(Table1[[#This Row],[Date]],"mmm-yyyy")</f>
        <v>Dec-2025</v>
      </c>
    </row>
    <row r="4103" spans="1:22" x14ac:dyDescent="0.2">
      <c r="A4103" s="11">
        <f t="shared" si="63"/>
        <v>45999</v>
      </c>
      <c r="B4103" s="12" t="s">
        <v>23</v>
      </c>
      <c r="C4103" s="12" t="str">
        <f>VLOOKUP(D4103, City_Mapping!A:B, 2, FALSE)</f>
        <v>USA</v>
      </c>
      <c r="D4103" s="12" t="s">
        <v>31</v>
      </c>
      <c r="E4103" s="12" t="s">
        <v>34</v>
      </c>
      <c r="F4103" s="12" t="s">
        <v>40</v>
      </c>
      <c r="G4103" s="12">
        <v>32628</v>
      </c>
      <c r="H4103" s="12" t="s">
        <v>42</v>
      </c>
      <c r="I4103" s="12" t="s">
        <v>44</v>
      </c>
      <c r="J4103" s="12">
        <v>585583</v>
      </c>
      <c r="K4103" s="12">
        <v>6</v>
      </c>
      <c r="L4103" s="13">
        <v>4265</v>
      </c>
      <c r="M4103" s="14">
        <f>Table1[[#This Row],[Column1]]/100</f>
        <v>0</v>
      </c>
      <c r="N4103" s="13">
        <f>Table1[[#This Row],[Unit_Price]]*Table1[[#This Row],[Quantity]]*(1-Table1[[#This Row],[Discount_%]])</f>
        <v>25590</v>
      </c>
      <c r="O4103" s="13">
        <v>11532</v>
      </c>
      <c r="P4103" s="13">
        <f>Table1[[#This Row],[Revenue]]-Table1[[#This Row],[Cost]]</f>
        <v>14058</v>
      </c>
      <c r="Q4103" s="12" t="s">
        <v>48</v>
      </c>
      <c r="R4103" s="12" t="s">
        <v>52</v>
      </c>
      <c r="S4103" s="12" t="s">
        <v>55</v>
      </c>
      <c r="T4103" s="12">
        <v>1</v>
      </c>
      <c r="U4103" s="12">
        <v>0</v>
      </c>
      <c r="V4103" s="20" t="str">
        <f>TEXT(Table1[[#This Row],[Date]],"mmm-yyyy")</f>
        <v>Dec-2025</v>
      </c>
    </row>
    <row r="4104" spans="1:22" x14ac:dyDescent="0.2">
      <c r="A4104" s="11">
        <f t="shared" si="63"/>
        <v>45999</v>
      </c>
      <c r="B4104" s="12" t="s">
        <v>22</v>
      </c>
      <c r="C4104" s="12" t="str">
        <f>VLOOKUP(D4104, City_Mapping!A:B, 2, FALSE)</f>
        <v>India</v>
      </c>
      <c r="D4104" s="12" t="s">
        <v>28</v>
      </c>
      <c r="E4104" s="12" t="s">
        <v>34</v>
      </c>
      <c r="F4104" s="12" t="s">
        <v>40</v>
      </c>
      <c r="G4104" s="12">
        <v>92246</v>
      </c>
      <c r="H4104" s="12" t="s">
        <v>41</v>
      </c>
      <c r="I4104" s="12" t="s">
        <v>43</v>
      </c>
      <c r="J4104" s="12">
        <v>746068</v>
      </c>
      <c r="K4104" s="12">
        <v>9</v>
      </c>
      <c r="L4104" s="13">
        <v>4669</v>
      </c>
      <c r="M4104" s="14">
        <f>Table1[[#This Row],[Column1]]/100</f>
        <v>0</v>
      </c>
      <c r="N4104" s="13">
        <f>Table1[[#This Row],[Unit_Price]]*Table1[[#This Row],[Quantity]]*(1-Table1[[#This Row],[Discount_%]])</f>
        <v>42021</v>
      </c>
      <c r="O4104" s="13">
        <v>5396</v>
      </c>
      <c r="P4104" s="13">
        <f>Table1[[#This Row],[Revenue]]-Table1[[#This Row],[Cost]]</f>
        <v>36625</v>
      </c>
      <c r="Q4104" s="12" t="s">
        <v>48</v>
      </c>
      <c r="R4104" s="12" t="s">
        <v>50</v>
      </c>
      <c r="S4104" s="12" t="s">
        <v>55</v>
      </c>
      <c r="T4104" s="12">
        <v>1</v>
      </c>
      <c r="U4104" s="12">
        <v>0</v>
      </c>
      <c r="V4104" s="20" t="str">
        <f>TEXT(Table1[[#This Row],[Date]],"mmm-yyyy")</f>
        <v>Dec-2025</v>
      </c>
    </row>
    <row r="4105" spans="1:22" x14ac:dyDescent="0.2">
      <c r="A4105" s="11">
        <f t="shared" si="63"/>
        <v>45999</v>
      </c>
      <c r="B4105" s="12" t="s">
        <v>23</v>
      </c>
      <c r="C4105" s="12" t="str">
        <f>VLOOKUP(D4105, City_Mapping!A:B, 2, FALSE)</f>
        <v>India</v>
      </c>
      <c r="D4105" s="12" t="s">
        <v>32</v>
      </c>
      <c r="E4105" s="12" t="s">
        <v>36</v>
      </c>
      <c r="F4105" s="12" t="s">
        <v>39</v>
      </c>
      <c r="G4105" s="12">
        <v>37802</v>
      </c>
      <c r="H4105" s="12" t="s">
        <v>41</v>
      </c>
      <c r="I4105" s="12" t="s">
        <v>43</v>
      </c>
      <c r="J4105" s="12">
        <v>576120</v>
      </c>
      <c r="K4105" s="12">
        <v>9</v>
      </c>
      <c r="L4105" s="13">
        <v>1153</v>
      </c>
      <c r="M4105" s="14">
        <f>Table1[[#This Row],[Column1]]/100</f>
        <v>0.2</v>
      </c>
      <c r="N4105" s="13">
        <f>Table1[[#This Row],[Unit_Price]]*Table1[[#This Row],[Quantity]]*(1-Table1[[#This Row],[Discount_%]])</f>
        <v>8301.6</v>
      </c>
      <c r="O4105" s="13">
        <v>17013</v>
      </c>
      <c r="P4105" s="13">
        <f>Table1[[#This Row],[Revenue]]-Table1[[#This Row],[Cost]]</f>
        <v>-8711.4</v>
      </c>
      <c r="Q4105" s="12" t="s">
        <v>49</v>
      </c>
      <c r="R4105" s="12" t="s">
        <v>52</v>
      </c>
      <c r="S4105" s="12" t="s">
        <v>56</v>
      </c>
      <c r="T4105" s="12">
        <v>4</v>
      </c>
      <c r="U4105" s="12">
        <v>20</v>
      </c>
      <c r="V4105" s="20" t="str">
        <f>TEXT(Table1[[#This Row],[Date]],"mmm-yyyy")</f>
        <v>Dec-2025</v>
      </c>
    </row>
    <row r="4106" spans="1:22" x14ac:dyDescent="0.2">
      <c r="A4106" s="11">
        <f t="shared" si="63"/>
        <v>46000</v>
      </c>
      <c r="B4106" s="12" t="s">
        <v>22</v>
      </c>
      <c r="C4106" s="12" t="str">
        <f>VLOOKUP(D4106, City_Mapping!A:B, 2, FALSE)</f>
        <v>UAE</v>
      </c>
      <c r="D4106" s="12" t="s">
        <v>30</v>
      </c>
      <c r="E4106" s="12" t="s">
        <v>36</v>
      </c>
      <c r="F4106" s="12" t="s">
        <v>39</v>
      </c>
      <c r="G4106" s="12">
        <v>73497</v>
      </c>
      <c r="H4106" s="12" t="s">
        <v>41</v>
      </c>
      <c r="I4106" s="12" t="s">
        <v>44</v>
      </c>
      <c r="J4106" s="12">
        <v>708869</v>
      </c>
      <c r="K4106" s="12">
        <v>2</v>
      </c>
      <c r="L4106" s="13">
        <v>961</v>
      </c>
      <c r="M4106" s="14">
        <f>Table1[[#This Row],[Column1]]/100</f>
        <v>0.05</v>
      </c>
      <c r="N4106" s="13">
        <f>Table1[[#This Row],[Unit_Price]]*Table1[[#This Row],[Quantity]]*(1-Table1[[#This Row],[Discount_%]])</f>
        <v>1825.8999999999999</v>
      </c>
      <c r="O4106" s="13">
        <v>24480</v>
      </c>
      <c r="P4106" s="13">
        <f>Table1[[#This Row],[Revenue]]-Table1[[#This Row],[Cost]]</f>
        <v>-22654.1</v>
      </c>
      <c r="Q4106" s="12" t="s">
        <v>48</v>
      </c>
      <c r="R4106" s="12" t="s">
        <v>52</v>
      </c>
      <c r="S4106" s="12" t="s">
        <v>53</v>
      </c>
      <c r="T4106" s="12">
        <v>4</v>
      </c>
      <c r="U4106" s="12">
        <v>5</v>
      </c>
      <c r="V4106" s="20" t="str">
        <f>TEXT(Table1[[#This Row],[Date]],"mmm-yyyy")</f>
        <v>Dec-2025</v>
      </c>
    </row>
    <row r="4107" spans="1:22" x14ac:dyDescent="0.2">
      <c r="A4107" s="11">
        <f t="shared" si="63"/>
        <v>46000</v>
      </c>
      <c r="B4107" s="12" t="s">
        <v>22</v>
      </c>
      <c r="C4107" s="12" t="str">
        <f>VLOOKUP(D4107, City_Mapping!A:B, 2, FALSE)</f>
        <v>India</v>
      </c>
      <c r="D4107" s="12" t="s">
        <v>28</v>
      </c>
      <c r="E4107" s="12" t="s">
        <v>34</v>
      </c>
      <c r="F4107" s="12" t="s">
        <v>39</v>
      </c>
      <c r="G4107" s="12">
        <v>94320</v>
      </c>
      <c r="H4107" s="12" t="s">
        <v>42</v>
      </c>
      <c r="I4107" s="12" t="s">
        <v>43</v>
      </c>
      <c r="J4107" s="12">
        <v>919817</v>
      </c>
      <c r="K4107" s="12">
        <v>8</v>
      </c>
      <c r="L4107" s="13">
        <v>1673</v>
      </c>
      <c r="M4107" s="14">
        <f>Table1[[#This Row],[Column1]]/100</f>
        <v>0.1</v>
      </c>
      <c r="N4107" s="13">
        <f>Table1[[#This Row],[Unit_Price]]*Table1[[#This Row],[Quantity]]*(1-Table1[[#This Row],[Discount_%]])</f>
        <v>12045.6</v>
      </c>
      <c r="O4107" s="13">
        <v>19081</v>
      </c>
      <c r="P4107" s="13">
        <f>Table1[[#This Row],[Revenue]]-Table1[[#This Row],[Cost]]</f>
        <v>-7035.4</v>
      </c>
      <c r="Q4107" s="12" t="s">
        <v>46</v>
      </c>
      <c r="R4107" s="12" t="s">
        <v>52</v>
      </c>
      <c r="S4107" s="12" t="s">
        <v>56</v>
      </c>
      <c r="T4107" s="12">
        <v>2</v>
      </c>
      <c r="U4107" s="12">
        <v>10</v>
      </c>
      <c r="V4107" s="20" t="str">
        <f>TEXT(Table1[[#This Row],[Date]],"mmm-yyyy")</f>
        <v>Dec-2025</v>
      </c>
    </row>
    <row r="4108" spans="1:22" x14ac:dyDescent="0.2">
      <c r="A4108" s="11">
        <f t="shared" si="63"/>
        <v>46000</v>
      </c>
      <c r="B4108" s="12" t="s">
        <v>23</v>
      </c>
      <c r="C4108" s="12" t="str">
        <f>VLOOKUP(D4108, City_Mapping!A:B, 2, FALSE)</f>
        <v>India</v>
      </c>
      <c r="D4108" s="12" t="s">
        <v>33</v>
      </c>
      <c r="E4108" s="12" t="s">
        <v>35</v>
      </c>
      <c r="F4108" s="12" t="s">
        <v>38</v>
      </c>
      <c r="G4108" s="12">
        <v>79814</v>
      </c>
      <c r="H4108" s="12" t="s">
        <v>42</v>
      </c>
      <c r="I4108" s="12" t="s">
        <v>44</v>
      </c>
      <c r="J4108" s="12">
        <v>308713</v>
      </c>
      <c r="K4108" s="12">
        <v>8</v>
      </c>
      <c r="L4108" s="13">
        <v>2167</v>
      </c>
      <c r="M4108" s="14">
        <f>Table1[[#This Row],[Column1]]/100</f>
        <v>0</v>
      </c>
      <c r="N4108" s="13">
        <f>Table1[[#This Row],[Unit_Price]]*Table1[[#This Row],[Quantity]]*(1-Table1[[#This Row],[Discount_%]])</f>
        <v>17336</v>
      </c>
      <c r="O4108" s="13">
        <v>25513</v>
      </c>
      <c r="P4108" s="13">
        <f>Table1[[#This Row],[Revenue]]-Table1[[#This Row],[Cost]]</f>
        <v>-8177</v>
      </c>
      <c r="Q4108" s="12" t="s">
        <v>48</v>
      </c>
      <c r="R4108" s="12" t="s">
        <v>50</v>
      </c>
      <c r="S4108" s="12" t="s">
        <v>54</v>
      </c>
      <c r="T4108" s="12">
        <v>2</v>
      </c>
      <c r="U4108" s="12">
        <v>0</v>
      </c>
      <c r="V4108" s="20" t="str">
        <f>TEXT(Table1[[#This Row],[Date]],"mmm-yyyy")</f>
        <v>Dec-2025</v>
      </c>
    </row>
    <row r="4109" spans="1:22" x14ac:dyDescent="0.2">
      <c r="A4109" s="11">
        <f t="shared" si="63"/>
        <v>46000</v>
      </c>
      <c r="B4109" s="12" t="s">
        <v>23</v>
      </c>
      <c r="C4109" s="12" t="str">
        <f>VLOOKUP(D4109, City_Mapping!A:B, 2, FALSE)</f>
        <v>UK</v>
      </c>
      <c r="D4109" s="12" t="s">
        <v>29</v>
      </c>
      <c r="E4109" s="12" t="s">
        <v>34</v>
      </c>
      <c r="F4109" s="12" t="s">
        <v>39</v>
      </c>
      <c r="G4109" s="12">
        <v>63702</v>
      </c>
      <c r="H4109" s="12" t="s">
        <v>41</v>
      </c>
      <c r="I4109" s="12" t="s">
        <v>44</v>
      </c>
      <c r="J4109" s="12">
        <v>517860</v>
      </c>
      <c r="K4109" s="12">
        <v>4</v>
      </c>
      <c r="L4109" s="13">
        <v>4245</v>
      </c>
      <c r="M4109" s="14">
        <f>Table1[[#This Row],[Column1]]/100</f>
        <v>0.2</v>
      </c>
      <c r="N4109" s="13">
        <f>Table1[[#This Row],[Unit_Price]]*Table1[[#This Row],[Quantity]]*(1-Table1[[#This Row],[Discount_%]])</f>
        <v>13584</v>
      </c>
      <c r="O4109" s="13">
        <v>25478</v>
      </c>
      <c r="P4109" s="13">
        <f>Table1[[#This Row],[Revenue]]-Table1[[#This Row],[Cost]]</f>
        <v>-11894</v>
      </c>
      <c r="Q4109" s="12" t="s">
        <v>47</v>
      </c>
      <c r="R4109" s="12" t="s">
        <v>50</v>
      </c>
      <c r="S4109" s="12" t="s">
        <v>54</v>
      </c>
      <c r="T4109" s="12">
        <v>5</v>
      </c>
      <c r="U4109" s="12">
        <v>20</v>
      </c>
      <c r="V4109" s="20" t="str">
        <f>TEXT(Table1[[#This Row],[Date]],"mmm-yyyy")</f>
        <v>Dec-2025</v>
      </c>
    </row>
    <row r="4110" spans="1:22" x14ac:dyDescent="0.2">
      <c r="A4110" s="11">
        <f t="shared" si="63"/>
        <v>46000</v>
      </c>
      <c r="B4110" s="12" t="s">
        <v>21</v>
      </c>
      <c r="C4110" s="12" t="str">
        <f>VLOOKUP(D4110, City_Mapping!A:B, 2, FALSE)</f>
        <v>USA</v>
      </c>
      <c r="D4110" s="12" t="s">
        <v>31</v>
      </c>
      <c r="E4110" s="12" t="s">
        <v>36</v>
      </c>
      <c r="F4110" s="12" t="s">
        <v>39</v>
      </c>
      <c r="G4110" s="12">
        <v>38677</v>
      </c>
      <c r="H4110" s="12" t="s">
        <v>41</v>
      </c>
      <c r="I4110" s="12" t="s">
        <v>43</v>
      </c>
      <c r="J4110" s="12">
        <v>105639</v>
      </c>
      <c r="K4110" s="12">
        <v>4</v>
      </c>
      <c r="L4110" s="13">
        <v>3821</v>
      </c>
      <c r="M4110" s="14">
        <f>Table1[[#This Row],[Column1]]/100</f>
        <v>0.15</v>
      </c>
      <c r="N4110" s="13">
        <f>Table1[[#This Row],[Unit_Price]]*Table1[[#This Row],[Quantity]]*(1-Table1[[#This Row],[Discount_%]])</f>
        <v>12991.4</v>
      </c>
      <c r="O4110" s="13">
        <v>14650</v>
      </c>
      <c r="P4110" s="13">
        <f>Table1[[#This Row],[Revenue]]-Table1[[#This Row],[Cost]]</f>
        <v>-1658.6000000000004</v>
      </c>
      <c r="Q4110" s="12" t="s">
        <v>47</v>
      </c>
      <c r="R4110" s="12" t="s">
        <v>52</v>
      </c>
      <c r="S4110" s="12" t="s">
        <v>53</v>
      </c>
      <c r="T4110" s="12">
        <v>2</v>
      </c>
      <c r="U4110" s="12">
        <v>15</v>
      </c>
      <c r="V4110" s="20" t="str">
        <f>TEXT(Table1[[#This Row],[Date]],"mmm-yyyy")</f>
        <v>Dec-2025</v>
      </c>
    </row>
    <row r="4111" spans="1:22" x14ac:dyDescent="0.2">
      <c r="A4111" s="11">
        <f t="shared" ref="A4111:A4174" si="64">A4099+1</f>
        <v>46000</v>
      </c>
      <c r="B4111" s="12" t="s">
        <v>22</v>
      </c>
      <c r="C4111" s="12" t="str">
        <f>VLOOKUP(D4111, City_Mapping!A:B, 2, FALSE)</f>
        <v>India</v>
      </c>
      <c r="D4111" s="12" t="s">
        <v>32</v>
      </c>
      <c r="E4111" s="12" t="s">
        <v>34</v>
      </c>
      <c r="F4111" s="12" t="s">
        <v>39</v>
      </c>
      <c r="G4111" s="12">
        <v>17500</v>
      </c>
      <c r="H4111" s="12" t="s">
        <v>42</v>
      </c>
      <c r="I4111" s="12" t="s">
        <v>45</v>
      </c>
      <c r="J4111" s="12">
        <v>326938</v>
      </c>
      <c r="K4111" s="12">
        <v>5</v>
      </c>
      <c r="L4111" s="13">
        <v>1139</v>
      </c>
      <c r="M4111" s="14">
        <f>Table1[[#This Row],[Column1]]/100</f>
        <v>0.05</v>
      </c>
      <c r="N4111" s="13">
        <f>Table1[[#This Row],[Unit_Price]]*Table1[[#This Row],[Quantity]]*(1-Table1[[#This Row],[Discount_%]])</f>
        <v>5410.25</v>
      </c>
      <c r="O4111" s="13">
        <v>8122</v>
      </c>
      <c r="P4111" s="13">
        <f>Table1[[#This Row],[Revenue]]-Table1[[#This Row],[Cost]]</f>
        <v>-2711.75</v>
      </c>
      <c r="Q4111" s="12" t="s">
        <v>49</v>
      </c>
      <c r="R4111" s="12" t="s">
        <v>52</v>
      </c>
      <c r="S4111" s="12" t="s">
        <v>54</v>
      </c>
      <c r="T4111" s="12">
        <v>4</v>
      </c>
      <c r="U4111" s="12">
        <v>5</v>
      </c>
      <c r="V4111" s="20" t="str">
        <f>TEXT(Table1[[#This Row],[Date]],"mmm-yyyy")</f>
        <v>Dec-2025</v>
      </c>
    </row>
    <row r="4112" spans="1:22" x14ac:dyDescent="0.2">
      <c r="A4112" s="11">
        <f t="shared" si="64"/>
        <v>46000</v>
      </c>
      <c r="B4112" s="12" t="s">
        <v>23</v>
      </c>
      <c r="C4112" s="12" t="str">
        <f>VLOOKUP(D4112, City_Mapping!A:B, 2, FALSE)</f>
        <v>UK</v>
      </c>
      <c r="D4112" s="12" t="s">
        <v>29</v>
      </c>
      <c r="E4112" s="12" t="s">
        <v>34</v>
      </c>
      <c r="F4112" s="12" t="s">
        <v>37</v>
      </c>
      <c r="G4112" s="12">
        <v>14015</v>
      </c>
      <c r="H4112" s="12" t="s">
        <v>42</v>
      </c>
      <c r="I4112" s="12" t="s">
        <v>45</v>
      </c>
      <c r="J4112" s="12">
        <v>963584</v>
      </c>
      <c r="K4112" s="12">
        <v>7</v>
      </c>
      <c r="L4112" s="13">
        <v>4869</v>
      </c>
      <c r="M4112" s="14">
        <f>Table1[[#This Row],[Column1]]/100</f>
        <v>0.2</v>
      </c>
      <c r="N4112" s="13">
        <f>Table1[[#This Row],[Unit_Price]]*Table1[[#This Row],[Quantity]]*(1-Table1[[#This Row],[Discount_%]])</f>
        <v>27266.400000000001</v>
      </c>
      <c r="O4112" s="13">
        <v>13203</v>
      </c>
      <c r="P4112" s="13">
        <f>Table1[[#This Row],[Revenue]]-Table1[[#This Row],[Cost]]</f>
        <v>14063.400000000001</v>
      </c>
      <c r="Q4112" s="12" t="s">
        <v>49</v>
      </c>
      <c r="R4112" s="12" t="s">
        <v>50</v>
      </c>
      <c r="S4112" s="12" t="s">
        <v>56</v>
      </c>
      <c r="T4112" s="12">
        <v>2</v>
      </c>
      <c r="U4112" s="12">
        <v>20</v>
      </c>
      <c r="V4112" s="20" t="str">
        <f>TEXT(Table1[[#This Row],[Date]],"mmm-yyyy")</f>
        <v>Dec-2025</v>
      </c>
    </row>
    <row r="4113" spans="1:22" x14ac:dyDescent="0.2">
      <c r="A4113" s="11">
        <f t="shared" si="64"/>
        <v>46000</v>
      </c>
      <c r="B4113" s="12" t="s">
        <v>23</v>
      </c>
      <c r="C4113" s="12" t="str">
        <f>VLOOKUP(D4113, City_Mapping!A:B, 2, FALSE)</f>
        <v>India</v>
      </c>
      <c r="D4113" s="12" t="s">
        <v>28</v>
      </c>
      <c r="E4113" s="12" t="s">
        <v>35</v>
      </c>
      <c r="F4113" s="12" t="s">
        <v>40</v>
      </c>
      <c r="G4113" s="12">
        <v>97372</v>
      </c>
      <c r="H4113" s="12" t="s">
        <v>41</v>
      </c>
      <c r="I4113" s="12" t="s">
        <v>45</v>
      </c>
      <c r="J4113" s="12">
        <v>382724</v>
      </c>
      <c r="K4113" s="12">
        <v>1</v>
      </c>
      <c r="L4113" s="13">
        <v>981</v>
      </c>
      <c r="M4113" s="14">
        <f>Table1[[#This Row],[Column1]]/100</f>
        <v>0.1</v>
      </c>
      <c r="N4113" s="13">
        <f>Table1[[#This Row],[Unit_Price]]*Table1[[#This Row],[Quantity]]*(1-Table1[[#This Row],[Discount_%]])</f>
        <v>882.9</v>
      </c>
      <c r="O4113" s="13">
        <v>10238</v>
      </c>
      <c r="P4113" s="13">
        <f>Table1[[#This Row],[Revenue]]-Table1[[#This Row],[Cost]]</f>
        <v>-9355.1</v>
      </c>
      <c r="Q4113" s="12" t="s">
        <v>48</v>
      </c>
      <c r="R4113" s="12" t="s">
        <v>50</v>
      </c>
      <c r="S4113" s="12" t="s">
        <v>56</v>
      </c>
      <c r="T4113" s="12">
        <v>4</v>
      </c>
      <c r="U4113" s="12">
        <v>10</v>
      </c>
      <c r="V4113" s="20" t="str">
        <f>TEXT(Table1[[#This Row],[Date]],"mmm-yyyy")</f>
        <v>Dec-2025</v>
      </c>
    </row>
    <row r="4114" spans="1:22" x14ac:dyDescent="0.2">
      <c r="A4114" s="11">
        <f t="shared" si="64"/>
        <v>46000</v>
      </c>
      <c r="B4114" s="12" t="s">
        <v>23</v>
      </c>
      <c r="C4114" s="12" t="str">
        <f>VLOOKUP(D4114, City_Mapping!A:B, 2, FALSE)</f>
        <v>India</v>
      </c>
      <c r="D4114" s="12" t="s">
        <v>33</v>
      </c>
      <c r="E4114" s="12" t="s">
        <v>34</v>
      </c>
      <c r="F4114" s="12" t="s">
        <v>40</v>
      </c>
      <c r="G4114" s="12">
        <v>68812</v>
      </c>
      <c r="H4114" s="12" t="s">
        <v>41</v>
      </c>
      <c r="I4114" s="12" t="s">
        <v>45</v>
      </c>
      <c r="J4114" s="12">
        <v>984736</v>
      </c>
      <c r="K4114" s="12">
        <v>9</v>
      </c>
      <c r="L4114" s="13">
        <v>581</v>
      </c>
      <c r="M4114" s="14">
        <f>Table1[[#This Row],[Column1]]/100</f>
        <v>0.1</v>
      </c>
      <c r="N4114" s="13">
        <f>Table1[[#This Row],[Unit_Price]]*Table1[[#This Row],[Quantity]]*(1-Table1[[#This Row],[Discount_%]])</f>
        <v>4706.1000000000004</v>
      </c>
      <c r="O4114" s="13">
        <v>27973</v>
      </c>
      <c r="P4114" s="13">
        <f>Table1[[#This Row],[Revenue]]-Table1[[#This Row],[Cost]]</f>
        <v>-23266.9</v>
      </c>
      <c r="Q4114" s="12" t="s">
        <v>49</v>
      </c>
      <c r="R4114" s="12" t="s">
        <v>51</v>
      </c>
      <c r="S4114" s="12" t="s">
        <v>56</v>
      </c>
      <c r="T4114" s="12">
        <v>5</v>
      </c>
      <c r="U4114" s="12">
        <v>10</v>
      </c>
      <c r="V4114" s="20" t="str">
        <f>TEXT(Table1[[#This Row],[Date]],"mmm-yyyy")</f>
        <v>Dec-2025</v>
      </c>
    </row>
    <row r="4115" spans="1:22" x14ac:dyDescent="0.2">
      <c r="A4115" s="11">
        <f t="shared" si="64"/>
        <v>46000</v>
      </c>
      <c r="B4115" s="12" t="s">
        <v>21</v>
      </c>
      <c r="C4115" s="12" t="str">
        <f>VLOOKUP(D4115, City_Mapping!A:B, 2, FALSE)</f>
        <v>India</v>
      </c>
      <c r="D4115" s="12" t="s">
        <v>28</v>
      </c>
      <c r="E4115" s="12" t="s">
        <v>34</v>
      </c>
      <c r="F4115" s="12" t="s">
        <v>39</v>
      </c>
      <c r="G4115" s="12">
        <v>17826</v>
      </c>
      <c r="H4115" s="12" t="s">
        <v>42</v>
      </c>
      <c r="I4115" s="12" t="s">
        <v>45</v>
      </c>
      <c r="J4115" s="12">
        <v>389118</v>
      </c>
      <c r="K4115" s="12">
        <v>3</v>
      </c>
      <c r="L4115" s="13">
        <v>3803</v>
      </c>
      <c r="M4115" s="14">
        <f>Table1[[#This Row],[Column1]]/100</f>
        <v>0.15</v>
      </c>
      <c r="N4115" s="13">
        <f>Table1[[#This Row],[Unit_Price]]*Table1[[#This Row],[Quantity]]*(1-Table1[[#This Row],[Discount_%]])</f>
        <v>9697.65</v>
      </c>
      <c r="O4115" s="13">
        <v>16184</v>
      </c>
      <c r="P4115" s="13">
        <f>Table1[[#This Row],[Revenue]]-Table1[[#This Row],[Cost]]</f>
        <v>-6486.35</v>
      </c>
      <c r="Q4115" s="12" t="s">
        <v>46</v>
      </c>
      <c r="R4115" s="12" t="s">
        <v>50</v>
      </c>
      <c r="S4115" s="12" t="s">
        <v>54</v>
      </c>
      <c r="T4115" s="12">
        <v>4</v>
      </c>
      <c r="U4115" s="12">
        <v>15</v>
      </c>
      <c r="V4115" s="20" t="str">
        <f>TEXT(Table1[[#This Row],[Date]],"mmm-yyyy")</f>
        <v>Dec-2025</v>
      </c>
    </row>
    <row r="4116" spans="1:22" x14ac:dyDescent="0.2">
      <c r="A4116" s="11">
        <f t="shared" si="64"/>
        <v>46000</v>
      </c>
      <c r="B4116" s="12" t="s">
        <v>21</v>
      </c>
      <c r="C4116" s="12" t="str">
        <f>VLOOKUP(D4116, City_Mapping!A:B, 2, FALSE)</f>
        <v>India</v>
      </c>
      <c r="D4116" s="12" t="s">
        <v>28</v>
      </c>
      <c r="E4116" s="12" t="s">
        <v>34</v>
      </c>
      <c r="F4116" s="12" t="s">
        <v>40</v>
      </c>
      <c r="G4116" s="12">
        <v>19201</v>
      </c>
      <c r="H4116" s="12" t="s">
        <v>41</v>
      </c>
      <c r="I4116" s="12" t="s">
        <v>45</v>
      </c>
      <c r="J4116" s="12">
        <v>618150</v>
      </c>
      <c r="K4116" s="12">
        <v>4</v>
      </c>
      <c r="L4116" s="13">
        <v>4626</v>
      </c>
      <c r="M4116" s="14">
        <f>Table1[[#This Row],[Column1]]/100</f>
        <v>0</v>
      </c>
      <c r="N4116" s="13">
        <f>Table1[[#This Row],[Unit_Price]]*Table1[[#This Row],[Quantity]]*(1-Table1[[#This Row],[Discount_%]])</f>
        <v>18504</v>
      </c>
      <c r="O4116" s="13">
        <v>26665</v>
      </c>
      <c r="P4116" s="13">
        <f>Table1[[#This Row],[Revenue]]-Table1[[#This Row],[Cost]]</f>
        <v>-8161</v>
      </c>
      <c r="Q4116" s="12" t="s">
        <v>49</v>
      </c>
      <c r="R4116" s="12" t="s">
        <v>50</v>
      </c>
      <c r="S4116" s="12" t="s">
        <v>55</v>
      </c>
      <c r="T4116" s="12">
        <v>5</v>
      </c>
      <c r="U4116" s="12">
        <v>0</v>
      </c>
      <c r="V4116" s="20" t="str">
        <f>TEXT(Table1[[#This Row],[Date]],"mmm-yyyy")</f>
        <v>Dec-2025</v>
      </c>
    </row>
    <row r="4117" spans="1:22" x14ac:dyDescent="0.2">
      <c r="A4117" s="11">
        <f t="shared" si="64"/>
        <v>46000</v>
      </c>
      <c r="B4117" s="12" t="s">
        <v>20</v>
      </c>
      <c r="C4117" s="12" t="str">
        <f>VLOOKUP(D4117, City_Mapping!A:B, 2, FALSE)</f>
        <v>UAE</v>
      </c>
      <c r="D4117" s="12" t="s">
        <v>30</v>
      </c>
      <c r="E4117" s="12" t="s">
        <v>36</v>
      </c>
      <c r="F4117" s="12" t="s">
        <v>37</v>
      </c>
      <c r="G4117" s="12">
        <v>39048</v>
      </c>
      <c r="H4117" s="12" t="s">
        <v>42</v>
      </c>
      <c r="I4117" s="12" t="s">
        <v>45</v>
      </c>
      <c r="J4117" s="12">
        <v>538589</v>
      </c>
      <c r="K4117" s="12">
        <v>7</v>
      </c>
      <c r="L4117" s="13">
        <v>3293</v>
      </c>
      <c r="M4117" s="14">
        <f>Table1[[#This Row],[Column1]]/100</f>
        <v>0</v>
      </c>
      <c r="N4117" s="13">
        <f>Table1[[#This Row],[Unit_Price]]*Table1[[#This Row],[Quantity]]*(1-Table1[[#This Row],[Discount_%]])</f>
        <v>23051</v>
      </c>
      <c r="O4117" s="13">
        <v>2418</v>
      </c>
      <c r="P4117" s="13">
        <f>Table1[[#This Row],[Revenue]]-Table1[[#This Row],[Cost]]</f>
        <v>20633</v>
      </c>
      <c r="Q4117" s="12" t="s">
        <v>47</v>
      </c>
      <c r="R4117" s="12" t="s">
        <v>52</v>
      </c>
      <c r="S4117" s="12" t="s">
        <v>56</v>
      </c>
      <c r="T4117" s="12">
        <v>5</v>
      </c>
      <c r="U4117" s="12">
        <v>0</v>
      </c>
      <c r="V4117" s="20" t="str">
        <f>TEXT(Table1[[#This Row],[Date]],"mmm-yyyy")</f>
        <v>Dec-2025</v>
      </c>
    </row>
    <row r="4118" spans="1:22" x14ac:dyDescent="0.2">
      <c r="A4118" s="11">
        <f t="shared" si="64"/>
        <v>46001</v>
      </c>
      <c r="B4118" s="12" t="s">
        <v>22</v>
      </c>
      <c r="C4118" s="12" t="str">
        <f>VLOOKUP(D4118, City_Mapping!A:B, 2, FALSE)</f>
        <v>UK</v>
      </c>
      <c r="D4118" s="12" t="s">
        <v>29</v>
      </c>
      <c r="E4118" s="12" t="s">
        <v>36</v>
      </c>
      <c r="F4118" s="12" t="s">
        <v>40</v>
      </c>
      <c r="G4118" s="12">
        <v>29941</v>
      </c>
      <c r="H4118" s="12" t="s">
        <v>41</v>
      </c>
      <c r="I4118" s="12" t="s">
        <v>43</v>
      </c>
      <c r="J4118" s="12">
        <v>475406</v>
      </c>
      <c r="K4118" s="12">
        <v>5</v>
      </c>
      <c r="L4118" s="13">
        <v>1607</v>
      </c>
      <c r="M4118" s="14">
        <f>Table1[[#This Row],[Column1]]/100</f>
        <v>0.2</v>
      </c>
      <c r="N4118" s="13">
        <f>Table1[[#This Row],[Unit_Price]]*Table1[[#This Row],[Quantity]]*(1-Table1[[#This Row],[Discount_%]])</f>
        <v>6428</v>
      </c>
      <c r="O4118" s="13">
        <v>15768</v>
      </c>
      <c r="P4118" s="13">
        <f>Table1[[#This Row],[Revenue]]-Table1[[#This Row],[Cost]]</f>
        <v>-9340</v>
      </c>
      <c r="Q4118" s="12" t="s">
        <v>49</v>
      </c>
      <c r="R4118" s="12" t="s">
        <v>52</v>
      </c>
      <c r="S4118" s="12" t="s">
        <v>56</v>
      </c>
      <c r="T4118" s="12">
        <v>5</v>
      </c>
      <c r="U4118" s="12">
        <v>20</v>
      </c>
      <c r="V4118" s="20" t="str">
        <f>TEXT(Table1[[#This Row],[Date]],"mmm-yyyy")</f>
        <v>Dec-2025</v>
      </c>
    </row>
    <row r="4119" spans="1:22" x14ac:dyDescent="0.2">
      <c r="A4119" s="11">
        <f t="shared" si="64"/>
        <v>46001</v>
      </c>
      <c r="B4119" s="12" t="s">
        <v>20</v>
      </c>
      <c r="C4119" s="12" t="str">
        <f>VLOOKUP(D4119, City_Mapping!A:B, 2, FALSE)</f>
        <v>UAE</v>
      </c>
      <c r="D4119" s="12" t="s">
        <v>30</v>
      </c>
      <c r="E4119" s="12" t="s">
        <v>35</v>
      </c>
      <c r="F4119" s="12" t="s">
        <v>38</v>
      </c>
      <c r="G4119" s="12">
        <v>90641</v>
      </c>
      <c r="H4119" s="12" t="s">
        <v>42</v>
      </c>
      <c r="I4119" s="12" t="s">
        <v>43</v>
      </c>
      <c r="J4119" s="12">
        <v>327158</v>
      </c>
      <c r="K4119" s="12">
        <v>5</v>
      </c>
      <c r="L4119" s="13">
        <v>4285</v>
      </c>
      <c r="M4119" s="14">
        <f>Table1[[#This Row],[Column1]]/100</f>
        <v>0.2</v>
      </c>
      <c r="N4119" s="13">
        <f>Table1[[#This Row],[Unit_Price]]*Table1[[#This Row],[Quantity]]*(1-Table1[[#This Row],[Discount_%]])</f>
        <v>17140</v>
      </c>
      <c r="O4119" s="13">
        <v>12213</v>
      </c>
      <c r="P4119" s="13">
        <f>Table1[[#This Row],[Revenue]]-Table1[[#This Row],[Cost]]</f>
        <v>4927</v>
      </c>
      <c r="Q4119" s="12" t="s">
        <v>46</v>
      </c>
      <c r="R4119" s="12" t="s">
        <v>52</v>
      </c>
      <c r="S4119" s="12" t="s">
        <v>55</v>
      </c>
      <c r="T4119" s="12">
        <v>1</v>
      </c>
      <c r="U4119" s="12">
        <v>20</v>
      </c>
      <c r="V4119" s="20" t="str">
        <f>TEXT(Table1[[#This Row],[Date]],"mmm-yyyy")</f>
        <v>Dec-2025</v>
      </c>
    </row>
    <row r="4120" spans="1:22" x14ac:dyDescent="0.2">
      <c r="A4120" s="11">
        <f t="shared" si="64"/>
        <v>46001</v>
      </c>
      <c r="B4120" s="12" t="s">
        <v>23</v>
      </c>
      <c r="C4120" s="12" t="str">
        <f>VLOOKUP(D4120, City_Mapping!A:B, 2, FALSE)</f>
        <v>India</v>
      </c>
      <c r="D4120" s="12" t="s">
        <v>28</v>
      </c>
      <c r="E4120" s="12" t="s">
        <v>34</v>
      </c>
      <c r="F4120" s="12" t="s">
        <v>37</v>
      </c>
      <c r="G4120" s="12">
        <v>68418</v>
      </c>
      <c r="H4120" s="12" t="s">
        <v>41</v>
      </c>
      <c r="I4120" s="12" t="s">
        <v>45</v>
      </c>
      <c r="J4120" s="12">
        <v>147612</v>
      </c>
      <c r="K4120" s="12">
        <v>1</v>
      </c>
      <c r="L4120" s="13">
        <v>750</v>
      </c>
      <c r="M4120" s="14">
        <f>Table1[[#This Row],[Column1]]/100</f>
        <v>0</v>
      </c>
      <c r="N4120" s="13">
        <f>Table1[[#This Row],[Unit_Price]]*Table1[[#This Row],[Quantity]]*(1-Table1[[#This Row],[Discount_%]])</f>
        <v>750</v>
      </c>
      <c r="O4120" s="13">
        <v>20432</v>
      </c>
      <c r="P4120" s="13">
        <f>Table1[[#This Row],[Revenue]]-Table1[[#This Row],[Cost]]</f>
        <v>-19682</v>
      </c>
      <c r="Q4120" s="12" t="s">
        <v>46</v>
      </c>
      <c r="R4120" s="12" t="s">
        <v>50</v>
      </c>
      <c r="S4120" s="12" t="s">
        <v>55</v>
      </c>
      <c r="T4120" s="12">
        <v>3</v>
      </c>
      <c r="U4120" s="12">
        <v>0</v>
      </c>
      <c r="V4120" s="20" t="str">
        <f>TEXT(Table1[[#This Row],[Date]],"mmm-yyyy")</f>
        <v>Dec-2025</v>
      </c>
    </row>
    <row r="4121" spans="1:22" x14ac:dyDescent="0.2">
      <c r="A4121" s="11">
        <f t="shared" si="64"/>
        <v>46001</v>
      </c>
      <c r="B4121" s="12" t="s">
        <v>21</v>
      </c>
      <c r="C4121" s="12" t="str">
        <f>VLOOKUP(D4121, City_Mapping!A:B, 2, FALSE)</f>
        <v>India</v>
      </c>
      <c r="D4121" s="12" t="s">
        <v>33</v>
      </c>
      <c r="E4121" s="12" t="s">
        <v>36</v>
      </c>
      <c r="F4121" s="12" t="s">
        <v>40</v>
      </c>
      <c r="G4121" s="12">
        <v>75689</v>
      </c>
      <c r="H4121" s="12" t="s">
        <v>42</v>
      </c>
      <c r="I4121" s="12" t="s">
        <v>43</v>
      </c>
      <c r="J4121" s="12">
        <v>517977</v>
      </c>
      <c r="K4121" s="12">
        <v>2</v>
      </c>
      <c r="L4121" s="13">
        <v>2934</v>
      </c>
      <c r="M4121" s="14">
        <f>Table1[[#This Row],[Column1]]/100</f>
        <v>0</v>
      </c>
      <c r="N4121" s="13">
        <f>Table1[[#This Row],[Unit_Price]]*Table1[[#This Row],[Quantity]]*(1-Table1[[#This Row],[Discount_%]])</f>
        <v>5868</v>
      </c>
      <c r="O4121" s="13">
        <v>9761</v>
      </c>
      <c r="P4121" s="13">
        <f>Table1[[#This Row],[Revenue]]-Table1[[#This Row],[Cost]]</f>
        <v>-3893</v>
      </c>
      <c r="Q4121" s="12" t="s">
        <v>49</v>
      </c>
      <c r="R4121" s="12" t="s">
        <v>51</v>
      </c>
      <c r="S4121" s="12" t="s">
        <v>53</v>
      </c>
      <c r="T4121" s="12">
        <v>4</v>
      </c>
      <c r="U4121" s="12">
        <v>0</v>
      </c>
      <c r="V4121" s="20" t="str">
        <f>TEXT(Table1[[#This Row],[Date]],"mmm-yyyy")</f>
        <v>Dec-2025</v>
      </c>
    </row>
    <row r="4122" spans="1:22" x14ac:dyDescent="0.2">
      <c r="A4122" s="11">
        <f t="shared" si="64"/>
        <v>46001</v>
      </c>
      <c r="B4122" s="12" t="s">
        <v>21</v>
      </c>
      <c r="C4122" s="12" t="str">
        <f>VLOOKUP(D4122, City_Mapping!A:B, 2, FALSE)</f>
        <v>India</v>
      </c>
      <c r="D4122" s="12" t="s">
        <v>32</v>
      </c>
      <c r="E4122" s="12" t="s">
        <v>35</v>
      </c>
      <c r="F4122" s="12" t="s">
        <v>40</v>
      </c>
      <c r="G4122" s="12">
        <v>51541</v>
      </c>
      <c r="H4122" s="12" t="s">
        <v>41</v>
      </c>
      <c r="I4122" s="12" t="s">
        <v>44</v>
      </c>
      <c r="J4122" s="12">
        <v>358775</v>
      </c>
      <c r="K4122" s="12">
        <v>5</v>
      </c>
      <c r="L4122" s="13">
        <v>2120</v>
      </c>
      <c r="M4122" s="14">
        <f>Table1[[#This Row],[Column1]]/100</f>
        <v>0.2</v>
      </c>
      <c r="N4122" s="13">
        <f>Table1[[#This Row],[Unit_Price]]*Table1[[#This Row],[Quantity]]*(1-Table1[[#This Row],[Discount_%]])</f>
        <v>8480</v>
      </c>
      <c r="O4122" s="13">
        <v>8160</v>
      </c>
      <c r="P4122" s="13">
        <f>Table1[[#This Row],[Revenue]]-Table1[[#This Row],[Cost]]</f>
        <v>320</v>
      </c>
      <c r="Q4122" s="12" t="s">
        <v>49</v>
      </c>
      <c r="R4122" s="12" t="s">
        <v>52</v>
      </c>
      <c r="S4122" s="12" t="s">
        <v>54</v>
      </c>
      <c r="T4122" s="12">
        <v>2</v>
      </c>
      <c r="U4122" s="12">
        <v>20</v>
      </c>
      <c r="V4122" s="20" t="str">
        <f>TEXT(Table1[[#This Row],[Date]],"mmm-yyyy")</f>
        <v>Dec-2025</v>
      </c>
    </row>
    <row r="4123" spans="1:22" x14ac:dyDescent="0.2">
      <c r="A4123" s="11">
        <f t="shared" si="64"/>
        <v>46001</v>
      </c>
      <c r="B4123" s="12" t="s">
        <v>20</v>
      </c>
      <c r="C4123" s="12" t="str">
        <f>VLOOKUP(D4123, City_Mapping!A:B, 2, FALSE)</f>
        <v>India</v>
      </c>
      <c r="D4123" s="12" t="s">
        <v>32</v>
      </c>
      <c r="E4123" s="12" t="s">
        <v>34</v>
      </c>
      <c r="F4123" s="12" t="s">
        <v>37</v>
      </c>
      <c r="G4123" s="12">
        <v>59939</v>
      </c>
      <c r="H4123" s="12" t="s">
        <v>41</v>
      </c>
      <c r="I4123" s="12" t="s">
        <v>45</v>
      </c>
      <c r="J4123" s="12">
        <v>634989</v>
      </c>
      <c r="K4123" s="12">
        <v>2</v>
      </c>
      <c r="L4123" s="13">
        <v>2218</v>
      </c>
      <c r="M4123" s="14">
        <f>Table1[[#This Row],[Column1]]/100</f>
        <v>0.05</v>
      </c>
      <c r="N4123" s="13">
        <f>Table1[[#This Row],[Unit_Price]]*Table1[[#This Row],[Quantity]]*(1-Table1[[#This Row],[Discount_%]])</f>
        <v>4214.2</v>
      </c>
      <c r="O4123" s="13">
        <v>9220</v>
      </c>
      <c r="P4123" s="13">
        <f>Table1[[#This Row],[Revenue]]-Table1[[#This Row],[Cost]]</f>
        <v>-5005.8</v>
      </c>
      <c r="Q4123" s="12" t="s">
        <v>49</v>
      </c>
      <c r="R4123" s="12" t="s">
        <v>51</v>
      </c>
      <c r="S4123" s="12" t="s">
        <v>56</v>
      </c>
      <c r="T4123" s="12">
        <v>3</v>
      </c>
      <c r="U4123" s="12">
        <v>5</v>
      </c>
      <c r="V4123" s="20" t="str">
        <f>TEXT(Table1[[#This Row],[Date]],"mmm-yyyy")</f>
        <v>Dec-2025</v>
      </c>
    </row>
    <row r="4124" spans="1:22" x14ac:dyDescent="0.2">
      <c r="A4124" s="11">
        <f t="shared" si="64"/>
        <v>46001</v>
      </c>
      <c r="B4124" s="12" t="s">
        <v>21</v>
      </c>
      <c r="C4124" s="12" t="str">
        <f>VLOOKUP(D4124, City_Mapping!A:B, 2, FALSE)</f>
        <v>UK</v>
      </c>
      <c r="D4124" s="12" t="s">
        <v>29</v>
      </c>
      <c r="E4124" s="12" t="s">
        <v>35</v>
      </c>
      <c r="F4124" s="12" t="s">
        <v>40</v>
      </c>
      <c r="G4124" s="12">
        <v>80422</v>
      </c>
      <c r="H4124" s="12" t="s">
        <v>41</v>
      </c>
      <c r="I4124" s="12" t="s">
        <v>44</v>
      </c>
      <c r="J4124" s="12">
        <v>907254</v>
      </c>
      <c r="K4124" s="12">
        <v>1</v>
      </c>
      <c r="L4124" s="13">
        <v>765</v>
      </c>
      <c r="M4124" s="14">
        <f>Table1[[#This Row],[Column1]]/100</f>
        <v>0.1</v>
      </c>
      <c r="N4124" s="13">
        <f>Table1[[#This Row],[Unit_Price]]*Table1[[#This Row],[Quantity]]*(1-Table1[[#This Row],[Discount_%]])</f>
        <v>688.5</v>
      </c>
      <c r="O4124" s="13">
        <v>28730</v>
      </c>
      <c r="P4124" s="13">
        <f>Table1[[#This Row],[Revenue]]-Table1[[#This Row],[Cost]]</f>
        <v>-28041.5</v>
      </c>
      <c r="Q4124" s="12" t="s">
        <v>47</v>
      </c>
      <c r="R4124" s="12" t="s">
        <v>51</v>
      </c>
      <c r="S4124" s="12" t="s">
        <v>53</v>
      </c>
      <c r="T4124" s="12">
        <v>3</v>
      </c>
      <c r="U4124" s="12">
        <v>10</v>
      </c>
      <c r="V4124" s="20" t="str">
        <f>TEXT(Table1[[#This Row],[Date]],"mmm-yyyy")</f>
        <v>Dec-2025</v>
      </c>
    </row>
    <row r="4125" spans="1:22" x14ac:dyDescent="0.2">
      <c r="A4125" s="11">
        <f t="shared" si="64"/>
        <v>46001</v>
      </c>
      <c r="B4125" s="12" t="s">
        <v>23</v>
      </c>
      <c r="C4125" s="12" t="str">
        <f>VLOOKUP(D4125, City_Mapping!A:B, 2, FALSE)</f>
        <v>USA</v>
      </c>
      <c r="D4125" s="12" t="s">
        <v>31</v>
      </c>
      <c r="E4125" s="12" t="s">
        <v>35</v>
      </c>
      <c r="F4125" s="12" t="s">
        <v>40</v>
      </c>
      <c r="G4125" s="12">
        <v>33950</v>
      </c>
      <c r="H4125" s="12" t="s">
        <v>41</v>
      </c>
      <c r="I4125" s="12" t="s">
        <v>43</v>
      </c>
      <c r="J4125" s="12">
        <v>377114</v>
      </c>
      <c r="K4125" s="12">
        <v>3</v>
      </c>
      <c r="L4125" s="13">
        <v>521</v>
      </c>
      <c r="M4125" s="14">
        <f>Table1[[#This Row],[Column1]]/100</f>
        <v>0.1</v>
      </c>
      <c r="N4125" s="13">
        <f>Table1[[#This Row],[Unit_Price]]*Table1[[#This Row],[Quantity]]*(1-Table1[[#This Row],[Discount_%]])</f>
        <v>1406.7</v>
      </c>
      <c r="O4125" s="13">
        <v>8643</v>
      </c>
      <c r="P4125" s="13">
        <f>Table1[[#This Row],[Revenue]]-Table1[[#This Row],[Cost]]</f>
        <v>-7236.3</v>
      </c>
      <c r="Q4125" s="12" t="s">
        <v>47</v>
      </c>
      <c r="R4125" s="12" t="s">
        <v>50</v>
      </c>
      <c r="S4125" s="12" t="s">
        <v>54</v>
      </c>
      <c r="T4125" s="12">
        <v>1</v>
      </c>
      <c r="U4125" s="12">
        <v>10</v>
      </c>
      <c r="V4125" s="20" t="str">
        <f>TEXT(Table1[[#This Row],[Date]],"mmm-yyyy")</f>
        <v>Dec-2025</v>
      </c>
    </row>
    <row r="4126" spans="1:22" x14ac:dyDescent="0.2">
      <c r="A4126" s="11">
        <f t="shared" si="64"/>
        <v>46001</v>
      </c>
      <c r="B4126" s="12" t="s">
        <v>21</v>
      </c>
      <c r="C4126" s="12" t="str">
        <f>VLOOKUP(D4126, City_Mapping!A:B, 2, FALSE)</f>
        <v>USA</v>
      </c>
      <c r="D4126" s="12" t="s">
        <v>31</v>
      </c>
      <c r="E4126" s="12" t="s">
        <v>35</v>
      </c>
      <c r="F4126" s="12" t="s">
        <v>39</v>
      </c>
      <c r="G4126" s="12">
        <v>77803</v>
      </c>
      <c r="H4126" s="12" t="s">
        <v>42</v>
      </c>
      <c r="I4126" s="12" t="s">
        <v>45</v>
      </c>
      <c r="J4126" s="12">
        <v>711016</v>
      </c>
      <c r="K4126" s="12">
        <v>1</v>
      </c>
      <c r="L4126" s="13">
        <v>2623</v>
      </c>
      <c r="M4126" s="14">
        <f>Table1[[#This Row],[Column1]]/100</f>
        <v>0.15</v>
      </c>
      <c r="N4126" s="13">
        <f>Table1[[#This Row],[Unit_Price]]*Table1[[#This Row],[Quantity]]*(1-Table1[[#This Row],[Discount_%]])</f>
        <v>2229.5499999999997</v>
      </c>
      <c r="O4126" s="13">
        <v>12698</v>
      </c>
      <c r="P4126" s="13">
        <f>Table1[[#This Row],[Revenue]]-Table1[[#This Row],[Cost]]</f>
        <v>-10468.450000000001</v>
      </c>
      <c r="Q4126" s="12" t="s">
        <v>46</v>
      </c>
      <c r="R4126" s="12" t="s">
        <v>50</v>
      </c>
      <c r="S4126" s="12" t="s">
        <v>53</v>
      </c>
      <c r="T4126" s="12">
        <v>4</v>
      </c>
      <c r="U4126" s="12">
        <v>15</v>
      </c>
      <c r="V4126" s="20" t="str">
        <f>TEXT(Table1[[#This Row],[Date]],"mmm-yyyy")</f>
        <v>Dec-2025</v>
      </c>
    </row>
    <row r="4127" spans="1:22" x14ac:dyDescent="0.2">
      <c r="A4127" s="11">
        <f t="shared" si="64"/>
        <v>46001</v>
      </c>
      <c r="B4127" s="12" t="s">
        <v>20</v>
      </c>
      <c r="C4127" s="12" t="str">
        <f>VLOOKUP(D4127, City_Mapping!A:B, 2, FALSE)</f>
        <v>India</v>
      </c>
      <c r="D4127" s="12" t="s">
        <v>32</v>
      </c>
      <c r="E4127" s="12" t="s">
        <v>35</v>
      </c>
      <c r="F4127" s="12" t="s">
        <v>38</v>
      </c>
      <c r="G4127" s="12">
        <v>30642</v>
      </c>
      <c r="H4127" s="12" t="s">
        <v>41</v>
      </c>
      <c r="I4127" s="12" t="s">
        <v>44</v>
      </c>
      <c r="J4127" s="12">
        <v>397991</v>
      </c>
      <c r="K4127" s="12">
        <v>8</v>
      </c>
      <c r="L4127" s="13">
        <v>2010</v>
      </c>
      <c r="M4127" s="14">
        <f>Table1[[#This Row],[Column1]]/100</f>
        <v>0.1</v>
      </c>
      <c r="N4127" s="13">
        <f>Table1[[#This Row],[Unit_Price]]*Table1[[#This Row],[Quantity]]*(1-Table1[[#This Row],[Discount_%]])</f>
        <v>14472</v>
      </c>
      <c r="O4127" s="13">
        <v>18024</v>
      </c>
      <c r="P4127" s="13">
        <f>Table1[[#This Row],[Revenue]]-Table1[[#This Row],[Cost]]</f>
        <v>-3552</v>
      </c>
      <c r="Q4127" s="12" t="s">
        <v>49</v>
      </c>
      <c r="R4127" s="12" t="s">
        <v>52</v>
      </c>
      <c r="S4127" s="12" t="s">
        <v>54</v>
      </c>
      <c r="T4127" s="12">
        <v>4</v>
      </c>
      <c r="U4127" s="12">
        <v>10</v>
      </c>
      <c r="V4127" s="20" t="str">
        <f>TEXT(Table1[[#This Row],[Date]],"mmm-yyyy")</f>
        <v>Dec-2025</v>
      </c>
    </row>
    <row r="4128" spans="1:22" x14ac:dyDescent="0.2">
      <c r="A4128" s="11">
        <f t="shared" si="64"/>
        <v>46001</v>
      </c>
      <c r="B4128" s="12" t="s">
        <v>23</v>
      </c>
      <c r="C4128" s="12" t="str">
        <f>VLOOKUP(D4128, City_Mapping!A:B, 2, FALSE)</f>
        <v>India</v>
      </c>
      <c r="D4128" s="12" t="s">
        <v>28</v>
      </c>
      <c r="E4128" s="12" t="s">
        <v>35</v>
      </c>
      <c r="F4128" s="12" t="s">
        <v>37</v>
      </c>
      <c r="G4128" s="12">
        <v>76506</v>
      </c>
      <c r="H4128" s="12" t="s">
        <v>42</v>
      </c>
      <c r="I4128" s="12" t="s">
        <v>43</v>
      </c>
      <c r="J4128" s="12">
        <v>123103</v>
      </c>
      <c r="K4128" s="12">
        <v>8</v>
      </c>
      <c r="L4128" s="13">
        <v>4352</v>
      </c>
      <c r="M4128" s="14">
        <f>Table1[[#This Row],[Column1]]/100</f>
        <v>0.2</v>
      </c>
      <c r="N4128" s="13">
        <f>Table1[[#This Row],[Unit_Price]]*Table1[[#This Row],[Quantity]]*(1-Table1[[#This Row],[Discount_%]])</f>
        <v>27852.800000000003</v>
      </c>
      <c r="O4128" s="13">
        <v>12396</v>
      </c>
      <c r="P4128" s="13">
        <f>Table1[[#This Row],[Revenue]]-Table1[[#This Row],[Cost]]</f>
        <v>15456.800000000003</v>
      </c>
      <c r="Q4128" s="12" t="s">
        <v>48</v>
      </c>
      <c r="R4128" s="12" t="s">
        <v>50</v>
      </c>
      <c r="S4128" s="12" t="s">
        <v>56</v>
      </c>
      <c r="T4128" s="12">
        <v>2</v>
      </c>
      <c r="U4128" s="12">
        <v>20</v>
      </c>
      <c r="V4128" s="20" t="str">
        <f>TEXT(Table1[[#This Row],[Date]],"mmm-yyyy")</f>
        <v>Dec-2025</v>
      </c>
    </row>
    <row r="4129" spans="1:22" x14ac:dyDescent="0.2">
      <c r="A4129" s="11">
        <f t="shared" si="64"/>
        <v>46001</v>
      </c>
      <c r="B4129" s="12" t="s">
        <v>20</v>
      </c>
      <c r="C4129" s="12" t="str">
        <f>VLOOKUP(D4129, City_Mapping!A:B, 2, FALSE)</f>
        <v>India</v>
      </c>
      <c r="D4129" s="12" t="s">
        <v>28</v>
      </c>
      <c r="E4129" s="12" t="s">
        <v>35</v>
      </c>
      <c r="F4129" s="12" t="s">
        <v>39</v>
      </c>
      <c r="G4129" s="12">
        <v>51607</v>
      </c>
      <c r="H4129" s="12" t="s">
        <v>42</v>
      </c>
      <c r="I4129" s="12" t="s">
        <v>45</v>
      </c>
      <c r="J4129" s="12">
        <v>550695</v>
      </c>
      <c r="K4129" s="12">
        <v>8</v>
      </c>
      <c r="L4129" s="13">
        <v>3438</v>
      </c>
      <c r="M4129" s="14">
        <f>Table1[[#This Row],[Column1]]/100</f>
        <v>0.05</v>
      </c>
      <c r="N4129" s="13">
        <f>Table1[[#This Row],[Unit_Price]]*Table1[[#This Row],[Quantity]]*(1-Table1[[#This Row],[Discount_%]])</f>
        <v>26128.799999999999</v>
      </c>
      <c r="O4129" s="13">
        <v>13402</v>
      </c>
      <c r="P4129" s="13">
        <f>Table1[[#This Row],[Revenue]]-Table1[[#This Row],[Cost]]</f>
        <v>12726.8</v>
      </c>
      <c r="Q4129" s="12" t="s">
        <v>46</v>
      </c>
      <c r="R4129" s="12" t="s">
        <v>51</v>
      </c>
      <c r="S4129" s="12" t="s">
        <v>53</v>
      </c>
      <c r="T4129" s="12">
        <v>1</v>
      </c>
      <c r="U4129" s="12">
        <v>5</v>
      </c>
      <c r="V4129" s="20" t="str">
        <f>TEXT(Table1[[#This Row],[Date]],"mmm-yyyy")</f>
        <v>Dec-2025</v>
      </c>
    </row>
    <row r="4130" spans="1:22" x14ac:dyDescent="0.2">
      <c r="A4130" s="11">
        <f t="shared" si="64"/>
        <v>46002</v>
      </c>
      <c r="B4130" s="12" t="s">
        <v>21</v>
      </c>
      <c r="C4130" s="12" t="str">
        <f>VLOOKUP(D4130, City_Mapping!A:B, 2, FALSE)</f>
        <v>UAE</v>
      </c>
      <c r="D4130" s="12" t="s">
        <v>30</v>
      </c>
      <c r="E4130" s="12" t="s">
        <v>35</v>
      </c>
      <c r="F4130" s="12" t="s">
        <v>40</v>
      </c>
      <c r="G4130" s="12">
        <v>41288</v>
      </c>
      <c r="H4130" s="12" t="s">
        <v>41</v>
      </c>
      <c r="I4130" s="12" t="s">
        <v>45</v>
      </c>
      <c r="J4130" s="12">
        <v>870430</v>
      </c>
      <c r="K4130" s="12">
        <v>7</v>
      </c>
      <c r="L4130" s="13">
        <v>3922</v>
      </c>
      <c r="M4130" s="14">
        <f>Table1[[#This Row],[Column1]]/100</f>
        <v>0.2</v>
      </c>
      <c r="N4130" s="13">
        <f>Table1[[#This Row],[Unit_Price]]*Table1[[#This Row],[Quantity]]*(1-Table1[[#This Row],[Discount_%]])</f>
        <v>21963.200000000001</v>
      </c>
      <c r="O4130" s="13">
        <v>24585</v>
      </c>
      <c r="P4130" s="13">
        <f>Table1[[#This Row],[Revenue]]-Table1[[#This Row],[Cost]]</f>
        <v>-2621.7999999999993</v>
      </c>
      <c r="Q4130" s="12" t="s">
        <v>47</v>
      </c>
      <c r="R4130" s="12" t="s">
        <v>50</v>
      </c>
      <c r="S4130" s="12" t="s">
        <v>54</v>
      </c>
      <c r="T4130" s="12">
        <v>3</v>
      </c>
      <c r="U4130" s="12">
        <v>20</v>
      </c>
      <c r="V4130" s="20" t="str">
        <f>TEXT(Table1[[#This Row],[Date]],"mmm-yyyy")</f>
        <v>Dec-2025</v>
      </c>
    </row>
    <row r="4131" spans="1:22" x14ac:dyDescent="0.2">
      <c r="A4131" s="11">
        <f t="shared" si="64"/>
        <v>46002</v>
      </c>
      <c r="B4131" s="12" t="s">
        <v>20</v>
      </c>
      <c r="C4131" s="12" t="str">
        <f>VLOOKUP(D4131, City_Mapping!A:B, 2, FALSE)</f>
        <v>UK</v>
      </c>
      <c r="D4131" s="12" t="s">
        <v>29</v>
      </c>
      <c r="E4131" s="12" t="s">
        <v>34</v>
      </c>
      <c r="F4131" s="12" t="s">
        <v>37</v>
      </c>
      <c r="G4131" s="12">
        <v>92865</v>
      </c>
      <c r="H4131" s="12" t="s">
        <v>42</v>
      </c>
      <c r="I4131" s="12" t="s">
        <v>44</v>
      </c>
      <c r="J4131" s="12">
        <v>325465</v>
      </c>
      <c r="K4131" s="12">
        <v>7</v>
      </c>
      <c r="L4131" s="13">
        <v>739</v>
      </c>
      <c r="M4131" s="14">
        <f>Table1[[#This Row],[Column1]]/100</f>
        <v>0</v>
      </c>
      <c r="N4131" s="13">
        <f>Table1[[#This Row],[Unit_Price]]*Table1[[#This Row],[Quantity]]*(1-Table1[[#This Row],[Discount_%]])</f>
        <v>5173</v>
      </c>
      <c r="O4131" s="13">
        <v>15972</v>
      </c>
      <c r="P4131" s="13">
        <f>Table1[[#This Row],[Revenue]]-Table1[[#This Row],[Cost]]</f>
        <v>-10799</v>
      </c>
      <c r="Q4131" s="12" t="s">
        <v>46</v>
      </c>
      <c r="R4131" s="12" t="s">
        <v>50</v>
      </c>
      <c r="S4131" s="12" t="s">
        <v>54</v>
      </c>
      <c r="T4131" s="12">
        <v>4</v>
      </c>
      <c r="U4131" s="12">
        <v>0</v>
      </c>
      <c r="V4131" s="20" t="str">
        <f>TEXT(Table1[[#This Row],[Date]],"mmm-yyyy")</f>
        <v>Dec-2025</v>
      </c>
    </row>
    <row r="4132" spans="1:22" x14ac:dyDescent="0.2">
      <c r="A4132" s="11">
        <f t="shared" si="64"/>
        <v>46002</v>
      </c>
      <c r="B4132" s="12" t="s">
        <v>20</v>
      </c>
      <c r="C4132" s="12" t="str">
        <f>VLOOKUP(D4132, City_Mapping!A:B, 2, FALSE)</f>
        <v>UAE</v>
      </c>
      <c r="D4132" s="12" t="s">
        <v>30</v>
      </c>
      <c r="E4132" s="12" t="s">
        <v>34</v>
      </c>
      <c r="F4132" s="12" t="s">
        <v>37</v>
      </c>
      <c r="G4132" s="12">
        <v>24450</v>
      </c>
      <c r="H4132" s="12" t="s">
        <v>41</v>
      </c>
      <c r="I4132" s="12" t="s">
        <v>44</v>
      </c>
      <c r="J4132" s="12">
        <v>602398</v>
      </c>
      <c r="K4132" s="12">
        <v>2</v>
      </c>
      <c r="L4132" s="13">
        <v>550</v>
      </c>
      <c r="M4132" s="14">
        <f>Table1[[#This Row],[Column1]]/100</f>
        <v>0</v>
      </c>
      <c r="N4132" s="13">
        <f>Table1[[#This Row],[Unit_Price]]*Table1[[#This Row],[Quantity]]*(1-Table1[[#This Row],[Discount_%]])</f>
        <v>1100</v>
      </c>
      <c r="O4132" s="13">
        <v>7418</v>
      </c>
      <c r="P4132" s="13">
        <f>Table1[[#This Row],[Revenue]]-Table1[[#This Row],[Cost]]</f>
        <v>-6318</v>
      </c>
      <c r="Q4132" s="12" t="s">
        <v>47</v>
      </c>
      <c r="R4132" s="12" t="s">
        <v>51</v>
      </c>
      <c r="S4132" s="12" t="s">
        <v>54</v>
      </c>
      <c r="T4132" s="12">
        <v>1</v>
      </c>
      <c r="U4132" s="12">
        <v>0</v>
      </c>
      <c r="V4132" s="20" t="str">
        <f>TEXT(Table1[[#This Row],[Date]],"mmm-yyyy")</f>
        <v>Dec-2025</v>
      </c>
    </row>
    <row r="4133" spans="1:22" x14ac:dyDescent="0.2">
      <c r="A4133" s="11">
        <f t="shared" si="64"/>
        <v>46002</v>
      </c>
      <c r="B4133" s="12" t="s">
        <v>22</v>
      </c>
      <c r="C4133" s="12" t="str">
        <f>VLOOKUP(D4133, City_Mapping!A:B, 2, FALSE)</f>
        <v>USA</v>
      </c>
      <c r="D4133" s="12" t="s">
        <v>31</v>
      </c>
      <c r="E4133" s="12" t="s">
        <v>35</v>
      </c>
      <c r="F4133" s="12" t="s">
        <v>38</v>
      </c>
      <c r="G4133" s="12">
        <v>15618</v>
      </c>
      <c r="H4133" s="12" t="s">
        <v>42</v>
      </c>
      <c r="I4133" s="12" t="s">
        <v>44</v>
      </c>
      <c r="J4133" s="12">
        <v>576063</v>
      </c>
      <c r="K4133" s="12">
        <v>9</v>
      </c>
      <c r="L4133" s="13">
        <v>3507</v>
      </c>
      <c r="M4133" s="14">
        <f>Table1[[#This Row],[Column1]]/100</f>
        <v>0.1</v>
      </c>
      <c r="N4133" s="13">
        <f>Table1[[#This Row],[Unit_Price]]*Table1[[#This Row],[Quantity]]*(1-Table1[[#This Row],[Discount_%]])</f>
        <v>28406.7</v>
      </c>
      <c r="O4133" s="13">
        <v>7487</v>
      </c>
      <c r="P4133" s="13">
        <f>Table1[[#This Row],[Revenue]]-Table1[[#This Row],[Cost]]</f>
        <v>20919.7</v>
      </c>
      <c r="Q4133" s="12" t="s">
        <v>48</v>
      </c>
      <c r="R4133" s="12" t="s">
        <v>50</v>
      </c>
      <c r="S4133" s="12" t="s">
        <v>55</v>
      </c>
      <c r="T4133" s="12">
        <v>5</v>
      </c>
      <c r="U4133" s="12">
        <v>10</v>
      </c>
      <c r="V4133" s="20" t="str">
        <f>TEXT(Table1[[#This Row],[Date]],"mmm-yyyy")</f>
        <v>Dec-2025</v>
      </c>
    </row>
    <row r="4134" spans="1:22" x14ac:dyDescent="0.2">
      <c r="A4134" s="11">
        <f t="shared" si="64"/>
        <v>46002</v>
      </c>
      <c r="B4134" s="12" t="s">
        <v>21</v>
      </c>
      <c r="C4134" s="12" t="str">
        <f>VLOOKUP(D4134, City_Mapping!A:B, 2, FALSE)</f>
        <v>India</v>
      </c>
      <c r="D4134" s="12" t="s">
        <v>32</v>
      </c>
      <c r="E4134" s="12" t="s">
        <v>34</v>
      </c>
      <c r="F4134" s="12" t="s">
        <v>38</v>
      </c>
      <c r="G4134" s="12">
        <v>44263</v>
      </c>
      <c r="H4134" s="12" t="s">
        <v>41</v>
      </c>
      <c r="I4134" s="12" t="s">
        <v>43</v>
      </c>
      <c r="J4134" s="12">
        <v>422931</v>
      </c>
      <c r="K4134" s="12">
        <v>7</v>
      </c>
      <c r="L4134" s="13">
        <v>975</v>
      </c>
      <c r="M4134" s="14">
        <f>Table1[[#This Row],[Column1]]/100</f>
        <v>0.05</v>
      </c>
      <c r="N4134" s="13">
        <f>Table1[[#This Row],[Unit_Price]]*Table1[[#This Row],[Quantity]]*(1-Table1[[#This Row],[Discount_%]])</f>
        <v>6483.75</v>
      </c>
      <c r="O4134" s="13">
        <v>5775</v>
      </c>
      <c r="P4134" s="13">
        <f>Table1[[#This Row],[Revenue]]-Table1[[#This Row],[Cost]]</f>
        <v>708.75</v>
      </c>
      <c r="Q4134" s="12" t="s">
        <v>49</v>
      </c>
      <c r="R4134" s="12" t="s">
        <v>50</v>
      </c>
      <c r="S4134" s="12" t="s">
        <v>54</v>
      </c>
      <c r="T4134" s="12">
        <v>4</v>
      </c>
      <c r="U4134" s="12">
        <v>5</v>
      </c>
      <c r="V4134" s="20" t="str">
        <f>TEXT(Table1[[#This Row],[Date]],"mmm-yyyy")</f>
        <v>Dec-2025</v>
      </c>
    </row>
    <row r="4135" spans="1:22" x14ac:dyDescent="0.2">
      <c r="A4135" s="11">
        <f t="shared" si="64"/>
        <v>46002</v>
      </c>
      <c r="B4135" s="12" t="s">
        <v>21</v>
      </c>
      <c r="C4135" s="12" t="str">
        <f>VLOOKUP(D4135, City_Mapping!A:B, 2, FALSE)</f>
        <v>India</v>
      </c>
      <c r="D4135" s="12" t="s">
        <v>28</v>
      </c>
      <c r="E4135" s="12" t="s">
        <v>35</v>
      </c>
      <c r="F4135" s="12" t="s">
        <v>37</v>
      </c>
      <c r="G4135" s="12">
        <v>77583</v>
      </c>
      <c r="H4135" s="12" t="s">
        <v>41</v>
      </c>
      <c r="I4135" s="12" t="s">
        <v>44</v>
      </c>
      <c r="J4135" s="12">
        <v>248016</v>
      </c>
      <c r="K4135" s="12">
        <v>5</v>
      </c>
      <c r="L4135" s="13">
        <v>2504</v>
      </c>
      <c r="M4135" s="14">
        <f>Table1[[#This Row],[Column1]]/100</f>
        <v>0.15</v>
      </c>
      <c r="N4135" s="13">
        <f>Table1[[#This Row],[Unit_Price]]*Table1[[#This Row],[Quantity]]*(1-Table1[[#This Row],[Discount_%]])</f>
        <v>10642</v>
      </c>
      <c r="O4135" s="13">
        <v>29752</v>
      </c>
      <c r="P4135" s="13">
        <f>Table1[[#This Row],[Revenue]]-Table1[[#This Row],[Cost]]</f>
        <v>-19110</v>
      </c>
      <c r="Q4135" s="12" t="s">
        <v>49</v>
      </c>
      <c r="R4135" s="12" t="s">
        <v>52</v>
      </c>
      <c r="S4135" s="12" t="s">
        <v>55</v>
      </c>
      <c r="T4135" s="12">
        <v>3</v>
      </c>
      <c r="U4135" s="12">
        <v>15</v>
      </c>
      <c r="V4135" s="20" t="str">
        <f>TEXT(Table1[[#This Row],[Date]],"mmm-yyyy")</f>
        <v>Dec-2025</v>
      </c>
    </row>
    <row r="4136" spans="1:22" x14ac:dyDescent="0.2">
      <c r="A4136" s="11">
        <f t="shared" si="64"/>
        <v>46002</v>
      </c>
      <c r="B4136" s="12" t="s">
        <v>20</v>
      </c>
      <c r="C4136" s="12" t="str">
        <f>VLOOKUP(D4136, City_Mapping!A:B, 2, FALSE)</f>
        <v>India</v>
      </c>
      <c r="D4136" s="12" t="s">
        <v>32</v>
      </c>
      <c r="E4136" s="12" t="s">
        <v>34</v>
      </c>
      <c r="F4136" s="12" t="s">
        <v>38</v>
      </c>
      <c r="G4136" s="12">
        <v>84900</v>
      </c>
      <c r="H4136" s="12" t="s">
        <v>42</v>
      </c>
      <c r="I4136" s="12" t="s">
        <v>44</v>
      </c>
      <c r="J4136" s="12">
        <v>592709</v>
      </c>
      <c r="K4136" s="12">
        <v>4</v>
      </c>
      <c r="L4136" s="13">
        <v>656</v>
      </c>
      <c r="M4136" s="14">
        <f>Table1[[#This Row],[Column1]]/100</f>
        <v>0.2</v>
      </c>
      <c r="N4136" s="13">
        <f>Table1[[#This Row],[Unit_Price]]*Table1[[#This Row],[Quantity]]*(1-Table1[[#This Row],[Discount_%]])</f>
        <v>2099.2000000000003</v>
      </c>
      <c r="O4136" s="13">
        <v>2985</v>
      </c>
      <c r="P4136" s="13">
        <f>Table1[[#This Row],[Revenue]]-Table1[[#This Row],[Cost]]</f>
        <v>-885.79999999999973</v>
      </c>
      <c r="Q4136" s="12" t="s">
        <v>49</v>
      </c>
      <c r="R4136" s="12" t="s">
        <v>51</v>
      </c>
      <c r="S4136" s="12" t="s">
        <v>56</v>
      </c>
      <c r="T4136" s="12">
        <v>5</v>
      </c>
      <c r="U4136" s="12">
        <v>20</v>
      </c>
      <c r="V4136" s="20" t="str">
        <f>TEXT(Table1[[#This Row],[Date]],"mmm-yyyy")</f>
        <v>Dec-2025</v>
      </c>
    </row>
    <row r="4137" spans="1:22" x14ac:dyDescent="0.2">
      <c r="A4137" s="11">
        <f t="shared" si="64"/>
        <v>46002</v>
      </c>
      <c r="B4137" s="12" t="s">
        <v>22</v>
      </c>
      <c r="C4137" s="12" t="str">
        <f>VLOOKUP(D4137, City_Mapping!A:B, 2, FALSE)</f>
        <v>India</v>
      </c>
      <c r="D4137" s="12" t="s">
        <v>33</v>
      </c>
      <c r="E4137" s="12" t="s">
        <v>36</v>
      </c>
      <c r="F4137" s="12" t="s">
        <v>38</v>
      </c>
      <c r="G4137" s="12">
        <v>38794</v>
      </c>
      <c r="H4137" s="12" t="s">
        <v>42</v>
      </c>
      <c r="I4137" s="12" t="s">
        <v>44</v>
      </c>
      <c r="J4137" s="12">
        <v>870945</v>
      </c>
      <c r="K4137" s="12">
        <v>8</v>
      </c>
      <c r="L4137" s="13">
        <v>3283</v>
      </c>
      <c r="M4137" s="14">
        <f>Table1[[#This Row],[Column1]]/100</f>
        <v>0.15</v>
      </c>
      <c r="N4137" s="13">
        <f>Table1[[#This Row],[Unit_Price]]*Table1[[#This Row],[Quantity]]*(1-Table1[[#This Row],[Discount_%]])</f>
        <v>22324.399999999998</v>
      </c>
      <c r="O4137" s="13">
        <v>28230</v>
      </c>
      <c r="P4137" s="13">
        <f>Table1[[#This Row],[Revenue]]-Table1[[#This Row],[Cost]]</f>
        <v>-5905.6000000000022</v>
      </c>
      <c r="Q4137" s="12" t="s">
        <v>48</v>
      </c>
      <c r="R4137" s="12" t="s">
        <v>50</v>
      </c>
      <c r="S4137" s="12" t="s">
        <v>53</v>
      </c>
      <c r="T4137" s="12">
        <v>5</v>
      </c>
      <c r="U4137" s="12">
        <v>15</v>
      </c>
      <c r="V4137" s="20" t="str">
        <f>TEXT(Table1[[#This Row],[Date]],"mmm-yyyy")</f>
        <v>Dec-2025</v>
      </c>
    </row>
    <row r="4138" spans="1:22" x14ac:dyDescent="0.2">
      <c r="A4138" s="11">
        <f t="shared" si="64"/>
        <v>46002</v>
      </c>
      <c r="B4138" s="12" t="s">
        <v>21</v>
      </c>
      <c r="C4138" s="12" t="str">
        <f>VLOOKUP(D4138, City_Mapping!A:B, 2, FALSE)</f>
        <v>India</v>
      </c>
      <c r="D4138" s="12" t="s">
        <v>32</v>
      </c>
      <c r="E4138" s="12" t="s">
        <v>35</v>
      </c>
      <c r="F4138" s="12" t="s">
        <v>40</v>
      </c>
      <c r="G4138" s="12">
        <v>23091</v>
      </c>
      <c r="H4138" s="12" t="s">
        <v>41</v>
      </c>
      <c r="I4138" s="12" t="s">
        <v>45</v>
      </c>
      <c r="J4138" s="12">
        <v>639262</v>
      </c>
      <c r="K4138" s="12">
        <v>5</v>
      </c>
      <c r="L4138" s="13">
        <v>2519</v>
      </c>
      <c r="M4138" s="14">
        <f>Table1[[#This Row],[Column1]]/100</f>
        <v>0.15</v>
      </c>
      <c r="N4138" s="13">
        <f>Table1[[#This Row],[Unit_Price]]*Table1[[#This Row],[Quantity]]*(1-Table1[[#This Row],[Discount_%]])</f>
        <v>10705.75</v>
      </c>
      <c r="O4138" s="13">
        <v>5816</v>
      </c>
      <c r="P4138" s="13">
        <f>Table1[[#This Row],[Revenue]]-Table1[[#This Row],[Cost]]</f>
        <v>4889.75</v>
      </c>
      <c r="Q4138" s="12" t="s">
        <v>48</v>
      </c>
      <c r="R4138" s="12" t="s">
        <v>51</v>
      </c>
      <c r="S4138" s="12" t="s">
        <v>56</v>
      </c>
      <c r="T4138" s="12">
        <v>5</v>
      </c>
      <c r="U4138" s="12">
        <v>15</v>
      </c>
      <c r="V4138" s="20" t="str">
        <f>TEXT(Table1[[#This Row],[Date]],"mmm-yyyy")</f>
        <v>Dec-2025</v>
      </c>
    </row>
    <row r="4139" spans="1:22" x14ac:dyDescent="0.2">
      <c r="A4139" s="11">
        <f t="shared" si="64"/>
        <v>46002</v>
      </c>
      <c r="B4139" s="12" t="s">
        <v>23</v>
      </c>
      <c r="C4139" s="12" t="str">
        <f>VLOOKUP(D4139, City_Mapping!A:B, 2, FALSE)</f>
        <v>India</v>
      </c>
      <c r="D4139" s="12" t="s">
        <v>33</v>
      </c>
      <c r="E4139" s="12" t="s">
        <v>36</v>
      </c>
      <c r="F4139" s="12" t="s">
        <v>38</v>
      </c>
      <c r="G4139" s="12">
        <v>78422</v>
      </c>
      <c r="H4139" s="12" t="s">
        <v>42</v>
      </c>
      <c r="I4139" s="12" t="s">
        <v>44</v>
      </c>
      <c r="J4139" s="12">
        <v>409128</v>
      </c>
      <c r="K4139" s="12">
        <v>6</v>
      </c>
      <c r="L4139" s="13">
        <v>2186</v>
      </c>
      <c r="M4139" s="14">
        <f>Table1[[#This Row],[Column1]]/100</f>
        <v>0.15</v>
      </c>
      <c r="N4139" s="13">
        <f>Table1[[#This Row],[Unit_Price]]*Table1[[#This Row],[Quantity]]*(1-Table1[[#This Row],[Discount_%]])</f>
        <v>11148.6</v>
      </c>
      <c r="O4139" s="13">
        <v>13223</v>
      </c>
      <c r="P4139" s="13">
        <f>Table1[[#This Row],[Revenue]]-Table1[[#This Row],[Cost]]</f>
        <v>-2074.3999999999996</v>
      </c>
      <c r="Q4139" s="12" t="s">
        <v>48</v>
      </c>
      <c r="R4139" s="12" t="s">
        <v>50</v>
      </c>
      <c r="S4139" s="12" t="s">
        <v>55</v>
      </c>
      <c r="T4139" s="12">
        <v>3</v>
      </c>
      <c r="U4139" s="12">
        <v>15</v>
      </c>
      <c r="V4139" s="20" t="str">
        <f>TEXT(Table1[[#This Row],[Date]],"mmm-yyyy")</f>
        <v>Dec-2025</v>
      </c>
    </row>
    <row r="4140" spans="1:22" x14ac:dyDescent="0.2">
      <c r="A4140" s="11">
        <f t="shared" si="64"/>
        <v>46002</v>
      </c>
      <c r="B4140" s="12" t="s">
        <v>20</v>
      </c>
      <c r="C4140" s="12" t="str">
        <f>VLOOKUP(D4140, City_Mapping!A:B, 2, FALSE)</f>
        <v>UAE</v>
      </c>
      <c r="D4140" s="12" t="s">
        <v>30</v>
      </c>
      <c r="E4140" s="12" t="s">
        <v>35</v>
      </c>
      <c r="F4140" s="12" t="s">
        <v>38</v>
      </c>
      <c r="G4140" s="12">
        <v>97108</v>
      </c>
      <c r="H4140" s="12" t="s">
        <v>41</v>
      </c>
      <c r="I4140" s="12" t="s">
        <v>44</v>
      </c>
      <c r="J4140" s="12">
        <v>146893</v>
      </c>
      <c r="K4140" s="12">
        <v>4</v>
      </c>
      <c r="L4140" s="13">
        <v>4670</v>
      </c>
      <c r="M4140" s="14">
        <f>Table1[[#This Row],[Column1]]/100</f>
        <v>0.15</v>
      </c>
      <c r="N4140" s="13">
        <f>Table1[[#This Row],[Unit_Price]]*Table1[[#This Row],[Quantity]]*(1-Table1[[#This Row],[Discount_%]])</f>
        <v>15878</v>
      </c>
      <c r="O4140" s="13">
        <v>21551</v>
      </c>
      <c r="P4140" s="13">
        <f>Table1[[#This Row],[Revenue]]-Table1[[#This Row],[Cost]]</f>
        <v>-5673</v>
      </c>
      <c r="Q4140" s="12" t="s">
        <v>48</v>
      </c>
      <c r="R4140" s="12" t="s">
        <v>52</v>
      </c>
      <c r="S4140" s="12" t="s">
        <v>56</v>
      </c>
      <c r="T4140" s="12">
        <v>1</v>
      </c>
      <c r="U4140" s="12">
        <v>15</v>
      </c>
      <c r="V4140" s="20" t="str">
        <f>TEXT(Table1[[#This Row],[Date]],"mmm-yyyy")</f>
        <v>Dec-2025</v>
      </c>
    </row>
    <row r="4141" spans="1:22" x14ac:dyDescent="0.2">
      <c r="A4141" s="11">
        <f t="shared" si="64"/>
        <v>46002</v>
      </c>
      <c r="B4141" s="12" t="s">
        <v>21</v>
      </c>
      <c r="C4141" s="12" t="str">
        <f>VLOOKUP(D4141, City_Mapping!A:B, 2, FALSE)</f>
        <v>UAE</v>
      </c>
      <c r="D4141" s="12" t="s">
        <v>30</v>
      </c>
      <c r="E4141" s="12" t="s">
        <v>35</v>
      </c>
      <c r="F4141" s="12" t="s">
        <v>39</v>
      </c>
      <c r="G4141" s="12">
        <v>25161</v>
      </c>
      <c r="H4141" s="12" t="s">
        <v>41</v>
      </c>
      <c r="I4141" s="12" t="s">
        <v>43</v>
      </c>
      <c r="J4141" s="12">
        <v>593888</v>
      </c>
      <c r="K4141" s="12">
        <v>2</v>
      </c>
      <c r="L4141" s="13">
        <v>4358</v>
      </c>
      <c r="M4141" s="14">
        <f>Table1[[#This Row],[Column1]]/100</f>
        <v>0.2</v>
      </c>
      <c r="N4141" s="13">
        <f>Table1[[#This Row],[Unit_Price]]*Table1[[#This Row],[Quantity]]*(1-Table1[[#This Row],[Discount_%]])</f>
        <v>6972.8</v>
      </c>
      <c r="O4141" s="13">
        <v>19413</v>
      </c>
      <c r="P4141" s="13">
        <f>Table1[[#This Row],[Revenue]]-Table1[[#This Row],[Cost]]</f>
        <v>-12440.2</v>
      </c>
      <c r="Q4141" s="12" t="s">
        <v>47</v>
      </c>
      <c r="R4141" s="12" t="s">
        <v>50</v>
      </c>
      <c r="S4141" s="12" t="s">
        <v>55</v>
      </c>
      <c r="T4141" s="12">
        <v>4</v>
      </c>
      <c r="U4141" s="12">
        <v>20</v>
      </c>
      <c r="V4141" s="20" t="str">
        <f>TEXT(Table1[[#This Row],[Date]],"mmm-yyyy")</f>
        <v>Dec-2025</v>
      </c>
    </row>
    <row r="4142" spans="1:22" x14ac:dyDescent="0.2">
      <c r="A4142" s="11">
        <f t="shared" si="64"/>
        <v>46003</v>
      </c>
      <c r="B4142" s="12" t="s">
        <v>23</v>
      </c>
      <c r="C4142" s="12" t="str">
        <f>VLOOKUP(D4142, City_Mapping!A:B, 2, FALSE)</f>
        <v>USA</v>
      </c>
      <c r="D4142" s="12" t="s">
        <v>31</v>
      </c>
      <c r="E4142" s="12" t="s">
        <v>36</v>
      </c>
      <c r="F4142" s="12" t="s">
        <v>40</v>
      </c>
      <c r="G4142" s="12">
        <v>14158</v>
      </c>
      <c r="H4142" s="12" t="s">
        <v>42</v>
      </c>
      <c r="I4142" s="12" t="s">
        <v>43</v>
      </c>
      <c r="J4142" s="12">
        <v>621904</v>
      </c>
      <c r="K4142" s="12">
        <v>7</v>
      </c>
      <c r="L4142" s="13">
        <v>2914</v>
      </c>
      <c r="M4142" s="14">
        <f>Table1[[#This Row],[Column1]]/100</f>
        <v>0</v>
      </c>
      <c r="N4142" s="13">
        <f>Table1[[#This Row],[Unit_Price]]*Table1[[#This Row],[Quantity]]*(1-Table1[[#This Row],[Discount_%]])</f>
        <v>20398</v>
      </c>
      <c r="O4142" s="13">
        <v>24696</v>
      </c>
      <c r="P4142" s="13">
        <f>Table1[[#This Row],[Revenue]]-Table1[[#This Row],[Cost]]</f>
        <v>-4298</v>
      </c>
      <c r="Q4142" s="12" t="s">
        <v>46</v>
      </c>
      <c r="R4142" s="12" t="s">
        <v>50</v>
      </c>
      <c r="S4142" s="12" t="s">
        <v>55</v>
      </c>
      <c r="T4142" s="12">
        <v>1</v>
      </c>
      <c r="U4142" s="12">
        <v>0</v>
      </c>
      <c r="V4142" s="20" t="str">
        <f>TEXT(Table1[[#This Row],[Date]],"mmm-yyyy")</f>
        <v>Dec-2025</v>
      </c>
    </row>
    <row r="4143" spans="1:22" x14ac:dyDescent="0.2">
      <c r="A4143" s="11">
        <f t="shared" si="64"/>
        <v>46003</v>
      </c>
      <c r="B4143" s="12" t="s">
        <v>21</v>
      </c>
      <c r="C4143" s="12" t="str">
        <f>VLOOKUP(D4143, City_Mapping!A:B, 2, FALSE)</f>
        <v>India</v>
      </c>
      <c r="D4143" s="12" t="s">
        <v>32</v>
      </c>
      <c r="E4143" s="12" t="s">
        <v>36</v>
      </c>
      <c r="F4143" s="12" t="s">
        <v>40</v>
      </c>
      <c r="G4143" s="12">
        <v>37663</v>
      </c>
      <c r="H4143" s="12" t="s">
        <v>41</v>
      </c>
      <c r="I4143" s="12" t="s">
        <v>44</v>
      </c>
      <c r="J4143" s="12">
        <v>391996</v>
      </c>
      <c r="K4143" s="12">
        <v>2</v>
      </c>
      <c r="L4143" s="13">
        <v>3303</v>
      </c>
      <c r="M4143" s="14">
        <f>Table1[[#This Row],[Column1]]/100</f>
        <v>0.2</v>
      </c>
      <c r="N4143" s="13">
        <f>Table1[[#This Row],[Unit_Price]]*Table1[[#This Row],[Quantity]]*(1-Table1[[#This Row],[Discount_%]])</f>
        <v>5284.8</v>
      </c>
      <c r="O4143" s="13">
        <v>8205</v>
      </c>
      <c r="P4143" s="13">
        <f>Table1[[#This Row],[Revenue]]-Table1[[#This Row],[Cost]]</f>
        <v>-2920.2</v>
      </c>
      <c r="Q4143" s="12" t="s">
        <v>48</v>
      </c>
      <c r="R4143" s="12" t="s">
        <v>51</v>
      </c>
      <c r="S4143" s="12" t="s">
        <v>54</v>
      </c>
      <c r="T4143" s="12">
        <v>3</v>
      </c>
      <c r="U4143" s="12">
        <v>20</v>
      </c>
      <c r="V4143" s="20" t="str">
        <f>TEXT(Table1[[#This Row],[Date]],"mmm-yyyy")</f>
        <v>Dec-2025</v>
      </c>
    </row>
    <row r="4144" spans="1:22" x14ac:dyDescent="0.2">
      <c r="A4144" s="11">
        <f t="shared" si="64"/>
        <v>46003</v>
      </c>
      <c r="B4144" s="12" t="s">
        <v>23</v>
      </c>
      <c r="C4144" s="12" t="str">
        <f>VLOOKUP(D4144, City_Mapping!A:B, 2, FALSE)</f>
        <v>India</v>
      </c>
      <c r="D4144" s="12" t="s">
        <v>32</v>
      </c>
      <c r="E4144" s="12" t="s">
        <v>36</v>
      </c>
      <c r="F4144" s="12" t="s">
        <v>37</v>
      </c>
      <c r="G4144" s="12">
        <v>95381</v>
      </c>
      <c r="H4144" s="12" t="s">
        <v>42</v>
      </c>
      <c r="I4144" s="12" t="s">
        <v>43</v>
      </c>
      <c r="J4144" s="12">
        <v>367097</v>
      </c>
      <c r="K4144" s="12">
        <v>7</v>
      </c>
      <c r="L4144" s="13">
        <v>3749</v>
      </c>
      <c r="M4144" s="14">
        <f>Table1[[#This Row],[Column1]]/100</f>
        <v>0</v>
      </c>
      <c r="N4144" s="13">
        <f>Table1[[#This Row],[Unit_Price]]*Table1[[#This Row],[Quantity]]*(1-Table1[[#This Row],[Discount_%]])</f>
        <v>26243</v>
      </c>
      <c r="O4144" s="13">
        <v>26049</v>
      </c>
      <c r="P4144" s="13">
        <f>Table1[[#This Row],[Revenue]]-Table1[[#This Row],[Cost]]</f>
        <v>194</v>
      </c>
      <c r="Q4144" s="12" t="s">
        <v>47</v>
      </c>
      <c r="R4144" s="12" t="s">
        <v>50</v>
      </c>
      <c r="S4144" s="12" t="s">
        <v>55</v>
      </c>
      <c r="T4144" s="12">
        <v>2</v>
      </c>
      <c r="U4144" s="12">
        <v>0</v>
      </c>
      <c r="V4144" s="20" t="str">
        <f>TEXT(Table1[[#This Row],[Date]],"mmm-yyyy")</f>
        <v>Dec-2025</v>
      </c>
    </row>
    <row r="4145" spans="1:22" x14ac:dyDescent="0.2">
      <c r="A4145" s="11">
        <f t="shared" si="64"/>
        <v>46003</v>
      </c>
      <c r="B4145" s="12" t="s">
        <v>20</v>
      </c>
      <c r="C4145" s="12" t="str">
        <f>VLOOKUP(D4145, City_Mapping!A:B, 2, FALSE)</f>
        <v>India</v>
      </c>
      <c r="D4145" s="12" t="s">
        <v>33</v>
      </c>
      <c r="E4145" s="12" t="s">
        <v>35</v>
      </c>
      <c r="F4145" s="12" t="s">
        <v>38</v>
      </c>
      <c r="G4145" s="12">
        <v>16733</v>
      </c>
      <c r="H4145" s="12" t="s">
        <v>41</v>
      </c>
      <c r="I4145" s="12" t="s">
        <v>43</v>
      </c>
      <c r="J4145" s="12">
        <v>845178</v>
      </c>
      <c r="K4145" s="12">
        <v>7</v>
      </c>
      <c r="L4145" s="13">
        <v>2655</v>
      </c>
      <c r="M4145" s="14">
        <f>Table1[[#This Row],[Column1]]/100</f>
        <v>0</v>
      </c>
      <c r="N4145" s="13">
        <f>Table1[[#This Row],[Unit_Price]]*Table1[[#This Row],[Quantity]]*(1-Table1[[#This Row],[Discount_%]])</f>
        <v>18585</v>
      </c>
      <c r="O4145" s="13">
        <v>22500</v>
      </c>
      <c r="P4145" s="13">
        <f>Table1[[#This Row],[Revenue]]-Table1[[#This Row],[Cost]]</f>
        <v>-3915</v>
      </c>
      <c r="Q4145" s="12" t="s">
        <v>46</v>
      </c>
      <c r="R4145" s="12" t="s">
        <v>51</v>
      </c>
      <c r="S4145" s="12" t="s">
        <v>54</v>
      </c>
      <c r="T4145" s="12">
        <v>4</v>
      </c>
      <c r="U4145" s="12">
        <v>0</v>
      </c>
      <c r="V4145" s="20" t="str">
        <f>TEXT(Table1[[#This Row],[Date]],"mmm-yyyy")</f>
        <v>Dec-2025</v>
      </c>
    </row>
    <row r="4146" spans="1:22" x14ac:dyDescent="0.2">
      <c r="A4146" s="11">
        <f t="shared" si="64"/>
        <v>46003</v>
      </c>
      <c r="B4146" s="12" t="s">
        <v>21</v>
      </c>
      <c r="C4146" s="12" t="str">
        <f>VLOOKUP(D4146, City_Mapping!A:B, 2, FALSE)</f>
        <v>UAE</v>
      </c>
      <c r="D4146" s="12" t="s">
        <v>30</v>
      </c>
      <c r="E4146" s="12" t="s">
        <v>36</v>
      </c>
      <c r="F4146" s="12" t="s">
        <v>39</v>
      </c>
      <c r="G4146" s="12">
        <v>42001</v>
      </c>
      <c r="H4146" s="12" t="s">
        <v>41</v>
      </c>
      <c r="I4146" s="12" t="s">
        <v>43</v>
      </c>
      <c r="J4146" s="12">
        <v>438917</v>
      </c>
      <c r="K4146" s="12">
        <v>1</v>
      </c>
      <c r="L4146" s="13">
        <v>2326</v>
      </c>
      <c r="M4146" s="14">
        <f>Table1[[#This Row],[Column1]]/100</f>
        <v>0.2</v>
      </c>
      <c r="N4146" s="13">
        <f>Table1[[#This Row],[Unit_Price]]*Table1[[#This Row],[Quantity]]*(1-Table1[[#This Row],[Discount_%]])</f>
        <v>1860.8000000000002</v>
      </c>
      <c r="O4146" s="13">
        <v>1170</v>
      </c>
      <c r="P4146" s="13">
        <f>Table1[[#This Row],[Revenue]]-Table1[[#This Row],[Cost]]</f>
        <v>690.80000000000018</v>
      </c>
      <c r="Q4146" s="12" t="s">
        <v>46</v>
      </c>
      <c r="R4146" s="12" t="s">
        <v>52</v>
      </c>
      <c r="S4146" s="12" t="s">
        <v>53</v>
      </c>
      <c r="T4146" s="12">
        <v>4</v>
      </c>
      <c r="U4146" s="12">
        <v>20</v>
      </c>
      <c r="V4146" s="20" t="str">
        <f>TEXT(Table1[[#This Row],[Date]],"mmm-yyyy")</f>
        <v>Dec-2025</v>
      </c>
    </row>
    <row r="4147" spans="1:22" x14ac:dyDescent="0.2">
      <c r="A4147" s="11">
        <f t="shared" si="64"/>
        <v>46003</v>
      </c>
      <c r="B4147" s="12" t="s">
        <v>21</v>
      </c>
      <c r="C4147" s="12" t="str">
        <f>VLOOKUP(D4147, City_Mapping!A:B, 2, FALSE)</f>
        <v>India</v>
      </c>
      <c r="D4147" s="12" t="s">
        <v>33</v>
      </c>
      <c r="E4147" s="12" t="s">
        <v>36</v>
      </c>
      <c r="F4147" s="12" t="s">
        <v>39</v>
      </c>
      <c r="G4147" s="12">
        <v>49128</v>
      </c>
      <c r="H4147" s="12" t="s">
        <v>41</v>
      </c>
      <c r="I4147" s="12" t="s">
        <v>45</v>
      </c>
      <c r="J4147" s="12">
        <v>333756</v>
      </c>
      <c r="K4147" s="12">
        <v>3</v>
      </c>
      <c r="L4147" s="13">
        <v>4257</v>
      </c>
      <c r="M4147" s="14">
        <f>Table1[[#This Row],[Column1]]/100</f>
        <v>0.2</v>
      </c>
      <c r="N4147" s="13">
        <f>Table1[[#This Row],[Unit_Price]]*Table1[[#This Row],[Quantity]]*(1-Table1[[#This Row],[Discount_%]])</f>
        <v>10216.800000000001</v>
      </c>
      <c r="O4147" s="13">
        <v>27663</v>
      </c>
      <c r="P4147" s="13">
        <f>Table1[[#This Row],[Revenue]]-Table1[[#This Row],[Cost]]</f>
        <v>-17446.199999999997</v>
      </c>
      <c r="Q4147" s="12" t="s">
        <v>48</v>
      </c>
      <c r="R4147" s="12" t="s">
        <v>51</v>
      </c>
      <c r="S4147" s="12" t="s">
        <v>54</v>
      </c>
      <c r="T4147" s="12">
        <v>2</v>
      </c>
      <c r="U4147" s="12">
        <v>20</v>
      </c>
      <c r="V4147" s="20" t="str">
        <f>TEXT(Table1[[#This Row],[Date]],"mmm-yyyy")</f>
        <v>Dec-2025</v>
      </c>
    </row>
    <row r="4148" spans="1:22" x14ac:dyDescent="0.2">
      <c r="A4148" s="11">
        <f t="shared" si="64"/>
        <v>46003</v>
      </c>
      <c r="B4148" s="12" t="s">
        <v>22</v>
      </c>
      <c r="C4148" s="12" t="str">
        <f>VLOOKUP(D4148, City_Mapping!A:B, 2, FALSE)</f>
        <v>UAE</v>
      </c>
      <c r="D4148" s="12" t="s">
        <v>30</v>
      </c>
      <c r="E4148" s="12" t="s">
        <v>34</v>
      </c>
      <c r="F4148" s="12" t="s">
        <v>40</v>
      </c>
      <c r="G4148" s="12">
        <v>59630</v>
      </c>
      <c r="H4148" s="12" t="s">
        <v>42</v>
      </c>
      <c r="I4148" s="12" t="s">
        <v>44</v>
      </c>
      <c r="J4148" s="12">
        <v>914880</v>
      </c>
      <c r="K4148" s="12">
        <v>3</v>
      </c>
      <c r="L4148" s="13">
        <v>592</v>
      </c>
      <c r="M4148" s="14">
        <f>Table1[[#This Row],[Column1]]/100</f>
        <v>0.2</v>
      </c>
      <c r="N4148" s="13">
        <f>Table1[[#This Row],[Unit_Price]]*Table1[[#This Row],[Quantity]]*(1-Table1[[#This Row],[Discount_%]])</f>
        <v>1420.8000000000002</v>
      </c>
      <c r="O4148" s="13">
        <v>4244</v>
      </c>
      <c r="P4148" s="13">
        <f>Table1[[#This Row],[Revenue]]-Table1[[#This Row],[Cost]]</f>
        <v>-2823.2</v>
      </c>
      <c r="Q4148" s="12" t="s">
        <v>48</v>
      </c>
      <c r="R4148" s="12" t="s">
        <v>50</v>
      </c>
      <c r="S4148" s="12" t="s">
        <v>54</v>
      </c>
      <c r="T4148" s="12">
        <v>5</v>
      </c>
      <c r="U4148" s="12">
        <v>20</v>
      </c>
      <c r="V4148" s="20" t="str">
        <f>TEXT(Table1[[#This Row],[Date]],"mmm-yyyy")</f>
        <v>Dec-2025</v>
      </c>
    </row>
    <row r="4149" spans="1:22" x14ac:dyDescent="0.2">
      <c r="A4149" s="11">
        <f t="shared" si="64"/>
        <v>46003</v>
      </c>
      <c r="B4149" s="12" t="s">
        <v>20</v>
      </c>
      <c r="C4149" s="12" t="str">
        <f>VLOOKUP(D4149, City_Mapping!A:B, 2, FALSE)</f>
        <v>India</v>
      </c>
      <c r="D4149" s="12" t="s">
        <v>33</v>
      </c>
      <c r="E4149" s="12" t="s">
        <v>34</v>
      </c>
      <c r="F4149" s="12" t="s">
        <v>38</v>
      </c>
      <c r="G4149" s="12">
        <v>19329</v>
      </c>
      <c r="H4149" s="12" t="s">
        <v>41</v>
      </c>
      <c r="I4149" s="12" t="s">
        <v>44</v>
      </c>
      <c r="J4149" s="12">
        <v>656059</v>
      </c>
      <c r="K4149" s="12">
        <v>6</v>
      </c>
      <c r="L4149" s="13">
        <v>4776</v>
      </c>
      <c r="M4149" s="14">
        <f>Table1[[#This Row],[Column1]]/100</f>
        <v>0</v>
      </c>
      <c r="N4149" s="13">
        <f>Table1[[#This Row],[Unit_Price]]*Table1[[#This Row],[Quantity]]*(1-Table1[[#This Row],[Discount_%]])</f>
        <v>28656</v>
      </c>
      <c r="O4149" s="13">
        <v>19855</v>
      </c>
      <c r="P4149" s="13">
        <f>Table1[[#This Row],[Revenue]]-Table1[[#This Row],[Cost]]</f>
        <v>8801</v>
      </c>
      <c r="Q4149" s="12" t="s">
        <v>46</v>
      </c>
      <c r="R4149" s="12" t="s">
        <v>51</v>
      </c>
      <c r="S4149" s="12" t="s">
        <v>54</v>
      </c>
      <c r="T4149" s="12">
        <v>4</v>
      </c>
      <c r="U4149" s="12">
        <v>0</v>
      </c>
      <c r="V4149" s="20" t="str">
        <f>TEXT(Table1[[#This Row],[Date]],"mmm-yyyy")</f>
        <v>Dec-2025</v>
      </c>
    </row>
    <row r="4150" spans="1:22" x14ac:dyDescent="0.2">
      <c r="A4150" s="11">
        <f t="shared" si="64"/>
        <v>46003</v>
      </c>
      <c r="B4150" s="12" t="s">
        <v>23</v>
      </c>
      <c r="C4150" s="12" t="str">
        <f>VLOOKUP(D4150, City_Mapping!A:B, 2, FALSE)</f>
        <v>UAE</v>
      </c>
      <c r="D4150" s="12" t="s">
        <v>30</v>
      </c>
      <c r="E4150" s="12" t="s">
        <v>36</v>
      </c>
      <c r="F4150" s="12" t="s">
        <v>39</v>
      </c>
      <c r="G4150" s="12">
        <v>63105</v>
      </c>
      <c r="H4150" s="12" t="s">
        <v>41</v>
      </c>
      <c r="I4150" s="12" t="s">
        <v>44</v>
      </c>
      <c r="J4150" s="12">
        <v>151550</v>
      </c>
      <c r="K4150" s="12">
        <v>3</v>
      </c>
      <c r="L4150" s="13">
        <v>1170</v>
      </c>
      <c r="M4150" s="14">
        <f>Table1[[#This Row],[Column1]]/100</f>
        <v>0.2</v>
      </c>
      <c r="N4150" s="13">
        <f>Table1[[#This Row],[Unit_Price]]*Table1[[#This Row],[Quantity]]*(1-Table1[[#This Row],[Discount_%]])</f>
        <v>2808</v>
      </c>
      <c r="O4150" s="13">
        <v>16558</v>
      </c>
      <c r="P4150" s="13">
        <f>Table1[[#This Row],[Revenue]]-Table1[[#This Row],[Cost]]</f>
        <v>-13750</v>
      </c>
      <c r="Q4150" s="12" t="s">
        <v>46</v>
      </c>
      <c r="R4150" s="12" t="s">
        <v>52</v>
      </c>
      <c r="S4150" s="12" t="s">
        <v>54</v>
      </c>
      <c r="T4150" s="12">
        <v>4</v>
      </c>
      <c r="U4150" s="12">
        <v>20</v>
      </c>
      <c r="V4150" s="20" t="str">
        <f>TEXT(Table1[[#This Row],[Date]],"mmm-yyyy")</f>
        <v>Dec-2025</v>
      </c>
    </row>
    <row r="4151" spans="1:22" x14ac:dyDescent="0.2">
      <c r="A4151" s="11">
        <f t="shared" si="64"/>
        <v>46003</v>
      </c>
      <c r="B4151" s="12" t="s">
        <v>21</v>
      </c>
      <c r="C4151" s="12" t="str">
        <f>VLOOKUP(D4151, City_Mapping!A:B, 2, FALSE)</f>
        <v>India</v>
      </c>
      <c r="D4151" s="12" t="s">
        <v>33</v>
      </c>
      <c r="E4151" s="12" t="s">
        <v>36</v>
      </c>
      <c r="F4151" s="12" t="s">
        <v>37</v>
      </c>
      <c r="G4151" s="12">
        <v>73436</v>
      </c>
      <c r="H4151" s="12" t="s">
        <v>42</v>
      </c>
      <c r="I4151" s="12" t="s">
        <v>43</v>
      </c>
      <c r="J4151" s="12">
        <v>155378</v>
      </c>
      <c r="K4151" s="12">
        <v>9</v>
      </c>
      <c r="L4151" s="13">
        <v>2643</v>
      </c>
      <c r="M4151" s="14">
        <f>Table1[[#This Row],[Column1]]/100</f>
        <v>0.05</v>
      </c>
      <c r="N4151" s="13">
        <f>Table1[[#This Row],[Unit_Price]]*Table1[[#This Row],[Quantity]]*(1-Table1[[#This Row],[Discount_%]])</f>
        <v>22597.649999999998</v>
      </c>
      <c r="O4151" s="13">
        <v>24415</v>
      </c>
      <c r="P4151" s="13">
        <f>Table1[[#This Row],[Revenue]]-Table1[[#This Row],[Cost]]</f>
        <v>-1817.3500000000022</v>
      </c>
      <c r="Q4151" s="12" t="s">
        <v>47</v>
      </c>
      <c r="R4151" s="12" t="s">
        <v>50</v>
      </c>
      <c r="S4151" s="12" t="s">
        <v>53</v>
      </c>
      <c r="T4151" s="12">
        <v>4</v>
      </c>
      <c r="U4151" s="12">
        <v>5</v>
      </c>
      <c r="V4151" s="20" t="str">
        <f>TEXT(Table1[[#This Row],[Date]],"mmm-yyyy")</f>
        <v>Dec-2025</v>
      </c>
    </row>
    <row r="4152" spans="1:22" x14ac:dyDescent="0.2">
      <c r="A4152" s="11">
        <f t="shared" si="64"/>
        <v>46003</v>
      </c>
      <c r="B4152" s="12" t="s">
        <v>21</v>
      </c>
      <c r="C4152" s="12" t="str">
        <f>VLOOKUP(D4152, City_Mapping!A:B, 2, FALSE)</f>
        <v>UAE</v>
      </c>
      <c r="D4152" s="12" t="s">
        <v>30</v>
      </c>
      <c r="E4152" s="12" t="s">
        <v>36</v>
      </c>
      <c r="F4152" s="12" t="s">
        <v>38</v>
      </c>
      <c r="G4152" s="12">
        <v>79579</v>
      </c>
      <c r="H4152" s="12" t="s">
        <v>41</v>
      </c>
      <c r="I4152" s="12" t="s">
        <v>43</v>
      </c>
      <c r="J4152" s="12">
        <v>285967</v>
      </c>
      <c r="K4152" s="12">
        <v>5</v>
      </c>
      <c r="L4152" s="13">
        <v>731</v>
      </c>
      <c r="M4152" s="14">
        <f>Table1[[#This Row],[Column1]]/100</f>
        <v>0.1</v>
      </c>
      <c r="N4152" s="13">
        <f>Table1[[#This Row],[Unit_Price]]*Table1[[#This Row],[Quantity]]*(1-Table1[[#This Row],[Discount_%]])</f>
        <v>3289.5</v>
      </c>
      <c r="O4152" s="13">
        <v>6975</v>
      </c>
      <c r="P4152" s="13">
        <f>Table1[[#This Row],[Revenue]]-Table1[[#This Row],[Cost]]</f>
        <v>-3685.5</v>
      </c>
      <c r="Q4152" s="12" t="s">
        <v>48</v>
      </c>
      <c r="R4152" s="12" t="s">
        <v>52</v>
      </c>
      <c r="S4152" s="12" t="s">
        <v>53</v>
      </c>
      <c r="T4152" s="12">
        <v>3</v>
      </c>
      <c r="U4152" s="12">
        <v>10</v>
      </c>
      <c r="V4152" s="20" t="str">
        <f>TEXT(Table1[[#This Row],[Date]],"mmm-yyyy")</f>
        <v>Dec-2025</v>
      </c>
    </row>
    <row r="4153" spans="1:22" x14ac:dyDescent="0.2">
      <c r="A4153" s="11">
        <f t="shared" si="64"/>
        <v>46003</v>
      </c>
      <c r="B4153" s="12" t="s">
        <v>23</v>
      </c>
      <c r="C4153" s="12" t="str">
        <f>VLOOKUP(D4153, City_Mapping!A:B, 2, FALSE)</f>
        <v>UK</v>
      </c>
      <c r="D4153" s="12" t="s">
        <v>29</v>
      </c>
      <c r="E4153" s="12" t="s">
        <v>36</v>
      </c>
      <c r="F4153" s="12" t="s">
        <v>38</v>
      </c>
      <c r="G4153" s="12">
        <v>24242</v>
      </c>
      <c r="H4153" s="12" t="s">
        <v>42</v>
      </c>
      <c r="I4153" s="12" t="s">
        <v>43</v>
      </c>
      <c r="J4153" s="12">
        <v>342329</v>
      </c>
      <c r="K4153" s="12">
        <v>6</v>
      </c>
      <c r="L4153" s="13">
        <v>4489</v>
      </c>
      <c r="M4153" s="14">
        <f>Table1[[#This Row],[Column1]]/100</f>
        <v>0.1</v>
      </c>
      <c r="N4153" s="13">
        <f>Table1[[#This Row],[Unit_Price]]*Table1[[#This Row],[Quantity]]*(1-Table1[[#This Row],[Discount_%]])</f>
        <v>24240.600000000002</v>
      </c>
      <c r="O4153" s="13">
        <v>18629</v>
      </c>
      <c r="P4153" s="13">
        <f>Table1[[#This Row],[Revenue]]-Table1[[#This Row],[Cost]]</f>
        <v>5611.6000000000022</v>
      </c>
      <c r="Q4153" s="12" t="s">
        <v>46</v>
      </c>
      <c r="R4153" s="12" t="s">
        <v>52</v>
      </c>
      <c r="S4153" s="12" t="s">
        <v>53</v>
      </c>
      <c r="T4153" s="12">
        <v>2</v>
      </c>
      <c r="U4153" s="12">
        <v>10</v>
      </c>
      <c r="V4153" s="20" t="str">
        <f>TEXT(Table1[[#This Row],[Date]],"mmm-yyyy")</f>
        <v>Dec-2025</v>
      </c>
    </row>
    <row r="4154" spans="1:22" x14ac:dyDescent="0.2">
      <c r="A4154" s="11">
        <f t="shared" si="64"/>
        <v>46004</v>
      </c>
      <c r="B4154" s="12" t="s">
        <v>20</v>
      </c>
      <c r="C4154" s="12" t="str">
        <f>VLOOKUP(D4154, City_Mapping!A:B, 2, FALSE)</f>
        <v>India</v>
      </c>
      <c r="D4154" s="12" t="s">
        <v>33</v>
      </c>
      <c r="E4154" s="12" t="s">
        <v>34</v>
      </c>
      <c r="F4154" s="12" t="s">
        <v>38</v>
      </c>
      <c r="G4154" s="12">
        <v>37133</v>
      </c>
      <c r="H4154" s="12" t="s">
        <v>42</v>
      </c>
      <c r="I4154" s="12" t="s">
        <v>45</v>
      </c>
      <c r="J4154" s="12">
        <v>289809</v>
      </c>
      <c r="K4154" s="12">
        <v>6</v>
      </c>
      <c r="L4154" s="13">
        <v>2102</v>
      </c>
      <c r="M4154" s="14">
        <f>Table1[[#This Row],[Column1]]/100</f>
        <v>0.05</v>
      </c>
      <c r="N4154" s="13">
        <f>Table1[[#This Row],[Unit_Price]]*Table1[[#This Row],[Quantity]]*(1-Table1[[#This Row],[Discount_%]])</f>
        <v>11981.4</v>
      </c>
      <c r="O4154" s="13">
        <v>8769</v>
      </c>
      <c r="P4154" s="13">
        <f>Table1[[#This Row],[Revenue]]-Table1[[#This Row],[Cost]]</f>
        <v>3212.3999999999996</v>
      </c>
      <c r="Q4154" s="12" t="s">
        <v>46</v>
      </c>
      <c r="R4154" s="12" t="s">
        <v>50</v>
      </c>
      <c r="S4154" s="12" t="s">
        <v>55</v>
      </c>
      <c r="T4154" s="12">
        <v>4</v>
      </c>
      <c r="U4154" s="12">
        <v>5</v>
      </c>
      <c r="V4154" s="20" t="str">
        <f>TEXT(Table1[[#This Row],[Date]],"mmm-yyyy")</f>
        <v>Dec-2025</v>
      </c>
    </row>
    <row r="4155" spans="1:22" x14ac:dyDescent="0.2">
      <c r="A4155" s="11">
        <f t="shared" si="64"/>
        <v>46004</v>
      </c>
      <c r="B4155" s="12" t="s">
        <v>22</v>
      </c>
      <c r="C4155" s="12" t="str">
        <f>VLOOKUP(D4155, City_Mapping!A:B, 2, FALSE)</f>
        <v>India</v>
      </c>
      <c r="D4155" s="12" t="s">
        <v>32</v>
      </c>
      <c r="E4155" s="12" t="s">
        <v>35</v>
      </c>
      <c r="F4155" s="12" t="s">
        <v>39</v>
      </c>
      <c r="G4155" s="12">
        <v>34740</v>
      </c>
      <c r="H4155" s="12" t="s">
        <v>42</v>
      </c>
      <c r="I4155" s="12" t="s">
        <v>43</v>
      </c>
      <c r="J4155" s="12">
        <v>692412</v>
      </c>
      <c r="K4155" s="12">
        <v>8</v>
      </c>
      <c r="L4155" s="13">
        <v>3451</v>
      </c>
      <c r="M4155" s="14">
        <f>Table1[[#This Row],[Column1]]/100</f>
        <v>0.1</v>
      </c>
      <c r="N4155" s="13">
        <f>Table1[[#This Row],[Unit_Price]]*Table1[[#This Row],[Quantity]]*(1-Table1[[#This Row],[Discount_%]])</f>
        <v>24847.200000000001</v>
      </c>
      <c r="O4155" s="13">
        <v>9989</v>
      </c>
      <c r="P4155" s="13">
        <f>Table1[[#This Row],[Revenue]]-Table1[[#This Row],[Cost]]</f>
        <v>14858.2</v>
      </c>
      <c r="Q4155" s="12" t="s">
        <v>49</v>
      </c>
      <c r="R4155" s="12" t="s">
        <v>50</v>
      </c>
      <c r="S4155" s="12" t="s">
        <v>55</v>
      </c>
      <c r="T4155" s="12">
        <v>2</v>
      </c>
      <c r="U4155" s="12">
        <v>10</v>
      </c>
      <c r="V4155" s="20" t="str">
        <f>TEXT(Table1[[#This Row],[Date]],"mmm-yyyy")</f>
        <v>Dec-2025</v>
      </c>
    </row>
    <row r="4156" spans="1:22" x14ac:dyDescent="0.2">
      <c r="A4156" s="11">
        <f t="shared" si="64"/>
        <v>46004</v>
      </c>
      <c r="B4156" s="12" t="s">
        <v>22</v>
      </c>
      <c r="C4156" s="12" t="str">
        <f>VLOOKUP(D4156, City_Mapping!A:B, 2, FALSE)</f>
        <v>USA</v>
      </c>
      <c r="D4156" s="12" t="s">
        <v>31</v>
      </c>
      <c r="E4156" s="12" t="s">
        <v>36</v>
      </c>
      <c r="F4156" s="12" t="s">
        <v>40</v>
      </c>
      <c r="G4156" s="12">
        <v>40976</v>
      </c>
      <c r="H4156" s="12" t="s">
        <v>41</v>
      </c>
      <c r="I4156" s="12" t="s">
        <v>45</v>
      </c>
      <c r="J4156" s="12">
        <v>816170</v>
      </c>
      <c r="K4156" s="12">
        <v>3</v>
      </c>
      <c r="L4156" s="13">
        <v>2272</v>
      </c>
      <c r="M4156" s="14">
        <f>Table1[[#This Row],[Column1]]/100</f>
        <v>0</v>
      </c>
      <c r="N4156" s="13">
        <f>Table1[[#This Row],[Unit_Price]]*Table1[[#This Row],[Quantity]]*(1-Table1[[#This Row],[Discount_%]])</f>
        <v>6816</v>
      </c>
      <c r="O4156" s="13">
        <v>29322</v>
      </c>
      <c r="P4156" s="13">
        <f>Table1[[#This Row],[Revenue]]-Table1[[#This Row],[Cost]]</f>
        <v>-22506</v>
      </c>
      <c r="Q4156" s="12" t="s">
        <v>48</v>
      </c>
      <c r="R4156" s="12" t="s">
        <v>51</v>
      </c>
      <c r="S4156" s="12" t="s">
        <v>54</v>
      </c>
      <c r="T4156" s="12">
        <v>5</v>
      </c>
      <c r="U4156" s="12">
        <v>0</v>
      </c>
      <c r="V4156" s="20" t="str">
        <f>TEXT(Table1[[#This Row],[Date]],"mmm-yyyy")</f>
        <v>Dec-2025</v>
      </c>
    </row>
    <row r="4157" spans="1:22" x14ac:dyDescent="0.2">
      <c r="A4157" s="11">
        <f t="shared" si="64"/>
        <v>46004</v>
      </c>
      <c r="B4157" s="12" t="s">
        <v>21</v>
      </c>
      <c r="C4157" s="12" t="str">
        <f>VLOOKUP(D4157, City_Mapping!A:B, 2, FALSE)</f>
        <v>UK</v>
      </c>
      <c r="D4157" s="12" t="s">
        <v>29</v>
      </c>
      <c r="E4157" s="12" t="s">
        <v>36</v>
      </c>
      <c r="F4157" s="12" t="s">
        <v>40</v>
      </c>
      <c r="G4157" s="12">
        <v>50067</v>
      </c>
      <c r="H4157" s="12" t="s">
        <v>42</v>
      </c>
      <c r="I4157" s="12" t="s">
        <v>44</v>
      </c>
      <c r="J4157" s="12">
        <v>355976</v>
      </c>
      <c r="K4157" s="12">
        <v>9</v>
      </c>
      <c r="L4157" s="13">
        <v>2566</v>
      </c>
      <c r="M4157" s="14">
        <f>Table1[[#This Row],[Column1]]/100</f>
        <v>0.2</v>
      </c>
      <c r="N4157" s="13">
        <f>Table1[[#This Row],[Unit_Price]]*Table1[[#This Row],[Quantity]]*(1-Table1[[#This Row],[Discount_%]])</f>
        <v>18475.2</v>
      </c>
      <c r="O4157" s="13">
        <v>28073</v>
      </c>
      <c r="P4157" s="13">
        <f>Table1[[#This Row],[Revenue]]-Table1[[#This Row],[Cost]]</f>
        <v>-9597.7999999999993</v>
      </c>
      <c r="Q4157" s="12" t="s">
        <v>47</v>
      </c>
      <c r="R4157" s="12" t="s">
        <v>50</v>
      </c>
      <c r="S4157" s="12" t="s">
        <v>54</v>
      </c>
      <c r="T4157" s="12">
        <v>4</v>
      </c>
      <c r="U4157" s="12">
        <v>20</v>
      </c>
      <c r="V4157" s="20" t="str">
        <f>TEXT(Table1[[#This Row],[Date]],"mmm-yyyy")</f>
        <v>Dec-2025</v>
      </c>
    </row>
    <row r="4158" spans="1:22" x14ac:dyDescent="0.2">
      <c r="A4158" s="11">
        <f t="shared" si="64"/>
        <v>46004</v>
      </c>
      <c r="B4158" s="12" t="s">
        <v>23</v>
      </c>
      <c r="C4158" s="12" t="str">
        <f>VLOOKUP(D4158, City_Mapping!A:B, 2, FALSE)</f>
        <v>UK</v>
      </c>
      <c r="D4158" s="12" t="s">
        <v>29</v>
      </c>
      <c r="E4158" s="12" t="s">
        <v>34</v>
      </c>
      <c r="F4158" s="12" t="s">
        <v>37</v>
      </c>
      <c r="G4158" s="12">
        <v>21231</v>
      </c>
      <c r="H4158" s="12" t="s">
        <v>41</v>
      </c>
      <c r="I4158" s="12" t="s">
        <v>43</v>
      </c>
      <c r="J4158" s="12">
        <v>311423</v>
      </c>
      <c r="K4158" s="12">
        <v>7</v>
      </c>
      <c r="L4158" s="13">
        <v>1810</v>
      </c>
      <c r="M4158" s="14">
        <f>Table1[[#This Row],[Column1]]/100</f>
        <v>0.2</v>
      </c>
      <c r="N4158" s="13">
        <f>Table1[[#This Row],[Unit_Price]]*Table1[[#This Row],[Quantity]]*(1-Table1[[#This Row],[Discount_%]])</f>
        <v>10136</v>
      </c>
      <c r="O4158" s="13">
        <v>14739</v>
      </c>
      <c r="P4158" s="13">
        <f>Table1[[#This Row],[Revenue]]-Table1[[#This Row],[Cost]]</f>
        <v>-4603</v>
      </c>
      <c r="Q4158" s="12" t="s">
        <v>47</v>
      </c>
      <c r="R4158" s="12" t="s">
        <v>51</v>
      </c>
      <c r="S4158" s="12" t="s">
        <v>55</v>
      </c>
      <c r="T4158" s="12">
        <v>1</v>
      </c>
      <c r="U4158" s="12">
        <v>20</v>
      </c>
      <c r="V4158" s="20" t="str">
        <f>TEXT(Table1[[#This Row],[Date]],"mmm-yyyy")</f>
        <v>Dec-2025</v>
      </c>
    </row>
    <row r="4159" spans="1:22" x14ac:dyDescent="0.2">
      <c r="A4159" s="11">
        <f t="shared" si="64"/>
        <v>46004</v>
      </c>
      <c r="B4159" s="12" t="s">
        <v>21</v>
      </c>
      <c r="C4159" s="12" t="str">
        <f>VLOOKUP(D4159, City_Mapping!A:B, 2, FALSE)</f>
        <v>India</v>
      </c>
      <c r="D4159" s="12" t="s">
        <v>33</v>
      </c>
      <c r="E4159" s="12" t="s">
        <v>36</v>
      </c>
      <c r="F4159" s="12" t="s">
        <v>39</v>
      </c>
      <c r="G4159" s="12">
        <v>76105</v>
      </c>
      <c r="H4159" s="12" t="s">
        <v>42</v>
      </c>
      <c r="I4159" s="12" t="s">
        <v>45</v>
      </c>
      <c r="J4159" s="12">
        <v>434036</v>
      </c>
      <c r="K4159" s="12">
        <v>6</v>
      </c>
      <c r="L4159" s="13">
        <v>658</v>
      </c>
      <c r="M4159" s="14">
        <f>Table1[[#This Row],[Column1]]/100</f>
        <v>0.2</v>
      </c>
      <c r="N4159" s="13">
        <f>Table1[[#This Row],[Unit_Price]]*Table1[[#This Row],[Quantity]]*(1-Table1[[#This Row],[Discount_%]])</f>
        <v>3158.4</v>
      </c>
      <c r="O4159" s="13">
        <v>7019</v>
      </c>
      <c r="P4159" s="13">
        <f>Table1[[#This Row],[Revenue]]-Table1[[#This Row],[Cost]]</f>
        <v>-3860.6</v>
      </c>
      <c r="Q4159" s="12" t="s">
        <v>49</v>
      </c>
      <c r="R4159" s="12" t="s">
        <v>52</v>
      </c>
      <c r="S4159" s="12" t="s">
        <v>54</v>
      </c>
      <c r="T4159" s="12">
        <v>1</v>
      </c>
      <c r="U4159" s="12">
        <v>20</v>
      </c>
      <c r="V4159" s="20" t="str">
        <f>TEXT(Table1[[#This Row],[Date]],"mmm-yyyy")</f>
        <v>Dec-2025</v>
      </c>
    </row>
    <row r="4160" spans="1:22" x14ac:dyDescent="0.2">
      <c r="A4160" s="11">
        <f t="shared" si="64"/>
        <v>46004</v>
      </c>
      <c r="B4160" s="12" t="s">
        <v>23</v>
      </c>
      <c r="C4160" s="12" t="str">
        <f>VLOOKUP(D4160, City_Mapping!A:B, 2, FALSE)</f>
        <v>USA</v>
      </c>
      <c r="D4160" s="12" t="s">
        <v>31</v>
      </c>
      <c r="E4160" s="12" t="s">
        <v>36</v>
      </c>
      <c r="F4160" s="12" t="s">
        <v>38</v>
      </c>
      <c r="G4160" s="12">
        <v>13328</v>
      </c>
      <c r="H4160" s="12" t="s">
        <v>41</v>
      </c>
      <c r="I4160" s="12" t="s">
        <v>45</v>
      </c>
      <c r="J4160" s="12">
        <v>862785</v>
      </c>
      <c r="K4160" s="12">
        <v>1</v>
      </c>
      <c r="L4160" s="13">
        <v>4278</v>
      </c>
      <c r="M4160" s="14">
        <f>Table1[[#This Row],[Column1]]/100</f>
        <v>0.05</v>
      </c>
      <c r="N4160" s="13">
        <f>Table1[[#This Row],[Unit_Price]]*Table1[[#This Row],[Quantity]]*(1-Table1[[#This Row],[Discount_%]])</f>
        <v>4064.1</v>
      </c>
      <c r="O4160" s="13">
        <v>22951</v>
      </c>
      <c r="P4160" s="13">
        <f>Table1[[#This Row],[Revenue]]-Table1[[#This Row],[Cost]]</f>
        <v>-18886.900000000001</v>
      </c>
      <c r="Q4160" s="12" t="s">
        <v>48</v>
      </c>
      <c r="R4160" s="12" t="s">
        <v>51</v>
      </c>
      <c r="S4160" s="12" t="s">
        <v>53</v>
      </c>
      <c r="T4160" s="12">
        <v>1</v>
      </c>
      <c r="U4160" s="12">
        <v>5</v>
      </c>
      <c r="V4160" s="20" t="str">
        <f>TEXT(Table1[[#This Row],[Date]],"mmm-yyyy")</f>
        <v>Dec-2025</v>
      </c>
    </row>
    <row r="4161" spans="1:22" x14ac:dyDescent="0.2">
      <c r="A4161" s="11">
        <f t="shared" si="64"/>
        <v>46004</v>
      </c>
      <c r="B4161" s="12" t="s">
        <v>22</v>
      </c>
      <c r="C4161" s="12" t="str">
        <f>VLOOKUP(D4161, City_Mapping!A:B, 2, FALSE)</f>
        <v>India</v>
      </c>
      <c r="D4161" s="12" t="s">
        <v>32</v>
      </c>
      <c r="E4161" s="12" t="s">
        <v>34</v>
      </c>
      <c r="F4161" s="12" t="s">
        <v>37</v>
      </c>
      <c r="G4161" s="12">
        <v>35261</v>
      </c>
      <c r="H4161" s="12" t="s">
        <v>42</v>
      </c>
      <c r="I4161" s="12" t="s">
        <v>43</v>
      </c>
      <c r="J4161" s="12">
        <v>376839</v>
      </c>
      <c r="K4161" s="12">
        <v>4</v>
      </c>
      <c r="L4161" s="13">
        <v>2086</v>
      </c>
      <c r="M4161" s="14">
        <f>Table1[[#This Row],[Column1]]/100</f>
        <v>0.05</v>
      </c>
      <c r="N4161" s="13">
        <f>Table1[[#This Row],[Unit_Price]]*Table1[[#This Row],[Quantity]]*(1-Table1[[#This Row],[Discount_%]])</f>
        <v>7926.7999999999993</v>
      </c>
      <c r="O4161" s="13">
        <v>13932</v>
      </c>
      <c r="P4161" s="13">
        <f>Table1[[#This Row],[Revenue]]-Table1[[#This Row],[Cost]]</f>
        <v>-6005.2000000000007</v>
      </c>
      <c r="Q4161" s="12" t="s">
        <v>47</v>
      </c>
      <c r="R4161" s="12" t="s">
        <v>50</v>
      </c>
      <c r="S4161" s="12" t="s">
        <v>56</v>
      </c>
      <c r="T4161" s="12">
        <v>1</v>
      </c>
      <c r="U4161" s="12">
        <v>5</v>
      </c>
      <c r="V4161" s="20" t="str">
        <f>TEXT(Table1[[#This Row],[Date]],"mmm-yyyy")</f>
        <v>Dec-2025</v>
      </c>
    </row>
    <row r="4162" spans="1:22" x14ac:dyDescent="0.2">
      <c r="A4162" s="11">
        <f t="shared" si="64"/>
        <v>46004</v>
      </c>
      <c r="B4162" s="12" t="s">
        <v>20</v>
      </c>
      <c r="C4162" s="12" t="str">
        <f>VLOOKUP(D4162, City_Mapping!A:B, 2, FALSE)</f>
        <v>UK</v>
      </c>
      <c r="D4162" s="12" t="s">
        <v>29</v>
      </c>
      <c r="E4162" s="12" t="s">
        <v>36</v>
      </c>
      <c r="F4162" s="12" t="s">
        <v>37</v>
      </c>
      <c r="G4162" s="12">
        <v>35262</v>
      </c>
      <c r="H4162" s="12" t="s">
        <v>42</v>
      </c>
      <c r="I4162" s="12" t="s">
        <v>45</v>
      </c>
      <c r="J4162" s="12">
        <v>546677</v>
      </c>
      <c r="K4162" s="12">
        <v>5</v>
      </c>
      <c r="L4162" s="13">
        <v>877</v>
      </c>
      <c r="M4162" s="14">
        <f>Table1[[#This Row],[Column1]]/100</f>
        <v>0</v>
      </c>
      <c r="N4162" s="13">
        <f>Table1[[#This Row],[Unit_Price]]*Table1[[#This Row],[Quantity]]*(1-Table1[[#This Row],[Discount_%]])</f>
        <v>4385</v>
      </c>
      <c r="O4162" s="13">
        <v>1321</v>
      </c>
      <c r="P4162" s="13">
        <f>Table1[[#This Row],[Revenue]]-Table1[[#This Row],[Cost]]</f>
        <v>3064</v>
      </c>
      <c r="Q4162" s="12" t="s">
        <v>49</v>
      </c>
      <c r="R4162" s="12" t="s">
        <v>51</v>
      </c>
      <c r="S4162" s="12" t="s">
        <v>54</v>
      </c>
      <c r="T4162" s="12">
        <v>3</v>
      </c>
      <c r="U4162" s="12">
        <v>0</v>
      </c>
      <c r="V4162" s="20" t="str">
        <f>TEXT(Table1[[#This Row],[Date]],"mmm-yyyy")</f>
        <v>Dec-2025</v>
      </c>
    </row>
    <row r="4163" spans="1:22" x14ac:dyDescent="0.2">
      <c r="A4163" s="11">
        <f t="shared" si="64"/>
        <v>46004</v>
      </c>
      <c r="B4163" s="12" t="s">
        <v>23</v>
      </c>
      <c r="C4163" s="12" t="str">
        <f>VLOOKUP(D4163, City_Mapping!A:B, 2, FALSE)</f>
        <v>India</v>
      </c>
      <c r="D4163" s="12" t="s">
        <v>32</v>
      </c>
      <c r="E4163" s="12" t="s">
        <v>36</v>
      </c>
      <c r="F4163" s="12" t="s">
        <v>40</v>
      </c>
      <c r="G4163" s="12">
        <v>13280</v>
      </c>
      <c r="H4163" s="12" t="s">
        <v>42</v>
      </c>
      <c r="I4163" s="12" t="s">
        <v>43</v>
      </c>
      <c r="J4163" s="12">
        <v>363547</v>
      </c>
      <c r="K4163" s="12">
        <v>2</v>
      </c>
      <c r="L4163" s="13">
        <v>3795</v>
      </c>
      <c r="M4163" s="14">
        <f>Table1[[#This Row],[Column1]]/100</f>
        <v>0.05</v>
      </c>
      <c r="N4163" s="13">
        <f>Table1[[#This Row],[Unit_Price]]*Table1[[#This Row],[Quantity]]*(1-Table1[[#This Row],[Discount_%]])</f>
        <v>7210.5</v>
      </c>
      <c r="O4163" s="13">
        <v>21318</v>
      </c>
      <c r="P4163" s="13">
        <f>Table1[[#This Row],[Revenue]]-Table1[[#This Row],[Cost]]</f>
        <v>-14107.5</v>
      </c>
      <c r="Q4163" s="12" t="s">
        <v>47</v>
      </c>
      <c r="R4163" s="12" t="s">
        <v>50</v>
      </c>
      <c r="S4163" s="12" t="s">
        <v>56</v>
      </c>
      <c r="T4163" s="12">
        <v>5</v>
      </c>
      <c r="U4163" s="12">
        <v>5</v>
      </c>
      <c r="V4163" s="20" t="str">
        <f>TEXT(Table1[[#This Row],[Date]],"mmm-yyyy")</f>
        <v>Dec-2025</v>
      </c>
    </row>
    <row r="4164" spans="1:22" x14ac:dyDescent="0.2">
      <c r="A4164" s="11">
        <f t="shared" si="64"/>
        <v>46004</v>
      </c>
      <c r="B4164" s="12" t="s">
        <v>22</v>
      </c>
      <c r="C4164" s="12" t="str">
        <f>VLOOKUP(D4164, City_Mapping!A:B, 2, FALSE)</f>
        <v>UAE</v>
      </c>
      <c r="D4164" s="12" t="s">
        <v>30</v>
      </c>
      <c r="E4164" s="12" t="s">
        <v>34</v>
      </c>
      <c r="F4164" s="12" t="s">
        <v>38</v>
      </c>
      <c r="G4164" s="12">
        <v>94683</v>
      </c>
      <c r="H4164" s="12" t="s">
        <v>41</v>
      </c>
      <c r="I4164" s="12" t="s">
        <v>45</v>
      </c>
      <c r="J4164" s="12">
        <v>730983</v>
      </c>
      <c r="K4164" s="12">
        <v>1</v>
      </c>
      <c r="L4164" s="13">
        <v>1213</v>
      </c>
      <c r="M4164" s="14">
        <f>Table1[[#This Row],[Column1]]/100</f>
        <v>0.2</v>
      </c>
      <c r="N4164" s="13">
        <f>Table1[[#This Row],[Unit_Price]]*Table1[[#This Row],[Quantity]]*(1-Table1[[#This Row],[Discount_%]])</f>
        <v>970.40000000000009</v>
      </c>
      <c r="O4164" s="13">
        <v>24703</v>
      </c>
      <c r="P4164" s="13">
        <f>Table1[[#This Row],[Revenue]]-Table1[[#This Row],[Cost]]</f>
        <v>-23732.6</v>
      </c>
      <c r="Q4164" s="12" t="s">
        <v>47</v>
      </c>
      <c r="R4164" s="12" t="s">
        <v>52</v>
      </c>
      <c r="S4164" s="12" t="s">
        <v>53</v>
      </c>
      <c r="T4164" s="12">
        <v>4</v>
      </c>
      <c r="U4164" s="12">
        <v>20</v>
      </c>
      <c r="V4164" s="20" t="str">
        <f>TEXT(Table1[[#This Row],[Date]],"mmm-yyyy")</f>
        <v>Dec-2025</v>
      </c>
    </row>
    <row r="4165" spans="1:22" x14ac:dyDescent="0.2">
      <c r="A4165" s="11">
        <f t="shared" si="64"/>
        <v>46004</v>
      </c>
      <c r="B4165" s="12" t="s">
        <v>21</v>
      </c>
      <c r="C4165" s="12" t="str">
        <f>VLOOKUP(D4165, City_Mapping!A:B, 2, FALSE)</f>
        <v>USA</v>
      </c>
      <c r="D4165" s="12" t="s">
        <v>31</v>
      </c>
      <c r="E4165" s="12" t="s">
        <v>35</v>
      </c>
      <c r="F4165" s="12" t="s">
        <v>38</v>
      </c>
      <c r="G4165" s="12">
        <v>41742</v>
      </c>
      <c r="H4165" s="12" t="s">
        <v>42</v>
      </c>
      <c r="I4165" s="12" t="s">
        <v>44</v>
      </c>
      <c r="J4165" s="12">
        <v>783687</v>
      </c>
      <c r="K4165" s="12">
        <v>2</v>
      </c>
      <c r="L4165" s="13">
        <v>4687</v>
      </c>
      <c r="M4165" s="14">
        <f>Table1[[#This Row],[Column1]]/100</f>
        <v>0</v>
      </c>
      <c r="N4165" s="13">
        <f>Table1[[#This Row],[Unit_Price]]*Table1[[#This Row],[Quantity]]*(1-Table1[[#This Row],[Discount_%]])</f>
        <v>9374</v>
      </c>
      <c r="O4165" s="13">
        <v>21279</v>
      </c>
      <c r="P4165" s="13">
        <f>Table1[[#This Row],[Revenue]]-Table1[[#This Row],[Cost]]</f>
        <v>-11905</v>
      </c>
      <c r="Q4165" s="12" t="s">
        <v>49</v>
      </c>
      <c r="R4165" s="12" t="s">
        <v>51</v>
      </c>
      <c r="S4165" s="12" t="s">
        <v>54</v>
      </c>
      <c r="T4165" s="12">
        <v>5</v>
      </c>
      <c r="U4165" s="12">
        <v>0</v>
      </c>
      <c r="V4165" s="20" t="str">
        <f>TEXT(Table1[[#This Row],[Date]],"mmm-yyyy")</f>
        <v>Dec-2025</v>
      </c>
    </row>
    <row r="4166" spans="1:22" x14ac:dyDescent="0.2">
      <c r="A4166" s="11">
        <f t="shared" si="64"/>
        <v>46005</v>
      </c>
      <c r="B4166" s="12" t="s">
        <v>23</v>
      </c>
      <c r="C4166" s="12" t="str">
        <f>VLOOKUP(D4166, City_Mapping!A:B, 2, FALSE)</f>
        <v>India</v>
      </c>
      <c r="D4166" s="12" t="s">
        <v>28</v>
      </c>
      <c r="E4166" s="12" t="s">
        <v>36</v>
      </c>
      <c r="F4166" s="12" t="s">
        <v>39</v>
      </c>
      <c r="G4166" s="12">
        <v>13590</v>
      </c>
      <c r="H4166" s="12" t="s">
        <v>41</v>
      </c>
      <c r="I4166" s="12" t="s">
        <v>44</v>
      </c>
      <c r="J4166" s="12">
        <v>692109</v>
      </c>
      <c r="K4166" s="12">
        <v>8</v>
      </c>
      <c r="L4166" s="13">
        <v>2723</v>
      </c>
      <c r="M4166" s="14">
        <f>Table1[[#This Row],[Column1]]/100</f>
        <v>0</v>
      </c>
      <c r="N4166" s="13">
        <f>Table1[[#This Row],[Unit_Price]]*Table1[[#This Row],[Quantity]]*(1-Table1[[#This Row],[Discount_%]])</f>
        <v>21784</v>
      </c>
      <c r="O4166" s="13">
        <v>10260</v>
      </c>
      <c r="P4166" s="13">
        <f>Table1[[#This Row],[Revenue]]-Table1[[#This Row],[Cost]]</f>
        <v>11524</v>
      </c>
      <c r="Q4166" s="12" t="s">
        <v>46</v>
      </c>
      <c r="R4166" s="12" t="s">
        <v>51</v>
      </c>
      <c r="S4166" s="12" t="s">
        <v>53</v>
      </c>
      <c r="T4166" s="12">
        <v>1</v>
      </c>
      <c r="U4166" s="12">
        <v>0</v>
      </c>
      <c r="V4166" s="20" t="str">
        <f>TEXT(Table1[[#This Row],[Date]],"mmm-yyyy")</f>
        <v>Dec-2025</v>
      </c>
    </row>
    <row r="4167" spans="1:22" x14ac:dyDescent="0.2">
      <c r="A4167" s="11">
        <f t="shared" si="64"/>
        <v>46005</v>
      </c>
      <c r="B4167" s="12" t="s">
        <v>20</v>
      </c>
      <c r="C4167" s="12" t="str">
        <f>VLOOKUP(D4167, City_Mapping!A:B, 2, FALSE)</f>
        <v>UAE</v>
      </c>
      <c r="D4167" s="12" t="s">
        <v>30</v>
      </c>
      <c r="E4167" s="12" t="s">
        <v>36</v>
      </c>
      <c r="F4167" s="12" t="s">
        <v>39</v>
      </c>
      <c r="G4167" s="12">
        <v>60226</v>
      </c>
      <c r="H4167" s="12" t="s">
        <v>41</v>
      </c>
      <c r="I4167" s="12" t="s">
        <v>44</v>
      </c>
      <c r="J4167" s="12">
        <v>239934</v>
      </c>
      <c r="K4167" s="12">
        <v>6</v>
      </c>
      <c r="L4167" s="13">
        <v>4571</v>
      </c>
      <c r="M4167" s="14">
        <f>Table1[[#This Row],[Column1]]/100</f>
        <v>0.2</v>
      </c>
      <c r="N4167" s="13">
        <f>Table1[[#This Row],[Unit_Price]]*Table1[[#This Row],[Quantity]]*(1-Table1[[#This Row],[Discount_%]])</f>
        <v>21940.800000000003</v>
      </c>
      <c r="O4167" s="13">
        <v>24547</v>
      </c>
      <c r="P4167" s="13">
        <f>Table1[[#This Row],[Revenue]]-Table1[[#This Row],[Cost]]</f>
        <v>-2606.1999999999971</v>
      </c>
      <c r="Q4167" s="12" t="s">
        <v>46</v>
      </c>
      <c r="R4167" s="12" t="s">
        <v>51</v>
      </c>
      <c r="S4167" s="12" t="s">
        <v>53</v>
      </c>
      <c r="T4167" s="12">
        <v>5</v>
      </c>
      <c r="U4167" s="12">
        <v>20</v>
      </c>
      <c r="V4167" s="20" t="str">
        <f>TEXT(Table1[[#This Row],[Date]],"mmm-yyyy")</f>
        <v>Dec-2025</v>
      </c>
    </row>
    <row r="4168" spans="1:22" x14ac:dyDescent="0.2">
      <c r="A4168" s="11">
        <f t="shared" si="64"/>
        <v>46005</v>
      </c>
      <c r="B4168" s="12" t="s">
        <v>21</v>
      </c>
      <c r="C4168" s="12" t="str">
        <f>VLOOKUP(D4168, City_Mapping!A:B, 2, FALSE)</f>
        <v>USA</v>
      </c>
      <c r="D4168" s="12" t="s">
        <v>31</v>
      </c>
      <c r="E4168" s="12" t="s">
        <v>35</v>
      </c>
      <c r="F4168" s="12" t="s">
        <v>39</v>
      </c>
      <c r="G4168" s="12">
        <v>97542</v>
      </c>
      <c r="H4168" s="12" t="s">
        <v>41</v>
      </c>
      <c r="I4168" s="12" t="s">
        <v>43</v>
      </c>
      <c r="J4168" s="12">
        <v>298336</v>
      </c>
      <c r="K4168" s="12">
        <v>2</v>
      </c>
      <c r="L4168" s="13">
        <v>3282</v>
      </c>
      <c r="M4168" s="14">
        <f>Table1[[#This Row],[Column1]]/100</f>
        <v>0.15</v>
      </c>
      <c r="N4168" s="13">
        <f>Table1[[#This Row],[Unit_Price]]*Table1[[#This Row],[Quantity]]*(1-Table1[[#This Row],[Discount_%]])</f>
        <v>5579.4</v>
      </c>
      <c r="O4168" s="13">
        <v>9515</v>
      </c>
      <c r="P4168" s="13">
        <f>Table1[[#This Row],[Revenue]]-Table1[[#This Row],[Cost]]</f>
        <v>-3935.6000000000004</v>
      </c>
      <c r="Q4168" s="12" t="s">
        <v>47</v>
      </c>
      <c r="R4168" s="12" t="s">
        <v>51</v>
      </c>
      <c r="S4168" s="12" t="s">
        <v>53</v>
      </c>
      <c r="T4168" s="12">
        <v>5</v>
      </c>
      <c r="U4168" s="12">
        <v>15</v>
      </c>
      <c r="V4168" s="20" t="str">
        <f>TEXT(Table1[[#This Row],[Date]],"mmm-yyyy")</f>
        <v>Dec-2025</v>
      </c>
    </row>
    <row r="4169" spans="1:22" x14ac:dyDescent="0.2">
      <c r="A4169" s="11">
        <f t="shared" si="64"/>
        <v>46005</v>
      </c>
      <c r="B4169" s="12" t="s">
        <v>21</v>
      </c>
      <c r="C4169" s="12" t="str">
        <f>VLOOKUP(D4169, City_Mapping!A:B, 2, FALSE)</f>
        <v>India</v>
      </c>
      <c r="D4169" s="12" t="s">
        <v>33</v>
      </c>
      <c r="E4169" s="12" t="s">
        <v>34</v>
      </c>
      <c r="F4169" s="12" t="s">
        <v>37</v>
      </c>
      <c r="G4169" s="12">
        <v>23570</v>
      </c>
      <c r="H4169" s="12" t="s">
        <v>41</v>
      </c>
      <c r="I4169" s="12" t="s">
        <v>44</v>
      </c>
      <c r="J4169" s="12">
        <v>897862</v>
      </c>
      <c r="K4169" s="12">
        <v>9</v>
      </c>
      <c r="L4169" s="13">
        <v>1237</v>
      </c>
      <c r="M4169" s="14">
        <f>Table1[[#This Row],[Column1]]/100</f>
        <v>0.2</v>
      </c>
      <c r="N4169" s="13">
        <f>Table1[[#This Row],[Unit_Price]]*Table1[[#This Row],[Quantity]]*(1-Table1[[#This Row],[Discount_%]])</f>
        <v>8906.4</v>
      </c>
      <c r="O4169" s="13">
        <v>23939</v>
      </c>
      <c r="P4169" s="13">
        <f>Table1[[#This Row],[Revenue]]-Table1[[#This Row],[Cost]]</f>
        <v>-15032.6</v>
      </c>
      <c r="Q4169" s="12" t="s">
        <v>48</v>
      </c>
      <c r="R4169" s="12" t="s">
        <v>52</v>
      </c>
      <c r="S4169" s="12" t="s">
        <v>55</v>
      </c>
      <c r="T4169" s="12">
        <v>3</v>
      </c>
      <c r="U4169" s="12">
        <v>20</v>
      </c>
      <c r="V4169" s="20" t="str">
        <f>TEXT(Table1[[#This Row],[Date]],"mmm-yyyy")</f>
        <v>Dec-2025</v>
      </c>
    </row>
    <row r="4170" spans="1:22" x14ac:dyDescent="0.2">
      <c r="A4170" s="11">
        <f t="shared" si="64"/>
        <v>46005</v>
      </c>
      <c r="B4170" s="12" t="s">
        <v>22</v>
      </c>
      <c r="C4170" s="12" t="str">
        <f>VLOOKUP(D4170, City_Mapping!A:B, 2, FALSE)</f>
        <v>India</v>
      </c>
      <c r="D4170" s="12" t="s">
        <v>33</v>
      </c>
      <c r="E4170" s="12" t="s">
        <v>35</v>
      </c>
      <c r="F4170" s="12" t="s">
        <v>38</v>
      </c>
      <c r="G4170" s="12">
        <v>99443</v>
      </c>
      <c r="H4170" s="12" t="s">
        <v>41</v>
      </c>
      <c r="I4170" s="12" t="s">
        <v>44</v>
      </c>
      <c r="J4170" s="12">
        <v>789377</v>
      </c>
      <c r="K4170" s="12">
        <v>8</v>
      </c>
      <c r="L4170" s="13">
        <v>3000</v>
      </c>
      <c r="M4170" s="14">
        <f>Table1[[#This Row],[Column1]]/100</f>
        <v>0</v>
      </c>
      <c r="N4170" s="13">
        <f>Table1[[#This Row],[Unit_Price]]*Table1[[#This Row],[Quantity]]*(1-Table1[[#This Row],[Discount_%]])</f>
        <v>24000</v>
      </c>
      <c r="O4170" s="13">
        <v>20716</v>
      </c>
      <c r="P4170" s="13">
        <f>Table1[[#This Row],[Revenue]]-Table1[[#This Row],[Cost]]</f>
        <v>3284</v>
      </c>
      <c r="Q4170" s="12" t="s">
        <v>48</v>
      </c>
      <c r="R4170" s="12" t="s">
        <v>50</v>
      </c>
      <c r="S4170" s="12" t="s">
        <v>54</v>
      </c>
      <c r="T4170" s="12">
        <v>1</v>
      </c>
      <c r="U4170" s="12">
        <v>0</v>
      </c>
      <c r="V4170" s="20" t="str">
        <f>TEXT(Table1[[#This Row],[Date]],"mmm-yyyy")</f>
        <v>Dec-2025</v>
      </c>
    </row>
    <row r="4171" spans="1:22" x14ac:dyDescent="0.2">
      <c r="A4171" s="11">
        <f t="shared" si="64"/>
        <v>46005</v>
      </c>
      <c r="B4171" s="12" t="s">
        <v>23</v>
      </c>
      <c r="C4171" s="12" t="str">
        <f>VLOOKUP(D4171, City_Mapping!A:B, 2, FALSE)</f>
        <v>India</v>
      </c>
      <c r="D4171" s="12" t="s">
        <v>32</v>
      </c>
      <c r="E4171" s="12" t="s">
        <v>36</v>
      </c>
      <c r="F4171" s="12" t="s">
        <v>40</v>
      </c>
      <c r="G4171" s="12">
        <v>19533</v>
      </c>
      <c r="H4171" s="12" t="s">
        <v>41</v>
      </c>
      <c r="I4171" s="12" t="s">
        <v>44</v>
      </c>
      <c r="J4171" s="12">
        <v>264718</v>
      </c>
      <c r="K4171" s="12">
        <v>4</v>
      </c>
      <c r="L4171" s="13">
        <v>3646</v>
      </c>
      <c r="M4171" s="14">
        <f>Table1[[#This Row],[Column1]]/100</f>
        <v>0.15</v>
      </c>
      <c r="N4171" s="13">
        <f>Table1[[#This Row],[Unit_Price]]*Table1[[#This Row],[Quantity]]*(1-Table1[[#This Row],[Discount_%]])</f>
        <v>12396.4</v>
      </c>
      <c r="O4171" s="13">
        <v>6338</v>
      </c>
      <c r="P4171" s="13">
        <f>Table1[[#This Row],[Revenue]]-Table1[[#This Row],[Cost]]</f>
        <v>6058.4</v>
      </c>
      <c r="Q4171" s="12" t="s">
        <v>48</v>
      </c>
      <c r="R4171" s="12" t="s">
        <v>51</v>
      </c>
      <c r="S4171" s="12" t="s">
        <v>53</v>
      </c>
      <c r="T4171" s="12">
        <v>2</v>
      </c>
      <c r="U4171" s="12">
        <v>15</v>
      </c>
      <c r="V4171" s="20" t="str">
        <f>TEXT(Table1[[#This Row],[Date]],"mmm-yyyy")</f>
        <v>Dec-2025</v>
      </c>
    </row>
    <row r="4172" spans="1:22" x14ac:dyDescent="0.2">
      <c r="A4172" s="11">
        <f t="shared" si="64"/>
        <v>46005</v>
      </c>
      <c r="B4172" s="12" t="s">
        <v>21</v>
      </c>
      <c r="C4172" s="12" t="str">
        <f>VLOOKUP(D4172, City_Mapping!A:B, 2, FALSE)</f>
        <v>UK</v>
      </c>
      <c r="D4172" s="12" t="s">
        <v>29</v>
      </c>
      <c r="E4172" s="12" t="s">
        <v>35</v>
      </c>
      <c r="F4172" s="12" t="s">
        <v>37</v>
      </c>
      <c r="G4172" s="12">
        <v>92283</v>
      </c>
      <c r="H4172" s="12" t="s">
        <v>42</v>
      </c>
      <c r="I4172" s="12" t="s">
        <v>43</v>
      </c>
      <c r="J4172" s="12">
        <v>128922</v>
      </c>
      <c r="K4172" s="12">
        <v>7</v>
      </c>
      <c r="L4172" s="13">
        <v>2363</v>
      </c>
      <c r="M4172" s="14">
        <f>Table1[[#This Row],[Column1]]/100</f>
        <v>0.2</v>
      </c>
      <c r="N4172" s="13">
        <f>Table1[[#This Row],[Unit_Price]]*Table1[[#This Row],[Quantity]]*(1-Table1[[#This Row],[Discount_%]])</f>
        <v>13232.800000000001</v>
      </c>
      <c r="O4172" s="13">
        <v>20051</v>
      </c>
      <c r="P4172" s="13">
        <f>Table1[[#This Row],[Revenue]]-Table1[[#This Row],[Cost]]</f>
        <v>-6818.1999999999989</v>
      </c>
      <c r="Q4172" s="12" t="s">
        <v>49</v>
      </c>
      <c r="R4172" s="12" t="s">
        <v>52</v>
      </c>
      <c r="S4172" s="12" t="s">
        <v>55</v>
      </c>
      <c r="T4172" s="12">
        <v>5</v>
      </c>
      <c r="U4172" s="12">
        <v>20</v>
      </c>
      <c r="V4172" s="20" t="str">
        <f>TEXT(Table1[[#This Row],[Date]],"mmm-yyyy")</f>
        <v>Dec-2025</v>
      </c>
    </row>
    <row r="4173" spans="1:22" x14ac:dyDescent="0.2">
      <c r="A4173" s="11">
        <f t="shared" si="64"/>
        <v>46005</v>
      </c>
      <c r="B4173" s="12" t="s">
        <v>20</v>
      </c>
      <c r="C4173" s="12" t="str">
        <f>VLOOKUP(D4173, City_Mapping!A:B, 2, FALSE)</f>
        <v>India</v>
      </c>
      <c r="D4173" s="12" t="s">
        <v>28</v>
      </c>
      <c r="E4173" s="12" t="s">
        <v>34</v>
      </c>
      <c r="F4173" s="12" t="s">
        <v>37</v>
      </c>
      <c r="G4173" s="12">
        <v>23366</v>
      </c>
      <c r="H4173" s="12" t="s">
        <v>42</v>
      </c>
      <c r="I4173" s="12" t="s">
        <v>45</v>
      </c>
      <c r="J4173" s="12">
        <v>766903</v>
      </c>
      <c r="K4173" s="12">
        <v>3</v>
      </c>
      <c r="L4173" s="13">
        <v>991</v>
      </c>
      <c r="M4173" s="14">
        <f>Table1[[#This Row],[Column1]]/100</f>
        <v>0.2</v>
      </c>
      <c r="N4173" s="13">
        <f>Table1[[#This Row],[Unit_Price]]*Table1[[#This Row],[Quantity]]*(1-Table1[[#This Row],[Discount_%]])</f>
        <v>2378.4</v>
      </c>
      <c r="O4173" s="13">
        <v>11286</v>
      </c>
      <c r="P4173" s="13">
        <f>Table1[[#This Row],[Revenue]]-Table1[[#This Row],[Cost]]</f>
        <v>-8907.6</v>
      </c>
      <c r="Q4173" s="12" t="s">
        <v>47</v>
      </c>
      <c r="R4173" s="12" t="s">
        <v>50</v>
      </c>
      <c r="S4173" s="12" t="s">
        <v>54</v>
      </c>
      <c r="T4173" s="12">
        <v>5</v>
      </c>
      <c r="U4173" s="12">
        <v>20</v>
      </c>
      <c r="V4173" s="20" t="str">
        <f>TEXT(Table1[[#This Row],[Date]],"mmm-yyyy")</f>
        <v>Dec-2025</v>
      </c>
    </row>
    <row r="4174" spans="1:22" x14ac:dyDescent="0.2">
      <c r="A4174" s="11">
        <f t="shared" si="64"/>
        <v>46005</v>
      </c>
      <c r="B4174" s="12" t="s">
        <v>23</v>
      </c>
      <c r="C4174" s="12" t="str">
        <f>VLOOKUP(D4174, City_Mapping!A:B, 2, FALSE)</f>
        <v>India</v>
      </c>
      <c r="D4174" s="12" t="s">
        <v>33</v>
      </c>
      <c r="E4174" s="12" t="s">
        <v>36</v>
      </c>
      <c r="F4174" s="12" t="s">
        <v>40</v>
      </c>
      <c r="G4174" s="12">
        <v>86368</v>
      </c>
      <c r="H4174" s="12" t="s">
        <v>41</v>
      </c>
      <c r="I4174" s="12" t="s">
        <v>43</v>
      </c>
      <c r="J4174" s="12">
        <v>805009</v>
      </c>
      <c r="K4174" s="12">
        <v>6</v>
      </c>
      <c r="L4174" s="13">
        <v>3504</v>
      </c>
      <c r="M4174" s="14">
        <f>Table1[[#This Row],[Column1]]/100</f>
        <v>0.15</v>
      </c>
      <c r="N4174" s="13">
        <f>Table1[[#This Row],[Unit_Price]]*Table1[[#This Row],[Quantity]]*(1-Table1[[#This Row],[Discount_%]])</f>
        <v>17870.399999999998</v>
      </c>
      <c r="O4174" s="13">
        <v>9836</v>
      </c>
      <c r="P4174" s="13">
        <f>Table1[[#This Row],[Revenue]]-Table1[[#This Row],[Cost]]</f>
        <v>8034.3999999999978</v>
      </c>
      <c r="Q4174" s="12" t="s">
        <v>49</v>
      </c>
      <c r="R4174" s="12" t="s">
        <v>52</v>
      </c>
      <c r="S4174" s="12" t="s">
        <v>53</v>
      </c>
      <c r="T4174" s="12">
        <v>1</v>
      </c>
      <c r="U4174" s="12">
        <v>15</v>
      </c>
      <c r="V4174" s="20" t="str">
        <f>TEXT(Table1[[#This Row],[Date]],"mmm-yyyy")</f>
        <v>Dec-2025</v>
      </c>
    </row>
    <row r="4175" spans="1:22" x14ac:dyDescent="0.2">
      <c r="A4175" s="11">
        <f t="shared" ref="A4175:A4238" si="65">A4163+1</f>
        <v>46005</v>
      </c>
      <c r="B4175" s="12" t="s">
        <v>20</v>
      </c>
      <c r="C4175" s="12" t="str">
        <f>VLOOKUP(D4175, City_Mapping!A:B, 2, FALSE)</f>
        <v>USA</v>
      </c>
      <c r="D4175" s="12" t="s">
        <v>31</v>
      </c>
      <c r="E4175" s="12" t="s">
        <v>34</v>
      </c>
      <c r="F4175" s="12" t="s">
        <v>40</v>
      </c>
      <c r="G4175" s="12">
        <v>38325</v>
      </c>
      <c r="H4175" s="12" t="s">
        <v>41</v>
      </c>
      <c r="I4175" s="12" t="s">
        <v>43</v>
      </c>
      <c r="J4175" s="12">
        <v>192099</v>
      </c>
      <c r="K4175" s="12">
        <v>3</v>
      </c>
      <c r="L4175" s="13">
        <v>4113</v>
      </c>
      <c r="M4175" s="14">
        <f>Table1[[#This Row],[Column1]]/100</f>
        <v>0.15</v>
      </c>
      <c r="N4175" s="13">
        <f>Table1[[#This Row],[Unit_Price]]*Table1[[#This Row],[Quantity]]*(1-Table1[[#This Row],[Discount_%]])</f>
        <v>10488.15</v>
      </c>
      <c r="O4175" s="13">
        <v>4844</v>
      </c>
      <c r="P4175" s="13">
        <f>Table1[[#This Row],[Revenue]]-Table1[[#This Row],[Cost]]</f>
        <v>5644.15</v>
      </c>
      <c r="Q4175" s="12" t="s">
        <v>48</v>
      </c>
      <c r="R4175" s="12" t="s">
        <v>51</v>
      </c>
      <c r="S4175" s="12" t="s">
        <v>54</v>
      </c>
      <c r="T4175" s="12">
        <v>3</v>
      </c>
      <c r="U4175" s="12">
        <v>15</v>
      </c>
      <c r="V4175" s="20" t="str">
        <f>TEXT(Table1[[#This Row],[Date]],"mmm-yyyy")</f>
        <v>Dec-2025</v>
      </c>
    </row>
    <row r="4176" spans="1:22" x14ac:dyDescent="0.2">
      <c r="A4176" s="11">
        <f t="shared" si="65"/>
        <v>46005</v>
      </c>
      <c r="B4176" s="12" t="s">
        <v>21</v>
      </c>
      <c r="C4176" s="12" t="str">
        <f>VLOOKUP(D4176, City_Mapping!A:B, 2, FALSE)</f>
        <v>UK</v>
      </c>
      <c r="D4176" s="12" t="s">
        <v>29</v>
      </c>
      <c r="E4176" s="12" t="s">
        <v>34</v>
      </c>
      <c r="F4176" s="12" t="s">
        <v>39</v>
      </c>
      <c r="G4176" s="12">
        <v>44798</v>
      </c>
      <c r="H4176" s="12" t="s">
        <v>42</v>
      </c>
      <c r="I4176" s="12" t="s">
        <v>44</v>
      </c>
      <c r="J4176" s="12">
        <v>279932</v>
      </c>
      <c r="K4176" s="12">
        <v>3</v>
      </c>
      <c r="L4176" s="13">
        <v>2029</v>
      </c>
      <c r="M4176" s="14">
        <f>Table1[[#This Row],[Column1]]/100</f>
        <v>0.1</v>
      </c>
      <c r="N4176" s="13">
        <f>Table1[[#This Row],[Unit_Price]]*Table1[[#This Row],[Quantity]]*(1-Table1[[#This Row],[Discount_%]])</f>
        <v>5478.3</v>
      </c>
      <c r="O4176" s="13">
        <v>10903</v>
      </c>
      <c r="P4176" s="13">
        <f>Table1[[#This Row],[Revenue]]-Table1[[#This Row],[Cost]]</f>
        <v>-5424.7</v>
      </c>
      <c r="Q4176" s="12" t="s">
        <v>49</v>
      </c>
      <c r="R4176" s="12" t="s">
        <v>51</v>
      </c>
      <c r="S4176" s="12" t="s">
        <v>55</v>
      </c>
      <c r="T4176" s="12">
        <v>4</v>
      </c>
      <c r="U4176" s="12">
        <v>10</v>
      </c>
      <c r="V4176" s="20" t="str">
        <f>TEXT(Table1[[#This Row],[Date]],"mmm-yyyy")</f>
        <v>Dec-2025</v>
      </c>
    </row>
    <row r="4177" spans="1:22" x14ac:dyDescent="0.2">
      <c r="A4177" s="11">
        <f t="shared" si="65"/>
        <v>46005</v>
      </c>
      <c r="B4177" s="12" t="s">
        <v>20</v>
      </c>
      <c r="C4177" s="12" t="str">
        <f>VLOOKUP(D4177, City_Mapping!A:B, 2, FALSE)</f>
        <v>UK</v>
      </c>
      <c r="D4177" s="12" t="s">
        <v>29</v>
      </c>
      <c r="E4177" s="12" t="s">
        <v>35</v>
      </c>
      <c r="F4177" s="12" t="s">
        <v>40</v>
      </c>
      <c r="G4177" s="12">
        <v>49453</v>
      </c>
      <c r="H4177" s="12" t="s">
        <v>42</v>
      </c>
      <c r="I4177" s="12" t="s">
        <v>45</v>
      </c>
      <c r="J4177" s="12">
        <v>553604</v>
      </c>
      <c r="K4177" s="12">
        <v>9</v>
      </c>
      <c r="L4177" s="13">
        <v>1445</v>
      </c>
      <c r="M4177" s="14">
        <f>Table1[[#This Row],[Column1]]/100</f>
        <v>0.15</v>
      </c>
      <c r="N4177" s="13">
        <f>Table1[[#This Row],[Unit_Price]]*Table1[[#This Row],[Quantity]]*(1-Table1[[#This Row],[Discount_%]])</f>
        <v>11054.25</v>
      </c>
      <c r="O4177" s="13">
        <v>11872</v>
      </c>
      <c r="P4177" s="13">
        <f>Table1[[#This Row],[Revenue]]-Table1[[#This Row],[Cost]]</f>
        <v>-817.75</v>
      </c>
      <c r="Q4177" s="12" t="s">
        <v>46</v>
      </c>
      <c r="R4177" s="12" t="s">
        <v>52</v>
      </c>
      <c r="S4177" s="12" t="s">
        <v>55</v>
      </c>
      <c r="T4177" s="12">
        <v>1</v>
      </c>
      <c r="U4177" s="12">
        <v>15</v>
      </c>
      <c r="V4177" s="20" t="str">
        <f>TEXT(Table1[[#This Row],[Date]],"mmm-yyyy")</f>
        <v>Dec-2025</v>
      </c>
    </row>
    <row r="4178" spans="1:22" x14ac:dyDescent="0.2">
      <c r="A4178" s="11">
        <f t="shared" si="65"/>
        <v>46006</v>
      </c>
      <c r="B4178" s="12" t="s">
        <v>22</v>
      </c>
      <c r="C4178" s="12" t="str">
        <f>VLOOKUP(D4178, City_Mapping!A:B, 2, FALSE)</f>
        <v>USA</v>
      </c>
      <c r="D4178" s="12" t="s">
        <v>31</v>
      </c>
      <c r="E4178" s="12" t="s">
        <v>35</v>
      </c>
      <c r="F4178" s="12" t="s">
        <v>40</v>
      </c>
      <c r="G4178" s="12">
        <v>32849</v>
      </c>
      <c r="H4178" s="12" t="s">
        <v>41</v>
      </c>
      <c r="I4178" s="12" t="s">
        <v>44</v>
      </c>
      <c r="J4178" s="12">
        <v>422236</v>
      </c>
      <c r="K4178" s="12">
        <v>6</v>
      </c>
      <c r="L4178" s="13">
        <v>4140</v>
      </c>
      <c r="M4178" s="14">
        <f>Table1[[#This Row],[Column1]]/100</f>
        <v>0.05</v>
      </c>
      <c r="N4178" s="13">
        <f>Table1[[#This Row],[Unit_Price]]*Table1[[#This Row],[Quantity]]*(1-Table1[[#This Row],[Discount_%]])</f>
        <v>23598</v>
      </c>
      <c r="O4178" s="13">
        <v>26416</v>
      </c>
      <c r="P4178" s="13">
        <f>Table1[[#This Row],[Revenue]]-Table1[[#This Row],[Cost]]</f>
        <v>-2818</v>
      </c>
      <c r="Q4178" s="12" t="s">
        <v>48</v>
      </c>
      <c r="R4178" s="12" t="s">
        <v>51</v>
      </c>
      <c r="S4178" s="12" t="s">
        <v>54</v>
      </c>
      <c r="T4178" s="12">
        <v>4</v>
      </c>
      <c r="U4178" s="12">
        <v>5</v>
      </c>
      <c r="V4178" s="20" t="str">
        <f>TEXT(Table1[[#This Row],[Date]],"mmm-yyyy")</f>
        <v>Dec-2025</v>
      </c>
    </row>
    <row r="4179" spans="1:22" x14ac:dyDescent="0.2">
      <c r="A4179" s="11">
        <f t="shared" si="65"/>
        <v>46006</v>
      </c>
      <c r="B4179" s="12" t="s">
        <v>20</v>
      </c>
      <c r="C4179" s="12" t="str">
        <f>VLOOKUP(D4179, City_Mapping!A:B, 2, FALSE)</f>
        <v>UK</v>
      </c>
      <c r="D4179" s="12" t="s">
        <v>29</v>
      </c>
      <c r="E4179" s="12" t="s">
        <v>34</v>
      </c>
      <c r="F4179" s="12" t="s">
        <v>40</v>
      </c>
      <c r="G4179" s="12">
        <v>65943</v>
      </c>
      <c r="H4179" s="12" t="s">
        <v>42</v>
      </c>
      <c r="I4179" s="12" t="s">
        <v>44</v>
      </c>
      <c r="J4179" s="12">
        <v>959546</v>
      </c>
      <c r="K4179" s="12">
        <v>8</v>
      </c>
      <c r="L4179" s="13">
        <v>1201</v>
      </c>
      <c r="M4179" s="14">
        <f>Table1[[#This Row],[Column1]]/100</f>
        <v>0.15</v>
      </c>
      <c r="N4179" s="13">
        <f>Table1[[#This Row],[Unit_Price]]*Table1[[#This Row],[Quantity]]*(1-Table1[[#This Row],[Discount_%]])</f>
        <v>8166.8</v>
      </c>
      <c r="O4179" s="13">
        <v>9494</v>
      </c>
      <c r="P4179" s="13">
        <f>Table1[[#This Row],[Revenue]]-Table1[[#This Row],[Cost]]</f>
        <v>-1327.1999999999998</v>
      </c>
      <c r="Q4179" s="12" t="s">
        <v>48</v>
      </c>
      <c r="R4179" s="12" t="s">
        <v>51</v>
      </c>
      <c r="S4179" s="12" t="s">
        <v>54</v>
      </c>
      <c r="T4179" s="12">
        <v>2</v>
      </c>
      <c r="U4179" s="12">
        <v>15</v>
      </c>
      <c r="V4179" s="20" t="str">
        <f>TEXT(Table1[[#This Row],[Date]],"mmm-yyyy")</f>
        <v>Dec-2025</v>
      </c>
    </row>
    <row r="4180" spans="1:22" x14ac:dyDescent="0.2">
      <c r="A4180" s="11">
        <f t="shared" si="65"/>
        <v>46006</v>
      </c>
      <c r="B4180" s="12" t="s">
        <v>23</v>
      </c>
      <c r="C4180" s="12" t="str">
        <f>VLOOKUP(D4180, City_Mapping!A:B, 2, FALSE)</f>
        <v>India</v>
      </c>
      <c r="D4180" s="12" t="s">
        <v>33</v>
      </c>
      <c r="E4180" s="12" t="s">
        <v>34</v>
      </c>
      <c r="F4180" s="12" t="s">
        <v>40</v>
      </c>
      <c r="G4180" s="12">
        <v>16157</v>
      </c>
      <c r="H4180" s="12" t="s">
        <v>41</v>
      </c>
      <c r="I4180" s="12" t="s">
        <v>43</v>
      </c>
      <c r="J4180" s="12">
        <v>383407</v>
      </c>
      <c r="K4180" s="12">
        <v>4</v>
      </c>
      <c r="L4180" s="13">
        <v>4456</v>
      </c>
      <c r="M4180" s="14">
        <f>Table1[[#This Row],[Column1]]/100</f>
        <v>0</v>
      </c>
      <c r="N4180" s="13">
        <f>Table1[[#This Row],[Unit_Price]]*Table1[[#This Row],[Quantity]]*(1-Table1[[#This Row],[Discount_%]])</f>
        <v>17824</v>
      </c>
      <c r="O4180" s="13">
        <v>4261</v>
      </c>
      <c r="P4180" s="13">
        <f>Table1[[#This Row],[Revenue]]-Table1[[#This Row],[Cost]]</f>
        <v>13563</v>
      </c>
      <c r="Q4180" s="12" t="s">
        <v>46</v>
      </c>
      <c r="R4180" s="12" t="s">
        <v>52</v>
      </c>
      <c r="S4180" s="12" t="s">
        <v>55</v>
      </c>
      <c r="T4180" s="12">
        <v>4</v>
      </c>
      <c r="U4180" s="12">
        <v>0</v>
      </c>
      <c r="V4180" s="20" t="str">
        <f>TEXT(Table1[[#This Row],[Date]],"mmm-yyyy")</f>
        <v>Dec-2025</v>
      </c>
    </row>
    <row r="4181" spans="1:22" x14ac:dyDescent="0.2">
      <c r="A4181" s="11">
        <f t="shared" si="65"/>
        <v>46006</v>
      </c>
      <c r="B4181" s="12" t="s">
        <v>20</v>
      </c>
      <c r="C4181" s="12" t="str">
        <f>VLOOKUP(D4181, City_Mapping!A:B, 2, FALSE)</f>
        <v>USA</v>
      </c>
      <c r="D4181" s="12" t="s">
        <v>31</v>
      </c>
      <c r="E4181" s="12" t="s">
        <v>36</v>
      </c>
      <c r="F4181" s="12" t="s">
        <v>39</v>
      </c>
      <c r="G4181" s="12">
        <v>40178</v>
      </c>
      <c r="H4181" s="12" t="s">
        <v>42</v>
      </c>
      <c r="I4181" s="12" t="s">
        <v>43</v>
      </c>
      <c r="J4181" s="12">
        <v>176204</v>
      </c>
      <c r="K4181" s="12">
        <v>4</v>
      </c>
      <c r="L4181" s="13">
        <v>2984</v>
      </c>
      <c r="M4181" s="14">
        <f>Table1[[#This Row],[Column1]]/100</f>
        <v>0.15</v>
      </c>
      <c r="N4181" s="13">
        <f>Table1[[#This Row],[Unit_Price]]*Table1[[#This Row],[Quantity]]*(1-Table1[[#This Row],[Discount_%]])</f>
        <v>10145.6</v>
      </c>
      <c r="O4181" s="13">
        <v>15234</v>
      </c>
      <c r="P4181" s="13">
        <f>Table1[[#This Row],[Revenue]]-Table1[[#This Row],[Cost]]</f>
        <v>-5088.3999999999996</v>
      </c>
      <c r="Q4181" s="12" t="s">
        <v>46</v>
      </c>
      <c r="R4181" s="12" t="s">
        <v>50</v>
      </c>
      <c r="S4181" s="12" t="s">
        <v>53</v>
      </c>
      <c r="T4181" s="12">
        <v>5</v>
      </c>
      <c r="U4181" s="12">
        <v>15</v>
      </c>
      <c r="V4181" s="20" t="str">
        <f>TEXT(Table1[[#This Row],[Date]],"mmm-yyyy")</f>
        <v>Dec-2025</v>
      </c>
    </row>
    <row r="4182" spans="1:22" x14ac:dyDescent="0.2">
      <c r="A4182" s="11">
        <f t="shared" si="65"/>
        <v>46006</v>
      </c>
      <c r="B4182" s="12" t="s">
        <v>20</v>
      </c>
      <c r="C4182" s="12" t="str">
        <f>VLOOKUP(D4182, City_Mapping!A:B, 2, FALSE)</f>
        <v>USA</v>
      </c>
      <c r="D4182" s="12" t="s">
        <v>31</v>
      </c>
      <c r="E4182" s="12" t="s">
        <v>34</v>
      </c>
      <c r="F4182" s="12" t="s">
        <v>37</v>
      </c>
      <c r="G4182" s="12">
        <v>92537</v>
      </c>
      <c r="H4182" s="12" t="s">
        <v>42</v>
      </c>
      <c r="I4182" s="12" t="s">
        <v>43</v>
      </c>
      <c r="J4182" s="12">
        <v>968890</v>
      </c>
      <c r="K4182" s="12">
        <v>8</v>
      </c>
      <c r="L4182" s="13">
        <v>3255</v>
      </c>
      <c r="M4182" s="14">
        <f>Table1[[#This Row],[Column1]]/100</f>
        <v>0.2</v>
      </c>
      <c r="N4182" s="13">
        <f>Table1[[#This Row],[Unit_Price]]*Table1[[#This Row],[Quantity]]*(1-Table1[[#This Row],[Discount_%]])</f>
        <v>20832</v>
      </c>
      <c r="O4182" s="13">
        <v>21144</v>
      </c>
      <c r="P4182" s="13">
        <f>Table1[[#This Row],[Revenue]]-Table1[[#This Row],[Cost]]</f>
        <v>-312</v>
      </c>
      <c r="Q4182" s="12" t="s">
        <v>47</v>
      </c>
      <c r="R4182" s="12" t="s">
        <v>52</v>
      </c>
      <c r="S4182" s="12" t="s">
        <v>55</v>
      </c>
      <c r="T4182" s="12">
        <v>3</v>
      </c>
      <c r="U4182" s="12">
        <v>20</v>
      </c>
      <c r="V4182" s="20" t="str">
        <f>TEXT(Table1[[#This Row],[Date]],"mmm-yyyy")</f>
        <v>Dec-2025</v>
      </c>
    </row>
    <row r="4183" spans="1:22" x14ac:dyDescent="0.2">
      <c r="A4183" s="11">
        <f t="shared" si="65"/>
        <v>46006</v>
      </c>
      <c r="B4183" s="12" t="s">
        <v>22</v>
      </c>
      <c r="C4183" s="12" t="str">
        <f>VLOOKUP(D4183, City_Mapping!A:B, 2, FALSE)</f>
        <v>India</v>
      </c>
      <c r="D4183" s="12" t="s">
        <v>32</v>
      </c>
      <c r="E4183" s="12" t="s">
        <v>34</v>
      </c>
      <c r="F4183" s="12" t="s">
        <v>38</v>
      </c>
      <c r="G4183" s="12">
        <v>39030</v>
      </c>
      <c r="H4183" s="12" t="s">
        <v>42</v>
      </c>
      <c r="I4183" s="12" t="s">
        <v>44</v>
      </c>
      <c r="J4183" s="12">
        <v>505448</v>
      </c>
      <c r="K4183" s="12">
        <v>7</v>
      </c>
      <c r="L4183" s="13">
        <v>3768</v>
      </c>
      <c r="M4183" s="14">
        <f>Table1[[#This Row],[Column1]]/100</f>
        <v>0.05</v>
      </c>
      <c r="N4183" s="13">
        <f>Table1[[#This Row],[Unit_Price]]*Table1[[#This Row],[Quantity]]*(1-Table1[[#This Row],[Discount_%]])</f>
        <v>25057.199999999997</v>
      </c>
      <c r="O4183" s="13">
        <v>22463</v>
      </c>
      <c r="P4183" s="13">
        <f>Table1[[#This Row],[Revenue]]-Table1[[#This Row],[Cost]]</f>
        <v>2594.1999999999971</v>
      </c>
      <c r="Q4183" s="12" t="s">
        <v>49</v>
      </c>
      <c r="R4183" s="12" t="s">
        <v>52</v>
      </c>
      <c r="S4183" s="12" t="s">
        <v>53</v>
      </c>
      <c r="T4183" s="12">
        <v>2</v>
      </c>
      <c r="U4183" s="12">
        <v>5</v>
      </c>
      <c r="V4183" s="20" t="str">
        <f>TEXT(Table1[[#This Row],[Date]],"mmm-yyyy")</f>
        <v>Dec-2025</v>
      </c>
    </row>
    <row r="4184" spans="1:22" x14ac:dyDescent="0.2">
      <c r="A4184" s="11">
        <f t="shared" si="65"/>
        <v>46006</v>
      </c>
      <c r="B4184" s="12" t="s">
        <v>20</v>
      </c>
      <c r="C4184" s="12" t="str">
        <f>VLOOKUP(D4184, City_Mapping!A:B, 2, FALSE)</f>
        <v>India</v>
      </c>
      <c r="D4184" s="12" t="s">
        <v>28</v>
      </c>
      <c r="E4184" s="12" t="s">
        <v>35</v>
      </c>
      <c r="F4184" s="12" t="s">
        <v>38</v>
      </c>
      <c r="G4184" s="12">
        <v>61134</v>
      </c>
      <c r="H4184" s="12" t="s">
        <v>42</v>
      </c>
      <c r="I4184" s="12" t="s">
        <v>45</v>
      </c>
      <c r="J4184" s="12">
        <v>764452</v>
      </c>
      <c r="K4184" s="12">
        <v>5</v>
      </c>
      <c r="L4184" s="13">
        <v>3602</v>
      </c>
      <c r="M4184" s="14">
        <f>Table1[[#This Row],[Column1]]/100</f>
        <v>0.15</v>
      </c>
      <c r="N4184" s="13">
        <f>Table1[[#This Row],[Unit_Price]]*Table1[[#This Row],[Quantity]]*(1-Table1[[#This Row],[Discount_%]])</f>
        <v>15308.5</v>
      </c>
      <c r="O4184" s="13">
        <v>24386</v>
      </c>
      <c r="P4184" s="13">
        <f>Table1[[#This Row],[Revenue]]-Table1[[#This Row],[Cost]]</f>
        <v>-9077.5</v>
      </c>
      <c r="Q4184" s="12" t="s">
        <v>47</v>
      </c>
      <c r="R4184" s="12" t="s">
        <v>51</v>
      </c>
      <c r="S4184" s="12" t="s">
        <v>55</v>
      </c>
      <c r="T4184" s="12">
        <v>3</v>
      </c>
      <c r="U4184" s="12">
        <v>15</v>
      </c>
      <c r="V4184" s="20" t="str">
        <f>TEXT(Table1[[#This Row],[Date]],"mmm-yyyy")</f>
        <v>Dec-2025</v>
      </c>
    </row>
    <row r="4185" spans="1:22" x14ac:dyDescent="0.2">
      <c r="A4185" s="11">
        <f t="shared" si="65"/>
        <v>46006</v>
      </c>
      <c r="B4185" s="12" t="s">
        <v>20</v>
      </c>
      <c r="C4185" s="12" t="str">
        <f>VLOOKUP(D4185, City_Mapping!A:B, 2, FALSE)</f>
        <v>India</v>
      </c>
      <c r="D4185" s="12" t="s">
        <v>32</v>
      </c>
      <c r="E4185" s="12" t="s">
        <v>34</v>
      </c>
      <c r="F4185" s="12" t="s">
        <v>37</v>
      </c>
      <c r="G4185" s="12">
        <v>75729</v>
      </c>
      <c r="H4185" s="12" t="s">
        <v>42</v>
      </c>
      <c r="I4185" s="12" t="s">
        <v>45</v>
      </c>
      <c r="J4185" s="12">
        <v>602727</v>
      </c>
      <c r="K4185" s="12">
        <v>2</v>
      </c>
      <c r="L4185" s="13">
        <v>2367</v>
      </c>
      <c r="M4185" s="14">
        <f>Table1[[#This Row],[Column1]]/100</f>
        <v>0.05</v>
      </c>
      <c r="N4185" s="13">
        <f>Table1[[#This Row],[Unit_Price]]*Table1[[#This Row],[Quantity]]*(1-Table1[[#This Row],[Discount_%]])</f>
        <v>4497.3</v>
      </c>
      <c r="O4185" s="13">
        <v>11816</v>
      </c>
      <c r="P4185" s="13">
        <f>Table1[[#This Row],[Revenue]]-Table1[[#This Row],[Cost]]</f>
        <v>-7318.7</v>
      </c>
      <c r="Q4185" s="12" t="s">
        <v>47</v>
      </c>
      <c r="R4185" s="12" t="s">
        <v>50</v>
      </c>
      <c r="S4185" s="12" t="s">
        <v>55</v>
      </c>
      <c r="T4185" s="12">
        <v>3</v>
      </c>
      <c r="U4185" s="12">
        <v>5</v>
      </c>
      <c r="V4185" s="20" t="str">
        <f>TEXT(Table1[[#This Row],[Date]],"mmm-yyyy")</f>
        <v>Dec-2025</v>
      </c>
    </row>
    <row r="4186" spans="1:22" x14ac:dyDescent="0.2">
      <c r="A4186" s="11">
        <f t="shared" si="65"/>
        <v>46006</v>
      </c>
      <c r="B4186" s="12" t="s">
        <v>21</v>
      </c>
      <c r="C4186" s="12" t="str">
        <f>VLOOKUP(D4186, City_Mapping!A:B, 2, FALSE)</f>
        <v>India</v>
      </c>
      <c r="D4186" s="12" t="s">
        <v>28</v>
      </c>
      <c r="E4186" s="12" t="s">
        <v>34</v>
      </c>
      <c r="F4186" s="12" t="s">
        <v>38</v>
      </c>
      <c r="G4186" s="12">
        <v>18164</v>
      </c>
      <c r="H4186" s="12" t="s">
        <v>41</v>
      </c>
      <c r="I4186" s="12" t="s">
        <v>44</v>
      </c>
      <c r="J4186" s="12">
        <v>358257</v>
      </c>
      <c r="K4186" s="12">
        <v>6</v>
      </c>
      <c r="L4186" s="13">
        <v>4625</v>
      </c>
      <c r="M4186" s="14">
        <f>Table1[[#This Row],[Column1]]/100</f>
        <v>0.1</v>
      </c>
      <c r="N4186" s="13">
        <f>Table1[[#This Row],[Unit_Price]]*Table1[[#This Row],[Quantity]]*(1-Table1[[#This Row],[Discount_%]])</f>
        <v>24975</v>
      </c>
      <c r="O4186" s="13">
        <v>14151</v>
      </c>
      <c r="P4186" s="13">
        <f>Table1[[#This Row],[Revenue]]-Table1[[#This Row],[Cost]]</f>
        <v>10824</v>
      </c>
      <c r="Q4186" s="12" t="s">
        <v>47</v>
      </c>
      <c r="R4186" s="12" t="s">
        <v>51</v>
      </c>
      <c r="S4186" s="12" t="s">
        <v>53</v>
      </c>
      <c r="T4186" s="12">
        <v>4</v>
      </c>
      <c r="U4186" s="12">
        <v>10</v>
      </c>
      <c r="V4186" s="20" t="str">
        <f>TEXT(Table1[[#This Row],[Date]],"mmm-yyyy")</f>
        <v>Dec-2025</v>
      </c>
    </row>
    <row r="4187" spans="1:22" x14ac:dyDescent="0.2">
      <c r="A4187" s="11">
        <f t="shared" si="65"/>
        <v>46006</v>
      </c>
      <c r="B4187" s="12" t="s">
        <v>21</v>
      </c>
      <c r="C4187" s="12" t="str">
        <f>VLOOKUP(D4187, City_Mapping!A:B, 2, FALSE)</f>
        <v>USA</v>
      </c>
      <c r="D4187" s="12" t="s">
        <v>31</v>
      </c>
      <c r="E4187" s="12" t="s">
        <v>35</v>
      </c>
      <c r="F4187" s="12" t="s">
        <v>38</v>
      </c>
      <c r="G4187" s="12">
        <v>96378</v>
      </c>
      <c r="H4187" s="12" t="s">
        <v>41</v>
      </c>
      <c r="I4187" s="12" t="s">
        <v>45</v>
      </c>
      <c r="J4187" s="12">
        <v>402626</v>
      </c>
      <c r="K4187" s="12">
        <v>1</v>
      </c>
      <c r="L4187" s="13">
        <v>4305</v>
      </c>
      <c r="M4187" s="14">
        <f>Table1[[#This Row],[Column1]]/100</f>
        <v>0.05</v>
      </c>
      <c r="N4187" s="13">
        <f>Table1[[#This Row],[Unit_Price]]*Table1[[#This Row],[Quantity]]*(1-Table1[[#This Row],[Discount_%]])</f>
        <v>4089.75</v>
      </c>
      <c r="O4187" s="13">
        <v>1335</v>
      </c>
      <c r="P4187" s="13">
        <f>Table1[[#This Row],[Revenue]]-Table1[[#This Row],[Cost]]</f>
        <v>2754.75</v>
      </c>
      <c r="Q4187" s="12" t="s">
        <v>47</v>
      </c>
      <c r="R4187" s="12" t="s">
        <v>52</v>
      </c>
      <c r="S4187" s="12" t="s">
        <v>56</v>
      </c>
      <c r="T4187" s="12">
        <v>3</v>
      </c>
      <c r="U4187" s="12">
        <v>5</v>
      </c>
      <c r="V4187" s="20" t="str">
        <f>TEXT(Table1[[#This Row],[Date]],"mmm-yyyy")</f>
        <v>Dec-2025</v>
      </c>
    </row>
    <row r="4188" spans="1:22" x14ac:dyDescent="0.2">
      <c r="A4188" s="11">
        <f t="shared" si="65"/>
        <v>46006</v>
      </c>
      <c r="B4188" s="12" t="s">
        <v>23</v>
      </c>
      <c r="C4188" s="12" t="str">
        <f>VLOOKUP(D4188, City_Mapping!A:B, 2, FALSE)</f>
        <v>UK</v>
      </c>
      <c r="D4188" s="12" t="s">
        <v>29</v>
      </c>
      <c r="E4188" s="12" t="s">
        <v>36</v>
      </c>
      <c r="F4188" s="12" t="s">
        <v>37</v>
      </c>
      <c r="G4188" s="12">
        <v>11119</v>
      </c>
      <c r="H4188" s="12" t="s">
        <v>42</v>
      </c>
      <c r="I4188" s="12" t="s">
        <v>44</v>
      </c>
      <c r="J4188" s="12">
        <v>264330</v>
      </c>
      <c r="K4188" s="12">
        <v>7</v>
      </c>
      <c r="L4188" s="13">
        <v>3533</v>
      </c>
      <c r="M4188" s="14">
        <f>Table1[[#This Row],[Column1]]/100</f>
        <v>0.2</v>
      </c>
      <c r="N4188" s="13">
        <f>Table1[[#This Row],[Unit_Price]]*Table1[[#This Row],[Quantity]]*(1-Table1[[#This Row],[Discount_%]])</f>
        <v>19784.800000000003</v>
      </c>
      <c r="O4188" s="13">
        <v>19262</v>
      </c>
      <c r="P4188" s="13">
        <f>Table1[[#This Row],[Revenue]]-Table1[[#This Row],[Cost]]</f>
        <v>522.80000000000291</v>
      </c>
      <c r="Q4188" s="12" t="s">
        <v>46</v>
      </c>
      <c r="R4188" s="12" t="s">
        <v>50</v>
      </c>
      <c r="S4188" s="12" t="s">
        <v>53</v>
      </c>
      <c r="T4188" s="12">
        <v>2</v>
      </c>
      <c r="U4188" s="12">
        <v>20</v>
      </c>
      <c r="V4188" s="20" t="str">
        <f>TEXT(Table1[[#This Row],[Date]],"mmm-yyyy")</f>
        <v>Dec-2025</v>
      </c>
    </row>
    <row r="4189" spans="1:22" x14ac:dyDescent="0.2">
      <c r="A4189" s="11">
        <f t="shared" si="65"/>
        <v>46006</v>
      </c>
      <c r="B4189" s="12" t="s">
        <v>21</v>
      </c>
      <c r="C4189" s="12" t="str">
        <f>VLOOKUP(D4189, City_Mapping!A:B, 2, FALSE)</f>
        <v>India</v>
      </c>
      <c r="D4189" s="12" t="s">
        <v>28</v>
      </c>
      <c r="E4189" s="12" t="s">
        <v>35</v>
      </c>
      <c r="F4189" s="12" t="s">
        <v>38</v>
      </c>
      <c r="G4189" s="12">
        <v>23351</v>
      </c>
      <c r="H4189" s="12" t="s">
        <v>41</v>
      </c>
      <c r="I4189" s="12" t="s">
        <v>45</v>
      </c>
      <c r="J4189" s="12">
        <v>478541</v>
      </c>
      <c r="K4189" s="12">
        <v>9</v>
      </c>
      <c r="L4189" s="13">
        <v>889</v>
      </c>
      <c r="M4189" s="14">
        <f>Table1[[#This Row],[Column1]]/100</f>
        <v>0.1</v>
      </c>
      <c r="N4189" s="13">
        <f>Table1[[#This Row],[Unit_Price]]*Table1[[#This Row],[Quantity]]*(1-Table1[[#This Row],[Discount_%]])</f>
        <v>7200.9000000000005</v>
      </c>
      <c r="O4189" s="13">
        <v>28867</v>
      </c>
      <c r="P4189" s="13">
        <f>Table1[[#This Row],[Revenue]]-Table1[[#This Row],[Cost]]</f>
        <v>-21666.1</v>
      </c>
      <c r="Q4189" s="12" t="s">
        <v>46</v>
      </c>
      <c r="R4189" s="12" t="s">
        <v>50</v>
      </c>
      <c r="S4189" s="12" t="s">
        <v>56</v>
      </c>
      <c r="T4189" s="12">
        <v>3</v>
      </c>
      <c r="U4189" s="12">
        <v>10</v>
      </c>
      <c r="V4189" s="20" t="str">
        <f>TEXT(Table1[[#This Row],[Date]],"mmm-yyyy")</f>
        <v>Dec-2025</v>
      </c>
    </row>
    <row r="4190" spans="1:22" x14ac:dyDescent="0.2">
      <c r="A4190" s="11">
        <f t="shared" si="65"/>
        <v>46007</v>
      </c>
      <c r="B4190" s="12" t="s">
        <v>21</v>
      </c>
      <c r="C4190" s="12" t="str">
        <f>VLOOKUP(D4190, City_Mapping!A:B, 2, FALSE)</f>
        <v>USA</v>
      </c>
      <c r="D4190" s="12" t="s">
        <v>31</v>
      </c>
      <c r="E4190" s="12" t="s">
        <v>35</v>
      </c>
      <c r="F4190" s="12" t="s">
        <v>38</v>
      </c>
      <c r="G4190" s="12">
        <v>66063</v>
      </c>
      <c r="H4190" s="12" t="s">
        <v>41</v>
      </c>
      <c r="I4190" s="12" t="s">
        <v>44</v>
      </c>
      <c r="J4190" s="12">
        <v>683385</v>
      </c>
      <c r="K4190" s="12">
        <v>5</v>
      </c>
      <c r="L4190" s="13">
        <v>1743</v>
      </c>
      <c r="M4190" s="14">
        <f>Table1[[#This Row],[Column1]]/100</f>
        <v>0.15</v>
      </c>
      <c r="N4190" s="13">
        <f>Table1[[#This Row],[Unit_Price]]*Table1[[#This Row],[Quantity]]*(1-Table1[[#This Row],[Discount_%]])</f>
        <v>7407.75</v>
      </c>
      <c r="O4190" s="13">
        <v>2852</v>
      </c>
      <c r="P4190" s="13">
        <f>Table1[[#This Row],[Revenue]]-Table1[[#This Row],[Cost]]</f>
        <v>4555.75</v>
      </c>
      <c r="Q4190" s="12" t="s">
        <v>49</v>
      </c>
      <c r="R4190" s="12" t="s">
        <v>51</v>
      </c>
      <c r="S4190" s="12" t="s">
        <v>53</v>
      </c>
      <c r="T4190" s="12">
        <v>2</v>
      </c>
      <c r="U4190" s="12">
        <v>15</v>
      </c>
      <c r="V4190" s="20" t="str">
        <f>TEXT(Table1[[#This Row],[Date]],"mmm-yyyy")</f>
        <v>Dec-2025</v>
      </c>
    </row>
    <row r="4191" spans="1:22" x14ac:dyDescent="0.2">
      <c r="A4191" s="11">
        <f t="shared" si="65"/>
        <v>46007</v>
      </c>
      <c r="B4191" s="12" t="s">
        <v>21</v>
      </c>
      <c r="C4191" s="12" t="str">
        <f>VLOOKUP(D4191, City_Mapping!A:B, 2, FALSE)</f>
        <v>USA</v>
      </c>
      <c r="D4191" s="12" t="s">
        <v>31</v>
      </c>
      <c r="E4191" s="12" t="s">
        <v>34</v>
      </c>
      <c r="F4191" s="12" t="s">
        <v>37</v>
      </c>
      <c r="G4191" s="12">
        <v>82076</v>
      </c>
      <c r="H4191" s="12" t="s">
        <v>42</v>
      </c>
      <c r="I4191" s="12" t="s">
        <v>45</v>
      </c>
      <c r="J4191" s="12">
        <v>975063</v>
      </c>
      <c r="K4191" s="12">
        <v>5</v>
      </c>
      <c r="L4191" s="13">
        <v>3847</v>
      </c>
      <c r="M4191" s="14">
        <f>Table1[[#This Row],[Column1]]/100</f>
        <v>0.05</v>
      </c>
      <c r="N4191" s="13">
        <f>Table1[[#This Row],[Unit_Price]]*Table1[[#This Row],[Quantity]]*(1-Table1[[#This Row],[Discount_%]])</f>
        <v>18273.25</v>
      </c>
      <c r="O4191" s="13">
        <v>5755</v>
      </c>
      <c r="P4191" s="13">
        <f>Table1[[#This Row],[Revenue]]-Table1[[#This Row],[Cost]]</f>
        <v>12518.25</v>
      </c>
      <c r="Q4191" s="12" t="s">
        <v>49</v>
      </c>
      <c r="R4191" s="12" t="s">
        <v>50</v>
      </c>
      <c r="S4191" s="12" t="s">
        <v>55</v>
      </c>
      <c r="T4191" s="12">
        <v>5</v>
      </c>
      <c r="U4191" s="12">
        <v>5</v>
      </c>
      <c r="V4191" s="20" t="str">
        <f>TEXT(Table1[[#This Row],[Date]],"mmm-yyyy")</f>
        <v>Dec-2025</v>
      </c>
    </row>
    <row r="4192" spans="1:22" x14ac:dyDescent="0.2">
      <c r="A4192" s="11">
        <f t="shared" si="65"/>
        <v>46007</v>
      </c>
      <c r="B4192" s="12" t="s">
        <v>21</v>
      </c>
      <c r="C4192" s="12" t="str">
        <f>VLOOKUP(D4192, City_Mapping!A:B, 2, FALSE)</f>
        <v>India</v>
      </c>
      <c r="D4192" s="12" t="s">
        <v>32</v>
      </c>
      <c r="E4192" s="12" t="s">
        <v>34</v>
      </c>
      <c r="F4192" s="12" t="s">
        <v>38</v>
      </c>
      <c r="G4192" s="12">
        <v>55162</v>
      </c>
      <c r="H4192" s="12" t="s">
        <v>41</v>
      </c>
      <c r="I4192" s="12" t="s">
        <v>43</v>
      </c>
      <c r="J4192" s="12">
        <v>118302</v>
      </c>
      <c r="K4192" s="12">
        <v>7</v>
      </c>
      <c r="L4192" s="13">
        <v>511</v>
      </c>
      <c r="M4192" s="14">
        <f>Table1[[#This Row],[Column1]]/100</f>
        <v>0.1</v>
      </c>
      <c r="N4192" s="13">
        <f>Table1[[#This Row],[Unit_Price]]*Table1[[#This Row],[Quantity]]*(1-Table1[[#This Row],[Discount_%]])</f>
        <v>3219.3</v>
      </c>
      <c r="O4192" s="13">
        <v>3000</v>
      </c>
      <c r="P4192" s="13">
        <f>Table1[[#This Row],[Revenue]]-Table1[[#This Row],[Cost]]</f>
        <v>219.30000000000018</v>
      </c>
      <c r="Q4192" s="12" t="s">
        <v>49</v>
      </c>
      <c r="R4192" s="12" t="s">
        <v>52</v>
      </c>
      <c r="S4192" s="12" t="s">
        <v>53</v>
      </c>
      <c r="T4192" s="12">
        <v>5</v>
      </c>
      <c r="U4192" s="12">
        <v>10</v>
      </c>
      <c r="V4192" s="20" t="str">
        <f>TEXT(Table1[[#This Row],[Date]],"mmm-yyyy")</f>
        <v>Dec-2025</v>
      </c>
    </row>
    <row r="4193" spans="1:22" x14ac:dyDescent="0.2">
      <c r="A4193" s="11">
        <f t="shared" si="65"/>
        <v>46007</v>
      </c>
      <c r="B4193" s="12" t="s">
        <v>22</v>
      </c>
      <c r="C4193" s="12" t="str">
        <f>VLOOKUP(D4193, City_Mapping!A:B, 2, FALSE)</f>
        <v>India</v>
      </c>
      <c r="D4193" s="12" t="s">
        <v>32</v>
      </c>
      <c r="E4193" s="12" t="s">
        <v>36</v>
      </c>
      <c r="F4193" s="12" t="s">
        <v>40</v>
      </c>
      <c r="G4193" s="12">
        <v>41760</v>
      </c>
      <c r="H4193" s="12" t="s">
        <v>41</v>
      </c>
      <c r="I4193" s="12" t="s">
        <v>43</v>
      </c>
      <c r="J4193" s="12">
        <v>700050</v>
      </c>
      <c r="K4193" s="12">
        <v>5</v>
      </c>
      <c r="L4193" s="13">
        <v>2016</v>
      </c>
      <c r="M4193" s="14">
        <f>Table1[[#This Row],[Column1]]/100</f>
        <v>0.15</v>
      </c>
      <c r="N4193" s="13">
        <f>Table1[[#This Row],[Unit_Price]]*Table1[[#This Row],[Quantity]]*(1-Table1[[#This Row],[Discount_%]])</f>
        <v>8568</v>
      </c>
      <c r="O4193" s="13">
        <v>13899</v>
      </c>
      <c r="P4193" s="13">
        <f>Table1[[#This Row],[Revenue]]-Table1[[#This Row],[Cost]]</f>
        <v>-5331</v>
      </c>
      <c r="Q4193" s="12" t="s">
        <v>46</v>
      </c>
      <c r="R4193" s="12" t="s">
        <v>50</v>
      </c>
      <c r="S4193" s="12" t="s">
        <v>56</v>
      </c>
      <c r="T4193" s="12">
        <v>4</v>
      </c>
      <c r="U4193" s="12">
        <v>15</v>
      </c>
      <c r="V4193" s="20" t="str">
        <f>TEXT(Table1[[#This Row],[Date]],"mmm-yyyy")</f>
        <v>Dec-2025</v>
      </c>
    </row>
    <row r="4194" spans="1:22" x14ac:dyDescent="0.2">
      <c r="A4194" s="11">
        <f t="shared" si="65"/>
        <v>46007</v>
      </c>
      <c r="B4194" s="12" t="s">
        <v>21</v>
      </c>
      <c r="C4194" s="12" t="str">
        <f>VLOOKUP(D4194, City_Mapping!A:B, 2, FALSE)</f>
        <v>UK</v>
      </c>
      <c r="D4194" s="12" t="s">
        <v>29</v>
      </c>
      <c r="E4194" s="12" t="s">
        <v>34</v>
      </c>
      <c r="F4194" s="12" t="s">
        <v>37</v>
      </c>
      <c r="G4194" s="12">
        <v>59678</v>
      </c>
      <c r="H4194" s="12" t="s">
        <v>42</v>
      </c>
      <c r="I4194" s="12" t="s">
        <v>43</v>
      </c>
      <c r="J4194" s="12">
        <v>403078</v>
      </c>
      <c r="K4194" s="12">
        <v>4</v>
      </c>
      <c r="L4194" s="13">
        <v>2120</v>
      </c>
      <c r="M4194" s="14">
        <f>Table1[[#This Row],[Column1]]/100</f>
        <v>0.15</v>
      </c>
      <c r="N4194" s="13">
        <f>Table1[[#This Row],[Unit_Price]]*Table1[[#This Row],[Quantity]]*(1-Table1[[#This Row],[Discount_%]])</f>
        <v>7208</v>
      </c>
      <c r="O4194" s="13">
        <v>6238</v>
      </c>
      <c r="P4194" s="13">
        <f>Table1[[#This Row],[Revenue]]-Table1[[#This Row],[Cost]]</f>
        <v>970</v>
      </c>
      <c r="Q4194" s="12" t="s">
        <v>48</v>
      </c>
      <c r="R4194" s="12" t="s">
        <v>52</v>
      </c>
      <c r="S4194" s="12" t="s">
        <v>55</v>
      </c>
      <c r="T4194" s="12">
        <v>1</v>
      </c>
      <c r="U4194" s="12">
        <v>15</v>
      </c>
      <c r="V4194" s="20" t="str">
        <f>TEXT(Table1[[#This Row],[Date]],"mmm-yyyy")</f>
        <v>Dec-2025</v>
      </c>
    </row>
    <row r="4195" spans="1:22" x14ac:dyDescent="0.2">
      <c r="A4195" s="11">
        <f t="shared" si="65"/>
        <v>46007</v>
      </c>
      <c r="B4195" s="12" t="s">
        <v>22</v>
      </c>
      <c r="C4195" s="12" t="str">
        <f>VLOOKUP(D4195, City_Mapping!A:B, 2, FALSE)</f>
        <v>UAE</v>
      </c>
      <c r="D4195" s="12" t="s">
        <v>30</v>
      </c>
      <c r="E4195" s="12" t="s">
        <v>36</v>
      </c>
      <c r="F4195" s="12" t="s">
        <v>39</v>
      </c>
      <c r="G4195" s="12">
        <v>99074</v>
      </c>
      <c r="H4195" s="12" t="s">
        <v>41</v>
      </c>
      <c r="I4195" s="12" t="s">
        <v>43</v>
      </c>
      <c r="J4195" s="12">
        <v>700727</v>
      </c>
      <c r="K4195" s="12">
        <v>1</v>
      </c>
      <c r="L4195" s="13">
        <v>2257</v>
      </c>
      <c r="M4195" s="14">
        <f>Table1[[#This Row],[Column1]]/100</f>
        <v>0.05</v>
      </c>
      <c r="N4195" s="13">
        <f>Table1[[#This Row],[Unit_Price]]*Table1[[#This Row],[Quantity]]*(1-Table1[[#This Row],[Discount_%]])</f>
        <v>2144.15</v>
      </c>
      <c r="O4195" s="13">
        <v>8788</v>
      </c>
      <c r="P4195" s="13">
        <f>Table1[[#This Row],[Revenue]]-Table1[[#This Row],[Cost]]</f>
        <v>-6643.85</v>
      </c>
      <c r="Q4195" s="12" t="s">
        <v>48</v>
      </c>
      <c r="R4195" s="12" t="s">
        <v>52</v>
      </c>
      <c r="S4195" s="12" t="s">
        <v>53</v>
      </c>
      <c r="T4195" s="12">
        <v>5</v>
      </c>
      <c r="U4195" s="12">
        <v>5</v>
      </c>
      <c r="V4195" s="20" t="str">
        <f>TEXT(Table1[[#This Row],[Date]],"mmm-yyyy")</f>
        <v>Dec-2025</v>
      </c>
    </row>
    <row r="4196" spans="1:22" x14ac:dyDescent="0.2">
      <c r="A4196" s="11">
        <f t="shared" si="65"/>
        <v>46007</v>
      </c>
      <c r="B4196" s="12" t="s">
        <v>22</v>
      </c>
      <c r="C4196" s="12" t="str">
        <f>VLOOKUP(D4196, City_Mapping!A:B, 2, FALSE)</f>
        <v>India</v>
      </c>
      <c r="D4196" s="12" t="s">
        <v>33</v>
      </c>
      <c r="E4196" s="12" t="s">
        <v>36</v>
      </c>
      <c r="F4196" s="12" t="s">
        <v>38</v>
      </c>
      <c r="G4196" s="12">
        <v>57628</v>
      </c>
      <c r="H4196" s="12" t="s">
        <v>42</v>
      </c>
      <c r="I4196" s="12" t="s">
        <v>44</v>
      </c>
      <c r="J4196" s="12">
        <v>843305</v>
      </c>
      <c r="K4196" s="12">
        <v>6</v>
      </c>
      <c r="L4196" s="13">
        <v>548</v>
      </c>
      <c r="M4196" s="14">
        <f>Table1[[#This Row],[Column1]]/100</f>
        <v>0.05</v>
      </c>
      <c r="N4196" s="13">
        <f>Table1[[#This Row],[Unit_Price]]*Table1[[#This Row],[Quantity]]*(1-Table1[[#This Row],[Discount_%]])</f>
        <v>3123.6</v>
      </c>
      <c r="O4196" s="13">
        <v>19513</v>
      </c>
      <c r="P4196" s="13">
        <f>Table1[[#This Row],[Revenue]]-Table1[[#This Row],[Cost]]</f>
        <v>-16389.400000000001</v>
      </c>
      <c r="Q4196" s="12" t="s">
        <v>49</v>
      </c>
      <c r="R4196" s="12" t="s">
        <v>52</v>
      </c>
      <c r="S4196" s="12" t="s">
        <v>53</v>
      </c>
      <c r="T4196" s="12">
        <v>1</v>
      </c>
      <c r="U4196" s="12">
        <v>5</v>
      </c>
      <c r="V4196" s="20" t="str">
        <f>TEXT(Table1[[#This Row],[Date]],"mmm-yyyy")</f>
        <v>Dec-2025</v>
      </c>
    </row>
    <row r="4197" spans="1:22" x14ac:dyDescent="0.2">
      <c r="A4197" s="11">
        <f t="shared" si="65"/>
        <v>46007</v>
      </c>
      <c r="B4197" s="12" t="s">
        <v>21</v>
      </c>
      <c r="C4197" s="12" t="str">
        <f>VLOOKUP(D4197, City_Mapping!A:B, 2, FALSE)</f>
        <v>UAE</v>
      </c>
      <c r="D4197" s="12" t="s">
        <v>30</v>
      </c>
      <c r="E4197" s="12" t="s">
        <v>36</v>
      </c>
      <c r="F4197" s="12" t="s">
        <v>39</v>
      </c>
      <c r="G4197" s="12">
        <v>50739</v>
      </c>
      <c r="H4197" s="12" t="s">
        <v>42</v>
      </c>
      <c r="I4197" s="12" t="s">
        <v>45</v>
      </c>
      <c r="J4197" s="12">
        <v>142446</v>
      </c>
      <c r="K4197" s="12">
        <v>9</v>
      </c>
      <c r="L4197" s="13">
        <v>2215</v>
      </c>
      <c r="M4197" s="14">
        <f>Table1[[#This Row],[Column1]]/100</f>
        <v>0.1</v>
      </c>
      <c r="N4197" s="13">
        <f>Table1[[#This Row],[Unit_Price]]*Table1[[#This Row],[Quantity]]*(1-Table1[[#This Row],[Discount_%]])</f>
        <v>17941.5</v>
      </c>
      <c r="O4197" s="13">
        <v>6132</v>
      </c>
      <c r="P4197" s="13">
        <f>Table1[[#This Row],[Revenue]]-Table1[[#This Row],[Cost]]</f>
        <v>11809.5</v>
      </c>
      <c r="Q4197" s="12" t="s">
        <v>48</v>
      </c>
      <c r="R4197" s="12" t="s">
        <v>51</v>
      </c>
      <c r="S4197" s="12" t="s">
        <v>55</v>
      </c>
      <c r="T4197" s="12">
        <v>2</v>
      </c>
      <c r="U4197" s="12">
        <v>10</v>
      </c>
      <c r="V4197" s="20" t="str">
        <f>TEXT(Table1[[#This Row],[Date]],"mmm-yyyy")</f>
        <v>Dec-2025</v>
      </c>
    </row>
    <row r="4198" spans="1:22" x14ac:dyDescent="0.2">
      <c r="A4198" s="11">
        <f t="shared" si="65"/>
        <v>46007</v>
      </c>
      <c r="B4198" s="12" t="s">
        <v>20</v>
      </c>
      <c r="C4198" s="12" t="str">
        <f>VLOOKUP(D4198, City_Mapping!A:B, 2, FALSE)</f>
        <v>UAE</v>
      </c>
      <c r="D4198" s="12" t="s">
        <v>30</v>
      </c>
      <c r="E4198" s="12" t="s">
        <v>36</v>
      </c>
      <c r="F4198" s="12" t="s">
        <v>38</v>
      </c>
      <c r="G4198" s="12">
        <v>39738</v>
      </c>
      <c r="H4198" s="12" t="s">
        <v>41</v>
      </c>
      <c r="I4198" s="12" t="s">
        <v>44</v>
      </c>
      <c r="J4198" s="12">
        <v>433779</v>
      </c>
      <c r="K4198" s="12">
        <v>4</v>
      </c>
      <c r="L4198" s="13">
        <v>760</v>
      </c>
      <c r="M4198" s="14">
        <f>Table1[[#This Row],[Column1]]/100</f>
        <v>0.05</v>
      </c>
      <c r="N4198" s="13">
        <f>Table1[[#This Row],[Unit_Price]]*Table1[[#This Row],[Quantity]]*(1-Table1[[#This Row],[Discount_%]])</f>
        <v>2888</v>
      </c>
      <c r="O4198" s="13">
        <v>18352</v>
      </c>
      <c r="P4198" s="13">
        <f>Table1[[#This Row],[Revenue]]-Table1[[#This Row],[Cost]]</f>
        <v>-15464</v>
      </c>
      <c r="Q4198" s="12" t="s">
        <v>47</v>
      </c>
      <c r="R4198" s="12" t="s">
        <v>51</v>
      </c>
      <c r="S4198" s="12" t="s">
        <v>56</v>
      </c>
      <c r="T4198" s="12">
        <v>1</v>
      </c>
      <c r="U4198" s="12">
        <v>5</v>
      </c>
      <c r="V4198" s="20" t="str">
        <f>TEXT(Table1[[#This Row],[Date]],"mmm-yyyy")</f>
        <v>Dec-2025</v>
      </c>
    </row>
    <row r="4199" spans="1:22" x14ac:dyDescent="0.2">
      <c r="A4199" s="11">
        <f t="shared" si="65"/>
        <v>46007</v>
      </c>
      <c r="B4199" s="12" t="s">
        <v>22</v>
      </c>
      <c r="C4199" s="12" t="str">
        <f>VLOOKUP(D4199, City_Mapping!A:B, 2, FALSE)</f>
        <v>UK</v>
      </c>
      <c r="D4199" s="12" t="s">
        <v>29</v>
      </c>
      <c r="E4199" s="12" t="s">
        <v>34</v>
      </c>
      <c r="F4199" s="12" t="s">
        <v>40</v>
      </c>
      <c r="G4199" s="12">
        <v>56921</v>
      </c>
      <c r="H4199" s="12" t="s">
        <v>42</v>
      </c>
      <c r="I4199" s="12" t="s">
        <v>43</v>
      </c>
      <c r="J4199" s="12">
        <v>388220</v>
      </c>
      <c r="K4199" s="12">
        <v>4</v>
      </c>
      <c r="L4199" s="13">
        <v>819</v>
      </c>
      <c r="M4199" s="14">
        <f>Table1[[#This Row],[Column1]]/100</f>
        <v>0.15</v>
      </c>
      <c r="N4199" s="13">
        <f>Table1[[#This Row],[Unit_Price]]*Table1[[#This Row],[Quantity]]*(1-Table1[[#This Row],[Discount_%]])</f>
        <v>2784.6</v>
      </c>
      <c r="O4199" s="13">
        <v>27532</v>
      </c>
      <c r="P4199" s="13">
        <f>Table1[[#This Row],[Revenue]]-Table1[[#This Row],[Cost]]</f>
        <v>-24747.4</v>
      </c>
      <c r="Q4199" s="12" t="s">
        <v>49</v>
      </c>
      <c r="R4199" s="12" t="s">
        <v>51</v>
      </c>
      <c r="S4199" s="12" t="s">
        <v>53</v>
      </c>
      <c r="T4199" s="12">
        <v>3</v>
      </c>
      <c r="U4199" s="12">
        <v>15</v>
      </c>
      <c r="V4199" s="20" t="str">
        <f>TEXT(Table1[[#This Row],[Date]],"mmm-yyyy")</f>
        <v>Dec-2025</v>
      </c>
    </row>
    <row r="4200" spans="1:22" x14ac:dyDescent="0.2">
      <c r="A4200" s="11">
        <f t="shared" si="65"/>
        <v>46007</v>
      </c>
      <c r="B4200" s="12" t="s">
        <v>20</v>
      </c>
      <c r="C4200" s="12" t="str">
        <f>VLOOKUP(D4200, City_Mapping!A:B, 2, FALSE)</f>
        <v>India</v>
      </c>
      <c r="D4200" s="12" t="s">
        <v>28</v>
      </c>
      <c r="E4200" s="12" t="s">
        <v>35</v>
      </c>
      <c r="F4200" s="12" t="s">
        <v>37</v>
      </c>
      <c r="G4200" s="12">
        <v>71068</v>
      </c>
      <c r="H4200" s="12" t="s">
        <v>41</v>
      </c>
      <c r="I4200" s="12" t="s">
        <v>45</v>
      </c>
      <c r="J4200" s="12">
        <v>542565</v>
      </c>
      <c r="K4200" s="12">
        <v>5</v>
      </c>
      <c r="L4200" s="13">
        <v>4781</v>
      </c>
      <c r="M4200" s="14">
        <f>Table1[[#This Row],[Column1]]/100</f>
        <v>0.2</v>
      </c>
      <c r="N4200" s="13">
        <f>Table1[[#This Row],[Unit_Price]]*Table1[[#This Row],[Quantity]]*(1-Table1[[#This Row],[Discount_%]])</f>
        <v>19124</v>
      </c>
      <c r="O4200" s="13">
        <v>19909</v>
      </c>
      <c r="P4200" s="13">
        <f>Table1[[#This Row],[Revenue]]-Table1[[#This Row],[Cost]]</f>
        <v>-785</v>
      </c>
      <c r="Q4200" s="12" t="s">
        <v>48</v>
      </c>
      <c r="R4200" s="12" t="s">
        <v>50</v>
      </c>
      <c r="S4200" s="12" t="s">
        <v>56</v>
      </c>
      <c r="T4200" s="12">
        <v>2</v>
      </c>
      <c r="U4200" s="12">
        <v>20</v>
      </c>
      <c r="V4200" s="20" t="str">
        <f>TEXT(Table1[[#This Row],[Date]],"mmm-yyyy")</f>
        <v>Dec-2025</v>
      </c>
    </row>
    <row r="4201" spans="1:22" x14ac:dyDescent="0.2">
      <c r="A4201" s="11">
        <f t="shared" si="65"/>
        <v>46007</v>
      </c>
      <c r="B4201" s="12" t="s">
        <v>20</v>
      </c>
      <c r="C4201" s="12" t="str">
        <f>VLOOKUP(D4201, City_Mapping!A:B, 2, FALSE)</f>
        <v>UK</v>
      </c>
      <c r="D4201" s="12" t="s">
        <v>29</v>
      </c>
      <c r="E4201" s="12" t="s">
        <v>35</v>
      </c>
      <c r="F4201" s="12" t="s">
        <v>39</v>
      </c>
      <c r="G4201" s="12">
        <v>33581</v>
      </c>
      <c r="H4201" s="12" t="s">
        <v>41</v>
      </c>
      <c r="I4201" s="12" t="s">
        <v>44</v>
      </c>
      <c r="J4201" s="12">
        <v>208463</v>
      </c>
      <c r="K4201" s="12">
        <v>6</v>
      </c>
      <c r="L4201" s="13">
        <v>2776</v>
      </c>
      <c r="M4201" s="14">
        <f>Table1[[#This Row],[Column1]]/100</f>
        <v>0.1</v>
      </c>
      <c r="N4201" s="13">
        <f>Table1[[#This Row],[Unit_Price]]*Table1[[#This Row],[Quantity]]*(1-Table1[[#This Row],[Discount_%]])</f>
        <v>14990.4</v>
      </c>
      <c r="O4201" s="13">
        <v>19730</v>
      </c>
      <c r="P4201" s="13">
        <f>Table1[[#This Row],[Revenue]]-Table1[[#This Row],[Cost]]</f>
        <v>-4739.6000000000004</v>
      </c>
      <c r="Q4201" s="12" t="s">
        <v>47</v>
      </c>
      <c r="R4201" s="12" t="s">
        <v>50</v>
      </c>
      <c r="S4201" s="12" t="s">
        <v>53</v>
      </c>
      <c r="T4201" s="12">
        <v>3</v>
      </c>
      <c r="U4201" s="12">
        <v>10</v>
      </c>
      <c r="V4201" s="20" t="str">
        <f>TEXT(Table1[[#This Row],[Date]],"mmm-yyyy")</f>
        <v>Dec-2025</v>
      </c>
    </row>
    <row r="4202" spans="1:22" x14ac:dyDescent="0.2">
      <c r="A4202" s="11">
        <f t="shared" si="65"/>
        <v>46008</v>
      </c>
      <c r="B4202" s="12" t="s">
        <v>21</v>
      </c>
      <c r="C4202" s="12" t="str">
        <f>VLOOKUP(D4202, City_Mapping!A:B, 2, FALSE)</f>
        <v>UK</v>
      </c>
      <c r="D4202" s="12" t="s">
        <v>29</v>
      </c>
      <c r="E4202" s="12" t="s">
        <v>34</v>
      </c>
      <c r="F4202" s="12" t="s">
        <v>37</v>
      </c>
      <c r="G4202" s="12">
        <v>31485</v>
      </c>
      <c r="H4202" s="12" t="s">
        <v>42</v>
      </c>
      <c r="I4202" s="12" t="s">
        <v>43</v>
      </c>
      <c r="J4202" s="12">
        <v>620712</v>
      </c>
      <c r="K4202" s="12">
        <v>3</v>
      </c>
      <c r="L4202" s="13">
        <v>2427</v>
      </c>
      <c r="M4202" s="14">
        <f>Table1[[#This Row],[Column1]]/100</f>
        <v>0.2</v>
      </c>
      <c r="N4202" s="13">
        <f>Table1[[#This Row],[Unit_Price]]*Table1[[#This Row],[Quantity]]*(1-Table1[[#This Row],[Discount_%]])</f>
        <v>5824.8</v>
      </c>
      <c r="O4202" s="13">
        <v>1749</v>
      </c>
      <c r="P4202" s="13">
        <f>Table1[[#This Row],[Revenue]]-Table1[[#This Row],[Cost]]</f>
        <v>4075.8</v>
      </c>
      <c r="Q4202" s="12" t="s">
        <v>47</v>
      </c>
      <c r="R4202" s="12" t="s">
        <v>50</v>
      </c>
      <c r="S4202" s="12" t="s">
        <v>53</v>
      </c>
      <c r="T4202" s="12">
        <v>1</v>
      </c>
      <c r="U4202" s="12">
        <v>20</v>
      </c>
      <c r="V4202" s="20" t="str">
        <f>TEXT(Table1[[#This Row],[Date]],"mmm-yyyy")</f>
        <v>Dec-2025</v>
      </c>
    </row>
    <row r="4203" spans="1:22" x14ac:dyDescent="0.2">
      <c r="A4203" s="11">
        <f t="shared" si="65"/>
        <v>46008</v>
      </c>
      <c r="B4203" s="12" t="s">
        <v>23</v>
      </c>
      <c r="C4203" s="12" t="str">
        <f>VLOOKUP(D4203, City_Mapping!A:B, 2, FALSE)</f>
        <v>USA</v>
      </c>
      <c r="D4203" s="12" t="s">
        <v>31</v>
      </c>
      <c r="E4203" s="12" t="s">
        <v>34</v>
      </c>
      <c r="F4203" s="12" t="s">
        <v>39</v>
      </c>
      <c r="G4203" s="12">
        <v>46294</v>
      </c>
      <c r="H4203" s="12" t="s">
        <v>41</v>
      </c>
      <c r="I4203" s="12" t="s">
        <v>45</v>
      </c>
      <c r="J4203" s="12">
        <v>146578</v>
      </c>
      <c r="K4203" s="12">
        <v>9</v>
      </c>
      <c r="L4203" s="13">
        <v>3332</v>
      </c>
      <c r="M4203" s="14">
        <f>Table1[[#This Row],[Column1]]/100</f>
        <v>0.2</v>
      </c>
      <c r="N4203" s="13">
        <f>Table1[[#This Row],[Unit_Price]]*Table1[[#This Row],[Quantity]]*(1-Table1[[#This Row],[Discount_%]])</f>
        <v>23990.400000000001</v>
      </c>
      <c r="O4203" s="13">
        <v>11935</v>
      </c>
      <c r="P4203" s="13">
        <f>Table1[[#This Row],[Revenue]]-Table1[[#This Row],[Cost]]</f>
        <v>12055.400000000001</v>
      </c>
      <c r="Q4203" s="12" t="s">
        <v>47</v>
      </c>
      <c r="R4203" s="12" t="s">
        <v>51</v>
      </c>
      <c r="S4203" s="12" t="s">
        <v>54</v>
      </c>
      <c r="T4203" s="12">
        <v>3</v>
      </c>
      <c r="U4203" s="12">
        <v>20</v>
      </c>
      <c r="V4203" s="20" t="str">
        <f>TEXT(Table1[[#This Row],[Date]],"mmm-yyyy")</f>
        <v>Dec-2025</v>
      </c>
    </row>
    <row r="4204" spans="1:22" x14ac:dyDescent="0.2">
      <c r="A4204" s="11">
        <f t="shared" si="65"/>
        <v>46008</v>
      </c>
      <c r="B4204" s="12" t="s">
        <v>21</v>
      </c>
      <c r="C4204" s="12" t="str">
        <f>VLOOKUP(D4204, City_Mapping!A:B, 2, FALSE)</f>
        <v>USA</v>
      </c>
      <c r="D4204" s="12" t="s">
        <v>31</v>
      </c>
      <c r="E4204" s="12" t="s">
        <v>36</v>
      </c>
      <c r="F4204" s="12" t="s">
        <v>38</v>
      </c>
      <c r="G4204" s="12">
        <v>63001</v>
      </c>
      <c r="H4204" s="12" t="s">
        <v>41</v>
      </c>
      <c r="I4204" s="12" t="s">
        <v>45</v>
      </c>
      <c r="J4204" s="12">
        <v>765086</v>
      </c>
      <c r="K4204" s="12">
        <v>1</v>
      </c>
      <c r="L4204" s="13">
        <v>4616</v>
      </c>
      <c r="M4204" s="14">
        <f>Table1[[#This Row],[Column1]]/100</f>
        <v>0.15</v>
      </c>
      <c r="N4204" s="13">
        <f>Table1[[#This Row],[Unit_Price]]*Table1[[#This Row],[Quantity]]*(1-Table1[[#This Row],[Discount_%]])</f>
        <v>3923.6</v>
      </c>
      <c r="O4204" s="13">
        <v>17049</v>
      </c>
      <c r="P4204" s="13">
        <f>Table1[[#This Row],[Revenue]]-Table1[[#This Row],[Cost]]</f>
        <v>-13125.4</v>
      </c>
      <c r="Q4204" s="12" t="s">
        <v>47</v>
      </c>
      <c r="R4204" s="12" t="s">
        <v>52</v>
      </c>
      <c r="S4204" s="12" t="s">
        <v>54</v>
      </c>
      <c r="T4204" s="12">
        <v>2</v>
      </c>
      <c r="U4204" s="12">
        <v>15</v>
      </c>
      <c r="V4204" s="20" t="str">
        <f>TEXT(Table1[[#This Row],[Date]],"mmm-yyyy")</f>
        <v>Dec-2025</v>
      </c>
    </row>
    <row r="4205" spans="1:22" x14ac:dyDescent="0.2">
      <c r="A4205" s="11">
        <f t="shared" si="65"/>
        <v>46008</v>
      </c>
      <c r="B4205" s="12" t="s">
        <v>23</v>
      </c>
      <c r="C4205" s="12" t="str">
        <f>VLOOKUP(D4205, City_Mapping!A:B, 2, FALSE)</f>
        <v>USA</v>
      </c>
      <c r="D4205" s="12" t="s">
        <v>31</v>
      </c>
      <c r="E4205" s="12" t="s">
        <v>34</v>
      </c>
      <c r="F4205" s="12" t="s">
        <v>40</v>
      </c>
      <c r="G4205" s="12">
        <v>11634</v>
      </c>
      <c r="H4205" s="12" t="s">
        <v>41</v>
      </c>
      <c r="I4205" s="12" t="s">
        <v>43</v>
      </c>
      <c r="J4205" s="12">
        <v>937297</v>
      </c>
      <c r="K4205" s="12">
        <v>6</v>
      </c>
      <c r="L4205" s="13">
        <v>515</v>
      </c>
      <c r="M4205" s="14">
        <f>Table1[[#This Row],[Column1]]/100</f>
        <v>0.2</v>
      </c>
      <c r="N4205" s="13">
        <f>Table1[[#This Row],[Unit_Price]]*Table1[[#This Row],[Quantity]]*(1-Table1[[#This Row],[Discount_%]])</f>
        <v>2472</v>
      </c>
      <c r="O4205" s="13">
        <v>10491</v>
      </c>
      <c r="P4205" s="13">
        <f>Table1[[#This Row],[Revenue]]-Table1[[#This Row],[Cost]]</f>
        <v>-8019</v>
      </c>
      <c r="Q4205" s="12" t="s">
        <v>48</v>
      </c>
      <c r="R4205" s="12" t="s">
        <v>52</v>
      </c>
      <c r="S4205" s="12" t="s">
        <v>53</v>
      </c>
      <c r="T4205" s="12">
        <v>3</v>
      </c>
      <c r="U4205" s="12">
        <v>20</v>
      </c>
      <c r="V4205" s="20" t="str">
        <f>TEXT(Table1[[#This Row],[Date]],"mmm-yyyy")</f>
        <v>Dec-2025</v>
      </c>
    </row>
    <row r="4206" spans="1:22" x14ac:dyDescent="0.2">
      <c r="A4206" s="11">
        <f t="shared" si="65"/>
        <v>46008</v>
      </c>
      <c r="B4206" s="12" t="s">
        <v>23</v>
      </c>
      <c r="C4206" s="12" t="str">
        <f>VLOOKUP(D4206, City_Mapping!A:B, 2, FALSE)</f>
        <v>India</v>
      </c>
      <c r="D4206" s="12" t="s">
        <v>33</v>
      </c>
      <c r="E4206" s="12" t="s">
        <v>35</v>
      </c>
      <c r="F4206" s="12" t="s">
        <v>39</v>
      </c>
      <c r="G4206" s="12">
        <v>53969</v>
      </c>
      <c r="H4206" s="12" t="s">
        <v>41</v>
      </c>
      <c r="I4206" s="12" t="s">
        <v>43</v>
      </c>
      <c r="J4206" s="12">
        <v>699364</v>
      </c>
      <c r="K4206" s="12">
        <v>6</v>
      </c>
      <c r="L4206" s="13">
        <v>3027</v>
      </c>
      <c r="M4206" s="14">
        <f>Table1[[#This Row],[Column1]]/100</f>
        <v>0</v>
      </c>
      <c r="N4206" s="13">
        <f>Table1[[#This Row],[Unit_Price]]*Table1[[#This Row],[Quantity]]*(1-Table1[[#This Row],[Discount_%]])</f>
        <v>18162</v>
      </c>
      <c r="O4206" s="13">
        <v>9495</v>
      </c>
      <c r="P4206" s="13">
        <f>Table1[[#This Row],[Revenue]]-Table1[[#This Row],[Cost]]</f>
        <v>8667</v>
      </c>
      <c r="Q4206" s="12" t="s">
        <v>46</v>
      </c>
      <c r="R4206" s="12" t="s">
        <v>51</v>
      </c>
      <c r="S4206" s="12" t="s">
        <v>54</v>
      </c>
      <c r="T4206" s="12">
        <v>1</v>
      </c>
      <c r="U4206" s="12">
        <v>0</v>
      </c>
      <c r="V4206" s="20" t="str">
        <f>TEXT(Table1[[#This Row],[Date]],"mmm-yyyy")</f>
        <v>Dec-2025</v>
      </c>
    </row>
    <row r="4207" spans="1:22" x14ac:dyDescent="0.2">
      <c r="A4207" s="11">
        <f t="shared" si="65"/>
        <v>46008</v>
      </c>
      <c r="B4207" s="12" t="s">
        <v>21</v>
      </c>
      <c r="C4207" s="12" t="str">
        <f>VLOOKUP(D4207, City_Mapping!A:B, 2, FALSE)</f>
        <v>India</v>
      </c>
      <c r="D4207" s="12" t="s">
        <v>28</v>
      </c>
      <c r="E4207" s="12" t="s">
        <v>34</v>
      </c>
      <c r="F4207" s="12" t="s">
        <v>39</v>
      </c>
      <c r="G4207" s="12">
        <v>10093</v>
      </c>
      <c r="H4207" s="12" t="s">
        <v>41</v>
      </c>
      <c r="I4207" s="12" t="s">
        <v>45</v>
      </c>
      <c r="J4207" s="12">
        <v>743759</v>
      </c>
      <c r="K4207" s="12">
        <v>8</v>
      </c>
      <c r="L4207" s="13">
        <v>4366</v>
      </c>
      <c r="M4207" s="14">
        <f>Table1[[#This Row],[Column1]]/100</f>
        <v>0.1</v>
      </c>
      <c r="N4207" s="13">
        <f>Table1[[#This Row],[Unit_Price]]*Table1[[#This Row],[Quantity]]*(1-Table1[[#This Row],[Discount_%]])</f>
        <v>31435.200000000001</v>
      </c>
      <c r="O4207" s="13">
        <v>3915</v>
      </c>
      <c r="P4207" s="13">
        <f>Table1[[#This Row],[Revenue]]-Table1[[#This Row],[Cost]]</f>
        <v>27520.2</v>
      </c>
      <c r="Q4207" s="12" t="s">
        <v>47</v>
      </c>
      <c r="R4207" s="12" t="s">
        <v>52</v>
      </c>
      <c r="S4207" s="12" t="s">
        <v>56</v>
      </c>
      <c r="T4207" s="12">
        <v>3</v>
      </c>
      <c r="U4207" s="12">
        <v>10</v>
      </c>
      <c r="V4207" s="20" t="str">
        <f>TEXT(Table1[[#This Row],[Date]],"mmm-yyyy")</f>
        <v>Dec-2025</v>
      </c>
    </row>
    <row r="4208" spans="1:22" x14ac:dyDescent="0.2">
      <c r="A4208" s="11">
        <f t="shared" si="65"/>
        <v>46008</v>
      </c>
      <c r="B4208" s="12" t="s">
        <v>21</v>
      </c>
      <c r="C4208" s="12" t="str">
        <f>VLOOKUP(D4208, City_Mapping!A:B, 2, FALSE)</f>
        <v>India</v>
      </c>
      <c r="D4208" s="12" t="s">
        <v>28</v>
      </c>
      <c r="E4208" s="12" t="s">
        <v>34</v>
      </c>
      <c r="F4208" s="12" t="s">
        <v>40</v>
      </c>
      <c r="G4208" s="12">
        <v>38370</v>
      </c>
      <c r="H4208" s="12" t="s">
        <v>41</v>
      </c>
      <c r="I4208" s="12" t="s">
        <v>43</v>
      </c>
      <c r="J4208" s="12">
        <v>370246</v>
      </c>
      <c r="K4208" s="12">
        <v>5</v>
      </c>
      <c r="L4208" s="13">
        <v>4601</v>
      </c>
      <c r="M4208" s="14">
        <f>Table1[[#This Row],[Column1]]/100</f>
        <v>0.15</v>
      </c>
      <c r="N4208" s="13">
        <f>Table1[[#This Row],[Unit_Price]]*Table1[[#This Row],[Quantity]]*(1-Table1[[#This Row],[Discount_%]])</f>
        <v>19554.25</v>
      </c>
      <c r="O4208" s="13">
        <v>6956</v>
      </c>
      <c r="P4208" s="13">
        <f>Table1[[#This Row],[Revenue]]-Table1[[#This Row],[Cost]]</f>
        <v>12598.25</v>
      </c>
      <c r="Q4208" s="12" t="s">
        <v>49</v>
      </c>
      <c r="R4208" s="12" t="s">
        <v>52</v>
      </c>
      <c r="S4208" s="12" t="s">
        <v>54</v>
      </c>
      <c r="T4208" s="12">
        <v>3</v>
      </c>
      <c r="U4208" s="12">
        <v>15</v>
      </c>
      <c r="V4208" s="20" t="str">
        <f>TEXT(Table1[[#This Row],[Date]],"mmm-yyyy")</f>
        <v>Dec-2025</v>
      </c>
    </row>
    <row r="4209" spans="1:22" x14ac:dyDescent="0.2">
      <c r="A4209" s="11">
        <f t="shared" si="65"/>
        <v>46008</v>
      </c>
      <c r="B4209" s="12" t="s">
        <v>23</v>
      </c>
      <c r="C4209" s="12" t="str">
        <f>VLOOKUP(D4209, City_Mapping!A:B, 2, FALSE)</f>
        <v>USA</v>
      </c>
      <c r="D4209" s="12" t="s">
        <v>31</v>
      </c>
      <c r="E4209" s="12" t="s">
        <v>36</v>
      </c>
      <c r="F4209" s="12" t="s">
        <v>40</v>
      </c>
      <c r="G4209" s="12">
        <v>29750</v>
      </c>
      <c r="H4209" s="12" t="s">
        <v>41</v>
      </c>
      <c r="I4209" s="12" t="s">
        <v>44</v>
      </c>
      <c r="J4209" s="12">
        <v>112754</v>
      </c>
      <c r="K4209" s="12">
        <v>9</v>
      </c>
      <c r="L4209" s="13">
        <v>2845</v>
      </c>
      <c r="M4209" s="14">
        <f>Table1[[#This Row],[Column1]]/100</f>
        <v>0.05</v>
      </c>
      <c r="N4209" s="13">
        <f>Table1[[#This Row],[Unit_Price]]*Table1[[#This Row],[Quantity]]*(1-Table1[[#This Row],[Discount_%]])</f>
        <v>24324.75</v>
      </c>
      <c r="O4209" s="13">
        <v>29641</v>
      </c>
      <c r="P4209" s="13">
        <f>Table1[[#This Row],[Revenue]]-Table1[[#This Row],[Cost]]</f>
        <v>-5316.25</v>
      </c>
      <c r="Q4209" s="12" t="s">
        <v>48</v>
      </c>
      <c r="R4209" s="12" t="s">
        <v>51</v>
      </c>
      <c r="S4209" s="12" t="s">
        <v>55</v>
      </c>
      <c r="T4209" s="12">
        <v>4</v>
      </c>
      <c r="U4209" s="12">
        <v>5</v>
      </c>
      <c r="V4209" s="20" t="str">
        <f>TEXT(Table1[[#This Row],[Date]],"mmm-yyyy")</f>
        <v>Dec-2025</v>
      </c>
    </row>
    <row r="4210" spans="1:22" x14ac:dyDescent="0.2">
      <c r="A4210" s="11">
        <f t="shared" si="65"/>
        <v>46008</v>
      </c>
      <c r="B4210" s="12" t="s">
        <v>21</v>
      </c>
      <c r="C4210" s="12" t="str">
        <f>VLOOKUP(D4210, City_Mapping!A:B, 2, FALSE)</f>
        <v>UAE</v>
      </c>
      <c r="D4210" s="12" t="s">
        <v>30</v>
      </c>
      <c r="E4210" s="12" t="s">
        <v>36</v>
      </c>
      <c r="F4210" s="12" t="s">
        <v>40</v>
      </c>
      <c r="G4210" s="12">
        <v>26472</v>
      </c>
      <c r="H4210" s="12" t="s">
        <v>42</v>
      </c>
      <c r="I4210" s="12" t="s">
        <v>43</v>
      </c>
      <c r="J4210" s="12">
        <v>264435</v>
      </c>
      <c r="K4210" s="12">
        <v>9</v>
      </c>
      <c r="L4210" s="13">
        <v>1440</v>
      </c>
      <c r="M4210" s="14">
        <f>Table1[[#This Row],[Column1]]/100</f>
        <v>0.15</v>
      </c>
      <c r="N4210" s="13">
        <f>Table1[[#This Row],[Unit_Price]]*Table1[[#This Row],[Quantity]]*(1-Table1[[#This Row],[Discount_%]])</f>
        <v>11016</v>
      </c>
      <c r="O4210" s="13">
        <v>20728</v>
      </c>
      <c r="P4210" s="13">
        <f>Table1[[#This Row],[Revenue]]-Table1[[#This Row],[Cost]]</f>
        <v>-9712</v>
      </c>
      <c r="Q4210" s="12" t="s">
        <v>47</v>
      </c>
      <c r="R4210" s="12" t="s">
        <v>52</v>
      </c>
      <c r="S4210" s="12" t="s">
        <v>54</v>
      </c>
      <c r="T4210" s="12">
        <v>2</v>
      </c>
      <c r="U4210" s="12">
        <v>15</v>
      </c>
      <c r="V4210" s="20" t="str">
        <f>TEXT(Table1[[#This Row],[Date]],"mmm-yyyy")</f>
        <v>Dec-2025</v>
      </c>
    </row>
    <row r="4211" spans="1:22" x14ac:dyDescent="0.2">
      <c r="A4211" s="11">
        <f t="shared" si="65"/>
        <v>46008</v>
      </c>
      <c r="B4211" s="12" t="s">
        <v>23</v>
      </c>
      <c r="C4211" s="12" t="str">
        <f>VLOOKUP(D4211, City_Mapping!A:B, 2, FALSE)</f>
        <v>India</v>
      </c>
      <c r="D4211" s="12" t="s">
        <v>33</v>
      </c>
      <c r="E4211" s="12" t="s">
        <v>36</v>
      </c>
      <c r="F4211" s="12" t="s">
        <v>40</v>
      </c>
      <c r="G4211" s="12">
        <v>28934</v>
      </c>
      <c r="H4211" s="12" t="s">
        <v>41</v>
      </c>
      <c r="I4211" s="12" t="s">
        <v>43</v>
      </c>
      <c r="J4211" s="12">
        <v>567082</v>
      </c>
      <c r="K4211" s="12">
        <v>2</v>
      </c>
      <c r="L4211" s="13">
        <v>758</v>
      </c>
      <c r="M4211" s="14">
        <f>Table1[[#This Row],[Column1]]/100</f>
        <v>0.05</v>
      </c>
      <c r="N4211" s="13">
        <f>Table1[[#This Row],[Unit_Price]]*Table1[[#This Row],[Quantity]]*(1-Table1[[#This Row],[Discount_%]])</f>
        <v>1440.2</v>
      </c>
      <c r="O4211" s="13">
        <v>8579</v>
      </c>
      <c r="P4211" s="13">
        <f>Table1[[#This Row],[Revenue]]-Table1[[#This Row],[Cost]]</f>
        <v>-7138.8</v>
      </c>
      <c r="Q4211" s="12" t="s">
        <v>49</v>
      </c>
      <c r="R4211" s="12" t="s">
        <v>51</v>
      </c>
      <c r="S4211" s="12" t="s">
        <v>53</v>
      </c>
      <c r="T4211" s="12">
        <v>4</v>
      </c>
      <c r="U4211" s="12">
        <v>5</v>
      </c>
      <c r="V4211" s="20" t="str">
        <f>TEXT(Table1[[#This Row],[Date]],"mmm-yyyy")</f>
        <v>Dec-2025</v>
      </c>
    </row>
    <row r="4212" spans="1:22" x14ac:dyDescent="0.2">
      <c r="A4212" s="11">
        <f t="shared" si="65"/>
        <v>46008</v>
      </c>
      <c r="B4212" s="12" t="s">
        <v>20</v>
      </c>
      <c r="C4212" s="12" t="str">
        <f>VLOOKUP(D4212, City_Mapping!A:B, 2, FALSE)</f>
        <v>UAE</v>
      </c>
      <c r="D4212" s="12" t="s">
        <v>30</v>
      </c>
      <c r="E4212" s="12" t="s">
        <v>36</v>
      </c>
      <c r="F4212" s="12" t="s">
        <v>40</v>
      </c>
      <c r="G4212" s="12">
        <v>53774</v>
      </c>
      <c r="H4212" s="12" t="s">
        <v>42</v>
      </c>
      <c r="I4212" s="12" t="s">
        <v>43</v>
      </c>
      <c r="J4212" s="12">
        <v>558993</v>
      </c>
      <c r="K4212" s="12">
        <v>5</v>
      </c>
      <c r="L4212" s="13">
        <v>1563</v>
      </c>
      <c r="M4212" s="14">
        <f>Table1[[#This Row],[Column1]]/100</f>
        <v>0.15</v>
      </c>
      <c r="N4212" s="13">
        <f>Table1[[#This Row],[Unit_Price]]*Table1[[#This Row],[Quantity]]*(1-Table1[[#This Row],[Discount_%]])</f>
        <v>6642.75</v>
      </c>
      <c r="O4212" s="13">
        <v>9227</v>
      </c>
      <c r="P4212" s="13">
        <f>Table1[[#This Row],[Revenue]]-Table1[[#This Row],[Cost]]</f>
        <v>-2584.25</v>
      </c>
      <c r="Q4212" s="12" t="s">
        <v>47</v>
      </c>
      <c r="R4212" s="12" t="s">
        <v>50</v>
      </c>
      <c r="S4212" s="12" t="s">
        <v>55</v>
      </c>
      <c r="T4212" s="12">
        <v>1</v>
      </c>
      <c r="U4212" s="12">
        <v>15</v>
      </c>
      <c r="V4212" s="20" t="str">
        <f>TEXT(Table1[[#This Row],[Date]],"mmm-yyyy")</f>
        <v>Dec-2025</v>
      </c>
    </row>
    <row r="4213" spans="1:22" x14ac:dyDescent="0.2">
      <c r="A4213" s="11">
        <f t="shared" si="65"/>
        <v>46008</v>
      </c>
      <c r="B4213" s="12" t="s">
        <v>21</v>
      </c>
      <c r="C4213" s="12" t="str">
        <f>VLOOKUP(D4213, City_Mapping!A:B, 2, FALSE)</f>
        <v>India</v>
      </c>
      <c r="D4213" s="12" t="s">
        <v>32</v>
      </c>
      <c r="E4213" s="12" t="s">
        <v>35</v>
      </c>
      <c r="F4213" s="12" t="s">
        <v>37</v>
      </c>
      <c r="G4213" s="12">
        <v>98057</v>
      </c>
      <c r="H4213" s="12" t="s">
        <v>42</v>
      </c>
      <c r="I4213" s="12" t="s">
        <v>45</v>
      </c>
      <c r="J4213" s="12">
        <v>774107</v>
      </c>
      <c r="K4213" s="12">
        <v>7</v>
      </c>
      <c r="L4213" s="13">
        <v>775</v>
      </c>
      <c r="M4213" s="14">
        <f>Table1[[#This Row],[Column1]]/100</f>
        <v>0</v>
      </c>
      <c r="N4213" s="13">
        <f>Table1[[#This Row],[Unit_Price]]*Table1[[#This Row],[Quantity]]*(1-Table1[[#This Row],[Discount_%]])</f>
        <v>5425</v>
      </c>
      <c r="O4213" s="13">
        <v>13709</v>
      </c>
      <c r="P4213" s="13">
        <f>Table1[[#This Row],[Revenue]]-Table1[[#This Row],[Cost]]</f>
        <v>-8284</v>
      </c>
      <c r="Q4213" s="12" t="s">
        <v>46</v>
      </c>
      <c r="R4213" s="12" t="s">
        <v>52</v>
      </c>
      <c r="S4213" s="12" t="s">
        <v>53</v>
      </c>
      <c r="T4213" s="12">
        <v>5</v>
      </c>
      <c r="U4213" s="12">
        <v>0</v>
      </c>
      <c r="V4213" s="20" t="str">
        <f>TEXT(Table1[[#This Row],[Date]],"mmm-yyyy")</f>
        <v>Dec-2025</v>
      </c>
    </row>
    <row r="4214" spans="1:22" x14ac:dyDescent="0.2">
      <c r="A4214" s="11">
        <f t="shared" si="65"/>
        <v>46009</v>
      </c>
      <c r="B4214" s="12" t="s">
        <v>20</v>
      </c>
      <c r="C4214" s="12" t="str">
        <f>VLOOKUP(D4214, City_Mapping!A:B, 2, FALSE)</f>
        <v>India</v>
      </c>
      <c r="D4214" s="12" t="s">
        <v>28</v>
      </c>
      <c r="E4214" s="12" t="s">
        <v>34</v>
      </c>
      <c r="F4214" s="12" t="s">
        <v>38</v>
      </c>
      <c r="G4214" s="12">
        <v>49125</v>
      </c>
      <c r="H4214" s="12" t="s">
        <v>41</v>
      </c>
      <c r="I4214" s="12" t="s">
        <v>45</v>
      </c>
      <c r="J4214" s="12">
        <v>280956</v>
      </c>
      <c r="K4214" s="12">
        <v>2</v>
      </c>
      <c r="L4214" s="13">
        <v>3291</v>
      </c>
      <c r="M4214" s="14">
        <f>Table1[[#This Row],[Column1]]/100</f>
        <v>0.1</v>
      </c>
      <c r="N4214" s="13">
        <f>Table1[[#This Row],[Unit_Price]]*Table1[[#This Row],[Quantity]]*(1-Table1[[#This Row],[Discount_%]])</f>
        <v>5923.8</v>
      </c>
      <c r="O4214" s="13">
        <v>20933</v>
      </c>
      <c r="P4214" s="13">
        <f>Table1[[#This Row],[Revenue]]-Table1[[#This Row],[Cost]]</f>
        <v>-15009.2</v>
      </c>
      <c r="Q4214" s="12" t="s">
        <v>47</v>
      </c>
      <c r="R4214" s="12" t="s">
        <v>51</v>
      </c>
      <c r="S4214" s="12" t="s">
        <v>54</v>
      </c>
      <c r="T4214" s="12">
        <v>1</v>
      </c>
      <c r="U4214" s="12">
        <v>10</v>
      </c>
      <c r="V4214" s="20" t="str">
        <f>TEXT(Table1[[#This Row],[Date]],"mmm-yyyy")</f>
        <v>Dec-2025</v>
      </c>
    </row>
    <row r="4215" spans="1:22" x14ac:dyDescent="0.2">
      <c r="A4215" s="11">
        <f t="shared" si="65"/>
        <v>46009</v>
      </c>
      <c r="B4215" s="12" t="s">
        <v>22</v>
      </c>
      <c r="C4215" s="12" t="str">
        <f>VLOOKUP(D4215, City_Mapping!A:B, 2, FALSE)</f>
        <v>India</v>
      </c>
      <c r="D4215" s="12" t="s">
        <v>28</v>
      </c>
      <c r="E4215" s="12" t="s">
        <v>34</v>
      </c>
      <c r="F4215" s="12" t="s">
        <v>38</v>
      </c>
      <c r="G4215" s="12">
        <v>76981</v>
      </c>
      <c r="H4215" s="12" t="s">
        <v>42</v>
      </c>
      <c r="I4215" s="12" t="s">
        <v>43</v>
      </c>
      <c r="J4215" s="12">
        <v>455515</v>
      </c>
      <c r="K4215" s="12">
        <v>7</v>
      </c>
      <c r="L4215" s="13">
        <v>3066</v>
      </c>
      <c r="M4215" s="14">
        <f>Table1[[#This Row],[Column1]]/100</f>
        <v>0.2</v>
      </c>
      <c r="N4215" s="13">
        <f>Table1[[#This Row],[Unit_Price]]*Table1[[#This Row],[Quantity]]*(1-Table1[[#This Row],[Discount_%]])</f>
        <v>17169.600000000002</v>
      </c>
      <c r="O4215" s="13">
        <v>23005</v>
      </c>
      <c r="P4215" s="13">
        <f>Table1[[#This Row],[Revenue]]-Table1[[#This Row],[Cost]]</f>
        <v>-5835.3999999999978</v>
      </c>
      <c r="Q4215" s="12" t="s">
        <v>46</v>
      </c>
      <c r="R4215" s="12" t="s">
        <v>50</v>
      </c>
      <c r="S4215" s="12" t="s">
        <v>53</v>
      </c>
      <c r="T4215" s="12">
        <v>1</v>
      </c>
      <c r="U4215" s="12">
        <v>20</v>
      </c>
      <c r="V4215" s="20" t="str">
        <f>TEXT(Table1[[#This Row],[Date]],"mmm-yyyy")</f>
        <v>Dec-2025</v>
      </c>
    </row>
    <row r="4216" spans="1:22" x14ac:dyDescent="0.2">
      <c r="A4216" s="11">
        <f t="shared" si="65"/>
        <v>46009</v>
      </c>
      <c r="B4216" s="12" t="s">
        <v>20</v>
      </c>
      <c r="C4216" s="12" t="str">
        <f>VLOOKUP(D4216, City_Mapping!A:B, 2, FALSE)</f>
        <v>UAE</v>
      </c>
      <c r="D4216" s="12" t="s">
        <v>30</v>
      </c>
      <c r="E4216" s="12" t="s">
        <v>36</v>
      </c>
      <c r="F4216" s="12" t="s">
        <v>39</v>
      </c>
      <c r="G4216" s="12">
        <v>96541</v>
      </c>
      <c r="H4216" s="12" t="s">
        <v>42</v>
      </c>
      <c r="I4216" s="12" t="s">
        <v>45</v>
      </c>
      <c r="J4216" s="12">
        <v>528610</v>
      </c>
      <c r="K4216" s="12">
        <v>9</v>
      </c>
      <c r="L4216" s="13">
        <v>2430</v>
      </c>
      <c r="M4216" s="14">
        <f>Table1[[#This Row],[Column1]]/100</f>
        <v>0.15</v>
      </c>
      <c r="N4216" s="13">
        <f>Table1[[#This Row],[Unit_Price]]*Table1[[#This Row],[Quantity]]*(1-Table1[[#This Row],[Discount_%]])</f>
        <v>18589.5</v>
      </c>
      <c r="O4216" s="13">
        <v>11577</v>
      </c>
      <c r="P4216" s="13">
        <f>Table1[[#This Row],[Revenue]]-Table1[[#This Row],[Cost]]</f>
        <v>7012.5</v>
      </c>
      <c r="Q4216" s="12" t="s">
        <v>49</v>
      </c>
      <c r="R4216" s="12" t="s">
        <v>52</v>
      </c>
      <c r="S4216" s="12" t="s">
        <v>54</v>
      </c>
      <c r="T4216" s="12">
        <v>1</v>
      </c>
      <c r="U4216" s="12">
        <v>15</v>
      </c>
      <c r="V4216" s="20" t="str">
        <f>TEXT(Table1[[#This Row],[Date]],"mmm-yyyy")</f>
        <v>Dec-2025</v>
      </c>
    </row>
    <row r="4217" spans="1:22" x14ac:dyDescent="0.2">
      <c r="A4217" s="11">
        <f t="shared" si="65"/>
        <v>46009</v>
      </c>
      <c r="B4217" s="12" t="s">
        <v>20</v>
      </c>
      <c r="C4217" s="12" t="str">
        <f>VLOOKUP(D4217, City_Mapping!A:B, 2, FALSE)</f>
        <v>India</v>
      </c>
      <c r="D4217" s="12" t="s">
        <v>33</v>
      </c>
      <c r="E4217" s="12" t="s">
        <v>35</v>
      </c>
      <c r="F4217" s="12" t="s">
        <v>40</v>
      </c>
      <c r="G4217" s="12">
        <v>49103</v>
      </c>
      <c r="H4217" s="12" t="s">
        <v>42</v>
      </c>
      <c r="I4217" s="12" t="s">
        <v>43</v>
      </c>
      <c r="J4217" s="12">
        <v>422628</v>
      </c>
      <c r="K4217" s="12">
        <v>8</v>
      </c>
      <c r="L4217" s="13">
        <v>4082</v>
      </c>
      <c r="M4217" s="14">
        <f>Table1[[#This Row],[Column1]]/100</f>
        <v>0.1</v>
      </c>
      <c r="N4217" s="13">
        <f>Table1[[#This Row],[Unit_Price]]*Table1[[#This Row],[Quantity]]*(1-Table1[[#This Row],[Discount_%]])</f>
        <v>29390.400000000001</v>
      </c>
      <c r="O4217" s="13">
        <v>24109</v>
      </c>
      <c r="P4217" s="13">
        <f>Table1[[#This Row],[Revenue]]-Table1[[#This Row],[Cost]]</f>
        <v>5281.4000000000015</v>
      </c>
      <c r="Q4217" s="12" t="s">
        <v>48</v>
      </c>
      <c r="R4217" s="12" t="s">
        <v>50</v>
      </c>
      <c r="S4217" s="12" t="s">
        <v>56</v>
      </c>
      <c r="T4217" s="12">
        <v>1</v>
      </c>
      <c r="U4217" s="12">
        <v>10</v>
      </c>
      <c r="V4217" s="20" t="str">
        <f>TEXT(Table1[[#This Row],[Date]],"mmm-yyyy")</f>
        <v>Dec-2025</v>
      </c>
    </row>
    <row r="4218" spans="1:22" x14ac:dyDescent="0.2">
      <c r="A4218" s="11">
        <f t="shared" si="65"/>
        <v>46009</v>
      </c>
      <c r="B4218" s="12" t="s">
        <v>23</v>
      </c>
      <c r="C4218" s="12" t="str">
        <f>VLOOKUP(D4218, City_Mapping!A:B, 2, FALSE)</f>
        <v>India</v>
      </c>
      <c r="D4218" s="12" t="s">
        <v>28</v>
      </c>
      <c r="E4218" s="12" t="s">
        <v>35</v>
      </c>
      <c r="F4218" s="12" t="s">
        <v>37</v>
      </c>
      <c r="G4218" s="12">
        <v>93750</v>
      </c>
      <c r="H4218" s="12" t="s">
        <v>41</v>
      </c>
      <c r="I4218" s="12" t="s">
        <v>44</v>
      </c>
      <c r="J4218" s="12">
        <v>356438</v>
      </c>
      <c r="K4218" s="12">
        <v>9</v>
      </c>
      <c r="L4218" s="13">
        <v>1831</v>
      </c>
      <c r="M4218" s="14">
        <f>Table1[[#This Row],[Column1]]/100</f>
        <v>0.1</v>
      </c>
      <c r="N4218" s="13">
        <f>Table1[[#This Row],[Unit_Price]]*Table1[[#This Row],[Quantity]]*(1-Table1[[#This Row],[Discount_%]])</f>
        <v>14831.1</v>
      </c>
      <c r="O4218" s="13">
        <v>18817</v>
      </c>
      <c r="P4218" s="13">
        <f>Table1[[#This Row],[Revenue]]-Table1[[#This Row],[Cost]]</f>
        <v>-3985.8999999999996</v>
      </c>
      <c r="Q4218" s="12" t="s">
        <v>47</v>
      </c>
      <c r="R4218" s="12" t="s">
        <v>52</v>
      </c>
      <c r="S4218" s="12" t="s">
        <v>55</v>
      </c>
      <c r="T4218" s="12">
        <v>4</v>
      </c>
      <c r="U4218" s="12">
        <v>10</v>
      </c>
      <c r="V4218" s="20" t="str">
        <f>TEXT(Table1[[#This Row],[Date]],"mmm-yyyy")</f>
        <v>Dec-2025</v>
      </c>
    </row>
    <row r="4219" spans="1:22" x14ac:dyDescent="0.2">
      <c r="A4219" s="11">
        <f t="shared" si="65"/>
        <v>46009</v>
      </c>
      <c r="B4219" s="12" t="s">
        <v>20</v>
      </c>
      <c r="C4219" s="12" t="str">
        <f>VLOOKUP(D4219, City_Mapping!A:B, 2, FALSE)</f>
        <v>UAE</v>
      </c>
      <c r="D4219" s="12" t="s">
        <v>30</v>
      </c>
      <c r="E4219" s="12" t="s">
        <v>34</v>
      </c>
      <c r="F4219" s="12" t="s">
        <v>37</v>
      </c>
      <c r="G4219" s="12">
        <v>70085</v>
      </c>
      <c r="H4219" s="12" t="s">
        <v>42</v>
      </c>
      <c r="I4219" s="12" t="s">
        <v>45</v>
      </c>
      <c r="J4219" s="12">
        <v>929516</v>
      </c>
      <c r="K4219" s="12">
        <v>4</v>
      </c>
      <c r="L4219" s="13">
        <v>2056</v>
      </c>
      <c r="M4219" s="14">
        <f>Table1[[#This Row],[Column1]]/100</f>
        <v>0.1</v>
      </c>
      <c r="N4219" s="13">
        <f>Table1[[#This Row],[Unit_Price]]*Table1[[#This Row],[Quantity]]*(1-Table1[[#This Row],[Discount_%]])</f>
        <v>7401.6</v>
      </c>
      <c r="O4219" s="13">
        <v>16872</v>
      </c>
      <c r="P4219" s="13">
        <f>Table1[[#This Row],[Revenue]]-Table1[[#This Row],[Cost]]</f>
        <v>-9470.4</v>
      </c>
      <c r="Q4219" s="12" t="s">
        <v>46</v>
      </c>
      <c r="R4219" s="12" t="s">
        <v>50</v>
      </c>
      <c r="S4219" s="12" t="s">
        <v>55</v>
      </c>
      <c r="T4219" s="12">
        <v>1</v>
      </c>
      <c r="U4219" s="12">
        <v>10</v>
      </c>
      <c r="V4219" s="20" t="str">
        <f>TEXT(Table1[[#This Row],[Date]],"mmm-yyyy")</f>
        <v>Dec-2025</v>
      </c>
    </row>
    <row r="4220" spans="1:22" x14ac:dyDescent="0.2">
      <c r="A4220" s="11">
        <f t="shared" si="65"/>
        <v>46009</v>
      </c>
      <c r="B4220" s="12" t="s">
        <v>21</v>
      </c>
      <c r="C4220" s="12" t="str">
        <f>VLOOKUP(D4220, City_Mapping!A:B, 2, FALSE)</f>
        <v>UK</v>
      </c>
      <c r="D4220" s="12" t="s">
        <v>29</v>
      </c>
      <c r="E4220" s="12" t="s">
        <v>36</v>
      </c>
      <c r="F4220" s="12" t="s">
        <v>39</v>
      </c>
      <c r="G4220" s="12">
        <v>98705</v>
      </c>
      <c r="H4220" s="12" t="s">
        <v>42</v>
      </c>
      <c r="I4220" s="12" t="s">
        <v>43</v>
      </c>
      <c r="J4220" s="12">
        <v>852015</v>
      </c>
      <c r="K4220" s="12">
        <v>8</v>
      </c>
      <c r="L4220" s="13">
        <v>979</v>
      </c>
      <c r="M4220" s="14">
        <f>Table1[[#This Row],[Column1]]/100</f>
        <v>0.1</v>
      </c>
      <c r="N4220" s="13">
        <f>Table1[[#This Row],[Unit_Price]]*Table1[[#This Row],[Quantity]]*(1-Table1[[#This Row],[Discount_%]])</f>
        <v>7048.8</v>
      </c>
      <c r="O4220" s="13">
        <v>1080</v>
      </c>
      <c r="P4220" s="13">
        <f>Table1[[#This Row],[Revenue]]-Table1[[#This Row],[Cost]]</f>
        <v>5968.8</v>
      </c>
      <c r="Q4220" s="12" t="s">
        <v>49</v>
      </c>
      <c r="R4220" s="12" t="s">
        <v>50</v>
      </c>
      <c r="S4220" s="12" t="s">
        <v>56</v>
      </c>
      <c r="T4220" s="12">
        <v>3</v>
      </c>
      <c r="U4220" s="12">
        <v>10</v>
      </c>
      <c r="V4220" s="20" t="str">
        <f>TEXT(Table1[[#This Row],[Date]],"mmm-yyyy")</f>
        <v>Dec-2025</v>
      </c>
    </row>
    <row r="4221" spans="1:22" x14ac:dyDescent="0.2">
      <c r="A4221" s="11">
        <f t="shared" si="65"/>
        <v>46009</v>
      </c>
      <c r="B4221" s="12" t="s">
        <v>23</v>
      </c>
      <c r="C4221" s="12" t="str">
        <f>VLOOKUP(D4221, City_Mapping!A:B, 2, FALSE)</f>
        <v>UK</v>
      </c>
      <c r="D4221" s="12" t="s">
        <v>29</v>
      </c>
      <c r="E4221" s="12" t="s">
        <v>34</v>
      </c>
      <c r="F4221" s="12" t="s">
        <v>40</v>
      </c>
      <c r="G4221" s="12">
        <v>66543</v>
      </c>
      <c r="H4221" s="12" t="s">
        <v>42</v>
      </c>
      <c r="I4221" s="12" t="s">
        <v>45</v>
      </c>
      <c r="J4221" s="12">
        <v>262165</v>
      </c>
      <c r="K4221" s="12">
        <v>9</v>
      </c>
      <c r="L4221" s="13">
        <v>3546</v>
      </c>
      <c r="M4221" s="14">
        <f>Table1[[#This Row],[Column1]]/100</f>
        <v>0.1</v>
      </c>
      <c r="N4221" s="13">
        <f>Table1[[#This Row],[Unit_Price]]*Table1[[#This Row],[Quantity]]*(1-Table1[[#This Row],[Discount_%]])</f>
        <v>28722.600000000002</v>
      </c>
      <c r="O4221" s="13">
        <v>10694</v>
      </c>
      <c r="P4221" s="13">
        <f>Table1[[#This Row],[Revenue]]-Table1[[#This Row],[Cost]]</f>
        <v>18028.600000000002</v>
      </c>
      <c r="Q4221" s="12" t="s">
        <v>47</v>
      </c>
      <c r="R4221" s="12" t="s">
        <v>52</v>
      </c>
      <c r="S4221" s="12" t="s">
        <v>55</v>
      </c>
      <c r="T4221" s="12">
        <v>1</v>
      </c>
      <c r="U4221" s="12">
        <v>10</v>
      </c>
      <c r="V4221" s="20" t="str">
        <f>TEXT(Table1[[#This Row],[Date]],"mmm-yyyy")</f>
        <v>Dec-2025</v>
      </c>
    </row>
    <row r="4222" spans="1:22" x14ac:dyDescent="0.2">
      <c r="A4222" s="11">
        <f t="shared" si="65"/>
        <v>46009</v>
      </c>
      <c r="B4222" s="12" t="s">
        <v>22</v>
      </c>
      <c r="C4222" s="12" t="str">
        <f>VLOOKUP(D4222, City_Mapping!A:B, 2, FALSE)</f>
        <v>India</v>
      </c>
      <c r="D4222" s="12" t="s">
        <v>33</v>
      </c>
      <c r="E4222" s="12" t="s">
        <v>34</v>
      </c>
      <c r="F4222" s="12" t="s">
        <v>38</v>
      </c>
      <c r="G4222" s="12">
        <v>26938</v>
      </c>
      <c r="H4222" s="12" t="s">
        <v>42</v>
      </c>
      <c r="I4222" s="12" t="s">
        <v>44</v>
      </c>
      <c r="J4222" s="12">
        <v>631467</v>
      </c>
      <c r="K4222" s="12">
        <v>2</v>
      </c>
      <c r="L4222" s="13">
        <v>4094</v>
      </c>
      <c r="M4222" s="14">
        <f>Table1[[#This Row],[Column1]]/100</f>
        <v>0.2</v>
      </c>
      <c r="N4222" s="13">
        <f>Table1[[#This Row],[Unit_Price]]*Table1[[#This Row],[Quantity]]*(1-Table1[[#This Row],[Discount_%]])</f>
        <v>6550.4000000000005</v>
      </c>
      <c r="O4222" s="13">
        <v>22889</v>
      </c>
      <c r="P4222" s="13">
        <f>Table1[[#This Row],[Revenue]]-Table1[[#This Row],[Cost]]</f>
        <v>-16338.599999999999</v>
      </c>
      <c r="Q4222" s="12" t="s">
        <v>47</v>
      </c>
      <c r="R4222" s="12" t="s">
        <v>51</v>
      </c>
      <c r="S4222" s="12" t="s">
        <v>53</v>
      </c>
      <c r="T4222" s="12">
        <v>5</v>
      </c>
      <c r="U4222" s="12">
        <v>20</v>
      </c>
      <c r="V4222" s="20" t="str">
        <f>TEXT(Table1[[#This Row],[Date]],"mmm-yyyy")</f>
        <v>Dec-2025</v>
      </c>
    </row>
    <row r="4223" spans="1:22" x14ac:dyDescent="0.2">
      <c r="A4223" s="11">
        <f t="shared" si="65"/>
        <v>46009</v>
      </c>
      <c r="B4223" s="12" t="s">
        <v>21</v>
      </c>
      <c r="C4223" s="12" t="str">
        <f>VLOOKUP(D4223, City_Mapping!A:B, 2, FALSE)</f>
        <v>UAE</v>
      </c>
      <c r="D4223" s="12" t="s">
        <v>30</v>
      </c>
      <c r="E4223" s="12" t="s">
        <v>35</v>
      </c>
      <c r="F4223" s="12" t="s">
        <v>40</v>
      </c>
      <c r="G4223" s="12">
        <v>87492</v>
      </c>
      <c r="H4223" s="12" t="s">
        <v>42</v>
      </c>
      <c r="I4223" s="12" t="s">
        <v>44</v>
      </c>
      <c r="J4223" s="12">
        <v>789638</v>
      </c>
      <c r="K4223" s="12">
        <v>3</v>
      </c>
      <c r="L4223" s="13">
        <v>1988</v>
      </c>
      <c r="M4223" s="14">
        <f>Table1[[#This Row],[Column1]]/100</f>
        <v>0.2</v>
      </c>
      <c r="N4223" s="13">
        <f>Table1[[#This Row],[Unit_Price]]*Table1[[#This Row],[Quantity]]*(1-Table1[[#This Row],[Discount_%]])</f>
        <v>4771.2</v>
      </c>
      <c r="O4223" s="13">
        <v>13707</v>
      </c>
      <c r="P4223" s="13">
        <f>Table1[[#This Row],[Revenue]]-Table1[[#This Row],[Cost]]</f>
        <v>-8935.7999999999993</v>
      </c>
      <c r="Q4223" s="12" t="s">
        <v>47</v>
      </c>
      <c r="R4223" s="12" t="s">
        <v>50</v>
      </c>
      <c r="S4223" s="12" t="s">
        <v>53</v>
      </c>
      <c r="T4223" s="12">
        <v>2</v>
      </c>
      <c r="U4223" s="12">
        <v>20</v>
      </c>
      <c r="V4223" s="20" t="str">
        <f>TEXT(Table1[[#This Row],[Date]],"mmm-yyyy")</f>
        <v>Dec-2025</v>
      </c>
    </row>
    <row r="4224" spans="1:22" x14ac:dyDescent="0.2">
      <c r="A4224" s="11">
        <f t="shared" si="65"/>
        <v>46009</v>
      </c>
      <c r="B4224" s="12" t="s">
        <v>22</v>
      </c>
      <c r="C4224" s="12" t="str">
        <f>VLOOKUP(D4224, City_Mapping!A:B, 2, FALSE)</f>
        <v>UK</v>
      </c>
      <c r="D4224" s="12" t="s">
        <v>29</v>
      </c>
      <c r="E4224" s="12" t="s">
        <v>35</v>
      </c>
      <c r="F4224" s="12" t="s">
        <v>37</v>
      </c>
      <c r="G4224" s="12">
        <v>61586</v>
      </c>
      <c r="H4224" s="12" t="s">
        <v>42</v>
      </c>
      <c r="I4224" s="12" t="s">
        <v>43</v>
      </c>
      <c r="J4224" s="12">
        <v>407957</v>
      </c>
      <c r="K4224" s="12">
        <v>1</v>
      </c>
      <c r="L4224" s="13">
        <v>3324</v>
      </c>
      <c r="M4224" s="14">
        <f>Table1[[#This Row],[Column1]]/100</f>
        <v>0.15</v>
      </c>
      <c r="N4224" s="13">
        <f>Table1[[#This Row],[Unit_Price]]*Table1[[#This Row],[Quantity]]*(1-Table1[[#This Row],[Discount_%]])</f>
        <v>2825.4</v>
      </c>
      <c r="O4224" s="13">
        <v>20895</v>
      </c>
      <c r="P4224" s="13">
        <f>Table1[[#This Row],[Revenue]]-Table1[[#This Row],[Cost]]</f>
        <v>-18069.599999999999</v>
      </c>
      <c r="Q4224" s="12" t="s">
        <v>46</v>
      </c>
      <c r="R4224" s="12" t="s">
        <v>51</v>
      </c>
      <c r="S4224" s="12" t="s">
        <v>54</v>
      </c>
      <c r="T4224" s="12">
        <v>4</v>
      </c>
      <c r="U4224" s="12">
        <v>15</v>
      </c>
      <c r="V4224" s="20" t="str">
        <f>TEXT(Table1[[#This Row],[Date]],"mmm-yyyy")</f>
        <v>Dec-2025</v>
      </c>
    </row>
    <row r="4225" spans="1:22" x14ac:dyDescent="0.2">
      <c r="A4225" s="11">
        <f t="shared" si="65"/>
        <v>46009</v>
      </c>
      <c r="B4225" s="12" t="s">
        <v>20</v>
      </c>
      <c r="C4225" s="12" t="str">
        <f>VLOOKUP(D4225, City_Mapping!A:B, 2, FALSE)</f>
        <v>India</v>
      </c>
      <c r="D4225" s="12" t="s">
        <v>33</v>
      </c>
      <c r="E4225" s="12" t="s">
        <v>34</v>
      </c>
      <c r="F4225" s="12" t="s">
        <v>40</v>
      </c>
      <c r="G4225" s="12">
        <v>68024</v>
      </c>
      <c r="H4225" s="12" t="s">
        <v>41</v>
      </c>
      <c r="I4225" s="12" t="s">
        <v>45</v>
      </c>
      <c r="J4225" s="12">
        <v>315788</v>
      </c>
      <c r="K4225" s="12">
        <v>1</v>
      </c>
      <c r="L4225" s="13">
        <v>2592</v>
      </c>
      <c r="M4225" s="14">
        <f>Table1[[#This Row],[Column1]]/100</f>
        <v>0.05</v>
      </c>
      <c r="N4225" s="13">
        <f>Table1[[#This Row],[Unit_Price]]*Table1[[#This Row],[Quantity]]*(1-Table1[[#This Row],[Discount_%]])</f>
        <v>2462.4</v>
      </c>
      <c r="O4225" s="13">
        <v>23562</v>
      </c>
      <c r="P4225" s="13">
        <f>Table1[[#This Row],[Revenue]]-Table1[[#This Row],[Cost]]</f>
        <v>-21099.599999999999</v>
      </c>
      <c r="Q4225" s="12" t="s">
        <v>48</v>
      </c>
      <c r="R4225" s="12" t="s">
        <v>50</v>
      </c>
      <c r="S4225" s="12" t="s">
        <v>55</v>
      </c>
      <c r="T4225" s="12">
        <v>4</v>
      </c>
      <c r="U4225" s="12">
        <v>5</v>
      </c>
      <c r="V4225" s="20" t="str">
        <f>TEXT(Table1[[#This Row],[Date]],"mmm-yyyy")</f>
        <v>Dec-2025</v>
      </c>
    </row>
    <row r="4226" spans="1:22" x14ac:dyDescent="0.2">
      <c r="A4226" s="11">
        <f t="shared" si="65"/>
        <v>46010</v>
      </c>
      <c r="B4226" s="12" t="s">
        <v>21</v>
      </c>
      <c r="C4226" s="12" t="str">
        <f>VLOOKUP(D4226, City_Mapping!A:B, 2, FALSE)</f>
        <v>USA</v>
      </c>
      <c r="D4226" s="12" t="s">
        <v>31</v>
      </c>
      <c r="E4226" s="12" t="s">
        <v>36</v>
      </c>
      <c r="F4226" s="12" t="s">
        <v>38</v>
      </c>
      <c r="G4226" s="12">
        <v>49687</v>
      </c>
      <c r="H4226" s="12" t="s">
        <v>42</v>
      </c>
      <c r="I4226" s="12" t="s">
        <v>44</v>
      </c>
      <c r="J4226" s="12">
        <v>303515</v>
      </c>
      <c r="K4226" s="12">
        <v>6</v>
      </c>
      <c r="L4226" s="13">
        <v>1329</v>
      </c>
      <c r="M4226" s="14">
        <f>Table1[[#This Row],[Column1]]/100</f>
        <v>0.15</v>
      </c>
      <c r="N4226" s="13">
        <f>Table1[[#This Row],[Unit_Price]]*Table1[[#This Row],[Quantity]]*(1-Table1[[#This Row],[Discount_%]])</f>
        <v>6777.9</v>
      </c>
      <c r="O4226" s="13">
        <v>20326</v>
      </c>
      <c r="P4226" s="13">
        <f>Table1[[#This Row],[Revenue]]-Table1[[#This Row],[Cost]]</f>
        <v>-13548.1</v>
      </c>
      <c r="Q4226" s="12" t="s">
        <v>49</v>
      </c>
      <c r="R4226" s="12" t="s">
        <v>50</v>
      </c>
      <c r="S4226" s="12" t="s">
        <v>55</v>
      </c>
      <c r="T4226" s="12">
        <v>4</v>
      </c>
      <c r="U4226" s="12">
        <v>15</v>
      </c>
      <c r="V4226" s="20" t="str">
        <f>TEXT(Table1[[#This Row],[Date]],"mmm-yyyy")</f>
        <v>Dec-2025</v>
      </c>
    </row>
    <row r="4227" spans="1:22" x14ac:dyDescent="0.2">
      <c r="A4227" s="11">
        <f t="shared" si="65"/>
        <v>46010</v>
      </c>
      <c r="B4227" s="12" t="s">
        <v>21</v>
      </c>
      <c r="C4227" s="12" t="str">
        <f>VLOOKUP(D4227, City_Mapping!A:B, 2, FALSE)</f>
        <v>India</v>
      </c>
      <c r="D4227" s="12" t="s">
        <v>33</v>
      </c>
      <c r="E4227" s="12" t="s">
        <v>36</v>
      </c>
      <c r="F4227" s="12" t="s">
        <v>38</v>
      </c>
      <c r="G4227" s="12">
        <v>81129</v>
      </c>
      <c r="H4227" s="12" t="s">
        <v>42</v>
      </c>
      <c r="I4227" s="12" t="s">
        <v>45</v>
      </c>
      <c r="J4227" s="12">
        <v>202816</v>
      </c>
      <c r="K4227" s="12">
        <v>1</v>
      </c>
      <c r="L4227" s="13">
        <v>4870</v>
      </c>
      <c r="M4227" s="14">
        <f>Table1[[#This Row],[Column1]]/100</f>
        <v>0.1</v>
      </c>
      <c r="N4227" s="13">
        <f>Table1[[#This Row],[Unit_Price]]*Table1[[#This Row],[Quantity]]*(1-Table1[[#This Row],[Discount_%]])</f>
        <v>4383</v>
      </c>
      <c r="O4227" s="13">
        <v>26370</v>
      </c>
      <c r="P4227" s="13">
        <f>Table1[[#This Row],[Revenue]]-Table1[[#This Row],[Cost]]</f>
        <v>-21987</v>
      </c>
      <c r="Q4227" s="12" t="s">
        <v>46</v>
      </c>
      <c r="R4227" s="12" t="s">
        <v>52</v>
      </c>
      <c r="S4227" s="12" t="s">
        <v>55</v>
      </c>
      <c r="T4227" s="12">
        <v>4</v>
      </c>
      <c r="U4227" s="12">
        <v>10</v>
      </c>
      <c r="V4227" s="20" t="str">
        <f>TEXT(Table1[[#This Row],[Date]],"mmm-yyyy")</f>
        <v>Dec-2025</v>
      </c>
    </row>
    <row r="4228" spans="1:22" x14ac:dyDescent="0.2">
      <c r="A4228" s="11">
        <f t="shared" si="65"/>
        <v>46010</v>
      </c>
      <c r="B4228" s="12" t="s">
        <v>22</v>
      </c>
      <c r="C4228" s="12" t="str">
        <f>VLOOKUP(D4228, City_Mapping!A:B, 2, FALSE)</f>
        <v>India</v>
      </c>
      <c r="D4228" s="12" t="s">
        <v>32</v>
      </c>
      <c r="E4228" s="12" t="s">
        <v>34</v>
      </c>
      <c r="F4228" s="12" t="s">
        <v>39</v>
      </c>
      <c r="G4228" s="12">
        <v>36207</v>
      </c>
      <c r="H4228" s="12" t="s">
        <v>41</v>
      </c>
      <c r="I4228" s="12" t="s">
        <v>43</v>
      </c>
      <c r="J4228" s="12">
        <v>464750</v>
      </c>
      <c r="K4228" s="12">
        <v>5</v>
      </c>
      <c r="L4228" s="13">
        <v>2434</v>
      </c>
      <c r="M4228" s="14">
        <f>Table1[[#This Row],[Column1]]/100</f>
        <v>0.05</v>
      </c>
      <c r="N4228" s="13">
        <f>Table1[[#This Row],[Unit_Price]]*Table1[[#This Row],[Quantity]]*(1-Table1[[#This Row],[Discount_%]])</f>
        <v>11561.5</v>
      </c>
      <c r="O4228" s="13">
        <v>10922</v>
      </c>
      <c r="P4228" s="13">
        <f>Table1[[#This Row],[Revenue]]-Table1[[#This Row],[Cost]]</f>
        <v>639.5</v>
      </c>
      <c r="Q4228" s="12" t="s">
        <v>48</v>
      </c>
      <c r="R4228" s="12" t="s">
        <v>50</v>
      </c>
      <c r="S4228" s="12" t="s">
        <v>56</v>
      </c>
      <c r="T4228" s="12">
        <v>1</v>
      </c>
      <c r="U4228" s="12">
        <v>5</v>
      </c>
      <c r="V4228" s="20" t="str">
        <f>TEXT(Table1[[#This Row],[Date]],"mmm-yyyy")</f>
        <v>Dec-2025</v>
      </c>
    </row>
    <row r="4229" spans="1:22" x14ac:dyDescent="0.2">
      <c r="A4229" s="11">
        <f t="shared" si="65"/>
        <v>46010</v>
      </c>
      <c r="B4229" s="12" t="s">
        <v>21</v>
      </c>
      <c r="C4229" s="12" t="str">
        <f>VLOOKUP(D4229, City_Mapping!A:B, 2, FALSE)</f>
        <v>USA</v>
      </c>
      <c r="D4229" s="12" t="s">
        <v>31</v>
      </c>
      <c r="E4229" s="12" t="s">
        <v>34</v>
      </c>
      <c r="F4229" s="12" t="s">
        <v>37</v>
      </c>
      <c r="G4229" s="12">
        <v>59354</v>
      </c>
      <c r="H4229" s="12" t="s">
        <v>41</v>
      </c>
      <c r="I4229" s="12" t="s">
        <v>44</v>
      </c>
      <c r="J4229" s="12">
        <v>294900</v>
      </c>
      <c r="K4229" s="12">
        <v>6</v>
      </c>
      <c r="L4229" s="13">
        <v>3200</v>
      </c>
      <c r="M4229" s="14">
        <f>Table1[[#This Row],[Column1]]/100</f>
        <v>0.15</v>
      </c>
      <c r="N4229" s="13">
        <f>Table1[[#This Row],[Unit_Price]]*Table1[[#This Row],[Quantity]]*(1-Table1[[#This Row],[Discount_%]])</f>
        <v>16320</v>
      </c>
      <c r="O4229" s="13">
        <v>25759</v>
      </c>
      <c r="P4229" s="13">
        <f>Table1[[#This Row],[Revenue]]-Table1[[#This Row],[Cost]]</f>
        <v>-9439</v>
      </c>
      <c r="Q4229" s="12" t="s">
        <v>49</v>
      </c>
      <c r="R4229" s="12" t="s">
        <v>50</v>
      </c>
      <c r="S4229" s="12" t="s">
        <v>54</v>
      </c>
      <c r="T4229" s="12">
        <v>5</v>
      </c>
      <c r="U4229" s="12">
        <v>15</v>
      </c>
      <c r="V4229" s="20" t="str">
        <f>TEXT(Table1[[#This Row],[Date]],"mmm-yyyy")</f>
        <v>Dec-2025</v>
      </c>
    </row>
    <row r="4230" spans="1:22" x14ac:dyDescent="0.2">
      <c r="A4230" s="11">
        <f t="shared" si="65"/>
        <v>46010</v>
      </c>
      <c r="B4230" s="12" t="s">
        <v>21</v>
      </c>
      <c r="C4230" s="12" t="str">
        <f>VLOOKUP(D4230, City_Mapping!A:B, 2, FALSE)</f>
        <v>UAE</v>
      </c>
      <c r="D4230" s="12" t="s">
        <v>30</v>
      </c>
      <c r="E4230" s="12" t="s">
        <v>36</v>
      </c>
      <c r="F4230" s="12" t="s">
        <v>40</v>
      </c>
      <c r="G4230" s="12">
        <v>47310</v>
      </c>
      <c r="H4230" s="12" t="s">
        <v>42</v>
      </c>
      <c r="I4230" s="12" t="s">
        <v>44</v>
      </c>
      <c r="J4230" s="12">
        <v>216331</v>
      </c>
      <c r="K4230" s="12">
        <v>9</v>
      </c>
      <c r="L4230" s="13">
        <v>643</v>
      </c>
      <c r="M4230" s="14">
        <f>Table1[[#This Row],[Column1]]/100</f>
        <v>0.05</v>
      </c>
      <c r="N4230" s="13">
        <f>Table1[[#This Row],[Unit_Price]]*Table1[[#This Row],[Quantity]]*(1-Table1[[#This Row],[Discount_%]])</f>
        <v>5497.65</v>
      </c>
      <c r="O4230" s="13">
        <v>22037</v>
      </c>
      <c r="P4230" s="13">
        <f>Table1[[#This Row],[Revenue]]-Table1[[#This Row],[Cost]]</f>
        <v>-16539.349999999999</v>
      </c>
      <c r="Q4230" s="12" t="s">
        <v>46</v>
      </c>
      <c r="R4230" s="12" t="s">
        <v>51</v>
      </c>
      <c r="S4230" s="12" t="s">
        <v>55</v>
      </c>
      <c r="T4230" s="12">
        <v>1</v>
      </c>
      <c r="U4230" s="12">
        <v>5</v>
      </c>
      <c r="V4230" s="20" t="str">
        <f>TEXT(Table1[[#This Row],[Date]],"mmm-yyyy")</f>
        <v>Dec-2025</v>
      </c>
    </row>
    <row r="4231" spans="1:22" x14ac:dyDescent="0.2">
      <c r="A4231" s="11">
        <f t="shared" si="65"/>
        <v>46010</v>
      </c>
      <c r="B4231" s="12" t="s">
        <v>21</v>
      </c>
      <c r="C4231" s="12" t="str">
        <f>VLOOKUP(D4231, City_Mapping!A:B, 2, FALSE)</f>
        <v>USA</v>
      </c>
      <c r="D4231" s="12" t="s">
        <v>31</v>
      </c>
      <c r="E4231" s="12" t="s">
        <v>36</v>
      </c>
      <c r="F4231" s="12" t="s">
        <v>40</v>
      </c>
      <c r="G4231" s="12">
        <v>58960</v>
      </c>
      <c r="H4231" s="12" t="s">
        <v>42</v>
      </c>
      <c r="I4231" s="12" t="s">
        <v>45</v>
      </c>
      <c r="J4231" s="12">
        <v>733552</v>
      </c>
      <c r="K4231" s="12">
        <v>6</v>
      </c>
      <c r="L4231" s="13">
        <v>3304</v>
      </c>
      <c r="M4231" s="14">
        <f>Table1[[#This Row],[Column1]]/100</f>
        <v>0.2</v>
      </c>
      <c r="N4231" s="13">
        <f>Table1[[#This Row],[Unit_Price]]*Table1[[#This Row],[Quantity]]*(1-Table1[[#This Row],[Discount_%]])</f>
        <v>15859.2</v>
      </c>
      <c r="O4231" s="13">
        <v>26747</v>
      </c>
      <c r="P4231" s="13">
        <f>Table1[[#This Row],[Revenue]]-Table1[[#This Row],[Cost]]</f>
        <v>-10887.8</v>
      </c>
      <c r="Q4231" s="12" t="s">
        <v>46</v>
      </c>
      <c r="R4231" s="12" t="s">
        <v>51</v>
      </c>
      <c r="S4231" s="12" t="s">
        <v>55</v>
      </c>
      <c r="T4231" s="12">
        <v>2</v>
      </c>
      <c r="U4231" s="12">
        <v>20</v>
      </c>
      <c r="V4231" s="20" t="str">
        <f>TEXT(Table1[[#This Row],[Date]],"mmm-yyyy")</f>
        <v>Dec-2025</v>
      </c>
    </row>
    <row r="4232" spans="1:22" x14ac:dyDescent="0.2">
      <c r="A4232" s="11">
        <f t="shared" si="65"/>
        <v>46010</v>
      </c>
      <c r="B4232" s="12" t="s">
        <v>20</v>
      </c>
      <c r="C4232" s="12" t="str">
        <f>VLOOKUP(D4232, City_Mapping!A:B, 2, FALSE)</f>
        <v>USA</v>
      </c>
      <c r="D4232" s="12" t="s">
        <v>31</v>
      </c>
      <c r="E4232" s="12" t="s">
        <v>36</v>
      </c>
      <c r="F4232" s="12" t="s">
        <v>39</v>
      </c>
      <c r="G4232" s="12">
        <v>71262</v>
      </c>
      <c r="H4232" s="12" t="s">
        <v>41</v>
      </c>
      <c r="I4232" s="12" t="s">
        <v>44</v>
      </c>
      <c r="J4232" s="12">
        <v>169942</v>
      </c>
      <c r="K4232" s="12">
        <v>4</v>
      </c>
      <c r="L4232" s="13">
        <v>2386</v>
      </c>
      <c r="M4232" s="14">
        <f>Table1[[#This Row],[Column1]]/100</f>
        <v>0.1</v>
      </c>
      <c r="N4232" s="13">
        <f>Table1[[#This Row],[Unit_Price]]*Table1[[#This Row],[Quantity]]*(1-Table1[[#This Row],[Discount_%]])</f>
        <v>8589.6</v>
      </c>
      <c r="O4232" s="13">
        <v>3042</v>
      </c>
      <c r="P4232" s="13">
        <f>Table1[[#This Row],[Revenue]]-Table1[[#This Row],[Cost]]</f>
        <v>5547.6</v>
      </c>
      <c r="Q4232" s="12" t="s">
        <v>48</v>
      </c>
      <c r="R4232" s="12" t="s">
        <v>51</v>
      </c>
      <c r="S4232" s="12" t="s">
        <v>53</v>
      </c>
      <c r="T4232" s="12">
        <v>2</v>
      </c>
      <c r="U4232" s="12">
        <v>10</v>
      </c>
      <c r="V4232" s="20" t="str">
        <f>TEXT(Table1[[#This Row],[Date]],"mmm-yyyy")</f>
        <v>Dec-2025</v>
      </c>
    </row>
    <row r="4233" spans="1:22" x14ac:dyDescent="0.2">
      <c r="A4233" s="11">
        <f t="shared" si="65"/>
        <v>46010</v>
      </c>
      <c r="B4233" s="12" t="s">
        <v>22</v>
      </c>
      <c r="C4233" s="12" t="str">
        <f>VLOOKUP(D4233, City_Mapping!A:B, 2, FALSE)</f>
        <v>UAE</v>
      </c>
      <c r="D4233" s="12" t="s">
        <v>30</v>
      </c>
      <c r="E4233" s="12" t="s">
        <v>34</v>
      </c>
      <c r="F4233" s="12" t="s">
        <v>39</v>
      </c>
      <c r="G4233" s="12">
        <v>23403</v>
      </c>
      <c r="H4233" s="12" t="s">
        <v>42</v>
      </c>
      <c r="I4233" s="12" t="s">
        <v>43</v>
      </c>
      <c r="J4233" s="12">
        <v>457683</v>
      </c>
      <c r="K4233" s="12">
        <v>1</v>
      </c>
      <c r="L4233" s="13">
        <v>3094</v>
      </c>
      <c r="M4233" s="14">
        <f>Table1[[#This Row],[Column1]]/100</f>
        <v>0.05</v>
      </c>
      <c r="N4233" s="13">
        <f>Table1[[#This Row],[Unit_Price]]*Table1[[#This Row],[Quantity]]*(1-Table1[[#This Row],[Discount_%]])</f>
        <v>2939.2999999999997</v>
      </c>
      <c r="O4233" s="13">
        <v>18671</v>
      </c>
      <c r="P4233" s="13">
        <f>Table1[[#This Row],[Revenue]]-Table1[[#This Row],[Cost]]</f>
        <v>-15731.7</v>
      </c>
      <c r="Q4233" s="12" t="s">
        <v>49</v>
      </c>
      <c r="R4233" s="12" t="s">
        <v>52</v>
      </c>
      <c r="S4233" s="12" t="s">
        <v>56</v>
      </c>
      <c r="T4233" s="12">
        <v>1</v>
      </c>
      <c r="U4233" s="12">
        <v>5</v>
      </c>
      <c r="V4233" s="20" t="str">
        <f>TEXT(Table1[[#This Row],[Date]],"mmm-yyyy")</f>
        <v>Dec-2025</v>
      </c>
    </row>
    <row r="4234" spans="1:22" x14ac:dyDescent="0.2">
      <c r="A4234" s="11">
        <f t="shared" si="65"/>
        <v>46010</v>
      </c>
      <c r="B4234" s="12" t="s">
        <v>21</v>
      </c>
      <c r="C4234" s="12" t="str">
        <f>VLOOKUP(D4234, City_Mapping!A:B, 2, FALSE)</f>
        <v>UAE</v>
      </c>
      <c r="D4234" s="12" t="s">
        <v>30</v>
      </c>
      <c r="E4234" s="12" t="s">
        <v>35</v>
      </c>
      <c r="F4234" s="12" t="s">
        <v>39</v>
      </c>
      <c r="G4234" s="12">
        <v>23065</v>
      </c>
      <c r="H4234" s="12" t="s">
        <v>42</v>
      </c>
      <c r="I4234" s="12" t="s">
        <v>43</v>
      </c>
      <c r="J4234" s="12">
        <v>906180</v>
      </c>
      <c r="K4234" s="12">
        <v>6</v>
      </c>
      <c r="L4234" s="13">
        <v>1283</v>
      </c>
      <c r="M4234" s="14">
        <f>Table1[[#This Row],[Column1]]/100</f>
        <v>0</v>
      </c>
      <c r="N4234" s="13">
        <f>Table1[[#This Row],[Unit_Price]]*Table1[[#This Row],[Quantity]]*(1-Table1[[#This Row],[Discount_%]])</f>
        <v>7698</v>
      </c>
      <c r="O4234" s="13">
        <v>12868</v>
      </c>
      <c r="P4234" s="13">
        <f>Table1[[#This Row],[Revenue]]-Table1[[#This Row],[Cost]]</f>
        <v>-5170</v>
      </c>
      <c r="Q4234" s="12" t="s">
        <v>48</v>
      </c>
      <c r="R4234" s="12" t="s">
        <v>51</v>
      </c>
      <c r="S4234" s="12" t="s">
        <v>55</v>
      </c>
      <c r="T4234" s="12">
        <v>1</v>
      </c>
      <c r="U4234" s="12">
        <v>0</v>
      </c>
      <c r="V4234" s="20" t="str">
        <f>TEXT(Table1[[#This Row],[Date]],"mmm-yyyy")</f>
        <v>Dec-2025</v>
      </c>
    </row>
    <row r="4235" spans="1:22" x14ac:dyDescent="0.2">
      <c r="A4235" s="11">
        <f t="shared" si="65"/>
        <v>46010</v>
      </c>
      <c r="B4235" s="12" t="s">
        <v>23</v>
      </c>
      <c r="C4235" s="12" t="str">
        <f>VLOOKUP(D4235, City_Mapping!A:B, 2, FALSE)</f>
        <v>UK</v>
      </c>
      <c r="D4235" s="12" t="s">
        <v>29</v>
      </c>
      <c r="E4235" s="12" t="s">
        <v>36</v>
      </c>
      <c r="F4235" s="12" t="s">
        <v>37</v>
      </c>
      <c r="G4235" s="12">
        <v>99930</v>
      </c>
      <c r="H4235" s="12" t="s">
        <v>41</v>
      </c>
      <c r="I4235" s="12" t="s">
        <v>44</v>
      </c>
      <c r="J4235" s="12">
        <v>975120</v>
      </c>
      <c r="K4235" s="12">
        <v>7</v>
      </c>
      <c r="L4235" s="13">
        <v>4773</v>
      </c>
      <c r="M4235" s="14">
        <f>Table1[[#This Row],[Column1]]/100</f>
        <v>0.1</v>
      </c>
      <c r="N4235" s="13">
        <f>Table1[[#This Row],[Unit_Price]]*Table1[[#This Row],[Quantity]]*(1-Table1[[#This Row],[Discount_%]])</f>
        <v>30069.9</v>
      </c>
      <c r="O4235" s="13">
        <v>4560</v>
      </c>
      <c r="P4235" s="13">
        <f>Table1[[#This Row],[Revenue]]-Table1[[#This Row],[Cost]]</f>
        <v>25509.9</v>
      </c>
      <c r="Q4235" s="12" t="s">
        <v>48</v>
      </c>
      <c r="R4235" s="12" t="s">
        <v>52</v>
      </c>
      <c r="S4235" s="12" t="s">
        <v>55</v>
      </c>
      <c r="T4235" s="12">
        <v>1</v>
      </c>
      <c r="U4235" s="12">
        <v>10</v>
      </c>
      <c r="V4235" s="20" t="str">
        <f>TEXT(Table1[[#This Row],[Date]],"mmm-yyyy")</f>
        <v>Dec-2025</v>
      </c>
    </row>
    <row r="4236" spans="1:22" x14ac:dyDescent="0.2">
      <c r="A4236" s="11">
        <f t="shared" si="65"/>
        <v>46010</v>
      </c>
      <c r="B4236" s="12" t="s">
        <v>23</v>
      </c>
      <c r="C4236" s="12" t="str">
        <f>VLOOKUP(D4236, City_Mapping!A:B, 2, FALSE)</f>
        <v>India</v>
      </c>
      <c r="D4236" s="12" t="s">
        <v>32</v>
      </c>
      <c r="E4236" s="12" t="s">
        <v>36</v>
      </c>
      <c r="F4236" s="12" t="s">
        <v>40</v>
      </c>
      <c r="G4236" s="12">
        <v>36801</v>
      </c>
      <c r="H4236" s="12" t="s">
        <v>42</v>
      </c>
      <c r="I4236" s="12" t="s">
        <v>43</v>
      </c>
      <c r="J4236" s="12">
        <v>175127</v>
      </c>
      <c r="K4236" s="12">
        <v>5</v>
      </c>
      <c r="L4236" s="13">
        <v>3329</v>
      </c>
      <c r="M4236" s="14">
        <f>Table1[[#This Row],[Column1]]/100</f>
        <v>0.2</v>
      </c>
      <c r="N4236" s="13">
        <f>Table1[[#This Row],[Unit_Price]]*Table1[[#This Row],[Quantity]]*(1-Table1[[#This Row],[Discount_%]])</f>
        <v>13316</v>
      </c>
      <c r="O4236" s="13">
        <v>8793</v>
      </c>
      <c r="P4236" s="13">
        <f>Table1[[#This Row],[Revenue]]-Table1[[#This Row],[Cost]]</f>
        <v>4523</v>
      </c>
      <c r="Q4236" s="12" t="s">
        <v>46</v>
      </c>
      <c r="R4236" s="12" t="s">
        <v>52</v>
      </c>
      <c r="S4236" s="12" t="s">
        <v>56</v>
      </c>
      <c r="T4236" s="12">
        <v>5</v>
      </c>
      <c r="U4236" s="12">
        <v>20</v>
      </c>
      <c r="V4236" s="20" t="str">
        <f>TEXT(Table1[[#This Row],[Date]],"mmm-yyyy")</f>
        <v>Dec-2025</v>
      </c>
    </row>
    <row r="4237" spans="1:22" x14ac:dyDescent="0.2">
      <c r="A4237" s="11">
        <f t="shared" si="65"/>
        <v>46010</v>
      </c>
      <c r="B4237" s="12" t="s">
        <v>23</v>
      </c>
      <c r="C4237" s="12" t="str">
        <f>VLOOKUP(D4237, City_Mapping!A:B, 2, FALSE)</f>
        <v>UAE</v>
      </c>
      <c r="D4237" s="12" t="s">
        <v>30</v>
      </c>
      <c r="E4237" s="12" t="s">
        <v>36</v>
      </c>
      <c r="F4237" s="12" t="s">
        <v>39</v>
      </c>
      <c r="G4237" s="12">
        <v>39230</v>
      </c>
      <c r="H4237" s="12" t="s">
        <v>41</v>
      </c>
      <c r="I4237" s="12" t="s">
        <v>44</v>
      </c>
      <c r="J4237" s="12">
        <v>371886</v>
      </c>
      <c r="K4237" s="12">
        <v>6</v>
      </c>
      <c r="L4237" s="13">
        <v>2698</v>
      </c>
      <c r="M4237" s="14">
        <f>Table1[[#This Row],[Column1]]/100</f>
        <v>0.2</v>
      </c>
      <c r="N4237" s="13">
        <f>Table1[[#This Row],[Unit_Price]]*Table1[[#This Row],[Quantity]]*(1-Table1[[#This Row],[Discount_%]])</f>
        <v>12950.400000000001</v>
      </c>
      <c r="O4237" s="13">
        <v>11074</v>
      </c>
      <c r="P4237" s="13">
        <f>Table1[[#This Row],[Revenue]]-Table1[[#This Row],[Cost]]</f>
        <v>1876.4000000000015</v>
      </c>
      <c r="Q4237" s="12" t="s">
        <v>48</v>
      </c>
      <c r="R4237" s="12" t="s">
        <v>51</v>
      </c>
      <c r="S4237" s="12" t="s">
        <v>53</v>
      </c>
      <c r="T4237" s="12">
        <v>4</v>
      </c>
      <c r="U4237" s="12">
        <v>20</v>
      </c>
      <c r="V4237" s="20" t="str">
        <f>TEXT(Table1[[#This Row],[Date]],"mmm-yyyy")</f>
        <v>Dec-2025</v>
      </c>
    </row>
    <row r="4238" spans="1:22" x14ac:dyDescent="0.2">
      <c r="A4238" s="11">
        <f t="shared" si="65"/>
        <v>46011</v>
      </c>
      <c r="B4238" s="12" t="s">
        <v>23</v>
      </c>
      <c r="C4238" s="12" t="str">
        <f>VLOOKUP(D4238, City_Mapping!A:B, 2, FALSE)</f>
        <v>India</v>
      </c>
      <c r="D4238" s="12" t="s">
        <v>28</v>
      </c>
      <c r="E4238" s="12" t="s">
        <v>34</v>
      </c>
      <c r="F4238" s="12" t="s">
        <v>37</v>
      </c>
      <c r="G4238" s="12">
        <v>82706</v>
      </c>
      <c r="H4238" s="12" t="s">
        <v>42</v>
      </c>
      <c r="I4238" s="12" t="s">
        <v>44</v>
      </c>
      <c r="J4238" s="12">
        <v>103411</v>
      </c>
      <c r="K4238" s="12">
        <v>8</v>
      </c>
      <c r="L4238" s="13">
        <v>1110</v>
      </c>
      <c r="M4238" s="14">
        <f>Table1[[#This Row],[Column1]]/100</f>
        <v>0.15</v>
      </c>
      <c r="N4238" s="13">
        <f>Table1[[#This Row],[Unit_Price]]*Table1[[#This Row],[Quantity]]*(1-Table1[[#This Row],[Discount_%]])</f>
        <v>7548</v>
      </c>
      <c r="O4238" s="13">
        <v>17665</v>
      </c>
      <c r="P4238" s="13">
        <f>Table1[[#This Row],[Revenue]]-Table1[[#This Row],[Cost]]</f>
        <v>-10117</v>
      </c>
      <c r="Q4238" s="12" t="s">
        <v>47</v>
      </c>
      <c r="R4238" s="12" t="s">
        <v>50</v>
      </c>
      <c r="S4238" s="12" t="s">
        <v>56</v>
      </c>
      <c r="T4238" s="12">
        <v>2</v>
      </c>
      <c r="U4238" s="12">
        <v>15</v>
      </c>
      <c r="V4238" s="20" t="str">
        <f>TEXT(Table1[[#This Row],[Date]],"mmm-yyyy")</f>
        <v>Dec-2025</v>
      </c>
    </row>
    <row r="4239" spans="1:22" x14ac:dyDescent="0.2">
      <c r="A4239" s="11">
        <f t="shared" ref="A4239:A4302" si="66">A4227+1</f>
        <v>46011</v>
      </c>
      <c r="B4239" s="12" t="s">
        <v>20</v>
      </c>
      <c r="C4239" s="12" t="str">
        <f>VLOOKUP(D4239, City_Mapping!A:B, 2, FALSE)</f>
        <v>India</v>
      </c>
      <c r="D4239" s="12" t="s">
        <v>28</v>
      </c>
      <c r="E4239" s="12" t="s">
        <v>35</v>
      </c>
      <c r="F4239" s="12" t="s">
        <v>40</v>
      </c>
      <c r="G4239" s="12">
        <v>93942</v>
      </c>
      <c r="H4239" s="12" t="s">
        <v>42</v>
      </c>
      <c r="I4239" s="12" t="s">
        <v>44</v>
      </c>
      <c r="J4239" s="12">
        <v>706290</v>
      </c>
      <c r="K4239" s="12">
        <v>1</v>
      </c>
      <c r="L4239" s="13">
        <v>4018</v>
      </c>
      <c r="M4239" s="14">
        <f>Table1[[#This Row],[Column1]]/100</f>
        <v>0</v>
      </c>
      <c r="N4239" s="13">
        <f>Table1[[#This Row],[Unit_Price]]*Table1[[#This Row],[Quantity]]*(1-Table1[[#This Row],[Discount_%]])</f>
        <v>4018</v>
      </c>
      <c r="O4239" s="13">
        <v>5710</v>
      </c>
      <c r="P4239" s="13">
        <f>Table1[[#This Row],[Revenue]]-Table1[[#This Row],[Cost]]</f>
        <v>-1692</v>
      </c>
      <c r="Q4239" s="12" t="s">
        <v>47</v>
      </c>
      <c r="R4239" s="12" t="s">
        <v>50</v>
      </c>
      <c r="S4239" s="12" t="s">
        <v>54</v>
      </c>
      <c r="T4239" s="12">
        <v>2</v>
      </c>
      <c r="U4239" s="12">
        <v>0</v>
      </c>
      <c r="V4239" s="20" t="str">
        <f>TEXT(Table1[[#This Row],[Date]],"mmm-yyyy")</f>
        <v>Dec-2025</v>
      </c>
    </row>
    <row r="4240" spans="1:22" x14ac:dyDescent="0.2">
      <c r="A4240" s="11">
        <f t="shared" si="66"/>
        <v>46011</v>
      </c>
      <c r="B4240" s="12" t="s">
        <v>21</v>
      </c>
      <c r="C4240" s="12" t="str">
        <f>VLOOKUP(D4240, City_Mapping!A:B, 2, FALSE)</f>
        <v>India</v>
      </c>
      <c r="D4240" s="12" t="s">
        <v>32</v>
      </c>
      <c r="E4240" s="12" t="s">
        <v>35</v>
      </c>
      <c r="F4240" s="12" t="s">
        <v>38</v>
      </c>
      <c r="G4240" s="12">
        <v>39968</v>
      </c>
      <c r="H4240" s="12" t="s">
        <v>41</v>
      </c>
      <c r="I4240" s="12" t="s">
        <v>44</v>
      </c>
      <c r="J4240" s="12">
        <v>400608</v>
      </c>
      <c r="K4240" s="12">
        <v>8</v>
      </c>
      <c r="L4240" s="13">
        <v>1040</v>
      </c>
      <c r="M4240" s="14">
        <f>Table1[[#This Row],[Column1]]/100</f>
        <v>0.05</v>
      </c>
      <c r="N4240" s="13">
        <f>Table1[[#This Row],[Unit_Price]]*Table1[[#This Row],[Quantity]]*(1-Table1[[#This Row],[Discount_%]])</f>
        <v>7904</v>
      </c>
      <c r="O4240" s="13">
        <v>27825</v>
      </c>
      <c r="P4240" s="13">
        <f>Table1[[#This Row],[Revenue]]-Table1[[#This Row],[Cost]]</f>
        <v>-19921</v>
      </c>
      <c r="Q4240" s="12" t="s">
        <v>47</v>
      </c>
      <c r="R4240" s="12" t="s">
        <v>51</v>
      </c>
      <c r="S4240" s="12" t="s">
        <v>53</v>
      </c>
      <c r="T4240" s="12">
        <v>4</v>
      </c>
      <c r="U4240" s="12">
        <v>5</v>
      </c>
      <c r="V4240" s="20" t="str">
        <f>TEXT(Table1[[#This Row],[Date]],"mmm-yyyy")</f>
        <v>Dec-2025</v>
      </c>
    </row>
    <row r="4241" spans="1:22" x14ac:dyDescent="0.2">
      <c r="A4241" s="11">
        <f t="shared" si="66"/>
        <v>46011</v>
      </c>
      <c r="B4241" s="12" t="s">
        <v>22</v>
      </c>
      <c r="C4241" s="12" t="str">
        <f>VLOOKUP(D4241, City_Mapping!A:B, 2, FALSE)</f>
        <v>India</v>
      </c>
      <c r="D4241" s="12" t="s">
        <v>33</v>
      </c>
      <c r="E4241" s="12" t="s">
        <v>36</v>
      </c>
      <c r="F4241" s="12" t="s">
        <v>39</v>
      </c>
      <c r="G4241" s="12">
        <v>52517</v>
      </c>
      <c r="H4241" s="12" t="s">
        <v>41</v>
      </c>
      <c r="I4241" s="12" t="s">
        <v>45</v>
      </c>
      <c r="J4241" s="12">
        <v>736355</v>
      </c>
      <c r="K4241" s="12">
        <v>2</v>
      </c>
      <c r="L4241" s="13">
        <v>2697</v>
      </c>
      <c r="M4241" s="14">
        <f>Table1[[#This Row],[Column1]]/100</f>
        <v>0.15</v>
      </c>
      <c r="N4241" s="13">
        <f>Table1[[#This Row],[Unit_Price]]*Table1[[#This Row],[Quantity]]*(1-Table1[[#This Row],[Discount_%]])</f>
        <v>4584.8999999999996</v>
      </c>
      <c r="O4241" s="13">
        <v>13861</v>
      </c>
      <c r="P4241" s="13">
        <f>Table1[[#This Row],[Revenue]]-Table1[[#This Row],[Cost]]</f>
        <v>-9276.1</v>
      </c>
      <c r="Q4241" s="12" t="s">
        <v>47</v>
      </c>
      <c r="R4241" s="12" t="s">
        <v>50</v>
      </c>
      <c r="S4241" s="12" t="s">
        <v>55</v>
      </c>
      <c r="T4241" s="12">
        <v>4</v>
      </c>
      <c r="U4241" s="12">
        <v>15</v>
      </c>
      <c r="V4241" s="20" t="str">
        <f>TEXT(Table1[[#This Row],[Date]],"mmm-yyyy")</f>
        <v>Dec-2025</v>
      </c>
    </row>
    <row r="4242" spans="1:22" x14ac:dyDescent="0.2">
      <c r="A4242" s="11">
        <f t="shared" si="66"/>
        <v>46011</v>
      </c>
      <c r="B4242" s="12" t="s">
        <v>21</v>
      </c>
      <c r="C4242" s="12" t="str">
        <f>VLOOKUP(D4242, City_Mapping!A:B, 2, FALSE)</f>
        <v>India</v>
      </c>
      <c r="D4242" s="12" t="s">
        <v>33</v>
      </c>
      <c r="E4242" s="12" t="s">
        <v>34</v>
      </c>
      <c r="F4242" s="12" t="s">
        <v>37</v>
      </c>
      <c r="G4242" s="12">
        <v>63239</v>
      </c>
      <c r="H4242" s="12" t="s">
        <v>42</v>
      </c>
      <c r="I4242" s="12" t="s">
        <v>44</v>
      </c>
      <c r="J4242" s="12">
        <v>391842</v>
      </c>
      <c r="K4242" s="12">
        <v>2</v>
      </c>
      <c r="L4242" s="13">
        <v>2809</v>
      </c>
      <c r="M4242" s="14">
        <f>Table1[[#This Row],[Column1]]/100</f>
        <v>0.2</v>
      </c>
      <c r="N4242" s="13">
        <f>Table1[[#This Row],[Unit_Price]]*Table1[[#This Row],[Quantity]]*(1-Table1[[#This Row],[Discount_%]])</f>
        <v>4494.4000000000005</v>
      </c>
      <c r="O4242" s="13">
        <v>8773</v>
      </c>
      <c r="P4242" s="13">
        <f>Table1[[#This Row],[Revenue]]-Table1[[#This Row],[Cost]]</f>
        <v>-4278.5999999999995</v>
      </c>
      <c r="Q4242" s="12" t="s">
        <v>49</v>
      </c>
      <c r="R4242" s="12" t="s">
        <v>52</v>
      </c>
      <c r="S4242" s="12" t="s">
        <v>55</v>
      </c>
      <c r="T4242" s="12">
        <v>2</v>
      </c>
      <c r="U4242" s="12">
        <v>20</v>
      </c>
      <c r="V4242" s="20" t="str">
        <f>TEXT(Table1[[#This Row],[Date]],"mmm-yyyy")</f>
        <v>Dec-2025</v>
      </c>
    </row>
    <row r="4243" spans="1:22" x14ac:dyDescent="0.2">
      <c r="A4243" s="11">
        <f t="shared" si="66"/>
        <v>46011</v>
      </c>
      <c r="B4243" s="12" t="s">
        <v>20</v>
      </c>
      <c r="C4243" s="12" t="str">
        <f>VLOOKUP(D4243, City_Mapping!A:B, 2, FALSE)</f>
        <v>India</v>
      </c>
      <c r="D4243" s="12" t="s">
        <v>28</v>
      </c>
      <c r="E4243" s="12" t="s">
        <v>35</v>
      </c>
      <c r="F4243" s="12" t="s">
        <v>40</v>
      </c>
      <c r="G4243" s="12">
        <v>42655</v>
      </c>
      <c r="H4243" s="12" t="s">
        <v>42</v>
      </c>
      <c r="I4243" s="12" t="s">
        <v>43</v>
      </c>
      <c r="J4243" s="12">
        <v>224359</v>
      </c>
      <c r="K4243" s="12">
        <v>8</v>
      </c>
      <c r="L4243" s="13">
        <v>912</v>
      </c>
      <c r="M4243" s="14">
        <f>Table1[[#This Row],[Column1]]/100</f>
        <v>0.05</v>
      </c>
      <c r="N4243" s="13">
        <f>Table1[[#This Row],[Unit_Price]]*Table1[[#This Row],[Quantity]]*(1-Table1[[#This Row],[Discount_%]])</f>
        <v>6931.2</v>
      </c>
      <c r="O4243" s="13">
        <v>9608</v>
      </c>
      <c r="P4243" s="13">
        <f>Table1[[#This Row],[Revenue]]-Table1[[#This Row],[Cost]]</f>
        <v>-2676.8</v>
      </c>
      <c r="Q4243" s="12" t="s">
        <v>48</v>
      </c>
      <c r="R4243" s="12" t="s">
        <v>51</v>
      </c>
      <c r="S4243" s="12" t="s">
        <v>54</v>
      </c>
      <c r="T4243" s="12">
        <v>2</v>
      </c>
      <c r="U4243" s="12">
        <v>5</v>
      </c>
      <c r="V4243" s="20" t="str">
        <f>TEXT(Table1[[#This Row],[Date]],"mmm-yyyy")</f>
        <v>Dec-2025</v>
      </c>
    </row>
    <row r="4244" spans="1:22" x14ac:dyDescent="0.2">
      <c r="A4244" s="11">
        <f t="shared" si="66"/>
        <v>46011</v>
      </c>
      <c r="B4244" s="12" t="s">
        <v>23</v>
      </c>
      <c r="C4244" s="12" t="str">
        <f>VLOOKUP(D4244, City_Mapping!A:B, 2, FALSE)</f>
        <v>UAE</v>
      </c>
      <c r="D4244" s="12" t="s">
        <v>30</v>
      </c>
      <c r="E4244" s="12" t="s">
        <v>34</v>
      </c>
      <c r="F4244" s="12" t="s">
        <v>40</v>
      </c>
      <c r="G4244" s="12">
        <v>72771</v>
      </c>
      <c r="H4244" s="12" t="s">
        <v>42</v>
      </c>
      <c r="I4244" s="12" t="s">
        <v>45</v>
      </c>
      <c r="J4244" s="12">
        <v>471560</v>
      </c>
      <c r="K4244" s="12">
        <v>2</v>
      </c>
      <c r="L4244" s="13">
        <v>2283</v>
      </c>
      <c r="M4244" s="14">
        <f>Table1[[#This Row],[Column1]]/100</f>
        <v>0.2</v>
      </c>
      <c r="N4244" s="13">
        <f>Table1[[#This Row],[Unit_Price]]*Table1[[#This Row],[Quantity]]*(1-Table1[[#This Row],[Discount_%]])</f>
        <v>3652.8</v>
      </c>
      <c r="O4244" s="13">
        <v>17700</v>
      </c>
      <c r="P4244" s="13">
        <f>Table1[[#This Row],[Revenue]]-Table1[[#This Row],[Cost]]</f>
        <v>-14047.2</v>
      </c>
      <c r="Q4244" s="12" t="s">
        <v>48</v>
      </c>
      <c r="R4244" s="12" t="s">
        <v>52</v>
      </c>
      <c r="S4244" s="12" t="s">
        <v>56</v>
      </c>
      <c r="T4244" s="12">
        <v>5</v>
      </c>
      <c r="U4244" s="12">
        <v>20</v>
      </c>
      <c r="V4244" s="20" t="str">
        <f>TEXT(Table1[[#This Row],[Date]],"mmm-yyyy")</f>
        <v>Dec-2025</v>
      </c>
    </row>
    <row r="4245" spans="1:22" x14ac:dyDescent="0.2">
      <c r="A4245" s="11">
        <f t="shared" si="66"/>
        <v>46011</v>
      </c>
      <c r="B4245" s="12" t="s">
        <v>20</v>
      </c>
      <c r="C4245" s="12" t="str">
        <f>VLOOKUP(D4245, City_Mapping!A:B, 2, FALSE)</f>
        <v>India</v>
      </c>
      <c r="D4245" s="12" t="s">
        <v>32</v>
      </c>
      <c r="E4245" s="12" t="s">
        <v>35</v>
      </c>
      <c r="F4245" s="12" t="s">
        <v>39</v>
      </c>
      <c r="G4245" s="12">
        <v>55984</v>
      </c>
      <c r="H4245" s="12" t="s">
        <v>41</v>
      </c>
      <c r="I4245" s="12" t="s">
        <v>43</v>
      </c>
      <c r="J4245" s="12">
        <v>962443</v>
      </c>
      <c r="K4245" s="12">
        <v>8</v>
      </c>
      <c r="L4245" s="13">
        <v>2227</v>
      </c>
      <c r="M4245" s="14">
        <f>Table1[[#This Row],[Column1]]/100</f>
        <v>0.2</v>
      </c>
      <c r="N4245" s="13">
        <f>Table1[[#This Row],[Unit_Price]]*Table1[[#This Row],[Quantity]]*(1-Table1[[#This Row],[Discount_%]])</f>
        <v>14252.800000000001</v>
      </c>
      <c r="O4245" s="13">
        <v>12491</v>
      </c>
      <c r="P4245" s="13">
        <f>Table1[[#This Row],[Revenue]]-Table1[[#This Row],[Cost]]</f>
        <v>1761.8000000000011</v>
      </c>
      <c r="Q4245" s="12" t="s">
        <v>47</v>
      </c>
      <c r="R4245" s="12" t="s">
        <v>51</v>
      </c>
      <c r="S4245" s="12" t="s">
        <v>55</v>
      </c>
      <c r="T4245" s="12">
        <v>2</v>
      </c>
      <c r="U4245" s="12">
        <v>20</v>
      </c>
      <c r="V4245" s="20" t="str">
        <f>TEXT(Table1[[#This Row],[Date]],"mmm-yyyy")</f>
        <v>Dec-2025</v>
      </c>
    </row>
    <row r="4246" spans="1:22" x14ac:dyDescent="0.2">
      <c r="A4246" s="11">
        <f t="shared" si="66"/>
        <v>46011</v>
      </c>
      <c r="B4246" s="12" t="s">
        <v>21</v>
      </c>
      <c r="C4246" s="12" t="str">
        <f>VLOOKUP(D4246, City_Mapping!A:B, 2, FALSE)</f>
        <v>India</v>
      </c>
      <c r="D4246" s="12" t="s">
        <v>33</v>
      </c>
      <c r="E4246" s="12" t="s">
        <v>36</v>
      </c>
      <c r="F4246" s="12" t="s">
        <v>39</v>
      </c>
      <c r="G4246" s="12">
        <v>21049</v>
      </c>
      <c r="H4246" s="12" t="s">
        <v>41</v>
      </c>
      <c r="I4246" s="12" t="s">
        <v>44</v>
      </c>
      <c r="J4246" s="12">
        <v>184360</v>
      </c>
      <c r="K4246" s="12">
        <v>5</v>
      </c>
      <c r="L4246" s="13">
        <v>1927</v>
      </c>
      <c r="M4246" s="14">
        <f>Table1[[#This Row],[Column1]]/100</f>
        <v>0</v>
      </c>
      <c r="N4246" s="13">
        <f>Table1[[#This Row],[Unit_Price]]*Table1[[#This Row],[Quantity]]*(1-Table1[[#This Row],[Discount_%]])</f>
        <v>9635</v>
      </c>
      <c r="O4246" s="13">
        <v>20347</v>
      </c>
      <c r="P4246" s="13">
        <f>Table1[[#This Row],[Revenue]]-Table1[[#This Row],[Cost]]</f>
        <v>-10712</v>
      </c>
      <c r="Q4246" s="12" t="s">
        <v>49</v>
      </c>
      <c r="R4246" s="12" t="s">
        <v>50</v>
      </c>
      <c r="S4246" s="12" t="s">
        <v>56</v>
      </c>
      <c r="T4246" s="12">
        <v>1</v>
      </c>
      <c r="U4246" s="12">
        <v>0</v>
      </c>
      <c r="V4246" s="20" t="str">
        <f>TEXT(Table1[[#This Row],[Date]],"mmm-yyyy")</f>
        <v>Dec-2025</v>
      </c>
    </row>
    <row r="4247" spans="1:22" x14ac:dyDescent="0.2">
      <c r="A4247" s="11">
        <f t="shared" si="66"/>
        <v>46011</v>
      </c>
      <c r="B4247" s="12" t="s">
        <v>22</v>
      </c>
      <c r="C4247" s="12" t="str">
        <f>VLOOKUP(D4247, City_Mapping!A:B, 2, FALSE)</f>
        <v>India</v>
      </c>
      <c r="D4247" s="12" t="s">
        <v>33</v>
      </c>
      <c r="E4247" s="12" t="s">
        <v>34</v>
      </c>
      <c r="F4247" s="12" t="s">
        <v>40</v>
      </c>
      <c r="G4247" s="12">
        <v>82321</v>
      </c>
      <c r="H4247" s="12" t="s">
        <v>41</v>
      </c>
      <c r="I4247" s="12" t="s">
        <v>43</v>
      </c>
      <c r="J4247" s="12">
        <v>433440</v>
      </c>
      <c r="K4247" s="12">
        <v>9</v>
      </c>
      <c r="L4247" s="13">
        <v>4010</v>
      </c>
      <c r="M4247" s="14">
        <f>Table1[[#This Row],[Column1]]/100</f>
        <v>0.1</v>
      </c>
      <c r="N4247" s="13">
        <f>Table1[[#This Row],[Unit_Price]]*Table1[[#This Row],[Quantity]]*(1-Table1[[#This Row],[Discount_%]])</f>
        <v>32481</v>
      </c>
      <c r="O4247" s="13">
        <v>2091</v>
      </c>
      <c r="P4247" s="13">
        <f>Table1[[#This Row],[Revenue]]-Table1[[#This Row],[Cost]]</f>
        <v>30390</v>
      </c>
      <c r="Q4247" s="12" t="s">
        <v>48</v>
      </c>
      <c r="R4247" s="12" t="s">
        <v>50</v>
      </c>
      <c r="S4247" s="12" t="s">
        <v>56</v>
      </c>
      <c r="T4247" s="12">
        <v>1</v>
      </c>
      <c r="U4247" s="12">
        <v>10</v>
      </c>
      <c r="V4247" s="20" t="str">
        <f>TEXT(Table1[[#This Row],[Date]],"mmm-yyyy")</f>
        <v>Dec-2025</v>
      </c>
    </row>
    <row r="4248" spans="1:22" x14ac:dyDescent="0.2">
      <c r="A4248" s="11">
        <f t="shared" si="66"/>
        <v>46011</v>
      </c>
      <c r="B4248" s="12" t="s">
        <v>20</v>
      </c>
      <c r="C4248" s="12" t="str">
        <f>VLOOKUP(D4248, City_Mapping!A:B, 2, FALSE)</f>
        <v>USA</v>
      </c>
      <c r="D4248" s="12" t="s">
        <v>31</v>
      </c>
      <c r="E4248" s="12" t="s">
        <v>36</v>
      </c>
      <c r="F4248" s="12" t="s">
        <v>37</v>
      </c>
      <c r="G4248" s="12">
        <v>74813</v>
      </c>
      <c r="H4248" s="12" t="s">
        <v>41</v>
      </c>
      <c r="I4248" s="12" t="s">
        <v>45</v>
      </c>
      <c r="J4248" s="12">
        <v>707990</v>
      </c>
      <c r="K4248" s="12">
        <v>9</v>
      </c>
      <c r="L4248" s="13">
        <v>2137</v>
      </c>
      <c r="M4248" s="14">
        <f>Table1[[#This Row],[Column1]]/100</f>
        <v>0.05</v>
      </c>
      <c r="N4248" s="13">
        <f>Table1[[#This Row],[Unit_Price]]*Table1[[#This Row],[Quantity]]*(1-Table1[[#This Row],[Discount_%]])</f>
        <v>18271.349999999999</v>
      </c>
      <c r="O4248" s="13">
        <v>22462</v>
      </c>
      <c r="P4248" s="13">
        <f>Table1[[#This Row],[Revenue]]-Table1[[#This Row],[Cost]]</f>
        <v>-4190.6500000000015</v>
      </c>
      <c r="Q4248" s="12" t="s">
        <v>47</v>
      </c>
      <c r="R4248" s="12" t="s">
        <v>52</v>
      </c>
      <c r="S4248" s="12" t="s">
        <v>56</v>
      </c>
      <c r="T4248" s="12">
        <v>4</v>
      </c>
      <c r="U4248" s="12">
        <v>5</v>
      </c>
      <c r="V4248" s="20" t="str">
        <f>TEXT(Table1[[#This Row],[Date]],"mmm-yyyy")</f>
        <v>Dec-2025</v>
      </c>
    </row>
    <row r="4249" spans="1:22" x14ac:dyDescent="0.2">
      <c r="A4249" s="11">
        <f t="shared" si="66"/>
        <v>46011</v>
      </c>
      <c r="B4249" s="12" t="s">
        <v>22</v>
      </c>
      <c r="C4249" s="12" t="str">
        <f>VLOOKUP(D4249, City_Mapping!A:B, 2, FALSE)</f>
        <v>India</v>
      </c>
      <c r="D4249" s="12" t="s">
        <v>28</v>
      </c>
      <c r="E4249" s="12" t="s">
        <v>35</v>
      </c>
      <c r="F4249" s="12" t="s">
        <v>38</v>
      </c>
      <c r="G4249" s="12">
        <v>14655</v>
      </c>
      <c r="H4249" s="12" t="s">
        <v>41</v>
      </c>
      <c r="I4249" s="12" t="s">
        <v>43</v>
      </c>
      <c r="J4249" s="12">
        <v>491914</v>
      </c>
      <c r="K4249" s="12">
        <v>8</v>
      </c>
      <c r="L4249" s="13">
        <v>679</v>
      </c>
      <c r="M4249" s="14">
        <f>Table1[[#This Row],[Column1]]/100</f>
        <v>0</v>
      </c>
      <c r="N4249" s="13">
        <f>Table1[[#This Row],[Unit_Price]]*Table1[[#This Row],[Quantity]]*(1-Table1[[#This Row],[Discount_%]])</f>
        <v>5432</v>
      </c>
      <c r="O4249" s="13">
        <v>28420</v>
      </c>
      <c r="P4249" s="13">
        <f>Table1[[#This Row],[Revenue]]-Table1[[#This Row],[Cost]]</f>
        <v>-22988</v>
      </c>
      <c r="Q4249" s="12" t="s">
        <v>46</v>
      </c>
      <c r="R4249" s="12" t="s">
        <v>50</v>
      </c>
      <c r="S4249" s="12" t="s">
        <v>55</v>
      </c>
      <c r="T4249" s="12">
        <v>4</v>
      </c>
      <c r="U4249" s="12">
        <v>0</v>
      </c>
      <c r="V4249" s="20" t="str">
        <f>TEXT(Table1[[#This Row],[Date]],"mmm-yyyy")</f>
        <v>Dec-2025</v>
      </c>
    </row>
    <row r="4250" spans="1:22" x14ac:dyDescent="0.2">
      <c r="A4250" s="11">
        <f t="shared" si="66"/>
        <v>46012</v>
      </c>
      <c r="B4250" s="12" t="s">
        <v>20</v>
      </c>
      <c r="C4250" s="12" t="str">
        <f>VLOOKUP(D4250, City_Mapping!A:B, 2, FALSE)</f>
        <v>UAE</v>
      </c>
      <c r="D4250" s="12" t="s">
        <v>30</v>
      </c>
      <c r="E4250" s="12" t="s">
        <v>35</v>
      </c>
      <c r="F4250" s="12" t="s">
        <v>40</v>
      </c>
      <c r="G4250" s="12">
        <v>93994</v>
      </c>
      <c r="H4250" s="12" t="s">
        <v>41</v>
      </c>
      <c r="I4250" s="12" t="s">
        <v>45</v>
      </c>
      <c r="J4250" s="12">
        <v>933565</v>
      </c>
      <c r="K4250" s="12">
        <v>9</v>
      </c>
      <c r="L4250" s="13">
        <v>3896</v>
      </c>
      <c r="M4250" s="14">
        <f>Table1[[#This Row],[Column1]]/100</f>
        <v>0.2</v>
      </c>
      <c r="N4250" s="13">
        <f>Table1[[#This Row],[Unit_Price]]*Table1[[#This Row],[Quantity]]*(1-Table1[[#This Row],[Discount_%]])</f>
        <v>28051.200000000001</v>
      </c>
      <c r="O4250" s="13">
        <v>21269</v>
      </c>
      <c r="P4250" s="13">
        <f>Table1[[#This Row],[Revenue]]-Table1[[#This Row],[Cost]]</f>
        <v>6782.2000000000007</v>
      </c>
      <c r="Q4250" s="12" t="s">
        <v>48</v>
      </c>
      <c r="R4250" s="12" t="s">
        <v>50</v>
      </c>
      <c r="S4250" s="12" t="s">
        <v>53</v>
      </c>
      <c r="T4250" s="12">
        <v>1</v>
      </c>
      <c r="U4250" s="12">
        <v>20</v>
      </c>
      <c r="V4250" s="20" t="str">
        <f>TEXT(Table1[[#This Row],[Date]],"mmm-yyyy")</f>
        <v>Dec-2025</v>
      </c>
    </row>
    <row r="4251" spans="1:22" x14ac:dyDescent="0.2">
      <c r="A4251" s="11">
        <f t="shared" si="66"/>
        <v>46012</v>
      </c>
      <c r="B4251" s="12" t="s">
        <v>22</v>
      </c>
      <c r="C4251" s="12" t="str">
        <f>VLOOKUP(D4251, City_Mapping!A:B, 2, FALSE)</f>
        <v>India</v>
      </c>
      <c r="D4251" s="12" t="s">
        <v>32</v>
      </c>
      <c r="E4251" s="12" t="s">
        <v>36</v>
      </c>
      <c r="F4251" s="12" t="s">
        <v>37</v>
      </c>
      <c r="G4251" s="12">
        <v>82454</v>
      </c>
      <c r="H4251" s="12" t="s">
        <v>42</v>
      </c>
      <c r="I4251" s="12" t="s">
        <v>44</v>
      </c>
      <c r="J4251" s="12">
        <v>277734</v>
      </c>
      <c r="K4251" s="12">
        <v>7</v>
      </c>
      <c r="L4251" s="13">
        <v>2142</v>
      </c>
      <c r="M4251" s="14">
        <f>Table1[[#This Row],[Column1]]/100</f>
        <v>0.2</v>
      </c>
      <c r="N4251" s="13">
        <f>Table1[[#This Row],[Unit_Price]]*Table1[[#This Row],[Quantity]]*(1-Table1[[#This Row],[Discount_%]])</f>
        <v>11995.2</v>
      </c>
      <c r="O4251" s="13">
        <v>22983</v>
      </c>
      <c r="P4251" s="13">
        <f>Table1[[#This Row],[Revenue]]-Table1[[#This Row],[Cost]]</f>
        <v>-10987.8</v>
      </c>
      <c r="Q4251" s="12" t="s">
        <v>46</v>
      </c>
      <c r="R4251" s="12" t="s">
        <v>52</v>
      </c>
      <c r="S4251" s="12" t="s">
        <v>55</v>
      </c>
      <c r="T4251" s="12">
        <v>4</v>
      </c>
      <c r="U4251" s="12">
        <v>20</v>
      </c>
      <c r="V4251" s="20" t="str">
        <f>TEXT(Table1[[#This Row],[Date]],"mmm-yyyy")</f>
        <v>Dec-2025</v>
      </c>
    </row>
    <row r="4252" spans="1:22" x14ac:dyDescent="0.2">
      <c r="A4252" s="11">
        <f t="shared" si="66"/>
        <v>46012</v>
      </c>
      <c r="B4252" s="12" t="s">
        <v>22</v>
      </c>
      <c r="C4252" s="12" t="str">
        <f>VLOOKUP(D4252, City_Mapping!A:B, 2, FALSE)</f>
        <v>India</v>
      </c>
      <c r="D4252" s="12" t="s">
        <v>33</v>
      </c>
      <c r="E4252" s="12" t="s">
        <v>35</v>
      </c>
      <c r="F4252" s="12" t="s">
        <v>39</v>
      </c>
      <c r="G4252" s="12">
        <v>78972</v>
      </c>
      <c r="H4252" s="12" t="s">
        <v>41</v>
      </c>
      <c r="I4252" s="12" t="s">
        <v>44</v>
      </c>
      <c r="J4252" s="12">
        <v>293493</v>
      </c>
      <c r="K4252" s="12">
        <v>8</v>
      </c>
      <c r="L4252" s="13">
        <v>1794</v>
      </c>
      <c r="M4252" s="14">
        <f>Table1[[#This Row],[Column1]]/100</f>
        <v>0</v>
      </c>
      <c r="N4252" s="13">
        <f>Table1[[#This Row],[Unit_Price]]*Table1[[#This Row],[Quantity]]*(1-Table1[[#This Row],[Discount_%]])</f>
        <v>14352</v>
      </c>
      <c r="O4252" s="13">
        <v>18060</v>
      </c>
      <c r="P4252" s="13">
        <f>Table1[[#This Row],[Revenue]]-Table1[[#This Row],[Cost]]</f>
        <v>-3708</v>
      </c>
      <c r="Q4252" s="12" t="s">
        <v>48</v>
      </c>
      <c r="R4252" s="12" t="s">
        <v>52</v>
      </c>
      <c r="S4252" s="12" t="s">
        <v>53</v>
      </c>
      <c r="T4252" s="12">
        <v>1</v>
      </c>
      <c r="U4252" s="12">
        <v>0</v>
      </c>
      <c r="V4252" s="20" t="str">
        <f>TEXT(Table1[[#This Row],[Date]],"mmm-yyyy")</f>
        <v>Dec-2025</v>
      </c>
    </row>
    <row r="4253" spans="1:22" x14ac:dyDescent="0.2">
      <c r="A4253" s="11">
        <f t="shared" si="66"/>
        <v>46012</v>
      </c>
      <c r="B4253" s="12" t="s">
        <v>23</v>
      </c>
      <c r="C4253" s="12" t="str">
        <f>VLOOKUP(D4253, City_Mapping!A:B, 2, FALSE)</f>
        <v>USA</v>
      </c>
      <c r="D4253" s="12" t="s">
        <v>31</v>
      </c>
      <c r="E4253" s="12" t="s">
        <v>36</v>
      </c>
      <c r="F4253" s="12" t="s">
        <v>40</v>
      </c>
      <c r="G4253" s="12">
        <v>31432</v>
      </c>
      <c r="H4253" s="12" t="s">
        <v>41</v>
      </c>
      <c r="I4253" s="12" t="s">
        <v>43</v>
      </c>
      <c r="J4253" s="12">
        <v>125180</v>
      </c>
      <c r="K4253" s="12">
        <v>6</v>
      </c>
      <c r="L4253" s="13">
        <v>2082</v>
      </c>
      <c r="M4253" s="14">
        <f>Table1[[#This Row],[Column1]]/100</f>
        <v>0.05</v>
      </c>
      <c r="N4253" s="13">
        <f>Table1[[#This Row],[Unit_Price]]*Table1[[#This Row],[Quantity]]*(1-Table1[[#This Row],[Discount_%]])</f>
        <v>11867.4</v>
      </c>
      <c r="O4253" s="13">
        <v>2124</v>
      </c>
      <c r="P4253" s="13">
        <f>Table1[[#This Row],[Revenue]]-Table1[[#This Row],[Cost]]</f>
        <v>9743.4</v>
      </c>
      <c r="Q4253" s="12" t="s">
        <v>48</v>
      </c>
      <c r="R4253" s="12" t="s">
        <v>52</v>
      </c>
      <c r="S4253" s="12" t="s">
        <v>53</v>
      </c>
      <c r="T4253" s="12">
        <v>5</v>
      </c>
      <c r="U4253" s="12">
        <v>5</v>
      </c>
      <c r="V4253" s="20" t="str">
        <f>TEXT(Table1[[#This Row],[Date]],"mmm-yyyy")</f>
        <v>Dec-2025</v>
      </c>
    </row>
    <row r="4254" spans="1:22" x14ac:dyDescent="0.2">
      <c r="A4254" s="11">
        <f t="shared" si="66"/>
        <v>46012</v>
      </c>
      <c r="B4254" s="12" t="s">
        <v>22</v>
      </c>
      <c r="C4254" s="12" t="str">
        <f>VLOOKUP(D4254, City_Mapping!A:B, 2, FALSE)</f>
        <v>India</v>
      </c>
      <c r="D4254" s="12" t="s">
        <v>28</v>
      </c>
      <c r="E4254" s="12" t="s">
        <v>36</v>
      </c>
      <c r="F4254" s="12" t="s">
        <v>39</v>
      </c>
      <c r="G4254" s="12">
        <v>75896</v>
      </c>
      <c r="H4254" s="12" t="s">
        <v>41</v>
      </c>
      <c r="I4254" s="12" t="s">
        <v>43</v>
      </c>
      <c r="J4254" s="12">
        <v>532410</v>
      </c>
      <c r="K4254" s="12">
        <v>9</v>
      </c>
      <c r="L4254" s="13">
        <v>4036</v>
      </c>
      <c r="M4254" s="14">
        <f>Table1[[#This Row],[Column1]]/100</f>
        <v>0.2</v>
      </c>
      <c r="N4254" s="13">
        <f>Table1[[#This Row],[Unit_Price]]*Table1[[#This Row],[Quantity]]*(1-Table1[[#This Row],[Discount_%]])</f>
        <v>29059.200000000001</v>
      </c>
      <c r="O4254" s="13">
        <v>11482</v>
      </c>
      <c r="P4254" s="13">
        <f>Table1[[#This Row],[Revenue]]-Table1[[#This Row],[Cost]]</f>
        <v>17577.2</v>
      </c>
      <c r="Q4254" s="12" t="s">
        <v>48</v>
      </c>
      <c r="R4254" s="12" t="s">
        <v>51</v>
      </c>
      <c r="S4254" s="12" t="s">
        <v>53</v>
      </c>
      <c r="T4254" s="12">
        <v>4</v>
      </c>
      <c r="U4254" s="12">
        <v>20</v>
      </c>
      <c r="V4254" s="20" t="str">
        <f>TEXT(Table1[[#This Row],[Date]],"mmm-yyyy")</f>
        <v>Dec-2025</v>
      </c>
    </row>
    <row r="4255" spans="1:22" x14ac:dyDescent="0.2">
      <c r="A4255" s="11">
        <f t="shared" si="66"/>
        <v>46012</v>
      </c>
      <c r="B4255" s="12" t="s">
        <v>23</v>
      </c>
      <c r="C4255" s="12" t="str">
        <f>VLOOKUP(D4255, City_Mapping!A:B, 2, FALSE)</f>
        <v>India</v>
      </c>
      <c r="D4255" s="12" t="s">
        <v>28</v>
      </c>
      <c r="E4255" s="12" t="s">
        <v>36</v>
      </c>
      <c r="F4255" s="12" t="s">
        <v>38</v>
      </c>
      <c r="G4255" s="12">
        <v>80135</v>
      </c>
      <c r="H4255" s="12" t="s">
        <v>41</v>
      </c>
      <c r="I4255" s="12" t="s">
        <v>44</v>
      </c>
      <c r="J4255" s="12">
        <v>574840</v>
      </c>
      <c r="K4255" s="12">
        <v>2</v>
      </c>
      <c r="L4255" s="13">
        <v>863</v>
      </c>
      <c r="M4255" s="14">
        <f>Table1[[#This Row],[Column1]]/100</f>
        <v>0.05</v>
      </c>
      <c r="N4255" s="13">
        <f>Table1[[#This Row],[Unit_Price]]*Table1[[#This Row],[Quantity]]*(1-Table1[[#This Row],[Discount_%]])</f>
        <v>1639.6999999999998</v>
      </c>
      <c r="O4255" s="13">
        <v>2113</v>
      </c>
      <c r="P4255" s="13">
        <f>Table1[[#This Row],[Revenue]]-Table1[[#This Row],[Cost]]</f>
        <v>-473.30000000000018</v>
      </c>
      <c r="Q4255" s="12" t="s">
        <v>46</v>
      </c>
      <c r="R4255" s="12" t="s">
        <v>52</v>
      </c>
      <c r="S4255" s="12" t="s">
        <v>55</v>
      </c>
      <c r="T4255" s="12">
        <v>3</v>
      </c>
      <c r="U4255" s="12">
        <v>5</v>
      </c>
      <c r="V4255" s="20" t="str">
        <f>TEXT(Table1[[#This Row],[Date]],"mmm-yyyy")</f>
        <v>Dec-2025</v>
      </c>
    </row>
    <row r="4256" spans="1:22" x14ac:dyDescent="0.2">
      <c r="A4256" s="11">
        <f t="shared" si="66"/>
        <v>46012</v>
      </c>
      <c r="B4256" s="12" t="s">
        <v>21</v>
      </c>
      <c r="C4256" s="12" t="str">
        <f>VLOOKUP(D4256, City_Mapping!A:B, 2, FALSE)</f>
        <v>India</v>
      </c>
      <c r="D4256" s="12" t="s">
        <v>32</v>
      </c>
      <c r="E4256" s="12" t="s">
        <v>35</v>
      </c>
      <c r="F4256" s="12" t="s">
        <v>39</v>
      </c>
      <c r="G4256" s="12">
        <v>52936</v>
      </c>
      <c r="H4256" s="12" t="s">
        <v>42</v>
      </c>
      <c r="I4256" s="12" t="s">
        <v>44</v>
      </c>
      <c r="J4256" s="12">
        <v>767885</v>
      </c>
      <c r="K4256" s="12">
        <v>3</v>
      </c>
      <c r="L4256" s="13">
        <v>2616</v>
      </c>
      <c r="M4256" s="14">
        <f>Table1[[#This Row],[Column1]]/100</f>
        <v>0</v>
      </c>
      <c r="N4256" s="13">
        <f>Table1[[#This Row],[Unit_Price]]*Table1[[#This Row],[Quantity]]*(1-Table1[[#This Row],[Discount_%]])</f>
        <v>7848</v>
      </c>
      <c r="O4256" s="13">
        <v>2972</v>
      </c>
      <c r="P4256" s="13">
        <f>Table1[[#This Row],[Revenue]]-Table1[[#This Row],[Cost]]</f>
        <v>4876</v>
      </c>
      <c r="Q4256" s="12" t="s">
        <v>49</v>
      </c>
      <c r="R4256" s="12" t="s">
        <v>51</v>
      </c>
      <c r="S4256" s="12" t="s">
        <v>54</v>
      </c>
      <c r="T4256" s="12">
        <v>2</v>
      </c>
      <c r="U4256" s="12">
        <v>0</v>
      </c>
      <c r="V4256" s="20" t="str">
        <f>TEXT(Table1[[#This Row],[Date]],"mmm-yyyy")</f>
        <v>Dec-2025</v>
      </c>
    </row>
    <row r="4257" spans="1:22" x14ac:dyDescent="0.2">
      <c r="A4257" s="11">
        <f t="shared" si="66"/>
        <v>46012</v>
      </c>
      <c r="B4257" s="12" t="s">
        <v>21</v>
      </c>
      <c r="C4257" s="12" t="str">
        <f>VLOOKUP(D4257, City_Mapping!A:B, 2, FALSE)</f>
        <v>India</v>
      </c>
      <c r="D4257" s="12" t="s">
        <v>33</v>
      </c>
      <c r="E4257" s="12" t="s">
        <v>34</v>
      </c>
      <c r="F4257" s="12" t="s">
        <v>38</v>
      </c>
      <c r="G4257" s="12">
        <v>23750</v>
      </c>
      <c r="H4257" s="12" t="s">
        <v>41</v>
      </c>
      <c r="I4257" s="12" t="s">
        <v>43</v>
      </c>
      <c r="J4257" s="12">
        <v>239994</v>
      </c>
      <c r="K4257" s="12">
        <v>2</v>
      </c>
      <c r="L4257" s="13">
        <v>2855</v>
      </c>
      <c r="M4257" s="14">
        <f>Table1[[#This Row],[Column1]]/100</f>
        <v>0.2</v>
      </c>
      <c r="N4257" s="13">
        <f>Table1[[#This Row],[Unit_Price]]*Table1[[#This Row],[Quantity]]*(1-Table1[[#This Row],[Discount_%]])</f>
        <v>4568</v>
      </c>
      <c r="O4257" s="13">
        <v>12140</v>
      </c>
      <c r="P4257" s="13">
        <f>Table1[[#This Row],[Revenue]]-Table1[[#This Row],[Cost]]</f>
        <v>-7572</v>
      </c>
      <c r="Q4257" s="12" t="s">
        <v>46</v>
      </c>
      <c r="R4257" s="12" t="s">
        <v>51</v>
      </c>
      <c r="S4257" s="12" t="s">
        <v>54</v>
      </c>
      <c r="T4257" s="12">
        <v>1</v>
      </c>
      <c r="U4257" s="12">
        <v>20</v>
      </c>
      <c r="V4257" s="20" t="str">
        <f>TEXT(Table1[[#This Row],[Date]],"mmm-yyyy")</f>
        <v>Dec-2025</v>
      </c>
    </row>
    <row r="4258" spans="1:22" x14ac:dyDescent="0.2">
      <c r="A4258" s="11">
        <f t="shared" si="66"/>
        <v>46012</v>
      </c>
      <c r="B4258" s="12" t="s">
        <v>23</v>
      </c>
      <c r="C4258" s="12" t="str">
        <f>VLOOKUP(D4258, City_Mapping!A:B, 2, FALSE)</f>
        <v>India</v>
      </c>
      <c r="D4258" s="12" t="s">
        <v>32</v>
      </c>
      <c r="E4258" s="12" t="s">
        <v>36</v>
      </c>
      <c r="F4258" s="12" t="s">
        <v>39</v>
      </c>
      <c r="G4258" s="12">
        <v>37987</v>
      </c>
      <c r="H4258" s="12" t="s">
        <v>42</v>
      </c>
      <c r="I4258" s="12" t="s">
        <v>44</v>
      </c>
      <c r="J4258" s="12">
        <v>293854</v>
      </c>
      <c r="K4258" s="12">
        <v>6</v>
      </c>
      <c r="L4258" s="13">
        <v>3061</v>
      </c>
      <c r="M4258" s="14">
        <f>Table1[[#This Row],[Column1]]/100</f>
        <v>0.15</v>
      </c>
      <c r="N4258" s="13">
        <f>Table1[[#This Row],[Unit_Price]]*Table1[[#This Row],[Quantity]]*(1-Table1[[#This Row],[Discount_%]])</f>
        <v>15611.1</v>
      </c>
      <c r="O4258" s="13">
        <v>8767</v>
      </c>
      <c r="P4258" s="13">
        <f>Table1[[#This Row],[Revenue]]-Table1[[#This Row],[Cost]]</f>
        <v>6844.1</v>
      </c>
      <c r="Q4258" s="12" t="s">
        <v>47</v>
      </c>
      <c r="R4258" s="12" t="s">
        <v>51</v>
      </c>
      <c r="S4258" s="12" t="s">
        <v>53</v>
      </c>
      <c r="T4258" s="12">
        <v>2</v>
      </c>
      <c r="U4258" s="12">
        <v>15</v>
      </c>
      <c r="V4258" s="20" t="str">
        <f>TEXT(Table1[[#This Row],[Date]],"mmm-yyyy")</f>
        <v>Dec-2025</v>
      </c>
    </row>
    <row r="4259" spans="1:22" x14ac:dyDescent="0.2">
      <c r="A4259" s="11">
        <f t="shared" si="66"/>
        <v>46012</v>
      </c>
      <c r="B4259" s="12" t="s">
        <v>23</v>
      </c>
      <c r="C4259" s="12" t="str">
        <f>VLOOKUP(D4259, City_Mapping!A:B, 2, FALSE)</f>
        <v>India</v>
      </c>
      <c r="D4259" s="12" t="s">
        <v>32</v>
      </c>
      <c r="E4259" s="12" t="s">
        <v>34</v>
      </c>
      <c r="F4259" s="12" t="s">
        <v>39</v>
      </c>
      <c r="G4259" s="12">
        <v>36165</v>
      </c>
      <c r="H4259" s="12" t="s">
        <v>41</v>
      </c>
      <c r="I4259" s="12" t="s">
        <v>45</v>
      </c>
      <c r="J4259" s="12">
        <v>573034</v>
      </c>
      <c r="K4259" s="12">
        <v>3</v>
      </c>
      <c r="L4259" s="13">
        <v>3616</v>
      </c>
      <c r="M4259" s="14">
        <f>Table1[[#This Row],[Column1]]/100</f>
        <v>0.15</v>
      </c>
      <c r="N4259" s="13">
        <f>Table1[[#This Row],[Unit_Price]]*Table1[[#This Row],[Quantity]]*(1-Table1[[#This Row],[Discount_%]])</f>
        <v>9220.7999999999993</v>
      </c>
      <c r="O4259" s="13">
        <v>21606</v>
      </c>
      <c r="P4259" s="13">
        <f>Table1[[#This Row],[Revenue]]-Table1[[#This Row],[Cost]]</f>
        <v>-12385.2</v>
      </c>
      <c r="Q4259" s="12" t="s">
        <v>49</v>
      </c>
      <c r="R4259" s="12" t="s">
        <v>52</v>
      </c>
      <c r="S4259" s="12" t="s">
        <v>55</v>
      </c>
      <c r="T4259" s="12">
        <v>2</v>
      </c>
      <c r="U4259" s="12">
        <v>15</v>
      </c>
      <c r="V4259" s="20" t="str">
        <f>TEXT(Table1[[#This Row],[Date]],"mmm-yyyy")</f>
        <v>Dec-2025</v>
      </c>
    </row>
    <row r="4260" spans="1:22" x14ac:dyDescent="0.2">
      <c r="A4260" s="11">
        <f t="shared" si="66"/>
        <v>46012</v>
      </c>
      <c r="B4260" s="12" t="s">
        <v>20</v>
      </c>
      <c r="C4260" s="12" t="str">
        <f>VLOOKUP(D4260, City_Mapping!A:B, 2, FALSE)</f>
        <v>UK</v>
      </c>
      <c r="D4260" s="12" t="s">
        <v>29</v>
      </c>
      <c r="E4260" s="12" t="s">
        <v>35</v>
      </c>
      <c r="F4260" s="12" t="s">
        <v>38</v>
      </c>
      <c r="G4260" s="12">
        <v>60541</v>
      </c>
      <c r="H4260" s="12" t="s">
        <v>42</v>
      </c>
      <c r="I4260" s="12" t="s">
        <v>45</v>
      </c>
      <c r="J4260" s="12">
        <v>478192</v>
      </c>
      <c r="K4260" s="12">
        <v>1</v>
      </c>
      <c r="L4260" s="13">
        <v>3042</v>
      </c>
      <c r="M4260" s="14">
        <f>Table1[[#This Row],[Column1]]/100</f>
        <v>0.2</v>
      </c>
      <c r="N4260" s="13">
        <f>Table1[[#This Row],[Unit_Price]]*Table1[[#This Row],[Quantity]]*(1-Table1[[#This Row],[Discount_%]])</f>
        <v>2433.6</v>
      </c>
      <c r="O4260" s="13">
        <v>5714</v>
      </c>
      <c r="P4260" s="13">
        <f>Table1[[#This Row],[Revenue]]-Table1[[#This Row],[Cost]]</f>
        <v>-3280.4</v>
      </c>
      <c r="Q4260" s="12" t="s">
        <v>46</v>
      </c>
      <c r="R4260" s="12" t="s">
        <v>51</v>
      </c>
      <c r="S4260" s="12" t="s">
        <v>54</v>
      </c>
      <c r="T4260" s="12">
        <v>4</v>
      </c>
      <c r="U4260" s="12">
        <v>20</v>
      </c>
      <c r="V4260" s="20" t="str">
        <f>TEXT(Table1[[#This Row],[Date]],"mmm-yyyy")</f>
        <v>Dec-2025</v>
      </c>
    </row>
    <row r="4261" spans="1:22" x14ac:dyDescent="0.2">
      <c r="A4261" s="11">
        <f t="shared" si="66"/>
        <v>46012</v>
      </c>
      <c r="B4261" s="12" t="s">
        <v>20</v>
      </c>
      <c r="C4261" s="12" t="str">
        <f>VLOOKUP(D4261, City_Mapping!A:B, 2, FALSE)</f>
        <v>USA</v>
      </c>
      <c r="D4261" s="12" t="s">
        <v>31</v>
      </c>
      <c r="E4261" s="12" t="s">
        <v>35</v>
      </c>
      <c r="F4261" s="12" t="s">
        <v>39</v>
      </c>
      <c r="G4261" s="12">
        <v>34346</v>
      </c>
      <c r="H4261" s="12" t="s">
        <v>41</v>
      </c>
      <c r="I4261" s="12" t="s">
        <v>43</v>
      </c>
      <c r="J4261" s="12">
        <v>528062</v>
      </c>
      <c r="K4261" s="12">
        <v>4</v>
      </c>
      <c r="L4261" s="13">
        <v>4520</v>
      </c>
      <c r="M4261" s="14">
        <f>Table1[[#This Row],[Column1]]/100</f>
        <v>0.1</v>
      </c>
      <c r="N4261" s="13">
        <f>Table1[[#This Row],[Unit_Price]]*Table1[[#This Row],[Quantity]]*(1-Table1[[#This Row],[Discount_%]])</f>
        <v>16272</v>
      </c>
      <c r="O4261" s="13">
        <v>22313</v>
      </c>
      <c r="P4261" s="13">
        <f>Table1[[#This Row],[Revenue]]-Table1[[#This Row],[Cost]]</f>
        <v>-6041</v>
      </c>
      <c r="Q4261" s="12" t="s">
        <v>46</v>
      </c>
      <c r="R4261" s="12" t="s">
        <v>50</v>
      </c>
      <c r="S4261" s="12" t="s">
        <v>54</v>
      </c>
      <c r="T4261" s="12">
        <v>2</v>
      </c>
      <c r="U4261" s="12">
        <v>10</v>
      </c>
      <c r="V4261" s="20" t="str">
        <f>TEXT(Table1[[#This Row],[Date]],"mmm-yyyy")</f>
        <v>Dec-2025</v>
      </c>
    </row>
    <row r="4262" spans="1:22" x14ac:dyDescent="0.2">
      <c r="A4262" s="11">
        <f t="shared" si="66"/>
        <v>46013</v>
      </c>
      <c r="B4262" s="12" t="s">
        <v>20</v>
      </c>
      <c r="C4262" s="12" t="str">
        <f>VLOOKUP(D4262, City_Mapping!A:B, 2, FALSE)</f>
        <v>India</v>
      </c>
      <c r="D4262" s="12" t="s">
        <v>28</v>
      </c>
      <c r="E4262" s="12" t="s">
        <v>34</v>
      </c>
      <c r="F4262" s="12" t="s">
        <v>37</v>
      </c>
      <c r="G4262" s="12">
        <v>13514</v>
      </c>
      <c r="H4262" s="12" t="s">
        <v>41</v>
      </c>
      <c r="I4262" s="12" t="s">
        <v>43</v>
      </c>
      <c r="J4262" s="12">
        <v>838257</v>
      </c>
      <c r="K4262" s="12">
        <v>5</v>
      </c>
      <c r="L4262" s="13">
        <v>1383</v>
      </c>
      <c r="M4262" s="14">
        <f>Table1[[#This Row],[Column1]]/100</f>
        <v>0.2</v>
      </c>
      <c r="N4262" s="13">
        <f>Table1[[#This Row],[Unit_Price]]*Table1[[#This Row],[Quantity]]*(1-Table1[[#This Row],[Discount_%]])</f>
        <v>5532</v>
      </c>
      <c r="O4262" s="13">
        <v>26998</v>
      </c>
      <c r="P4262" s="13">
        <f>Table1[[#This Row],[Revenue]]-Table1[[#This Row],[Cost]]</f>
        <v>-21466</v>
      </c>
      <c r="Q4262" s="12" t="s">
        <v>47</v>
      </c>
      <c r="R4262" s="12" t="s">
        <v>52</v>
      </c>
      <c r="S4262" s="12" t="s">
        <v>55</v>
      </c>
      <c r="T4262" s="12">
        <v>3</v>
      </c>
      <c r="U4262" s="12">
        <v>20</v>
      </c>
      <c r="V4262" s="20" t="str">
        <f>TEXT(Table1[[#This Row],[Date]],"mmm-yyyy")</f>
        <v>Dec-2025</v>
      </c>
    </row>
    <row r="4263" spans="1:22" x14ac:dyDescent="0.2">
      <c r="A4263" s="11">
        <f t="shared" si="66"/>
        <v>46013</v>
      </c>
      <c r="B4263" s="12" t="s">
        <v>21</v>
      </c>
      <c r="C4263" s="12" t="str">
        <f>VLOOKUP(D4263, City_Mapping!A:B, 2, FALSE)</f>
        <v>UK</v>
      </c>
      <c r="D4263" s="12" t="s">
        <v>29</v>
      </c>
      <c r="E4263" s="12" t="s">
        <v>36</v>
      </c>
      <c r="F4263" s="12" t="s">
        <v>39</v>
      </c>
      <c r="G4263" s="12">
        <v>34838</v>
      </c>
      <c r="H4263" s="12" t="s">
        <v>41</v>
      </c>
      <c r="I4263" s="12" t="s">
        <v>44</v>
      </c>
      <c r="J4263" s="12">
        <v>588338</v>
      </c>
      <c r="K4263" s="12">
        <v>4</v>
      </c>
      <c r="L4263" s="13">
        <v>1672</v>
      </c>
      <c r="M4263" s="14">
        <f>Table1[[#This Row],[Column1]]/100</f>
        <v>0.2</v>
      </c>
      <c r="N4263" s="13">
        <f>Table1[[#This Row],[Unit_Price]]*Table1[[#This Row],[Quantity]]*(1-Table1[[#This Row],[Discount_%]])</f>
        <v>5350.4000000000005</v>
      </c>
      <c r="O4263" s="13">
        <v>28949</v>
      </c>
      <c r="P4263" s="13">
        <f>Table1[[#This Row],[Revenue]]-Table1[[#This Row],[Cost]]</f>
        <v>-23598.6</v>
      </c>
      <c r="Q4263" s="12" t="s">
        <v>46</v>
      </c>
      <c r="R4263" s="12" t="s">
        <v>52</v>
      </c>
      <c r="S4263" s="12" t="s">
        <v>56</v>
      </c>
      <c r="T4263" s="12">
        <v>4</v>
      </c>
      <c r="U4263" s="12">
        <v>20</v>
      </c>
      <c r="V4263" s="20" t="str">
        <f>TEXT(Table1[[#This Row],[Date]],"mmm-yyyy")</f>
        <v>Dec-2025</v>
      </c>
    </row>
    <row r="4264" spans="1:22" x14ac:dyDescent="0.2">
      <c r="A4264" s="11">
        <f t="shared" si="66"/>
        <v>46013</v>
      </c>
      <c r="B4264" s="12" t="s">
        <v>20</v>
      </c>
      <c r="C4264" s="12" t="str">
        <f>VLOOKUP(D4264, City_Mapping!A:B, 2, FALSE)</f>
        <v>UAE</v>
      </c>
      <c r="D4264" s="12" t="s">
        <v>30</v>
      </c>
      <c r="E4264" s="12" t="s">
        <v>35</v>
      </c>
      <c r="F4264" s="12" t="s">
        <v>40</v>
      </c>
      <c r="G4264" s="12">
        <v>37559</v>
      </c>
      <c r="H4264" s="12" t="s">
        <v>41</v>
      </c>
      <c r="I4264" s="12" t="s">
        <v>44</v>
      </c>
      <c r="J4264" s="12">
        <v>468241</v>
      </c>
      <c r="K4264" s="12">
        <v>6</v>
      </c>
      <c r="L4264" s="13">
        <v>2284</v>
      </c>
      <c r="M4264" s="14">
        <f>Table1[[#This Row],[Column1]]/100</f>
        <v>0.2</v>
      </c>
      <c r="N4264" s="13">
        <f>Table1[[#This Row],[Unit_Price]]*Table1[[#This Row],[Quantity]]*(1-Table1[[#This Row],[Discount_%]])</f>
        <v>10963.2</v>
      </c>
      <c r="O4264" s="13">
        <v>8661</v>
      </c>
      <c r="P4264" s="13">
        <f>Table1[[#This Row],[Revenue]]-Table1[[#This Row],[Cost]]</f>
        <v>2302.2000000000007</v>
      </c>
      <c r="Q4264" s="12" t="s">
        <v>49</v>
      </c>
      <c r="R4264" s="12" t="s">
        <v>51</v>
      </c>
      <c r="S4264" s="12" t="s">
        <v>54</v>
      </c>
      <c r="T4264" s="12">
        <v>1</v>
      </c>
      <c r="U4264" s="12">
        <v>20</v>
      </c>
      <c r="V4264" s="20" t="str">
        <f>TEXT(Table1[[#This Row],[Date]],"mmm-yyyy")</f>
        <v>Dec-2025</v>
      </c>
    </row>
    <row r="4265" spans="1:22" x14ac:dyDescent="0.2">
      <c r="A4265" s="11">
        <f t="shared" si="66"/>
        <v>46013</v>
      </c>
      <c r="B4265" s="12" t="s">
        <v>22</v>
      </c>
      <c r="C4265" s="12" t="str">
        <f>VLOOKUP(D4265, City_Mapping!A:B, 2, FALSE)</f>
        <v>India</v>
      </c>
      <c r="D4265" s="12" t="s">
        <v>28</v>
      </c>
      <c r="E4265" s="12" t="s">
        <v>36</v>
      </c>
      <c r="F4265" s="12" t="s">
        <v>39</v>
      </c>
      <c r="G4265" s="12">
        <v>69207</v>
      </c>
      <c r="H4265" s="12" t="s">
        <v>42</v>
      </c>
      <c r="I4265" s="12" t="s">
        <v>45</v>
      </c>
      <c r="J4265" s="12">
        <v>953605</v>
      </c>
      <c r="K4265" s="12">
        <v>3</v>
      </c>
      <c r="L4265" s="13">
        <v>4468</v>
      </c>
      <c r="M4265" s="14">
        <f>Table1[[#This Row],[Column1]]/100</f>
        <v>0</v>
      </c>
      <c r="N4265" s="13">
        <f>Table1[[#This Row],[Unit_Price]]*Table1[[#This Row],[Quantity]]*(1-Table1[[#This Row],[Discount_%]])</f>
        <v>13404</v>
      </c>
      <c r="O4265" s="13">
        <v>8143</v>
      </c>
      <c r="P4265" s="13">
        <f>Table1[[#This Row],[Revenue]]-Table1[[#This Row],[Cost]]</f>
        <v>5261</v>
      </c>
      <c r="Q4265" s="12" t="s">
        <v>46</v>
      </c>
      <c r="R4265" s="12" t="s">
        <v>52</v>
      </c>
      <c r="S4265" s="12" t="s">
        <v>54</v>
      </c>
      <c r="T4265" s="12">
        <v>2</v>
      </c>
      <c r="U4265" s="12">
        <v>0</v>
      </c>
      <c r="V4265" s="20" t="str">
        <f>TEXT(Table1[[#This Row],[Date]],"mmm-yyyy")</f>
        <v>Dec-2025</v>
      </c>
    </row>
    <row r="4266" spans="1:22" x14ac:dyDescent="0.2">
      <c r="A4266" s="11">
        <f t="shared" si="66"/>
        <v>46013</v>
      </c>
      <c r="B4266" s="12" t="s">
        <v>22</v>
      </c>
      <c r="C4266" s="12" t="str">
        <f>VLOOKUP(D4266, City_Mapping!A:B, 2, FALSE)</f>
        <v>India</v>
      </c>
      <c r="D4266" s="12" t="s">
        <v>28</v>
      </c>
      <c r="E4266" s="12" t="s">
        <v>36</v>
      </c>
      <c r="F4266" s="12" t="s">
        <v>37</v>
      </c>
      <c r="G4266" s="12">
        <v>26385</v>
      </c>
      <c r="H4266" s="12" t="s">
        <v>42</v>
      </c>
      <c r="I4266" s="12" t="s">
        <v>43</v>
      </c>
      <c r="J4266" s="12">
        <v>113916</v>
      </c>
      <c r="K4266" s="12">
        <v>6</v>
      </c>
      <c r="L4266" s="13">
        <v>2662</v>
      </c>
      <c r="M4266" s="14">
        <f>Table1[[#This Row],[Column1]]/100</f>
        <v>0.2</v>
      </c>
      <c r="N4266" s="13">
        <f>Table1[[#This Row],[Unit_Price]]*Table1[[#This Row],[Quantity]]*(1-Table1[[#This Row],[Discount_%]])</f>
        <v>12777.6</v>
      </c>
      <c r="O4266" s="13">
        <v>9947</v>
      </c>
      <c r="P4266" s="13">
        <f>Table1[[#This Row],[Revenue]]-Table1[[#This Row],[Cost]]</f>
        <v>2830.6000000000004</v>
      </c>
      <c r="Q4266" s="12" t="s">
        <v>49</v>
      </c>
      <c r="R4266" s="12" t="s">
        <v>51</v>
      </c>
      <c r="S4266" s="12" t="s">
        <v>55</v>
      </c>
      <c r="T4266" s="12">
        <v>2</v>
      </c>
      <c r="U4266" s="12">
        <v>20</v>
      </c>
      <c r="V4266" s="20" t="str">
        <f>TEXT(Table1[[#This Row],[Date]],"mmm-yyyy")</f>
        <v>Dec-2025</v>
      </c>
    </row>
    <row r="4267" spans="1:22" x14ac:dyDescent="0.2">
      <c r="A4267" s="11">
        <f t="shared" si="66"/>
        <v>46013</v>
      </c>
      <c r="B4267" s="12" t="s">
        <v>20</v>
      </c>
      <c r="C4267" s="12" t="str">
        <f>VLOOKUP(D4267, City_Mapping!A:B, 2, FALSE)</f>
        <v>USA</v>
      </c>
      <c r="D4267" s="12" t="s">
        <v>31</v>
      </c>
      <c r="E4267" s="12" t="s">
        <v>34</v>
      </c>
      <c r="F4267" s="12" t="s">
        <v>40</v>
      </c>
      <c r="G4267" s="12">
        <v>28317</v>
      </c>
      <c r="H4267" s="12" t="s">
        <v>41</v>
      </c>
      <c r="I4267" s="12" t="s">
        <v>43</v>
      </c>
      <c r="J4267" s="12">
        <v>786286</v>
      </c>
      <c r="K4267" s="12">
        <v>1</v>
      </c>
      <c r="L4267" s="13">
        <v>3175</v>
      </c>
      <c r="M4267" s="14">
        <f>Table1[[#This Row],[Column1]]/100</f>
        <v>0.2</v>
      </c>
      <c r="N4267" s="13">
        <f>Table1[[#This Row],[Unit_Price]]*Table1[[#This Row],[Quantity]]*(1-Table1[[#This Row],[Discount_%]])</f>
        <v>2540</v>
      </c>
      <c r="O4267" s="13">
        <v>12960</v>
      </c>
      <c r="P4267" s="13">
        <f>Table1[[#This Row],[Revenue]]-Table1[[#This Row],[Cost]]</f>
        <v>-10420</v>
      </c>
      <c r="Q4267" s="12" t="s">
        <v>47</v>
      </c>
      <c r="R4267" s="12" t="s">
        <v>52</v>
      </c>
      <c r="S4267" s="12" t="s">
        <v>55</v>
      </c>
      <c r="T4267" s="12">
        <v>5</v>
      </c>
      <c r="U4267" s="12">
        <v>20</v>
      </c>
      <c r="V4267" s="20" t="str">
        <f>TEXT(Table1[[#This Row],[Date]],"mmm-yyyy")</f>
        <v>Dec-2025</v>
      </c>
    </row>
    <row r="4268" spans="1:22" x14ac:dyDescent="0.2">
      <c r="A4268" s="11">
        <f t="shared" si="66"/>
        <v>46013</v>
      </c>
      <c r="B4268" s="12" t="s">
        <v>22</v>
      </c>
      <c r="C4268" s="12" t="str">
        <f>VLOOKUP(D4268, City_Mapping!A:B, 2, FALSE)</f>
        <v>UAE</v>
      </c>
      <c r="D4268" s="12" t="s">
        <v>30</v>
      </c>
      <c r="E4268" s="12" t="s">
        <v>35</v>
      </c>
      <c r="F4268" s="12" t="s">
        <v>37</v>
      </c>
      <c r="G4268" s="12">
        <v>10393</v>
      </c>
      <c r="H4268" s="12" t="s">
        <v>41</v>
      </c>
      <c r="I4268" s="12" t="s">
        <v>43</v>
      </c>
      <c r="J4268" s="12">
        <v>142941</v>
      </c>
      <c r="K4268" s="12">
        <v>6</v>
      </c>
      <c r="L4268" s="13">
        <v>4832</v>
      </c>
      <c r="M4268" s="14">
        <f>Table1[[#This Row],[Column1]]/100</f>
        <v>0</v>
      </c>
      <c r="N4268" s="13">
        <f>Table1[[#This Row],[Unit_Price]]*Table1[[#This Row],[Quantity]]*(1-Table1[[#This Row],[Discount_%]])</f>
        <v>28992</v>
      </c>
      <c r="O4268" s="13">
        <v>22255</v>
      </c>
      <c r="P4268" s="13">
        <f>Table1[[#This Row],[Revenue]]-Table1[[#This Row],[Cost]]</f>
        <v>6737</v>
      </c>
      <c r="Q4268" s="12" t="s">
        <v>49</v>
      </c>
      <c r="R4268" s="12" t="s">
        <v>51</v>
      </c>
      <c r="S4268" s="12" t="s">
        <v>55</v>
      </c>
      <c r="T4268" s="12">
        <v>1</v>
      </c>
      <c r="U4268" s="12">
        <v>0</v>
      </c>
      <c r="V4268" s="20" t="str">
        <f>TEXT(Table1[[#This Row],[Date]],"mmm-yyyy")</f>
        <v>Dec-2025</v>
      </c>
    </row>
    <row r="4269" spans="1:22" x14ac:dyDescent="0.2">
      <c r="A4269" s="11">
        <f t="shared" si="66"/>
        <v>46013</v>
      </c>
      <c r="B4269" s="12" t="s">
        <v>21</v>
      </c>
      <c r="C4269" s="12" t="str">
        <f>VLOOKUP(D4269, City_Mapping!A:B, 2, FALSE)</f>
        <v>India</v>
      </c>
      <c r="D4269" s="12" t="s">
        <v>33</v>
      </c>
      <c r="E4269" s="12" t="s">
        <v>34</v>
      </c>
      <c r="F4269" s="12" t="s">
        <v>40</v>
      </c>
      <c r="G4269" s="12">
        <v>34881</v>
      </c>
      <c r="H4269" s="12" t="s">
        <v>42</v>
      </c>
      <c r="I4269" s="12" t="s">
        <v>43</v>
      </c>
      <c r="J4269" s="12">
        <v>684582</v>
      </c>
      <c r="K4269" s="12">
        <v>8</v>
      </c>
      <c r="L4269" s="13">
        <v>2594</v>
      </c>
      <c r="M4269" s="14">
        <f>Table1[[#This Row],[Column1]]/100</f>
        <v>0.2</v>
      </c>
      <c r="N4269" s="13">
        <f>Table1[[#This Row],[Unit_Price]]*Table1[[#This Row],[Quantity]]*(1-Table1[[#This Row],[Discount_%]])</f>
        <v>16601.600000000002</v>
      </c>
      <c r="O4269" s="13">
        <v>4836</v>
      </c>
      <c r="P4269" s="13">
        <f>Table1[[#This Row],[Revenue]]-Table1[[#This Row],[Cost]]</f>
        <v>11765.600000000002</v>
      </c>
      <c r="Q4269" s="12" t="s">
        <v>46</v>
      </c>
      <c r="R4269" s="12" t="s">
        <v>52</v>
      </c>
      <c r="S4269" s="12" t="s">
        <v>54</v>
      </c>
      <c r="T4269" s="12">
        <v>5</v>
      </c>
      <c r="U4269" s="12">
        <v>20</v>
      </c>
      <c r="V4269" s="20" t="str">
        <f>TEXT(Table1[[#This Row],[Date]],"mmm-yyyy")</f>
        <v>Dec-2025</v>
      </c>
    </row>
    <row r="4270" spans="1:22" x14ac:dyDescent="0.2">
      <c r="A4270" s="11">
        <f t="shared" si="66"/>
        <v>46013</v>
      </c>
      <c r="B4270" s="12" t="s">
        <v>22</v>
      </c>
      <c r="C4270" s="12" t="str">
        <f>VLOOKUP(D4270, City_Mapping!A:B, 2, FALSE)</f>
        <v>UAE</v>
      </c>
      <c r="D4270" s="12" t="s">
        <v>30</v>
      </c>
      <c r="E4270" s="12" t="s">
        <v>35</v>
      </c>
      <c r="F4270" s="12" t="s">
        <v>39</v>
      </c>
      <c r="G4270" s="12">
        <v>37955</v>
      </c>
      <c r="H4270" s="12" t="s">
        <v>42</v>
      </c>
      <c r="I4270" s="12" t="s">
        <v>45</v>
      </c>
      <c r="J4270" s="12">
        <v>119684</v>
      </c>
      <c r="K4270" s="12">
        <v>8</v>
      </c>
      <c r="L4270" s="13">
        <v>2821</v>
      </c>
      <c r="M4270" s="14">
        <f>Table1[[#This Row],[Column1]]/100</f>
        <v>0.15</v>
      </c>
      <c r="N4270" s="13">
        <f>Table1[[#This Row],[Unit_Price]]*Table1[[#This Row],[Quantity]]*(1-Table1[[#This Row],[Discount_%]])</f>
        <v>19182.8</v>
      </c>
      <c r="O4270" s="13">
        <v>24693</v>
      </c>
      <c r="P4270" s="13">
        <f>Table1[[#This Row],[Revenue]]-Table1[[#This Row],[Cost]]</f>
        <v>-5510.2000000000007</v>
      </c>
      <c r="Q4270" s="12" t="s">
        <v>47</v>
      </c>
      <c r="R4270" s="12" t="s">
        <v>52</v>
      </c>
      <c r="S4270" s="12" t="s">
        <v>55</v>
      </c>
      <c r="T4270" s="12">
        <v>1</v>
      </c>
      <c r="U4270" s="12">
        <v>15</v>
      </c>
      <c r="V4270" s="20" t="str">
        <f>TEXT(Table1[[#This Row],[Date]],"mmm-yyyy")</f>
        <v>Dec-2025</v>
      </c>
    </row>
    <row r="4271" spans="1:22" x14ac:dyDescent="0.2">
      <c r="A4271" s="11">
        <f t="shared" si="66"/>
        <v>46013</v>
      </c>
      <c r="B4271" s="12" t="s">
        <v>21</v>
      </c>
      <c r="C4271" s="12" t="str">
        <f>VLOOKUP(D4271, City_Mapping!A:B, 2, FALSE)</f>
        <v>India</v>
      </c>
      <c r="D4271" s="12" t="s">
        <v>33</v>
      </c>
      <c r="E4271" s="12" t="s">
        <v>34</v>
      </c>
      <c r="F4271" s="12" t="s">
        <v>37</v>
      </c>
      <c r="G4271" s="12">
        <v>68308</v>
      </c>
      <c r="H4271" s="12" t="s">
        <v>42</v>
      </c>
      <c r="I4271" s="12" t="s">
        <v>45</v>
      </c>
      <c r="J4271" s="12">
        <v>988740</v>
      </c>
      <c r="K4271" s="12">
        <v>1</v>
      </c>
      <c r="L4271" s="13">
        <v>612</v>
      </c>
      <c r="M4271" s="14">
        <f>Table1[[#This Row],[Column1]]/100</f>
        <v>0.15</v>
      </c>
      <c r="N4271" s="13">
        <f>Table1[[#This Row],[Unit_Price]]*Table1[[#This Row],[Quantity]]*(1-Table1[[#This Row],[Discount_%]])</f>
        <v>520.19999999999993</v>
      </c>
      <c r="O4271" s="13">
        <v>13164</v>
      </c>
      <c r="P4271" s="13">
        <f>Table1[[#This Row],[Revenue]]-Table1[[#This Row],[Cost]]</f>
        <v>-12643.8</v>
      </c>
      <c r="Q4271" s="12" t="s">
        <v>49</v>
      </c>
      <c r="R4271" s="12" t="s">
        <v>51</v>
      </c>
      <c r="S4271" s="12" t="s">
        <v>53</v>
      </c>
      <c r="T4271" s="12">
        <v>2</v>
      </c>
      <c r="U4271" s="12">
        <v>15</v>
      </c>
      <c r="V4271" s="20" t="str">
        <f>TEXT(Table1[[#This Row],[Date]],"mmm-yyyy")</f>
        <v>Dec-2025</v>
      </c>
    </row>
    <row r="4272" spans="1:22" x14ac:dyDescent="0.2">
      <c r="A4272" s="11">
        <f t="shared" si="66"/>
        <v>46013</v>
      </c>
      <c r="B4272" s="12" t="s">
        <v>23</v>
      </c>
      <c r="C4272" s="12" t="str">
        <f>VLOOKUP(D4272, City_Mapping!A:B, 2, FALSE)</f>
        <v>UAE</v>
      </c>
      <c r="D4272" s="12" t="s">
        <v>30</v>
      </c>
      <c r="E4272" s="12" t="s">
        <v>35</v>
      </c>
      <c r="F4272" s="12" t="s">
        <v>39</v>
      </c>
      <c r="G4272" s="12">
        <v>68014</v>
      </c>
      <c r="H4272" s="12" t="s">
        <v>41</v>
      </c>
      <c r="I4272" s="12" t="s">
        <v>43</v>
      </c>
      <c r="J4272" s="12">
        <v>772326</v>
      </c>
      <c r="K4272" s="12">
        <v>7</v>
      </c>
      <c r="L4272" s="13">
        <v>1291</v>
      </c>
      <c r="M4272" s="14">
        <f>Table1[[#This Row],[Column1]]/100</f>
        <v>0.2</v>
      </c>
      <c r="N4272" s="13">
        <f>Table1[[#This Row],[Unit_Price]]*Table1[[#This Row],[Quantity]]*(1-Table1[[#This Row],[Discount_%]])</f>
        <v>7229.6</v>
      </c>
      <c r="O4272" s="13">
        <v>15588</v>
      </c>
      <c r="P4272" s="13">
        <f>Table1[[#This Row],[Revenue]]-Table1[[#This Row],[Cost]]</f>
        <v>-8358.4</v>
      </c>
      <c r="Q4272" s="12" t="s">
        <v>49</v>
      </c>
      <c r="R4272" s="12" t="s">
        <v>50</v>
      </c>
      <c r="S4272" s="12" t="s">
        <v>53</v>
      </c>
      <c r="T4272" s="12">
        <v>2</v>
      </c>
      <c r="U4272" s="12">
        <v>20</v>
      </c>
      <c r="V4272" s="20" t="str">
        <f>TEXT(Table1[[#This Row],[Date]],"mmm-yyyy")</f>
        <v>Dec-2025</v>
      </c>
    </row>
    <row r="4273" spans="1:22" x14ac:dyDescent="0.2">
      <c r="A4273" s="11">
        <f t="shared" si="66"/>
        <v>46013</v>
      </c>
      <c r="B4273" s="12" t="s">
        <v>23</v>
      </c>
      <c r="C4273" s="12" t="str">
        <f>VLOOKUP(D4273, City_Mapping!A:B, 2, FALSE)</f>
        <v>India</v>
      </c>
      <c r="D4273" s="12" t="s">
        <v>32</v>
      </c>
      <c r="E4273" s="12" t="s">
        <v>35</v>
      </c>
      <c r="F4273" s="12" t="s">
        <v>40</v>
      </c>
      <c r="G4273" s="12">
        <v>75430</v>
      </c>
      <c r="H4273" s="12" t="s">
        <v>42</v>
      </c>
      <c r="I4273" s="12" t="s">
        <v>45</v>
      </c>
      <c r="J4273" s="12">
        <v>345077</v>
      </c>
      <c r="K4273" s="12">
        <v>4</v>
      </c>
      <c r="L4273" s="13">
        <v>1815</v>
      </c>
      <c r="M4273" s="14">
        <f>Table1[[#This Row],[Column1]]/100</f>
        <v>0</v>
      </c>
      <c r="N4273" s="13">
        <f>Table1[[#This Row],[Unit_Price]]*Table1[[#This Row],[Quantity]]*(1-Table1[[#This Row],[Discount_%]])</f>
        <v>7260</v>
      </c>
      <c r="O4273" s="13">
        <v>29744</v>
      </c>
      <c r="P4273" s="13">
        <f>Table1[[#This Row],[Revenue]]-Table1[[#This Row],[Cost]]</f>
        <v>-22484</v>
      </c>
      <c r="Q4273" s="12" t="s">
        <v>48</v>
      </c>
      <c r="R4273" s="12" t="s">
        <v>52</v>
      </c>
      <c r="S4273" s="12" t="s">
        <v>55</v>
      </c>
      <c r="T4273" s="12">
        <v>3</v>
      </c>
      <c r="U4273" s="12">
        <v>0</v>
      </c>
      <c r="V4273" s="20" t="str">
        <f>TEXT(Table1[[#This Row],[Date]],"mmm-yyyy")</f>
        <v>Dec-2025</v>
      </c>
    </row>
    <row r="4274" spans="1:22" x14ac:dyDescent="0.2">
      <c r="A4274" s="11">
        <f t="shared" si="66"/>
        <v>46014</v>
      </c>
      <c r="B4274" s="12" t="s">
        <v>23</v>
      </c>
      <c r="C4274" s="12" t="str">
        <f>VLOOKUP(D4274, City_Mapping!A:B, 2, FALSE)</f>
        <v>UAE</v>
      </c>
      <c r="D4274" s="12" t="s">
        <v>30</v>
      </c>
      <c r="E4274" s="12" t="s">
        <v>35</v>
      </c>
      <c r="F4274" s="12" t="s">
        <v>37</v>
      </c>
      <c r="G4274" s="12">
        <v>82031</v>
      </c>
      <c r="H4274" s="12" t="s">
        <v>41</v>
      </c>
      <c r="I4274" s="12" t="s">
        <v>43</v>
      </c>
      <c r="J4274" s="12">
        <v>583787</v>
      </c>
      <c r="K4274" s="12">
        <v>6</v>
      </c>
      <c r="L4274" s="13">
        <v>2863</v>
      </c>
      <c r="M4274" s="14">
        <f>Table1[[#This Row],[Column1]]/100</f>
        <v>0.2</v>
      </c>
      <c r="N4274" s="13">
        <f>Table1[[#This Row],[Unit_Price]]*Table1[[#This Row],[Quantity]]*(1-Table1[[#This Row],[Discount_%]])</f>
        <v>13742.400000000001</v>
      </c>
      <c r="O4274" s="13">
        <v>8381</v>
      </c>
      <c r="P4274" s="13">
        <f>Table1[[#This Row],[Revenue]]-Table1[[#This Row],[Cost]]</f>
        <v>5361.4000000000015</v>
      </c>
      <c r="Q4274" s="12" t="s">
        <v>48</v>
      </c>
      <c r="R4274" s="12" t="s">
        <v>50</v>
      </c>
      <c r="S4274" s="12" t="s">
        <v>54</v>
      </c>
      <c r="T4274" s="12">
        <v>4</v>
      </c>
      <c r="U4274" s="12">
        <v>20</v>
      </c>
      <c r="V4274" s="20" t="str">
        <f>TEXT(Table1[[#This Row],[Date]],"mmm-yyyy")</f>
        <v>Dec-2025</v>
      </c>
    </row>
    <row r="4275" spans="1:22" x14ac:dyDescent="0.2">
      <c r="A4275" s="11">
        <f t="shared" si="66"/>
        <v>46014</v>
      </c>
      <c r="B4275" s="12" t="s">
        <v>23</v>
      </c>
      <c r="C4275" s="12" t="str">
        <f>VLOOKUP(D4275, City_Mapping!A:B, 2, FALSE)</f>
        <v>UK</v>
      </c>
      <c r="D4275" s="12" t="s">
        <v>29</v>
      </c>
      <c r="E4275" s="12" t="s">
        <v>36</v>
      </c>
      <c r="F4275" s="12" t="s">
        <v>38</v>
      </c>
      <c r="G4275" s="12">
        <v>96973</v>
      </c>
      <c r="H4275" s="12" t="s">
        <v>41</v>
      </c>
      <c r="I4275" s="12" t="s">
        <v>45</v>
      </c>
      <c r="J4275" s="12">
        <v>812839</v>
      </c>
      <c r="K4275" s="12">
        <v>6</v>
      </c>
      <c r="L4275" s="13">
        <v>3733</v>
      </c>
      <c r="M4275" s="14">
        <f>Table1[[#This Row],[Column1]]/100</f>
        <v>0.2</v>
      </c>
      <c r="N4275" s="13">
        <f>Table1[[#This Row],[Unit_Price]]*Table1[[#This Row],[Quantity]]*(1-Table1[[#This Row],[Discount_%]])</f>
        <v>17918.400000000001</v>
      </c>
      <c r="O4275" s="13">
        <v>21858</v>
      </c>
      <c r="P4275" s="13">
        <f>Table1[[#This Row],[Revenue]]-Table1[[#This Row],[Cost]]</f>
        <v>-3939.5999999999985</v>
      </c>
      <c r="Q4275" s="12" t="s">
        <v>46</v>
      </c>
      <c r="R4275" s="12" t="s">
        <v>50</v>
      </c>
      <c r="S4275" s="12" t="s">
        <v>54</v>
      </c>
      <c r="T4275" s="12">
        <v>3</v>
      </c>
      <c r="U4275" s="12">
        <v>20</v>
      </c>
      <c r="V4275" s="20" t="str">
        <f>TEXT(Table1[[#This Row],[Date]],"mmm-yyyy")</f>
        <v>Dec-2025</v>
      </c>
    </row>
    <row r="4276" spans="1:22" x14ac:dyDescent="0.2">
      <c r="A4276" s="11">
        <f t="shared" si="66"/>
        <v>46014</v>
      </c>
      <c r="B4276" s="12" t="s">
        <v>22</v>
      </c>
      <c r="C4276" s="12" t="str">
        <f>VLOOKUP(D4276, City_Mapping!A:B, 2, FALSE)</f>
        <v>UK</v>
      </c>
      <c r="D4276" s="12" t="s">
        <v>29</v>
      </c>
      <c r="E4276" s="12" t="s">
        <v>36</v>
      </c>
      <c r="F4276" s="12" t="s">
        <v>37</v>
      </c>
      <c r="G4276" s="12">
        <v>69596</v>
      </c>
      <c r="H4276" s="12" t="s">
        <v>42</v>
      </c>
      <c r="I4276" s="12" t="s">
        <v>44</v>
      </c>
      <c r="J4276" s="12">
        <v>306776</v>
      </c>
      <c r="K4276" s="12">
        <v>5</v>
      </c>
      <c r="L4276" s="13">
        <v>550</v>
      </c>
      <c r="M4276" s="14">
        <f>Table1[[#This Row],[Column1]]/100</f>
        <v>0.05</v>
      </c>
      <c r="N4276" s="13">
        <f>Table1[[#This Row],[Unit_Price]]*Table1[[#This Row],[Quantity]]*(1-Table1[[#This Row],[Discount_%]])</f>
        <v>2612.5</v>
      </c>
      <c r="O4276" s="13">
        <v>28568</v>
      </c>
      <c r="P4276" s="13">
        <f>Table1[[#This Row],[Revenue]]-Table1[[#This Row],[Cost]]</f>
        <v>-25955.5</v>
      </c>
      <c r="Q4276" s="12" t="s">
        <v>48</v>
      </c>
      <c r="R4276" s="12" t="s">
        <v>52</v>
      </c>
      <c r="S4276" s="12" t="s">
        <v>54</v>
      </c>
      <c r="T4276" s="12">
        <v>1</v>
      </c>
      <c r="U4276" s="12">
        <v>5</v>
      </c>
      <c r="V4276" s="20" t="str">
        <f>TEXT(Table1[[#This Row],[Date]],"mmm-yyyy")</f>
        <v>Dec-2025</v>
      </c>
    </row>
    <row r="4277" spans="1:22" x14ac:dyDescent="0.2">
      <c r="A4277" s="11">
        <f t="shared" si="66"/>
        <v>46014</v>
      </c>
      <c r="B4277" s="12" t="s">
        <v>20</v>
      </c>
      <c r="C4277" s="12" t="str">
        <f>VLOOKUP(D4277, City_Mapping!A:B, 2, FALSE)</f>
        <v>USA</v>
      </c>
      <c r="D4277" s="12" t="s">
        <v>31</v>
      </c>
      <c r="E4277" s="12" t="s">
        <v>34</v>
      </c>
      <c r="F4277" s="12" t="s">
        <v>39</v>
      </c>
      <c r="G4277" s="12">
        <v>11713</v>
      </c>
      <c r="H4277" s="12" t="s">
        <v>41</v>
      </c>
      <c r="I4277" s="12" t="s">
        <v>45</v>
      </c>
      <c r="J4277" s="12">
        <v>551537</v>
      </c>
      <c r="K4277" s="12">
        <v>9</v>
      </c>
      <c r="L4277" s="13">
        <v>3995</v>
      </c>
      <c r="M4277" s="14">
        <f>Table1[[#This Row],[Column1]]/100</f>
        <v>0.1</v>
      </c>
      <c r="N4277" s="13">
        <f>Table1[[#This Row],[Unit_Price]]*Table1[[#This Row],[Quantity]]*(1-Table1[[#This Row],[Discount_%]])</f>
        <v>32359.5</v>
      </c>
      <c r="O4277" s="13">
        <v>26067</v>
      </c>
      <c r="P4277" s="13">
        <f>Table1[[#This Row],[Revenue]]-Table1[[#This Row],[Cost]]</f>
        <v>6292.5</v>
      </c>
      <c r="Q4277" s="12" t="s">
        <v>46</v>
      </c>
      <c r="R4277" s="12" t="s">
        <v>52</v>
      </c>
      <c r="S4277" s="12" t="s">
        <v>55</v>
      </c>
      <c r="T4277" s="12">
        <v>1</v>
      </c>
      <c r="U4277" s="12">
        <v>10</v>
      </c>
      <c r="V4277" s="20" t="str">
        <f>TEXT(Table1[[#This Row],[Date]],"mmm-yyyy")</f>
        <v>Dec-2025</v>
      </c>
    </row>
    <row r="4278" spans="1:22" x14ac:dyDescent="0.2">
      <c r="A4278" s="11">
        <f t="shared" si="66"/>
        <v>46014</v>
      </c>
      <c r="B4278" s="12" t="s">
        <v>22</v>
      </c>
      <c r="C4278" s="12" t="str">
        <f>VLOOKUP(D4278, City_Mapping!A:B, 2, FALSE)</f>
        <v>India</v>
      </c>
      <c r="D4278" s="12" t="s">
        <v>33</v>
      </c>
      <c r="E4278" s="12" t="s">
        <v>34</v>
      </c>
      <c r="F4278" s="12" t="s">
        <v>38</v>
      </c>
      <c r="G4278" s="12">
        <v>30428</v>
      </c>
      <c r="H4278" s="12" t="s">
        <v>41</v>
      </c>
      <c r="I4278" s="12" t="s">
        <v>43</v>
      </c>
      <c r="J4278" s="12">
        <v>960443</v>
      </c>
      <c r="K4278" s="12">
        <v>8</v>
      </c>
      <c r="L4278" s="13">
        <v>643</v>
      </c>
      <c r="M4278" s="14">
        <f>Table1[[#This Row],[Column1]]/100</f>
        <v>0</v>
      </c>
      <c r="N4278" s="13">
        <f>Table1[[#This Row],[Unit_Price]]*Table1[[#This Row],[Quantity]]*(1-Table1[[#This Row],[Discount_%]])</f>
        <v>5144</v>
      </c>
      <c r="O4278" s="13">
        <v>1683</v>
      </c>
      <c r="P4278" s="13">
        <f>Table1[[#This Row],[Revenue]]-Table1[[#This Row],[Cost]]</f>
        <v>3461</v>
      </c>
      <c r="Q4278" s="12" t="s">
        <v>47</v>
      </c>
      <c r="R4278" s="12" t="s">
        <v>51</v>
      </c>
      <c r="S4278" s="12" t="s">
        <v>56</v>
      </c>
      <c r="T4278" s="12">
        <v>1</v>
      </c>
      <c r="U4278" s="12">
        <v>0</v>
      </c>
      <c r="V4278" s="20" t="str">
        <f>TEXT(Table1[[#This Row],[Date]],"mmm-yyyy")</f>
        <v>Dec-2025</v>
      </c>
    </row>
    <row r="4279" spans="1:22" x14ac:dyDescent="0.2">
      <c r="A4279" s="11">
        <f t="shared" si="66"/>
        <v>46014</v>
      </c>
      <c r="B4279" s="12" t="s">
        <v>21</v>
      </c>
      <c r="C4279" s="12" t="str">
        <f>VLOOKUP(D4279, City_Mapping!A:B, 2, FALSE)</f>
        <v>India</v>
      </c>
      <c r="D4279" s="12" t="s">
        <v>28</v>
      </c>
      <c r="E4279" s="12" t="s">
        <v>35</v>
      </c>
      <c r="F4279" s="12" t="s">
        <v>38</v>
      </c>
      <c r="G4279" s="12">
        <v>72160</v>
      </c>
      <c r="H4279" s="12" t="s">
        <v>42</v>
      </c>
      <c r="I4279" s="12" t="s">
        <v>44</v>
      </c>
      <c r="J4279" s="12">
        <v>717297</v>
      </c>
      <c r="K4279" s="12">
        <v>6</v>
      </c>
      <c r="L4279" s="13">
        <v>4187</v>
      </c>
      <c r="M4279" s="14">
        <f>Table1[[#This Row],[Column1]]/100</f>
        <v>0.1</v>
      </c>
      <c r="N4279" s="13">
        <f>Table1[[#This Row],[Unit_Price]]*Table1[[#This Row],[Quantity]]*(1-Table1[[#This Row],[Discount_%]])</f>
        <v>22609.8</v>
      </c>
      <c r="O4279" s="13">
        <v>2975</v>
      </c>
      <c r="P4279" s="13">
        <f>Table1[[#This Row],[Revenue]]-Table1[[#This Row],[Cost]]</f>
        <v>19634.8</v>
      </c>
      <c r="Q4279" s="12" t="s">
        <v>49</v>
      </c>
      <c r="R4279" s="12" t="s">
        <v>51</v>
      </c>
      <c r="S4279" s="12" t="s">
        <v>53</v>
      </c>
      <c r="T4279" s="12">
        <v>1</v>
      </c>
      <c r="U4279" s="12">
        <v>10</v>
      </c>
      <c r="V4279" s="20" t="str">
        <f>TEXT(Table1[[#This Row],[Date]],"mmm-yyyy")</f>
        <v>Dec-2025</v>
      </c>
    </row>
    <row r="4280" spans="1:22" x14ac:dyDescent="0.2">
      <c r="A4280" s="11">
        <f t="shared" si="66"/>
        <v>46014</v>
      </c>
      <c r="B4280" s="12" t="s">
        <v>22</v>
      </c>
      <c r="C4280" s="12" t="str">
        <f>VLOOKUP(D4280, City_Mapping!A:B, 2, FALSE)</f>
        <v>USA</v>
      </c>
      <c r="D4280" s="12" t="s">
        <v>31</v>
      </c>
      <c r="E4280" s="12" t="s">
        <v>35</v>
      </c>
      <c r="F4280" s="12" t="s">
        <v>40</v>
      </c>
      <c r="G4280" s="12">
        <v>76171</v>
      </c>
      <c r="H4280" s="12" t="s">
        <v>41</v>
      </c>
      <c r="I4280" s="12" t="s">
        <v>43</v>
      </c>
      <c r="J4280" s="12">
        <v>397310</v>
      </c>
      <c r="K4280" s="12">
        <v>4</v>
      </c>
      <c r="L4280" s="13">
        <v>3075</v>
      </c>
      <c r="M4280" s="14">
        <f>Table1[[#This Row],[Column1]]/100</f>
        <v>0.05</v>
      </c>
      <c r="N4280" s="13">
        <f>Table1[[#This Row],[Unit_Price]]*Table1[[#This Row],[Quantity]]*(1-Table1[[#This Row],[Discount_%]])</f>
        <v>11685</v>
      </c>
      <c r="O4280" s="13">
        <v>1303</v>
      </c>
      <c r="P4280" s="13">
        <f>Table1[[#This Row],[Revenue]]-Table1[[#This Row],[Cost]]</f>
        <v>10382</v>
      </c>
      <c r="Q4280" s="12" t="s">
        <v>47</v>
      </c>
      <c r="R4280" s="12" t="s">
        <v>50</v>
      </c>
      <c r="S4280" s="12" t="s">
        <v>55</v>
      </c>
      <c r="T4280" s="12">
        <v>4</v>
      </c>
      <c r="U4280" s="12">
        <v>5</v>
      </c>
      <c r="V4280" s="20" t="str">
        <f>TEXT(Table1[[#This Row],[Date]],"mmm-yyyy")</f>
        <v>Dec-2025</v>
      </c>
    </row>
    <row r="4281" spans="1:22" x14ac:dyDescent="0.2">
      <c r="A4281" s="11">
        <f t="shared" si="66"/>
        <v>46014</v>
      </c>
      <c r="B4281" s="12" t="s">
        <v>22</v>
      </c>
      <c r="C4281" s="12" t="str">
        <f>VLOOKUP(D4281, City_Mapping!A:B, 2, FALSE)</f>
        <v>UK</v>
      </c>
      <c r="D4281" s="12" t="s">
        <v>29</v>
      </c>
      <c r="E4281" s="12" t="s">
        <v>36</v>
      </c>
      <c r="F4281" s="12" t="s">
        <v>38</v>
      </c>
      <c r="G4281" s="12">
        <v>90729</v>
      </c>
      <c r="H4281" s="12" t="s">
        <v>42</v>
      </c>
      <c r="I4281" s="12" t="s">
        <v>44</v>
      </c>
      <c r="J4281" s="12">
        <v>677552</v>
      </c>
      <c r="K4281" s="12">
        <v>4</v>
      </c>
      <c r="L4281" s="13">
        <v>4985</v>
      </c>
      <c r="M4281" s="14">
        <f>Table1[[#This Row],[Column1]]/100</f>
        <v>0.1</v>
      </c>
      <c r="N4281" s="13">
        <f>Table1[[#This Row],[Unit_Price]]*Table1[[#This Row],[Quantity]]*(1-Table1[[#This Row],[Discount_%]])</f>
        <v>17946</v>
      </c>
      <c r="O4281" s="13">
        <v>13189</v>
      </c>
      <c r="P4281" s="13">
        <f>Table1[[#This Row],[Revenue]]-Table1[[#This Row],[Cost]]</f>
        <v>4757</v>
      </c>
      <c r="Q4281" s="12" t="s">
        <v>47</v>
      </c>
      <c r="R4281" s="12" t="s">
        <v>51</v>
      </c>
      <c r="S4281" s="12" t="s">
        <v>56</v>
      </c>
      <c r="T4281" s="12">
        <v>2</v>
      </c>
      <c r="U4281" s="12">
        <v>10</v>
      </c>
      <c r="V4281" s="20" t="str">
        <f>TEXT(Table1[[#This Row],[Date]],"mmm-yyyy")</f>
        <v>Dec-2025</v>
      </c>
    </row>
    <row r="4282" spans="1:22" x14ac:dyDescent="0.2">
      <c r="A4282" s="11">
        <f t="shared" si="66"/>
        <v>46014</v>
      </c>
      <c r="B4282" s="12" t="s">
        <v>21</v>
      </c>
      <c r="C4282" s="12" t="str">
        <f>VLOOKUP(D4282, City_Mapping!A:B, 2, FALSE)</f>
        <v>UK</v>
      </c>
      <c r="D4282" s="12" t="s">
        <v>29</v>
      </c>
      <c r="E4282" s="12" t="s">
        <v>36</v>
      </c>
      <c r="F4282" s="12" t="s">
        <v>38</v>
      </c>
      <c r="G4282" s="12">
        <v>70843</v>
      </c>
      <c r="H4282" s="12" t="s">
        <v>42</v>
      </c>
      <c r="I4282" s="12" t="s">
        <v>44</v>
      </c>
      <c r="J4282" s="12">
        <v>330614</v>
      </c>
      <c r="K4282" s="12">
        <v>9</v>
      </c>
      <c r="L4282" s="13">
        <v>2520</v>
      </c>
      <c r="M4282" s="14">
        <f>Table1[[#This Row],[Column1]]/100</f>
        <v>0.2</v>
      </c>
      <c r="N4282" s="13">
        <f>Table1[[#This Row],[Unit_Price]]*Table1[[#This Row],[Quantity]]*(1-Table1[[#This Row],[Discount_%]])</f>
        <v>18144</v>
      </c>
      <c r="O4282" s="13">
        <v>19336</v>
      </c>
      <c r="P4282" s="13">
        <f>Table1[[#This Row],[Revenue]]-Table1[[#This Row],[Cost]]</f>
        <v>-1192</v>
      </c>
      <c r="Q4282" s="12" t="s">
        <v>48</v>
      </c>
      <c r="R4282" s="12" t="s">
        <v>51</v>
      </c>
      <c r="S4282" s="12" t="s">
        <v>56</v>
      </c>
      <c r="T4282" s="12">
        <v>3</v>
      </c>
      <c r="U4282" s="12">
        <v>20</v>
      </c>
      <c r="V4282" s="20" t="str">
        <f>TEXT(Table1[[#This Row],[Date]],"mmm-yyyy")</f>
        <v>Dec-2025</v>
      </c>
    </row>
    <row r="4283" spans="1:22" x14ac:dyDescent="0.2">
      <c r="A4283" s="11">
        <f t="shared" si="66"/>
        <v>46014</v>
      </c>
      <c r="B4283" s="12" t="s">
        <v>23</v>
      </c>
      <c r="C4283" s="12" t="str">
        <f>VLOOKUP(D4283, City_Mapping!A:B, 2, FALSE)</f>
        <v>India</v>
      </c>
      <c r="D4283" s="12" t="s">
        <v>33</v>
      </c>
      <c r="E4283" s="12" t="s">
        <v>36</v>
      </c>
      <c r="F4283" s="12" t="s">
        <v>40</v>
      </c>
      <c r="G4283" s="12">
        <v>33003</v>
      </c>
      <c r="H4283" s="12" t="s">
        <v>42</v>
      </c>
      <c r="I4283" s="12" t="s">
        <v>45</v>
      </c>
      <c r="J4283" s="12">
        <v>627754</v>
      </c>
      <c r="K4283" s="12">
        <v>4</v>
      </c>
      <c r="L4283" s="13">
        <v>4230</v>
      </c>
      <c r="M4283" s="14">
        <f>Table1[[#This Row],[Column1]]/100</f>
        <v>0.15</v>
      </c>
      <c r="N4283" s="13">
        <f>Table1[[#This Row],[Unit_Price]]*Table1[[#This Row],[Quantity]]*(1-Table1[[#This Row],[Discount_%]])</f>
        <v>14382</v>
      </c>
      <c r="O4283" s="13">
        <v>20953</v>
      </c>
      <c r="P4283" s="13">
        <f>Table1[[#This Row],[Revenue]]-Table1[[#This Row],[Cost]]</f>
        <v>-6571</v>
      </c>
      <c r="Q4283" s="12" t="s">
        <v>49</v>
      </c>
      <c r="R4283" s="12" t="s">
        <v>51</v>
      </c>
      <c r="S4283" s="12" t="s">
        <v>55</v>
      </c>
      <c r="T4283" s="12">
        <v>2</v>
      </c>
      <c r="U4283" s="12">
        <v>15</v>
      </c>
      <c r="V4283" s="20" t="str">
        <f>TEXT(Table1[[#This Row],[Date]],"mmm-yyyy")</f>
        <v>Dec-2025</v>
      </c>
    </row>
    <row r="4284" spans="1:22" x14ac:dyDescent="0.2">
      <c r="A4284" s="11">
        <f t="shared" si="66"/>
        <v>46014</v>
      </c>
      <c r="B4284" s="12" t="s">
        <v>23</v>
      </c>
      <c r="C4284" s="12" t="str">
        <f>VLOOKUP(D4284, City_Mapping!A:B, 2, FALSE)</f>
        <v>UK</v>
      </c>
      <c r="D4284" s="12" t="s">
        <v>29</v>
      </c>
      <c r="E4284" s="12" t="s">
        <v>34</v>
      </c>
      <c r="F4284" s="12" t="s">
        <v>37</v>
      </c>
      <c r="G4284" s="12">
        <v>90169</v>
      </c>
      <c r="H4284" s="12" t="s">
        <v>41</v>
      </c>
      <c r="I4284" s="12" t="s">
        <v>45</v>
      </c>
      <c r="J4284" s="12">
        <v>908334</v>
      </c>
      <c r="K4284" s="12">
        <v>7</v>
      </c>
      <c r="L4284" s="13">
        <v>1248</v>
      </c>
      <c r="M4284" s="14">
        <f>Table1[[#This Row],[Column1]]/100</f>
        <v>0</v>
      </c>
      <c r="N4284" s="13">
        <f>Table1[[#This Row],[Unit_Price]]*Table1[[#This Row],[Quantity]]*(1-Table1[[#This Row],[Discount_%]])</f>
        <v>8736</v>
      </c>
      <c r="O4284" s="13">
        <v>8909</v>
      </c>
      <c r="P4284" s="13">
        <f>Table1[[#This Row],[Revenue]]-Table1[[#This Row],[Cost]]</f>
        <v>-173</v>
      </c>
      <c r="Q4284" s="12" t="s">
        <v>47</v>
      </c>
      <c r="R4284" s="12" t="s">
        <v>51</v>
      </c>
      <c r="S4284" s="12" t="s">
        <v>56</v>
      </c>
      <c r="T4284" s="12">
        <v>5</v>
      </c>
      <c r="U4284" s="12">
        <v>0</v>
      </c>
      <c r="V4284" s="20" t="str">
        <f>TEXT(Table1[[#This Row],[Date]],"mmm-yyyy")</f>
        <v>Dec-2025</v>
      </c>
    </row>
    <row r="4285" spans="1:22" x14ac:dyDescent="0.2">
      <c r="A4285" s="11">
        <f t="shared" si="66"/>
        <v>46014</v>
      </c>
      <c r="B4285" s="12" t="s">
        <v>23</v>
      </c>
      <c r="C4285" s="12" t="str">
        <f>VLOOKUP(D4285, City_Mapping!A:B, 2, FALSE)</f>
        <v>UK</v>
      </c>
      <c r="D4285" s="12" t="s">
        <v>29</v>
      </c>
      <c r="E4285" s="12" t="s">
        <v>36</v>
      </c>
      <c r="F4285" s="12" t="s">
        <v>39</v>
      </c>
      <c r="G4285" s="12">
        <v>52077</v>
      </c>
      <c r="H4285" s="12" t="s">
        <v>42</v>
      </c>
      <c r="I4285" s="12" t="s">
        <v>44</v>
      </c>
      <c r="J4285" s="12">
        <v>684093</v>
      </c>
      <c r="K4285" s="12">
        <v>6</v>
      </c>
      <c r="L4285" s="13">
        <v>1374</v>
      </c>
      <c r="M4285" s="14">
        <f>Table1[[#This Row],[Column1]]/100</f>
        <v>0</v>
      </c>
      <c r="N4285" s="13">
        <f>Table1[[#This Row],[Unit_Price]]*Table1[[#This Row],[Quantity]]*(1-Table1[[#This Row],[Discount_%]])</f>
        <v>8244</v>
      </c>
      <c r="O4285" s="13">
        <v>5004</v>
      </c>
      <c r="P4285" s="13">
        <f>Table1[[#This Row],[Revenue]]-Table1[[#This Row],[Cost]]</f>
        <v>3240</v>
      </c>
      <c r="Q4285" s="12" t="s">
        <v>49</v>
      </c>
      <c r="R4285" s="12" t="s">
        <v>52</v>
      </c>
      <c r="S4285" s="12" t="s">
        <v>56</v>
      </c>
      <c r="T4285" s="12">
        <v>3</v>
      </c>
      <c r="U4285" s="12">
        <v>0</v>
      </c>
      <c r="V4285" s="20" t="str">
        <f>TEXT(Table1[[#This Row],[Date]],"mmm-yyyy")</f>
        <v>Dec-2025</v>
      </c>
    </row>
    <row r="4286" spans="1:22" x14ac:dyDescent="0.2">
      <c r="A4286" s="11">
        <f t="shared" si="66"/>
        <v>46015</v>
      </c>
      <c r="B4286" s="12" t="s">
        <v>20</v>
      </c>
      <c r="C4286" s="12" t="str">
        <f>VLOOKUP(D4286, City_Mapping!A:B, 2, FALSE)</f>
        <v>India</v>
      </c>
      <c r="D4286" s="12" t="s">
        <v>33</v>
      </c>
      <c r="E4286" s="12" t="s">
        <v>34</v>
      </c>
      <c r="F4286" s="12" t="s">
        <v>37</v>
      </c>
      <c r="G4286" s="12">
        <v>36730</v>
      </c>
      <c r="H4286" s="12" t="s">
        <v>42</v>
      </c>
      <c r="I4286" s="12" t="s">
        <v>44</v>
      </c>
      <c r="J4286" s="12">
        <v>463614</v>
      </c>
      <c r="K4286" s="12">
        <v>2</v>
      </c>
      <c r="L4286" s="13">
        <v>3444</v>
      </c>
      <c r="M4286" s="14">
        <f>Table1[[#This Row],[Column1]]/100</f>
        <v>0.2</v>
      </c>
      <c r="N4286" s="13">
        <f>Table1[[#This Row],[Unit_Price]]*Table1[[#This Row],[Quantity]]*(1-Table1[[#This Row],[Discount_%]])</f>
        <v>5510.4000000000005</v>
      </c>
      <c r="O4286" s="13">
        <v>23449</v>
      </c>
      <c r="P4286" s="13">
        <f>Table1[[#This Row],[Revenue]]-Table1[[#This Row],[Cost]]</f>
        <v>-17938.599999999999</v>
      </c>
      <c r="Q4286" s="12" t="s">
        <v>49</v>
      </c>
      <c r="R4286" s="12" t="s">
        <v>51</v>
      </c>
      <c r="S4286" s="12" t="s">
        <v>56</v>
      </c>
      <c r="T4286" s="12">
        <v>1</v>
      </c>
      <c r="U4286" s="12">
        <v>20</v>
      </c>
      <c r="V4286" s="20" t="str">
        <f>TEXT(Table1[[#This Row],[Date]],"mmm-yyyy")</f>
        <v>Dec-2025</v>
      </c>
    </row>
    <row r="4287" spans="1:22" x14ac:dyDescent="0.2">
      <c r="A4287" s="11">
        <f t="shared" si="66"/>
        <v>46015</v>
      </c>
      <c r="B4287" s="12" t="s">
        <v>21</v>
      </c>
      <c r="C4287" s="12" t="str">
        <f>VLOOKUP(D4287, City_Mapping!A:B, 2, FALSE)</f>
        <v>UK</v>
      </c>
      <c r="D4287" s="12" t="s">
        <v>29</v>
      </c>
      <c r="E4287" s="12" t="s">
        <v>36</v>
      </c>
      <c r="F4287" s="12" t="s">
        <v>38</v>
      </c>
      <c r="G4287" s="12">
        <v>82981</v>
      </c>
      <c r="H4287" s="12" t="s">
        <v>41</v>
      </c>
      <c r="I4287" s="12" t="s">
        <v>44</v>
      </c>
      <c r="J4287" s="12">
        <v>357656</v>
      </c>
      <c r="K4287" s="12">
        <v>5</v>
      </c>
      <c r="L4287" s="13">
        <v>1708</v>
      </c>
      <c r="M4287" s="14">
        <f>Table1[[#This Row],[Column1]]/100</f>
        <v>0.1</v>
      </c>
      <c r="N4287" s="13">
        <f>Table1[[#This Row],[Unit_Price]]*Table1[[#This Row],[Quantity]]*(1-Table1[[#This Row],[Discount_%]])</f>
        <v>7686</v>
      </c>
      <c r="O4287" s="13">
        <v>10452</v>
      </c>
      <c r="P4287" s="13">
        <f>Table1[[#This Row],[Revenue]]-Table1[[#This Row],[Cost]]</f>
        <v>-2766</v>
      </c>
      <c r="Q4287" s="12" t="s">
        <v>47</v>
      </c>
      <c r="R4287" s="12" t="s">
        <v>50</v>
      </c>
      <c r="S4287" s="12" t="s">
        <v>53</v>
      </c>
      <c r="T4287" s="12">
        <v>1</v>
      </c>
      <c r="U4287" s="12">
        <v>10</v>
      </c>
      <c r="V4287" s="20" t="str">
        <f>TEXT(Table1[[#This Row],[Date]],"mmm-yyyy")</f>
        <v>Dec-2025</v>
      </c>
    </row>
    <row r="4288" spans="1:22" x14ac:dyDescent="0.2">
      <c r="A4288" s="11">
        <f t="shared" si="66"/>
        <v>46015</v>
      </c>
      <c r="B4288" s="12" t="s">
        <v>21</v>
      </c>
      <c r="C4288" s="12" t="str">
        <f>VLOOKUP(D4288, City_Mapping!A:B, 2, FALSE)</f>
        <v>India</v>
      </c>
      <c r="D4288" s="12" t="s">
        <v>28</v>
      </c>
      <c r="E4288" s="12" t="s">
        <v>36</v>
      </c>
      <c r="F4288" s="12" t="s">
        <v>39</v>
      </c>
      <c r="G4288" s="12">
        <v>89817</v>
      </c>
      <c r="H4288" s="12" t="s">
        <v>41</v>
      </c>
      <c r="I4288" s="12" t="s">
        <v>43</v>
      </c>
      <c r="J4288" s="12">
        <v>159397</v>
      </c>
      <c r="K4288" s="12">
        <v>3</v>
      </c>
      <c r="L4288" s="13">
        <v>4233</v>
      </c>
      <c r="M4288" s="14">
        <f>Table1[[#This Row],[Column1]]/100</f>
        <v>0</v>
      </c>
      <c r="N4288" s="13">
        <f>Table1[[#This Row],[Unit_Price]]*Table1[[#This Row],[Quantity]]*(1-Table1[[#This Row],[Discount_%]])</f>
        <v>12699</v>
      </c>
      <c r="O4288" s="13">
        <v>8397</v>
      </c>
      <c r="P4288" s="13">
        <f>Table1[[#This Row],[Revenue]]-Table1[[#This Row],[Cost]]</f>
        <v>4302</v>
      </c>
      <c r="Q4288" s="12" t="s">
        <v>49</v>
      </c>
      <c r="R4288" s="12" t="s">
        <v>52</v>
      </c>
      <c r="S4288" s="12" t="s">
        <v>56</v>
      </c>
      <c r="T4288" s="12">
        <v>5</v>
      </c>
      <c r="U4288" s="12">
        <v>0</v>
      </c>
      <c r="V4288" s="20" t="str">
        <f>TEXT(Table1[[#This Row],[Date]],"mmm-yyyy")</f>
        <v>Dec-2025</v>
      </c>
    </row>
    <row r="4289" spans="1:22" x14ac:dyDescent="0.2">
      <c r="A4289" s="11">
        <f t="shared" si="66"/>
        <v>46015</v>
      </c>
      <c r="B4289" s="12" t="s">
        <v>22</v>
      </c>
      <c r="C4289" s="12" t="str">
        <f>VLOOKUP(D4289, City_Mapping!A:B, 2, FALSE)</f>
        <v>India</v>
      </c>
      <c r="D4289" s="12" t="s">
        <v>32</v>
      </c>
      <c r="E4289" s="12" t="s">
        <v>35</v>
      </c>
      <c r="F4289" s="12" t="s">
        <v>37</v>
      </c>
      <c r="G4289" s="12">
        <v>82138</v>
      </c>
      <c r="H4289" s="12" t="s">
        <v>42</v>
      </c>
      <c r="I4289" s="12" t="s">
        <v>45</v>
      </c>
      <c r="J4289" s="12">
        <v>364278</v>
      </c>
      <c r="K4289" s="12">
        <v>9</v>
      </c>
      <c r="L4289" s="13">
        <v>713</v>
      </c>
      <c r="M4289" s="14">
        <f>Table1[[#This Row],[Column1]]/100</f>
        <v>0.05</v>
      </c>
      <c r="N4289" s="13">
        <f>Table1[[#This Row],[Unit_Price]]*Table1[[#This Row],[Quantity]]*(1-Table1[[#This Row],[Discount_%]])</f>
        <v>6096.15</v>
      </c>
      <c r="O4289" s="13">
        <v>18414</v>
      </c>
      <c r="P4289" s="13">
        <f>Table1[[#This Row],[Revenue]]-Table1[[#This Row],[Cost]]</f>
        <v>-12317.85</v>
      </c>
      <c r="Q4289" s="12" t="s">
        <v>46</v>
      </c>
      <c r="R4289" s="12" t="s">
        <v>52</v>
      </c>
      <c r="S4289" s="12" t="s">
        <v>56</v>
      </c>
      <c r="T4289" s="12">
        <v>3</v>
      </c>
      <c r="U4289" s="12">
        <v>5</v>
      </c>
      <c r="V4289" s="20" t="str">
        <f>TEXT(Table1[[#This Row],[Date]],"mmm-yyyy")</f>
        <v>Dec-2025</v>
      </c>
    </row>
    <row r="4290" spans="1:22" x14ac:dyDescent="0.2">
      <c r="A4290" s="11">
        <f t="shared" si="66"/>
        <v>46015</v>
      </c>
      <c r="B4290" s="12" t="s">
        <v>20</v>
      </c>
      <c r="C4290" s="12" t="str">
        <f>VLOOKUP(D4290, City_Mapping!A:B, 2, FALSE)</f>
        <v>USA</v>
      </c>
      <c r="D4290" s="12" t="s">
        <v>31</v>
      </c>
      <c r="E4290" s="12" t="s">
        <v>34</v>
      </c>
      <c r="F4290" s="12" t="s">
        <v>39</v>
      </c>
      <c r="G4290" s="12">
        <v>75573</v>
      </c>
      <c r="H4290" s="12" t="s">
        <v>41</v>
      </c>
      <c r="I4290" s="12" t="s">
        <v>43</v>
      </c>
      <c r="J4290" s="12">
        <v>479068</v>
      </c>
      <c r="K4290" s="12">
        <v>1</v>
      </c>
      <c r="L4290" s="13">
        <v>4608</v>
      </c>
      <c r="M4290" s="14">
        <f>Table1[[#This Row],[Column1]]/100</f>
        <v>0.05</v>
      </c>
      <c r="N4290" s="13">
        <f>Table1[[#This Row],[Unit_Price]]*Table1[[#This Row],[Quantity]]*(1-Table1[[#This Row],[Discount_%]])</f>
        <v>4377.5999999999995</v>
      </c>
      <c r="O4290" s="13">
        <v>6826</v>
      </c>
      <c r="P4290" s="13">
        <f>Table1[[#This Row],[Revenue]]-Table1[[#This Row],[Cost]]</f>
        <v>-2448.4000000000005</v>
      </c>
      <c r="Q4290" s="12" t="s">
        <v>49</v>
      </c>
      <c r="R4290" s="12" t="s">
        <v>50</v>
      </c>
      <c r="S4290" s="12" t="s">
        <v>55</v>
      </c>
      <c r="T4290" s="12">
        <v>4</v>
      </c>
      <c r="U4290" s="12">
        <v>5</v>
      </c>
      <c r="V4290" s="20" t="str">
        <f>TEXT(Table1[[#This Row],[Date]],"mmm-yyyy")</f>
        <v>Dec-2025</v>
      </c>
    </row>
    <row r="4291" spans="1:22" x14ac:dyDescent="0.2">
      <c r="A4291" s="11">
        <f t="shared" si="66"/>
        <v>46015</v>
      </c>
      <c r="B4291" s="12" t="s">
        <v>23</v>
      </c>
      <c r="C4291" s="12" t="str">
        <f>VLOOKUP(D4291, City_Mapping!A:B, 2, FALSE)</f>
        <v>India</v>
      </c>
      <c r="D4291" s="12" t="s">
        <v>28</v>
      </c>
      <c r="E4291" s="12" t="s">
        <v>36</v>
      </c>
      <c r="F4291" s="12" t="s">
        <v>38</v>
      </c>
      <c r="G4291" s="12">
        <v>38869</v>
      </c>
      <c r="H4291" s="12" t="s">
        <v>41</v>
      </c>
      <c r="I4291" s="12" t="s">
        <v>45</v>
      </c>
      <c r="J4291" s="12">
        <v>689414</v>
      </c>
      <c r="K4291" s="12">
        <v>4</v>
      </c>
      <c r="L4291" s="13">
        <v>2318</v>
      </c>
      <c r="M4291" s="14">
        <f>Table1[[#This Row],[Column1]]/100</f>
        <v>0.1</v>
      </c>
      <c r="N4291" s="13">
        <f>Table1[[#This Row],[Unit_Price]]*Table1[[#This Row],[Quantity]]*(1-Table1[[#This Row],[Discount_%]])</f>
        <v>8344.8000000000011</v>
      </c>
      <c r="O4291" s="13">
        <v>21735</v>
      </c>
      <c r="P4291" s="13">
        <f>Table1[[#This Row],[Revenue]]-Table1[[#This Row],[Cost]]</f>
        <v>-13390.199999999999</v>
      </c>
      <c r="Q4291" s="12" t="s">
        <v>46</v>
      </c>
      <c r="R4291" s="12" t="s">
        <v>52</v>
      </c>
      <c r="S4291" s="12" t="s">
        <v>55</v>
      </c>
      <c r="T4291" s="12">
        <v>4</v>
      </c>
      <c r="U4291" s="12">
        <v>10</v>
      </c>
      <c r="V4291" s="20" t="str">
        <f>TEXT(Table1[[#This Row],[Date]],"mmm-yyyy")</f>
        <v>Dec-2025</v>
      </c>
    </row>
    <row r="4292" spans="1:22" x14ac:dyDescent="0.2">
      <c r="A4292" s="11">
        <f t="shared" si="66"/>
        <v>46015</v>
      </c>
      <c r="B4292" s="12" t="s">
        <v>20</v>
      </c>
      <c r="C4292" s="12" t="str">
        <f>VLOOKUP(D4292, City_Mapping!A:B, 2, FALSE)</f>
        <v>India</v>
      </c>
      <c r="D4292" s="12" t="s">
        <v>28</v>
      </c>
      <c r="E4292" s="12" t="s">
        <v>35</v>
      </c>
      <c r="F4292" s="12" t="s">
        <v>37</v>
      </c>
      <c r="G4292" s="12">
        <v>41076</v>
      </c>
      <c r="H4292" s="12" t="s">
        <v>41</v>
      </c>
      <c r="I4292" s="12" t="s">
        <v>43</v>
      </c>
      <c r="J4292" s="12">
        <v>927811</v>
      </c>
      <c r="K4292" s="12">
        <v>4</v>
      </c>
      <c r="L4292" s="13">
        <v>3994</v>
      </c>
      <c r="M4292" s="14">
        <f>Table1[[#This Row],[Column1]]/100</f>
        <v>0.05</v>
      </c>
      <c r="N4292" s="13">
        <f>Table1[[#This Row],[Unit_Price]]*Table1[[#This Row],[Quantity]]*(1-Table1[[#This Row],[Discount_%]])</f>
        <v>15177.199999999999</v>
      </c>
      <c r="O4292" s="13">
        <v>10386</v>
      </c>
      <c r="P4292" s="13">
        <f>Table1[[#This Row],[Revenue]]-Table1[[#This Row],[Cost]]</f>
        <v>4791.1999999999989</v>
      </c>
      <c r="Q4292" s="12" t="s">
        <v>46</v>
      </c>
      <c r="R4292" s="12" t="s">
        <v>52</v>
      </c>
      <c r="S4292" s="12" t="s">
        <v>53</v>
      </c>
      <c r="T4292" s="12">
        <v>1</v>
      </c>
      <c r="U4292" s="12">
        <v>5</v>
      </c>
      <c r="V4292" s="20" t="str">
        <f>TEXT(Table1[[#This Row],[Date]],"mmm-yyyy")</f>
        <v>Dec-2025</v>
      </c>
    </row>
    <row r="4293" spans="1:22" x14ac:dyDescent="0.2">
      <c r="A4293" s="11">
        <f t="shared" si="66"/>
        <v>46015</v>
      </c>
      <c r="B4293" s="12" t="s">
        <v>21</v>
      </c>
      <c r="C4293" s="12" t="str">
        <f>VLOOKUP(D4293, City_Mapping!A:B, 2, FALSE)</f>
        <v>India</v>
      </c>
      <c r="D4293" s="12" t="s">
        <v>32</v>
      </c>
      <c r="E4293" s="12" t="s">
        <v>34</v>
      </c>
      <c r="F4293" s="12" t="s">
        <v>39</v>
      </c>
      <c r="G4293" s="12">
        <v>96005</v>
      </c>
      <c r="H4293" s="12" t="s">
        <v>41</v>
      </c>
      <c r="I4293" s="12" t="s">
        <v>45</v>
      </c>
      <c r="J4293" s="12">
        <v>454082</v>
      </c>
      <c r="K4293" s="12">
        <v>9</v>
      </c>
      <c r="L4293" s="13">
        <v>985</v>
      </c>
      <c r="M4293" s="14">
        <f>Table1[[#This Row],[Column1]]/100</f>
        <v>0.15</v>
      </c>
      <c r="N4293" s="13">
        <f>Table1[[#This Row],[Unit_Price]]*Table1[[#This Row],[Quantity]]*(1-Table1[[#This Row],[Discount_%]])</f>
        <v>7535.25</v>
      </c>
      <c r="O4293" s="13">
        <v>8719</v>
      </c>
      <c r="P4293" s="13">
        <f>Table1[[#This Row],[Revenue]]-Table1[[#This Row],[Cost]]</f>
        <v>-1183.75</v>
      </c>
      <c r="Q4293" s="12" t="s">
        <v>46</v>
      </c>
      <c r="R4293" s="12" t="s">
        <v>50</v>
      </c>
      <c r="S4293" s="12" t="s">
        <v>55</v>
      </c>
      <c r="T4293" s="12">
        <v>1</v>
      </c>
      <c r="U4293" s="12">
        <v>15</v>
      </c>
      <c r="V4293" s="20" t="str">
        <f>TEXT(Table1[[#This Row],[Date]],"mmm-yyyy")</f>
        <v>Dec-2025</v>
      </c>
    </row>
    <row r="4294" spans="1:22" x14ac:dyDescent="0.2">
      <c r="A4294" s="11">
        <f t="shared" si="66"/>
        <v>46015</v>
      </c>
      <c r="B4294" s="12" t="s">
        <v>21</v>
      </c>
      <c r="C4294" s="12" t="str">
        <f>VLOOKUP(D4294, City_Mapping!A:B, 2, FALSE)</f>
        <v>USA</v>
      </c>
      <c r="D4294" s="12" t="s">
        <v>31</v>
      </c>
      <c r="E4294" s="12" t="s">
        <v>34</v>
      </c>
      <c r="F4294" s="12" t="s">
        <v>39</v>
      </c>
      <c r="G4294" s="12">
        <v>35094</v>
      </c>
      <c r="H4294" s="12" t="s">
        <v>41</v>
      </c>
      <c r="I4294" s="12" t="s">
        <v>44</v>
      </c>
      <c r="J4294" s="12">
        <v>848610</v>
      </c>
      <c r="K4294" s="12">
        <v>1</v>
      </c>
      <c r="L4294" s="13">
        <v>3515</v>
      </c>
      <c r="M4294" s="14">
        <f>Table1[[#This Row],[Column1]]/100</f>
        <v>0.2</v>
      </c>
      <c r="N4294" s="13">
        <f>Table1[[#This Row],[Unit_Price]]*Table1[[#This Row],[Quantity]]*(1-Table1[[#This Row],[Discount_%]])</f>
        <v>2812</v>
      </c>
      <c r="O4294" s="13">
        <v>12551</v>
      </c>
      <c r="P4294" s="13">
        <f>Table1[[#This Row],[Revenue]]-Table1[[#This Row],[Cost]]</f>
        <v>-9739</v>
      </c>
      <c r="Q4294" s="12" t="s">
        <v>47</v>
      </c>
      <c r="R4294" s="12" t="s">
        <v>51</v>
      </c>
      <c r="S4294" s="12" t="s">
        <v>53</v>
      </c>
      <c r="T4294" s="12">
        <v>1</v>
      </c>
      <c r="U4294" s="12">
        <v>20</v>
      </c>
      <c r="V4294" s="20" t="str">
        <f>TEXT(Table1[[#This Row],[Date]],"mmm-yyyy")</f>
        <v>Dec-2025</v>
      </c>
    </row>
    <row r="4295" spans="1:22" x14ac:dyDescent="0.2">
      <c r="A4295" s="11">
        <f t="shared" si="66"/>
        <v>46015</v>
      </c>
      <c r="B4295" s="12" t="s">
        <v>22</v>
      </c>
      <c r="C4295" s="12" t="str">
        <f>VLOOKUP(D4295, City_Mapping!A:B, 2, FALSE)</f>
        <v>India</v>
      </c>
      <c r="D4295" s="12" t="s">
        <v>28</v>
      </c>
      <c r="E4295" s="12" t="s">
        <v>36</v>
      </c>
      <c r="F4295" s="12" t="s">
        <v>37</v>
      </c>
      <c r="G4295" s="12">
        <v>36817</v>
      </c>
      <c r="H4295" s="12" t="s">
        <v>42</v>
      </c>
      <c r="I4295" s="12" t="s">
        <v>44</v>
      </c>
      <c r="J4295" s="12">
        <v>709897</v>
      </c>
      <c r="K4295" s="12">
        <v>2</v>
      </c>
      <c r="L4295" s="13">
        <v>4223</v>
      </c>
      <c r="M4295" s="14">
        <f>Table1[[#This Row],[Column1]]/100</f>
        <v>0</v>
      </c>
      <c r="N4295" s="13">
        <f>Table1[[#This Row],[Unit_Price]]*Table1[[#This Row],[Quantity]]*(1-Table1[[#This Row],[Discount_%]])</f>
        <v>8446</v>
      </c>
      <c r="O4295" s="13">
        <v>17099</v>
      </c>
      <c r="P4295" s="13">
        <f>Table1[[#This Row],[Revenue]]-Table1[[#This Row],[Cost]]</f>
        <v>-8653</v>
      </c>
      <c r="Q4295" s="12" t="s">
        <v>46</v>
      </c>
      <c r="R4295" s="12" t="s">
        <v>52</v>
      </c>
      <c r="S4295" s="12" t="s">
        <v>56</v>
      </c>
      <c r="T4295" s="12">
        <v>5</v>
      </c>
      <c r="U4295" s="12">
        <v>0</v>
      </c>
      <c r="V4295" s="20" t="str">
        <f>TEXT(Table1[[#This Row],[Date]],"mmm-yyyy")</f>
        <v>Dec-2025</v>
      </c>
    </row>
    <row r="4296" spans="1:22" x14ac:dyDescent="0.2">
      <c r="A4296" s="11">
        <f t="shared" si="66"/>
        <v>46015</v>
      </c>
      <c r="B4296" s="12" t="s">
        <v>22</v>
      </c>
      <c r="C4296" s="12" t="str">
        <f>VLOOKUP(D4296, City_Mapping!A:B, 2, FALSE)</f>
        <v>UK</v>
      </c>
      <c r="D4296" s="12" t="s">
        <v>29</v>
      </c>
      <c r="E4296" s="12" t="s">
        <v>34</v>
      </c>
      <c r="F4296" s="12" t="s">
        <v>37</v>
      </c>
      <c r="G4296" s="12">
        <v>20555</v>
      </c>
      <c r="H4296" s="12" t="s">
        <v>42</v>
      </c>
      <c r="I4296" s="12" t="s">
        <v>45</v>
      </c>
      <c r="J4296" s="12">
        <v>573335</v>
      </c>
      <c r="K4296" s="12">
        <v>1</v>
      </c>
      <c r="L4296" s="13">
        <v>3979</v>
      </c>
      <c r="M4296" s="14">
        <f>Table1[[#This Row],[Column1]]/100</f>
        <v>0.2</v>
      </c>
      <c r="N4296" s="13">
        <f>Table1[[#This Row],[Unit_Price]]*Table1[[#This Row],[Quantity]]*(1-Table1[[#This Row],[Discount_%]])</f>
        <v>3183.2000000000003</v>
      </c>
      <c r="O4296" s="13">
        <v>9425</v>
      </c>
      <c r="P4296" s="13">
        <f>Table1[[#This Row],[Revenue]]-Table1[[#This Row],[Cost]]</f>
        <v>-6241.7999999999993</v>
      </c>
      <c r="Q4296" s="12" t="s">
        <v>49</v>
      </c>
      <c r="R4296" s="12" t="s">
        <v>51</v>
      </c>
      <c r="S4296" s="12" t="s">
        <v>56</v>
      </c>
      <c r="T4296" s="12">
        <v>5</v>
      </c>
      <c r="U4296" s="12">
        <v>20</v>
      </c>
      <c r="V4296" s="20" t="str">
        <f>TEXT(Table1[[#This Row],[Date]],"mmm-yyyy")</f>
        <v>Dec-2025</v>
      </c>
    </row>
    <row r="4297" spans="1:22" x14ac:dyDescent="0.2">
      <c r="A4297" s="11">
        <f t="shared" si="66"/>
        <v>46015</v>
      </c>
      <c r="B4297" s="12" t="s">
        <v>21</v>
      </c>
      <c r="C4297" s="12" t="str">
        <f>VLOOKUP(D4297, City_Mapping!A:B, 2, FALSE)</f>
        <v>India</v>
      </c>
      <c r="D4297" s="12" t="s">
        <v>32</v>
      </c>
      <c r="E4297" s="12" t="s">
        <v>35</v>
      </c>
      <c r="F4297" s="12" t="s">
        <v>38</v>
      </c>
      <c r="G4297" s="12">
        <v>80656</v>
      </c>
      <c r="H4297" s="12" t="s">
        <v>42</v>
      </c>
      <c r="I4297" s="12" t="s">
        <v>44</v>
      </c>
      <c r="J4297" s="12">
        <v>399867</v>
      </c>
      <c r="K4297" s="12">
        <v>1</v>
      </c>
      <c r="L4297" s="13">
        <v>4714</v>
      </c>
      <c r="M4297" s="14">
        <f>Table1[[#This Row],[Column1]]/100</f>
        <v>0.1</v>
      </c>
      <c r="N4297" s="13">
        <f>Table1[[#This Row],[Unit_Price]]*Table1[[#This Row],[Quantity]]*(1-Table1[[#This Row],[Discount_%]])</f>
        <v>4242.6000000000004</v>
      </c>
      <c r="O4297" s="13">
        <v>12112</v>
      </c>
      <c r="P4297" s="13">
        <f>Table1[[#This Row],[Revenue]]-Table1[[#This Row],[Cost]]</f>
        <v>-7869.4</v>
      </c>
      <c r="Q4297" s="12" t="s">
        <v>48</v>
      </c>
      <c r="R4297" s="12" t="s">
        <v>50</v>
      </c>
      <c r="S4297" s="12" t="s">
        <v>56</v>
      </c>
      <c r="T4297" s="12">
        <v>2</v>
      </c>
      <c r="U4297" s="12">
        <v>10</v>
      </c>
      <c r="V4297" s="20" t="str">
        <f>TEXT(Table1[[#This Row],[Date]],"mmm-yyyy")</f>
        <v>Dec-2025</v>
      </c>
    </row>
    <row r="4298" spans="1:22" x14ac:dyDescent="0.2">
      <c r="A4298" s="11">
        <f t="shared" si="66"/>
        <v>46016</v>
      </c>
      <c r="B4298" s="12" t="s">
        <v>23</v>
      </c>
      <c r="C4298" s="12" t="str">
        <f>VLOOKUP(D4298, City_Mapping!A:B, 2, FALSE)</f>
        <v>USA</v>
      </c>
      <c r="D4298" s="12" t="s">
        <v>31</v>
      </c>
      <c r="E4298" s="12" t="s">
        <v>35</v>
      </c>
      <c r="F4298" s="12" t="s">
        <v>40</v>
      </c>
      <c r="G4298" s="12">
        <v>90214</v>
      </c>
      <c r="H4298" s="12" t="s">
        <v>41</v>
      </c>
      <c r="I4298" s="12" t="s">
        <v>44</v>
      </c>
      <c r="J4298" s="12">
        <v>272238</v>
      </c>
      <c r="K4298" s="12">
        <v>1</v>
      </c>
      <c r="L4298" s="13">
        <v>4527</v>
      </c>
      <c r="M4298" s="14">
        <f>Table1[[#This Row],[Column1]]/100</f>
        <v>0.2</v>
      </c>
      <c r="N4298" s="13">
        <f>Table1[[#This Row],[Unit_Price]]*Table1[[#This Row],[Quantity]]*(1-Table1[[#This Row],[Discount_%]])</f>
        <v>3621.6000000000004</v>
      </c>
      <c r="O4298" s="13">
        <v>2718</v>
      </c>
      <c r="P4298" s="13">
        <f>Table1[[#This Row],[Revenue]]-Table1[[#This Row],[Cost]]</f>
        <v>903.60000000000036</v>
      </c>
      <c r="Q4298" s="12" t="s">
        <v>48</v>
      </c>
      <c r="R4298" s="12" t="s">
        <v>52</v>
      </c>
      <c r="S4298" s="12" t="s">
        <v>55</v>
      </c>
      <c r="T4298" s="12">
        <v>5</v>
      </c>
      <c r="U4298" s="12">
        <v>20</v>
      </c>
      <c r="V4298" s="20" t="str">
        <f>TEXT(Table1[[#This Row],[Date]],"mmm-yyyy")</f>
        <v>Dec-2025</v>
      </c>
    </row>
    <row r="4299" spans="1:22" x14ac:dyDescent="0.2">
      <c r="A4299" s="11">
        <f t="shared" si="66"/>
        <v>46016</v>
      </c>
      <c r="B4299" s="12" t="s">
        <v>23</v>
      </c>
      <c r="C4299" s="12" t="str">
        <f>VLOOKUP(D4299, City_Mapping!A:B, 2, FALSE)</f>
        <v>UAE</v>
      </c>
      <c r="D4299" s="12" t="s">
        <v>30</v>
      </c>
      <c r="E4299" s="12" t="s">
        <v>34</v>
      </c>
      <c r="F4299" s="12" t="s">
        <v>39</v>
      </c>
      <c r="G4299" s="12">
        <v>60193</v>
      </c>
      <c r="H4299" s="12" t="s">
        <v>41</v>
      </c>
      <c r="I4299" s="12" t="s">
        <v>43</v>
      </c>
      <c r="J4299" s="12">
        <v>189292</v>
      </c>
      <c r="K4299" s="12">
        <v>3</v>
      </c>
      <c r="L4299" s="13">
        <v>3618</v>
      </c>
      <c r="M4299" s="14">
        <f>Table1[[#This Row],[Column1]]/100</f>
        <v>0</v>
      </c>
      <c r="N4299" s="13">
        <f>Table1[[#This Row],[Unit_Price]]*Table1[[#This Row],[Quantity]]*(1-Table1[[#This Row],[Discount_%]])</f>
        <v>10854</v>
      </c>
      <c r="O4299" s="13">
        <v>1492</v>
      </c>
      <c r="P4299" s="13">
        <f>Table1[[#This Row],[Revenue]]-Table1[[#This Row],[Cost]]</f>
        <v>9362</v>
      </c>
      <c r="Q4299" s="12" t="s">
        <v>48</v>
      </c>
      <c r="R4299" s="12" t="s">
        <v>51</v>
      </c>
      <c r="S4299" s="12" t="s">
        <v>53</v>
      </c>
      <c r="T4299" s="12">
        <v>3</v>
      </c>
      <c r="U4299" s="12">
        <v>0</v>
      </c>
      <c r="V4299" s="20" t="str">
        <f>TEXT(Table1[[#This Row],[Date]],"mmm-yyyy")</f>
        <v>Dec-2025</v>
      </c>
    </row>
    <row r="4300" spans="1:22" x14ac:dyDescent="0.2">
      <c r="A4300" s="11">
        <f t="shared" si="66"/>
        <v>46016</v>
      </c>
      <c r="B4300" s="12" t="s">
        <v>20</v>
      </c>
      <c r="C4300" s="12" t="str">
        <f>VLOOKUP(D4300, City_Mapping!A:B, 2, FALSE)</f>
        <v>India</v>
      </c>
      <c r="D4300" s="12" t="s">
        <v>33</v>
      </c>
      <c r="E4300" s="12" t="s">
        <v>35</v>
      </c>
      <c r="F4300" s="12" t="s">
        <v>37</v>
      </c>
      <c r="G4300" s="12">
        <v>14715</v>
      </c>
      <c r="H4300" s="12" t="s">
        <v>42</v>
      </c>
      <c r="I4300" s="12" t="s">
        <v>45</v>
      </c>
      <c r="J4300" s="12">
        <v>709598</v>
      </c>
      <c r="K4300" s="12">
        <v>4</v>
      </c>
      <c r="L4300" s="13">
        <v>1163</v>
      </c>
      <c r="M4300" s="14">
        <f>Table1[[#This Row],[Column1]]/100</f>
        <v>0</v>
      </c>
      <c r="N4300" s="13">
        <f>Table1[[#This Row],[Unit_Price]]*Table1[[#This Row],[Quantity]]*(1-Table1[[#This Row],[Discount_%]])</f>
        <v>4652</v>
      </c>
      <c r="O4300" s="13">
        <v>12474</v>
      </c>
      <c r="P4300" s="13">
        <f>Table1[[#This Row],[Revenue]]-Table1[[#This Row],[Cost]]</f>
        <v>-7822</v>
      </c>
      <c r="Q4300" s="12" t="s">
        <v>46</v>
      </c>
      <c r="R4300" s="12" t="s">
        <v>50</v>
      </c>
      <c r="S4300" s="12" t="s">
        <v>55</v>
      </c>
      <c r="T4300" s="12">
        <v>5</v>
      </c>
      <c r="U4300" s="12">
        <v>0</v>
      </c>
      <c r="V4300" s="20" t="str">
        <f>TEXT(Table1[[#This Row],[Date]],"mmm-yyyy")</f>
        <v>Dec-2025</v>
      </c>
    </row>
    <row r="4301" spans="1:22" x14ac:dyDescent="0.2">
      <c r="A4301" s="11">
        <f t="shared" si="66"/>
        <v>46016</v>
      </c>
      <c r="B4301" s="12" t="s">
        <v>21</v>
      </c>
      <c r="C4301" s="12" t="str">
        <f>VLOOKUP(D4301, City_Mapping!A:B, 2, FALSE)</f>
        <v>UK</v>
      </c>
      <c r="D4301" s="12" t="s">
        <v>29</v>
      </c>
      <c r="E4301" s="12" t="s">
        <v>34</v>
      </c>
      <c r="F4301" s="12" t="s">
        <v>37</v>
      </c>
      <c r="G4301" s="12">
        <v>44162</v>
      </c>
      <c r="H4301" s="12" t="s">
        <v>42</v>
      </c>
      <c r="I4301" s="12" t="s">
        <v>44</v>
      </c>
      <c r="J4301" s="12">
        <v>975602</v>
      </c>
      <c r="K4301" s="12">
        <v>2</v>
      </c>
      <c r="L4301" s="13">
        <v>1523</v>
      </c>
      <c r="M4301" s="14">
        <f>Table1[[#This Row],[Column1]]/100</f>
        <v>0.1</v>
      </c>
      <c r="N4301" s="13">
        <f>Table1[[#This Row],[Unit_Price]]*Table1[[#This Row],[Quantity]]*(1-Table1[[#This Row],[Discount_%]])</f>
        <v>2741.4</v>
      </c>
      <c r="O4301" s="13">
        <v>19398</v>
      </c>
      <c r="P4301" s="13">
        <f>Table1[[#This Row],[Revenue]]-Table1[[#This Row],[Cost]]</f>
        <v>-16656.599999999999</v>
      </c>
      <c r="Q4301" s="12" t="s">
        <v>47</v>
      </c>
      <c r="R4301" s="12" t="s">
        <v>52</v>
      </c>
      <c r="S4301" s="12" t="s">
        <v>55</v>
      </c>
      <c r="T4301" s="12">
        <v>3</v>
      </c>
      <c r="U4301" s="12">
        <v>10</v>
      </c>
      <c r="V4301" s="20" t="str">
        <f>TEXT(Table1[[#This Row],[Date]],"mmm-yyyy")</f>
        <v>Dec-2025</v>
      </c>
    </row>
    <row r="4302" spans="1:22" x14ac:dyDescent="0.2">
      <c r="A4302" s="11">
        <f t="shared" si="66"/>
        <v>46016</v>
      </c>
      <c r="B4302" s="12" t="s">
        <v>21</v>
      </c>
      <c r="C4302" s="12" t="str">
        <f>VLOOKUP(D4302, City_Mapping!A:B, 2, FALSE)</f>
        <v>India</v>
      </c>
      <c r="D4302" s="12" t="s">
        <v>32</v>
      </c>
      <c r="E4302" s="12" t="s">
        <v>35</v>
      </c>
      <c r="F4302" s="12" t="s">
        <v>37</v>
      </c>
      <c r="G4302" s="12">
        <v>48458</v>
      </c>
      <c r="H4302" s="12" t="s">
        <v>42</v>
      </c>
      <c r="I4302" s="12" t="s">
        <v>45</v>
      </c>
      <c r="J4302" s="12">
        <v>852039</v>
      </c>
      <c r="K4302" s="12">
        <v>1</v>
      </c>
      <c r="L4302" s="13">
        <v>4942</v>
      </c>
      <c r="M4302" s="14">
        <f>Table1[[#This Row],[Column1]]/100</f>
        <v>0</v>
      </c>
      <c r="N4302" s="13">
        <f>Table1[[#This Row],[Unit_Price]]*Table1[[#This Row],[Quantity]]*(1-Table1[[#This Row],[Discount_%]])</f>
        <v>4942</v>
      </c>
      <c r="O4302" s="13">
        <v>9029</v>
      </c>
      <c r="P4302" s="13">
        <f>Table1[[#This Row],[Revenue]]-Table1[[#This Row],[Cost]]</f>
        <v>-4087</v>
      </c>
      <c r="Q4302" s="12" t="s">
        <v>46</v>
      </c>
      <c r="R4302" s="12" t="s">
        <v>52</v>
      </c>
      <c r="S4302" s="12" t="s">
        <v>53</v>
      </c>
      <c r="T4302" s="12">
        <v>4</v>
      </c>
      <c r="U4302" s="12">
        <v>0</v>
      </c>
      <c r="V4302" s="20" t="str">
        <f>TEXT(Table1[[#This Row],[Date]],"mmm-yyyy")</f>
        <v>Dec-2025</v>
      </c>
    </row>
    <row r="4303" spans="1:22" x14ac:dyDescent="0.2">
      <c r="A4303" s="11">
        <f t="shared" ref="A4303:A4366" si="67">A4291+1</f>
        <v>46016</v>
      </c>
      <c r="B4303" s="12" t="s">
        <v>23</v>
      </c>
      <c r="C4303" s="12" t="str">
        <f>VLOOKUP(D4303, City_Mapping!A:B, 2, FALSE)</f>
        <v>India</v>
      </c>
      <c r="D4303" s="12" t="s">
        <v>33</v>
      </c>
      <c r="E4303" s="12" t="s">
        <v>34</v>
      </c>
      <c r="F4303" s="12" t="s">
        <v>39</v>
      </c>
      <c r="G4303" s="12">
        <v>13140</v>
      </c>
      <c r="H4303" s="12" t="s">
        <v>41</v>
      </c>
      <c r="I4303" s="12" t="s">
        <v>43</v>
      </c>
      <c r="J4303" s="12">
        <v>107249</v>
      </c>
      <c r="K4303" s="12">
        <v>5</v>
      </c>
      <c r="L4303" s="13">
        <v>736</v>
      </c>
      <c r="M4303" s="14">
        <f>Table1[[#This Row],[Column1]]/100</f>
        <v>0.05</v>
      </c>
      <c r="N4303" s="13">
        <f>Table1[[#This Row],[Unit_Price]]*Table1[[#This Row],[Quantity]]*(1-Table1[[#This Row],[Discount_%]])</f>
        <v>3496</v>
      </c>
      <c r="O4303" s="13">
        <v>24918</v>
      </c>
      <c r="P4303" s="13">
        <f>Table1[[#This Row],[Revenue]]-Table1[[#This Row],[Cost]]</f>
        <v>-21422</v>
      </c>
      <c r="Q4303" s="12" t="s">
        <v>48</v>
      </c>
      <c r="R4303" s="12" t="s">
        <v>51</v>
      </c>
      <c r="S4303" s="12" t="s">
        <v>53</v>
      </c>
      <c r="T4303" s="12">
        <v>2</v>
      </c>
      <c r="U4303" s="12">
        <v>5</v>
      </c>
      <c r="V4303" s="20" t="str">
        <f>TEXT(Table1[[#This Row],[Date]],"mmm-yyyy")</f>
        <v>Dec-2025</v>
      </c>
    </row>
    <row r="4304" spans="1:22" x14ac:dyDescent="0.2">
      <c r="A4304" s="11">
        <f t="shared" si="67"/>
        <v>46016</v>
      </c>
      <c r="B4304" s="12" t="s">
        <v>23</v>
      </c>
      <c r="C4304" s="12" t="str">
        <f>VLOOKUP(D4304, City_Mapping!A:B, 2, FALSE)</f>
        <v>UAE</v>
      </c>
      <c r="D4304" s="12" t="s">
        <v>30</v>
      </c>
      <c r="E4304" s="12" t="s">
        <v>34</v>
      </c>
      <c r="F4304" s="12" t="s">
        <v>38</v>
      </c>
      <c r="G4304" s="12">
        <v>84174</v>
      </c>
      <c r="H4304" s="12" t="s">
        <v>42</v>
      </c>
      <c r="I4304" s="12" t="s">
        <v>45</v>
      </c>
      <c r="J4304" s="12">
        <v>603582</v>
      </c>
      <c r="K4304" s="12">
        <v>6</v>
      </c>
      <c r="L4304" s="13">
        <v>3784</v>
      </c>
      <c r="M4304" s="14">
        <f>Table1[[#This Row],[Column1]]/100</f>
        <v>0.2</v>
      </c>
      <c r="N4304" s="13">
        <f>Table1[[#This Row],[Unit_Price]]*Table1[[#This Row],[Quantity]]*(1-Table1[[#This Row],[Discount_%]])</f>
        <v>18163.2</v>
      </c>
      <c r="O4304" s="13">
        <v>13516</v>
      </c>
      <c r="P4304" s="13">
        <f>Table1[[#This Row],[Revenue]]-Table1[[#This Row],[Cost]]</f>
        <v>4647.2000000000007</v>
      </c>
      <c r="Q4304" s="12" t="s">
        <v>49</v>
      </c>
      <c r="R4304" s="12" t="s">
        <v>52</v>
      </c>
      <c r="S4304" s="12" t="s">
        <v>54</v>
      </c>
      <c r="T4304" s="12">
        <v>5</v>
      </c>
      <c r="U4304" s="12">
        <v>20</v>
      </c>
      <c r="V4304" s="20" t="str">
        <f>TEXT(Table1[[#This Row],[Date]],"mmm-yyyy")</f>
        <v>Dec-2025</v>
      </c>
    </row>
    <row r="4305" spans="1:22" x14ac:dyDescent="0.2">
      <c r="A4305" s="11">
        <f t="shared" si="67"/>
        <v>46016</v>
      </c>
      <c r="B4305" s="12" t="s">
        <v>21</v>
      </c>
      <c r="C4305" s="12" t="str">
        <f>VLOOKUP(D4305, City_Mapping!A:B, 2, FALSE)</f>
        <v>India</v>
      </c>
      <c r="D4305" s="12" t="s">
        <v>28</v>
      </c>
      <c r="E4305" s="12" t="s">
        <v>34</v>
      </c>
      <c r="F4305" s="12" t="s">
        <v>40</v>
      </c>
      <c r="G4305" s="12">
        <v>27383</v>
      </c>
      <c r="H4305" s="12" t="s">
        <v>41</v>
      </c>
      <c r="I4305" s="12" t="s">
        <v>43</v>
      </c>
      <c r="J4305" s="12">
        <v>590020</v>
      </c>
      <c r="K4305" s="12">
        <v>2</v>
      </c>
      <c r="L4305" s="13">
        <v>3843</v>
      </c>
      <c r="M4305" s="14">
        <f>Table1[[#This Row],[Column1]]/100</f>
        <v>0.15</v>
      </c>
      <c r="N4305" s="13">
        <f>Table1[[#This Row],[Unit_Price]]*Table1[[#This Row],[Quantity]]*(1-Table1[[#This Row],[Discount_%]])</f>
        <v>6533.0999999999995</v>
      </c>
      <c r="O4305" s="13">
        <v>9536</v>
      </c>
      <c r="P4305" s="13">
        <f>Table1[[#This Row],[Revenue]]-Table1[[#This Row],[Cost]]</f>
        <v>-3002.9000000000005</v>
      </c>
      <c r="Q4305" s="12" t="s">
        <v>46</v>
      </c>
      <c r="R4305" s="12" t="s">
        <v>51</v>
      </c>
      <c r="S4305" s="12" t="s">
        <v>54</v>
      </c>
      <c r="T4305" s="12">
        <v>4</v>
      </c>
      <c r="U4305" s="12">
        <v>15</v>
      </c>
      <c r="V4305" s="20" t="str">
        <f>TEXT(Table1[[#This Row],[Date]],"mmm-yyyy")</f>
        <v>Dec-2025</v>
      </c>
    </row>
    <row r="4306" spans="1:22" x14ac:dyDescent="0.2">
      <c r="A4306" s="11">
        <f t="shared" si="67"/>
        <v>46016</v>
      </c>
      <c r="B4306" s="12" t="s">
        <v>22</v>
      </c>
      <c r="C4306" s="12" t="str">
        <f>VLOOKUP(D4306, City_Mapping!A:B, 2, FALSE)</f>
        <v>India</v>
      </c>
      <c r="D4306" s="12" t="s">
        <v>28</v>
      </c>
      <c r="E4306" s="12" t="s">
        <v>35</v>
      </c>
      <c r="F4306" s="12" t="s">
        <v>39</v>
      </c>
      <c r="G4306" s="12">
        <v>27718</v>
      </c>
      <c r="H4306" s="12" t="s">
        <v>42</v>
      </c>
      <c r="I4306" s="12" t="s">
        <v>43</v>
      </c>
      <c r="J4306" s="12">
        <v>103796</v>
      </c>
      <c r="K4306" s="12">
        <v>3</v>
      </c>
      <c r="L4306" s="13">
        <v>2625</v>
      </c>
      <c r="M4306" s="14">
        <f>Table1[[#This Row],[Column1]]/100</f>
        <v>0.15</v>
      </c>
      <c r="N4306" s="13">
        <f>Table1[[#This Row],[Unit_Price]]*Table1[[#This Row],[Quantity]]*(1-Table1[[#This Row],[Discount_%]])</f>
        <v>6693.75</v>
      </c>
      <c r="O4306" s="13">
        <v>6886</v>
      </c>
      <c r="P4306" s="13">
        <f>Table1[[#This Row],[Revenue]]-Table1[[#This Row],[Cost]]</f>
        <v>-192.25</v>
      </c>
      <c r="Q4306" s="12" t="s">
        <v>48</v>
      </c>
      <c r="R4306" s="12" t="s">
        <v>51</v>
      </c>
      <c r="S4306" s="12" t="s">
        <v>54</v>
      </c>
      <c r="T4306" s="12">
        <v>3</v>
      </c>
      <c r="U4306" s="12">
        <v>15</v>
      </c>
      <c r="V4306" s="20" t="str">
        <f>TEXT(Table1[[#This Row],[Date]],"mmm-yyyy")</f>
        <v>Dec-2025</v>
      </c>
    </row>
    <row r="4307" spans="1:22" x14ac:dyDescent="0.2">
      <c r="A4307" s="11">
        <f t="shared" si="67"/>
        <v>46016</v>
      </c>
      <c r="B4307" s="12" t="s">
        <v>21</v>
      </c>
      <c r="C4307" s="12" t="str">
        <f>VLOOKUP(D4307, City_Mapping!A:B, 2, FALSE)</f>
        <v>USA</v>
      </c>
      <c r="D4307" s="12" t="s">
        <v>31</v>
      </c>
      <c r="E4307" s="12" t="s">
        <v>34</v>
      </c>
      <c r="F4307" s="12" t="s">
        <v>38</v>
      </c>
      <c r="G4307" s="12">
        <v>86160</v>
      </c>
      <c r="H4307" s="12" t="s">
        <v>42</v>
      </c>
      <c r="I4307" s="12" t="s">
        <v>43</v>
      </c>
      <c r="J4307" s="12">
        <v>642852</v>
      </c>
      <c r="K4307" s="12">
        <v>3</v>
      </c>
      <c r="L4307" s="13">
        <v>3717</v>
      </c>
      <c r="M4307" s="14">
        <f>Table1[[#This Row],[Column1]]/100</f>
        <v>0.15</v>
      </c>
      <c r="N4307" s="13">
        <f>Table1[[#This Row],[Unit_Price]]*Table1[[#This Row],[Quantity]]*(1-Table1[[#This Row],[Discount_%]])</f>
        <v>9478.35</v>
      </c>
      <c r="O4307" s="13">
        <v>15412</v>
      </c>
      <c r="P4307" s="13">
        <f>Table1[[#This Row],[Revenue]]-Table1[[#This Row],[Cost]]</f>
        <v>-5933.65</v>
      </c>
      <c r="Q4307" s="12" t="s">
        <v>49</v>
      </c>
      <c r="R4307" s="12" t="s">
        <v>52</v>
      </c>
      <c r="S4307" s="12" t="s">
        <v>53</v>
      </c>
      <c r="T4307" s="12">
        <v>2</v>
      </c>
      <c r="U4307" s="12">
        <v>15</v>
      </c>
      <c r="V4307" s="20" t="str">
        <f>TEXT(Table1[[#This Row],[Date]],"mmm-yyyy")</f>
        <v>Dec-2025</v>
      </c>
    </row>
    <row r="4308" spans="1:22" x14ac:dyDescent="0.2">
      <c r="A4308" s="11">
        <f t="shared" si="67"/>
        <v>46016</v>
      </c>
      <c r="B4308" s="12" t="s">
        <v>21</v>
      </c>
      <c r="C4308" s="12" t="str">
        <f>VLOOKUP(D4308, City_Mapping!A:B, 2, FALSE)</f>
        <v>India</v>
      </c>
      <c r="D4308" s="12" t="s">
        <v>32</v>
      </c>
      <c r="E4308" s="12" t="s">
        <v>34</v>
      </c>
      <c r="F4308" s="12" t="s">
        <v>39</v>
      </c>
      <c r="G4308" s="12">
        <v>67399</v>
      </c>
      <c r="H4308" s="12" t="s">
        <v>41</v>
      </c>
      <c r="I4308" s="12" t="s">
        <v>44</v>
      </c>
      <c r="J4308" s="12">
        <v>589464</v>
      </c>
      <c r="K4308" s="12">
        <v>2</v>
      </c>
      <c r="L4308" s="13">
        <v>2455</v>
      </c>
      <c r="M4308" s="14">
        <f>Table1[[#This Row],[Column1]]/100</f>
        <v>0.1</v>
      </c>
      <c r="N4308" s="13">
        <f>Table1[[#This Row],[Unit_Price]]*Table1[[#This Row],[Quantity]]*(1-Table1[[#This Row],[Discount_%]])</f>
        <v>4419</v>
      </c>
      <c r="O4308" s="13">
        <v>25011</v>
      </c>
      <c r="P4308" s="13">
        <f>Table1[[#This Row],[Revenue]]-Table1[[#This Row],[Cost]]</f>
        <v>-20592</v>
      </c>
      <c r="Q4308" s="12" t="s">
        <v>47</v>
      </c>
      <c r="R4308" s="12" t="s">
        <v>50</v>
      </c>
      <c r="S4308" s="12" t="s">
        <v>56</v>
      </c>
      <c r="T4308" s="12">
        <v>4</v>
      </c>
      <c r="U4308" s="12">
        <v>10</v>
      </c>
      <c r="V4308" s="20" t="str">
        <f>TEXT(Table1[[#This Row],[Date]],"mmm-yyyy")</f>
        <v>Dec-2025</v>
      </c>
    </row>
    <row r="4309" spans="1:22" x14ac:dyDescent="0.2">
      <c r="A4309" s="11">
        <f t="shared" si="67"/>
        <v>46016</v>
      </c>
      <c r="B4309" s="12" t="s">
        <v>23</v>
      </c>
      <c r="C4309" s="12" t="str">
        <f>VLOOKUP(D4309, City_Mapping!A:B, 2, FALSE)</f>
        <v>India</v>
      </c>
      <c r="D4309" s="12" t="s">
        <v>32</v>
      </c>
      <c r="E4309" s="12" t="s">
        <v>36</v>
      </c>
      <c r="F4309" s="12" t="s">
        <v>39</v>
      </c>
      <c r="G4309" s="12">
        <v>97008</v>
      </c>
      <c r="H4309" s="12" t="s">
        <v>41</v>
      </c>
      <c r="I4309" s="12" t="s">
        <v>43</v>
      </c>
      <c r="J4309" s="12">
        <v>194322</v>
      </c>
      <c r="K4309" s="12">
        <v>4</v>
      </c>
      <c r="L4309" s="13">
        <v>728</v>
      </c>
      <c r="M4309" s="14">
        <f>Table1[[#This Row],[Column1]]/100</f>
        <v>0.15</v>
      </c>
      <c r="N4309" s="13">
        <f>Table1[[#This Row],[Unit_Price]]*Table1[[#This Row],[Quantity]]*(1-Table1[[#This Row],[Discount_%]])</f>
        <v>2475.1999999999998</v>
      </c>
      <c r="O4309" s="13">
        <v>9456</v>
      </c>
      <c r="P4309" s="13">
        <f>Table1[[#This Row],[Revenue]]-Table1[[#This Row],[Cost]]</f>
        <v>-6980.8</v>
      </c>
      <c r="Q4309" s="12" t="s">
        <v>49</v>
      </c>
      <c r="R4309" s="12" t="s">
        <v>52</v>
      </c>
      <c r="S4309" s="12" t="s">
        <v>55</v>
      </c>
      <c r="T4309" s="12">
        <v>3</v>
      </c>
      <c r="U4309" s="12">
        <v>15</v>
      </c>
      <c r="V4309" s="20" t="str">
        <f>TEXT(Table1[[#This Row],[Date]],"mmm-yyyy")</f>
        <v>Dec-2025</v>
      </c>
    </row>
    <row r="4310" spans="1:22" x14ac:dyDescent="0.2">
      <c r="A4310" s="11">
        <f t="shared" si="67"/>
        <v>46017</v>
      </c>
      <c r="B4310" s="12" t="s">
        <v>23</v>
      </c>
      <c r="C4310" s="12" t="str">
        <f>VLOOKUP(D4310, City_Mapping!A:B, 2, FALSE)</f>
        <v>USA</v>
      </c>
      <c r="D4310" s="12" t="s">
        <v>31</v>
      </c>
      <c r="E4310" s="12" t="s">
        <v>36</v>
      </c>
      <c r="F4310" s="12" t="s">
        <v>37</v>
      </c>
      <c r="G4310" s="12">
        <v>31863</v>
      </c>
      <c r="H4310" s="12" t="s">
        <v>42</v>
      </c>
      <c r="I4310" s="12" t="s">
        <v>45</v>
      </c>
      <c r="J4310" s="12">
        <v>311920</v>
      </c>
      <c r="K4310" s="12">
        <v>5</v>
      </c>
      <c r="L4310" s="13">
        <v>3912</v>
      </c>
      <c r="M4310" s="14">
        <f>Table1[[#This Row],[Column1]]/100</f>
        <v>0.2</v>
      </c>
      <c r="N4310" s="13">
        <f>Table1[[#This Row],[Unit_Price]]*Table1[[#This Row],[Quantity]]*(1-Table1[[#This Row],[Discount_%]])</f>
        <v>15648</v>
      </c>
      <c r="O4310" s="13">
        <v>29151</v>
      </c>
      <c r="P4310" s="13">
        <f>Table1[[#This Row],[Revenue]]-Table1[[#This Row],[Cost]]</f>
        <v>-13503</v>
      </c>
      <c r="Q4310" s="12" t="s">
        <v>47</v>
      </c>
      <c r="R4310" s="12" t="s">
        <v>50</v>
      </c>
      <c r="S4310" s="12" t="s">
        <v>55</v>
      </c>
      <c r="T4310" s="12">
        <v>2</v>
      </c>
      <c r="U4310" s="12">
        <v>20</v>
      </c>
      <c r="V4310" s="20" t="str">
        <f>TEXT(Table1[[#This Row],[Date]],"mmm-yyyy")</f>
        <v>Dec-2025</v>
      </c>
    </row>
    <row r="4311" spans="1:22" x14ac:dyDescent="0.2">
      <c r="A4311" s="11">
        <f t="shared" si="67"/>
        <v>46017</v>
      </c>
      <c r="B4311" s="12" t="s">
        <v>22</v>
      </c>
      <c r="C4311" s="12" t="str">
        <f>VLOOKUP(D4311, City_Mapping!A:B, 2, FALSE)</f>
        <v>India</v>
      </c>
      <c r="D4311" s="12" t="s">
        <v>33</v>
      </c>
      <c r="E4311" s="12" t="s">
        <v>34</v>
      </c>
      <c r="F4311" s="12" t="s">
        <v>38</v>
      </c>
      <c r="G4311" s="12">
        <v>81626</v>
      </c>
      <c r="H4311" s="12" t="s">
        <v>42</v>
      </c>
      <c r="I4311" s="12" t="s">
        <v>45</v>
      </c>
      <c r="J4311" s="12">
        <v>743203</v>
      </c>
      <c r="K4311" s="12">
        <v>8</v>
      </c>
      <c r="L4311" s="13">
        <v>3386</v>
      </c>
      <c r="M4311" s="14">
        <f>Table1[[#This Row],[Column1]]/100</f>
        <v>0</v>
      </c>
      <c r="N4311" s="13">
        <f>Table1[[#This Row],[Unit_Price]]*Table1[[#This Row],[Quantity]]*(1-Table1[[#This Row],[Discount_%]])</f>
        <v>27088</v>
      </c>
      <c r="O4311" s="13">
        <v>19056</v>
      </c>
      <c r="P4311" s="13">
        <f>Table1[[#This Row],[Revenue]]-Table1[[#This Row],[Cost]]</f>
        <v>8032</v>
      </c>
      <c r="Q4311" s="12" t="s">
        <v>49</v>
      </c>
      <c r="R4311" s="12" t="s">
        <v>51</v>
      </c>
      <c r="S4311" s="12" t="s">
        <v>54</v>
      </c>
      <c r="T4311" s="12">
        <v>1</v>
      </c>
      <c r="U4311" s="12">
        <v>0</v>
      </c>
      <c r="V4311" s="20" t="str">
        <f>TEXT(Table1[[#This Row],[Date]],"mmm-yyyy")</f>
        <v>Dec-2025</v>
      </c>
    </row>
    <row r="4312" spans="1:22" x14ac:dyDescent="0.2">
      <c r="A4312" s="11">
        <f t="shared" si="67"/>
        <v>46017</v>
      </c>
      <c r="B4312" s="12" t="s">
        <v>22</v>
      </c>
      <c r="C4312" s="12" t="str">
        <f>VLOOKUP(D4312, City_Mapping!A:B, 2, FALSE)</f>
        <v>India</v>
      </c>
      <c r="D4312" s="12" t="s">
        <v>28</v>
      </c>
      <c r="E4312" s="12" t="s">
        <v>36</v>
      </c>
      <c r="F4312" s="12" t="s">
        <v>37</v>
      </c>
      <c r="G4312" s="12">
        <v>21377</v>
      </c>
      <c r="H4312" s="12" t="s">
        <v>42</v>
      </c>
      <c r="I4312" s="12" t="s">
        <v>44</v>
      </c>
      <c r="J4312" s="12">
        <v>715797</v>
      </c>
      <c r="K4312" s="12">
        <v>6</v>
      </c>
      <c r="L4312" s="13">
        <v>4759</v>
      </c>
      <c r="M4312" s="14">
        <f>Table1[[#This Row],[Column1]]/100</f>
        <v>0.05</v>
      </c>
      <c r="N4312" s="13">
        <f>Table1[[#This Row],[Unit_Price]]*Table1[[#This Row],[Quantity]]*(1-Table1[[#This Row],[Discount_%]])</f>
        <v>27126.3</v>
      </c>
      <c r="O4312" s="13">
        <v>21031</v>
      </c>
      <c r="P4312" s="13">
        <f>Table1[[#This Row],[Revenue]]-Table1[[#This Row],[Cost]]</f>
        <v>6095.2999999999993</v>
      </c>
      <c r="Q4312" s="12" t="s">
        <v>47</v>
      </c>
      <c r="R4312" s="12" t="s">
        <v>51</v>
      </c>
      <c r="S4312" s="12" t="s">
        <v>56</v>
      </c>
      <c r="T4312" s="12">
        <v>5</v>
      </c>
      <c r="U4312" s="12">
        <v>5</v>
      </c>
      <c r="V4312" s="20" t="str">
        <f>TEXT(Table1[[#This Row],[Date]],"mmm-yyyy")</f>
        <v>Dec-2025</v>
      </c>
    </row>
    <row r="4313" spans="1:22" x14ac:dyDescent="0.2">
      <c r="A4313" s="11">
        <f t="shared" si="67"/>
        <v>46017</v>
      </c>
      <c r="B4313" s="12" t="s">
        <v>20</v>
      </c>
      <c r="C4313" s="12" t="str">
        <f>VLOOKUP(D4313, City_Mapping!A:B, 2, FALSE)</f>
        <v>India</v>
      </c>
      <c r="D4313" s="12" t="s">
        <v>28</v>
      </c>
      <c r="E4313" s="12" t="s">
        <v>34</v>
      </c>
      <c r="F4313" s="12" t="s">
        <v>37</v>
      </c>
      <c r="G4313" s="12">
        <v>93031</v>
      </c>
      <c r="H4313" s="12" t="s">
        <v>41</v>
      </c>
      <c r="I4313" s="12" t="s">
        <v>44</v>
      </c>
      <c r="J4313" s="12">
        <v>489273</v>
      </c>
      <c r="K4313" s="12">
        <v>9</v>
      </c>
      <c r="L4313" s="13">
        <v>4977</v>
      </c>
      <c r="M4313" s="14">
        <f>Table1[[#This Row],[Column1]]/100</f>
        <v>0.15</v>
      </c>
      <c r="N4313" s="13">
        <f>Table1[[#This Row],[Unit_Price]]*Table1[[#This Row],[Quantity]]*(1-Table1[[#This Row],[Discount_%]])</f>
        <v>38074.049999999996</v>
      </c>
      <c r="O4313" s="13">
        <v>23772</v>
      </c>
      <c r="P4313" s="13">
        <f>Table1[[#This Row],[Revenue]]-Table1[[#This Row],[Cost]]</f>
        <v>14302.049999999996</v>
      </c>
      <c r="Q4313" s="12" t="s">
        <v>47</v>
      </c>
      <c r="R4313" s="12" t="s">
        <v>52</v>
      </c>
      <c r="S4313" s="12" t="s">
        <v>53</v>
      </c>
      <c r="T4313" s="12">
        <v>1</v>
      </c>
      <c r="U4313" s="12">
        <v>15</v>
      </c>
      <c r="V4313" s="20" t="str">
        <f>TEXT(Table1[[#This Row],[Date]],"mmm-yyyy")</f>
        <v>Dec-2025</v>
      </c>
    </row>
    <row r="4314" spans="1:22" x14ac:dyDescent="0.2">
      <c r="A4314" s="11">
        <f t="shared" si="67"/>
        <v>46017</v>
      </c>
      <c r="B4314" s="12" t="s">
        <v>21</v>
      </c>
      <c r="C4314" s="12" t="str">
        <f>VLOOKUP(D4314, City_Mapping!A:B, 2, FALSE)</f>
        <v>India</v>
      </c>
      <c r="D4314" s="12" t="s">
        <v>32</v>
      </c>
      <c r="E4314" s="12" t="s">
        <v>36</v>
      </c>
      <c r="F4314" s="12" t="s">
        <v>38</v>
      </c>
      <c r="G4314" s="12">
        <v>70523</v>
      </c>
      <c r="H4314" s="12" t="s">
        <v>41</v>
      </c>
      <c r="I4314" s="12" t="s">
        <v>43</v>
      </c>
      <c r="J4314" s="12">
        <v>309815</v>
      </c>
      <c r="K4314" s="12">
        <v>3</v>
      </c>
      <c r="L4314" s="13">
        <v>3319</v>
      </c>
      <c r="M4314" s="14">
        <f>Table1[[#This Row],[Column1]]/100</f>
        <v>0.15</v>
      </c>
      <c r="N4314" s="13">
        <f>Table1[[#This Row],[Unit_Price]]*Table1[[#This Row],[Quantity]]*(1-Table1[[#This Row],[Discount_%]])</f>
        <v>8463.4499999999989</v>
      </c>
      <c r="O4314" s="13">
        <v>9620</v>
      </c>
      <c r="P4314" s="13">
        <f>Table1[[#This Row],[Revenue]]-Table1[[#This Row],[Cost]]</f>
        <v>-1156.5500000000011</v>
      </c>
      <c r="Q4314" s="12" t="s">
        <v>47</v>
      </c>
      <c r="R4314" s="12" t="s">
        <v>52</v>
      </c>
      <c r="S4314" s="12" t="s">
        <v>55</v>
      </c>
      <c r="T4314" s="12">
        <v>1</v>
      </c>
      <c r="U4314" s="12">
        <v>15</v>
      </c>
      <c r="V4314" s="20" t="str">
        <f>TEXT(Table1[[#This Row],[Date]],"mmm-yyyy")</f>
        <v>Dec-2025</v>
      </c>
    </row>
    <row r="4315" spans="1:22" x14ac:dyDescent="0.2">
      <c r="A4315" s="11">
        <f t="shared" si="67"/>
        <v>46017</v>
      </c>
      <c r="B4315" s="12" t="s">
        <v>23</v>
      </c>
      <c r="C4315" s="12" t="str">
        <f>VLOOKUP(D4315, City_Mapping!A:B, 2, FALSE)</f>
        <v>India</v>
      </c>
      <c r="D4315" s="12" t="s">
        <v>32</v>
      </c>
      <c r="E4315" s="12" t="s">
        <v>35</v>
      </c>
      <c r="F4315" s="12" t="s">
        <v>37</v>
      </c>
      <c r="G4315" s="12">
        <v>24870</v>
      </c>
      <c r="H4315" s="12" t="s">
        <v>42</v>
      </c>
      <c r="I4315" s="12" t="s">
        <v>43</v>
      </c>
      <c r="J4315" s="12">
        <v>297559</v>
      </c>
      <c r="K4315" s="12">
        <v>9</v>
      </c>
      <c r="L4315" s="13">
        <v>3489</v>
      </c>
      <c r="M4315" s="14">
        <f>Table1[[#This Row],[Column1]]/100</f>
        <v>0.15</v>
      </c>
      <c r="N4315" s="13">
        <f>Table1[[#This Row],[Unit_Price]]*Table1[[#This Row],[Quantity]]*(1-Table1[[#This Row],[Discount_%]])</f>
        <v>26690.85</v>
      </c>
      <c r="O4315" s="13">
        <v>20546</v>
      </c>
      <c r="P4315" s="13">
        <f>Table1[[#This Row],[Revenue]]-Table1[[#This Row],[Cost]]</f>
        <v>6144.8499999999985</v>
      </c>
      <c r="Q4315" s="12" t="s">
        <v>46</v>
      </c>
      <c r="R4315" s="12" t="s">
        <v>52</v>
      </c>
      <c r="S4315" s="12" t="s">
        <v>56</v>
      </c>
      <c r="T4315" s="12">
        <v>1</v>
      </c>
      <c r="U4315" s="12">
        <v>15</v>
      </c>
      <c r="V4315" s="20" t="str">
        <f>TEXT(Table1[[#This Row],[Date]],"mmm-yyyy")</f>
        <v>Dec-2025</v>
      </c>
    </row>
    <row r="4316" spans="1:22" x14ac:dyDescent="0.2">
      <c r="A4316" s="11">
        <f t="shared" si="67"/>
        <v>46017</v>
      </c>
      <c r="B4316" s="12" t="s">
        <v>22</v>
      </c>
      <c r="C4316" s="12" t="str">
        <f>VLOOKUP(D4316, City_Mapping!A:B, 2, FALSE)</f>
        <v>USA</v>
      </c>
      <c r="D4316" s="12" t="s">
        <v>31</v>
      </c>
      <c r="E4316" s="12" t="s">
        <v>35</v>
      </c>
      <c r="F4316" s="12" t="s">
        <v>37</v>
      </c>
      <c r="G4316" s="12">
        <v>67487</v>
      </c>
      <c r="H4316" s="12" t="s">
        <v>42</v>
      </c>
      <c r="I4316" s="12" t="s">
        <v>43</v>
      </c>
      <c r="J4316" s="12">
        <v>415317</v>
      </c>
      <c r="K4316" s="12">
        <v>4</v>
      </c>
      <c r="L4316" s="13">
        <v>1586</v>
      </c>
      <c r="M4316" s="14">
        <f>Table1[[#This Row],[Column1]]/100</f>
        <v>0.05</v>
      </c>
      <c r="N4316" s="13">
        <f>Table1[[#This Row],[Unit_Price]]*Table1[[#This Row],[Quantity]]*(1-Table1[[#This Row],[Discount_%]])</f>
        <v>6026.7999999999993</v>
      </c>
      <c r="O4316" s="13">
        <v>15780</v>
      </c>
      <c r="P4316" s="13">
        <f>Table1[[#This Row],[Revenue]]-Table1[[#This Row],[Cost]]</f>
        <v>-9753.2000000000007</v>
      </c>
      <c r="Q4316" s="12" t="s">
        <v>49</v>
      </c>
      <c r="R4316" s="12" t="s">
        <v>51</v>
      </c>
      <c r="S4316" s="12" t="s">
        <v>55</v>
      </c>
      <c r="T4316" s="12">
        <v>4</v>
      </c>
      <c r="U4316" s="12">
        <v>5</v>
      </c>
      <c r="V4316" s="20" t="str">
        <f>TEXT(Table1[[#This Row],[Date]],"mmm-yyyy")</f>
        <v>Dec-2025</v>
      </c>
    </row>
    <row r="4317" spans="1:22" x14ac:dyDescent="0.2">
      <c r="A4317" s="11">
        <f t="shared" si="67"/>
        <v>46017</v>
      </c>
      <c r="B4317" s="12" t="s">
        <v>20</v>
      </c>
      <c r="C4317" s="12" t="str">
        <f>VLOOKUP(D4317, City_Mapping!A:B, 2, FALSE)</f>
        <v>UAE</v>
      </c>
      <c r="D4317" s="12" t="s">
        <v>30</v>
      </c>
      <c r="E4317" s="12" t="s">
        <v>34</v>
      </c>
      <c r="F4317" s="12" t="s">
        <v>40</v>
      </c>
      <c r="G4317" s="12">
        <v>29300</v>
      </c>
      <c r="H4317" s="12" t="s">
        <v>42</v>
      </c>
      <c r="I4317" s="12" t="s">
        <v>44</v>
      </c>
      <c r="J4317" s="12">
        <v>491973</v>
      </c>
      <c r="K4317" s="12">
        <v>8</v>
      </c>
      <c r="L4317" s="13">
        <v>2493</v>
      </c>
      <c r="M4317" s="14">
        <f>Table1[[#This Row],[Column1]]/100</f>
        <v>0.2</v>
      </c>
      <c r="N4317" s="13">
        <f>Table1[[#This Row],[Unit_Price]]*Table1[[#This Row],[Quantity]]*(1-Table1[[#This Row],[Discount_%]])</f>
        <v>15955.2</v>
      </c>
      <c r="O4317" s="13">
        <v>20294</v>
      </c>
      <c r="P4317" s="13">
        <f>Table1[[#This Row],[Revenue]]-Table1[[#This Row],[Cost]]</f>
        <v>-4338.7999999999993</v>
      </c>
      <c r="Q4317" s="12" t="s">
        <v>47</v>
      </c>
      <c r="R4317" s="12" t="s">
        <v>52</v>
      </c>
      <c r="S4317" s="12" t="s">
        <v>55</v>
      </c>
      <c r="T4317" s="12">
        <v>1</v>
      </c>
      <c r="U4317" s="12">
        <v>20</v>
      </c>
      <c r="V4317" s="20" t="str">
        <f>TEXT(Table1[[#This Row],[Date]],"mmm-yyyy")</f>
        <v>Dec-2025</v>
      </c>
    </row>
    <row r="4318" spans="1:22" x14ac:dyDescent="0.2">
      <c r="A4318" s="11">
        <f t="shared" si="67"/>
        <v>46017</v>
      </c>
      <c r="B4318" s="12" t="s">
        <v>20</v>
      </c>
      <c r="C4318" s="12" t="str">
        <f>VLOOKUP(D4318, City_Mapping!A:B, 2, FALSE)</f>
        <v>India</v>
      </c>
      <c r="D4318" s="12" t="s">
        <v>33</v>
      </c>
      <c r="E4318" s="12" t="s">
        <v>34</v>
      </c>
      <c r="F4318" s="12" t="s">
        <v>38</v>
      </c>
      <c r="G4318" s="12">
        <v>65951</v>
      </c>
      <c r="H4318" s="12" t="s">
        <v>41</v>
      </c>
      <c r="I4318" s="12" t="s">
        <v>44</v>
      </c>
      <c r="J4318" s="12">
        <v>875533</v>
      </c>
      <c r="K4318" s="12">
        <v>7</v>
      </c>
      <c r="L4318" s="13">
        <v>4841</v>
      </c>
      <c r="M4318" s="14">
        <f>Table1[[#This Row],[Column1]]/100</f>
        <v>0.15</v>
      </c>
      <c r="N4318" s="13">
        <f>Table1[[#This Row],[Unit_Price]]*Table1[[#This Row],[Quantity]]*(1-Table1[[#This Row],[Discount_%]])</f>
        <v>28803.95</v>
      </c>
      <c r="O4318" s="13">
        <v>9645</v>
      </c>
      <c r="P4318" s="13">
        <f>Table1[[#This Row],[Revenue]]-Table1[[#This Row],[Cost]]</f>
        <v>19158.95</v>
      </c>
      <c r="Q4318" s="12" t="s">
        <v>49</v>
      </c>
      <c r="R4318" s="12" t="s">
        <v>50</v>
      </c>
      <c r="S4318" s="12" t="s">
        <v>55</v>
      </c>
      <c r="T4318" s="12">
        <v>1</v>
      </c>
      <c r="U4318" s="12">
        <v>15</v>
      </c>
      <c r="V4318" s="20" t="str">
        <f>TEXT(Table1[[#This Row],[Date]],"mmm-yyyy")</f>
        <v>Dec-2025</v>
      </c>
    </row>
    <row r="4319" spans="1:22" x14ac:dyDescent="0.2">
      <c r="A4319" s="11">
        <f t="shared" si="67"/>
        <v>46017</v>
      </c>
      <c r="B4319" s="12" t="s">
        <v>23</v>
      </c>
      <c r="C4319" s="12" t="str">
        <f>VLOOKUP(D4319, City_Mapping!A:B, 2, FALSE)</f>
        <v>UK</v>
      </c>
      <c r="D4319" s="12" t="s">
        <v>29</v>
      </c>
      <c r="E4319" s="12" t="s">
        <v>35</v>
      </c>
      <c r="F4319" s="12" t="s">
        <v>38</v>
      </c>
      <c r="G4319" s="12">
        <v>77639</v>
      </c>
      <c r="H4319" s="12" t="s">
        <v>42</v>
      </c>
      <c r="I4319" s="12" t="s">
        <v>45</v>
      </c>
      <c r="J4319" s="12">
        <v>766750</v>
      </c>
      <c r="K4319" s="12">
        <v>7</v>
      </c>
      <c r="L4319" s="13">
        <v>3545</v>
      </c>
      <c r="M4319" s="14">
        <f>Table1[[#This Row],[Column1]]/100</f>
        <v>0</v>
      </c>
      <c r="N4319" s="13">
        <f>Table1[[#This Row],[Unit_Price]]*Table1[[#This Row],[Quantity]]*(1-Table1[[#This Row],[Discount_%]])</f>
        <v>24815</v>
      </c>
      <c r="O4319" s="13">
        <v>25924</v>
      </c>
      <c r="P4319" s="13">
        <f>Table1[[#This Row],[Revenue]]-Table1[[#This Row],[Cost]]</f>
        <v>-1109</v>
      </c>
      <c r="Q4319" s="12" t="s">
        <v>46</v>
      </c>
      <c r="R4319" s="12" t="s">
        <v>50</v>
      </c>
      <c r="S4319" s="12" t="s">
        <v>53</v>
      </c>
      <c r="T4319" s="12">
        <v>4</v>
      </c>
      <c r="U4319" s="12">
        <v>0</v>
      </c>
      <c r="V4319" s="20" t="str">
        <f>TEXT(Table1[[#This Row],[Date]],"mmm-yyyy")</f>
        <v>Dec-2025</v>
      </c>
    </row>
    <row r="4320" spans="1:22" x14ac:dyDescent="0.2">
      <c r="A4320" s="11">
        <f t="shared" si="67"/>
        <v>46017</v>
      </c>
      <c r="B4320" s="12" t="s">
        <v>23</v>
      </c>
      <c r="C4320" s="12" t="str">
        <f>VLOOKUP(D4320, City_Mapping!A:B, 2, FALSE)</f>
        <v>UAE</v>
      </c>
      <c r="D4320" s="12" t="s">
        <v>30</v>
      </c>
      <c r="E4320" s="12" t="s">
        <v>35</v>
      </c>
      <c r="F4320" s="12" t="s">
        <v>37</v>
      </c>
      <c r="G4320" s="12">
        <v>82126</v>
      </c>
      <c r="H4320" s="12" t="s">
        <v>42</v>
      </c>
      <c r="I4320" s="12" t="s">
        <v>43</v>
      </c>
      <c r="J4320" s="12">
        <v>156627</v>
      </c>
      <c r="K4320" s="12">
        <v>9</v>
      </c>
      <c r="L4320" s="13">
        <v>3805</v>
      </c>
      <c r="M4320" s="14">
        <f>Table1[[#This Row],[Column1]]/100</f>
        <v>0.1</v>
      </c>
      <c r="N4320" s="13">
        <f>Table1[[#This Row],[Unit_Price]]*Table1[[#This Row],[Quantity]]*(1-Table1[[#This Row],[Discount_%]])</f>
        <v>30820.5</v>
      </c>
      <c r="O4320" s="13">
        <v>16453</v>
      </c>
      <c r="P4320" s="13">
        <f>Table1[[#This Row],[Revenue]]-Table1[[#This Row],[Cost]]</f>
        <v>14367.5</v>
      </c>
      <c r="Q4320" s="12" t="s">
        <v>48</v>
      </c>
      <c r="R4320" s="12" t="s">
        <v>51</v>
      </c>
      <c r="S4320" s="12" t="s">
        <v>53</v>
      </c>
      <c r="T4320" s="12">
        <v>5</v>
      </c>
      <c r="U4320" s="12">
        <v>10</v>
      </c>
      <c r="V4320" s="20" t="str">
        <f>TEXT(Table1[[#This Row],[Date]],"mmm-yyyy")</f>
        <v>Dec-2025</v>
      </c>
    </row>
    <row r="4321" spans="1:22" x14ac:dyDescent="0.2">
      <c r="A4321" s="11">
        <f t="shared" si="67"/>
        <v>46017</v>
      </c>
      <c r="B4321" s="12" t="s">
        <v>20</v>
      </c>
      <c r="C4321" s="12" t="str">
        <f>VLOOKUP(D4321, City_Mapping!A:B, 2, FALSE)</f>
        <v>UAE</v>
      </c>
      <c r="D4321" s="12" t="s">
        <v>30</v>
      </c>
      <c r="E4321" s="12" t="s">
        <v>36</v>
      </c>
      <c r="F4321" s="12" t="s">
        <v>37</v>
      </c>
      <c r="G4321" s="12">
        <v>52980</v>
      </c>
      <c r="H4321" s="12" t="s">
        <v>41</v>
      </c>
      <c r="I4321" s="12" t="s">
        <v>43</v>
      </c>
      <c r="J4321" s="12">
        <v>842090</v>
      </c>
      <c r="K4321" s="12">
        <v>2</v>
      </c>
      <c r="L4321" s="13">
        <v>2492</v>
      </c>
      <c r="M4321" s="14">
        <f>Table1[[#This Row],[Column1]]/100</f>
        <v>0.05</v>
      </c>
      <c r="N4321" s="13">
        <f>Table1[[#This Row],[Unit_Price]]*Table1[[#This Row],[Quantity]]*(1-Table1[[#This Row],[Discount_%]])</f>
        <v>4734.8</v>
      </c>
      <c r="O4321" s="13">
        <v>9613</v>
      </c>
      <c r="P4321" s="13">
        <f>Table1[[#This Row],[Revenue]]-Table1[[#This Row],[Cost]]</f>
        <v>-4878.2</v>
      </c>
      <c r="Q4321" s="12" t="s">
        <v>48</v>
      </c>
      <c r="R4321" s="12" t="s">
        <v>51</v>
      </c>
      <c r="S4321" s="12" t="s">
        <v>55</v>
      </c>
      <c r="T4321" s="12">
        <v>2</v>
      </c>
      <c r="U4321" s="12">
        <v>5</v>
      </c>
      <c r="V4321" s="20" t="str">
        <f>TEXT(Table1[[#This Row],[Date]],"mmm-yyyy")</f>
        <v>Dec-2025</v>
      </c>
    </row>
    <row r="4322" spans="1:22" x14ac:dyDescent="0.2">
      <c r="A4322" s="11">
        <f t="shared" si="67"/>
        <v>46018</v>
      </c>
      <c r="B4322" s="12" t="s">
        <v>22</v>
      </c>
      <c r="C4322" s="12" t="str">
        <f>VLOOKUP(D4322, City_Mapping!A:B, 2, FALSE)</f>
        <v>India</v>
      </c>
      <c r="D4322" s="12" t="s">
        <v>32</v>
      </c>
      <c r="E4322" s="12" t="s">
        <v>34</v>
      </c>
      <c r="F4322" s="12" t="s">
        <v>38</v>
      </c>
      <c r="G4322" s="12">
        <v>42050</v>
      </c>
      <c r="H4322" s="12" t="s">
        <v>42</v>
      </c>
      <c r="I4322" s="12" t="s">
        <v>45</v>
      </c>
      <c r="J4322" s="12">
        <v>262022</v>
      </c>
      <c r="K4322" s="12">
        <v>5</v>
      </c>
      <c r="L4322" s="13">
        <v>4099</v>
      </c>
      <c r="M4322" s="14">
        <f>Table1[[#This Row],[Column1]]/100</f>
        <v>0.2</v>
      </c>
      <c r="N4322" s="13">
        <f>Table1[[#This Row],[Unit_Price]]*Table1[[#This Row],[Quantity]]*(1-Table1[[#This Row],[Discount_%]])</f>
        <v>16396</v>
      </c>
      <c r="O4322" s="13">
        <v>28338</v>
      </c>
      <c r="P4322" s="13">
        <f>Table1[[#This Row],[Revenue]]-Table1[[#This Row],[Cost]]</f>
        <v>-11942</v>
      </c>
      <c r="Q4322" s="12" t="s">
        <v>47</v>
      </c>
      <c r="R4322" s="12" t="s">
        <v>52</v>
      </c>
      <c r="S4322" s="12" t="s">
        <v>53</v>
      </c>
      <c r="T4322" s="12">
        <v>2</v>
      </c>
      <c r="U4322" s="12">
        <v>20</v>
      </c>
      <c r="V4322" s="20" t="str">
        <f>TEXT(Table1[[#This Row],[Date]],"mmm-yyyy")</f>
        <v>Dec-2025</v>
      </c>
    </row>
    <row r="4323" spans="1:22" x14ac:dyDescent="0.2">
      <c r="A4323" s="11">
        <f t="shared" si="67"/>
        <v>46018</v>
      </c>
      <c r="B4323" s="12" t="s">
        <v>20</v>
      </c>
      <c r="C4323" s="12" t="str">
        <f>VLOOKUP(D4323, City_Mapping!A:B, 2, FALSE)</f>
        <v>India</v>
      </c>
      <c r="D4323" s="12" t="s">
        <v>32</v>
      </c>
      <c r="E4323" s="12" t="s">
        <v>35</v>
      </c>
      <c r="F4323" s="12" t="s">
        <v>38</v>
      </c>
      <c r="G4323" s="12">
        <v>12921</v>
      </c>
      <c r="H4323" s="12" t="s">
        <v>42</v>
      </c>
      <c r="I4323" s="12" t="s">
        <v>45</v>
      </c>
      <c r="J4323" s="12">
        <v>556179</v>
      </c>
      <c r="K4323" s="12">
        <v>3</v>
      </c>
      <c r="L4323" s="13">
        <v>4087</v>
      </c>
      <c r="M4323" s="14">
        <f>Table1[[#This Row],[Column1]]/100</f>
        <v>0</v>
      </c>
      <c r="N4323" s="13">
        <f>Table1[[#This Row],[Unit_Price]]*Table1[[#This Row],[Quantity]]*(1-Table1[[#This Row],[Discount_%]])</f>
        <v>12261</v>
      </c>
      <c r="O4323" s="13">
        <v>7633</v>
      </c>
      <c r="P4323" s="13">
        <f>Table1[[#This Row],[Revenue]]-Table1[[#This Row],[Cost]]</f>
        <v>4628</v>
      </c>
      <c r="Q4323" s="12" t="s">
        <v>46</v>
      </c>
      <c r="R4323" s="12" t="s">
        <v>52</v>
      </c>
      <c r="S4323" s="12" t="s">
        <v>56</v>
      </c>
      <c r="T4323" s="12">
        <v>5</v>
      </c>
      <c r="U4323" s="12">
        <v>0</v>
      </c>
      <c r="V4323" s="20" t="str">
        <f>TEXT(Table1[[#This Row],[Date]],"mmm-yyyy")</f>
        <v>Dec-2025</v>
      </c>
    </row>
    <row r="4324" spans="1:22" x14ac:dyDescent="0.2">
      <c r="A4324" s="11">
        <f t="shared" si="67"/>
        <v>46018</v>
      </c>
      <c r="B4324" s="12" t="s">
        <v>21</v>
      </c>
      <c r="C4324" s="12" t="str">
        <f>VLOOKUP(D4324, City_Mapping!A:B, 2, FALSE)</f>
        <v>India</v>
      </c>
      <c r="D4324" s="12" t="s">
        <v>32</v>
      </c>
      <c r="E4324" s="12" t="s">
        <v>35</v>
      </c>
      <c r="F4324" s="12" t="s">
        <v>39</v>
      </c>
      <c r="G4324" s="12">
        <v>80270</v>
      </c>
      <c r="H4324" s="12" t="s">
        <v>41</v>
      </c>
      <c r="I4324" s="12" t="s">
        <v>45</v>
      </c>
      <c r="J4324" s="12">
        <v>800053</v>
      </c>
      <c r="K4324" s="12">
        <v>7</v>
      </c>
      <c r="L4324" s="13">
        <v>1805</v>
      </c>
      <c r="M4324" s="14">
        <f>Table1[[#This Row],[Column1]]/100</f>
        <v>0.05</v>
      </c>
      <c r="N4324" s="13">
        <f>Table1[[#This Row],[Unit_Price]]*Table1[[#This Row],[Quantity]]*(1-Table1[[#This Row],[Discount_%]])</f>
        <v>12003.25</v>
      </c>
      <c r="O4324" s="13">
        <v>13973</v>
      </c>
      <c r="P4324" s="13">
        <f>Table1[[#This Row],[Revenue]]-Table1[[#This Row],[Cost]]</f>
        <v>-1969.75</v>
      </c>
      <c r="Q4324" s="12" t="s">
        <v>49</v>
      </c>
      <c r="R4324" s="12" t="s">
        <v>50</v>
      </c>
      <c r="S4324" s="12" t="s">
        <v>56</v>
      </c>
      <c r="T4324" s="12">
        <v>4</v>
      </c>
      <c r="U4324" s="12">
        <v>5</v>
      </c>
      <c r="V4324" s="20" t="str">
        <f>TEXT(Table1[[#This Row],[Date]],"mmm-yyyy")</f>
        <v>Dec-2025</v>
      </c>
    </row>
    <row r="4325" spans="1:22" x14ac:dyDescent="0.2">
      <c r="A4325" s="11">
        <f t="shared" si="67"/>
        <v>46018</v>
      </c>
      <c r="B4325" s="12" t="s">
        <v>21</v>
      </c>
      <c r="C4325" s="12" t="str">
        <f>VLOOKUP(D4325, City_Mapping!A:B, 2, FALSE)</f>
        <v>UAE</v>
      </c>
      <c r="D4325" s="12" t="s">
        <v>30</v>
      </c>
      <c r="E4325" s="12" t="s">
        <v>34</v>
      </c>
      <c r="F4325" s="12" t="s">
        <v>38</v>
      </c>
      <c r="G4325" s="12">
        <v>95293</v>
      </c>
      <c r="H4325" s="12" t="s">
        <v>41</v>
      </c>
      <c r="I4325" s="12" t="s">
        <v>45</v>
      </c>
      <c r="J4325" s="12">
        <v>250672</v>
      </c>
      <c r="K4325" s="12">
        <v>3</v>
      </c>
      <c r="L4325" s="13">
        <v>4959</v>
      </c>
      <c r="M4325" s="14">
        <f>Table1[[#This Row],[Column1]]/100</f>
        <v>0.05</v>
      </c>
      <c r="N4325" s="13">
        <f>Table1[[#This Row],[Unit_Price]]*Table1[[#This Row],[Quantity]]*(1-Table1[[#This Row],[Discount_%]])</f>
        <v>14133.15</v>
      </c>
      <c r="O4325" s="13">
        <v>16483</v>
      </c>
      <c r="P4325" s="13">
        <f>Table1[[#This Row],[Revenue]]-Table1[[#This Row],[Cost]]</f>
        <v>-2349.8500000000004</v>
      </c>
      <c r="Q4325" s="12" t="s">
        <v>47</v>
      </c>
      <c r="R4325" s="12" t="s">
        <v>50</v>
      </c>
      <c r="S4325" s="12" t="s">
        <v>55</v>
      </c>
      <c r="T4325" s="12">
        <v>1</v>
      </c>
      <c r="U4325" s="12">
        <v>5</v>
      </c>
      <c r="V4325" s="20" t="str">
        <f>TEXT(Table1[[#This Row],[Date]],"mmm-yyyy")</f>
        <v>Dec-2025</v>
      </c>
    </row>
    <row r="4326" spans="1:22" x14ac:dyDescent="0.2">
      <c r="A4326" s="11">
        <f t="shared" si="67"/>
        <v>46018</v>
      </c>
      <c r="B4326" s="12" t="s">
        <v>23</v>
      </c>
      <c r="C4326" s="12" t="str">
        <f>VLOOKUP(D4326, City_Mapping!A:B, 2, FALSE)</f>
        <v>India</v>
      </c>
      <c r="D4326" s="12" t="s">
        <v>33</v>
      </c>
      <c r="E4326" s="12" t="s">
        <v>36</v>
      </c>
      <c r="F4326" s="12" t="s">
        <v>39</v>
      </c>
      <c r="G4326" s="12">
        <v>40328</v>
      </c>
      <c r="H4326" s="12" t="s">
        <v>42</v>
      </c>
      <c r="I4326" s="12" t="s">
        <v>43</v>
      </c>
      <c r="J4326" s="12">
        <v>567850</v>
      </c>
      <c r="K4326" s="12">
        <v>5</v>
      </c>
      <c r="L4326" s="13">
        <v>1419</v>
      </c>
      <c r="M4326" s="14">
        <f>Table1[[#This Row],[Column1]]/100</f>
        <v>0.1</v>
      </c>
      <c r="N4326" s="13">
        <f>Table1[[#This Row],[Unit_Price]]*Table1[[#This Row],[Quantity]]*(1-Table1[[#This Row],[Discount_%]])</f>
        <v>6385.5</v>
      </c>
      <c r="O4326" s="13">
        <v>17965</v>
      </c>
      <c r="P4326" s="13">
        <f>Table1[[#This Row],[Revenue]]-Table1[[#This Row],[Cost]]</f>
        <v>-11579.5</v>
      </c>
      <c r="Q4326" s="12" t="s">
        <v>48</v>
      </c>
      <c r="R4326" s="12" t="s">
        <v>51</v>
      </c>
      <c r="S4326" s="12" t="s">
        <v>54</v>
      </c>
      <c r="T4326" s="12">
        <v>2</v>
      </c>
      <c r="U4326" s="12">
        <v>10</v>
      </c>
      <c r="V4326" s="20" t="str">
        <f>TEXT(Table1[[#This Row],[Date]],"mmm-yyyy")</f>
        <v>Dec-2025</v>
      </c>
    </row>
    <row r="4327" spans="1:22" x14ac:dyDescent="0.2">
      <c r="A4327" s="11">
        <f t="shared" si="67"/>
        <v>46018</v>
      </c>
      <c r="B4327" s="12" t="s">
        <v>22</v>
      </c>
      <c r="C4327" s="12" t="str">
        <f>VLOOKUP(D4327, City_Mapping!A:B, 2, FALSE)</f>
        <v>India</v>
      </c>
      <c r="D4327" s="12" t="s">
        <v>32</v>
      </c>
      <c r="E4327" s="12" t="s">
        <v>36</v>
      </c>
      <c r="F4327" s="12" t="s">
        <v>37</v>
      </c>
      <c r="G4327" s="12">
        <v>70820</v>
      </c>
      <c r="H4327" s="12" t="s">
        <v>41</v>
      </c>
      <c r="I4327" s="12" t="s">
        <v>44</v>
      </c>
      <c r="J4327" s="12">
        <v>556302</v>
      </c>
      <c r="K4327" s="12">
        <v>5</v>
      </c>
      <c r="L4327" s="13">
        <v>541</v>
      </c>
      <c r="M4327" s="14">
        <f>Table1[[#This Row],[Column1]]/100</f>
        <v>0.1</v>
      </c>
      <c r="N4327" s="13">
        <f>Table1[[#This Row],[Unit_Price]]*Table1[[#This Row],[Quantity]]*(1-Table1[[#This Row],[Discount_%]])</f>
        <v>2434.5</v>
      </c>
      <c r="O4327" s="13">
        <v>3662</v>
      </c>
      <c r="P4327" s="13">
        <f>Table1[[#This Row],[Revenue]]-Table1[[#This Row],[Cost]]</f>
        <v>-1227.5</v>
      </c>
      <c r="Q4327" s="12" t="s">
        <v>46</v>
      </c>
      <c r="R4327" s="12" t="s">
        <v>52</v>
      </c>
      <c r="S4327" s="12" t="s">
        <v>56</v>
      </c>
      <c r="T4327" s="12">
        <v>5</v>
      </c>
      <c r="U4327" s="12">
        <v>10</v>
      </c>
      <c r="V4327" s="20" t="str">
        <f>TEXT(Table1[[#This Row],[Date]],"mmm-yyyy")</f>
        <v>Dec-2025</v>
      </c>
    </row>
    <row r="4328" spans="1:22" x14ac:dyDescent="0.2">
      <c r="A4328" s="11">
        <f t="shared" si="67"/>
        <v>46018</v>
      </c>
      <c r="B4328" s="12" t="s">
        <v>22</v>
      </c>
      <c r="C4328" s="12" t="str">
        <f>VLOOKUP(D4328, City_Mapping!A:B, 2, FALSE)</f>
        <v>India</v>
      </c>
      <c r="D4328" s="12" t="s">
        <v>28</v>
      </c>
      <c r="E4328" s="12" t="s">
        <v>36</v>
      </c>
      <c r="F4328" s="12" t="s">
        <v>40</v>
      </c>
      <c r="G4328" s="12">
        <v>33138</v>
      </c>
      <c r="H4328" s="12" t="s">
        <v>41</v>
      </c>
      <c r="I4328" s="12" t="s">
        <v>43</v>
      </c>
      <c r="J4328" s="12">
        <v>701766</v>
      </c>
      <c r="K4328" s="12">
        <v>2</v>
      </c>
      <c r="L4328" s="13">
        <v>1782</v>
      </c>
      <c r="M4328" s="14">
        <f>Table1[[#This Row],[Column1]]/100</f>
        <v>0.2</v>
      </c>
      <c r="N4328" s="13">
        <f>Table1[[#This Row],[Unit_Price]]*Table1[[#This Row],[Quantity]]*(1-Table1[[#This Row],[Discount_%]])</f>
        <v>2851.2000000000003</v>
      </c>
      <c r="O4328" s="13">
        <v>22736</v>
      </c>
      <c r="P4328" s="13">
        <f>Table1[[#This Row],[Revenue]]-Table1[[#This Row],[Cost]]</f>
        <v>-19884.8</v>
      </c>
      <c r="Q4328" s="12" t="s">
        <v>48</v>
      </c>
      <c r="R4328" s="12" t="s">
        <v>52</v>
      </c>
      <c r="S4328" s="12" t="s">
        <v>53</v>
      </c>
      <c r="T4328" s="12">
        <v>5</v>
      </c>
      <c r="U4328" s="12">
        <v>20</v>
      </c>
      <c r="V4328" s="20" t="str">
        <f>TEXT(Table1[[#This Row],[Date]],"mmm-yyyy")</f>
        <v>Dec-2025</v>
      </c>
    </row>
    <row r="4329" spans="1:22" x14ac:dyDescent="0.2">
      <c r="A4329" s="11">
        <f t="shared" si="67"/>
        <v>46018</v>
      </c>
      <c r="B4329" s="12" t="s">
        <v>21</v>
      </c>
      <c r="C4329" s="12" t="str">
        <f>VLOOKUP(D4329, City_Mapping!A:B, 2, FALSE)</f>
        <v>India</v>
      </c>
      <c r="D4329" s="12" t="s">
        <v>33</v>
      </c>
      <c r="E4329" s="12" t="s">
        <v>36</v>
      </c>
      <c r="F4329" s="12" t="s">
        <v>40</v>
      </c>
      <c r="G4329" s="12">
        <v>91573</v>
      </c>
      <c r="H4329" s="12" t="s">
        <v>41</v>
      </c>
      <c r="I4329" s="12" t="s">
        <v>45</v>
      </c>
      <c r="J4329" s="12">
        <v>114012</v>
      </c>
      <c r="K4329" s="12">
        <v>1</v>
      </c>
      <c r="L4329" s="13">
        <v>4065</v>
      </c>
      <c r="M4329" s="14">
        <f>Table1[[#This Row],[Column1]]/100</f>
        <v>0.15</v>
      </c>
      <c r="N4329" s="13">
        <f>Table1[[#This Row],[Unit_Price]]*Table1[[#This Row],[Quantity]]*(1-Table1[[#This Row],[Discount_%]])</f>
        <v>3455.25</v>
      </c>
      <c r="O4329" s="13">
        <v>16966</v>
      </c>
      <c r="P4329" s="13">
        <f>Table1[[#This Row],[Revenue]]-Table1[[#This Row],[Cost]]</f>
        <v>-13510.75</v>
      </c>
      <c r="Q4329" s="12" t="s">
        <v>46</v>
      </c>
      <c r="R4329" s="12" t="s">
        <v>52</v>
      </c>
      <c r="S4329" s="12" t="s">
        <v>53</v>
      </c>
      <c r="T4329" s="12">
        <v>1</v>
      </c>
      <c r="U4329" s="12">
        <v>15</v>
      </c>
      <c r="V4329" s="20" t="str">
        <f>TEXT(Table1[[#This Row],[Date]],"mmm-yyyy")</f>
        <v>Dec-2025</v>
      </c>
    </row>
    <row r="4330" spans="1:22" x14ac:dyDescent="0.2">
      <c r="A4330" s="11">
        <f t="shared" si="67"/>
        <v>46018</v>
      </c>
      <c r="B4330" s="12" t="s">
        <v>20</v>
      </c>
      <c r="C4330" s="12" t="str">
        <f>VLOOKUP(D4330, City_Mapping!A:B, 2, FALSE)</f>
        <v>India</v>
      </c>
      <c r="D4330" s="12" t="s">
        <v>28</v>
      </c>
      <c r="E4330" s="12" t="s">
        <v>35</v>
      </c>
      <c r="F4330" s="12" t="s">
        <v>39</v>
      </c>
      <c r="G4330" s="12">
        <v>22094</v>
      </c>
      <c r="H4330" s="12" t="s">
        <v>41</v>
      </c>
      <c r="I4330" s="12" t="s">
        <v>44</v>
      </c>
      <c r="J4330" s="12">
        <v>341626</v>
      </c>
      <c r="K4330" s="12">
        <v>6</v>
      </c>
      <c r="L4330" s="13">
        <v>2620</v>
      </c>
      <c r="M4330" s="14">
        <f>Table1[[#This Row],[Column1]]/100</f>
        <v>0.1</v>
      </c>
      <c r="N4330" s="13">
        <f>Table1[[#This Row],[Unit_Price]]*Table1[[#This Row],[Quantity]]*(1-Table1[[#This Row],[Discount_%]])</f>
        <v>14148</v>
      </c>
      <c r="O4330" s="13">
        <v>5258</v>
      </c>
      <c r="P4330" s="13">
        <f>Table1[[#This Row],[Revenue]]-Table1[[#This Row],[Cost]]</f>
        <v>8890</v>
      </c>
      <c r="Q4330" s="12" t="s">
        <v>48</v>
      </c>
      <c r="R4330" s="12" t="s">
        <v>52</v>
      </c>
      <c r="S4330" s="12" t="s">
        <v>56</v>
      </c>
      <c r="T4330" s="12">
        <v>5</v>
      </c>
      <c r="U4330" s="12">
        <v>10</v>
      </c>
      <c r="V4330" s="20" t="str">
        <f>TEXT(Table1[[#This Row],[Date]],"mmm-yyyy")</f>
        <v>Dec-2025</v>
      </c>
    </row>
    <row r="4331" spans="1:22" x14ac:dyDescent="0.2">
      <c r="A4331" s="11">
        <f t="shared" si="67"/>
        <v>46018</v>
      </c>
      <c r="B4331" s="12" t="s">
        <v>23</v>
      </c>
      <c r="C4331" s="12" t="str">
        <f>VLOOKUP(D4331, City_Mapping!A:B, 2, FALSE)</f>
        <v>India</v>
      </c>
      <c r="D4331" s="12" t="s">
        <v>33</v>
      </c>
      <c r="E4331" s="12" t="s">
        <v>34</v>
      </c>
      <c r="F4331" s="12" t="s">
        <v>37</v>
      </c>
      <c r="G4331" s="12">
        <v>75264</v>
      </c>
      <c r="H4331" s="12" t="s">
        <v>41</v>
      </c>
      <c r="I4331" s="12" t="s">
        <v>43</v>
      </c>
      <c r="J4331" s="12">
        <v>934608</v>
      </c>
      <c r="K4331" s="12">
        <v>1</v>
      </c>
      <c r="L4331" s="13">
        <v>3645</v>
      </c>
      <c r="M4331" s="14">
        <f>Table1[[#This Row],[Column1]]/100</f>
        <v>0.2</v>
      </c>
      <c r="N4331" s="13">
        <f>Table1[[#This Row],[Unit_Price]]*Table1[[#This Row],[Quantity]]*(1-Table1[[#This Row],[Discount_%]])</f>
        <v>2916</v>
      </c>
      <c r="O4331" s="13">
        <v>7923</v>
      </c>
      <c r="P4331" s="13">
        <f>Table1[[#This Row],[Revenue]]-Table1[[#This Row],[Cost]]</f>
        <v>-5007</v>
      </c>
      <c r="Q4331" s="12" t="s">
        <v>47</v>
      </c>
      <c r="R4331" s="12" t="s">
        <v>50</v>
      </c>
      <c r="S4331" s="12" t="s">
        <v>54</v>
      </c>
      <c r="T4331" s="12">
        <v>4</v>
      </c>
      <c r="U4331" s="12">
        <v>20</v>
      </c>
      <c r="V4331" s="20" t="str">
        <f>TEXT(Table1[[#This Row],[Date]],"mmm-yyyy")</f>
        <v>Dec-2025</v>
      </c>
    </row>
    <row r="4332" spans="1:22" x14ac:dyDescent="0.2">
      <c r="A4332" s="11">
        <f t="shared" si="67"/>
        <v>46018</v>
      </c>
      <c r="B4332" s="12" t="s">
        <v>20</v>
      </c>
      <c r="C4332" s="12" t="str">
        <f>VLOOKUP(D4332, City_Mapping!A:B, 2, FALSE)</f>
        <v>India</v>
      </c>
      <c r="D4332" s="12" t="s">
        <v>32</v>
      </c>
      <c r="E4332" s="12" t="s">
        <v>34</v>
      </c>
      <c r="F4332" s="12" t="s">
        <v>37</v>
      </c>
      <c r="G4332" s="12">
        <v>19028</v>
      </c>
      <c r="H4332" s="12" t="s">
        <v>41</v>
      </c>
      <c r="I4332" s="12" t="s">
        <v>45</v>
      </c>
      <c r="J4332" s="12">
        <v>896778</v>
      </c>
      <c r="K4332" s="12">
        <v>9</v>
      </c>
      <c r="L4332" s="13">
        <v>3182</v>
      </c>
      <c r="M4332" s="14">
        <f>Table1[[#This Row],[Column1]]/100</f>
        <v>0.05</v>
      </c>
      <c r="N4332" s="13">
        <f>Table1[[#This Row],[Unit_Price]]*Table1[[#This Row],[Quantity]]*(1-Table1[[#This Row],[Discount_%]])</f>
        <v>27206.1</v>
      </c>
      <c r="O4332" s="13">
        <v>27927</v>
      </c>
      <c r="P4332" s="13">
        <f>Table1[[#This Row],[Revenue]]-Table1[[#This Row],[Cost]]</f>
        <v>-720.90000000000146</v>
      </c>
      <c r="Q4332" s="12" t="s">
        <v>47</v>
      </c>
      <c r="R4332" s="12" t="s">
        <v>52</v>
      </c>
      <c r="S4332" s="12" t="s">
        <v>55</v>
      </c>
      <c r="T4332" s="12">
        <v>4</v>
      </c>
      <c r="U4332" s="12">
        <v>5</v>
      </c>
      <c r="V4332" s="20" t="str">
        <f>TEXT(Table1[[#This Row],[Date]],"mmm-yyyy")</f>
        <v>Dec-2025</v>
      </c>
    </row>
    <row r="4333" spans="1:22" x14ac:dyDescent="0.2">
      <c r="A4333" s="11">
        <f t="shared" si="67"/>
        <v>46018</v>
      </c>
      <c r="B4333" s="12" t="s">
        <v>20</v>
      </c>
      <c r="C4333" s="12" t="str">
        <f>VLOOKUP(D4333, City_Mapping!A:B, 2, FALSE)</f>
        <v>UK</v>
      </c>
      <c r="D4333" s="12" t="s">
        <v>29</v>
      </c>
      <c r="E4333" s="12" t="s">
        <v>35</v>
      </c>
      <c r="F4333" s="12" t="s">
        <v>37</v>
      </c>
      <c r="G4333" s="12">
        <v>25432</v>
      </c>
      <c r="H4333" s="12" t="s">
        <v>41</v>
      </c>
      <c r="I4333" s="12" t="s">
        <v>44</v>
      </c>
      <c r="J4333" s="12">
        <v>507644</v>
      </c>
      <c r="K4333" s="12">
        <v>5</v>
      </c>
      <c r="L4333" s="13">
        <v>4996</v>
      </c>
      <c r="M4333" s="14">
        <f>Table1[[#This Row],[Column1]]/100</f>
        <v>0.15</v>
      </c>
      <c r="N4333" s="13">
        <f>Table1[[#This Row],[Unit_Price]]*Table1[[#This Row],[Quantity]]*(1-Table1[[#This Row],[Discount_%]])</f>
        <v>21233</v>
      </c>
      <c r="O4333" s="13">
        <v>11558</v>
      </c>
      <c r="P4333" s="13">
        <f>Table1[[#This Row],[Revenue]]-Table1[[#This Row],[Cost]]</f>
        <v>9675</v>
      </c>
      <c r="Q4333" s="12" t="s">
        <v>47</v>
      </c>
      <c r="R4333" s="12" t="s">
        <v>50</v>
      </c>
      <c r="S4333" s="12" t="s">
        <v>56</v>
      </c>
      <c r="T4333" s="12">
        <v>2</v>
      </c>
      <c r="U4333" s="12">
        <v>15</v>
      </c>
      <c r="V4333" s="20" t="str">
        <f>TEXT(Table1[[#This Row],[Date]],"mmm-yyyy")</f>
        <v>Dec-2025</v>
      </c>
    </row>
    <row r="4334" spans="1:22" x14ac:dyDescent="0.2">
      <c r="A4334" s="11">
        <f t="shared" si="67"/>
        <v>46019</v>
      </c>
      <c r="B4334" s="12" t="s">
        <v>20</v>
      </c>
      <c r="C4334" s="12" t="str">
        <f>VLOOKUP(D4334, City_Mapping!A:B, 2, FALSE)</f>
        <v>USA</v>
      </c>
      <c r="D4334" s="12" t="s">
        <v>31</v>
      </c>
      <c r="E4334" s="12" t="s">
        <v>35</v>
      </c>
      <c r="F4334" s="12" t="s">
        <v>38</v>
      </c>
      <c r="G4334" s="12">
        <v>53819</v>
      </c>
      <c r="H4334" s="12" t="s">
        <v>42</v>
      </c>
      <c r="I4334" s="12" t="s">
        <v>44</v>
      </c>
      <c r="J4334" s="12">
        <v>892187</v>
      </c>
      <c r="K4334" s="12">
        <v>1</v>
      </c>
      <c r="L4334" s="13">
        <v>3650</v>
      </c>
      <c r="M4334" s="14">
        <f>Table1[[#This Row],[Column1]]/100</f>
        <v>0</v>
      </c>
      <c r="N4334" s="13">
        <f>Table1[[#This Row],[Unit_Price]]*Table1[[#This Row],[Quantity]]*(1-Table1[[#This Row],[Discount_%]])</f>
        <v>3650</v>
      </c>
      <c r="O4334" s="13">
        <v>24212</v>
      </c>
      <c r="P4334" s="13">
        <f>Table1[[#This Row],[Revenue]]-Table1[[#This Row],[Cost]]</f>
        <v>-20562</v>
      </c>
      <c r="Q4334" s="12" t="s">
        <v>48</v>
      </c>
      <c r="R4334" s="12" t="s">
        <v>51</v>
      </c>
      <c r="S4334" s="12" t="s">
        <v>53</v>
      </c>
      <c r="T4334" s="12">
        <v>3</v>
      </c>
      <c r="U4334" s="12">
        <v>0</v>
      </c>
      <c r="V4334" s="20" t="str">
        <f>TEXT(Table1[[#This Row],[Date]],"mmm-yyyy")</f>
        <v>Dec-2025</v>
      </c>
    </row>
    <row r="4335" spans="1:22" x14ac:dyDescent="0.2">
      <c r="A4335" s="11">
        <f t="shared" si="67"/>
        <v>46019</v>
      </c>
      <c r="B4335" s="12" t="s">
        <v>22</v>
      </c>
      <c r="C4335" s="12" t="str">
        <f>VLOOKUP(D4335, City_Mapping!A:B, 2, FALSE)</f>
        <v>India</v>
      </c>
      <c r="D4335" s="12" t="s">
        <v>32</v>
      </c>
      <c r="E4335" s="12" t="s">
        <v>35</v>
      </c>
      <c r="F4335" s="12" t="s">
        <v>37</v>
      </c>
      <c r="G4335" s="12">
        <v>98627</v>
      </c>
      <c r="H4335" s="12" t="s">
        <v>41</v>
      </c>
      <c r="I4335" s="12" t="s">
        <v>44</v>
      </c>
      <c r="J4335" s="12">
        <v>604636</v>
      </c>
      <c r="K4335" s="12">
        <v>8</v>
      </c>
      <c r="L4335" s="13">
        <v>4224</v>
      </c>
      <c r="M4335" s="14">
        <f>Table1[[#This Row],[Column1]]/100</f>
        <v>0.05</v>
      </c>
      <c r="N4335" s="13">
        <f>Table1[[#This Row],[Unit_Price]]*Table1[[#This Row],[Quantity]]*(1-Table1[[#This Row],[Discount_%]])</f>
        <v>32102.399999999998</v>
      </c>
      <c r="O4335" s="13">
        <v>26605</v>
      </c>
      <c r="P4335" s="13">
        <f>Table1[[#This Row],[Revenue]]-Table1[[#This Row],[Cost]]</f>
        <v>5497.3999999999978</v>
      </c>
      <c r="Q4335" s="12" t="s">
        <v>49</v>
      </c>
      <c r="R4335" s="12" t="s">
        <v>52</v>
      </c>
      <c r="S4335" s="12" t="s">
        <v>54</v>
      </c>
      <c r="T4335" s="12">
        <v>5</v>
      </c>
      <c r="U4335" s="12">
        <v>5</v>
      </c>
      <c r="V4335" s="20" t="str">
        <f>TEXT(Table1[[#This Row],[Date]],"mmm-yyyy")</f>
        <v>Dec-2025</v>
      </c>
    </row>
    <row r="4336" spans="1:22" x14ac:dyDescent="0.2">
      <c r="A4336" s="11">
        <f t="shared" si="67"/>
        <v>46019</v>
      </c>
      <c r="B4336" s="12" t="s">
        <v>21</v>
      </c>
      <c r="C4336" s="12" t="str">
        <f>VLOOKUP(D4336, City_Mapping!A:B, 2, FALSE)</f>
        <v>UAE</v>
      </c>
      <c r="D4336" s="12" t="s">
        <v>30</v>
      </c>
      <c r="E4336" s="12" t="s">
        <v>34</v>
      </c>
      <c r="F4336" s="12" t="s">
        <v>38</v>
      </c>
      <c r="G4336" s="12">
        <v>91122</v>
      </c>
      <c r="H4336" s="12" t="s">
        <v>41</v>
      </c>
      <c r="I4336" s="12" t="s">
        <v>43</v>
      </c>
      <c r="J4336" s="12">
        <v>630571</v>
      </c>
      <c r="K4336" s="12">
        <v>1</v>
      </c>
      <c r="L4336" s="13">
        <v>2333</v>
      </c>
      <c r="M4336" s="14">
        <f>Table1[[#This Row],[Column1]]/100</f>
        <v>0.2</v>
      </c>
      <c r="N4336" s="13">
        <f>Table1[[#This Row],[Unit_Price]]*Table1[[#This Row],[Quantity]]*(1-Table1[[#This Row],[Discount_%]])</f>
        <v>1866.4</v>
      </c>
      <c r="O4336" s="13">
        <v>2324</v>
      </c>
      <c r="P4336" s="13">
        <f>Table1[[#This Row],[Revenue]]-Table1[[#This Row],[Cost]]</f>
        <v>-457.59999999999991</v>
      </c>
      <c r="Q4336" s="12" t="s">
        <v>48</v>
      </c>
      <c r="R4336" s="12" t="s">
        <v>50</v>
      </c>
      <c r="S4336" s="12" t="s">
        <v>55</v>
      </c>
      <c r="T4336" s="12">
        <v>4</v>
      </c>
      <c r="U4336" s="12">
        <v>20</v>
      </c>
      <c r="V4336" s="20" t="str">
        <f>TEXT(Table1[[#This Row],[Date]],"mmm-yyyy")</f>
        <v>Dec-2025</v>
      </c>
    </row>
    <row r="4337" spans="1:22" x14ac:dyDescent="0.2">
      <c r="A4337" s="11">
        <f t="shared" si="67"/>
        <v>46019</v>
      </c>
      <c r="B4337" s="12" t="s">
        <v>22</v>
      </c>
      <c r="C4337" s="12" t="str">
        <f>VLOOKUP(D4337, City_Mapping!A:B, 2, FALSE)</f>
        <v>UK</v>
      </c>
      <c r="D4337" s="12" t="s">
        <v>29</v>
      </c>
      <c r="E4337" s="12" t="s">
        <v>34</v>
      </c>
      <c r="F4337" s="12" t="s">
        <v>39</v>
      </c>
      <c r="G4337" s="12">
        <v>15312</v>
      </c>
      <c r="H4337" s="12" t="s">
        <v>41</v>
      </c>
      <c r="I4337" s="12" t="s">
        <v>45</v>
      </c>
      <c r="J4337" s="12">
        <v>935468</v>
      </c>
      <c r="K4337" s="12">
        <v>4</v>
      </c>
      <c r="L4337" s="13">
        <v>3017</v>
      </c>
      <c r="M4337" s="14">
        <f>Table1[[#This Row],[Column1]]/100</f>
        <v>0</v>
      </c>
      <c r="N4337" s="13">
        <f>Table1[[#This Row],[Unit_Price]]*Table1[[#This Row],[Quantity]]*(1-Table1[[#This Row],[Discount_%]])</f>
        <v>12068</v>
      </c>
      <c r="O4337" s="13">
        <v>15169</v>
      </c>
      <c r="P4337" s="13">
        <f>Table1[[#This Row],[Revenue]]-Table1[[#This Row],[Cost]]</f>
        <v>-3101</v>
      </c>
      <c r="Q4337" s="12" t="s">
        <v>48</v>
      </c>
      <c r="R4337" s="12" t="s">
        <v>50</v>
      </c>
      <c r="S4337" s="12" t="s">
        <v>53</v>
      </c>
      <c r="T4337" s="12">
        <v>1</v>
      </c>
      <c r="U4337" s="12">
        <v>0</v>
      </c>
      <c r="V4337" s="20" t="str">
        <f>TEXT(Table1[[#This Row],[Date]],"mmm-yyyy")</f>
        <v>Dec-2025</v>
      </c>
    </row>
    <row r="4338" spans="1:22" x14ac:dyDescent="0.2">
      <c r="A4338" s="11">
        <f t="shared" si="67"/>
        <v>46019</v>
      </c>
      <c r="B4338" s="12" t="s">
        <v>21</v>
      </c>
      <c r="C4338" s="12" t="str">
        <f>VLOOKUP(D4338, City_Mapping!A:B, 2, FALSE)</f>
        <v>UAE</v>
      </c>
      <c r="D4338" s="12" t="s">
        <v>30</v>
      </c>
      <c r="E4338" s="12" t="s">
        <v>34</v>
      </c>
      <c r="F4338" s="12" t="s">
        <v>40</v>
      </c>
      <c r="G4338" s="12">
        <v>35973</v>
      </c>
      <c r="H4338" s="12" t="s">
        <v>41</v>
      </c>
      <c r="I4338" s="12" t="s">
        <v>43</v>
      </c>
      <c r="J4338" s="12">
        <v>232409</v>
      </c>
      <c r="K4338" s="12">
        <v>7</v>
      </c>
      <c r="L4338" s="13">
        <v>4336</v>
      </c>
      <c r="M4338" s="14">
        <f>Table1[[#This Row],[Column1]]/100</f>
        <v>0.05</v>
      </c>
      <c r="N4338" s="13">
        <f>Table1[[#This Row],[Unit_Price]]*Table1[[#This Row],[Quantity]]*(1-Table1[[#This Row],[Discount_%]])</f>
        <v>28834.399999999998</v>
      </c>
      <c r="O4338" s="13">
        <v>1100</v>
      </c>
      <c r="P4338" s="13">
        <f>Table1[[#This Row],[Revenue]]-Table1[[#This Row],[Cost]]</f>
        <v>27734.399999999998</v>
      </c>
      <c r="Q4338" s="12" t="s">
        <v>49</v>
      </c>
      <c r="R4338" s="12" t="s">
        <v>50</v>
      </c>
      <c r="S4338" s="12" t="s">
        <v>55</v>
      </c>
      <c r="T4338" s="12">
        <v>1</v>
      </c>
      <c r="U4338" s="12">
        <v>5</v>
      </c>
      <c r="V4338" s="20" t="str">
        <f>TEXT(Table1[[#This Row],[Date]],"mmm-yyyy")</f>
        <v>Dec-2025</v>
      </c>
    </row>
    <row r="4339" spans="1:22" x14ac:dyDescent="0.2">
      <c r="A4339" s="11">
        <f t="shared" si="67"/>
        <v>46019</v>
      </c>
      <c r="B4339" s="12" t="s">
        <v>23</v>
      </c>
      <c r="C4339" s="12" t="str">
        <f>VLOOKUP(D4339, City_Mapping!A:B, 2, FALSE)</f>
        <v>India</v>
      </c>
      <c r="D4339" s="12" t="s">
        <v>33</v>
      </c>
      <c r="E4339" s="12" t="s">
        <v>36</v>
      </c>
      <c r="F4339" s="12" t="s">
        <v>39</v>
      </c>
      <c r="G4339" s="12">
        <v>65305</v>
      </c>
      <c r="H4339" s="12" t="s">
        <v>42</v>
      </c>
      <c r="I4339" s="12" t="s">
        <v>43</v>
      </c>
      <c r="J4339" s="12">
        <v>489130</v>
      </c>
      <c r="K4339" s="12">
        <v>4</v>
      </c>
      <c r="L4339" s="13">
        <v>4362</v>
      </c>
      <c r="M4339" s="14">
        <f>Table1[[#This Row],[Column1]]/100</f>
        <v>0.1</v>
      </c>
      <c r="N4339" s="13">
        <f>Table1[[#This Row],[Unit_Price]]*Table1[[#This Row],[Quantity]]*(1-Table1[[#This Row],[Discount_%]])</f>
        <v>15703.2</v>
      </c>
      <c r="O4339" s="13">
        <v>17799</v>
      </c>
      <c r="P4339" s="13">
        <f>Table1[[#This Row],[Revenue]]-Table1[[#This Row],[Cost]]</f>
        <v>-2095.7999999999993</v>
      </c>
      <c r="Q4339" s="12" t="s">
        <v>47</v>
      </c>
      <c r="R4339" s="12" t="s">
        <v>52</v>
      </c>
      <c r="S4339" s="12" t="s">
        <v>55</v>
      </c>
      <c r="T4339" s="12">
        <v>3</v>
      </c>
      <c r="U4339" s="12">
        <v>10</v>
      </c>
      <c r="V4339" s="20" t="str">
        <f>TEXT(Table1[[#This Row],[Date]],"mmm-yyyy")</f>
        <v>Dec-2025</v>
      </c>
    </row>
    <row r="4340" spans="1:22" x14ac:dyDescent="0.2">
      <c r="A4340" s="11">
        <f t="shared" si="67"/>
        <v>46019</v>
      </c>
      <c r="B4340" s="12" t="s">
        <v>23</v>
      </c>
      <c r="C4340" s="12" t="str">
        <f>VLOOKUP(D4340, City_Mapping!A:B, 2, FALSE)</f>
        <v>UAE</v>
      </c>
      <c r="D4340" s="12" t="s">
        <v>30</v>
      </c>
      <c r="E4340" s="12" t="s">
        <v>35</v>
      </c>
      <c r="F4340" s="12" t="s">
        <v>37</v>
      </c>
      <c r="G4340" s="12">
        <v>38973</v>
      </c>
      <c r="H4340" s="12" t="s">
        <v>42</v>
      </c>
      <c r="I4340" s="12" t="s">
        <v>43</v>
      </c>
      <c r="J4340" s="12">
        <v>208991</v>
      </c>
      <c r="K4340" s="12">
        <v>5</v>
      </c>
      <c r="L4340" s="13">
        <v>628</v>
      </c>
      <c r="M4340" s="14">
        <f>Table1[[#This Row],[Column1]]/100</f>
        <v>0.2</v>
      </c>
      <c r="N4340" s="13">
        <f>Table1[[#This Row],[Unit_Price]]*Table1[[#This Row],[Quantity]]*(1-Table1[[#This Row],[Discount_%]])</f>
        <v>2512</v>
      </c>
      <c r="O4340" s="13">
        <v>22443</v>
      </c>
      <c r="P4340" s="13">
        <f>Table1[[#This Row],[Revenue]]-Table1[[#This Row],[Cost]]</f>
        <v>-19931</v>
      </c>
      <c r="Q4340" s="12" t="s">
        <v>48</v>
      </c>
      <c r="R4340" s="12" t="s">
        <v>50</v>
      </c>
      <c r="S4340" s="12" t="s">
        <v>54</v>
      </c>
      <c r="T4340" s="12">
        <v>3</v>
      </c>
      <c r="U4340" s="12">
        <v>20</v>
      </c>
      <c r="V4340" s="20" t="str">
        <f>TEXT(Table1[[#This Row],[Date]],"mmm-yyyy")</f>
        <v>Dec-2025</v>
      </c>
    </row>
    <row r="4341" spans="1:22" x14ac:dyDescent="0.2">
      <c r="A4341" s="11">
        <f t="shared" si="67"/>
        <v>46019</v>
      </c>
      <c r="B4341" s="12" t="s">
        <v>20</v>
      </c>
      <c r="C4341" s="12" t="str">
        <f>VLOOKUP(D4341, City_Mapping!A:B, 2, FALSE)</f>
        <v>UK</v>
      </c>
      <c r="D4341" s="12" t="s">
        <v>29</v>
      </c>
      <c r="E4341" s="12" t="s">
        <v>35</v>
      </c>
      <c r="F4341" s="12" t="s">
        <v>37</v>
      </c>
      <c r="G4341" s="12">
        <v>54390</v>
      </c>
      <c r="H4341" s="12" t="s">
        <v>41</v>
      </c>
      <c r="I4341" s="12" t="s">
        <v>44</v>
      </c>
      <c r="J4341" s="12">
        <v>610878</v>
      </c>
      <c r="K4341" s="12">
        <v>7</v>
      </c>
      <c r="L4341" s="13">
        <v>4974</v>
      </c>
      <c r="M4341" s="14">
        <f>Table1[[#This Row],[Column1]]/100</f>
        <v>0</v>
      </c>
      <c r="N4341" s="13">
        <f>Table1[[#This Row],[Unit_Price]]*Table1[[#This Row],[Quantity]]*(1-Table1[[#This Row],[Discount_%]])</f>
        <v>34818</v>
      </c>
      <c r="O4341" s="13">
        <v>10575</v>
      </c>
      <c r="P4341" s="13">
        <f>Table1[[#This Row],[Revenue]]-Table1[[#This Row],[Cost]]</f>
        <v>24243</v>
      </c>
      <c r="Q4341" s="12" t="s">
        <v>48</v>
      </c>
      <c r="R4341" s="12" t="s">
        <v>50</v>
      </c>
      <c r="S4341" s="12" t="s">
        <v>55</v>
      </c>
      <c r="T4341" s="12">
        <v>3</v>
      </c>
      <c r="U4341" s="12">
        <v>0</v>
      </c>
      <c r="V4341" s="20" t="str">
        <f>TEXT(Table1[[#This Row],[Date]],"mmm-yyyy")</f>
        <v>Dec-2025</v>
      </c>
    </row>
    <row r="4342" spans="1:22" x14ac:dyDescent="0.2">
      <c r="A4342" s="11">
        <f t="shared" si="67"/>
        <v>46019</v>
      </c>
      <c r="B4342" s="12" t="s">
        <v>21</v>
      </c>
      <c r="C4342" s="12" t="str">
        <f>VLOOKUP(D4342, City_Mapping!A:B, 2, FALSE)</f>
        <v>UK</v>
      </c>
      <c r="D4342" s="12" t="s">
        <v>29</v>
      </c>
      <c r="E4342" s="12" t="s">
        <v>35</v>
      </c>
      <c r="F4342" s="12" t="s">
        <v>39</v>
      </c>
      <c r="G4342" s="12">
        <v>26099</v>
      </c>
      <c r="H4342" s="12" t="s">
        <v>42</v>
      </c>
      <c r="I4342" s="12" t="s">
        <v>45</v>
      </c>
      <c r="J4342" s="12">
        <v>687256</v>
      </c>
      <c r="K4342" s="12">
        <v>4</v>
      </c>
      <c r="L4342" s="13">
        <v>3686</v>
      </c>
      <c r="M4342" s="14">
        <f>Table1[[#This Row],[Column1]]/100</f>
        <v>0.1</v>
      </c>
      <c r="N4342" s="13">
        <f>Table1[[#This Row],[Unit_Price]]*Table1[[#This Row],[Quantity]]*(1-Table1[[#This Row],[Discount_%]])</f>
        <v>13269.6</v>
      </c>
      <c r="O4342" s="13">
        <v>14442</v>
      </c>
      <c r="P4342" s="13">
        <f>Table1[[#This Row],[Revenue]]-Table1[[#This Row],[Cost]]</f>
        <v>-1172.3999999999996</v>
      </c>
      <c r="Q4342" s="12" t="s">
        <v>47</v>
      </c>
      <c r="R4342" s="12" t="s">
        <v>51</v>
      </c>
      <c r="S4342" s="12" t="s">
        <v>53</v>
      </c>
      <c r="T4342" s="12">
        <v>1</v>
      </c>
      <c r="U4342" s="12">
        <v>10</v>
      </c>
      <c r="V4342" s="20" t="str">
        <f>TEXT(Table1[[#This Row],[Date]],"mmm-yyyy")</f>
        <v>Dec-2025</v>
      </c>
    </row>
    <row r="4343" spans="1:22" x14ac:dyDescent="0.2">
      <c r="A4343" s="11">
        <f t="shared" si="67"/>
        <v>46019</v>
      </c>
      <c r="B4343" s="12" t="s">
        <v>21</v>
      </c>
      <c r="C4343" s="12" t="str">
        <f>VLOOKUP(D4343, City_Mapping!A:B, 2, FALSE)</f>
        <v>India</v>
      </c>
      <c r="D4343" s="12" t="s">
        <v>32</v>
      </c>
      <c r="E4343" s="12" t="s">
        <v>34</v>
      </c>
      <c r="F4343" s="12" t="s">
        <v>38</v>
      </c>
      <c r="G4343" s="12">
        <v>59956</v>
      </c>
      <c r="H4343" s="12" t="s">
        <v>42</v>
      </c>
      <c r="I4343" s="12" t="s">
        <v>43</v>
      </c>
      <c r="J4343" s="12">
        <v>514073</v>
      </c>
      <c r="K4343" s="12">
        <v>5</v>
      </c>
      <c r="L4343" s="13">
        <v>1845</v>
      </c>
      <c r="M4343" s="14">
        <f>Table1[[#This Row],[Column1]]/100</f>
        <v>0</v>
      </c>
      <c r="N4343" s="13">
        <f>Table1[[#This Row],[Unit_Price]]*Table1[[#This Row],[Quantity]]*(1-Table1[[#This Row],[Discount_%]])</f>
        <v>9225</v>
      </c>
      <c r="O4343" s="13">
        <v>16230</v>
      </c>
      <c r="P4343" s="13">
        <f>Table1[[#This Row],[Revenue]]-Table1[[#This Row],[Cost]]</f>
        <v>-7005</v>
      </c>
      <c r="Q4343" s="12" t="s">
        <v>48</v>
      </c>
      <c r="R4343" s="12" t="s">
        <v>52</v>
      </c>
      <c r="S4343" s="12" t="s">
        <v>55</v>
      </c>
      <c r="T4343" s="12">
        <v>5</v>
      </c>
      <c r="U4343" s="12">
        <v>0</v>
      </c>
      <c r="V4343" s="20" t="str">
        <f>TEXT(Table1[[#This Row],[Date]],"mmm-yyyy")</f>
        <v>Dec-2025</v>
      </c>
    </row>
    <row r="4344" spans="1:22" x14ac:dyDescent="0.2">
      <c r="A4344" s="11">
        <f t="shared" si="67"/>
        <v>46019</v>
      </c>
      <c r="B4344" s="12" t="s">
        <v>21</v>
      </c>
      <c r="C4344" s="12" t="str">
        <f>VLOOKUP(D4344, City_Mapping!A:B, 2, FALSE)</f>
        <v>India</v>
      </c>
      <c r="D4344" s="12" t="s">
        <v>28</v>
      </c>
      <c r="E4344" s="12" t="s">
        <v>35</v>
      </c>
      <c r="F4344" s="12" t="s">
        <v>38</v>
      </c>
      <c r="G4344" s="12">
        <v>24063</v>
      </c>
      <c r="H4344" s="12" t="s">
        <v>42</v>
      </c>
      <c r="I4344" s="12" t="s">
        <v>45</v>
      </c>
      <c r="J4344" s="12">
        <v>321544</v>
      </c>
      <c r="K4344" s="12">
        <v>7</v>
      </c>
      <c r="L4344" s="13">
        <v>2936</v>
      </c>
      <c r="M4344" s="14">
        <f>Table1[[#This Row],[Column1]]/100</f>
        <v>0.15</v>
      </c>
      <c r="N4344" s="13">
        <f>Table1[[#This Row],[Unit_Price]]*Table1[[#This Row],[Quantity]]*(1-Table1[[#This Row],[Discount_%]])</f>
        <v>17469.2</v>
      </c>
      <c r="O4344" s="13">
        <v>28009</v>
      </c>
      <c r="P4344" s="13">
        <f>Table1[[#This Row],[Revenue]]-Table1[[#This Row],[Cost]]</f>
        <v>-10539.8</v>
      </c>
      <c r="Q4344" s="12" t="s">
        <v>49</v>
      </c>
      <c r="R4344" s="12" t="s">
        <v>50</v>
      </c>
      <c r="S4344" s="12" t="s">
        <v>55</v>
      </c>
      <c r="T4344" s="12">
        <v>4</v>
      </c>
      <c r="U4344" s="12">
        <v>15</v>
      </c>
      <c r="V4344" s="20" t="str">
        <f>TEXT(Table1[[#This Row],[Date]],"mmm-yyyy")</f>
        <v>Dec-2025</v>
      </c>
    </row>
    <row r="4345" spans="1:22" x14ac:dyDescent="0.2">
      <c r="A4345" s="11">
        <f t="shared" si="67"/>
        <v>46019</v>
      </c>
      <c r="B4345" s="12" t="s">
        <v>20</v>
      </c>
      <c r="C4345" s="12" t="str">
        <f>VLOOKUP(D4345, City_Mapping!A:B, 2, FALSE)</f>
        <v>India</v>
      </c>
      <c r="D4345" s="12" t="s">
        <v>32</v>
      </c>
      <c r="E4345" s="12" t="s">
        <v>35</v>
      </c>
      <c r="F4345" s="12" t="s">
        <v>38</v>
      </c>
      <c r="G4345" s="12">
        <v>91919</v>
      </c>
      <c r="H4345" s="12" t="s">
        <v>42</v>
      </c>
      <c r="I4345" s="12" t="s">
        <v>44</v>
      </c>
      <c r="J4345" s="12">
        <v>205130</v>
      </c>
      <c r="K4345" s="12">
        <v>1</v>
      </c>
      <c r="L4345" s="13">
        <v>3333</v>
      </c>
      <c r="M4345" s="14">
        <f>Table1[[#This Row],[Column1]]/100</f>
        <v>0.15</v>
      </c>
      <c r="N4345" s="13">
        <f>Table1[[#This Row],[Unit_Price]]*Table1[[#This Row],[Quantity]]*(1-Table1[[#This Row],[Discount_%]])</f>
        <v>2833.0499999999997</v>
      </c>
      <c r="O4345" s="13">
        <v>2043</v>
      </c>
      <c r="P4345" s="13">
        <f>Table1[[#This Row],[Revenue]]-Table1[[#This Row],[Cost]]</f>
        <v>790.04999999999973</v>
      </c>
      <c r="Q4345" s="12" t="s">
        <v>46</v>
      </c>
      <c r="R4345" s="12" t="s">
        <v>50</v>
      </c>
      <c r="S4345" s="12" t="s">
        <v>56</v>
      </c>
      <c r="T4345" s="12">
        <v>1</v>
      </c>
      <c r="U4345" s="12">
        <v>15</v>
      </c>
      <c r="V4345" s="20" t="str">
        <f>TEXT(Table1[[#This Row],[Date]],"mmm-yyyy")</f>
        <v>Dec-2025</v>
      </c>
    </row>
    <row r="4346" spans="1:22" x14ac:dyDescent="0.2">
      <c r="A4346" s="11">
        <f t="shared" si="67"/>
        <v>46020</v>
      </c>
      <c r="B4346" s="12" t="s">
        <v>20</v>
      </c>
      <c r="C4346" s="12" t="str">
        <f>VLOOKUP(D4346, City_Mapping!A:B, 2, FALSE)</f>
        <v>India</v>
      </c>
      <c r="D4346" s="12" t="s">
        <v>33</v>
      </c>
      <c r="E4346" s="12" t="s">
        <v>36</v>
      </c>
      <c r="F4346" s="12" t="s">
        <v>40</v>
      </c>
      <c r="G4346" s="12">
        <v>19605</v>
      </c>
      <c r="H4346" s="12" t="s">
        <v>42</v>
      </c>
      <c r="I4346" s="12" t="s">
        <v>43</v>
      </c>
      <c r="J4346" s="12">
        <v>651928</v>
      </c>
      <c r="K4346" s="12">
        <v>3</v>
      </c>
      <c r="L4346" s="13">
        <v>3723</v>
      </c>
      <c r="M4346" s="14">
        <f>Table1[[#This Row],[Column1]]/100</f>
        <v>0.2</v>
      </c>
      <c r="N4346" s="13">
        <f>Table1[[#This Row],[Unit_Price]]*Table1[[#This Row],[Quantity]]*(1-Table1[[#This Row],[Discount_%]])</f>
        <v>8935.2000000000007</v>
      </c>
      <c r="O4346" s="13">
        <v>19130</v>
      </c>
      <c r="P4346" s="13">
        <f>Table1[[#This Row],[Revenue]]-Table1[[#This Row],[Cost]]</f>
        <v>-10194.799999999999</v>
      </c>
      <c r="Q4346" s="12" t="s">
        <v>48</v>
      </c>
      <c r="R4346" s="12" t="s">
        <v>52</v>
      </c>
      <c r="S4346" s="12" t="s">
        <v>56</v>
      </c>
      <c r="T4346" s="12">
        <v>4</v>
      </c>
      <c r="U4346" s="12">
        <v>20</v>
      </c>
      <c r="V4346" s="20" t="str">
        <f>TEXT(Table1[[#This Row],[Date]],"mmm-yyyy")</f>
        <v>Dec-2025</v>
      </c>
    </row>
    <row r="4347" spans="1:22" x14ac:dyDescent="0.2">
      <c r="A4347" s="11">
        <f t="shared" si="67"/>
        <v>46020</v>
      </c>
      <c r="B4347" s="12" t="s">
        <v>23</v>
      </c>
      <c r="C4347" s="12" t="str">
        <f>VLOOKUP(D4347, City_Mapping!A:B, 2, FALSE)</f>
        <v>UAE</v>
      </c>
      <c r="D4347" s="12" t="s">
        <v>30</v>
      </c>
      <c r="E4347" s="12" t="s">
        <v>34</v>
      </c>
      <c r="F4347" s="12" t="s">
        <v>40</v>
      </c>
      <c r="G4347" s="12">
        <v>87904</v>
      </c>
      <c r="H4347" s="12" t="s">
        <v>41</v>
      </c>
      <c r="I4347" s="12" t="s">
        <v>45</v>
      </c>
      <c r="J4347" s="12">
        <v>473377</v>
      </c>
      <c r="K4347" s="12">
        <v>1</v>
      </c>
      <c r="L4347" s="13">
        <v>3976</v>
      </c>
      <c r="M4347" s="14">
        <f>Table1[[#This Row],[Column1]]/100</f>
        <v>0</v>
      </c>
      <c r="N4347" s="13">
        <f>Table1[[#This Row],[Unit_Price]]*Table1[[#This Row],[Quantity]]*(1-Table1[[#This Row],[Discount_%]])</f>
        <v>3976</v>
      </c>
      <c r="O4347" s="13">
        <v>21875</v>
      </c>
      <c r="P4347" s="13">
        <f>Table1[[#This Row],[Revenue]]-Table1[[#This Row],[Cost]]</f>
        <v>-17899</v>
      </c>
      <c r="Q4347" s="12" t="s">
        <v>49</v>
      </c>
      <c r="R4347" s="12" t="s">
        <v>52</v>
      </c>
      <c r="S4347" s="12" t="s">
        <v>53</v>
      </c>
      <c r="T4347" s="12">
        <v>3</v>
      </c>
      <c r="U4347" s="12">
        <v>0</v>
      </c>
      <c r="V4347" s="20" t="str">
        <f>TEXT(Table1[[#This Row],[Date]],"mmm-yyyy")</f>
        <v>Dec-2025</v>
      </c>
    </row>
    <row r="4348" spans="1:22" x14ac:dyDescent="0.2">
      <c r="A4348" s="11">
        <f t="shared" si="67"/>
        <v>46020</v>
      </c>
      <c r="B4348" s="12" t="s">
        <v>22</v>
      </c>
      <c r="C4348" s="12" t="str">
        <f>VLOOKUP(D4348, City_Mapping!A:B, 2, FALSE)</f>
        <v>India</v>
      </c>
      <c r="D4348" s="12" t="s">
        <v>28</v>
      </c>
      <c r="E4348" s="12" t="s">
        <v>35</v>
      </c>
      <c r="F4348" s="12" t="s">
        <v>37</v>
      </c>
      <c r="G4348" s="12">
        <v>82964</v>
      </c>
      <c r="H4348" s="12" t="s">
        <v>41</v>
      </c>
      <c r="I4348" s="12" t="s">
        <v>44</v>
      </c>
      <c r="J4348" s="12">
        <v>640502</v>
      </c>
      <c r="K4348" s="12">
        <v>3</v>
      </c>
      <c r="L4348" s="13">
        <v>3038</v>
      </c>
      <c r="M4348" s="14">
        <f>Table1[[#This Row],[Column1]]/100</f>
        <v>0.15</v>
      </c>
      <c r="N4348" s="13">
        <f>Table1[[#This Row],[Unit_Price]]*Table1[[#This Row],[Quantity]]*(1-Table1[[#This Row],[Discount_%]])</f>
        <v>7746.9</v>
      </c>
      <c r="O4348" s="13">
        <v>15627</v>
      </c>
      <c r="P4348" s="13">
        <f>Table1[[#This Row],[Revenue]]-Table1[[#This Row],[Cost]]</f>
        <v>-7880.1</v>
      </c>
      <c r="Q4348" s="12" t="s">
        <v>47</v>
      </c>
      <c r="R4348" s="12" t="s">
        <v>50</v>
      </c>
      <c r="S4348" s="12" t="s">
        <v>55</v>
      </c>
      <c r="T4348" s="12">
        <v>2</v>
      </c>
      <c r="U4348" s="12">
        <v>15</v>
      </c>
      <c r="V4348" s="20" t="str">
        <f>TEXT(Table1[[#This Row],[Date]],"mmm-yyyy")</f>
        <v>Dec-2025</v>
      </c>
    </row>
    <row r="4349" spans="1:22" x14ac:dyDescent="0.2">
      <c r="A4349" s="11">
        <f t="shared" si="67"/>
        <v>46020</v>
      </c>
      <c r="B4349" s="12" t="s">
        <v>21</v>
      </c>
      <c r="C4349" s="12" t="str">
        <f>VLOOKUP(D4349, City_Mapping!A:B, 2, FALSE)</f>
        <v>USA</v>
      </c>
      <c r="D4349" s="12" t="s">
        <v>31</v>
      </c>
      <c r="E4349" s="12" t="s">
        <v>34</v>
      </c>
      <c r="F4349" s="12" t="s">
        <v>39</v>
      </c>
      <c r="G4349" s="12">
        <v>61205</v>
      </c>
      <c r="H4349" s="12" t="s">
        <v>41</v>
      </c>
      <c r="I4349" s="12" t="s">
        <v>43</v>
      </c>
      <c r="J4349" s="12">
        <v>272604</v>
      </c>
      <c r="K4349" s="12">
        <v>2</v>
      </c>
      <c r="L4349" s="13">
        <v>3354</v>
      </c>
      <c r="M4349" s="14">
        <f>Table1[[#This Row],[Column1]]/100</f>
        <v>0.05</v>
      </c>
      <c r="N4349" s="13">
        <f>Table1[[#This Row],[Unit_Price]]*Table1[[#This Row],[Quantity]]*(1-Table1[[#This Row],[Discount_%]])</f>
        <v>6372.5999999999995</v>
      </c>
      <c r="O4349" s="13">
        <v>25041</v>
      </c>
      <c r="P4349" s="13">
        <f>Table1[[#This Row],[Revenue]]-Table1[[#This Row],[Cost]]</f>
        <v>-18668.400000000001</v>
      </c>
      <c r="Q4349" s="12" t="s">
        <v>46</v>
      </c>
      <c r="R4349" s="12" t="s">
        <v>52</v>
      </c>
      <c r="S4349" s="12" t="s">
        <v>56</v>
      </c>
      <c r="T4349" s="12">
        <v>5</v>
      </c>
      <c r="U4349" s="12">
        <v>5</v>
      </c>
      <c r="V4349" s="20" t="str">
        <f>TEXT(Table1[[#This Row],[Date]],"mmm-yyyy")</f>
        <v>Dec-2025</v>
      </c>
    </row>
    <row r="4350" spans="1:22" x14ac:dyDescent="0.2">
      <c r="A4350" s="11">
        <f t="shared" si="67"/>
        <v>46020</v>
      </c>
      <c r="B4350" s="12" t="s">
        <v>21</v>
      </c>
      <c r="C4350" s="12" t="str">
        <f>VLOOKUP(D4350, City_Mapping!A:B, 2, FALSE)</f>
        <v>UK</v>
      </c>
      <c r="D4350" s="12" t="s">
        <v>29</v>
      </c>
      <c r="E4350" s="12" t="s">
        <v>34</v>
      </c>
      <c r="F4350" s="12" t="s">
        <v>39</v>
      </c>
      <c r="G4350" s="12">
        <v>25817</v>
      </c>
      <c r="H4350" s="12" t="s">
        <v>42</v>
      </c>
      <c r="I4350" s="12" t="s">
        <v>43</v>
      </c>
      <c r="J4350" s="12">
        <v>388675</v>
      </c>
      <c r="K4350" s="12">
        <v>5</v>
      </c>
      <c r="L4350" s="13">
        <v>1935</v>
      </c>
      <c r="M4350" s="14">
        <f>Table1[[#This Row],[Column1]]/100</f>
        <v>0.05</v>
      </c>
      <c r="N4350" s="13">
        <f>Table1[[#This Row],[Unit_Price]]*Table1[[#This Row],[Quantity]]*(1-Table1[[#This Row],[Discount_%]])</f>
        <v>9191.25</v>
      </c>
      <c r="O4350" s="13">
        <v>5443</v>
      </c>
      <c r="P4350" s="13">
        <f>Table1[[#This Row],[Revenue]]-Table1[[#This Row],[Cost]]</f>
        <v>3748.25</v>
      </c>
      <c r="Q4350" s="12" t="s">
        <v>47</v>
      </c>
      <c r="R4350" s="12" t="s">
        <v>52</v>
      </c>
      <c r="S4350" s="12" t="s">
        <v>53</v>
      </c>
      <c r="T4350" s="12">
        <v>3</v>
      </c>
      <c r="U4350" s="12">
        <v>5</v>
      </c>
      <c r="V4350" s="20" t="str">
        <f>TEXT(Table1[[#This Row],[Date]],"mmm-yyyy")</f>
        <v>Dec-2025</v>
      </c>
    </row>
    <row r="4351" spans="1:22" x14ac:dyDescent="0.2">
      <c r="A4351" s="11">
        <f t="shared" si="67"/>
        <v>46020</v>
      </c>
      <c r="B4351" s="12" t="s">
        <v>22</v>
      </c>
      <c r="C4351" s="12" t="str">
        <f>VLOOKUP(D4351, City_Mapping!A:B, 2, FALSE)</f>
        <v>India</v>
      </c>
      <c r="D4351" s="12" t="s">
        <v>28</v>
      </c>
      <c r="E4351" s="12" t="s">
        <v>34</v>
      </c>
      <c r="F4351" s="12" t="s">
        <v>37</v>
      </c>
      <c r="G4351" s="12">
        <v>12420</v>
      </c>
      <c r="H4351" s="12" t="s">
        <v>41</v>
      </c>
      <c r="I4351" s="12" t="s">
        <v>45</v>
      </c>
      <c r="J4351" s="12">
        <v>828909</v>
      </c>
      <c r="K4351" s="12">
        <v>5</v>
      </c>
      <c r="L4351" s="13">
        <v>755</v>
      </c>
      <c r="M4351" s="14">
        <f>Table1[[#This Row],[Column1]]/100</f>
        <v>0.15</v>
      </c>
      <c r="N4351" s="13">
        <f>Table1[[#This Row],[Unit_Price]]*Table1[[#This Row],[Quantity]]*(1-Table1[[#This Row],[Discount_%]])</f>
        <v>3208.75</v>
      </c>
      <c r="O4351" s="13">
        <v>10480</v>
      </c>
      <c r="P4351" s="13">
        <f>Table1[[#This Row],[Revenue]]-Table1[[#This Row],[Cost]]</f>
        <v>-7271.25</v>
      </c>
      <c r="Q4351" s="12" t="s">
        <v>47</v>
      </c>
      <c r="R4351" s="12" t="s">
        <v>52</v>
      </c>
      <c r="S4351" s="12" t="s">
        <v>55</v>
      </c>
      <c r="T4351" s="12">
        <v>3</v>
      </c>
      <c r="U4351" s="12">
        <v>15</v>
      </c>
      <c r="V4351" s="20" t="str">
        <f>TEXT(Table1[[#This Row],[Date]],"mmm-yyyy")</f>
        <v>Dec-2025</v>
      </c>
    </row>
    <row r="4352" spans="1:22" x14ac:dyDescent="0.2">
      <c r="A4352" s="11">
        <f t="shared" si="67"/>
        <v>46020</v>
      </c>
      <c r="B4352" s="12" t="s">
        <v>21</v>
      </c>
      <c r="C4352" s="12" t="str">
        <f>VLOOKUP(D4352, City_Mapping!A:B, 2, FALSE)</f>
        <v>India</v>
      </c>
      <c r="D4352" s="12" t="s">
        <v>28</v>
      </c>
      <c r="E4352" s="12" t="s">
        <v>36</v>
      </c>
      <c r="F4352" s="12" t="s">
        <v>38</v>
      </c>
      <c r="G4352" s="12">
        <v>94448</v>
      </c>
      <c r="H4352" s="12" t="s">
        <v>42</v>
      </c>
      <c r="I4352" s="12" t="s">
        <v>45</v>
      </c>
      <c r="J4352" s="12">
        <v>922244</v>
      </c>
      <c r="K4352" s="12">
        <v>9</v>
      </c>
      <c r="L4352" s="13">
        <v>2917</v>
      </c>
      <c r="M4352" s="14">
        <f>Table1[[#This Row],[Column1]]/100</f>
        <v>0.15</v>
      </c>
      <c r="N4352" s="13">
        <f>Table1[[#This Row],[Unit_Price]]*Table1[[#This Row],[Quantity]]*(1-Table1[[#This Row],[Discount_%]])</f>
        <v>22315.05</v>
      </c>
      <c r="O4352" s="13">
        <v>22244</v>
      </c>
      <c r="P4352" s="13">
        <f>Table1[[#This Row],[Revenue]]-Table1[[#This Row],[Cost]]</f>
        <v>71.049999999999272</v>
      </c>
      <c r="Q4352" s="12" t="s">
        <v>47</v>
      </c>
      <c r="R4352" s="12" t="s">
        <v>52</v>
      </c>
      <c r="S4352" s="12" t="s">
        <v>53</v>
      </c>
      <c r="T4352" s="12">
        <v>4</v>
      </c>
      <c r="U4352" s="12">
        <v>15</v>
      </c>
      <c r="V4352" s="20" t="str">
        <f>TEXT(Table1[[#This Row],[Date]],"mmm-yyyy")</f>
        <v>Dec-2025</v>
      </c>
    </row>
    <row r="4353" spans="1:22" x14ac:dyDescent="0.2">
      <c r="A4353" s="11">
        <f t="shared" si="67"/>
        <v>46020</v>
      </c>
      <c r="B4353" s="12" t="s">
        <v>20</v>
      </c>
      <c r="C4353" s="12" t="str">
        <f>VLOOKUP(D4353, City_Mapping!A:B, 2, FALSE)</f>
        <v>India</v>
      </c>
      <c r="D4353" s="12" t="s">
        <v>32</v>
      </c>
      <c r="E4353" s="12" t="s">
        <v>34</v>
      </c>
      <c r="F4353" s="12" t="s">
        <v>40</v>
      </c>
      <c r="G4353" s="12">
        <v>79853</v>
      </c>
      <c r="H4353" s="12" t="s">
        <v>41</v>
      </c>
      <c r="I4353" s="12" t="s">
        <v>43</v>
      </c>
      <c r="J4353" s="12">
        <v>421072</v>
      </c>
      <c r="K4353" s="12">
        <v>8</v>
      </c>
      <c r="L4353" s="13">
        <v>2253</v>
      </c>
      <c r="M4353" s="14">
        <f>Table1[[#This Row],[Column1]]/100</f>
        <v>0.2</v>
      </c>
      <c r="N4353" s="13">
        <f>Table1[[#This Row],[Unit_Price]]*Table1[[#This Row],[Quantity]]*(1-Table1[[#This Row],[Discount_%]])</f>
        <v>14419.2</v>
      </c>
      <c r="O4353" s="13">
        <v>29715</v>
      </c>
      <c r="P4353" s="13">
        <f>Table1[[#This Row],[Revenue]]-Table1[[#This Row],[Cost]]</f>
        <v>-15295.8</v>
      </c>
      <c r="Q4353" s="12" t="s">
        <v>46</v>
      </c>
      <c r="R4353" s="12" t="s">
        <v>52</v>
      </c>
      <c r="S4353" s="12" t="s">
        <v>55</v>
      </c>
      <c r="T4353" s="12">
        <v>1</v>
      </c>
      <c r="U4353" s="12">
        <v>20</v>
      </c>
      <c r="V4353" s="20" t="str">
        <f>TEXT(Table1[[#This Row],[Date]],"mmm-yyyy")</f>
        <v>Dec-2025</v>
      </c>
    </row>
    <row r="4354" spans="1:22" x14ac:dyDescent="0.2">
      <c r="A4354" s="11">
        <f t="shared" si="67"/>
        <v>46020</v>
      </c>
      <c r="B4354" s="12" t="s">
        <v>20</v>
      </c>
      <c r="C4354" s="12" t="str">
        <f>VLOOKUP(D4354, City_Mapping!A:B, 2, FALSE)</f>
        <v>USA</v>
      </c>
      <c r="D4354" s="12" t="s">
        <v>31</v>
      </c>
      <c r="E4354" s="12" t="s">
        <v>34</v>
      </c>
      <c r="F4354" s="12" t="s">
        <v>39</v>
      </c>
      <c r="G4354" s="12">
        <v>99897</v>
      </c>
      <c r="H4354" s="12" t="s">
        <v>41</v>
      </c>
      <c r="I4354" s="12" t="s">
        <v>43</v>
      </c>
      <c r="J4354" s="12">
        <v>301626</v>
      </c>
      <c r="K4354" s="12">
        <v>3</v>
      </c>
      <c r="L4354" s="13">
        <v>3911</v>
      </c>
      <c r="M4354" s="14">
        <f>Table1[[#This Row],[Column1]]/100</f>
        <v>0.2</v>
      </c>
      <c r="N4354" s="13">
        <f>Table1[[#This Row],[Unit_Price]]*Table1[[#This Row],[Quantity]]*(1-Table1[[#This Row],[Discount_%]])</f>
        <v>9386.4</v>
      </c>
      <c r="O4354" s="13">
        <v>5170</v>
      </c>
      <c r="P4354" s="13">
        <f>Table1[[#This Row],[Revenue]]-Table1[[#This Row],[Cost]]</f>
        <v>4216.3999999999996</v>
      </c>
      <c r="Q4354" s="12" t="s">
        <v>49</v>
      </c>
      <c r="R4354" s="12" t="s">
        <v>50</v>
      </c>
      <c r="S4354" s="12" t="s">
        <v>54</v>
      </c>
      <c r="T4354" s="12">
        <v>2</v>
      </c>
      <c r="U4354" s="12">
        <v>20</v>
      </c>
      <c r="V4354" s="20" t="str">
        <f>TEXT(Table1[[#This Row],[Date]],"mmm-yyyy")</f>
        <v>Dec-2025</v>
      </c>
    </row>
    <row r="4355" spans="1:22" x14ac:dyDescent="0.2">
      <c r="A4355" s="11">
        <f t="shared" si="67"/>
        <v>46020</v>
      </c>
      <c r="B4355" s="12" t="s">
        <v>21</v>
      </c>
      <c r="C4355" s="12" t="str">
        <f>VLOOKUP(D4355, City_Mapping!A:B, 2, FALSE)</f>
        <v>UK</v>
      </c>
      <c r="D4355" s="12" t="s">
        <v>29</v>
      </c>
      <c r="E4355" s="12" t="s">
        <v>34</v>
      </c>
      <c r="F4355" s="12" t="s">
        <v>37</v>
      </c>
      <c r="G4355" s="12">
        <v>37728</v>
      </c>
      <c r="H4355" s="12" t="s">
        <v>41</v>
      </c>
      <c r="I4355" s="12" t="s">
        <v>44</v>
      </c>
      <c r="J4355" s="12">
        <v>950315</v>
      </c>
      <c r="K4355" s="12">
        <v>1</v>
      </c>
      <c r="L4355" s="13">
        <v>575</v>
      </c>
      <c r="M4355" s="14">
        <f>Table1[[#This Row],[Column1]]/100</f>
        <v>0.05</v>
      </c>
      <c r="N4355" s="13">
        <f>Table1[[#This Row],[Unit_Price]]*Table1[[#This Row],[Quantity]]*(1-Table1[[#This Row],[Discount_%]])</f>
        <v>546.25</v>
      </c>
      <c r="O4355" s="13">
        <v>5148</v>
      </c>
      <c r="P4355" s="13">
        <f>Table1[[#This Row],[Revenue]]-Table1[[#This Row],[Cost]]</f>
        <v>-4601.75</v>
      </c>
      <c r="Q4355" s="12" t="s">
        <v>49</v>
      </c>
      <c r="R4355" s="12" t="s">
        <v>50</v>
      </c>
      <c r="S4355" s="12" t="s">
        <v>56</v>
      </c>
      <c r="T4355" s="12">
        <v>5</v>
      </c>
      <c r="U4355" s="12">
        <v>5</v>
      </c>
      <c r="V4355" s="20" t="str">
        <f>TEXT(Table1[[#This Row],[Date]],"mmm-yyyy")</f>
        <v>Dec-2025</v>
      </c>
    </row>
    <row r="4356" spans="1:22" x14ac:dyDescent="0.2">
      <c r="A4356" s="11">
        <f t="shared" si="67"/>
        <v>46020</v>
      </c>
      <c r="B4356" s="12" t="s">
        <v>20</v>
      </c>
      <c r="C4356" s="12" t="str">
        <f>VLOOKUP(D4356, City_Mapping!A:B, 2, FALSE)</f>
        <v>India</v>
      </c>
      <c r="D4356" s="12" t="s">
        <v>33</v>
      </c>
      <c r="E4356" s="12" t="s">
        <v>35</v>
      </c>
      <c r="F4356" s="12" t="s">
        <v>38</v>
      </c>
      <c r="G4356" s="12">
        <v>67858</v>
      </c>
      <c r="H4356" s="12" t="s">
        <v>41</v>
      </c>
      <c r="I4356" s="12" t="s">
        <v>44</v>
      </c>
      <c r="J4356" s="12">
        <v>708441</v>
      </c>
      <c r="K4356" s="12">
        <v>5</v>
      </c>
      <c r="L4356" s="13">
        <v>4111</v>
      </c>
      <c r="M4356" s="14">
        <f>Table1[[#This Row],[Column1]]/100</f>
        <v>0.1</v>
      </c>
      <c r="N4356" s="13">
        <f>Table1[[#This Row],[Unit_Price]]*Table1[[#This Row],[Quantity]]*(1-Table1[[#This Row],[Discount_%]])</f>
        <v>18499.5</v>
      </c>
      <c r="O4356" s="13">
        <v>24837</v>
      </c>
      <c r="P4356" s="13">
        <f>Table1[[#This Row],[Revenue]]-Table1[[#This Row],[Cost]]</f>
        <v>-6337.5</v>
      </c>
      <c r="Q4356" s="12" t="s">
        <v>49</v>
      </c>
      <c r="R4356" s="12" t="s">
        <v>51</v>
      </c>
      <c r="S4356" s="12" t="s">
        <v>54</v>
      </c>
      <c r="T4356" s="12">
        <v>2</v>
      </c>
      <c r="U4356" s="12">
        <v>10</v>
      </c>
      <c r="V4356" s="20" t="str">
        <f>TEXT(Table1[[#This Row],[Date]],"mmm-yyyy")</f>
        <v>Dec-2025</v>
      </c>
    </row>
    <row r="4357" spans="1:22" x14ac:dyDescent="0.2">
      <c r="A4357" s="11">
        <f t="shared" si="67"/>
        <v>46020</v>
      </c>
      <c r="B4357" s="12" t="s">
        <v>20</v>
      </c>
      <c r="C4357" s="12" t="str">
        <f>VLOOKUP(D4357, City_Mapping!A:B, 2, FALSE)</f>
        <v>India</v>
      </c>
      <c r="D4357" s="12" t="s">
        <v>33</v>
      </c>
      <c r="E4357" s="12" t="s">
        <v>36</v>
      </c>
      <c r="F4357" s="12" t="s">
        <v>38</v>
      </c>
      <c r="G4357" s="12">
        <v>59089</v>
      </c>
      <c r="H4357" s="12" t="s">
        <v>42</v>
      </c>
      <c r="I4357" s="12" t="s">
        <v>43</v>
      </c>
      <c r="J4357" s="12">
        <v>324476</v>
      </c>
      <c r="K4357" s="12">
        <v>3</v>
      </c>
      <c r="L4357" s="13">
        <v>1004</v>
      </c>
      <c r="M4357" s="14">
        <f>Table1[[#This Row],[Column1]]/100</f>
        <v>0</v>
      </c>
      <c r="N4357" s="13">
        <f>Table1[[#This Row],[Unit_Price]]*Table1[[#This Row],[Quantity]]*(1-Table1[[#This Row],[Discount_%]])</f>
        <v>3012</v>
      </c>
      <c r="O4357" s="13">
        <v>29530</v>
      </c>
      <c r="P4357" s="13">
        <f>Table1[[#This Row],[Revenue]]-Table1[[#This Row],[Cost]]</f>
        <v>-26518</v>
      </c>
      <c r="Q4357" s="12" t="s">
        <v>49</v>
      </c>
      <c r="R4357" s="12" t="s">
        <v>51</v>
      </c>
      <c r="S4357" s="12" t="s">
        <v>55</v>
      </c>
      <c r="T4357" s="12">
        <v>3</v>
      </c>
      <c r="U4357" s="12">
        <v>0</v>
      </c>
      <c r="V4357" s="20" t="str">
        <f>TEXT(Table1[[#This Row],[Date]],"mmm-yyyy")</f>
        <v>Dec-2025</v>
      </c>
    </row>
    <row r="4358" spans="1:22" x14ac:dyDescent="0.2">
      <c r="A4358" s="11">
        <f t="shared" si="67"/>
        <v>46021</v>
      </c>
      <c r="B4358" s="12" t="s">
        <v>21</v>
      </c>
      <c r="C4358" s="12" t="str">
        <f>VLOOKUP(D4358, City_Mapping!A:B, 2, FALSE)</f>
        <v>India</v>
      </c>
      <c r="D4358" s="12" t="s">
        <v>28</v>
      </c>
      <c r="E4358" s="12" t="s">
        <v>35</v>
      </c>
      <c r="F4358" s="12" t="s">
        <v>40</v>
      </c>
      <c r="G4358" s="12">
        <v>94257</v>
      </c>
      <c r="H4358" s="12" t="s">
        <v>41</v>
      </c>
      <c r="I4358" s="12" t="s">
        <v>45</v>
      </c>
      <c r="J4358" s="12">
        <v>220325</v>
      </c>
      <c r="K4358" s="12">
        <v>5</v>
      </c>
      <c r="L4358" s="13">
        <v>3892</v>
      </c>
      <c r="M4358" s="14">
        <f>Table1[[#This Row],[Column1]]/100</f>
        <v>0.1</v>
      </c>
      <c r="N4358" s="13">
        <f>Table1[[#This Row],[Unit_Price]]*Table1[[#This Row],[Quantity]]*(1-Table1[[#This Row],[Discount_%]])</f>
        <v>17514</v>
      </c>
      <c r="O4358" s="13">
        <v>23593</v>
      </c>
      <c r="P4358" s="13">
        <f>Table1[[#This Row],[Revenue]]-Table1[[#This Row],[Cost]]</f>
        <v>-6079</v>
      </c>
      <c r="Q4358" s="12" t="s">
        <v>46</v>
      </c>
      <c r="R4358" s="12" t="s">
        <v>52</v>
      </c>
      <c r="S4358" s="12" t="s">
        <v>54</v>
      </c>
      <c r="T4358" s="12">
        <v>2</v>
      </c>
      <c r="U4358" s="12">
        <v>10</v>
      </c>
      <c r="V4358" s="20" t="str">
        <f>TEXT(Table1[[#This Row],[Date]],"mmm-yyyy")</f>
        <v>Dec-2025</v>
      </c>
    </row>
    <row r="4359" spans="1:22" x14ac:dyDescent="0.2">
      <c r="A4359" s="11">
        <f t="shared" si="67"/>
        <v>46021</v>
      </c>
      <c r="B4359" s="12" t="s">
        <v>23</v>
      </c>
      <c r="C4359" s="12" t="str">
        <f>VLOOKUP(D4359, City_Mapping!A:B, 2, FALSE)</f>
        <v>India</v>
      </c>
      <c r="D4359" s="12" t="s">
        <v>28</v>
      </c>
      <c r="E4359" s="12" t="s">
        <v>36</v>
      </c>
      <c r="F4359" s="12" t="s">
        <v>40</v>
      </c>
      <c r="G4359" s="12">
        <v>38964</v>
      </c>
      <c r="H4359" s="12" t="s">
        <v>41</v>
      </c>
      <c r="I4359" s="12" t="s">
        <v>45</v>
      </c>
      <c r="J4359" s="12">
        <v>467915</v>
      </c>
      <c r="K4359" s="12">
        <v>9</v>
      </c>
      <c r="L4359" s="13">
        <v>2492</v>
      </c>
      <c r="M4359" s="14">
        <f>Table1[[#This Row],[Column1]]/100</f>
        <v>0.2</v>
      </c>
      <c r="N4359" s="13">
        <f>Table1[[#This Row],[Unit_Price]]*Table1[[#This Row],[Quantity]]*(1-Table1[[#This Row],[Discount_%]])</f>
        <v>17942.400000000001</v>
      </c>
      <c r="O4359" s="13">
        <v>1037</v>
      </c>
      <c r="P4359" s="13">
        <f>Table1[[#This Row],[Revenue]]-Table1[[#This Row],[Cost]]</f>
        <v>16905.400000000001</v>
      </c>
      <c r="Q4359" s="12" t="s">
        <v>47</v>
      </c>
      <c r="R4359" s="12" t="s">
        <v>52</v>
      </c>
      <c r="S4359" s="12" t="s">
        <v>54</v>
      </c>
      <c r="T4359" s="12">
        <v>5</v>
      </c>
      <c r="U4359" s="12">
        <v>20</v>
      </c>
      <c r="V4359" s="20" t="str">
        <f>TEXT(Table1[[#This Row],[Date]],"mmm-yyyy")</f>
        <v>Dec-2025</v>
      </c>
    </row>
    <row r="4360" spans="1:22" x14ac:dyDescent="0.2">
      <c r="A4360" s="11">
        <f t="shared" si="67"/>
        <v>46021</v>
      </c>
      <c r="B4360" s="12" t="s">
        <v>22</v>
      </c>
      <c r="C4360" s="12" t="str">
        <f>VLOOKUP(D4360, City_Mapping!A:B, 2, FALSE)</f>
        <v>UAE</v>
      </c>
      <c r="D4360" s="12" t="s">
        <v>30</v>
      </c>
      <c r="E4360" s="12" t="s">
        <v>36</v>
      </c>
      <c r="F4360" s="12" t="s">
        <v>37</v>
      </c>
      <c r="G4360" s="12">
        <v>86992</v>
      </c>
      <c r="H4360" s="12" t="s">
        <v>42</v>
      </c>
      <c r="I4360" s="12" t="s">
        <v>43</v>
      </c>
      <c r="J4360" s="12">
        <v>807758</v>
      </c>
      <c r="K4360" s="12">
        <v>1</v>
      </c>
      <c r="L4360" s="13">
        <v>3878</v>
      </c>
      <c r="M4360" s="14">
        <f>Table1[[#This Row],[Column1]]/100</f>
        <v>0.1</v>
      </c>
      <c r="N4360" s="13">
        <f>Table1[[#This Row],[Unit_Price]]*Table1[[#This Row],[Quantity]]*(1-Table1[[#This Row],[Discount_%]])</f>
        <v>3490.2000000000003</v>
      </c>
      <c r="O4360" s="13">
        <v>9957</v>
      </c>
      <c r="P4360" s="13">
        <f>Table1[[#This Row],[Revenue]]-Table1[[#This Row],[Cost]]</f>
        <v>-6466.7999999999993</v>
      </c>
      <c r="Q4360" s="12" t="s">
        <v>48</v>
      </c>
      <c r="R4360" s="12" t="s">
        <v>50</v>
      </c>
      <c r="S4360" s="12" t="s">
        <v>56</v>
      </c>
      <c r="T4360" s="12">
        <v>3</v>
      </c>
      <c r="U4360" s="12">
        <v>10</v>
      </c>
      <c r="V4360" s="20" t="str">
        <f>TEXT(Table1[[#This Row],[Date]],"mmm-yyyy")</f>
        <v>Dec-2025</v>
      </c>
    </row>
    <row r="4361" spans="1:22" x14ac:dyDescent="0.2">
      <c r="A4361" s="11">
        <f t="shared" si="67"/>
        <v>46021</v>
      </c>
      <c r="B4361" s="12" t="s">
        <v>20</v>
      </c>
      <c r="C4361" s="12" t="str">
        <f>VLOOKUP(D4361, City_Mapping!A:B, 2, FALSE)</f>
        <v>USA</v>
      </c>
      <c r="D4361" s="12" t="s">
        <v>31</v>
      </c>
      <c r="E4361" s="12" t="s">
        <v>34</v>
      </c>
      <c r="F4361" s="12" t="s">
        <v>37</v>
      </c>
      <c r="G4361" s="12">
        <v>52240</v>
      </c>
      <c r="H4361" s="12" t="s">
        <v>42</v>
      </c>
      <c r="I4361" s="12" t="s">
        <v>44</v>
      </c>
      <c r="J4361" s="12">
        <v>142774</v>
      </c>
      <c r="K4361" s="12">
        <v>1</v>
      </c>
      <c r="L4361" s="13">
        <v>2894</v>
      </c>
      <c r="M4361" s="14">
        <f>Table1[[#This Row],[Column1]]/100</f>
        <v>0.2</v>
      </c>
      <c r="N4361" s="13">
        <f>Table1[[#This Row],[Unit_Price]]*Table1[[#This Row],[Quantity]]*(1-Table1[[#This Row],[Discount_%]])</f>
        <v>2315.2000000000003</v>
      </c>
      <c r="O4361" s="13">
        <v>13069</v>
      </c>
      <c r="P4361" s="13">
        <f>Table1[[#This Row],[Revenue]]-Table1[[#This Row],[Cost]]</f>
        <v>-10753.8</v>
      </c>
      <c r="Q4361" s="12" t="s">
        <v>46</v>
      </c>
      <c r="R4361" s="12" t="s">
        <v>51</v>
      </c>
      <c r="S4361" s="12" t="s">
        <v>54</v>
      </c>
      <c r="T4361" s="12">
        <v>5</v>
      </c>
      <c r="U4361" s="12">
        <v>20</v>
      </c>
      <c r="V4361" s="20" t="str">
        <f>TEXT(Table1[[#This Row],[Date]],"mmm-yyyy")</f>
        <v>Dec-2025</v>
      </c>
    </row>
    <row r="4362" spans="1:22" x14ac:dyDescent="0.2">
      <c r="A4362" s="11">
        <f t="shared" si="67"/>
        <v>46021</v>
      </c>
      <c r="B4362" s="12" t="s">
        <v>23</v>
      </c>
      <c r="C4362" s="12" t="str">
        <f>VLOOKUP(D4362, City_Mapping!A:B, 2, FALSE)</f>
        <v>UK</v>
      </c>
      <c r="D4362" s="12" t="s">
        <v>29</v>
      </c>
      <c r="E4362" s="12" t="s">
        <v>34</v>
      </c>
      <c r="F4362" s="12" t="s">
        <v>38</v>
      </c>
      <c r="G4362" s="12">
        <v>93449</v>
      </c>
      <c r="H4362" s="12" t="s">
        <v>41</v>
      </c>
      <c r="I4362" s="12" t="s">
        <v>43</v>
      </c>
      <c r="J4362" s="12">
        <v>524306</v>
      </c>
      <c r="K4362" s="12">
        <v>9</v>
      </c>
      <c r="L4362" s="13">
        <v>1916</v>
      </c>
      <c r="M4362" s="14">
        <f>Table1[[#This Row],[Column1]]/100</f>
        <v>0.1</v>
      </c>
      <c r="N4362" s="13">
        <f>Table1[[#This Row],[Unit_Price]]*Table1[[#This Row],[Quantity]]*(1-Table1[[#This Row],[Discount_%]])</f>
        <v>15519.6</v>
      </c>
      <c r="O4362" s="13">
        <v>11656</v>
      </c>
      <c r="P4362" s="13">
        <f>Table1[[#This Row],[Revenue]]-Table1[[#This Row],[Cost]]</f>
        <v>3863.6000000000004</v>
      </c>
      <c r="Q4362" s="12" t="s">
        <v>47</v>
      </c>
      <c r="R4362" s="12" t="s">
        <v>52</v>
      </c>
      <c r="S4362" s="12" t="s">
        <v>55</v>
      </c>
      <c r="T4362" s="12">
        <v>2</v>
      </c>
      <c r="U4362" s="12">
        <v>10</v>
      </c>
      <c r="V4362" s="20" t="str">
        <f>TEXT(Table1[[#This Row],[Date]],"mmm-yyyy")</f>
        <v>Dec-2025</v>
      </c>
    </row>
    <row r="4363" spans="1:22" x14ac:dyDescent="0.2">
      <c r="A4363" s="11">
        <f t="shared" si="67"/>
        <v>46021</v>
      </c>
      <c r="B4363" s="12" t="s">
        <v>20</v>
      </c>
      <c r="C4363" s="12" t="str">
        <f>VLOOKUP(D4363, City_Mapping!A:B, 2, FALSE)</f>
        <v>India</v>
      </c>
      <c r="D4363" s="12" t="s">
        <v>28</v>
      </c>
      <c r="E4363" s="12" t="s">
        <v>35</v>
      </c>
      <c r="F4363" s="12" t="s">
        <v>38</v>
      </c>
      <c r="G4363" s="12">
        <v>22675</v>
      </c>
      <c r="H4363" s="12" t="s">
        <v>41</v>
      </c>
      <c r="I4363" s="12" t="s">
        <v>45</v>
      </c>
      <c r="J4363" s="12">
        <v>661097</v>
      </c>
      <c r="K4363" s="12">
        <v>3</v>
      </c>
      <c r="L4363" s="13">
        <v>2729</v>
      </c>
      <c r="M4363" s="14">
        <f>Table1[[#This Row],[Column1]]/100</f>
        <v>0.05</v>
      </c>
      <c r="N4363" s="13">
        <f>Table1[[#This Row],[Unit_Price]]*Table1[[#This Row],[Quantity]]*(1-Table1[[#This Row],[Discount_%]])</f>
        <v>7777.65</v>
      </c>
      <c r="O4363" s="13">
        <v>5806</v>
      </c>
      <c r="P4363" s="13">
        <f>Table1[[#This Row],[Revenue]]-Table1[[#This Row],[Cost]]</f>
        <v>1971.6499999999996</v>
      </c>
      <c r="Q4363" s="12" t="s">
        <v>48</v>
      </c>
      <c r="R4363" s="12" t="s">
        <v>52</v>
      </c>
      <c r="S4363" s="12" t="s">
        <v>55</v>
      </c>
      <c r="T4363" s="12">
        <v>3</v>
      </c>
      <c r="U4363" s="12">
        <v>5</v>
      </c>
      <c r="V4363" s="20" t="str">
        <f>TEXT(Table1[[#This Row],[Date]],"mmm-yyyy")</f>
        <v>Dec-2025</v>
      </c>
    </row>
    <row r="4364" spans="1:22" x14ac:dyDescent="0.2">
      <c r="A4364" s="11">
        <f t="shared" si="67"/>
        <v>46021</v>
      </c>
      <c r="B4364" s="12" t="s">
        <v>20</v>
      </c>
      <c r="C4364" s="12" t="str">
        <f>VLOOKUP(D4364, City_Mapping!A:B, 2, FALSE)</f>
        <v>UAE</v>
      </c>
      <c r="D4364" s="12" t="s">
        <v>30</v>
      </c>
      <c r="E4364" s="12" t="s">
        <v>36</v>
      </c>
      <c r="F4364" s="12" t="s">
        <v>39</v>
      </c>
      <c r="G4364" s="12">
        <v>70049</v>
      </c>
      <c r="H4364" s="12" t="s">
        <v>42</v>
      </c>
      <c r="I4364" s="12" t="s">
        <v>43</v>
      </c>
      <c r="J4364" s="12">
        <v>429569</v>
      </c>
      <c r="K4364" s="12">
        <v>5</v>
      </c>
      <c r="L4364" s="13">
        <v>739</v>
      </c>
      <c r="M4364" s="14">
        <f>Table1[[#This Row],[Column1]]/100</f>
        <v>0.2</v>
      </c>
      <c r="N4364" s="13">
        <f>Table1[[#This Row],[Unit_Price]]*Table1[[#This Row],[Quantity]]*(1-Table1[[#This Row],[Discount_%]])</f>
        <v>2956</v>
      </c>
      <c r="O4364" s="13">
        <v>5843</v>
      </c>
      <c r="P4364" s="13">
        <f>Table1[[#This Row],[Revenue]]-Table1[[#This Row],[Cost]]</f>
        <v>-2887</v>
      </c>
      <c r="Q4364" s="12" t="s">
        <v>47</v>
      </c>
      <c r="R4364" s="12" t="s">
        <v>51</v>
      </c>
      <c r="S4364" s="12" t="s">
        <v>54</v>
      </c>
      <c r="T4364" s="12">
        <v>3</v>
      </c>
      <c r="U4364" s="12">
        <v>20</v>
      </c>
      <c r="V4364" s="20" t="str">
        <f>TEXT(Table1[[#This Row],[Date]],"mmm-yyyy")</f>
        <v>Dec-2025</v>
      </c>
    </row>
    <row r="4365" spans="1:22" x14ac:dyDescent="0.2">
      <c r="A4365" s="11">
        <f t="shared" si="67"/>
        <v>46021</v>
      </c>
      <c r="B4365" s="12" t="s">
        <v>22</v>
      </c>
      <c r="C4365" s="12" t="str">
        <f>VLOOKUP(D4365, City_Mapping!A:B, 2, FALSE)</f>
        <v>USA</v>
      </c>
      <c r="D4365" s="12" t="s">
        <v>31</v>
      </c>
      <c r="E4365" s="12" t="s">
        <v>34</v>
      </c>
      <c r="F4365" s="12" t="s">
        <v>38</v>
      </c>
      <c r="G4365" s="12">
        <v>91664</v>
      </c>
      <c r="H4365" s="12" t="s">
        <v>42</v>
      </c>
      <c r="I4365" s="12" t="s">
        <v>43</v>
      </c>
      <c r="J4365" s="12">
        <v>110091</v>
      </c>
      <c r="K4365" s="12">
        <v>9</v>
      </c>
      <c r="L4365" s="13">
        <v>2277</v>
      </c>
      <c r="M4365" s="14">
        <f>Table1[[#This Row],[Column1]]/100</f>
        <v>0.05</v>
      </c>
      <c r="N4365" s="13">
        <f>Table1[[#This Row],[Unit_Price]]*Table1[[#This Row],[Quantity]]*(1-Table1[[#This Row],[Discount_%]])</f>
        <v>19468.349999999999</v>
      </c>
      <c r="O4365" s="13">
        <v>14780</v>
      </c>
      <c r="P4365" s="13">
        <f>Table1[[#This Row],[Revenue]]-Table1[[#This Row],[Cost]]</f>
        <v>4688.3499999999985</v>
      </c>
      <c r="Q4365" s="12" t="s">
        <v>49</v>
      </c>
      <c r="R4365" s="12" t="s">
        <v>51</v>
      </c>
      <c r="S4365" s="12" t="s">
        <v>56</v>
      </c>
      <c r="T4365" s="12">
        <v>5</v>
      </c>
      <c r="U4365" s="12">
        <v>5</v>
      </c>
      <c r="V4365" s="20" t="str">
        <f>TEXT(Table1[[#This Row],[Date]],"mmm-yyyy")</f>
        <v>Dec-2025</v>
      </c>
    </row>
    <row r="4366" spans="1:22" x14ac:dyDescent="0.2">
      <c r="A4366" s="11">
        <f t="shared" si="67"/>
        <v>46021</v>
      </c>
      <c r="B4366" s="12" t="s">
        <v>20</v>
      </c>
      <c r="C4366" s="12" t="str">
        <f>VLOOKUP(D4366, City_Mapping!A:B, 2, FALSE)</f>
        <v>UK</v>
      </c>
      <c r="D4366" s="12" t="s">
        <v>29</v>
      </c>
      <c r="E4366" s="12" t="s">
        <v>34</v>
      </c>
      <c r="F4366" s="12" t="s">
        <v>37</v>
      </c>
      <c r="G4366" s="12">
        <v>58436</v>
      </c>
      <c r="H4366" s="12" t="s">
        <v>41</v>
      </c>
      <c r="I4366" s="12" t="s">
        <v>44</v>
      </c>
      <c r="J4366" s="12">
        <v>539499</v>
      </c>
      <c r="K4366" s="12">
        <v>5</v>
      </c>
      <c r="L4366" s="13">
        <v>4760</v>
      </c>
      <c r="M4366" s="14">
        <f>Table1[[#This Row],[Column1]]/100</f>
        <v>0.1</v>
      </c>
      <c r="N4366" s="13">
        <f>Table1[[#This Row],[Unit_Price]]*Table1[[#This Row],[Quantity]]*(1-Table1[[#This Row],[Discount_%]])</f>
        <v>21420</v>
      </c>
      <c r="O4366" s="13">
        <v>28467</v>
      </c>
      <c r="P4366" s="13">
        <f>Table1[[#This Row],[Revenue]]-Table1[[#This Row],[Cost]]</f>
        <v>-7047</v>
      </c>
      <c r="Q4366" s="12" t="s">
        <v>46</v>
      </c>
      <c r="R4366" s="12" t="s">
        <v>52</v>
      </c>
      <c r="S4366" s="12" t="s">
        <v>56</v>
      </c>
      <c r="T4366" s="12">
        <v>1</v>
      </c>
      <c r="U4366" s="12">
        <v>10</v>
      </c>
      <c r="V4366" s="20" t="str">
        <f>TEXT(Table1[[#This Row],[Date]],"mmm-yyyy")</f>
        <v>Dec-2025</v>
      </c>
    </row>
    <row r="4367" spans="1:22" x14ac:dyDescent="0.2">
      <c r="A4367" s="11">
        <f t="shared" ref="A4367:A4430" si="68">A4355+1</f>
        <v>46021</v>
      </c>
      <c r="B4367" s="12" t="s">
        <v>22</v>
      </c>
      <c r="C4367" s="12" t="str">
        <f>VLOOKUP(D4367, City_Mapping!A:B, 2, FALSE)</f>
        <v>India</v>
      </c>
      <c r="D4367" s="12" t="s">
        <v>33</v>
      </c>
      <c r="E4367" s="12" t="s">
        <v>34</v>
      </c>
      <c r="F4367" s="12" t="s">
        <v>40</v>
      </c>
      <c r="G4367" s="12">
        <v>50213</v>
      </c>
      <c r="H4367" s="12" t="s">
        <v>42</v>
      </c>
      <c r="I4367" s="12" t="s">
        <v>45</v>
      </c>
      <c r="J4367" s="12">
        <v>667577</v>
      </c>
      <c r="K4367" s="12">
        <v>3</v>
      </c>
      <c r="L4367" s="13">
        <v>4658</v>
      </c>
      <c r="M4367" s="14">
        <f>Table1[[#This Row],[Column1]]/100</f>
        <v>0.15</v>
      </c>
      <c r="N4367" s="13">
        <f>Table1[[#This Row],[Unit_Price]]*Table1[[#This Row],[Quantity]]*(1-Table1[[#This Row],[Discount_%]])</f>
        <v>11877.9</v>
      </c>
      <c r="O4367" s="13">
        <v>1115</v>
      </c>
      <c r="P4367" s="13">
        <f>Table1[[#This Row],[Revenue]]-Table1[[#This Row],[Cost]]</f>
        <v>10762.9</v>
      </c>
      <c r="Q4367" s="12" t="s">
        <v>46</v>
      </c>
      <c r="R4367" s="12" t="s">
        <v>51</v>
      </c>
      <c r="S4367" s="12" t="s">
        <v>54</v>
      </c>
      <c r="T4367" s="12">
        <v>3</v>
      </c>
      <c r="U4367" s="12">
        <v>15</v>
      </c>
      <c r="V4367" s="20" t="str">
        <f>TEXT(Table1[[#This Row],[Date]],"mmm-yyyy")</f>
        <v>Dec-2025</v>
      </c>
    </row>
    <row r="4368" spans="1:22" x14ac:dyDescent="0.2">
      <c r="A4368" s="11">
        <f t="shared" si="68"/>
        <v>46021</v>
      </c>
      <c r="B4368" s="12" t="s">
        <v>22</v>
      </c>
      <c r="C4368" s="12" t="str">
        <f>VLOOKUP(D4368, City_Mapping!A:B, 2, FALSE)</f>
        <v>UAE</v>
      </c>
      <c r="D4368" s="12" t="s">
        <v>30</v>
      </c>
      <c r="E4368" s="12" t="s">
        <v>34</v>
      </c>
      <c r="F4368" s="12" t="s">
        <v>37</v>
      </c>
      <c r="G4368" s="12">
        <v>38111</v>
      </c>
      <c r="H4368" s="12" t="s">
        <v>42</v>
      </c>
      <c r="I4368" s="12" t="s">
        <v>45</v>
      </c>
      <c r="J4368" s="12">
        <v>628006</v>
      </c>
      <c r="K4368" s="12">
        <v>9</v>
      </c>
      <c r="L4368" s="13">
        <v>2902</v>
      </c>
      <c r="M4368" s="14">
        <f>Table1[[#This Row],[Column1]]/100</f>
        <v>0.15</v>
      </c>
      <c r="N4368" s="13">
        <f>Table1[[#This Row],[Unit_Price]]*Table1[[#This Row],[Quantity]]*(1-Table1[[#This Row],[Discount_%]])</f>
        <v>22200.3</v>
      </c>
      <c r="O4368" s="13">
        <v>25148</v>
      </c>
      <c r="P4368" s="13">
        <f>Table1[[#This Row],[Revenue]]-Table1[[#This Row],[Cost]]</f>
        <v>-2947.7000000000007</v>
      </c>
      <c r="Q4368" s="12" t="s">
        <v>48</v>
      </c>
      <c r="R4368" s="12" t="s">
        <v>51</v>
      </c>
      <c r="S4368" s="12" t="s">
        <v>56</v>
      </c>
      <c r="T4368" s="12">
        <v>5</v>
      </c>
      <c r="U4368" s="12">
        <v>15</v>
      </c>
      <c r="V4368" s="20" t="str">
        <f>TEXT(Table1[[#This Row],[Date]],"mmm-yyyy")</f>
        <v>Dec-2025</v>
      </c>
    </row>
    <row r="4369" spans="1:22" x14ac:dyDescent="0.2">
      <c r="A4369" s="11">
        <f t="shared" si="68"/>
        <v>46021</v>
      </c>
      <c r="B4369" s="12" t="s">
        <v>22</v>
      </c>
      <c r="C4369" s="12" t="str">
        <f>VLOOKUP(D4369, City_Mapping!A:B, 2, FALSE)</f>
        <v>USA</v>
      </c>
      <c r="D4369" s="12" t="s">
        <v>31</v>
      </c>
      <c r="E4369" s="12" t="s">
        <v>35</v>
      </c>
      <c r="F4369" s="12" t="s">
        <v>39</v>
      </c>
      <c r="G4369" s="12">
        <v>14284</v>
      </c>
      <c r="H4369" s="12" t="s">
        <v>41</v>
      </c>
      <c r="I4369" s="12" t="s">
        <v>43</v>
      </c>
      <c r="J4369" s="12">
        <v>252991</v>
      </c>
      <c r="K4369" s="12">
        <v>7</v>
      </c>
      <c r="L4369" s="13">
        <v>4646</v>
      </c>
      <c r="M4369" s="14">
        <f>Table1[[#This Row],[Column1]]/100</f>
        <v>0</v>
      </c>
      <c r="N4369" s="13">
        <f>Table1[[#This Row],[Unit_Price]]*Table1[[#This Row],[Quantity]]*(1-Table1[[#This Row],[Discount_%]])</f>
        <v>32522</v>
      </c>
      <c r="O4369" s="13">
        <v>17662</v>
      </c>
      <c r="P4369" s="13">
        <f>Table1[[#This Row],[Revenue]]-Table1[[#This Row],[Cost]]</f>
        <v>14860</v>
      </c>
      <c r="Q4369" s="12" t="s">
        <v>46</v>
      </c>
      <c r="R4369" s="12" t="s">
        <v>51</v>
      </c>
      <c r="S4369" s="12" t="s">
        <v>54</v>
      </c>
      <c r="T4369" s="12">
        <v>5</v>
      </c>
      <c r="U4369" s="12">
        <v>0</v>
      </c>
      <c r="V4369" s="20" t="str">
        <f>TEXT(Table1[[#This Row],[Date]],"mmm-yyyy")</f>
        <v>Dec-2025</v>
      </c>
    </row>
    <row r="4370" spans="1:22" x14ac:dyDescent="0.2">
      <c r="A4370" s="11">
        <f t="shared" si="68"/>
        <v>46022</v>
      </c>
      <c r="B4370" s="12" t="s">
        <v>23</v>
      </c>
      <c r="C4370" s="12" t="str">
        <f>VLOOKUP(D4370, City_Mapping!A:B, 2, FALSE)</f>
        <v>UAE</v>
      </c>
      <c r="D4370" s="12" t="s">
        <v>30</v>
      </c>
      <c r="E4370" s="12" t="s">
        <v>35</v>
      </c>
      <c r="F4370" s="12" t="s">
        <v>39</v>
      </c>
      <c r="G4370" s="12">
        <v>27585</v>
      </c>
      <c r="H4370" s="12" t="s">
        <v>41</v>
      </c>
      <c r="I4370" s="12" t="s">
        <v>45</v>
      </c>
      <c r="J4370" s="12">
        <v>535232</v>
      </c>
      <c r="K4370" s="12">
        <v>7</v>
      </c>
      <c r="L4370" s="13">
        <v>3131</v>
      </c>
      <c r="M4370" s="14">
        <f>Table1[[#This Row],[Column1]]/100</f>
        <v>0.15</v>
      </c>
      <c r="N4370" s="13">
        <f>Table1[[#This Row],[Unit_Price]]*Table1[[#This Row],[Quantity]]*(1-Table1[[#This Row],[Discount_%]])</f>
        <v>18629.45</v>
      </c>
      <c r="O4370" s="13">
        <v>17837</v>
      </c>
      <c r="P4370" s="13">
        <f>Table1[[#This Row],[Revenue]]-Table1[[#This Row],[Cost]]</f>
        <v>792.45000000000073</v>
      </c>
      <c r="Q4370" s="12" t="s">
        <v>47</v>
      </c>
      <c r="R4370" s="12" t="s">
        <v>50</v>
      </c>
      <c r="S4370" s="12" t="s">
        <v>54</v>
      </c>
      <c r="T4370" s="12">
        <v>5</v>
      </c>
      <c r="U4370" s="12">
        <v>15</v>
      </c>
      <c r="V4370" s="20" t="str">
        <f>TEXT(Table1[[#This Row],[Date]],"mmm-yyyy")</f>
        <v>Dec-2025</v>
      </c>
    </row>
    <row r="4371" spans="1:22" x14ac:dyDescent="0.2">
      <c r="A4371" s="11">
        <f t="shared" si="68"/>
        <v>46022</v>
      </c>
      <c r="B4371" s="12" t="s">
        <v>21</v>
      </c>
      <c r="C4371" s="12" t="str">
        <f>VLOOKUP(D4371, City_Mapping!A:B, 2, FALSE)</f>
        <v>India</v>
      </c>
      <c r="D4371" s="12" t="s">
        <v>28</v>
      </c>
      <c r="E4371" s="12" t="s">
        <v>34</v>
      </c>
      <c r="F4371" s="12" t="s">
        <v>40</v>
      </c>
      <c r="G4371" s="12">
        <v>75039</v>
      </c>
      <c r="H4371" s="12" t="s">
        <v>41</v>
      </c>
      <c r="I4371" s="12" t="s">
        <v>45</v>
      </c>
      <c r="J4371" s="12">
        <v>961666</v>
      </c>
      <c r="K4371" s="12">
        <v>8</v>
      </c>
      <c r="L4371" s="13">
        <v>4406</v>
      </c>
      <c r="M4371" s="14">
        <f>Table1[[#This Row],[Column1]]/100</f>
        <v>0</v>
      </c>
      <c r="N4371" s="13">
        <f>Table1[[#This Row],[Unit_Price]]*Table1[[#This Row],[Quantity]]*(1-Table1[[#This Row],[Discount_%]])</f>
        <v>35248</v>
      </c>
      <c r="O4371" s="13">
        <v>20597</v>
      </c>
      <c r="P4371" s="13">
        <f>Table1[[#This Row],[Revenue]]-Table1[[#This Row],[Cost]]</f>
        <v>14651</v>
      </c>
      <c r="Q4371" s="12" t="s">
        <v>47</v>
      </c>
      <c r="R4371" s="12" t="s">
        <v>52</v>
      </c>
      <c r="S4371" s="12" t="s">
        <v>53</v>
      </c>
      <c r="T4371" s="12">
        <v>1</v>
      </c>
      <c r="U4371" s="12">
        <v>0</v>
      </c>
      <c r="V4371" s="20" t="str">
        <f>TEXT(Table1[[#This Row],[Date]],"mmm-yyyy")</f>
        <v>Dec-2025</v>
      </c>
    </row>
    <row r="4372" spans="1:22" x14ac:dyDescent="0.2">
      <c r="A4372" s="11">
        <f t="shared" si="68"/>
        <v>46022</v>
      </c>
      <c r="B4372" s="12" t="s">
        <v>23</v>
      </c>
      <c r="C4372" s="12" t="str">
        <f>VLOOKUP(D4372, City_Mapping!A:B, 2, FALSE)</f>
        <v>India</v>
      </c>
      <c r="D4372" s="12" t="s">
        <v>32</v>
      </c>
      <c r="E4372" s="12" t="s">
        <v>34</v>
      </c>
      <c r="F4372" s="12" t="s">
        <v>37</v>
      </c>
      <c r="G4372" s="12">
        <v>17131</v>
      </c>
      <c r="H4372" s="12" t="s">
        <v>42</v>
      </c>
      <c r="I4372" s="12" t="s">
        <v>45</v>
      </c>
      <c r="J4372" s="12">
        <v>343859</v>
      </c>
      <c r="K4372" s="12">
        <v>5</v>
      </c>
      <c r="L4372" s="13">
        <v>3510</v>
      </c>
      <c r="M4372" s="14">
        <f>Table1[[#This Row],[Column1]]/100</f>
        <v>0.1</v>
      </c>
      <c r="N4372" s="13">
        <f>Table1[[#This Row],[Unit_Price]]*Table1[[#This Row],[Quantity]]*(1-Table1[[#This Row],[Discount_%]])</f>
        <v>15795</v>
      </c>
      <c r="O4372" s="13">
        <v>22087</v>
      </c>
      <c r="P4372" s="13">
        <f>Table1[[#This Row],[Revenue]]-Table1[[#This Row],[Cost]]</f>
        <v>-6292</v>
      </c>
      <c r="Q4372" s="12" t="s">
        <v>48</v>
      </c>
      <c r="R4372" s="12" t="s">
        <v>51</v>
      </c>
      <c r="S4372" s="12" t="s">
        <v>54</v>
      </c>
      <c r="T4372" s="12">
        <v>4</v>
      </c>
      <c r="U4372" s="12">
        <v>10</v>
      </c>
      <c r="V4372" s="20" t="str">
        <f>TEXT(Table1[[#This Row],[Date]],"mmm-yyyy")</f>
        <v>Dec-2025</v>
      </c>
    </row>
    <row r="4373" spans="1:22" x14ac:dyDescent="0.2">
      <c r="A4373" s="11">
        <f t="shared" si="68"/>
        <v>46022</v>
      </c>
      <c r="B4373" s="12" t="s">
        <v>21</v>
      </c>
      <c r="C4373" s="12" t="str">
        <f>VLOOKUP(D4373, City_Mapping!A:B, 2, FALSE)</f>
        <v>India</v>
      </c>
      <c r="D4373" s="12" t="s">
        <v>33</v>
      </c>
      <c r="E4373" s="12" t="s">
        <v>34</v>
      </c>
      <c r="F4373" s="12" t="s">
        <v>39</v>
      </c>
      <c r="G4373" s="12">
        <v>53382</v>
      </c>
      <c r="H4373" s="12" t="s">
        <v>41</v>
      </c>
      <c r="I4373" s="12" t="s">
        <v>45</v>
      </c>
      <c r="J4373" s="12">
        <v>396542</v>
      </c>
      <c r="K4373" s="12">
        <v>2</v>
      </c>
      <c r="L4373" s="13">
        <v>3889</v>
      </c>
      <c r="M4373" s="14">
        <f>Table1[[#This Row],[Column1]]/100</f>
        <v>0</v>
      </c>
      <c r="N4373" s="13">
        <f>Table1[[#This Row],[Unit_Price]]*Table1[[#This Row],[Quantity]]*(1-Table1[[#This Row],[Discount_%]])</f>
        <v>7778</v>
      </c>
      <c r="O4373" s="13">
        <v>14360</v>
      </c>
      <c r="P4373" s="13">
        <f>Table1[[#This Row],[Revenue]]-Table1[[#This Row],[Cost]]</f>
        <v>-6582</v>
      </c>
      <c r="Q4373" s="12" t="s">
        <v>48</v>
      </c>
      <c r="R4373" s="12" t="s">
        <v>51</v>
      </c>
      <c r="S4373" s="12" t="s">
        <v>56</v>
      </c>
      <c r="T4373" s="12">
        <v>3</v>
      </c>
      <c r="U4373" s="12">
        <v>0</v>
      </c>
      <c r="V4373" s="20" t="str">
        <f>TEXT(Table1[[#This Row],[Date]],"mmm-yyyy")</f>
        <v>Dec-2025</v>
      </c>
    </row>
    <row r="4374" spans="1:22" x14ac:dyDescent="0.2">
      <c r="A4374" s="11">
        <f t="shared" si="68"/>
        <v>46022</v>
      </c>
      <c r="B4374" s="12" t="s">
        <v>21</v>
      </c>
      <c r="C4374" s="12" t="str">
        <f>VLOOKUP(D4374, City_Mapping!A:B, 2, FALSE)</f>
        <v>India</v>
      </c>
      <c r="D4374" s="12" t="s">
        <v>28</v>
      </c>
      <c r="E4374" s="12" t="s">
        <v>34</v>
      </c>
      <c r="F4374" s="12" t="s">
        <v>37</v>
      </c>
      <c r="G4374" s="12">
        <v>43527</v>
      </c>
      <c r="H4374" s="12" t="s">
        <v>41</v>
      </c>
      <c r="I4374" s="12" t="s">
        <v>44</v>
      </c>
      <c r="J4374" s="12">
        <v>383588</v>
      </c>
      <c r="K4374" s="12">
        <v>9</v>
      </c>
      <c r="L4374" s="13">
        <v>4576</v>
      </c>
      <c r="M4374" s="14">
        <f>Table1[[#This Row],[Column1]]/100</f>
        <v>0</v>
      </c>
      <c r="N4374" s="13">
        <f>Table1[[#This Row],[Unit_Price]]*Table1[[#This Row],[Quantity]]*(1-Table1[[#This Row],[Discount_%]])</f>
        <v>41184</v>
      </c>
      <c r="O4374" s="13">
        <v>21848</v>
      </c>
      <c r="P4374" s="13">
        <f>Table1[[#This Row],[Revenue]]-Table1[[#This Row],[Cost]]</f>
        <v>19336</v>
      </c>
      <c r="Q4374" s="12" t="s">
        <v>48</v>
      </c>
      <c r="R4374" s="12" t="s">
        <v>52</v>
      </c>
      <c r="S4374" s="12" t="s">
        <v>55</v>
      </c>
      <c r="T4374" s="12">
        <v>2</v>
      </c>
      <c r="U4374" s="12">
        <v>0</v>
      </c>
      <c r="V4374" s="20" t="str">
        <f>TEXT(Table1[[#This Row],[Date]],"mmm-yyyy")</f>
        <v>Dec-2025</v>
      </c>
    </row>
    <row r="4375" spans="1:22" x14ac:dyDescent="0.2">
      <c r="A4375" s="11">
        <f t="shared" si="68"/>
        <v>46022</v>
      </c>
      <c r="B4375" s="12" t="s">
        <v>22</v>
      </c>
      <c r="C4375" s="12" t="str">
        <f>VLOOKUP(D4375, City_Mapping!A:B, 2, FALSE)</f>
        <v>India</v>
      </c>
      <c r="D4375" s="12" t="s">
        <v>28</v>
      </c>
      <c r="E4375" s="12" t="s">
        <v>34</v>
      </c>
      <c r="F4375" s="12" t="s">
        <v>39</v>
      </c>
      <c r="G4375" s="12">
        <v>97493</v>
      </c>
      <c r="H4375" s="12" t="s">
        <v>41</v>
      </c>
      <c r="I4375" s="12" t="s">
        <v>44</v>
      </c>
      <c r="J4375" s="12">
        <v>838271</v>
      </c>
      <c r="K4375" s="12">
        <v>3</v>
      </c>
      <c r="L4375" s="13">
        <v>1714</v>
      </c>
      <c r="M4375" s="14">
        <f>Table1[[#This Row],[Column1]]/100</f>
        <v>0</v>
      </c>
      <c r="N4375" s="13">
        <f>Table1[[#This Row],[Unit_Price]]*Table1[[#This Row],[Quantity]]*(1-Table1[[#This Row],[Discount_%]])</f>
        <v>5142</v>
      </c>
      <c r="O4375" s="13">
        <v>17684</v>
      </c>
      <c r="P4375" s="13">
        <f>Table1[[#This Row],[Revenue]]-Table1[[#This Row],[Cost]]</f>
        <v>-12542</v>
      </c>
      <c r="Q4375" s="12" t="s">
        <v>48</v>
      </c>
      <c r="R4375" s="12" t="s">
        <v>50</v>
      </c>
      <c r="S4375" s="12" t="s">
        <v>54</v>
      </c>
      <c r="T4375" s="12">
        <v>5</v>
      </c>
      <c r="U4375" s="12">
        <v>0</v>
      </c>
      <c r="V4375" s="20" t="str">
        <f>TEXT(Table1[[#This Row],[Date]],"mmm-yyyy")</f>
        <v>Dec-2025</v>
      </c>
    </row>
    <row r="4376" spans="1:22" x14ac:dyDescent="0.2">
      <c r="A4376" s="11">
        <f t="shared" si="68"/>
        <v>46022</v>
      </c>
      <c r="B4376" s="12" t="s">
        <v>20</v>
      </c>
      <c r="C4376" s="12" t="str">
        <f>VLOOKUP(D4376, City_Mapping!A:B, 2, FALSE)</f>
        <v>USA</v>
      </c>
      <c r="D4376" s="12" t="s">
        <v>31</v>
      </c>
      <c r="E4376" s="12" t="s">
        <v>36</v>
      </c>
      <c r="F4376" s="12" t="s">
        <v>40</v>
      </c>
      <c r="G4376" s="12">
        <v>40936</v>
      </c>
      <c r="H4376" s="12" t="s">
        <v>42</v>
      </c>
      <c r="I4376" s="12" t="s">
        <v>44</v>
      </c>
      <c r="J4376" s="12">
        <v>410195</v>
      </c>
      <c r="K4376" s="12">
        <v>2</v>
      </c>
      <c r="L4376" s="13">
        <v>1169</v>
      </c>
      <c r="M4376" s="14">
        <f>Table1[[#This Row],[Column1]]/100</f>
        <v>0.05</v>
      </c>
      <c r="N4376" s="13">
        <f>Table1[[#This Row],[Unit_Price]]*Table1[[#This Row],[Quantity]]*(1-Table1[[#This Row],[Discount_%]])</f>
        <v>2221.1</v>
      </c>
      <c r="O4376" s="13">
        <v>9908</v>
      </c>
      <c r="P4376" s="13">
        <f>Table1[[#This Row],[Revenue]]-Table1[[#This Row],[Cost]]</f>
        <v>-7686.9</v>
      </c>
      <c r="Q4376" s="12" t="s">
        <v>49</v>
      </c>
      <c r="R4376" s="12" t="s">
        <v>52</v>
      </c>
      <c r="S4376" s="12" t="s">
        <v>53</v>
      </c>
      <c r="T4376" s="12">
        <v>2</v>
      </c>
      <c r="U4376" s="12">
        <v>5</v>
      </c>
      <c r="V4376" s="20" t="str">
        <f>TEXT(Table1[[#This Row],[Date]],"mmm-yyyy")</f>
        <v>Dec-2025</v>
      </c>
    </row>
    <row r="4377" spans="1:22" x14ac:dyDescent="0.2">
      <c r="A4377" s="11">
        <f t="shared" si="68"/>
        <v>46022</v>
      </c>
      <c r="B4377" s="12" t="s">
        <v>22</v>
      </c>
      <c r="C4377" s="12" t="str">
        <f>VLOOKUP(D4377, City_Mapping!A:B, 2, FALSE)</f>
        <v>UAE</v>
      </c>
      <c r="D4377" s="12" t="s">
        <v>30</v>
      </c>
      <c r="E4377" s="12" t="s">
        <v>36</v>
      </c>
      <c r="F4377" s="12" t="s">
        <v>39</v>
      </c>
      <c r="G4377" s="12">
        <v>97081</v>
      </c>
      <c r="H4377" s="12" t="s">
        <v>41</v>
      </c>
      <c r="I4377" s="12" t="s">
        <v>44</v>
      </c>
      <c r="J4377" s="12">
        <v>333966</v>
      </c>
      <c r="K4377" s="12">
        <v>5</v>
      </c>
      <c r="L4377" s="13">
        <v>4061</v>
      </c>
      <c r="M4377" s="14">
        <f>Table1[[#This Row],[Column1]]/100</f>
        <v>0</v>
      </c>
      <c r="N4377" s="13">
        <f>Table1[[#This Row],[Unit_Price]]*Table1[[#This Row],[Quantity]]*(1-Table1[[#This Row],[Discount_%]])</f>
        <v>20305</v>
      </c>
      <c r="O4377" s="13">
        <v>7042</v>
      </c>
      <c r="P4377" s="13">
        <f>Table1[[#This Row],[Revenue]]-Table1[[#This Row],[Cost]]</f>
        <v>13263</v>
      </c>
      <c r="Q4377" s="12" t="s">
        <v>47</v>
      </c>
      <c r="R4377" s="12" t="s">
        <v>51</v>
      </c>
      <c r="S4377" s="12" t="s">
        <v>53</v>
      </c>
      <c r="T4377" s="12">
        <v>5</v>
      </c>
      <c r="U4377" s="12">
        <v>0</v>
      </c>
      <c r="V4377" s="20" t="str">
        <f>TEXT(Table1[[#This Row],[Date]],"mmm-yyyy")</f>
        <v>Dec-2025</v>
      </c>
    </row>
    <row r="4378" spans="1:22" x14ac:dyDescent="0.2">
      <c r="A4378" s="11">
        <f t="shared" si="68"/>
        <v>46022</v>
      </c>
      <c r="B4378" s="12" t="s">
        <v>20</v>
      </c>
      <c r="C4378" s="12" t="str">
        <f>VLOOKUP(D4378, City_Mapping!A:B, 2, FALSE)</f>
        <v>India</v>
      </c>
      <c r="D4378" s="12" t="s">
        <v>33</v>
      </c>
      <c r="E4378" s="12" t="s">
        <v>36</v>
      </c>
      <c r="F4378" s="12" t="s">
        <v>37</v>
      </c>
      <c r="G4378" s="12">
        <v>63441</v>
      </c>
      <c r="H4378" s="12" t="s">
        <v>41</v>
      </c>
      <c r="I4378" s="12" t="s">
        <v>44</v>
      </c>
      <c r="J4378" s="12">
        <v>486217</v>
      </c>
      <c r="K4378" s="12">
        <v>8</v>
      </c>
      <c r="L4378" s="13">
        <v>1115</v>
      </c>
      <c r="M4378" s="14">
        <f>Table1[[#This Row],[Column1]]/100</f>
        <v>0.2</v>
      </c>
      <c r="N4378" s="13">
        <f>Table1[[#This Row],[Unit_Price]]*Table1[[#This Row],[Quantity]]*(1-Table1[[#This Row],[Discount_%]])</f>
        <v>7136</v>
      </c>
      <c r="O4378" s="13">
        <v>6066</v>
      </c>
      <c r="P4378" s="13">
        <f>Table1[[#This Row],[Revenue]]-Table1[[#This Row],[Cost]]</f>
        <v>1070</v>
      </c>
      <c r="Q4378" s="12" t="s">
        <v>47</v>
      </c>
      <c r="R4378" s="12" t="s">
        <v>51</v>
      </c>
      <c r="S4378" s="12" t="s">
        <v>53</v>
      </c>
      <c r="T4378" s="12">
        <v>5</v>
      </c>
      <c r="U4378" s="12">
        <v>20</v>
      </c>
      <c r="V4378" s="20" t="str">
        <f>TEXT(Table1[[#This Row],[Date]],"mmm-yyyy")</f>
        <v>Dec-2025</v>
      </c>
    </row>
    <row r="4379" spans="1:22" x14ac:dyDescent="0.2">
      <c r="A4379" s="11">
        <f t="shared" si="68"/>
        <v>46022</v>
      </c>
      <c r="B4379" s="12" t="s">
        <v>21</v>
      </c>
      <c r="C4379" s="12" t="str">
        <f>VLOOKUP(D4379, City_Mapping!A:B, 2, FALSE)</f>
        <v>India</v>
      </c>
      <c r="D4379" s="12" t="s">
        <v>28</v>
      </c>
      <c r="E4379" s="12" t="s">
        <v>36</v>
      </c>
      <c r="F4379" s="12" t="s">
        <v>37</v>
      </c>
      <c r="G4379" s="12">
        <v>64598</v>
      </c>
      <c r="H4379" s="12" t="s">
        <v>42</v>
      </c>
      <c r="I4379" s="12" t="s">
        <v>45</v>
      </c>
      <c r="J4379" s="12">
        <v>893298</v>
      </c>
      <c r="K4379" s="12">
        <v>3</v>
      </c>
      <c r="L4379" s="13">
        <v>1630</v>
      </c>
      <c r="M4379" s="14">
        <f>Table1[[#This Row],[Column1]]/100</f>
        <v>0.1</v>
      </c>
      <c r="N4379" s="13">
        <f>Table1[[#This Row],[Unit_Price]]*Table1[[#This Row],[Quantity]]*(1-Table1[[#This Row],[Discount_%]])</f>
        <v>4401</v>
      </c>
      <c r="O4379" s="13">
        <v>26951</v>
      </c>
      <c r="P4379" s="13">
        <f>Table1[[#This Row],[Revenue]]-Table1[[#This Row],[Cost]]</f>
        <v>-22550</v>
      </c>
      <c r="Q4379" s="12" t="s">
        <v>47</v>
      </c>
      <c r="R4379" s="12" t="s">
        <v>52</v>
      </c>
      <c r="S4379" s="12" t="s">
        <v>53</v>
      </c>
      <c r="T4379" s="12">
        <v>3</v>
      </c>
      <c r="U4379" s="12">
        <v>10</v>
      </c>
      <c r="V4379" s="20" t="str">
        <f>TEXT(Table1[[#This Row],[Date]],"mmm-yyyy")</f>
        <v>Dec-2025</v>
      </c>
    </row>
    <row r="4380" spans="1:22" x14ac:dyDescent="0.2">
      <c r="A4380" s="11">
        <f t="shared" si="68"/>
        <v>46022</v>
      </c>
      <c r="B4380" s="12" t="s">
        <v>22</v>
      </c>
      <c r="C4380" s="12" t="str">
        <f>VLOOKUP(D4380, City_Mapping!A:B, 2, FALSE)</f>
        <v>USA</v>
      </c>
      <c r="D4380" s="12" t="s">
        <v>31</v>
      </c>
      <c r="E4380" s="12" t="s">
        <v>34</v>
      </c>
      <c r="F4380" s="12" t="s">
        <v>39</v>
      </c>
      <c r="G4380" s="12">
        <v>89220</v>
      </c>
      <c r="H4380" s="12" t="s">
        <v>42</v>
      </c>
      <c r="I4380" s="12" t="s">
        <v>43</v>
      </c>
      <c r="J4380" s="12">
        <v>600742</v>
      </c>
      <c r="K4380" s="12">
        <v>6</v>
      </c>
      <c r="L4380" s="13">
        <v>2021</v>
      </c>
      <c r="M4380" s="14">
        <f>Table1[[#This Row],[Column1]]/100</f>
        <v>0.05</v>
      </c>
      <c r="N4380" s="13">
        <f>Table1[[#This Row],[Unit_Price]]*Table1[[#This Row],[Quantity]]*(1-Table1[[#This Row],[Discount_%]])</f>
        <v>11519.699999999999</v>
      </c>
      <c r="O4380" s="13">
        <v>1194</v>
      </c>
      <c r="P4380" s="13">
        <f>Table1[[#This Row],[Revenue]]-Table1[[#This Row],[Cost]]</f>
        <v>10325.699999999999</v>
      </c>
      <c r="Q4380" s="12" t="s">
        <v>47</v>
      </c>
      <c r="R4380" s="12" t="s">
        <v>50</v>
      </c>
      <c r="S4380" s="12" t="s">
        <v>56</v>
      </c>
      <c r="T4380" s="12">
        <v>1</v>
      </c>
      <c r="U4380" s="12">
        <v>5</v>
      </c>
      <c r="V4380" s="20" t="str">
        <f>TEXT(Table1[[#This Row],[Date]],"mmm-yyyy")</f>
        <v>Dec-2025</v>
      </c>
    </row>
    <row r="4381" spans="1:22" x14ac:dyDescent="0.2">
      <c r="A4381" s="11">
        <f t="shared" si="68"/>
        <v>46022</v>
      </c>
      <c r="B4381" s="12" t="s">
        <v>20</v>
      </c>
      <c r="C4381" s="12" t="str">
        <f>VLOOKUP(D4381, City_Mapping!A:B, 2, FALSE)</f>
        <v>India</v>
      </c>
      <c r="D4381" s="12" t="s">
        <v>33</v>
      </c>
      <c r="E4381" s="12" t="s">
        <v>36</v>
      </c>
      <c r="F4381" s="12" t="s">
        <v>38</v>
      </c>
      <c r="G4381" s="12">
        <v>30642</v>
      </c>
      <c r="H4381" s="12" t="s">
        <v>41</v>
      </c>
      <c r="I4381" s="12" t="s">
        <v>43</v>
      </c>
      <c r="J4381" s="12">
        <v>752667</v>
      </c>
      <c r="K4381" s="12">
        <v>9</v>
      </c>
      <c r="L4381" s="13">
        <v>4951</v>
      </c>
      <c r="M4381" s="14">
        <f>Table1[[#This Row],[Column1]]/100</f>
        <v>0.2</v>
      </c>
      <c r="N4381" s="13">
        <f>Table1[[#This Row],[Unit_Price]]*Table1[[#This Row],[Quantity]]*(1-Table1[[#This Row],[Discount_%]])</f>
        <v>35647.200000000004</v>
      </c>
      <c r="O4381" s="13">
        <v>2328</v>
      </c>
      <c r="P4381" s="13">
        <f>Table1[[#This Row],[Revenue]]-Table1[[#This Row],[Cost]]</f>
        <v>33319.200000000004</v>
      </c>
      <c r="Q4381" s="12" t="s">
        <v>49</v>
      </c>
      <c r="R4381" s="12" t="s">
        <v>52</v>
      </c>
      <c r="S4381" s="12" t="s">
        <v>55</v>
      </c>
      <c r="T4381" s="12">
        <v>1</v>
      </c>
      <c r="U4381" s="12">
        <v>20</v>
      </c>
      <c r="V4381" s="20" t="str">
        <f>TEXT(Table1[[#This Row],[Date]],"mmm-yyyy")</f>
        <v>Dec-2025</v>
      </c>
    </row>
    <row r="4382" spans="1:22" x14ac:dyDescent="0.2">
      <c r="A4382" s="11">
        <f t="shared" si="68"/>
        <v>46023</v>
      </c>
      <c r="B4382" s="12" t="s">
        <v>23</v>
      </c>
      <c r="C4382" s="12" t="str">
        <f>VLOOKUP(D4382, City_Mapping!A:B, 2, FALSE)</f>
        <v>UAE</v>
      </c>
      <c r="D4382" s="12" t="s">
        <v>30</v>
      </c>
      <c r="E4382" s="12" t="s">
        <v>36</v>
      </c>
      <c r="F4382" s="12" t="s">
        <v>40</v>
      </c>
      <c r="G4382" s="12">
        <v>79907</v>
      </c>
      <c r="H4382" s="12" t="s">
        <v>41</v>
      </c>
      <c r="I4382" s="12" t="s">
        <v>44</v>
      </c>
      <c r="J4382" s="12">
        <v>615925</v>
      </c>
      <c r="K4382" s="12">
        <v>2</v>
      </c>
      <c r="L4382" s="13">
        <v>3164</v>
      </c>
      <c r="M4382" s="14">
        <f>Table1[[#This Row],[Column1]]/100</f>
        <v>0.1</v>
      </c>
      <c r="N4382" s="13">
        <f>Table1[[#This Row],[Unit_Price]]*Table1[[#This Row],[Quantity]]*(1-Table1[[#This Row],[Discount_%]])</f>
        <v>5695.2</v>
      </c>
      <c r="O4382" s="13">
        <v>7393</v>
      </c>
      <c r="P4382" s="13">
        <f>Table1[[#This Row],[Revenue]]-Table1[[#This Row],[Cost]]</f>
        <v>-1697.8000000000002</v>
      </c>
      <c r="Q4382" s="12" t="s">
        <v>48</v>
      </c>
      <c r="R4382" s="12" t="s">
        <v>52</v>
      </c>
      <c r="S4382" s="12" t="s">
        <v>54</v>
      </c>
      <c r="T4382" s="12">
        <v>2</v>
      </c>
      <c r="U4382" s="12">
        <v>10</v>
      </c>
      <c r="V4382" s="20" t="str">
        <f>TEXT(Table1[[#This Row],[Date]],"mmm-yyyy")</f>
        <v>Jan-2026</v>
      </c>
    </row>
    <row r="4383" spans="1:22" x14ac:dyDescent="0.2">
      <c r="A4383" s="11">
        <f t="shared" si="68"/>
        <v>46023</v>
      </c>
      <c r="B4383" s="12" t="s">
        <v>20</v>
      </c>
      <c r="C4383" s="12" t="str">
        <f>VLOOKUP(D4383, City_Mapping!A:B, 2, FALSE)</f>
        <v>India</v>
      </c>
      <c r="D4383" s="12" t="s">
        <v>28</v>
      </c>
      <c r="E4383" s="12" t="s">
        <v>35</v>
      </c>
      <c r="F4383" s="12" t="s">
        <v>40</v>
      </c>
      <c r="G4383" s="12">
        <v>22651</v>
      </c>
      <c r="H4383" s="12" t="s">
        <v>41</v>
      </c>
      <c r="I4383" s="12" t="s">
        <v>45</v>
      </c>
      <c r="J4383" s="12">
        <v>348241</v>
      </c>
      <c r="K4383" s="12">
        <v>8</v>
      </c>
      <c r="L4383" s="13">
        <v>803</v>
      </c>
      <c r="M4383" s="14">
        <f>Table1[[#This Row],[Column1]]/100</f>
        <v>0.05</v>
      </c>
      <c r="N4383" s="13">
        <f>Table1[[#This Row],[Unit_Price]]*Table1[[#This Row],[Quantity]]*(1-Table1[[#This Row],[Discount_%]])</f>
        <v>6102.7999999999993</v>
      </c>
      <c r="O4383" s="13">
        <v>21737</v>
      </c>
      <c r="P4383" s="13">
        <f>Table1[[#This Row],[Revenue]]-Table1[[#This Row],[Cost]]</f>
        <v>-15634.2</v>
      </c>
      <c r="Q4383" s="12" t="s">
        <v>46</v>
      </c>
      <c r="R4383" s="12" t="s">
        <v>52</v>
      </c>
      <c r="S4383" s="12" t="s">
        <v>54</v>
      </c>
      <c r="T4383" s="12">
        <v>4</v>
      </c>
      <c r="U4383" s="12">
        <v>5</v>
      </c>
      <c r="V4383" s="20" t="str">
        <f>TEXT(Table1[[#This Row],[Date]],"mmm-yyyy")</f>
        <v>Jan-2026</v>
      </c>
    </row>
    <row r="4384" spans="1:22" x14ac:dyDescent="0.2">
      <c r="A4384" s="11">
        <f t="shared" si="68"/>
        <v>46023</v>
      </c>
      <c r="B4384" s="12" t="s">
        <v>22</v>
      </c>
      <c r="C4384" s="12" t="str">
        <f>VLOOKUP(D4384, City_Mapping!A:B, 2, FALSE)</f>
        <v>UK</v>
      </c>
      <c r="D4384" s="12" t="s">
        <v>29</v>
      </c>
      <c r="E4384" s="12" t="s">
        <v>36</v>
      </c>
      <c r="F4384" s="12" t="s">
        <v>39</v>
      </c>
      <c r="G4384" s="12">
        <v>11665</v>
      </c>
      <c r="H4384" s="12" t="s">
        <v>42</v>
      </c>
      <c r="I4384" s="12" t="s">
        <v>44</v>
      </c>
      <c r="J4384" s="12">
        <v>801473</v>
      </c>
      <c r="K4384" s="12">
        <v>7</v>
      </c>
      <c r="L4384" s="13">
        <v>4479</v>
      </c>
      <c r="M4384" s="14">
        <f>Table1[[#This Row],[Column1]]/100</f>
        <v>0.1</v>
      </c>
      <c r="N4384" s="13">
        <f>Table1[[#This Row],[Unit_Price]]*Table1[[#This Row],[Quantity]]*(1-Table1[[#This Row],[Discount_%]])</f>
        <v>28217.7</v>
      </c>
      <c r="O4384" s="13">
        <v>8133</v>
      </c>
      <c r="P4384" s="13">
        <f>Table1[[#This Row],[Revenue]]-Table1[[#This Row],[Cost]]</f>
        <v>20084.7</v>
      </c>
      <c r="Q4384" s="12" t="s">
        <v>47</v>
      </c>
      <c r="R4384" s="12" t="s">
        <v>50</v>
      </c>
      <c r="S4384" s="12" t="s">
        <v>55</v>
      </c>
      <c r="T4384" s="12">
        <v>1</v>
      </c>
      <c r="U4384" s="12">
        <v>10</v>
      </c>
      <c r="V4384" s="20" t="str">
        <f>TEXT(Table1[[#This Row],[Date]],"mmm-yyyy")</f>
        <v>Jan-2026</v>
      </c>
    </row>
    <row r="4385" spans="1:22" x14ac:dyDescent="0.2">
      <c r="A4385" s="11">
        <f t="shared" si="68"/>
        <v>46023</v>
      </c>
      <c r="B4385" s="12" t="s">
        <v>23</v>
      </c>
      <c r="C4385" s="12" t="str">
        <f>VLOOKUP(D4385, City_Mapping!A:B, 2, FALSE)</f>
        <v>India</v>
      </c>
      <c r="D4385" s="12" t="s">
        <v>28</v>
      </c>
      <c r="E4385" s="12" t="s">
        <v>36</v>
      </c>
      <c r="F4385" s="12" t="s">
        <v>39</v>
      </c>
      <c r="G4385" s="12">
        <v>16918</v>
      </c>
      <c r="H4385" s="12" t="s">
        <v>41</v>
      </c>
      <c r="I4385" s="12" t="s">
        <v>43</v>
      </c>
      <c r="J4385" s="12">
        <v>665810</v>
      </c>
      <c r="K4385" s="12">
        <v>3</v>
      </c>
      <c r="L4385" s="13">
        <v>2394</v>
      </c>
      <c r="M4385" s="14">
        <f>Table1[[#This Row],[Column1]]/100</f>
        <v>0.15</v>
      </c>
      <c r="N4385" s="13">
        <f>Table1[[#This Row],[Unit_Price]]*Table1[[#This Row],[Quantity]]*(1-Table1[[#This Row],[Discount_%]])</f>
        <v>6104.7</v>
      </c>
      <c r="O4385" s="13">
        <v>27555</v>
      </c>
      <c r="P4385" s="13">
        <f>Table1[[#This Row],[Revenue]]-Table1[[#This Row],[Cost]]</f>
        <v>-21450.3</v>
      </c>
      <c r="Q4385" s="12" t="s">
        <v>46</v>
      </c>
      <c r="R4385" s="12" t="s">
        <v>52</v>
      </c>
      <c r="S4385" s="12" t="s">
        <v>54</v>
      </c>
      <c r="T4385" s="12">
        <v>1</v>
      </c>
      <c r="U4385" s="12">
        <v>15</v>
      </c>
      <c r="V4385" s="20" t="str">
        <f>TEXT(Table1[[#This Row],[Date]],"mmm-yyyy")</f>
        <v>Jan-2026</v>
      </c>
    </row>
    <row r="4386" spans="1:22" x14ac:dyDescent="0.2">
      <c r="A4386" s="11">
        <f t="shared" si="68"/>
        <v>46023</v>
      </c>
      <c r="B4386" s="12" t="s">
        <v>20</v>
      </c>
      <c r="C4386" s="12" t="str">
        <f>VLOOKUP(D4386, City_Mapping!A:B, 2, FALSE)</f>
        <v>India</v>
      </c>
      <c r="D4386" s="12" t="s">
        <v>28</v>
      </c>
      <c r="E4386" s="12" t="s">
        <v>34</v>
      </c>
      <c r="F4386" s="12" t="s">
        <v>38</v>
      </c>
      <c r="G4386" s="12">
        <v>33007</v>
      </c>
      <c r="H4386" s="12" t="s">
        <v>41</v>
      </c>
      <c r="I4386" s="12" t="s">
        <v>45</v>
      </c>
      <c r="J4386" s="12">
        <v>427287</v>
      </c>
      <c r="K4386" s="12">
        <v>1</v>
      </c>
      <c r="L4386" s="13">
        <v>2015</v>
      </c>
      <c r="M4386" s="14">
        <f>Table1[[#This Row],[Column1]]/100</f>
        <v>0.1</v>
      </c>
      <c r="N4386" s="13">
        <f>Table1[[#This Row],[Unit_Price]]*Table1[[#This Row],[Quantity]]*(1-Table1[[#This Row],[Discount_%]])</f>
        <v>1813.5</v>
      </c>
      <c r="O4386" s="13">
        <v>14761</v>
      </c>
      <c r="P4386" s="13">
        <f>Table1[[#This Row],[Revenue]]-Table1[[#This Row],[Cost]]</f>
        <v>-12947.5</v>
      </c>
      <c r="Q4386" s="12" t="s">
        <v>49</v>
      </c>
      <c r="R4386" s="12" t="s">
        <v>52</v>
      </c>
      <c r="S4386" s="12" t="s">
        <v>54</v>
      </c>
      <c r="T4386" s="12">
        <v>4</v>
      </c>
      <c r="U4386" s="12">
        <v>10</v>
      </c>
      <c r="V4386" s="20" t="str">
        <f>TEXT(Table1[[#This Row],[Date]],"mmm-yyyy")</f>
        <v>Jan-2026</v>
      </c>
    </row>
    <row r="4387" spans="1:22" x14ac:dyDescent="0.2">
      <c r="A4387" s="11">
        <f t="shared" si="68"/>
        <v>46023</v>
      </c>
      <c r="B4387" s="12" t="s">
        <v>20</v>
      </c>
      <c r="C4387" s="12" t="str">
        <f>VLOOKUP(D4387, City_Mapping!A:B, 2, FALSE)</f>
        <v>India</v>
      </c>
      <c r="D4387" s="12" t="s">
        <v>33</v>
      </c>
      <c r="E4387" s="12" t="s">
        <v>36</v>
      </c>
      <c r="F4387" s="12" t="s">
        <v>40</v>
      </c>
      <c r="G4387" s="12">
        <v>85730</v>
      </c>
      <c r="H4387" s="12" t="s">
        <v>42</v>
      </c>
      <c r="I4387" s="12" t="s">
        <v>45</v>
      </c>
      <c r="J4387" s="12">
        <v>394903</v>
      </c>
      <c r="K4387" s="12">
        <v>6</v>
      </c>
      <c r="L4387" s="13">
        <v>1083</v>
      </c>
      <c r="M4387" s="14">
        <f>Table1[[#This Row],[Column1]]/100</f>
        <v>0.15</v>
      </c>
      <c r="N4387" s="13">
        <f>Table1[[#This Row],[Unit_Price]]*Table1[[#This Row],[Quantity]]*(1-Table1[[#This Row],[Discount_%]])</f>
        <v>5523.3</v>
      </c>
      <c r="O4387" s="13">
        <v>15182</v>
      </c>
      <c r="P4387" s="13">
        <f>Table1[[#This Row],[Revenue]]-Table1[[#This Row],[Cost]]</f>
        <v>-9658.7000000000007</v>
      </c>
      <c r="Q4387" s="12" t="s">
        <v>49</v>
      </c>
      <c r="R4387" s="12" t="s">
        <v>52</v>
      </c>
      <c r="S4387" s="12" t="s">
        <v>53</v>
      </c>
      <c r="T4387" s="12">
        <v>1</v>
      </c>
      <c r="U4387" s="12">
        <v>15</v>
      </c>
      <c r="V4387" s="20" t="str">
        <f>TEXT(Table1[[#This Row],[Date]],"mmm-yyyy")</f>
        <v>Jan-2026</v>
      </c>
    </row>
    <row r="4388" spans="1:22" x14ac:dyDescent="0.2">
      <c r="A4388" s="11">
        <f t="shared" si="68"/>
        <v>46023</v>
      </c>
      <c r="B4388" s="12" t="s">
        <v>20</v>
      </c>
      <c r="C4388" s="12" t="str">
        <f>VLOOKUP(D4388, City_Mapping!A:B, 2, FALSE)</f>
        <v>India</v>
      </c>
      <c r="D4388" s="12" t="s">
        <v>33</v>
      </c>
      <c r="E4388" s="12" t="s">
        <v>36</v>
      </c>
      <c r="F4388" s="12" t="s">
        <v>38</v>
      </c>
      <c r="G4388" s="12">
        <v>35035</v>
      </c>
      <c r="H4388" s="12" t="s">
        <v>42</v>
      </c>
      <c r="I4388" s="12" t="s">
        <v>45</v>
      </c>
      <c r="J4388" s="12">
        <v>909097</v>
      </c>
      <c r="K4388" s="12">
        <v>2</v>
      </c>
      <c r="L4388" s="13">
        <v>866</v>
      </c>
      <c r="M4388" s="14">
        <f>Table1[[#This Row],[Column1]]/100</f>
        <v>0.15</v>
      </c>
      <c r="N4388" s="13">
        <f>Table1[[#This Row],[Unit_Price]]*Table1[[#This Row],[Quantity]]*(1-Table1[[#This Row],[Discount_%]])</f>
        <v>1472.2</v>
      </c>
      <c r="O4388" s="13">
        <v>15394</v>
      </c>
      <c r="P4388" s="13">
        <f>Table1[[#This Row],[Revenue]]-Table1[[#This Row],[Cost]]</f>
        <v>-13921.8</v>
      </c>
      <c r="Q4388" s="12" t="s">
        <v>48</v>
      </c>
      <c r="R4388" s="12" t="s">
        <v>51</v>
      </c>
      <c r="S4388" s="12" t="s">
        <v>53</v>
      </c>
      <c r="T4388" s="12">
        <v>3</v>
      </c>
      <c r="U4388" s="12">
        <v>15</v>
      </c>
      <c r="V4388" s="20" t="str">
        <f>TEXT(Table1[[#This Row],[Date]],"mmm-yyyy")</f>
        <v>Jan-2026</v>
      </c>
    </row>
    <row r="4389" spans="1:22" x14ac:dyDescent="0.2">
      <c r="A4389" s="11">
        <f t="shared" si="68"/>
        <v>46023</v>
      </c>
      <c r="B4389" s="12" t="s">
        <v>20</v>
      </c>
      <c r="C4389" s="12" t="str">
        <f>VLOOKUP(D4389, City_Mapping!A:B, 2, FALSE)</f>
        <v>India</v>
      </c>
      <c r="D4389" s="12" t="s">
        <v>33</v>
      </c>
      <c r="E4389" s="12" t="s">
        <v>34</v>
      </c>
      <c r="F4389" s="12" t="s">
        <v>40</v>
      </c>
      <c r="G4389" s="12">
        <v>99352</v>
      </c>
      <c r="H4389" s="12" t="s">
        <v>41</v>
      </c>
      <c r="I4389" s="12" t="s">
        <v>43</v>
      </c>
      <c r="J4389" s="12">
        <v>976910</v>
      </c>
      <c r="K4389" s="12">
        <v>3</v>
      </c>
      <c r="L4389" s="13">
        <v>2546</v>
      </c>
      <c r="M4389" s="14">
        <f>Table1[[#This Row],[Column1]]/100</f>
        <v>0.1</v>
      </c>
      <c r="N4389" s="13">
        <f>Table1[[#This Row],[Unit_Price]]*Table1[[#This Row],[Quantity]]*(1-Table1[[#This Row],[Discount_%]])</f>
        <v>6874.2</v>
      </c>
      <c r="O4389" s="13">
        <v>24772</v>
      </c>
      <c r="P4389" s="13">
        <f>Table1[[#This Row],[Revenue]]-Table1[[#This Row],[Cost]]</f>
        <v>-17897.8</v>
      </c>
      <c r="Q4389" s="12" t="s">
        <v>49</v>
      </c>
      <c r="R4389" s="12" t="s">
        <v>50</v>
      </c>
      <c r="S4389" s="12" t="s">
        <v>56</v>
      </c>
      <c r="T4389" s="12">
        <v>3</v>
      </c>
      <c r="U4389" s="12">
        <v>10</v>
      </c>
      <c r="V4389" s="20" t="str">
        <f>TEXT(Table1[[#This Row],[Date]],"mmm-yyyy")</f>
        <v>Jan-2026</v>
      </c>
    </row>
    <row r="4390" spans="1:22" x14ac:dyDescent="0.2">
      <c r="A4390" s="11">
        <f t="shared" si="68"/>
        <v>46023</v>
      </c>
      <c r="B4390" s="12" t="s">
        <v>20</v>
      </c>
      <c r="C4390" s="12" t="str">
        <f>VLOOKUP(D4390, City_Mapping!A:B, 2, FALSE)</f>
        <v>India</v>
      </c>
      <c r="D4390" s="12" t="s">
        <v>33</v>
      </c>
      <c r="E4390" s="12" t="s">
        <v>36</v>
      </c>
      <c r="F4390" s="12" t="s">
        <v>39</v>
      </c>
      <c r="G4390" s="12">
        <v>98602</v>
      </c>
      <c r="H4390" s="12" t="s">
        <v>42</v>
      </c>
      <c r="I4390" s="12" t="s">
        <v>43</v>
      </c>
      <c r="J4390" s="12">
        <v>827145</v>
      </c>
      <c r="K4390" s="12">
        <v>5</v>
      </c>
      <c r="L4390" s="13">
        <v>958</v>
      </c>
      <c r="M4390" s="14">
        <f>Table1[[#This Row],[Column1]]/100</f>
        <v>0.15</v>
      </c>
      <c r="N4390" s="13">
        <f>Table1[[#This Row],[Unit_Price]]*Table1[[#This Row],[Quantity]]*(1-Table1[[#This Row],[Discount_%]])</f>
        <v>4071.5</v>
      </c>
      <c r="O4390" s="13">
        <v>14883</v>
      </c>
      <c r="P4390" s="13">
        <f>Table1[[#This Row],[Revenue]]-Table1[[#This Row],[Cost]]</f>
        <v>-10811.5</v>
      </c>
      <c r="Q4390" s="12" t="s">
        <v>48</v>
      </c>
      <c r="R4390" s="12" t="s">
        <v>51</v>
      </c>
      <c r="S4390" s="12" t="s">
        <v>55</v>
      </c>
      <c r="T4390" s="12">
        <v>2</v>
      </c>
      <c r="U4390" s="12">
        <v>15</v>
      </c>
      <c r="V4390" s="20" t="str">
        <f>TEXT(Table1[[#This Row],[Date]],"mmm-yyyy")</f>
        <v>Jan-2026</v>
      </c>
    </row>
    <row r="4391" spans="1:22" x14ac:dyDescent="0.2">
      <c r="A4391" s="11">
        <f t="shared" si="68"/>
        <v>46023</v>
      </c>
      <c r="B4391" s="12" t="s">
        <v>23</v>
      </c>
      <c r="C4391" s="12" t="str">
        <f>VLOOKUP(D4391, City_Mapping!A:B, 2, FALSE)</f>
        <v>USA</v>
      </c>
      <c r="D4391" s="12" t="s">
        <v>31</v>
      </c>
      <c r="E4391" s="12" t="s">
        <v>34</v>
      </c>
      <c r="F4391" s="12" t="s">
        <v>40</v>
      </c>
      <c r="G4391" s="12">
        <v>86749</v>
      </c>
      <c r="H4391" s="12" t="s">
        <v>41</v>
      </c>
      <c r="I4391" s="12" t="s">
        <v>44</v>
      </c>
      <c r="J4391" s="12">
        <v>559545</v>
      </c>
      <c r="K4391" s="12">
        <v>8</v>
      </c>
      <c r="L4391" s="13">
        <v>619</v>
      </c>
      <c r="M4391" s="14">
        <f>Table1[[#This Row],[Column1]]/100</f>
        <v>0.05</v>
      </c>
      <c r="N4391" s="13">
        <f>Table1[[#This Row],[Unit_Price]]*Table1[[#This Row],[Quantity]]*(1-Table1[[#This Row],[Discount_%]])</f>
        <v>4704.3999999999996</v>
      </c>
      <c r="O4391" s="13">
        <v>18941</v>
      </c>
      <c r="P4391" s="13">
        <f>Table1[[#This Row],[Revenue]]-Table1[[#This Row],[Cost]]</f>
        <v>-14236.6</v>
      </c>
      <c r="Q4391" s="12" t="s">
        <v>46</v>
      </c>
      <c r="R4391" s="12" t="s">
        <v>51</v>
      </c>
      <c r="S4391" s="12" t="s">
        <v>56</v>
      </c>
      <c r="T4391" s="12">
        <v>2</v>
      </c>
      <c r="U4391" s="12">
        <v>5</v>
      </c>
      <c r="V4391" s="20" t="str">
        <f>TEXT(Table1[[#This Row],[Date]],"mmm-yyyy")</f>
        <v>Jan-2026</v>
      </c>
    </row>
    <row r="4392" spans="1:22" x14ac:dyDescent="0.2">
      <c r="A4392" s="11">
        <f t="shared" si="68"/>
        <v>46023</v>
      </c>
      <c r="B4392" s="12" t="s">
        <v>21</v>
      </c>
      <c r="C4392" s="12" t="str">
        <f>VLOOKUP(D4392, City_Mapping!A:B, 2, FALSE)</f>
        <v>India</v>
      </c>
      <c r="D4392" s="12" t="s">
        <v>32</v>
      </c>
      <c r="E4392" s="12" t="s">
        <v>36</v>
      </c>
      <c r="F4392" s="12" t="s">
        <v>40</v>
      </c>
      <c r="G4392" s="12">
        <v>98148</v>
      </c>
      <c r="H4392" s="12" t="s">
        <v>41</v>
      </c>
      <c r="I4392" s="12" t="s">
        <v>44</v>
      </c>
      <c r="J4392" s="12">
        <v>127679</v>
      </c>
      <c r="K4392" s="12">
        <v>2</v>
      </c>
      <c r="L4392" s="13">
        <v>3784</v>
      </c>
      <c r="M4392" s="14">
        <f>Table1[[#This Row],[Column1]]/100</f>
        <v>0.15</v>
      </c>
      <c r="N4392" s="13">
        <f>Table1[[#This Row],[Unit_Price]]*Table1[[#This Row],[Quantity]]*(1-Table1[[#This Row],[Discount_%]])</f>
        <v>6432.8</v>
      </c>
      <c r="O4392" s="13">
        <v>23360</v>
      </c>
      <c r="P4392" s="13">
        <f>Table1[[#This Row],[Revenue]]-Table1[[#This Row],[Cost]]</f>
        <v>-16927.2</v>
      </c>
      <c r="Q4392" s="12" t="s">
        <v>49</v>
      </c>
      <c r="R4392" s="12" t="s">
        <v>52</v>
      </c>
      <c r="S4392" s="12" t="s">
        <v>54</v>
      </c>
      <c r="T4392" s="12">
        <v>2</v>
      </c>
      <c r="U4392" s="12">
        <v>15</v>
      </c>
      <c r="V4392" s="20" t="str">
        <f>TEXT(Table1[[#This Row],[Date]],"mmm-yyyy")</f>
        <v>Jan-2026</v>
      </c>
    </row>
    <row r="4393" spans="1:22" x14ac:dyDescent="0.2">
      <c r="A4393" s="11">
        <f t="shared" si="68"/>
        <v>46023</v>
      </c>
      <c r="B4393" s="12" t="s">
        <v>23</v>
      </c>
      <c r="C4393" s="12" t="str">
        <f>VLOOKUP(D4393, City_Mapping!A:B, 2, FALSE)</f>
        <v>USA</v>
      </c>
      <c r="D4393" s="12" t="s">
        <v>31</v>
      </c>
      <c r="E4393" s="12" t="s">
        <v>35</v>
      </c>
      <c r="F4393" s="12" t="s">
        <v>40</v>
      </c>
      <c r="G4393" s="12">
        <v>32211</v>
      </c>
      <c r="H4393" s="12" t="s">
        <v>42</v>
      </c>
      <c r="I4393" s="12" t="s">
        <v>43</v>
      </c>
      <c r="J4393" s="12">
        <v>678171</v>
      </c>
      <c r="K4393" s="12">
        <v>6</v>
      </c>
      <c r="L4393" s="13">
        <v>3754</v>
      </c>
      <c r="M4393" s="14">
        <f>Table1[[#This Row],[Column1]]/100</f>
        <v>0</v>
      </c>
      <c r="N4393" s="13">
        <f>Table1[[#This Row],[Unit_Price]]*Table1[[#This Row],[Quantity]]*(1-Table1[[#This Row],[Discount_%]])</f>
        <v>22524</v>
      </c>
      <c r="O4393" s="13">
        <v>24913</v>
      </c>
      <c r="P4393" s="13">
        <f>Table1[[#This Row],[Revenue]]-Table1[[#This Row],[Cost]]</f>
        <v>-2389</v>
      </c>
      <c r="Q4393" s="12" t="s">
        <v>48</v>
      </c>
      <c r="R4393" s="12" t="s">
        <v>51</v>
      </c>
      <c r="S4393" s="12" t="s">
        <v>53</v>
      </c>
      <c r="T4393" s="12">
        <v>3</v>
      </c>
      <c r="U4393" s="12">
        <v>0</v>
      </c>
      <c r="V4393" s="20" t="str">
        <f>TEXT(Table1[[#This Row],[Date]],"mmm-yyyy")</f>
        <v>Jan-2026</v>
      </c>
    </row>
    <row r="4394" spans="1:22" x14ac:dyDescent="0.2">
      <c r="A4394" s="11">
        <f t="shared" si="68"/>
        <v>46024</v>
      </c>
      <c r="B4394" s="12" t="s">
        <v>23</v>
      </c>
      <c r="C4394" s="12" t="str">
        <f>VLOOKUP(D4394, City_Mapping!A:B, 2, FALSE)</f>
        <v>India</v>
      </c>
      <c r="D4394" s="12" t="s">
        <v>28</v>
      </c>
      <c r="E4394" s="12" t="s">
        <v>35</v>
      </c>
      <c r="F4394" s="12" t="s">
        <v>38</v>
      </c>
      <c r="G4394" s="12">
        <v>64587</v>
      </c>
      <c r="H4394" s="12" t="s">
        <v>42</v>
      </c>
      <c r="I4394" s="12" t="s">
        <v>44</v>
      </c>
      <c r="J4394" s="12">
        <v>441673</v>
      </c>
      <c r="K4394" s="12">
        <v>1</v>
      </c>
      <c r="L4394" s="13">
        <v>4065</v>
      </c>
      <c r="M4394" s="14">
        <f>Table1[[#This Row],[Column1]]/100</f>
        <v>0.05</v>
      </c>
      <c r="N4394" s="13">
        <f>Table1[[#This Row],[Unit_Price]]*Table1[[#This Row],[Quantity]]*(1-Table1[[#This Row],[Discount_%]])</f>
        <v>3861.75</v>
      </c>
      <c r="O4394" s="13">
        <v>4124</v>
      </c>
      <c r="P4394" s="13">
        <f>Table1[[#This Row],[Revenue]]-Table1[[#This Row],[Cost]]</f>
        <v>-262.25</v>
      </c>
      <c r="Q4394" s="12" t="s">
        <v>46</v>
      </c>
      <c r="R4394" s="12" t="s">
        <v>52</v>
      </c>
      <c r="S4394" s="12" t="s">
        <v>53</v>
      </c>
      <c r="T4394" s="12">
        <v>2</v>
      </c>
      <c r="U4394" s="12">
        <v>5</v>
      </c>
      <c r="V4394" s="20" t="str">
        <f>TEXT(Table1[[#This Row],[Date]],"mmm-yyyy")</f>
        <v>Jan-2026</v>
      </c>
    </row>
    <row r="4395" spans="1:22" x14ac:dyDescent="0.2">
      <c r="A4395" s="11">
        <f t="shared" si="68"/>
        <v>46024</v>
      </c>
      <c r="B4395" s="12" t="s">
        <v>23</v>
      </c>
      <c r="C4395" s="12" t="str">
        <f>VLOOKUP(D4395, City_Mapping!A:B, 2, FALSE)</f>
        <v>USA</v>
      </c>
      <c r="D4395" s="12" t="s">
        <v>31</v>
      </c>
      <c r="E4395" s="12" t="s">
        <v>36</v>
      </c>
      <c r="F4395" s="12" t="s">
        <v>38</v>
      </c>
      <c r="G4395" s="12">
        <v>36866</v>
      </c>
      <c r="H4395" s="12" t="s">
        <v>42</v>
      </c>
      <c r="I4395" s="12" t="s">
        <v>43</v>
      </c>
      <c r="J4395" s="12">
        <v>977501</v>
      </c>
      <c r="K4395" s="12">
        <v>7</v>
      </c>
      <c r="L4395" s="13">
        <v>3802</v>
      </c>
      <c r="M4395" s="14">
        <f>Table1[[#This Row],[Column1]]/100</f>
        <v>0.05</v>
      </c>
      <c r="N4395" s="13">
        <f>Table1[[#This Row],[Unit_Price]]*Table1[[#This Row],[Quantity]]*(1-Table1[[#This Row],[Discount_%]])</f>
        <v>25283.3</v>
      </c>
      <c r="O4395" s="13">
        <v>5882</v>
      </c>
      <c r="P4395" s="13">
        <f>Table1[[#This Row],[Revenue]]-Table1[[#This Row],[Cost]]</f>
        <v>19401.3</v>
      </c>
      <c r="Q4395" s="12" t="s">
        <v>47</v>
      </c>
      <c r="R4395" s="12" t="s">
        <v>52</v>
      </c>
      <c r="S4395" s="12" t="s">
        <v>53</v>
      </c>
      <c r="T4395" s="12">
        <v>2</v>
      </c>
      <c r="U4395" s="12">
        <v>5</v>
      </c>
      <c r="V4395" s="20" t="str">
        <f>TEXT(Table1[[#This Row],[Date]],"mmm-yyyy")</f>
        <v>Jan-2026</v>
      </c>
    </row>
    <row r="4396" spans="1:22" x14ac:dyDescent="0.2">
      <c r="A4396" s="11">
        <f t="shared" si="68"/>
        <v>46024</v>
      </c>
      <c r="B4396" s="12" t="s">
        <v>21</v>
      </c>
      <c r="C4396" s="12" t="str">
        <f>VLOOKUP(D4396, City_Mapping!A:B, 2, FALSE)</f>
        <v>UAE</v>
      </c>
      <c r="D4396" s="12" t="s">
        <v>30</v>
      </c>
      <c r="E4396" s="12" t="s">
        <v>35</v>
      </c>
      <c r="F4396" s="12" t="s">
        <v>40</v>
      </c>
      <c r="G4396" s="12">
        <v>17344</v>
      </c>
      <c r="H4396" s="12" t="s">
        <v>42</v>
      </c>
      <c r="I4396" s="12" t="s">
        <v>45</v>
      </c>
      <c r="J4396" s="12">
        <v>169131</v>
      </c>
      <c r="K4396" s="12">
        <v>4</v>
      </c>
      <c r="L4396" s="13">
        <v>4959</v>
      </c>
      <c r="M4396" s="14">
        <f>Table1[[#This Row],[Column1]]/100</f>
        <v>0.05</v>
      </c>
      <c r="N4396" s="13">
        <f>Table1[[#This Row],[Unit_Price]]*Table1[[#This Row],[Quantity]]*(1-Table1[[#This Row],[Discount_%]])</f>
        <v>18844.2</v>
      </c>
      <c r="O4396" s="13">
        <v>24503</v>
      </c>
      <c r="P4396" s="13">
        <f>Table1[[#This Row],[Revenue]]-Table1[[#This Row],[Cost]]</f>
        <v>-5658.7999999999993</v>
      </c>
      <c r="Q4396" s="12" t="s">
        <v>48</v>
      </c>
      <c r="R4396" s="12" t="s">
        <v>52</v>
      </c>
      <c r="S4396" s="12" t="s">
        <v>55</v>
      </c>
      <c r="T4396" s="12">
        <v>3</v>
      </c>
      <c r="U4396" s="12">
        <v>5</v>
      </c>
      <c r="V4396" s="20" t="str">
        <f>TEXT(Table1[[#This Row],[Date]],"mmm-yyyy")</f>
        <v>Jan-2026</v>
      </c>
    </row>
    <row r="4397" spans="1:22" x14ac:dyDescent="0.2">
      <c r="A4397" s="11">
        <f t="shared" si="68"/>
        <v>46024</v>
      </c>
      <c r="B4397" s="12" t="s">
        <v>22</v>
      </c>
      <c r="C4397" s="12" t="str">
        <f>VLOOKUP(D4397, City_Mapping!A:B, 2, FALSE)</f>
        <v>UK</v>
      </c>
      <c r="D4397" s="12" t="s">
        <v>29</v>
      </c>
      <c r="E4397" s="12" t="s">
        <v>34</v>
      </c>
      <c r="F4397" s="12" t="s">
        <v>37</v>
      </c>
      <c r="G4397" s="12">
        <v>78737</v>
      </c>
      <c r="H4397" s="12" t="s">
        <v>41</v>
      </c>
      <c r="I4397" s="12" t="s">
        <v>44</v>
      </c>
      <c r="J4397" s="12">
        <v>148295</v>
      </c>
      <c r="K4397" s="12">
        <v>1</v>
      </c>
      <c r="L4397" s="13">
        <v>2468</v>
      </c>
      <c r="M4397" s="14">
        <f>Table1[[#This Row],[Column1]]/100</f>
        <v>0</v>
      </c>
      <c r="N4397" s="13">
        <f>Table1[[#This Row],[Unit_Price]]*Table1[[#This Row],[Quantity]]*(1-Table1[[#This Row],[Discount_%]])</f>
        <v>2468</v>
      </c>
      <c r="O4397" s="13">
        <v>9720</v>
      </c>
      <c r="P4397" s="13">
        <f>Table1[[#This Row],[Revenue]]-Table1[[#This Row],[Cost]]</f>
        <v>-7252</v>
      </c>
      <c r="Q4397" s="12" t="s">
        <v>48</v>
      </c>
      <c r="R4397" s="12" t="s">
        <v>51</v>
      </c>
      <c r="S4397" s="12" t="s">
        <v>54</v>
      </c>
      <c r="T4397" s="12">
        <v>4</v>
      </c>
      <c r="U4397" s="12">
        <v>0</v>
      </c>
      <c r="V4397" s="20" t="str">
        <f>TEXT(Table1[[#This Row],[Date]],"mmm-yyyy")</f>
        <v>Jan-2026</v>
      </c>
    </row>
    <row r="4398" spans="1:22" x14ac:dyDescent="0.2">
      <c r="A4398" s="11">
        <f t="shared" si="68"/>
        <v>46024</v>
      </c>
      <c r="B4398" s="12" t="s">
        <v>21</v>
      </c>
      <c r="C4398" s="12" t="str">
        <f>VLOOKUP(D4398, City_Mapping!A:B, 2, FALSE)</f>
        <v>India</v>
      </c>
      <c r="D4398" s="12" t="s">
        <v>33</v>
      </c>
      <c r="E4398" s="12" t="s">
        <v>36</v>
      </c>
      <c r="F4398" s="12" t="s">
        <v>38</v>
      </c>
      <c r="G4398" s="12">
        <v>80288</v>
      </c>
      <c r="H4398" s="12" t="s">
        <v>42</v>
      </c>
      <c r="I4398" s="12" t="s">
        <v>43</v>
      </c>
      <c r="J4398" s="12">
        <v>278253</v>
      </c>
      <c r="K4398" s="12">
        <v>9</v>
      </c>
      <c r="L4398" s="13">
        <v>3031</v>
      </c>
      <c r="M4398" s="14">
        <f>Table1[[#This Row],[Column1]]/100</f>
        <v>0</v>
      </c>
      <c r="N4398" s="13">
        <f>Table1[[#This Row],[Unit_Price]]*Table1[[#This Row],[Quantity]]*(1-Table1[[#This Row],[Discount_%]])</f>
        <v>27279</v>
      </c>
      <c r="O4398" s="13">
        <v>9689</v>
      </c>
      <c r="P4398" s="13">
        <f>Table1[[#This Row],[Revenue]]-Table1[[#This Row],[Cost]]</f>
        <v>17590</v>
      </c>
      <c r="Q4398" s="12" t="s">
        <v>46</v>
      </c>
      <c r="R4398" s="12" t="s">
        <v>50</v>
      </c>
      <c r="S4398" s="12" t="s">
        <v>55</v>
      </c>
      <c r="T4398" s="12">
        <v>2</v>
      </c>
      <c r="U4398" s="12">
        <v>0</v>
      </c>
      <c r="V4398" s="20" t="str">
        <f>TEXT(Table1[[#This Row],[Date]],"mmm-yyyy")</f>
        <v>Jan-2026</v>
      </c>
    </row>
    <row r="4399" spans="1:22" x14ac:dyDescent="0.2">
      <c r="A4399" s="11">
        <f t="shared" si="68"/>
        <v>46024</v>
      </c>
      <c r="B4399" s="12" t="s">
        <v>23</v>
      </c>
      <c r="C4399" s="12" t="str">
        <f>VLOOKUP(D4399, City_Mapping!A:B, 2, FALSE)</f>
        <v>UAE</v>
      </c>
      <c r="D4399" s="12" t="s">
        <v>30</v>
      </c>
      <c r="E4399" s="12" t="s">
        <v>34</v>
      </c>
      <c r="F4399" s="12" t="s">
        <v>39</v>
      </c>
      <c r="G4399" s="12">
        <v>72546</v>
      </c>
      <c r="H4399" s="12" t="s">
        <v>42</v>
      </c>
      <c r="I4399" s="12" t="s">
        <v>43</v>
      </c>
      <c r="J4399" s="12">
        <v>281793</v>
      </c>
      <c r="K4399" s="12">
        <v>9</v>
      </c>
      <c r="L4399" s="13">
        <v>1351</v>
      </c>
      <c r="M4399" s="14">
        <f>Table1[[#This Row],[Column1]]/100</f>
        <v>0</v>
      </c>
      <c r="N4399" s="13">
        <f>Table1[[#This Row],[Unit_Price]]*Table1[[#This Row],[Quantity]]*(1-Table1[[#This Row],[Discount_%]])</f>
        <v>12159</v>
      </c>
      <c r="O4399" s="13">
        <v>7782</v>
      </c>
      <c r="P4399" s="13">
        <f>Table1[[#This Row],[Revenue]]-Table1[[#This Row],[Cost]]</f>
        <v>4377</v>
      </c>
      <c r="Q4399" s="12" t="s">
        <v>46</v>
      </c>
      <c r="R4399" s="12" t="s">
        <v>52</v>
      </c>
      <c r="S4399" s="12" t="s">
        <v>53</v>
      </c>
      <c r="T4399" s="12">
        <v>1</v>
      </c>
      <c r="U4399" s="12">
        <v>0</v>
      </c>
      <c r="V4399" s="20" t="str">
        <f>TEXT(Table1[[#This Row],[Date]],"mmm-yyyy")</f>
        <v>Jan-2026</v>
      </c>
    </row>
    <row r="4400" spans="1:22" x14ac:dyDescent="0.2">
      <c r="A4400" s="11">
        <f t="shared" si="68"/>
        <v>46024</v>
      </c>
      <c r="B4400" s="12" t="s">
        <v>20</v>
      </c>
      <c r="C4400" s="12" t="str">
        <f>VLOOKUP(D4400, City_Mapping!A:B, 2, FALSE)</f>
        <v>UK</v>
      </c>
      <c r="D4400" s="12" t="s">
        <v>29</v>
      </c>
      <c r="E4400" s="12" t="s">
        <v>35</v>
      </c>
      <c r="F4400" s="12" t="s">
        <v>39</v>
      </c>
      <c r="G4400" s="12">
        <v>20327</v>
      </c>
      <c r="H4400" s="12" t="s">
        <v>41</v>
      </c>
      <c r="I4400" s="12" t="s">
        <v>43</v>
      </c>
      <c r="J4400" s="12">
        <v>888688</v>
      </c>
      <c r="K4400" s="12">
        <v>3</v>
      </c>
      <c r="L4400" s="13">
        <v>2429</v>
      </c>
      <c r="M4400" s="14">
        <f>Table1[[#This Row],[Column1]]/100</f>
        <v>0</v>
      </c>
      <c r="N4400" s="13">
        <f>Table1[[#This Row],[Unit_Price]]*Table1[[#This Row],[Quantity]]*(1-Table1[[#This Row],[Discount_%]])</f>
        <v>7287</v>
      </c>
      <c r="O4400" s="13">
        <v>16356</v>
      </c>
      <c r="P4400" s="13">
        <f>Table1[[#This Row],[Revenue]]-Table1[[#This Row],[Cost]]</f>
        <v>-9069</v>
      </c>
      <c r="Q4400" s="12" t="s">
        <v>46</v>
      </c>
      <c r="R4400" s="12" t="s">
        <v>50</v>
      </c>
      <c r="S4400" s="12" t="s">
        <v>55</v>
      </c>
      <c r="T4400" s="12">
        <v>3</v>
      </c>
      <c r="U4400" s="12">
        <v>0</v>
      </c>
      <c r="V4400" s="20" t="str">
        <f>TEXT(Table1[[#This Row],[Date]],"mmm-yyyy")</f>
        <v>Jan-2026</v>
      </c>
    </row>
    <row r="4401" spans="1:22" x14ac:dyDescent="0.2">
      <c r="A4401" s="11">
        <f t="shared" si="68"/>
        <v>46024</v>
      </c>
      <c r="B4401" s="12" t="s">
        <v>20</v>
      </c>
      <c r="C4401" s="12" t="str">
        <f>VLOOKUP(D4401, City_Mapping!A:B, 2, FALSE)</f>
        <v>UAE</v>
      </c>
      <c r="D4401" s="12" t="s">
        <v>30</v>
      </c>
      <c r="E4401" s="12" t="s">
        <v>34</v>
      </c>
      <c r="F4401" s="12" t="s">
        <v>40</v>
      </c>
      <c r="G4401" s="12">
        <v>58659</v>
      </c>
      <c r="H4401" s="12" t="s">
        <v>41</v>
      </c>
      <c r="I4401" s="12" t="s">
        <v>44</v>
      </c>
      <c r="J4401" s="12">
        <v>898533</v>
      </c>
      <c r="K4401" s="12">
        <v>6</v>
      </c>
      <c r="L4401" s="13">
        <v>2443</v>
      </c>
      <c r="M4401" s="14">
        <f>Table1[[#This Row],[Column1]]/100</f>
        <v>0</v>
      </c>
      <c r="N4401" s="13">
        <f>Table1[[#This Row],[Unit_Price]]*Table1[[#This Row],[Quantity]]*(1-Table1[[#This Row],[Discount_%]])</f>
        <v>14658</v>
      </c>
      <c r="O4401" s="13">
        <v>7298</v>
      </c>
      <c r="P4401" s="13">
        <f>Table1[[#This Row],[Revenue]]-Table1[[#This Row],[Cost]]</f>
        <v>7360</v>
      </c>
      <c r="Q4401" s="12" t="s">
        <v>46</v>
      </c>
      <c r="R4401" s="12" t="s">
        <v>50</v>
      </c>
      <c r="S4401" s="12" t="s">
        <v>53</v>
      </c>
      <c r="T4401" s="12">
        <v>4</v>
      </c>
      <c r="U4401" s="12">
        <v>0</v>
      </c>
      <c r="V4401" s="20" t="str">
        <f>TEXT(Table1[[#This Row],[Date]],"mmm-yyyy")</f>
        <v>Jan-2026</v>
      </c>
    </row>
    <row r="4402" spans="1:22" x14ac:dyDescent="0.2">
      <c r="A4402" s="11">
        <f t="shared" si="68"/>
        <v>46024</v>
      </c>
      <c r="B4402" s="12" t="s">
        <v>23</v>
      </c>
      <c r="C4402" s="12" t="str">
        <f>VLOOKUP(D4402, City_Mapping!A:B, 2, FALSE)</f>
        <v>India</v>
      </c>
      <c r="D4402" s="12" t="s">
        <v>28</v>
      </c>
      <c r="E4402" s="12" t="s">
        <v>35</v>
      </c>
      <c r="F4402" s="12" t="s">
        <v>39</v>
      </c>
      <c r="G4402" s="12">
        <v>55797</v>
      </c>
      <c r="H4402" s="12" t="s">
        <v>41</v>
      </c>
      <c r="I4402" s="12" t="s">
        <v>44</v>
      </c>
      <c r="J4402" s="12">
        <v>539706</v>
      </c>
      <c r="K4402" s="12">
        <v>7</v>
      </c>
      <c r="L4402" s="13">
        <v>1263</v>
      </c>
      <c r="M4402" s="14">
        <f>Table1[[#This Row],[Column1]]/100</f>
        <v>0.2</v>
      </c>
      <c r="N4402" s="13">
        <f>Table1[[#This Row],[Unit_Price]]*Table1[[#This Row],[Quantity]]*(1-Table1[[#This Row],[Discount_%]])</f>
        <v>7072.8</v>
      </c>
      <c r="O4402" s="13">
        <v>8146</v>
      </c>
      <c r="P4402" s="13">
        <f>Table1[[#This Row],[Revenue]]-Table1[[#This Row],[Cost]]</f>
        <v>-1073.1999999999998</v>
      </c>
      <c r="Q4402" s="12" t="s">
        <v>46</v>
      </c>
      <c r="R4402" s="12" t="s">
        <v>51</v>
      </c>
      <c r="S4402" s="12" t="s">
        <v>55</v>
      </c>
      <c r="T4402" s="12">
        <v>1</v>
      </c>
      <c r="U4402" s="12">
        <v>20</v>
      </c>
      <c r="V4402" s="20" t="str">
        <f>TEXT(Table1[[#This Row],[Date]],"mmm-yyyy")</f>
        <v>Jan-2026</v>
      </c>
    </row>
    <row r="4403" spans="1:22" x14ac:dyDescent="0.2">
      <c r="A4403" s="11">
        <f t="shared" si="68"/>
        <v>46024</v>
      </c>
      <c r="B4403" s="12" t="s">
        <v>20</v>
      </c>
      <c r="C4403" s="12" t="str">
        <f>VLOOKUP(D4403, City_Mapping!A:B, 2, FALSE)</f>
        <v>India</v>
      </c>
      <c r="D4403" s="12" t="s">
        <v>33</v>
      </c>
      <c r="E4403" s="12" t="s">
        <v>35</v>
      </c>
      <c r="F4403" s="12" t="s">
        <v>38</v>
      </c>
      <c r="G4403" s="12">
        <v>81627</v>
      </c>
      <c r="H4403" s="12" t="s">
        <v>42</v>
      </c>
      <c r="I4403" s="12" t="s">
        <v>45</v>
      </c>
      <c r="J4403" s="12">
        <v>677543</v>
      </c>
      <c r="K4403" s="12">
        <v>4</v>
      </c>
      <c r="L4403" s="13">
        <v>3796</v>
      </c>
      <c r="M4403" s="14">
        <f>Table1[[#This Row],[Column1]]/100</f>
        <v>0.2</v>
      </c>
      <c r="N4403" s="13">
        <f>Table1[[#This Row],[Unit_Price]]*Table1[[#This Row],[Quantity]]*(1-Table1[[#This Row],[Discount_%]])</f>
        <v>12147.2</v>
      </c>
      <c r="O4403" s="13">
        <v>2810</v>
      </c>
      <c r="P4403" s="13">
        <f>Table1[[#This Row],[Revenue]]-Table1[[#This Row],[Cost]]</f>
        <v>9337.2000000000007</v>
      </c>
      <c r="Q4403" s="12" t="s">
        <v>48</v>
      </c>
      <c r="R4403" s="12" t="s">
        <v>52</v>
      </c>
      <c r="S4403" s="12" t="s">
        <v>55</v>
      </c>
      <c r="T4403" s="12">
        <v>1</v>
      </c>
      <c r="U4403" s="12">
        <v>20</v>
      </c>
      <c r="V4403" s="20" t="str">
        <f>TEXT(Table1[[#This Row],[Date]],"mmm-yyyy")</f>
        <v>Jan-2026</v>
      </c>
    </row>
    <row r="4404" spans="1:22" x14ac:dyDescent="0.2">
      <c r="A4404" s="11">
        <f t="shared" si="68"/>
        <v>46024</v>
      </c>
      <c r="B4404" s="12" t="s">
        <v>23</v>
      </c>
      <c r="C4404" s="12" t="str">
        <f>VLOOKUP(D4404, City_Mapping!A:B, 2, FALSE)</f>
        <v>UAE</v>
      </c>
      <c r="D4404" s="12" t="s">
        <v>30</v>
      </c>
      <c r="E4404" s="12" t="s">
        <v>35</v>
      </c>
      <c r="F4404" s="12" t="s">
        <v>37</v>
      </c>
      <c r="G4404" s="12">
        <v>37608</v>
      </c>
      <c r="H4404" s="12" t="s">
        <v>41</v>
      </c>
      <c r="I4404" s="12" t="s">
        <v>44</v>
      </c>
      <c r="J4404" s="12">
        <v>719232</v>
      </c>
      <c r="K4404" s="12">
        <v>6</v>
      </c>
      <c r="L4404" s="13">
        <v>3178</v>
      </c>
      <c r="M4404" s="14">
        <f>Table1[[#This Row],[Column1]]/100</f>
        <v>0</v>
      </c>
      <c r="N4404" s="13">
        <f>Table1[[#This Row],[Unit_Price]]*Table1[[#This Row],[Quantity]]*(1-Table1[[#This Row],[Discount_%]])</f>
        <v>19068</v>
      </c>
      <c r="O4404" s="13">
        <v>8914</v>
      </c>
      <c r="P4404" s="13">
        <f>Table1[[#This Row],[Revenue]]-Table1[[#This Row],[Cost]]</f>
        <v>10154</v>
      </c>
      <c r="Q4404" s="12" t="s">
        <v>46</v>
      </c>
      <c r="R4404" s="12" t="s">
        <v>51</v>
      </c>
      <c r="S4404" s="12" t="s">
        <v>53</v>
      </c>
      <c r="T4404" s="12">
        <v>5</v>
      </c>
      <c r="U4404" s="12">
        <v>0</v>
      </c>
      <c r="V4404" s="20" t="str">
        <f>TEXT(Table1[[#This Row],[Date]],"mmm-yyyy")</f>
        <v>Jan-2026</v>
      </c>
    </row>
    <row r="4405" spans="1:22" x14ac:dyDescent="0.2">
      <c r="A4405" s="11">
        <f t="shared" si="68"/>
        <v>46024</v>
      </c>
      <c r="B4405" s="12" t="s">
        <v>20</v>
      </c>
      <c r="C4405" s="12" t="str">
        <f>VLOOKUP(D4405, City_Mapping!A:B, 2, FALSE)</f>
        <v>India</v>
      </c>
      <c r="D4405" s="12" t="s">
        <v>28</v>
      </c>
      <c r="E4405" s="12" t="s">
        <v>34</v>
      </c>
      <c r="F4405" s="12" t="s">
        <v>37</v>
      </c>
      <c r="G4405" s="12">
        <v>38285</v>
      </c>
      <c r="H4405" s="12" t="s">
        <v>42</v>
      </c>
      <c r="I4405" s="12" t="s">
        <v>44</v>
      </c>
      <c r="J4405" s="12">
        <v>589698</v>
      </c>
      <c r="K4405" s="12">
        <v>9</v>
      </c>
      <c r="L4405" s="13">
        <v>4311</v>
      </c>
      <c r="M4405" s="14">
        <f>Table1[[#This Row],[Column1]]/100</f>
        <v>0.05</v>
      </c>
      <c r="N4405" s="13">
        <f>Table1[[#This Row],[Unit_Price]]*Table1[[#This Row],[Quantity]]*(1-Table1[[#This Row],[Discount_%]])</f>
        <v>36859.049999999996</v>
      </c>
      <c r="O4405" s="13">
        <v>20229</v>
      </c>
      <c r="P4405" s="13">
        <f>Table1[[#This Row],[Revenue]]-Table1[[#This Row],[Cost]]</f>
        <v>16630.049999999996</v>
      </c>
      <c r="Q4405" s="12" t="s">
        <v>47</v>
      </c>
      <c r="R4405" s="12" t="s">
        <v>50</v>
      </c>
      <c r="S4405" s="12" t="s">
        <v>54</v>
      </c>
      <c r="T4405" s="12">
        <v>4</v>
      </c>
      <c r="U4405" s="12">
        <v>5</v>
      </c>
      <c r="V4405" s="20" t="str">
        <f>TEXT(Table1[[#This Row],[Date]],"mmm-yyyy")</f>
        <v>Jan-2026</v>
      </c>
    </row>
    <row r="4406" spans="1:22" x14ac:dyDescent="0.2">
      <c r="A4406" s="11">
        <f t="shared" si="68"/>
        <v>46025</v>
      </c>
      <c r="B4406" s="12" t="s">
        <v>21</v>
      </c>
      <c r="C4406" s="12" t="str">
        <f>VLOOKUP(D4406, City_Mapping!A:B, 2, FALSE)</f>
        <v>India</v>
      </c>
      <c r="D4406" s="12" t="s">
        <v>33</v>
      </c>
      <c r="E4406" s="12" t="s">
        <v>35</v>
      </c>
      <c r="F4406" s="12" t="s">
        <v>37</v>
      </c>
      <c r="G4406" s="12">
        <v>98534</v>
      </c>
      <c r="H4406" s="12" t="s">
        <v>42</v>
      </c>
      <c r="I4406" s="12" t="s">
        <v>44</v>
      </c>
      <c r="J4406" s="12">
        <v>470862</v>
      </c>
      <c r="K4406" s="12">
        <v>6</v>
      </c>
      <c r="L4406" s="13">
        <v>1401</v>
      </c>
      <c r="M4406" s="14">
        <f>Table1[[#This Row],[Column1]]/100</f>
        <v>0.15</v>
      </c>
      <c r="N4406" s="13">
        <f>Table1[[#This Row],[Unit_Price]]*Table1[[#This Row],[Quantity]]*(1-Table1[[#This Row],[Discount_%]])</f>
        <v>7145.0999999999995</v>
      </c>
      <c r="O4406" s="13">
        <v>19509</v>
      </c>
      <c r="P4406" s="13">
        <f>Table1[[#This Row],[Revenue]]-Table1[[#This Row],[Cost]]</f>
        <v>-12363.900000000001</v>
      </c>
      <c r="Q4406" s="12" t="s">
        <v>46</v>
      </c>
      <c r="R4406" s="12" t="s">
        <v>50</v>
      </c>
      <c r="S4406" s="12" t="s">
        <v>54</v>
      </c>
      <c r="T4406" s="12">
        <v>5</v>
      </c>
      <c r="U4406" s="12">
        <v>15</v>
      </c>
      <c r="V4406" s="20" t="str">
        <f>TEXT(Table1[[#This Row],[Date]],"mmm-yyyy")</f>
        <v>Jan-2026</v>
      </c>
    </row>
    <row r="4407" spans="1:22" x14ac:dyDescent="0.2">
      <c r="A4407" s="11">
        <f t="shared" si="68"/>
        <v>46025</v>
      </c>
      <c r="B4407" s="12" t="s">
        <v>22</v>
      </c>
      <c r="C4407" s="12" t="str">
        <f>VLOOKUP(D4407, City_Mapping!A:B, 2, FALSE)</f>
        <v>India</v>
      </c>
      <c r="D4407" s="12" t="s">
        <v>32</v>
      </c>
      <c r="E4407" s="12" t="s">
        <v>36</v>
      </c>
      <c r="F4407" s="12" t="s">
        <v>39</v>
      </c>
      <c r="G4407" s="12">
        <v>58634</v>
      </c>
      <c r="H4407" s="12" t="s">
        <v>42</v>
      </c>
      <c r="I4407" s="12" t="s">
        <v>45</v>
      </c>
      <c r="J4407" s="12">
        <v>792304</v>
      </c>
      <c r="K4407" s="12">
        <v>7</v>
      </c>
      <c r="L4407" s="13">
        <v>2018</v>
      </c>
      <c r="M4407" s="14">
        <f>Table1[[#This Row],[Column1]]/100</f>
        <v>0.15</v>
      </c>
      <c r="N4407" s="13">
        <f>Table1[[#This Row],[Unit_Price]]*Table1[[#This Row],[Quantity]]*(1-Table1[[#This Row],[Discount_%]])</f>
        <v>12007.1</v>
      </c>
      <c r="O4407" s="13">
        <v>8341</v>
      </c>
      <c r="P4407" s="13">
        <f>Table1[[#This Row],[Revenue]]-Table1[[#This Row],[Cost]]</f>
        <v>3666.1000000000004</v>
      </c>
      <c r="Q4407" s="12" t="s">
        <v>49</v>
      </c>
      <c r="R4407" s="12" t="s">
        <v>50</v>
      </c>
      <c r="S4407" s="12" t="s">
        <v>55</v>
      </c>
      <c r="T4407" s="12">
        <v>3</v>
      </c>
      <c r="U4407" s="12">
        <v>15</v>
      </c>
      <c r="V4407" s="20" t="str">
        <f>TEXT(Table1[[#This Row],[Date]],"mmm-yyyy")</f>
        <v>Jan-2026</v>
      </c>
    </row>
    <row r="4408" spans="1:22" x14ac:dyDescent="0.2">
      <c r="A4408" s="11">
        <f t="shared" si="68"/>
        <v>46025</v>
      </c>
      <c r="B4408" s="12" t="s">
        <v>22</v>
      </c>
      <c r="C4408" s="12" t="str">
        <f>VLOOKUP(D4408, City_Mapping!A:B, 2, FALSE)</f>
        <v>India</v>
      </c>
      <c r="D4408" s="12" t="s">
        <v>28</v>
      </c>
      <c r="E4408" s="12" t="s">
        <v>35</v>
      </c>
      <c r="F4408" s="12" t="s">
        <v>40</v>
      </c>
      <c r="G4408" s="12">
        <v>50289</v>
      </c>
      <c r="H4408" s="12" t="s">
        <v>42</v>
      </c>
      <c r="I4408" s="12" t="s">
        <v>45</v>
      </c>
      <c r="J4408" s="12">
        <v>173497</v>
      </c>
      <c r="K4408" s="12">
        <v>6</v>
      </c>
      <c r="L4408" s="13">
        <v>3756</v>
      </c>
      <c r="M4408" s="14">
        <f>Table1[[#This Row],[Column1]]/100</f>
        <v>0.2</v>
      </c>
      <c r="N4408" s="13">
        <f>Table1[[#This Row],[Unit_Price]]*Table1[[#This Row],[Quantity]]*(1-Table1[[#This Row],[Discount_%]])</f>
        <v>18028.8</v>
      </c>
      <c r="O4408" s="13">
        <v>1319</v>
      </c>
      <c r="P4408" s="13">
        <f>Table1[[#This Row],[Revenue]]-Table1[[#This Row],[Cost]]</f>
        <v>16709.8</v>
      </c>
      <c r="Q4408" s="12" t="s">
        <v>48</v>
      </c>
      <c r="R4408" s="12" t="s">
        <v>52</v>
      </c>
      <c r="S4408" s="12" t="s">
        <v>53</v>
      </c>
      <c r="T4408" s="12">
        <v>4</v>
      </c>
      <c r="U4408" s="12">
        <v>20</v>
      </c>
      <c r="V4408" s="20" t="str">
        <f>TEXT(Table1[[#This Row],[Date]],"mmm-yyyy")</f>
        <v>Jan-2026</v>
      </c>
    </row>
    <row r="4409" spans="1:22" x14ac:dyDescent="0.2">
      <c r="A4409" s="11">
        <f t="shared" si="68"/>
        <v>46025</v>
      </c>
      <c r="B4409" s="12" t="s">
        <v>21</v>
      </c>
      <c r="C4409" s="12" t="str">
        <f>VLOOKUP(D4409, City_Mapping!A:B, 2, FALSE)</f>
        <v>USA</v>
      </c>
      <c r="D4409" s="12" t="s">
        <v>31</v>
      </c>
      <c r="E4409" s="12" t="s">
        <v>36</v>
      </c>
      <c r="F4409" s="12" t="s">
        <v>39</v>
      </c>
      <c r="G4409" s="12">
        <v>98479</v>
      </c>
      <c r="H4409" s="12" t="s">
        <v>41</v>
      </c>
      <c r="I4409" s="12" t="s">
        <v>45</v>
      </c>
      <c r="J4409" s="12">
        <v>377560</v>
      </c>
      <c r="K4409" s="12">
        <v>7</v>
      </c>
      <c r="L4409" s="13">
        <v>4486</v>
      </c>
      <c r="M4409" s="14">
        <f>Table1[[#This Row],[Column1]]/100</f>
        <v>0</v>
      </c>
      <c r="N4409" s="13">
        <f>Table1[[#This Row],[Unit_Price]]*Table1[[#This Row],[Quantity]]*(1-Table1[[#This Row],[Discount_%]])</f>
        <v>31402</v>
      </c>
      <c r="O4409" s="13">
        <v>16391</v>
      </c>
      <c r="P4409" s="13">
        <f>Table1[[#This Row],[Revenue]]-Table1[[#This Row],[Cost]]</f>
        <v>15011</v>
      </c>
      <c r="Q4409" s="12" t="s">
        <v>47</v>
      </c>
      <c r="R4409" s="12" t="s">
        <v>52</v>
      </c>
      <c r="S4409" s="12" t="s">
        <v>56</v>
      </c>
      <c r="T4409" s="12">
        <v>5</v>
      </c>
      <c r="U4409" s="12">
        <v>0</v>
      </c>
      <c r="V4409" s="20" t="str">
        <f>TEXT(Table1[[#This Row],[Date]],"mmm-yyyy")</f>
        <v>Jan-2026</v>
      </c>
    </row>
    <row r="4410" spans="1:22" x14ac:dyDescent="0.2">
      <c r="A4410" s="11">
        <f t="shared" si="68"/>
        <v>46025</v>
      </c>
      <c r="B4410" s="12" t="s">
        <v>21</v>
      </c>
      <c r="C4410" s="12" t="str">
        <f>VLOOKUP(D4410, City_Mapping!A:B, 2, FALSE)</f>
        <v>India</v>
      </c>
      <c r="D4410" s="12" t="s">
        <v>33</v>
      </c>
      <c r="E4410" s="12" t="s">
        <v>36</v>
      </c>
      <c r="F4410" s="12" t="s">
        <v>40</v>
      </c>
      <c r="G4410" s="12">
        <v>28007</v>
      </c>
      <c r="H4410" s="12" t="s">
        <v>41</v>
      </c>
      <c r="I4410" s="12" t="s">
        <v>44</v>
      </c>
      <c r="J4410" s="12">
        <v>531238</v>
      </c>
      <c r="K4410" s="12">
        <v>1</v>
      </c>
      <c r="L4410" s="13">
        <v>1241</v>
      </c>
      <c r="M4410" s="14">
        <f>Table1[[#This Row],[Column1]]/100</f>
        <v>0.1</v>
      </c>
      <c r="N4410" s="13">
        <f>Table1[[#This Row],[Unit_Price]]*Table1[[#This Row],[Quantity]]*(1-Table1[[#This Row],[Discount_%]])</f>
        <v>1116.9000000000001</v>
      </c>
      <c r="O4410" s="13">
        <v>17308</v>
      </c>
      <c r="P4410" s="13">
        <f>Table1[[#This Row],[Revenue]]-Table1[[#This Row],[Cost]]</f>
        <v>-16191.1</v>
      </c>
      <c r="Q4410" s="12" t="s">
        <v>48</v>
      </c>
      <c r="R4410" s="12" t="s">
        <v>51</v>
      </c>
      <c r="S4410" s="12" t="s">
        <v>55</v>
      </c>
      <c r="T4410" s="12">
        <v>3</v>
      </c>
      <c r="U4410" s="12">
        <v>10</v>
      </c>
      <c r="V4410" s="20" t="str">
        <f>TEXT(Table1[[#This Row],[Date]],"mmm-yyyy")</f>
        <v>Jan-2026</v>
      </c>
    </row>
    <row r="4411" spans="1:22" x14ac:dyDescent="0.2">
      <c r="A4411" s="11">
        <f t="shared" si="68"/>
        <v>46025</v>
      </c>
      <c r="B4411" s="12" t="s">
        <v>23</v>
      </c>
      <c r="C4411" s="12" t="str">
        <f>VLOOKUP(D4411, City_Mapping!A:B, 2, FALSE)</f>
        <v>UAE</v>
      </c>
      <c r="D4411" s="12" t="s">
        <v>30</v>
      </c>
      <c r="E4411" s="12" t="s">
        <v>36</v>
      </c>
      <c r="F4411" s="12" t="s">
        <v>37</v>
      </c>
      <c r="G4411" s="12">
        <v>35257</v>
      </c>
      <c r="H4411" s="12" t="s">
        <v>41</v>
      </c>
      <c r="I4411" s="12" t="s">
        <v>43</v>
      </c>
      <c r="J4411" s="12">
        <v>108429</v>
      </c>
      <c r="K4411" s="12">
        <v>6</v>
      </c>
      <c r="L4411" s="13">
        <v>4053</v>
      </c>
      <c r="M4411" s="14">
        <f>Table1[[#This Row],[Column1]]/100</f>
        <v>0.15</v>
      </c>
      <c r="N4411" s="13">
        <f>Table1[[#This Row],[Unit_Price]]*Table1[[#This Row],[Quantity]]*(1-Table1[[#This Row],[Discount_%]])</f>
        <v>20670.3</v>
      </c>
      <c r="O4411" s="13">
        <v>25470</v>
      </c>
      <c r="P4411" s="13">
        <f>Table1[[#This Row],[Revenue]]-Table1[[#This Row],[Cost]]</f>
        <v>-4799.7000000000007</v>
      </c>
      <c r="Q4411" s="12" t="s">
        <v>49</v>
      </c>
      <c r="R4411" s="12" t="s">
        <v>50</v>
      </c>
      <c r="S4411" s="12" t="s">
        <v>56</v>
      </c>
      <c r="T4411" s="12">
        <v>2</v>
      </c>
      <c r="U4411" s="12">
        <v>15</v>
      </c>
      <c r="V4411" s="20" t="str">
        <f>TEXT(Table1[[#This Row],[Date]],"mmm-yyyy")</f>
        <v>Jan-2026</v>
      </c>
    </row>
    <row r="4412" spans="1:22" x14ac:dyDescent="0.2">
      <c r="A4412" s="11">
        <f t="shared" si="68"/>
        <v>46025</v>
      </c>
      <c r="B4412" s="12" t="s">
        <v>23</v>
      </c>
      <c r="C4412" s="12" t="str">
        <f>VLOOKUP(D4412, City_Mapping!A:B, 2, FALSE)</f>
        <v>UK</v>
      </c>
      <c r="D4412" s="12" t="s">
        <v>29</v>
      </c>
      <c r="E4412" s="12" t="s">
        <v>36</v>
      </c>
      <c r="F4412" s="12" t="s">
        <v>38</v>
      </c>
      <c r="G4412" s="12">
        <v>95054</v>
      </c>
      <c r="H4412" s="12" t="s">
        <v>41</v>
      </c>
      <c r="I4412" s="12" t="s">
        <v>44</v>
      </c>
      <c r="J4412" s="12">
        <v>244855</v>
      </c>
      <c r="K4412" s="12">
        <v>9</v>
      </c>
      <c r="L4412" s="13">
        <v>2193</v>
      </c>
      <c r="M4412" s="14">
        <f>Table1[[#This Row],[Column1]]/100</f>
        <v>0.15</v>
      </c>
      <c r="N4412" s="13">
        <f>Table1[[#This Row],[Unit_Price]]*Table1[[#This Row],[Quantity]]*(1-Table1[[#This Row],[Discount_%]])</f>
        <v>16776.45</v>
      </c>
      <c r="O4412" s="13">
        <v>20747</v>
      </c>
      <c r="P4412" s="13">
        <f>Table1[[#This Row],[Revenue]]-Table1[[#This Row],[Cost]]</f>
        <v>-3970.5499999999993</v>
      </c>
      <c r="Q4412" s="12" t="s">
        <v>46</v>
      </c>
      <c r="R4412" s="12" t="s">
        <v>52</v>
      </c>
      <c r="S4412" s="12" t="s">
        <v>53</v>
      </c>
      <c r="T4412" s="12">
        <v>1</v>
      </c>
      <c r="U4412" s="12">
        <v>15</v>
      </c>
      <c r="V4412" s="20" t="str">
        <f>TEXT(Table1[[#This Row],[Date]],"mmm-yyyy")</f>
        <v>Jan-2026</v>
      </c>
    </row>
    <row r="4413" spans="1:22" x14ac:dyDescent="0.2">
      <c r="A4413" s="11">
        <f t="shared" si="68"/>
        <v>46025</v>
      </c>
      <c r="B4413" s="12" t="s">
        <v>23</v>
      </c>
      <c r="C4413" s="12" t="str">
        <f>VLOOKUP(D4413, City_Mapping!A:B, 2, FALSE)</f>
        <v>UAE</v>
      </c>
      <c r="D4413" s="12" t="s">
        <v>30</v>
      </c>
      <c r="E4413" s="12" t="s">
        <v>34</v>
      </c>
      <c r="F4413" s="12" t="s">
        <v>39</v>
      </c>
      <c r="G4413" s="12">
        <v>39784</v>
      </c>
      <c r="H4413" s="12" t="s">
        <v>41</v>
      </c>
      <c r="I4413" s="12" t="s">
        <v>45</v>
      </c>
      <c r="J4413" s="12">
        <v>684920</v>
      </c>
      <c r="K4413" s="12">
        <v>3</v>
      </c>
      <c r="L4413" s="13">
        <v>2629</v>
      </c>
      <c r="M4413" s="14">
        <f>Table1[[#This Row],[Column1]]/100</f>
        <v>0.05</v>
      </c>
      <c r="N4413" s="13">
        <f>Table1[[#This Row],[Unit_Price]]*Table1[[#This Row],[Quantity]]*(1-Table1[[#This Row],[Discount_%]])</f>
        <v>7492.65</v>
      </c>
      <c r="O4413" s="13">
        <v>11761</v>
      </c>
      <c r="P4413" s="13">
        <f>Table1[[#This Row],[Revenue]]-Table1[[#This Row],[Cost]]</f>
        <v>-4268.3500000000004</v>
      </c>
      <c r="Q4413" s="12" t="s">
        <v>48</v>
      </c>
      <c r="R4413" s="12" t="s">
        <v>50</v>
      </c>
      <c r="S4413" s="12" t="s">
        <v>54</v>
      </c>
      <c r="T4413" s="12">
        <v>3</v>
      </c>
      <c r="U4413" s="12">
        <v>5</v>
      </c>
      <c r="V4413" s="20" t="str">
        <f>TEXT(Table1[[#This Row],[Date]],"mmm-yyyy")</f>
        <v>Jan-2026</v>
      </c>
    </row>
    <row r="4414" spans="1:22" x14ac:dyDescent="0.2">
      <c r="A4414" s="11">
        <f t="shared" si="68"/>
        <v>46025</v>
      </c>
      <c r="B4414" s="12" t="s">
        <v>20</v>
      </c>
      <c r="C4414" s="12" t="str">
        <f>VLOOKUP(D4414, City_Mapping!A:B, 2, FALSE)</f>
        <v>USA</v>
      </c>
      <c r="D4414" s="12" t="s">
        <v>31</v>
      </c>
      <c r="E4414" s="12" t="s">
        <v>36</v>
      </c>
      <c r="F4414" s="12" t="s">
        <v>38</v>
      </c>
      <c r="G4414" s="12">
        <v>48588</v>
      </c>
      <c r="H4414" s="12" t="s">
        <v>42</v>
      </c>
      <c r="I4414" s="12" t="s">
        <v>44</v>
      </c>
      <c r="J4414" s="12">
        <v>910722</v>
      </c>
      <c r="K4414" s="12">
        <v>6</v>
      </c>
      <c r="L4414" s="13">
        <v>4511</v>
      </c>
      <c r="M4414" s="14">
        <f>Table1[[#This Row],[Column1]]/100</f>
        <v>0.15</v>
      </c>
      <c r="N4414" s="13">
        <f>Table1[[#This Row],[Unit_Price]]*Table1[[#This Row],[Quantity]]*(1-Table1[[#This Row],[Discount_%]])</f>
        <v>23006.1</v>
      </c>
      <c r="O4414" s="13">
        <v>4386</v>
      </c>
      <c r="P4414" s="13">
        <f>Table1[[#This Row],[Revenue]]-Table1[[#This Row],[Cost]]</f>
        <v>18620.099999999999</v>
      </c>
      <c r="Q4414" s="12" t="s">
        <v>48</v>
      </c>
      <c r="R4414" s="12" t="s">
        <v>52</v>
      </c>
      <c r="S4414" s="12" t="s">
        <v>54</v>
      </c>
      <c r="T4414" s="12">
        <v>4</v>
      </c>
      <c r="U4414" s="12">
        <v>15</v>
      </c>
      <c r="V4414" s="20" t="str">
        <f>TEXT(Table1[[#This Row],[Date]],"mmm-yyyy")</f>
        <v>Jan-2026</v>
      </c>
    </row>
    <row r="4415" spans="1:22" x14ac:dyDescent="0.2">
      <c r="A4415" s="11">
        <f t="shared" si="68"/>
        <v>46025</v>
      </c>
      <c r="B4415" s="12" t="s">
        <v>23</v>
      </c>
      <c r="C4415" s="12" t="str">
        <f>VLOOKUP(D4415, City_Mapping!A:B, 2, FALSE)</f>
        <v>USA</v>
      </c>
      <c r="D4415" s="12" t="s">
        <v>31</v>
      </c>
      <c r="E4415" s="12" t="s">
        <v>35</v>
      </c>
      <c r="F4415" s="12" t="s">
        <v>37</v>
      </c>
      <c r="G4415" s="12">
        <v>54221</v>
      </c>
      <c r="H4415" s="12" t="s">
        <v>42</v>
      </c>
      <c r="I4415" s="12" t="s">
        <v>44</v>
      </c>
      <c r="J4415" s="12">
        <v>489306</v>
      </c>
      <c r="K4415" s="12">
        <v>4</v>
      </c>
      <c r="L4415" s="13">
        <v>3752</v>
      </c>
      <c r="M4415" s="14">
        <f>Table1[[#This Row],[Column1]]/100</f>
        <v>0.2</v>
      </c>
      <c r="N4415" s="13">
        <f>Table1[[#This Row],[Unit_Price]]*Table1[[#This Row],[Quantity]]*(1-Table1[[#This Row],[Discount_%]])</f>
        <v>12006.400000000001</v>
      </c>
      <c r="O4415" s="13">
        <v>28292</v>
      </c>
      <c r="P4415" s="13">
        <f>Table1[[#This Row],[Revenue]]-Table1[[#This Row],[Cost]]</f>
        <v>-16285.599999999999</v>
      </c>
      <c r="Q4415" s="12" t="s">
        <v>46</v>
      </c>
      <c r="R4415" s="12" t="s">
        <v>51</v>
      </c>
      <c r="S4415" s="12" t="s">
        <v>53</v>
      </c>
      <c r="T4415" s="12">
        <v>1</v>
      </c>
      <c r="U4415" s="12">
        <v>20</v>
      </c>
      <c r="V4415" s="20" t="str">
        <f>TEXT(Table1[[#This Row],[Date]],"mmm-yyyy")</f>
        <v>Jan-2026</v>
      </c>
    </row>
    <row r="4416" spans="1:22" x14ac:dyDescent="0.2">
      <c r="A4416" s="11">
        <f t="shared" si="68"/>
        <v>46025</v>
      </c>
      <c r="B4416" s="12" t="s">
        <v>21</v>
      </c>
      <c r="C4416" s="12" t="str">
        <f>VLOOKUP(D4416, City_Mapping!A:B, 2, FALSE)</f>
        <v>UAE</v>
      </c>
      <c r="D4416" s="12" t="s">
        <v>30</v>
      </c>
      <c r="E4416" s="12" t="s">
        <v>36</v>
      </c>
      <c r="F4416" s="12" t="s">
        <v>40</v>
      </c>
      <c r="G4416" s="12">
        <v>31378</v>
      </c>
      <c r="H4416" s="12" t="s">
        <v>42</v>
      </c>
      <c r="I4416" s="12" t="s">
        <v>43</v>
      </c>
      <c r="J4416" s="12">
        <v>941585</v>
      </c>
      <c r="K4416" s="12">
        <v>7</v>
      </c>
      <c r="L4416" s="13">
        <v>1865</v>
      </c>
      <c r="M4416" s="14">
        <f>Table1[[#This Row],[Column1]]/100</f>
        <v>0</v>
      </c>
      <c r="N4416" s="13">
        <f>Table1[[#This Row],[Unit_Price]]*Table1[[#This Row],[Quantity]]*(1-Table1[[#This Row],[Discount_%]])</f>
        <v>13055</v>
      </c>
      <c r="O4416" s="13">
        <v>4338</v>
      </c>
      <c r="P4416" s="13">
        <f>Table1[[#This Row],[Revenue]]-Table1[[#This Row],[Cost]]</f>
        <v>8717</v>
      </c>
      <c r="Q4416" s="12" t="s">
        <v>48</v>
      </c>
      <c r="R4416" s="12" t="s">
        <v>50</v>
      </c>
      <c r="S4416" s="12" t="s">
        <v>55</v>
      </c>
      <c r="T4416" s="12">
        <v>1</v>
      </c>
      <c r="U4416" s="12">
        <v>0</v>
      </c>
      <c r="V4416" s="20" t="str">
        <f>TEXT(Table1[[#This Row],[Date]],"mmm-yyyy")</f>
        <v>Jan-2026</v>
      </c>
    </row>
    <row r="4417" spans="1:22" x14ac:dyDescent="0.2">
      <c r="A4417" s="11">
        <f t="shared" si="68"/>
        <v>46025</v>
      </c>
      <c r="B4417" s="12" t="s">
        <v>22</v>
      </c>
      <c r="C4417" s="12" t="str">
        <f>VLOOKUP(D4417, City_Mapping!A:B, 2, FALSE)</f>
        <v>UK</v>
      </c>
      <c r="D4417" s="12" t="s">
        <v>29</v>
      </c>
      <c r="E4417" s="12" t="s">
        <v>35</v>
      </c>
      <c r="F4417" s="12" t="s">
        <v>38</v>
      </c>
      <c r="G4417" s="12">
        <v>14696</v>
      </c>
      <c r="H4417" s="12" t="s">
        <v>42</v>
      </c>
      <c r="I4417" s="12" t="s">
        <v>43</v>
      </c>
      <c r="J4417" s="12">
        <v>997653</v>
      </c>
      <c r="K4417" s="12">
        <v>7</v>
      </c>
      <c r="L4417" s="13">
        <v>695</v>
      </c>
      <c r="M4417" s="14">
        <f>Table1[[#This Row],[Column1]]/100</f>
        <v>0</v>
      </c>
      <c r="N4417" s="13">
        <f>Table1[[#This Row],[Unit_Price]]*Table1[[#This Row],[Quantity]]*(1-Table1[[#This Row],[Discount_%]])</f>
        <v>4865</v>
      </c>
      <c r="O4417" s="13">
        <v>25561</v>
      </c>
      <c r="P4417" s="13">
        <f>Table1[[#This Row],[Revenue]]-Table1[[#This Row],[Cost]]</f>
        <v>-20696</v>
      </c>
      <c r="Q4417" s="12" t="s">
        <v>48</v>
      </c>
      <c r="R4417" s="12" t="s">
        <v>52</v>
      </c>
      <c r="S4417" s="12" t="s">
        <v>54</v>
      </c>
      <c r="T4417" s="12">
        <v>3</v>
      </c>
      <c r="U4417" s="12">
        <v>0</v>
      </c>
      <c r="V4417" s="20" t="str">
        <f>TEXT(Table1[[#This Row],[Date]],"mmm-yyyy")</f>
        <v>Jan-2026</v>
      </c>
    </row>
    <row r="4418" spans="1:22" x14ac:dyDescent="0.2">
      <c r="A4418" s="11">
        <f t="shared" si="68"/>
        <v>46026</v>
      </c>
      <c r="B4418" s="12" t="s">
        <v>20</v>
      </c>
      <c r="C4418" s="12" t="str">
        <f>VLOOKUP(D4418, City_Mapping!A:B, 2, FALSE)</f>
        <v>India</v>
      </c>
      <c r="D4418" s="12" t="s">
        <v>33</v>
      </c>
      <c r="E4418" s="12" t="s">
        <v>34</v>
      </c>
      <c r="F4418" s="12" t="s">
        <v>39</v>
      </c>
      <c r="G4418" s="12">
        <v>44635</v>
      </c>
      <c r="H4418" s="12" t="s">
        <v>41</v>
      </c>
      <c r="I4418" s="12" t="s">
        <v>44</v>
      </c>
      <c r="J4418" s="12">
        <v>396644</v>
      </c>
      <c r="K4418" s="12">
        <v>9</v>
      </c>
      <c r="L4418" s="13">
        <v>650</v>
      </c>
      <c r="M4418" s="14">
        <f>Table1[[#This Row],[Column1]]/100</f>
        <v>0.15</v>
      </c>
      <c r="N4418" s="13">
        <f>Table1[[#This Row],[Unit_Price]]*Table1[[#This Row],[Quantity]]*(1-Table1[[#This Row],[Discount_%]])</f>
        <v>4972.5</v>
      </c>
      <c r="O4418" s="13">
        <v>25820</v>
      </c>
      <c r="P4418" s="13">
        <f>Table1[[#This Row],[Revenue]]-Table1[[#This Row],[Cost]]</f>
        <v>-20847.5</v>
      </c>
      <c r="Q4418" s="12" t="s">
        <v>48</v>
      </c>
      <c r="R4418" s="12" t="s">
        <v>51</v>
      </c>
      <c r="S4418" s="12" t="s">
        <v>55</v>
      </c>
      <c r="T4418" s="12">
        <v>2</v>
      </c>
      <c r="U4418" s="12">
        <v>15</v>
      </c>
      <c r="V4418" s="20" t="str">
        <f>TEXT(Table1[[#This Row],[Date]],"mmm-yyyy")</f>
        <v>Jan-2026</v>
      </c>
    </row>
    <row r="4419" spans="1:22" x14ac:dyDescent="0.2">
      <c r="A4419" s="11">
        <f t="shared" si="68"/>
        <v>46026</v>
      </c>
      <c r="B4419" s="12" t="s">
        <v>23</v>
      </c>
      <c r="C4419" s="12" t="str">
        <f>VLOOKUP(D4419, City_Mapping!A:B, 2, FALSE)</f>
        <v>India</v>
      </c>
      <c r="D4419" s="12" t="s">
        <v>28</v>
      </c>
      <c r="E4419" s="12" t="s">
        <v>36</v>
      </c>
      <c r="F4419" s="12" t="s">
        <v>38</v>
      </c>
      <c r="G4419" s="12">
        <v>68543</v>
      </c>
      <c r="H4419" s="12" t="s">
        <v>42</v>
      </c>
      <c r="I4419" s="12" t="s">
        <v>45</v>
      </c>
      <c r="J4419" s="12">
        <v>668309</v>
      </c>
      <c r="K4419" s="12">
        <v>4</v>
      </c>
      <c r="L4419" s="13">
        <v>830</v>
      </c>
      <c r="M4419" s="14">
        <f>Table1[[#This Row],[Column1]]/100</f>
        <v>0.1</v>
      </c>
      <c r="N4419" s="13">
        <f>Table1[[#This Row],[Unit_Price]]*Table1[[#This Row],[Quantity]]*(1-Table1[[#This Row],[Discount_%]])</f>
        <v>2988</v>
      </c>
      <c r="O4419" s="13">
        <v>7734</v>
      </c>
      <c r="P4419" s="13">
        <f>Table1[[#This Row],[Revenue]]-Table1[[#This Row],[Cost]]</f>
        <v>-4746</v>
      </c>
      <c r="Q4419" s="12" t="s">
        <v>49</v>
      </c>
      <c r="R4419" s="12" t="s">
        <v>51</v>
      </c>
      <c r="S4419" s="12" t="s">
        <v>54</v>
      </c>
      <c r="T4419" s="12">
        <v>3</v>
      </c>
      <c r="U4419" s="12">
        <v>10</v>
      </c>
      <c r="V4419" s="20" t="str">
        <f>TEXT(Table1[[#This Row],[Date]],"mmm-yyyy")</f>
        <v>Jan-2026</v>
      </c>
    </row>
    <row r="4420" spans="1:22" x14ac:dyDescent="0.2">
      <c r="A4420" s="11">
        <f t="shared" si="68"/>
        <v>46026</v>
      </c>
      <c r="B4420" s="12" t="s">
        <v>20</v>
      </c>
      <c r="C4420" s="12" t="str">
        <f>VLOOKUP(D4420, City_Mapping!A:B, 2, FALSE)</f>
        <v>USA</v>
      </c>
      <c r="D4420" s="12" t="s">
        <v>31</v>
      </c>
      <c r="E4420" s="12" t="s">
        <v>35</v>
      </c>
      <c r="F4420" s="12" t="s">
        <v>38</v>
      </c>
      <c r="G4420" s="12">
        <v>91259</v>
      </c>
      <c r="H4420" s="12" t="s">
        <v>42</v>
      </c>
      <c r="I4420" s="12" t="s">
        <v>44</v>
      </c>
      <c r="J4420" s="12">
        <v>723406</v>
      </c>
      <c r="K4420" s="12">
        <v>8</v>
      </c>
      <c r="L4420" s="13">
        <v>3610</v>
      </c>
      <c r="M4420" s="14">
        <f>Table1[[#This Row],[Column1]]/100</f>
        <v>0.2</v>
      </c>
      <c r="N4420" s="13">
        <f>Table1[[#This Row],[Unit_Price]]*Table1[[#This Row],[Quantity]]*(1-Table1[[#This Row],[Discount_%]])</f>
        <v>23104</v>
      </c>
      <c r="O4420" s="13">
        <v>11911</v>
      </c>
      <c r="P4420" s="13">
        <f>Table1[[#This Row],[Revenue]]-Table1[[#This Row],[Cost]]</f>
        <v>11193</v>
      </c>
      <c r="Q4420" s="12" t="s">
        <v>49</v>
      </c>
      <c r="R4420" s="12" t="s">
        <v>52</v>
      </c>
      <c r="S4420" s="12" t="s">
        <v>54</v>
      </c>
      <c r="T4420" s="12">
        <v>5</v>
      </c>
      <c r="U4420" s="12">
        <v>20</v>
      </c>
      <c r="V4420" s="20" t="str">
        <f>TEXT(Table1[[#This Row],[Date]],"mmm-yyyy")</f>
        <v>Jan-2026</v>
      </c>
    </row>
    <row r="4421" spans="1:22" x14ac:dyDescent="0.2">
      <c r="A4421" s="11">
        <f t="shared" si="68"/>
        <v>46026</v>
      </c>
      <c r="B4421" s="12" t="s">
        <v>20</v>
      </c>
      <c r="C4421" s="12" t="str">
        <f>VLOOKUP(D4421, City_Mapping!A:B, 2, FALSE)</f>
        <v>USA</v>
      </c>
      <c r="D4421" s="12" t="s">
        <v>31</v>
      </c>
      <c r="E4421" s="12" t="s">
        <v>34</v>
      </c>
      <c r="F4421" s="12" t="s">
        <v>39</v>
      </c>
      <c r="G4421" s="12">
        <v>29207</v>
      </c>
      <c r="H4421" s="12" t="s">
        <v>42</v>
      </c>
      <c r="I4421" s="12" t="s">
        <v>44</v>
      </c>
      <c r="J4421" s="12">
        <v>981253</v>
      </c>
      <c r="K4421" s="12">
        <v>8</v>
      </c>
      <c r="L4421" s="13">
        <v>3824</v>
      </c>
      <c r="M4421" s="14">
        <f>Table1[[#This Row],[Column1]]/100</f>
        <v>0.15</v>
      </c>
      <c r="N4421" s="13">
        <f>Table1[[#This Row],[Unit_Price]]*Table1[[#This Row],[Quantity]]*(1-Table1[[#This Row],[Discount_%]])</f>
        <v>26003.200000000001</v>
      </c>
      <c r="O4421" s="13">
        <v>24642</v>
      </c>
      <c r="P4421" s="13">
        <f>Table1[[#This Row],[Revenue]]-Table1[[#This Row],[Cost]]</f>
        <v>1361.2000000000007</v>
      </c>
      <c r="Q4421" s="12" t="s">
        <v>49</v>
      </c>
      <c r="R4421" s="12" t="s">
        <v>51</v>
      </c>
      <c r="S4421" s="12" t="s">
        <v>55</v>
      </c>
      <c r="T4421" s="12">
        <v>5</v>
      </c>
      <c r="U4421" s="12">
        <v>15</v>
      </c>
      <c r="V4421" s="20" t="str">
        <f>TEXT(Table1[[#This Row],[Date]],"mmm-yyyy")</f>
        <v>Jan-2026</v>
      </c>
    </row>
    <row r="4422" spans="1:22" x14ac:dyDescent="0.2">
      <c r="A4422" s="11">
        <f t="shared" si="68"/>
        <v>46026</v>
      </c>
      <c r="B4422" s="12" t="s">
        <v>23</v>
      </c>
      <c r="C4422" s="12" t="str">
        <f>VLOOKUP(D4422, City_Mapping!A:B, 2, FALSE)</f>
        <v>USA</v>
      </c>
      <c r="D4422" s="12" t="s">
        <v>31</v>
      </c>
      <c r="E4422" s="12" t="s">
        <v>34</v>
      </c>
      <c r="F4422" s="12" t="s">
        <v>40</v>
      </c>
      <c r="G4422" s="12">
        <v>37524</v>
      </c>
      <c r="H4422" s="12" t="s">
        <v>42</v>
      </c>
      <c r="I4422" s="12" t="s">
        <v>44</v>
      </c>
      <c r="J4422" s="12">
        <v>729627</v>
      </c>
      <c r="K4422" s="12">
        <v>8</v>
      </c>
      <c r="L4422" s="13">
        <v>1389</v>
      </c>
      <c r="M4422" s="14">
        <f>Table1[[#This Row],[Column1]]/100</f>
        <v>0.2</v>
      </c>
      <c r="N4422" s="13">
        <f>Table1[[#This Row],[Unit_Price]]*Table1[[#This Row],[Quantity]]*(1-Table1[[#This Row],[Discount_%]])</f>
        <v>8889.6</v>
      </c>
      <c r="O4422" s="13">
        <v>1869</v>
      </c>
      <c r="P4422" s="13">
        <f>Table1[[#This Row],[Revenue]]-Table1[[#This Row],[Cost]]</f>
        <v>7020.6</v>
      </c>
      <c r="Q4422" s="12" t="s">
        <v>47</v>
      </c>
      <c r="R4422" s="12" t="s">
        <v>52</v>
      </c>
      <c r="S4422" s="12" t="s">
        <v>53</v>
      </c>
      <c r="T4422" s="12">
        <v>5</v>
      </c>
      <c r="U4422" s="12">
        <v>20</v>
      </c>
      <c r="V4422" s="20" t="str">
        <f>TEXT(Table1[[#This Row],[Date]],"mmm-yyyy")</f>
        <v>Jan-2026</v>
      </c>
    </row>
    <row r="4423" spans="1:22" x14ac:dyDescent="0.2">
      <c r="A4423" s="11">
        <f t="shared" si="68"/>
        <v>46026</v>
      </c>
      <c r="B4423" s="12" t="s">
        <v>20</v>
      </c>
      <c r="C4423" s="12" t="str">
        <f>VLOOKUP(D4423, City_Mapping!A:B, 2, FALSE)</f>
        <v>UK</v>
      </c>
      <c r="D4423" s="12" t="s">
        <v>29</v>
      </c>
      <c r="E4423" s="12" t="s">
        <v>35</v>
      </c>
      <c r="F4423" s="12" t="s">
        <v>39</v>
      </c>
      <c r="G4423" s="12">
        <v>38554</v>
      </c>
      <c r="H4423" s="12" t="s">
        <v>42</v>
      </c>
      <c r="I4423" s="12" t="s">
        <v>45</v>
      </c>
      <c r="J4423" s="12">
        <v>156733</v>
      </c>
      <c r="K4423" s="12">
        <v>8</v>
      </c>
      <c r="L4423" s="13">
        <v>1454</v>
      </c>
      <c r="M4423" s="14">
        <f>Table1[[#This Row],[Column1]]/100</f>
        <v>0.1</v>
      </c>
      <c r="N4423" s="13">
        <f>Table1[[#This Row],[Unit_Price]]*Table1[[#This Row],[Quantity]]*(1-Table1[[#This Row],[Discount_%]])</f>
        <v>10468.800000000001</v>
      </c>
      <c r="O4423" s="13">
        <v>18843</v>
      </c>
      <c r="P4423" s="13">
        <f>Table1[[#This Row],[Revenue]]-Table1[[#This Row],[Cost]]</f>
        <v>-8374.1999999999989</v>
      </c>
      <c r="Q4423" s="12" t="s">
        <v>48</v>
      </c>
      <c r="R4423" s="12" t="s">
        <v>50</v>
      </c>
      <c r="S4423" s="12" t="s">
        <v>55</v>
      </c>
      <c r="T4423" s="12">
        <v>4</v>
      </c>
      <c r="U4423" s="12">
        <v>10</v>
      </c>
      <c r="V4423" s="20" t="str">
        <f>TEXT(Table1[[#This Row],[Date]],"mmm-yyyy")</f>
        <v>Jan-2026</v>
      </c>
    </row>
    <row r="4424" spans="1:22" x14ac:dyDescent="0.2">
      <c r="A4424" s="11">
        <f t="shared" si="68"/>
        <v>46026</v>
      </c>
      <c r="B4424" s="12" t="s">
        <v>22</v>
      </c>
      <c r="C4424" s="12" t="str">
        <f>VLOOKUP(D4424, City_Mapping!A:B, 2, FALSE)</f>
        <v>India</v>
      </c>
      <c r="D4424" s="12" t="s">
        <v>32</v>
      </c>
      <c r="E4424" s="12" t="s">
        <v>36</v>
      </c>
      <c r="F4424" s="12" t="s">
        <v>37</v>
      </c>
      <c r="G4424" s="12">
        <v>21817</v>
      </c>
      <c r="H4424" s="12" t="s">
        <v>42</v>
      </c>
      <c r="I4424" s="12" t="s">
        <v>45</v>
      </c>
      <c r="J4424" s="12">
        <v>577361</v>
      </c>
      <c r="K4424" s="12">
        <v>6</v>
      </c>
      <c r="L4424" s="13">
        <v>4189</v>
      </c>
      <c r="M4424" s="14">
        <f>Table1[[#This Row],[Column1]]/100</f>
        <v>0.2</v>
      </c>
      <c r="N4424" s="13">
        <f>Table1[[#This Row],[Unit_Price]]*Table1[[#This Row],[Quantity]]*(1-Table1[[#This Row],[Discount_%]])</f>
        <v>20107.2</v>
      </c>
      <c r="O4424" s="13">
        <v>7784</v>
      </c>
      <c r="P4424" s="13">
        <f>Table1[[#This Row],[Revenue]]-Table1[[#This Row],[Cost]]</f>
        <v>12323.2</v>
      </c>
      <c r="Q4424" s="12" t="s">
        <v>46</v>
      </c>
      <c r="R4424" s="12" t="s">
        <v>51</v>
      </c>
      <c r="S4424" s="12" t="s">
        <v>56</v>
      </c>
      <c r="T4424" s="12">
        <v>3</v>
      </c>
      <c r="U4424" s="12">
        <v>20</v>
      </c>
      <c r="V4424" s="20" t="str">
        <f>TEXT(Table1[[#This Row],[Date]],"mmm-yyyy")</f>
        <v>Jan-2026</v>
      </c>
    </row>
    <row r="4425" spans="1:22" x14ac:dyDescent="0.2">
      <c r="A4425" s="11">
        <f t="shared" si="68"/>
        <v>46026</v>
      </c>
      <c r="B4425" s="12" t="s">
        <v>21</v>
      </c>
      <c r="C4425" s="12" t="str">
        <f>VLOOKUP(D4425, City_Mapping!A:B, 2, FALSE)</f>
        <v>UK</v>
      </c>
      <c r="D4425" s="12" t="s">
        <v>29</v>
      </c>
      <c r="E4425" s="12" t="s">
        <v>34</v>
      </c>
      <c r="F4425" s="12" t="s">
        <v>40</v>
      </c>
      <c r="G4425" s="12">
        <v>65258</v>
      </c>
      <c r="H4425" s="12" t="s">
        <v>41</v>
      </c>
      <c r="I4425" s="12" t="s">
        <v>45</v>
      </c>
      <c r="J4425" s="12">
        <v>764536</v>
      </c>
      <c r="K4425" s="12">
        <v>8</v>
      </c>
      <c r="L4425" s="13">
        <v>4949</v>
      </c>
      <c r="M4425" s="14">
        <f>Table1[[#This Row],[Column1]]/100</f>
        <v>0.2</v>
      </c>
      <c r="N4425" s="13">
        <f>Table1[[#This Row],[Unit_Price]]*Table1[[#This Row],[Quantity]]*(1-Table1[[#This Row],[Discount_%]])</f>
        <v>31673.600000000002</v>
      </c>
      <c r="O4425" s="13">
        <v>21493</v>
      </c>
      <c r="P4425" s="13">
        <f>Table1[[#This Row],[Revenue]]-Table1[[#This Row],[Cost]]</f>
        <v>10180.600000000002</v>
      </c>
      <c r="Q4425" s="12" t="s">
        <v>46</v>
      </c>
      <c r="R4425" s="12" t="s">
        <v>50</v>
      </c>
      <c r="S4425" s="12" t="s">
        <v>54</v>
      </c>
      <c r="T4425" s="12">
        <v>1</v>
      </c>
      <c r="U4425" s="12">
        <v>20</v>
      </c>
      <c r="V4425" s="20" t="str">
        <f>TEXT(Table1[[#This Row],[Date]],"mmm-yyyy")</f>
        <v>Jan-2026</v>
      </c>
    </row>
    <row r="4426" spans="1:22" x14ac:dyDescent="0.2">
      <c r="A4426" s="11">
        <f t="shared" si="68"/>
        <v>46026</v>
      </c>
      <c r="B4426" s="12" t="s">
        <v>21</v>
      </c>
      <c r="C4426" s="12" t="str">
        <f>VLOOKUP(D4426, City_Mapping!A:B, 2, FALSE)</f>
        <v>India</v>
      </c>
      <c r="D4426" s="12" t="s">
        <v>33</v>
      </c>
      <c r="E4426" s="12" t="s">
        <v>35</v>
      </c>
      <c r="F4426" s="12" t="s">
        <v>38</v>
      </c>
      <c r="G4426" s="12">
        <v>72582</v>
      </c>
      <c r="H4426" s="12" t="s">
        <v>41</v>
      </c>
      <c r="I4426" s="12" t="s">
        <v>45</v>
      </c>
      <c r="J4426" s="12">
        <v>614327</v>
      </c>
      <c r="K4426" s="12">
        <v>6</v>
      </c>
      <c r="L4426" s="13">
        <v>3448</v>
      </c>
      <c r="M4426" s="14">
        <f>Table1[[#This Row],[Column1]]/100</f>
        <v>0.2</v>
      </c>
      <c r="N4426" s="13">
        <f>Table1[[#This Row],[Unit_Price]]*Table1[[#This Row],[Quantity]]*(1-Table1[[#This Row],[Discount_%]])</f>
        <v>16550.400000000001</v>
      </c>
      <c r="O4426" s="13">
        <v>8042</v>
      </c>
      <c r="P4426" s="13">
        <f>Table1[[#This Row],[Revenue]]-Table1[[#This Row],[Cost]]</f>
        <v>8508.4000000000015</v>
      </c>
      <c r="Q4426" s="12" t="s">
        <v>48</v>
      </c>
      <c r="R4426" s="12" t="s">
        <v>52</v>
      </c>
      <c r="S4426" s="12" t="s">
        <v>54</v>
      </c>
      <c r="T4426" s="12">
        <v>4</v>
      </c>
      <c r="U4426" s="12">
        <v>20</v>
      </c>
      <c r="V4426" s="20" t="str">
        <f>TEXT(Table1[[#This Row],[Date]],"mmm-yyyy")</f>
        <v>Jan-2026</v>
      </c>
    </row>
    <row r="4427" spans="1:22" x14ac:dyDescent="0.2">
      <c r="A4427" s="11">
        <f t="shared" si="68"/>
        <v>46026</v>
      </c>
      <c r="B4427" s="12" t="s">
        <v>22</v>
      </c>
      <c r="C4427" s="12" t="str">
        <f>VLOOKUP(D4427, City_Mapping!A:B, 2, FALSE)</f>
        <v>India</v>
      </c>
      <c r="D4427" s="12" t="s">
        <v>33</v>
      </c>
      <c r="E4427" s="12" t="s">
        <v>36</v>
      </c>
      <c r="F4427" s="12" t="s">
        <v>39</v>
      </c>
      <c r="G4427" s="12">
        <v>10168</v>
      </c>
      <c r="H4427" s="12" t="s">
        <v>42</v>
      </c>
      <c r="I4427" s="12" t="s">
        <v>45</v>
      </c>
      <c r="J4427" s="12">
        <v>190909</v>
      </c>
      <c r="K4427" s="12">
        <v>2</v>
      </c>
      <c r="L4427" s="13">
        <v>3741</v>
      </c>
      <c r="M4427" s="14">
        <f>Table1[[#This Row],[Column1]]/100</f>
        <v>0</v>
      </c>
      <c r="N4427" s="13">
        <f>Table1[[#This Row],[Unit_Price]]*Table1[[#This Row],[Quantity]]*(1-Table1[[#This Row],[Discount_%]])</f>
        <v>7482</v>
      </c>
      <c r="O4427" s="13">
        <v>7429</v>
      </c>
      <c r="P4427" s="13">
        <f>Table1[[#This Row],[Revenue]]-Table1[[#This Row],[Cost]]</f>
        <v>53</v>
      </c>
      <c r="Q4427" s="12" t="s">
        <v>46</v>
      </c>
      <c r="R4427" s="12" t="s">
        <v>50</v>
      </c>
      <c r="S4427" s="12" t="s">
        <v>55</v>
      </c>
      <c r="T4427" s="12">
        <v>5</v>
      </c>
      <c r="U4427" s="12">
        <v>0</v>
      </c>
      <c r="V4427" s="20" t="str">
        <f>TEXT(Table1[[#This Row],[Date]],"mmm-yyyy")</f>
        <v>Jan-2026</v>
      </c>
    </row>
    <row r="4428" spans="1:22" x14ac:dyDescent="0.2">
      <c r="A4428" s="11">
        <f t="shared" si="68"/>
        <v>46026</v>
      </c>
      <c r="B4428" s="12" t="s">
        <v>20</v>
      </c>
      <c r="C4428" s="12" t="str">
        <f>VLOOKUP(D4428, City_Mapping!A:B, 2, FALSE)</f>
        <v>India</v>
      </c>
      <c r="D4428" s="12" t="s">
        <v>33</v>
      </c>
      <c r="E4428" s="12" t="s">
        <v>34</v>
      </c>
      <c r="F4428" s="12" t="s">
        <v>37</v>
      </c>
      <c r="G4428" s="12">
        <v>52981</v>
      </c>
      <c r="H4428" s="12" t="s">
        <v>42</v>
      </c>
      <c r="I4428" s="12" t="s">
        <v>44</v>
      </c>
      <c r="J4428" s="12">
        <v>721779</v>
      </c>
      <c r="K4428" s="12">
        <v>3</v>
      </c>
      <c r="L4428" s="13">
        <v>2895</v>
      </c>
      <c r="M4428" s="14">
        <f>Table1[[#This Row],[Column1]]/100</f>
        <v>0.1</v>
      </c>
      <c r="N4428" s="13">
        <f>Table1[[#This Row],[Unit_Price]]*Table1[[#This Row],[Quantity]]*(1-Table1[[#This Row],[Discount_%]])</f>
        <v>7816.5</v>
      </c>
      <c r="O4428" s="13">
        <v>26246</v>
      </c>
      <c r="P4428" s="13">
        <f>Table1[[#This Row],[Revenue]]-Table1[[#This Row],[Cost]]</f>
        <v>-18429.5</v>
      </c>
      <c r="Q4428" s="12" t="s">
        <v>47</v>
      </c>
      <c r="R4428" s="12" t="s">
        <v>51</v>
      </c>
      <c r="S4428" s="12" t="s">
        <v>53</v>
      </c>
      <c r="T4428" s="12">
        <v>4</v>
      </c>
      <c r="U4428" s="12">
        <v>10</v>
      </c>
      <c r="V4428" s="20" t="str">
        <f>TEXT(Table1[[#This Row],[Date]],"mmm-yyyy")</f>
        <v>Jan-2026</v>
      </c>
    </row>
    <row r="4429" spans="1:22" x14ac:dyDescent="0.2">
      <c r="A4429" s="11">
        <f t="shared" si="68"/>
        <v>46026</v>
      </c>
      <c r="B4429" s="12" t="s">
        <v>23</v>
      </c>
      <c r="C4429" s="12" t="str">
        <f>VLOOKUP(D4429, City_Mapping!A:B, 2, FALSE)</f>
        <v>India</v>
      </c>
      <c r="D4429" s="12" t="s">
        <v>33</v>
      </c>
      <c r="E4429" s="12" t="s">
        <v>35</v>
      </c>
      <c r="F4429" s="12" t="s">
        <v>39</v>
      </c>
      <c r="G4429" s="12">
        <v>75199</v>
      </c>
      <c r="H4429" s="12" t="s">
        <v>42</v>
      </c>
      <c r="I4429" s="12" t="s">
        <v>45</v>
      </c>
      <c r="J4429" s="12">
        <v>980706</v>
      </c>
      <c r="K4429" s="12">
        <v>6</v>
      </c>
      <c r="L4429" s="13">
        <v>2544</v>
      </c>
      <c r="M4429" s="14">
        <f>Table1[[#This Row],[Column1]]/100</f>
        <v>0</v>
      </c>
      <c r="N4429" s="13">
        <f>Table1[[#This Row],[Unit_Price]]*Table1[[#This Row],[Quantity]]*(1-Table1[[#This Row],[Discount_%]])</f>
        <v>15264</v>
      </c>
      <c r="O4429" s="13">
        <v>1685</v>
      </c>
      <c r="P4429" s="13">
        <f>Table1[[#This Row],[Revenue]]-Table1[[#This Row],[Cost]]</f>
        <v>13579</v>
      </c>
      <c r="Q4429" s="12" t="s">
        <v>46</v>
      </c>
      <c r="R4429" s="12" t="s">
        <v>51</v>
      </c>
      <c r="S4429" s="12" t="s">
        <v>54</v>
      </c>
      <c r="T4429" s="12">
        <v>1</v>
      </c>
      <c r="U4429" s="12">
        <v>0</v>
      </c>
      <c r="V4429" s="20" t="str">
        <f>TEXT(Table1[[#This Row],[Date]],"mmm-yyyy")</f>
        <v>Jan-2026</v>
      </c>
    </row>
    <row r="4430" spans="1:22" x14ac:dyDescent="0.2">
      <c r="A4430" s="11">
        <f t="shared" si="68"/>
        <v>46027</v>
      </c>
      <c r="B4430" s="12" t="s">
        <v>20</v>
      </c>
      <c r="C4430" s="12" t="str">
        <f>VLOOKUP(D4430, City_Mapping!A:B, 2, FALSE)</f>
        <v>India</v>
      </c>
      <c r="D4430" s="12" t="s">
        <v>33</v>
      </c>
      <c r="E4430" s="12" t="s">
        <v>34</v>
      </c>
      <c r="F4430" s="12" t="s">
        <v>40</v>
      </c>
      <c r="G4430" s="12">
        <v>74948</v>
      </c>
      <c r="H4430" s="12" t="s">
        <v>42</v>
      </c>
      <c r="I4430" s="12" t="s">
        <v>44</v>
      </c>
      <c r="J4430" s="12">
        <v>846015</v>
      </c>
      <c r="K4430" s="12">
        <v>7</v>
      </c>
      <c r="L4430" s="13">
        <v>4099</v>
      </c>
      <c r="M4430" s="14">
        <f>Table1[[#This Row],[Column1]]/100</f>
        <v>0.05</v>
      </c>
      <c r="N4430" s="13">
        <f>Table1[[#This Row],[Unit_Price]]*Table1[[#This Row],[Quantity]]*(1-Table1[[#This Row],[Discount_%]])</f>
        <v>27258.35</v>
      </c>
      <c r="O4430" s="13">
        <v>16757</v>
      </c>
      <c r="P4430" s="13">
        <f>Table1[[#This Row],[Revenue]]-Table1[[#This Row],[Cost]]</f>
        <v>10501.349999999999</v>
      </c>
      <c r="Q4430" s="12" t="s">
        <v>49</v>
      </c>
      <c r="R4430" s="12" t="s">
        <v>51</v>
      </c>
      <c r="S4430" s="12" t="s">
        <v>56</v>
      </c>
      <c r="T4430" s="12">
        <v>4</v>
      </c>
      <c r="U4430" s="12">
        <v>5</v>
      </c>
      <c r="V4430" s="20" t="str">
        <f>TEXT(Table1[[#This Row],[Date]],"mmm-yyyy")</f>
        <v>Jan-2026</v>
      </c>
    </row>
    <row r="4431" spans="1:22" x14ac:dyDescent="0.2">
      <c r="A4431" s="11">
        <f t="shared" ref="A4431:A4494" si="69">A4419+1</f>
        <v>46027</v>
      </c>
      <c r="B4431" s="12" t="s">
        <v>22</v>
      </c>
      <c r="C4431" s="12" t="str">
        <f>VLOOKUP(D4431, City_Mapping!A:B, 2, FALSE)</f>
        <v>UAE</v>
      </c>
      <c r="D4431" s="12" t="s">
        <v>30</v>
      </c>
      <c r="E4431" s="12" t="s">
        <v>34</v>
      </c>
      <c r="F4431" s="12" t="s">
        <v>37</v>
      </c>
      <c r="G4431" s="12">
        <v>67782</v>
      </c>
      <c r="H4431" s="12" t="s">
        <v>42</v>
      </c>
      <c r="I4431" s="12" t="s">
        <v>44</v>
      </c>
      <c r="J4431" s="12">
        <v>182439</v>
      </c>
      <c r="K4431" s="12">
        <v>4</v>
      </c>
      <c r="L4431" s="13">
        <v>4490</v>
      </c>
      <c r="M4431" s="14">
        <f>Table1[[#This Row],[Column1]]/100</f>
        <v>0.15</v>
      </c>
      <c r="N4431" s="13">
        <f>Table1[[#This Row],[Unit_Price]]*Table1[[#This Row],[Quantity]]*(1-Table1[[#This Row],[Discount_%]])</f>
        <v>15266</v>
      </c>
      <c r="O4431" s="13">
        <v>6027</v>
      </c>
      <c r="P4431" s="13">
        <f>Table1[[#This Row],[Revenue]]-Table1[[#This Row],[Cost]]</f>
        <v>9239</v>
      </c>
      <c r="Q4431" s="12" t="s">
        <v>49</v>
      </c>
      <c r="R4431" s="12" t="s">
        <v>51</v>
      </c>
      <c r="S4431" s="12" t="s">
        <v>56</v>
      </c>
      <c r="T4431" s="12">
        <v>2</v>
      </c>
      <c r="U4431" s="12">
        <v>15</v>
      </c>
      <c r="V4431" s="20" t="str">
        <f>TEXT(Table1[[#This Row],[Date]],"mmm-yyyy")</f>
        <v>Jan-2026</v>
      </c>
    </row>
    <row r="4432" spans="1:22" x14ac:dyDescent="0.2">
      <c r="A4432" s="11">
        <f t="shared" si="69"/>
        <v>46027</v>
      </c>
      <c r="B4432" s="12" t="s">
        <v>20</v>
      </c>
      <c r="C4432" s="12" t="str">
        <f>VLOOKUP(D4432, City_Mapping!A:B, 2, FALSE)</f>
        <v>USA</v>
      </c>
      <c r="D4432" s="12" t="s">
        <v>31</v>
      </c>
      <c r="E4432" s="12" t="s">
        <v>35</v>
      </c>
      <c r="F4432" s="12" t="s">
        <v>38</v>
      </c>
      <c r="G4432" s="12">
        <v>90759</v>
      </c>
      <c r="H4432" s="12" t="s">
        <v>41</v>
      </c>
      <c r="I4432" s="12" t="s">
        <v>44</v>
      </c>
      <c r="J4432" s="12">
        <v>897170</v>
      </c>
      <c r="K4432" s="12">
        <v>1</v>
      </c>
      <c r="L4432" s="13">
        <v>4514</v>
      </c>
      <c r="M4432" s="14">
        <f>Table1[[#This Row],[Column1]]/100</f>
        <v>0</v>
      </c>
      <c r="N4432" s="13">
        <f>Table1[[#This Row],[Unit_Price]]*Table1[[#This Row],[Quantity]]*(1-Table1[[#This Row],[Discount_%]])</f>
        <v>4514</v>
      </c>
      <c r="O4432" s="13">
        <v>14997</v>
      </c>
      <c r="P4432" s="13">
        <f>Table1[[#This Row],[Revenue]]-Table1[[#This Row],[Cost]]</f>
        <v>-10483</v>
      </c>
      <c r="Q4432" s="12" t="s">
        <v>49</v>
      </c>
      <c r="R4432" s="12" t="s">
        <v>52</v>
      </c>
      <c r="S4432" s="12" t="s">
        <v>55</v>
      </c>
      <c r="T4432" s="12">
        <v>5</v>
      </c>
      <c r="U4432" s="12">
        <v>0</v>
      </c>
      <c r="V4432" s="20" t="str">
        <f>TEXT(Table1[[#This Row],[Date]],"mmm-yyyy")</f>
        <v>Jan-2026</v>
      </c>
    </row>
    <row r="4433" spans="1:22" x14ac:dyDescent="0.2">
      <c r="A4433" s="11">
        <f t="shared" si="69"/>
        <v>46027</v>
      </c>
      <c r="B4433" s="12" t="s">
        <v>21</v>
      </c>
      <c r="C4433" s="12" t="str">
        <f>VLOOKUP(D4433, City_Mapping!A:B, 2, FALSE)</f>
        <v>UK</v>
      </c>
      <c r="D4433" s="12" t="s">
        <v>29</v>
      </c>
      <c r="E4433" s="12" t="s">
        <v>34</v>
      </c>
      <c r="F4433" s="12" t="s">
        <v>40</v>
      </c>
      <c r="G4433" s="12">
        <v>71599</v>
      </c>
      <c r="H4433" s="12" t="s">
        <v>41</v>
      </c>
      <c r="I4433" s="12" t="s">
        <v>43</v>
      </c>
      <c r="J4433" s="12">
        <v>105041</v>
      </c>
      <c r="K4433" s="12">
        <v>4</v>
      </c>
      <c r="L4433" s="13">
        <v>2555</v>
      </c>
      <c r="M4433" s="14">
        <f>Table1[[#This Row],[Column1]]/100</f>
        <v>0.2</v>
      </c>
      <c r="N4433" s="13">
        <f>Table1[[#This Row],[Unit_Price]]*Table1[[#This Row],[Quantity]]*(1-Table1[[#This Row],[Discount_%]])</f>
        <v>8176</v>
      </c>
      <c r="O4433" s="13">
        <v>19358</v>
      </c>
      <c r="P4433" s="13">
        <f>Table1[[#This Row],[Revenue]]-Table1[[#This Row],[Cost]]</f>
        <v>-11182</v>
      </c>
      <c r="Q4433" s="12" t="s">
        <v>49</v>
      </c>
      <c r="R4433" s="12" t="s">
        <v>50</v>
      </c>
      <c r="S4433" s="12" t="s">
        <v>54</v>
      </c>
      <c r="T4433" s="12">
        <v>3</v>
      </c>
      <c r="U4433" s="12">
        <v>20</v>
      </c>
      <c r="V4433" s="20" t="str">
        <f>TEXT(Table1[[#This Row],[Date]],"mmm-yyyy")</f>
        <v>Jan-2026</v>
      </c>
    </row>
    <row r="4434" spans="1:22" x14ac:dyDescent="0.2">
      <c r="A4434" s="11">
        <f t="shared" si="69"/>
        <v>46027</v>
      </c>
      <c r="B4434" s="12" t="s">
        <v>20</v>
      </c>
      <c r="C4434" s="12" t="str">
        <f>VLOOKUP(D4434, City_Mapping!A:B, 2, FALSE)</f>
        <v>UAE</v>
      </c>
      <c r="D4434" s="12" t="s">
        <v>30</v>
      </c>
      <c r="E4434" s="12" t="s">
        <v>35</v>
      </c>
      <c r="F4434" s="12" t="s">
        <v>37</v>
      </c>
      <c r="G4434" s="12">
        <v>83563</v>
      </c>
      <c r="H4434" s="12" t="s">
        <v>42</v>
      </c>
      <c r="I4434" s="12" t="s">
        <v>45</v>
      </c>
      <c r="J4434" s="12">
        <v>674894</v>
      </c>
      <c r="K4434" s="12">
        <v>6</v>
      </c>
      <c r="L4434" s="13">
        <v>3170</v>
      </c>
      <c r="M4434" s="14">
        <f>Table1[[#This Row],[Column1]]/100</f>
        <v>0.05</v>
      </c>
      <c r="N4434" s="13">
        <f>Table1[[#This Row],[Unit_Price]]*Table1[[#This Row],[Quantity]]*(1-Table1[[#This Row],[Discount_%]])</f>
        <v>18069</v>
      </c>
      <c r="O4434" s="13">
        <v>14219</v>
      </c>
      <c r="P4434" s="13">
        <f>Table1[[#This Row],[Revenue]]-Table1[[#This Row],[Cost]]</f>
        <v>3850</v>
      </c>
      <c r="Q4434" s="12" t="s">
        <v>46</v>
      </c>
      <c r="R4434" s="12" t="s">
        <v>52</v>
      </c>
      <c r="S4434" s="12" t="s">
        <v>53</v>
      </c>
      <c r="T4434" s="12">
        <v>5</v>
      </c>
      <c r="U4434" s="12">
        <v>5</v>
      </c>
      <c r="V4434" s="20" t="str">
        <f>TEXT(Table1[[#This Row],[Date]],"mmm-yyyy")</f>
        <v>Jan-2026</v>
      </c>
    </row>
    <row r="4435" spans="1:22" x14ac:dyDescent="0.2">
      <c r="A4435" s="11">
        <f t="shared" si="69"/>
        <v>46027</v>
      </c>
      <c r="B4435" s="12" t="s">
        <v>22</v>
      </c>
      <c r="C4435" s="12" t="str">
        <f>VLOOKUP(D4435, City_Mapping!A:B, 2, FALSE)</f>
        <v>UK</v>
      </c>
      <c r="D4435" s="12" t="s">
        <v>29</v>
      </c>
      <c r="E4435" s="12" t="s">
        <v>36</v>
      </c>
      <c r="F4435" s="12" t="s">
        <v>40</v>
      </c>
      <c r="G4435" s="12">
        <v>26291</v>
      </c>
      <c r="H4435" s="12" t="s">
        <v>41</v>
      </c>
      <c r="I4435" s="12" t="s">
        <v>45</v>
      </c>
      <c r="J4435" s="12">
        <v>582006</v>
      </c>
      <c r="K4435" s="12">
        <v>8</v>
      </c>
      <c r="L4435" s="13">
        <v>2075</v>
      </c>
      <c r="M4435" s="14">
        <f>Table1[[#This Row],[Column1]]/100</f>
        <v>0.1</v>
      </c>
      <c r="N4435" s="13">
        <f>Table1[[#This Row],[Unit_Price]]*Table1[[#This Row],[Quantity]]*(1-Table1[[#This Row],[Discount_%]])</f>
        <v>14940</v>
      </c>
      <c r="O4435" s="13">
        <v>24978</v>
      </c>
      <c r="P4435" s="13">
        <f>Table1[[#This Row],[Revenue]]-Table1[[#This Row],[Cost]]</f>
        <v>-10038</v>
      </c>
      <c r="Q4435" s="12" t="s">
        <v>48</v>
      </c>
      <c r="R4435" s="12" t="s">
        <v>51</v>
      </c>
      <c r="S4435" s="12" t="s">
        <v>53</v>
      </c>
      <c r="T4435" s="12">
        <v>5</v>
      </c>
      <c r="U4435" s="12">
        <v>10</v>
      </c>
      <c r="V4435" s="20" t="str">
        <f>TEXT(Table1[[#This Row],[Date]],"mmm-yyyy")</f>
        <v>Jan-2026</v>
      </c>
    </row>
    <row r="4436" spans="1:22" x14ac:dyDescent="0.2">
      <c r="A4436" s="11">
        <f t="shared" si="69"/>
        <v>46027</v>
      </c>
      <c r="B4436" s="12" t="s">
        <v>21</v>
      </c>
      <c r="C4436" s="12" t="str">
        <f>VLOOKUP(D4436, City_Mapping!A:B, 2, FALSE)</f>
        <v>India</v>
      </c>
      <c r="D4436" s="12" t="s">
        <v>32</v>
      </c>
      <c r="E4436" s="12" t="s">
        <v>35</v>
      </c>
      <c r="F4436" s="12" t="s">
        <v>38</v>
      </c>
      <c r="G4436" s="12">
        <v>63833</v>
      </c>
      <c r="H4436" s="12" t="s">
        <v>42</v>
      </c>
      <c r="I4436" s="12" t="s">
        <v>44</v>
      </c>
      <c r="J4436" s="12">
        <v>287437</v>
      </c>
      <c r="K4436" s="12">
        <v>4</v>
      </c>
      <c r="L4436" s="13">
        <v>2352</v>
      </c>
      <c r="M4436" s="14">
        <f>Table1[[#This Row],[Column1]]/100</f>
        <v>0.1</v>
      </c>
      <c r="N4436" s="13">
        <f>Table1[[#This Row],[Unit_Price]]*Table1[[#This Row],[Quantity]]*(1-Table1[[#This Row],[Discount_%]])</f>
        <v>8467.2000000000007</v>
      </c>
      <c r="O4436" s="13">
        <v>26587</v>
      </c>
      <c r="P4436" s="13">
        <f>Table1[[#This Row],[Revenue]]-Table1[[#This Row],[Cost]]</f>
        <v>-18119.8</v>
      </c>
      <c r="Q4436" s="12" t="s">
        <v>47</v>
      </c>
      <c r="R4436" s="12" t="s">
        <v>50</v>
      </c>
      <c r="S4436" s="12" t="s">
        <v>55</v>
      </c>
      <c r="T4436" s="12">
        <v>3</v>
      </c>
      <c r="U4436" s="12">
        <v>10</v>
      </c>
      <c r="V4436" s="20" t="str">
        <f>TEXT(Table1[[#This Row],[Date]],"mmm-yyyy")</f>
        <v>Jan-2026</v>
      </c>
    </row>
    <row r="4437" spans="1:22" x14ac:dyDescent="0.2">
      <c r="A4437" s="11">
        <f t="shared" si="69"/>
        <v>46027</v>
      </c>
      <c r="B4437" s="12" t="s">
        <v>20</v>
      </c>
      <c r="C4437" s="12" t="str">
        <f>VLOOKUP(D4437, City_Mapping!A:B, 2, FALSE)</f>
        <v>India</v>
      </c>
      <c r="D4437" s="12" t="s">
        <v>28</v>
      </c>
      <c r="E4437" s="12" t="s">
        <v>36</v>
      </c>
      <c r="F4437" s="12" t="s">
        <v>37</v>
      </c>
      <c r="G4437" s="12">
        <v>97057</v>
      </c>
      <c r="H4437" s="12" t="s">
        <v>42</v>
      </c>
      <c r="I4437" s="12" t="s">
        <v>43</v>
      </c>
      <c r="J4437" s="12">
        <v>926959</v>
      </c>
      <c r="K4437" s="12">
        <v>1</v>
      </c>
      <c r="L4437" s="13">
        <v>2713</v>
      </c>
      <c r="M4437" s="14">
        <f>Table1[[#This Row],[Column1]]/100</f>
        <v>0</v>
      </c>
      <c r="N4437" s="13">
        <f>Table1[[#This Row],[Unit_Price]]*Table1[[#This Row],[Quantity]]*(1-Table1[[#This Row],[Discount_%]])</f>
        <v>2713</v>
      </c>
      <c r="O4437" s="13">
        <v>10576</v>
      </c>
      <c r="P4437" s="13">
        <f>Table1[[#This Row],[Revenue]]-Table1[[#This Row],[Cost]]</f>
        <v>-7863</v>
      </c>
      <c r="Q4437" s="12" t="s">
        <v>47</v>
      </c>
      <c r="R4437" s="12" t="s">
        <v>51</v>
      </c>
      <c r="S4437" s="12" t="s">
        <v>54</v>
      </c>
      <c r="T4437" s="12">
        <v>3</v>
      </c>
      <c r="U4437" s="12">
        <v>0</v>
      </c>
      <c r="V4437" s="20" t="str">
        <f>TEXT(Table1[[#This Row],[Date]],"mmm-yyyy")</f>
        <v>Jan-2026</v>
      </c>
    </row>
    <row r="4438" spans="1:22" x14ac:dyDescent="0.2">
      <c r="A4438" s="11">
        <f t="shared" si="69"/>
        <v>46027</v>
      </c>
      <c r="B4438" s="12" t="s">
        <v>20</v>
      </c>
      <c r="C4438" s="12" t="str">
        <f>VLOOKUP(D4438, City_Mapping!A:B, 2, FALSE)</f>
        <v>USA</v>
      </c>
      <c r="D4438" s="12" t="s">
        <v>31</v>
      </c>
      <c r="E4438" s="12" t="s">
        <v>34</v>
      </c>
      <c r="F4438" s="12" t="s">
        <v>39</v>
      </c>
      <c r="G4438" s="12">
        <v>97154</v>
      </c>
      <c r="H4438" s="12" t="s">
        <v>41</v>
      </c>
      <c r="I4438" s="12" t="s">
        <v>45</v>
      </c>
      <c r="J4438" s="12">
        <v>371394</v>
      </c>
      <c r="K4438" s="12">
        <v>5</v>
      </c>
      <c r="L4438" s="13">
        <v>1726</v>
      </c>
      <c r="M4438" s="14">
        <f>Table1[[#This Row],[Column1]]/100</f>
        <v>0.2</v>
      </c>
      <c r="N4438" s="13">
        <f>Table1[[#This Row],[Unit_Price]]*Table1[[#This Row],[Quantity]]*(1-Table1[[#This Row],[Discount_%]])</f>
        <v>6904</v>
      </c>
      <c r="O4438" s="13">
        <v>21522</v>
      </c>
      <c r="P4438" s="13">
        <f>Table1[[#This Row],[Revenue]]-Table1[[#This Row],[Cost]]</f>
        <v>-14618</v>
      </c>
      <c r="Q4438" s="12" t="s">
        <v>46</v>
      </c>
      <c r="R4438" s="12" t="s">
        <v>50</v>
      </c>
      <c r="S4438" s="12" t="s">
        <v>53</v>
      </c>
      <c r="T4438" s="12">
        <v>1</v>
      </c>
      <c r="U4438" s="12">
        <v>20</v>
      </c>
      <c r="V4438" s="20" t="str">
        <f>TEXT(Table1[[#This Row],[Date]],"mmm-yyyy")</f>
        <v>Jan-2026</v>
      </c>
    </row>
    <row r="4439" spans="1:22" x14ac:dyDescent="0.2">
      <c r="A4439" s="11">
        <f t="shared" si="69"/>
        <v>46027</v>
      </c>
      <c r="B4439" s="12" t="s">
        <v>21</v>
      </c>
      <c r="C4439" s="12" t="str">
        <f>VLOOKUP(D4439, City_Mapping!A:B, 2, FALSE)</f>
        <v>India</v>
      </c>
      <c r="D4439" s="12" t="s">
        <v>32</v>
      </c>
      <c r="E4439" s="12" t="s">
        <v>35</v>
      </c>
      <c r="F4439" s="12" t="s">
        <v>39</v>
      </c>
      <c r="G4439" s="12">
        <v>42992</v>
      </c>
      <c r="H4439" s="12" t="s">
        <v>41</v>
      </c>
      <c r="I4439" s="12" t="s">
        <v>44</v>
      </c>
      <c r="J4439" s="12">
        <v>978780</v>
      </c>
      <c r="K4439" s="12">
        <v>7</v>
      </c>
      <c r="L4439" s="13">
        <v>2163</v>
      </c>
      <c r="M4439" s="14">
        <f>Table1[[#This Row],[Column1]]/100</f>
        <v>0.2</v>
      </c>
      <c r="N4439" s="13">
        <f>Table1[[#This Row],[Unit_Price]]*Table1[[#This Row],[Quantity]]*(1-Table1[[#This Row],[Discount_%]])</f>
        <v>12112.800000000001</v>
      </c>
      <c r="O4439" s="13">
        <v>26486</v>
      </c>
      <c r="P4439" s="13">
        <f>Table1[[#This Row],[Revenue]]-Table1[[#This Row],[Cost]]</f>
        <v>-14373.199999999999</v>
      </c>
      <c r="Q4439" s="12" t="s">
        <v>46</v>
      </c>
      <c r="R4439" s="12" t="s">
        <v>50</v>
      </c>
      <c r="S4439" s="12" t="s">
        <v>55</v>
      </c>
      <c r="T4439" s="12">
        <v>1</v>
      </c>
      <c r="U4439" s="12">
        <v>20</v>
      </c>
      <c r="V4439" s="20" t="str">
        <f>TEXT(Table1[[#This Row],[Date]],"mmm-yyyy")</f>
        <v>Jan-2026</v>
      </c>
    </row>
    <row r="4440" spans="1:22" x14ac:dyDescent="0.2">
      <c r="A4440" s="11">
        <f t="shared" si="69"/>
        <v>46027</v>
      </c>
      <c r="B4440" s="12" t="s">
        <v>23</v>
      </c>
      <c r="C4440" s="12" t="str">
        <f>VLOOKUP(D4440, City_Mapping!A:B, 2, FALSE)</f>
        <v>UAE</v>
      </c>
      <c r="D4440" s="12" t="s">
        <v>30</v>
      </c>
      <c r="E4440" s="12" t="s">
        <v>35</v>
      </c>
      <c r="F4440" s="12" t="s">
        <v>38</v>
      </c>
      <c r="G4440" s="12">
        <v>49350</v>
      </c>
      <c r="H4440" s="12" t="s">
        <v>41</v>
      </c>
      <c r="I4440" s="12" t="s">
        <v>43</v>
      </c>
      <c r="J4440" s="12">
        <v>256760</v>
      </c>
      <c r="K4440" s="12">
        <v>6</v>
      </c>
      <c r="L4440" s="13">
        <v>863</v>
      </c>
      <c r="M4440" s="14">
        <f>Table1[[#This Row],[Column1]]/100</f>
        <v>0.1</v>
      </c>
      <c r="N4440" s="13">
        <f>Table1[[#This Row],[Unit_Price]]*Table1[[#This Row],[Quantity]]*(1-Table1[[#This Row],[Discount_%]])</f>
        <v>4660.2</v>
      </c>
      <c r="O4440" s="13">
        <v>18701</v>
      </c>
      <c r="P4440" s="13">
        <f>Table1[[#This Row],[Revenue]]-Table1[[#This Row],[Cost]]</f>
        <v>-14040.8</v>
      </c>
      <c r="Q4440" s="12" t="s">
        <v>49</v>
      </c>
      <c r="R4440" s="12" t="s">
        <v>51</v>
      </c>
      <c r="S4440" s="12" t="s">
        <v>54</v>
      </c>
      <c r="T4440" s="12">
        <v>2</v>
      </c>
      <c r="U4440" s="12">
        <v>10</v>
      </c>
      <c r="V4440" s="20" t="str">
        <f>TEXT(Table1[[#This Row],[Date]],"mmm-yyyy")</f>
        <v>Jan-2026</v>
      </c>
    </row>
    <row r="4441" spans="1:22" x14ac:dyDescent="0.2">
      <c r="A4441" s="11">
        <f t="shared" si="69"/>
        <v>46027</v>
      </c>
      <c r="B4441" s="12" t="s">
        <v>21</v>
      </c>
      <c r="C4441" s="12" t="str">
        <f>VLOOKUP(D4441, City_Mapping!A:B, 2, FALSE)</f>
        <v>India</v>
      </c>
      <c r="D4441" s="12" t="s">
        <v>28</v>
      </c>
      <c r="E4441" s="12" t="s">
        <v>35</v>
      </c>
      <c r="F4441" s="12" t="s">
        <v>37</v>
      </c>
      <c r="G4441" s="12">
        <v>11573</v>
      </c>
      <c r="H4441" s="12" t="s">
        <v>41</v>
      </c>
      <c r="I4441" s="12" t="s">
        <v>44</v>
      </c>
      <c r="J4441" s="12">
        <v>775150</v>
      </c>
      <c r="K4441" s="12">
        <v>3</v>
      </c>
      <c r="L4441" s="13">
        <v>2447</v>
      </c>
      <c r="M4441" s="14">
        <f>Table1[[#This Row],[Column1]]/100</f>
        <v>0.2</v>
      </c>
      <c r="N4441" s="13">
        <f>Table1[[#This Row],[Unit_Price]]*Table1[[#This Row],[Quantity]]*(1-Table1[[#This Row],[Discount_%]])</f>
        <v>5872.8</v>
      </c>
      <c r="O4441" s="13">
        <v>6464</v>
      </c>
      <c r="P4441" s="13">
        <f>Table1[[#This Row],[Revenue]]-Table1[[#This Row],[Cost]]</f>
        <v>-591.19999999999982</v>
      </c>
      <c r="Q4441" s="12" t="s">
        <v>48</v>
      </c>
      <c r="R4441" s="12" t="s">
        <v>52</v>
      </c>
      <c r="S4441" s="12" t="s">
        <v>53</v>
      </c>
      <c r="T4441" s="12">
        <v>4</v>
      </c>
      <c r="U4441" s="12">
        <v>20</v>
      </c>
      <c r="V4441" s="20" t="str">
        <f>TEXT(Table1[[#This Row],[Date]],"mmm-yyyy")</f>
        <v>Jan-2026</v>
      </c>
    </row>
    <row r="4442" spans="1:22" x14ac:dyDescent="0.2">
      <c r="A4442" s="11">
        <f t="shared" si="69"/>
        <v>46028</v>
      </c>
      <c r="B4442" s="12" t="s">
        <v>23</v>
      </c>
      <c r="C4442" s="12" t="str">
        <f>VLOOKUP(D4442, City_Mapping!A:B, 2, FALSE)</f>
        <v>India</v>
      </c>
      <c r="D4442" s="12" t="s">
        <v>32</v>
      </c>
      <c r="E4442" s="12" t="s">
        <v>35</v>
      </c>
      <c r="F4442" s="12" t="s">
        <v>38</v>
      </c>
      <c r="G4442" s="12">
        <v>18577</v>
      </c>
      <c r="H4442" s="12" t="s">
        <v>42</v>
      </c>
      <c r="I4442" s="12" t="s">
        <v>43</v>
      </c>
      <c r="J4442" s="12">
        <v>887378</v>
      </c>
      <c r="K4442" s="12">
        <v>7</v>
      </c>
      <c r="L4442" s="13">
        <v>4132</v>
      </c>
      <c r="M4442" s="14">
        <f>Table1[[#This Row],[Column1]]/100</f>
        <v>0.15</v>
      </c>
      <c r="N4442" s="13">
        <f>Table1[[#This Row],[Unit_Price]]*Table1[[#This Row],[Quantity]]*(1-Table1[[#This Row],[Discount_%]])</f>
        <v>24585.399999999998</v>
      </c>
      <c r="O4442" s="13">
        <v>6115</v>
      </c>
      <c r="P4442" s="13">
        <f>Table1[[#This Row],[Revenue]]-Table1[[#This Row],[Cost]]</f>
        <v>18470.399999999998</v>
      </c>
      <c r="Q4442" s="12" t="s">
        <v>49</v>
      </c>
      <c r="R4442" s="12" t="s">
        <v>51</v>
      </c>
      <c r="S4442" s="12" t="s">
        <v>56</v>
      </c>
      <c r="T4442" s="12">
        <v>4</v>
      </c>
      <c r="U4442" s="12">
        <v>15</v>
      </c>
      <c r="V4442" s="20" t="str">
        <f>TEXT(Table1[[#This Row],[Date]],"mmm-yyyy")</f>
        <v>Jan-2026</v>
      </c>
    </row>
    <row r="4443" spans="1:22" x14ac:dyDescent="0.2">
      <c r="A4443" s="11">
        <f t="shared" si="69"/>
        <v>46028</v>
      </c>
      <c r="B4443" s="12" t="s">
        <v>22</v>
      </c>
      <c r="C4443" s="12" t="str">
        <f>VLOOKUP(D4443, City_Mapping!A:B, 2, FALSE)</f>
        <v>UK</v>
      </c>
      <c r="D4443" s="12" t="s">
        <v>29</v>
      </c>
      <c r="E4443" s="12" t="s">
        <v>36</v>
      </c>
      <c r="F4443" s="12" t="s">
        <v>38</v>
      </c>
      <c r="G4443" s="12">
        <v>18712</v>
      </c>
      <c r="H4443" s="12" t="s">
        <v>41</v>
      </c>
      <c r="I4443" s="12" t="s">
        <v>44</v>
      </c>
      <c r="J4443" s="12">
        <v>398942</v>
      </c>
      <c r="K4443" s="12">
        <v>4</v>
      </c>
      <c r="L4443" s="13">
        <v>3981</v>
      </c>
      <c r="M4443" s="14">
        <f>Table1[[#This Row],[Column1]]/100</f>
        <v>0</v>
      </c>
      <c r="N4443" s="13">
        <f>Table1[[#This Row],[Unit_Price]]*Table1[[#This Row],[Quantity]]*(1-Table1[[#This Row],[Discount_%]])</f>
        <v>15924</v>
      </c>
      <c r="O4443" s="13">
        <v>24793</v>
      </c>
      <c r="P4443" s="13">
        <f>Table1[[#This Row],[Revenue]]-Table1[[#This Row],[Cost]]</f>
        <v>-8869</v>
      </c>
      <c r="Q4443" s="12" t="s">
        <v>48</v>
      </c>
      <c r="R4443" s="12" t="s">
        <v>50</v>
      </c>
      <c r="S4443" s="12" t="s">
        <v>54</v>
      </c>
      <c r="T4443" s="12">
        <v>4</v>
      </c>
      <c r="U4443" s="12">
        <v>0</v>
      </c>
      <c r="V4443" s="20" t="str">
        <f>TEXT(Table1[[#This Row],[Date]],"mmm-yyyy")</f>
        <v>Jan-2026</v>
      </c>
    </row>
    <row r="4444" spans="1:22" x14ac:dyDescent="0.2">
      <c r="A4444" s="11">
        <f t="shared" si="69"/>
        <v>46028</v>
      </c>
      <c r="B4444" s="12" t="s">
        <v>22</v>
      </c>
      <c r="C4444" s="12" t="str">
        <f>VLOOKUP(D4444, City_Mapping!A:B, 2, FALSE)</f>
        <v>India</v>
      </c>
      <c r="D4444" s="12" t="s">
        <v>28</v>
      </c>
      <c r="E4444" s="12" t="s">
        <v>36</v>
      </c>
      <c r="F4444" s="12" t="s">
        <v>40</v>
      </c>
      <c r="G4444" s="12">
        <v>39948</v>
      </c>
      <c r="H4444" s="12" t="s">
        <v>41</v>
      </c>
      <c r="I4444" s="12" t="s">
        <v>45</v>
      </c>
      <c r="J4444" s="12">
        <v>960295</v>
      </c>
      <c r="K4444" s="12">
        <v>5</v>
      </c>
      <c r="L4444" s="13">
        <v>1774</v>
      </c>
      <c r="M4444" s="14">
        <f>Table1[[#This Row],[Column1]]/100</f>
        <v>0</v>
      </c>
      <c r="N4444" s="13">
        <f>Table1[[#This Row],[Unit_Price]]*Table1[[#This Row],[Quantity]]*(1-Table1[[#This Row],[Discount_%]])</f>
        <v>8870</v>
      </c>
      <c r="O4444" s="13">
        <v>28702</v>
      </c>
      <c r="P4444" s="13">
        <f>Table1[[#This Row],[Revenue]]-Table1[[#This Row],[Cost]]</f>
        <v>-19832</v>
      </c>
      <c r="Q4444" s="12" t="s">
        <v>49</v>
      </c>
      <c r="R4444" s="12" t="s">
        <v>52</v>
      </c>
      <c r="S4444" s="12" t="s">
        <v>55</v>
      </c>
      <c r="T4444" s="12">
        <v>5</v>
      </c>
      <c r="U4444" s="12">
        <v>0</v>
      </c>
      <c r="V4444" s="20" t="str">
        <f>TEXT(Table1[[#This Row],[Date]],"mmm-yyyy")</f>
        <v>Jan-2026</v>
      </c>
    </row>
    <row r="4445" spans="1:22" x14ac:dyDescent="0.2">
      <c r="A4445" s="11">
        <f t="shared" si="69"/>
        <v>46028</v>
      </c>
      <c r="B4445" s="12" t="s">
        <v>21</v>
      </c>
      <c r="C4445" s="12" t="str">
        <f>VLOOKUP(D4445, City_Mapping!A:B, 2, FALSE)</f>
        <v>UK</v>
      </c>
      <c r="D4445" s="12" t="s">
        <v>29</v>
      </c>
      <c r="E4445" s="12" t="s">
        <v>34</v>
      </c>
      <c r="F4445" s="12" t="s">
        <v>39</v>
      </c>
      <c r="G4445" s="12">
        <v>87700</v>
      </c>
      <c r="H4445" s="12" t="s">
        <v>41</v>
      </c>
      <c r="I4445" s="12" t="s">
        <v>44</v>
      </c>
      <c r="J4445" s="12">
        <v>749761</v>
      </c>
      <c r="K4445" s="12">
        <v>7</v>
      </c>
      <c r="L4445" s="13">
        <v>1945</v>
      </c>
      <c r="M4445" s="14">
        <f>Table1[[#This Row],[Column1]]/100</f>
        <v>0.2</v>
      </c>
      <c r="N4445" s="13">
        <f>Table1[[#This Row],[Unit_Price]]*Table1[[#This Row],[Quantity]]*(1-Table1[[#This Row],[Discount_%]])</f>
        <v>10892</v>
      </c>
      <c r="O4445" s="13">
        <v>17950</v>
      </c>
      <c r="P4445" s="13">
        <f>Table1[[#This Row],[Revenue]]-Table1[[#This Row],[Cost]]</f>
        <v>-7058</v>
      </c>
      <c r="Q4445" s="12" t="s">
        <v>47</v>
      </c>
      <c r="R4445" s="12" t="s">
        <v>52</v>
      </c>
      <c r="S4445" s="12" t="s">
        <v>53</v>
      </c>
      <c r="T4445" s="12">
        <v>5</v>
      </c>
      <c r="U4445" s="12">
        <v>20</v>
      </c>
      <c r="V4445" s="20" t="str">
        <f>TEXT(Table1[[#This Row],[Date]],"mmm-yyyy")</f>
        <v>Jan-2026</v>
      </c>
    </row>
    <row r="4446" spans="1:22" x14ac:dyDescent="0.2">
      <c r="A4446" s="11">
        <f t="shared" si="69"/>
        <v>46028</v>
      </c>
      <c r="B4446" s="12" t="s">
        <v>21</v>
      </c>
      <c r="C4446" s="12" t="str">
        <f>VLOOKUP(D4446, City_Mapping!A:B, 2, FALSE)</f>
        <v>India</v>
      </c>
      <c r="D4446" s="12" t="s">
        <v>32</v>
      </c>
      <c r="E4446" s="12" t="s">
        <v>34</v>
      </c>
      <c r="F4446" s="12" t="s">
        <v>38</v>
      </c>
      <c r="G4446" s="12">
        <v>15217</v>
      </c>
      <c r="H4446" s="12" t="s">
        <v>42</v>
      </c>
      <c r="I4446" s="12" t="s">
        <v>44</v>
      </c>
      <c r="J4446" s="12">
        <v>870840</v>
      </c>
      <c r="K4446" s="12">
        <v>2</v>
      </c>
      <c r="L4446" s="13">
        <v>3457</v>
      </c>
      <c r="M4446" s="14">
        <f>Table1[[#This Row],[Column1]]/100</f>
        <v>0.1</v>
      </c>
      <c r="N4446" s="13">
        <f>Table1[[#This Row],[Unit_Price]]*Table1[[#This Row],[Quantity]]*(1-Table1[[#This Row],[Discount_%]])</f>
        <v>6222.6</v>
      </c>
      <c r="O4446" s="13">
        <v>29493</v>
      </c>
      <c r="P4446" s="13">
        <f>Table1[[#This Row],[Revenue]]-Table1[[#This Row],[Cost]]</f>
        <v>-23270.400000000001</v>
      </c>
      <c r="Q4446" s="12" t="s">
        <v>48</v>
      </c>
      <c r="R4446" s="12" t="s">
        <v>52</v>
      </c>
      <c r="S4446" s="12" t="s">
        <v>53</v>
      </c>
      <c r="T4446" s="12">
        <v>3</v>
      </c>
      <c r="U4446" s="12">
        <v>10</v>
      </c>
      <c r="V4446" s="20" t="str">
        <f>TEXT(Table1[[#This Row],[Date]],"mmm-yyyy")</f>
        <v>Jan-2026</v>
      </c>
    </row>
    <row r="4447" spans="1:22" x14ac:dyDescent="0.2">
      <c r="A4447" s="11">
        <f t="shared" si="69"/>
        <v>46028</v>
      </c>
      <c r="B4447" s="12" t="s">
        <v>22</v>
      </c>
      <c r="C4447" s="12" t="str">
        <f>VLOOKUP(D4447, City_Mapping!A:B, 2, FALSE)</f>
        <v>UAE</v>
      </c>
      <c r="D4447" s="12" t="s">
        <v>30</v>
      </c>
      <c r="E4447" s="12" t="s">
        <v>34</v>
      </c>
      <c r="F4447" s="12" t="s">
        <v>40</v>
      </c>
      <c r="G4447" s="12">
        <v>70178</v>
      </c>
      <c r="H4447" s="12" t="s">
        <v>42</v>
      </c>
      <c r="I4447" s="12" t="s">
        <v>43</v>
      </c>
      <c r="J4447" s="12">
        <v>232208</v>
      </c>
      <c r="K4447" s="12">
        <v>4</v>
      </c>
      <c r="L4447" s="13">
        <v>3956</v>
      </c>
      <c r="M4447" s="14">
        <f>Table1[[#This Row],[Column1]]/100</f>
        <v>0.15</v>
      </c>
      <c r="N4447" s="13">
        <f>Table1[[#This Row],[Unit_Price]]*Table1[[#This Row],[Quantity]]*(1-Table1[[#This Row],[Discount_%]])</f>
        <v>13450.4</v>
      </c>
      <c r="O4447" s="13">
        <v>25279</v>
      </c>
      <c r="P4447" s="13">
        <f>Table1[[#This Row],[Revenue]]-Table1[[#This Row],[Cost]]</f>
        <v>-11828.6</v>
      </c>
      <c r="Q4447" s="12" t="s">
        <v>47</v>
      </c>
      <c r="R4447" s="12" t="s">
        <v>52</v>
      </c>
      <c r="S4447" s="12" t="s">
        <v>55</v>
      </c>
      <c r="T4447" s="12">
        <v>2</v>
      </c>
      <c r="U4447" s="12">
        <v>15</v>
      </c>
      <c r="V4447" s="20" t="str">
        <f>TEXT(Table1[[#This Row],[Date]],"mmm-yyyy")</f>
        <v>Jan-2026</v>
      </c>
    </row>
    <row r="4448" spans="1:22" x14ac:dyDescent="0.2">
      <c r="A4448" s="11">
        <f t="shared" si="69"/>
        <v>46028</v>
      </c>
      <c r="B4448" s="12" t="s">
        <v>23</v>
      </c>
      <c r="C4448" s="12" t="str">
        <f>VLOOKUP(D4448, City_Mapping!A:B, 2, FALSE)</f>
        <v>UK</v>
      </c>
      <c r="D4448" s="12" t="s">
        <v>29</v>
      </c>
      <c r="E4448" s="12" t="s">
        <v>34</v>
      </c>
      <c r="F4448" s="12" t="s">
        <v>38</v>
      </c>
      <c r="G4448" s="12">
        <v>95062</v>
      </c>
      <c r="H4448" s="12" t="s">
        <v>42</v>
      </c>
      <c r="I4448" s="12" t="s">
        <v>43</v>
      </c>
      <c r="J4448" s="12">
        <v>787275</v>
      </c>
      <c r="K4448" s="12">
        <v>4</v>
      </c>
      <c r="L4448" s="13">
        <v>2665</v>
      </c>
      <c r="M4448" s="14">
        <f>Table1[[#This Row],[Column1]]/100</f>
        <v>0.15</v>
      </c>
      <c r="N4448" s="13">
        <f>Table1[[#This Row],[Unit_Price]]*Table1[[#This Row],[Quantity]]*(1-Table1[[#This Row],[Discount_%]])</f>
        <v>9061</v>
      </c>
      <c r="O4448" s="13">
        <v>10657</v>
      </c>
      <c r="P4448" s="13">
        <f>Table1[[#This Row],[Revenue]]-Table1[[#This Row],[Cost]]</f>
        <v>-1596</v>
      </c>
      <c r="Q4448" s="12" t="s">
        <v>49</v>
      </c>
      <c r="R4448" s="12" t="s">
        <v>50</v>
      </c>
      <c r="S4448" s="12" t="s">
        <v>54</v>
      </c>
      <c r="T4448" s="12">
        <v>2</v>
      </c>
      <c r="U4448" s="12">
        <v>15</v>
      </c>
      <c r="V4448" s="20" t="str">
        <f>TEXT(Table1[[#This Row],[Date]],"mmm-yyyy")</f>
        <v>Jan-2026</v>
      </c>
    </row>
    <row r="4449" spans="1:22" x14ac:dyDescent="0.2">
      <c r="A4449" s="11">
        <f t="shared" si="69"/>
        <v>46028</v>
      </c>
      <c r="B4449" s="12" t="s">
        <v>22</v>
      </c>
      <c r="C4449" s="12" t="str">
        <f>VLOOKUP(D4449, City_Mapping!A:B, 2, FALSE)</f>
        <v>India</v>
      </c>
      <c r="D4449" s="12" t="s">
        <v>28</v>
      </c>
      <c r="E4449" s="12" t="s">
        <v>35</v>
      </c>
      <c r="F4449" s="12" t="s">
        <v>38</v>
      </c>
      <c r="G4449" s="12">
        <v>36409</v>
      </c>
      <c r="H4449" s="12" t="s">
        <v>41</v>
      </c>
      <c r="I4449" s="12" t="s">
        <v>45</v>
      </c>
      <c r="J4449" s="12">
        <v>846834</v>
      </c>
      <c r="K4449" s="12">
        <v>6</v>
      </c>
      <c r="L4449" s="13">
        <v>1509</v>
      </c>
      <c r="M4449" s="14">
        <f>Table1[[#This Row],[Column1]]/100</f>
        <v>0.15</v>
      </c>
      <c r="N4449" s="13">
        <f>Table1[[#This Row],[Unit_Price]]*Table1[[#This Row],[Quantity]]*(1-Table1[[#This Row],[Discount_%]])</f>
        <v>7695.9</v>
      </c>
      <c r="O4449" s="13">
        <v>13394</v>
      </c>
      <c r="P4449" s="13">
        <f>Table1[[#This Row],[Revenue]]-Table1[[#This Row],[Cost]]</f>
        <v>-5698.1</v>
      </c>
      <c r="Q4449" s="12" t="s">
        <v>47</v>
      </c>
      <c r="R4449" s="12" t="s">
        <v>50</v>
      </c>
      <c r="S4449" s="12" t="s">
        <v>54</v>
      </c>
      <c r="T4449" s="12">
        <v>4</v>
      </c>
      <c r="U4449" s="12">
        <v>15</v>
      </c>
      <c r="V4449" s="20" t="str">
        <f>TEXT(Table1[[#This Row],[Date]],"mmm-yyyy")</f>
        <v>Jan-2026</v>
      </c>
    </row>
    <row r="4450" spans="1:22" x14ac:dyDescent="0.2">
      <c r="A4450" s="11">
        <f t="shared" si="69"/>
        <v>46028</v>
      </c>
      <c r="B4450" s="12" t="s">
        <v>21</v>
      </c>
      <c r="C4450" s="12" t="str">
        <f>VLOOKUP(D4450, City_Mapping!A:B, 2, FALSE)</f>
        <v>India</v>
      </c>
      <c r="D4450" s="12" t="s">
        <v>32</v>
      </c>
      <c r="E4450" s="12" t="s">
        <v>36</v>
      </c>
      <c r="F4450" s="12" t="s">
        <v>38</v>
      </c>
      <c r="G4450" s="12">
        <v>59040</v>
      </c>
      <c r="H4450" s="12" t="s">
        <v>41</v>
      </c>
      <c r="I4450" s="12" t="s">
        <v>44</v>
      </c>
      <c r="J4450" s="12">
        <v>952522</v>
      </c>
      <c r="K4450" s="12">
        <v>7</v>
      </c>
      <c r="L4450" s="13">
        <v>3319</v>
      </c>
      <c r="M4450" s="14">
        <f>Table1[[#This Row],[Column1]]/100</f>
        <v>0.05</v>
      </c>
      <c r="N4450" s="13">
        <f>Table1[[#This Row],[Unit_Price]]*Table1[[#This Row],[Quantity]]*(1-Table1[[#This Row],[Discount_%]])</f>
        <v>22071.35</v>
      </c>
      <c r="O4450" s="13">
        <v>14624</v>
      </c>
      <c r="P4450" s="13">
        <f>Table1[[#This Row],[Revenue]]-Table1[[#This Row],[Cost]]</f>
        <v>7447.3499999999985</v>
      </c>
      <c r="Q4450" s="12" t="s">
        <v>46</v>
      </c>
      <c r="R4450" s="12" t="s">
        <v>51</v>
      </c>
      <c r="S4450" s="12" t="s">
        <v>56</v>
      </c>
      <c r="T4450" s="12">
        <v>3</v>
      </c>
      <c r="U4450" s="12">
        <v>5</v>
      </c>
      <c r="V4450" s="20" t="str">
        <f>TEXT(Table1[[#This Row],[Date]],"mmm-yyyy")</f>
        <v>Jan-2026</v>
      </c>
    </row>
    <row r="4451" spans="1:22" x14ac:dyDescent="0.2">
      <c r="A4451" s="11">
        <f t="shared" si="69"/>
        <v>46028</v>
      </c>
      <c r="B4451" s="12" t="s">
        <v>22</v>
      </c>
      <c r="C4451" s="12" t="str">
        <f>VLOOKUP(D4451, City_Mapping!A:B, 2, FALSE)</f>
        <v>UK</v>
      </c>
      <c r="D4451" s="12" t="s">
        <v>29</v>
      </c>
      <c r="E4451" s="12" t="s">
        <v>36</v>
      </c>
      <c r="F4451" s="12" t="s">
        <v>39</v>
      </c>
      <c r="G4451" s="12">
        <v>88270</v>
      </c>
      <c r="H4451" s="12" t="s">
        <v>41</v>
      </c>
      <c r="I4451" s="12" t="s">
        <v>43</v>
      </c>
      <c r="J4451" s="12">
        <v>516637</v>
      </c>
      <c r="K4451" s="12">
        <v>4</v>
      </c>
      <c r="L4451" s="13">
        <v>2228</v>
      </c>
      <c r="M4451" s="14">
        <f>Table1[[#This Row],[Column1]]/100</f>
        <v>0.2</v>
      </c>
      <c r="N4451" s="13">
        <f>Table1[[#This Row],[Unit_Price]]*Table1[[#This Row],[Quantity]]*(1-Table1[[#This Row],[Discount_%]])</f>
        <v>7129.6</v>
      </c>
      <c r="O4451" s="13">
        <v>26783</v>
      </c>
      <c r="P4451" s="13">
        <f>Table1[[#This Row],[Revenue]]-Table1[[#This Row],[Cost]]</f>
        <v>-19653.400000000001</v>
      </c>
      <c r="Q4451" s="12" t="s">
        <v>47</v>
      </c>
      <c r="R4451" s="12" t="s">
        <v>50</v>
      </c>
      <c r="S4451" s="12" t="s">
        <v>53</v>
      </c>
      <c r="T4451" s="12">
        <v>4</v>
      </c>
      <c r="U4451" s="12">
        <v>20</v>
      </c>
      <c r="V4451" s="20" t="str">
        <f>TEXT(Table1[[#This Row],[Date]],"mmm-yyyy")</f>
        <v>Jan-2026</v>
      </c>
    </row>
    <row r="4452" spans="1:22" x14ac:dyDescent="0.2">
      <c r="A4452" s="11">
        <f t="shared" si="69"/>
        <v>46028</v>
      </c>
      <c r="B4452" s="12" t="s">
        <v>21</v>
      </c>
      <c r="C4452" s="12" t="str">
        <f>VLOOKUP(D4452, City_Mapping!A:B, 2, FALSE)</f>
        <v>UAE</v>
      </c>
      <c r="D4452" s="12" t="s">
        <v>30</v>
      </c>
      <c r="E4452" s="12" t="s">
        <v>36</v>
      </c>
      <c r="F4452" s="12" t="s">
        <v>37</v>
      </c>
      <c r="G4452" s="12">
        <v>89066</v>
      </c>
      <c r="H4452" s="12" t="s">
        <v>42</v>
      </c>
      <c r="I4452" s="12" t="s">
        <v>45</v>
      </c>
      <c r="J4452" s="12">
        <v>553132</v>
      </c>
      <c r="K4452" s="12">
        <v>1</v>
      </c>
      <c r="L4452" s="13">
        <v>1195</v>
      </c>
      <c r="M4452" s="14">
        <f>Table1[[#This Row],[Column1]]/100</f>
        <v>0.15</v>
      </c>
      <c r="N4452" s="13">
        <f>Table1[[#This Row],[Unit_Price]]*Table1[[#This Row],[Quantity]]*(1-Table1[[#This Row],[Discount_%]])</f>
        <v>1015.75</v>
      </c>
      <c r="O4452" s="13">
        <v>24681</v>
      </c>
      <c r="P4452" s="13">
        <f>Table1[[#This Row],[Revenue]]-Table1[[#This Row],[Cost]]</f>
        <v>-23665.25</v>
      </c>
      <c r="Q4452" s="12" t="s">
        <v>47</v>
      </c>
      <c r="R4452" s="12" t="s">
        <v>51</v>
      </c>
      <c r="S4452" s="12" t="s">
        <v>55</v>
      </c>
      <c r="T4452" s="12">
        <v>5</v>
      </c>
      <c r="U4452" s="12">
        <v>15</v>
      </c>
      <c r="V4452" s="20" t="str">
        <f>TEXT(Table1[[#This Row],[Date]],"mmm-yyyy")</f>
        <v>Jan-2026</v>
      </c>
    </row>
    <row r="4453" spans="1:22" x14ac:dyDescent="0.2">
      <c r="A4453" s="11">
        <f t="shared" si="69"/>
        <v>46028</v>
      </c>
      <c r="B4453" s="12" t="s">
        <v>21</v>
      </c>
      <c r="C4453" s="12" t="str">
        <f>VLOOKUP(D4453, City_Mapping!A:B, 2, FALSE)</f>
        <v>USA</v>
      </c>
      <c r="D4453" s="12" t="s">
        <v>31</v>
      </c>
      <c r="E4453" s="12" t="s">
        <v>36</v>
      </c>
      <c r="F4453" s="12" t="s">
        <v>39</v>
      </c>
      <c r="G4453" s="12">
        <v>87930</v>
      </c>
      <c r="H4453" s="12" t="s">
        <v>41</v>
      </c>
      <c r="I4453" s="12" t="s">
        <v>45</v>
      </c>
      <c r="J4453" s="12">
        <v>130893</v>
      </c>
      <c r="K4453" s="12">
        <v>1</v>
      </c>
      <c r="L4453" s="13">
        <v>2884</v>
      </c>
      <c r="M4453" s="14">
        <f>Table1[[#This Row],[Column1]]/100</f>
        <v>0.2</v>
      </c>
      <c r="N4453" s="13">
        <f>Table1[[#This Row],[Unit_Price]]*Table1[[#This Row],[Quantity]]*(1-Table1[[#This Row],[Discount_%]])</f>
        <v>2307.2000000000003</v>
      </c>
      <c r="O4453" s="13">
        <v>29146</v>
      </c>
      <c r="P4453" s="13">
        <f>Table1[[#This Row],[Revenue]]-Table1[[#This Row],[Cost]]</f>
        <v>-26838.799999999999</v>
      </c>
      <c r="Q4453" s="12" t="s">
        <v>49</v>
      </c>
      <c r="R4453" s="12" t="s">
        <v>50</v>
      </c>
      <c r="S4453" s="12" t="s">
        <v>56</v>
      </c>
      <c r="T4453" s="12">
        <v>3</v>
      </c>
      <c r="U4453" s="12">
        <v>20</v>
      </c>
      <c r="V4453" s="20" t="str">
        <f>TEXT(Table1[[#This Row],[Date]],"mmm-yyyy")</f>
        <v>Jan-2026</v>
      </c>
    </row>
    <row r="4454" spans="1:22" x14ac:dyDescent="0.2">
      <c r="A4454" s="11">
        <f t="shared" si="69"/>
        <v>46029</v>
      </c>
      <c r="B4454" s="12" t="s">
        <v>22</v>
      </c>
      <c r="C4454" s="12" t="str">
        <f>VLOOKUP(D4454, City_Mapping!A:B, 2, FALSE)</f>
        <v>UAE</v>
      </c>
      <c r="D4454" s="12" t="s">
        <v>30</v>
      </c>
      <c r="E4454" s="12" t="s">
        <v>34</v>
      </c>
      <c r="F4454" s="12" t="s">
        <v>40</v>
      </c>
      <c r="G4454" s="12">
        <v>77035</v>
      </c>
      <c r="H4454" s="12" t="s">
        <v>41</v>
      </c>
      <c r="I4454" s="12" t="s">
        <v>43</v>
      </c>
      <c r="J4454" s="12">
        <v>164124</v>
      </c>
      <c r="K4454" s="12">
        <v>5</v>
      </c>
      <c r="L4454" s="13">
        <v>1882</v>
      </c>
      <c r="M4454" s="14">
        <f>Table1[[#This Row],[Column1]]/100</f>
        <v>0.1</v>
      </c>
      <c r="N4454" s="13">
        <f>Table1[[#This Row],[Unit_Price]]*Table1[[#This Row],[Quantity]]*(1-Table1[[#This Row],[Discount_%]])</f>
        <v>8469</v>
      </c>
      <c r="O4454" s="13">
        <v>3465</v>
      </c>
      <c r="P4454" s="13">
        <f>Table1[[#This Row],[Revenue]]-Table1[[#This Row],[Cost]]</f>
        <v>5004</v>
      </c>
      <c r="Q4454" s="12" t="s">
        <v>47</v>
      </c>
      <c r="R4454" s="12" t="s">
        <v>51</v>
      </c>
      <c r="S4454" s="12" t="s">
        <v>53</v>
      </c>
      <c r="T4454" s="12">
        <v>4</v>
      </c>
      <c r="U4454" s="12">
        <v>10</v>
      </c>
      <c r="V4454" s="20" t="str">
        <f>TEXT(Table1[[#This Row],[Date]],"mmm-yyyy")</f>
        <v>Jan-2026</v>
      </c>
    </row>
    <row r="4455" spans="1:22" x14ac:dyDescent="0.2">
      <c r="A4455" s="11">
        <f t="shared" si="69"/>
        <v>46029</v>
      </c>
      <c r="B4455" s="12" t="s">
        <v>23</v>
      </c>
      <c r="C4455" s="12" t="str">
        <f>VLOOKUP(D4455, City_Mapping!A:B, 2, FALSE)</f>
        <v>UAE</v>
      </c>
      <c r="D4455" s="12" t="s">
        <v>30</v>
      </c>
      <c r="E4455" s="12" t="s">
        <v>35</v>
      </c>
      <c r="F4455" s="12" t="s">
        <v>37</v>
      </c>
      <c r="G4455" s="12">
        <v>19669</v>
      </c>
      <c r="H4455" s="12" t="s">
        <v>42</v>
      </c>
      <c r="I4455" s="12" t="s">
        <v>43</v>
      </c>
      <c r="J4455" s="12">
        <v>136171</v>
      </c>
      <c r="K4455" s="12">
        <v>1</v>
      </c>
      <c r="L4455" s="13">
        <v>2995</v>
      </c>
      <c r="M4455" s="14">
        <f>Table1[[#This Row],[Column1]]/100</f>
        <v>0.1</v>
      </c>
      <c r="N4455" s="13">
        <f>Table1[[#This Row],[Unit_Price]]*Table1[[#This Row],[Quantity]]*(1-Table1[[#This Row],[Discount_%]])</f>
        <v>2695.5</v>
      </c>
      <c r="O4455" s="13">
        <v>21528</v>
      </c>
      <c r="P4455" s="13">
        <f>Table1[[#This Row],[Revenue]]-Table1[[#This Row],[Cost]]</f>
        <v>-18832.5</v>
      </c>
      <c r="Q4455" s="12" t="s">
        <v>47</v>
      </c>
      <c r="R4455" s="12" t="s">
        <v>52</v>
      </c>
      <c r="S4455" s="12" t="s">
        <v>53</v>
      </c>
      <c r="T4455" s="12">
        <v>2</v>
      </c>
      <c r="U4455" s="12">
        <v>10</v>
      </c>
      <c r="V4455" s="20" t="str">
        <f>TEXT(Table1[[#This Row],[Date]],"mmm-yyyy")</f>
        <v>Jan-2026</v>
      </c>
    </row>
    <row r="4456" spans="1:22" x14ac:dyDescent="0.2">
      <c r="A4456" s="11">
        <f t="shared" si="69"/>
        <v>46029</v>
      </c>
      <c r="B4456" s="12" t="s">
        <v>20</v>
      </c>
      <c r="C4456" s="12" t="str">
        <f>VLOOKUP(D4456, City_Mapping!A:B, 2, FALSE)</f>
        <v>USA</v>
      </c>
      <c r="D4456" s="12" t="s">
        <v>31</v>
      </c>
      <c r="E4456" s="12" t="s">
        <v>36</v>
      </c>
      <c r="F4456" s="12" t="s">
        <v>40</v>
      </c>
      <c r="G4456" s="12">
        <v>68247</v>
      </c>
      <c r="H4456" s="12" t="s">
        <v>41</v>
      </c>
      <c r="I4456" s="12" t="s">
        <v>44</v>
      </c>
      <c r="J4456" s="12">
        <v>773998</v>
      </c>
      <c r="K4456" s="12">
        <v>3</v>
      </c>
      <c r="L4456" s="13">
        <v>4105</v>
      </c>
      <c r="M4456" s="14">
        <f>Table1[[#This Row],[Column1]]/100</f>
        <v>0.1</v>
      </c>
      <c r="N4456" s="13">
        <f>Table1[[#This Row],[Unit_Price]]*Table1[[#This Row],[Quantity]]*(1-Table1[[#This Row],[Discount_%]])</f>
        <v>11083.5</v>
      </c>
      <c r="O4456" s="13">
        <v>5348</v>
      </c>
      <c r="P4456" s="13">
        <f>Table1[[#This Row],[Revenue]]-Table1[[#This Row],[Cost]]</f>
        <v>5735.5</v>
      </c>
      <c r="Q4456" s="12" t="s">
        <v>46</v>
      </c>
      <c r="R4456" s="12" t="s">
        <v>52</v>
      </c>
      <c r="S4456" s="12" t="s">
        <v>53</v>
      </c>
      <c r="T4456" s="12">
        <v>1</v>
      </c>
      <c r="U4456" s="12">
        <v>10</v>
      </c>
      <c r="V4456" s="20" t="str">
        <f>TEXT(Table1[[#This Row],[Date]],"mmm-yyyy")</f>
        <v>Jan-2026</v>
      </c>
    </row>
    <row r="4457" spans="1:22" x14ac:dyDescent="0.2">
      <c r="A4457" s="11">
        <f t="shared" si="69"/>
        <v>46029</v>
      </c>
      <c r="B4457" s="12" t="s">
        <v>22</v>
      </c>
      <c r="C4457" s="12" t="str">
        <f>VLOOKUP(D4457, City_Mapping!A:B, 2, FALSE)</f>
        <v>UAE</v>
      </c>
      <c r="D4457" s="12" t="s">
        <v>30</v>
      </c>
      <c r="E4457" s="12" t="s">
        <v>35</v>
      </c>
      <c r="F4457" s="12" t="s">
        <v>38</v>
      </c>
      <c r="G4457" s="12">
        <v>68975</v>
      </c>
      <c r="H4457" s="12" t="s">
        <v>41</v>
      </c>
      <c r="I4457" s="12" t="s">
        <v>45</v>
      </c>
      <c r="J4457" s="12">
        <v>478198</v>
      </c>
      <c r="K4457" s="12">
        <v>9</v>
      </c>
      <c r="L4457" s="13">
        <v>2347</v>
      </c>
      <c r="M4457" s="14">
        <f>Table1[[#This Row],[Column1]]/100</f>
        <v>0.05</v>
      </c>
      <c r="N4457" s="13">
        <f>Table1[[#This Row],[Unit_Price]]*Table1[[#This Row],[Quantity]]*(1-Table1[[#This Row],[Discount_%]])</f>
        <v>20066.849999999999</v>
      </c>
      <c r="O4457" s="13">
        <v>4926</v>
      </c>
      <c r="P4457" s="13">
        <f>Table1[[#This Row],[Revenue]]-Table1[[#This Row],[Cost]]</f>
        <v>15140.849999999999</v>
      </c>
      <c r="Q4457" s="12" t="s">
        <v>48</v>
      </c>
      <c r="R4457" s="12" t="s">
        <v>50</v>
      </c>
      <c r="S4457" s="12" t="s">
        <v>55</v>
      </c>
      <c r="T4457" s="12">
        <v>5</v>
      </c>
      <c r="U4457" s="12">
        <v>5</v>
      </c>
      <c r="V4457" s="20" t="str">
        <f>TEXT(Table1[[#This Row],[Date]],"mmm-yyyy")</f>
        <v>Jan-2026</v>
      </c>
    </row>
    <row r="4458" spans="1:22" x14ac:dyDescent="0.2">
      <c r="A4458" s="11">
        <f t="shared" si="69"/>
        <v>46029</v>
      </c>
      <c r="B4458" s="12" t="s">
        <v>20</v>
      </c>
      <c r="C4458" s="12" t="str">
        <f>VLOOKUP(D4458, City_Mapping!A:B, 2, FALSE)</f>
        <v>USA</v>
      </c>
      <c r="D4458" s="12" t="s">
        <v>31</v>
      </c>
      <c r="E4458" s="12" t="s">
        <v>35</v>
      </c>
      <c r="F4458" s="12" t="s">
        <v>37</v>
      </c>
      <c r="G4458" s="12">
        <v>38562</v>
      </c>
      <c r="H4458" s="12" t="s">
        <v>41</v>
      </c>
      <c r="I4458" s="12" t="s">
        <v>43</v>
      </c>
      <c r="J4458" s="12">
        <v>297556</v>
      </c>
      <c r="K4458" s="12">
        <v>3</v>
      </c>
      <c r="L4458" s="13">
        <v>2228</v>
      </c>
      <c r="M4458" s="14">
        <f>Table1[[#This Row],[Column1]]/100</f>
        <v>0.1</v>
      </c>
      <c r="N4458" s="13">
        <f>Table1[[#This Row],[Unit_Price]]*Table1[[#This Row],[Quantity]]*(1-Table1[[#This Row],[Discount_%]])</f>
        <v>6015.6</v>
      </c>
      <c r="O4458" s="13">
        <v>24943</v>
      </c>
      <c r="P4458" s="13">
        <f>Table1[[#This Row],[Revenue]]-Table1[[#This Row],[Cost]]</f>
        <v>-18927.400000000001</v>
      </c>
      <c r="Q4458" s="12" t="s">
        <v>48</v>
      </c>
      <c r="R4458" s="12" t="s">
        <v>52</v>
      </c>
      <c r="S4458" s="12" t="s">
        <v>55</v>
      </c>
      <c r="T4458" s="12">
        <v>4</v>
      </c>
      <c r="U4458" s="12">
        <v>10</v>
      </c>
      <c r="V4458" s="20" t="str">
        <f>TEXT(Table1[[#This Row],[Date]],"mmm-yyyy")</f>
        <v>Jan-2026</v>
      </c>
    </row>
    <row r="4459" spans="1:22" x14ac:dyDescent="0.2">
      <c r="A4459" s="11">
        <f t="shared" si="69"/>
        <v>46029</v>
      </c>
      <c r="B4459" s="12" t="s">
        <v>22</v>
      </c>
      <c r="C4459" s="12" t="str">
        <f>VLOOKUP(D4459, City_Mapping!A:B, 2, FALSE)</f>
        <v>USA</v>
      </c>
      <c r="D4459" s="12" t="s">
        <v>31</v>
      </c>
      <c r="E4459" s="12" t="s">
        <v>35</v>
      </c>
      <c r="F4459" s="12" t="s">
        <v>40</v>
      </c>
      <c r="G4459" s="12">
        <v>31629</v>
      </c>
      <c r="H4459" s="12" t="s">
        <v>41</v>
      </c>
      <c r="I4459" s="12" t="s">
        <v>45</v>
      </c>
      <c r="J4459" s="12">
        <v>853598</v>
      </c>
      <c r="K4459" s="12">
        <v>3</v>
      </c>
      <c r="L4459" s="13">
        <v>1152</v>
      </c>
      <c r="M4459" s="14">
        <f>Table1[[#This Row],[Column1]]/100</f>
        <v>0.2</v>
      </c>
      <c r="N4459" s="13">
        <f>Table1[[#This Row],[Unit_Price]]*Table1[[#This Row],[Quantity]]*(1-Table1[[#This Row],[Discount_%]])</f>
        <v>2764.8</v>
      </c>
      <c r="O4459" s="13">
        <v>28716</v>
      </c>
      <c r="P4459" s="13">
        <f>Table1[[#This Row],[Revenue]]-Table1[[#This Row],[Cost]]</f>
        <v>-25951.200000000001</v>
      </c>
      <c r="Q4459" s="12" t="s">
        <v>47</v>
      </c>
      <c r="R4459" s="12" t="s">
        <v>51</v>
      </c>
      <c r="S4459" s="12" t="s">
        <v>55</v>
      </c>
      <c r="T4459" s="12">
        <v>3</v>
      </c>
      <c r="U4459" s="12">
        <v>20</v>
      </c>
      <c r="V4459" s="20" t="str">
        <f>TEXT(Table1[[#This Row],[Date]],"mmm-yyyy")</f>
        <v>Jan-2026</v>
      </c>
    </row>
    <row r="4460" spans="1:22" x14ac:dyDescent="0.2">
      <c r="A4460" s="11">
        <f t="shared" si="69"/>
        <v>46029</v>
      </c>
      <c r="B4460" s="12" t="s">
        <v>20</v>
      </c>
      <c r="C4460" s="12" t="str">
        <f>VLOOKUP(D4460, City_Mapping!A:B, 2, FALSE)</f>
        <v>UK</v>
      </c>
      <c r="D4460" s="12" t="s">
        <v>29</v>
      </c>
      <c r="E4460" s="12" t="s">
        <v>35</v>
      </c>
      <c r="F4460" s="12" t="s">
        <v>38</v>
      </c>
      <c r="G4460" s="12">
        <v>71463</v>
      </c>
      <c r="H4460" s="12" t="s">
        <v>42</v>
      </c>
      <c r="I4460" s="12" t="s">
        <v>44</v>
      </c>
      <c r="J4460" s="12">
        <v>534279</v>
      </c>
      <c r="K4460" s="12">
        <v>9</v>
      </c>
      <c r="L4460" s="13">
        <v>1258</v>
      </c>
      <c r="M4460" s="14">
        <f>Table1[[#This Row],[Column1]]/100</f>
        <v>0</v>
      </c>
      <c r="N4460" s="13">
        <f>Table1[[#This Row],[Unit_Price]]*Table1[[#This Row],[Quantity]]*(1-Table1[[#This Row],[Discount_%]])</f>
        <v>11322</v>
      </c>
      <c r="O4460" s="13">
        <v>12705</v>
      </c>
      <c r="P4460" s="13">
        <f>Table1[[#This Row],[Revenue]]-Table1[[#This Row],[Cost]]</f>
        <v>-1383</v>
      </c>
      <c r="Q4460" s="12" t="s">
        <v>48</v>
      </c>
      <c r="R4460" s="12" t="s">
        <v>51</v>
      </c>
      <c r="S4460" s="12" t="s">
        <v>56</v>
      </c>
      <c r="T4460" s="12">
        <v>3</v>
      </c>
      <c r="U4460" s="12">
        <v>0</v>
      </c>
      <c r="V4460" s="20" t="str">
        <f>TEXT(Table1[[#This Row],[Date]],"mmm-yyyy")</f>
        <v>Jan-2026</v>
      </c>
    </row>
    <row r="4461" spans="1:22" x14ac:dyDescent="0.2">
      <c r="A4461" s="11">
        <f t="shared" si="69"/>
        <v>46029</v>
      </c>
      <c r="B4461" s="12" t="s">
        <v>23</v>
      </c>
      <c r="C4461" s="12" t="str">
        <f>VLOOKUP(D4461, City_Mapping!A:B, 2, FALSE)</f>
        <v>UK</v>
      </c>
      <c r="D4461" s="12" t="s">
        <v>29</v>
      </c>
      <c r="E4461" s="12" t="s">
        <v>36</v>
      </c>
      <c r="F4461" s="12" t="s">
        <v>40</v>
      </c>
      <c r="G4461" s="12">
        <v>56007</v>
      </c>
      <c r="H4461" s="12" t="s">
        <v>42</v>
      </c>
      <c r="I4461" s="12" t="s">
        <v>43</v>
      </c>
      <c r="J4461" s="12">
        <v>124193</v>
      </c>
      <c r="K4461" s="12">
        <v>5</v>
      </c>
      <c r="L4461" s="13">
        <v>1779</v>
      </c>
      <c r="M4461" s="14">
        <f>Table1[[#This Row],[Column1]]/100</f>
        <v>0</v>
      </c>
      <c r="N4461" s="13">
        <f>Table1[[#This Row],[Unit_Price]]*Table1[[#This Row],[Quantity]]*(1-Table1[[#This Row],[Discount_%]])</f>
        <v>8895</v>
      </c>
      <c r="O4461" s="13">
        <v>15812</v>
      </c>
      <c r="P4461" s="13">
        <f>Table1[[#This Row],[Revenue]]-Table1[[#This Row],[Cost]]</f>
        <v>-6917</v>
      </c>
      <c r="Q4461" s="12" t="s">
        <v>48</v>
      </c>
      <c r="R4461" s="12" t="s">
        <v>52</v>
      </c>
      <c r="S4461" s="12" t="s">
        <v>53</v>
      </c>
      <c r="T4461" s="12">
        <v>4</v>
      </c>
      <c r="U4461" s="12">
        <v>0</v>
      </c>
      <c r="V4461" s="20" t="str">
        <f>TEXT(Table1[[#This Row],[Date]],"mmm-yyyy")</f>
        <v>Jan-2026</v>
      </c>
    </row>
    <row r="4462" spans="1:22" x14ac:dyDescent="0.2">
      <c r="A4462" s="11">
        <f t="shared" si="69"/>
        <v>46029</v>
      </c>
      <c r="B4462" s="12" t="s">
        <v>23</v>
      </c>
      <c r="C4462" s="12" t="str">
        <f>VLOOKUP(D4462, City_Mapping!A:B, 2, FALSE)</f>
        <v>USA</v>
      </c>
      <c r="D4462" s="12" t="s">
        <v>31</v>
      </c>
      <c r="E4462" s="12" t="s">
        <v>36</v>
      </c>
      <c r="F4462" s="12" t="s">
        <v>40</v>
      </c>
      <c r="G4462" s="12">
        <v>28128</v>
      </c>
      <c r="H4462" s="12" t="s">
        <v>42</v>
      </c>
      <c r="I4462" s="12" t="s">
        <v>45</v>
      </c>
      <c r="J4462" s="12">
        <v>959175</v>
      </c>
      <c r="K4462" s="12">
        <v>8</v>
      </c>
      <c r="L4462" s="13">
        <v>941</v>
      </c>
      <c r="M4462" s="14">
        <f>Table1[[#This Row],[Column1]]/100</f>
        <v>0.2</v>
      </c>
      <c r="N4462" s="13">
        <f>Table1[[#This Row],[Unit_Price]]*Table1[[#This Row],[Quantity]]*(1-Table1[[#This Row],[Discount_%]])</f>
        <v>6022.4000000000005</v>
      </c>
      <c r="O4462" s="13">
        <v>5010</v>
      </c>
      <c r="P4462" s="13">
        <f>Table1[[#This Row],[Revenue]]-Table1[[#This Row],[Cost]]</f>
        <v>1012.4000000000005</v>
      </c>
      <c r="Q4462" s="12" t="s">
        <v>47</v>
      </c>
      <c r="R4462" s="12" t="s">
        <v>52</v>
      </c>
      <c r="S4462" s="12" t="s">
        <v>53</v>
      </c>
      <c r="T4462" s="12">
        <v>2</v>
      </c>
      <c r="U4462" s="12">
        <v>20</v>
      </c>
      <c r="V4462" s="20" t="str">
        <f>TEXT(Table1[[#This Row],[Date]],"mmm-yyyy")</f>
        <v>Jan-2026</v>
      </c>
    </row>
    <row r="4463" spans="1:22" x14ac:dyDescent="0.2">
      <c r="A4463" s="11">
        <f t="shared" si="69"/>
        <v>46029</v>
      </c>
      <c r="B4463" s="12" t="s">
        <v>22</v>
      </c>
      <c r="C4463" s="12" t="str">
        <f>VLOOKUP(D4463, City_Mapping!A:B, 2, FALSE)</f>
        <v>India</v>
      </c>
      <c r="D4463" s="12" t="s">
        <v>32</v>
      </c>
      <c r="E4463" s="12" t="s">
        <v>36</v>
      </c>
      <c r="F4463" s="12" t="s">
        <v>39</v>
      </c>
      <c r="G4463" s="12">
        <v>12039</v>
      </c>
      <c r="H4463" s="12" t="s">
        <v>41</v>
      </c>
      <c r="I4463" s="12" t="s">
        <v>43</v>
      </c>
      <c r="J4463" s="12">
        <v>371382</v>
      </c>
      <c r="K4463" s="12">
        <v>9</v>
      </c>
      <c r="L4463" s="13">
        <v>3988</v>
      </c>
      <c r="M4463" s="14">
        <f>Table1[[#This Row],[Column1]]/100</f>
        <v>0</v>
      </c>
      <c r="N4463" s="13">
        <f>Table1[[#This Row],[Unit_Price]]*Table1[[#This Row],[Quantity]]*(1-Table1[[#This Row],[Discount_%]])</f>
        <v>35892</v>
      </c>
      <c r="O4463" s="13">
        <v>20261</v>
      </c>
      <c r="P4463" s="13">
        <f>Table1[[#This Row],[Revenue]]-Table1[[#This Row],[Cost]]</f>
        <v>15631</v>
      </c>
      <c r="Q4463" s="12" t="s">
        <v>49</v>
      </c>
      <c r="R4463" s="12" t="s">
        <v>52</v>
      </c>
      <c r="S4463" s="12" t="s">
        <v>56</v>
      </c>
      <c r="T4463" s="12">
        <v>4</v>
      </c>
      <c r="U4463" s="12">
        <v>0</v>
      </c>
      <c r="V4463" s="20" t="str">
        <f>TEXT(Table1[[#This Row],[Date]],"mmm-yyyy")</f>
        <v>Jan-2026</v>
      </c>
    </row>
    <row r="4464" spans="1:22" x14ac:dyDescent="0.2">
      <c r="A4464" s="11">
        <f t="shared" si="69"/>
        <v>46029</v>
      </c>
      <c r="B4464" s="12" t="s">
        <v>21</v>
      </c>
      <c r="C4464" s="12" t="str">
        <f>VLOOKUP(D4464, City_Mapping!A:B, 2, FALSE)</f>
        <v>India</v>
      </c>
      <c r="D4464" s="12" t="s">
        <v>28</v>
      </c>
      <c r="E4464" s="12" t="s">
        <v>34</v>
      </c>
      <c r="F4464" s="12" t="s">
        <v>38</v>
      </c>
      <c r="G4464" s="12">
        <v>13857</v>
      </c>
      <c r="H4464" s="12" t="s">
        <v>41</v>
      </c>
      <c r="I4464" s="12" t="s">
        <v>44</v>
      </c>
      <c r="J4464" s="12">
        <v>500635</v>
      </c>
      <c r="K4464" s="12">
        <v>6</v>
      </c>
      <c r="L4464" s="13">
        <v>4073</v>
      </c>
      <c r="M4464" s="14">
        <f>Table1[[#This Row],[Column1]]/100</f>
        <v>0.15</v>
      </c>
      <c r="N4464" s="13">
        <f>Table1[[#This Row],[Unit_Price]]*Table1[[#This Row],[Quantity]]*(1-Table1[[#This Row],[Discount_%]])</f>
        <v>20772.3</v>
      </c>
      <c r="O4464" s="13">
        <v>2400</v>
      </c>
      <c r="P4464" s="13">
        <f>Table1[[#This Row],[Revenue]]-Table1[[#This Row],[Cost]]</f>
        <v>18372.3</v>
      </c>
      <c r="Q4464" s="12" t="s">
        <v>47</v>
      </c>
      <c r="R4464" s="12" t="s">
        <v>50</v>
      </c>
      <c r="S4464" s="12" t="s">
        <v>56</v>
      </c>
      <c r="T4464" s="12">
        <v>5</v>
      </c>
      <c r="U4464" s="12">
        <v>15</v>
      </c>
      <c r="V4464" s="20" t="str">
        <f>TEXT(Table1[[#This Row],[Date]],"mmm-yyyy")</f>
        <v>Jan-2026</v>
      </c>
    </row>
    <row r="4465" spans="1:22" x14ac:dyDescent="0.2">
      <c r="A4465" s="11">
        <f t="shared" si="69"/>
        <v>46029</v>
      </c>
      <c r="B4465" s="12" t="s">
        <v>20</v>
      </c>
      <c r="C4465" s="12" t="str">
        <f>VLOOKUP(D4465, City_Mapping!A:B, 2, FALSE)</f>
        <v>India</v>
      </c>
      <c r="D4465" s="12" t="s">
        <v>32</v>
      </c>
      <c r="E4465" s="12" t="s">
        <v>36</v>
      </c>
      <c r="F4465" s="12" t="s">
        <v>39</v>
      </c>
      <c r="G4465" s="12">
        <v>69019</v>
      </c>
      <c r="H4465" s="12" t="s">
        <v>42</v>
      </c>
      <c r="I4465" s="12" t="s">
        <v>44</v>
      </c>
      <c r="J4465" s="12">
        <v>120410</v>
      </c>
      <c r="K4465" s="12">
        <v>7</v>
      </c>
      <c r="L4465" s="13">
        <v>4693</v>
      </c>
      <c r="M4465" s="14">
        <f>Table1[[#This Row],[Column1]]/100</f>
        <v>0</v>
      </c>
      <c r="N4465" s="13">
        <f>Table1[[#This Row],[Unit_Price]]*Table1[[#This Row],[Quantity]]*(1-Table1[[#This Row],[Discount_%]])</f>
        <v>32851</v>
      </c>
      <c r="O4465" s="13">
        <v>7707</v>
      </c>
      <c r="P4465" s="13">
        <f>Table1[[#This Row],[Revenue]]-Table1[[#This Row],[Cost]]</f>
        <v>25144</v>
      </c>
      <c r="Q4465" s="12" t="s">
        <v>48</v>
      </c>
      <c r="R4465" s="12" t="s">
        <v>51</v>
      </c>
      <c r="S4465" s="12" t="s">
        <v>55</v>
      </c>
      <c r="T4465" s="12">
        <v>3</v>
      </c>
      <c r="U4465" s="12">
        <v>0</v>
      </c>
      <c r="V4465" s="20" t="str">
        <f>TEXT(Table1[[#This Row],[Date]],"mmm-yyyy")</f>
        <v>Jan-2026</v>
      </c>
    </row>
    <row r="4466" spans="1:22" x14ac:dyDescent="0.2">
      <c r="A4466" s="11">
        <f t="shared" si="69"/>
        <v>46030</v>
      </c>
      <c r="B4466" s="12" t="s">
        <v>21</v>
      </c>
      <c r="C4466" s="12" t="str">
        <f>VLOOKUP(D4466, City_Mapping!A:B, 2, FALSE)</f>
        <v>USA</v>
      </c>
      <c r="D4466" s="12" t="s">
        <v>31</v>
      </c>
      <c r="E4466" s="12" t="s">
        <v>34</v>
      </c>
      <c r="F4466" s="12" t="s">
        <v>37</v>
      </c>
      <c r="G4466" s="12">
        <v>80486</v>
      </c>
      <c r="H4466" s="12" t="s">
        <v>41</v>
      </c>
      <c r="I4466" s="12" t="s">
        <v>44</v>
      </c>
      <c r="J4466" s="12">
        <v>237028</v>
      </c>
      <c r="K4466" s="12">
        <v>7</v>
      </c>
      <c r="L4466" s="13">
        <v>4470</v>
      </c>
      <c r="M4466" s="14">
        <f>Table1[[#This Row],[Column1]]/100</f>
        <v>0.05</v>
      </c>
      <c r="N4466" s="13">
        <f>Table1[[#This Row],[Unit_Price]]*Table1[[#This Row],[Quantity]]*(1-Table1[[#This Row],[Discount_%]])</f>
        <v>29725.5</v>
      </c>
      <c r="O4466" s="13">
        <v>27144</v>
      </c>
      <c r="P4466" s="13">
        <f>Table1[[#This Row],[Revenue]]-Table1[[#This Row],[Cost]]</f>
        <v>2581.5</v>
      </c>
      <c r="Q4466" s="12" t="s">
        <v>46</v>
      </c>
      <c r="R4466" s="12" t="s">
        <v>50</v>
      </c>
      <c r="S4466" s="12" t="s">
        <v>53</v>
      </c>
      <c r="T4466" s="12">
        <v>5</v>
      </c>
      <c r="U4466" s="12">
        <v>5</v>
      </c>
      <c r="V4466" s="20" t="str">
        <f>TEXT(Table1[[#This Row],[Date]],"mmm-yyyy")</f>
        <v>Jan-2026</v>
      </c>
    </row>
    <row r="4467" spans="1:22" x14ac:dyDescent="0.2">
      <c r="A4467" s="11">
        <f t="shared" si="69"/>
        <v>46030</v>
      </c>
      <c r="B4467" s="12" t="s">
        <v>21</v>
      </c>
      <c r="C4467" s="12" t="str">
        <f>VLOOKUP(D4467, City_Mapping!A:B, 2, FALSE)</f>
        <v>India</v>
      </c>
      <c r="D4467" s="12" t="s">
        <v>28</v>
      </c>
      <c r="E4467" s="12" t="s">
        <v>34</v>
      </c>
      <c r="F4467" s="12" t="s">
        <v>38</v>
      </c>
      <c r="G4467" s="12">
        <v>99007</v>
      </c>
      <c r="H4467" s="12" t="s">
        <v>42</v>
      </c>
      <c r="I4467" s="12" t="s">
        <v>44</v>
      </c>
      <c r="J4467" s="12">
        <v>966593</v>
      </c>
      <c r="K4467" s="12">
        <v>7</v>
      </c>
      <c r="L4467" s="13">
        <v>2026</v>
      </c>
      <c r="M4467" s="14">
        <f>Table1[[#This Row],[Column1]]/100</f>
        <v>0.1</v>
      </c>
      <c r="N4467" s="13">
        <f>Table1[[#This Row],[Unit_Price]]*Table1[[#This Row],[Quantity]]*(1-Table1[[#This Row],[Discount_%]])</f>
        <v>12763.800000000001</v>
      </c>
      <c r="O4467" s="13">
        <v>18124</v>
      </c>
      <c r="P4467" s="13">
        <f>Table1[[#This Row],[Revenue]]-Table1[[#This Row],[Cost]]</f>
        <v>-5360.1999999999989</v>
      </c>
      <c r="Q4467" s="12" t="s">
        <v>48</v>
      </c>
      <c r="R4467" s="12" t="s">
        <v>50</v>
      </c>
      <c r="S4467" s="12" t="s">
        <v>54</v>
      </c>
      <c r="T4467" s="12">
        <v>1</v>
      </c>
      <c r="U4467" s="12">
        <v>10</v>
      </c>
      <c r="V4467" s="20" t="str">
        <f>TEXT(Table1[[#This Row],[Date]],"mmm-yyyy")</f>
        <v>Jan-2026</v>
      </c>
    </row>
    <row r="4468" spans="1:22" x14ac:dyDescent="0.2">
      <c r="A4468" s="11">
        <f t="shared" si="69"/>
        <v>46030</v>
      </c>
      <c r="B4468" s="12" t="s">
        <v>21</v>
      </c>
      <c r="C4468" s="12" t="str">
        <f>VLOOKUP(D4468, City_Mapping!A:B, 2, FALSE)</f>
        <v>UK</v>
      </c>
      <c r="D4468" s="12" t="s">
        <v>29</v>
      </c>
      <c r="E4468" s="12" t="s">
        <v>34</v>
      </c>
      <c r="F4468" s="12" t="s">
        <v>39</v>
      </c>
      <c r="G4468" s="12">
        <v>90977</v>
      </c>
      <c r="H4468" s="12" t="s">
        <v>42</v>
      </c>
      <c r="I4468" s="12" t="s">
        <v>43</v>
      </c>
      <c r="J4468" s="12">
        <v>123753</v>
      </c>
      <c r="K4468" s="12">
        <v>4</v>
      </c>
      <c r="L4468" s="13">
        <v>690</v>
      </c>
      <c r="M4468" s="14">
        <f>Table1[[#This Row],[Column1]]/100</f>
        <v>0</v>
      </c>
      <c r="N4468" s="13">
        <f>Table1[[#This Row],[Unit_Price]]*Table1[[#This Row],[Quantity]]*(1-Table1[[#This Row],[Discount_%]])</f>
        <v>2760</v>
      </c>
      <c r="O4468" s="13">
        <v>23714</v>
      </c>
      <c r="P4468" s="13">
        <f>Table1[[#This Row],[Revenue]]-Table1[[#This Row],[Cost]]</f>
        <v>-20954</v>
      </c>
      <c r="Q4468" s="12" t="s">
        <v>49</v>
      </c>
      <c r="R4468" s="12" t="s">
        <v>51</v>
      </c>
      <c r="S4468" s="12" t="s">
        <v>54</v>
      </c>
      <c r="T4468" s="12">
        <v>2</v>
      </c>
      <c r="U4468" s="12">
        <v>0</v>
      </c>
      <c r="V4468" s="20" t="str">
        <f>TEXT(Table1[[#This Row],[Date]],"mmm-yyyy")</f>
        <v>Jan-2026</v>
      </c>
    </row>
    <row r="4469" spans="1:22" x14ac:dyDescent="0.2">
      <c r="A4469" s="11">
        <f t="shared" si="69"/>
        <v>46030</v>
      </c>
      <c r="B4469" s="12" t="s">
        <v>23</v>
      </c>
      <c r="C4469" s="12" t="str">
        <f>VLOOKUP(D4469, City_Mapping!A:B, 2, FALSE)</f>
        <v>India</v>
      </c>
      <c r="D4469" s="12" t="s">
        <v>28</v>
      </c>
      <c r="E4469" s="12" t="s">
        <v>36</v>
      </c>
      <c r="F4469" s="12" t="s">
        <v>39</v>
      </c>
      <c r="G4469" s="12">
        <v>22735</v>
      </c>
      <c r="H4469" s="12" t="s">
        <v>41</v>
      </c>
      <c r="I4469" s="12" t="s">
        <v>43</v>
      </c>
      <c r="J4469" s="12">
        <v>172858</v>
      </c>
      <c r="K4469" s="12">
        <v>2</v>
      </c>
      <c r="L4469" s="13">
        <v>2373</v>
      </c>
      <c r="M4469" s="14">
        <f>Table1[[#This Row],[Column1]]/100</f>
        <v>0</v>
      </c>
      <c r="N4469" s="13">
        <f>Table1[[#This Row],[Unit_Price]]*Table1[[#This Row],[Quantity]]*(1-Table1[[#This Row],[Discount_%]])</f>
        <v>4746</v>
      </c>
      <c r="O4469" s="13">
        <v>26275</v>
      </c>
      <c r="P4469" s="13">
        <f>Table1[[#This Row],[Revenue]]-Table1[[#This Row],[Cost]]</f>
        <v>-21529</v>
      </c>
      <c r="Q4469" s="12" t="s">
        <v>47</v>
      </c>
      <c r="R4469" s="12" t="s">
        <v>51</v>
      </c>
      <c r="S4469" s="12" t="s">
        <v>56</v>
      </c>
      <c r="T4469" s="12">
        <v>4</v>
      </c>
      <c r="U4469" s="12">
        <v>0</v>
      </c>
      <c r="V4469" s="20" t="str">
        <f>TEXT(Table1[[#This Row],[Date]],"mmm-yyyy")</f>
        <v>Jan-2026</v>
      </c>
    </row>
    <row r="4470" spans="1:22" x14ac:dyDescent="0.2">
      <c r="A4470" s="11">
        <f t="shared" si="69"/>
        <v>46030</v>
      </c>
      <c r="B4470" s="12" t="s">
        <v>22</v>
      </c>
      <c r="C4470" s="12" t="str">
        <f>VLOOKUP(D4470, City_Mapping!A:B, 2, FALSE)</f>
        <v>USA</v>
      </c>
      <c r="D4470" s="12" t="s">
        <v>31</v>
      </c>
      <c r="E4470" s="12" t="s">
        <v>36</v>
      </c>
      <c r="F4470" s="12" t="s">
        <v>37</v>
      </c>
      <c r="G4470" s="12">
        <v>97951</v>
      </c>
      <c r="H4470" s="12" t="s">
        <v>42</v>
      </c>
      <c r="I4470" s="12" t="s">
        <v>45</v>
      </c>
      <c r="J4470" s="12">
        <v>954582</v>
      </c>
      <c r="K4470" s="12">
        <v>2</v>
      </c>
      <c r="L4470" s="13">
        <v>3515</v>
      </c>
      <c r="M4470" s="14">
        <f>Table1[[#This Row],[Column1]]/100</f>
        <v>0.05</v>
      </c>
      <c r="N4470" s="13">
        <f>Table1[[#This Row],[Unit_Price]]*Table1[[#This Row],[Quantity]]*(1-Table1[[#This Row],[Discount_%]])</f>
        <v>6678.5</v>
      </c>
      <c r="O4470" s="13">
        <v>18086</v>
      </c>
      <c r="P4470" s="13">
        <f>Table1[[#This Row],[Revenue]]-Table1[[#This Row],[Cost]]</f>
        <v>-11407.5</v>
      </c>
      <c r="Q4470" s="12" t="s">
        <v>48</v>
      </c>
      <c r="R4470" s="12" t="s">
        <v>51</v>
      </c>
      <c r="S4470" s="12" t="s">
        <v>56</v>
      </c>
      <c r="T4470" s="12">
        <v>4</v>
      </c>
      <c r="U4470" s="12">
        <v>5</v>
      </c>
      <c r="V4470" s="20" t="str">
        <f>TEXT(Table1[[#This Row],[Date]],"mmm-yyyy")</f>
        <v>Jan-2026</v>
      </c>
    </row>
    <row r="4471" spans="1:22" x14ac:dyDescent="0.2">
      <c r="A4471" s="11">
        <f t="shared" si="69"/>
        <v>46030</v>
      </c>
      <c r="B4471" s="12" t="s">
        <v>22</v>
      </c>
      <c r="C4471" s="12" t="str">
        <f>VLOOKUP(D4471, City_Mapping!A:B, 2, FALSE)</f>
        <v>UK</v>
      </c>
      <c r="D4471" s="12" t="s">
        <v>29</v>
      </c>
      <c r="E4471" s="12" t="s">
        <v>36</v>
      </c>
      <c r="F4471" s="12" t="s">
        <v>40</v>
      </c>
      <c r="G4471" s="12">
        <v>44511</v>
      </c>
      <c r="H4471" s="12" t="s">
        <v>42</v>
      </c>
      <c r="I4471" s="12" t="s">
        <v>45</v>
      </c>
      <c r="J4471" s="12">
        <v>340899</v>
      </c>
      <c r="K4471" s="12">
        <v>7</v>
      </c>
      <c r="L4471" s="13">
        <v>757</v>
      </c>
      <c r="M4471" s="14">
        <f>Table1[[#This Row],[Column1]]/100</f>
        <v>0.05</v>
      </c>
      <c r="N4471" s="13">
        <f>Table1[[#This Row],[Unit_Price]]*Table1[[#This Row],[Quantity]]*(1-Table1[[#This Row],[Discount_%]])</f>
        <v>5034.05</v>
      </c>
      <c r="O4471" s="13">
        <v>7255</v>
      </c>
      <c r="P4471" s="13">
        <f>Table1[[#This Row],[Revenue]]-Table1[[#This Row],[Cost]]</f>
        <v>-2220.9499999999998</v>
      </c>
      <c r="Q4471" s="12" t="s">
        <v>48</v>
      </c>
      <c r="R4471" s="12" t="s">
        <v>50</v>
      </c>
      <c r="S4471" s="12" t="s">
        <v>56</v>
      </c>
      <c r="T4471" s="12">
        <v>2</v>
      </c>
      <c r="U4471" s="12">
        <v>5</v>
      </c>
      <c r="V4471" s="20" t="str">
        <f>TEXT(Table1[[#This Row],[Date]],"mmm-yyyy")</f>
        <v>Jan-2026</v>
      </c>
    </row>
    <row r="4472" spans="1:22" x14ac:dyDescent="0.2">
      <c r="A4472" s="11">
        <f t="shared" si="69"/>
        <v>46030</v>
      </c>
      <c r="B4472" s="12" t="s">
        <v>23</v>
      </c>
      <c r="C4472" s="12" t="str">
        <f>VLOOKUP(D4472, City_Mapping!A:B, 2, FALSE)</f>
        <v>India</v>
      </c>
      <c r="D4472" s="12" t="s">
        <v>28</v>
      </c>
      <c r="E4472" s="12" t="s">
        <v>34</v>
      </c>
      <c r="F4472" s="12" t="s">
        <v>40</v>
      </c>
      <c r="G4472" s="12">
        <v>56051</v>
      </c>
      <c r="H4472" s="12" t="s">
        <v>42</v>
      </c>
      <c r="I4472" s="12" t="s">
        <v>43</v>
      </c>
      <c r="J4472" s="12">
        <v>299879</v>
      </c>
      <c r="K4472" s="12">
        <v>7</v>
      </c>
      <c r="L4472" s="13">
        <v>654</v>
      </c>
      <c r="M4472" s="14">
        <f>Table1[[#This Row],[Column1]]/100</f>
        <v>0</v>
      </c>
      <c r="N4472" s="13">
        <f>Table1[[#This Row],[Unit_Price]]*Table1[[#This Row],[Quantity]]*(1-Table1[[#This Row],[Discount_%]])</f>
        <v>4578</v>
      </c>
      <c r="O4472" s="13">
        <v>5388</v>
      </c>
      <c r="P4472" s="13">
        <f>Table1[[#This Row],[Revenue]]-Table1[[#This Row],[Cost]]</f>
        <v>-810</v>
      </c>
      <c r="Q4472" s="12" t="s">
        <v>46</v>
      </c>
      <c r="R4472" s="12" t="s">
        <v>51</v>
      </c>
      <c r="S4472" s="12" t="s">
        <v>54</v>
      </c>
      <c r="T4472" s="12">
        <v>3</v>
      </c>
      <c r="U4472" s="12">
        <v>0</v>
      </c>
      <c r="V4472" s="20" t="str">
        <f>TEXT(Table1[[#This Row],[Date]],"mmm-yyyy")</f>
        <v>Jan-2026</v>
      </c>
    </row>
    <row r="4473" spans="1:22" x14ac:dyDescent="0.2">
      <c r="A4473" s="11">
        <f t="shared" si="69"/>
        <v>46030</v>
      </c>
      <c r="B4473" s="12" t="s">
        <v>23</v>
      </c>
      <c r="C4473" s="12" t="str">
        <f>VLOOKUP(D4473, City_Mapping!A:B, 2, FALSE)</f>
        <v>India</v>
      </c>
      <c r="D4473" s="12" t="s">
        <v>28</v>
      </c>
      <c r="E4473" s="12" t="s">
        <v>34</v>
      </c>
      <c r="F4473" s="12" t="s">
        <v>40</v>
      </c>
      <c r="G4473" s="12">
        <v>62693</v>
      </c>
      <c r="H4473" s="12" t="s">
        <v>42</v>
      </c>
      <c r="I4473" s="12" t="s">
        <v>43</v>
      </c>
      <c r="J4473" s="12">
        <v>633317</v>
      </c>
      <c r="K4473" s="12">
        <v>7</v>
      </c>
      <c r="L4473" s="13">
        <v>3491</v>
      </c>
      <c r="M4473" s="14">
        <f>Table1[[#This Row],[Column1]]/100</f>
        <v>0.15</v>
      </c>
      <c r="N4473" s="13">
        <f>Table1[[#This Row],[Unit_Price]]*Table1[[#This Row],[Quantity]]*(1-Table1[[#This Row],[Discount_%]])</f>
        <v>20771.45</v>
      </c>
      <c r="O4473" s="13">
        <v>10147</v>
      </c>
      <c r="P4473" s="13">
        <f>Table1[[#This Row],[Revenue]]-Table1[[#This Row],[Cost]]</f>
        <v>10624.45</v>
      </c>
      <c r="Q4473" s="12" t="s">
        <v>49</v>
      </c>
      <c r="R4473" s="12" t="s">
        <v>52</v>
      </c>
      <c r="S4473" s="12" t="s">
        <v>54</v>
      </c>
      <c r="T4473" s="12">
        <v>4</v>
      </c>
      <c r="U4473" s="12">
        <v>15</v>
      </c>
      <c r="V4473" s="20" t="str">
        <f>TEXT(Table1[[#This Row],[Date]],"mmm-yyyy")</f>
        <v>Jan-2026</v>
      </c>
    </row>
    <row r="4474" spans="1:22" x14ac:dyDescent="0.2">
      <c r="A4474" s="11">
        <f t="shared" si="69"/>
        <v>46030</v>
      </c>
      <c r="B4474" s="12" t="s">
        <v>22</v>
      </c>
      <c r="C4474" s="12" t="str">
        <f>VLOOKUP(D4474, City_Mapping!A:B, 2, FALSE)</f>
        <v>India</v>
      </c>
      <c r="D4474" s="12" t="s">
        <v>32</v>
      </c>
      <c r="E4474" s="12" t="s">
        <v>35</v>
      </c>
      <c r="F4474" s="12" t="s">
        <v>37</v>
      </c>
      <c r="G4474" s="12">
        <v>79152</v>
      </c>
      <c r="H4474" s="12" t="s">
        <v>42</v>
      </c>
      <c r="I4474" s="12" t="s">
        <v>45</v>
      </c>
      <c r="J4474" s="12">
        <v>156536</v>
      </c>
      <c r="K4474" s="12">
        <v>8</v>
      </c>
      <c r="L4474" s="13">
        <v>4593</v>
      </c>
      <c r="M4474" s="14">
        <f>Table1[[#This Row],[Column1]]/100</f>
        <v>0</v>
      </c>
      <c r="N4474" s="13">
        <f>Table1[[#This Row],[Unit_Price]]*Table1[[#This Row],[Quantity]]*(1-Table1[[#This Row],[Discount_%]])</f>
        <v>36744</v>
      </c>
      <c r="O4474" s="13">
        <v>26449</v>
      </c>
      <c r="P4474" s="13">
        <f>Table1[[#This Row],[Revenue]]-Table1[[#This Row],[Cost]]</f>
        <v>10295</v>
      </c>
      <c r="Q4474" s="12" t="s">
        <v>48</v>
      </c>
      <c r="R4474" s="12" t="s">
        <v>51</v>
      </c>
      <c r="S4474" s="12" t="s">
        <v>55</v>
      </c>
      <c r="T4474" s="12">
        <v>2</v>
      </c>
      <c r="U4474" s="12">
        <v>0</v>
      </c>
      <c r="V4474" s="20" t="str">
        <f>TEXT(Table1[[#This Row],[Date]],"mmm-yyyy")</f>
        <v>Jan-2026</v>
      </c>
    </row>
    <row r="4475" spans="1:22" x14ac:dyDescent="0.2">
      <c r="A4475" s="11">
        <f t="shared" si="69"/>
        <v>46030</v>
      </c>
      <c r="B4475" s="12" t="s">
        <v>21</v>
      </c>
      <c r="C4475" s="12" t="str">
        <f>VLOOKUP(D4475, City_Mapping!A:B, 2, FALSE)</f>
        <v>India</v>
      </c>
      <c r="D4475" s="12" t="s">
        <v>28</v>
      </c>
      <c r="E4475" s="12" t="s">
        <v>34</v>
      </c>
      <c r="F4475" s="12" t="s">
        <v>39</v>
      </c>
      <c r="G4475" s="12">
        <v>90919</v>
      </c>
      <c r="H4475" s="12" t="s">
        <v>42</v>
      </c>
      <c r="I4475" s="12" t="s">
        <v>43</v>
      </c>
      <c r="J4475" s="12">
        <v>957646</v>
      </c>
      <c r="K4475" s="12">
        <v>3</v>
      </c>
      <c r="L4475" s="13">
        <v>4402</v>
      </c>
      <c r="M4475" s="14">
        <f>Table1[[#This Row],[Column1]]/100</f>
        <v>0.15</v>
      </c>
      <c r="N4475" s="13">
        <f>Table1[[#This Row],[Unit_Price]]*Table1[[#This Row],[Quantity]]*(1-Table1[[#This Row],[Discount_%]])</f>
        <v>11225.1</v>
      </c>
      <c r="O4475" s="13">
        <v>27984</v>
      </c>
      <c r="P4475" s="13">
        <f>Table1[[#This Row],[Revenue]]-Table1[[#This Row],[Cost]]</f>
        <v>-16758.900000000001</v>
      </c>
      <c r="Q4475" s="12" t="s">
        <v>48</v>
      </c>
      <c r="R4475" s="12" t="s">
        <v>50</v>
      </c>
      <c r="S4475" s="12" t="s">
        <v>55</v>
      </c>
      <c r="T4475" s="12">
        <v>4</v>
      </c>
      <c r="U4475" s="12">
        <v>15</v>
      </c>
      <c r="V4475" s="20" t="str">
        <f>TEXT(Table1[[#This Row],[Date]],"mmm-yyyy")</f>
        <v>Jan-2026</v>
      </c>
    </row>
    <row r="4476" spans="1:22" x14ac:dyDescent="0.2">
      <c r="A4476" s="11">
        <f t="shared" si="69"/>
        <v>46030</v>
      </c>
      <c r="B4476" s="12" t="s">
        <v>20</v>
      </c>
      <c r="C4476" s="12" t="str">
        <f>VLOOKUP(D4476, City_Mapping!A:B, 2, FALSE)</f>
        <v>USA</v>
      </c>
      <c r="D4476" s="12" t="s">
        <v>31</v>
      </c>
      <c r="E4476" s="12" t="s">
        <v>34</v>
      </c>
      <c r="F4476" s="12" t="s">
        <v>38</v>
      </c>
      <c r="G4476" s="12">
        <v>39756</v>
      </c>
      <c r="H4476" s="12" t="s">
        <v>41</v>
      </c>
      <c r="I4476" s="12" t="s">
        <v>44</v>
      </c>
      <c r="J4476" s="12">
        <v>346641</v>
      </c>
      <c r="K4476" s="12">
        <v>5</v>
      </c>
      <c r="L4476" s="13">
        <v>2775</v>
      </c>
      <c r="M4476" s="14">
        <f>Table1[[#This Row],[Column1]]/100</f>
        <v>0.1</v>
      </c>
      <c r="N4476" s="13">
        <f>Table1[[#This Row],[Unit_Price]]*Table1[[#This Row],[Quantity]]*(1-Table1[[#This Row],[Discount_%]])</f>
        <v>12487.5</v>
      </c>
      <c r="O4476" s="13">
        <v>8127</v>
      </c>
      <c r="P4476" s="13">
        <f>Table1[[#This Row],[Revenue]]-Table1[[#This Row],[Cost]]</f>
        <v>4360.5</v>
      </c>
      <c r="Q4476" s="12" t="s">
        <v>47</v>
      </c>
      <c r="R4476" s="12" t="s">
        <v>52</v>
      </c>
      <c r="S4476" s="12" t="s">
        <v>53</v>
      </c>
      <c r="T4476" s="12">
        <v>3</v>
      </c>
      <c r="U4476" s="12">
        <v>10</v>
      </c>
      <c r="V4476" s="20" t="str">
        <f>TEXT(Table1[[#This Row],[Date]],"mmm-yyyy")</f>
        <v>Jan-2026</v>
      </c>
    </row>
    <row r="4477" spans="1:22" x14ac:dyDescent="0.2">
      <c r="A4477" s="11">
        <f t="shared" si="69"/>
        <v>46030</v>
      </c>
      <c r="B4477" s="12" t="s">
        <v>20</v>
      </c>
      <c r="C4477" s="12" t="str">
        <f>VLOOKUP(D4477, City_Mapping!A:B, 2, FALSE)</f>
        <v>India</v>
      </c>
      <c r="D4477" s="12" t="s">
        <v>33</v>
      </c>
      <c r="E4477" s="12" t="s">
        <v>36</v>
      </c>
      <c r="F4477" s="12" t="s">
        <v>37</v>
      </c>
      <c r="G4477" s="12">
        <v>13894</v>
      </c>
      <c r="H4477" s="12" t="s">
        <v>42</v>
      </c>
      <c r="I4477" s="12" t="s">
        <v>44</v>
      </c>
      <c r="J4477" s="12">
        <v>934421</v>
      </c>
      <c r="K4477" s="12">
        <v>6</v>
      </c>
      <c r="L4477" s="13">
        <v>4082</v>
      </c>
      <c r="M4477" s="14">
        <f>Table1[[#This Row],[Column1]]/100</f>
        <v>0.2</v>
      </c>
      <c r="N4477" s="13">
        <f>Table1[[#This Row],[Unit_Price]]*Table1[[#This Row],[Quantity]]*(1-Table1[[#This Row],[Discount_%]])</f>
        <v>19593.600000000002</v>
      </c>
      <c r="O4477" s="13">
        <v>28954</v>
      </c>
      <c r="P4477" s="13">
        <f>Table1[[#This Row],[Revenue]]-Table1[[#This Row],[Cost]]</f>
        <v>-9360.3999999999978</v>
      </c>
      <c r="Q4477" s="12" t="s">
        <v>49</v>
      </c>
      <c r="R4477" s="12" t="s">
        <v>52</v>
      </c>
      <c r="S4477" s="12" t="s">
        <v>55</v>
      </c>
      <c r="T4477" s="12">
        <v>2</v>
      </c>
      <c r="U4477" s="12">
        <v>20</v>
      </c>
      <c r="V4477" s="20" t="str">
        <f>TEXT(Table1[[#This Row],[Date]],"mmm-yyyy")</f>
        <v>Jan-2026</v>
      </c>
    </row>
    <row r="4478" spans="1:22" x14ac:dyDescent="0.2">
      <c r="A4478" s="11">
        <f t="shared" si="69"/>
        <v>46031</v>
      </c>
      <c r="B4478" s="12" t="s">
        <v>20</v>
      </c>
      <c r="C4478" s="12" t="str">
        <f>VLOOKUP(D4478, City_Mapping!A:B, 2, FALSE)</f>
        <v>India</v>
      </c>
      <c r="D4478" s="12" t="s">
        <v>33</v>
      </c>
      <c r="E4478" s="12" t="s">
        <v>35</v>
      </c>
      <c r="F4478" s="12" t="s">
        <v>40</v>
      </c>
      <c r="G4478" s="12">
        <v>53232</v>
      </c>
      <c r="H4478" s="12" t="s">
        <v>42</v>
      </c>
      <c r="I4478" s="12" t="s">
        <v>44</v>
      </c>
      <c r="J4478" s="12">
        <v>981063</v>
      </c>
      <c r="K4478" s="12">
        <v>8</v>
      </c>
      <c r="L4478" s="13">
        <v>4669</v>
      </c>
      <c r="M4478" s="14">
        <f>Table1[[#This Row],[Column1]]/100</f>
        <v>0.1</v>
      </c>
      <c r="N4478" s="13">
        <f>Table1[[#This Row],[Unit_Price]]*Table1[[#This Row],[Quantity]]*(1-Table1[[#This Row],[Discount_%]])</f>
        <v>33616.800000000003</v>
      </c>
      <c r="O4478" s="13">
        <v>2820</v>
      </c>
      <c r="P4478" s="13">
        <f>Table1[[#This Row],[Revenue]]-Table1[[#This Row],[Cost]]</f>
        <v>30796.800000000003</v>
      </c>
      <c r="Q4478" s="12" t="s">
        <v>46</v>
      </c>
      <c r="R4478" s="12" t="s">
        <v>50</v>
      </c>
      <c r="S4478" s="12" t="s">
        <v>53</v>
      </c>
      <c r="T4478" s="12">
        <v>3</v>
      </c>
      <c r="U4478" s="12">
        <v>10</v>
      </c>
      <c r="V4478" s="20" t="str">
        <f>TEXT(Table1[[#This Row],[Date]],"mmm-yyyy")</f>
        <v>Jan-2026</v>
      </c>
    </row>
    <row r="4479" spans="1:22" x14ac:dyDescent="0.2">
      <c r="A4479" s="11">
        <f t="shared" si="69"/>
        <v>46031</v>
      </c>
      <c r="B4479" s="12" t="s">
        <v>21</v>
      </c>
      <c r="C4479" s="12" t="str">
        <f>VLOOKUP(D4479, City_Mapping!A:B, 2, FALSE)</f>
        <v>India</v>
      </c>
      <c r="D4479" s="12" t="s">
        <v>33</v>
      </c>
      <c r="E4479" s="12" t="s">
        <v>35</v>
      </c>
      <c r="F4479" s="12" t="s">
        <v>40</v>
      </c>
      <c r="G4479" s="12">
        <v>63214</v>
      </c>
      <c r="H4479" s="12" t="s">
        <v>41</v>
      </c>
      <c r="I4479" s="12" t="s">
        <v>45</v>
      </c>
      <c r="J4479" s="12">
        <v>181107</v>
      </c>
      <c r="K4479" s="12">
        <v>8</v>
      </c>
      <c r="L4479" s="13">
        <v>2912</v>
      </c>
      <c r="M4479" s="14">
        <f>Table1[[#This Row],[Column1]]/100</f>
        <v>0</v>
      </c>
      <c r="N4479" s="13">
        <f>Table1[[#This Row],[Unit_Price]]*Table1[[#This Row],[Quantity]]*(1-Table1[[#This Row],[Discount_%]])</f>
        <v>23296</v>
      </c>
      <c r="O4479" s="13">
        <v>25290</v>
      </c>
      <c r="P4479" s="13">
        <f>Table1[[#This Row],[Revenue]]-Table1[[#This Row],[Cost]]</f>
        <v>-1994</v>
      </c>
      <c r="Q4479" s="12" t="s">
        <v>48</v>
      </c>
      <c r="R4479" s="12" t="s">
        <v>50</v>
      </c>
      <c r="S4479" s="12" t="s">
        <v>55</v>
      </c>
      <c r="T4479" s="12">
        <v>4</v>
      </c>
      <c r="U4479" s="12">
        <v>0</v>
      </c>
      <c r="V4479" s="20" t="str">
        <f>TEXT(Table1[[#This Row],[Date]],"mmm-yyyy")</f>
        <v>Jan-2026</v>
      </c>
    </row>
    <row r="4480" spans="1:22" x14ac:dyDescent="0.2">
      <c r="A4480" s="11">
        <f t="shared" si="69"/>
        <v>46031</v>
      </c>
      <c r="B4480" s="12" t="s">
        <v>22</v>
      </c>
      <c r="C4480" s="12" t="str">
        <f>VLOOKUP(D4480, City_Mapping!A:B, 2, FALSE)</f>
        <v>USA</v>
      </c>
      <c r="D4480" s="12" t="s">
        <v>31</v>
      </c>
      <c r="E4480" s="12" t="s">
        <v>35</v>
      </c>
      <c r="F4480" s="12" t="s">
        <v>38</v>
      </c>
      <c r="G4480" s="12">
        <v>79817</v>
      </c>
      <c r="H4480" s="12" t="s">
        <v>41</v>
      </c>
      <c r="I4480" s="12" t="s">
        <v>43</v>
      </c>
      <c r="J4480" s="12">
        <v>274234</v>
      </c>
      <c r="K4480" s="12">
        <v>3</v>
      </c>
      <c r="L4480" s="13">
        <v>523</v>
      </c>
      <c r="M4480" s="14">
        <f>Table1[[#This Row],[Column1]]/100</f>
        <v>0</v>
      </c>
      <c r="N4480" s="13">
        <f>Table1[[#This Row],[Unit_Price]]*Table1[[#This Row],[Quantity]]*(1-Table1[[#This Row],[Discount_%]])</f>
        <v>1569</v>
      </c>
      <c r="O4480" s="13">
        <v>22128</v>
      </c>
      <c r="P4480" s="13">
        <f>Table1[[#This Row],[Revenue]]-Table1[[#This Row],[Cost]]</f>
        <v>-20559</v>
      </c>
      <c r="Q4480" s="12" t="s">
        <v>49</v>
      </c>
      <c r="R4480" s="12" t="s">
        <v>51</v>
      </c>
      <c r="S4480" s="12" t="s">
        <v>55</v>
      </c>
      <c r="T4480" s="12">
        <v>2</v>
      </c>
      <c r="U4480" s="12">
        <v>0</v>
      </c>
      <c r="V4480" s="20" t="str">
        <f>TEXT(Table1[[#This Row],[Date]],"mmm-yyyy")</f>
        <v>Jan-2026</v>
      </c>
    </row>
    <row r="4481" spans="1:22" x14ac:dyDescent="0.2">
      <c r="A4481" s="11">
        <f t="shared" si="69"/>
        <v>46031</v>
      </c>
      <c r="B4481" s="12" t="s">
        <v>23</v>
      </c>
      <c r="C4481" s="12" t="str">
        <f>VLOOKUP(D4481, City_Mapping!A:B, 2, FALSE)</f>
        <v>India</v>
      </c>
      <c r="D4481" s="12" t="s">
        <v>33</v>
      </c>
      <c r="E4481" s="12" t="s">
        <v>36</v>
      </c>
      <c r="F4481" s="12" t="s">
        <v>37</v>
      </c>
      <c r="G4481" s="12">
        <v>73862</v>
      </c>
      <c r="H4481" s="12" t="s">
        <v>42</v>
      </c>
      <c r="I4481" s="12" t="s">
        <v>45</v>
      </c>
      <c r="J4481" s="12">
        <v>775078</v>
      </c>
      <c r="K4481" s="12">
        <v>4</v>
      </c>
      <c r="L4481" s="13">
        <v>2241</v>
      </c>
      <c r="M4481" s="14">
        <f>Table1[[#This Row],[Column1]]/100</f>
        <v>0.15</v>
      </c>
      <c r="N4481" s="13">
        <f>Table1[[#This Row],[Unit_Price]]*Table1[[#This Row],[Quantity]]*(1-Table1[[#This Row],[Discount_%]])</f>
        <v>7619.4</v>
      </c>
      <c r="O4481" s="13">
        <v>29757</v>
      </c>
      <c r="P4481" s="13">
        <f>Table1[[#This Row],[Revenue]]-Table1[[#This Row],[Cost]]</f>
        <v>-22137.599999999999</v>
      </c>
      <c r="Q4481" s="12" t="s">
        <v>49</v>
      </c>
      <c r="R4481" s="12" t="s">
        <v>52</v>
      </c>
      <c r="S4481" s="12" t="s">
        <v>55</v>
      </c>
      <c r="T4481" s="12">
        <v>1</v>
      </c>
      <c r="U4481" s="12">
        <v>15</v>
      </c>
      <c r="V4481" s="20" t="str">
        <f>TEXT(Table1[[#This Row],[Date]],"mmm-yyyy")</f>
        <v>Jan-2026</v>
      </c>
    </row>
    <row r="4482" spans="1:22" x14ac:dyDescent="0.2">
      <c r="A4482" s="11">
        <f t="shared" si="69"/>
        <v>46031</v>
      </c>
      <c r="B4482" s="12" t="s">
        <v>22</v>
      </c>
      <c r="C4482" s="12" t="str">
        <f>VLOOKUP(D4482, City_Mapping!A:B, 2, FALSE)</f>
        <v>India</v>
      </c>
      <c r="D4482" s="12" t="s">
        <v>32</v>
      </c>
      <c r="E4482" s="12" t="s">
        <v>35</v>
      </c>
      <c r="F4482" s="12" t="s">
        <v>40</v>
      </c>
      <c r="G4482" s="12">
        <v>40036</v>
      </c>
      <c r="H4482" s="12" t="s">
        <v>41</v>
      </c>
      <c r="I4482" s="12" t="s">
        <v>45</v>
      </c>
      <c r="J4482" s="12">
        <v>967834</v>
      </c>
      <c r="K4482" s="12">
        <v>6</v>
      </c>
      <c r="L4482" s="13">
        <v>3660</v>
      </c>
      <c r="M4482" s="14">
        <f>Table1[[#This Row],[Column1]]/100</f>
        <v>0.05</v>
      </c>
      <c r="N4482" s="13">
        <f>Table1[[#This Row],[Unit_Price]]*Table1[[#This Row],[Quantity]]*(1-Table1[[#This Row],[Discount_%]])</f>
        <v>20862</v>
      </c>
      <c r="O4482" s="13">
        <v>21775</v>
      </c>
      <c r="P4482" s="13">
        <f>Table1[[#This Row],[Revenue]]-Table1[[#This Row],[Cost]]</f>
        <v>-913</v>
      </c>
      <c r="Q4482" s="12" t="s">
        <v>49</v>
      </c>
      <c r="R4482" s="12" t="s">
        <v>51</v>
      </c>
      <c r="S4482" s="12" t="s">
        <v>54</v>
      </c>
      <c r="T4482" s="12">
        <v>4</v>
      </c>
      <c r="U4482" s="12">
        <v>5</v>
      </c>
      <c r="V4482" s="20" t="str">
        <f>TEXT(Table1[[#This Row],[Date]],"mmm-yyyy")</f>
        <v>Jan-2026</v>
      </c>
    </row>
    <row r="4483" spans="1:22" x14ac:dyDescent="0.2">
      <c r="A4483" s="11">
        <f t="shared" si="69"/>
        <v>46031</v>
      </c>
      <c r="B4483" s="12" t="s">
        <v>21</v>
      </c>
      <c r="C4483" s="12" t="str">
        <f>VLOOKUP(D4483, City_Mapping!A:B, 2, FALSE)</f>
        <v>USA</v>
      </c>
      <c r="D4483" s="12" t="s">
        <v>31</v>
      </c>
      <c r="E4483" s="12" t="s">
        <v>35</v>
      </c>
      <c r="F4483" s="12" t="s">
        <v>37</v>
      </c>
      <c r="G4483" s="12">
        <v>28584</v>
      </c>
      <c r="H4483" s="12" t="s">
        <v>41</v>
      </c>
      <c r="I4483" s="12" t="s">
        <v>43</v>
      </c>
      <c r="J4483" s="12">
        <v>495414</v>
      </c>
      <c r="K4483" s="12">
        <v>4</v>
      </c>
      <c r="L4483" s="13">
        <v>4105</v>
      </c>
      <c r="M4483" s="14">
        <f>Table1[[#This Row],[Column1]]/100</f>
        <v>0.15</v>
      </c>
      <c r="N4483" s="13">
        <f>Table1[[#This Row],[Unit_Price]]*Table1[[#This Row],[Quantity]]*(1-Table1[[#This Row],[Discount_%]])</f>
        <v>13957</v>
      </c>
      <c r="O4483" s="13">
        <v>16811</v>
      </c>
      <c r="P4483" s="13">
        <f>Table1[[#This Row],[Revenue]]-Table1[[#This Row],[Cost]]</f>
        <v>-2854</v>
      </c>
      <c r="Q4483" s="12" t="s">
        <v>49</v>
      </c>
      <c r="R4483" s="12" t="s">
        <v>52</v>
      </c>
      <c r="S4483" s="12" t="s">
        <v>54</v>
      </c>
      <c r="T4483" s="12">
        <v>2</v>
      </c>
      <c r="U4483" s="12">
        <v>15</v>
      </c>
      <c r="V4483" s="20" t="str">
        <f>TEXT(Table1[[#This Row],[Date]],"mmm-yyyy")</f>
        <v>Jan-2026</v>
      </c>
    </row>
    <row r="4484" spans="1:22" x14ac:dyDescent="0.2">
      <c r="A4484" s="11">
        <f t="shared" si="69"/>
        <v>46031</v>
      </c>
      <c r="B4484" s="12" t="s">
        <v>23</v>
      </c>
      <c r="C4484" s="12" t="str">
        <f>VLOOKUP(D4484, City_Mapping!A:B, 2, FALSE)</f>
        <v>UK</v>
      </c>
      <c r="D4484" s="12" t="s">
        <v>29</v>
      </c>
      <c r="E4484" s="12" t="s">
        <v>36</v>
      </c>
      <c r="F4484" s="12" t="s">
        <v>39</v>
      </c>
      <c r="G4484" s="12">
        <v>42308</v>
      </c>
      <c r="H4484" s="12" t="s">
        <v>42</v>
      </c>
      <c r="I4484" s="12" t="s">
        <v>45</v>
      </c>
      <c r="J4484" s="12">
        <v>616307</v>
      </c>
      <c r="K4484" s="12">
        <v>4</v>
      </c>
      <c r="L4484" s="13">
        <v>3871</v>
      </c>
      <c r="M4484" s="14">
        <f>Table1[[#This Row],[Column1]]/100</f>
        <v>0.05</v>
      </c>
      <c r="N4484" s="13">
        <f>Table1[[#This Row],[Unit_Price]]*Table1[[#This Row],[Quantity]]*(1-Table1[[#This Row],[Discount_%]])</f>
        <v>14709.8</v>
      </c>
      <c r="O4484" s="13">
        <v>28818</v>
      </c>
      <c r="P4484" s="13">
        <f>Table1[[#This Row],[Revenue]]-Table1[[#This Row],[Cost]]</f>
        <v>-14108.2</v>
      </c>
      <c r="Q4484" s="12" t="s">
        <v>48</v>
      </c>
      <c r="R4484" s="12" t="s">
        <v>50</v>
      </c>
      <c r="S4484" s="12" t="s">
        <v>56</v>
      </c>
      <c r="T4484" s="12">
        <v>1</v>
      </c>
      <c r="U4484" s="12">
        <v>5</v>
      </c>
      <c r="V4484" s="20" t="str">
        <f>TEXT(Table1[[#This Row],[Date]],"mmm-yyyy")</f>
        <v>Jan-2026</v>
      </c>
    </row>
    <row r="4485" spans="1:22" x14ac:dyDescent="0.2">
      <c r="A4485" s="11">
        <f t="shared" si="69"/>
        <v>46031</v>
      </c>
      <c r="B4485" s="12" t="s">
        <v>21</v>
      </c>
      <c r="C4485" s="12" t="str">
        <f>VLOOKUP(D4485, City_Mapping!A:B, 2, FALSE)</f>
        <v>USA</v>
      </c>
      <c r="D4485" s="12" t="s">
        <v>31</v>
      </c>
      <c r="E4485" s="12" t="s">
        <v>35</v>
      </c>
      <c r="F4485" s="12" t="s">
        <v>37</v>
      </c>
      <c r="G4485" s="12">
        <v>38333</v>
      </c>
      <c r="H4485" s="12" t="s">
        <v>41</v>
      </c>
      <c r="I4485" s="12" t="s">
        <v>44</v>
      </c>
      <c r="J4485" s="12">
        <v>895839</v>
      </c>
      <c r="K4485" s="12">
        <v>5</v>
      </c>
      <c r="L4485" s="13">
        <v>2591</v>
      </c>
      <c r="M4485" s="14">
        <f>Table1[[#This Row],[Column1]]/100</f>
        <v>0.05</v>
      </c>
      <c r="N4485" s="13">
        <f>Table1[[#This Row],[Unit_Price]]*Table1[[#This Row],[Quantity]]*(1-Table1[[#This Row],[Discount_%]])</f>
        <v>12307.25</v>
      </c>
      <c r="O4485" s="13">
        <v>18763</v>
      </c>
      <c r="P4485" s="13">
        <f>Table1[[#This Row],[Revenue]]-Table1[[#This Row],[Cost]]</f>
        <v>-6455.75</v>
      </c>
      <c r="Q4485" s="12" t="s">
        <v>49</v>
      </c>
      <c r="R4485" s="12" t="s">
        <v>52</v>
      </c>
      <c r="S4485" s="12" t="s">
        <v>55</v>
      </c>
      <c r="T4485" s="12">
        <v>2</v>
      </c>
      <c r="U4485" s="12">
        <v>5</v>
      </c>
      <c r="V4485" s="20" t="str">
        <f>TEXT(Table1[[#This Row],[Date]],"mmm-yyyy")</f>
        <v>Jan-2026</v>
      </c>
    </row>
    <row r="4486" spans="1:22" x14ac:dyDescent="0.2">
      <c r="A4486" s="11">
        <f t="shared" si="69"/>
        <v>46031</v>
      </c>
      <c r="B4486" s="12" t="s">
        <v>20</v>
      </c>
      <c r="C4486" s="12" t="str">
        <f>VLOOKUP(D4486, City_Mapping!A:B, 2, FALSE)</f>
        <v>USA</v>
      </c>
      <c r="D4486" s="12" t="s">
        <v>31</v>
      </c>
      <c r="E4486" s="12" t="s">
        <v>34</v>
      </c>
      <c r="F4486" s="12" t="s">
        <v>39</v>
      </c>
      <c r="G4486" s="12">
        <v>45949</v>
      </c>
      <c r="H4486" s="12" t="s">
        <v>42</v>
      </c>
      <c r="I4486" s="12" t="s">
        <v>43</v>
      </c>
      <c r="J4486" s="12">
        <v>305680</v>
      </c>
      <c r="K4486" s="12">
        <v>7</v>
      </c>
      <c r="L4486" s="13">
        <v>1560</v>
      </c>
      <c r="M4486" s="14">
        <f>Table1[[#This Row],[Column1]]/100</f>
        <v>0.05</v>
      </c>
      <c r="N4486" s="13">
        <f>Table1[[#This Row],[Unit_Price]]*Table1[[#This Row],[Quantity]]*(1-Table1[[#This Row],[Discount_%]])</f>
        <v>10374</v>
      </c>
      <c r="O4486" s="13">
        <v>25854</v>
      </c>
      <c r="P4486" s="13">
        <f>Table1[[#This Row],[Revenue]]-Table1[[#This Row],[Cost]]</f>
        <v>-15480</v>
      </c>
      <c r="Q4486" s="12" t="s">
        <v>47</v>
      </c>
      <c r="R4486" s="12" t="s">
        <v>52</v>
      </c>
      <c r="S4486" s="12" t="s">
        <v>54</v>
      </c>
      <c r="T4486" s="12">
        <v>5</v>
      </c>
      <c r="U4486" s="12">
        <v>5</v>
      </c>
      <c r="V4486" s="20" t="str">
        <f>TEXT(Table1[[#This Row],[Date]],"mmm-yyyy")</f>
        <v>Jan-2026</v>
      </c>
    </row>
    <row r="4487" spans="1:22" x14ac:dyDescent="0.2">
      <c r="A4487" s="11">
        <f t="shared" si="69"/>
        <v>46031</v>
      </c>
      <c r="B4487" s="12" t="s">
        <v>20</v>
      </c>
      <c r="C4487" s="12" t="str">
        <f>VLOOKUP(D4487, City_Mapping!A:B, 2, FALSE)</f>
        <v>India</v>
      </c>
      <c r="D4487" s="12" t="s">
        <v>28</v>
      </c>
      <c r="E4487" s="12" t="s">
        <v>34</v>
      </c>
      <c r="F4487" s="12" t="s">
        <v>38</v>
      </c>
      <c r="G4487" s="12">
        <v>94795</v>
      </c>
      <c r="H4487" s="12" t="s">
        <v>42</v>
      </c>
      <c r="I4487" s="12" t="s">
        <v>44</v>
      </c>
      <c r="J4487" s="12">
        <v>838034</v>
      </c>
      <c r="K4487" s="12">
        <v>2</v>
      </c>
      <c r="L4487" s="13">
        <v>3851</v>
      </c>
      <c r="M4487" s="14">
        <f>Table1[[#This Row],[Column1]]/100</f>
        <v>0.05</v>
      </c>
      <c r="N4487" s="13">
        <f>Table1[[#This Row],[Unit_Price]]*Table1[[#This Row],[Quantity]]*(1-Table1[[#This Row],[Discount_%]])</f>
        <v>7316.9</v>
      </c>
      <c r="O4487" s="13">
        <v>25422</v>
      </c>
      <c r="P4487" s="13">
        <f>Table1[[#This Row],[Revenue]]-Table1[[#This Row],[Cost]]</f>
        <v>-18105.099999999999</v>
      </c>
      <c r="Q4487" s="12" t="s">
        <v>47</v>
      </c>
      <c r="R4487" s="12" t="s">
        <v>52</v>
      </c>
      <c r="S4487" s="12" t="s">
        <v>53</v>
      </c>
      <c r="T4487" s="12">
        <v>5</v>
      </c>
      <c r="U4487" s="12">
        <v>5</v>
      </c>
      <c r="V4487" s="20" t="str">
        <f>TEXT(Table1[[#This Row],[Date]],"mmm-yyyy")</f>
        <v>Jan-2026</v>
      </c>
    </row>
    <row r="4488" spans="1:22" x14ac:dyDescent="0.2">
      <c r="A4488" s="11">
        <f t="shared" si="69"/>
        <v>46031</v>
      </c>
      <c r="B4488" s="12" t="s">
        <v>21</v>
      </c>
      <c r="C4488" s="12" t="str">
        <f>VLOOKUP(D4488, City_Mapping!A:B, 2, FALSE)</f>
        <v>India</v>
      </c>
      <c r="D4488" s="12" t="s">
        <v>28</v>
      </c>
      <c r="E4488" s="12" t="s">
        <v>34</v>
      </c>
      <c r="F4488" s="12" t="s">
        <v>39</v>
      </c>
      <c r="G4488" s="12">
        <v>49288</v>
      </c>
      <c r="H4488" s="12" t="s">
        <v>42</v>
      </c>
      <c r="I4488" s="12" t="s">
        <v>44</v>
      </c>
      <c r="J4488" s="12">
        <v>236289</v>
      </c>
      <c r="K4488" s="12">
        <v>2</v>
      </c>
      <c r="L4488" s="13">
        <v>960</v>
      </c>
      <c r="M4488" s="14">
        <f>Table1[[#This Row],[Column1]]/100</f>
        <v>0</v>
      </c>
      <c r="N4488" s="13">
        <f>Table1[[#This Row],[Unit_Price]]*Table1[[#This Row],[Quantity]]*(1-Table1[[#This Row],[Discount_%]])</f>
        <v>1920</v>
      </c>
      <c r="O4488" s="13">
        <v>5347</v>
      </c>
      <c r="P4488" s="13">
        <f>Table1[[#This Row],[Revenue]]-Table1[[#This Row],[Cost]]</f>
        <v>-3427</v>
      </c>
      <c r="Q4488" s="12" t="s">
        <v>46</v>
      </c>
      <c r="R4488" s="12" t="s">
        <v>51</v>
      </c>
      <c r="S4488" s="12" t="s">
        <v>55</v>
      </c>
      <c r="T4488" s="12">
        <v>2</v>
      </c>
      <c r="U4488" s="12">
        <v>0</v>
      </c>
      <c r="V4488" s="20" t="str">
        <f>TEXT(Table1[[#This Row],[Date]],"mmm-yyyy")</f>
        <v>Jan-2026</v>
      </c>
    </row>
    <row r="4489" spans="1:22" x14ac:dyDescent="0.2">
      <c r="A4489" s="11">
        <f t="shared" si="69"/>
        <v>46031</v>
      </c>
      <c r="B4489" s="12" t="s">
        <v>23</v>
      </c>
      <c r="C4489" s="12" t="str">
        <f>VLOOKUP(D4489, City_Mapping!A:B, 2, FALSE)</f>
        <v>India</v>
      </c>
      <c r="D4489" s="12" t="s">
        <v>28</v>
      </c>
      <c r="E4489" s="12" t="s">
        <v>34</v>
      </c>
      <c r="F4489" s="12" t="s">
        <v>39</v>
      </c>
      <c r="G4489" s="12">
        <v>88588</v>
      </c>
      <c r="H4489" s="12" t="s">
        <v>42</v>
      </c>
      <c r="I4489" s="12" t="s">
        <v>43</v>
      </c>
      <c r="J4489" s="12">
        <v>590012</v>
      </c>
      <c r="K4489" s="12">
        <v>9</v>
      </c>
      <c r="L4489" s="13">
        <v>2617</v>
      </c>
      <c r="M4489" s="14">
        <f>Table1[[#This Row],[Column1]]/100</f>
        <v>0.2</v>
      </c>
      <c r="N4489" s="13">
        <f>Table1[[#This Row],[Unit_Price]]*Table1[[#This Row],[Quantity]]*(1-Table1[[#This Row],[Discount_%]])</f>
        <v>18842.400000000001</v>
      </c>
      <c r="O4489" s="13">
        <v>26607</v>
      </c>
      <c r="P4489" s="13">
        <f>Table1[[#This Row],[Revenue]]-Table1[[#This Row],[Cost]]</f>
        <v>-7764.5999999999985</v>
      </c>
      <c r="Q4489" s="12" t="s">
        <v>46</v>
      </c>
      <c r="R4489" s="12" t="s">
        <v>52</v>
      </c>
      <c r="S4489" s="12" t="s">
        <v>54</v>
      </c>
      <c r="T4489" s="12">
        <v>2</v>
      </c>
      <c r="U4489" s="12">
        <v>20</v>
      </c>
      <c r="V4489" s="20" t="str">
        <f>TEXT(Table1[[#This Row],[Date]],"mmm-yyyy")</f>
        <v>Jan-2026</v>
      </c>
    </row>
    <row r="4490" spans="1:22" x14ac:dyDescent="0.2">
      <c r="A4490" s="11">
        <f t="shared" si="69"/>
        <v>46032</v>
      </c>
      <c r="B4490" s="12" t="s">
        <v>23</v>
      </c>
      <c r="C4490" s="12" t="str">
        <f>VLOOKUP(D4490, City_Mapping!A:B, 2, FALSE)</f>
        <v>UAE</v>
      </c>
      <c r="D4490" s="12" t="s">
        <v>30</v>
      </c>
      <c r="E4490" s="12" t="s">
        <v>34</v>
      </c>
      <c r="F4490" s="12" t="s">
        <v>38</v>
      </c>
      <c r="G4490" s="12">
        <v>87807</v>
      </c>
      <c r="H4490" s="12" t="s">
        <v>41</v>
      </c>
      <c r="I4490" s="12" t="s">
        <v>44</v>
      </c>
      <c r="J4490" s="12">
        <v>993628</v>
      </c>
      <c r="K4490" s="12">
        <v>4</v>
      </c>
      <c r="L4490" s="13">
        <v>2106</v>
      </c>
      <c r="M4490" s="14">
        <f>Table1[[#This Row],[Column1]]/100</f>
        <v>0.2</v>
      </c>
      <c r="N4490" s="13">
        <f>Table1[[#This Row],[Unit_Price]]*Table1[[#This Row],[Quantity]]*(1-Table1[[#This Row],[Discount_%]])</f>
        <v>6739.2000000000007</v>
      </c>
      <c r="O4490" s="13">
        <v>18727</v>
      </c>
      <c r="P4490" s="13">
        <f>Table1[[#This Row],[Revenue]]-Table1[[#This Row],[Cost]]</f>
        <v>-11987.8</v>
      </c>
      <c r="Q4490" s="12" t="s">
        <v>49</v>
      </c>
      <c r="R4490" s="12" t="s">
        <v>51</v>
      </c>
      <c r="S4490" s="12" t="s">
        <v>56</v>
      </c>
      <c r="T4490" s="12">
        <v>5</v>
      </c>
      <c r="U4490" s="12">
        <v>20</v>
      </c>
      <c r="V4490" s="20" t="str">
        <f>TEXT(Table1[[#This Row],[Date]],"mmm-yyyy")</f>
        <v>Jan-2026</v>
      </c>
    </row>
    <row r="4491" spans="1:22" x14ac:dyDescent="0.2">
      <c r="A4491" s="11">
        <f t="shared" si="69"/>
        <v>46032</v>
      </c>
      <c r="B4491" s="12" t="s">
        <v>22</v>
      </c>
      <c r="C4491" s="12" t="str">
        <f>VLOOKUP(D4491, City_Mapping!A:B, 2, FALSE)</f>
        <v>India</v>
      </c>
      <c r="D4491" s="12" t="s">
        <v>32</v>
      </c>
      <c r="E4491" s="12" t="s">
        <v>34</v>
      </c>
      <c r="F4491" s="12" t="s">
        <v>40</v>
      </c>
      <c r="G4491" s="12">
        <v>55267</v>
      </c>
      <c r="H4491" s="12" t="s">
        <v>42</v>
      </c>
      <c r="I4491" s="12" t="s">
        <v>44</v>
      </c>
      <c r="J4491" s="12">
        <v>175947</v>
      </c>
      <c r="K4491" s="12">
        <v>5</v>
      </c>
      <c r="L4491" s="13">
        <v>571</v>
      </c>
      <c r="M4491" s="14">
        <f>Table1[[#This Row],[Column1]]/100</f>
        <v>0.1</v>
      </c>
      <c r="N4491" s="13">
        <f>Table1[[#This Row],[Unit_Price]]*Table1[[#This Row],[Quantity]]*(1-Table1[[#This Row],[Discount_%]])</f>
        <v>2569.5</v>
      </c>
      <c r="O4491" s="13">
        <v>22654</v>
      </c>
      <c r="P4491" s="13">
        <f>Table1[[#This Row],[Revenue]]-Table1[[#This Row],[Cost]]</f>
        <v>-20084.5</v>
      </c>
      <c r="Q4491" s="12" t="s">
        <v>46</v>
      </c>
      <c r="R4491" s="12" t="s">
        <v>52</v>
      </c>
      <c r="S4491" s="12" t="s">
        <v>56</v>
      </c>
      <c r="T4491" s="12">
        <v>4</v>
      </c>
      <c r="U4491" s="12">
        <v>10</v>
      </c>
      <c r="V4491" s="20" t="str">
        <f>TEXT(Table1[[#This Row],[Date]],"mmm-yyyy")</f>
        <v>Jan-2026</v>
      </c>
    </row>
    <row r="4492" spans="1:22" x14ac:dyDescent="0.2">
      <c r="A4492" s="11">
        <f t="shared" si="69"/>
        <v>46032</v>
      </c>
      <c r="B4492" s="12" t="s">
        <v>20</v>
      </c>
      <c r="C4492" s="12" t="str">
        <f>VLOOKUP(D4492, City_Mapping!A:B, 2, FALSE)</f>
        <v>USA</v>
      </c>
      <c r="D4492" s="12" t="s">
        <v>31</v>
      </c>
      <c r="E4492" s="12" t="s">
        <v>34</v>
      </c>
      <c r="F4492" s="12" t="s">
        <v>38</v>
      </c>
      <c r="G4492" s="12">
        <v>42175</v>
      </c>
      <c r="H4492" s="12" t="s">
        <v>41</v>
      </c>
      <c r="I4492" s="12" t="s">
        <v>44</v>
      </c>
      <c r="J4492" s="12">
        <v>395282</v>
      </c>
      <c r="K4492" s="12">
        <v>3</v>
      </c>
      <c r="L4492" s="13">
        <v>4772</v>
      </c>
      <c r="M4492" s="14">
        <f>Table1[[#This Row],[Column1]]/100</f>
        <v>0.1</v>
      </c>
      <c r="N4492" s="13">
        <f>Table1[[#This Row],[Unit_Price]]*Table1[[#This Row],[Quantity]]*(1-Table1[[#This Row],[Discount_%]])</f>
        <v>12884.4</v>
      </c>
      <c r="O4492" s="13">
        <v>17988</v>
      </c>
      <c r="P4492" s="13">
        <f>Table1[[#This Row],[Revenue]]-Table1[[#This Row],[Cost]]</f>
        <v>-5103.6000000000004</v>
      </c>
      <c r="Q4492" s="12" t="s">
        <v>49</v>
      </c>
      <c r="R4492" s="12" t="s">
        <v>51</v>
      </c>
      <c r="S4492" s="12" t="s">
        <v>53</v>
      </c>
      <c r="T4492" s="12">
        <v>5</v>
      </c>
      <c r="U4492" s="12">
        <v>10</v>
      </c>
      <c r="V4492" s="20" t="str">
        <f>TEXT(Table1[[#This Row],[Date]],"mmm-yyyy")</f>
        <v>Jan-2026</v>
      </c>
    </row>
    <row r="4493" spans="1:22" x14ac:dyDescent="0.2">
      <c r="A4493" s="11">
        <f t="shared" si="69"/>
        <v>46032</v>
      </c>
      <c r="B4493" s="12" t="s">
        <v>22</v>
      </c>
      <c r="C4493" s="12" t="str">
        <f>VLOOKUP(D4493, City_Mapping!A:B, 2, FALSE)</f>
        <v>USA</v>
      </c>
      <c r="D4493" s="12" t="s">
        <v>31</v>
      </c>
      <c r="E4493" s="12" t="s">
        <v>34</v>
      </c>
      <c r="F4493" s="12" t="s">
        <v>37</v>
      </c>
      <c r="G4493" s="12">
        <v>18915</v>
      </c>
      <c r="H4493" s="12" t="s">
        <v>41</v>
      </c>
      <c r="I4493" s="12" t="s">
        <v>43</v>
      </c>
      <c r="J4493" s="12">
        <v>658788</v>
      </c>
      <c r="K4493" s="12">
        <v>2</v>
      </c>
      <c r="L4493" s="13">
        <v>1206</v>
      </c>
      <c r="M4493" s="14">
        <f>Table1[[#This Row],[Column1]]/100</f>
        <v>0.1</v>
      </c>
      <c r="N4493" s="13">
        <f>Table1[[#This Row],[Unit_Price]]*Table1[[#This Row],[Quantity]]*(1-Table1[[#This Row],[Discount_%]])</f>
        <v>2170.8000000000002</v>
      </c>
      <c r="O4493" s="13">
        <v>23903</v>
      </c>
      <c r="P4493" s="13">
        <f>Table1[[#This Row],[Revenue]]-Table1[[#This Row],[Cost]]</f>
        <v>-21732.2</v>
      </c>
      <c r="Q4493" s="12" t="s">
        <v>47</v>
      </c>
      <c r="R4493" s="12" t="s">
        <v>51</v>
      </c>
      <c r="S4493" s="12" t="s">
        <v>53</v>
      </c>
      <c r="T4493" s="12">
        <v>5</v>
      </c>
      <c r="U4493" s="12">
        <v>10</v>
      </c>
      <c r="V4493" s="20" t="str">
        <f>TEXT(Table1[[#This Row],[Date]],"mmm-yyyy")</f>
        <v>Jan-2026</v>
      </c>
    </row>
    <row r="4494" spans="1:22" x14ac:dyDescent="0.2">
      <c r="A4494" s="11">
        <f t="shared" si="69"/>
        <v>46032</v>
      </c>
      <c r="B4494" s="12" t="s">
        <v>22</v>
      </c>
      <c r="C4494" s="12" t="str">
        <f>VLOOKUP(D4494, City_Mapping!A:B, 2, FALSE)</f>
        <v>India</v>
      </c>
      <c r="D4494" s="12" t="s">
        <v>28</v>
      </c>
      <c r="E4494" s="12" t="s">
        <v>34</v>
      </c>
      <c r="F4494" s="12" t="s">
        <v>38</v>
      </c>
      <c r="G4494" s="12">
        <v>91658</v>
      </c>
      <c r="H4494" s="12" t="s">
        <v>42</v>
      </c>
      <c r="I4494" s="12" t="s">
        <v>43</v>
      </c>
      <c r="J4494" s="12">
        <v>607034</v>
      </c>
      <c r="K4494" s="12">
        <v>8</v>
      </c>
      <c r="L4494" s="13">
        <v>2428</v>
      </c>
      <c r="M4494" s="14">
        <f>Table1[[#This Row],[Column1]]/100</f>
        <v>0.15</v>
      </c>
      <c r="N4494" s="13">
        <f>Table1[[#This Row],[Unit_Price]]*Table1[[#This Row],[Quantity]]*(1-Table1[[#This Row],[Discount_%]])</f>
        <v>16510.399999999998</v>
      </c>
      <c r="O4494" s="13">
        <v>24916</v>
      </c>
      <c r="P4494" s="13">
        <f>Table1[[#This Row],[Revenue]]-Table1[[#This Row],[Cost]]</f>
        <v>-8405.6000000000022</v>
      </c>
      <c r="Q4494" s="12" t="s">
        <v>47</v>
      </c>
      <c r="R4494" s="12" t="s">
        <v>52</v>
      </c>
      <c r="S4494" s="12" t="s">
        <v>54</v>
      </c>
      <c r="T4494" s="12">
        <v>5</v>
      </c>
      <c r="U4494" s="12">
        <v>15</v>
      </c>
      <c r="V4494" s="20" t="str">
        <f>TEXT(Table1[[#This Row],[Date]],"mmm-yyyy")</f>
        <v>Jan-2026</v>
      </c>
    </row>
    <row r="4495" spans="1:22" x14ac:dyDescent="0.2">
      <c r="A4495" s="11">
        <f t="shared" ref="A4495:A4558" si="70">A4483+1</f>
        <v>46032</v>
      </c>
      <c r="B4495" s="12" t="s">
        <v>21</v>
      </c>
      <c r="C4495" s="12" t="str">
        <f>VLOOKUP(D4495, City_Mapping!A:B, 2, FALSE)</f>
        <v>USA</v>
      </c>
      <c r="D4495" s="12" t="s">
        <v>31</v>
      </c>
      <c r="E4495" s="12" t="s">
        <v>36</v>
      </c>
      <c r="F4495" s="12" t="s">
        <v>37</v>
      </c>
      <c r="G4495" s="12">
        <v>82454</v>
      </c>
      <c r="H4495" s="12" t="s">
        <v>42</v>
      </c>
      <c r="I4495" s="12" t="s">
        <v>43</v>
      </c>
      <c r="J4495" s="12">
        <v>629547</v>
      </c>
      <c r="K4495" s="12">
        <v>4</v>
      </c>
      <c r="L4495" s="13">
        <v>3298</v>
      </c>
      <c r="M4495" s="14">
        <f>Table1[[#This Row],[Column1]]/100</f>
        <v>0.1</v>
      </c>
      <c r="N4495" s="13">
        <f>Table1[[#This Row],[Unit_Price]]*Table1[[#This Row],[Quantity]]*(1-Table1[[#This Row],[Discount_%]])</f>
        <v>11872.800000000001</v>
      </c>
      <c r="O4495" s="13">
        <v>11847</v>
      </c>
      <c r="P4495" s="13">
        <f>Table1[[#This Row],[Revenue]]-Table1[[#This Row],[Cost]]</f>
        <v>25.800000000001091</v>
      </c>
      <c r="Q4495" s="12" t="s">
        <v>47</v>
      </c>
      <c r="R4495" s="12" t="s">
        <v>50</v>
      </c>
      <c r="S4495" s="12" t="s">
        <v>56</v>
      </c>
      <c r="T4495" s="12">
        <v>3</v>
      </c>
      <c r="U4495" s="12">
        <v>10</v>
      </c>
      <c r="V4495" s="20" t="str">
        <f>TEXT(Table1[[#This Row],[Date]],"mmm-yyyy")</f>
        <v>Jan-2026</v>
      </c>
    </row>
    <row r="4496" spans="1:22" x14ac:dyDescent="0.2">
      <c r="A4496" s="11">
        <f t="shared" si="70"/>
        <v>46032</v>
      </c>
      <c r="B4496" s="12" t="s">
        <v>21</v>
      </c>
      <c r="C4496" s="12" t="str">
        <f>VLOOKUP(D4496, City_Mapping!A:B, 2, FALSE)</f>
        <v>UK</v>
      </c>
      <c r="D4496" s="12" t="s">
        <v>29</v>
      </c>
      <c r="E4496" s="12" t="s">
        <v>36</v>
      </c>
      <c r="F4496" s="12" t="s">
        <v>40</v>
      </c>
      <c r="G4496" s="12">
        <v>69722</v>
      </c>
      <c r="H4496" s="12" t="s">
        <v>41</v>
      </c>
      <c r="I4496" s="12" t="s">
        <v>45</v>
      </c>
      <c r="J4496" s="12">
        <v>703940</v>
      </c>
      <c r="K4496" s="12">
        <v>1</v>
      </c>
      <c r="L4496" s="13">
        <v>1677</v>
      </c>
      <c r="M4496" s="14">
        <f>Table1[[#This Row],[Column1]]/100</f>
        <v>0.1</v>
      </c>
      <c r="N4496" s="13">
        <f>Table1[[#This Row],[Unit_Price]]*Table1[[#This Row],[Quantity]]*(1-Table1[[#This Row],[Discount_%]])</f>
        <v>1509.3</v>
      </c>
      <c r="O4496" s="13">
        <v>23967</v>
      </c>
      <c r="P4496" s="13">
        <f>Table1[[#This Row],[Revenue]]-Table1[[#This Row],[Cost]]</f>
        <v>-22457.7</v>
      </c>
      <c r="Q4496" s="12" t="s">
        <v>47</v>
      </c>
      <c r="R4496" s="12" t="s">
        <v>50</v>
      </c>
      <c r="S4496" s="12" t="s">
        <v>54</v>
      </c>
      <c r="T4496" s="12">
        <v>4</v>
      </c>
      <c r="U4496" s="12">
        <v>10</v>
      </c>
      <c r="V4496" s="20" t="str">
        <f>TEXT(Table1[[#This Row],[Date]],"mmm-yyyy")</f>
        <v>Jan-2026</v>
      </c>
    </row>
    <row r="4497" spans="1:22" x14ac:dyDescent="0.2">
      <c r="A4497" s="11">
        <f t="shared" si="70"/>
        <v>46032</v>
      </c>
      <c r="B4497" s="12" t="s">
        <v>22</v>
      </c>
      <c r="C4497" s="12" t="str">
        <f>VLOOKUP(D4497, City_Mapping!A:B, 2, FALSE)</f>
        <v>USA</v>
      </c>
      <c r="D4497" s="12" t="s">
        <v>31</v>
      </c>
      <c r="E4497" s="12" t="s">
        <v>34</v>
      </c>
      <c r="F4497" s="12" t="s">
        <v>37</v>
      </c>
      <c r="G4497" s="12">
        <v>75298</v>
      </c>
      <c r="H4497" s="12" t="s">
        <v>42</v>
      </c>
      <c r="I4497" s="12" t="s">
        <v>44</v>
      </c>
      <c r="J4497" s="12">
        <v>674241</v>
      </c>
      <c r="K4497" s="12">
        <v>6</v>
      </c>
      <c r="L4497" s="13">
        <v>653</v>
      </c>
      <c r="M4497" s="14">
        <f>Table1[[#This Row],[Column1]]/100</f>
        <v>0.1</v>
      </c>
      <c r="N4497" s="13">
        <f>Table1[[#This Row],[Unit_Price]]*Table1[[#This Row],[Quantity]]*(1-Table1[[#This Row],[Discount_%]])</f>
        <v>3526.2000000000003</v>
      </c>
      <c r="O4497" s="13">
        <v>15477</v>
      </c>
      <c r="P4497" s="13">
        <f>Table1[[#This Row],[Revenue]]-Table1[[#This Row],[Cost]]</f>
        <v>-11950.8</v>
      </c>
      <c r="Q4497" s="12" t="s">
        <v>46</v>
      </c>
      <c r="R4497" s="12" t="s">
        <v>52</v>
      </c>
      <c r="S4497" s="12" t="s">
        <v>55</v>
      </c>
      <c r="T4497" s="12">
        <v>3</v>
      </c>
      <c r="U4497" s="12">
        <v>10</v>
      </c>
      <c r="V4497" s="20" t="str">
        <f>TEXT(Table1[[#This Row],[Date]],"mmm-yyyy")</f>
        <v>Jan-2026</v>
      </c>
    </row>
    <row r="4498" spans="1:22" x14ac:dyDescent="0.2">
      <c r="A4498" s="11">
        <f t="shared" si="70"/>
        <v>46032</v>
      </c>
      <c r="B4498" s="12" t="s">
        <v>20</v>
      </c>
      <c r="C4498" s="12" t="str">
        <f>VLOOKUP(D4498, City_Mapping!A:B, 2, FALSE)</f>
        <v>India</v>
      </c>
      <c r="D4498" s="12" t="s">
        <v>33</v>
      </c>
      <c r="E4498" s="12" t="s">
        <v>36</v>
      </c>
      <c r="F4498" s="12" t="s">
        <v>38</v>
      </c>
      <c r="G4498" s="12">
        <v>23805</v>
      </c>
      <c r="H4498" s="12" t="s">
        <v>42</v>
      </c>
      <c r="I4498" s="12" t="s">
        <v>45</v>
      </c>
      <c r="J4498" s="12">
        <v>122783</v>
      </c>
      <c r="K4498" s="12">
        <v>6</v>
      </c>
      <c r="L4498" s="13">
        <v>529</v>
      </c>
      <c r="M4498" s="14">
        <f>Table1[[#This Row],[Column1]]/100</f>
        <v>0</v>
      </c>
      <c r="N4498" s="13">
        <f>Table1[[#This Row],[Unit_Price]]*Table1[[#This Row],[Quantity]]*(1-Table1[[#This Row],[Discount_%]])</f>
        <v>3174</v>
      </c>
      <c r="O4498" s="13">
        <v>1591</v>
      </c>
      <c r="P4498" s="13">
        <f>Table1[[#This Row],[Revenue]]-Table1[[#This Row],[Cost]]</f>
        <v>1583</v>
      </c>
      <c r="Q4498" s="12" t="s">
        <v>46</v>
      </c>
      <c r="R4498" s="12" t="s">
        <v>52</v>
      </c>
      <c r="S4498" s="12" t="s">
        <v>53</v>
      </c>
      <c r="T4498" s="12">
        <v>4</v>
      </c>
      <c r="U4498" s="12">
        <v>0</v>
      </c>
      <c r="V4498" s="20" t="str">
        <f>TEXT(Table1[[#This Row],[Date]],"mmm-yyyy")</f>
        <v>Jan-2026</v>
      </c>
    </row>
    <row r="4499" spans="1:22" x14ac:dyDescent="0.2">
      <c r="A4499" s="11">
        <f t="shared" si="70"/>
        <v>46032</v>
      </c>
      <c r="B4499" s="12" t="s">
        <v>21</v>
      </c>
      <c r="C4499" s="12" t="str">
        <f>VLOOKUP(D4499, City_Mapping!A:B, 2, FALSE)</f>
        <v>UK</v>
      </c>
      <c r="D4499" s="12" t="s">
        <v>29</v>
      </c>
      <c r="E4499" s="12" t="s">
        <v>36</v>
      </c>
      <c r="F4499" s="12" t="s">
        <v>38</v>
      </c>
      <c r="G4499" s="12">
        <v>95134</v>
      </c>
      <c r="H4499" s="12" t="s">
        <v>42</v>
      </c>
      <c r="I4499" s="12" t="s">
        <v>45</v>
      </c>
      <c r="J4499" s="12">
        <v>141949</v>
      </c>
      <c r="K4499" s="12">
        <v>2</v>
      </c>
      <c r="L4499" s="13">
        <v>3811</v>
      </c>
      <c r="M4499" s="14">
        <f>Table1[[#This Row],[Column1]]/100</f>
        <v>0.1</v>
      </c>
      <c r="N4499" s="13">
        <f>Table1[[#This Row],[Unit_Price]]*Table1[[#This Row],[Quantity]]*(1-Table1[[#This Row],[Discount_%]])</f>
        <v>6859.8</v>
      </c>
      <c r="O4499" s="13">
        <v>25422</v>
      </c>
      <c r="P4499" s="13">
        <f>Table1[[#This Row],[Revenue]]-Table1[[#This Row],[Cost]]</f>
        <v>-18562.2</v>
      </c>
      <c r="Q4499" s="12" t="s">
        <v>49</v>
      </c>
      <c r="R4499" s="12" t="s">
        <v>50</v>
      </c>
      <c r="S4499" s="12" t="s">
        <v>53</v>
      </c>
      <c r="T4499" s="12">
        <v>3</v>
      </c>
      <c r="U4499" s="12">
        <v>10</v>
      </c>
      <c r="V4499" s="20" t="str">
        <f>TEXT(Table1[[#This Row],[Date]],"mmm-yyyy")</f>
        <v>Jan-2026</v>
      </c>
    </row>
    <row r="4500" spans="1:22" x14ac:dyDescent="0.2">
      <c r="A4500" s="11">
        <f t="shared" si="70"/>
        <v>46032</v>
      </c>
      <c r="B4500" s="12" t="s">
        <v>22</v>
      </c>
      <c r="C4500" s="12" t="str">
        <f>VLOOKUP(D4500, City_Mapping!A:B, 2, FALSE)</f>
        <v>UK</v>
      </c>
      <c r="D4500" s="12" t="s">
        <v>29</v>
      </c>
      <c r="E4500" s="12" t="s">
        <v>34</v>
      </c>
      <c r="F4500" s="12" t="s">
        <v>40</v>
      </c>
      <c r="G4500" s="12">
        <v>50517</v>
      </c>
      <c r="H4500" s="12" t="s">
        <v>41</v>
      </c>
      <c r="I4500" s="12" t="s">
        <v>44</v>
      </c>
      <c r="J4500" s="12">
        <v>132389</v>
      </c>
      <c r="K4500" s="12">
        <v>2</v>
      </c>
      <c r="L4500" s="13">
        <v>4326</v>
      </c>
      <c r="M4500" s="14">
        <f>Table1[[#This Row],[Column1]]/100</f>
        <v>0.2</v>
      </c>
      <c r="N4500" s="13">
        <f>Table1[[#This Row],[Unit_Price]]*Table1[[#This Row],[Quantity]]*(1-Table1[[#This Row],[Discount_%]])</f>
        <v>6921.6</v>
      </c>
      <c r="O4500" s="13">
        <v>23547</v>
      </c>
      <c r="P4500" s="13">
        <f>Table1[[#This Row],[Revenue]]-Table1[[#This Row],[Cost]]</f>
        <v>-16625.400000000001</v>
      </c>
      <c r="Q4500" s="12" t="s">
        <v>46</v>
      </c>
      <c r="R4500" s="12" t="s">
        <v>51</v>
      </c>
      <c r="S4500" s="12" t="s">
        <v>55</v>
      </c>
      <c r="T4500" s="12">
        <v>3</v>
      </c>
      <c r="U4500" s="12">
        <v>20</v>
      </c>
      <c r="V4500" s="20" t="str">
        <f>TEXT(Table1[[#This Row],[Date]],"mmm-yyyy")</f>
        <v>Jan-2026</v>
      </c>
    </row>
    <row r="4501" spans="1:22" x14ac:dyDescent="0.2">
      <c r="A4501" s="11">
        <f t="shared" si="70"/>
        <v>46032</v>
      </c>
      <c r="B4501" s="12" t="s">
        <v>22</v>
      </c>
      <c r="C4501" s="12" t="str">
        <f>VLOOKUP(D4501, City_Mapping!A:B, 2, FALSE)</f>
        <v>USA</v>
      </c>
      <c r="D4501" s="12" t="s">
        <v>31</v>
      </c>
      <c r="E4501" s="12" t="s">
        <v>34</v>
      </c>
      <c r="F4501" s="12" t="s">
        <v>38</v>
      </c>
      <c r="G4501" s="12">
        <v>64716</v>
      </c>
      <c r="H4501" s="12" t="s">
        <v>41</v>
      </c>
      <c r="I4501" s="12" t="s">
        <v>43</v>
      </c>
      <c r="J4501" s="12">
        <v>287231</v>
      </c>
      <c r="K4501" s="12">
        <v>8</v>
      </c>
      <c r="L4501" s="13">
        <v>2374</v>
      </c>
      <c r="M4501" s="14">
        <f>Table1[[#This Row],[Column1]]/100</f>
        <v>0</v>
      </c>
      <c r="N4501" s="13">
        <f>Table1[[#This Row],[Unit_Price]]*Table1[[#This Row],[Quantity]]*(1-Table1[[#This Row],[Discount_%]])</f>
        <v>18992</v>
      </c>
      <c r="O4501" s="13">
        <v>21338</v>
      </c>
      <c r="P4501" s="13">
        <f>Table1[[#This Row],[Revenue]]-Table1[[#This Row],[Cost]]</f>
        <v>-2346</v>
      </c>
      <c r="Q4501" s="12" t="s">
        <v>47</v>
      </c>
      <c r="R4501" s="12" t="s">
        <v>50</v>
      </c>
      <c r="S4501" s="12" t="s">
        <v>55</v>
      </c>
      <c r="T4501" s="12">
        <v>2</v>
      </c>
      <c r="U4501" s="12">
        <v>0</v>
      </c>
      <c r="V4501" s="20" t="str">
        <f>TEXT(Table1[[#This Row],[Date]],"mmm-yyyy")</f>
        <v>Jan-2026</v>
      </c>
    </row>
    <row r="4502" spans="1:22" x14ac:dyDescent="0.2">
      <c r="A4502" s="11">
        <f t="shared" si="70"/>
        <v>46033</v>
      </c>
      <c r="B4502" s="12" t="s">
        <v>22</v>
      </c>
      <c r="C4502" s="12" t="str">
        <f>VLOOKUP(D4502, City_Mapping!A:B, 2, FALSE)</f>
        <v>UAE</v>
      </c>
      <c r="D4502" s="12" t="s">
        <v>30</v>
      </c>
      <c r="E4502" s="12" t="s">
        <v>36</v>
      </c>
      <c r="F4502" s="12" t="s">
        <v>40</v>
      </c>
      <c r="G4502" s="12">
        <v>12871</v>
      </c>
      <c r="H4502" s="12" t="s">
        <v>41</v>
      </c>
      <c r="I4502" s="12" t="s">
        <v>45</v>
      </c>
      <c r="J4502" s="12">
        <v>393192</v>
      </c>
      <c r="K4502" s="12">
        <v>7</v>
      </c>
      <c r="L4502" s="13">
        <v>736</v>
      </c>
      <c r="M4502" s="14">
        <f>Table1[[#This Row],[Column1]]/100</f>
        <v>0.05</v>
      </c>
      <c r="N4502" s="13">
        <f>Table1[[#This Row],[Unit_Price]]*Table1[[#This Row],[Quantity]]*(1-Table1[[#This Row],[Discount_%]])</f>
        <v>4894.3999999999996</v>
      </c>
      <c r="O4502" s="13">
        <v>25587</v>
      </c>
      <c r="P4502" s="13">
        <f>Table1[[#This Row],[Revenue]]-Table1[[#This Row],[Cost]]</f>
        <v>-20692.599999999999</v>
      </c>
      <c r="Q4502" s="12" t="s">
        <v>47</v>
      </c>
      <c r="R4502" s="12" t="s">
        <v>50</v>
      </c>
      <c r="S4502" s="12" t="s">
        <v>55</v>
      </c>
      <c r="T4502" s="12">
        <v>5</v>
      </c>
      <c r="U4502" s="12">
        <v>5</v>
      </c>
      <c r="V4502" s="20" t="str">
        <f>TEXT(Table1[[#This Row],[Date]],"mmm-yyyy")</f>
        <v>Jan-2026</v>
      </c>
    </row>
    <row r="4503" spans="1:22" x14ac:dyDescent="0.2">
      <c r="A4503" s="11">
        <f t="shared" si="70"/>
        <v>46033</v>
      </c>
      <c r="B4503" s="12" t="s">
        <v>22</v>
      </c>
      <c r="C4503" s="12" t="str">
        <f>VLOOKUP(D4503, City_Mapping!A:B, 2, FALSE)</f>
        <v>India</v>
      </c>
      <c r="D4503" s="12" t="s">
        <v>28</v>
      </c>
      <c r="E4503" s="12" t="s">
        <v>34</v>
      </c>
      <c r="F4503" s="12" t="s">
        <v>40</v>
      </c>
      <c r="G4503" s="12">
        <v>47375</v>
      </c>
      <c r="H4503" s="12" t="s">
        <v>41</v>
      </c>
      <c r="I4503" s="12" t="s">
        <v>43</v>
      </c>
      <c r="J4503" s="12">
        <v>525337</v>
      </c>
      <c r="K4503" s="12">
        <v>2</v>
      </c>
      <c r="L4503" s="13">
        <v>2685</v>
      </c>
      <c r="M4503" s="14">
        <f>Table1[[#This Row],[Column1]]/100</f>
        <v>0.15</v>
      </c>
      <c r="N4503" s="13">
        <f>Table1[[#This Row],[Unit_Price]]*Table1[[#This Row],[Quantity]]*(1-Table1[[#This Row],[Discount_%]])</f>
        <v>4564.5</v>
      </c>
      <c r="O4503" s="13">
        <v>15280</v>
      </c>
      <c r="P4503" s="13">
        <f>Table1[[#This Row],[Revenue]]-Table1[[#This Row],[Cost]]</f>
        <v>-10715.5</v>
      </c>
      <c r="Q4503" s="12" t="s">
        <v>49</v>
      </c>
      <c r="R4503" s="12" t="s">
        <v>50</v>
      </c>
      <c r="S4503" s="12" t="s">
        <v>56</v>
      </c>
      <c r="T4503" s="12">
        <v>2</v>
      </c>
      <c r="U4503" s="12">
        <v>15</v>
      </c>
      <c r="V4503" s="20" t="str">
        <f>TEXT(Table1[[#This Row],[Date]],"mmm-yyyy")</f>
        <v>Jan-2026</v>
      </c>
    </row>
    <row r="4504" spans="1:22" x14ac:dyDescent="0.2">
      <c r="A4504" s="11">
        <f t="shared" si="70"/>
        <v>46033</v>
      </c>
      <c r="B4504" s="12" t="s">
        <v>22</v>
      </c>
      <c r="C4504" s="12" t="str">
        <f>VLOOKUP(D4504, City_Mapping!A:B, 2, FALSE)</f>
        <v>India</v>
      </c>
      <c r="D4504" s="12" t="s">
        <v>32</v>
      </c>
      <c r="E4504" s="12" t="s">
        <v>34</v>
      </c>
      <c r="F4504" s="12" t="s">
        <v>38</v>
      </c>
      <c r="G4504" s="12">
        <v>55741</v>
      </c>
      <c r="H4504" s="12" t="s">
        <v>42</v>
      </c>
      <c r="I4504" s="12" t="s">
        <v>43</v>
      </c>
      <c r="J4504" s="12">
        <v>913973</v>
      </c>
      <c r="K4504" s="12">
        <v>1</v>
      </c>
      <c r="L4504" s="13">
        <v>1117</v>
      </c>
      <c r="M4504" s="14">
        <f>Table1[[#This Row],[Column1]]/100</f>
        <v>0</v>
      </c>
      <c r="N4504" s="13">
        <f>Table1[[#This Row],[Unit_Price]]*Table1[[#This Row],[Quantity]]*(1-Table1[[#This Row],[Discount_%]])</f>
        <v>1117</v>
      </c>
      <c r="O4504" s="13">
        <v>7779</v>
      </c>
      <c r="P4504" s="13">
        <f>Table1[[#This Row],[Revenue]]-Table1[[#This Row],[Cost]]</f>
        <v>-6662</v>
      </c>
      <c r="Q4504" s="12" t="s">
        <v>47</v>
      </c>
      <c r="R4504" s="12" t="s">
        <v>51</v>
      </c>
      <c r="S4504" s="12" t="s">
        <v>56</v>
      </c>
      <c r="T4504" s="12">
        <v>2</v>
      </c>
      <c r="U4504" s="12">
        <v>0</v>
      </c>
      <c r="V4504" s="20" t="str">
        <f>TEXT(Table1[[#This Row],[Date]],"mmm-yyyy")</f>
        <v>Jan-2026</v>
      </c>
    </row>
    <row r="4505" spans="1:22" x14ac:dyDescent="0.2">
      <c r="A4505" s="11">
        <f t="shared" si="70"/>
        <v>46033</v>
      </c>
      <c r="B4505" s="12" t="s">
        <v>22</v>
      </c>
      <c r="C4505" s="12" t="str">
        <f>VLOOKUP(D4505, City_Mapping!A:B, 2, FALSE)</f>
        <v>India</v>
      </c>
      <c r="D4505" s="12" t="s">
        <v>32</v>
      </c>
      <c r="E4505" s="12" t="s">
        <v>34</v>
      </c>
      <c r="F4505" s="12" t="s">
        <v>39</v>
      </c>
      <c r="G4505" s="12">
        <v>33148</v>
      </c>
      <c r="H4505" s="12" t="s">
        <v>42</v>
      </c>
      <c r="I4505" s="12" t="s">
        <v>44</v>
      </c>
      <c r="J4505" s="12">
        <v>660393</v>
      </c>
      <c r="K4505" s="12">
        <v>8</v>
      </c>
      <c r="L4505" s="13">
        <v>2071</v>
      </c>
      <c r="M4505" s="14">
        <f>Table1[[#This Row],[Column1]]/100</f>
        <v>0</v>
      </c>
      <c r="N4505" s="13">
        <f>Table1[[#This Row],[Unit_Price]]*Table1[[#This Row],[Quantity]]*(1-Table1[[#This Row],[Discount_%]])</f>
        <v>16568</v>
      </c>
      <c r="O4505" s="13">
        <v>1121</v>
      </c>
      <c r="P4505" s="13">
        <f>Table1[[#This Row],[Revenue]]-Table1[[#This Row],[Cost]]</f>
        <v>15447</v>
      </c>
      <c r="Q4505" s="12" t="s">
        <v>47</v>
      </c>
      <c r="R4505" s="12" t="s">
        <v>50</v>
      </c>
      <c r="S4505" s="12" t="s">
        <v>55</v>
      </c>
      <c r="T4505" s="12">
        <v>2</v>
      </c>
      <c r="U4505" s="12">
        <v>0</v>
      </c>
      <c r="V4505" s="20" t="str">
        <f>TEXT(Table1[[#This Row],[Date]],"mmm-yyyy")</f>
        <v>Jan-2026</v>
      </c>
    </row>
    <row r="4506" spans="1:22" x14ac:dyDescent="0.2">
      <c r="A4506" s="11">
        <f t="shared" si="70"/>
        <v>46033</v>
      </c>
      <c r="B4506" s="12" t="s">
        <v>21</v>
      </c>
      <c r="C4506" s="12" t="str">
        <f>VLOOKUP(D4506, City_Mapping!A:B, 2, FALSE)</f>
        <v>India</v>
      </c>
      <c r="D4506" s="12" t="s">
        <v>33</v>
      </c>
      <c r="E4506" s="12" t="s">
        <v>34</v>
      </c>
      <c r="F4506" s="12" t="s">
        <v>37</v>
      </c>
      <c r="G4506" s="12">
        <v>15834</v>
      </c>
      <c r="H4506" s="12" t="s">
        <v>41</v>
      </c>
      <c r="I4506" s="12" t="s">
        <v>45</v>
      </c>
      <c r="J4506" s="12">
        <v>226492</v>
      </c>
      <c r="K4506" s="12">
        <v>2</v>
      </c>
      <c r="L4506" s="13">
        <v>2937</v>
      </c>
      <c r="M4506" s="14">
        <f>Table1[[#This Row],[Column1]]/100</f>
        <v>0.2</v>
      </c>
      <c r="N4506" s="13">
        <f>Table1[[#This Row],[Unit_Price]]*Table1[[#This Row],[Quantity]]*(1-Table1[[#This Row],[Discount_%]])</f>
        <v>4699.2</v>
      </c>
      <c r="O4506" s="13">
        <v>17199</v>
      </c>
      <c r="P4506" s="13">
        <f>Table1[[#This Row],[Revenue]]-Table1[[#This Row],[Cost]]</f>
        <v>-12499.8</v>
      </c>
      <c r="Q4506" s="12" t="s">
        <v>49</v>
      </c>
      <c r="R4506" s="12" t="s">
        <v>52</v>
      </c>
      <c r="S4506" s="12" t="s">
        <v>53</v>
      </c>
      <c r="T4506" s="12">
        <v>1</v>
      </c>
      <c r="U4506" s="12">
        <v>20</v>
      </c>
      <c r="V4506" s="20" t="str">
        <f>TEXT(Table1[[#This Row],[Date]],"mmm-yyyy")</f>
        <v>Jan-2026</v>
      </c>
    </row>
    <row r="4507" spans="1:22" x14ac:dyDescent="0.2">
      <c r="A4507" s="11">
        <f t="shared" si="70"/>
        <v>46033</v>
      </c>
      <c r="B4507" s="12" t="s">
        <v>20</v>
      </c>
      <c r="C4507" s="12" t="str">
        <f>VLOOKUP(D4507, City_Mapping!A:B, 2, FALSE)</f>
        <v>India</v>
      </c>
      <c r="D4507" s="12" t="s">
        <v>32</v>
      </c>
      <c r="E4507" s="12" t="s">
        <v>36</v>
      </c>
      <c r="F4507" s="12" t="s">
        <v>39</v>
      </c>
      <c r="G4507" s="12">
        <v>52680</v>
      </c>
      <c r="H4507" s="12" t="s">
        <v>41</v>
      </c>
      <c r="I4507" s="12" t="s">
        <v>45</v>
      </c>
      <c r="J4507" s="12">
        <v>514858</v>
      </c>
      <c r="K4507" s="12">
        <v>5</v>
      </c>
      <c r="L4507" s="13">
        <v>4955</v>
      </c>
      <c r="M4507" s="14">
        <f>Table1[[#This Row],[Column1]]/100</f>
        <v>0.1</v>
      </c>
      <c r="N4507" s="13">
        <f>Table1[[#This Row],[Unit_Price]]*Table1[[#This Row],[Quantity]]*(1-Table1[[#This Row],[Discount_%]])</f>
        <v>22297.5</v>
      </c>
      <c r="O4507" s="13">
        <v>3276</v>
      </c>
      <c r="P4507" s="13">
        <f>Table1[[#This Row],[Revenue]]-Table1[[#This Row],[Cost]]</f>
        <v>19021.5</v>
      </c>
      <c r="Q4507" s="12" t="s">
        <v>49</v>
      </c>
      <c r="R4507" s="12" t="s">
        <v>52</v>
      </c>
      <c r="S4507" s="12" t="s">
        <v>53</v>
      </c>
      <c r="T4507" s="12">
        <v>4</v>
      </c>
      <c r="U4507" s="12">
        <v>10</v>
      </c>
      <c r="V4507" s="20" t="str">
        <f>TEXT(Table1[[#This Row],[Date]],"mmm-yyyy")</f>
        <v>Jan-2026</v>
      </c>
    </row>
    <row r="4508" spans="1:22" x14ac:dyDescent="0.2">
      <c r="A4508" s="11">
        <f t="shared" si="70"/>
        <v>46033</v>
      </c>
      <c r="B4508" s="12" t="s">
        <v>22</v>
      </c>
      <c r="C4508" s="12" t="str">
        <f>VLOOKUP(D4508, City_Mapping!A:B, 2, FALSE)</f>
        <v>India</v>
      </c>
      <c r="D4508" s="12" t="s">
        <v>32</v>
      </c>
      <c r="E4508" s="12" t="s">
        <v>35</v>
      </c>
      <c r="F4508" s="12" t="s">
        <v>40</v>
      </c>
      <c r="G4508" s="12">
        <v>13399</v>
      </c>
      <c r="H4508" s="12" t="s">
        <v>41</v>
      </c>
      <c r="I4508" s="12" t="s">
        <v>43</v>
      </c>
      <c r="J4508" s="12">
        <v>206331</v>
      </c>
      <c r="K4508" s="12">
        <v>6</v>
      </c>
      <c r="L4508" s="13">
        <v>1081</v>
      </c>
      <c r="M4508" s="14">
        <f>Table1[[#This Row],[Column1]]/100</f>
        <v>0.05</v>
      </c>
      <c r="N4508" s="13">
        <f>Table1[[#This Row],[Unit_Price]]*Table1[[#This Row],[Quantity]]*(1-Table1[[#This Row],[Discount_%]])</f>
        <v>6161.7</v>
      </c>
      <c r="O4508" s="13">
        <v>28220</v>
      </c>
      <c r="P4508" s="13">
        <f>Table1[[#This Row],[Revenue]]-Table1[[#This Row],[Cost]]</f>
        <v>-22058.3</v>
      </c>
      <c r="Q4508" s="12" t="s">
        <v>48</v>
      </c>
      <c r="R4508" s="12" t="s">
        <v>51</v>
      </c>
      <c r="S4508" s="12" t="s">
        <v>56</v>
      </c>
      <c r="T4508" s="12">
        <v>2</v>
      </c>
      <c r="U4508" s="12">
        <v>5</v>
      </c>
      <c r="V4508" s="20" t="str">
        <f>TEXT(Table1[[#This Row],[Date]],"mmm-yyyy")</f>
        <v>Jan-2026</v>
      </c>
    </row>
    <row r="4509" spans="1:22" x14ac:dyDescent="0.2">
      <c r="A4509" s="11">
        <f t="shared" si="70"/>
        <v>46033</v>
      </c>
      <c r="B4509" s="12" t="s">
        <v>23</v>
      </c>
      <c r="C4509" s="12" t="str">
        <f>VLOOKUP(D4509, City_Mapping!A:B, 2, FALSE)</f>
        <v>India</v>
      </c>
      <c r="D4509" s="12" t="s">
        <v>28</v>
      </c>
      <c r="E4509" s="12" t="s">
        <v>36</v>
      </c>
      <c r="F4509" s="12" t="s">
        <v>37</v>
      </c>
      <c r="G4509" s="12">
        <v>74091</v>
      </c>
      <c r="H4509" s="12" t="s">
        <v>41</v>
      </c>
      <c r="I4509" s="12" t="s">
        <v>44</v>
      </c>
      <c r="J4509" s="12">
        <v>991703</v>
      </c>
      <c r="K4509" s="12">
        <v>1</v>
      </c>
      <c r="L4509" s="13">
        <v>2754</v>
      </c>
      <c r="M4509" s="14">
        <f>Table1[[#This Row],[Column1]]/100</f>
        <v>0.2</v>
      </c>
      <c r="N4509" s="13">
        <f>Table1[[#This Row],[Unit_Price]]*Table1[[#This Row],[Quantity]]*(1-Table1[[#This Row],[Discount_%]])</f>
        <v>2203.2000000000003</v>
      </c>
      <c r="O4509" s="13">
        <v>29649</v>
      </c>
      <c r="P4509" s="13">
        <f>Table1[[#This Row],[Revenue]]-Table1[[#This Row],[Cost]]</f>
        <v>-27445.8</v>
      </c>
      <c r="Q4509" s="12" t="s">
        <v>46</v>
      </c>
      <c r="R4509" s="12" t="s">
        <v>52</v>
      </c>
      <c r="S4509" s="12" t="s">
        <v>56</v>
      </c>
      <c r="T4509" s="12">
        <v>2</v>
      </c>
      <c r="U4509" s="12">
        <v>20</v>
      </c>
      <c r="V4509" s="20" t="str">
        <f>TEXT(Table1[[#This Row],[Date]],"mmm-yyyy")</f>
        <v>Jan-2026</v>
      </c>
    </row>
    <row r="4510" spans="1:22" x14ac:dyDescent="0.2">
      <c r="A4510" s="11">
        <f t="shared" si="70"/>
        <v>46033</v>
      </c>
      <c r="B4510" s="12" t="s">
        <v>21</v>
      </c>
      <c r="C4510" s="12" t="str">
        <f>VLOOKUP(D4510, City_Mapping!A:B, 2, FALSE)</f>
        <v>India</v>
      </c>
      <c r="D4510" s="12" t="s">
        <v>28</v>
      </c>
      <c r="E4510" s="12" t="s">
        <v>35</v>
      </c>
      <c r="F4510" s="12" t="s">
        <v>39</v>
      </c>
      <c r="G4510" s="12">
        <v>31762</v>
      </c>
      <c r="H4510" s="12" t="s">
        <v>41</v>
      </c>
      <c r="I4510" s="12" t="s">
        <v>45</v>
      </c>
      <c r="J4510" s="12">
        <v>330996</v>
      </c>
      <c r="K4510" s="12">
        <v>2</v>
      </c>
      <c r="L4510" s="13">
        <v>1100</v>
      </c>
      <c r="M4510" s="14">
        <f>Table1[[#This Row],[Column1]]/100</f>
        <v>0.2</v>
      </c>
      <c r="N4510" s="13">
        <f>Table1[[#This Row],[Unit_Price]]*Table1[[#This Row],[Quantity]]*(1-Table1[[#This Row],[Discount_%]])</f>
        <v>1760</v>
      </c>
      <c r="O4510" s="13">
        <v>9095</v>
      </c>
      <c r="P4510" s="13">
        <f>Table1[[#This Row],[Revenue]]-Table1[[#This Row],[Cost]]</f>
        <v>-7335</v>
      </c>
      <c r="Q4510" s="12" t="s">
        <v>46</v>
      </c>
      <c r="R4510" s="12" t="s">
        <v>51</v>
      </c>
      <c r="S4510" s="12" t="s">
        <v>53</v>
      </c>
      <c r="T4510" s="12">
        <v>1</v>
      </c>
      <c r="U4510" s="12">
        <v>20</v>
      </c>
      <c r="V4510" s="20" t="str">
        <f>TEXT(Table1[[#This Row],[Date]],"mmm-yyyy")</f>
        <v>Jan-2026</v>
      </c>
    </row>
    <row r="4511" spans="1:22" x14ac:dyDescent="0.2">
      <c r="A4511" s="11">
        <f t="shared" si="70"/>
        <v>46033</v>
      </c>
      <c r="B4511" s="12" t="s">
        <v>21</v>
      </c>
      <c r="C4511" s="12" t="str">
        <f>VLOOKUP(D4511, City_Mapping!A:B, 2, FALSE)</f>
        <v>UAE</v>
      </c>
      <c r="D4511" s="12" t="s">
        <v>30</v>
      </c>
      <c r="E4511" s="12" t="s">
        <v>35</v>
      </c>
      <c r="F4511" s="12" t="s">
        <v>38</v>
      </c>
      <c r="G4511" s="12">
        <v>61009</v>
      </c>
      <c r="H4511" s="12" t="s">
        <v>42</v>
      </c>
      <c r="I4511" s="12" t="s">
        <v>43</v>
      </c>
      <c r="J4511" s="12">
        <v>522136</v>
      </c>
      <c r="K4511" s="12">
        <v>4</v>
      </c>
      <c r="L4511" s="13">
        <v>1478</v>
      </c>
      <c r="M4511" s="14">
        <f>Table1[[#This Row],[Column1]]/100</f>
        <v>0</v>
      </c>
      <c r="N4511" s="13">
        <f>Table1[[#This Row],[Unit_Price]]*Table1[[#This Row],[Quantity]]*(1-Table1[[#This Row],[Discount_%]])</f>
        <v>5912</v>
      </c>
      <c r="O4511" s="13">
        <v>8076</v>
      </c>
      <c r="P4511" s="13">
        <f>Table1[[#This Row],[Revenue]]-Table1[[#This Row],[Cost]]</f>
        <v>-2164</v>
      </c>
      <c r="Q4511" s="12" t="s">
        <v>49</v>
      </c>
      <c r="R4511" s="12" t="s">
        <v>50</v>
      </c>
      <c r="S4511" s="12" t="s">
        <v>54</v>
      </c>
      <c r="T4511" s="12">
        <v>1</v>
      </c>
      <c r="U4511" s="12">
        <v>0</v>
      </c>
      <c r="V4511" s="20" t="str">
        <f>TEXT(Table1[[#This Row],[Date]],"mmm-yyyy")</f>
        <v>Jan-2026</v>
      </c>
    </row>
    <row r="4512" spans="1:22" x14ac:dyDescent="0.2">
      <c r="A4512" s="11">
        <f t="shared" si="70"/>
        <v>46033</v>
      </c>
      <c r="B4512" s="12" t="s">
        <v>22</v>
      </c>
      <c r="C4512" s="12" t="str">
        <f>VLOOKUP(D4512, City_Mapping!A:B, 2, FALSE)</f>
        <v>India</v>
      </c>
      <c r="D4512" s="12" t="s">
        <v>33</v>
      </c>
      <c r="E4512" s="12" t="s">
        <v>35</v>
      </c>
      <c r="F4512" s="12" t="s">
        <v>39</v>
      </c>
      <c r="G4512" s="12">
        <v>86493</v>
      </c>
      <c r="H4512" s="12" t="s">
        <v>41</v>
      </c>
      <c r="I4512" s="12" t="s">
        <v>43</v>
      </c>
      <c r="J4512" s="12">
        <v>286206</v>
      </c>
      <c r="K4512" s="12">
        <v>2</v>
      </c>
      <c r="L4512" s="13">
        <v>1014</v>
      </c>
      <c r="M4512" s="14">
        <f>Table1[[#This Row],[Column1]]/100</f>
        <v>0.05</v>
      </c>
      <c r="N4512" s="13">
        <f>Table1[[#This Row],[Unit_Price]]*Table1[[#This Row],[Quantity]]*(1-Table1[[#This Row],[Discount_%]])</f>
        <v>1926.6</v>
      </c>
      <c r="O4512" s="13">
        <v>1877</v>
      </c>
      <c r="P4512" s="13">
        <f>Table1[[#This Row],[Revenue]]-Table1[[#This Row],[Cost]]</f>
        <v>49.599999999999909</v>
      </c>
      <c r="Q4512" s="12" t="s">
        <v>48</v>
      </c>
      <c r="R4512" s="12" t="s">
        <v>50</v>
      </c>
      <c r="S4512" s="12" t="s">
        <v>56</v>
      </c>
      <c r="T4512" s="12">
        <v>5</v>
      </c>
      <c r="U4512" s="12">
        <v>5</v>
      </c>
      <c r="V4512" s="20" t="str">
        <f>TEXT(Table1[[#This Row],[Date]],"mmm-yyyy")</f>
        <v>Jan-2026</v>
      </c>
    </row>
    <row r="4513" spans="1:22" x14ac:dyDescent="0.2">
      <c r="A4513" s="11">
        <f t="shared" si="70"/>
        <v>46033</v>
      </c>
      <c r="B4513" s="12" t="s">
        <v>21</v>
      </c>
      <c r="C4513" s="12" t="str">
        <f>VLOOKUP(D4513, City_Mapping!A:B, 2, FALSE)</f>
        <v>India</v>
      </c>
      <c r="D4513" s="12" t="s">
        <v>32</v>
      </c>
      <c r="E4513" s="12" t="s">
        <v>36</v>
      </c>
      <c r="F4513" s="12" t="s">
        <v>37</v>
      </c>
      <c r="G4513" s="12">
        <v>61548</v>
      </c>
      <c r="H4513" s="12" t="s">
        <v>41</v>
      </c>
      <c r="I4513" s="12" t="s">
        <v>43</v>
      </c>
      <c r="J4513" s="12">
        <v>271833</v>
      </c>
      <c r="K4513" s="12">
        <v>6</v>
      </c>
      <c r="L4513" s="13">
        <v>1309</v>
      </c>
      <c r="M4513" s="14">
        <f>Table1[[#This Row],[Column1]]/100</f>
        <v>0.2</v>
      </c>
      <c r="N4513" s="13">
        <f>Table1[[#This Row],[Unit_Price]]*Table1[[#This Row],[Quantity]]*(1-Table1[[#This Row],[Discount_%]])</f>
        <v>6283.2000000000007</v>
      </c>
      <c r="O4513" s="13">
        <v>1785</v>
      </c>
      <c r="P4513" s="13">
        <f>Table1[[#This Row],[Revenue]]-Table1[[#This Row],[Cost]]</f>
        <v>4498.2000000000007</v>
      </c>
      <c r="Q4513" s="12" t="s">
        <v>46</v>
      </c>
      <c r="R4513" s="12" t="s">
        <v>52</v>
      </c>
      <c r="S4513" s="12" t="s">
        <v>56</v>
      </c>
      <c r="T4513" s="12">
        <v>2</v>
      </c>
      <c r="U4513" s="12">
        <v>20</v>
      </c>
      <c r="V4513" s="20" t="str">
        <f>TEXT(Table1[[#This Row],[Date]],"mmm-yyyy")</f>
        <v>Jan-2026</v>
      </c>
    </row>
    <row r="4514" spans="1:22" x14ac:dyDescent="0.2">
      <c r="A4514" s="11">
        <f t="shared" si="70"/>
        <v>46034</v>
      </c>
      <c r="B4514" s="12" t="s">
        <v>22</v>
      </c>
      <c r="C4514" s="12" t="str">
        <f>VLOOKUP(D4514, City_Mapping!A:B, 2, FALSE)</f>
        <v>UAE</v>
      </c>
      <c r="D4514" s="12" t="s">
        <v>30</v>
      </c>
      <c r="E4514" s="12" t="s">
        <v>36</v>
      </c>
      <c r="F4514" s="12" t="s">
        <v>37</v>
      </c>
      <c r="G4514" s="12">
        <v>38340</v>
      </c>
      <c r="H4514" s="12" t="s">
        <v>42</v>
      </c>
      <c r="I4514" s="12" t="s">
        <v>44</v>
      </c>
      <c r="J4514" s="12">
        <v>151944</v>
      </c>
      <c r="K4514" s="12">
        <v>4</v>
      </c>
      <c r="L4514" s="13">
        <v>2985</v>
      </c>
      <c r="M4514" s="14">
        <f>Table1[[#This Row],[Column1]]/100</f>
        <v>0.15</v>
      </c>
      <c r="N4514" s="13">
        <f>Table1[[#This Row],[Unit_Price]]*Table1[[#This Row],[Quantity]]*(1-Table1[[#This Row],[Discount_%]])</f>
        <v>10149</v>
      </c>
      <c r="O4514" s="13">
        <v>19460</v>
      </c>
      <c r="P4514" s="13">
        <f>Table1[[#This Row],[Revenue]]-Table1[[#This Row],[Cost]]</f>
        <v>-9311</v>
      </c>
      <c r="Q4514" s="12" t="s">
        <v>47</v>
      </c>
      <c r="R4514" s="12" t="s">
        <v>52</v>
      </c>
      <c r="S4514" s="12" t="s">
        <v>53</v>
      </c>
      <c r="T4514" s="12">
        <v>4</v>
      </c>
      <c r="U4514" s="12">
        <v>15</v>
      </c>
      <c r="V4514" s="20" t="str">
        <f>TEXT(Table1[[#This Row],[Date]],"mmm-yyyy")</f>
        <v>Jan-2026</v>
      </c>
    </row>
    <row r="4515" spans="1:22" x14ac:dyDescent="0.2">
      <c r="A4515" s="11">
        <f t="shared" si="70"/>
        <v>46034</v>
      </c>
      <c r="B4515" s="12" t="s">
        <v>20</v>
      </c>
      <c r="C4515" s="12" t="str">
        <f>VLOOKUP(D4515, City_Mapping!A:B, 2, FALSE)</f>
        <v>India</v>
      </c>
      <c r="D4515" s="12" t="s">
        <v>33</v>
      </c>
      <c r="E4515" s="12" t="s">
        <v>36</v>
      </c>
      <c r="F4515" s="12" t="s">
        <v>37</v>
      </c>
      <c r="G4515" s="12">
        <v>71365</v>
      </c>
      <c r="H4515" s="12" t="s">
        <v>42</v>
      </c>
      <c r="I4515" s="12" t="s">
        <v>44</v>
      </c>
      <c r="J4515" s="12">
        <v>131027</v>
      </c>
      <c r="K4515" s="12">
        <v>3</v>
      </c>
      <c r="L4515" s="13">
        <v>1946</v>
      </c>
      <c r="M4515" s="14">
        <f>Table1[[#This Row],[Column1]]/100</f>
        <v>0.15</v>
      </c>
      <c r="N4515" s="13">
        <f>Table1[[#This Row],[Unit_Price]]*Table1[[#This Row],[Quantity]]*(1-Table1[[#This Row],[Discount_%]])</f>
        <v>4962.3</v>
      </c>
      <c r="O4515" s="13">
        <v>15470</v>
      </c>
      <c r="P4515" s="13">
        <f>Table1[[#This Row],[Revenue]]-Table1[[#This Row],[Cost]]</f>
        <v>-10507.7</v>
      </c>
      <c r="Q4515" s="12" t="s">
        <v>49</v>
      </c>
      <c r="R4515" s="12" t="s">
        <v>50</v>
      </c>
      <c r="S4515" s="12" t="s">
        <v>55</v>
      </c>
      <c r="T4515" s="12">
        <v>2</v>
      </c>
      <c r="U4515" s="12">
        <v>15</v>
      </c>
      <c r="V4515" s="20" t="str">
        <f>TEXT(Table1[[#This Row],[Date]],"mmm-yyyy")</f>
        <v>Jan-2026</v>
      </c>
    </row>
    <row r="4516" spans="1:22" x14ac:dyDescent="0.2">
      <c r="A4516" s="11">
        <f t="shared" si="70"/>
        <v>46034</v>
      </c>
      <c r="B4516" s="12" t="s">
        <v>20</v>
      </c>
      <c r="C4516" s="12" t="str">
        <f>VLOOKUP(D4516, City_Mapping!A:B, 2, FALSE)</f>
        <v>UK</v>
      </c>
      <c r="D4516" s="12" t="s">
        <v>29</v>
      </c>
      <c r="E4516" s="12" t="s">
        <v>36</v>
      </c>
      <c r="F4516" s="12" t="s">
        <v>37</v>
      </c>
      <c r="G4516" s="12">
        <v>91344</v>
      </c>
      <c r="H4516" s="12" t="s">
        <v>42</v>
      </c>
      <c r="I4516" s="12" t="s">
        <v>43</v>
      </c>
      <c r="J4516" s="12">
        <v>223452</v>
      </c>
      <c r="K4516" s="12">
        <v>6</v>
      </c>
      <c r="L4516" s="13">
        <v>968</v>
      </c>
      <c r="M4516" s="14">
        <f>Table1[[#This Row],[Column1]]/100</f>
        <v>0.2</v>
      </c>
      <c r="N4516" s="13">
        <f>Table1[[#This Row],[Unit_Price]]*Table1[[#This Row],[Quantity]]*(1-Table1[[#This Row],[Discount_%]])</f>
        <v>4646.4000000000005</v>
      </c>
      <c r="O4516" s="13">
        <v>23055</v>
      </c>
      <c r="P4516" s="13">
        <f>Table1[[#This Row],[Revenue]]-Table1[[#This Row],[Cost]]</f>
        <v>-18408.599999999999</v>
      </c>
      <c r="Q4516" s="12" t="s">
        <v>49</v>
      </c>
      <c r="R4516" s="12" t="s">
        <v>50</v>
      </c>
      <c r="S4516" s="12" t="s">
        <v>53</v>
      </c>
      <c r="T4516" s="12">
        <v>5</v>
      </c>
      <c r="U4516" s="12">
        <v>20</v>
      </c>
      <c r="V4516" s="20" t="str">
        <f>TEXT(Table1[[#This Row],[Date]],"mmm-yyyy")</f>
        <v>Jan-2026</v>
      </c>
    </row>
    <row r="4517" spans="1:22" x14ac:dyDescent="0.2">
      <c r="A4517" s="11">
        <f t="shared" si="70"/>
        <v>46034</v>
      </c>
      <c r="B4517" s="12" t="s">
        <v>21</v>
      </c>
      <c r="C4517" s="12" t="str">
        <f>VLOOKUP(D4517, City_Mapping!A:B, 2, FALSE)</f>
        <v>India</v>
      </c>
      <c r="D4517" s="12" t="s">
        <v>32</v>
      </c>
      <c r="E4517" s="12" t="s">
        <v>36</v>
      </c>
      <c r="F4517" s="12" t="s">
        <v>39</v>
      </c>
      <c r="G4517" s="12">
        <v>69790</v>
      </c>
      <c r="H4517" s="12" t="s">
        <v>41</v>
      </c>
      <c r="I4517" s="12" t="s">
        <v>43</v>
      </c>
      <c r="J4517" s="12">
        <v>589232</v>
      </c>
      <c r="K4517" s="12">
        <v>9</v>
      </c>
      <c r="L4517" s="13">
        <v>1129</v>
      </c>
      <c r="M4517" s="14">
        <f>Table1[[#This Row],[Column1]]/100</f>
        <v>0</v>
      </c>
      <c r="N4517" s="13">
        <f>Table1[[#This Row],[Unit_Price]]*Table1[[#This Row],[Quantity]]*(1-Table1[[#This Row],[Discount_%]])</f>
        <v>10161</v>
      </c>
      <c r="O4517" s="13">
        <v>1100</v>
      </c>
      <c r="P4517" s="13">
        <f>Table1[[#This Row],[Revenue]]-Table1[[#This Row],[Cost]]</f>
        <v>9061</v>
      </c>
      <c r="Q4517" s="12" t="s">
        <v>46</v>
      </c>
      <c r="R4517" s="12" t="s">
        <v>52</v>
      </c>
      <c r="S4517" s="12" t="s">
        <v>56</v>
      </c>
      <c r="T4517" s="12">
        <v>2</v>
      </c>
      <c r="U4517" s="12">
        <v>0</v>
      </c>
      <c r="V4517" s="20" t="str">
        <f>TEXT(Table1[[#This Row],[Date]],"mmm-yyyy")</f>
        <v>Jan-2026</v>
      </c>
    </row>
    <row r="4518" spans="1:22" x14ac:dyDescent="0.2">
      <c r="A4518" s="11">
        <f t="shared" si="70"/>
        <v>46034</v>
      </c>
      <c r="B4518" s="12" t="s">
        <v>21</v>
      </c>
      <c r="C4518" s="12" t="str">
        <f>VLOOKUP(D4518, City_Mapping!A:B, 2, FALSE)</f>
        <v>India</v>
      </c>
      <c r="D4518" s="12" t="s">
        <v>32</v>
      </c>
      <c r="E4518" s="12" t="s">
        <v>35</v>
      </c>
      <c r="F4518" s="12" t="s">
        <v>38</v>
      </c>
      <c r="G4518" s="12">
        <v>77797</v>
      </c>
      <c r="H4518" s="12" t="s">
        <v>42</v>
      </c>
      <c r="I4518" s="12" t="s">
        <v>44</v>
      </c>
      <c r="J4518" s="12">
        <v>828282</v>
      </c>
      <c r="K4518" s="12">
        <v>8</v>
      </c>
      <c r="L4518" s="13">
        <v>3882</v>
      </c>
      <c r="M4518" s="14">
        <f>Table1[[#This Row],[Column1]]/100</f>
        <v>0.15</v>
      </c>
      <c r="N4518" s="13">
        <f>Table1[[#This Row],[Unit_Price]]*Table1[[#This Row],[Quantity]]*(1-Table1[[#This Row],[Discount_%]])</f>
        <v>26397.599999999999</v>
      </c>
      <c r="O4518" s="13">
        <v>9567</v>
      </c>
      <c r="P4518" s="13">
        <f>Table1[[#This Row],[Revenue]]-Table1[[#This Row],[Cost]]</f>
        <v>16830.599999999999</v>
      </c>
      <c r="Q4518" s="12" t="s">
        <v>47</v>
      </c>
      <c r="R4518" s="12" t="s">
        <v>51</v>
      </c>
      <c r="S4518" s="12" t="s">
        <v>55</v>
      </c>
      <c r="T4518" s="12">
        <v>1</v>
      </c>
      <c r="U4518" s="12">
        <v>15</v>
      </c>
      <c r="V4518" s="20" t="str">
        <f>TEXT(Table1[[#This Row],[Date]],"mmm-yyyy")</f>
        <v>Jan-2026</v>
      </c>
    </row>
    <row r="4519" spans="1:22" x14ac:dyDescent="0.2">
      <c r="A4519" s="11">
        <f t="shared" si="70"/>
        <v>46034</v>
      </c>
      <c r="B4519" s="12" t="s">
        <v>23</v>
      </c>
      <c r="C4519" s="12" t="str">
        <f>VLOOKUP(D4519, City_Mapping!A:B, 2, FALSE)</f>
        <v>India</v>
      </c>
      <c r="D4519" s="12" t="s">
        <v>28</v>
      </c>
      <c r="E4519" s="12" t="s">
        <v>36</v>
      </c>
      <c r="F4519" s="12" t="s">
        <v>38</v>
      </c>
      <c r="G4519" s="12">
        <v>21809</v>
      </c>
      <c r="H4519" s="12" t="s">
        <v>41</v>
      </c>
      <c r="I4519" s="12" t="s">
        <v>43</v>
      </c>
      <c r="J4519" s="12">
        <v>989629</v>
      </c>
      <c r="K4519" s="12">
        <v>2</v>
      </c>
      <c r="L4519" s="13">
        <v>613</v>
      </c>
      <c r="M4519" s="14">
        <f>Table1[[#This Row],[Column1]]/100</f>
        <v>0</v>
      </c>
      <c r="N4519" s="13">
        <f>Table1[[#This Row],[Unit_Price]]*Table1[[#This Row],[Quantity]]*(1-Table1[[#This Row],[Discount_%]])</f>
        <v>1226</v>
      </c>
      <c r="O4519" s="13">
        <v>9837</v>
      </c>
      <c r="P4519" s="13">
        <f>Table1[[#This Row],[Revenue]]-Table1[[#This Row],[Cost]]</f>
        <v>-8611</v>
      </c>
      <c r="Q4519" s="12" t="s">
        <v>47</v>
      </c>
      <c r="R4519" s="12" t="s">
        <v>51</v>
      </c>
      <c r="S4519" s="12" t="s">
        <v>54</v>
      </c>
      <c r="T4519" s="12">
        <v>1</v>
      </c>
      <c r="U4519" s="12">
        <v>0</v>
      </c>
      <c r="V4519" s="20" t="str">
        <f>TEXT(Table1[[#This Row],[Date]],"mmm-yyyy")</f>
        <v>Jan-2026</v>
      </c>
    </row>
    <row r="4520" spans="1:22" x14ac:dyDescent="0.2">
      <c r="A4520" s="11">
        <f t="shared" si="70"/>
        <v>46034</v>
      </c>
      <c r="B4520" s="12" t="s">
        <v>21</v>
      </c>
      <c r="C4520" s="12" t="str">
        <f>VLOOKUP(D4520, City_Mapping!A:B, 2, FALSE)</f>
        <v>USA</v>
      </c>
      <c r="D4520" s="12" t="s">
        <v>31</v>
      </c>
      <c r="E4520" s="12" t="s">
        <v>35</v>
      </c>
      <c r="F4520" s="12" t="s">
        <v>37</v>
      </c>
      <c r="G4520" s="12">
        <v>27696</v>
      </c>
      <c r="H4520" s="12" t="s">
        <v>41</v>
      </c>
      <c r="I4520" s="12" t="s">
        <v>43</v>
      </c>
      <c r="J4520" s="12">
        <v>776840</v>
      </c>
      <c r="K4520" s="12">
        <v>3</v>
      </c>
      <c r="L4520" s="13">
        <v>1725</v>
      </c>
      <c r="M4520" s="14">
        <f>Table1[[#This Row],[Column1]]/100</f>
        <v>0.1</v>
      </c>
      <c r="N4520" s="13">
        <f>Table1[[#This Row],[Unit_Price]]*Table1[[#This Row],[Quantity]]*(1-Table1[[#This Row],[Discount_%]])</f>
        <v>4657.5</v>
      </c>
      <c r="O4520" s="13">
        <v>4382</v>
      </c>
      <c r="P4520" s="13">
        <f>Table1[[#This Row],[Revenue]]-Table1[[#This Row],[Cost]]</f>
        <v>275.5</v>
      </c>
      <c r="Q4520" s="12" t="s">
        <v>49</v>
      </c>
      <c r="R4520" s="12" t="s">
        <v>51</v>
      </c>
      <c r="S4520" s="12" t="s">
        <v>55</v>
      </c>
      <c r="T4520" s="12">
        <v>5</v>
      </c>
      <c r="U4520" s="12">
        <v>10</v>
      </c>
      <c r="V4520" s="20" t="str">
        <f>TEXT(Table1[[#This Row],[Date]],"mmm-yyyy")</f>
        <v>Jan-2026</v>
      </c>
    </row>
    <row r="4521" spans="1:22" x14ac:dyDescent="0.2">
      <c r="A4521" s="11">
        <f t="shared" si="70"/>
        <v>46034</v>
      </c>
      <c r="B4521" s="12" t="s">
        <v>23</v>
      </c>
      <c r="C4521" s="12" t="str">
        <f>VLOOKUP(D4521, City_Mapping!A:B, 2, FALSE)</f>
        <v>India</v>
      </c>
      <c r="D4521" s="12" t="s">
        <v>33</v>
      </c>
      <c r="E4521" s="12" t="s">
        <v>36</v>
      </c>
      <c r="F4521" s="12" t="s">
        <v>38</v>
      </c>
      <c r="G4521" s="12">
        <v>61457</v>
      </c>
      <c r="H4521" s="12" t="s">
        <v>42</v>
      </c>
      <c r="I4521" s="12" t="s">
        <v>44</v>
      </c>
      <c r="J4521" s="12">
        <v>792984</v>
      </c>
      <c r="K4521" s="12">
        <v>2</v>
      </c>
      <c r="L4521" s="13">
        <v>4842</v>
      </c>
      <c r="M4521" s="14">
        <f>Table1[[#This Row],[Column1]]/100</f>
        <v>0.1</v>
      </c>
      <c r="N4521" s="13">
        <f>Table1[[#This Row],[Unit_Price]]*Table1[[#This Row],[Quantity]]*(1-Table1[[#This Row],[Discount_%]])</f>
        <v>8715.6</v>
      </c>
      <c r="O4521" s="13">
        <v>29087</v>
      </c>
      <c r="P4521" s="13">
        <f>Table1[[#This Row],[Revenue]]-Table1[[#This Row],[Cost]]</f>
        <v>-20371.400000000001</v>
      </c>
      <c r="Q4521" s="12" t="s">
        <v>49</v>
      </c>
      <c r="R4521" s="12" t="s">
        <v>52</v>
      </c>
      <c r="S4521" s="12" t="s">
        <v>54</v>
      </c>
      <c r="T4521" s="12">
        <v>5</v>
      </c>
      <c r="U4521" s="12">
        <v>10</v>
      </c>
      <c r="V4521" s="20" t="str">
        <f>TEXT(Table1[[#This Row],[Date]],"mmm-yyyy")</f>
        <v>Jan-2026</v>
      </c>
    </row>
    <row r="4522" spans="1:22" x14ac:dyDescent="0.2">
      <c r="A4522" s="11">
        <f t="shared" si="70"/>
        <v>46034</v>
      </c>
      <c r="B4522" s="12" t="s">
        <v>20</v>
      </c>
      <c r="C4522" s="12" t="str">
        <f>VLOOKUP(D4522, City_Mapping!A:B, 2, FALSE)</f>
        <v>India</v>
      </c>
      <c r="D4522" s="12" t="s">
        <v>32</v>
      </c>
      <c r="E4522" s="12" t="s">
        <v>36</v>
      </c>
      <c r="F4522" s="12" t="s">
        <v>39</v>
      </c>
      <c r="G4522" s="12">
        <v>31891</v>
      </c>
      <c r="H4522" s="12" t="s">
        <v>41</v>
      </c>
      <c r="I4522" s="12" t="s">
        <v>43</v>
      </c>
      <c r="J4522" s="12">
        <v>169191</v>
      </c>
      <c r="K4522" s="12">
        <v>7</v>
      </c>
      <c r="L4522" s="13">
        <v>2116</v>
      </c>
      <c r="M4522" s="14">
        <f>Table1[[#This Row],[Column1]]/100</f>
        <v>0</v>
      </c>
      <c r="N4522" s="13">
        <f>Table1[[#This Row],[Unit_Price]]*Table1[[#This Row],[Quantity]]*(1-Table1[[#This Row],[Discount_%]])</f>
        <v>14812</v>
      </c>
      <c r="O4522" s="13">
        <v>23344</v>
      </c>
      <c r="P4522" s="13">
        <f>Table1[[#This Row],[Revenue]]-Table1[[#This Row],[Cost]]</f>
        <v>-8532</v>
      </c>
      <c r="Q4522" s="12" t="s">
        <v>47</v>
      </c>
      <c r="R4522" s="12" t="s">
        <v>51</v>
      </c>
      <c r="S4522" s="12" t="s">
        <v>53</v>
      </c>
      <c r="T4522" s="12">
        <v>1</v>
      </c>
      <c r="U4522" s="12">
        <v>0</v>
      </c>
      <c r="V4522" s="20" t="str">
        <f>TEXT(Table1[[#This Row],[Date]],"mmm-yyyy")</f>
        <v>Jan-2026</v>
      </c>
    </row>
    <row r="4523" spans="1:22" x14ac:dyDescent="0.2">
      <c r="A4523" s="11">
        <f t="shared" si="70"/>
        <v>46034</v>
      </c>
      <c r="B4523" s="12" t="s">
        <v>20</v>
      </c>
      <c r="C4523" s="12" t="str">
        <f>VLOOKUP(D4523, City_Mapping!A:B, 2, FALSE)</f>
        <v>India</v>
      </c>
      <c r="D4523" s="12" t="s">
        <v>33</v>
      </c>
      <c r="E4523" s="12" t="s">
        <v>34</v>
      </c>
      <c r="F4523" s="12" t="s">
        <v>38</v>
      </c>
      <c r="G4523" s="12">
        <v>69151</v>
      </c>
      <c r="H4523" s="12" t="s">
        <v>41</v>
      </c>
      <c r="I4523" s="12" t="s">
        <v>43</v>
      </c>
      <c r="J4523" s="12">
        <v>976836</v>
      </c>
      <c r="K4523" s="12">
        <v>9</v>
      </c>
      <c r="L4523" s="13">
        <v>3817</v>
      </c>
      <c r="M4523" s="14">
        <f>Table1[[#This Row],[Column1]]/100</f>
        <v>0.2</v>
      </c>
      <c r="N4523" s="13">
        <f>Table1[[#This Row],[Unit_Price]]*Table1[[#This Row],[Quantity]]*(1-Table1[[#This Row],[Discount_%]])</f>
        <v>27482.400000000001</v>
      </c>
      <c r="O4523" s="13">
        <v>11932</v>
      </c>
      <c r="P4523" s="13">
        <f>Table1[[#This Row],[Revenue]]-Table1[[#This Row],[Cost]]</f>
        <v>15550.400000000001</v>
      </c>
      <c r="Q4523" s="12" t="s">
        <v>49</v>
      </c>
      <c r="R4523" s="12" t="s">
        <v>51</v>
      </c>
      <c r="S4523" s="12" t="s">
        <v>55</v>
      </c>
      <c r="T4523" s="12">
        <v>1</v>
      </c>
      <c r="U4523" s="12">
        <v>20</v>
      </c>
      <c r="V4523" s="20" t="str">
        <f>TEXT(Table1[[#This Row],[Date]],"mmm-yyyy")</f>
        <v>Jan-2026</v>
      </c>
    </row>
    <row r="4524" spans="1:22" x14ac:dyDescent="0.2">
      <c r="A4524" s="11">
        <f t="shared" si="70"/>
        <v>46034</v>
      </c>
      <c r="B4524" s="12" t="s">
        <v>22</v>
      </c>
      <c r="C4524" s="12" t="str">
        <f>VLOOKUP(D4524, City_Mapping!A:B, 2, FALSE)</f>
        <v>UAE</v>
      </c>
      <c r="D4524" s="12" t="s">
        <v>30</v>
      </c>
      <c r="E4524" s="12" t="s">
        <v>35</v>
      </c>
      <c r="F4524" s="12" t="s">
        <v>40</v>
      </c>
      <c r="G4524" s="12">
        <v>94661</v>
      </c>
      <c r="H4524" s="12" t="s">
        <v>42</v>
      </c>
      <c r="I4524" s="12" t="s">
        <v>43</v>
      </c>
      <c r="J4524" s="12">
        <v>149028</v>
      </c>
      <c r="K4524" s="12">
        <v>1</v>
      </c>
      <c r="L4524" s="13">
        <v>3170</v>
      </c>
      <c r="M4524" s="14">
        <f>Table1[[#This Row],[Column1]]/100</f>
        <v>0.1</v>
      </c>
      <c r="N4524" s="13">
        <f>Table1[[#This Row],[Unit_Price]]*Table1[[#This Row],[Quantity]]*(1-Table1[[#This Row],[Discount_%]])</f>
        <v>2853</v>
      </c>
      <c r="O4524" s="13">
        <v>29104</v>
      </c>
      <c r="P4524" s="13">
        <f>Table1[[#This Row],[Revenue]]-Table1[[#This Row],[Cost]]</f>
        <v>-26251</v>
      </c>
      <c r="Q4524" s="12" t="s">
        <v>48</v>
      </c>
      <c r="R4524" s="12" t="s">
        <v>50</v>
      </c>
      <c r="S4524" s="12" t="s">
        <v>55</v>
      </c>
      <c r="T4524" s="12">
        <v>2</v>
      </c>
      <c r="U4524" s="12">
        <v>10</v>
      </c>
      <c r="V4524" s="20" t="str">
        <f>TEXT(Table1[[#This Row],[Date]],"mmm-yyyy")</f>
        <v>Jan-2026</v>
      </c>
    </row>
    <row r="4525" spans="1:22" x14ac:dyDescent="0.2">
      <c r="A4525" s="11">
        <f t="shared" si="70"/>
        <v>46034</v>
      </c>
      <c r="B4525" s="12" t="s">
        <v>20</v>
      </c>
      <c r="C4525" s="12" t="str">
        <f>VLOOKUP(D4525, City_Mapping!A:B, 2, FALSE)</f>
        <v>UAE</v>
      </c>
      <c r="D4525" s="12" t="s">
        <v>30</v>
      </c>
      <c r="E4525" s="12" t="s">
        <v>36</v>
      </c>
      <c r="F4525" s="12" t="s">
        <v>38</v>
      </c>
      <c r="G4525" s="12">
        <v>73008</v>
      </c>
      <c r="H4525" s="12" t="s">
        <v>42</v>
      </c>
      <c r="I4525" s="12" t="s">
        <v>44</v>
      </c>
      <c r="J4525" s="12">
        <v>153445</v>
      </c>
      <c r="K4525" s="12">
        <v>3</v>
      </c>
      <c r="L4525" s="13">
        <v>3568</v>
      </c>
      <c r="M4525" s="14">
        <f>Table1[[#This Row],[Column1]]/100</f>
        <v>0.1</v>
      </c>
      <c r="N4525" s="13">
        <f>Table1[[#This Row],[Unit_Price]]*Table1[[#This Row],[Quantity]]*(1-Table1[[#This Row],[Discount_%]])</f>
        <v>9633.6</v>
      </c>
      <c r="O4525" s="13">
        <v>23727</v>
      </c>
      <c r="P4525" s="13">
        <f>Table1[[#This Row],[Revenue]]-Table1[[#This Row],[Cost]]</f>
        <v>-14093.4</v>
      </c>
      <c r="Q4525" s="12" t="s">
        <v>46</v>
      </c>
      <c r="R4525" s="12" t="s">
        <v>50</v>
      </c>
      <c r="S4525" s="12" t="s">
        <v>53</v>
      </c>
      <c r="T4525" s="12">
        <v>5</v>
      </c>
      <c r="U4525" s="12">
        <v>10</v>
      </c>
      <c r="V4525" s="20" t="str">
        <f>TEXT(Table1[[#This Row],[Date]],"mmm-yyyy")</f>
        <v>Jan-2026</v>
      </c>
    </row>
    <row r="4526" spans="1:22" x14ac:dyDescent="0.2">
      <c r="A4526" s="11">
        <f t="shared" si="70"/>
        <v>46035</v>
      </c>
      <c r="B4526" s="12" t="s">
        <v>23</v>
      </c>
      <c r="C4526" s="12" t="str">
        <f>VLOOKUP(D4526, City_Mapping!A:B, 2, FALSE)</f>
        <v>USA</v>
      </c>
      <c r="D4526" s="12" t="s">
        <v>31</v>
      </c>
      <c r="E4526" s="12" t="s">
        <v>36</v>
      </c>
      <c r="F4526" s="12" t="s">
        <v>37</v>
      </c>
      <c r="G4526" s="12">
        <v>62488</v>
      </c>
      <c r="H4526" s="12" t="s">
        <v>42</v>
      </c>
      <c r="I4526" s="12" t="s">
        <v>44</v>
      </c>
      <c r="J4526" s="12">
        <v>706287</v>
      </c>
      <c r="K4526" s="12">
        <v>6</v>
      </c>
      <c r="L4526" s="13">
        <v>3037</v>
      </c>
      <c r="M4526" s="14">
        <f>Table1[[#This Row],[Column1]]/100</f>
        <v>0.15</v>
      </c>
      <c r="N4526" s="13">
        <f>Table1[[#This Row],[Unit_Price]]*Table1[[#This Row],[Quantity]]*(1-Table1[[#This Row],[Discount_%]])</f>
        <v>15488.699999999999</v>
      </c>
      <c r="O4526" s="13">
        <v>22200</v>
      </c>
      <c r="P4526" s="13">
        <f>Table1[[#This Row],[Revenue]]-Table1[[#This Row],[Cost]]</f>
        <v>-6711.3000000000011</v>
      </c>
      <c r="Q4526" s="12" t="s">
        <v>47</v>
      </c>
      <c r="R4526" s="12" t="s">
        <v>50</v>
      </c>
      <c r="S4526" s="12" t="s">
        <v>54</v>
      </c>
      <c r="T4526" s="12">
        <v>2</v>
      </c>
      <c r="U4526" s="12">
        <v>15</v>
      </c>
      <c r="V4526" s="20" t="str">
        <f>TEXT(Table1[[#This Row],[Date]],"mmm-yyyy")</f>
        <v>Jan-2026</v>
      </c>
    </row>
    <row r="4527" spans="1:22" x14ac:dyDescent="0.2">
      <c r="A4527" s="11">
        <f t="shared" si="70"/>
        <v>46035</v>
      </c>
      <c r="B4527" s="12" t="s">
        <v>21</v>
      </c>
      <c r="C4527" s="12" t="str">
        <f>VLOOKUP(D4527, City_Mapping!A:B, 2, FALSE)</f>
        <v>India</v>
      </c>
      <c r="D4527" s="12" t="s">
        <v>32</v>
      </c>
      <c r="E4527" s="12" t="s">
        <v>36</v>
      </c>
      <c r="F4527" s="12" t="s">
        <v>38</v>
      </c>
      <c r="G4527" s="12">
        <v>66632</v>
      </c>
      <c r="H4527" s="12" t="s">
        <v>42</v>
      </c>
      <c r="I4527" s="12" t="s">
        <v>44</v>
      </c>
      <c r="J4527" s="12">
        <v>407336</v>
      </c>
      <c r="K4527" s="12">
        <v>4</v>
      </c>
      <c r="L4527" s="13">
        <v>3674</v>
      </c>
      <c r="M4527" s="14">
        <f>Table1[[#This Row],[Column1]]/100</f>
        <v>0.2</v>
      </c>
      <c r="N4527" s="13">
        <f>Table1[[#This Row],[Unit_Price]]*Table1[[#This Row],[Quantity]]*(1-Table1[[#This Row],[Discount_%]])</f>
        <v>11756.800000000001</v>
      </c>
      <c r="O4527" s="13">
        <v>14911</v>
      </c>
      <c r="P4527" s="13">
        <f>Table1[[#This Row],[Revenue]]-Table1[[#This Row],[Cost]]</f>
        <v>-3154.1999999999989</v>
      </c>
      <c r="Q4527" s="12" t="s">
        <v>46</v>
      </c>
      <c r="R4527" s="12" t="s">
        <v>50</v>
      </c>
      <c r="S4527" s="12" t="s">
        <v>54</v>
      </c>
      <c r="T4527" s="12">
        <v>1</v>
      </c>
      <c r="U4527" s="12">
        <v>20</v>
      </c>
      <c r="V4527" s="20" t="str">
        <f>TEXT(Table1[[#This Row],[Date]],"mmm-yyyy")</f>
        <v>Jan-2026</v>
      </c>
    </row>
    <row r="4528" spans="1:22" x14ac:dyDescent="0.2">
      <c r="A4528" s="11">
        <f t="shared" si="70"/>
        <v>46035</v>
      </c>
      <c r="B4528" s="12" t="s">
        <v>22</v>
      </c>
      <c r="C4528" s="12" t="str">
        <f>VLOOKUP(D4528, City_Mapping!A:B, 2, FALSE)</f>
        <v>India</v>
      </c>
      <c r="D4528" s="12" t="s">
        <v>28</v>
      </c>
      <c r="E4528" s="12" t="s">
        <v>34</v>
      </c>
      <c r="F4528" s="12" t="s">
        <v>38</v>
      </c>
      <c r="G4528" s="12">
        <v>76533</v>
      </c>
      <c r="H4528" s="12" t="s">
        <v>42</v>
      </c>
      <c r="I4528" s="12" t="s">
        <v>45</v>
      </c>
      <c r="J4528" s="12">
        <v>431988</v>
      </c>
      <c r="K4528" s="12">
        <v>1</v>
      </c>
      <c r="L4528" s="13">
        <v>3137</v>
      </c>
      <c r="M4528" s="14">
        <f>Table1[[#This Row],[Column1]]/100</f>
        <v>0</v>
      </c>
      <c r="N4528" s="13">
        <f>Table1[[#This Row],[Unit_Price]]*Table1[[#This Row],[Quantity]]*(1-Table1[[#This Row],[Discount_%]])</f>
        <v>3137</v>
      </c>
      <c r="O4528" s="13">
        <v>19407</v>
      </c>
      <c r="P4528" s="13">
        <f>Table1[[#This Row],[Revenue]]-Table1[[#This Row],[Cost]]</f>
        <v>-16270</v>
      </c>
      <c r="Q4528" s="12" t="s">
        <v>48</v>
      </c>
      <c r="R4528" s="12" t="s">
        <v>50</v>
      </c>
      <c r="S4528" s="12" t="s">
        <v>54</v>
      </c>
      <c r="T4528" s="12">
        <v>4</v>
      </c>
      <c r="U4528" s="12">
        <v>0</v>
      </c>
      <c r="V4528" s="20" t="str">
        <f>TEXT(Table1[[#This Row],[Date]],"mmm-yyyy")</f>
        <v>Jan-2026</v>
      </c>
    </row>
    <row r="4529" spans="1:22" x14ac:dyDescent="0.2">
      <c r="A4529" s="11">
        <f t="shared" si="70"/>
        <v>46035</v>
      </c>
      <c r="B4529" s="12" t="s">
        <v>23</v>
      </c>
      <c r="C4529" s="12" t="str">
        <f>VLOOKUP(D4529, City_Mapping!A:B, 2, FALSE)</f>
        <v>India</v>
      </c>
      <c r="D4529" s="12" t="s">
        <v>32</v>
      </c>
      <c r="E4529" s="12" t="s">
        <v>35</v>
      </c>
      <c r="F4529" s="12" t="s">
        <v>38</v>
      </c>
      <c r="G4529" s="12">
        <v>81889</v>
      </c>
      <c r="H4529" s="12" t="s">
        <v>42</v>
      </c>
      <c r="I4529" s="12" t="s">
        <v>45</v>
      </c>
      <c r="J4529" s="12">
        <v>773606</v>
      </c>
      <c r="K4529" s="12">
        <v>9</v>
      </c>
      <c r="L4529" s="13">
        <v>2722</v>
      </c>
      <c r="M4529" s="14">
        <f>Table1[[#This Row],[Column1]]/100</f>
        <v>0.1</v>
      </c>
      <c r="N4529" s="13">
        <f>Table1[[#This Row],[Unit_Price]]*Table1[[#This Row],[Quantity]]*(1-Table1[[#This Row],[Discount_%]])</f>
        <v>22048.2</v>
      </c>
      <c r="O4529" s="13">
        <v>8292</v>
      </c>
      <c r="P4529" s="13">
        <f>Table1[[#This Row],[Revenue]]-Table1[[#This Row],[Cost]]</f>
        <v>13756.2</v>
      </c>
      <c r="Q4529" s="12" t="s">
        <v>49</v>
      </c>
      <c r="R4529" s="12" t="s">
        <v>52</v>
      </c>
      <c r="S4529" s="12" t="s">
        <v>55</v>
      </c>
      <c r="T4529" s="12">
        <v>5</v>
      </c>
      <c r="U4529" s="12">
        <v>10</v>
      </c>
      <c r="V4529" s="20" t="str">
        <f>TEXT(Table1[[#This Row],[Date]],"mmm-yyyy")</f>
        <v>Jan-2026</v>
      </c>
    </row>
    <row r="4530" spans="1:22" x14ac:dyDescent="0.2">
      <c r="A4530" s="11">
        <f t="shared" si="70"/>
        <v>46035</v>
      </c>
      <c r="B4530" s="12" t="s">
        <v>21</v>
      </c>
      <c r="C4530" s="12" t="str">
        <f>VLOOKUP(D4530, City_Mapping!A:B, 2, FALSE)</f>
        <v>India</v>
      </c>
      <c r="D4530" s="12" t="s">
        <v>33</v>
      </c>
      <c r="E4530" s="12" t="s">
        <v>36</v>
      </c>
      <c r="F4530" s="12" t="s">
        <v>38</v>
      </c>
      <c r="G4530" s="12">
        <v>94239</v>
      </c>
      <c r="H4530" s="12" t="s">
        <v>42</v>
      </c>
      <c r="I4530" s="12" t="s">
        <v>45</v>
      </c>
      <c r="J4530" s="12">
        <v>526602</v>
      </c>
      <c r="K4530" s="12">
        <v>7</v>
      </c>
      <c r="L4530" s="13">
        <v>551</v>
      </c>
      <c r="M4530" s="14">
        <f>Table1[[#This Row],[Column1]]/100</f>
        <v>0.2</v>
      </c>
      <c r="N4530" s="13">
        <f>Table1[[#This Row],[Unit_Price]]*Table1[[#This Row],[Quantity]]*(1-Table1[[#This Row],[Discount_%]])</f>
        <v>3085.6000000000004</v>
      </c>
      <c r="O4530" s="13">
        <v>27528</v>
      </c>
      <c r="P4530" s="13">
        <f>Table1[[#This Row],[Revenue]]-Table1[[#This Row],[Cost]]</f>
        <v>-24442.400000000001</v>
      </c>
      <c r="Q4530" s="12" t="s">
        <v>46</v>
      </c>
      <c r="R4530" s="12" t="s">
        <v>51</v>
      </c>
      <c r="S4530" s="12" t="s">
        <v>55</v>
      </c>
      <c r="T4530" s="12">
        <v>2</v>
      </c>
      <c r="U4530" s="12">
        <v>20</v>
      </c>
      <c r="V4530" s="20" t="str">
        <f>TEXT(Table1[[#This Row],[Date]],"mmm-yyyy")</f>
        <v>Jan-2026</v>
      </c>
    </row>
    <row r="4531" spans="1:22" x14ac:dyDescent="0.2">
      <c r="A4531" s="11">
        <f t="shared" si="70"/>
        <v>46035</v>
      </c>
      <c r="B4531" s="12" t="s">
        <v>22</v>
      </c>
      <c r="C4531" s="12" t="str">
        <f>VLOOKUP(D4531, City_Mapping!A:B, 2, FALSE)</f>
        <v>UK</v>
      </c>
      <c r="D4531" s="12" t="s">
        <v>29</v>
      </c>
      <c r="E4531" s="12" t="s">
        <v>36</v>
      </c>
      <c r="F4531" s="12" t="s">
        <v>40</v>
      </c>
      <c r="G4531" s="12">
        <v>67942</v>
      </c>
      <c r="H4531" s="12" t="s">
        <v>42</v>
      </c>
      <c r="I4531" s="12" t="s">
        <v>45</v>
      </c>
      <c r="J4531" s="12">
        <v>150111</v>
      </c>
      <c r="K4531" s="12">
        <v>7</v>
      </c>
      <c r="L4531" s="13">
        <v>2844</v>
      </c>
      <c r="M4531" s="14">
        <f>Table1[[#This Row],[Column1]]/100</f>
        <v>0.1</v>
      </c>
      <c r="N4531" s="13">
        <f>Table1[[#This Row],[Unit_Price]]*Table1[[#This Row],[Quantity]]*(1-Table1[[#This Row],[Discount_%]])</f>
        <v>17917.2</v>
      </c>
      <c r="O4531" s="13">
        <v>18429</v>
      </c>
      <c r="P4531" s="13">
        <f>Table1[[#This Row],[Revenue]]-Table1[[#This Row],[Cost]]</f>
        <v>-511.79999999999927</v>
      </c>
      <c r="Q4531" s="12" t="s">
        <v>46</v>
      </c>
      <c r="R4531" s="12" t="s">
        <v>51</v>
      </c>
      <c r="S4531" s="12" t="s">
        <v>54</v>
      </c>
      <c r="T4531" s="12">
        <v>5</v>
      </c>
      <c r="U4531" s="12">
        <v>10</v>
      </c>
      <c r="V4531" s="20" t="str">
        <f>TEXT(Table1[[#This Row],[Date]],"mmm-yyyy")</f>
        <v>Jan-2026</v>
      </c>
    </row>
    <row r="4532" spans="1:22" x14ac:dyDescent="0.2">
      <c r="A4532" s="11">
        <f t="shared" si="70"/>
        <v>46035</v>
      </c>
      <c r="B4532" s="12" t="s">
        <v>20</v>
      </c>
      <c r="C4532" s="12" t="str">
        <f>VLOOKUP(D4532, City_Mapping!A:B, 2, FALSE)</f>
        <v>UAE</v>
      </c>
      <c r="D4532" s="12" t="s">
        <v>30</v>
      </c>
      <c r="E4532" s="12" t="s">
        <v>36</v>
      </c>
      <c r="F4532" s="12" t="s">
        <v>39</v>
      </c>
      <c r="G4532" s="12">
        <v>19275</v>
      </c>
      <c r="H4532" s="12" t="s">
        <v>42</v>
      </c>
      <c r="I4532" s="12" t="s">
        <v>44</v>
      </c>
      <c r="J4532" s="12">
        <v>308078</v>
      </c>
      <c r="K4532" s="12">
        <v>1</v>
      </c>
      <c r="L4532" s="13">
        <v>2722</v>
      </c>
      <c r="M4532" s="14">
        <f>Table1[[#This Row],[Column1]]/100</f>
        <v>0.15</v>
      </c>
      <c r="N4532" s="13">
        <f>Table1[[#This Row],[Unit_Price]]*Table1[[#This Row],[Quantity]]*(1-Table1[[#This Row],[Discount_%]])</f>
        <v>2313.6999999999998</v>
      </c>
      <c r="O4532" s="13">
        <v>19481</v>
      </c>
      <c r="P4532" s="13">
        <f>Table1[[#This Row],[Revenue]]-Table1[[#This Row],[Cost]]</f>
        <v>-17167.3</v>
      </c>
      <c r="Q4532" s="12" t="s">
        <v>49</v>
      </c>
      <c r="R4532" s="12" t="s">
        <v>52</v>
      </c>
      <c r="S4532" s="12" t="s">
        <v>54</v>
      </c>
      <c r="T4532" s="12">
        <v>4</v>
      </c>
      <c r="U4532" s="12">
        <v>15</v>
      </c>
      <c r="V4532" s="20" t="str">
        <f>TEXT(Table1[[#This Row],[Date]],"mmm-yyyy")</f>
        <v>Jan-2026</v>
      </c>
    </row>
    <row r="4533" spans="1:22" x14ac:dyDescent="0.2">
      <c r="A4533" s="11">
        <f t="shared" si="70"/>
        <v>46035</v>
      </c>
      <c r="B4533" s="12" t="s">
        <v>23</v>
      </c>
      <c r="C4533" s="12" t="str">
        <f>VLOOKUP(D4533, City_Mapping!A:B, 2, FALSE)</f>
        <v>India</v>
      </c>
      <c r="D4533" s="12" t="s">
        <v>33</v>
      </c>
      <c r="E4533" s="12" t="s">
        <v>34</v>
      </c>
      <c r="F4533" s="12" t="s">
        <v>37</v>
      </c>
      <c r="G4533" s="12">
        <v>29965</v>
      </c>
      <c r="H4533" s="12" t="s">
        <v>42</v>
      </c>
      <c r="I4533" s="12" t="s">
        <v>43</v>
      </c>
      <c r="J4533" s="12">
        <v>218423</v>
      </c>
      <c r="K4533" s="12">
        <v>9</v>
      </c>
      <c r="L4533" s="13">
        <v>4766</v>
      </c>
      <c r="M4533" s="14">
        <f>Table1[[#This Row],[Column1]]/100</f>
        <v>0.2</v>
      </c>
      <c r="N4533" s="13">
        <f>Table1[[#This Row],[Unit_Price]]*Table1[[#This Row],[Quantity]]*(1-Table1[[#This Row],[Discount_%]])</f>
        <v>34315.200000000004</v>
      </c>
      <c r="O4533" s="13">
        <v>21206</v>
      </c>
      <c r="P4533" s="13">
        <f>Table1[[#This Row],[Revenue]]-Table1[[#This Row],[Cost]]</f>
        <v>13109.200000000004</v>
      </c>
      <c r="Q4533" s="12" t="s">
        <v>46</v>
      </c>
      <c r="R4533" s="12" t="s">
        <v>51</v>
      </c>
      <c r="S4533" s="12" t="s">
        <v>53</v>
      </c>
      <c r="T4533" s="12">
        <v>3</v>
      </c>
      <c r="U4533" s="12">
        <v>20</v>
      </c>
      <c r="V4533" s="20" t="str">
        <f>TEXT(Table1[[#This Row],[Date]],"mmm-yyyy")</f>
        <v>Jan-2026</v>
      </c>
    </row>
    <row r="4534" spans="1:22" x14ac:dyDescent="0.2">
      <c r="A4534" s="11">
        <f t="shared" si="70"/>
        <v>46035</v>
      </c>
      <c r="B4534" s="12" t="s">
        <v>21</v>
      </c>
      <c r="C4534" s="12" t="str">
        <f>VLOOKUP(D4534, City_Mapping!A:B, 2, FALSE)</f>
        <v>USA</v>
      </c>
      <c r="D4534" s="12" t="s">
        <v>31</v>
      </c>
      <c r="E4534" s="12" t="s">
        <v>36</v>
      </c>
      <c r="F4534" s="12" t="s">
        <v>37</v>
      </c>
      <c r="G4534" s="12">
        <v>45854</v>
      </c>
      <c r="H4534" s="12" t="s">
        <v>41</v>
      </c>
      <c r="I4534" s="12" t="s">
        <v>44</v>
      </c>
      <c r="J4534" s="12">
        <v>271954</v>
      </c>
      <c r="K4534" s="12">
        <v>8</v>
      </c>
      <c r="L4534" s="13">
        <v>3608</v>
      </c>
      <c r="M4534" s="14">
        <f>Table1[[#This Row],[Column1]]/100</f>
        <v>0.05</v>
      </c>
      <c r="N4534" s="13">
        <f>Table1[[#This Row],[Unit_Price]]*Table1[[#This Row],[Quantity]]*(1-Table1[[#This Row],[Discount_%]])</f>
        <v>27420.799999999999</v>
      </c>
      <c r="O4534" s="13">
        <v>22205</v>
      </c>
      <c r="P4534" s="13">
        <f>Table1[[#This Row],[Revenue]]-Table1[[#This Row],[Cost]]</f>
        <v>5215.7999999999993</v>
      </c>
      <c r="Q4534" s="12" t="s">
        <v>46</v>
      </c>
      <c r="R4534" s="12" t="s">
        <v>51</v>
      </c>
      <c r="S4534" s="12" t="s">
        <v>54</v>
      </c>
      <c r="T4534" s="12">
        <v>1</v>
      </c>
      <c r="U4534" s="12">
        <v>5</v>
      </c>
      <c r="V4534" s="20" t="str">
        <f>TEXT(Table1[[#This Row],[Date]],"mmm-yyyy")</f>
        <v>Jan-2026</v>
      </c>
    </row>
    <row r="4535" spans="1:22" x14ac:dyDescent="0.2">
      <c r="A4535" s="11">
        <f t="shared" si="70"/>
        <v>46035</v>
      </c>
      <c r="B4535" s="12" t="s">
        <v>22</v>
      </c>
      <c r="C4535" s="12" t="str">
        <f>VLOOKUP(D4535, City_Mapping!A:B, 2, FALSE)</f>
        <v>UAE</v>
      </c>
      <c r="D4535" s="12" t="s">
        <v>30</v>
      </c>
      <c r="E4535" s="12" t="s">
        <v>35</v>
      </c>
      <c r="F4535" s="12" t="s">
        <v>38</v>
      </c>
      <c r="G4535" s="12">
        <v>25973</v>
      </c>
      <c r="H4535" s="12" t="s">
        <v>41</v>
      </c>
      <c r="I4535" s="12" t="s">
        <v>45</v>
      </c>
      <c r="J4535" s="12">
        <v>683845</v>
      </c>
      <c r="K4535" s="12">
        <v>5</v>
      </c>
      <c r="L4535" s="13">
        <v>2158</v>
      </c>
      <c r="M4535" s="14">
        <f>Table1[[#This Row],[Column1]]/100</f>
        <v>0.15</v>
      </c>
      <c r="N4535" s="13">
        <f>Table1[[#This Row],[Unit_Price]]*Table1[[#This Row],[Quantity]]*(1-Table1[[#This Row],[Discount_%]])</f>
        <v>9171.5</v>
      </c>
      <c r="O4535" s="13">
        <v>21250</v>
      </c>
      <c r="P4535" s="13">
        <f>Table1[[#This Row],[Revenue]]-Table1[[#This Row],[Cost]]</f>
        <v>-12078.5</v>
      </c>
      <c r="Q4535" s="12" t="s">
        <v>48</v>
      </c>
      <c r="R4535" s="12" t="s">
        <v>51</v>
      </c>
      <c r="S4535" s="12" t="s">
        <v>53</v>
      </c>
      <c r="T4535" s="12">
        <v>4</v>
      </c>
      <c r="U4535" s="12">
        <v>15</v>
      </c>
      <c r="V4535" s="20" t="str">
        <f>TEXT(Table1[[#This Row],[Date]],"mmm-yyyy")</f>
        <v>Jan-2026</v>
      </c>
    </row>
    <row r="4536" spans="1:22" x14ac:dyDescent="0.2">
      <c r="A4536" s="11">
        <f t="shared" si="70"/>
        <v>46035</v>
      </c>
      <c r="B4536" s="12" t="s">
        <v>22</v>
      </c>
      <c r="C4536" s="12" t="str">
        <f>VLOOKUP(D4536, City_Mapping!A:B, 2, FALSE)</f>
        <v>India</v>
      </c>
      <c r="D4536" s="12" t="s">
        <v>28</v>
      </c>
      <c r="E4536" s="12" t="s">
        <v>35</v>
      </c>
      <c r="F4536" s="12" t="s">
        <v>39</v>
      </c>
      <c r="G4536" s="12">
        <v>99086</v>
      </c>
      <c r="H4536" s="12" t="s">
        <v>41</v>
      </c>
      <c r="I4536" s="12" t="s">
        <v>44</v>
      </c>
      <c r="J4536" s="12">
        <v>554134</v>
      </c>
      <c r="K4536" s="12">
        <v>4</v>
      </c>
      <c r="L4536" s="13">
        <v>4057</v>
      </c>
      <c r="M4536" s="14">
        <f>Table1[[#This Row],[Column1]]/100</f>
        <v>0</v>
      </c>
      <c r="N4536" s="13">
        <f>Table1[[#This Row],[Unit_Price]]*Table1[[#This Row],[Quantity]]*(1-Table1[[#This Row],[Discount_%]])</f>
        <v>16228</v>
      </c>
      <c r="O4536" s="13">
        <v>29207</v>
      </c>
      <c r="P4536" s="13">
        <f>Table1[[#This Row],[Revenue]]-Table1[[#This Row],[Cost]]</f>
        <v>-12979</v>
      </c>
      <c r="Q4536" s="12" t="s">
        <v>46</v>
      </c>
      <c r="R4536" s="12" t="s">
        <v>50</v>
      </c>
      <c r="S4536" s="12" t="s">
        <v>54</v>
      </c>
      <c r="T4536" s="12">
        <v>3</v>
      </c>
      <c r="U4536" s="12">
        <v>0</v>
      </c>
      <c r="V4536" s="20" t="str">
        <f>TEXT(Table1[[#This Row],[Date]],"mmm-yyyy")</f>
        <v>Jan-2026</v>
      </c>
    </row>
    <row r="4537" spans="1:22" x14ac:dyDescent="0.2">
      <c r="A4537" s="11">
        <f t="shared" si="70"/>
        <v>46035</v>
      </c>
      <c r="B4537" s="12" t="s">
        <v>20</v>
      </c>
      <c r="C4537" s="12" t="str">
        <f>VLOOKUP(D4537, City_Mapping!A:B, 2, FALSE)</f>
        <v>UAE</v>
      </c>
      <c r="D4537" s="12" t="s">
        <v>30</v>
      </c>
      <c r="E4537" s="12" t="s">
        <v>35</v>
      </c>
      <c r="F4537" s="12" t="s">
        <v>38</v>
      </c>
      <c r="G4537" s="12">
        <v>36878</v>
      </c>
      <c r="H4537" s="12" t="s">
        <v>42</v>
      </c>
      <c r="I4537" s="12" t="s">
        <v>43</v>
      </c>
      <c r="J4537" s="12">
        <v>243260</v>
      </c>
      <c r="K4537" s="12">
        <v>1</v>
      </c>
      <c r="L4537" s="13">
        <v>1386</v>
      </c>
      <c r="M4537" s="14">
        <f>Table1[[#This Row],[Column1]]/100</f>
        <v>0.2</v>
      </c>
      <c r="N4537" s="13">
        <f>Table1[[#This Row],[Unit_Price]]*Table1[[#This Row],[Quantity]]*(1-Table1[[#This Row],[Discount_%]])</f>
        <v>1108.8</v>
      </c>
      <c r="O4537" s="13">
        <v>23593</v>
      </c>
      <c r="P4537" s="13">
        <f>Table1[[#This Row],[Revenue]]-Table1[[#This Row],[Cost]]</f>
        <v>-22484.2</v>
      </c>
      <c r="Q4537" s="12" t="s">
        <v>49</v>
      </c>
      <c r="R4537" s="12" t="s">
        <v>50</v>
      </c>
      <c r="S4537" s="12" t="s">
        <v>54</v>
      </c>
      <c r="T4537" s="12">
        <v>2</v>
      </c>
      <c r="U4537" s="12">
        <v>20</v>
      </c>
      <c r="V4537" s="20" t="str">
        <f>TEXT(Table1[[#This Row],[Date]],"mmm-yyyy")</f>
        <v>Jan-2026</v>
      </c>
    </row>
    <row r="4538" spans="1:22" x14ac:dyDescent="0.2">
      <c r="A4538" s="11">
        <f t="shared" si="70"/>
        <v>46036</v>
      </c>
      <c r="B4538" s="12" t="s">
        <v>21</v>
      </c>
      <c r="C4538" s="12" t="str">
        <f>VLOOKUP(D4538, City_Mapping!A:B, 2, FALSE)</f>
        <v>UK</v>
      </c>
      <c r="D4538" s="12" t="s">
        <v>29</v>
      </c>
      <c r="E4538" s="12" t="s">
        <v>35</v>
      </c>
      <c r="F4538" s="12" t="s">
        <v>40</v>
      </c>
      <c r="G4538" s="12">
        <v>27105</v>
      </c>
      <c r="H4538" s="12" t="s">
        <v>41</v>
      </c>
      <c r="I4538" s="12" t="s">
        <v>45</v>
      </c>
      <c r="J4538" s="12">
        <v>897101</v>
      </c>
      <c r="K4538" s="12">
        <v>9</v>
      </c>
      <c r="L4538" s="13">
        <v>3553</v>
      </c>
      <c r="M4538" s="14">
        <f>Table1[[#This Row],[Column1]]/100</f>
        <v>0.1</v>
      </c>
      <c r="N4538" s="13">
        <f>Table1[[#This Row],[Unit_Price]]*Table1[[#This Row],[Quantity]]*(1-Table1[[#This Row],[Discount_%]])</f>
        <v>28779.3</v>
      </c>
      <c r="O4538" s="13">
        <v>27590</v>
      </c>
      <c r="P4538" s="13">
        <f>Table1[[#This Row],[Revenue]]-Table1[[#This Row],[Cost]]</f>
        <v>1189.2999999999993</v>
      </c>
      <c r="Q4538" s="12" t="s">
        <v>49</v>
      </c>
      <c r="R4538" s="12" t="s">
        <v>52</v>
      </c>
      <c r="S4538" s="12" t="s">
        <v>54</v>
      </c>
      <c r="T4538" s="12">
        <v>4</v>
      </c>
      <c r="U4538" s="12">
        <v>10</v>
      </c>
      <c r="V4538" s="20" t="str">
        <f>TEXT(Table1[[#This Row],[Date]],"mmm-yyyy")</f>
        <v>Jan-2026</v>
      </c>
    </row>
    <row r="4539" spans="1:22" x14ac:dyDescent="0.2">
      <c r="A4539" s="11">
        <f t="shared" si="70"/>
        <v>46036</v>
      </c>
      <c r="B4539" s="12" t="s">
        <v>20</v>
      </c>
      <c r="C4539" s="12" t="str">
        <f>VLOOKUP(D4539, City_Mapping!A:B, 2, FALSE)</f>
        <v>India</v>
      </c>
      <c r="D4539" s="12" t="s">
        <v>32</v>
      </c>
      <c r="E4539" s="12" t="s">
        <v>36</v>
      </c>
      <c r="F4539" s="12" t="s">
        <v>39</v>
      </c>
      <c r="G4539" s="12">
        <v>74746</v>
      </c>
      <c r="H4539" s="12" t="s">
        <v>41</v>
      </c>
      <c r="I4539" s="12" t="s">
        <v>43</v>
      </c>
      <c r="J4539" s="12">
        <v>504659</v>
      </c>
      <c r="K4539" s="12">
        <v>8</v>
      </c>
      <c r="L4539" s="13">
        <v>3302</v>
      </c>
      <c r="M4539" s="14">
        <f>Table1[[#This Row],[Column1]]/100</f>
        <v>0.2</v>
      </c>
      <c r="N4539" s="13">
        <f>Table1[[#This Row],[Unit_Price]]*Table1[[#This Row],[Quantity]]*(1-Table1[[#This Row],[Discount_%]])</f>
        <v>21132.800000000003</v>
      </c>
      <c r="O4539" s="13">
        <v>9076</v>
      </c>
      <c r="P4539" s="13">
        <f>Table1[[#This Row],[Revenue]]-Table1[[#This Row],[Cost]]</f>
        <v>12056.800000000003</v>
      </c>
      <c r="Q4539" s="12" t="s">
        <v>49</v>
      </c>
      <c r="R4539" s="12" t="s">
        <v>50</v>
      </c>
      <c r="S4539" s="12" t="s">
        <v>56</v>
      </c>
      <c r="T4539" s="12">
        <v>3</v>
      </c>
      <c r="U4539" s="12">
        <v>20</v>
      </c>
      <c r="V4539" s="20" t="str">
        <f>TEXT(Table1[[#This Row],[Date]],"mmm-yyyy")</f>
        <v>Jan-2026</v>
      </c>
    </row>
    <row r="4540" spans="1:22" x14ac:dyDescent="0.2">
      <c r="A4540" s="11">
        <f t="shared" si="70"/>
        <v>46036</v>
      </c>
      <c r="B4540" s="12" t="s">
        <v>20</v>
      </c>
      <c r="C4540" s="12" t="str">
        <f>VLOOKUP(D4540, City_Mapping!A:B, 2, FALSE)</f>
        <v>UK</v>
      </c>
      <c r="D4540" s="12" t="s">
        <v>29</v>
      </c>
      <c r="E4540" s="12" t="s">
        <v>34</v>
      </c>
      <c r="F4540" s="12" t="s">
        <v>39</v>
      </c>
      <c r="G4540" s="12">
        <v>91565</v>
      </c>
      <c r="H4540" s="12" t="s">
        <v>41</v>
      </c>
      <c r="I4540" s="12" t="s">
        <v>43</v>
      </c>
      <c r="J4540" s="12">
        <v>741144</v>
      </c>
      <c r="K4540" s="12">
        <v>2</v>
      </c>
      <c r="L4540" s="13">
        <v>2697</v>
      </c>
      <c r="M4540" s="14">
        <f>Table1[[#This Row],[Column1]]/100</f>
        <v>0</v>
      </c>
      <c r="N4540" s="13">
        <f>Table1[[#This Row],[Unit_Price]]*Table1[[#This Row],[Quantity]]*(1-Table1[[#This Row],[Discount_%]])</f>
        <v>5394</v>
      </c>
      <c r="O4540" s="13">
        <v>3349</v>
      </c>
      <c r="P4540" s="13">
        <f>Table1[[#This Row],[Revenue]]-Table1[[#This Row],[Cost]]</f>
        <v>2045</v>
      </c>
      <c r="Q4540" s="12" t="s">
        <v>47</v>
      </c>
      <c r="R4540" s="12" t="s">
        <v>51</v>
      </c>
      <c r="S4540" s="12" t="s">
        <v>56</v>
      </c>
      <c r="T4540" s="12">
        <v>4</v>
      </c>
      <c r="U4540" s="12">
        <v>0</v>
      </c>
      <c r="V4540" s="20" t="str">
        <f>TEXT(Table1[[#This Row],[Date]],"mmm-yyyy")</f>
        <v>Jan-2026</v>
      </c>
    </row>
    <row r="4541" spans="1:22" x14ac:dyDescent="0.2">
      <c r="A4541" s="11">
        <f t="shared" si="70"/>
        <v>46036</v>
      </c>
      <c r="B4541" s="12" t="s">
        <v>21</v>
      </c>
      <c r="C4541" s="12" t="str">
        <f>VLOOKUP(D4541, City_Mapping!A:B, 2, FALSE)</f>
        <v>UK</v>
      </c>
      <c r="D4541" s="12" t="s">
        <v>29</v>
      </c>
      <c r="E4541" s="12" t="s">
        <v>34</v>
      </c>
      <c r="F4541" s="12" t="s">
        <v>39</v>
      </c>
      <c r="G4541" s="12">
        <v>49935</v>
      </c>
      <c r="H4541" s="12" t="s">
        <v>41</v>
      </c>
      <c r="I4541" s="12" t="s">
        <v>43</v>
      </c>
      <c r="J4541" s="12">
        <v>381773</v>
      </c>
      <c r="K4541" s="12">
        <v>4</v>
      </c>
      <c r="L4541" s="13">
        <v>4510</v>
      </c>
      <c r="M4541" s="14">
        <f>Table1[[#This Row],[Column1]]/100</f>
        <v>0.2</v>
      </c>
      <c r="N4541" s="13">
        <f>Table1[[#This Row],[Unit_Price]]*Table1[[#This Row],[Quantity]]*(1-Table1[[#This Row],[Discount_%]])</f>
        <v>14432</v>
      </c>
      <c r="O4541" s="13">
        <v>28974</v>
      </c>
      <c r="P4541" s="13">
        <f>Table1[[#This Row],[Revenue]]-Table1[[#This Row],[Cost]]</f>
        <v>-14542</v>
      </c>
      <c r="Q4541" s="12" t="s">
        <v>48</v>
      </c>
      <c r="R4541" s="12" t="s">
        <v>52</v>
      </c>
      <c r="S4541" s="12" t="s">
        <v>53</v>
      </c>
      <c r="T4541" s="12">
        <v>3</v>
      </c>
      <c r="U4541" s="12">
        <v>20</v>
      </c>
      <c r="V4541" s="20" t="str">
        <f>TEXT(Table1[[#This Row],[Date]],"mmm-yyyy")</f>
        <v>Jan-2026</v>
      </c>
    </row>
    <row r="4542" spans="1:22" x14ac:dyDescent="0.2">
      <c r="A4542" s="11">
        <f t="shared" si="70"/>
        <v>46036</v>
      </c>
      <c r="B4542" s="12" t="s">
        <v>21</v>
      </c>
      <c r="C4542" s="12" t="str">
        <f>VLOOKUP(D4542, City_Mapping!A:B, 2, FALSE)</f>
        <v>India</v>
      </c>
      <c r="D4542" s="12" t="s">
        <v>32</v>
      </c>
      <c r="E4542" s="12" t="s">
        <v>34</v>
      </c>
      <c r="F4542" s="12" t="s">
        <v>39</v>
      </c>
      <c r="G4542" s="12">
        <v>42784</v>
      </c>
      <c r="H4542" s="12" t="s">
        <v>41</v>
      </c>
      <c r="I4542" s="12" t="s">
        <v>45</v>
      </c>
      <c r="J4542" s="12">
        <v>893667</v>
      </c>
      <c r="K4542" s="12">
        <v>4</v>
      </c>
      <c r="L4542" s="13">
        <v>1135</v>
      </c>
      <c r="M4542" s="14">
        <f>Table1[[#This Row],[Column1]]/100</f>
        <v>0.1</v>
      </c>
      <c r="N4542" s="13">
        <f>Table1[[#This Row],[Unit_Price]]*Table1[[#This Row],[Quantity]]*(1-Table1[[#This Row],[Discount_%]])</f>
        <v>4086</v>
      </c>
      <c r="O4542" s="13">
        <v>17767</v>
      </c>
      <c r="P4542" s="13">
        <f>Table1[[#This Row],[Revenue]]-Table1[[#This Row],[Cost]]</f>
        <v>-13681</v>
      </c>
      <c r="Q4542" s="12" t="s">
        <v>46</v>
      </c>
      <c r="R4542" s="12" t="s">
        <v>51</v>
      </c>
      <c r="S4542" s="12" t="s">
        <v>54</v>
      </c>
      <c r="T4542" s="12">
        <v>2</v>
      </c>
      <c r="U4542" s="12">
        <v>10</v>
      </c>
      <c r="V4542" s="20" t="str">
        <f>TEXT(Table1[[#This Row],[Date]],"mmm-yyyy")</f>
        <v>Jan-2026</v>
      </c>
    </row>
    <row r="4543" spans="1:22" x14ac:dyDescent="0.2">
      <c r="A4543" s="11">
        <f t="shared" si="70"/>
        <v>46036</v>
      </c>
      <c r="B4543" s="12" t="s">
        <v>21</v>
      </c>
      <c r="C4543" s="12" t="str">
        <f>VLOOKUP(D4543, City_Mapping!A:B, 2, FALSE)</f>
        <v>UAE</v>
      </c>
      <c r="D4543" s="12" t="s">
        <v>30</v>
      </c>
      <c r="E4543" s="12" t="s">
        <v>36</v>
      </c>
      <c r="F4543" s="12" t="s">
        <v>38</v>
      </c>
      <c r="G4543" s="12">
        <v>41601</v>
      </c>
      <c r="H4543" s="12" t="s">
        <v>42</v>
      </c>
      <c r="I4543" s="12" t="s">
        <v>44</v>
      </c>
      <c r="J4543" s="12">
        <v>175450</v>
      </c>
      <c r="K4543" s="12">
        <v>7</v>
      </c>
      <c r="L4543" s="13">
        <v>3514</v>
      </c>
      <c r="M4543" s="14">
        <f>Table1[[#This Row],[Column1]]/100</f>
        <v>0.15</v>
      </c>
      <c r="N4543" s="13">
        <f>Table1[[#This Row],[Unit_Price]]*Table1[[#This Row],[Quantity]]*(1-Table1[[#This Row],[Discount_%]])</f>
        <v>20908.3</v>
      </c>
      <c r="O4543" s="13">
        <v>17138</v>
      </c>
      <c r="P4543" s="13">
        <f>Table1[[#This Row],[Revenue]]-Table1[[#This Row],[Cost]]</f>
        <v>3770.2999999999993</v>
      </c>
      <c r="Q4543" s="12" t="s">
        <v>46</v>
      </c>
      <c r="R4543" s="12" t="s">
        <v>51</v>
      </c>
      <c r="S4543" s="12" t="s">
        <v>56</v>
      </c>
      <c r="T4543" s="12">
        <v>2</v>
      </c>
      <c r="U4543" s="12">
        <v>15</v>
      </c>
      <c r="V4543" s="20" t="str">
        <f>TEXT(Table1[[#This Row],[Date]],"mmm-yyyy")</f>
        <v>Jan-2026</v>
      </c>
    </row>
    <row r="4544" spans="1:22" x14ac:dyDescent="0.2">
      <c r="A4544" s="11">
        <f t="shared" si="70"/>
        <v>46036</v>
      </c>
      <c r="B4544" s="12" t="s">
        <v>23</v>
      </c>
      <c r="C4544" s="12" t="str">
        <f>VLOOKUP(D4544, City_Mapping!A:B, 2, FALSE)</f>
        <v>USA</v>
      </c>
      <c r="D4544" s="12" t="s">
        <v>31</v>
      </c>
      <c r="E4544" s="12" t="s">
        <v>34</v>
      </c>
      <c r="F4544" s="12" t="s">
        <v>40</v>
      </c>
      <c r="G4544" s="12">
        <v>49865</v>
      </c>
      <c r="H4544" s="12" t="s">
        <v>42</v>
      </c>
      <c r="I4544" s="12" t="s">
        <v>45</v>
      </c>
      <c r="J4544" s="12">
        <v>281385</v>
      </c>
      <c r="K4544" s="12">
        <v>3</v>
      </c>
      <c r="L4544" s="13">
        <v>4385</v>
      </c>
      <c r="M4544" s="14">
        <f>Table1[[#This Row],[Column1]]/100</f>
        <v>0.15</v>
      </c>
      <c r="N4544" s="13">
        <f>Table1[[#This Row],[Unit_Price]]*Table1[[#This Row],[Quantity]]*(1-Table1[[#This Row],[Discount_%]])</f>
        <v>11181.75</v>
      </c>
      <c r="O4544" s="13">
        <v>3585</v>
      </c>
      <c r="P4544" s="13">
        <f>Table1[[#This Row],[Revenue]]-Table1[[#This Row],[Cost]]</f>
        <v>7596.75</v>
      </c>
      <c r="Q4544" s="12" t="s">
        <v>49</v>
      </c>
      <c r="R4544" s="12" t="s">
        <v>52</v>
      </c>
      <c r="S4544" s="12" t="s">
        <v>54</v>
      </c>
      <c r="T4544" s="12">
        <v>2</v>
      </c>
      <c r="U4544" s="12">
        <v>15</v>
      </c>
      <c r="V4544" s="20" t="str">
        <f>TEXT(Table1[[#This Row],[Date]],"mmm-yyyy")</f>
        <v>Jan-2026</v>
      </c>
    </row>
    <row r="4545" spans="1:22" x14ac:dyDescent="0.2">
      <c r="A4545" s="11">
        <f t="shared" si="70"/>
        <v>46036</v>
      </c>
      <c r="B4545" s="12" t="s">
        <v>21</v>
      </c>
      <c r="C4545" s="12" t="str">
        <f>VLOOKUP(D4545, City_Mapping!A:B, 2, FALSE)</f>
        <v>India</v>
      </c>
      <c r="D4545" s="12" t="s">
        <v>32</v>
      </c>
      <c r="E4545" s="12" t="s">
        <v>35</v>
      </c>
      <c r="F4545" s="12" t="s">
        <v>39</v>
      </c>
      <c r="G4545" s="12">
        <v>88701</v>
      </c>
      <c r="H4545" s="12" t="s">
        <v>42</v>
      </c>
      <c r="I4545" s="12" t="s">
        <v>45</v>
      </c>
      <c r="J4545" s="12">
        <v>667137</v>
      </c>
      <c r="K4545" s="12">
        <v>8</v>
      </c>
      <c r="L4545" s="13">
        <v>2582</v>
      </c>
      <c r="M4545" s="14">
        <f>Table1[[#This Row],[Column1]]/100</f>
        <v>0.1</v>
      </c>
      <c r="N4545" s="13">
        <f>Table1[[#This Row],[Unit_Price]]*Table1[[#This Row],[Quantity]]*(1-Table1[[#This Row],[Discount_%]])</f>
        <v>18590.400000000001</v>
      </c>
      <c r="O4545" s="13">
        <v>18086</v>
      </c>
      <c r="P4545" s="13">
        <f>Table1[[#This Row],[Revenue]]-Table1[[#This Row],[Cost]]</f>
        <v>504.40000000000146</v>
      </c>
      <c r="Q4545" s="12" t="s">
        <v>49</v>
      </c>
      <c r="R4545" s="12" t="s">
        <v>51</v>
      </c>
      <c r="S4545" s="12" t="s">
        <v>53</v>
      </c>
      <c r="T4545" s="12">
        <v>2</v>
      </c>
      <c r="U4545" s="12">
        <v>10</v>
      </c>
      <c r="V4545" s="20" t="str">
        <f>TEXT(Table1[[#This Row],[Date]],"mmm-yyyy")</f>
        <v>Jan-2026</v>
      </c>
    </row>
    <row r="4546" spans="1:22" x14ac:dyDescent="0.2">
      <c r="A4546" s="11">
        <f t="shared" si="70"/>
        <v>46036</v>
      </c>
      <c r="B4546" s="12" t="s">
        <v>22</v>
      </c>
      <c r="C4546" s="12" t="str">
        <f>VLOOKUP(D4546, City_Mapping!A:B, 2, FALSE)</f>
        <v>India</v>
      </c>
      <c r="D4546" s="12" t="s">
        <v>32</v>
      </c>
      <c r="E4546" s="12" t="s">
        <v>36</v>
      </c>
      <c r="F4546" s="12" t="s">
        <v>37</v>
      </c>
      <c r="G4546" s="12">
        <v>28616</v>
      </c>
      <c r="H4546" s="12" t="s">
        <v>41</v>
      </c>
      <c r="I4546" s="12" t="s">
        <v>44</v>
      </c>
      <c r="J4546" s="12">
        <v>937624</v>
      </c>
      <c r="K4546" s="12">
        <v>7</v>
      </c>
      <c r="L4546" s="13">
        <v>674</v>
      </c>
      <c r="M4546" s="14">
        <f>Table1[[#This Row],[Column1]]/100</f>
        <v>0.05</v>
      </c>
      <c r="N4546" s="13">
        <f>Table1[[#This Row],[Unit_Price]]*Table1[[#This Row],[Quantity]]*(1-Table1[[#This Row],[Discount_%]])</f>
        <v>4482.0999999999995</v>
      </c>
      <c r="O4546" s="13">
        <v>3096</v>
      </c>
      <c r="P4546" s="13">
        <f>Table1[[#This Row],[Revenue]]-Table1[[#This Row],[Cost]]</f>
        <v>1386.0999999999995</v>
      </c>
      <c r="Q4546" s="12" t="s">
        <v>49</v>
      </c>
      <c r="R4546" s="12" t="s">
        <v>52</v>
      </c>
      <c r="S4546" s="12" t="s">
        <v>54</v>
      </c>
      <c r="T4546" s="12">
        <v>2</v>
      </c>
      <c r="U4546" s="12">
        <v>5</v>
      </c>
      <c r="V4546" s="20" t="str">
        <f>TEXT(Table1[[#This Row],[Date]],"mmm-yyyy")</f>
        <v>Jan-2026</v>
      </c>
    </row>
    <row r="4547" spans="1:22" x14ac:dyDescent="0.2">
      <c r="A4547" s="11">
        <f t="shared" si="70"/>
        <v>46036</v>
      </c>
      <c r="B4547" s="12" t="s">
        <v>20</v>
      </c>
      <c r="C4547" s="12" t="str">
        <f>VLOOKUP(D4547, City_Mapping!A:B, 2, FALSE)</f>
        <v>India</v>
      </c>
      <c r="D4547" s="12" t="s">
        <v>28</v>
      </c>
      <c r="E4547" s="12" t="s">
        <v>34</v>
      </c>
      <c r="F4547" s="12" t="s">
        <v>37</v>
      </c>
      <c r="G4547" s="12">
        <v>21654</v>
      </c>
      <c r="H4547" s="12" t="s">
        <v>41</v>
      </c>
      <c r="I4547" s="12" t="s">
        <v>44</v>
      </c>
      <c r="J4547" s="12">
        <v>325155</v>
      </c>
      <c r="K4547" s="12">
        <v>4</v>
      </c>
      <c r="L4547" s="13">
        <v>1556</v>
      </c>
      <c r="M4547" s="14">
        <f>Table1[[#This Row],[Column1]]/100</f>
        <v>0.05</v>
      </c>
      <c r="N4547" s="13">
        <f>Table1[[#This Row],[Unit_Price]]*Table1[[#This Row],[Quantity]]*(1-Table1[[#This Row],[Discount_%]])</f>
        <v>5912.7999999999993</v>
      </c>
      <c r="O4547" s="13">
        <v>1318</v>
      </c>
      <c r="P4547" s="13">
        <f>Table1[[#This Row],[Revenue]]-Table1[[#This Row],[Cost]]</f>
        <v>4594.7999999999993</v>
      </c>
      <c r="Q4547" s="12" t="s">
        <v>49</v>
      </c>
      <c r="R4547" s="12" t="s">
        <v>52</v>
      </c>
      <c r="S4547" s="12" t="s">
        <v>54</v>
      </c>
      <c r="T4547" s="12">
        <v>3</v>
      </c>
      <c r="U4547" s="12">
        <v>5</v>
      </c>
      <c r="V4547" s="20" t="str">
        <f>TEXT(Table1[[#This Row],[Date]],"mmm-yyyy")</f>
        <v>Jan-2026</v>
      </c>
    </row>
    <row r="4548" spans="1:22" x14ac:dyDescent="0.2">
      <c r="A4548" s="11">
        <f t="shared" si="70"/>
        <v>46036</v>
      </c>
      <c r="B4548" s="12" t="s">
        <v>23</v>
      </c>
      <c r="C4548" s="12" t="str">
        <f>VLOOKUP(D4548, City_Mapping!A:B, 2, FALSE)</f>
        <v>UAE</v>
      </c>
      <c r="D4548" s="12" t="s">
        <v>30</v>
      </c>
      <c r="E4548" s="12" t="s">
        <v>35</v>
      </c>
      <c r="F4548" s="12" t="s">
        <v>40</v>
      </c>
      <c r="G4548" s="12">
        <v>27830</v>
      </c>
      <c r="H4548" s="12" t="s">
        <v>42</v>
      </c>
      <c r="I4548" s="12" t="s">
        <v>44</v>
      </c>
      <c r="J4548" s="12">
        <v>111593</v>
      </c>
      <c r="K4548" s="12">
        <v>9</v>
      </c>
      <c r="L4548" s="13">
        <v>2248</v>
      </c>
      <c r="M4548" s="14">
        <f>Table1[[#This Row],[Column1]]/100</f>
        <v>0.15</v>
      </c>
      <c r="N4548" s="13">
        <f>Table1[[#This Row],[Unit_Price]]*Table1[[#This Row],[Quantity]]*(1-Table1[[#This Row],[Discount_%]])</f>
        <v>17197.2</v>
      </c>
      <c r="O4548" s="13">
        <v>9212</v>
      </c>
      <c r="P4548" s="13">
        <f>Table1[[#This Row],[Revenue]]-Table1[[#This Row],[Cost]]</f>
        <v>7985.2000000000007</v>
      </c>
      <c r="Q4548" s="12" t="s">
        <v>47</v>
      </c>
      <c r="R4548" s="12" t="s">
        <v>51</v>
      </c>
      <c r="S4548" s="12" t="s">
        <v>56</v>
      </c>
      <c r="T4548" s="12">
        <v>2</v>
      </c>
      <c r="U4548" s="12">
        <v>15</v>
      </c>
      <c r="V4548" s="20" t="str">
        <f>TEXT(Table1[[#This Row],[Date]],"mmm-yyyy")</f>
        <v>Jan-2026</v>
      </c>
    </row>
    <row r="4549" spans="1:22" x14ac:dyDescent="0.2">
      <c r="A4549" s="11">
        <f t="shared" si="70"/>
        <v>46036</v>
      </c>
      <c r="B4549" s="12" t="s">
        <v>21</v>
      </c>
      <c r="C4549" s="12" t="str">
        <f>VLOOKUP(D4549, City_Mapping!A:B, 2, FALSE)</f>
        <v>India</v>
      </c>
      <c r="D4549" s="12" t="s">
        <v>32</v>
      </c>
      <c r="E4549" s="12" t="s">
        <v>35</v>
      </c>
      <c r="F4549" s="12" t="s">
        <v>37</v>
      </c>
      <c r="G4549" s="12">
        <v>26205</v>
      </c>
      <c r="H4549" s="12" t="s">
        <v>42</v>
      </c>
      <c r="I4549" s="12" t="s">
        <v>44</v>
      </c>
      <c r="J4549" s="12">
        <v>665216</v>
      </c>
      <c r="K4549" s="12">
        <v>6</v>
      </c>
      <c r="L4549" s="13">
        <v>3262</v>
      </c>
      <c r="M4549" s="14">
        <f>Table1[[#This Row],[Column1]]/100</f>
        <v>0</v>
      </c>
      <c r="N4549" s="13">
        <f>Table1[[#This Row],[Unit_Price]]*Table1[[#This Row],[Quantity]]*(1-Table1[[#This Row],[Discount_%]])</f>
        <v>19572</v>
      </c>
      <c r="O4549" s="13">
        <v>29080</v>
      </c>
      <c r="P4549" s="13">
        <f>Table1[[#This Row],[Revenue]]-Table1[[#This Row],[Cost]]</f>
        <v>-9508</v>
      </c>
      <c r="Q4549" s="12" t="s">
        <v>48</v>
      </c>
      <c r="R4549" s="12" t="s">
        <v>51</v>
      </c>
      <c r="S4549" s="12" t="s">
        <v>54</v>
      </c>
      <c r="T4549" s="12">
        <v>4</v>
      </c>
      <c r="U4549" s="12">
        <v>0</v>
      </c>
      <c r="V4549" s="20" t="str">
        <f>TEXT(Table1[[#This Row],[Date]],"mmm-yyyy")</f>
        <v>Jan-2026</v>
      </c>
    </row>
    <row r="4550" spans="1:22" x14ac:dyDescent="0.2">
      <c r="A4550" s="11">
        <f t="shared" si="70"/>
        <v>46037</v>
      </c>
      <c r="B4550" s="12" t="s">
        <v>23</v>
      </c>
      <c r="C4550" s="12" t="str">
        <f>VLOOKUP(D4550, City_Mapping!A:B, 2, FALSE)</f>
        <v>USA</v>
      </c>
      <c r="D4550" s="12" t="s">
        <v>31</v>
      </c>
      <c r="E4550" s="12" t="s">
        <v>36</v>
      </c>
      <c r="F4550" s="12" t="s">
        <v>38</v>
      </c>
      <c r="G4550" s="12">
        <v>52425</v>
      </c>
      <c r="H4550" s="12" t="s">
        <v>42</v>
      </c>
      <c r="I4550" s="12" t="s">
        <v>43</v>
      </c>
      <c r="J4550" s="12">
        <v>127885</v>
      </c>
      <c r="K4550" s="12">
        <v>3</v>
      </c>
      <c r="L4550" s="13">
        <v>3968</v>
      </c>
      <c r="M4550" s="14">
        <f>Table1[[#This Row],[Column1]]/100</f>
        <v>0.2</v>
      </c>
      <c r="N4550" s="13">
        <f>Table1[[#This Row],[Unit_Price]]*Table1[[#This Row],[Quantity]]*(1-Table1[[#This Row],[Discount_%]])</f>
        <v>9523.2000000000007</v>
      </c>
      <c r="O4550" s="13">
        <v>17975</v>
      </c>
      <c r="P4550" s="13">
        <f>Table1[[#This Row],[Revenue]]-Table1[[#This Row],[Cost]]</f>
        <v>-8451.7999999999993</v>
      </c>
      <c r="Q4550" s="12" t="s">
        <v>48</v>
      </c>
      <c r="R4550" s="12" t="s">
        <v>51</v>
      </c>
      <c r="S4550" s="12" t="s">
        <v>56</v>
      </c>
      <c r="T4550" s="12">
        <v>4</v>
      </c>
      <c r="U4550" s="12">
        <v>20</v>
      </c>
      <c r="V4550" s="20" t="str">
        <f>TEXT(Table1[[#This Row],[Date]],"mmm-yyyy")</f>
        <v>Jan-2026</v>
      </c>
    </row>
    <row r="4551" spans="1:22" x14ac:dyDescent="0.2">
      <c r="A4551" s="11">
        <f t="shared" si="70"/>
        <v>46037</v>
      </c>
      <c r="B4551" s="12" t="s">
        <v>21</v>
      </c>
      <c r="C4551" s="12" t="str">
        <f>VLOOKUP(D4551, City_Mapping!A:B, 2, FALSE)</f>
        <v>India</v>
      </c>
      <c r="D4551" s="12" t="s">
        <v>33</v>
      </c>
      <c r="E4551" s="12" t="s">
        <v>36</v>
      </c>
      <c r="F4551" s="12" t="s">
        <v>38</v>
      </c>
      <c r="G4551" s="12">
        <v>87495</v>
      </c>
      <c r="H4551" s="12" t="s">
        <v>41</v>
      </c>
      <c r="I4551" s="12" t="s">
        <v>45</v>
      </c>
      <c r="J4551" s="12">
        <v>679089</v>
      </c>
      <c r="K4551" s="12">
        <v>7</v>
      </c>
      <c r="L4551" s="13">
        <v>2801</v>
      </c>
      <c r="M4551" s="14">
        <f>Table1[[#This Row],[Column1]]/100</f>
        <v>0.1</v>
      </c>
      <c r="N4551" s="13">
        <f>Table1[[#This Row],[Unit_Price]]*Table1[[#This Row],[Quantity]]*(1-Table1[[#This Row],[Discount_%]])</f>
        <v>17646.3</v>
      </c>
      <c r="O4551" s="13">
        <v>5104</v>
      </c>
      <c r="P4551" s="13">
        <f>Table1[[#This Row],[Revenue]]-Table1[[#This Row],[Cost]]</f>
        <v>12542.3</v>
      </c>
      <c r="Q4551" s="12" t="s">
        <v>47</v>
      </c>
      <c r="R4551" s="12" t="s">
        <v>51</v>
      </c>
      <c r="S4551" s="12" t="s">
        <v>55</v>
      </c>
      <c r="T4551" s="12">
        <v>2</v>
      </c>
      <c r="U4551" s="12">
        <v>10</v>
      </c>
      <c r="V4551" s="20" t="str">
        <f>TEXT(Table1[[#This Row],[Date]],"mmm-yyyy")</f>
        <v>Jan-2026</v>
      </c>
    </row>
    <row r="4552" spans="1:22" x14ac:dyDescent="0.2">
      <c r="A4552" s="11">
        <f t="shared" si="70"/>
        <v>46037</v>
      </c>
      <c r="B4552" s="12" t="s">
        <v>23</v>
      </c>
      <c r="C4552" s="12" t="str">
        <f>VLOOKUP(D4552, City_Mapping!A:B, 2, FALSE)</f>
        <v>UAE</v>
      </c>
      <c r="D4552" s="12" t="s">
        <v>30</v>
      </c>
      <c r="E4552" s="12" t="s">
        <v>34</v>
      </c>
      <c r="F4552" s="12" t="s">
        <v>40</v>
      </c>
      <c r="G4552" s="12">
        <v>97694</v>
      </c>
      <c r="H4552" s="12" t="s">
        <v>42</v>
      </c>
      <c r="I4552" s="12" t="s">
        <v>45</v>
      </c>
      <c r="J4552" s="12">
        <v>502507</v>
      </c>
      <c r="K4552" s="12">
        <v>6</v>
      </c>
      <c r="L4552" s="13">
        <v>1067</v>
      </c>
      <c r="M4552" s="14">
        <f>Table1[[#This Row],[Column1]]/100</f>
        <v>0</v>
      </c>
      <c r="N4552" s="13">
        <f>Table1[[#This Row],[Unit_Price]]*Table1[[#This Row],[Quantity]]*(1-Table1[[#This Row],[Discount_%]])</f>
        <v>6402</v>
      </c>
      <c r="O4552" s="13">
        <v>27772</v>
      </c>
      <c r="P4552" s="13">
        <f>Table1[[#This Row],[Revenue]]-Table1[[#This Row],[Cost]]</f>
        <v>-21370</v>
      </c>
      <c r="Q4552" s="12" t="s">
        <v>46</v>
      </c>
      <c r="R4552" s="12" t="s">
        <v>52</v>
      </c>
      <c r="S4552" s="12" t="s">
        <v>56</v>
      </c>
      <c r="T4552" s="12">
        <v>4</v>
      </c>
      <c r="U4552" s="12">
        <v>0</v>
      </c>
      <c r="V4552" s="20" t="str">
        <f>TEXT(Table1[[#This Row],[Date]],"mmm-yyyy")</f>
        <v>Jan-2026</v>
      </c>
    </row>
    <row r="4553" spans="1:22" x14ac:dyDescent="0.2">
      <c r="A4553" s="11">
        <f t="shared" si="70"/>
        <v>46037</v>
      </c>
      <c r="B4553" s="12" t="s">
        <v>20</v>
      </c>
      <c r="C4553" s="12" t="str">
        <f>VLOOKUP(D4553, City_Mapping!A:B, 2, FALSE)</f>
        <v>India</v>
      </c>
      <c r="D4553" s="12" t="s">
        <v>28</v>
      </c>
      <c r="E4553" s="12" t="s">
        <v>34</v>
      </c>
      <c r="F4553" s="12" t="s">
        <v>39</v>
      </c>
      <c r="G4553" s="12">
        <v>87355</v>
      </c>
      <c r="H4553" s="12" t="s">
        <v>42</v>
      </c>
      <c r="I4553" s="12" t="s">
        <v>45</v>
      </c>
      <c r="J4553" s="12">
        <v>276050</v>
      </c>
      <c r="K4553" s="12">
        <v>8</v>
      </c>
      <c r="L4553" s="13">
        <v>4918</v>
      </c>
      <c r="M4553" s="14">
        <f>Table1[[#This Row],[Column1]]/100</f>
        <v>0.2</v>
      </c>
      <c r="N4553" s="13">
        <f>Table1[[#This Row],[Unit_Price]]*Table1[[#This Row],[Quantity]]*(1-Table1[[#This Row],[Discount_%]])</f>
        <v>31475.200000000001</v>
      </c>
      <c r="O4553" s="13">
        <v>18844</v>
      </c>
      <c r="P4553" s="13">
        <f>Table1[[#This Row],[Revenue]]-Table1[[#This Row],[Cost]]</f>
        <v>12631.2</v>
      </c>
      <c r="Q4553" s="12" t="s">
        <v>46</v>
      </c>
      <c r="R4553" s="12" t="s">
        <v>50</v>
      </c>
      <c r="S4553" s="12" t="s">
        <v>55</v>
      </c>
      <c r="T4553" s="12">
        <v>2</v>
      </c>
      <c r="U4553" s="12">
        <v>20</v>
      </c>
      <c r="V4553" s="20" t="str">
        <f>TEXT(Table1[[#This Row],[Date]],"mmm-yyyy")</f>
        <v>Jan-2026</v>
      </c>
    </row>
    <row r="4554" spans="1:22" x14ac:dyDescent="0.2">
      <c r="A4554" s="11">
        <f t="shared" si="70"/>
        <v>46037</v>
      </c>
      <c r="B4554" s="12" t="s">
        <v>20</v>
      </c>
      <c r="C4554" s="12" t="str">
        <f>VLOOKUP(D4554, City_Mapping!A:B, 2, FALSE)</f>
        <v>UK</v>
      </c>
      <c r="D4554" s="12" t="s">
        <v>29</v>
      </c>
      <c r="E4554" s="12" t="s">
        <v>34</v>
      </c>
      <c r="F4554" s="12" t="s">
        <v>37</v>
      </c>
      <c r="G4554" s="12">
        <v>45851</v>
      </c>
      <c r="H4554" s="12" t="s">
        <v>42</v>
      </c>
      <c r="I4554" s="12" t="s">
        <v>44</v>
      </c>
      <c r="J4554" s="12">
        <v>287542</v>
      </c>
      <c r="K4554" s="12">
        <v>5</v>
      </c>
      <c r="L4554" s="13">
        <v>2283</v>
      </c>
      <c r="M4554" s="14">
        <f>Table1[[#This Row],[Column1]]/100</f>
        <v>0.15</v>
      </c>
      <c r="N4554" s="13">
        <f>Table1[[#This Row],[Unit_Price]]*Table1[[#This Row],[Quantity]]*(1-Table1[[#This Row],[Discount_%]])</f>
        <v>9702.75</v>
      </c>
      <c r="O4554" s="13">
        <v>28122</v>
      </c>
      <c r="P4554" s="13">
        <f>Table1[[#This Row],[Revenue]]-Table1[[#This Row],[Cost]]</f>
        <v>-18419.25</v>
      </c>
      <c r="Q4554" s="12" t="s">
        <v>48</v>
      </c>
      <c r="R4554" s="12" t="s">
        <v>51</v>
      </c>
      <c r="S4554" s="12" t="s">
        <v>56</v>
      </c>
      <c r="T4554" s="12">
        <v>4</v>
      </c>
      <c r="U4554" s="12">
        <v>15</v>
      </c>
      <c r="V4554" s="20" t="str">
        <f>TEXT(Table1[[#This Row],[Date]],"mmm-yyyy")</f>
        <v>Jan-2026</v>
      </c>
    </row>
    <row r="4555" spans="1:22" x14ac:dyDescent="0.2">
      <c r="A4555" s="11">
        <f t="shared" si="70"/>
        <v>46037</v>
      </c>
      <c r="B4555" s="12" t="s">
        <v>22</v>
      </c>
      <c r="C4555" s="12" t="str">
        <f>VLOOKUP(D4555, City_Mapping!A:B, 2, FALSE)</f>
        <v>India</v>
      </c>
      <c r="D4555" s="12" t="s">
        <v>32</v>
      </c>
      <c r="E4555" s="12" t="s">
        <v>36</v>
      </c>
      <c r="F4555" s="12" t="s">
        <v>37</v>
      </c>
      <c r="G4555" s="12">
        <v>16952</v>
      </c>
      <c r="H4555" s="12" t="s">
        <v>42</v>
      </c>
      <c r="I4555" s="12" t="s">
        <v>45</v>
      </c>
      <c r="J4555" s="12">
        <v>557323</v>
      </c>
      <c r="K4555" s="12">
        <v>6</v>
      </c>
      <c r="L4555" s="13">
        <v>2643</v>
      </c>
      <c r="M4555" s="14">
        <f>Table1[[#This Row],[Column1]]/100</f>
        <v>0.1</v>
      </c>
      <c r="N4555" s="13">
        <f>Table1[[#This Row],[Unit_Price]]*Table1[[#This Row],[Quantity]]*(1-Table1[[#This Row],[Discount_%]])</f>
        <v>14272.2</v>
      </c>
      <c r="O4555" s="13">
        <v>19295</v>
      </c>
      <c r="P4555" s="13">
        <f>Table1[[#This Row],[Revenue]]-Table1[[#This Row],[Cost]]</f>
        <v>-5022.7999999999993</v>
      </c>
      <c r="Q4555" s="12" t="s">
        <v>48</v>
      </c>
      <c r="R4555" s="12" t="s">
        <v>52</v>
      </c>
      <c r="S4555" s="12" t="s">
        <v>55</v>
      </c>
      <c r="T4555" s="12">
        <v>5</v>
      </c>
      <c r="U4555" s="12">
        <v>10</v>
      </c>
      <c r="V4555" s="20" t="str">
        <f>TEXT(Table1[[#This Row],[Date]],"mmm-yyyy")</f>
        <v>Jan-2026</v>
      </c>
    </row>
    <row r="4556" spans="1:22" x14ac:dyDescent="0.2">
      <c r="A4556" s="11">
        <f t="shared" si="70"/>
        <v>46037</v>
      </c>
      <c r="B4556" s="12" t="s">
        <v>22</v>
      </c>
      <c r="C4556" s="12" t="str">
        <f>VLOOKUP(D4556, City_Mapping!A:B, 2, FALSE)</f>
        <v>USA</v>
      </c>
      <c r="D4556" s="12" t="s">
        <v>31</v>
      </c>
      <c r="E4556" s="12" t="s">
        <v>34</v>
      </c>
      <c r="F4556" s="12" t="s">
        <v>40</v>
      </c>
      <c r="G4556" s="12">
        <v>99761</v>
      </c>
      <c r="H4556" s="12" t="s">
        <v>42</v>
      </c>
      <c r="I4556" s="12" t="s">
        <v>43</v>
      </c>
      <c r="J4556" s="12">
        <v>486712</v>
      </c>
      <c r="K4556" s="12">
        <v>1</v>
      </c>
      <c r="L4556" s="13">
        <v>4938</v>
      </c>
      <c r="M4556" s="14">
        <f>Table1[[#This Row],[Column1]]/100</f>
        <v>0</v>
      </c>
      <c r="N4556" s="13">
        <f>Table1[[#This Row],[Unit_Price]]*Table1[[#This Row],[Quantity]]*(1-Table1[[#This Row],[Discount_%]])</f>
        <v>4938</v>
      </c>
      <c r="O4556" s="13">
        <v>4126</v>
      </c>
      <c r="P4556" s="13">
        <f>Table1[[#This Row],[Revenue]]-Table1[[#This Row],[Cost]]</f>
        <v>812</v>
      </c>
      <c r="Q4556" s="12" t="s">
        <v>46</v>
      </c>
      <c r="R4556" s="12" t="s">
        <v>50</v>
      </c>
      <c r="S4556" s="12" t="s">
        <v>56</v>
      </c>
      <c r="T4556" s="12">
        <v>1</v>
      </c>
      <c r="U4556" s="12">
        <v>0</v>
      </c>
      <c r="V4556" s="20" t="str">
        <f>TEXT(Table1[[#This Row],[Date]],"mmm-yyyy")</f>
        <v>Jan-2026</v>
      </c>
    </row>
    <row r="4557" spans="1:22" x14ac:dyDescent="0.2">
      <c r="A4557" s="11">
        <f t="shared" si="70"/>
        <v>46037</v>
      </c>
      <c r="B4557" s="12" t="s">
        <v>21</v>
      </c>
      <c r="C4557" s="12" t="str">
        <f>VLOOKUP(D4557, City_Mapping!A:B, 2, FALSE)</f>
        <v>UAE</v>
      </c>
      <c r="D4557" s="12" t="s">
        <v>30</v>
      </c>
      <c r="E4557" s="12" t="s">
        <v>34</v>
      </c>
      <c r="F4557" s="12" t="s">
        <v>40</v>
      </c>
      <c r="G4557" s="12">
        <v>57405</v>
      </c>
      <c r="H4557" s="12" t="s">
        <v>41</v>
      </c>
      <c r="I4557" s="12" t="s">
        <v>45</v>
      </c>
      <c r="J4557" s="12">
        <v>484315</v>
      </c>
      <c r="K4557" s="12">
        <v>8</v>
      </c>
      <c r="L4557" s="13">
        <v>2740</v>
      </c>
      <c r="M4557" s="14">
        <f>Table1[[#This Row],[Column1]]/100</f>
        <v>0.2</v>
      </c>
      <c r="N4557" s="13">
        <f>Table1[[#This Row],[Unit_Price]]*Table1[[#This Row],[Quantity]]*(1-Table1[[#This Row],[Discount_%]])</f>
        <v>17536</v>
      </c>
      <c r="O4557" s="13">
        <v>29968</v>
      </c>
      <c r="P4557" s="13">
        <f>Table1[[#This Row],[Revenue]]-Table1[[#This Row],[Cost]]</f>
        <v>-12432</v>
      </c>
      <c r="Q4557" s="12" t="s">
        <v>47</v>
      </c>
      <c r="R4557" s="12" t="s">
        <v>52</v>
      </c>
      <c r="S4557" s="12" t="s">
        <v>54</v>
      </c>
      <c r="T4557" s="12">
        <v>4</v>
      </c>
      <c r="U4557" s="12">
        <v>20</v>
      </c>
      <c r="V4557" s="20" t="str">
        <f>TEXT(Table1[[#This Row],[Date]],"mmm-yyyy")</f>
        <v>Jan-2026</v>
      </c>
    </row>
    <row r="4558" spans="1:22" x14ac:dyDescent="0.2">
      <c r="A4558" s="11">
        <f t="shared" si="70"/>
        <v>46037</v>
      </c>
      <c r="B4558" s="12" t="s">
        <v>20</v>
      </c>
      <c r="C4558" s="12" t="str">
        <f>VLOOKUP(D4558, City_Mapping!A:B, 2, FALSE)</f>
        <v>USA</v>
      </c>
      <c r="D4558" s="12" t="s">
        <v>31</v>
      </c>
      <c r="E4558" s="12" t="s">
        <v>35</v>
      </c>
      <c r="F4558" s="12" t="s">
        <v>37</v>
      </c>
      <c r="G4558" s="12">
        <v>15391</v>
      </c>
      <c r="H4558" s="12" t="s">
        <v>41</v>
      </c>
      <c r="I4558" s="12" t="s">
        <v>45</v>
      </c>
      <c r="J4558" s="12">
        <v>169668</v>
      </c>
      <c r="K4558" s="12">
        <v>1</v>
      </c>
      <c r="L4558" s="13">
        <v>3058</v>
      </c>
      <c r="M4558" s="14">
        <f>Table1[[#This Row],[Column1]]/100</f>
        <v>0.15</v>
      </c>
      <c r="N4558" s="13">
        <f>Table1[[#This Row],[Unit_Price]]*Table1[[#This Row],[Quantity]]*(1-Table1[[#This Row],[Discount_%]])</f>
        <v>2599.2999999999997</v>
      </c>
      <c r="O4558" s="13">
        <v>11757</v>
      </c>
      <c r="P4558" s="13">
        <f>Table1[[#This Row],[Revenue]]-Table1[[#This Row],[Cost]]</f>
        <v>-9157.7000000000007</v>
      </c>
      <c r="Q4558" s="12" t="s">
        <v>47</v>
      </c>
      <c r="R4558" s="12" t="s">
        <v>50</v>
      </c>
      <c r="S4558" s="12" t="s">
        <v>56</v>
      </c>
      <c r="T4558" s="12">
        <v>4</v>
      </c>
      <c r="U4558" s="12">
        <v>15</v>
      </c>
      <c r="V4558" s="20" t="str">
        <f>TEXT(Table1[[#This Row],[Date]],"mmm-yyyy")</f>
        <v>Jan-2026</v>
      </c>
    </row>
    <row r="4559" spans="1:22" x14ac:dyDescent="0.2">
      <c r="A4559" s="11">
        <f t="shared" ref="A4559:A4622" si="71">A4547+1</f>
        <v>46037</v>
      </c>
      <c r="B4559" s="12" t="s">
        <v>23</v>
      </c>
      <c r="C4559" s="12" t="str">
        <f>VLOOKUP(D4559, City_Mapping!A:B, 2, FALSE)</f>
        <v>USA</v>
      </c>
      <c r="D4559" s="12" t="s">
        <v>31</v>
      </c>
      <c r="E4559" s="12" t="s">
        <v>35</v>
      </c>
      <c r="F4559" s="12" t="s">
        <v>39</v>
      </c>
      <c r="G4559" s="12">
        <v>90004</v>
      </c>
      <c r="H4559" s="12" t="s">
        <v>42</v>
      </c>
      <c r="I4559" s="12" t="s">
        <v>43</v>
      </c>
      <c r="J4559" s="12">
        <v>852579</v>
      </c>
      <c r="K4559" s="12">
        <v>3</v>
      </c>
      <c r="L4559" s="13">
        <v>1974</v>
      </c>
      <c r="M4559" s="14">
        <f>Table1[[#This Row],[Column1]]/100</f>
        <v>0.15</v>
      </c>
      <c r="N4559" s="13">
        <f>Table1[[#This Row],[Unit_Price]]*Table1[[#This Row],[Quantity]]*(1-Table1[[#This Row],[Discount_%]])</f>
        <v>5033.7</v>
      </c>
      <c r="O4559" s="13">
        <v>7912</v>
      </c>
      <c r="P4559" s="13">
        <f>Table1[[#This Row],[Revenue]]-Table1[[#This Row],[Cost]]</f>
        <v>-2878.3</v>
      </c>
      <c r="Q4559" s="12" t="s">
        <v>46</v>
      </c>
      <c r="R4559" s="12" t="s">
        <v>50</v>
      </c>
      <c r="S4559" s="12" t="s">
        <v>55</v>
      </c>
      <c r="T4559" s="12">
        <v>1</v>
      </c>
      <c r="U4559" s="12">
        <v>15</v>
      </c>
      <c r="V4559" s="20" t="str">
        <f>TEXT(Table1[[#This Row],[Date]],"mmm-yyyy")</f>
        <v>Jan-2026</v>
      </c>
    </row>
    <row r="4560" spans="1:22" x14ac:dyDescent="0.2">
      <c r="A4560" s="11">
        <f t="shared" si="71"/>
        <v>46037</v>
      </c>
      <c r="B4560" s="12" t="s">
        <v>23</v>
      </c>
      <c r="C4560" s="12" t="str">
        <f>VLOOKUP(D4560, City_Mapping!A:B, 2, FALSE)</f>
        <v>UK</v>
      </c>
      <c r="D4560" s="12" t="s">
        <v>29</v>
      </c>
      <c r="E4560" s="12" t="s">
        <v>35</v>
      </c>
      <c r="F4560" s="12" t="s">
        <v>40</v>
      </c>
      <c r="G4560" s="12">
        <v>72468</v>
      </c>
      <c r="H4560" s="12" t="s">
        <v>41</v>
      </c>
      <c r="I4560" s="12" t="s">
        <v>43</v>
      </c>
      <c r="J4560" s="12">
        <v>231916</v>
      </c>
      <c r="K4560" s="12">
        <v>2</v>
      </c>
      <c r="L4560" s="13">
        <v>4602</v>
      </c>
      <c r="M4560" s="14">
        <f>Table1[[#This Row],[Column1]]/100</f>
        <v>0.2</v>
      </c>
      <c r="N4560" s="13">
        <f>Table1[[#This Row],[Unit_Price]]*Table1[[#This Row],[Quantity]]*(1-Table1[[#This Row],[Discount_%]])</f>
        <v>7363.2000000000007</v>
      </c>
      <c r="O4560" s="13">
        <v>24231</v>
      </c>
      <c r="P4560" s="13">
        <f>Table1[[#This Row],[Revenue]]-Table1[[#This Row],[Cost]]</f>
        <v>-16867.8</v>
      </c>
      <c r="Q4560" s="12" t="s">
        <v>47</v>
      </c>
      <c r="R4560" s="12" t="s">
        <v>50</v>
      </c>
      <c r="S4560" s="12" t="s">
        <v>55</v>
      </c>
      <c r="T4560" s="12">
        <v>5</v>
      </c>
      <c r="U4560" s="12">
        <v>20</v>
      </c>
      <c r="V4560" s="20" t="str">
        <f>TEXT(Table1[[#This Row],[Date]],"mmm-yyyy")</f>
        <v>Jan-2026</v>
      </c>
    </row>
    <row r="4561" spans="1:22" x14ac:dyDescent="0.2">
      <c r="A4561" s="11">
        <f t="shared" si="71"/>
        <v>46037</v>
      </c>
      <c r="B4561" s="12" t="s">
        <v>23</v>
      </c>
      <c r="C4561" s="12" t="str">
        <f>VLOOKUP(D4561, City_Mapping!A:B, 2, FALSE)</f>
        <v>India</v>
      </c>
      <c r="D4561" s="12" t="s">
        <v>28</v>
      </c>
      <c r="E4561" s="12" t="s">
        <v>34</v>
      </c>
      <c r="F4561" s="12" t="s">
        <v>38</v>
      </c>
      <c r="G4561" s="12">
        <v>25091</v>
      </c>
      <c r="H4561" s="12" t="s">
        <v>42</v>
      </c>
      <c r="I4561" s="12" t="s">
        <v>45</v>
      </c>
      <c r="J4561" s="12">
        <v>154929</v>
      </c>
      <c r="K4561" s="12">
        <v>6</v>
      </c>
      <c r="L4561" s="13">
        <v>829</v>
      </c>
      <c r="M4561" s="14">
        <f>Table1[[#This Row],[Column1]]/100</f>
        <v>0.05</v>
      </c>
      <c r="N4561" s="13">
        <f>Table1[[#This Row],[Unit_Price]]*Table1[[#This Row],[Quantity]]*(1-Table1[[#This Row],[Discount_%]])</f>
        <v>4725.3</v>
      </c>
      <c r="O4561" s="13">
        <v>24428</v>
      </c>
      <c r="P4561" s="13">
        <f>Table1[[#This Row],[Revenue]]-Table1[[#This Row],[Cost]]</f>
        <v>-19702.7</v>
      </c>
      <c r="Q4561" s="12" t="s">
        <v>49</v>
      </c>
      <c r="R4561" s="12" t="s">
        <v>51</v>
      </c>
      <c r="S4561" s="12" t="s">
        <v>53</v>
      </c>
      <c r="T4561" s="12">
        <v>1</v>
      </c>
      <c r="U4561" s="12">
        <v>5</v>
      </c>
      <c r="V4561" s="20" t="str">
        <f>TEXT(Table1[[#This Row],[Date]],"mmm-yyyy")</f>
        <v>Jan-2026</v>
      </c>
    </row>
    <row r="4562" spans="1:22" x14ac:dyDescent="0.2">
      <c r="A4562" s="11">
        <f t="shared" si="71"/>
        <v>46038</v>
      </c>
      <c r="B4562" s="12" t="s">
        <v>22</v>
      </c>
      <c r="C4562" s="12" t="str">
        <f>VLOOKUP(D4562, City_Mapping!A:B, 2, FALSE)</f>
        <v>UAE</v>
      </c>
      <c r="D4562" s="12" t="s">
        <v>30</v>
      </c>
      <c r="E4562" s="12" t="s">
        <v>36</v>
      </c>
      <c r="F4562" s="12" t="s">
        <v>37</v>
      </c>
      <c r="G4562" s="12">
        <v>40237</v>
      </c>
      <c r="H4562" s="12" t="s">
        <v>42</v>
      </c>
      <c r="I4562" s="12" t="s">
        <v>44</v>
      </c>
      <c r="J4562" s="12">
        <v>918301</v>
      </c>
      <c r="K4562" s="12">
        <v>8</v>
      </c>
      <c r="L4562" s="13">
        <v>4678</v>
      </c>
      <c r="M4562" s="14">
        <f>Table1[[#This Row],[Column1]]/100</f>
        <v>0.05</v>
      </c>
      <c r="N4562" s="13">
        <f>Table1[[#This Row],[Unit_Price]]*Table1[[#This Row],[Quantity]]*(1-Table1[[#This Row],[Discount_%]])</f>
        <v>35552.799999999996</v>
      </c>
      <c r="O4562" s="13">
        <v>6348</v>
      </c>
      <c r="P4562" s="13">
        <f>Table1[[#This Row],[Revenue]]-Table1[[#This Row],[Cost]]</f>
        <v>29204.799999999996</v>
      </c>
      <c r="Q4562" s="12" t="s">
        <v>48</v>
      </c>
      <c r="R4562" s="12" t="s">
        <v>50</v>
      </c>
      <c r="S4562" s="12" t="s">
        <v>54</v>
      </c>
      <c r="T4562" s="12">
        <v>4</v>
      </c>
      <c r="U4562" s="12">
        <v>5</v>
      </c>
      <c r="V4562" s="20" t="str">
        <f>TEXT(Table1[[#This Row],[Date]],"mmm-yyyy")</f>
        <v>Jan-2026</v>
      </c>
    </row>
    <row r="4563" spans="1:22" x14ac:dyDescent="0.2">
      <c r="A4563" s="11">
        <f t="shared" si="71"/>
        <v>46038</v>
      </c>
      <c r="B4563" s="12" t="s">
        <v>23</v>
      </c>
      <c r="C4563" s="12" t="str">
        <f>VLOOKUP(D4563, City_Mapping!A:B, 2, FALSE)</f>
        <v>India</v>
      </c>
      <c r="D4563" s="12" t="s">
        <v>32</v>
      </c>
      <c r="E4563" s="12" t="s">
        <v>35</v>
      </c>
      <c r="F4563" s="12" t="s">
        <v>40</v>
      </c>
      <c r="G4563" s="12">
        <v>68353</v>
      </c>
      <c r="H4563" s="12" t="s">
        <v>41</v>
      </c>
      <c r="I4563" s="12" t="s">
        <v>44</v>
      </c>
      <c r="J4563" s="12">
        <v>852412</v>
      </c>
      <c r="K4563" s="12">
        <v>8</v>
      </c>
      <c r="L4563" s="13">
        <v>3173</v>
      </c>
      <c r="M4563" s="14">
        <f>Table1[[#This Row],[Column1]]/100</f>
        <v>0.2</v>
      </c>
      <c r="N4563" s="13">
        <f>Table1[[#This Row],[Unit_Price]]*Table1[[#This Row],[Quantity]]*(1-Table1[[#This Row],[Discount_%]])</f>
        <v>20307.2</v>
      </c>
      <c r="O4563" s="13">
        <v>2270</v>
      </c>
      <c r="P4563" s="13">
        <f>Table1[[#This Row],[Revenue]]-Table1[[#This Row],[Cost]]</f>
        <v>18037.2</v>
      </c>
      <c r="Q4563" s="12" t="s">
        <v>46</v>
      </c>
      <c r="R4563" s="12" t="s">
        <v>50</v>
      </c>
      <c r="S4563" s="12" t="s">
        <v>54</v>
      </c>
      <c r="T4563" s="12">
        <v>2</v>
      </c>
      <c r="U4563" s="12">
        <v>20</v>
      </c>
      <c r="V4563" s="20" t="str">
        <f>TEXT(Table1[[#This Row],[Date]],"mmm-yyyy")</f>
        <v>Jan-2026</v>
      </c>
    </row>
    <row r="4564" spans="1:22" x14ac:dyDescent="0.2">
      <c r="A4564" s="11">
        <f t="shared" si="71"/>
        <v>46038</v>
      </c>
      <c r="B4564" s="12" t="s">
        <v>22</v>
      </c>
      <c r="C4564" s="12" t="str">
        <f>VLOOKUP(D4564, City_Mapping!A:B, 2, FALSE)</f>
        <v>India</v>
      </c>
      <c r="D4564" s="12" t="s">
        <v>28</v>
      </c>
      <c r="E4564" s="12" t="s">
        <v>36</v>
      </c>
      <c r="F4564" s="12" t="s">
        <v>40</v>
      </c>
      <c r="G4564" s="12">
        <v>84500</v>
      </c>
      <c r="H4564" s="12" t="s">
        <v>41</v>
      </c>
      <c r="I4564" s="12" t="s">
        <v>45</v>
      </c>
      <c r="J4564" s="12">
        <v>920843</v>
      </c>
      <c r="K4564" s="12">
        <v>7</v>
      </c>
      <c r="L4564" s="13">
        <v>1389</v>
      </c>
      <c r="M4564" s="14">
        <f>Table1[[#This Row],[Column1]]/100</f>
        <v>0.2</v>
      </c>
      <c r="N4564" s="13">
        <f>Table1[[#This Row],[Unit_Price]]*Table1[[#This Row],[Quantity]]*(1-Table1[[#This Row],[Discount_%]])</f>
        <v>7778.4000000000005</v>
      </c>
      <c r="O4564" s="13">
        <v>24550</v>
      </c>
      <c r="P4564" s="13">
        <f>Table1[[#This Row],[Revenue]]-Table1[[#This Row],[Cost]]</f>
        <v>-16771.599999999999</v>
      </c>
      <c r="Q4564" s="12" t="s">
        <v>49</v>
      </c>
      <c r="R4564" s="12" t="s">
        <v>52</v>
      </c>
      <c r="S4564" s="12" t="s">
        <v>53</v>
      </c>
      <c r="T4564" s="12">
        <v>5</v>
      </c>
      <c r="U4564" s="12">
        <v>20</v>
      </c>
      <c r="V4564" s="20" t="str">
        <f>TEXT(Table1[[#This Row],[Date]],"mmm-yyyy")</f>
        <v>Jan-2026</v>
      </c>
    </row>
    <row r="4565" spans="1:22" x14ac:dyDescent="0.2">
      <c r="A4565" s="11">
        <f t="shared" si="71"/>
        <v>46038</v>
      </c>
      <c r="B4565" s="12" t="s">
        <v>22</v>
      </c>
      <c r="C4565" s="12" t="str">
        <f>VLOOKUP(D4565, City_Mapping!A:B, 2, FALSE)</f>
        <v>India</v>
      </c>
      <c r="D4565" s="12" t="s">
        <v>32</v>
      </c>
      <c r="E4565" s="12" t="s">
        <v>34</v>
      </c>
      <c r="F4565" s="12" t="s">
        <v>40</v>
      </c>
      <c r="G4565" s="12">
        <v>50682</v>
      </c>
      <c r="H4565" s="12" t="s">
        <v>41</v>
      </c>
      <c r="I4565" s="12" t="s">
        <v>45</v>
      </c>
      <c r="J4565" s="12">
        <v>421821</v>
      </c>
      <c r="K4565" s="12">
        <v>7</v>
      </c>
      <c r="L4565" s="13">
        <v>1261</v>
      </c>
      <c r="M4565" s="14">
        <f>Table1[[#This Row],[Column1]]/100</f>
        <v>0.2</v>
      </c>
      <c r="N4565" s="13">
        <f>Table1[[#This Row],[Unit_Price]]*Table1[[#This Row],[Quantity]]*(1-Table1[[#This Row],[Discount_%]])</f>
        <v>7061.6</v>
      </c>
      <c r="O4565" s="13">
        <v>1281</v>
      </c>
      <c r="P4565" s="13">
        <f>Table1[[#This Row],[Revenue]]-Table1[[#This Row],[Cost]]</f>
        <v>5780.6</v>
      </c>
      <c r="Q4565" s="12" t="s">
        <v>49</v>
      </c>
      <c r="R4565" s="12" t="s">
        <v>51</v>
      </c>
      <c r="S4565" s="12" t="s">
        <v>55</v>
      </c>
      <c r="T4565" s="12">
        <v>4</v>
      </c>
      <c r="U4565" s="12">
        <v>20</v>
      </c>
      <c r="V4565" s="20" t="str">
        <f>TEXT(Table1[[#This Row],[Date]],"mmm-yyyy")</f>
        <v>Jan-2026</v>
      </c>
    </row>
    <row r="4566" spans="1:22" x14ac:dyDescent="0.2">
      <c r="A4566" s="11">
        <f t="shared" si="71"/>
        <v>46038</v>
      </c>
      <c r="B4566" s="12" t="s">
        <v>21</v>
      </c>
      <c r="C4566" s="12" t="str">
        <f>VLOOKUP(D4566, City_Mapping!A:B, 2, FALSE)</f>
        <v>India</v>
      </c>
      <c r="D4566" s="12" t="s">
        <v>33</v>
      </c>
      <c r="E4566" s="12" t="s">
        <v>34</v>
      </c>
      <c r="F4566" s="12" t="s">
        <v>37</v>
      </c>
      <c r="G4566" s="12">
        <v>59634</v>
      </c>
      <c r="H4566" s="12" t="s">
        <v>41</v>
      </c>
      <c r="I4566" s="12" t="s">
        <v>45</v>
      </c>
      <c r="J4566" s="12">
        <v>789391</v>
      </c>
      <c r="K4566" s="12">
        <v>8</v>
      </c>
      <c r="L4566" s="13">
        <v>1523</v>
      </c>
      <c r="M4566" s="14">
        <f>Table1[[#This Row],[Column1]]/100</f>
        <v>0.15</v>
      </c>
      <c r="N4566" s="13">
        <f>Table1[[#This Row],[Unit_Price]]*Table1[[#This Row],[Quantity]]*(1-Table1[[#This Row],[Discount_%]])</f>
        <v>10356.4</v>
      </c>
      <c r="O4566" s="13">
        <v>28392</v>
      </c>
      <c r="P4566" s="13">
        <f>Table1[[#This Row],[Revenue]]-Table1[[#This Row],[Cost]]</f>
        <v>-18035.599999999999</v>
      </c>
      <c r="Q4566" s="12" t="s">
        <v>47</v>
      </c>
      <c r="R4566" s="12" t="s">
        <v>52</v>
      </c>
      <c r="S4566" s="12" t="s">
        <v>56</v>
      </c>
      <c r="T4566" s="12">
        <v>2</v>
      </c>
      <c r="U4566" s="12">
        <v>15</v>
      </c>
      <c r="V4566" s="20" t="str">
        <f>TEXT(Table1[[#This Row],[Date]],"mmm-yyyy")</f>
        <v>Jan-2026</v>
      </c>
    </row>
    <row r="4567" spans="1:22" x14ac:dyDescent="0.2">
      <c r="A4567" s="11">
        <f t="shared" si="71"/>
        <v>46038</v>
      </c>
      <c r="B4567" s="12" t="s">
        <v>23</v>
      </c>
      <c r="C4567" s="12" t="str">
        <f>VLOOKUP(D4567, City_Mapping!A:B, 2, FALSE)</f>
        <v>USA</v>
      </c>
      <c r="D4567" s="12" t="s">
        <v>31</v>
      </c>
      <c r="E4567" s="12" t="s">
        <v>35</v>
      </c>
      <c r="F4567" s="12" t="s">
        <v>38</v>
      </c>
      <c r="G4567" s="12">
        <v>36968</v>
      </c>
      <c r="H4567" s="12" t="s">
        <v>42</v>
      </c>
      <c r="I4567" s="12" t="s">
        <v>45</v>
      </c>
      <c r="J4567" s="12">
        <v>922134</v>
      </c>
      <c r="K4567" s="12">
        <v>5</v>
      </c>
      <c r="L4567" s="13">
        <v>2180</v>
      </c>
      <c r="M4567" s="14">
        <f>Table1[[#This Row],[Column1]]/100</f>
        <v>0.1</v>
      </c>
      <c r="N4567" s="13">
        <f>Table1[[#This Row],[Unit_Price]]*Table1[[#This Row],[Quantity]]*(1-Table1[[#This Row],[Discount_%]])</f>
        <v>9810</v>
      </c>
      <c r="O4567" s="13">
        <v>13544</v>
      </c>
      <c r="P4567" s="13">
        <f>Table1[[#This Row],[Revenue]]-Table1[[#This Row],[Cost]]</f>
        <v>-3734</v>
      </c>
      <c r="Q4567" s="12" t="s">
        <v>47</v>
      </c>
      <c r="R4567" s="12" t="s">
        <v>51</v>
      </c>
      <c r="S4567" s="12" t="s">
        <v>53</v>
      </c>
      <c r="T4567" s="12">
        <v>2</v>
      </c>
      <c r="U4567" s="12">
        <v>10</v>
      </c>
      <c r="V4567" s="20" t="str">
        <f>TEXT(Table1[[#This Row],[Date]],"mmm-yyyy")</f>
        <v>Jan-2026</v>
      </c>
    </row>
    <row r="4568" spans="1:22" x14ac:dyDescent="0.2">
      <c r="A4568" s="11">
        <f t="shared" si="71"/>
        <v>46038</v>
      </c>
      <c r="B4568" s="12" t="s">
        <v>23</v>
      </c>
      <c r="C4568" s="12" t="str">
        <f>VLOOKUP(D4568, City_Mapping!A:B, 2, FALSE)</f>
        <v>India</v>
      </c>
      <c r="D4568" s="12" t="s">
        <v>33</v>
      </c>
      <c r="E4568" s="12" t="s">
        <v>36</v>
      </c>
      <c r="F4568" s="12" t="s">
        <v>38</v>
      </c>
      <c r="G4568" s="12">
        <v>64833</v>
      </c>
      <c r="H4568" s="12" t="s">
        <v>41</v>
      </c>
      <c r="I4568" s="12" t="s">
        <v>44</v>
      </c>
      <c r="J4568" s="12">
        <v>622459</v>
      </c>
      <c r="K4568" s="12">
        <v>3</v>
      </c>
      <c r="L4568" s="13">
        <v>3756</v>
      </c>
      <c r="M4568" s="14">
        <f>Table1[[#This Row],[Column1]]/100</f>
        <v>0.15</v>
      </c>
      <c r="N4568" s="13">
        <f>Table1[[#This Row],[Unit_Price]]*Table1[[#This Row],[Quantity]]*(1-Table1[[#This Row],[Discount_%]])</f>
        <v>9577.7999999999993</v>
      </c>
      <c r="O4568" s="13">
        <v>22596</v>
      </c>
      <c r="P4568" s="13">
        <f>Table1[[#This Row],[Revenue]]-Table1[[#This Row],[Cost]]</f>
        <v>-13018.2</v>
      </c>
      <c r="Q4568" s="12" t="s">
        <v>48</v>
      </c>
      <c r="R4568" s="12" t="s">
        <v>51</v>
      </c>
      <c r="S4568" s="12" t="s">
        <v>53</v>
      </c>
      <c r="T4568" s="12">
        <v>5</v>
      </c>
      <c r="U4568" s="12">
        <v>15</v>
      </c>
      <c r="V4568" s="20" t="str">
        <f>TEXT(Table1[[#This Row],[Date]],"mmm-yyyy")</f>
        <v>Jan-2026</v>
      </c>
    </row>
    <row r="4569" spans="1:22" x14ac:dyDescent="0.2">
      <c r="A4569" s="11">
        <f t="shared" si="71"/>
        <v>46038</v>
      </c>
      <c r="B4569" s="12" t="s">
        <v>20</v>
      </c>
      <c r="C4569" s="12" t="str">
        <f>VLOOKUP(D4569, City_Mapping!A:B, 2, FALSE)</f>
        <v>USA</v>
      </c>
      <c r="D4569" s="12" t="s">
        <v>31</v>
      </c>
      <c r="E4569" s="12" t="s">
        <v>35</v>
      </c>
      <c r="F4569" s="12" t="s">
        <v>37</v>
      </c>
      <c r="G4569" s="12">
        <v>50205</v>
      </c>
      <c r="H4569" s="12" t="s">
        <v>42</v>
      </c>
      <c r="I4569" s="12" t="s">
        <v>45</v>
      </c>
      <c r="J4569" s="12">
        <v>122523</v>
      </c>
      <c r="K4569" s="12">
        <v>2</v>
      </c>
      <c r="L4569" s="13">
        <v>1561</v>
      </c>
      <c r="M4569" s="14">
        <f>Table1[[#This Row],[Column1]]/100</f>
        <v>0.15</v>
      </c>
      <c r="N4569" s="13">
        <f>Table1[[#This Row],[Unit_Price]]*Table1[[#This Row],[Quantity]]*(1-Table1[[#This Row],[Discount_%]])</f>
        <v>2653.7</v>
      </c>
      <c r="O4569" s="13">
        <v>2829</v>
      </c>
      <c r="P4569" s="13">
        <f>Table1[[#This Row],[Revenue]]-Table1[[#This Row],[Cost]]</f>
        <v>-175.30000000000018</v>
      </c>
      <c r="Q4569" s="12" t="s">
        <v>48</v>
      </c>
      <c r="R4569" s="12" t="s">
        <v>51</v>
      </c>
      <c r="S4569" s="12" t="s">
        <v>53</v>
      </c>
      <c r="T4569" s="12">
        <v>4</v>
      </c>
      <c r="U4569" s="12">
        <v>15</v>
      </c>
      <c r="V4569" s="20" t="str">
        <f>TEXT(Table1[[#This Row],[Date]],"mmm-yyyy")</f>
        <v>Jan-2026</v>
      </c>
    </row>
    <row r="4570" spans="1:22" x14ac:dyDescent="0.2">
      <c r="A4570" s="11">
        <f t="shared" si="71"/>
        <v>46038</v>
      </c>
      <c r="B4570" s="12" t="s">
        <v>21</v>
      </c>
      <c r="C4570" s="12" t="str">
        <f>VLOOKUP(D4570, City_Mapping!A:B, 2, FALSE)</f>
        <v>UK</v>
      </c>
      <c r="D4570" s="12" t="s">
        <v>29</v>
      </c>
      <c r="E4570" s="12" t="s">
        <v>34</v>
      </c>
      <c r="F4570" s="12" t="s">
        <v>40</v>
      </c>
      <c r="G4570" s="12">
        <v>86907</v>
      </c>
      <c r="H4570" s="12" t="s">
        <v>42</v>
      </c>
      <c r="I4570" s="12" t="s">
        <v>43</v>
      </c>
      <c r="J4570" s="12">
        <v>991910</v>
      </c>
      <c r="K4570" s="12">
        <v>3</v>
      </c>
      <c r="L4570" s="13">
        <v>1403</v>
      </c>
      <c r="M4570" s="14">
        <f>Table1[[#This Row],[Column1]]/100</f>
        <v>0.05</v>
      </c>
      <c r="N4570" s="13">
        <f>Table1[[#This Row],[Unit_Price]]*Table1[[#This Row],[Quantity]]*(1-Table1[[#This Row],[Discount_%]])</f>
        <v>3998.5499999999997</v>
      </c>
      <c r="O4570" s="13">
        <v>26128</v>
      </c>
      <c r="P4570" s="13">
        <f>Table1[[#This Row],[Revenue]]-Table1[[#This Row],[Cost]]</f>
        <v>-22129.45</v>
      </c>
      <c r="Q4570" s="12" t="s">
        <v>46</v>
      </c>
      <c r="R4570" s="12" t="s">
        <v>50</v>
      </c>
      <c r="S4570" s="12" t="s">
        <v>53</v>
      </c>
      <c r="T4570" s="12">
        <v>3</v>
      </c>
      <c r="U4570" s="12">
        <v>5</v>
      </c>
      <c r="V4570" s="20" t="str">
        <f>TEXT(Table1[[#This Row],[Date]],"mmm-yyyy")</f>
        <v>Jan-2026</v>
      </c>
    </row>
    <row r="4571" spans="1:22" x14ac:dyDescent="0.2">
      <c r="A4571" s="11">
        <f t="shared" si="71"/>
        <v>46038</v>
      </c>
      <c r="B4571" s="12" t="s">
        <v>20</v>
      </c>
      <c r="C4571" s="12" t="str">
        <f>VLOOKUP(D4571, City_Mapping!A:B, 2, FALSE)</f>
        <v>India</v>
      </c>
      <c r="D4571" s="12" t="s">
        <v>28</v>
      </c>
      <c r="E4571" s="12" t="s">
        <v>36</v>
      </c>
      <c r="F4571" s="12" t="s">
        <v>37</v>
      </c>
      <c r="G4571" s="12">
        <v>52541</v>
      </c>
      <c r="H4571" s="12" t="s">
        <v>42</v>
      </c>
      <c r="I4571" s="12" t="s">
        <v>44</v>
      </c>
      <c r="J4571" s="12">
        <v>591735</v>
      </c>
      <c r="K4571" s="12">
        <v>3</v>
      </c>
      <c r="L4571" s="13">
        <v>633</v>
      </c>
      <c r="M4571" s="14">
        <f>Table1[[#This Row],[Column1]]/100</f>
        <v>0.2</v>
      </c>
      <c r="N4571" s="13">
        <f>Table1[[#This Row],[Unit_Price]]*Table1[[#This Row],[Quantity]]*(1-Table1[[#This Row],[Discount_%]])</f>
        <v>1519.2</v>
      </c>
      <c r="O4571" s="13">
        <v>17338</v>
      </c>
      <c r="P4571" s="13">
        <f>Table1[[#This Row],[Revenue]]-Table1[[#This Row],[Cost]]</f>
        <v>-15818.8</v>
      </c>
      <c r="Q4571" s="12" t="s">
        <v>48</v>
      </c>
      <c r="R4571" s="12" t="s">
        <v>51</v>
      </c>
      <c r="S4571" s="12" t="s">
        <v>53</v>
      </c>
      <c r="T4571" s="12">
        <v>2</v>
      </c>
      <c r="U4571" s="12">
        <v>20</v>
      </c>
      <c r="V4571" s="20" t="str">
        <f>TEXT(Table1[[#This Row],[Date]],"mmm-yyyy")</f>
        <v>Jan-2026</v>
      </c>
    </row>
    <row r="4572" spans="1:22" x14ac:dyDescent="0.2">
      <c r="A4572" s="11">
        <f t="shared" si="71"/>
        <v>46038</v>
      </c>
      <c r="B4572" s="12" t="s">
        <v>21</v>
      </c>
      <c r="C4572" s="12" t="str">
        <f>VLOOKUP(D4572, City_Mapping!A:B, 2, FALSE)</f>
        <v>India</v>
      </c>
      <c r="D4572" s="12" t="s">
        <v>32</v>
      </c>
      <c r="E4572" s="12" t="s">
        <v>35</v>
      </c>
      <c r="F4572" s="12" t="s">
        <v>37</v>
      </c>
      <c r="G4572" s="12">
        <v>38285</v>
      </c>
      <c r="H4572" s="12" t="s">
        <v>42</v>
      </c>
      <c r="I4572" s="12" t="s">
        <v>44</v>
      </c>
      <c r="J4572" s="12">
        <v>629064</v>
      </c>
      <c r="K4572" s="12">
        <v>7</v>
      </c>
      <c r="L4572" s="13">
        <v>1625</v>
      </c>
      <c r="M4572" s="14">
        <f>Table1[[#This Row],[Column1]]/100</f>
        <v>0.15</v>
      </c>
      <c r="N4572" s="13">
        <f>Table1[[#This Row],[Unit_Price]]*Table1[[#This Row],[Quantity]]*(1-Table1[[#This Row],[Discount_%]])</f>
        <v>9668.75</v>
      </c>
      <c r="O4572" s="13">
        <v>4739</v>
      </c>
      <c r="P4572" s="13">
        <f>Table1[[#This Row],[Revenue]]-Table1[[#This Row],[Cost]]</f>
        <v>4929.75</v>
      </c>
      <c r="Q4572" s="12" t="s">
        <v>49</v>
      </c>
      <c r="R4572" s="12" t="s">
        <v>51</v>
      </c>
      <c r="S4572" s="12" t="s">
        <v>55</v>
      </c>
      <c r="T4572" s="12">
        <v>1</v>
      </c>
      <c r="U4572" s="12">
        <v>15</v>
      </c>
      <c r="V4572" s="20" t="str">
        <f>TEXT(Table1[[#This Row],[Date]],"mmm-yyyy")</f>
        <v>Jan-2026</v>
      </c>
    </row>
    <row r="4573" spans="1:22" x14ac:dyDescent="0.2">
      <c r="A4573" s="11">
        <f t="shared" si="71"/>
        <v>46038</v>
      </c>
      <c r="B4573" s="12" t="s">
        <v>23</v>
      </c>
      <c r="C4573" s="12" t="str">
        <f>VLOOKUP(D4573, City_Mapping!A:B, 2, FALSE)</f>
        <v>UK</v>
      </c>
      <c r="D4573" s="12" t="s">
        <v>29</v>
      </c>
      <c r="E4573" s="12" t="s">
        <v>34</v>
      </c>
      <c r="F4573" s="12" t="s">
        <v>40</v>
      </c>
      <c r="G4573" s="12">
        <v>62513</v>
      </c>
      <c r="H4573" s="12" t="s">
        <v>42</v>
      </c>
      <c r="I4573" s="12" t="s">
        <v>43</v>
      </c>
      <c r="J4573" s="12">
        <v>947433</v>
      </c>
      <c r="K4573" s="12">
        <v>1</v>
      </c>
      <c r="L4573" s="13">
        <v>2464</v>
      </c>
      <c r="M4573" s="14">
        <f>Table1[[#This Row],[Column1]]/100</f>
        <v>0.15</v>
      </c>
      <c r="N4573" s="13">
        <f>Table1[[#This Row],[Unit_Price]]*Table1[[#This Row],[Quantity]]*(1-Table1[[#This Row],[Discount_%]])</f>
        <v>2094.4</v>
      </c>
      <c r="O4573" s="13">
        <v>7276</v>
      </c>
      <c r="P4573" s="13">
        <f>Table1[[#This Row],[Revenue]]-Table1[[#This Row],[Cost]]</f>
        <v>-5181.6000000000004</v>
      </c>
      <c r="Q4573" s="12" t="s">
        <v>48</v>
      </c>
      <c r="R4573" s="12" t="s">
        <v>51</v>
      </c>
      <c r="S4573" s="12" t="s">
        <v>53</v>
      </c>
      <c r="T4573" s="12">
        <v>3</v>
      </c>
      <c r="U4573" s="12">
        <v>15</v>
      </c>
      <c r="V4573" s="20" t="str">
        <f>TEXT(Table1[[#This Row],[Date]],"mmm-yyyy")</f>
        <v>Jan-2026</v>
      </c>
    </row>
    <row r="4574" spans="1:22" x14ac:dyDescent="0.2">
      <c r="A4574" s="11">
        <f t="shared" si="71"/>
        <v>46039</v>
      </c>
      <c r="B4574" s="12" t="s">
        <v>22</v>
      </c>
      <c r="C4574" s="12" t="str">
        <f>VLOOKUP(D4574, City_Mapping!A:B, 2, FALSE)</f>
        <v>India</v>
      </c>
      <c r="D4574" s="12" t="s">
        <v>32</v>
      </c>
      <c r="E4574" s="12" t="s">
        <v>35</v>
      </c>
      <c r="F4574" s="12" t="s">
        <v>37</v>
      </c>
      <c r="G4574" s="12">
        <v>25430</v>
      </c>
      <c r="H4574" s="12" t="s">
        <v>41</v>
      </c>
      <c r="I4574" s="12" t="s">
        <v>45</v>
      </c>
      <c r="J4574" s="12">
        <v>511940</v>
      </c>
      <c r="K4574" s="12">
        <v>7</v>
      </c>
      <c r="L4574" s="13">
        <v>2539</v>
      </c>
      <c r="M4574" s="14">
        <f>Table1[[#This Row],[Column1]]/100</f>
        <v>0.2</v>
      </c>
      <c r="N4574" s="13">
        <f>Table1[[#This Row],[Unit_Price]]*Table1[[#This Row],[Quantity]]*(1-Table1[[#This Row],[Discount_%]])</f>
        <v>14218.400000000001</v>
      </c>
      <c r="O4574" s="13">
        <v>20348</v>
      </c>
      <c r="P4574" s="13">
        <f>Table1[[#This Row],[Revenue]]-Table1[[#This Row],[Cost]]</f>
        <v>-6129.5999999999985</v>
      </c>
      <c r="Q4574" s="12" t="s">
        <v>49</v>
      </c>
      <c r="R4574" s="12" t="s">
        <v>51</v>
      </c>
      <c r="S4574" s="12" t="s">
        <v>55</v>
      </c>
      <c r="T4574" s="12">
        <v>1</v>
      </c>
      <c r="U4574" s="12">
        <v>20</v>
      </c>
      <c r="V4574" s="20" t="str">
        <f>TEXT(Table1[[#This Row],[Date]],"mmm-yyyy")</f>
        <v>Jan-2026</v>
      </c>
    </row>
    <row r="4575" spans="1:22" x14ac:dyDescent="0.2">
      <c r="A4575" s="11">
        <f t="shared" si="71"/>
        <v>46039</v>
      </c>
      <c r="B4575" s="12" t="s">
        <v>22</v>
      </c>
      <c r="C4575" s="12" t="str">
        <f>VLOOKUP(D4575, City_Mapping!A:B, 2, FALSE)</f>
        <v>India</v>
      </c>
      <c r="D4575" s="12" t="s">
        <v>28</v>
      </c>
      <c r="E4575" s="12" t="s">
        <v>36</v>
      </c>
      <c r="F4575" s="12" t="s">
        <v>39</v>
      </c>
      <c r="G4575" s="12">
        <v>19033</v>
      </c>
      <c r="H4575" s="12" t="s">
        <v>42</v>
      </c>
      <c r="I4575" s="12" t="s">
        <v>45</v>
      </c>
      <c r="J4575" s="12">
        <v>287930</v>
      </c>
      <c r="K4575" s="12">
        <v>6</v>
      </c>
      <c r="L4575" s="13">
        <v>4688</v>
      </c>
      <c r="M4575" s="14">
        <f>Table1[[#This Row],[Column1]]/100</f>
        <v>0.1</v>
      </c>
      <c r="N4575" s="13">
        <f>Table1[[#This Row],[Unit_Price]]*Table1[[#This Row],[Quantity]]*(1-Table1[[#This Row],[Discount_%]])</f>
        <v>25315.200000000001</v>
      </c>
      <c r="O4575" s="13">
        <v>23000</v>
      </c>
      <c r="P4575" s="13">
        <f>Table1[[#This Row],[Revenue]]-Table1[[#This Row],[Cost]]</f>
        <v>2315.2000000000007</v>
      </c>
      <c r="Q4575" s="12" t="s">
        <v>49</v>
      </c>
      <c r="R4575" s="12" t="s">
        <v>52</v>
      </c>
      <c r="S4575" s="12" t="s">
        <v>55</v>
      </c>
      <c r="T4575" s="12">
        <v>5</v>
      </c>
      <c r="U4575" s="12">
        <v>10</v>
      </c>
      <c r="V4575" s="20" t="str">
        <f>TEXT(Table1[[#This Row],[Date]],"mmm-yyyy")</f>
        <v>Jan-2026</v>
      </c>
    </row>
    <row r="4576" spans="1:22" x14ac:dyDescent="0.2">
      <c r="A4576" s="11">
        <f t="shared" si="71"/>
        <v>46039</v>
      </c>
      <c r="B4576" s="12" t="s">
        <v>22</v>
      </c>
      <c r="C4576" s="12" t="str">
        <f>VLOOKUP(D4576, City_Mapping!A:B, 2, FALSE)</f>
        <v>UAE</v>
      </c>
      <c r="D4576" s="12" t="s">
        <v>30</v>
      </c>
      <c r="E4576" s="12" t="s">
        <v>36</v>
      </c>
      <c r="F4576" s="12" t="s">
        <v>38</v>
      </c>
      <c r="G4576" s="12">
        <v>29918</v>
      </c>
      <c r="H4576" s="12" t="s">
        <v>41</v>
      </c>
      <c r="I4576" s="12" t="s">
        <v>45</v>
      </c>
      <c r="J4576" s="12">
        <v>769460</v>
      </c>
      <c r="K4576" s="12">
        <v>2</v>
      </c>
      <c r="L4576" s="13">
        <v>3349</v>
      </c>
      <c r="M4576" s="14">
        <f>Table1[[#This Row],[Column1]]/100</f>
        <v>0.05</v>
      </c>
      <c r="N4576" s="13">
        <f>Table1[[#This Row],[Unit_Price]]*Table1[[#This Row],[Quantity]]*(1-Table1[[#This Row],[Discount_%]])</f>
        <v>6363.0999999999995</v>
      </c>
      <c r="O4576" s="13">
        <v>15421</v>
      </c>
      <c r="P4576" s="13">
        <f>Table1[[#This Row],[Revenue]]-Table1[[#This Row],[Cost]]</f>
        <v>-9057.9000000000015</v>
      </c>
      <c r="Q4576" s="12" t="s">
        <v>46</v>
      </c>
      <c r="R4576" s="12" t="s">
        <v>50</v>
      </c>
      <c r="S4576" s="12" t="s">
        <v>56</v>
      </c>
      <c r="T4576" s="12">
        <v>2</v>
      </c>
      <c r="U4576" s="12">
        <v>5</v>
      </c>
      <c r="V4576" s="20" t="str">
        <f>TEXT(Table1[[#This Row],[Date]],"mmm-yyyy")</f>
        <v>Jan-2026</v>
      </c>
    </row>
    <row r="4577" spans="1:22" x14ac:dyDescent="0.2">
      <c r="A4577" s="11">
        <f t="shared" si="71"/>
        <v>46039</v>
      </c>
      <c r="B4577" s="12" t="s">
        <v>22</v>
      </c>
      <c r="C4577" s="12" t="str">
        <f>VLOOKUP(D4577, City_Mapping!A:B, 2, FALSE)</f>
        <v>India</v>
      </c>
      <c r="D4577" s="12" t="s">
        <v>33</v>
      </c>
      <c r="E4577" s="12" t="s">
        <v>36</v>
      </c>
      <c r="F4577" s="12" t="s">
        <v>39</v>
      </c>
      <c r="G4577" s="12">
        <v>28256</v>
      </c>
      <c r="H4577" s="12" t="s">
        <v>42</v>
      </c>
      <c r="I4577" s="12" t="s">
        <v>45</v>
      </c>
      <c r="J4577" s="12">
        <v>666755</v>
      </c>
      <c r="K4577" s="12">
        <v>1</v>
      </c>
      <c r="L4577" s="13">
        <v>3711</v>
      </c>
      <c r="M4577" s="14">
        <f>Table1[[#This Row],[Column1]]/100</f>
        <v>0</v>
      </c>
      <c r="N4577" s="13">
        <f>Table1[[#This Row],[Unit_Price]]*Table1[[#This Row],[Quantity]]*(1-Table1[[#This Row],[Discount_%]])</f>
        <v>3711</v>
      </c>
      <c r="O4577" s="13">
        <v>8763</v>
      </c>
      <c r="P4577" s="13">
        <f>Table1[[#This Row],[Revenue]]-Table1[[#This Row],[Cost]]</f>
        <v>-5052</v>
      </c>
      <c r="Q4577" s="12" t="s">
        <v>47</v>
      </c>
      <c r="R4577" s="12" t="s">
        <v>51</v>
      </c>
      <c r="S4577" s="12" t="s">
        <v>53</v>
      </c>
      <c r="T4577" s="12">
        <v>2</v>
      </c>
      <c r="U4577" s="12">
        <v>0</v>
      </c>
      <c r="V4577" s="20" t="str">
        <f>TEXT(Table1[[#This Row],[Date]],"mmm-yyyy")</f>
        <v>Jan-2026</v>
      </c>
    </row>
    <row r="4578" spans="1:22" x14ac:dyDescent="0.2">
      <c r="A4578" s="11">
        <f t="shared" si="71"/>
        <v>46039</v>
      </c>
      <c r="B4578" s="12" t="s">
        <v>22</v>
      </c>
      <c r="C4578" s="12" t="str">
        <f>VLOOKUP(D4578, City_Mapping!A:B, 2, FALSE)</f>
        <v>India</v>
      </c>
      <c r="D4578" s="12" t="s">
        <v>33</v>
      </c>
      <c r="E4578" s="12" t="s">
        <v>36</v>
      </c>
      <c r="F4578" s="12" t="s">
        <v>39</v>
      </c>
      <c r="G4578" s="12">
        <v>58522</v>
      </c>
      <c r="H4578" s="12" t="s">
        <v>41</v>
      </c>
      <c r="I4578" s="12" t="s">
        <v>45</v>
      </c>
      <c r="J4578" s="12">
        <v>422866</v>
      </c>
      <c r="K4578" s="12">
        <v>9</v>
      </c>
      <c r="L4578" s="13">
        <v>3866</v>
      </c>
      <c r="M4578" s="14">
        <f>Table1[[#This Row],[Column1]]/100</f>
        <v>0.15</v>
      </c>
      <c r="N4578" s="13">
        <f>Table1[[#This Row],[Unit_Price]]*Table1[[#This Row],[Quantity]]*(1-Table1[[#This Row],[Discount_%]])</f>
        <v>29574.899999999998</v>
      </c>
      <c r="O4578" s="13">
        <v>29043</v>
      </c>
      <c r="P4578" s="13">
        <f>Table1[[#This Row],[Revenue]]-Table1[[#This Row],[Cost]]</f>
        <v>531.89999999999782</v>
      </c>
      <c r="Q4578" s="12" t="s">
        <v>48</v>
      </c>
      <c r="R4578" s="12" t="s">
        <v>50</v>
      </c>
      <c r="S4578" s="12" t="s">
        <v>53</v>
      </c>
      <c r="T4578" s="12">
        <v>5</v>
      </c>
      <c r="U4578" s="12">
        <v>15</v>
      </c>
      <c r="V4578" s="20" t="str">
        <f>TEXT(Table1[[#This Row],[Date]],"mmm-yyyy")</f>
        <v>Jan-2026</v>
      </c>
    </row>
    <row r="4579" spans="1:22" x14ac:dyDescent="0.2">
      <c r="A4579" s="11">
        <f t="shared" si="71"/>
        <v>46039</v>
      </c>
      <c r="B4579" s="12" t="s">
        <v>20</v>
      </c>
      <c r="C4579" s="12" t="str">
        <f>VLOOKUP(D4579, City_Mapping!A:B, 2, FALSE)</f>
        <v>India</v>
      </c>
      <c r="D4579" s="12" t="s">
        <v>32</v>
      </c>
      <c r="E4579" s="12" t="s">
        <v>36</v>
      </c>
      <c r="F4579" s="12" t="s">
        <v>39</v>
      </c>
      <c r="G4579" s="12">
        <v>74353</v>
      </c>
      <c r="H4579" s="12" t="s">
        <v>41</v>
      </c>
      <c r="I4579" s="12" t="s">
        <v>43</v>
      </c>
      <c r="J4579" s="12">
        <v>199420</v>
      </c>
      <c r="K4579" s="12">
        <v>2</v>
      </c>
      <c r="L4579" s="13">
        <v>3411</v>
      </c>
      <c r="M4579" s="14">
        <f>Table1[[#This Row],[Column1]]/100</f>
        <v>0.1</v>
      </c>
      <c r="N4579" s="13">
        <f>Table1[[#This Row],[Unit_Price]]*Table1[[#This Row],[Quantity]]*(1-Table1[[#This Row],[Discount_%]])</f>
        <v>6139.8</v>
      </c>
      <c r="O4579" s="13">
        <v>16237</v>
      </c>
      <c r="P4579" s="13">
        <f>Table1[[#This Row],[Revenue]]-Table1[[#This Row],[Cost]]</f>
        <v>-10097.200000000001</v>
      </c>
      <c r="Q4579" s="12" t="s">
        <v>46</v>
      </c>
      <c r="R4579" s="12" t="s">
        <v>50</v>
      </c>
      <c r="S4579" s="12" t="s">
        <v>56</v>
      </c>
      <c r="T4579" s="12">
        <v>2</v>
      </c>
      <c r="U4579" s="12">
        <v>10</v>
      </c>
      <c r="V4579" s="20" t="str">
        <f>TEXT(Table1[[#This Row],[Date]],"mmm-yyyy")</f>
        <v>Jan-2026</v>
      </c>
    </row>
    <row r="4580" spans="1:22" x14ac:dyDescent="0.2">
      <c r="A4580" s="11">
        <f t="shared" si="71"/>
        <v>46039</v>
      </c>
      <c r="B4580" s="12" t="s">
        <v>21</v>
      </c>
      <c r="C4580" s="12" t="str">
        <f>VLOOKUP(D4580, City_Mapping!A:B, 2, FALSE)</f>
        <v>India</v>
      </c>
      <c r="D4580" s="12" t="s">
        <v>32</v>
      </c>
      <c r="E4580" s="12" t="s">
        <v>35</v>
      </c>
      <c r="F4580" s="12" t="s">
        <v>37</v>
      </c>
      <c r="G4580" s="12">
        <v>41188</v>
      </c>
      <c r="H4580" s="12" t="s">
        <v>42</v>
      </c>
      <c r="I4580" s="12" t="s">
        <v>45</v>
      </c>
      <c r="J4580" s="12">
        <v>599270</v>
      </c>
      <c r="K4580" s="12">
        <v>4</v>
      </c>
      <c r="L4580" s="13">
        <v>3091</v>
      </c>
      <c r="M4580" s="14">
        <f>Table1[[#This Row],[Column1]]/100</f>
        <v>0</v>
      </c>
      <c r="N4580" s="13">
        <f>Table1[[#This Row],[Unit_Price]]*Table1[[#This Row],[Quantity]]*(1-Table1[[#This Row],[Discount_%]])</f>
        <v>12364</v>
      </c>
      <c r="O4580" s="13">
        <v>17284</v>
      </c>
      <c r="P4580" s="13">
        <f>Table1[[#This Row],[Revenue]]-Table1[[#This Row],[Cost]]</f>
        <v>-4920</v>
      </c>
      <c r="Q4580" s="12" t="s">
        <v>48</v>
      </c>
      <c r="R4580" s="12" t="s">
        <v>51</v>
      </c>
      <c r="S4580" s="12" t="s">
        <v>54</v>
      </c>
      <c r="T4580" s="12">
        <v>3</v>
      </c>
      <c r="U4580" s="12">
        <v>0</v>
      </c>
      <c r="V4580" s="20" t="str">
        <f>TEXT(Table1[[#This Row],[Date]],"mmm-yyyy")</f>
        <v>Jan-2026</v>
      </c>
    </row>
    <row r="4581" spans="1:22" x14ac:dyDescent="0.2">
      <c r="A4581" s="11">
        <f t="shared" si="71"/>
        <v>46039</v>
      </c>
      <c r="B4581" s="12" t="s">
        <v>23</v>
      </c>
      <c r="C4581" s="12" t="str">
        <f>VLOOKUP(D4581, City_Mapping!A:B, 2, FALSE)</f>
        <v>India</v>
      </c>
      <c r="D4581" s="12" t="s">
        <v>32</v>
      </c>
      <c r="E4581" s="12" t="s">
        <v>35</v>
      </c>
      <c r="F4581" s="12" t="s">
        <v>40</v>
      </c>
      <c r="G4581" s="12">
        <v>65134</v>
      </c>
      <c r="H4581" s="12" t="s">
        <v>42</v>
      </c>
      <c r="I4581" s="12" t="s">
        <v>43</v>
      </c>
      <c r="J4581" s="12">
        <v>998316</v>
      </c>
      <c r="K4581" s="12">
        <v>9</v>
      </c>
      <c r="L4581" s="13">
        <v>4783</v>
      </c>
      <c r="M4581" s="14">
        <f>Table1[[#This Row],[Column1]]/100</f>
        <v>0.2</v>
      </c>
      <c r="N4581" s="13">
        <f>Table1[[#This Row],[Unit_Price]]*Table1[[#This Row],[Quantity]]*(1-Table1[[#This Row],[Discount_%]])</f>
        <v>34437.599999999999</v>
      </c>
      <c r="O4581" s="13">
        <v>28500</v>
      </c>
      <c r="P4581" s="13">
        <f>Table1[[#This Row],[Revenue]]-Table1[[#This Row],[Cost]]</f>
        <v>5937.5999999999985</v>
      </c>
      <c r="Q4581" s="12" t="s">
        <v>49</v>
      </c>
      <c r="R4581" s="12" t="s">
        <v>51</v>
      </c>
      <c r="S4581" s="12" t="s">
        <v>54</v>
      </c>
      <c r="T4581" s="12">
        <v>3</v>
      </c>
      <c r="U4581" s="12">
        <v>20</v>
      </c>
      <c r="V4581" s="20" t="str">
        <f>TEXT(Table1[[#This Row],[Date]],"mmm-yyyy")</f>
        <v>Jan-2026</v>
      </c>
    </row>
    <row r="4582" spans="1:22" x14ac:dyDescent="0.2">
      <c r="A4582" s="11">
        <f t="shared" si="71"/>
        <v>46039</v>
      </c>
      <c r="B4582" s="12" t="s">
        <v>20</v>
      </c>
      <c r="C4582" s="12" t="str">
        <f>VLOOKUP(D4582, City_Mapping!A:B, 2, FALSE)</f>
        <v>India</v>
      </c>
      <c r="D4582" s="12" t="s">
        <v>28</v>
      </c>
      <c r="E4582" s="12" t="s">
        <v>35</v>
      </c>
      <c r="F4582" s="12" t="s">
        <v>37</v>
      </c>
      <c r="G4582" s="12">
        <v>62657</v>
      </c>
      <c r="H4582" s="12" t="s">
        <v>41</v>
      </c>
      <c r="I4582" s="12" t="s">
        <v>43</v>
      </c>
      <c r="J4582" s="12">
        <v>703756</v>
      </c>
      <c r="K4582" s="12">
        <v>9</v>
      </c>
      <c r="L4582" s="13">
        <v>2683</v>
      </c>
      <c r="M4582" s="14">
        <f>Table1[[#This Row],[Column1]]/100</f>
        <v>0</v>
      </c>
      <c r="N4582" s="13">
        <f>Table1[[#This Row],[Unit_Price]]*Table1[[#This Row],[Quantity]]*(1-Table1[[#This Row],[Discount_%]])</f>
        <v>24147</v>
      </c>
      <c r="O4582" s="13">
        <v>3807</v>
      </c>
      <c r="P4582" s="13">
        <f>Table1[[#This Row],[Revenue]]-Table1[[#This Row],[Cost]]</f>
        <v>20340</v>
      </c>
      <c r="Q4582" s="12" t="s">
        <v>48</v>
      </c>
      <c r="R4582" s="12" t="s">
        <v>50</v>
      </c>
      <c r="S4582" s="12" t="s">
        <v>53</v>
      </c>
      <c r="T4582" s="12">
        <v>5</v>
      </c>
      <c r="U4582" s="12">
        <v>0</v>
      </c>
      <c r="V4582" s="20" t="str">
        <f>TEXT(Table1[[#This Row],[Date]],"mmm-yyyy")</f>
        <v>Jan-2026</v>
      </c>
    </row>
    <row r="4583" spans="1:22" x14ac:dyDescent="0.2">
      <c r="A4583" s="11">
        <f t="shared" si="71"/>
        <v>46039</v>
      </c>
      <c r="B4583" s="12" t="s">
        <v>21</v>
      </c>
      <c r="C4583" s="12" t="str">
        <f>VLOOKUP(D4583, City_Mapping!A:B, 2, FALSE)</f>
        <v>UAE</v>
      </c>
      <c r="D4583" s="12" t="s">
        <v>30</v>
      </c>
      <c r="E4583" s="12" t="s">
        <v>35</v>
      </c>
      <c r="F4583" s="12" t="s">
        <v>38</v>
      </c>
      <c r="G4583" s="12">
        <v>46088</v>
      </c>
      <c r="H4583" s="12" t="s">
        <v>42</v>
      </c>
      <c r="I4583" s="12" t="s">
        <v>43</v>
      </c>
      <c r="J4583" s="12">
        <v>777078</v>
      </c>
      <c r="K4583" s="12">
        <v>1</v>
      </c>
      <c r="L4583" s="13">
        <v>4761</v>
      </c>
      <c r="M4583" s="14">
        <f>Table1[[#This Row],[Column1]]/100</f>
        <v>0.2</v>
      </c>
      <c r="N4583" s="13">
        <f>Table1[[#This Row],[Unit_Price]]*Table1[[#This Row],[Quantity]]*(1-Table1[[#This Row],[Discount_%]])</f>
        <v>3808.8</v>
      </c>
      <c r="O4583" s="13">
        <v>3919</v>
      </c>
      <c r="P4583" s="13">
        <f>Table1[[#This Row],[Revenue]]-Table1[[#This Row],[Cost]]</f>
        <v>-110.19999999999982</v>
      </c>
      <c r="Q4583" s="12" t="s">
        <v>47</v>
      </c>
      <c r="R4583" s="12" t="s">
        <v>50</v>
      </c>
      <c r="S4583" s="12" t="s">
        <v>54</v>
      </c>
      <c r="T4583" s="12">
        <v>4</v>
      </c>
      <c r="U4583" s="12">
        <v>20</v>
      </c>
      <c r="V4583" s="20" t="str">
        <f>TEXT(Table1[[#This Row],[Date]],"mmm-yyyy")</f>
        <v>Jan-2026</v>
      </c>
    </row>
    <row r="4584" spans="1:22" x14ac:dyDescent="0.2">
      <c r="A4584" s="11">
        <f t="shared" si="71"/>
        <v>46039</v>
      </c>
      <c r="B4584" s="12" t="s">
        <v>22</v>
      </c>
      <c r="C4584" s="12" t="str">
        <f>VLOOKUP(D4584, City_Mapping!A:B, 2, FALSE)</f>
        <v>India</v>
      </c>
      <c r="D4584" s="12" t="s">
        <v>33</v>
      </c>
      <c r="E4584" s="12" t="s">
        <v>34</v>
      </c>
      <c r="F4584" s="12" t="s">
        <v>37</v>
      </c>
      <c r="G4584" s="12">
        <v>24979</v>
      </c>
      <c r="H4584" s="12" t="s">
        <v>42</v>
      </c>
      <c r="I4584" s="12" t="s">
        <v>45</v>
      </c>
      <c r="J4584" s="12">
        <v>801374</v>
      </c>
      <c r="K4584" s="12">
        <v>2</v>
      </c>
      <c r="L4584" s="13">
        <v>4048</v>
      </c>
      <c r="M4584" s="14">
        <f>Table1[[#This Row],[Column1]]/100</f>
        <v>0.1</v>
      </c>
      <c r="N4584" s="13">
        <f>Table1[[#This Row],[Unit_Price]]*Table1[[#This Row],[Quantity]]*(1-Table1[[#This Row],[Discount_%]])</f>
        <v>7286.4000000000005</v>
      </c>
      <c r="O4584" s="13">
        <v>12196</v>
      </c>
      <c r="P4584" s="13">
        <f>Table1[[#This Row],[Revenue]]-Table1[[#This Row],[Cost]]</f>
        <v>-4909.5999999999995</v>
      </c>
      <c r="Q4584" s="12" t="s">
        <v>48</v>
      </c>
      <c r="R4584" s="12" t="s">
        <v>52</v>
      </c>
      <c r="S4584" s="12" t="s">
        <v>53</v>
      </c>
      <c r="T4584" s="12">
        <v>2</v>
      </c>
      <c r="U4584" s="12">
        <v>10</v>
      </c>
      <c r="V4584" s="20" t="str">
        <f>TEXT(Table1[[#This Row],[Date]],"mmm-yyyy")</f>
        <v>Jan-2026</v>
      </c>
    </row>
    <row r="4585" spans="1:22" x14ac:dyDescent="0.2">
      <c r="A4585" s="11">
        <f t="shared" si="71"/>
        <v>46039</v>
      </c>
      <c r="B4585" s="12" t="s">
        <v>21</v>
      </c>
      <c r="C4585" s="12" t="str">
        <f>VLOOKUP(D4585, City_Mapping!A:B, 2, FALSE)</f>
        <v>UK</v>
      </c>
      <c r="D4585" s="12" t="s">
        <v>29</v>
      </c>
      <c r="E4585" s="12" t="s">
        <v>34</v>
      </c>
      <c r="F4585" s="12" t="s">
        <v>37</v>
      </c>
      <c r="G4585" s="12">
        <v>78264</v>
      </c>
      <c r="H4585" s="12" t="s">
        <v>41</v>
      </c>
      <c r="I4585" s="12" t="s">
        <v>45</v>
      </c>
      <c r="J4585" s="12">
        <v>775000</v>
      </c>
      <c r="K4585" s="12">
        <v>2</v>
      </c>
      <c r="L4585" s="13">
        <v>744</v>
      </c>
      <c r="M4585" s="14">
        <f>Table1[[#This Row],[Column1]]/100</f>
        <v>0</v>
      </c>
      <c r="N4585" s="13">
        <f>Table1[[#This Row],[Unit_Price]]*Table1[[#This Row],[Quantity]]*(1-Table1[[#This Row],[Discount_%]])</f>
        <v>1488</v>
      </c>
      <c r="O4585" s="13">
        <v>18954</v>
      </c>
      <c r="P4585" s="13">
        <f>Table1[[#This Row],[Revenue]]-Table1[[#This Row],[Cost]]</f>
        <v>-17466</v>
      </c>
      <c r="Q4585" s="12" t="s">
        <v>48</v>
      </c>
      <c r="R4585" s="12" t="s">
        <v>50</v>
      </c>
      <c r="S4585" s="12" t="s">
        <v>54</v>
      </c>
      <c r="T4585" s="12">
        <v>3</v>
      </c>
      <c r="U4585" s="12">
        <v>0</v>
      </c>
      <c r="V4585" s="20" t="str">
        <f>TEXT(Table1[[#This Row],[Date]],"mmm-yyyy")</f>
        <v>Jan-2026</v>
      </c>
    </row>
    <row r="4586" spans="1:22" x14ac:dyDescent="0.2">
      <c r="A4586" s="11">
        <f t="shared" si="71"/>
        <v>46040</v>
      </c>
      <c r="B4586" s="12" t="s">
        <v>21</v>
      </c>
      <c r="C4586" s="12" t="str">
        <f>VLOOKUP(D4586, City_Mapping!A:B, 2, FALSE)</f>
        <v>USA</v>
      </c>
      <c r="D4586" s="12" t="s">
        <v>31</v>
      </c>
      <c r="E4586" s="12" t="s">
        <v>35</v>
      </c>
      <c r="F4586" s="12" t="s">
        <v>37</v>
      </c>
      <c r="G4586" s="12">
        <v>60106</v>
      </c>
      <c r="H4586" s="12" t="s">
        <v>41</v>
      </c>
      <c r="I4586" s="12" t="s">
        <v>44</v>
      </c>
      <c r="J4586" s="12">
        <v>946744</v>
      </c>
      <c r="K4586" s="12">
        <v>2</v>
      </c>
      <c r="L4586" s="13">
        <v>1679</v>
      </c>
      <c r="M4586" s="14">
        <f>Table1[[#This Row],[Column1]]/100</f>
        <v>0.05</v>
      </c>
      <c r="N4586" s="13">
        <f>Table1[[#This Row],[Unit_Price]]*Table1[[#This Row],[Quantity]]*(1-Table1[[#This Row],[Discount_%]])</f>
        <v>3190.1</v>
      </c>
      <c r="O4586" s="13">
        <v>27872</v>
      </c>
      <c r="P4586" s="13">
        <f>Table1[[#This Row],[Revenue]]-Table1[[#This Row],[Cost]]</f>
        <v>-24681.9</v>
      </c>
      <c r="Q4586" s="12" t="s">
        <v>49</v>
      </c>
      <c r="R4586" s="12" t="s">
        <v>51</v>
      </c>
      <c r="S4586" s="12" t="s">
        <v>55</v>
      </c>
      <c r="T4586" s="12">
        <v>1</v>
      </c>
      <c r="U4586" s="12">
        <v>5</v>
      </c>
      <c r="V4586" s="20" t="str">
        <f>TEXT(Table1[[#This Row],[Date]],"mmm-yyyy")</f>
        <v>Jan-2026</v>
      </c>
    </row>
    <row r="4587" spans="1:22" x14ac:dyDescent="0.2">
      <c r="A4587" s="11">
        <f t="shared" si="71"/>
        <v>46040</v>
      </c>
      <c r="B4587" s="12" t="s">
        <v>22</v>
      </c>
      <c r="C4587" s="12" t="str">
        <f>VLOOKUP(D4587, City_Mapping!A:B, 2, FALSE)</f>
        <v>India</v>
      </c>
      <c r="D4587" s="12" t="s">
        <v>28</v>
      </c>
      <c r="E4587" s="12" t="s">
        <v>34</v>
      </c>
      <c r="F4587" s="12" t="s">
        <v>37</v>
      </c>
      <c r="G4587" s="12">
        <v>11595</v>
      </c>
      <c r="H4587" s="12" t="s">
        <v>42</v>
      </c>
      <c r="I4587" s="12" t="s">
        <v>44</v>
      </c>
      <c r="J4587" s="12">
        <v>207644</v>
      </c>
      <c r="K4587" s="12">
        <v>8</v>
      </c>
      <c r="L4587" s="13">
        <v>2278</v>
      </c>
      <c r="M4587" s="14">
        <f>Table1[[#This Row],[Column1]]/100</f>
        <v>0.1</v>
      </c>
      <c r="N4587" s="13">
        <f>Table1[[#This Row],[Unit_Price]]*Table1[[#This Row],[Quantity]]*(1-Table1[[#This Row],[Discount_%]])</f>
        <v>16401.600000000002</v>
      </c>
      <c r="O4587" s="13">
        <v>6756</v>
      </c>
      <c r="P4587" s="13">
        <f>Table1[[#This Row],[Revenue]]-Table1[[#This Row],[Cost]]</f>
        <v>9645.6000000000022</v>
      </c>
      <c r="Q4587" s="12" t="s">
        <v>48</v>
      </c>
      <c r="R4587" s="12" t="s">
        <v>50</v>
      </c>
      <c r="S4587" s="12" t="s">
        <v>54</v>
      </c>
      <c r="T4587" s="12">
        <v>2</v>
      </c>
      <c r="U4587" s="12">
        <v>10</v>
      </c>
      <c r="V4587" s="20" t="str">
        <f>TEXT(Table1[[#This Row],[Date]],"mmm-yyyy")</f>
        <v>Jan-2026</v>
      </c>
    </row>
    <row r="4588" spans="1:22" x14ac:dyDescent="0.2">
      <c r="A4588" s="11">
        <f t="shared" si="71"/>
        <v>46040</v>
      </c>
      <c r="B4588" s="12" t="s">
        <v>22</v>
      </c>
      <c r="C4588" s="12" t="str">
        <f>VLOOKUP(D4588, City_Mapping!A:B, 2, FALSE)</f>
        <v>India</v>
      </c>
      <c r="D4588" s="12" t="s">
        <v>33</v>
      </c>
      <c r="E4588" s="12" t="s">
        <v>34</v>
      </c>
      <c r="F4588" s="12" t="s">
        <v>39</v>
      </c>
      <c r="G4588" s="12">
        <v>42624</v>
      </c>
      <c r="H4588" s="12" t="s">
        <v>42</v>
      </c>
      <c r="I4588" s="12" t="s">
        <v>43</v>
      </c>
      <c r="J4588" s="12">
        <v>119560</v>
      </c>
      <c r="K4588" s="12">
        <v>8</v>
      </c>
      <c r="L4588" s="13">
        <v>3035</v>
      </c>
      <c r="M4588" s="14">
        <f>Table1[[#This Row],[Column1]]/100</f>
        <v>0</v>
      </c>
      <c r="N4588" s="13">
        <f>Table1[[#This Row],[Unit_Price]]*Table1[[#This Row],[Quantity]]*(1-Table1[[#This Row],[Discount_%]])</f>
        <v>24280</v>
      </c>
      <c r="O4588" s="13">
        <v>7707</v>
      </c>
      <c r="P4588" s="13">
        <f>Table1[[#This Row],[Revenue]]-Table1[[#This Row],[Cost]]</f>
        <v>16573</v>
      </c>
      <c r="Q4588" s="12" t="s">
        <v>47</v>
      </c>
      <c r="R4588" s="12" t="s">
        <v>51</v>
      </c>
      <c r="S4588" s="12" t="s">
        <v>54</v>
      </c>
      <c r="T4588" s="12">
        <v>3</v>
      </c>
      <c r="U4588" s="12">
        <v>0</v>
      </c>
      <c r="V4588" s="20" t="str">
        <f>TEXT(Table1[[#This Row],[Date]],"mmm-yyyy")</f>
        <v>Jan-2026</v>
      </c>
    </row>
    <row r="4589" spans="1:22" x14ac:dyDescent="0.2">
      <c r="A4589" s="11">
        <f t="shared" si="71"/>
        <v>46040</v>
      </c>
      <c r="B4589" s="12" t="s">
        <v>22</v>
      </c>
      <c r="C4589" s="12" t="str">
        <f>VLOOKUP(D4589, City_Mapping!A:B, 2, FALSE)</f>
        <v>UAE</v>
      </c>
      <c r="D4589" s="12" t="s">
        <v>30</v>
      </c>
      <c r="E4589" s="12" t="s">
        <v>36</v>
      </c>
      <c r="F4589" s="12" t="s">
        <v>40</v>
      </c>
      <c r="G4589" s="12">
        <v>77824</v>
      </c>
      <c r="H4589" s="12" t="s">
        <v>42</v>
      </c>
      <c r="I4589" s="12" t="s">
        <v>44</v>
      </c>
      <c r="J4589" s="12">
        <v>499596</v>
      </c>
      <c r="K4589" s="12">
        <v>8</v>
      </c>
      <c r="L4589" s="13">
        <v>936</v>
      </c>
      <c r="M4589" s="14">
        <f>Table1[[#This Row],[Column1]]/100</f>
        <v>0.15</v>
      </c>
      <c r="N4589" s="13">
        <f>Table1[[#This Row],[Unit_Price]]*Table1[[#This Row],[Quantity]]*(1-Table1[[#This Row],[Discount_%]])</f>
        <v>6364.8</v>
      </c>
      <c r="O4589" s="13">
        <v>27912</v>
      </c>
      <c r="P4589" s="13">
        <f>Table1[[#This Row],[Revenue]]-Table1[[#This Row],[Cost]]</f>
        <v>-21547.200000000001</v>
      </c>
      <c r="Q4589" s="12" t="s">
        <v>48</v>
      </c>
      <c r="R4589" s="12" t="s">
        <v>52</v>
      </c>
      <c r="S4589" s="12" t="s">
        <v>55</v>
      </c>
      <c r="T4589" s="12">
        <v>3</v>
      </c>
      <c r="U4589" s="12">
        <v>15</v>
      </c>
      <c r="V4589" s="20" t="str">
        <f>TEXT(Table1[[#This Row],[Date]],"mmm-yyyy")</f>
        <v>Jan-2026</v>
      </c>
    </row>
    <row r="4590" spans="1:22" x14ac:dyDescent="0.2">
      <c r="A4590" s="11">
        <f t="shared" si="71"/>
        <v>46040</v>
      </c>
      <c r="B4590" s="12" t="s">
        <v>23</v>
      </c>
      <c r="C4590" s="12" t="str">
        <f>VLOOKUP(D4590, City_Mapping!A:B, 2, FALSE)</f>
        <v>India</v>
      </c>
      <c r="D4590" s="12" t="s">
        <v>28</v>
      </c>
      <c r="E4590" s="12" t="s">
        <v>35</v>
      </c>
      <c r="F4590" s="12" t="s">
        <v>38</v>
      </c>
      <c r="G4590" s="12">
        <v>50431</v>
      </c>
      <c r="H4590" s="12" t="s">
        <v>42</v>
      </c>
      <c r="I4590" s="12" t="s">
        <v>43</v>
      </c>
      <c r="J4590" s="12">
        <v>147756</v>
      </c>
      <c r="K4590" s="12">
        <v>4</v>
      </c>
      <c r="L4590" s="13">
        <v>2770</v>
      </c>
      <c r="M4590" s="14">
        <f>Table1[[#This Row],[Column1]]/100</f>
        <v>0</v>
      </c>
      <c r="N4590" s="13">
        <f>Table1[[#This Row],[Unit_Price]]*Table1[[#This Row],[Quantity]]*(1-Table1[[#This Row],[Discount_%]])</f>
        <v>11080</v>
      </c>
      <c r="O4590" s="13">
        <v>28032</v>
      </c>
      <c r="P4590" s="13">
        <f>Table1[[#This Row],[Revenue]]-Table1[[#This Row],[Cost]]</f>
        <v>-16952</v>
      </c>
      <c r="Q4590" s="12" t="s">
        <v>49</v>
      </c>
      <c r="R4590" s="12" t="s">
        <v>51</v>
      </c>
      <c r="S4590" s="12" t="s">
        <v>56</v>
      </c>
      <c r="T4590" s="12">
        <v>3</v>
      </c>
      <c r="U4590" s="12">
        <v>0</v>
      </c>
      <c r="V4590" s="20" t="str">
        <f>TEXT(Table1[[#This Row],[Date]],"mmm-yyyy")</f>
        <v>Jan-2026</v>
      </c>
    </row>
    <row r="4591" spans="1:22" x14ac:dyDescent="0.2">
      <c r="A4591" s="11">
        <f t="shared" si="71"/>
        <v>46040</v>
      </c>
      <c r="B4591" s="12" t="s">
        <v>22</v>
      </c>
      <c r="C4591" s="12" t="str">
        <f>VLOOKUP(D4591, City_Mapping!A:B, 2, FALSE)</f>
        <v>UK</v>
      </c>
      <c r="D4591" s="12" t="s">
        <v>29</v>
      </c>
      <c r="E4591" s="12" t="s">
        <v>34</v>
      </c>
      <c r="F4591" s="12" t="s">
        <v>38</v>
      </c>
      <c r="G4591" s="12">
        <v>27127</v>
      </c>
      <c r="H4591" s="12" t="s">
        <v>41</v>
      </c>
      <c r="I4591" s="12" t="s">
        <v>44</v>
      </c>
      <c r="J4591" s="12">
        <v>359876</v>
      </c>
      <c r="K4591" s="12">
        <v>8</v>
      </c>
      <c r="L4591" s="13">
        <v>2324</v>
      </c>
      <c r="M4591" s="14">
        <f>Table1[[#This Row],[Column1]]/100</f>
        <v>0</v>
      </c>
      <c r="N4591" s="13">
        <f>Table1[[#This Row],[Unit_Price]]*Table1[[#This Row],[Quantity]]*(1-Table1[[#This Row],[Discount_%]])</f>
        <v>18592</v>
      </c>
      <c r="O4591" s="13">
        <v>25333</v>
      </c>
      <c r="P4591" s="13">
        <f>Table1[[#This Row],[Revenue]]-Table1[[#This Row],[Cost]]</f>
        <v>-6741</v>
      </c>
      <c r="Q4591" s="12" t="s">
        <v>46</v>
      </c>
      <c r="R4591" s="12" t="s">
        <v>51</v>
      </c>
      <c r="S4591" s="12" t="s">
        <v>55</v>
      </c>
      <c r="T4591" s="12">
        <v>4</v>
      </c>
      <c r="U4591" s="12">
        <v>0</v>
      </c>
      <c r="V4591" s="20" t="str">
        <f>TEXT(Table1[[#This Row],[Date]],"mmm-yyyy")</f>
        <v>Jan-2026</v>
      </c>
    </row>
    <row r="4592" spans="1:22" x14ac:dyDescent="0.2">
      <c r="A4592" s="11">
        <f t="shared" si="71"/>
        <v>46040</v>
      </c>
      <c r="B4592" s="12" t="s">
        <v>23</v>
      </c>
      <c r="C4592" s="12" t="str">
        <f>VLOOKUP(D4592, City_Mapping!A:B, 2, FALSE)</f>
        <v>India</v>
      </c>
      <c r="D4592" s="12" t="s">
        <v>33</v>
      </c>
      <c r="E4592" s="12" t="s">
        <v>34</v>
      </c>
      <c r="F4592" s="12" t="s">
        <v>38</v>
      </c>
      <c r="G4592" s="12">
        <v>27878</v>
      </c>
      <c r="H4592" s="12" t="s">
        <v>41</v>
      </c>
      <c r="I4592" s="12" t="s">
        <v>45</v>
      </c>
      <c r="J4592" s="12">
        <v>980797</v>
      </c>
      <c r="K4592" s="12">
        <v>7</v>
      </c>
      <c r="L4592" s="13">
        <v>1293</v>
      </c>
      <c r="M4592" s="14">
        <f>Table1[[#This Row],[Column1]]/100</f>
        <v>0.05</v>
      </c>
      <c r="N4592" s="13">
        <f>Table1[[#This Row],[Unit_Price]]*Table1[[#This Row],[Quantity]]*(1-Table1[[#This Row],[Discount_%]])</f>
        <v>8598.4499999999989</v>
      </c>
      <c r="O4592" s="13">
        <v>24260</v>
      </c>
      <c r="P4592" s="13">
        <f>Table1[[#This Row],[Revenue]]-Table1[[#This Row],[Cost]]</f>
        <v>-15661.550000000001</v>
      </c>
      <c r="Q4592" s="12" t="s">
        <v>49</v>
      </c>
      <c r="R4592" s="12" t="s">
        <v>50</v>
      </c>
      <c r="S4592" s="12" t="s">
        <v>54</v>
      </c>
      <c r="T4592" s="12">
        <v>5</v>
      </c>
      <c r="U4592" s="12">
        <v>5</v>
      </c>
      <c r="V4592" s="20" t="str">
        <f>TEXT(Table1[[#This Row],[Date]],"mmm-yyyy")</f>
        <v>Jan-2026</v>
      </c>
    </row>
    <row r="4593" spans="1:22" x14ac:dyDescent="0.2">
      <c r="A4593" s="11">
        <f t="shared" si="71"/>
        <v>46040</v>
      </c>
      <c r="B4593" s="12" t="s">
        <v>22</v>
      </c>
      <c r="C4593" s="12" t="str">
        <f>VLOOKUP(D4593, City_Mapping!A:B, 2, FALSE)</f>
        <v>India</v>
      </c>
      <c r="D4593" s="12" t="s">
        <v>28</v>
      </c>
      <c r="E4593" s="12" t="s">
        <v>35</v>
      </c>
      <c r="F4593" s="12" t="s">
        <v>37</v>
      </c>
      <c r="G4593" s="12">
        <v>82480</v>
      </c>
      <c r="H4593" s="12" t="s">
        <v>42</v>
      </c>
      <c r="I4593" s="12" t="s">
        <v>45</v>
      </c>
      <c r="J4593" s="12">
        <v>653867</v>
      </c>
      <c r="K4593" s="12">
        <v>8</v>
      </c>
      <c r="L4593" s="13">
        <v>4768</v>
      </c>
      <c r="M4593" s="14">
        <f>Table1[[#This Row],[Column1]]/100</f>
        <v>0.1</v>
      </c>
      <c r="N4593" s="13">
        <f>Table1[[#This Row],[Unit_Price]]*Table1[[#This Row],[Quantity]]*(1-Table1[[#This Row],[Discount_%]])</f>
        <v>34329.599999999999</v>
      </c>
      <c r="O4593" s="13">
        <v>13596</v>
      </c>
      <c r="P4593" s="13">
        <f>Table1[[#This Row],[Revenue]]-Table1[[#This Row],[Cost]]</f>
        <v>20733.599999999999</v>
      </c>
      <c r="Q4593" s="12" t="s">
        <v>49</v>
      </c>
      <c r="R4593" s="12" t="s">
        <v>50</v>
      </c>
      <c r="S4593" s="12" t="s">
        <v>53</v>
      </c>
      <c r="T4593" s="12">
        <v>4</v>
      </c>
      <c r="U4593" s="12">
        <v>10</v>
      </c>
      <c r="V4593" s="20" t="str">
        <f>TEXT(Table1[[#This Row],[Date]],"mmm-yyyy")</f>
        <v>Jan-2026</v>
      </c>
    </row>
    <row r="4594" spans="1:22" x14ac:dyDescent="0.2">
      <c r="A4594" s="11">
        <f t="shared" si="71"/>
        <v>46040</v>
      </c>
      <c r="B4594" s="12" t="s">
        <v>23</v>
      </c>
      <c r="C4594" s="12" t="str">
        <f>VLOOKUP(D4594, City_Mapping!A:B, 2, FALSE)</f>
        <v>India</v>
      </c>
      <c r="D4594" s="12" t="s">
        <v>33</v>
      </c>
      <c r="E4594" s="12" t="s">
        <v>36</v>
      </c>
      <c r="F4594" s="12" t="s">
        <v>38</v>
      </c>
      <c r="G4594" s="12">
        <v>70690</v>
      </c>
      <c r="H4594" s="12" t="s">
        <v>41</v>
      </c>
      <c r="I4594" s="12" t="s">
        <v>43</v>
      </c>
      <c r="J4594" s="12">
        <v>195736</v>
      </c>
      <c r="K4594" s="12">
        <v>1</v>
      </c>
      <c r="L4594" s="13">
        <v>1780</v>
      </c>
      <c r="M4594" s="14">
        <f>Table1[[#This Row],[Column1]]/100</f>
        <v>0.15</v>
      </c>
      <c r="N4594" s="13">
        <f>Table1[[#This Row],[Unit_Price]]*Table1[[#This Row],[Quantity]]*(1-Table1[[#This Row],[Discount_%]])</f>
        <v>1513</v>
      </c>
      <c r="O4594" s="13">
        <v>25636</v>
      </c>
      <c r="P4594" s="13">
        <f>Table1[[#This Row],[Revenue]]-Table1[[#This Row],[Cost]]</f>
        <v>-24123</v>
      </c>
      <c r="Q4594" s="12" t="s">
        <v>49</v>
      </c>
      <c r="R4594" s="12" t="s">
        <v>51</v>
      </c>
      <c r="S4594" s="12" t="s">
        <v>53</v>
      </c>
      <c r="T4594" s="12">
        <v>1</v>
      </c>
      <c r="U4594" s="12">
        <v>15</v>
      </c>
      <c r="V4594" s="20" t="str">
        <f>TEXT(Table1[[#This Row],[Date]],"mmm-yyyy")</f>
        <v>Jan-2026</v>
      </c>
    </row>
    <row r="4595" spans="1:22" x14ac:dyDescent="0.2">
      <c r="A4595" s="11">
        <f t="shared" si="71"/>
        <v>46040</v>
      </c>
      <c r="B4595" s="12" t="s">
        <v>21</v>
      </c>
      <c r="C4595" s="12" t="str">
        <f>VLOOKUP(D4595, City_Mapping!A:B, 2, FALSE)</f>
        <v>India</v>
      </c>
      <c r="D4595" s="12" t="s">
        <v>33</v>
      </c>
      <c r="E4595" s="12" t="s">
        <v>35</v>
      </c>
      <c r="F4595" s="12" t="s">
        <v>39</v>
      </c>
      <c r="G4595" s="12">
        <v>87838</v>
      </c>
      <c r="H4595" s="12" t="s">
        <v>41</v>
      </c>
      <c r="I4595" s="12" t="s">
        <v>43</v>
      </c>
      <c r="J4595" s="12">
        <v>754272</v>
      </c>
      <c r="K4595" s="12">
        <v>3</v>
      </c>
      <c r="L4595" s="13">
        <v>2238</v>
      </c>
      <c r="M4595" s="14">
        <f>Table1[[#This Row],[Column1]]/100</f>
        <v>0.1</v>
      </c>
      <c r="N4595" s="13">
        <f>Table1[[#This Row],[Unit_Price]]*Table1[[#This Row],[Quantity]]*(1-Table1[[#This Row],[Discount_%]])</f>
        <v>6042.6</v>
      </c>
      <c r="O4595" s="13">
        <v>20959</v>
      </c>
      <c r="P4595" s="13">
        <f>Table1[[#This Row],[Revenue]]-Table1[[#This Row],[Cost]]</f>
        <v>-14916.4</v>
      </c>
      <c r="Q4595" s="12" t="s">
        <v>46</v>
      </c>
      <c r="R4595" s="12" t="s">
        <v>52</v>
      </c>
      <c r="S4595" s="12" t="s">
        <v>54</v>
      </c>
      <c r="T4595" s="12">
        <v>1</v>
      </c>
      <c r="U4595" s="12">
        <v>10</v>
      </c>
      <c r="V4595" s="20" t="str">
        <f>TEXT(Table1[[#This Row],[Date]],"mmm-yyyy")</f>
        <v>Jan-2026</v>
      </c>
    </row>
    <row r="4596" spans="1:22" x14ac:dyDescent="0.2">
      <c r="A4596" s="11">
        <f t="shared" si="71"/>
        <v>46040</v>
      </c>
      <c r="B4596" s="12" t="s">
        <v>20</v>
      </c>
      <c r="C4596" s="12" t="str">
        <f>VLOOKUP(D4596, City_Mapping!A:B, 2, FALSE)</f>
        <v>UAE</v>
      </c>
      <c r="D4596" s="12" t="s">
        <v>30</v>
      </c>
      <c r="E4596" s="12" t="s">
        <v>36</v>
      </c>
      <c r="F4596" s="12" t="s">
        <v>40</v>
      </c>
      <c r="G4596" s="12">
        <v>66360</v>
      </c>
      <c r="H4596" s="12" t="s">
        <v>41</v>
      </c>
      <c r="I4596" s="12" t="s">
        <v>45</v>
      </c>
      <c r="J4596" s="12">
        <v>971697</v>
      </c>
      <c r="K4596" s="12">
        <v>6</v>
      </c>
      <c r="L4596" s="13">
        <v>949</v>
      </c>
      <c r="M4596" s="14">
        <f>Table1[[#This Row],[Column1]]/100</f>
        <v>0.1</v>
      </c>
      <c r="N4596" s="13">
        <f>Table1[[#This Row],[Unit_Price]]*Table1[[#This Row],[Quantity]]*(1-Table1[[#This Row],[Discount_%]])</f>
        <v>5124.6000000000004</v>
      </c>
      <c r="O4596" s="13">
        <v>20212</v>
      </c>
      <c r="P4596" s="13">
        <f>Table1[[#This Row],[Revenue]]-Table1[[#This Row],[Cost]]</f>
        <v>-15087.4</v>
      </c>
      <c r="Q4596" s="12" t="s">
        <v>47</v>
      </c>
      <c r="R4596" s="12" t="s">
        <v>51</v>
      </c>
      <c r="S4596" s="12" t="s">
        <v>56</v>
      </c>
      <c r="T4596" s="12">
        <v>5</v>
      </c>
      <c r="U4596" s="12">
        <v>10</v>
      </c>
      <c r="V4596" s="20" t="str">
        <f>TEXT(Table1[[#This Row],[Date]],"mmm-yyyy")</f>
        <v>Jan-2026</v>
      </c>
    </row>
    <row r="4597" spans="1:22" x14ac:dyDescent="0.2">
      <c r="A4597" s="11">
        <f t="shared" si="71"/>
        <v>46040</v>
      </c>
      <c r="B4597" s="12" t="s">
        <v>21</v>
      </c>
      <c r="C4597" s="12" t="str">
        <f>VLOOKUP(D4597, City_Mapping!A:B, 2, FALSE)</f>
        <v>USA</v>
      </c>
      <c r="D4597" s="12" t="s">
        <v>31</v>
      </c>
      <c r="E4597" s="12" t="s">
        <v>34</v>
      </c>
      <c r="F4597" s="12" t="s">
        <v>37</v>
      </c>
      <c r="G4597" s="12">
        <v>10207</v>
      </c>
      <c r="H4597" s="12" t="s">
        <v>41</v>
      </c>
      <c r="I4597" s="12" t="s">
        <v>45</v>
      </c>
      <c r="J4597" s="12">
        <v>783897</v>
      </c>
      <c r="K4597" s="12">
        <v>1</v>
      </c>
      <c r="L4597" s="13">
        <v>2454</v>
      </c>
      <c r="M4597" s="14">
        <f>Table1[[#This Row],[Column1]]/100</f>
        <v>0.15</v>
      </c>
      <c r="N4597" s="13">
        <f>Table1[[#This Row],[Unit_Price]]*Table1[[#This Row],[Quantity]]*(1-Table1[[#This Row],[Discount_%]])</f>
        <v>2085.9</v>
      </c>
      <c r="O4597" s="13">
        <v>19958</v>
      </c>
      <c r="P4597" s="13">
        <f>Table1[[#This Row],[Revenue]]-Table1[[#This Row],[Cost]]</f>
        <v>-17872.099999999999</v>
      </c>
      <c r="Q4597" s="12" t="s">
        <v>49</v>
      </c>
      <c r="R4597" s="12" t="s">
        <v>51</v>
      </c>
      <c r="S4597" s="12" t="s">
        <v>53</v>
      </c>
      <c r="T4597" s="12">
        <v>5</v>
      </c>
      <c r="U4597" s="12">
        <v>15</v>
      </c>
      <c r="V4597" s="20" t="str">
        <f>TEXT(Table1[[#This Row],[Date]],"mmm-yyyy")</f>
        <v>Jan-2026</v>
      </c>
    </row>
    <row r="4598" spans="1:22" x14ac:dyDescent="0.2">
      <c r="A4598" s="11">
        <f t="shared" si="71"/>
        <v>46041</v>
      </c>
      <c r="B4598" s="12" t="s">
        <v>21</v>
      </c>
      <c r="C4598" s="12" t="str">
        <f>VLOOKUP(D4598, City_Mapping!A:B, 2, FALSE)</f>
        <v>UAE</v>
      </c>
      <c r="D4598" s="12" t="s">
        <v>30</v>
      </c>
      <c r="E4598" s="12" t="s">
        <v>36</v>
      </c>
      <c r="F4598" s="12" t="s">
        <v>37</v>
      </c>
      <c r="G4598" s="12">
        <v>11083</v>
      </c>
      <c r="H4598" s="12" t="s">
        <v>41</v>
      </c>
      <c r="I4598" s="12" t="s">
        <v>45</v>
      </c>
      <c r="J4598" s="12">
        <v>352756</v>
      </c>
      <c r="K4598" s="12">
        <v>4</v>
      </c>
      <c r="L4598" s="13">
        <v>1114</v>
      </c>
      <c r="M4598" s="14">
        <f>Table1[[#This Row],[Column1]]/100</f>
        <v>0.15</v>
      </c>
      <c r="N4598" s="13">
        <f>Table1[[#This Row],[Unit_Price]]*Table1[[#This Row],[Quantity]]*(1-Table1[[#This Row],[Discount_%]])</f>
        <v>3787.6</v>
      </c>
      <c r="O4598" s="13">
        <v>4382</v>
      </c>
      <c r="P4598" s="13">
        <f>Table1[[#This Row],[Revenue]]-Table1[[#This Row],[Cost]]</f>
        <v>-594.40000000000009</v>
      </c>
      <c r="Q4598" s="12" t="s">
        <v>49</v>
      </c>
      <c r="R4598" s="12" t="s">
        <v>51</v>
      </c>
      <c r="S4598" s="12" t="s">
        <v>56</v>
      </c>
      <c r="T4598" s="12">
        <v>3</v>
      </c>
      <c r="U4598" s="12">
        <v>15</v>
      </c>
      <c r="V4598" s="20" t="str">
        <f>TEXT(Table1[[#This Row],[Date]],"mmm-yyyy")</f>
        <v>Jan-2026</v>
      </c>
    </row>
    <row r="4599" spans="1:22" x14ac:dyDescent="0.2">
      <c r="A4599" s="11">
        <f t="shared" si="71"/>
        <v>46041</v>
      </c>
      <c r="B4599" s="12" t="s">
        <v>22</v>
      </c>
      <c r="C4599" s="12" t="str">
        <f>VLOOKUP(D4599, City_Mapping!A:B, 2, FALSE)</f>
        <v>India</v>
      </c>
      <c r="D4599" s="12" t="s">
        <v>33</v>
      </c>
      <c r="E4599" s="12" t="s">
        <v>36</v>
      </c>
      <c r="F4599" s="12" t="s">
        <v>39</v>
      </c>
      <c r="G4599" s="12">
        <v>61564</v>
      </c>
      <c r="H4599" s="12" t="s">
        <v>41</v>
      </c>
      <c r="I4599" s="12" t="s">
        <v>44</v>
      </c>
      <c r="J4599" s="12">
        <v>862996</v>
      </c>
      <c r="K4599" s="12">
        <v>9</v>
      </c>
      <c r="L4599" s="13">
        <v>4821</v>
      </c>
      <c r="M4599" s="14">
        <f>Table1[[#This Row],[Column1]]/100</f>
        <v>0.05</v>
      </c>
      <c r="N4599" s="13">
        <f>Table1[[#This Row],[Unit_Price]]*Table1[[#This Row],[Quantity]]*(1-Table1[[#This Row],[Discount_%]])</f>
        <v>41219.549999999996</v>
      </c>
      <c r="O4599" s="13">
        <v>4764</v>
      </c>
      <c r="P4599" s="13">
        <f>Table1[[#This Row],[Revenue]]-Table1[[#This Row],[Cost]]</f>
        <v>36455.549999999996</v>
      </c>
      <c r="Q4599" s="12" t="s">
        <v>47</v>
      </c>
      <c r="R4599" s="12" t="s">
        <v>51</v>
      </c>
      <c r="S4599" s="12" t="s">
        <v>53</v>
      </c>
      <c r="T4599" s="12">
        <v>1</v>
      </c>
      <c r="U4599" s="12">
        <v>5</v>
      </c>
      <c r="V4599" s="20" t="str">
        <f>TEXT(Table1[[#This Row],[Date]],"mmm-yyyy")</f>
        <v>Jan-2026</v>
      </c>
    </row>
    <row r="4600" spans="1:22" x14ac:dyDescent="0.2">
      <c r="A4600" s="11">
        <f t="shared" si="71"/>
        <v>46041</v>
      </c>
      <c r="B4600" s="12" t="s">
        <v>23</v>
      </c>
      <c r="C4600" s="12" t="str">
        <f>VLOOKUP(D4600, City_Mapping!A:B, 2, FALSE)</f>
        <v>India</v>
      </c>
      <c r="D4600" s="12" t="s">
        <v>28</v>
      </c>
      <c r="E4600" s="12" t="s">
        <v>35</v>
      </c>
      <c r="F4600" s="12" t="s">
        <v>38</v>
      </c>
      <c r="G4600" s="12">
        <v>13311</v>
      </c>
      <c r="H4600" s="12" t="s">
        <v>41</v>
      </c>
      <c r="I4600" s="12" t="s">
        <v>44</v>
      </c>
      <c r="J4600" s="12">
        <v>479765</v>
      </c>
      <c r="K4600" s="12">
        <v>7</v>
      </c>
      <c r="L4600" s="13">
        <v>1238</v>
      </c>
      <c r="M4600" s="14">
        <f>Table1[[#This Row],[Column1]]/100</f>
        <v>0.2</v>
      </c>
      <c r="N4600" s="13">
        <f>Table1[[#This Row],[Unit_Price]]*Table1[[#This Row],[Quantity]]*(1-Table1[[#This Row],[Discount_%]])</f>
        <v>6932.8</v>
      </c>
      <c r="O4600" s="13">
        <v>11439</v>
      </c>
      <c r="P4600" s="13">
        <f>Table1[[#This Row],[Revenue]]-Table1[[#This Row],[Cost]]</f>
        <v>-4506.2</v>
      </c>
      <c r="Q4600" s="12" t="s">
        <v>47</v>
      </c>
      <c r="R4600" s="12" t="s">
        <v>52</v>
      </c>
      <c r="S4600" s="12" t="s">
        <v>56</v>
      </c>
      <c r="T4600" s="12">
        <v>3</v>
      </c>
      <c r="U4600" s="12">
        <v>20</v>
      </c>
      <c r="V4600" s="20" t="str">
        <f>TEXT(Table1[[#This Row],[Date]],"mmm-yyyy")</f>
        <v>Jan-2026</v>
      </c>
    </row>
    <row r="4601" spans="1:22" x14ac:dyDescent="0.2">
      <c r="A4601" s="11">
        <f t="shared" si="71"/>
        <v>46041</v>
      </c>
      <c r="B4601" s="12" t="s">
        <v>20</v>
      </c>
      <c r="C4601" s="12" t="str">
        <f>VLOOKUP(D4601, City_Mapping!A:B, 2, FALSE)</f>
        <v>UK</v>
      </c>
      <c r="D4601" s="12" t="s">
        <v>29</v>
      </c>
      <c r="E4601" s="12" t="s">
        <v>34</v>
      </c>
      <c r="F4601" s="12" t="s">
        <v>37</v>
      </c>
      <c r="G4601" s="12">
        <v>33135</v>
      </c>
      <c r="H4601" s="12" t="s">
        <v>42</v>
      </c>
      <c r="I4601" s="12" t="s">
        <v>44</v>
      </c>
      <c r="J4601" s="12">
        <v>189661</v>
      </c>
      <c r="K4601" s="12">
        <v>1</v>
      </c>
      <c r="L4601" s="13">
        <v>2131</v>
      </c>
      <c r="M4601" s="14">
        <f>Table1[[#This Row],[Column1]]/100</f>
        <v>0.05</v>
      </c>
      <c r="N4601" s="13">
        <f>Table1[[#This Row],[Unit_Price]]*Table1[[#This Row],[Quantity]]*(1-Table1[[#This Row],[Discount_%]])</f>
        <v>2024.4499999999998</v>
      </c>
      <c r="O4601" s="13">
        <v>16150</v>
      </c>
      <c r="P4601" s="13">
        <f>Table1[[#This Row],[Revenue]]-Table1[[#This Row],[Cost]]</f>
        <v>-14125.55</v>
      </c>
      <c r="Q4601" s="12" t="s">
        <v>48</v>
      </c>
      <c r="R4601" s="12" t="s">
        <v>51</v>
      </c>
      <c r="S4601" s="12" t="s">
        <v>53</v>
      </c>
      <c r="T4601" s="12">
        <v>5</v>
      </c>
      <c r="U4601" s="12">
        <v>5</v>
      </c>
      <c r="V4601" s="20" t="str">
        <f>TEXT(Table1[[#This Row],[Date]],"mmm-yyyy")</f>
        <v>Jan-2026</v>
      </c>
    </row>
    <row r="4602" spans="1:22" x14ac:dyDescent="0.2">
      <c r="A4602" s="11">
        <f t="shared" si="71"/>
        <v>46041</v>
      </c>
      <c r="B4602" s="12" t="s">
        <v>22</v>
      </c>
      <c r="C4602" s="12" t="str">
        <f>VLOOKUP(D4602, City_Mapping!A:B, 2, FALSE)</f>
        <v>UAE</v>
      </c>
      <c r="D4602" s="12" t="s">
        <v>30</v>
      </c>
      <c r="E4602" s="12" t="s">
        <v>35</v>
      </c>
      <c r="F4602" s="12" t="s">
        <v>37</v>
      </c>
      <c r="G4602" s="12">
        <v>67109</v>
      </c>
      <c r="H4602" s="12" t="s">
        <v>42</v>
      </c>
      <c r="I4602" s="12" t="s">
        <v>44</v>
      </c>
      <c r="J4602" s="12">
        <v>236727</v>
      </c>
      <c r="K4602" s="12">
        <v>6</v>
      </c>
      <c r="L4602" s="13">
        <v>4671</v>
      </c>
      <c r="M4602" s="14">
        <f>Table1[[#This Row],[Column1]]/100</f>
        <v>0.15</v>
      </c>
      <c r="N4602" s="13">
        <f>Table1[[#This Row],[Unit_Price]]*Table1[[#This Row],[Quantity]]*(1-Table1[[#This Row],[Discount_%]])</f>
        <v>23822.1</v>
      </c>
      <c r="O4602" s="13">
        <v>17300</v>
      </c>
      <c r="P4602" s="13">
        <f>Table1[[#This Row],[Revenue]]-Table1[[#This Row],[Cost]]</f>
        <v>6522.0999999999985</v>
      </c>
      <c r="Q4602" s="12" t="s">
        <v>47</v>
      </c>
      <c r="R4602" s="12" t="s">
        <v>51</v>
      </c>
      <c r="S4602" s="12" t="s">
        <v>53</v>
      </c>
      <c r="T4602" s="12">
        <v>1</v>
      </c>
      <c r="U4602" s="12">
        <v>15</v>
      </c>
      <c r="V4602" s="20" t="str">
        <f>TEXT(Table1[[#This Row],[Date]],"mmm-yyyy")</f>
        <v>Jan-2026</v>
      </c>
    </row>
    <row r="4603" spans="1:22" x14ac:dyDescent="0.2">
      <c r="A4603" s="11">
        <f t="shared" si="71"/>
        <v>46041</v>
      </c>
      <c r="B4603" s="12" t="s">
        <v>22</v>
      </c>
      <c r="C4603" s="12" t="str">
        <f>VLOOKUP(D4603, City_Mapping!A:B, 2, FALSE)</f>
        <v>USA</v>
      </c>
      <c r="D4603" s="12" t="s">
        <v>31</v>
      </c>
      <c r="E4603" s="12" t="s">
        <v>35</v>
      </c>
      <c r="F4603" s="12" t="s">
        <v>39</v>
      </c>
      <c r="G4603" s="12">
        <v>71354</v>
      </c>
      <c r="H4603" s="12" t="s">
        <v>41</v>
      </c>
      <c r="I4603" s="12" t="s">
        <v>43</v>
      </c>
      <c r="J4603" s="12">
        <v>823344</v>
      </c>
      <c r="K4603" s="12">
        <v>6</v>
      </c>
      <c r="L4603" s="13">
        <v>4165</v>
      </c>
      <c r="M4603" s="14">
        <f>Table1[[#This Row],[Column1]]/100</f>
        <v>0</v>
      </c>
      <c r="N4603" s="13">
        <f>Table1[[#This Row],[Unit_Price]]*Table1[[#This Row],[Quantity]]*(1-Table1[[#This Row],[Discount_%]])</f>
        <v>24990</v>
      </c>
      <c r="O4603" s="13">
        <v>4424</v>
      </c>
      <c r="P4603" s="13">
        <f>Table1[[#This Row],[Revenue]]-Table1[[#This Row],[Cost]]</f>
        <v>20566</v>
      </c>
      <c r="Q4603" s="12" t="s">
        <v>46</v>
      </c>
      <c r="R4603" s="12" t="s">
        <v>51</v>
      </c>
      <c r="S4603" s="12" t="s">
        <v>53</v>
      </c>
      <c r="T4603" s="12">
        <v>3</v>
      </c>
      <c r="U4603" s="12">
        <v>0</v>
      </c>
      <c r="V4603" s="20" t="str">
        <f>TEXT(Table1[[#This Row],[Date]],"mmm-yyyy")</f>
        <v>Jan-2026</v>
      </c>
    </row>
    <row r="4604" spans="1:22" x14ac:dyDescent="0.2">
      <c r="A4604" s="11">
        <f t="shared" si="71"/>
        <v>46041</v>
      </c>
      <c r="B4604" s="12" t="s">
        <v>22</v>
      </c>
      <c r="C4604" s="12" t="str">
        <f>VLOOKUP(D4604, City_Mapping!A:B, 2, FALSE)</f>
        <v>India</v>
      </c>
      <c r="D4604" s="12" t="s">
        <v>33</v>
      </c>
      <c r="E4604" s="12" t="s">
        <v>34</v>
      </c>
      <c r="F4604" s="12" t="s">
        <v>39</v>
      </c>
      <c r="G4604" s="12">
        <v>73647</v>
      </c>
      <c r="H4604" s="12" t="s">
        <v>41</v>
      </c>
      <c r="I4604" s="12" t="s">
        <v>43</v>
      </c>
      <c r="J4604" s="12">
        <v>441865</v>
      </c>
      <c r="K4604" s="12">
        <v>2</v>
      </c>
      <c r="L4604" s="13">
        <v>568</v>
      </c>
      <c r="M4604" s="14">
        <f>Table1[[#This Row],[Column1]]/100</f>
        <v>0</v>
      </c>
      <c r="N4604" s="13">
        <f>Table1[[#This Row],[Unit_Price]]*Table1[[#This Row],[Quantity]]*(1-Table1[[#This Row],[Discount_%]])</f>
        <v>1136</v>
      </c>
      <c r="O4604" s="13">
        <v>18482</v>
      </c>
      <c r="P4604" s="13">
        <f>Table1[[#This Row],[Revenue]]-Table1[[#This Row],[Cost]]</f>
        <v>-17346</v>
      </c>
      <c r="Q4604" s="12" t="s">
        <v>49</v>
      </c>
      <c r="R4604" s="12" t="s">
        <v>50</v>
      </c>
      <c r="S4604" s="12" t="s">
        <v>53</v>
      </c>
      <c r="T4604" s="12">
        <v>2</v>
      </c>
      <c r="U4604" s="12">
        <v>0</v>
      </c>
      <c r="V4604" s="20" t="str">
        <f>TEXT(Table1[[#This Row],[Date]],"mmm-yyyy")</f>
        <v>Jan-2026</v>
      </c>
    </row>
    <row r="4605" spans="1:22" x14ac:dyDescent="0.2">
      <c r="A4605" s="11">
        <f t="shared" si="71"/>
        <v>46041</v>
      </c>
      <c r="B4605" s="12" t="s">
        <v>21</v>
      </c>
      <c r="C4605" s="12" t="str">
        <f>VLOOKUP(D4605, City_Mapping!A:B, 2, FALSE)</f>
        <v>UK</v>
      </c>
      <c r="D4605" s="12" t="s">
        <v>29</v>
      </c>
      <c r="E4605" s="12" t="s">
        <v>35</v>
      </c>
      <c r="F4605" s="12" t="s">
        <v>38</v>
      </c>
      <c r="G4605" s="12">
        <v>69301</v>
      </c>
      <c r="H4605" s="12" t="s">
        <v>41</v>
      </c>
      <c r="I4605" s="12" t="s">
        <v>44</v>
      </c>
      <c r="J4605" s="12">
        <v>248283</v>
      </c>
      <c r="K4605" s="12">
        <v>6</v>
      </c>
      <c r="L4605" s="13">
        <v>2374</v>
      </c>
      <c r="M4605" s="14">
        <f>Table1[[#This Row],[Column1]]/100</f>
        <v>0.1</v>
      </c>
      <c r="N4605" s="13">
        <f>Table1[[#This Row],[Unit_Price]]*Table1[[#This Row],[Quantity]]*(1-Table1[[#This Row],[Discount_%]])</f>
        <v>12819.6</v>
      </c>
      <c r="O4605" s="13">
        <v>15271</v>
      </c>
      <c r="P4605" s="13">
        <f>Table1[[#This Row],[Revenue]]-Table1[[#This Row],[Cost]]</f>
        <v>-2451.3999999999996</v>
      </c>
      <c r="Q4605" s="12" t="s">
        <v>49</v>
      </c>
      <c r="R4605" s="12" t="s">
        <v>50</v>
      </c>
      <c r="S4605" s="12" t="s">
        <v>54</v>
      </c>
      <c r="T4605" s="12">
        <v>2</v>
      </c>
      <c r="U4605" s="12">
        <v>10</v>
      </c>
      <c r="V4605" s="20" t="str">
        <f>TEXT(Table1[[#This Row],[Date]],"mmm-yyyy")</f>
        <v>Jan-2026</v>
      </c>
    </row>
    <row r="4606" spans="1:22" x14ac:dyDescent="0.2">
      <c r="A4606" s="11">
        <f t="shared" si="71"/>
        <v>46041</v>
      </c>
      <c r="B4606" s="12" t="s">
        <v>23</v>
      </c>
      <c r="C4606" s="12" t="str">
        <f>VLOOKUP(D4606, City_Mapping!A:B, 2, FALSE)</f>
        <v>UAE</v>
      </c>
      <c r="D4606" s="12" t="s">
        <v>30</v>
      </c>
      <c r="E4606" s="12" t="s">
        <v>35</v>
      </c>
      <c r="F4606" s="12" t="s">
        <v>40</v>
      </c>
      <c r="G4606" s="12">
        <v>72233</v>
      </c>
      <c r="H4606" s="12" t="s">
        <v>41</v>
      </c>
      <c r="I4606" s="12" t="s">
        <v>43</v>
      </c>
      <c r="J4606" s="12">
        <v>777640</v>
      </c>
      <c r="K4606" s="12">
        <v>2</v>
      </c>
      <c r="L4606" s="13">
        <v>1369</v>
      </c>
      <c r="M4606" s="14">
        <f>Table1[[#This Row],[Column1]]/100</f>
        <v>0.1</v>
      </c>
      <c r="N4606" s="13">
        <f>Table1[[#This Row],[Unit_Price]]*Table1[[#This Row],[Quantity]]*(1-Table1[[#This Row],[Discount_%]])</f>
        <v>2464.2000000000003</v>
      </c>
      <c r="O4606" s="13">
        <v>11995</v>
      </c>
      <c r="P4606" s="13">
        <f>Table1[[#This Row],[Revenue]]-Table1[[#This Row],[Cost]]</f>
        <v>-9530.7999999999993</v>
      </c>
      <c r="Q4606" s="12" t="s">
        <v>46</v>
      </c>
      <c r="R4606" s="12" t="s">
        <v>52</v>
      </c>
      <c r="S4606" s="12" t="s">
        <v>53</v>
      </c>
      <c r="T4606" s="12">
        <v>3</v>
      </c>
      <c r="U4606" s="12">
        <v>10</v>
      </c>
      <c r="V4606" s="20" t="str">
        <f>TEXT(Table1[[#This Row],[Date]],"mmm-yyyy")</f>
        <v>Jan-2026</v>
      </c>
    </row>
    <row r="4607" spans="1:22" x14ac:dyDescent="0.2">
      <c r="A4607" s="11">
        <f t="shared" si="71"/>
        <v>46041</v>
      </c>
      <c r="B4607" s="12" t="s">
        <v>23</v>
      </c>
      <c r="C4607" s="12" t="str">
        <f>VLOOKUP(D4607, City_Mapping!A:B, 2, FALSE)</f>
        <v>UAE</v>
      </c>
      <c r="D4607" s="12" t="s">
        <v>30</v>
      </c>
      <c r="E4607" s="12" t="s">
        <v>36</v>
      </c>
      <c r="F4607" s="12" t="s">
        <v>40</v>
      </c>
      <c r="G4607" s="12">
        <v>92128</v>
      </c>
      <c r="H4607" s="12" t="s">
        <v>41</v>
      </c>
      <c r="I4607" s="12" t="s">
        <v>44</v>
      </c>
      <c r="J4607" s="12">
        <v>133971</v>
      </c>
      <c r="K4607" s="12">
        <v>8</v>
      </c>
      <c r="L4607" s="13">
        <v>1893</v>
      </c>
      <c r="M4607" s="14">
        <f>Table1[[#This Row],[Column1]]/100</f>
        <v>0.2</v>
      </c>
      <c r="N4607" s="13">
        <f>Table1[[#This Row],[Unit_Price]]*Table1[[#This Row],[Quantity]]*(1-Table1[[#This Row],[Discount_%]])</f>
        <v>12115.2</v>
      </c>
      <c r="O4607" s="13">
        <v>14582</v>
      </c>
      <c r="P4607" s="13">
        <f>Table1[[#This Row],[Revenue]]-Table1[[#This Row],[Cost]]</f>
        <v>-2466.7999999999993</v>
      </c>
      <c r="Q4607" s="12" t="s">
        <v>48</v>
      </c>
      <c r="R4607" s="12" t="s">
        <v>52</v>
      </c>
      <c r="S4607" s="12" t="s">
        <v>56</v>
      </c>
      <c r="T4607" s="12">
        <v>4</v>
      </c>
      <c r="U4607" s="12">
        <v>20</v>
      </c>
      <c r="V4607" s="20" t="str">
        <f>TEXT(Table1[[#This Row],[Date]],"mmm-yyyy")</f>
        <v>Jan-2026</v>
      </c>
    </row>
    <row r="4608" spans="1:22" x14ac:dyDescent="0.2">
      <c r="A4608" s="11">
        <f t="shared" si="71"/>
        <v>46041</v>
      </c>
      <c r="B4608" s="12" t="s">
        <v>20</v>
      </c>
      <c r="C4608" s="12" t="str">
        <f>VLOOKUP(D4608, City_Mapping!A:B, 2, FALSE)</f>
        <v>UAE</v>
      </c>
      <c r="D4608" s="12" t="s">
        <v>30</v>
      </c>
      <c r="E4608" s="12" t="s">
        <v>35</v>
      </c>
      <c r="F4608" s="12" t="s">
        <v>38</v>
      </c>
      <c r="G4608" s="12">
        <v>56212</v>
      </c>
      <c r="H4608" s="12" t="s">
        <v>42</v>
      </c>
      <c r="I4608" s="12" t="s">
        <v>44</v>
      </c>
      <c r="J4608" s="12">
        <v>729211</v>
      </c>
      <c r="K4608" s="12">
        <v>7</v>
      </c>
      <c r="L4608" s="13">
        <v>3970</v>
      </c>
      <c r="M4608" s="14">
        <f>Table1[[#This Row],[Column1]]/100</f>
        <v>0.2</v>
      </c>
      <c r="N4608" s="13">
        <f>Table1[[#This Row],[Unit_Price]]*Table1[[#This Row],[Quantity]]*(1-Table1[[#This Row],[Discount_%]])</f>
        <v>22232</v>
      </c>
      <c r="O4608" s="13">
        <v>14332</v>
      </c>
      <c r="P4608" s="13">
        <f>Table1[[#This Row],[Revenue]]-Table1[[#This Row],[Cost]]</f>
        <v>7900</v>
      </c>
      <c r="Q4608" s="12" t="s">
        <v>49</v>
      </c>
      <c r="R4608" s="12" t="s">
        <v>51</v>
      </c>
      <c r="S4608" s="12" t="s">
        <v>56</v>
      </c>
      <c r="T4608" s="12">
        <v>3</v>
      </c>
      <c r="U4608" s="12">
        <v>20</v>
      </c>
      <c r="V4608" s="20" t="str">
        <f>TEXT(Table1[[#This Row],[Date]],"mmm-yyyy")</f>
        <v>Jan-2026</v>
      </c>
    </row>
    <row r="4609" spans="1:22" x14ac:dyDescent="0.2">
      <c r="A4609" s="11">
        <f t="shared" si="71"/>
        <v>46041</v>
      </c>
      <c r="B4609" s="12" t="s">
        <v>23</v>
      </c>
      <c r="C4609" s="12" t="str">
        <f>VLOOKUP(D4609, City_Mapping!A:B, 2, FALSE)</f>
        <v>UAE</v>
      </c>
      <c r="D4609" s="12" t="s">
        <v>30</v>
      </c>
      <c r="E4609" s="12" t="s">
        <v>34</v>
      </c>
      <c r="F4609" s="12" t="s">
        <v>40</v>
      </c>
      <c r="G4609" s="12">
        <v>99468</v>
      </c>
      <c r="H4609" s="12" t="s">
        <v>41</v>
      </c>
      <c r="I4609" s="12" t="s">
        <v>45</v>
      </c>
      <c r="J4609" s="12">
        <v>106798</v>
      </c>
      <c r="K4609" s="12">
        <v>6</v>
      </c>
      <c r="L4609" s="13">
        <v>3691</v>
      </c>
      <c r="M4609" s="14">
        <f>Table1[[#This Row],[Column1]]/100</f>
        <v>0.2</v>
      </c>
      <c r="N4609" s="13">
        <f>Table1[[#This Row],[Unit_Price]]*Table1[[#This Row],[Quantity]]*(1-Table1[[#This Row],[Discount_%]])</f>
        <v>17716.8</v>
      </c>
      <c r="O4609" s="13">
        <v>12299</v>
      </c>
      <c r="P4609" s="13">
        <f>Table1[[#This Row],[Revenue]]-Table1[[#This Row],[Cost]]</f>
        <v>5417.7999999999993</v>
      </c>
      <c r="Q4609" s="12" t="s">
        <v>49</v>
      </c>
      <c r="R4609" s="12" t="s">
        <v>52</v>
      </c>
      <c r="S4609" s="12" t="s">
        <v>55</v>
      </c>
      <c r="T4609" s="12">
        <v>1</v>
      </c>
      <c r="U4609" s="12">
        <v>20</v>
      </c>
      <c r="V4609" s="20" t="str">
        <f>TEXT(Table1[[#This Row],[Date]],"mmm-yyyy")</f>
        <v>Jan-2026</v>
      </c>
    </row>
    <row r="4610" spans="1:22" x14ac:dyDescent="0.2">
      <c r="A4610" s="11">
        <f t="shared" si="71"/>
        <v>46042</v>
      </c>
      <c r="B4610" s="12" t="s">
        <v>23</v>
      </c>
      <c r="C4610" s="12" t="str">
        <f>VLOOKUP(D4610, City_Mapping!A:B, 2, FALSE)</f>
        <v>UK</v>
      </c>
      <c r="D4610" s="12" t="s">
        <v>29</v>
      </c>
      <c r="E4610" s="12" t="s">
        <v>35</v>
      </c>
      <c r="F4610" s="12" t="s">
        <v>39</v>
      </c>
      <c r="G4610" s="12">
        <v>67776</v>
      </c>
      <c r="H4610" s="12" t="s">
        <v>42</v>
      </c>
      <c r="I4610" s="12" t="s">
        <v>44</v>
      </c>
      <c r="J4610" s="12">
        <v>641516</v>
      </c>
      <c r="K4610" s="12">
        <v>6</v>
      </c>
      <c r="L4610" s="13">
        <v>3619</v>
      </c>
      <c r="M4610" s="14">
        <f>Table1[[#This Row],[Column1]]/100</f>
        <v>0.2</v>
      </c>
      <c r="N4610" s="13">
        <f>Table1[[#This Row],[Unit_Price]]*Table1[[#This Row],[Quantity]]*(1-Table1[[#This Row],[Discount_%]])</f>
        <v>17371.2</v>
      </c>
      <c r="O4610" s="13">
        <v>1197</v>
      </c>
      <c r="P4610" s="13">
        <f>Table1[[#This Row],[Revenue]]-Table1[[#This Row],[Cost]]</f>
        <v>16174.2</v>
      </c>
      <c r="Q4610" s="12" t="s">
        <v>48</v>
      </c>
      <c r="R4610" s="12" t="s">
        <v>51</v>
      </c>
      <c r="S4610" s="12" t="s">
        <v>56</v>
      </c>
      <c r="T4610" s="12">
        <v>5</v>
      </c>
      <c r="U4610" s="12">
        <v>20</v>
      </c>
      <c r="V4610" s="20" t="str">
        <f>TEXT(Table1[[#This Row],[Date]],"mmm-yyyy")</f>
        <v>Jan-2026</v>
      </c>
    </row>
    <row r="4611" spans="1:22" x14ac:dyDescent="0.2">
      <c r="A4611" s="11">
        <f t="shared" si="71"/>
        <v>46042</v>
      </c>
      <c r="B4611" s="12" t="s">
        <v>22</v>
      </c>
      <c r="C4611" s="12" t="str">
        <f>VLOOKUP(D4611, City_Mapping!A:B, 2, FALSE)</f>
        <v>India</v>
      </c>
      <c r="D4611" s="12" t="s">
        <v>28</v>
      </c>
      <c r="E4611" s="12" t="s">
        <v>36</v>
      </c>
      <c r="F4611" s="12" t="s">
        <v>39</v>
      </c>
      <c r="G4611" s="12">
        <v>94576</v>
      </c>
      <c r="H4611" s="12" t="s">
        <v>42</v>
      </c>
      <c r="I4611" s="12" t="s">
        <v>43</v>
      </c>
      <c r="J4611" s="12">
        <v>266811</v>
      </c>
      <c r="K4611" s="12">
        <v>9</v>
      </c>
      <c r="L4611" s="13">
        <v>2615</v>
      </c>
      <c r="M4611" s="14">
        <f>Table1[[#This Row],[Column1]]/100</f>
        <v>0</v>
      </c>
      <c r="N4611" s="13">
        <f>Table1[[#This Row],[Unit_Price]]*Table1[[#This Row],[Quantity]]*(1-Table1[[#This Row],[Discount_%]])</f>
        <v>23535</v>
      </c>
      <c r="O4611" s="13">
        <v>27667</v>
      </c>
      <c r="P4611" s="13">
        <f>Table1[[#This Row],[Revenue]]-Table1[[#This Row],[Cost]]</f>
        <v>-4132</v>
      </c>
      <c r="Q4611" s="12" t="s">
        <v>48</v>
      </c>
      <c r="R4611" s="12" t="s">
        <v>52</v>
      </c>
      <c r="S4611" s="12" t="s">
        <v>53</v>
      </c>
      <c r="T4611" s="12">
        <v>3</v>
      </c>
      <c r="U4611" s="12">
        <v>0</v>
      </c>
      <c r="V4611" s="20" t="str">
        <f>TEXT(Table1[[#This Row],[Date]],"mmm-yyyy")</f>
        <v>Jan-2026</v>
      </c>
    </row>
    <row r="4612" spans="1:22" x14ac:dyDescent="0.2">
      <c r="A4612" s="11">
        <f t="shared" si="71"/>
        <v>46042</v>
      </c>
      <c r="B4612" s="12" t="s">
        <v>22</v>
      </c>
      <c r="C4612" s="12" t="str">
        <f>VLOOKUP(D4612, City_Mapping!A:B, 2, FALSE)</f>
        <v>USA</v>
      </c>
      <c r="D4612" s="12" t="s">
        <v>31</v>
      </c>
      <c r="E4612" s="12" t="s">
        <v>35</v>
      </c>
      <c r="F4612" s="12" t="s">
        <v>39</v>
      </c>
      <c r="G4612" s="12">
        <v>81386</v>
      </c>
      <c r="H4612" s="12" t="s">
        <v>41</v>
      </c>
      <c r="I4612" s="12" t="s">
        <v>44</v>
      </c>
      <c r="J4612" s="12">
        <v>854932</v>
      </c>
      <c r="K4612" s="12">
        <v>9</v>
      </c>
      <c r="L4612" s="13">
        <v>4465</v>
      </c>
      <c r="M4612" s="14">
        <f>Table1[[#This Row],[Column1]]/100</f>
        <v>0.15</v>
      </c>
      <c r="N4612" s="13">
        <f>Table1[[#This Row],[Unit_Price]]*Table1[[#This Row],[Quantity]]*(1-Table1[[#This Row],[Discount_%]])</f>
        <v>34157.25</v>
      </c>
      <c r="O4612" s="13">
        <v>3688</v>
      </c>
      <c r="P4612" s="13">
        <f>Table1[[#This Row],[Revenue]]-Table1[[#This Row],[Cost]]</f>
        <v>30469.25</v>
      </c>
      <c r="Q4612" s="12" t="s">
        <v>48</v>
      </c>
      <c r="R4612" s="12" t="s">
        <v>50</v>
      </c>
      <c r="S4612" s="12" t="s">
        <v>56</v>
      </c>
      <c r="T4612" s="12">
        <v>1</v>
      </c>
      <c r="U4612" s="12">
        <v>15</v>
      </c>
      <c r="V4612" s="20" t="str">
        <f>TEXT(Table1[[#This Row],[Date]],"mmm-yyyy")</f>
        <v>Jan-2026</v>
      </c>
    </row>
    <row r="4613" spans="1:22" x14ac:dyDescent="0.2">
      <c r="A4613" s="11">
        <f t="shared" si="71"/>
        <v>46042</v>
      </c>
      <c r="B4613" s="12" t="s">
        <v>21</v>
      </c>
      <c r="C4613" s="12" t="str">
        <f>VLOOKUP(D4613, City_Mapping!A:B, 2, FALSE)</f>
        <v>USA</v>
      </c>
      <c r="D4613" s="12" t="s">
        <v>31</v>
      </c>
      <c r="E4613" s="12" t="s">
        <v>35</v>
      </c>
      <c r="F4613" s="12" t="s">
        <v>40</v>
      </c>
      <c r="G4613" s="12">
        <v>61588</v>
      </c>
      <c r="H4613" s="12" t="s">
        <v>41</v>
      </c>
      <c r="I4613" s="12" t="s">
        <v>45</v>
      </c>
      <c r="J4613" s="12">
        <v>541936</v>
      </c>
      <c r="K4613" s="12">
        <v>2</v>
      </c>
      <c r="L4613" s="13">
        <v>876</v>
      </c>
      <c r="M4613" s="14">
        <f>Table1[[#This Row],[Column1]]/100</f>
        <v>0.2</v>
      </c>
      <c r="N4613" s="13">
        <f>Table1[[#This Row],[Unit_Price]]*Table1[[#This Row],[Quantity]]*(1-Table1[[#This Row],[Discount_%]])</f>
        <v>1401.6000000000001</v>
      </c>
      <c r="O4613" s="13">
        <v>15889</v>
      </c>
      <c r="P4613" s="13">
        <f>Table1[[#This Row],[Revenue]]-Table1[[#This Row],[Cost]]</f>
        <v>-14487.4</v>
      </c>
      <c r="Q4613" s="12" t="s">
        <v>46</v>
      </c>
      <c r="R4613" s="12" t="s">
        <v>51</v>
      </c>
      <c r="S4613" s="12" t="s">
        <v>53</v>
      </c>
      <c r="T4613" s="12">
        <v>1</v>
      </c>
      <c r="U4613" s="12">
        <v>20</v>
      </c>
      <c r="V4613" s="20" t="str">
        <f>TEXT(Table1[[#This Row],[Date]],"mmm-yyyy")</f>
        <v>Jan-2026</v>
      </c>
    </row>
    <row r="4614" spans="1:22" x14ac:dyDescent="0.2">
      <c r="A4614" s="11">
        <f t="shared" si="71"/>
        <v>46042</v>
      </c>
      <c r="B4614" s="12" t="s">
        <v>22</v>
      </c>
      <c r="C4614" s="12" t="str">
        <f>VLOOKUP(D4614, City_Mapping!A:B, 2, FALSE)</f>
        <v>India</v>
      </c>
      <c r="D4614" s="12" t="s">
        <v>33</v>
      </c>
      <c r="E4614" s="12" t="s">
        <v>35</v>
      </c>
      <c r="F4614" s="12" t="s">
        <v>40</v>
      </c>
      <c r="G4614" s="12">
        <v>41716</v>
      </c>
      <c r="H4614" s="12" t="s">
        <v>41</v>
      </c>
      <c r="I4614" s="12" t="s">
        <v>43</v>
      </c>
      <c r="J4614" s="12">
        <v>194845</v>
      </c>
      <c r="K4614" s="12">
        <v>3</v>
      </c>
      <c r="L4614" s="13">
        <v>2823</v>
      </c>
      <c r="M4614" s="14">
        <f>Table1[[#This Row],[Column1]]/100</f>
        <v>0.05</v>
      </c>
      <c r="N4614" s="13">
        <f>Table1[[#This Row],[Unit_Price]]*Table1[[#This Row],[Quantity]]*(1-Table1[[#This Row],[Discount_%]])</f>
        <v>8045.5499999999993</v>
      </c>
      <c r="O4614" s="13">
        <v>8098</v>
      </c>
      <c r="P4614" s="13">
        <f>Table1[[#This Row],[Revenue]]-Table1[[#This Row],[Cost]]</f>
        <v>-52.450000000000728</v>
      </c>
      <c r="Q4614" s="12" t="s">
        <v>46</v>
      </c>
      <c r="R4614" s="12" t="s">
        <v>51</v>
      </c>
      <c r="S4614" s="12" t="s">
        <v>53</v>
      </c>
      <c r="T4614" s="12">
        <v>2</v>
      </c>
      <c r="U4614" s="12">
        <v>5</v>
      </c>
      <c r="V4614" s="20" t="str">
        <f>TEXT(Table1[[#This Row],[Date]],"mmm-yyyy")</f>
        <v>Jan-2026</v>
      </c>
    </row>
    <row r="4615" spans="1:22" x14ac:dyDescent="0.2">
      <c r="A4615" s="11">
        <f t="shared" si="71"/>
        <v>46042</v>
      </c>
      <c r="B4615" s="12" t="s">
        <v>22</v>
      </c>
      <c r="C4615" s="12" t="str">
        <f>VLOOKUP(D4615, City_Mapping!A:B, 2, FALSE)</f>
        <v>India</v>
      </c>
      <c r="D4615" s="12" t="s">
        <v>32</v>
      </c>
      <c r="E4615" s="12" t="s">
        <v>36</v>
      </c>
      <c r="F4615" s="12" t="s">
        <v>37</v>
      </c>
      <c r="G4615" s="12">
        <v>88255</v>
      </c>
      <c r="H4615" s="12" t="s">
        <v>42</v>
      </c>
      <c r="I4615" s="12" t="s">
        <v>45</v>
      </c>
      <c r="J4615" s="12">
        <v>301352</v>
      </c>
      <c r="K4615" s="12">
        <v>7</v>
      </c>
      <c r="L4615" s="13">
        <v>3315</v>
      </c>
      <c r="M4615" s="14">
        <f>Table1[[#This Row],[Column1]]/100</f>
        <v>0.2</v>
      </c>
      <c r="N4615" s="13">
        <f>Table1[[#This Row],[Unit_Price]]*Table1[[#This Row],[Quantity]]*(1-Table1[[#This Row],[Discount_%]])</f>
        <v>18564</v>
      </c>
      <c r="O4615" s="13">
        <v>23513</v>
      </c>
      <c r="P4615" s="13">
        <f>Table1[[#This Row],[Revenue]]-Table1[[#This Row],[Cost]]</f>
        <v>-4949</v>
      </c>
      <c r="Q4615" s="12" t="s">
        <v>47</v>
      </c>
      <c r="R4615" s="12" t="s">
        <v>50</v>
      </c>
      <c r="S4615" s="12" t="s">
        <v>55</v>
      </c>
      <c r="T4615" s="12">
        <v>3</v>
      </c>
      <c r="U4615" s="12">
        <v>20</v>
      </c>
      <c r="V4615" s="20" t="str">
        <f>TEXT(Table1[[#This Row],[Date]],"mmm-yyyy")</f>
        <v>Jan-2026</v>
      </c>
    </row>
    <row r="4616" spans="1:22" x14ac:dyDescent="0.2">
      <c r="A4616" s="11">
        <f t="shared" si="71"/>
        <v>46042</v>
      </c>
      <c r="B4616" s="12" t="s">
        <v>22</v>
      </c>
      <c r="C4616" s="12" t="str">
        <f>VLOOKUP(D4616, City_Mapping!A:B, 2, FALSE)</f>
        <v>India</v>
      </c>
      <c r="D4616" s="12" t="s">
        <v>28</v>
      </c>
      <c r="E4616" s="12" t="s">
        <v>34</v>
      </c>
      <c r="F4616" s="12" t="s">
        <v>37</v>
      </c>
      <c r="G4616" s="12">
        <v>31777</v>
      </c>
      <c r="H4616" s="12" t="s">
        <v>42</v>
      </c>
      <c r="I4616" s="12" t="s">
        <v>44</v>
      </c>
      <c r="J4616" s="12">
        <v>140503</v>
      </c>
      <c r="K4616" s="12">
        <v>9</v>
      </c>
      <c r="L4616" s="13">
        <v>2441</v>
      </c>
      <c r="M4616" s="14">
        <f>Table1[[#This Row],[Column1]]/100</f>
        <v>0</v>
      </c>
      <c r="N4616" s="13">
        <f>Table1[[#This Row],[Unit_Price]]*Table1[[#This Row],[Quantity]]*(1-Table1[[#This Row],[Discount_%]])</f>
        <v>21969</v>
      </c>
      <c r="O4616" s="13">
        <v>10760</v>
      </c>
      <c r="P4616" s="13">
        <f>Table1[[#This Row],[Revenue]]-Table1[[#This Row],[Cost]]</f>
        <v>11209</v>
      </c>
      <c r="Q4616" s="12" t="s">
        <v>48</v>
      </c>
      <c r="R4616" s="12" t="s">
        <v>52</v>
      </c>
      <c r="S4616" s="12" t="s">
        <v>54</v>
      </c>
      <c r="T4616" s="12">
        <v>4</v>
      </c>
      <c r="U4616" s="12">
        <v>0</v>
      </c>
      <c r="V4616" s="20" t="str">
        <f>TEXT(Table1[[#This Row],[Date]],"mmm-yyyy")</f>
        <v>Jan-2026</v>
      </c>
    </row>
    <row r="4617" spans="1:22" x14ac:dyDescent="0.2">
      <c r="A4617" s="11">
        <f t="shared" si="71"/>
        <v>46042</v>
      </c>
      <c r="B4617" s="12" t="s">
        <v>22</v>
      </c>
      <c r="C4617" s="12" t="str">
        <f>VLOOKUP(D4617, City_Mapping!A:B, 2, FALSE)</f>
        <v>India</v>
      </c>
      <c r="D4617" s="12" t="s">
        <v>33</v>
      </c>
      <c r="E4617" s="12" t="s">
        <v>34</v>
      </c>
      <c r="F4617" s="12" t="s">
        <v>37</v>
      </c>
      <c r="G4617" s="12">
        <v>59285</v>
      </c>
      <c r="H4617" s="12" t="s">
        <v>42</v>
      </c>
      <c r="I4617" s="12" t="s">
        <v>44</v>
      </c>
      <c r="J4617" s="12">
        <v>376692</v>
      </c>
      <c r="K4617" s="12">
        <v>6</v>
      </c>
      <c r="L4617" s="13">
        <v>704</v>
      </c>
      <c r="M4617" s="14">
        <f>Table1[[#This Row],[Column1]]/100</f>
        <v>0.1</v>
      </c>
      <c r="N4617" s="13">
        <f>Table1[[#This Row],[Unit_Price]]*Table1[[#This Row],[Quantity]]*(1-Table1[[#This Row],[Discount_%]])</f>
        <v>3801.6</v>
      </c>
      <c r="O4617" s="13">
        <v>10062</v>
      </c>
      <c r="P4617" s="13">
        <f>Table1[[#This Row],[Revenue]]-Table1[[#This Row],[Cost]]</f>
        <v>-6260.4</v>
      </c>
      <c r="Q4617" s="12" t="s">
        <v>46</v>
      </c>
      <c r="R4617" s="12" t="s">
        <v>51</v>
      </c>
      <c r="S4617" s="12" t="s">
        <v>56</v>
      </c>
      <c r="T4617" s="12">
        <v>4</v>
      </c>
      <c r="U4617" s="12">
        <v>10</v>
      </c>
      <c r="V4617" s="20" t="str">
        <f>TEXT(Table1[[#This Row],[Date]],"mmm-yyyy")</f>
        <v>Jan-2026</v>
      </c>
    </row>
    <row r="4618" spans="1:22" x14ac:dyDescent="0.2">
      <c r="A4618" s="11">
        <f t="shared" si="71"/>
        <v>46042</v>
      </c>
      <c r="B4618" s="12" t="s">
        <v>21</v>
      </c>
      <c r="C4618" s="12" t="str">
        <f>VLOOKUP(D4618, City_Mapping!A:B, 2, FALSE)</f>
        <v>India</v>
      </c>
      <c r="D4618" s="12" t="s">
        <v>33</v>
      </c>
      <c r="E4618" s="12" t="s">
        <v>36</v>
      </c>
      <c r="F4618" s="12" t="s">
        <v>40</v>
      </c>
      <c r="G4618" s="12">
        <v>92558</v>
      </c>
      <c r="H4618" s="12" t="s">
        <v>41</v>
      </c>
      <c r="I4618" s="12" t="s">
        <v>44</v>
      </c>
      <c r="J4618" s="12">
        <v>732413</v>
      </c>
      <c r="K4618" s="12">
        <v>1</v>
      </c>
      <c r="L4618" s="13">
        <v>1244</v>
      </c>
      <c r="M4618" s="14">
        <f>Table1[[#This Row],[Column1]]/100</f>
        <v>0.05</v>
      </c>
      <c r="N4618" s="13">
        <f>Table1[[#This Row],[Unit_Price]]*Table1[[#This Row],[Quantity]]*(1-Table1[[#This Row],[Discount_%]])</f>
        <v>1181.8</v>
      </c>
      <c r="O4618" s="13">
        <v>1509</v>
      </c>
      <c r="P4618" s="13">
        <f>Table1[[#This Row],[Revenue]]-Table1[[#This Row],[Cost]]</f>
        <v>-327.20000000000005</v>
      </c>
      <c r="Q4618" s="12" t="s">
        <v>46</v>
      </c>
      <c r="R4618" s="12" t="s">
        <v>50</v>
      </c>
      <c r="S4618" s="12" t="s">
        <v>56</v>
      </c>
      <c r="T4618" s="12">
        <v>5</v>
      </c>
      <c r="U4618" s="12">
        <v>5</v>
      </c>
      <c r="V4618" s="20" t="str">
        <f>TEXT(Table1[[#This Row],[Date]],"mmm-yyyy")</f>
        <v>Jan-2026</v>
      </c>
    </row>
    <row r="4619" spans="1:22" x14ac:dyDescent="0.2">
      <c r="A4619" s="11">
        <f t="shared" si="71"/>
        <v>46042</v>
      </c>
      <c r="B4619" s="12" t="s">
        <v>22</v>
      </c>
      <c r="C4619" s="12" t="str">
        <f>VLOOKUP(D4619, City_Mapping!A:B, 2, FALSE)</f>
        <v>UAE</v>
      </c>
      <c r="D4619" s="12" t="s">
        <v>30</v>
      </c>
      <c r="E4619" s="12" t="s">
        <v>36</v>
      </c>
      <c r="F4619" s="12" t="s">
        <v>37</v>
      </c>
      <c r="G4619" s="12">
        <v>38788</v>
      </c>
      <c r="H4619" s="12" t="s">
        <v>41</v>
      </c>
      <c r="I4619" s="12" t="s">
        <v>44</v>
      </c>
      <c r="J4619" s="12">
        <v>230942</v>
      </c>
      <c r="K4619" s="12">
        <v>7</v>
      </c>
      <c r="L4619" s="13">
        <v>3636</v>
      </c>
      <c r="M4619" s="14">
        <f>Table1[[#This Row],[Column1]]/100</f>
        <v>0.2</v>
      </c>
      <c r="N4619" s="13">
        <f>Table1[[#This Row],[Unit_Price]]*Table1[[#This Row],[Quantity]]*(1-Table1[[#This Row],[Discount_%]])</f>
        <v>20361.600000000002</v>
      </c>
      <c r="O4619" s="13">
        <v>19847</v>
      </c>
      <c r="P4619" s="13">
        <f>Table1[[#This Row],[Revenue]]-Table1[[#This Row],[Cost]]</f>
        <v>514.60000000000218</v>
      </c>
      <c r="Q4619" s="12" t="s">
        <v>47</v>
      </c>
      <c r="R4619" s="12" t="s">
        <v>52</v>
      </c>
      <c r="S4619" s="12" t="s">
        <v>53</v>
      </c>
      <c r="T4619" s="12">
        <v>5</v>
      </c>
      <c r="U4619" s="12">
        <v>20</v>
      </c>
      <c r="V4619" s="20" t="str">
        <f>TEXT(Table1[[#This Row],[Date]],"mmm-yyyy")</f>
        <v>Jan-2026</v>
      </c>
    </row>
    <row r="4620" spans="1:22" x14ac:dyDescent="0.2">
      <c r="A4620" s="11">
        <f t="shared" si="71"/>
        <v>46042</v>
      </c>
      <c r="B4620" s="12" t="s">
        <v>20</v>
      </c>
      <c r="C4620" s="12" t="str">
        <f>VLOOKUP(D4620, City_Mapping!A:B, 2, FALSE)</f>
        <v>India</v>
      </c>
      <c r="D4620" s="12" t="s">
        <v>32</v>
      </c>
      <c r="E4620" s="12" t="s">
        <v>35</v>
      </c>
      <c r="F4620" s="12" t="s">
        <v>39</v>
      </c>
      <c r="G4620" s="12">
        <v>14019</v>
      </c>
      <c r="H4620" s="12" t="s">
        <v>41</v>
      </c>
      <c r="I4620" s="12" t="s">
        <v>43</v>
      </c>
      <c r="J4620" s="12">
        <v>268925</v>
      </c>
      <c r="K4620" s="12">
        <v>1</v>
      </c>
      <c r="L4620" s="13">
        <v>2049</v>
      </c>
      <c r="M4620" s="14">
        <f>Table1[[#This Row],[Column1]]/100</f>
        <v>0</v>
      </c>
      <c r="N4620" s="13">
        <f>Table1[[#This Row],[Unit_Price]]*Table1[[#This Row],[Quantity]]*(1-Table1[[#This Row],[Discount_%]])</f>
        <v>2049</v>
      </c>
      <c r="O4620" s="13">
        <v>13225</v>
      </c>
      <c r="P4620" s="13">
        <f>Table1[[#This Row],[Revenue]]-Table1[[#This Row],[Cost]]</f>
        <v>-11176</v>
      </c>
      <c r="Q4620" s="12" t="s">
        <v>46</v>
      </c>
      <c r="R4620" s="12" t="s">
        <v>52</v>
      </c>
      <c r="S4620" s="12" t="s">
        <v>56</v>
      </c>
      <c r="T4620" s="12">
        <v>2</v>
      </c>
      <c r="U4620" s="12">
        <v>0</v>
      </c>
      <c r="V4620" s="20" t="str">
        <f>TEXT(Table1[[#This Row],[Date]],"mmm-yyyy")</f>
        <v>Jan-2026</v>
      </c>
    </row>
    <row r="4621" spans="1:22" x14ac:dyDescent="0.2">
      <c r="A4621" s="11">
        <f t="shared" si="71"/>
        <v>46042</v>
      </c>
      <c r="B4621" s="12" t="s">
        <v>20</v>
      </c>
      <c r="C4621" s="12" t="str">
        <f>VLOOKUP(D4621, City_Mapping!A:B, 2, FALSE)</f>
        <v>India</v>
      </c>
      <c r="D4621" s="12" t="s">
        <v>32</v>
      </c>
      <c r="E4621" s="12" t="s">
        <v>34</v>
      </c>
      <c r="F4621" s="12" t="s">
        <v>40</v>
      </c>
      <c r="G4621" s="12">
        <v>85018</v>
      </c>
      <c r="H4621" s="12" t="s">
        <v>41</v>
      </c>
      <c r="I4621" s="12" t="s">
        <v>44</v>
      </c>
      <c r="J4621" s="12">
        <v>698819</v>
      </c>
      <c r="K4621" s="12">
        <v>5</v>
      </c>
      <c r="L4621" s="13">
        <v>4920</v>
      </c>
      <c r="M4621" s="14">
        <f>Table1[[#This Row],[Column1]]/100</f>
        <v>0.1</v>
      </c>
      <c r="N4621" s="13">
        <f>Table1[[#This Row],[Unit_Price]]*Table1[[#This Row],[Quantity]]*(1-Table1[[#This Row],[Discount_%]])</f>
        <v>22140</v>
      </c>
      <c r="O4621" s="13">
        <v>28032</v>
      </c>
      <c r="P4621" s="13">
        <f>Table1[[#This Row],[Revenue]]-Table1[[#This Row],[Cost]]</f>
        <v>-5892</v>
      </c>
      <c r="Q4621" s="12" t="s">
        <v>49</v>
      </c>
      <c r="R4621" s="12" t="s">
        <v>52</v>
      </c>
      <c r="S4621" s="12" t="s">
        <v>56</v>
      </c>
      <c r="T4621" s="12">
        <v>3</v>
      </c>
      <c r="U4621" s="12">
        <v>10</v>
      </c>
      <c r="V4621" s="20" t="str">
        <f>TEXT(Table1[[#This Row],[Date]],"mmm-yyyy")</f>
        <v>Jan-2026</v>
      </c>
    </row>
    <row r="4622" spans="1:22" x14ac:dyDescent="0.2">
      <c r="A4622" s="11">
        <f t="shared" si="71"/>
        <v>46043</v>
      </c>
      <c r="B4622" s="12" t="s">
        <v>20</v>
      </c>
      <c r="C4622" s="12" t="str">
        <f>VLOOKUP(D4622, City_Mapping!A:B, 2, FALSE)</f>
        <v>India</v>
      </c>
      <c r="D4622" s="12" t="s">
        <v>28</v>
      </c>
      <c r="E4622" s="12" t="s">
        <v>36</v>
      </c>
      <c r="F4622" s="12" t="s">
        <v>38</v>
      </c>
      <c r="G4622" s="12">
        <v>56873</v>
      </c>
      <c r="H4622" s="12" t="s">
        <v>41</v>
      </c>
      <c r="I4622" s="12" t="s">
        <v>45</v>
      </c>
      <c r="J4622" s="12">
        <v>386847</v>
      </c>
      <c r="K4622" s="12">
        <v>9</v>
      </c>
      <c r="L4622" s="13">
        <v>2925</v>
      </c>
      <c r="M4622" s="14">
        <f>Table1[[#This Row],[Column1]]/100</f>
        <v>0.2</v>
      </c>
      <c r="N4622" s="13">
        <f>Table1[[#This Row],[Unit_Price]]*Table1[[#This Row],[Quantity]]*(1-Table1[[#This Row],[Discount_%]])</f>
        <v>21060</v>
      </c>
      <c r="O4622" s="13">
        <v>29967</v>
      </c>
      <c r="P4622" s="13">
        <f>Table1[[#This Row],[Revenue]]-Table1[[#This Row],[Cost]]</f>
        <v>-8907</v>
      </c>
      <c r="Q4622" s="12" t="s">
        <v>46</v>
      </c>
      <c r="R4622" s="12" t="s">
        <v>51</v>
      </c>
      <c r="S4622" s="12" t="s">
        <v>54</v>
      </c>
      <c r="T4622" s="12">
        <v>5</v>
      </c>
      <c r="U4622" s="12">
        <v>20</v>
      </c>
      <c r="V4622" s="20" t="str">
        <f>TEXT(Table1[[#This Row],[Date]],"mmm-yyyy")</f>
        <v>Jan-2026</v>
      </c>
    </row>
    <row r="4623" spans="1:22" x14ac:dyDescent="0.2">
      <c r="A4623" s="11">
        <f t="shared" ref="A4623:A4686" si="72">A4611+1</f>
        <v>46043</v>
      </c>
      <c r="B4623" s="12" t="s">
        <v>20</v>
      </c>
      <c r="C4623" s="12" t="str">
        <f>VLOOKUP(D4623, City_Mapping!A:B, 2, FALSE)</f>
        <v>India</v>
      </c>
      <c r="D4623" s="12" t="s">
        <v>32</v>
      </c>
      <c r="E4623" s="12" t="s">
        <v>34</v>
      </c>
      <c r="F4623" s="12" t="s">
        <v>40</v>
      </c>
      <c r="G4623" s="12">
        <v>94116</v>
      </c>
      <c r="H4623" s="12" t="s">
        <v>41</v>
      </c>
      <c r="I4623" s="12" t="s">
        <v>43</v>
      </c>
      <c r="J4623" s="12">
        <v>518743</v>
      </c>
      <c r="K4623" s="12">
        <v>9</v>
      </c>
      <c r="L4623" s="13">
        <v>3364</v>
      </c>
      <c r="M4623" s="14">
        <f>Table1[[#This Row],[Column1]]/100</f>
        <v>0</v>
      </c>
      <c r="N4623" s="13">
        <f>Table1[[#This Row],[Unit_Price]]*Table1[[#This Row],[Quantity]]*(1-Table1[[#This Row],[Discount_%]])</f>
        <v>30276</v>
      </c>
      <c r="O4623" s="13">
        <v>24481</v>
      </c>
      <c r="P4623" s="13">
        <f>Table1[[#This Row],[Revenue]]-Table1[[#This Row],[Cost]]</f>
        <v>5795</v>
      </c>
      <c r="Q4623" s="12" t="s">
        <v>48</v>
      </c>
      <c r="R4623" s="12" t="s">
        <v>50</v>
      </c>
      <c r="S4623" s="12" t="s">
        <v>56</v>
      </c>
      <c r="T4623" s="12">
        <v>3</v>
      </c>
      <c r="U4623" s="12">
        <v>0</v>
      </c>
      <c r="V4623" s="20" t="str">
        <f>TEXT(Table1[[#This Row],[Date]],"mmm-yyyy")</f>
        <v>Jan-2026</v>
      </c>
    </row>
    <row r="4624" spans="1:22" x14ac:dyDescent="0.2">
      <c r="A4624" s="11">
        <f t="shared" si="72"/>
        <v>46043</v>
      </c>
      <c r="B4624" s="12" t="s">
        <v>22</v>
      </c>
      <c r="C4624" s="12" t="str">
        <f>VLOOKUP(D4624, City_Mapping!A:B, 2, FALSE)</f>
        <v>India</v>
      </c>
      <c r="D4624" s="12" t="s">
        <v>33</v>
      </c>
      <c r="E4624" s="12" t="s">
        <v>35</v>
      </c>
      <c r="F4624" s="12" t="s">
        <v>37</v>
      </c>
      <c r="G4624" s="12">
        <v>19895</v>
      </c>
      <c r="H4624" s="12" t="s">
        <v>42</v>
      </c>
      <c r="I4624" s="12" t="s">
        <v>43</v>
      </c>
      <c r="J4624" s="12">
        <v>331640</v>
      </c>
      <c r="K4624" s="12">
        <v>1</v>
      </c>
      <c r="L4624" s="13">
        <v>4473</v>
      </c>
      <c r="M4624" s="14">
        <f>Table1[[#This Row],[Column1]]/100</f>
        <v>0</v>
      </c>
      <c r="N4624" s="13">
        <f>Table1[[#This Row],[Unit_Price]]*Table1[[#This Row],[Quantity]]*(1-Table1[[#This Row],[Discount_%]])</f>
        <v>4473</v>
      </c>
      <c r="O4624" s="13">
        <v>19272</v>
      </c>
      <c r="P4624" s="13">
        <f>Table1[[#This Row],[Revenue]]-Table1[[#This Row],[Cost]]</f>
        <v>-14799</v>
      </c>
      <c r="Q4624" s="12" t="s">
        <v>47</v>
      </c>
      <c r="R4624" s="12" t="s">
        <v>51</v>
      </c>
      <c r="S4624" s="12" t="s">
        <v>53</v>
      </c>
      <c r="T4624" s="12">
        <v>4</v>
      </c>
      <c r="U4624" s="12">
        <v>0</v>
      </c>
      <c r="V4624" s="20" t="str">
        <f>TEXT(Table1[[#This Row],[Date]],"mmm-yyyy")</f>
        <v>Jan-2026</v>
      </c>
    </row>
    <row r="4625" spans="1:22" x14ac:dyDescent="0.2">
      <c r="A4625" s="11">
        <f t="shared" si="72"/>
        <v>46043</v>
      </c>
      <c r="B4625" s="12" t="s">
        <v>20</v>
      </c>
      <c r="C4625" s="12" t="str">
        <f>VLOOKUP(D4625, City_Mapping!A:B, 2, FALSE)</f>
        <v>India</v>
      </c>
      <c r="D4625" s="12" t="s">
        <v>32</v>
      </c>
      <c r="E4625" s="12" t="s">
        <v>36</v>
      </c>
      <c r="F4625" s="12" t="s">
        <v>40</v>
      </c>
      <c r="G4625" s="12">
        <v>89671</v>
      </c>
      <c r="H4625" s="12" t="s">
        <v>42</v>
      </c>
      <c r="I4625" s="12" t="s">
        <v>43</v>
      </c>
      <c r="J4625" s="12">
        <v>196966</v>
      </c>
      <c r="K4625" s="12">
        <v>6</v>
      </c>
      <c r="L4625" s="13">
        <v>1170</v>
      </c>
      <c r="M4625" s="14">
        <f>Table1[[#This Row],[Column1]]/100</f>
        <v>0.15</v>
      </c>
      <c r="N4625" s="13">
        <f>Table1[[#This Row],[Unit_Price]]*Table1[[#This Row],[Quantity]]*(1-Table1[[#This Row],[Discount_%]])</f>
        <v>5967</v>
      </c>
      <c r="O4625" s="13">
        <v>3250</v>
      </c>
      <c r="P4625" s="13">
        <f>Table1[[#This Row],[Revenue]]-Table1[[#This Row],[Cost]]</f>
        <v>2717</v>
      </c>
      <c r="Q4625" s="12" t="s">
        <v>48</v>
      </c>
      <c r="R4625" s="12" t="s">
        <v>52</v>
      </c>
      <c r="S4625" s="12" t="s">
        <v>54</v>
      </c>
      <c r="T4625" s="12">
        <v>1</v>
      </c>
      <c r="U4625" s="12">
        <v>15</v>
      </c>
      <c r="V4625" s="20" t="str">
        <f>TEXT(Table1[[#This Row],[Date]],"mmm-yyyy")</f>
        <v>Jan-2026</v>
      </c>
    </row>
    <row r="4626" spans="1:22" x14ac:dyDescent="0.2">
      <c r="A4626" s="11">
        <f t="shared" si="72"/>
        <v>46043</v>
      </c>
      <c r="B4626" s="12" t="s">
        <v>22</v>
      </c>
      <c r="C4626" s="12" t="str">
        <f>VLOOKUP(D4626, City_Mapping!A:B, 2, FALSE)</f>
        <v>India</v>
      </c>
      <c r="D4626" s="12" t="s">
        <v>32</v>
      </c>
      <c r="E4626" s="12" t="s">
        <v>34</v>
      </c>
      <c r="F4626" s="12" t="s">
        <v>37</v>
      </c>
      <c r="G4626" s="12">
        <v>59013</v>
      </c>
      <c r="H4626" s="12" t="s">
        <v>41</v>
      </c>
      <c r="I4626" s="12" t="s">
        <v>45</v>
      </c>
      <c r="J4626" s="12">
        <v>165555</v>
      </c>
      <c r="K4626" s="12">
        <v>3</v>
      </c>
      <c r="L4626" s="13">
        <v>3917</v>
      </c>
      <c r="M4626" s="14">
        <f>Table1[[#This Row],[Column1]]/100</f>
        <v>0</v>
      </c>
      <c r="N4626" s="13">
        <f>Table1[[#This Row],[Unit_Price]]*Table1[[#This Row],[Quantity]]*(1-Table1[[#This Row],[Discount_%]])</f>
        <v>11751</v>
      </c>
      <c r="O4626" s="13">
        <v>5671</v>
      </c>
      <c r="P4626" s="13">
        <f>Table1[[#This Row],[Revenue]]-Table1[[#This Row],[Cost]]</f>
        <v>6080</v>
      </c>
      <c r="Q4626" s="12" t="s">
        <v>48</v>
      </c>
      <c r="R4626" s="12" t="s">
        <v>51</v>
      </c>
      <c r="S4626" s="12" t="s">
        <v>56</v>
      </c>
      <c r="T4626" s="12">
        <v>4</v>
      </c>
      <c r="U4626" s="12">
        <v>0</v>
      </c>
      <c r="V4626" s="20" t="str">
        <f>TEXT(Table1[[#This Row],[Date]],"mmm-yyyy")</f>
        <v>Jan-2026</v>
      </c>
    </row>
    <row r="4627" spans="1:22" x14ac:dyDescent="0.2">
      <c r="A4627" s="11">
        <f t="shared" si="72"/>
        <v>46043</v>
      </c>
      <c r="B4627" s="12" t="s">
        <v>21</v>
      </c>
      <c r="C4627" s="12" t="str">
        <f>VLOOKUP(D4627, City_Mapping!A:B, 2, FALSE)</f>
        <v>USA</v>
      </c>
      <c r="D4627" s="12" t="s">
        <v>31</v>
      </c>
      <c r="E4627" s="12" t="s">
        <v>34</v>
      </c>
      <c r="F4627" s="12" t="s">
        <v>37</v>
      </c>
      <c r="G4627" s="12">
        <v>69570</v>
      </c>
      <c r="H4627" s="12" t="s">
        <v>41</v>
      </c>
      <c r="I4627" s="12" t="s">
        <v>45</v>
      </c>
      <c r="J4627" s="12">
        <v>816342</v>
      </c>
      <c r="K4627" s="12">
        <v>9</v>
      </c>
      <c r="L4627" s="13">
        <v>3565</v>
      </c>
      <c r="M4627" s="14">
        <f>Table1[[#This Row],[Column1]]/100</f>
        <v>0.2</v>
      </c>
      <c r="N4627" s="13">
        <f>Table1[[#This Row],[Unit_Price]]*Table1[[#This Row],[Quantity]]*(1-Table1[[#This Row],[Discount_%]])</f>
        <v>25668</v>
      </c>
      <c r="O4627" s="13">
        <v>6010</v>
      </c>
      <c r="P4627" s="13">
        <f>Table1[[#This Row],[Revenue]]-Table1[[#This Row],[Cost]]</f>
        <v>19658</v>
      </c>
      <c r="Q4627" s="12" t="s">
        <v>47</v>
      </c>
      <c r="R4627" s="12" t="s">
        <v>52</v>
      </c>
      <c r="S4627" s="12" t="s">
        <v>53</v>
      </c>
      <c r="T4627" s="12">
        <v>2</v>
      </c>
      <c r="U4627" s="12">
        <v>20</v>
      </c>
      <c r="V4627" s="20" t="str">
        <f>TEXT(Table1[[#This Row],[Date]],"mmm-yyyy")</f>
        <v>Jan-2026</v>
      </c>
    </row>
    <row r="4628" spans="1:22" x14ac:dyDescent="0.2">
      <c r="A4628" s="11">
        <f t="shared" si="72"/>
        <v>46043</v>
      </c>
      <c r="B4628" s="12" t="s">
        <v>20</v>
      </c>
      <c r="C4628" s="12" t="str">
        <f>VLOOKUP(D4628, City_Mapping!A:B, 2, FALSE)</f>
        <v>India</v>
      </c>
      <c r="D4628" s="12" t="s">
        <v>33</v>
      </c>
      <c r="E4628" s="12" t="s">
        <v>35</v>
      </c>
      <c r="F4628" s="12" t="s">
        <v>38</v>
      </c>
      <c r="G4628" s="12">
        <v>85923</v>
      </c>
      <c r="H4628" s="12" t="s">
        <v>42</v>
      </c>
      <c r="I4628" s="12" t="s">
        <v>45</v>
      </c>
      <c r="J4628" s="12">
        <v>150933</v>
      </c>
      <c r="K4628" s="12">
        <v>3</v>
      </c>
      <c r="L4628" s="13">
        <v>2227</v>
      </c>
      <c r="M4628" s="14">
        <f>Table1[[#This Row],[Column1]]/100</f>
        <v>0</v>
      </c>
      <c r="N4628" s="13">
        <f>Table1[[#This Row],[Unit_Price]]*Table1[[#This Row],[Quantity]]*(1-Table1[[#This Row],[Discount_%]])</f>
        <v>6681</v>
      </c>
      <c r="O4628" s="13">
        <v>1984</v>
      </c>
      <c r="P4628" s="13">
        <f>Table1[[#This Row],[Revenue]]-Table1[[#This Row],[Cost]]</f>
        <v>4697</v>
      </c>
      <c r="Q4628" s="12" t="s">
        <v>49</v>
      </c>
      <c r="R4628" s="12" t="s">
        <v>52</v>
      </c>
      <c r="S4628" s="12" t="s">
        <v>53</v>
      </c>
      <c r="T4628" s="12">
        <v>3</v>
      </c>
      <c r="U4628" s="12">
        <v>0</v>
      </c>
      <c r="V4628" s="20" t="str">
        <f>TEXT(Table1[[#This Row],[Date]],"mmm-yyyy")</f>
        <v>Jan-2026</v>
      </c>
    </row>
    <row r="4629" spans="1:22" x14ac:dyDescent="0.2">
      <c r="A4629" s="11">
        <f t="shared" si="72"/>
        <v>46043</v>
      </c>
      <c r="B4629" s="12" t="s">
        <v>23</v>
      </c>
      <c r="C4629" s="12" t="str">
        <f>VLOOKUP(D4629, City_Mapping!A:B, 2, FALSE)</f>
        <v>UK</v>
      </c>
      <c r="D4629" s="12" t="s">
        <v>29</v>
      </c>
      <c r="E4629" s="12" t="s">
        <v>36</v>
      </c>
      <c r="F4629" s="12" t="s">
        <v>38</v>
      </c>
      <c r="G4629" s="12">
        <v>92895</v>
      </c>
      <c r="H4629" s="12" t="s">
        <v>42</v>
      </c>
      <c r="I4629" s="12" t="s">
        <v>45</v>
      </c>
      <c r="J4629" s="12">
        <v>554394</v>
      </c>
      <c r="K4629" s="12">
        <v>2</v>
      </c>
      <c r="L4629" s="13">
        <v>4526</v>
      </c>
      <c r="M4629" s="14">
        <f>Table1[[#This Row],[Column1]]/100</f>
        <v>0.05</v>
      </c>
      <c r="N4629" s="13">
        <f>Table1[[#This Row],[Unit_Price]]*Table1[[#This Row],[Quantity]]*(1-Table1[[#This Row],[Discount_%]])</f>
        <v>8599.4</v>
      </c>
      <c r="O4629" s="13">
        <v>1795</v>
      </c>
      <c r="P4629" s="13">
        <f>Table1[[#This Row],[Revenue]]-Table1[[#This Row],[Cost]]</f>
        <v>6804.4</v>
      </c>
      <c r="Q4629" s="12" t="s">
        <v>47</v>
      </c>
      <c r="R4629" s="12" t="s">
        <v>50</v>
      </c>
      <c r="S4629" s="12" t="s">
        <v>56</v>
      </c>
      <c r="T4629" s="12">
        <v>1</v>
      </c>
      <c r="U4629" s="12">
        <v>5</v>
      </c>
      <c r="V4629" s="20" t="str">
        <f>TEXT(Table1[[#This Row],[Date]],"mmm-yyyy")</f>
        <v>Jan-2026</v>
      </c>
    </row>
    <row r="4630" spans="1:22" x14ac:dyDescent="0.2">
      <c r="A4630" s="11">
        <f t="shared" si="72"/>
        <v>46043</v>
      </c>
      <c r="B4630" s="12" t="s">
        <v>20</v>
      </c>
      <c r="C4630" s="12" t="str">
        <f>VLOOKUP(D4630, City_Mapping!A:B, 2, FALSE)</f>
        <v>India</v>
      </c>
      <c r="D4630" s="12" t="s">
        <v>32</v>
      </c>
      <c r="E4630" s="12" t="s">
        <v>34</v>
      </c>
      <c r="F4630" s="12" t="s">
        <v>39</v>
      </c>
      <c r="G4630" s="12">
        <v>57672</v>
      </c>
      <c r="H4630" s="12" t="s">
        <v>42</v>
      </c>
      <c r="I4630" s="12" t="s">
        <v>44</v>
      </c>
      <c r="J4630" s="12">
        <v>684763</v>
      </c>
      <c r="K4630" s="12">
        <v>8</v>
      </c>
      <c r="L4630" s="13">
        <v>3432</v>
      </c>
      <c r="M4630" s="14">
        <f>Table1[[#This Row],[Column1]]/100</f>
        <v>0</v>
      </c>
      <c r="N4630" s="13">
        <f>Table1[[#This Row],[Unit_Price]]*Table1[[#This Row],[Quantity]]*(1-Table1[[#This Row],[Discount_%]])</f>
        <v>27456</v>
      </c>
      <c r="O4630" s="13">
        <v>7089</v>
      </c>
      <c r="P4630" s="13">
        <f>Table1[[#This Row],[Revenue]]-Table1[[#This Row],[Cost]]</f>
        <v>20367</v>
      </c>
      <c r="Q4630" s="12" t="s">
        <v>49</v>
      </c>
      <c r="R4630" s="12" t="s">
        <v>51</v>
      </c>
      <c r="S4630" s="12" t="s">
        <v>54</v>
      </c>
      <c r="T4630" s="12">
        <v>1</v>
      </c>
      <c r="U4630" s="12">
        <v>0</v>
      </c>
      <c r="V4630" s="20" t="str">
        <f>TEXT(Table1[[#This Row],[Date]],"mmm-yyyy")</f>
        <v>Jan-2026</v>
      </c>
    </row>
    <row r="4631" spans="1:22" x14ac:dyDescent="0.2">
      <c r="A4631" s="11">
        <f t="shared" si="72"/>
        <v>46043</v>
      </c>
      <c r="B4631" s="12" t="s">
        <v>20</v>
      </c>
      <c r="C4631" s="12" t="str">
        <f>VLOOKUP(D4631, City_Mapping!A:B, 2, FALSE)</f>
        <v>India</v>
      </c>
      <c r="D4631" s="12" t="s">
        <v>32</v>
      </c>
      <c r="E4631" s="12" t="s">
        <v>35</v>
      </c>
      <c r="F4631" s="12" t="s">
        <v>37</v>
      </c>
      <c r="G4631" s="12">
        <v>16121</v>
      </c>
      <c r="H4631" s="12" t="s">
        <v>41</v>
      </c>
      <c r="I4631" s="12" t="s">
        <v>44</v>
      </c>
      <c r="J4631" s="12">
        <v>538946</v>
      </c>
      <c r="K4631" s="12">
        <v>3</v>
      </c>
      <c r="L4631" s="13">
        <v>4314</v>
      </c>
      <c r="M4631" s="14">
        <f>Table1[[#This Row],[Column1]]/100</f>
        <v>0</v>
      </c>
      <c r="N4631" s="13">
        <f>Table1[[#This Row],[Unit_Price]]*Table1[[#This Row],[Quantity]]*(1-Table1[[#This Row],[Discount_%]])</f>
        <v>12942</v>
      </c>
      <c r="O4631" s="13">
        <v>15046</v>
      </c>
      <c r="P4631" s="13">
        <f>Table1[[#This Row],[Revenue]]-Table1[[#This Row],[Cost]]</f>
        <v>-2104</v>
      </c>
      <c r="Q4631" s="12" t="s">
        <v>49</v>
      </c>
      <c r="R4631" s="12" t="s">
        <v>50</v>
      </c>
      <c r="S4631" s="12" t="s">
        <v>55</v>
      </c>
      <c r="T4631" s="12">
        <v>2</v>
      </c>
      <c r="U4631" s="12">
        <v>0</v>
      </c>
      <c r="V4631" s="20" t="str">
        <f>TEXT(Table1[[#This Row],[Date]],"mmm-yyyy")</f>
        <v>Jan-2026</v>
      </c>
    </row>
    <row r="4632" spans="1:22" x14ac:dyDescent="0.2">
      <c r="A4632" s="11">
        <f t="shared" si="72"/>
        <v>46043</v>
      </c>
      <c r="B4632" s="12" t="s">
        <v>22</v>
      </c>
      <c r="C4632" s="12" t="str">
        <f>VLOOKUP(D4632, City_Mapping!A:B, 2, FALSE)</f>
        <v>UAE</v>
      </c>
      <c r="D4632" s="12" t="s">
        <v>30</v>
      </c>
      <c r="E4632" s="12" t="s">
        <v>34</v>
      </c>
      <c r="F4632" s="12" t="s">
        <v>40</v>
      </c>
      <c r="G4632" s="12">
        <v>92445</v>
      </c>
      <c r="H4632" s="12" t="s">
        <v>42</v>
      </c>
      <c r="I4632" s="12" t="s">
        <v>45</v>
      </c>
      <c r="J4632" s="12">
        <v>123241</v>
      </c>
      <c r="K4632" s="12">
        <v>5</v>
      </c>
      <c r="L4632" s="13">
        <v>2203</v>
      </c>
      <c r="M4632" s="14">
        <f>Table1[[#This Row],[Column1]]/100</f>
        <v>0.05</v>
      </c>
      <c r="N4632" s="13">
        <f>Table1[[#This Row],[Unit_Price]]*Table1[[#This Row],[Quantity]]*(1-Table1[[#This Row],[Discount_%]])</f>
        <v>10464.25</v>
      </c>
      <c r="O4632" s="13">
        <v>1847</v>
      </c>
      <c r="P4632" s="13">
        <f>Table1[[#This Row],[Revenue]]-Table1[[#This Row],[Cost]]</f>
        <v>8617.25</v>
      </c>
      <c r="Q4632" s="12" t="s">
        <v>48</v>
      </c>
      <c r="R4632" s="12" t="s">
        <v>51</v>
      </c>
      <c r="S4632" s="12" t="s">
        <v>53</v>
      </c>
      <c r="T4632" s="12">
        <v>1</v>
      </c>
      <c r="U4632" s="12">
        <v>5</v>
      </c>
      <c r="V4632" s="20" t="str">
        <f>TEXT(Table1[[#This Row],[Date]],"mmm-yyyy")</f>
        <v>Jan-2026</v>
      </c>
    </row>
    <row r="4633" spans="1:22" x14ac:dyDescent="0.2">
      <c r="A4633" s="11">
        <f t="shared" si="72"/>
        <v>46043</v>
      </c>
      <c r="B4633" s="12" t="s">
        <v>20</v>
      </c>
      <c r="C4633" s="12" t="str">
        <f>VLOOKUP(D4633, City_Mapping!A:B, 2, FALSE)</f>
        <v>India</v>
      </c>
      <c r="D4633" s="12" t="s">
        <v>32</v>
      </c>
      <c r="E4633" s="12" t="s">
        <v>35</v>
      </c>
      <c r="F4633" s="12" t="s">
        <v>38</v>
      </c>
      <c r="G4633" s="12">
        <v>77863</v>
      </c>
      <c r="H4633" s="12" t="s">
        <v>42</v>
      </c>
      <c r="I4633" s="12" t="s">
        <v>45</v>
      </c>
      <c r="J4633" s="12">
        <v>481666</v>
      </c>
      <c r="K4633" s="12">
        <v>6</v>
      </c>
      <c r="L4633" s="13">
        <v>3586</v>
      </c>
      <c r="M4633" s="14">
        <f>Table1[[#This Row],[Column1]]/100</f>
        <v>0.2</v>
      </c>
      <c r="N4633" s="13">
        <f>Table1[[#This Row],[Unit_Price]]*Table1[[#This Row],[Quantity]]*(1-Table1[[#This Row],[Discount_%]])</f>
        <v>17212.8</v>
      </c>
      <c r="O4633" s="13">
        <v>18775</v>
      </c>
      <c r="P4633" s="13">
        <f>Table1[[#This Row],[Revenue]]-Table1[[#This Row],[Cost]]</f>
        <v>-1562.2000000000007</v>
      </c>
      <c r="Q4633" s="12" t="s">
        <v>48</v>
      </c>
      <c r="R4633" s="12" t="s">
        <v>51</v>
      </c>
      <c r="S4633" s="12" t="s">
        <v>56</v>
      </c>
      <c r="T4633" s="12">
        <v>3</v>
      </c>
      <c r="U4633" s="12">
        <v>20</v>
      </c>
      <c r="V4633" s="20" t="str">
        <f>TEXT(Table1[[#This Row],[Date]],"mmm-yyyy")</f>
        <v>Jan-2026</v>
      </c>
    </row>
    <row r="4634" spans="1:22" x14ac:dyDescent="0.2">
      <c r="A4634" s="11">
        <f t="shared" si="72"/>
        <v>46044</v>
      </c>
      <c r="B4634" s="12" t="s">
        <v>23</v>
      </c>
      <c r="C4634" s="12" t="str">
        <f>VLOOKUP(D4634, City_Mapping!A:B, 2, FALSE)</f>
        <v>India</v>
      </c>
      <c r="D4634" s="12" t="s">
        <v>32</v>
      </c>
      <c r="E4634" s="12" t="s">
        <v>34</v>
      </c>
      <c r="F4634" s="12" t="s">
        <v>38</v>
      </c>
      <c r="G4634" s="12">
        <v>28930</v>
      </c>
      <c r="H4634" s="12" t="s">
        <v>42</v>
      </c>
      <c r="I4634" s="12" t="s">
        <v>44</v>
      </c>
      <c r="J4634" s="12">
        <v>434976</v>
      </c>
      <c r="K4634" s="12">
        <v>1</v>
      </c>
      <c r="L4634" s="13">
        <v>3764</v>
      </c>
      <c r="M4634" s="14">
        <f>Table1[[#This Row],[Column1]]/100</f>
        <v>0.1</v>
      </c>
      <c r="N4634" s="13">
        <f>Table1[[#This Row],[Unit_Price]]*Table1[[#This Row],[Quantity]]*(1-Table1[[#This Row],[Discount_%]])</f>
        <v>3387.6</v>
      </c>
      <c r="O4634" s="13">
        <v>8593</v>
      </c>
      <c r="P4634" s="13">
        <f>Table1[[#This Row],[Revenue]]-Table1[[#This Row],[Cost]]</f>
        <v>-5205.3999999999996</v>
      </c>
      <c r="Q4634" s="12" t="s">
        <v>48</v>
      </c>
      <c r="R4634" s="12" t="s">
        <v>51</v>
      </c>
      <c r="S4634" s="12" t="s">
        <v>55</v>
      </c>
      <c r="T4634" s="12">
        <v>4</v>
      </c>
      <c r="U4634" s="12">
        <v>10</v>
      </c>
      <c r="V4634" s="20" t="str">
        <f>TEXT(Table1[[#This Row],[Date]],"mmm-yyyy")</f>
        <v>Jan-2026</v>
      </c>
    </row>
    <row r="4635" spans="1:22" x14ac:dyDescent="0.2">
      <c r="A4635" s="11">
        <f t="shared" si="72"/>
        <v>46044</v>
      </c>
      <c r="B4635" s="12" t="s">
        <v>22</v>
      </c>
      <c r="C4635" s="12" t="str">
        <f>VLOOKUP(D4635, City_Mapping!A:B, 2, FALSE)</f>
        <v>USA</v>
      </c>
      <c r="D4635" s="12" t="s">
        <v>31</v>
      </c>
      <c r="E4635" s="12" t="s">
        <v>34</v>
      </c>
      <c r="F4635" s="12" t="s">
        <v>37</v>
      </c>
      <c r="G4635" s="12">
        <v>59987</v>
      </c>
      <c r="H4635" s="12" t="s">
        <v>42</v>
      </c>
      <c r="I4635" s="12" t="s">
        <v>44</v>
      </c>
      <c r="J4635" s="12">
        <v>312941</v>
      </c>
      <c r="K4635" s="12">
        <v>7</v>
      </c>
      <c r="L4635" s="13">
        <v>553</v>
      </c>
      <c r="M4635" s="14">
        <f>Table1[[#This Row],[Column1]]/100</f>
        <v>0.15</v>
      </c>
      <c r="N4635" s="13">
        <f>Table1[[#This Row],[Unit_Price]]*Table1[[#This Row],[Quantity]]*(1-Table1[[#This Row],[Discount_%]])</f>
        <v>3290.35</v>
      </c>
      <c r="O4635" s="13">
        <v>23101</v>
      </c>
      <c r="P4635" s="13">
        <f>Table1[[#This Row],[Revenue]]-Table1[[#This Row],[Cost]]</f>
        <v>-19810.650000000001</v>
      </c>
      <c r="Q4635" s="12" t="s">
        <v>48</v>
      </c>
      <c r="R4635" s="12" t="s">
        <v>52</v>
      </c>
      <c r="S4635" s="12" t="s">
        <v>53</v>
      </c>
      <c r="T4635" s="12">
        <v>3</v>
      </c>
      <c r="U4635" s="12">
        <v>15</v>
      </c>
      <c r="V4635" s="20" t="str">
        <f>TEXT(Table1[[#This Row],[Date]],"mmm-yyyy")</f>
        <v>Jan-2026</v>
      </c>
    </row>
    <row r="4636" spans="1:22" x14ac:dyDescent="0.2">
      <c r="A4636" s="11">
        <f t="shared" si="72"/>
        <v>46044</v>
      </c>
      <c r="B4636" s="12" t="s">
        <v>22</v>
      </c>
      <c r="C4636" s="12" t="str">
        <f>VLOOKUP(D4636, City_Mapping!A:B, 2, FALSE)</f>
        <v>India</v>
      </c>
      <c r="D4636" s="12" t="s">
        <v>33</v>
      </c>
      <c r="E4636" s="12" t="s">
        <v>35</v>
      </c>
      <c r="F4636" s="12" t="s">
        <v>40</v>
      </c>
      <c r="G4636" s="12">
        <v>45502</v>
      </c>
      <c r="H4636" s="12" t="s">
        <v>42</v>
      </c>
      <c r="I4636" s="12" t="s">
        <v>45</v>
      </c>
      <c r="J4636" s="12">
        <v>272588</v>
      </c>
      <c r="K4636" s="12">
        <v>7</v>
      </c>
      <c r="L4636" s="13">
        <v>1191</v>
      </c>
      <c r="M4636" s="14">
        <f>Table1[[#This Row],[Column1]]/100</f>
        <v>0.1</v>
      </c>
      <c r="N4636" s="13">
        <f>Table1[[#This Row],[Unit_Price]]*Table1[[#This Row],[Quantity]]*(1-Table1[[#This Row],[Discount_%]])</f>
        <v>7503.3</v>
      </c>
      <c r="O4636" s="13">
        <v>20377</v>
      </c>
      <c r="P4636" s="13">
        <f>Table1[[#This Row],[Revenue]]-Table1[[#This Row],[Cost]]</f>
        <v>-12873.7</v>
      </c>
      <c r="Q4636" s="12" t="s">
        <v>47</v>
      </c>
      <c r="R4636" s="12" t="s">
        <v>50</v>
      </c>
      <c r="S4636" s="12" t="s">
        <v>54</v>
      </c>
      <c r="T4636" s="12">
        <v>5</v>
      </c>
      <c r="U4636" s="12">
        <v>10</v>
      </c>
      <c r="V4636" s="20" t="str">
        <f>TEXT(Table1[[#This Row],[Date]],"mmm-yyyy")</f>
        <v>Jan-2026</v>
      </c>
    </row>
    <row r="4637" spans="1:22" x14ac:dyDescent="0.2">
      <c r="A4637" s="11">
        <f t="shared" si="72"/>
        <v>46044</v>
      </c>
      <c r="B4637" s="12" t="s">
        <v>21</v>
      </c>
      <c r="C4637" s="12" t="str">
        <f>VLOOKUP(D4637, City_Mapping!A:B, 2, FALSE)</f>
        <v>India</v>
      </c>
      <c r="D4637" s="12" t="s">
        <v>28</v>
      </c>
      <c r="E4637" s="12" t="s">
        <v>36</v>
      </c>
      <c r="F4637" s="12" t="s">
        <v>38</v>
      </c>
      <c r="G4637" s="12">
        <v>41688</v>
      </c>
      <c r="H4637" s="12" t="s">
        <v>41</v>
      </c>
      <c r="I4637" s="12" t="s">
        <v>43</v>
      </c>
      <c r="J4637" s="12">
        <v>905060</v>
      </c>
      <c r="K4637" s="12">
        <v>5</v>
      </c>
      <c r="L4637" s="13">
        <v>4599</v>
      </c>
      <c r="M4637" s="14">
        <f>Table1[[#This Row],[Column1]]/100</f>
        <v>0.2</v>
      </c>
      <c r="N4637" s="13">
        <f>Table1[[#This Row],[Unit_Price]]*Table1[[#This Row],[Quantity]]*(1-Table1[[#This Row],[Discount_%]])</f>
        <v>18396</v>
      </c>
      <c r="O4637" s="13">
        <v>16074</v>
      </c>
      <c r="P4637" s="13">
        <f>Table1[[#This Row],[Revenue]]-Table1[[#This Row],[Cost]]</f>
        <v>2322</v>
      </c>
      <c r="Q4637" s="12" t="s">
        <v>46</v>
      </c>
      <c r="R4637" s="12" t="s">
        <v>50</v>
      </c>
      <c r="S4637" s="12" t="s">
        <v>55</v>
      </c>
      <c r="T4637" s="12">
        <v>1</v>
      </c>
      <c r="U4637" s="12">
        <v>20</v>
      </c>
      <c r="V4637" s="20" t="str">
        <f>TEXT(Table1[[#This Row],[Date]],"mmm-yyyy")</f>
        <v>Jan-2026</v>
      </c>
    </row>
    <row r="4638" spans="1:22" x14ac:dyDescent="0.2">
      <c r="A4638" s="11">
        <f t="shared" si="72"/>
        <v>46044</v>
      </c>
      <c r="B4638" s="12" t="s">
        <v>21</v>
      </c>
      <c r="C4638" s="12" t="str">
        <f>VLOOKUP(D4638, City_Mapping!A:B, 2, FALSE)</f>
        <v>India</v>
      </c>
      <c r="D4638" s="12" t="s">
        <v>33</v>
      </c>
      <c r="E4638" s="12" t="s">
        <v>35</v>
      </c>
      <c r="F4638" s="12" t="s">
        <v>38</v>
      </c>
      <c r="G4638" s="12">
        <v>17304</v>
      </c>
      <c r="H4638" s="12" t="s">
        <v>41</v>
      </c>
      <c r="I4638" s="12" t="s">
        <v>43</v>
      </c>
      <c r="J4638" s="12">
        <v>381511</v>
      </c>
      <c r="K4638" s="12">
        <v>9</v>
      </c>
      <c r="L4638" s="13">
        <v>756</v>
      </c>
      <c r="M4638" s="14">
        <f>Table1[[#This Row],[Column1]]/100</f>
        <v>0.2</v>
      </c>
      <c r="N4638" s="13">
        <f>Table1[[#This Row],[Unit_Price]]*Table1[[#This Row],[Quantity]]*(1-Table1[[#This Row],[Discount_%]])</f>
        <v>5443.2000000000007</v>
      </c>
      <c r="O4638" s="13">
        <v>8627</v>
      </c>
      <c r="P4638" s="13">
        <f>Table1[[#This Row],[Revenue]]-Table1[[#This Row],[Cost]]</f>
        <v>-3183.7999999999993</v>
      </c>
      <c r="Q4638" s="12" t="s">
        <v>47</v>
      </c>
      <c r="R4638" s="12" t="s">
        <v>50</v>
      </c>
      <c r="S4638" s="12" t="s">
        <v>56</v>
      </c>
      <c r="T4638" s="12">
        <v>1</v>
      </c>
      <c r="U4638" s="12">
        <v>20</v>
      </c>
      <c r="V4638" s="20" t="str">
        <f>TEXT(Table1[[#This Row],[Date]],"mmm-yyyy")</f>
        <v>Jan-2026</v>
      </c>
    </row>
    <row r="4639" spans="1:22" x14ac:dyDescent="0.2">
      <c r="A4639" s="11">
        <f t="shared" si="72"/>
        <v>46044</v>
      </c>
      <c r="B4639" s="12" t="s">
        <v>20</v>
      </c>
      <c r="C4639" s="12" t="str">
        <f>VLOOKUP(D4639, City_Mapping!A:B, 2, FALSE)</f>
        <v>UAE</v>
      </c>
      <c r="D4639" s="12" t="s">
        <v>30</v>
      </c>
      <c r="E4639" s="12" t="s">
        <v>36</v>
      </c>
      <c r="F4639" s="12" t="s">
        <v>40</v>
      </c>
      <c r="G4639" s="12">
        <v>14049</v>
      </c>
      <c r="H4639" s="12" t="s">
        <v>42</v>
      </c>
      <c r="I4639" s="12" t="s">
        <v>45</v>
      </c>
      <c r="J4639" s="12">
        <v>373899</v>
      </c>
      <c r="K4639" s="12">
        <v>2</v>
      </c>
      <c r="L4639" s="13">
        <v>3932</v>
      </c>
      <c r="M4639" s="14">
        <f>Table1[[#This Row],[Column1]]/100</f>
        <v>0.05</v>
      </c>
      <c r="N4639" s="13">
        <f>Table1[[#This Row],[Unit_Price]]*Table1[[#This Row],[Quantity]]*(1-Table1[[#This Row],[Discount_%]])</f>
        <v>7470.7999999999993</v>
      </c>
      <c r="O4639" s="13">
        <v>5457</v>
      </c>
      <c r="P4639" s="13">
        <f>Table1[[#This Row],[Revenue]]-Table1[[#This Row],[Cost]]</f>
        <v>2013.7999999999993</v>
      </c>
      <c r="Q4639" s="12" t="s">
        <v>46</v>
      </c>
      <c r="R4639" s="12" t="s">
        <v>52</v>
      </c>
      <c r="S4639" s="12" t="s">
        <v>55</v>
      </c>
      <c r="T4639" s="12">
        <v>3</v>
      </c>
      <c r="U4639" s="12">
        <v>5</v>
      </c>
      <c r="V4639" s="20" t="str">
        <f>TEXT(Table1[[#This Row],[Date]],"mmm-yyyy")</f>
        <v>Jan-2026</v>
      </c>
    </row>
    <row r="4640" spans="1:22" x14ac:dyDescent="0.2">
      <c r="A4640" s="11">
        <f t="shared" si="72"/>
        <v>46044</v>
      </c>
      <c r="B4640" s="12" t="s">
        <v>21</v>
      </c>
      <c r="C4640" s="12" t="str">
        <f>VLOOKUP(D4640, City_Mapping!A:B, 2, FALSE)</f>
        <v>India</v>
      </c>
      <c r="D4640" s="12" t="s">
        <v>33</v>
      </c>
      <c r="E4640" s="12" t="s">
        <v>34</v>
      </c>
      <c r="F4640" s="12" t="s">
        <v>38</v>
      </c>
      <c r="G4640" s="12">
        <v>24947</v>
      </c>
      <c r="H4640" s="12" t="s">
        <v>41</v>
      </c>
      <c r="I4640" s="12" t="s">
        <v>43</v>
      </c>
      <c r="J4640" s="12">
        <v>332101</v>
      </c>
      <c r="K4640" s="12">
        <v>5</v>
      </c>
      <c r="L4640" s="13">
        <v>1333</v>
      </c>
      <c r="M4640" s="14">
        <f>Table1[[#This Row],[Column1]]/100</f>
        <v>0.1</v>
      </c>
      <c r="N4640" s="13">
        <f>Table1[[#This Row],[Unit_Price]]*Table1[[#This Row],[Quantity]]*(1-Table1[[#This Row],[Discount_%]])</f>
        <v>5998.5</v>
      </c>
      <c r="O4640" s="13">
        <v>5571</v>
      </c>
      <c r="P4640" s="13">
        <f>Table1[[#This Row],[Revenue]]-Table1[[#This Row],[Cost]]</f>
        <v>427.5</v>
      </c>
      <c r="Q4640" s="12" t="s">
        <v>47</v>
      </c>
      <c r="R4640" s="12" t="s">
        <v>51</v>
      </c>
      <c r="S4640" s="12" t="s">
        <v>55</v>
      </c>
      <c r="T4640" s="12">
        <v>2</v>
      </c>
      <c r="U4640" s="12">
        <v>10</v>
      </c>
      <c r="V4640" s="20" t="str">
        <f>TEXT(Table1[[#This Row],[Date]],"mmm-yyyy")</f>
        <v>Jan-2026</v>
      </c>
    </row>
    <row r="4641" spans="1:22" x14ac:dyDescent="0.2">
      <c r="A4641" s="11">
        <f t="shared" si="72"/>
        <v>46044</v>
      </c>
      <c r="B4641" s="12" t="s">
        <v>21</v>
      </c>
      <c r="C4641" s="12" t="str">
        <f>VLOOKUP(D4641, City_Mapping!A:B, 2, FALSE)</f>
        <v>India</v>
      </c>
      <c r="D4641" s="12" t="s">
        <v>32</v>
      </c>
      <c r="E4641" s="12" t="s">
        <v>34</v>
      </c>
      <c r="F4641" s="12" t="s">
        <v>40</v>
      </c>
      <c r="G4641" s="12">
        <v>19495</v>
      </c>
      <c r="H4641" s="12" t="s">
        <v>41</v>
      </c>
      <c r="I4641" s="12" t="s">
        <v>44</v>
      </c>
      <c r="J4641" s="12">
        <v>842646</v>
      </c>
      <c r="K4641" s="12">
        <v>2</v>
      </c>
      <c r="L4641" s="13">
        <v>3029</v>
      </c>
      <c r="M4641" s="14">
        <f>Table1[[#This Row],[Column1]]/100</f>
        <v>0</v>
      </c>
      <c r="N4641" s="13">
        <f>Table1[[#This Row],[Unit_Price]]*Table1[[#This Row],[Quantity]]*(1-Table1[[#This Row],[Discount_%]])</f>
        <v>6058</v>
      </c>
      <c r="O4641" s="13">
        <v>13591</v>
      </c>
      <c r="P4641" s="13">
        <f>Table1[[#This Row],[Revenue]]-Table1[[#This Row],[Cost]]</f>
        <v>-7533</v>
      </c>
      <c r="Q4641" s="12" t="s">
        <v>48</v>
      </c>
      <c r="R4641" s="12" t="s">
        <v>51</v>
      </c>
      <c r="S4641" s="12" t="s">
        <v>53</v>
      </c>
      <c r="T4641" s="12">
        <v>3</v>
      </c>
      <c r="U4641" s="12">
        <v>0</v>
      </c>
      <c r="V4641" s="20" t="str">
        <f>TEXT(Table1[[#This Row],[Date]],"mmm-yyyy")</f>
        <v>Jan-2026</v>
      </c>
    </row>
    <row r="4642" spans="1:22" x14ac:dyDescent="0.2">
      <c r="A4642" s="11">
        <f t="shared" si="72"/>
        <v>46044</v>
      </c>
      <c r="B4642" s="12" t="s">
        <v>21</v>
      </c>
      <c r="C4642" s="12" t="str">
        <f>VLOOKUP(D4642, City_Mapping!A:B, 2, FALSE)</f>
        <v>UAE</v>
      </c>
      <c r="D4642" s="12" t="s">
        <v>30</v>
      </c>
      <c r="E4642" s="12" t="s">
        <v>35</v>
      </c>
      <c r="F4642" s="12" t="s">
        <v>37</v>
      </c>
      <c r="G4642" s="12">
        <v>34707</v>
      </c>
      <c r="H4642" s="12" t="s">
        <v>42</v>
      </c>
      <c r="I4642" s="12" t="s">
        <v>43</v>
      </c>
      <c r="J4642" s="12">
        <v>768385</v>
      </c>
      <c r="K4642" s="12">
        <v>2</v>
      </c>
      <c r="L4642" s="13">
        <v>3396</v>
      </c>
      <c r="M4642" s="14">
        <f>Table1[[#This Row],[Column1]]/100</f>
        <v>0.05</v>
      </c>
      <c r="N4642" s="13">
        <f>Table1[[#This Row],[Unit_Price]]*Table1[[#This Row],[Quantity]]*(1-Table1[[#This Row],[Discount_%]])</f>
        <v>6452.4</v>
      </c>
      <c r="O4642" s="13">
        <v>27808</v>
      </c>
      <c r="P4642" s="13">
        <f>Table1[[#This Row],[Revenue]]-Table1[[#This Row],[Cost]]</f>
        <v>-21355.599999999999</v>
      </c>
      <c r="Q4642" s="12" t="s">
        <v>46</v>
      </c>
      <c r="R4642" s="12" t="s">
        <v>52</v>
      </c>
      <c r="S4642" s="12" t="s">
        <v>53</v>
      </c>
      <c r="T4642" s="12">
        <v>4</v>
      </c>
      <c r="U4642" s="12">
        <v>5</v>
      </c>
      <c r="V4642" s="20" t="str">
        <f>TEXT(Table1[[#This Row],[Date]],"mmm-yyyy")</f>
        <v>Jan-2026</v>
      </c>
    </row>
    <row r="4643" spans="1:22" x14ac:dyDescent="0.2">
      <c r="A4643" s="11">
        <f t="shared" si="72"/>
        <v>46044</v>
      </c>
      <c r="B4643" s="12" t="s">
        <v>22</v>
      </c>
      <c r="C4643" s="12" t="str">
        <f>VLOOKUP(D4643, City_Mapping!A:B, 2, FALSE)</f>
        <v>India</v>
      </c>
      <c r="D4643" s="12" t="s">
        <v>33</v>
      </c>
      <c r="E4643" s="12" t="s">
        <v>35</v>
      </c>
      <c r="F4643" s="12" t="s">
        <v>38</v>
      </c>
      <c r="G4643" s="12">
        <v>71920</v>
      </c>
      <c r="H4643" s="12" t="s">
        <v>41</v>
      </c>
      <c r="I4643" s="12" t="s">
        <v>45</v>
      </c>
      <c r="J4643" s="12">
        <v>760247</v>
      </c>
      <c r="K4643" s="12">
        <v>9</v>
      </c>
      <c r="L4643" s="13">
        <v>1661</v>
      </c>
      <c r="M4643" s="14">
        <f>Table1[[#This Row],[Column1]]/100</f>
        <v>0.05</v>
      </c>
      <c r="N4643" s="13">
        <f>Table1[[#This Row],[Unit_Price]]*Table1[[#This Row],[Quantity]]*(1-Table1[[#This Row],[Discount_%]])</f>
        <v>14201.55</v>
      </c>
      <c r="O4643" s="13">
        <v>27888</v>
      </c>
      <c r="P4643" s="13">
        <f>Table1[[#This Row],[Revenue]]-Table1[[#This Row],[Cost]]</f>
        <v>-13686.45</v>
      </c>
      <c r="Q4643" s="12" t="s">
        <v>47</v>
      </c>
      <c r="R4643" s="12" t="s">
        <v>51</v>
      </c>
      <c r="S4643" s="12" t="s">
        <v>56</v>
      </c>
      <c r="T4643" s="12">
        <v>2</v>
      </c>
      <c r="U4643" s="12">
        <v>5</v>
      </c>
      <c r="V4643" s="20" t="str">
        <f>TEXT(Table1[[#This Row],[Date]],"mmm-yyyy")</f>
        <v>Jan-2026</v>
      </c>
    </row>
    <row r="4644" spans="1:22" x14ac:dyDescent="0.2">
      <c r="A4644" s="11">
        <f t="shared" si="72"/>
        <v>46044</v>
      </c>
      <c r="B4644" s="12" t="s">
        <v>22</v>
      </c>
      <c r="C4644" s="12" t="str">
        <f>VLOOKUP(D4644, City_Mapping!A:B, 2, FALSE)</f>
        <v>UAE</v>
      </c>
      <c r="D4644" s="12" t="s">
        <v>30</v>
      </c>
      <c r="E4644" s="12" t="s">
        <v>36</v>
      </c>
      <c r="F4644" s="12" t="s">
        <v>37</v>
      </c>
      <c r="G4644" s="12">
        <v>54544</v>
      </c>
      <c r="H4644" s="12" t="s">
        <v>41</v>
      </c>
      <c r="I4644" s="12" t="s">
        <v>43</v>
      </c>
      <c r="J4644" s="12">
        <v>684963</v>
      </c>
      <c r="K4644" s="12">
        <v>7</v>
      </c>
      <c r="L4644" s="13">
        <v>4022</v>
      </c>
      <c r="M4644" s="14">
        <f>Table1[[#This Row],[Column1]]/100</f>
        <v>0.15</v>
      </c>
      <c r="N4644" s="13">
        <f>Table1[[#This Row],[Unit_Price]]*Table1[[#This Row],[Quantity]]*(1-Table1[[#This Row],[Discount_%]])</f>
        <v>23930.899999999998</v>
      </c>
      <c r="O4644" s="13">
        <v>10629</v>
      </c>
      <c r="P4644" s="13">
        <f>Table1[[#This Row],[Revenue]]-Table1[[#This Row],[Cost]]</f>
        <v>13301.899999999998</v>
      </c>
      <c r="Q4644" s="12" t="s">
        <v>47</v>
      </c>
      <c r="R4644" s="12" t="s">
        <v>51</v>
      </c>
      <c r="S4644" s="12" t="s">
        <v>54</v>
      </c>
      <c r="T4644" s="12">
        <v>1</v>
      </c>
      <c r="U4644" s="12">
        <v>15</v>
      </c>
      <c r="V4644" s="20" t="str">
        <f>TEXT(Table1[[#This Row],[Date]],"mmm-yyyy")</f>
        <v>Jan-2026</v>
      </c>
    </row>
    <row r="4645" spans="1:22" x14ac:dyDescent="0.2">
      <c r="A4645" s="11">
        <f t="shared" si="72"/>
        <v>46044</v>
      </c>
      <c r="B4645" s="12" t="s">
        <v>22</v>
      </c>
      <c r="C4645" s="12" t="str">
        <f>VLOOKUP(D4645, City_Mapping!A:B, 2, FALSE)</f>
        <v>India</v>
      </c>
      <c r="D4645" s="12" t="s">
        <v>28</v>
      </c>
      <c r="E4645" s="12" t="s">
        <v>36</v>
      </c>
      <c r="F4645" s="12" t="s">
        <v>40</v>
      </c>
      <c r="G4645" s="12">
        <v>40706</v>
      </c>
      <c r="H4645" s="12" t="s">
        <v>42</v>
      </c>
      <c r="I4645" s="12" t="s">
        <v>43</v>
      </c>
      <c r="J4645" s="12">
        <v>149348</v>
      </c>
      <c r="K4645" s="12">
        <v>4</v>
      </c>
      <c r="L4645" s="13">
        <v>972</v>
      </c>
      <c r="M4645" s="14">
        <f>Table1[[#This Row],[Column1]]/100</f>
        <v>0.05</v>
      </c>
      <c r="N4645" s="13">
        <f>Table1[[#This Row],[Unit_Price]]*Table1[[#This Row],[Quantity]]*(1-Table1[[#This Row],[Discount_%]])</f>
        <v>3693.6</v>
      </c>
      <c r="O4645" s="13">
        <v>25977</v>
      </c>
      <c r="P4645" s="13">
        <f>Table1[[#This Row],[Revenue]]-Table1[[#This Row],[Cost]]</f>
        <v>-22283.4</v>
      </c>
      <c r="Q4645" s="12" t="s">
        <v>49</v>
      </c>
      <c r="R4645" s="12" t="s">
        <v>50</v>
      </c>
      <c r="S4645" s="12" t="s">
        <v>53</v>
      </c>
      <c r="T4645" s="12">
        <v>1</v>
      </c>
      <c r="U4645" s="12">
        <v>5</v>
      </c>
      <c r="V4645" s="20" t="str">
        <f>TEXT(Table1[[#This Row],[Date]],"mmm-yyyy")</f>
        <v>Jan-2026</v>
      </c>
    </row>
    <row r="4646" spans="1:22" x14ac:dyDescent="0.2">
      <c r="A4646" s="11">
        <f t="shared" si="72"/>
        <v>46045</v>
      </c>
      <c r="B4646" s="12" t="s">
        <v>21</v>
      </c>
      <c r="C4646" s="12" t="str">
        <f>VLOOKUP(D4646, City_Mapping!A:B, 2, FALSE)</f>
        <v>India</v>
      </c>
      <c r="D4646" s="12" t="s">
        <v>33</v>
      </c>
      <c r="E4646" s="12" t="s">
        <v>36</v>
      </c>
      <c r="F4646" s="12" t="s">
        <v>37</v>
      </c>
      <c r="G4646" s="12">
        <v>43993</v>
      </c>
      <c r="H4646" s="12" t="s">
        <v>42</v>
      </c>
      <c r="I4646" s="12" t="s">
        <v>43</v>
      </c>
      <c r="J4646" s="12">
        <v>170762</v>
      </c>
      <c r="K4646" s="12">
        <v>8</v>
      </c>
      <c r="L4646" s="13">
        <v>2526</v>
      </c>
      <c r="M4646" s="14">
        <f>Table1[[#This Row],[Column1]]/100</f>
        <v>0.1</v>
      </c>
      <c r="N4646" s="13">
        <f>Table1[[#This Row],[Unit_Price]]*Table1[[#This Row],[Quantity]]*(1-Table1[[#This Row],[Discount_%]])</f>
        <v>18187.2</v>
      </c>
      <c r="O4646" s="13">
        <v>27796</v>
      </c>
      <c r="P4646" s="13">
        <f>Table1[[#This Row],[Revenue]]-Table1[[#This Row],[Cost]]</f>
        <v>-9608.7999999999993</v>
      </c>
      <c r="Q4646" s="12" t="s">
        <v>47</v>
      </c>
      <c r="R4646" s="12" t="s">
        <v>52</v>
      </c>
      <c r="S4646" s="12" t="s">
        <v>55</v>
      </c>
      <c r="T4646" s="12">
        <v>2</v>
      </c>
      <c r="U4646" s="12">
        <v>10</v>
      </c>
      <c r="V4646" s="20" t="str">
        <f>TEXT(Table1[[#This Row],[Date]],"mmm-yyyy")</f>
        <v>Jan-2026</v>
      </c>
    </row>
    <row r="4647" spans="1:22" x14ac:dyDescent="0.2">
      <c r="A4647" s="11">
        <f t="shared" si="72"/>
        <v>46045</v>
      </c>
      <c r="B4647" s="12" t="s">
        <v>22</v>
      </c>
      <c r="C4647" s="12" t="str">
        <f>VLOOKUP(D4647, City_Mapping!A:B, 2, FALSE)</f>
        <v>UK</v>
      </c>
      <c r="D4647" s="12" t="s">
        <v>29</v>
      </c>
      <c r="E4647" s="12" t="s">
        <v>35</v>
      </c>
      <c r="F4647" s="12" t="s">
        <v>37</v>
      </c>
      <c r="G4647" s="12">
        <v>24987</v>
      </c>
      <c r="H4647" s="12" t="s">
        <v>41</v>
      </c>
      <c r="I4647" s="12" t="s">
        <v>44</v>
      </c>
      <c r="J4647" s="12">
        <v>201132</v>
      </c>
      <c r="K4647" s="12">
        <v>4</v>
      </c>
      <c r="L4647" s="13">
        <v>2137</v>
      </c>
      <c r="M4647" s="14">
        <f>Table1[[#This Row],[Column1]]/100</f>
        <v>0.2</v>
      </c>
      <c r="N4647" s="13">
        <f>Table1[[#This Row],[Unit_Price]]*Table1[[#This Row],[Quantity]]*(1-Table1[[#This Row],[Discount_%]])</f>
        <v>6838.4000000000005</v>
      </c>
      <c r="O4647" s="13">
        <v>15039</v>
      </c>
      <c r="P4647" s="13">
        <f>Table1[[#This Row],[Revenue]]-Table1[[#This Row],[Cost]]</f>
        <v>-8200.5999999999985</v>
      </c>
      <c r="Q4647" s="12" t="s">
        <v>48</v>
      </c>
      <c r="R4647" s="12" t="s">
        <v>51</v>
      </c>
      <c r="S4647" s="12" t="s">
        <v>55</v>
      </c>
      <c r="T4647" s="12">
        <v>2</v>
      </c>
      <c r="U4647" s="12">
        <v>20</v>
      </c>
      <c r="V4647" s="20" t="str">
        <f>TEXT(Table1[[#This Row],[Date]],"mmm-yyyy")</f>
        <v>Jan-2026</v>
      </c>
    </row>
    <row r="4648" spans="1:22" x14ac:dyDescent="0.2">
      <c r="A4648" s="11">
        <f t="shared" si="72"/>
        <v>46045</v>
      </c>
      <c r="B4648" s="12" t="s">
        <v>21</v>
      </c>
      <c r="C4648" s="12" t="str">
        <f>VLOOKUP(D4648, City_Mapping!A:B, 2, FALSE)</f>
        <v>India</v>
      </c>
      <c r="D4648" s="12" t="s">
        <v>32</v>
      </c>
      <c r="E4648" s="12" t="s">
        <v>34</v>
      </c>
      <c r="F4648" s="12" t="s">
        <v>37</v>
      </c>
      <c r="G4648" s="12">
        <v>29089</v>
      </c>
      <c r="H4648" s="12" t="s">
        <v>41</v>
      </c>
      <c r="I4648" s="12" t="s">
        <v>44</v>
      </c>
      <c r="J4648" s="12">
        <v>473479</v>
      </c>
      <c r="K4648" s="12">
        <v>1</v>
      </c>
      <c r="L4648" s="13">
        <v>4048</v>
      </c>
      <c r="M4648" s="14">
        <f>Table1[[#This Row],[Column1]]/100</f>
        <v>0.15</v>
      </c>
      <c r="N4648" s="13">
        <f>Table1[[#This Row],[Unit_Price]]*Table1[[#This Row],[Quantity]]*(1-Table1[[#This Row],[Discount_%]])</f>
        <v>3440.7999999999997</v>
      </c>
      <c r="O4648" s="13">
        <v>18261</v>
      </c>
      <c r="P4648" s="13">
        <f>Table1[[#This Row],[Revenue]]-Table1[[#This Row],[Cost]]</f>
        <v>-14820.2</v>
      </c>
      <c r="Q4648" s="12" t="s">
        <v>47</v>
      </c>
      <c r="R4648" s="12" t="s">
        <v>52</v>
      </c>
      <c r="S4648" s="12" t="s">
        <v>56</v>
      </c>
      <c r="T4648" s="12">
        <v>2</v>
      </c>
      <c r="U4648" s="12">
        <v>15</v>
      </c>
      <c r="V4648" s="20" t="str">
        <f>TEXT(Table1[[#This Row],[Date]],"mmm-yyyy")</f>
        <v>Jan-2026</v>
      </c>
    </row>
    <row r="4649" spans="1:22" x14ac:dyDescent="0.2">
      <c r="A4649" s="11">
        <f t="shared" si="72"/>
        <v>46045</v>
      </c>
      <c r="B4649" s="12" t="s">
        <v>22</v>
      </c>
      <c r="C4649" s="12" t="str">
        <f>VLOOKUP(D4649, City_Mapping!A:B, 2, FALSE)</f>
        <v>UAE</v>
      </c>
      <c r="D4649" s="12" t="s">
        <v>30</v>
      </c>
      <c r="E4649" s="12" t="s">
        <v>35</v>
      </c>
      <c r="F4649" s="12" t="s">
        <v>39</v>
      </c>
      <c r="G4649" s="12">
        <v>75997</v>
      </c>
      <c r="H4649" s="12" t="s">
        <v>41</v>
      </c>
      <c r="I4649" s="12" t="s">
        <v>44</v>
      </c>
      <c r="J4649" s="12">
        <v>300596</v>
      </c>
      <c r="K4649" s="12">
        <v>3</v>
      </c>
      <c r="L4649" s="13">
        <v>2740</v>
      </c>
      <c r="M4649" s="14">
        <f>Table1[[#This Row],[Column1]]/100</f>
        <v>0</v>
      </c>
      <c r="N4649" s="13">
        <f>Table1[[#This Row],[Unit_Price]]*Table1[[#This Row],[Quantity]]*(1-Table1[[#This Row],[Discount_%]])</f>
        <v>8220</v>
      </c>
      <c r="O4649" s="13">
        <v>20538</v>
      </c>
      <c r="P4649" s="13">
        <f>Table1[[#This Row],[Revenue]]-Table1[[#This Row],[Cost]]</f>
        <v>-12318</v>
      </c>
      <c r="Q4649" s="12" t="s">
        <v>47</v>
      </c>
      <c r="R4649" s="12" t="s">
        <v>52</v>
      </c>
      <c r="S4649" s="12" t="s">
        <v>53</v>
      </c>
      <c r="T4649" s="12">
        <v>1</v>
      </c>
      <c r="U4649" s="12">
        <v>0</v>
      </c>
      <c r="V4649" s="20" t="str">
        <f>TEXT(Table1[[#This Row],[Date]],"mmm-yyyy")</f>
        <v>Jan-2026</v>
      </c>
    </row>
    <row r="4650" spans="1:22" x14ac:dyDescent="0.2">
      <c r="A4650" s="11">
        <f t="shared" si="72"/>
        <v>46045</v>
      </c>
      <c r="B4650" s="12" t="s">
        <v>22</v>
      </c>
      <c r="C4650" s="12" t="str">
        <f>VLOOKUP(D4650, City_Mapping!A:B, 2, FALSE)</f>
        <v>UK</v>
      </c>
      <c r="D4650" s="12" t="s">
        <v>29</v>
      </c>
      <c r="E4650" s="12" t="s">
        <v>34</v>
      </c>
      <c r="F4650" s="12" t="s">
        <v>40</v>
      </c>
      <c r="G4650" s="12">
        <v>19993</v>
      </c>
      <c r="H4650" s="12" t="s">
        <v>42</v>
      </c>
      <c r="I4650" s="12" t="s">
        <v>45</v>
      </c>
      <c r="J4650" s="12">
        <v>708677</v>
      </c>
      <c r="K4650" s="12">
        <v>1</v>
      </c>
      <c r="L4650" s="13">
        <v>2854</v>
      </c>
      <c r="M4650" s="14">
        <f>Table1[[#This Row],[Column1]]/100</f>
        <v>0.1</v>
      </c>
      <c r="N4650" s="13">
        <f>Table1[[#This Row],[Unit_Price]]*Table1[[#This Row],[Quantity]]*(1-Table1[[#This Row],[Discount_%]])</f>
        <v>2568.6</v>
      </c>
      <c r="O4650" s="13">
        <v>23093</v>
      </c>
      <c r="P4650" s="13">
        <f>Table1[[#This Row],[Revenue]]-Table1[[#This Row],[Cost]]</f>
        <v>-20524.400000000001</v>
      </c>
      <c r="Q4650" s="12" t="s">
        <v>48</v>
      </c>
      <c r="R4650" s="12" t="s">
        <v>51</v>
      </c>
      <c r="S4650" s="12" t="s">
        <v>54</v>
      </c>
      <c r="T4650" s="12">
        <v>1</v>
      </c>
      <c r="U4650" s="12">
        <v>10</v>
      </c>
      <c r="V4650" s="20" t="str">
        <f>TEXT(Table1[[#This Row],[Date]],"mmm-yyyy")</f>
        <v>Jan-2026</v>
      </c>
    </row>
    <row r="4651" spans="1:22" x14ac:dyDescent="0.2">
      <c r="A4651" s="11">
        <f t="shared" si="72"/>
        <v>46045</v>
      </c>
      <c r="B4651" s="12" t="s">
        <v>23</v>
      </c>
      <c r="C4651" s="12" t="str">
        <f>VLOOKUP(D4651, City_Mapping!A:B, 2, FALSE)</f>
        <v>UK</v>
      </c>
      <c r="D4651" s="12" t="s">
        <v>29</v>
      </c>
      <c r="E4651" s="12" t="s">
        <v>35</v>
      </c>
      <c r="F4651" s="12" t="s">
        <v>40</v>
      </c>
      <c r="G4651" s="12">
        <v>21465</v>
      </c>
      <c r="H4651" s="12" t="s">
        <v>41</v>
      </c>
      <c r="I4651" s="12" t="s">
        <v>43</v>
      </c>
      <c r="J4651" s="12">
        <v>904446</v>
      </c>
      <c r="K4651" s="12">
        <v>2</v>
      </c>
      <c r="L4651" s="13">
        <v>1405</v>
      </c>
      <c r="M4651" s="14">
        <f>Table1[[#This Row],[Column1]]/100</f>
        <v>0</v>
      </c>
      <c r="N4651" s="13">
        <f>Table1[[#This Row],[Unit_Price]]*Table1[[#This Row],[Quantity]]*(1-Table1[[#This Row],[Discount_%]])</f>
        <v>2810</v>
      </c>
      <c r="O4651" s="13">
        <v>26482</v>
      </c>
      <c r="P4651" s="13">
        <f>Table1[[#This Row],[Revenue]]-Table1[[#This Row],[Cost]]</f>
        <v>-23672</v>
      </c>
      <c r="Q4651" s="12" t="s">
        <v>46</v>
      </c>
      <c r="R4651" s="12" t="s">
        <v>51</v>
      </c>
      <c r="S4651" s="12" t="s">
        <v>53</v>
      </c>
      <c r="T4651" s="12">
        <v>1</v>
      </c>
      <c r="U4651" s="12">
        <v>0</v>
      </c>
      <c r="V4651" s="20" t="str">
        <f>TEXT(Table1[[#This Row],[Date]],"mmm-yyyy")</f>
        <v>Jan-2026</v>
      </c>
    </row>
    <row r="4652" spans="1:22" x14ac:dyDescent="0.2">
      <c r="A4652" s="11">
        <f t="shared" si="72"/>
        <v>46045</v>
      </c>
      <c r="B4652" s="12" t="s">
        <v>20</v>
      </c>
      <c r="C4652" s="12" t="str">
        <f>VLOOKUP(D4652, City_Mapping!A:B, 2, FALSE)</f>
        <v>USA</v>
      </c>
      <c r="D4652" s="12" t="s">
        <v>31</v>
      </c>
      <c r="E4652" s="12" t="s">
        <v>35</v>
      </c>
      <c r="F4652" s="12" t="s">
        <v>40</v>
      </c>
      <c r="G4652" s="12">
        <v>92071</v>
      </c>
      <c r="H4652" s="12" t="s">
        <v>41</v>
      </c>
      <c r="I4652" s="12" t="s">
        <v>44</v>
      </c>
      <c r="J4652" s="12">
        <v>638527</v>
      </c>
      <c r="K4652" s="12">
        <v>2</v>
      </c>
      <c r="L4652" s="13">
        <v>1683</v>
      </c>
      <c r="M4652" s="14">
        <f>Table1[[#This Row],[Column1]]/100</f>
        <v>0.05</v>
      </c>
      <c r="N4652" s="13">
        <f>Table1[[#This Row],[Unit_Price]]*Table1[[#This Row],[Quantity]]*(1-Table1[[#This Row],[Discount_%]])</f>
        <v>3197.7</v>
      </c>
      <c r="O4652" s="13">
        <v>21825</v>
      </c>
      <c r="P4652" s="13">
        <f>Table1[[#This Row],[Revenue]]-Table1[[#This Row],[Cost]]</f>
        <v>-18627.3</v>
      </c>
      <c r="Q4652" s="12" t="s">
        <v>46</v>
      </c>
      <c r="R4652" s="12" t="s">
        <v>52</v>
      </c>
      <c r="S4652" s="12" t="s">
        <v>56</v>
      </c>
      <c r="T4652" s="12">
        <v>1</v>
      </c>
      <c r="U4652" s="12">
        <v>5</v>
      </c>
      <c r="V4652" s="20" t="str">
        <f>TEXT(Table1[[#This Row],[Date]],"mmm-yyyy")</f>
        <v>Jan-2026</v>
      </c>
    </row>
    <row r="4653" spans="1:22" x14ac:dyDescent="0.2">
      <c r="A4653" s="11">
        <f t="shared" si="72"/>
        <v>46045</v>
      </c>
      <c r="B4653" s="12" t="s">
        <v>21</v>
      </c>
      <c r="C4653" s="12" t="str">
        <f>VLOOKUP(D4653, City_Mapping!A:B, 2, FALSE)</f>
        <v>UAE</v>
      </c>
      <c r="D4653" s="12" t="s">
        <v>30</v>
      </c>
      <c r="E4653" s="12" t="s">
        <v>36</v>
      </c>
      <c r="F4653" s="12" t="s">
        <v>40</v>
      </c>
      <c r="G4653" s="12">
        <v>42640</v>
      </c>
      <c r="H4653" s="12" t="s">
        <v>42</v>
      </c>
      <c r="I4653" s="12" t="s">
        <v>44</v>
      </c>
      <c r="J4653" s="12">
        <v>529262</v>
      </c>
      <c r="K4653" s="12">
        <v>7</v>
      </c>
      <c r="L4653" s="13">
        <v>2719</v>
      </c>
      <c r="M4653" s="14">
        <f>Table1[[#This Row],[Column1]]/100</f>
        <v>0.1</v>
      </c>
      <c r="N4653" s="13">
        <f>Table1[[#This Row],[Unit_Price]]*Table1[[#This Row],[Quantity]]*(1-Table1[[#This Row],[Discount_%]])</f>
        <v>17129.7</v>
      </c>
      <c r="O4653" s="13">
        <v>2095</v>
      </c>
      <c r="P4653" s="13">
        <f>Table1[[#This Row],[Revenue]]-Table1[[#This Row],[Cost]]</f>
        <v>15034.7</v>
      </c>
      <c r="Q4653" s="12" t="s">
        <v>48</v>
      </c>
      <c r="R4653" s="12" t="s">
        <v>52</v>
      </c>
      <c r="S4653" s="12" t="s">
        <v>54</v>
      </c>
      <c r="T4653" s="12">
        <v>1</v>
      </c>
      <c r="U4653" s="12">
        <v>10</v>
      </c>
      <c r="V4653" s="20" t="str">
        <f>TEXT(Table1[[#This Row],[Date]],"mmm-yyyy")</f>
        <v>Jan-2026</v>
      </c>
    </row>
    <row r="4654" spans="1:22" x14ac:dyDescent="0.2">
      <c r="A4654" s="11">
        <f t="shared" si="72"/>
        <v>46045</v>
      </c>
      <c r="B4654" s="12" t="s">
        <v>23</v>
      </c>
      <c r="C4654" s="12" t="str">
        <f>VLOOKUP(D4654, City_Mapping!A:B, 2, FALSE)</f>
        <v>UK</v>
      </c>
      <c r="D4654" s="12" t="s">
        <v>29</v>
      </c>
      <c r="E4654" s="12" t="s">
        <v>34</v>
      </c>
      <c r="F4654" s="12" t="s">
        <v>40</v>
      </c>
      <c r="G4654" s="12">
        <v>85997</v>
      </c>
      <c r="H4654" s="12" t="s">
        <v>41</v>
      </c>
      <c r="I4654" s="12" t="s">
        <v>43</v>
      </c>
      <c r="J4654" s="12">
        <v>642710</v>
      </c>
      <c r="K4654" s="12">
        <v>4</v>
      </c>
      <c r="L4654" s="13">
        <v>4144</v>
      </c>
      <c r="M4654" s="14">
        <f>Table1[[#This Row],[Column1]]/100</f>
        <v>0.15</v>
      </c>
      <c r="N4654" s="13">
        <f>Table1[[#This Row],[Unit_Price]]*Table1[[#This Row],[Quantity]]*(1-Table1[[#This Row],[Discount_%]])</f>
        <v>14089.6</v>
      </c>
      <c r="O4654" s="13">
        <v>12714</v>
      </c>
      <c r="P4654" s="13">
        <f>Table1[[#This Row],[Revenue]]-Table1[[#This Row],[Cost]]</f>
        <v>1375.6000000000004</v>
      </c>
      <c r="Q4654" s="12" t="s">
        <v>46</v>
      </c>
      <c r="R4654" s="12" t="s">
        <v>51</v>
      </c>
      <c r="S4654" s="12" t="s">
        <v>53</v>
      </c>
      <c r="T4654" s="12">
        <v>3</v>
      </c>
      <c r="U4654" s="12">
        <v>15</v>
      </c>
      <c r="V4654" s="20" t="str">
        <f>TEXT(Table1[[#This Row],[Date]],"mmm-yyyy")</f>
        <v>Jan-2026</v>
      </c>
    </row>
    <row r="4655" spans="1:22" x14ac:dyDescent="0.2">
      <c r="A4655" s="11">
        <f t="shared" si="72"/>
        <v>46045</v>
      </c>
      <c r="B4655" s="12" t="s">
        <v>22</v>
      </c>
      <c r="C4655" s="12" t="str">
        <f>VLOOKUP(D4655, City_Mapping!A:B, 2, FALSE)</f>
        <v>USA</v>
      </c>
      <c r="D4655" s="12" t="s">
        <v>31</v>
      </c>
      <c r="E4655" s="12" t="s">
        <v>35</v>
      </c>
      <c r="F4655" s="12" t="s">
        <v>38</v>
      </c>
      <c r="G4655" s="12">
        <v>22366</v>
      </c>
      <c r="H4655" s="12" t="s">
        <v>42</v>
      </c>
      <c r="I4655" s="12" t="s">
        <v>45</v>
      </c>
      <c r="J4655" s="12">
        <v>389199</v>
      </c>
      <c r="K4655" s="12">
        <v>9</v>
      </c>
      <c r="L4655" s="13">
        <v>1588</v>
      </c>
      <c r="M4655" s="14">
        <f>Table1[[#This Row],[Column1]]/100</f>
        <v>0.15</v>
      </c>
      <c r="N4655" s="13">
        <f>Table1[[#This Row],[Unit_Price]]*Table1[[#This Row],[Quantity]]*(1-Table1[[#This Row],[Discount_%]])</f>
        <v>12148.199999999999</v>
      </c>
      <c r="O4655" s="13">
        <v>2806</v>
      </c>
      <c r="P4655" s="13">
        <f>Table1[[#This Row],[Revenue]]-Table1[[#This Row],[Cost]]</f>
        <v>9342.1999999999989</v>
      </c>
      <c r="Q4655" s="12" t="s">
        <v>49</v>
      </c>
      <c r="R4655" s="12" t="s">
        <v>50</v>
      </c>
      <c r="S4655" s="12" t="s">
        <v>55</v>
      </c>
      <c r="T4655" s="12">
        <v>3</v>
      </c>
      <c r="U4655" s="12">
        <v>15</v>
      </c>
      <c r="V4655" s="20" t="str">
        <f>TEXT(Table1[[#This Row],[Date]],"mmm-yyyy")</f>
        <v>Jan-2026</v>
      </c>
    </row>
    <row r="4656" spans="1:22" x14ac:dyDescent="0.2">
      <c r="A4656" s="11">
        <f t="shared" si="72"/>
        <v>46045</v>
      </c>
      <c r="B4656" s="12" t="s">
        <v>21</v>
      </c>
      <c r="C4656" s="12" t="str">
        <f>VLOOKUP(D4656, City_Mapping!A:B, 2, FALSE)</f>
        <v>UK</v>
      </c>
      <c r="D4656" s="12" t="s">
        <v>29</v>
      </c>
      <c r="E4656" s="12" t="s">
        <v>35</v>
      </c>
      <c r="F4656" s="12" t="s">
        <v>38</v>
      </c>
      <c r="G4656" s="12">
        <v>39895</v>
      </c>
      <c r="H4656" s="12" t="s">
        <v>41</v>
      </c>
      <c r="I4656" s="12" t="s">
        <v>43</v>
      </c>
      <c r="J4656" s="12">
        <v>809533</v>
      </c>
      <c r="K4656" s="12">
        <v>2</v>
      </c>
      <c r="L4656" s="13">
        <v>1692</v>
      </c>
      <c r="M4656" s="14">
        <f>Table1[[#This Row],[Column1]]/100</f>
        <v>0</v>
      </c>
      <c r="N4656" s="13">
        <f>Table1[[#This Row],[Unit_Price]]*Table1[[#This Row],[Quantity]]*(1-Table1[[#This Row],[Discount_%]])</f>
        <v>3384</v>
      </c>
      <c r="O4656" s="13">
        <v>23380</v>
      </c>
      <c r="P4656" s="13">
        <f>Table1[[#This Row],[Revenue]]-Table1[[#This Row],[Cost]]</f>
        <v>-19996</v>
      </c>
      <c r="Q4656" s="12" t="s">
        <v>47</v>
      </c>
      <c r="R4656" s="12" t="s">
        <v>51</v>
      </c>
      <c r="S4656" s="12" t="s">
        <v>56</v>
      </c>
      <c r="T4656" s="12">
        <v>3</v>
      </c>
      <c r="U4656" s="12">
        <v>0</v>
      </c>
      <c r="V4656" s="20" t="str">
        <f>TEXT(Table1[[#This Row],[Date]],"mmm-yyyy")</f>
        <v>Jan-2026</v>
      </c>
    </row>
    <row r="4657" spans="1:22" x14ac:dyDescent="0.2">
      <c r="A4657" s="11">
        <f t="shared" si="72"/>
        <v>46045</v>
      </c>
      <c r="B4657" s="12" t="s">
        <v>22</v>
      </c>
      <c r="C4657" s="12" t="str">
        <f>VLOOKUP(D4657, City_Mapping!A:B, 2, FALSE)</f>
        <v>India</v>
      </c>
      <c r="D4657" s="12" t="s">
        <v>32</v>
      </c>
      <c r="E4657" s="12" t="s">
        <v>34</v>
      </c>
      <c r="F4657" s="12" t="s">
        <v>38</v>
      </c>
      <c r="G4657" s="12">
        <v>11785</v>
      </c>
      <c r="H4657" s="12" t="s">
        <v>42</v>
      </c>
      <c r="I4657" s="12" t="s">
        <v>45</v>
      </c>
      <c r="J4657" s="12">
        <v>368614</v>
      </c>
      <c r="K4657" s="12">
        <v>9</v>
      </c>
      <c r="L4657" s="13">
        <v>2628</v>
      </c>
      <c r="M4657" s="14">
        <f>Table1[[#This Row],[Column1]]/100</f>
        <v>0.2</v>
      </c>
      <c r="N4657" s="13">
        <f>Table1[[#This Row],[Unit_Price]]*Table1[[#This Row],[Quantity]]*(1-Table1[[#This Row],[Discount_%]])</f>
        <v>18921.600000000002</v>
      </c>
      <c r="O4657" s="13">
        <v>16143</v>
      </c>
      <c r="P4657" s="13">
        <f>Table1[[#This Row],[Revenue]]-Table1[[#This Row],[Cost]]</f>
        <v>2778.6000000000022</v>
      </c>
      <c r="Q4657" s="12" t="s">
        <v>47</v>
      </c>
      <c r="R4657" s="12" t="s">
        <v>52</v>
      </c>
      <c r="S4657" s="12" t="s">
        <v>54</v>
      </c>
      <c r="T4657" s="12">
        <v>2</v>
      </c>
      <c r="U4657" s="12">
        <v>20</v>
      </c>
      <c r="V4657" s="20" t="str">
        <f>TEXT(Table1[[#This Row],[Date]],"mmm-yyyy")</f>
        <v>Jan-2026</v>
      </c>
    </row>
    <row r="4658" spans="1:22" x14ac:dyDescent="0.2">
      <c r="A4658" s="11">
        <f t="shared" si="72"/>
        <v>46046</v>
      </c>
      <c r="B4658" s="12" t="s">
        <v>20</v>
      </c>
      <c r="C4658" s="12" t="str">
        <f>VLOOKUP(D4658, City_Mapping!A:B, 2, FALSE)</f>
        <v>India</v>
      </c>
      <c r="D4658" s="12" t="s">
        <v>28</v>
      </c>
      <c r="E4658" s="12" t="s">
        <v>35</v>
      </c>
      <c r="F4658" s="12" t="s">
        <v>37</v>
      </c>
      <c r="G4658" s="12">
        <v>16242</v>
      </c>
      <c r="H4658" s="12" t="s">
        <v>41</v>
      </c>
      <c r="I4658" s="12" t="s">
        <v>43</v>
      </c>
      <c r="J4658" s="12">
        <v>451141</v>
      </c>
      <c r="K4658" s="12">
        <v>6</v>
      </c>
      <c r="L4658" s="13">
        <v>3951</v>
      </c>
      <c r="M4658" s="14">
        <f>Table1[[#This Row],[Column1]]/100</f>
        <v>0.15</v>
      </c>
      <c r="N4658" s="13">
        <f>Table1[[#This Row],[Unit_Price]]*Table1[[#This Row],[Quantity]]*(1-Table1[[#This Row],[Discount_%]])</f>
        <v>20150.099999999999</v>
      </c>
      <c r="O4658" s="13">
        <v>19060</v>
      </c>
      <c r="P4658" s="13">
        <f>Table1[[#This Row],[Revenue]]-Table1[[#This Row],[Cost]]</f>
        <v>1090.0999999999985</v>
      </c>
      <c r="Q4658" s="12" t="s">
        <v>46</v>
      </c>
      <c r="R4658" s="12" t="s">
        <v>52</v>
      </c>
      <c r="S4658" s="12" t="s">
        <v>54</v>
      </c>
      <c r="T4658" s="12">
        <v>1</v>
      </c>
      <c r="U4658" s="12">
        <v>15</v>
      </c>
      <c r="V4658" s="20" t="str">
        <f>TEXT(Table1[[#This Row],[Date]],"mmm-yyyy")</f>
        <v>Jan-2026</v>
      </c>
    </row>
    <row r="4659" spans="1:22" x14ac:dyDescent="0.2">
      <c r="A4659" s="11">
        <f t="shared" si="72"/>
        <v>46046</v>
      </c>
      <c r="B4659" s="12" t="s">
        <v>23</v>
      </c>
      <c r="C4659" s="12" t="str">
        <f>VLOOKUP(D4659, City_Mapping!A:B, 2, FALSE)</f>
        <v>USA</v>
      </c>
      <c r="D4659" s="12" t="s">
        <v>31</v>
      </c>
      <c r="E4659" s="12" t="s">
        <v>34</v>
      </c>
      <c r="F4659" s="12" t="s">
        <v>37</v>
      </c>
      <c r="G4659" s="12">
        <v>34529</v>
      </c>
      <c r="H4659" s="12" t="s">
        <v>41</v>
      </c>
      <c r="I4659" s="12" t="s">
        <v>44</v>
      </c>
      <c r="J4659" s="12">
        <v>800894</v>
      </c>
      <c r="K4659" s="12">
        <v>8</v>
      </c>
      <c r="L4659" s="13">
        <v>4341</v>
      </c>
      <c r="M4659" s="14">
        <f>Table1[[#This Row],[Column1]]/100</f>
        <v>0</v>
      </c>
      <c r="N4659" s="13">
        <f>Table1[[#This Row],[Unit_Price]]*Table1[[#This Row],[Quantity]]*(1-Table1[[#This Row],[Discount_%]])</f>
        <v>34728</v>
      </c>
      <c r="O4659" s="13">
        <v>9399</v>
      </c>
      <c r="P4659" s="13">
        <f>Table1[[#This Row],[Revenue]]-Table1[[#This Row],[Cost]]</f>
        <v>25329</v>
      </c>
      <c r="Q4659" s="12" t="s">
        <v>46</v>
      </c>
      <c r="R4659" s="12" t="s">
        <v>51</v>
      </c>
      <c r="S4659" s="12" t="s">
        <v>53</v>
      </c>
      <c r="T4659" s="12">
        <v>3</v>
      </c>
      <c r="U4659" s="12">
        <v>0</v>
      </c>
      <c r="V4659" s="20" t="str">
        <f>TEXT(Table1[[#This Row],[Date]],"mmm-yyyy")</f>
        <v>Jan-2026</v>
      </c>
    </row>
    <row r="4660" spans="1:22" x14ac:dyDescent="0.2">
      <c r="A4660" s="11">
        <f t="shared" si="72"/>
        <v>46046</v>
      </c>
      <c r="B4660" s="12" t="s">
        <v>20</v>
      </c>
      <c r="C4660" s="12" t="str">
        <f>VLOOKUP(D4660, City_Mapping!A:B, 2, FALSE)</f>
        <v>India</v>
      </c>
      <c r="D4660" s="12" t="s">
        <v>28</v>
      </c>
      <c r="E4660" s="12" t="s">
        <v>36</v>
      </c>
      <c r="F4660" s="12" t="s">
        <v>40</v>
      </c>
      <c r="G4660" s="12">
        <v>74399</v>
      </c>
      <c r="H4660" s="12" t="s">
        <v>42</v>
      </c>
      <c r="I4660" s="12" t="s">
        <v>44</v>
      </c>
      <c r="J4660" s="12">
        <v>618571</v>
      </c>
      <c r="K4660" s="12">
        <v>7</v>
      </c>
      <c r="L4660" s="13">
        <v>831</v>
      </c>
      <c r="M4660" s="14">
        <f>Table1[[#This Row],[Column1]]/100</f>
        <v>0.2</v>
      </c>
      <c r="N4660" s="13">
        <f>Table1[[#This Row],[Unit_Price]]*Table1[[#This Row],[Quantity]]*(1-Table1[[#This Row],[Discount_%]])</f>
        <v>4653.6000000000004</v>
      </c>
      <c r="O4660" s="13">
        <v>10557</v>
      </c>
      <c r="P4660" s="13">
        <f>Table1[[#This Row],[Revenue]]-Table1[[#This Row],[Cost]]</f>
        <v>-5903.4</v>
      </c>
      <c r="Q4660" s="12" t="s">
        <v>46</v>
      </c>
      <c r="R4660" s="12" t="s">
        <v>51</v>
      </c>
      <c r="S4660" s="12" t="s">
        <v>54</v>
      </c>
      <c r="T4660" s="12">
        <v>2</v>
      </c>
      <c r="U4660" s="12">
        <v>20</v>
      </c>
      <c r="V4660" s="20" t="str">
        <f>TEXT(Table1[[#This Row],[Date]],"mmm-yyyy")</f>
        <v>Jan-2026</v>
      </c>
    </row>
    <row r="4661" spans="1:22" x14ac:dyDescent="0.2">
      <c r="A4661" s="11">
        <f t="shared" si="72"/>
        <v>46046</v>
      </c>
      <c r="B4661" s="12" t="s">
        <v>23</v>
      </c>
      <c r="C4661" s="12" t="str">
        <f>VLOOKUP(D4661, City_Mapping!A:B, 2, FALSE)</f>
        <v>UAE</v>
      </c>
      <c r="D4661" s="12" t="s">
        <v>30</v>
      </c>
      <c r="E4661" s="12" t="s">
        <v>36</v>
      </c>
      <c r="F4661" s="12" t="s">
        <v>39</v>
      </c>
      <c r="G4661" s="12">
        <v>16356</v>
      </c>
      <c r="H4661" s="12" t="s">
        <v>42</v>
      </c>
      <c r="I4661" s="12" t="s">
        <v>44</v>
      </c>
      <c r="J4661" s="12">
        <v>563513</v>
      </c>
      <c r="K4661" s="12">
        <v>8</v>
      </c>
      <c r="L4661" s="13">
        <v>1711</v>
      </c>
      <c r="M4661" s="14">
        <f>Table1[[#This Row],[Column1]]/100</f>
        <v>0.1</v>
      </c>
      <c r="N4661" s="13">
        <f>Table1[[#This Row],[Unit_Price]]*Table1[[#This Row],[Quantity]]*(1-Table1[[#This Row],[Discount_%]])</f>
        <v>12319.2</v>
      </c>
      <c r="O4661" s="13">
        <v>6501</v>
      </c>
      <c r="P4661" s="13">
        <f>Table1[[#This Row],[Revenue]]-Table1[[#This Row],[Cost]]</f>
        <v>5818.2000000000007</v>
      </c>
      <c r="Q4661" s="12" t="s">
        <v>48</v>
      </c>
      <c r="R4661" s="12" t="s">
        <v>52</v>
      </c>
      <c r="S4661" s="12" t="s">
        <v>55</v>
      </c>
      <c r="T4661" s="12">
        <v>4</v>
      </c>
      <c r="U4661" s="12">
        <v>10</v>
      </c>
      <c r="V4661" s="20" t="str">
        <f>TEXT(Table1[[#This Row],[Date]],"mmm-yyyy")</f>
        <v>Jan-2026</v>
      </c>
    </row>
    <row r="4662" spans="1:22" x14ac:dyDescent="0.2">
      <c r="A4662" s="11">
        <f t="shared" si="72"/>
        <v>46046</v>
      </c>
      <c r="B4662" s="12" t="s">
        <v>22</v>
      </c>
      <c r="C4662" s="12" t="str">
        <f>VLOOKUP(D4662, City_Mapping!A:B, 2, FALSE)</f>
        <v>India</v>
      </c>
      <c r="D4662" s="12" t="s">
        <v>32</v>
      </c>
      <c r="E4662" s="12" t="s">
        <v>34</v>
      </c>
      <c r="F4662" s="12" t="s">
        <v>40</v>
      </c>
      <c r="G4662" s="12">
        <v>33229</v>
      </c>
      <c r="H4662" s="12" t="s">
        <v>42</v>
      </c>
      <c r="I4662" s="12" t="s">
        <v>45</v>
      </c>
      <c r="J4662" s="12">
        <v>121603</v>
      </c>
      <c r="K4662" s="12">
        <v>9</v>
      </c>
      <c r="L4662" s="13">
        <v>1548</v>
      </c>
      <c r="M4662" s="14">
        <f>Table1[[#This Row],[Column1]]/100</f>
        <v>0.15</v>
      </c>
      <c r="N4662" s="13">
        <f>Table1[[#This Row],[Unit_Price]]*Table1[[#This Row],[Quantity]]*(1-Table1[[#This Row],[Discount_%]])</f>
        <v>11842.199999999999</v>
      </c>
      <c r="O4662" s="13">
        <v>26985</v>
      </c>
      <c r="P4662" s="13">
        <f>Table1[[#This Row],[Revenue]]-Table1[[#This Row],[Cost]]</f>
        <v>-15142.800000000001</v>
      </c>
      <c r="Q4662" s="12" t="s">
        <v>49</v>
      </c>
      <c r="R4662" s="12" t="s">
        <v>52</v>
      </c>
      <c r="S4662" s="12" t="s">
        <v>54</v>
      </c>
      <c r="T4662" s="12">
        <v>5</v>
      </c>
      <c r="U4662" s="12">
        <v>15</v>
      </c>
      <c r="V4662" s="20" t="str">
        <f>TEXT(Table1[[#This Row],[Date]],"mmm-yyyy")</f>
        <v>Jan-2026</v>
      </c>
    </row>
    <row r="4663" spans="1:22" x14ac:dyDescent="0.2">
      <c r="A4663" s="11">
        <f t="shared" si="72"/>
        <v>46046</v>
      </c>
      <c r="B4663" s="12" t="s">
        <v>20</v>
      </c>
      <c r="C4663" s="12" t="str">
        <f>VLOOKUP(D4663, City_Mapping!A:B, 2, FALSE)</f>
        <v>USA</v>
      </c>
      <c r="D4663" s="12" t="s">
        <v>31</v>
      </c>
      <c r="E4663" s="12" t="s">
        <v>36</v>
      </c>
      <c r="F4663" s="12" t="s">
        <v>38</v>
      </c>
      <c r="G4663" s="12">
        <v>95380</v>
      </c>
      <c r="H4663" s="12" t="s">
        <v>42</v>
      </c>
      <c r="I4663" s="12" t="s">
        <v>43</v>
      </c>
      <c r="J4663" s="12">
        <v>357261</v>
      </c>
      <c r="K4663" s="12">
        <v>8</v>
      </c>
      <c r="L4663" s="13">
        <v>4588</v>
      </c>
      <c r="M4663" s="14">
        <f>Table1[[#This Row],[Column1]]/100</f>
        <v>0.15</v>
      </c>
      <c r="N4663" s="13">
        <f>Table1[[#This Row],[Unit_Price]]*Table1[[#This Row],[Quantity]]*(1-Table1[[#This Row],[Discount_%]])</f>
        <v>31198.399999999998</v>
      </c>
      <c r="O4663" s="13">
        <v>8276</v>
      </c>
      <c r="P4663" s="13">
        <f>Table1[[#This Row],[Revenue]]-Table1[[#This Row],[Cost]]</f>
        <v>22922.399999999998</v>
      </c>
      <c r="Q4663" s="12" t="s">
        <v>49</v>
      </c>
      <c r="R4663" s="12" t="s">
        <v>52</v>
      </c>
      <c r="S4663" s="12" t="s">
        <v>56</v>
      </c>
      <c r="T4663" s="12">
        <v>4</v>
      </c>
      <c r="U4663" s="12">
        <v>15</v>
      </c>
      <c r="V4663" s="20" t="str">
        <f>TEXT(Table1[[#This Row],[Date]],"mmm-yyyy")</f>
        <v>Jan-2026</v>
      </c>
    </row>
    <row r="4664" spans="1:22" x14ac:dyDescent="0.2">
      <c r="A4664" s="11">
        <f t="shared" si="72"/>
        <v>46046</v>
      </c>
      <c r="B4664" s="12" t="s">
        <v>20</v>
      </c>
      <c r="C4664" s="12" t="str">
        <f>VLOOKUP(D4664, City_Mapping!A:B, 2, FALSE)</f>
        <v>UAE</v>
      </c>
      <c r="D4664" s="12" t="s">
        <v>30</v>
      </c>
      <c r="E4664" s="12" t="s">
        <v>34</v>
      </c>
      <c r="F4664" s="12" t="s">
        <v>40</v>
      </c>
      <c r="G4664" s="12">
        <v>28220</v>
      </c>
      <c r="H4664" s="12" t="s">
        <v>42</v>
      </c>
      <c r="I4664" s="12" t="s">
        <v>45</v>
      </c>
      <c r="J4664" s="12">
        <v>855051</v>
      </c>
      <c r="K4664" s="12">
        <v>6</v>
      </c>
      <c r="L4664" s="13">
        <v>2775</v>
      </c>
      <c r="M4664" s="14">
        <f>Table1[[#This Row],[Column1]]/100</f>
        <v>0</v>
      </c>
      <c r="N4664" s="13">
        <f>Table1[[#This Row],[Unit_Price]]*Table1[[#This Row],[Quantity]]*(1-Table1[[#This Row],[Discount_%]])</f>
        <v>16650</v>
      </c>
      <c r="O4664" s="13">
        <v>12117</v>
      </c>
      <c r="P4664" s="13">
        <f>Table1[[#This Row],[Revenue]]-Table1[[#This Row],[Cost]]</f>
        <v>4533</v>
      </c>
      <c r="Q4664" s="12" t="s">
        <v>46</v>
      </c>
      <c r="R4664" s="12" t="s">
        <v>50</v>
      </c>
      <c r="S4664" s="12" t="s">
        <v>55</v>
      </c>
      <c r="T4664" s="12">
        <v>4</v>
      </c>
      <c r="U4664" s="12">
        <v>0</v>
      </c>
      <c r="V4664" s="20" t="str">
        <f>TEXT(Table1[[#This Row],[Date]],"mmm-yyyy")</f>
        <v>Jan-2026</v>
      </c>
    </row>
    <row r="4665" spans="1:22" x14ac:dyDescent="0.2">
      <c r="A4665" s="11">
        <f t="shared" si="72"/>
        <v>46046</v>
      </c>
      <c r="B4665" s="12" t="s">
        <v>22</v>
      </c>
      <c r="C4665" s="12" t="str">
        <f>VLOOKUP(D4665, City_Mapping!A:B, 2, FALSE)</f>
        <v>UK</v>
      </c>
      <c r="D4665" s="12" t="s">
        <v>29</v>
      </c>
      <c r="E4665" s="12" t="s">
        <v>35</v>
      </c>
      <c r="F4665" s="12" t="s">
        <v>37</v>
      </c>
      <c r="G4665" s="12">
        <v>35651</v>
      </c>
      <c r="H4665" s="12" t="s">
        <v>42</v>
      </c>
      <c r="I4665" s="12" t="s">
        <v>44</v>
      </c>
      <c r="J4665" s="12">
        <v>346401</v>
      </c>
      <c r="K4665" s="12">
        <v>8</v>
      </c>
      <c r="L4665" s="13">
        <v>2134</v>
      </c>
      <c r="M4665" s="14">
        <f>Table1[[#This Row],[Column1]]/100</f>
        <v>0.15</v>
      </c>
      <c r="N4665" s="13">
        <f>Table1[[#This Row],[Unit_Price]]*Table1[[#This Row],[Quantity]]*(1-Table1[[#This Row],[Discount_%]])</f>
        <v>14511.199999999999</v>
      </c>
      <c r="O4665" s="13">
        <v>13449</v>
      </c>
      <c r="P4665" s="13">
        <f>Table1[[#This Row],[Revenue]]-Table1[[#This Row],[Cost]]</f>
        <v>1062.1999999999989</v>
      </c>
      <c r="Q4665" s="12" t="s">
        <v>48</v>
      </c>
      <c r="R4665" s="12" t="s">
        <v>50</v>
      </c>
      <c r="S4665" s="12" t="s">
        <v>55</v>
      </c>
      <c r="T4665" s="12">
        <v>5</v>
      </c>
      <c r="U4665" s="12">
        <v>15</v>
      </c>
      <c r="V4665" s="20" t="str">
        <f>TEXT(Table1[[#This Row],[Date]],"mmm-yyyy")</f>
        <v>Jan-2026</v>
      </c>
    </row>
    <row r="4666" spans="1:22" x14ac:dyDescent="0.2">
      <c r="A4666" s="11">
        <f t="shared" si="72"/>
        <v>46046</v>
      </c>
      <c r="B4666" s="12" t="s">
        <v>20</v>
      </c>
      <c r="C4666" s="12" t="str">
        <f>VLOOKUP(D4666, City_Mapping!A:B, 2, FALSE)</f>
        <v>India</v>
      </c>
      <c r="D4666" s="12" t="s">
        <v>33</v>
      </c>
      <c r="E4666" s="12" t="s">
        <v>35</v>
      </c>
      <c r="F4666" s="12" t="s">
        <v>40</v>
      </c>
      <c r="G4666" s="12">
        <v>97663</v>
      </c>
      <c r="H4666" s="12" t="s">
        <v>42</v>
      </c>
      <c r="I4666" s="12" t="s">
        <v>45</v>
      </c>
      <c r="J4666" s="12">
        <v>475594</v>
      </c>
      <c r="K4666" s="12">
        <v>8</v>
      </c>
      <c r="L4666" s="13">
        <v>4105</v>
      </c>
      <c r="M4666" s="14">
        <f>Table1[[#This Row],[Column1]]/100</f>
        <v>0</v>
      </c>
      <c r="N4666" s="13">
        <f>Table1[[#This Row],[Unit_Price]]*Table1[[#This Row],[Quantity]]*(1-Table1[[#This Row],[Discount_%]])</f>
        <v>32840</v>
      </c>
      <c r="O4666" s="13">
        <v>11255</v>
      </c>
      <c r="P4666" s="13">
        <f>Table1[[#This Row],[Revenue]]-Table1[[#This Row],[Cost]]</f>
        <v>21585</v>
      </c>
      <c r="Q4666" s="12" t="s">
        <v>46</v>
      </c>
      <c r="R4666" s="12" t="s">
        <v>52</v>
      </c>
      <c r="S4666" s="12" t="s">
        <v>53</v>
      </c>
      <c r="T4666" s="12">
        <v>2</v>
      </c>
      <c r="U4666" s="12">
        <v>0</v>
      </c>
      <c r="V4666" s="20" t="str">
        <f>TEXT(Table1[[#This Row],[Date]],"mmm-yyyy")</f>
        <v>Jan-2026</v>
      </c>
    </row>
    <row r="4667" spans="1:22" x14ac:dyDescent="0.2">
      <c r="A4667" s="11">
        <f t="shared" si="72"/>
        <v>46046</v>
      </c>
      <c r="B4667" s="12" t="s">
        <v>21</v>
      </c>
      <c r="C4667" s="12" t="str">
        <f>VLOOKUP(D4667, City_Mapping!A:B, 2, FALSE)</f>
        <v>UAE</v>
      </c>
      <c r="D4667" s="12" t="s">
        <v>30</v>
      </c>
      <c r="E4667" s="12" t="s">
        <v>34</v>
      </c>
      <c r="F4667" s="12" t="s">
        <v>38</v>
      </c>
      <c r="G4667" s="12">
        <v>98198</v>
      </c>
      <c r="H4667" s="12" t="s">
        <v>41</v>
      </c>
      <c r="I4667" s="12" t="s">
        <v>45</v>
      </c>
      <c r="J4667" s="12">
        <v>646284</v>
      </c>
      <c r="K4667" s="12">
        <v>2</v>
      </c>
      <c r="L4667" s="13">
        <v>1002</v>
      </c>
      <c r="M4667" s="14">
        <f>Table1[[#This Row],[Column1]]/100</f>
        <v>0.15</v>
      </c>
      <c r="N4667" s="13">
        <f>Table1[[#This Row],[Unit_Price]]*Table1[[#This Row],[Quantity]]*(1-Table1[[#This Row],[Discount_%]])</f>
        <v>1703.3999999999999</v>
      </c>
      <c r="O4667" s="13">
        <v>24565</v>
      </c>
      <c r="P4667" s="13">
        <f>Table1[[#This Row],[Revenue]]-Table1[[#This Row],[Cost]]</f>
        <v>-22861.599999999999</v>
      </c>
      <c r="Q4667" s="12" t="s">
        <v>48</v>
      </c>
      <c r="R4667" s="12" t="s">
        <v>52</v>
      </c>
      <c r="S4667" s="12" t="s">
        <v>55</v>
      </c>
      <c r="T4667" s="12">
        <v>5</v>
      </c>
      <c r="U4667" s="12">
        <v>15</v>
      </c>
      <c r="V4667" s="20" t="str">
        <f>TEXT(Table1[[#This Row],[Date]],"mmm-yyyy")</f>
        <v>Jan-2026</v>
      </c>
    </row>
    <row r="4668" spans="1:22" x14ac:dyDescent="0.2">
      <c r="A4668" s="11">
        <f t="shared" si="72"/>
        <v>46046</v>
      </c>
      <c r="B4668" s="12" t="s">
        <v>23</v>
      </c>
      <c r="C4668" s="12" t="str">
        <f>VLOOKUP(D4668, City_Mapping!A:B, 2, FALSE)</f>
        <v>India</v>
      </c>
      <c r="D4668" s="12" t="s">
        <v>28</v>
      </c>
      <c r="E4668" s="12" t="s">
        <v>35</v>
      </c>
      <c r="F4668" s="12" t="s">
        <v>40</v>
      </c>
      <c r="G4668" s="12">
        <v>71850</v>
      </c>
      <c r="H4668" s="12" t="s">
        <v>41</v>
      </c>
      <c r="I4668" s="12" t="s">
        <v>45</v>
      </c>
      <c r="J4668" s="12">
        <v>926410</v>
      </c>
      <c r="K4668" s="12">
        <v>2</v>
      </c>
      <c r="L4668" s="13">
        <v>4069</v>
      </c>
      <c r="M4668" s="14">
        <f>Table1[[#This Row],[Column1]]/100</f>
        <v>0</v>
      </c>
      <c r="N4668" s="13">
        <f>Table1[[#This Row],[Unit_Price]]*Table1[[#This Row],[Quantity]]*(1-Table1[[#This Row],[Discount_%]])</f>
        <v>8138</v>
      </c>
      <c r="O4668" s="13">
        <v>28366</v>
      </c>
      <c r="P4668" s="13">
        <f>Table1[[#This Row],[Revenue]]-Table1[[#This Row],[Cost]]</f>
        <v>-20228</v>
      </c>
      <c r="Q4668" s="12" t="s">
        <v>48</v>
      </c>
      <c r="R4668" s="12" t="s">
        <v>51</v>
      </c>
      <c r="S4668" s="12" t="s">
        <v>54</v>
      </c>
      <c r="T4668" s="12">
        <v>2</v>
      </c>
      <c r="U4668" s="12">
        <v>0</v>
      </c>
      <c r="V4668" s="20" t="str">
        <f>TEXT(Table1[[#This Row],[Date]],"mmm-yyyy")</f>
        <v>Jan-2026</v>
      </c>
    </row>
    <row r="4669" spans="1:22" x14ac:dyDescent="0.2">
      <c r="A4669" s="11">
        <f t="shared" si="72"/>
        <v>46046</v>
      </c>
      <c r="B4669" s="12" t="s">
        <v>23</v>
      </c>
      <c r="C4669" s="12" t="str">
        <f>VLOOKUP(D4669, City_Mapping!A:B, 2, FALSE)</f>
        <v>India</v>
      </c>
      <c r="D4669" s="12" t="s">
        <v>32</v>
      </c>
      <c r="E4669" s="12" t="s">
        <v>36</v>
      </c>
      <c r="F4669" s="12" t="s">
        <v>37</v>
      </c>
      <c r="G4669" s="12">
        <v>44261</v>
      </c>
      <c r="H4669" s="12" t="s">
        <v>41</v>
      </c>
      <c r="I4669" s="12" t="s">
        <v>43</v>
      </c>
      <c r="J4669" s="12">
        <v>723166</v>
      </c>
      <c r="K4669" s="12">
        <v>1</v>
      </c>
      <c r="L4669" s="13">
        <v>1579</v>
      </c>
      <c r="M4669" s="14">
        <f>Table1[[#This Row],[Column1]]/100</f>
        <v>0.15</v>
      </c>
      <c r="N4669" s="13">
        <f>Table1[[#This Row],[Unit_Price]]*Table1[[#This Row],[Quantity]]*(1-Table1[[#This Row],[Discount_%]])</f>
        <v>1342.1499999999999</v>
      </c>
      <c r="O4669" s="13">
        <v>25821</v>
      </c>
      <c r="P4669" s="13">
        <f>Table1[[#This Row],[Revenue]]-Table1[[#This Row],[Cost]]</f>
        <v>-24478.85</v>
      </c>
      <c r="Q4669" s="12" t="s">
        <v>47</v>
      </c>
      <c r="R4669" s="12" t="s">
        <v>52</v>
      </c>
      <c r="S4669" s="12" t="s">
        <v>54</v>
      </c>
      <c r="T4669" s="12">
        <v>4</v>
      </c>
      <c r="U4669" s="12">
        <v>15</v>
      </c>
      <c r="V4669" s="20" t="str">
        <f>TEXT(Table1[[#This Row],[Date]],"mmm-yyyy")</f>
        <v>Jan-2026</v>
      </c>
    </row>
    <row r="4670" spans="1:22" x14ac:dyDescent="0.2">
      <c r="A4670" s="11">
        <f t="shared" si="72"/>
        <v>46047</v>
      </c>
      <c r="B4670" s="12" t="s">
        <v>23</v>
      </c>
      <c r="C4670" s="12" t="str">
        <f>VLOOKUP(D4670, City_Mapping!A:B, 2, FALSE)</f>
        <v>India</v>
      </c>
      <c r="D4670" s="12" t="s">
        <v>32</v>
      </c>
      <c r="E4670" s="12" t="s">
        <v>35</v>
      </c>
      <c r="F4670" s="12" t="s">
        <v>39</v>
      </c>
      <c r="G4670" s="12">
        <v>68479</v>
      </c>
      <c r="H4670" s="12" t="s">
        <v>41</v>
      </c>
      <c r="I4670" s="12" t="s">
        <v>45</v>
      </c>
      <c r="J4670" s="12">
        <v>881384</v>
      </c>
      <c r="K4670" s="12">
        <v>2</v>
      </c>
      <c r="L4670" s="13">
        <v>1834</v>
      </c>
      <c r="M4670" s="14">
        <f>Table1[[#This Row],[Column1]]/100</f>
        <v>0.1</v>
      </c>
      <c r="N4670" s="13">
        <f>Table1[[#This Row],[Unit_Price]]*Table1[[#This Row],[Quantity]]*(1-Table1[[#This Row],[Discount_%]])</f>
        <v>3301.2000000000003</v>
      </c>
      <c r="O4670" s="13">
        <v>25452</v>
      </c>
      <c r="P4670" s="13">
        <f>Table1[[#This Row],[Revenue]]-Table1[[#This Row],[Cost]]</f>
        <v>-22150.799999999999</v>
      </c>
      <c r="Q4670" s="12" t="s">
        <v>46</v>
      </c>
      <c r="R4670" s="12" t="s">
        <v>50</v>
      </c>
      <c r="S4670" s="12" t="s">
        <v>53</v>
      </c>
      <c r="T4670" s="12">
        <v>5</v>
      </c>
      <c r="U4670" s="12">
        <v>10</v>
      </c>
      <c r="V4670" s="20" t="str">
        <f>TEXT(Table1[[#This Row],[Date]],"mmm-yyyy")</f>
        <v>Jan-2026</v>
      </c>
    </row>
    <row r="4671" spans="1:22" x14ac:dyDescent="0.2">
      <c r="A4671" s="11">
        <f t="shared" si="72"/>
        <v>46047</v>
      </c>
      <c r="B4671" s="12" t="s">
        <v>21</v>
      </c>
      <c r="C4671" s="12" t="str">
        <f>VLOOKUP(D4671, City_Mapping!A:B, 2, FALSE)</f>
        <v>UAE</v>
      </c>
      <c r="D4671" s="12" t="s">
        <v>30</v>
      </c>
      <c r="E4671" s="12" t="s">
        <v>35</v>
      </c>
      <c r="F4671" s="12" t="s">
        <v>38</v>
      </c>
      <c r="G4671" s="12">
        <v>60700</v>
      </c>
      <c r="H4671" s="12" t="s">
        <v>41</v>
      </c>
      <c r="I4671" s="12" t="s">
        <v>45</v>
      </c>
      <c r="J4671" s="12">
        <v>140564</v>
      </c>
      <c r="K4671" s="12">
        <v>7</v>
      </c>
      <c r="L4671" s="13">
        <v>4518</v>
      </c>
      <c r="M4671" s="14">
        <f>Table1[[#This Row],[Column1]]/100</f>
        <v>0.1</v>
      </c>
      <c r="N4671" s="13">
        <f>Table1[[#This Row],[Unit_Price]]*Table1[[#This Row],[Quantity]]*(1-Table1[[#This Row],[Discount_%]])</f>
        <v>28463.4</v>
      </c>
      <c r="O4671" s="13">
        <v>19986</v>
      </c>
      <c r="P4671" s="13">
        <f>Table1[[#This Row],[Revenue]]-Table1[[#This Row],[Cost]]</f>
        <v>8477.4000000000015</v>
      </c>
      <c r="Q4671" s="12" t="s">
        <v>47</v>
      </c>
      <c r="R4671" s="12" t="s">
        <v>52</v>
      </c>
      <c r="S4671" s="12" t="s">
        <v>54</v>
      </c>
      <c r="T4671" s="12">
        <v>4</v>
      </c>
      <c r="U4671" s="12">
        <v>10</v>
      </c>
      <c r="V4671" s="20" t="str">
        <f>TEXT(Table1[[#This Row],[Date]],"mmm-yyyy")</f>
        <v>Jan-2026</v>
      </c>
    </row>
    <row r="4672" spans="1:22" x14ac:dyDescent="0.2">
      <c r="A4672" s="11">
        <f t="shared" si="72"/>
        <v>46047</v>
      </c>
      <c r="B4672" s="12" t="s">
        <v>23</v>
      </c>
      <c r="C4672" s="12" t="str">
        <f>VLOOKUP(D4672, City_Mapping!A:B, 2, FALSE)</f>
        <v>UK</v>
      </c>
      <c r="D4672" s="12" t="s">
        <v>29</v>
      </c>
      <c r="E4672" s="12" t="s">
        <v>34</v>
      </c>
      <c r="F4672" s="12" t="s">
        <v>40</v>
      </c>
      <c r="G4672" s="12">
        <v>52380</v>
      </c>
      <c r="H4672" s="12" t="s">
        <v>41</v>
      </c>
      <c r="I4672" s="12" t="s">
        <v>45</v>
      </c>
      <c r="J4672" s="12">
        <v>656036</v>
      </c>
      <c r="K4672" s="12">
        <v>3</v>
      </c>
      <c r="L4672" s="13">
        <v>4716</v>
      </c>
      <c r="M4672" s="14">
        <f>Table1[[#This Row],[Column1]]/100</f>
        <v>0</v>
      </c>
      <c r="N4672" s="13">
        <f>Table1[[#This Row],[Unit_Price]]*Table1[[#This Row],[Quantity]]*(1-Table1[[#This Row],[Discount_%]])</f>
        <v>14148</v>
      </c>
      <c r="O4672" s="13">
        <v>16761</v>
      </c>
      <c r="P4672" s="13">
        <f>Table1[[#This Row],[Revenue]]-Table1[[#This Row],[Cost]]</f>
        <v>-2613</v>
      </c>
      <c r="Q4672" s="12" t="s">
        <v>47</v>
      </c>
      <c r="R4672" s="12" t="s">
        <v>50</v>
      </c>
      <c r="S4672" s="12" t="s">
        <v>54</v>
      </c>
      <c r="T4672" s="12">
        <v>5</v>
      </c>
      <c r="U4672" s="12">
        <v>0</v>
      </c>
      <c r="V4672" s="20" t="str">
        <f>TEXT(Table1[[#This Row],[Date]],"mmm-yyyy")</f>
        <v>Jan-2026</v>
      </c>
    </row>
    <row r="4673" spans="1:22" x14ac:dyDescent="0.2">
      <c r="A4673" s="11">
        <f t="shared" si="72"/>
        <v>46047</v>
      </c>
      <c r="B4673" s="12" t="s">
        <v>22</v>
      </c>
      <c r="C4673" s="12" t="str">
        <f>VLOOKUP(D4673, City_Mapping!A:B, 2, FALSE)</f>
        <v>India</v>
      </c>
      <c r="D4673" s="12" t="s">
        <v>33</v>
      </c>
      <c r="E4673" s="12" t="s">
        <v>36</v>
      </c>
      <c r="F4673" s="12" t="s">
        <v>37</v>
      </c>
      <c r="G4673" s="12">
        <v>89833</v>
      </c>
      <c r="H4673" s="12" t="s">
        <v>41</v>
      </c>
      <c r="I4673" s="12" t="s">
        <v>44</v>
      </c>
      <c r="J4673" s="12">
        <v>161402</v>
      </c>
      <c r="K4673" s="12">
        <v>4</v>
      </c>
      <c r="L4673" s="13">
        <v>2573</v>
      </c>
      <c r="M4673" s="14">
        <f>Table1[[#This Row],[Column1]]/100</f>
        <v>0.1</v>
      </c>
      <c r="N4673" s="13">
        <f>Table1[[#This Row],[Unit_Price]]*Table1[[#This Row],[Quantity]]*(1-Table1[[#This Row],[Discount_%]])</f>
        <v>9262.8000000000011</v>
      </c>
      <c r="O4673" s="13">
        <v>22551</v>
      </c>
      <c r="P4673" s="13">
        <f>Table1[[#This Row],[Revenue]]-Table1[[#This Row],[Cost]]</f>
        <v>-13288.199999999999</v>
      </c>
      <c r="Q4673" s="12" t="s">
        <v>49</v>
      </c>
      <c r="R4673" s="12" t="s">
        <v>51</v>
      </c>
      <c r="S4673" s="12" t="s">
        <v>55</v>
      </c>
      <c r="T4673" s="12">
        <v>5</v>
      </c>
      <c r="U4673" s="12">
        <v>10</v>
      </c>
      <c r="V4673" s="20" t="str">
        <f>TEXT(Table1[[#This Row],[Date]],"mmm-yyyy")</f>
        <v>Jan-2026</v>
      </c>
    </row>
    <row r="4674" spans="1:22" x14ac:dyDescent="0.2">
      <c r="A4674" s="11">
        <f t="shared" si="72"/>
        <v>46047</v>
      </c>
      <c r="B4674" s="12" t="s">
        <v>20</v>
      </c>
      <c r="C4674" s="12" t="str">
        <f>VLOOKUP(D4674, City_Mapping!A:B, 2, FALSE)</f>
        <v>India</v>
      </c>
      <c r="D4674" s="12" t="s">
        <v>28</v>
      </c>
      <c r="E4674" s="12" t="s">
        <v>35</v>
      </c>
      <c r="F4674" s="12" t="s">
        <v>38</v>
      </c>
      <c r="G4674" s="12">
        <v>98324</v>
      </c>
      <c r="H4674" s="12" t="s">
        <v>42</v>
      </c>
      <c r="I4674" s="12" t="s">
        <v>44</v>
      </c>
      <c r="J4674" s="12">
        <v>263403</v>
      </c>
      <c r="K4674" s="12">
        <v>4</v>
      </c>
      <c r="L4674" s="13">
        <v>4554</v>
      </c>
      <c r="M4674" s="14">
        <f>Table1[[#This Row],[Column1]]/100</f>
        <v>0</v>
      </c>
      <c r="N4674" s="13">
        <f>Table1[[#This Row],[Unit_Price]]*Table1[[#This Row],[Quantity]]*(1-Table1[[#This Row],[Discount_%]])</f>
        <v>18216</v>
      </c>
      <c r="O4674" s="13">
        <v>15015</v>
      </c>
      <c r="P4674" s="13">
        <f>Table1[[#This Row],[Revenue]]-Table1[[#This Row],[Cost]]</f>
        <v>3201</v>
      </c>
      <c r="Q4674" s="12" t="s">
        <v>48</v>
      </c>
      <c r="R4674" s="12" t="s">
        <v>50</v>
      </c>
      <c r="S4674" s="12" t="s">
        <v>53</v>
      </c>
      <c r="T4674" s="12">
        <v>1</v>
      </c>
      <c r="U4674" s="12">
        <v>0</v>
      </c>
      <c r="V4674" s="20" t="str">
        <f>TEXT(Table1[[#This Row],[Date]],"mmm-yyyy")</f>
        <v>Jan-2026</v>
      </c>
    </row>
    <row r="4675" spans="1:22" x14ac:dyDescent="0.2">
      <c r="A4675" s="11">
        <f t="shared" si="72"/>
        <v>46047</v>
      </c>
      <c r="B4675" s="12" t="s">
        <v>21</v>
      </c>
      <c r="C4675" s="12" t="str">
        <f>VLOOKUP(D4675, City_Mapping!A:B, 2, FALSE)</f>
        <v>UAE</v>
      </c>
      <c r="D4675" s="12" t="s">
        <v>30</v>
      </c>
      <c r="E4675" s="12" t="s">
        <v>35</v>
      </c>
      <c r="F4675" s="12" t="s">
        <v>38</v>
      </c>
      <c r="G4675" s="12">
        <v>37011</v>
      </c>
      <c r="H4675" s="12" t="s">
        <v>41</v>
      </c>
      <c r="I4675" s="12" t="s">
        <v>43</v>
      </c>
      <c r="J4675" s="12">
        <v>406524</v>
      </c>
      <c r="K4675" s="12">
        <v>4</v>
      </c>
      <c r="L4675" s="13">
        <v>522</v>
      </c>
      <c r="M4675" s="14">
        <f>Table1[[#This Row],[Column1]]/100</f>
        <v>0</v>
      </c>
      <c r="N4675" s="13">
        <f>Table1[[#This Row],[Unit_Price]]*Table1[[#This Row],[Quantity]]*(1-Table1[[#This Row],[Discount_%]])</f>
        <v>2088</v>
      </c>
      <c r="O4675" s="13">
        <v>20865</v>
      </c>
      <c r="P4675" s="13">
        <f>Table1[[#This Row],[Revenue]]-Table1[[#This Row],[Cost]]</f>
        <v>-18777</v>
      </c>
      <c r="Q4675" s="12" t="s">
        <v>48</v>
      </c>
      <c r="R4675" s="12" t="s">
        <v>51</v>
      </c>
      <c r="S4675" s="12" t="s">
        <v>53</v>
      </c>
      <c r="T4675" s="12">
        <v>3</v>
      </c>
      <c r="U4675" s="12">
        <v>0</v>
      </c>
      <c r="V4675" s="20" t="str">
        <f>TEXT(Table1[[#This Row],[Date]],"mmm-yyyy")</f>
        <v>Jan-2026</v>
      </c>
    </row>
    <row r="4676" spans="1:22" x14ac:dyDescent="0.2">
      <c r="A4676" s="11">
        <f t="shared" si="72"/>
        <v>46047</v>
      </c>
      <c r="B4676" s="12" t="s">
        <v>23</v>
      </c>
      <c r="C4676" s="12" t="str">
        <f>VLOOKUP(D4676, City_Mapping!A:B, 2, FALSE)</f>
        <v>UAE</v>
      </c>
      <c r="D4676" s="12" t="s">
        <v>30</v>
      </c>
      <c r="E4676" s="12" t="s">
        <v>34</v>
      </c>
      <c r="F4676" s="12" t="s">
        <v>37</v>
      </c>
      <c r="G4676" s="12">
        <v>58603</v>
      </c>
      <c r="H4676" s="12" t="s">
        <v>42</v>
      </c>
      <c r="I4676" s="12" t="s">
        <v>44</v>
      </c>
      <c r="J4676" s="12">
        <v>550959</v>
      </c>
      <c r="K4676" s="12">
        <v>2</v>
      </c>
      <c r="L4676" s="13">
        <v>2349</v>
      </c>
      <c r="M4676" s="14">
        <f>Table1[[#This Row],[Column1]]/100</f>
        <v>0.05</v>
      </c>
      <c r="N4676" s="13">
        <f>Table1[[#This Row],[Unit_Price]]*Table1[[#This Row],[Quantity]]*(1-Table1[[#This Row],[Discount_%]])</f>
        <v>4463.0999999999995</v>
      </c>
      <c r="O4676" s="13">
        <v>18861</v>
      </c>
      <c r="P4676" s="13">
        <f>Table1[[#This Row],[Revenue]]-Table1[[#This Row],[Cost]]</f>
        <v>-14397.900000000001</v>
      </c>
      <c r="Q4676" s="12" t="s">
        <v>48</v>
      </c>
      <c r="R4676" s="12" t="s">
        <v>50</v>
      </c>
      <c r="S4676" s="12" t="s">
        <v>54</v>
      </c>
      <c r="T4676" s="12">
        <v>3</v>
      </c>
      <c r="U4676" s="12">
        <v>5</v>
      </c>
      <c r="V4676" s="20" t="str">
        <f>TEXT(Table1[[#This Row],[Date]],"mmm-yyyy")</f>
        <v>Jan-2026</v>
      </c>
    </row>
    <row r="4677" spans="1:22" x14ac:dyDescent="0.2">
      <c r="A4677" s="11">
        <f t="shared" si="72"/>
        <v>46047</v>
      </c>
      <c r="B4677" s="12" t="s">
        <v>22</v>
      </c>
      <c r="C4677" s="12" t="str">
        <f>VLOOKUP(D4677, City_Mapping!A:B, 2, FALSE)</f>
        <v>India</v>
      </c>
      <c r="D4677" s="12" t="s">
        <v>32</v>
      </c>
      <c r="E4677" s="12" t="s">
        <v>34</v>
      </c>
      <c r="F4677" s="12" t="s">
        <v>40</v>
      </c>
      <c r="G4677" s="12">
        <v>28447</v>
      </c>
      <c r="H4677" s="12" t="s">
        <v>41</v>
      </c>
      <c r="I4677" s="12" t="s">
        <v>43</v>
      </c>
      <c r="J4677" s="12">
        <v>284914</v>
      </c>
      <c r="K4677" s="12">
        <v>6</v>
      </c>
      <c r="L4677" s="13">
        <v>2663</v>
      </c>
      <c r="M4677" s="14">
        <f>Table1[[#This Row],[Column1]]/100</f>
        <v>0.1</v>
      </c>
      <c r="N4677" s="13">
        <f>Table1[[#This Row],[Unit_Price]]*Table1[[#This Row],[Quantity]]*(1-Table1[[#This Row],[Discount_%]])</f>
        <v>14380.2</v>
      </c>
      <c r="O4677" s="13">
        <v>23669</v>
      </c>
      <c r="P4677" s="13">
        <f>Table1[[#This Row],[Revenue]]-Table1[[#This Row],[Cost]]</f>
        <v>-9288.7999999999993</v>
      </c>
      <c r="Q4677" s="12" t="s">
        <v>48</v>
      </c>
      <c r="R4677" s="12" t="s">
        <v>50</v>
      </c>
      <c r="S4677" s="12" t="s">
        <v>54</v>
      </c>
      <c r="T4677" s="12">
        <v>4</v>
      </c>
      <c r="U4677" s="12">
        <v>10</v>
      </c>
      <c r="V4677" s="20" t="str">
        <f>TEXT(Table1[[#This Row],[Date]],"mmm-yyyy")</f>
        <v>Jan-2026</v>
      </c>
    </row>
    <row r="4678" spans="1:22" x14ac:dyDescent="0.2">
      <c r="A4678" s="11">
        <f t="shared" si="72"/>
        <v>46047</v>
      </c>
      <c r="B4678" s="12" t="s">
        <v>20</v>
      </c>
      <c r="C4678" s="12" t="str">
        <f>VLOOKUP(D4678, City_Mapping!A:B, 2, FALSE)</f>
        <v>India</v>
      </c>
      <c r="D4678" s="12" t="s">
        <v>28</v>
      </c>
      <c r="E4678" s="12" t="s">
        <v>36</v>
      </c>
      <c r="F4678" s="12" t="s">
        <v>40</v>
      </c>
      <c r="G4678" s="12">
        <v>93940</v>
      </c>
      <c r="H4678" s="12" t="s">
        <v>42</v>
      </c>
      <c r="I4678" s="12" t="s">
        <v>44</v>
      </c>
      <c r="J4678" s="12">
        <v>461904</v>
      </c>
      <c r="K4678" s="12">
        <v>1</v>
      </c>
      <c r="L4678" s="13">
        <v>979</v>
      </c>
      <c r="M4678" s="14">
        <f>Table1[[#This Row],[Column1]]/100</f>
        <v>0.05</v>
      </c>
      <c r="N4678" s="13">
        <f>Table1[[#This Row],[Unit_Price]]*Table1[[#This Row],[Quantity]]*(1-Table1[[#This Row],[Discount_%]])</f>
        <v>930.05</v>
      </c>
      <c r="O4678" s="13">
        <v>3497</v>
      </c>
      <c r="P4678" s="13">
        <f>Table1[[#This Row],[Revenue]]-Table1[[#This Row],[Cost]]</f>
        <v>-2566.9499999999998</v>
      </c>
      <c r="Q4678" s="12" t="s">
        <v>47</v>
      </c>
      <c r="R4678" s="12" t="s">
        <v>50</v>
      </c>
      <c r="S4678" s="12" t="s">
        <v>56</v>
      </c>
      <c r="T4678" s="12">
        <v>4</v>
      </c>
      <c r="U4678" s="12">
        <v>5</v>
      </c>
      <c r="V4678" s="20" t="str">
        <f>TEXT(Table1[[#This Row],[Date]],"mmm-yyyy")</f>
        <v>Jan-2026</v>
      </c>
    </row>
    <row r="4679" spans="1:22" x14ac:dyDescent="0.2">
      <c r="A4679" s="11">
        <f t="shared" si="72"/>
        <v>46047</v>
      </c>
      <c r="B4679" s="12" t="s">
        <v>20</v>
      </c>
      <c r="C4679" s="12" t="str">
        <f>VLOOKUP(D4679, City_Mapping!A:B, 2, FALSE)</f>
        <v>India</v>
      </c>
      <c r="D4679" s="12" t="s">
        <v>33</v>
      </c>
      <c r="E4679" s="12" t="s">
        <v>35</v>
      </c>
      <c r="F4679" s="12" t="s">
        <v>40</v>
      </c>
      <c r="G4679" s="12">
        <v>96677</v>
      </c>
      <c r="H4679" s="12" t="s">
        <v>41</v>
      </c>
      <c r="I4679" s="12" t="s">
        <v>43</v>
      </c>
      <c r="J4679" s="12">
        <v>199899</v>
      </c>
      <c r="K4679" s="12">
        <v>5</v>
      </c>
      <c r="L4679" s="13">
        <v>2854</v>
      </c>
      <c r="M4679" s="14">
        <f>Table1[[#This Row],[Column1]]/100</f>
        <v>0.05</v>
      </c>
      <c r="N4679" s="13">
        <f>Table1[[#This Row],[Unit_Price]]*Table1[[#This Row],[Quantity]]*(1-Table1[[#This Row],[Discount_%]])</f>
        <v>13556.5</v>
      </c>
      <c r="O4679" s="13">
        <v>6850</v>
      </c>
      <c r="P4679" s="13">
        <f>Table1[[#This Row],[Revenue]]-Table1[[#This Row],[Cost]]</f>
        <v>6706.5</v>
      </c>
      <c r="Q4679" s="12" t="s">
        <v>48</v>
      </c>
      <c r="R4679" s="12" t="s">
        <v>50</v>
      </c>
      <c r="S4679" s="12" t="s">
        <v>53</v>
      </c>
      <c r="T4679" s="12">
        <v>4</v>
      </c>
      <c r="U4679" s="12">
        <v>5</v>
      </c>
      <c r="V4679" s="20" t="str">
        <f>TEXT(Table1[[#This Row],[Date]],"mmm-yyyy")</f>
        <v>Jan-2026</v>
      </c>
    </row>
    <row r="4680" spans="1:22" x14ac:dyDescent="0.2">
      <c r="A4680" s="11">
        <f t="shared" si="72"/>
        <v>46047</v>
      </c>
      <c r="B4680" s="12" t="s">
        <v>21</v>
      </c>
      <c r="C4680" s="12" t="str">
        <f>VLOOKUP(D4680, City_Mapping!A:B, 2, FALSE)</f>
        <v>India</v>
      </c>
      <c r="D4680" s="12" t="s">
        <v>32</v>
      </c>
      <c r="E4680" s="12" t="s">
        <v>34</v>
      </c>
      <c r="F4680" s="12" t="s">
        <v>38</v>
      </c>
      <c r="G4680" s="12">
        <v>97843</v>
      </c>
      <c r="H4680" s="12" t="s">
        <v>41</v>
      </c>
      <c r="I4680" s="12" t="s">
        <v>43</v>
      </c>
      <c r="J4680" s="12">
        <v>976660</v>
      </c>
      <c r="K4680" s="12">
        <v>2</v>
      </c>
      <c r="L4680" s="13">
        <v>3248</v>
      </c>
      <c r="M4680" s="14">
        <f>Table1[[#This Row],[Column1]]/100</f>
        <v>0.15</v>
      </c>
      <c r="N4680" s="13">
        <f>Table1[[#This Row],[Unit_Price]]*Table1[[#This Row],[Quantity]]*(1-Table1[[#This Row],[Discount_%]])</f>
        <v>5521.5999999999995</v>
      </c>
      <c r="O4680" s="13">
        <v>18864</v>
      </c>
      <c r="P4680" s="13">
        <f>Table1[[#This Row],[Revenue]]-Table1[[#This Row],[Cost]]</f>
        <v>-13342.400000000001</v>
      </c>
      <c r="Q4680" s="12" t="s">
        <v>49</v>
      </c>
      <c r="R4680" s="12" t="s">
        <v>50</v>
      </c>
      <c r="S4680" s="12" t="s">
        <v>55</v>
      </c>
      <c r="T4680" s="12">
        <v>1</v>
      </c>
      <c r="U4680" s="12">
        <v>15</v>
      </c>
      <c r="V4680" s="20" t="str">
        <f>TEXT(Table1[[#This Row],[Date]],"mmm-yyyy")</f>
        <v>Jan-2026</v>
      </c>
    </row>
    <row r="4681" spans="1:22" x14ac:dyDescent="0.2">
      <c r="A4681" s="11">
        <f t="shared" si="72"/>
        <v>46047</v>
      </c>
      <c r="B4681" s="12" t="s">
        <v>21</v>
      </c>
      <c r="C4681" s="12" t="str">
        <f>VLOOKUP(D4681, City_Mapping!A:B, 2, FALSE)</f>
        <v>UAE</v>
      </c>
      <c r="D4681" s="12" t="s">
        <v>30</v>
      </c>
      <c r="E4681" s="12" t="s">
        <v>34</v>
      </c>
      <c r="F4681" s="12" t="s">
        <v>39</v>
      </c>
      <c r="G4681" s="12">
        <v>85877</v>
      </c>
      <c r="H4681" s="12" t="s">
        <v>41</v>
      </c>
      <c r="I4681" s="12" t="s">
        <v>43</v>
      </c>
      <c r="J4681" s="12">
        <v>632274</v>
      </c>
      <c r="K4681" s="12">
        <v>9</v>
      </c>
      <c r="L4681" s="13">
        <v>3039</v>
      </c>
      <c r="M4681" s="14">
        <f>Table1[[#This Row],[Column1]]/100</f>
        <v>0</v>
      </c>
      <c r="N4681" s="13">
        <f>Table1[[#This Row],[Unit_Price]]*Table1[[#This Row],[Quantity]]*(1-Table1[[#This Row],[Discount_%]])</f>
        <v>27351</v>
      </c>
      <c r="O4681" s="13">
        <v>2787</v>
      </c>
      <c r="P4681" s="13">
        <f>Table1[[#This Row],[Revenue]]-Table1[[#This Row],[Cost]]</f>
        <v>24564</v>
      </c>
      <c r="Q4681" s="12" t="s">
        <v>49</v>
      </c>
      <c r="R4681" s="12" t="s">
        <v>51</v>
      </c>
      <c r="S4681" s="12" t="s">
        <v>54</v>
      </c>
      <c r="T4681" s="12">
        <v>1</v>
      </c>
      <c r="U4681" s="12">
        <v>0</v>
      </c>
      <c r="V4681" s="20" t="str">
        <f>TEXT(Table1[[#This Row],[Date]],"mmm-yyyy")</f>
        <v>Jan-2026</v>
      </c>
    </row>
    <row r="4682" spans="1:22" x14ac:dyDescent="0.2">
      <c r="A4682" s="11">
        <f t="shared" si="72"/>
        <v>46048</v>
      </c>
      <c r="B4682" s="12" t="s">
        <v>21</v>
      </c>
      <c r="C4682" s="12" t="str">
        <f>VLOOKUP(D4682, City_Mapping!A:B, 2, FALSE)</f>
        <v>India</v>
      </c>
      <c r="D4682" s="12" t="s">
        <v>32</v>
      </c>
      <c r="E4682" s="12" t="s">
        <v>34</v>
      </c>
      <c r="F4682" s="12" t="s">
        <v>38</v>
      </c>
      <c r="G4682" s="12">
        <v>84678</v>
      </c>
      <c r="H4682" s="12" t="s">
        <v>41</v>
      </c>
      <c r="I4682" s="12" t="s">
        <v>44</v>
      </c>
      <c r="J4682" s="12">
        <v>485406</v>
      </c>
      <c r="K4682" s="12">
        <v>2</v>
      </c>
      <c r="L4682" s="13">
        <v>1643</v>
      </c>
      <c r="M4682" s="14">
        <f>Table1[[#This Row],[Column1]]/100</f>
        <v>0.2</v>
      </c>
      <c r="N4682" s="13">
        <f>Table1[[#This Row],[Unit_Price]]*Table1[[#This Row],[Quantity]]*(1-Table1[[#This Row],[Discount_%]])</f>
        <v>2628.8</v>
      </c>
      <c r="O4682" s="13">
        <v>19196</v>
      </c>
      <c r="P4682" s="13">
        <f>Table1[[#This Row],[Revenue]]-Table1[[#This Row],[Cost]]</f>
        <v>-16567.2</v>
      </c>
      <c r="Q4682" s="12" t="s">
        <v>47</v>
      </c>
      <c r="R4682" s="12" t="s">
        <v>52</v>
      </c>
      <c r="S4682" s="12" t="s">
        <v>56</v>
      </c>
      <c r="T4682" s="12">
        <v>4</v>
      </c>
      <c r="U4682" s="12">
        <v>20</v>
      </c>
      <c r="V4682" s="20" t="str">
        <f>TEXT(Table1[[#This Row],[Date]],"mmm-yyyy")</f>
        <v>Jan-2026</v>
      </c>
    </row>
    <row r="4683" spans="1:22" x14ac:dyDescent="0.2">
      <c r="A4683" s="11">
        <f t="shared" si="72"/>
        <v>46048</v>
      </c>
      <c r="B4683" s="12" t="s">
        <v>22</v>
      </c>
      <c r="C4683" s="12" t="str">
        <f>VLOOKUP(D4683, City_Mapping!A:B, 2, FALSE)</f>
        <v>India</v>
      </c>
      <c r="D4683" s="12" t="s">
        <v>32</v>
      </c>
      <c r="E4683" s="12" t="s">
        <v>36</v>
      </c>
      <c r="F4683" s="12" t="s">
        <v>40</v>
      </c>
      <c r="G4683" s="12">
        <v>74583</v>
      </c>
      <c r="H4683" s="12" t="s">
        <v>42</v>
      </c>
      <c r="I4683" s="12" t="s">
        <v>45</v>
      </c>
      <c r="J4683" s="12">
        <v>965114</v>
      </c>
      <c r="K4683" s="12">
        <v>6</v>
      </c>
      <c r="L4683" s="13">
        <v>2833</v>
      </c>
      <c r="M4683" s="14">
        <f>Table1[[#This Row],[Column1]]/100</f>
        <v>0.05</v>
      </c>
      <c r="N4683" s="13">
        <f>Table1[[#This Row],[Unit_Price]]*Table1[[#This Row],[Quantity]]*(1-Table1[[#This Row],[Discount_%]])</f>
        <v>16148.099999999999</v>
      </c>
      <c r="O4683" s="13">
        <v>29787</v>
      </c>
      <c r="P4683" s="13">
        <f>Table1[[#This Row],[Revenue]]-Table1[[#This Row],[Cost]]</f>
        <v>-13638.900000000001</v>
      </c>
      <c r="Q4683" s="12" t="s">
        <v>47</v>
      </c>
      <c r="R4683" s="12" t="s">
        <v>51</v>
      </c>
      <c r="S4683" s="12" t="s">
        <v>56</v>
      </c>
      <c r="T4683" s="12">
        <v>1</v>
      </c>
      <c r="U4683" s="12">
        <v>5</v>
      </c>
      <c r="V4683" s="20" t="str">
        <f>TEXT(Table1[[#This Row],[Date]],"mmm-yyyy")</f>
        <v>Jan-2026</v>
      </c>
    </row>
    <row r="4684" spans="1:22" x14ac:dyDescent="0.2">
      <c r="A4684" s="11">
        <f t="shared" si="72"/>
        <v>46048</v>
      </c>
      <c r="B4684" s="12" t="s">
        <v>22</v>
      </c>
      <c r="C4684" s="12" t="str">
        <f>VLOOKUP(D4684, City_Mapping!A:B, 2, FALSE)</f>
        <v>USA</v>
      </c>
      <c r="D4684" s="12" t="s">
        <v>31</v>
      </c>
      <c r="E4684" s="12" t="s">
        <v>34</v>
      </c>
      <c r="F4684" s="12" t="s">
        <v>38</v>
      </c>
      <c r="G4684" s="12">
        <v>73056</v>
      </c>
      <c r="H4684" s="12" t="s">
        <v>41</v>
      </c>
      <c r="I4684" s="12" t="s">
        <v>44</v>
      </c>
      <c r="J4684" s="12">
        <v>741105</v>
      </c>
      <c r="K4684" s="12">
        <v>4</v>
      </c>
      <c r="L4684" s="13">
        <v>3145</v>
      </c>
      <c r="M4684" s="14">
        <f>Table1[[#This Row],[Column1]]/100</f>
        <v>0.15</v>
      </c>
      <c r="N4684" s="13">
        <f>Table1[[#This Row],[Unit_Price]]*Table1[[#This Row],[Quantity]]*(1-Table1[[#This Row],[Discount_%]])</f>
        <v>10693</v>
      </c>
      <c r="O4684" s="13">
        <v>20307</v>
      </c>
      <c r="P4684" s="13">
        <f>Table1[[#This Row],[Revenue]]-Table1[[#This Row],[Cost]]</f>
        <v>-9614</v>
      </c>
      <c r="Q4684" s="12" t="s">
        <v>46</v>
      </c>
      <c r="R4684" s="12" t="s">
        <v>52</v>
      </c>
      <c r="S4684" s="12" t="s">
        <v>55</v>
      </c>
      <c r="T4684" s="12">
        <v>5</v>
      </c>
      <c r="U4684" s="12">
        <v>15</v>
      </c>
      <c r="V4684" s="20" t="str">
        <f>TEXT(Table1[[#This Row],[Date]],"mmm-yyyy")</f>
        <v>Jan-2026</v>
      </c>
    </row>
    <row r="4685" spans="1:22" x14ac:dyDescent="0.2">
      <c r="A4685" s="11">
        <f t="shared" si="72"/>
        <v>46048</v>
      </c>
      <c r="B4685" s="12" t="s">
        <v>21</v>
      </c>
      <c r="C4685" s="12" t="str">
        <f>VLOOKUP(D4685, City_Mapping!A:B, 2, FALSE)</f>
        <v>India</v>
      </c>
      <c r="D4685" s="12" t="s">
        <v>32</v>
      </c>
      <c r="E4685" s="12" t="s">
        <v>36</v>
      </c>
      <c r="F4685" s="12" t="s">
        <v>39</v>
      </c>
      <c r="G4685" s="12">
        <v>91468</v>
      </c>
      <c r="H4685" s="12" t="s">
        <v>42</v>
      </c>
      <c r="I4685" s="12" t="s">
        <v>45</v>
      </c>
      <c r="J4685" s="12">
        <v>929242</v>
      </c>
      <c r="K4685" s="12">
        <v>6</v>
      </c>
      <c r="L4685" s="13">
        <v>1338</v>
      </c>
      <c r="M4685" s="14">
        <f>Table1[[#This Row],[Column1]]/100</f>
        <v>0.1</v>
      </c>
      <c r="N4685" s="13">
        <f>Table1[[#This Row],[Unit_Price]]*Table1[[#This Row],[Quantity]]*(1-Table1[[#This Row],[Discount_%]])</f>
        <v>7225.2</v>
      </c>
      <c r="O4685" s="13">
        <v>3561</v>
      </c>
      <c r="P4685" s="13">
        <f>Table1[[#This Row],[Revenue]]-Table1[[#This Row],[Cost]]</f>
        <v>3664.2</v>
      </c>
      <c r="Q4685" s="12" t="s">
        <v>46</v>
      </c>
      <c r="R4685" s="12" t="s">
        <v>51</v>
      </c>
      <c r="S4685" s="12" t="s">
        <v>54</v>
      </c>
      <c r="T4685" s="12">
        <v>5</v>
      </c>
      <c r="U4685" s="12">
        <v>10</v>
      </c>
      <c r="V4685" s="20" t="str">
        <f>TEXT(Table1[[#This Row],[Date]],"mmm-yyyy")</f>
        <v>Jan-2026</v>
      </c>
    </row>
    <row r="4686" spans="1:22" x14ac:dyDescent="0.2">
      <c r="A4686" s="11">
        <f t="shared" si="72"/>
        <v>46048</v>
      </c>
      <c r="B4686" s="12" t="s">
        <v>23</v>
      </c>
      <c r="C4686" s="12" t="str">
        <f>VLOOKUP(D4686, City_Mapping!A:B, 2, FALSE)</f>
        <v>UK</v>
      </c>
      <c r="D4686" s="12" t="s">
        <v>29</v>
      </c>
      <c r="E4686" s="12" t="s">
        <v>36</v>
      </c>
      <c r="F4686" s="12" t="s">
        <v>38</v>
      </c>
      <c r="G4686" s="12">
        <v>22017</v>
      </c>
      <c r="H4686" s="12" t="s">
        <v>41</v>
      </c>
      <c r="I4686" s="12" t="s">
        <v>44</v>
      </c>
      <c r="J4686" s="12">
        <v>592351</v>
      </c>
      <c r="K4686" s="12">
        <v>2</v>
      </c>
      <c r="L4686" s="13">
        <v>2349</v>
      </c>
      <c r="M4686" s="14">
        <f>Table1[[#This Row],[Column1]]/100</f>
        <v>0.2</v>
      </c>
      <c r="N4686" s="13">
        <f>Table1[[#This Row],[Unit_Price]]*Table1[[#This Row],[Quantity]]*(1-Table1[[#This Row],[Discount_%]])</f>
        <v>3758.4</v>
      </c>
      <c r="O4686" s="13">
        <v>20330</v>
      </c>
      <c r="P4686" s="13">
        <f>Table1[[#This Row],[Revenue]]-Table1[[#This Row],[Cost]]</f>
        <v>-16571.599999999999</v>
      </c>
      <c r="Q4686" s="12" t="s">
        <v>48</v>
      </c>
      <c r="R4686" s="12" t="s">
        <v>50</v>
      </c>
      <c r="S4686" s="12" t="s">
        <v>55</v>
      </c>
      <c r="T4686" s="12">
        <v>5</v>
      </c>
      <c r="U4686" s="12">
        <v>20</v>
      </c>
      <c r="V4686" s="20" t="str">
        <f>TEXT(Table1[[#This Row],[Date]],"mmm-yyyy")</f>
        <v>Jan-2026</v>
      </c>
    </row>
    <row r="4687" spans="1:22" x14ac:dyDescent="0.2">
      <c r="A4687" s="11">
        <f t="shared" ref="A4687:A4750" si="73">A4675+1</f>
        <v>46048</v>
      </c>
      <c r="B4687" s="12" t="s">
        <v>20</v>
      </c>
      <c r="C4687" s="12" t="str">
        <f>VLOOKUP(D4687, City_Mapping!A:B, 2, FALSE)</f>
        <v>India</v>
      </c>
      <c r="D4687" s="12" t="s">
        <v>32</v>
      </c>
      <c r="E4687" s="12" t="s">
        <v>35</v>
      </c>
      <c r="F4687" s="12" t="s">
        <v>37</v>
      </c>
      <c r="G4687" s="12">
        <v>47880</v>
      </c>
      <c r="H4687" s="12" t="s">
        <v>41</v>
      </c>
      <c r="I4687" s="12" t="s">
        <v>45</v>
      </c>
      <c r="J4687" s="12">
        <v>815404</v>
      </c>
      <c r="K4687" s="12">
        <v>2</v>
      </c>
      <c r="L4687" s="13">
        <v>3886</v>
      </c>
      <c r="M4687" s="14">
        <f>Table1[[#This Row],[Column1]]/100</f>
        <v>0</v>
      </c>
      <c r="N4687" s="13">
        <f>Table1[[#This Row],[Unit_Price]]*Table1[[#This Row],[Quantity]]*(1-Table1[[#This Row],[Discount_%]])</f>
        <v>7772</v>
      </c>
      <c r="O4687" s="13">
        <v>29684</v>
      </c>
      <c r="P4687" s="13">
        <f>Table1[[#This Row],[Revenue]]-Table1[[#This Row],[Cost]]</f>
        <v>-21912</v>
      </c>
      <c r="Q4687" s="12" t="s">
        <v>47</v>
      </c>
      <c r="R4687" s="12" t="s">
        <v>52</v>
      </c>
      <c r="S4687" s="12" t="s">
        <v>54</v>
      </c>
      <c r="T4687" s="12">
        <v>3</v>
      </c>
      <c r="U4687" s="12">
        <v>0</v>
      </c>
      <c r="V4687" s="20" t="str">
        <f>TEXT(Table1[[#This Row],[Date]],"mmm-yyyy")</f>
        <v>Jan-2026</v>
      </c>
    </row>
    <row r="4688" spans="1:22" x14ac:dyDescent="0.2">
      <c r="A4688" s="11">
        <f t="shared" si="73"/>
        <v>46048</v>
      </c>
      <c r="B4688" s="12" t="s">
        <v>20</v>
      </c>
      <c r="C4688" s="12" t="str">
        <f>VLOOKUP(D4688, City_Mapping!A:B, 2, FALSE)</f>
        <v>UK</v>
      </c>
      <c r="D4688" s="12" t="s">
        <v>29</v>
      </c>
      <c r="E4688" s="12" t="s">
        <v>35</v>
      </c>
      <c r="F4688" s="12" t="s">
        <v>40</v>
      </c>
      <c r="G4688" s="12">
        <v>11355</v>
      </c>
      <c r="H4688" s="12" t="s">
        <v>41</v>
      </c>
      <c r="I4688" s="12" t="s">
        <v>44</v>
      </c>
      <c r="J4688" s="12">
        <v>380645</v>
      </c>
      <c r="K4688" s="12">
        <v>7</v>
      </c>
      <c r="L4688" s="13">
        <v>3352</v>
      </c>
      <c r="M4688" s="14">
        <f>Table1[[#This Row],[Column1]]/100</f>
        <v>0.15</v>
      </c>
      <c r="N4688" s="13">
        <f>Table1[[#This Row],[Unit_Price]]*Table1[[#This Row],[Quantity]]*(1-Table1[[#This Row],[Discount_%]])</f>
        <v>19944.399999999998</v>
      </c>
      <c r="O4688" s="13">
        <v>27900</v>
      </c>
      <c r="P4688" s="13">
        <f>Table1[[#This Row],[Revenue]]-Table1[[#This Row],[Cost]]</f>
        <v>-7955.6000000000022</v>
      </c>
      <c r="Q4688" s="12" t="s">
        <v>47</v>
      </c>
      <c r="R4688" s="12" t="s">
        <v>52</v>
      </c>
      <c r="S4688" s="12" t="s">
        <v>56</v>
      </c>
      <c r="T4688" s="12">
        <v>5</v>
      </c>
      <c r="U4688" s="12">
        <v>15</v>
      </c>
      <c r="V4688" s="20" t="str">
        <f>TEXT(Table1[[#This Row],[Date]],"mmm-yyyy")</f>
        <v>Jan-2026</v>
      </c>
    </row>
    <row r="4689" spans="1:22" x14ac:dyDescent="0.2">
      <c r="A4689" s="11">
        <f t="shared" si="73"/>
        <v>46048</v>
      </c>
      <c r="B4689" s="12" t="s">
        <v>22</v>
      </c>
      <c r="C4689" s="12" t="str">
        <f>VLOOKUP(D4689, City_Mapping!A:B, 2, FALSE)</f>
        <v>India</v>
      </c>
      <c r="D4689" s="12" t="s">
        <v>28</v>
      </c>
      <c r="E4689" s="12" t="s">
        <v>36</v>
      </c>
      <c r="F4689" s="12" t="s">
        <v>40</v>
      </c>
      <c r="G4689" s="12">
        <v>68936</v>
      </c>
      <c r="H4689" s="12" t="s">
        <v>41</v>
      </c>
      <c r="I4689" s="12" t="s">
        <v>43</v>
      </c>
      <c r="J4689" s="12">
        <v>514082</v>
      </c>
      <c r="K4689" s="12">
        <v>3</v>
      </c>
      <c r="L4689" s="13">
        <v>2709</v>
      </c>
      <c r="M4689" s="14">
        <f>Table1[[#This Row],[Column1]]/100</f>
        <v>0.2</v>
      </c>
      <c r="N4689" s="13">
        <f>Table1[[#This Row],[Unit_Price]]*Table1[[#This Row],[Quantity]]*(1-Table1[[#This Row],[Discount_%]])</f>
        <v>6501.6</v>
      </c>
      <c r="O4689" s="13">
        <v>17288</v>
      </c>
      <c r="P4689" s="13">
        <f>Table1[[#This Row],[Revenue]]-Table1[[#This Row],[Cost]]</f>
        <v>-10786.4</v>
      </c>
      <c r="Q4689" s="12" t="s">
        <v>49</v>
      </c>
      <c r="R4689" s="12" t="s">
        <v>51</v>
      </c>
      <c r="S4689" s="12" t="s">
        <v>54</v>
      </c>
      <c r="T4689" s="12">
        <v>3</v>
      </c>
      <c r="U4689" s="12">
        <v>20</v>
      </c>
      <c r="V4689" s="20" t="str">
        <f>TEXT(Table1[[#This Row],[Date]],"mmm-yyyy")</f>
        <v>Jan-2026</v>
      </c>
    </row>
    <row r="4690" spans="1:22" x14ac:dyDescent="0.2">
      <c r="A4690" s="11">
        <f t="shared" si="73"/>
        <v>46048</v>
      </c>
      <c r="B4690" s="12" t="s">
        <v>20</v>
      </c>
      <c r="C4690" s="12" t="str">
        <f>VLOOKUP(D4690, City_Mapping!A:B, 2, FALSE)</f>
        <v>India</v>
      </c>
      <c r="D4690" s="12" t="s">
        <v>32</v>
      </c>
      <c r="E4690" s="12" t="s">
        <v>35</v>
      </c>
      <c r="F4690" s="12" t="s">
        <v>40</v>
      </c>
      <c r="G4690" s="12">
        <v>74608</v>
      </c>
      <c r="H4690" s="12" t="s">
        <v>42</v>
      </c>
      <c r="I4690" s="12" t="s">
        <v>43</v>
      </c>
      <c r="J4690" s="12">
        <v>249462</v>
      </c>
      <c r="K4690" s="12">
        <v>3</v>
      </c>
      <c r="L4690" s="13">
        <v>1892</v>
      </c>
      <c r="M4690" s="14">
        <f>Table1[[#This Row],[Column1]]/100</f>
        <v>0</v>
      </c>
      <c r="N4690" s="13">
        <f>Table1[[#This Row],[Unit_Price]]*Table1[[#This Row],[Quantity]]*(1-Table1[[#This Row],[Discount_%]])</f>
        <v>5676</v>
      </c>
      <c r="O4690" s="13">
        <v>1915</v>
      </c>
      <c r="P4690" s="13">
        <f>Table1[[#This Row],[Revenue]]-Table1[[#This Row],[Cost]]</f>
        <v>3761</v>
      </c>
      <c r="Q4690" s="12" t="s">
        <v>49</v>
      </c>
      <c r="R4690" s="12" t="s">
        <v>52</v>
      </c>
      <c r="S4690" s="12" t="s">
        <v>56</v>
      </c>
      <c r="T4690" s="12">
        <v>5</v>
      </c>
      <c r="U4690" s="12">
        <v>0</v>
      </c>
      <c r="V4690" s="20" t="str">
        <f>TEXT(Table1[[#This Row],[Date]],"mmm-yyyy")</f>
        <v>Jan-2026</v>
      </c>
    </row>
    <row r="4691" spans="1:22" x14ac:dyDescent="0.2">
      <c r="A4691" s="11">
        <f t="shared" si="73"/>
        <v>46048</v>
      </c>
      <c r="B4691" s="12" t="s">
        <v>23</v>
      </c>
      <c r="C4691" s="12" t="str">
        <f>VLOOKUP(D4691, City_Mapping!A:B, 2, FALSE)</f>
        <v>India</v>
      </c>
      <c r="D4691" s="12" t="s">
        <v>33</v>
      </c>
      <c r="E4691" s="12" t="s">
        <v>35</v>
      </c>
      <c r="F4691" s="12" t="s">
        <v>38</v>
      </c>
      <c r="G4691" s="12">
        <v>91622</v>
      </c>
      <c r="H4691" s="12" t="s">
        <v>42</v>
      </c>
      <c r="I4691" s="12" t="s">
        <v>43</v>
      </c>
      <c r="J4691" s="12">
        <v>340139</v>
      </c>
      <c r="K4691" s="12">
        <v>7</v>
      </c>
      <c r="L4691" s="13">
        <v>3756</v>
      </c>
      <c r="M4691" s="14">
        <f>Table1[[#This Row],[Column1]]/100</f>
        <v>0</v>
      </c>
      <c r="N4691" s="13">
        <f>Table1[[#This Row],[Unit_Price]]*Table1[[#This Row],[Quantity]]*(1-Table1[[#This Row],[Discount_%]])</f>
        <v>26292</v>
      </c>
      <c r="O4691" s="13">
        <v>26468</v>
      </c>
      <c r="P4691" s="13">
        <f>Table1[[#This Row],[Revenue]]-Table1[[#This Row],[Cost]]</f>
        <v>-176</v>
      </c>
      <c r="Q4691" s="12" t="s">
        <v>49</v>
      </c>
      <c r="R4691" s="12" t="s">
        <v>50</v>
      </c>
      <c r="S4691" s="12" t="s">
        <v>53</v>
      </c>
      <c r="T4691" s="12">
        <v>4</v>
      </c>
      <c r="U4691" s="12">
        <v>0</v>
      </c>
      <c r="V4691" s="20" t="str">
        <f>TEXT(Table1[[#This Row],[Date]],"mmm-yyyy")</f>
        <v>Jan-2026</v>
      </c>
    </row>
    <row r="4692" spans="1:22" x14ac:dyDescent="0.2">
      <c r="A4692" s="11">
        <f t="shared" si="73"/>
        <v>46048</v>
      </c>
      <c r="B4692" s="12" t="s">
        <v>20</v>
      </c>
      <c r="C4692" s="12" t="str">
        <f>VLOOKUP(D4692, City_Mapping!A:B, 2, FALSE)</f>
        <v>UK</v>
      </c>
      <c r="D4692" s="12" t="s">
        <v>29</v>
      </c>
      <c r="E4692" s="12" t="s">
        <v>34</v>
      </c>
      <c r="F4692" s="12" t="s">
        <v>38</v>
      </c>
      <c r="G4692" s="12">
        <v>97051</v>
      </c>
      <c r="H4692" s="12" t="s">
        <v>42</v>
      </c>
      <c r="I4692" s="12" t="s">
        <v>45</v>
      </c>
      <c r="J4692" s="12">
        <v>403400</v>
      </c>
      <c r="K4692" s="12">
        <v>8</v>
      </c>
      <c r="L4692" s="13">
        <v>2459</v>
      </c>
      <c r="M4692" s="14">
        <f>Table1[[#This Row],[Column1]]/100</f>
        <v>0.2</v>
      </c>
      <c r="N4692" s="13">
        <f>Table1[[#This Row],[Unit_Price]]*Table1[[#This Row],[Quantity]]*(1-Table1[[#This Row],[Discount_%]])</f>
        <v>15737.6</v>
      </c>
      <c r="O4692" s="13">
        <v>23755</v>
      </c>
      <c r="P4692" s="13">
        <f>Table1[[#This Row],[Revenue]]-Table1[[#This Row],[Cost]]</f>
        <v>-8017.4</v>
      </c>
      <c r="Q4692" s="12" t="s">
        <v>47</v>
      </c>
      <c r="R4692" s="12" t="s">
        <v>52</v>
      </c>
      <c r="S4692" s="12" t="s">
        <v>56</v>
      </c>
      <c r="T4692" s="12">
        <v>3</v>
      </c>
      <c r="U4692" s="12">
        <v>20</v>
      </c>
      <c r="V4692" s="20" t="str">
        <f>TEXT(Table1[[#This Row],[Date]],"mmm-yyyy")</f>
        <v>Jan-2026</v>
      </c>
    </row>
    <row r="4693" spans="1:22" x14ac:dyDescent="0.2">
      <c r="A4693" s="11">
        <f t="shared" si="73"/>
        <v>46048</v>
      </c>
      <c r="B4693" s="12" t="s">
        <v>22</v>
      </c>
      <c r="C4693" s="12" t="str">
        <f>VLOOKUP(D4693, City_Mapping!A:B, 2, FALSE)</f>
        <v>UK</v>
      </c>
      <c r="D4693" s="12" t="s">
        <v>29</v>
      </c>
      <c r="E4693" s="12" t="s">
        <v>35</v>
      </c>
      <c r="F4693" s="12" t="s">
        <v>38</v>
      </c>
      <c r="G4693" s="12">
        <v>89756</v>
      </c>
      <c r="H4693" s="12" t="s">
        <v>41</v>
      </c>
      <c r="I4693" s="12" t="s">
        <v>45</v>
      </c>
      <c r="J4693" s="12">
        <v>401672</v>
      </c>
      <c r="K4693" s="12">
        <v>7</v>
      </c>
      <c r="L4693" s="13">
        <v>775</v>
      </c>
      <c r="M4693" s="14">
        <f>Table1[[#This Row],[Column1]]/100</f>
        <v>0.15</v>
      </c>
      <c r="N4693" s="13">
        <f>Table1[[#This Row],[Unit_Price]]*Table1[[#This Row],[Quantity]]*(1-Table1[[#This Row],[Discount_%]])</f>
        <v>4611.25</v>
      </c>
      <c r="O4693" s="13">
        <v>8313</v>
      </c>
      <c r="P4693" s="13">
        <f>Table1[[#This Row],[Revenue]]-Table1[[#This Row],[Cost]]</f>
        <v>-3701.75</v>
      </c>
      <c r="Q4693" s="12" t="s">
        <v>46</v>
      </c>
      <c r="R4693" s="12" t="s">
        <v>51</v>
      </c>
      <c r="S4693" s="12" t="s">
        <v>55</v>
      </c>
      <c r="T4693" s="12">
        <v>1</v>
      </c>
      <c r="U4693" s="12">
        <v>15</v>
      </c>
      <c r="V4693" s="20" t="str">
        <f>TEXT(Table1[[#This Row],[Date]],"mmm-yyyy")</f>
        <v>Jan-2026</v>
      </c>
    </row>
    <row r="4694" spans="1:22" x14ac:dyDescent="0.2">
      <c r="A4694" s="11">
        <f t="shared" si="73"/>
        <v>46049</v>
      </c>
      <c r="B4694" s="12" t="s">
        <v>22</v>
      </c>
      <c r="C4694" s="12" t="str">
        <f>VLOOKUP(D4694, City_Mapping!A:B, 2, FALSE)</f>
        <v>UAE</v>
      </c>
      <c r="D4694" s="12" t="s">
        <v>30</v>
      </c>
      <c r="E4694" s="12" t="s">
        <v>36</v>
      </c>
      <c r="F4694" s="12" t="s">
        <v>40</v>
      </c>
      <c r="G4694" s="12">
        <v>57266</v>
      </c>
      <c r="H4694" s="12" t="s">
        <v>41</v>
      </c>
      <c r="I4694" s="12" t="s">
        <v>43</v>
      </c>
      <c r="J4694" s="12">
        <v>338286</v>
      </c>
      <c r="K4694" s="12">
        <v>3</v>
      </c>
      <c r="L4694" s="13">
        <v>1959</v>
      </c>
      <c r="M4694" s="14">
        <f>Table1[[#This Row],[Column1]]/100</f>
        <v>0.2</v>
      </c>
      <c r="N4694" s="13">
        <f>Table1[[#This Row],[Unit_Price]]*Table1[[#This Row],[Quantity]]*(1-Table1[[#This Row],[Discount_%]])</f>
        <v>4701.6000000000004</v>
      </c>
      <c r="O4694" s="13">
        <v>29888</v>
      </c>
      <c r="P4694" s="13">
        <f>Table1[[#This Row],[Revenue]]-Table1[[#This Row],[Cost]]</f>
        <v>-25186.400000000001</v>
      </c>
      <c r="Q4694" s="12" t="s">
        <v>47</v>
      </c>
      <c r="R4694" s="12" t="s">
        <v>52</v>
      </c>
      <c r="S4694" s="12" t="s">
        <v>56</v>
      </c>
      <c r="T4694" s="12">
        <v>3</v>
      </c>
      <c r="U4694" s="12">
        <v>20</v>
      </c>
      <c r="V4694" s="20" t="str">
        <f>TEXT(Table1[[#This Row],[Date]],"mmm-yyyy")</f>
        <v>Jan-2026</v>
      </c>
    </row>
    <row r="4695" spans="1:22" x14ac:dyDescent="0.2">
      <c r="A4695" s="11">
        <f t="shared" si="73"/>
        <v>46049</v>
      </c>
      <c r="B4695" s="12" t="s">
        <v>23</v>
      </c>
      <c r="C4695" s="12" t="str">
        <f>VLOOKUP(D4695, City_Mapping!A:B, 2, FALSE)</f>
        <v>India</v>
      </c>
      <c r="D4695" s="12" t="s">
        <v>28</v>
      </c>
      <c r="E4695" s="12" t="s">
        <v>35</v>
      </c>
      <c r="F4695" s="12" t="s">
        <v>38</v>
      </c>
      <c r="G4695" s="12">
        <v>64554</v>
      </c>
      <c r="H4695" s="12" t="s">
        <v>41</v>
      </c>
      <c r="I4695" s="12" t="s">
        <v>45</v>
      </c>
      <c r="J4695" s="12">
        <v>652000</v>
      </c>
      <c r="K4695" s="12">
        <v>3</v>
      </c>
      <c r="L4695" s="13">
        <v>3831</v>
      </c>
      <c r="M4695" s="14">
        <f>Table1[[#This Row],[Column1]]/100</f>
        <v>0.05</v>
      </c>
      <c r="N4695" s="13">
        <f>Table1[[#This Row],[Unit_Price]]*Table1[[#This Row],[Quantity]]*(1-Table1[[#This Row],[Discount_%]])</f>
        <v>10918.35</v>
      </c>
      <c r="O4695" s="13">
        <v>11988</v>
      </c>
      <c r="P4695" s="13">
        <f>Table1[[#This Row],[Revenue]]-Table1[[#This Row],[Cost]]</f>
        <v>-1069.6499999999996</v>
      </c>
      <c r="Q4695" s="12" t="s">
        <v>47</v>
      </c>
      <c r="R4695" s="12" t="s">
        <v>51</v>
      </c>
      <c r="S4695" s="12" t="s">
        <v>54</v>
      </c>
      <c r="T4695" s="12">
        <v>2</v>
      </c>
      <c r="U4695" s="12">
        <v>5</v>
      </c>
      <c r="V4695" s="20" t="str">
        <f>TEXT(Table1[[#This Row],[Date]],"mmm-yyyy")</f>
        <v>Jan-2026</v>
      </c>
    </row>
    <row r="4696" spans="1:22" x14ac:dyDescent="0.2">
      <c r="A4696" s="11">
        <f t="shared" si="73"/>
        <v>46049</v>
      </c>
      <c r="B4696" s="12" t="s">
        <v>23</v>
      </c>
      <c r="C4696" s="12" t="str">
        <f>VLOOKUP(D4696, City_Mapping!A:B, 2, FALSE)</f>
        <v>India</v>
      </c>
      <c r="D4696" s="12" t="s">
        <v>32</v>
      </c>
      <c r="E4696" s="12" t="s">
        <v>34</v>
      </c>
      <c r="F4696" s="12" t="s">
        <v>40</v>
      </c>
      <c r="G4696" s="12">
        <v>68215</v>
      </c>
      <c r="H4696" s="12" t="s">
        <v>41</v>
      </c>
      <c r="I4696" s="12" t="s">
        <v>43</v>
      </c>
      <c r="J4696" s="12">
        <v>629982</v>
      </c>
      <c r="K4696" s="12">
        <v>7</v>
      </c>
      <c r="L4696" s="13">
        <v>1458</v>
      </c>
      <c r="M4696" s="14">
        <f>Table1[[#This Row],[Column1]]/100</f>
        <v>0</v>
      </c>
      <c r="N4696" s="13">
        <f>Table1[[#This Row],[Unit_Price]]*Table1[[#This Row],[Quantity]]*(1-Table1[[#This Row],[Discount_%]])</f>
        <v>10206</v>
      </c>
      <c r="O4696" s="13">
        <v>29965</v>
      </c>
      <c r="P4696" s="13">
        <f>Table1[[#This Row],[Revenue]]-Table1[[#This Row],[Cost]]</f>
        <v>-19759</v>
      </c>
      <c r="Q4696" s="12" t="s">
        <v>47</v>
      </c>
      <c r="R4696" s="12" t="s">
        <v>50</v>
      </c>
      <c r="S4696" s="12" t="s">
        <v>55</v>
      </c>
      <c r="T4696" s="12">
        <v>3</v>
      </c>
      <c r="U4696" s="12">
        <v>0</v>
      </c>
      <c r="V4696" s="20" t="str">
        <f>TEXT(Table1[[#This Row],[Date]],"mmm-yyyy")</f>
        <v>Jan-2026</v>
      </c>
    </row>
    <row r="4697" spans="1:22" x14ac:dyDescent="0.2">
      <c r="A4697" s="11">
        <f t="shared" si="73"/>
        <v>46049</v>
      </c>
      <c r="B4697" s="12" t="s">
        <v>20</v>
      </c>
      <c r="C4697" s="12" t="str">
        <f>VLOOKUP(D4697, City_Mapping!A:B, 2, FALSE)</f>
        <v>India</v>
      </c>
      <c r="D4697" s="12" t="s">
        <v>33</v>
      </c>
      <c r="E4697" s="12" t="s">
        <v>36</v>
      </c>
      <c r="F4697" s="12" t="s">
        <v>38</v>
      </c>
      <c r="G4697" s="12">
        <v>70656</v>
      </c>
      <c r="H4697" s="12" t="s">
        <v>42</v>
      </c>
      <c r="I4697" s="12" t="s">
        <v>44</v>
      </c>
      <c r="J4697" s="12">
        <v>753489</v>
      </c>
      <c r="K4697" s="12">
        <v>3</v>
      </c>
      <c r="L4697" s="13">
        <v>2341</v>
      </c>
      <c r="M4697" s="14">
        <f>Table1[[#This Row],[Column1]]/100</f>
        <v>0.1</v>
      </c>
      <c r="N4697" s="13">
        <f>Table1[[#This Row],[Unit_Price]]*Table1[[#This Row],[Quantity]]*(1-Table1[[#This Row],[Discount_%]])</f>
        <v>6320.7</v>
      </c>
      <c r="O4697" s="13">
        <v>20199</v>
      </c>
      <c r="P4697" s="13">
        <f>Table1[[#This Row],[Revenue]]-Table1[[#This Row],[Cost]]</f>
        <v>-13878.3</v>
      </c>
      <c r="Q4697" s="12" t="s">
        <v>46</v>
      </c>
      <c r="R4697" s="12" t="s">
        <v>51</v>
      </c>
      <c r="S4697" s="12" t="s">
        <v>55</v>
      </c>
      <c r="T4697" s="12">
        <v>5</v>
      </c>
      <c r="U4697" s="12">
        <v>10</v>
      </c>
      <c r="V4697" s="20" t="str">
        <f>TEXT(Table1[[#This Row],[Date]],"mmm-yyyy")</f>
        <v>Jan-2026</v>
      </c>
    </row>
    <row r="4698" spans="1:22" x14ac:dyDescent="0.2">
      <c r="A4698" s="11">
        <f t="shared" si="73"/>
        <v>46049</v>
      </c>
      <c r="B4698" s="12" t="s">
        <v>20</v>
      </c>
      <c r="C4698" s="12" t="str">
        <f>VLOOKUP(D4698, City_Mapping!A:B, 2, FALSE)</f>
        <v>UAE</v>
      </c>
      <c r="D4698" s="12" t="s">
        <v>30</v>
      </c>
      <c r="E4698" s="12" t="s">
        <v>35</v>
      </c>
      <c r="F4698" s="12" t="s">
        <v>40</v>
      </c>
      <c r="G4698" s="12">
        <v>64104</v>
      </c>
      <c r="H4698" s="12" t="s">
        <v>42</v>
      </c>
      <c r="I4698" s="12" t="s">
        <v>45</v>
      </c>
      <c r="J4698" s="12">
        <v>810574</v>
      </c>
      <c r="K4698" s="12">
        <v>2</v>
      </c>
      <c r="L4698" s="13">
        <v>4559</v>
      </c>
      <c r="M4698" s="14">
        <f>Table1[[#This Row],[Column1]]/100</f>
        <v>0.2</v>
      </c>
      <c r="N4698" s="13">
        <f>Table1[[#This Row],[Unit_Price]]*Table1[[#This Row],[Quantity]]*(1-Table1[[#This Row],[Discount_%]])</f>
        <v>7294.4000000000005</v>
      </c>
      <c r="O4698" s="13">
        <v>15616</v>
      </c>
      <c r="P4698" s="13">
        <f>Table1[[#This Row],[Revenue]]-Table1[[#This Row],[Cost]]</f>
        <v>-8321.5999999999985</v>
      </c>
      <c r="Q4698" s="12" t="s">
        <v>49</v>
      </c>
      <c r="R4698" s="12" t="s">
        <v>51</v>
      </c>
      <c r="S4698" s="12" t="s">
        <v>53</v>
      </c>
      <c r="T4698" s="12">
        <v>5</v>
      </c>
      <c r="U4698" s="12">
        <v>20</v>
      </c>
      <c r="V4698" s="20" t="str">
        <f>TEXT(Table1[[#This Row],[Date]],"mmm-yyyy")</f>
        <v>Jan-2026</v>
      </c>
    </row>
    <row r="4699" spans="1:22" x14ac:dyDescent="0.2">
      <c r="A4699" s="11">
        <f t="shared" si="73"/>
        <v>46049</v>
      </c>
      <c r="B4699" s="12" t="s">
        <v>22</v>
      </c>
      <c r="C4699" s="12" t="str">
        <f>VLOOKUP(D4699, City_Mapping!A:B, 2, FALSE)</f>
        <v>India</v>
      </c>
      <c r="D4699" s="12" t="s">
        <v>28</v>
      </c>
      <c r="E4699" s="12" t="s">
        <v>36</v>
      </c>
      <c r="F4699" s="12" t="s">
        <v>37</v>
      </c>
      <c r="G4699" s="12">
        <v>86844</v>
      </c>
      <c r="H4699" s="12" t="s">
        <v>42</v>
      </c>
      <c r="I4699" s="12" t="s">
        <v>45</v>
      </c>
      <c r="J4699" s="12">
        <v>971431</v>
      </c>
      <c r="K4699" s="12">
        <v>7</v>
      </c>
      <c r="L4699" s="13">
        <v>4645</v>
      </c>
      <c r="M4699" s="14">
        <f>Table1[[#This Row],[Column1]]/100</f>
        <v>0.2</v>
      </c>
      <c r="N4699" s="13">
        <f>Table1[[#This Row],[Unit_Price]]*Table1[[#This Row],[Quantity]]*(1-Table1[[#This Row],[Discount_%]])</f>
        <v>26012</v>
      </c>
      <c r="O4699" s="13">
        <v>22669</v>
      </c>
      <c r="P4699" s="13">
        <f>Table1[[#This Row],[Revenue]]-Table1[[#This Row],[Cost]]</f>
        <v>3343</v>
      </c>
      <c r="Q4699" s="12" t="s">
        <v>48</v>
      </c>
      <c r="R4699" s="12" t="s">
        <v>52</v>
      </c>
      <c r="S4699" s="12" t="s">
        <v>53</v>
      </c>
      <c r="T4699" s="12">
        <v>5</v>
      </c>
      <c r="U4699" s="12">
        <v>20</v>
      </c>
      <c r="V4699" s="20" t="str">
        <f>TEXT(Table1[[#This Row],[Date]],"mmm-yyyy")</f>
        <v>Jan-2026</v>
      </c>
    </row>
    <row r="4700" spans="1:22" x14ac:dyDescent="0.2">
      <c r="A4700" s="11">
        <f t="shared" si="73"/>
        <v>46049</v>
      </c>
      <c r="B4700" s="12" t="s">
        <v>23</v>
      </c>
      <c r="C4700" s="12" t="str">
        <f>VLOOKUP(D4700, City_Mapping!A:B, 2, FALSE)</f>
        <v>UK</v>
      </c>
      <c r="D4700" s="12" t="s">
        <v>29</v>
      </c>
      <c r="E4700" s="12" t="s">
        <v>35</v>
      </c>
      <c r="F4700" s="12" t="s">
        <v>38</v>
      </c>
      <c r="G4700" s="12">
        <v>10969</v>
      </c>
      <c r="H4700" s="12" t="s">
        <v>41</v>
      </c>
      <c r="I4700" s="12" t="s">
        <v>44</v>
      </c>
      <c r="J4700" s="12">
        <v>514878</v>
      </c>
      <c r="K4700" s="12">
        <v>3</v>
      </c>
      <c r="L4700" s="13">
        <v>3877</v>
      </c>
      <c r="M4700" s="14">
        <f>Table1[[#This Row],[Column1]]/100</f>
        <v>0</v>
      </c>
      <c r="N4700" s="13">
        <f>Table1[[#This Row],[Unit_Price]]*Table1[[#This Row],[Quantity]]*(1-Table1[[#This Row],[Discount_%]])</f>
        <v>11631</v>
      </c>
      <c r="O4700" s="13">
        <v>14454</v>
      </c>
      <c r="P4700" s="13">
        <f>Table1[[#This Row],[Revenue]]-Table1[[#This Row],[Cost]]</f>
        <v>-2823</v>
      </c>
      <c r="Q4700" s="12" t="s">
        <v>48</v>
      </c>
      <c r="R4700" s="12" t="s">
        <v>51</v>
      </c>
      <c r="S4700" s="12" t="s">
        <v>53</v>
      </c>
      <c r="T4700" s="12">
        <v>1</v>
      </c>
      <c r="U4700" s="12">
        <v>0</v>
      </c>
      <c r="V4700" s="20" t="str">
        <f>TEXT(Table1[[#This Row],[Date]],"mmm-yyyy")</f>
        <v>Jan-2026</v>
      </c>
    </row>
    <row r="4701" spans="1:22" x14ac:dyDescent="0.2">
      <c r="A4701" s="11">
        <f t="shared" si="73"/>
        <v>46049</v>
      </c>
      <c r="B4701" s="12" t="s">
        <v>23</v>
      </c>
      <c r="C4701" s="12" t="str">
        <f>VLOOKUP(D4701, City_Mapping!A:B, 2, FALSE)</f>
        <v>India</v>
      </c>
      <c r="D4701" s="12" t="s">
        <v>33</v>
      </c>
      <c r="E4701" s="12" t="s">
        <v>34</v>
      </c>
      <c r="F4701" s="12" t="s">
        <v>40</v>
      </c>
      <c r="G4701" s="12">
        <v>10254</v>
      </c>
      <c r="H4701" s="12" t="s">
        <v>42</v>
      </c>
      <c r="I4701" s="12" t="s">
        <v>45</v>
      </c>
      <c r="J4701" s="12">
        <v>886442</v>
      </c>
      <c r="K4701" s="12">
        <v>5</v>
      </c>
      <c r="L4701" s="13">
        <v>3024</v>
      </c>
      <c r="M4701" s="14">
        <f>Table1[[#This Row],[Column1]]/100</f>
        <v>0</v>
      </c>
      <c r="N4701" s="13">
        <f>Table1[[#This Row],[Unit_Price]]*Table1[[#This Row],[Quantity]]*(1-Table1[[#This Row],[Discount_%]])</f>
        <v>15120</v>
      </c>
      <c r="O4701" s="13">
        <v>5593</v>
      </c>
      <c r="P4701" s="13">
        <f>Table1[[#This Row],[Revenue]]-Table1[[#This Row],[Cost]]</f>
        <v>9527</v>
      </c>
      <c r="Q4701" s="12" t="s">
        <v>48</v>
      </c>
      <c r="R4701" s="12" t="s">
        <v>51</v>
      </c>
      <c r="S4701" s="12" t="s">
        <v>55</v>
      </c>
      <c r="T4701" s="12">
        <v>4</v>
      </c>
      <c r="U4701" s="12">
        <v>0</v>
      </c>
      <c r="V4701" s="20" t="str">
        <f>TEXT(Table1[[#This Row],[Date]],"mmm-yyyy")</f>
        <v>Jan-2026</v>
      </c>
    </row>
    <row r="4702" spans="1:22" x14ac:dyDescent="0.2">
      <c r="A4702" s="11">
        <f t="shared" si="73"/>
        <v>46049</v>
      </c>
      <c r="B4702" s="12" t="s">
        <v>23</v>
      </c>
      <c r="C4702" s="12" t="str">
        <f>VLOOKUP(D4702, City_Mapping!A:B, 2, FALSE)</f>
        <v>India</v>
      </c>
      <c r="D4702" s="12" t="s">
        <v>32</v>
      </c>
      <c r="E4702" s="12" t="s">
        <v>35</v>
      </c>
      <c r="F4702" s="12" t="s">
        <v>37</v>
      </c>
      <c r="G4702" s="12">
        <v>20306</v>
      </c>
      <c r="H4702" s="12" t="s">
        <v>41</v>
      </c>
      <c r="I4702" s="12" t="s">
        <v>45</v>
      </c>
      <c r="J4702" s="12">
        <v>530864</v>
      </c>
      <c r="K4702" s="12">
        <v>7</v>
      </c>
      <c r="L4702" s="13">
        <v>987</v>
      </c>
      <c r="M4702" s="14">
        <f>Table1[[#This Row],[Column1]]/100</f>
        <v>0.2</v>
      </c>
      <c r="N4702" s="13">
        <f>Table1[[#This Row],[Unit_Price]]*Table1[[#This Row],[Quantity]]*(1-Table1[[#This Row],[Discount_%]])</f>
        <v>5527.2000000000007</v>
      </c>
      <c r="O4702" s="13">
        <v>1976</v>
      </c>
      <c r="P4702" s="13">
        <f>Table1[[#This Row],[Revenue]]-Table1[[#This Row],[Cost]]</f>
        <v>3551.2000000000007</v>
      </c>
      <c r="Q4702" s="12" t="s">
        <v>46</v>
      </c>
      <c r="R4702" s="12" t="s">
        <v>51</v>
      </c>
      <c r="S4702" s="12" t="s">
        <v>55</v>
      </c>
      <c r="T4702" s="12">
        <v>3</v>
      </c>
      <c r="U4702" s="12">
        <v>20</v>
      </c>
      <c r="V4702" s="20" t="str">
        <f>TEXT(Table1[[#This Row],[Date]],"mmm-yyyy")</f>
        <v>Jan-2026</v>
      </c>
    </row>
    <row r="4703" spans="1:22" x14ac:dyDescent="0.2">
      <c r="A4703" s="11">
        <f t="shared" si="73"/>
        <v>46049</v>
      </c>
      <c r="B4703" s="12" t="s">
        <v>20</v>
      </c>
      <c r="C4703" s="12" t="str">
        <f>VLOOKUP(D4703, City_Mapping!A:B, 2, FALSE)</f>
        <v>USA</v>
      </c>
      <c r="D4703" s="12" t="s">
        <v>31</v>
      </c>
      <c r="E4703" s="12" t="s">
        <v>36</v>
      </c>
      <c r="F4703" s="12" t="s">
        <v>37</v>
      </c>
      <c r="G4703" s="12">
        <v>75516</v>
      </c>
      <c r="H4703" s="12" t="s">
        <v>42</v>
      </c>
      <c r="I4703" s="12" t="s">
        <v>45</v>
      </c>
      <c r="J4703" s="12">
        <v>739386</v>
      </c>
      <c r="K4703" s="12">
        <v>2</v>
      </c>
      <c r="L4703" s="13">
        <v>2627</v>
      </c>
      <c r="M4703" s="14">
        <f>Table1[[#This Row],[Column1]]/100</f>
        <v>0.1</v>
      </c>
      <c r="N4703" s="13">
        <f>Table1[[#This Row],[Unit_Price]]*Table1[[#This Row],[Quantity]]*(1-Table1[[#This Row],[Discount_%]])</f>
        <v>4728.6000000000004</v>
      </c>
      <c r="O4703" s="13">
        <v>18133</v>
      </c>
      <c r="P4703" s="13">
        <f>Table1[[#This Row],[Revenue]]-Table1[[#This Row],[Cost]]</f>
        <v>-13404.4</v>
      </c>
      <c r="Q4703" s="12" t="s">
        <v>46</v>
      </c>
      <c r="R4703" s="12" t="s">
        <v>51</v>
      </c>
      <c r="S4703" s="12" t="s">
        <v>54</v>
      </c>
      <c r="T4703" s="12">
        <v>1</v>
      </c>
      <c r="U4703" s="12">
        <v>10</v>
      </c>
      <c r="V4703" s="20" t="str">
        <f>TEXT(Table1[[#This Row],[Date]],"mmm-yyyy")</f>
        <v>Jan-2026</v>
      </c>
    </row>
    <row r="4704" spans="1:22" x14ac:dyDescent="0.2">
      <c r="A4704" s="11">
        <f t="shared" si="73"/>
        <v>46049</v>
      </c>
      <c r="B4704" s="12" t="s">
        <v>23</v>
      </c>
      <c r="C4704" s="12" t="str">
        <f>VLOOKUP(D4704, City_Mapping!A:B, 2, FALSE)</f>
        <v>USA</v>
      </c>
      <c r="D4704" s="12" t="s">
        <v>31</v>
      </c>
      <c r="E4704" s="12" t="s">
        <v>36</v>
      </c>
      <c r="F4704" s="12" t="s">
        <v>39</v>
      </c>
      <c r="G4704" s="12">
        <v>78197</v>
      </c>
      <c r="H4704" s="12" t="s">
        <v>42</v>
      </c>
      <c r="I4704" s="12" t="s">
        <v>44</v>
      </c>
      <c r="J4704" s="12">
        <v>831742</v>
      </c>
      <c r="K4704" s="12">
        <v>8</v>
      </c>
      <c r="L4704" s="13">
        <v>2440</v>
      </c>
      <c r="M4704" s="14">
        <f>Table1[[#This Row],[Column1]]/100</f>
        <v>0</v>
      </c>
      <c r="N4704" s="13">
        <f>Table1[[#This Row],[Unit_Price]]*Table1[[#This Row],[Quantity]]*(1-Table1[[#This Row],[Discount_%]])</f>
        <v>19520</v>
      </c>
      <c r="O4704" s="13">
        <v>4555</v>
      </c>
      <c r="P4704" s="13">
        <f>Table1[[#This Row],[Revenue]]-Table1[[#This Row],[Cost]]</f>
        <v>14965</v>
      </c>
      <c r="Q4704" s="12" t="s">
        <v>48</v>
      </c>
      <c r="R4704" s="12" t="s">
        <v>51</v>
      </c>
      <c r="S4704" s="12" t="s">
        <v>55</v>
      </c>
      <c r="T4704" s="12">
        <v>2</v>
      </c>
      <c r="U4704" s="12">
        <v>0</v>
      </c>
      <c r="V4704" s="20" t="str">
        <f>TEXT(Table1[[#This Row],[Date]],"mmm-yyyy")</f>
        <v>Jan-2026</v>
      </c>
    </row>
    <row r="4705" spans="1:22" x14ac:dyDescent="0.2">
      <c r="A4705" s="11">
        <f t="shared" si="73"/>
        <v>46049</v>
      </c>
      <c r="B4705" s="12" t="s">
        <v>22</v>
      </c>
      <c r="C4705" s="12" t="str">
        <f>VLOOKUP(D4705, City_Mapping!A:B, 2, FALSE)</f>
        <v>India</v>
      </c>
      <c r="D4705" s="12" t="s">
        <v>28</v>
      </c>
      <c r="E4705" s="12" t="s">
        <v>36</v>
      </c>
      <c r="F4705" s="12" t="s">
        <v>38</v>
      </c>
      <c r="G4705" s="12">
        <v>90845</v>
      </c>
      <c r="H4705" s="12" t="s">
        <v>42</v>
      </c>
      <c r="I4705" s="12" t="s">
        <v>43</v>
      </c>
      <c r="J4705" s="12">
        <v>540474</v>
      </c>
      <c r="K4705" s="12">
        <v>2</v>
      </c>
      <c r="L4705" s="13">
        <v>2953</v>
      </c>
      <c r="M4705" s="14">
        <f>Table1[[#This Row],[Column1]]/100</f>
        <v>0</v>
      </c>
      <c r="N4705" s="13">
        <f>Table1[[#This Row],[Unit_Price]]*Table1[[#This Row],[Quantity]]*(1-Table1[[#This Row],[Discount_%]])</f>
        <v>5906</v>
      </c>
      <c r="O4705" s="13">
        <v>24964</v>
      </c>
      <c r="P4705" s="13">
        <f>Table1[[#This Row],[Revenue]]-Table1[[#This Row],[Cost]]</f>
        <v>-19058</v>
      </c>
      <c r="Q4705" s="12" t="s">
        <v>48</v>
      </c>
      <c r="R4705" s="12" t="s">
        <v>51</v>
      </c>
      <c r="S4705" s="12" t="s">
        <v>53</v>
      </c>
      <c r="T4705" s="12">
        <v>3</v>
      </c>
      <c r="U4705" s="12">
        <v>0</v>
      </c>
      <c r="V4705" s="20" t="str">
        <f>TEXT(Table1[[#This Row],[Date]],"mmm-yyyy")</f>
        <v>Jan-2026</v>
      </c>
    </row>
    <row r="4706" spans="1:22" x14ac:dyDescent="0.2">
      <c r="A4706" s="11">
        <f t="shared" si="73"/>
        <v>46050</v>
      </c>
      <c r="B4706" s="12" t="s">
        <v>22</v>
      </c>
      <c r="C4706" s="12" t="str">
        <f>VLOOKUP(D4706, City_Mapping!A:B, 2, FALSE)</f>
        <v>India</v>
      </c>
      <c r="D4706" s="12" t="s">
        <v>33</v>
      </c>
      <c r="E4706" s="12" t="s">
        <v>35</v>
      </c>
      <c r="F4706" s="12" t="s">
        <v>40</v>
      </c>
      <c r="G4706" s="12">
        <v>28223</v>
      </c>
      <c r="H4706" s="12" t="s">
        <v>42</v>
      </c>
      <c r="I4706" s="12" t="s">
        <v>43</v>
      </c>
      <c r="J4706" s="12">
        <v>473965</v>
      </c>
      <c r="K4706" s="12">
        <v>4</v>
      </c>
      <c r="L4706" s="13">
        <v>4514</v>
      </c>
      <c r="M4706" s="14">
        <f>Table1[[#This Row],[Column1]]/100</f>
        <v>0.05</v>
      </c>
      <c r="N4706" s="13">
        <f>Table1[[#This Row],[Unit_Price]]*Table1[[#This Row],[Quantity]]*(1-Table1[[#This Row],[Discount_%]])</f>
        <v>17153.2</v>
      </c>
      <c r="O4706" s="13">
        <v>12360</v>
      </c>
      <c r="P4706" s="13">
        <f>Table1[[#This Row],[Revenue]]-Table1[[#This Row],[Cost]]</f>
        <v>4793.2000000000007</v>
      </c>
      <c r="Q4706" s="12" t="s">
        <v>46</v>
      </c>
      <c r="R4706" s="12" t="s">
        <v>52</v>
      </c>
      <c r="S4706" s="12" t="s">
        <v>56</v>
      </c>
      <c r="T4706" s="12">
        <v>5</v>
      </c>
      <c r="U4706" s="12">
        <v>5</v>
      </c>
      <c r="V4706" s="20" t="str">
        <f>TEXT(Table1[[#This Row],[Date]],"mmm-yyyy")</f>
        <v>Jan-2026</v>
      </c>
    </row>
    <row r="4707" spans="1:22" x14ac:dyDescent="0.2">
      <c r="A4707" s="11">
        <f t="shared" si="73"/>
        <v>46050</v>
      </c>
      <c r="B4707" s="12" t="s">
        <v>20</v>
      </c>
      <c r="C4707" s="12" t="str">
        <f>VLOOKUP(D4707, City_Mapping!A:B, 2, FALSE)</f>
        <v>UAE</v>
      </c>
      <c r="D4707" s="12" t="s">
        <v>30</v>
      </c>
      <c r="E4707" s="12" t="s">
        <v>35</v>
      </c>
      <c r="F4707" s="12" t="s">
        <v>39</v>
      </c>
      <c r="G4707" s="12">
        <v>81441</v>
      </c>
      <c r="H4707" s="12" t="s">
        <v>41</v>
      </c>
      <c r="I4707" s="12" t="s">
        <v>44</v>
      </c>
      <c r="J4707" s="12">
        <v>553746</v>
      </c>
      <c r="K4707" s="12">
        <v>4</v>
      </c>
      <c r="L4707" s="13">
        <v>4297</v>
      </c>
      <c r="M4707" s="14">
        <f>Table1[[#This Row],[Column1]]/100</f>
        <v>0.15</v>
      </c>
      <c r="N4707" s="13">
        <f>Table1[[#This Row],[Unit_Price]]*Table1[[#This Row],[Quantity]]*(1-Table1[[#This Row],[Discount_%]])</f>
        <v>14609.8</v>
      </c>
      <c r="O4707" s="13">
        <v>22183</v>
      </c>
      <c r="P4707" s="13">
        <f>Table1[[#This Row],[Revenue]]-Table1[[#This Row],[Cost]]</f>
        <v>-7573.2000000000007</v>
      </c>
      <c r="Q4707" s="12" t="s">
        <v>48</v>
      </c>
      <c r="R4707" s="12" t="s">
        <v>52</v>
      </c>
      <c r="S4707" s="12" t="s">
        <v>54</v>
      </c>
      <c r="T4707" s="12">
        <v>1</v>
      </c>
      <c r="U4707" s="12">
        <v>15</v>
      </c>
      <c r="V4707" s="20" t="str">
        <f>TEXT(Table1[[#This Row],[Date]],"mmm-yyyy")</f>
        <v>Jan-2026</v>
      </c>
    </row>
    <row r="4708" spans="1:22" x14ac:dyDescent="0.2">
      <c r="A4708" s="11">
        <f t="shared" si="73"/>
        <v>46050</v>
      </c>
      <c r="B4708" s="12" t="s">
        <v>21</v>
      </c>
      <c r="C4708" s="12" t="str">
        <f>VLOOKUP(D4708, City_Mapping!A:B, 2, FALSE)</f>
        <v>India</v>
      </c>
      <c r="D4708" s="12" t="s">
        <v>33</v>
      </c>
      <c r="E4708" s="12" t="s">
        <v>35</v>
      </c>
      <c r="F4708" s="12" t="s">
        <v>38</v>
      </c>
      <c r="G4708" s="12">
        <v>77967</v>
      </c>
      <c r="H4708" s="12" t="s">
        <v>41</v>
      </c>
      <c r="I4708" s="12" t="s">
        <v>44</v>
      </c>
      <c r="J4708" s="12">
        <v>259098</v>
      </c>
      <c r="K4708" s="12">
        <v>8</v>
      </c>
      <c r="L4708" s="13">
        <v>4850</v>
      </c>
      <c r="M4708" s="14">
        <f>Table1[[#This Row],[Column1]]/100</f>
        <v>0.05</v>
      </c>
      <c r="N4708" s="13">
        <f>Table1[[#This Row],[Unit_Price]]*Table1[[#This Row],[Quantity]]*(1-Table1[[#This Row],[Discount_%]])</f>
        <v>36860</v>
      </c>
      <c r="O4708" s="13">
        <v>8455</v>
      </c>
      <c r="P4708" s="13">
        <f>Table1[[#This Row],[Revenue]]-Table1[[#This Row],[Cost]]</f>
        <v>28405</v>
      </c>
      <c r="Q4708" s="12" t="s">
        <v>47</v>
      </c>
      <c r="R4708" s="12" t="s">
        <v>51</v>
      </c>
      <c r="S4708" s="12" t="s">
        <v>54</v>
      </c>
      <c r="T4708" s="12">
        <v>1</v>
      </c>
      <c r="U4708" s="12">
        <v>5</v>
      </c>
      <c r="V4708" s="20" t="str">
        <f>TEXT(Table1[[#This Row],[Date]],"mmm-yyyy")</f>
        <v>Jan-2026</v>
      </c>
    </row>
    <row r="4709" spans="1:22" x14ac:dyDescent="0.2">
      <c r="A4709" s="11">
        <f t="shared" si="73"/>
        <v>46050</v>
      </c>
      <c r="B4709" s="12" t="s">
        <v>20</v>
      </c>
      <c r="C4709" s="12" t="str">
        <f>VLOOKUP(D4709, City_Mapping!A:B, 2, FALSE)</f>
        <v>UK</v>
      </c>
      <c r="D4709" s="12" t="s">
        <v>29</v>
      </c>
      <c r="E4709" s="12" t="s">
        <v>34</v>
      </c>
      <c r="F4709" s="12" t="s">
        <v>37</v>
      </c>
      <c r="G4709" s="12">
        <v>83292</v>
      </c>
      <c r="H4709" s="12" t="s">
        <v>42</v>
      </c>
      <c r="I4709" s="12" t="s">
        <v>44</v>
      </c>
      <c r="J4709" s="12">
        <v>641270</v>
      </c>
      <c r="K4709" s="12">
        <v>1</v>
      </c>
      <c r="L4709" s="13">
        <v>1459</v>
      </c>
      <c r="M4709" s="14">
        <f>Table1[[#This Row],[Column1]]/100</f>
        <v>0.1</v>
      </c>
      <c r="N4709" s="13">
        <f>Table1[[#This Row],[Unit_Price]]*Table1[[#This Row],[Quantity]]*(1-Table1[[#This Row],[Discount_%]])</f>
        <v>1313.1000000000001</v>
      </c>
      <c r="O4709" s="13">
        <v>20399</v>
      </c>
      <c r="P4709" s="13">
        <f>Table1[[#This Row],[Revenue]]-Table1[[#This Row],[Cost]]</f>
        <v>-19085.900000000001</v>
      </c>
      <c r="Q4709" s="12" t="s">
        <v>49</v>
      </c>
      <c r="R4709" s="12" t="s">
        <v>51</v>
      </c>
      <c r="S4709" s="12" t="s">
        <v>56</v>
      </c>
      <c r="T4709" s="12">
        <v>3</v>
      </c>
      <c r="U4709" s="12">
        <v>10</v>
      </c>
      <c r="V4709" s="20" t="str">
        <f>TEXT(Table1[[#This Row],[Date]],"mmm-yyyy")</f>
        <v>Jan-2026</v>
      </c>
    </row>
    <row r="4710" spans="1:22" x14ac:dyDescent="0.2">
      <c r="A4710" s="11">
        <f t="shared" si="73"/>
        <v>46050</v>
      </c>
      <c r="B4710" s="12" t="s">
        <v>21</v>
      </c>
      <c r="C4710" s="12" t="str">
        <f>VLOOKUP(D4710, City_Mapping!A:B, 2, FALSE)</f>
        <v>USA</v>
      </c>
      <c r="D4710" s="12" t="s">
        <v>31</v>
      </c>
      <c r="E4710" s="12" t="s">
        <v>34</v>
      </c>
      <c r="F4710" s="12" t="s">
        <v>38</v>
      </c>
      <c r="G4710" s="12">
        <v>80889</v>
      </c>
      <c r="H4710" s="12" t="s">
        <v>42</v>
      </c>
      <c r="I4710" s="12" t="s">
        <v>43</v>
      </c>
      <c r="J4710" s="12">
        <v>550244</v>
      </c>
      <c r="K4710" s="12">
        <v>9</v>
      </c>
      <c r="L4710" s="13">
        <v>3063</v>
      </c>
      <c r="M4710" s="14">
        <f>Table1[[#This Row],[Column1]]/100</f>
        <v>0.15</v>
      </c>
      <c r="N4710" s="13">
        <f>Table1[[#This Row],[Unit_Price]]*Table1[[#This Row],[Quantity]]*(1-Table1[[#This Row],[Discount_%]])</f>
        <v>23431.95</v>
      </c>
      <c r="O4710" s="13">
        <v>12818</v>
      </c>
      <c r="P4710" s="13">
        <f>Table1[[#This Row],[Revenue]]-Table1[[#This Row],[Cost]]</f>
        <v>10613.95</v>
      </c>
      <c r="Q4710" s="12" t="s">
        <v>46</v>
      </c>
      <c r="R4710" s="12" t="s">
        <v>51</v>
      </c>
      <c r="S4710" s="12" t="s">
        <v>54</v>
      </c>
      <c r="T4710" s="12">
        <v>1</v>
      </c>
      <c r="U4710" s="12">
        <v>15</v>
      </c>
      <c r="V4710" s="20" t="str">
        <f>TEXT(Table1[[#This Row],[Date]],"mmm-yyyy")</f>
        <v>Jan-2026</v>
      </c>
    </row>
    <row r="4711" spans="1:22" x14ac:dyDescent="0.2">
      <c r="A4711" s="11">
        <f t="shared" si="73"/>
        <v>46050</v>
      </c>
      <c r="B4711" s="12" t="s">
        <v>23</v>
      </c>
      <c r="C4711" s="12" t="str">
        <f>VLOOKUP(D4711, City_Mapping!A:B, 2, FALSE)</f>
        <v>India</v>
      </c>
      <c r="D4711" s="12" t="s">
        <v>28</v>
      </c>
      <c r="E4711" s="12" t="s">
        <v>34</v>
      </c>
      <c r="F4711" s="12" t="s">
        <v>40</v>
      </c>
      <c r="G4711" s="12">
        <v>60117</v>
      </c>
      <c r="H4711" s="12" t="s">
        <v>41</v>
      </c>
      <c r="I4711" s="12" t="s">
        <v>44</v>
      </c>
      <c r="J4711" s="12">
        <v>208893</v>
      </c>
      <c r="K4711" s="12">
        <v>6</v>
      </c>
      <c r="L4711" s="13">
        <v>963</v>
      </c>
      <c r="M4711" s="14">
        <f>Table1[[#This Row],[Column1]]/100</f>
        <v>0.2</v>
      </c>
      <c r="N4711" s="13">
        <f>Table1[[#This Row],[Unit_Price]]*Table1[[#This Row],[Quantity]]*(1-Table1[[#This Row],[Discount_%]])</f>
        <v>4622.4000000000005</v>
      </c>
      <c r="O4711" s="13">
        <v>9460</v>
      </c>
      <c r="P4711" s="13">
        <f>Table1[[#This Row],[Revenue]]-Table1[[#This Row],[Cost]]</f>
        <v>-4837.5999999999995</v>
      </c>
      <c r="Q4711" s="12" t="s">
        <v>49</v>
      </c>
      <c r="R4711" s="12" t="s">
        <v>50</v>
      </c>
      <c r="S4711" s="12" t="s">
        <v>53</v>
      </c>
      <c r="T4711" s="12">
        <v>1</v>
      </c>
      <c r="U4711" s="12">
        <v>20</v>
      </c>
      <c r="V4711" s="20" t="str">
        <f>TEXT(Table1[[#This Row],[Date]],"mmm-yyyy")</f>
        <v>Jan-2026</v>
      </c>
    </row>
    <row r="4712" spans="1:22" x14ac:dyDescent="0.2">
      <c r="A4712" s="11">
        <f t="shared" si="73"/>
        <v>46050</v>
      </c>
      <c r="B4712" s="12" t="s">
        <v>20</v>
      </c>
      <c r="C4712" s="12" t="str">
        <f>VLOOKUP(D4712, City_Mapping!A:B, 2, FALSE)</f>
        <v>India</v>
      </c>
      <c r="D4712" s="12" t="s">
        <v>32</v>
      </c>
      <c r="E4712" s="12" t="s">
        <v>36</v>
      </c>
      <c r="F4712" s="12" t="s">
        <v>37</v>
      </c>
      <c r="G4712" s="12">
        <v>11737</v>
      </c>
      <c r="H4712" s="12" t="s">
        <v>42</v>
      </c>
      <c r="I4712" s="12" t="s">
        <v>43</v>
      </c>
      <c r="J4712" s="12">
        <v>531201</v>
      </c>
      <c r="K4712" s="12">
        <v>4</v>
      </c>
      <c r="L4712" s="13">
        <v>2436</v>
      </c>
      <c r="M4712" s="14">
        <f>Table1[[#This Row],[Column1]]/100</f>
        <v>0.1</v>
      </c>
      <c r="N4712" s="13">
        <f>Table1[[#This Row],[Unit_Price]]*Table1[[#This Row],[Quantity]]*(1-Table1[[#This Row],[Discount_%]])</f>
        <v>8769.6</v>
      </c>
      <c r="O4712" s="13">
        <v>4028</v>
      </c>
      <c r="P4712" s="13">
        <f>Table1[[#This Row],[Revenue]]-Table1[[#This Row],[Cost]]</f>
        <v>4741.6000000000004</v>
      </c>
      <c r="Q4712" s="12" t="s">
        <v>48</v>
      </c>
      <c r="R4712" s="12" t="s">
        <v>51</v>
      </c>
      <c r="S4712" s="12" t="s">
        <v>53</v>
      </c>
      <c r="T4712" s="12">
        <v>1</v>
      </c>
      <c r="U4712" s="12">
        <v>10</v>
      </c>
      <c r="V4712" s="20" t="str">
        <f>TEXT(Table1[[#This Row],[Date]],"mmm-yyyy")</f>
        <v>Jan-2026</v>
      </c>
    </row>
    <row r="4713" spans="1:22" x14ac:dyDescent="0.2">
      <c r="A4713" s="11">
        <f t="shared" si="73"/>
        <v>46050</v>
      </c>
      <c r="B4713" s="12" t="s">
        <v>22</v>
      </c>
      <c r="C4713" s="12" t="str">
        <f>VLOOKUP(D4713, City_Mapping!A:B, 2, FALSE)</f>
        <v>India</v>
      </c>
      <c r="D4713" s="12" t="s">
        <v>33</v>
      </c>
      <c r="E4713" s="12" t="s">
        <v>36</v>
      </c>
      <c r="F4713" s="12" t="s">
        <v>39</v>
      </c>
      <c r="G4713" s="12">
        <v>92404</v>
      </c>
      <c r="H4713" s="12" t="s">
        <v>42</v>
      </c>
      <c r="I4713" s="12" t="s">
        <v>44</v>
      </c>
      <c r="J4713" s="12">
        <v>401998</v>
      </c>
      <c r="K4713" s="12">
        <v>6</v>
      </c>
      <c r="L4713" s="13">
        <v>4631</v>
      </c>
      <c r="M4713" s="14">
        <f>Table1[[#This Row],[Column1]]/100</f>
        <v>0.1</v>
      </c>
      <c r="N4713" s="13">
        <f>Table1[[#This Row],[Unit_Price]]*Table1[[#This Row],[Quantity]]*(1-Table1[[#This Row],[Discount_%]])</f>
        <v>25007.4</v>
      </c>
      <c r="O4713" s="13">
        <v>23832</v>
      </c>
      <c r="P4713" s="13">
        <f>Table1[[#This Row],[Revenue]]-Table1[[#This Row],[Cost]]</f>
        <v>1175.4000000000015</v>
      </c>
      <c r="Q4713" s="12" t="s">
        <v>48</v>
      </c>
      <c r="R4713" s="12" t="s">
        <v>52</v>
      </c>
      <c r="S4713" s="12" t="s">
        <v>54</v>
      </c>
      <c r="T4713" s="12">
        <v>3</v>
      </c>
      <c r="U4713" s="12">
        <v>10</v>
      </c>
      <c r="V4713" s="20" t="str">
        <f>TEXT(Table1[[#This Row],[Date]],"mmm-yyyy")</f>
        <v>Jan-2026</v>
      </c>
    </row>
    <row r="4714" spans="1:22" x14ac:dyDescent="0.2">
      <c r="A4714" s="11">
        <f t="shared" si="73"/>
        <v>46050</v>
      </c>
      <c r="B4714" s="12" t="s">
        <v>23</v>
      </c>
      <c r="C4714" s="12" t="str">
        <f>VLOOKUP(D4714, City_Mapping!A:B, 2, FALSE)</f>
        <v>USA</v>
      </c>
      <c r="D4714" s="12" t="s">
        <v>31</v>
      </c>
      <c r="E4714" s="12" t="s">
        <v>36</v>
      </c>
      <c r="F4714" s="12" t="s">
        <v>38</v>
      </c>
      <c r="G4714" s="12">
        <v>42476</v>
      </c>
      <c r="H4714" s="12" t="s">
        <v>42</v>
      </c>
      <c r="I4714" s="12" t="s">
        <v>45</v>
      </c>
      <c r="J4714" s="12">
        <v>308914</v>
      </c>
      <c r="K4714" s="12">
        <v>6</v>
      </c>
      <c r="L4714" s="13">
        <v>515</v>
      </c>
      <c r="M4714" s="14">
        <f>Table1[[#This Row],[Column1]]/100</f>
        <v>0.05</v>
      </c>
      <c r="N4714" s="13">
        <f>Table1[[#This Row],[Unit_Price]]*Table1[[#This Row],[Quantity]]*(1-Table1[[#This Row],[Discount_%]])</f>
        <v>2935.5</v>
      </c>
      <c r="O4714" s="13">
        <v>26587</v>
      </c>
      <c r="P4714" s="13">
        <f>Table1[[#This Row],[Revenue]]-Table1[[#This Row],[Cost]]</f>
        <v>-23651.5</v>
      </c>
      <c r="Q4714" s="12" t="s">
        <v>46</v>
      </c>
      <c r="R4714" s="12" t="s">
        <v>52</v>
      </c>
      <c r="S4714" s="12" t="s">
        <v>54</v>
      </c>
      <c r="T4714" s="12">
        <v>5</v>
      </c>
      <c r="U4714" s="12">
        <v>5</v>
      </c>
      <c r="V4714" s="20" t="str">
        <f>TEXT(Table1[[#This Row],[Date]],"mmm-yyyy")</f>
        <v>Jan-2026</v>
      </c>
    </row>
    <row r="4715" spans="1:22" x14ac:dyDescent="0.2">
      <c r="A4715" s="11">
        <f t="shared" si="73"/>
        <v>46050</v>
      </c>
      <c r="B4715" s="12" t="s">
        <v>22</v>
      </c>
      <c r="C4715" s="12" t="str">
        <f>VLOOKUP(D4715, City_Mapping!A:B, 2, FALSE)</f>
        <v>UAE</v>
      </c>
      <c r="D4715" s="12" t="s">
        <v>30</v>
      </c>
      <c r="E4715" s="12" t="s">
        <v>36</v>
      </c>
      <c r="F4715" s="12" t="s">
        <v>38</v>
      </c>
      <c r="G4715" s="12">
        <v>34325</v>
      </c>
      <c r="H4715" s="12" t="s">
        <v>41</v>
      </c>
      <c r="I4715" s="12" t="s">
        <v>43</v>
      </c>
      <c r="J4715" s="12">
        <v>296920</v>
      </c>
      <c r="K4715" s="12">
        <v>9</v>
      </c>
      <c r="L4715" s="13">
        <v>4570</v>
      </c>
      <c r="M4715" s="14">
        <f>Table1[[#This Row],[Column1]]/100</f>
        <v>0.15</v>
      </c>
      <c r="N4715" s="13">
        <f>Table1[[#This Row],[Unit_Price]]*Table1[[#This Row],[Quantity]]*(1-Table1[[#This Row],[Discount_%]])</f>
        <v>34960.5</v>
      </c>
      <c r="O4715" s="13">
        <v>11327</v>
      </c>
      <c r="P4715" s="13">
        <f>Table1[[#This Row],[Revenue]]-Table1[[#This Row],[Cost]]</f>
        <v>23633.5</v>
      </c>
      <c r="Q4715" s="12" t="s">
        <v>46</v>
      </c>
      <c r="R4715" s="12" t="s">
        <v>51</v>
      </c>
      <c r="S4715" s="12" t="s">
        <v>54</v>
      </c>
      <c r="T4715" s="12">
        <v>1</v>
      </c>
      <c r="U4715" s="12">
        <v>15</v>
      </c>
      <c r="V4715" s="20" t="str">
        <f>TEXT(Table1[[#This Row],[Date]],"mmm-yyyy")</f>
        <v>Jan-2026</v>
      </c>
    </row>
    <row r="4716" spans="1:22" x14ac:dyDescent="0.2">
      <c r="A4716" s="11">
        <f t="shared" si="73"/>
        <v>46050</v>
      </c>
      <c r="B4716" s="12" t="s">
        <v>23</v>
      </c>
      <c r="C4716" s="12" t="str">
        <f>VLOOKUP(D4716, City_Mapping!A:B, 2, FALSE)</f>
        <v>India</v>
      </c>
      <c r="D4716" s="12" t="s">
        <v>28</v>
      </c>
      <c r="E4716" s="12" t="s">
        <v>36</v>
      </c>
      <c r="F4716" s="12" t="s">
        <v>39</v>
      </c>
      <c r="G4716" s="12">
        <v>22326</v>
      </c>
      <c r="H4716" s="12" t="s">
        <v>41</v>
      </c>
      <c r="I4716" s="12" t="s">
        <v>43</v>
      </c>
      <c r="J4716" s="12">
        <v>172207</v>
      </c>
      <c r="K4716" s="12">
        <v>4</v>
      </c>
      <c r="L4716" s="13">
        <v>1418</v>
      </c>
      <c r="M4716" s="14">
        <f>Table1[[#This Row],[Column1]]/100</f>
        <v>0.1</v>
      </c>
      <c r="N4716" s="13">
        <f>Table1[[#This Row],[Unit_Price]]*Table1[[#This Row],[Quantity]]*(1-Table1[[#This Row],[Discount_%]])</f>
        <v>5104.8</v>
      </c>
      <c r="O4716" s="13">
        <v>6239</v>
      </c>
      <c r="P4716" s="13">
        <f>Table1[[#This Row],[Revenue]]-Table1[[#This Row],[Cost]]</f>
        <v>-1134.1999999999998</v>
      </c>
      <c r="Q4716" s="12" t="s">
        <v>47</v>
      </c>
      <c r="R4716" s="12" t="s">
        <v>52</v>
      </c>
      <c r="S4716" s="12" t="s">
        <v>55</v>
      </c>
      <c r="T4716" s="12">
        <v>1</v>
      </c>
      <c r="U4716" s="12">
        <v>10</v>
      </c>
      <c r="V4716" s="20" t="str">
        <f>TEXT(Table1[[#This Row],[Date]],"mmm-yyyy")</f>
        <v>Jan-2026</v>
      </c>
    </row>
    <row r="4717" spans="1:22" x14ac:dyDescent="0.2">
      <c r="A4717" s="11">
        <f t="shared" si="73"/>
        <v>46050</v>
      </c>
      <c r="B4717" s="12" t="s">
        <v>20</v>
      </c>
      <c r="C4717" s="12" t="str">
        <f>VLOOKUP(D4717, City_Mapping!A:B, 2, FALSE)</f>
        <v>India</v>
      </c>
      <c r="D4717" s="12" t="s">
        <v>32</v>
      </c>
      <c r="E4717" s="12" t="s">
        <v>35</v>
      </c>
      <c r="F4717" s="12" t="s">
        <v>38</v>
      </c>
      <c r="G4717" s="12">
        <v>22911</v>
      </c>
      <c r="H4717" s="12" t="s">
        <v>42</v>
      </c>
      <c r="I4717" s="12" t="s">
        <v>44</v>
      </c>
      <c r="J4717" s="12">
        <v>647372</v>
      </c>
      <c r="K4717" s="12">
        <v>8</v>
      </c>
      <c r="L4717" s="13">
        <v>2113</v>
      </c>
      <c r="M4717" s="14">
        <f>Table1[[#This Row],[Column1]]/100</f>
        <v>0.15</v>
      </c>
      <c r="N4717" s="13">
        <f>Table1[[#This Row],[Unit_Price]]*Table1[[#This Row],[Quantity]]*(1-Table1[[#This Row],[Discount_%]])</f>
        <v>14368.4</v>
      </c>
      <c r="O4717" s="13">
        <v>18632</v>
      </c>
      <c r="P4717" s="13">
        <f>Table1[[#This Row],[Revenue]]-Table1[[#This Row],[Cost]]</f>
        <v>-4263.6000000000004</v>
      </c>
      <c r="Q4717" s="12" t="s">
        <v>46</v>
      </c>
      <c r="R4717" s="12" t="s">
        <v>52</v>
      </c>
      <c r="S4717" s="12" t="s">
        <v>55</v>
      </c>
      <c r="T4717" s="12">
        <v>4</v>
      </c>
      <c r="U4717" s="12">
        <v>15</v>
      </c>
      <c r="V4717" s="20" t="str">
        <f>TEXT(Table1[[#This Row],[Date]],"mmm-yyyy")</f>
        <v>Jan-2026</v>
      </c>
    </row>
    <row r="4718" spans="1:22" x14ac:dyDescent="0.2">
      <c r="A4718" s="11">
        <f t="shared" si="73"/>
        <v>46051</v>
      </c>
      <c r="B4718" s="12" t="s">
        <v>21</v>
      </c>
      <c r="C4718" s="12" t="str">
        <f>VLOOKUP(D4718, City_Mapping!A:B, 2, FALSE)</f>
        <v>India</v>
      </c>
      <c r="D4718" s="12" t="s">
        <v>33</v>
      </c>
      <c r="E4718" s="12" t="s">
        <v>36</v>
      </c>
      <c r="F4718" s="12" t="s">
        <v>38</v>
      </c>
      <c r="G4718" s="12">
        <v>39080</v>
      </c>
      <c r="H4718" s="12" t="s">
        <v>42</v>
      </c>
      <c r="I4718" s="12" t="s">
        <v>45</v>
      </c>
      <c r="J4718" s="12">
        <v>996666</v>
      </c>
      <c r="K4718" s="12">
        <v>1</v>
      </c>
      <c r="L4718" s="13">
        <v>1322</v>
      </c>
      <c r="M4718" s="14">
        <f>Table1[[#This Row],[Column1]]/100</f>
        <v>0.2</v>
      </c>
      <c r="N4718" s="13">
        <f>Table1[[#This Row],[Unit_Price]]*Table1[[#This Row],[Quantity]]*(1-Table1[[#This Row],[Discount_%]])</f>
        <v>1057.6000000000001</v>
      </c>
      <c r="O4718" s="13">
        <v>12399</v>
      </c>
      <c r="P4718" s="13">
        <f>Table1[[#This Row],[Revenue]]-Table1[[#This Row],[Cost]]</f>
        <v>-11341.4</v>
      </c>
      <c r="Q4718" s="12" t="s">
        <v>49</v>
      </c>
      <c r="R4718" s="12" t="s">
        <v>50</v>
      </c>
      <c r="S4718" s="12" t="s">
        <v>55</v>
      </c>
      <c r="T4718" s="12">
        <v>2</v>
      </c>
      <c r="U4718" s="12">
        <v>20</v>
      </c>
      <c r="V4718" s="20" t="str">
        <f>TEXT(Table1[[#This Row],[Date]],"mmm-yyyy")</f>
        <v>Jan-2026</v>
      </c>
    </row>
    <row r="4719" spans="1:22" x14ac:dyDescent="0.2">
      <c r="A4719" s="11">
        <f t="shared" si="73"/>
        <v>46051</v>
      </c>
      <c r="B4719" s="12" t="s">
        <v>23</v>
      </c>
      <c r="C4719" s="12" t="str">
        <f>VLOOKUP(D4719, City_Mapping!A:B, 2, FALSE)</f>
        <v>UAE</v>
      </c>
      <c r="D4719" s="12" t="s">
        <v>30</v>
      </c>
      <c r="E4719" s="12" t="s">
        <v>35</v>
      </c>
      <c r="F4719" s="12" t="s">
        <v>38</v>
      </c>
      <c r="G4719" s="12">
        <v>32635</v>
      </c>
      <c r="H4719" s="12" t="s">
        <v>41</v>
      </c>
      <c r="I4719" s="12" t="s">
        <v>43</v>
      </c>
      <c r="J4719" s="12">
        <v>921692</v>
      </c>
      <c r="K4719" s="12">
        <v>6</v>
      </c>
      <c r="L4719" s="13">
        <v>2620</v>
      </c>
      <c r="M4719" s="14">
        <f>Table1[[#This Row],[Column1]]/100</f>
        <v>0.15</v>
      </c>
      <c r="N4719" s="13">
        <f>Table1[[#This Row],[Unit_Price]]*Table1[[#This Row],[Quantity]]*(1-Table1[[#This Row],[Discount_%]])</f>
        <v>13362</v>
      </c>
      <c r="O4719" s="13">
        <v>26338</v>
      </c>
      <c r="P4719" s="13">
        <f>Table1[[#This Row],[Revenue]]-Table1[[#This Row],[Cost]]</f>
        <v>-12976</v>
      </c>
      <c r="Q4719" s="12" t="s">
        <v>46</v>
      </c>
      <c r="R4719" s="12" t="s">
        <v>51</v>
      </c>
      <c r="S4719" s="12" t="s">
        <v>56</v>
      </c>
      <c r="T4719" s="12">
        <v>4</v>
      </c>
      <c r="U4719" s="12">
        <v>15</v>
      </c>
      <c r="V4719" s="20" t="str">
        <f>TEXT(Table1[[#This Row],[Date]],"mmm-yyyy")</f>
        <v>Jan-2026</v>
      </c>
    </row>
    <row r="4720" spans="1:22" x14ac:dyDescent="0.2">
      <c r="A4720" s="11">
        <f t="shared" si="73"/>
        <v>46051</v>
      </c>
      <c r="B4720" s="12" t="s">
        <v>21</v>
      </c>
      <c r="C4720" s="12" t="str">
        <f>VLOOKUP(D4720, City_Mapping!A:B, 2, FALSE)</f>
        <v>India</v>
      </c>
      <c r="D4720" s="12" t="s">
        <v>32</v>
      </c>
      <c r="E4720" s="12" t="s">
        <v>34</v>
      </c>
      <c r="F4720" s="12" t="s">
        <v>37</v>
      </c>
      <c r="G4720" s="12">
        <v>61179</v>
      </c>
      <c r="H4720" s="12" t="s">
        <v>41</v>
      </c>
      <c r="I4720" s="12" t="s">
        <v>44</v>
      </c>
      <c r="J4720" s="12">
        <v>405049</v>
      </c>
      <c r="K4720" s="12">
        <v>5</v>
      </c>
      <c r="L4720" s="13">
        <v>3891</v>
      </c>
      <c r="M4720" s="14">
        <f>Table1[[#This Row],[Column1]]/100</f>
        <v>0.05</v>
      </c>
      <c r="N4720" s="13">
        <f>Table1[[#This Row],[Unit_Price]]*Table1[[#This Row],[Quantity]]*(1-Table1[[#This Row],[Discount_%]])</f>
        <v>18482.25</v>
      </c>
      <c r="O4720" s="13">
        <v>28547</v>
      </c>
      <c r="P4720" s="13">
        <f>Table1[[#This Row],[Revenue]]-Table1[[#This Row],[Cost]]</f>
        <v>-10064.75</v>
      </c>
      <c r="Q4720" s="12" t="s">
        <v>47</v>
      </c>
      <c r="R4720" s="12" t="s">
        <v>52</v>
      </c>
      <c r="S4720" s="12" t="s">
        <v>56</v>
      </c>
      <c r="T4720" s="12">
        <v>5</v>
      </c>
      <c r="U4720" s="12">
        <v>5</v>
      </c>
      <c r="V4720" s="20" t="str">
        <f>TEXT(Table1[[#This Row],[Date]],"mmm-yyyy")</f>
        <v>Jan-2026</v>
      </c>
    </row>
    <row r="4721" spans="1:22" x14ac:dyDescent="0.2">
      <c r="A4721" s="11">
        <f t="shared" si="73"/>
        <v>46051</v>
      </c>
      <c r="B4721" s="12" t="s">
        <v>23</v>
      </c>
      <c r="C4721" s="12" t="str">
        <f>VLOOKUP(D4721, City_Mapping!A:B, 2, FALSE)</f>
        <v>UK</v>
      </c>
      <c r="D4721" s="12" t="s">
        <v>29</v>
      </c>
      <c r="E4721" s="12" t="s">
        <v>34</v>
      </c>
      <c r="F4721" s="12" t="s">
        <v>37</v>
      </c>
      <c r="G4721" s="12">
        <v>15213</v>
      </c>
      <c r="H4721" s="12" t="s">
        <v>41</v>
      </c>
      <c r="I4721" s="12" t="s">
        <v>45</v>
      </c>
      <c r="J4721" s="12">
        <v>640902</v>
      </c>
      <c r="K4721" s="12">
        <v>3</v>
      </c>
      <c r="L4721" s="13">
        <v>2466</v>
      </c>
      <c r="M4721" s="14">
        <f>Table1[[#This Row],[Column1]]/100</f>
        <v>0.05</v>
      </c>
      <c r="N4721" s="13">
        <f>Table1[[#This Row],[Unit_Price]]*Table1[[#This Row],[Quantity]]*(1-Table1[[#This Row],[Discount_%]])</f>
        <v>7028.0999999999995</v>
      </c>
      <c r="O4721" s="13">
        <v>26298</v>
      </c>
      <c r="P4721" s="13">
        <f>Table1[[#This Row],[Revenue]]-Table1[[#This Row],[Cost]]</f>
        <v>-19269.900000000001</v>
      </c>
      <c r="Q4721" s="12" t="s">
        <v>49</v>
      </c>
      <c r="R4721" s="12" t="s">
        <v>52</v>
      </c>
      <c r="S4721" s="12" t="s">
        <v>53</v>
      </c>
      <c r="T4721" s="12">
        <v>4</v>
      </c>
      <c r="U4721" s="12">
        <v>5</v>
      </c>
      <c r="V4721" s="20" t="str">
        <f>TEXT(Table1[[#This Row],[Date]],"mmm-yyyy")</f>
        <v>Jan-2026</v>
      </c>
    </row>
    <row r="4722" spans="1:22" x14ac:dyDescent="0.2">
      <c r="A4722" s="11">
        <f t="shared" si="73"/>
        <v>46051</v>
      </c>
      <c r="B4722" s="12" t="s">
        <v>22</v>
      </c>
      <c r="C4722" s="12" t="str">
        <f>VLOOKUP(D4722, City_Mapping!A:B, 2, FALSE)</f>
        <v>USA</v>
      </c>
      <c r="D4722" s="12" t="s">
        <v>31</v>
      </c>
      <c r="E4722" s="12" t="s">
        <v>34</v>
      </c>
      <c r="F4722" s="12" t="s">
        <v>40</v>
      </c>
      <c r="G4722" s="12">
        <v>67142</v>
      </c>
      <c r="H4722" s="12" t="s">
        <v>41</v>
      </c>
      <c r="I4722" s="12" t="s">
        <v>43</v>
      </c>
      <c r="J4722" s="12">
        <v>939324</v>
      </c>
      <c r="K4722" s="12">
        <v>4</v>
      </c>
      <c r="L4722" s="13">
        <v>2381</v>
      </c>
      <c r="M4722" s="14">
        <f>Table1[[#This Row],[Column1]]/100</f>
        <v>0.1</v>
      </c>
      <c r="N4722" s="13">
        <f>Table1[[#This Row],[Unit_Price]]*Table1[[#This Row],[Quantity]]*(1-Table1[[#This Row],[Discount_%]])</f>
        <v>8571.6</v>
      </c>
      <c r="O4722" s="13">
        <v>2405</v>
      </c>
      <c r="P4722" s="13">
        <f>Table1[[#This Row],[Revenue]]-Table1[[#This Row],[Cost]]</f>
        <v>6166.6</v>
      </c>
      <c r="Q4722" s="12" t="s">
        <v>48</v>
      </c>
      <c r="R4722" s="12" t="s">
        <v>51</v>
      </c>
      <c r="S4722" s="12" t="s">
        <v>54</v>
      </c>
      <c r="T4722" s="12">
        <v>3</v>
      </c>
      <c r="U4722" s="12">
        <v>10</v>
      </c>
      <c r="V4722" s="20" t="str">
        <f>TEXT(Table1[[#This Row],[Date]],"mmm-yyyy")</f>
        <v>Jan-2026</v>
      </c>
    </row>
    <row r="4723" spans="1:22" x14ac:dyDescent="0.2">
      <c r="A4723" s="11">
        <f t="shared" si="73"/>
        <v>46051</v>
      </c>
      <c r="B4723" s="12" t="s">
        <v>22</v>
      </c>
      <c r="C4723" s="12" t="str">
        <f>VLOOKUP(D4723, City_Mapping!A:B, 2, FALSE)</f>
        <v>UK</v>
      </c>
      <c r="D4723" s="12" t="s">
        <v>29</v>
      </c>
      <c r="E4723" s="12" t="s">
        <v>34</v>
      </c>
      <c r="F4723" s="12" t="s">
        <v>38</v>
      </c>
      <c r="G4723" s="12">
        <v>73545</v>
      </c>
      <c r="H4723" s="12" t="s">
        <v>41</v>
      </c>
      <c r="I4723" s="12" t="s">
        <v>44</v>
      </c>
      <c r="J4723" s="12">
        <v>639512</v>
      </c>
      <c r="K4723" s="12">
        <v>8</v>
      </c>
      <c r="L4723" s="13">
        <v>1239</v>
      </c>
      <c r="M4723" s="14">
        <f>Table1[[#This Row],[Column1]]/100</f>
        <v>0.15</v>
      </c>
      <c r="N4723" s="13">
        <f>Table1[[#This Row],[Unit_Price]]*Table1[[#This Row],[Quantity]]*(1-Table1[[#This Row],[Discount_%]])</f>
        <v>8425.1999999999989</v>
      </c>
      <c r="O4723" s="13">
        <v>23538</v>
      </c>
      <c r="P4723" s="13">
        <f>Table1[[#This Row],[Revenue]]-Table1[[#This Row],[Cost]]</f>
        <v>-15112.800000000001</v>
      </c>
      <c r="Q4723" s="12" t="s">
        <v>46</v>
      </c>
      <c r="R4723" s="12" t="s">
        <v>52</v>
      </c>
      <c r="S4723" s="12" t="s">
        <v>54</v>
      </c>
      <c r="T4723" s="12">
        <v>4</v>
      </c>
      <c r="U4723" s="12">
        <v>15</v>
      </c>
      <c r="V4723" s="20" t="str">
        <f>TEXT(Table1[[#This Row],[Date]],"mmm-yyyy")</f>
        <v>Jan-2026</v>
      </c>
    </row>
    <row r="4724" spans="1:22" x14ac:dyDescent="0.2">
      <c r="A4724" s="11">
        <f t="shared" si="73"/>
        <v>46051</v>
      </c>
      <c r="B4724" s="12" t="s">
        <v>23</v>
      </c>
      <c r="C4724" s="12" t="str">
        <f>VLOOKUP(D4724, City_Mapping!A:B, 2, FALSE)</f>
        <v>USA</v>
      </c>
      <c r="D4724" s="12" t="s">
        <v>31</v>
      </c>
      <c r="E4724" s="12" t="s">
        <v>34</v>
      </c>
      <c r="F4724" s="12" t="s">
        <v>40</v>
      </c>
      <c r="G4724" s="12">
        <v>37940</v>
      </c>
      <c r="H4724" s="12" t="s">
        <v>41</v>
      </c>
      <c r="I4724" s="12" t="s">
        <v>45</v>
      </c>
      <c r="J4724" s="12">
        <v>147462</v>
      </c>
      <c r="K4724" s="12">
        <v>2</v>
      </c>
      <c r="L4724" s="13">
        <v>3566</v>
      </c>
      <c r="M4724" s="14">
        <f>Table1[[#This Row],[Column1]]/100</f>
        <v>0.05</v>
      </c>
      <c r="N4724" s="13">
        <f>Table1[[#This Row],[Unit_Price]]*Table1[[#This Row],[Quantity]]*(1-Table1[[#This Row],[Discount_%]])</f>
        <v>6775.4</v>
      </c>
      <c r="O4724" s="13">
        <v>17822</v>
      </c>
      <c r="P4724" s="13">
        <f>Table1[[#This Row],[Revenue]]-Table1[[#This Row],[Cost]]</f>
        <v>-11046.6</v>
      </c>
      <c r="Q4724" s="12" t="s">
        <v>48</v>
      </c>
      <c r="R4724" s="12" t="s">
        <v>50</v>
      </c>
      <c r="S4724" s="12" t="s">
        <v>54</v>
      </c>
      <c r="T4724" s="12">
        <v>3</v>
      </c>
      <c r="U4724" s="12">
        <v>5</v>
      </c>
      <c r="V4724" s="20" t="str">
        <f>TEXT(Table1[[#This Row],[Date]],"mmm-yyyy")</f>
        <v>Jan-2026</v>
      </c>
    </row>
    <row r="4725" spans="1:22" x14ac:dyDescent="0.2">
      <c r="A4725" s="11">
        <f t="shared" si="73"/>
        <v>46051</v>
      </c>
      <c r="B4725" s="12" t="s">
        <v>21</v>
      </c>
      <c r="C4725" s="12" t="str">
        <f>VLOOKUP(D4725, City_Mapping!A:B, 2, FALSE)</f>
        <v>UAE</v>
      </c>
      <c r="D4725" s="12" t="s">
        <v>30</v>
      </c>
      <c r="E4725" s="12" t="s">
        <v>36</v>
      </c>
      <c r="F4725" s="12" t="s">
        <v>37</v>
      </c>
      <c r="G4725" s="12">
        <v>58604</v>
      </c>
      <c r="H4725" s="12" t="s">
        <v>41</v>
      </c>
      <c r="I4725" s="12" t="s">
        <v>43</v>
      </c>
      <c r="J4725" s="12">
        <v>209950</v>
      </c>
      <c r="K4725" s="12">
        <v>8</v>
      </c>
      <c r="L4725" s="13">
        <v>4343</v>
      </c>
      <c r="M4725" s="14">
        <f>Table1[[#This Row],[Column1]]/100</f>
        <v>0</v>
      </c>
      <c r="N4725" s="13">
        <f>Table1[[#This Row],[Unit_Price]]*Table1[[#This Row],[Quantity]]*(1-Table1[[#This Row],[Discount_%]])</f>
        <v>34744</v>
      </c>
      <c r="O4725" s="13">
        <v>16369</v>
      </c>
      <c r="P4725" s="13">
        <f>Table1[[#This Row],[Revenue]]-Table1[[#This Row],[Cost]]</f>
        <v>18375</v>
      </c>
      <c r="Q4725" s="12" t="s">
        <v>47</v>
      </c>
      <c r="R4725" s="12" t="s">
        <v>51</v>
      </c>
      <c r="S4725" s="12" t="s">
        <v>53</v>
      </c>
      <c r="T4725" s="12">
        <v>4</v>
      </c>
      <c r="U4725" s="12">
        <v>0</v>
      </c>
      <c r="V4725" s="20" t="str">
        <f>TEXT(Table1[[#This Row],[Date]],"mmm-yyyy")</f>
        <v>Jan-2026</v>
      </c>
    </row>
    <row r="4726" spans="1:22" x14ac:dyDescent="0.2">
      <c r="A4726" s="11">
        <f t="shared" si="73"/>
        <v>46051</v>
      </c>
      <c r="B4726" s="12" t="s">
        <v>20</v>
      </c>
      <c r="C4726" s="12" t="str">
        <f>VLOOKUP(D4726, City_Mapping!A:B, 2, FALSE)</f>
        <v>UK</v>
      </c>
      <c r="D4726" s="12" t="s">
        <v>29</v>
      </c>
      <c r="E4726" s="12" t="s">
        <v>36</v>
      </c>
      <c r="F4726" s="12" t="s">
        <v>38</v>
      </c>
      <c r="G4726" s="12">
        <v>98901</v>
      </c>
      <c r="H4726" s="12" t="s">
        <v>41</v>
      </c>
      <c r="I4726" s="12" t="s">
        <v>43</v>
      </c>
      <c r="J4726" s="12">
        <v>472223</v>
      </c>
      <c r="K4726" s="12">
        <v>7</v>
      </c>
      <c r="L4726" s="13">
        <v>1297</v>
      </c>
      <c r="M4726" s="14">
        <f>Table1[[#This Row],[Column1]]/100</f>
        <v>0.05</v>
      </c>
      <c r="N4726" s="13">
        <f>Table1[[#This Row],[Unit_Price]]*Table1[[#This Row],[Quantity]]*(1-Table1[[#This Row],[Discount_%]])</f>
        <v>8625.0499999999993</v>
      </c>
      <c r="O4726" s="13">
        <v>17698</v>
      </c>
      <c r="P4726" s="13">
        <f>Table1[[#This Row],[Revenue]]-Table1[[#This Row],[Cost]]</f>
        <v>-9072.9500000000007</v>
      </c>
      <c r="Q4726" s="12" t="s">
        <v>46</v>
      </c>
      <c r="R4726" s="12" t="s">
        <v>52</v>
      </c>
      <c r="S4726" s="12" t="s">
        <v>55</v>
      </c>
      <c r="T4726" s="12">
        <v>4</v>
      </c>
      <c r="U4726" s="12">
        <v>5</v>
      </c>
      <c r="V4726" s="20" t="str">
        <f>TEXT(Table1[[#This Row],[Date]],"mmm-yyyy")</f>
        <v>Jan-2026</v>
      </c>
    </row>
    <row r="4727" spans="1:22" x14ac:dyDescent="0.2">
      <c r="A4727" s="11">
        <f t="shared" si="73"/>
        <v>46051</v>
      </c>
      <c r="B4727" s="12" t="s">
        <v>20</v>
      </c>
      <c r="C4727" s="12" t="str">
        <f>VLOOKUP(D4727, City_Mapping!A:B, 2, FALSE)</f>
        <v>USA</v>
      </c>
      <c r="D4727" s="12" t="s">
        <v>31</v>
      </c>
      <c r="E4727" s="12" t="s">
        <v>36</v>
      </c>
      <c r="F4727" s="12" t="s">
        <v>40</v>
      </c>
      <c r="G4727" s="12">
        <v>84332</v>
      </c>
      <c r="H4727" s="12" t="s">
        <v>42</v>
      </c>
      <c r="I4727" s="12" t="s">
        <v>45</v>
      </c>
      <c r="J4727" s="12">
        <v>624331</v>
      </c>
      <c r="K4727" s="12">
        <v>1</v>
      </c>
      <c r="L4727" s="13">
        <v>3710</v>
      </c>
      <c r="M4727" s="14">
        <f>Table1[[#This Row],[Column1]]/100</f>
        <v>0.2</v>
      </c>
      <c r="N4727" s="13">
        <f>Table1[[#This Row],[Unit_Price]]*Table1[[#This Row],[Quantity]]*(1-Table1[[#This Row],[Discount_%]])</f>
        <v>2968</v>
      </c>
      <c r="O4727" s="13">
        <v>3112</v>
      </c>
      <c r="P4727" s="13">
        <f>Table1[[#This Row],[Revenue]]-Table1[[#This Row],[Cost]]</f>
        <v>-144</v>
      </c>
      <c r="Q4727" s="12" t="s">
        <v>47</v>
      </c>
      <c r="R4727" s="12" t="s">
        <v>51</v>
      </c>
      <c r="S4727" s="12" t="s">
        <v>56</v>
      </c>
      <c r="T4727" s="12">
        <v>2</v>
      </c>
      <c r="U4727" s="12">
        <v>20</v>
      </c>
      <c r="V4727" s="20" t="str">
        <f>TEXT(Table1[[#This Row],[Date]],"mmm-yyyy")</f>
        <v>Jan-2026</v>
      </c>
    </row>
    <row r="4728" spans="1:22" x14ac:dyDescent="0.2">
      <c r="A4728" s="11">
        <f t="shared" si="73"/>
        <v>46051</v>
      </c>
      <c r="B4728" s="12" t="s">
        <v>22</v>
      </c>
      <c r="C4728" s="12" t="str">
        <f>VLOOKUP(D4728, City_Mapping!A:B, 2, FALSE)</f>
        <v>India</v>
      </c>
      <c r="D4728" s="12" t="s">
        <v>28</v>
      </c>
      <c r="E4728" s="12" t="s">
        <v>34</v>
      </c>
      <c r="F4728" s="12" t="s">
        <v>38</v>
      </c>
      <c r="G4728" s="12">
        <v>59119</v>
      </c>
      <c r="H4728" s="12" t="s">
        <v>42</v>
      </c>
      <c r="I4728" s="12" t="s">
        <v>44</v>
      </c>
      <c r="J4728" s="12">
        <v>795660</v>
      </c>
      <c r="K4728" s="12">
        <v>2</v>
      </c>
      <c r="L4728" s="13">
        <v>2086</v>
      </c>
      <c r="M4728" s="14">
        <f>Table1[[#This Row],[Column1]]/100</f>
        <v>0</v>
      </c>
      <c r="N4728" s="13">
        <f>Table1[[#This Row],[Unit_Price]]*Table1[[#This Row],[Quantity]]*(1-Table1[[#This Row],[Discount_%]])</f>
        <v>4172</v>
      </c>
      <c r="O4728" s="13">
        <v>22380</v>
      </c>
      <c r="P4728" s="13">
        <f>Table1[[#This Row],[Revenue]]-Table1[[#This Row],[Cost]]</f>
        <v>-18208</v>
      </c>
      <c r="Q4728" s="12" t="s">
        <v>48</v>
      </c>
      <c r="R4728" s="12" t="s">
        <v>52</v>
      </c>
      <c r="S4728" s="12" t="s">
        <v>56</v>
      </c>
      <c r="T4728" s="12">
        <v>3</v>
      </c>
      <c r="U4728" s="12">
        <v>0</v>
      </c>
      <c r="V4728" s="20" t="str">
        <f>TEXT(Table1[[#This Row],[Date]],"mmm-yyyy")</f>
        <v>Jan-2026</v>
      </c>
    </row>
    <row r="4729" spans="1:22" x14ac:dyDescent="0.2">
      <c r="A4729" s="11">
        <f t="shared" si="73"/>
        <v>46051</v>
      </c>
      <c r="B4729" s="12" t="s">
        <v>20</v>
      </c>
      <c r="C4729" s="12" t="str">
        <f>VLOOKUP(D4729, City_Mapping!A:B, 2, FALSE)</f>
        <v>UAE</v>
      </c>
      <c r="D4729" s="12" t="s">
        <v>30</v>
      </c>
      <c r="E4729" s="12" t="s">
        <v>34</v>
      </c>
      <c r="F4729" s="12" t="s">
        <v>38</v>
      </c>
      <c r="G4729" s="12">
        <v>92888</v>
      </c>
      <c r="H4729" s="12" t="s">
        <v>41</v>
      </c>
      <c r="I4729" s="12" t="s">
        <v>44</v>
      </c>
      <c r="J4729" s="12">
        <v>517692</v>
      </c>
      <c r="K4729" s="12">
        <v>7</v>
      </c>
      <c r="L4729" s="13">
        <v>4230</v>
      </c>
      <c r="M4729" s="14">
        <f>Table1[[#This Row],[Column1]]/100</f>
        <v>0.15</v>
      </c>
      <c r="N4729" s="13">
        <f>Table1[[#This Row],[Unit_Price]]*Table1[[#This Row],[Quantity]]*(1-Table1[[#This Row],[Discount_%]])</f>
        <v>25168.5</v>
      </c>
      <c r="O4729" s="13">
        <v>17975</v>
      </c>
      <c r="P4729" s="13">
        <f>Table1[[#This Row],[Revenue]]-Table1[[#This Row],[Cost]]</f>
        <v>7193.5</v>
      </c>
      <c r="Q4729" s="12" t="s">
        <v>49</v>
      </c>
      <c r="R4729" s="12" t="s">
        <v>50</v>
      </c>
      <c r="S4729" s="12" t="s">
        <v>53</v>
      </c>
      <c r="T4729" s="12">
        <v>5</v>
      </c>
      <c r="U4729" s="12">
        <v>15</v>
      </c>
      <c r="V4729" s="20" t="str">
        <f>TEXT(Table1[[#This Row],[Date]],"mmm-yyyy")</f>
        <v>Jan-2026</v>
      </c>
    </row>
    <row r="4730" spans="1:22" x14ac:dyDescent="0.2">
      <c r="A4730" s="11">
        <f t="shared" si="73"/>
        <v>46052</v>
      </c>
      <c r="B4730" s="12" t="s">
        <v>22</v>
      </c>
      <c r="C4730" s="12" t="str">
        <f>VLOOKUP(D4730, City_Mapping!A:B, 2, FALSE)</f>
        <v>USA</v>
      </c>
      <c r="D4730" s="12" t="s">
        <v>31</v>
      </c>
      <c r="E4730" s="12" t="s">
        <v>35</v>
      </c>
      <c r="F4730" s="12" t="s">
        <v>39</v>
      </c>
      <c r="G4730" s="12">
        <v>71604</v>
      </c>
      <c r="H4730" s="12" t="s">
        <v>42</v>
      </c>
      <c r="I4730" s="12" t="s">
        <v>45</v>
      </c>
      <c r="J4730" s="12">
        <v>651788</v>
      </c>
      <c r="K4730" s="12">
        <v>3</v>
      </c>
      <c r="L4730" s="13">
        <v>2277</v>
      </c>
      <c r="M4730" s="14">
        <f>Table1[[#This Row],[Column1]]/100</f>
        <v>0.1</v>
      </c>
      <c r="N4730" s="13">
        <f>Table1[[#This Row],[Unit_Price]]*Table1[[#This Row],[Quantity]]*(1-Table1[[#This Row],[Discount_%]])</f>
        <v>6147.9000000000005</v>
      </c>
      <c r="O4730" s="13">
        <v>14779</v>
      </c>
      <c r="P4730" s="13">
        <f>Table1[[#This Row],[Revenue]]-Table1[[#This Row],[Cost]]</f>
        <v>-8631.0999999999985</v>
      </c>
      <c r="Q4730" s="12" t="s">
        <v>47</v>
      </c>
      <c r="R4730" s="12" t="s">
        <v>52</v>
      </c>
      <c r="S4730" s="12" t="s">
        <v>54</v>
      </c>
      <c r="T4730" s="12">
        <v>1</v>
      </c>
      <c r="U4730" s="12">
        <v>10</v>
      </c>
      <c r="V4730" s="20" t="str">
        <f>TEXT(Table1[[#This Row],[Date]],"mmm-yyyy")</f>
        <v>Jan-2026</v>
      </c>
    </row>
    <row r="4731" spans="1:22" x14ac:dyDescent="0.2">
      <c r="A4731" s="11">
        <f t="shared" si="73"/>
        <v>46052</v>
      </c>
      <c r="B4731" s="12" t="s">
        <v>20</v>
      </c>
      <c r="C4731" s="12" t="str">
        <f>VLOOKUP(D4731, City_Mapping!A:B, 2, FALSE)</f>
        <v>India</v>
      </c>
      <c r="D4731" s="12" t="s">
        <v>33</v>
      </c>
      <c r="E4731" s="12" t="s">
        <v>36</v>
      </c>
      <c r="F4731" s="12" t="s">
        <v>40</v>
      </c>
      <c r="G4731" s="12">
        <v>26820</v>
      </c>
      <c r="H4731" s="12" t="s">
        <v>41</v>
      </c>
      <c r="I4731" s="12" t="s">
        <v>43</v>
      </c>
      <c r="J4731" s="12">
        <v>849165</v>
      </c>
      <c r="K4731" s="12">
        <v>2</v>
      </c>
      <c r="L4731" s="13">
        <v>3031</v>
      </c>
      <c r="M4731" s="14">
        <f>Table1[[#This Row],[Column1]]/100</f>
        <v>0</v>
      </c>
      <c r="N4731" s="13">
        <f>Table1[[#This Row],[Unit_Price]]*Table1[[#This Row],[Quantity]]*(1-Table1[[#This Row],[Discount_%]])</f>
        <v>6062</v>
      </c>
      <c r="O4731" s="13">
        <v>13482</v>
      </c>
      <c r="P4731" s="13">
        <f>Table1[[#This Row],[Revenue]]-Table1[[#This Row],[Cost]]</f>
        <v>-7420</v>
      </c>
      <c r="Q4731" s="12" t="s">
        <v>46</v>
      </c>
      <c r="R4731" s="12" t="s">
        <v>50</v>
      </c>
      <c r="S4731" s="12" t="s">
        <v>54</v>
      </c>
      <c r="T4731" s="12">
        <v>5</v>
      </c>
      <c r="U4731" s="12">
        <v>0</v>
      </c>
      <c r="V4731" s="20" t="str">
        <f>TEXT(Table1[[#This Row],[Date]],"mmm-yyyy")</f>
        <v>Jan-2026</v>
      </c>
    </row>
    <row r="4732" spans="1:22" x14ac:dyDescent="0.2">
      <c r="A4732" s="11">
        <f t="shared" si="73"/>
        <v>46052</v>
      </c>
      <c r="B4732" s="12" t="s">
        <v>23</v>
      </c>
      <c r="C4732" s="12" t="str">
        <f>VLOOKUP(D4732, City_Mapping!A:B, 2, FALSE)</f>
        <v>USA</v>
      </c>
      <c r="D4732" s="12" t="s">
        <v>31</v>
      </c>
      <c r="E4732" s="12" t="s">
        <v>34</v>
      </c>
      <c r="F4732" s="12" t="s">
        <v>37</v>
      </c>
      <c r="G4732" s="12">
        <v>86502</v>
      </c>
      <c r="H4732" s="12" t="s">
        <v>42</v>
      </c>
      <c r="I4732" s="12" t="s">
        <v>45</v>
      </c>
      <c r="J4732" s="12">
        <v>680718</v>
      </c>
      <c r="K4732" s="12">
        <v>1</v>
      </c>
      <c r="L4732" s="13">
        <v>2934</v>
      </c>
      <c r="M4732" s="14">
        <f>Table1[[#This Row],[Column1]]/100</f>
        <v>0.05</v>
      </c>
      <c r="N4732" s="13">
        <f>Table1[[#This Row],[Unit_Price]]*Table1[[#This Row],[Quantity]]*(1-Table1[[#This Row],[Discount_%]])</f>
        <v>2787.2999999999997</v>
      </c>
      <c r="O4732" s="13">
        <v>22917</v>
      </c>
      <c r="P4732" s="13">
        <f>Table1[[#This Row],[Revenue]]-Table1[[#This Row],[Cost]]</f>
        <v>-20129.7</v>
      </c>
      <c r="Q4732" s="12" t="s">
        <v>46</v>
      </c>
      <c r="R4732" s="12" t="s">
        <v>51</v>
      </c>
      <c r="S4732" s="12" t="s">
        <v>56</v>
      </c>
      <c r="T4732" s="12">
        <v>4</v>
      </c>
      <c r="U4732" s="12">
        <v>5</v>
      </c>
      <c r="V4732" s="20" t="str">
        <f>TEXT(Table1[[#This Row],[Date]],"mmm-yyyy")</f>
        <v>Jan-2026</v>
      </c>
    </row>
    <row r="4733" spans="1:22" x14ac:dyDescent="0.2">
      <c r="A4733" s="11">
        <f t="shared" si="73"/>
        <v>46052</v>
      </c>
      <c r="B4733" s="12" t="s">
        <v>22</v>
      </c>
      <c r="C4733" s="12" t="str">
        <f>VLOOKUP(D4733, City_Mapping!A:B, 2, FALSE)</f>
        <v>UK</v>
      </c>
      <c r="D4733" s="12" t="s">
        <v>29</v>
      </c>
      <c r="E4733" s="12" t="s">
        <v>34</v>
      </c>
      <c r="F4733" s="12" t="s">
        <v>40</v>
      </c>
      <c r="G4733" s="12">
        <v>77345</v>
      </c>
      <c r="H4733" s="12" t="s">
        <v>41</v>
      </c>
      <c r="I4733" s="12" t="s">
        <v>45</v>
      </c>
      <c r="J4733" s="12">
        <v>749438</v>
      </c>
      <c r="K4733" s="12">
        <v>7</v>
      </c>
      <c r="L4733" s="13">
        <v>4417</v>
      </c>
      <c r="M4733" s="14">
        <f>Table1[[#This Row],[Column1]]/100</f>
        <v>0.1</v>
      </c>
      <c r="N4733" s="13">
        <f>Table1[[#This Row],[Unit_Price]]*Table1[[#This Row],[Quantity]]*(1-Table1[[#This Row],[Discount_%]])</f>
        <v>27827.100000000002</v>
      </c>
      <c r="O4733" s="13">
        <v>4670</v>
      </c>
      <c r="P4733" s="13">
        <f>Table1[[#This Row],[Revenue]]-Table1[[#This Row],[Cost]]</f>
        <v>23157.100000000002</v>
      </c>
      <c r="Q4733" s="12" t="s">
        <v>48</v>
      </c>
      <c r="R4733" s="12" t="s">
        <v>50</v>
      </c>
      <c r="S4733" s="12" t="s">
        <v>55</v>
      </c>
      <c r="T4733" s="12">
        <v>5</v>
      </c>
      <c r="U4733" s="12">
        <v>10</v>
      </c>
      <c r="V4733" s="20" t="str">
        <f>TEXT(Table1[[#This Row],[Date]],"mmm-yyyy")</f>
        <v>Jan-2026</v>
      </c>
    </row>
    <row r="4734" spans="1:22" x14ac:dyDescent="0.2">
      <c r="A4734" s="11">
        <f t="shared" si="73"/>
        <v>46052</v>
      </c>
      <c r="B4734" s="12" t="s">
        <v>22</v>
      </c>
      <c r="C4734" s="12" t="str">
        <f>VLOOKUP(D4734, City_Mapping!A:B, 2, FALSE)</f>
        <v>India</v>
      </c>
      <c r="D4734" s="12" t="s">
        <v>28</v>
      </c>
      <c r="E4734" s="12" t="s">
        <v>34</v>
      </c>
      <c r="F4734" s="12" t="s">
        <v>40</v>
      </c>
      <c r="G4734" s="12">
        <v>49314</v>
      </c>
      <c r="H4734" s="12" t="s">
        <v>41</v>
      </c>
      <c r="I4734" s="12" t="s">
        <v>45</v>
      </c>
      <c r="J4734" s="12">
        <v>119841</v>
      </c>
      <c r="K4734" s="12">
        <v>3</v>
      </c>
      <c r="L4734" s="13">
        <v>2969</v>
      </c>
      <c r="M4734" s="14">
        <f>Table1[[#This Row],[Column1]]/100</f>
        <v>0.1</v>
      </c>
      <c r="N4734" s="13">
        <f>Table1[[#This Row],[Unit_Price]]*Table1[[#This Row],[Quantity]]*(1-Table1[[#This Row],[Discount_%]])</f>
        <v>8016.3</v>
      </c>
      <c r="O4734" s="13">
        <v>17033</v>
      </c>
      <c r="P4734" s="13">
        <f>Table1[[#This Row],[Revenue]]-Table1[[#This Row],[Cost]]</f>
        <v>-9016.7000000000007</v>
      </c>
      <c r="Q4734" s="12" t="s">
        <v>48</v>
      </c>
      <c r="R4734" s="12" t="s">
        <v>51</v>
      </c>
      <c r="S4734" s="12" t="s">
        <v>56</v>
      </c>
      <c r="T4734" s="12">
        <v>4</v>
      </c>
      <c r="U4734" s="12">
        <v>10</v>
      </c>
      <c r="V4734" s="20" t="str">
        <f>TEXT(Table1[[#This Row],[Date]],"mmm-yyyy")</f>
        <v>Jan-2026</v>
      </c>
    </row>
    <row r="4735" spans="1:22" x14ac:dyDescent="0.2">
      <c r="A4735" s="11">
        <f t="shared" si="73"/>
        <v>46052</v>
      </c>
      <c r="B4735" s="12" t="s">
        <v>23</v>
      </c>
      <c r="C4735" s="12" t="str">
        <f>VLOOKUP(D4735, City_Mapping!A:B, 2, FALSE)</f>
        <v>India</v>
      </c>
      <c r="D4735" s="12" t="s">
        <v>32</v>
      </c>
      <c r="E4735" s="12" t="s">
        <v>35</v>
      </c>
      <c r="F4735" s="12" t="s">
        <v>40</v>
      </c>
      <c r="G4735" s="12">
        <v>50875</v>
      </c>
      <c r="H4735" s="12" t="s">
        <v>42</v>
      </c>
      <c r="I4735" s="12" t="s">
        <v>43</v>
      </c>
      <c r="J4735" s="12">
        <v>160293</v>
      </c>
      <c r="K4735" s="12">
        <v>6</v>
      </c>
      <c r="L4735" s="13">
        <v>2779</v>
      </c>
      <c r="M4735" s="14">
        <f>Table1[[#This Row],[Column1]]/100</f>
        <v>0.1</v>
      </c>
      <c r="N4735" s="13">
        <f>Table1[[#This Row],[Unit_Price]]*Table1[[#This Row],[Quantity]]*(1-Table1[[#This Row],[Discount_%]])</f>
        <v>15006.6</v>
      </c>
      <c r="O4735" s="13">
        <v>25432</v>
      </c>
      <c r="P4735" s="13">
        <f>Table1[[#This Row],[Revenue]]-Table1[[#This Row],[Cost]]</f>
        <v>-10425.4</v>
      </c>
      <c r="Q4735" s="12" t="s">
        <v>48</v>
      </c>
      <c r="R4735" s="12" t="s">
        <v>52</v>
      </c>
      <c r="S4735" s="12" t="s">
        <v>55</v>
      </c>
      <c r="T4735" s="12">
        <v>4</v>
      </c>
      <c r="U4735" s="12">
        <v>10</v>
      </c>
      <c r="V4735" s="20" t="str">
        <f>TEXT(Table1[[#This Row],[Date]],"mmm-yyyy")</f>
        <v>Jan-2026</v>
      </c>
    </row>
    <row r="4736" spans="1:22" x14ac:dyDescent="0.2">
      <c r="A4736" s="11">
        <f t="shared" si="73"/>
        <v>46052</v>
      </c>
      <c r="B4736" s="12" t="s">
        <v>22</v>
      </c>
      <c r="C4736" s="12" t="str">
        <f>VLOOKUP(D4736, City_Mapping!A:B, 2, FALSE)</f>
        <v>India</v>
      </c>
      <c r="D4736" s="12" t="s">
        <v>32</v>
      </c>
      <c r="E4736" s="12" t="s">
        <v>34</v>
      </c>
      <c r="F4736" s="12" t="s">
        <v>39</v>
      </c>
      <c r="G4736" s="12">
        <v>81041</v>
      </c>
      <c r="H4736" s="12" t="s">
        <v>42</v>
      </c>
      <c r="I4736" s="12" t="s">
        <v>45</v>
      </c>
      <c r="J4736" s="12">
        <v>400296</v>
      </c>
      <c r="K4736" s="12">
        <v>8</v>
      </c>
      <c r="L4736" s="13">
        <v>1867</v>
      </c>
      <c r="M4736" s="14">
        <f>Table1[[#This Row],[Column1]]/100</f>
        <v>0.1</v>
      </c>
      <c r="N4736" s="13">
        <f>Table1[[#This Row],[Unit_Price]]*Table1[[#This Row],[Quantity]]*(1-Table1[[#This Row],[Discount_%]])</f>
        <v>13442.4</v>
      </c>
      <c r="O4736" s="13">
        <v>19293</v>
      </c>
      <c r="P4736" s="13">
        <f>Table1[[#This Row],[Revenue]]-Table1[[#This Row],[Cost]]</f>
        <v>-5850.6</v>
      </c>
      <c r="Q4736" s="12" t="s">
        <v>48</v>
      </c>
      <c r="R4736" s="12" t="s">
        <v>52</v>
      </c>
      <c r="S4736" s="12" t="s">
        <v>55</v>
      </c>
      <c r="T4736" s="12">
        <v>1</v>
      </c>
      <c r="U4736" s="12">
        <v>10</v>
      </c>
      <c r="V4736" s="20" t="str">
        <f>TEXT(Table1[[#This Row],[Date]],"mmm-yyyy")</f>
        <v>Jan-2026</v>
      </c>
    </row>
    <row r="4737" spans="1:22" x14ac:dyDescent="0.2">
      <c r="A4737" s="11">
        <f t="shared" si="73"/>
        <v>46052</v>
      </c>
      <c r="B4737" s="12" t="s">
        <v>20</v>
      </c>
      <c r="C4737" s="12" t="str">
        <f>VLOOKUP(D4737, City_Mapping!A:B, 2, FALSE)</f>
        <v>USA</v>
      </c>
      <c r="D4737" s="12" t="s">
        <v>31</v>
      </c>
      <c r="E4737" s="12" t="s">
        <v>35</v>
      </c>
      <c r="F4737" s="12" t="s">
        <v>38</v>
      </c>
      <c r="G4737" s="12">
        <v>80793</v>
      </c>
      <c r="H4737" s="12" t="s">
        <v>42</v>
      </c>
      <c r="I4737" s="12" t="s">
        <v>45</v>
      </c>
      <c r="J4737" s="12">
        <v>720755</v>
      </c>
      <c r="K4737" s="12">
        <v>6</v>
      </c>
      <c r="L4737" s="13">
        <v>3267</v>
      </c>
      <c r="M4737" s="14">
        <f>Table1[[#This Row],[Column1]]/100</f>
        <v>0.15</v>
      </c>
      <c r="N4737" s="13">
        <f>Table1[[#This Row],[Unit_Price]]*Table1[[#This Row],[Quantity]]*(1-Table1[[#This Row],[Discount_%]])</f>
        <v>16661.7</v>
      </c>
      <c r="O4737" s="13">
        <v>25411</v>
      </c>
      <c r="P4737" s="13">
        <f>Table1[[#This Row],[Revenue]]-Table1[[#This Row],[Cost]]</f>
        <v>-8749.2999999999993</v>
      </c>
      <c r="Q4737" s="12" t="s">
        <v>46</v>
      </c>
      <c r="R4737" s="12" t="s">
        <v>52</v>
      </c>
      <c r="S4737" s="12" t="s">
        <v>55</v>
      </c>
      <c r="T4737" s="12">
        <v>2</v>
      </c>
      <c r="U4737" s="12">
        <v>15</v>
      </c>
      <c r="V4737" s="20" t="str">
        <f>TEXT(Table1[[#This Row],[Date]],"mmm-yyyy")</f>
        <v>Jan-2026</v>
      </c>
    </row>
    <row r="4738" spans="1:22" x14ac:dyDescent="0.2">
      <c r="A4738" s="11">
        <f t="shared" si="73"/>
        <v>46052</v>
      </c>
      <c r="B4738" s="12" t="s">
        <v>20</v>
      </c>
      <c r="C4738" s="12" t="str">
        <f>VLOOKUP(D4738, City_Mapping!A:B, 2, FALSE)</f>
        <v>India</v>
      </c>
      <c r="D4738" s="12" t="s">
        <v>32</v>
      </c>
      <c r="E4738" s="12" t="s">
        <v>35</v>
      </c>
      <c r="F4738" s="12" t="s">
        <v>37</v>
      </c>
      <c r="G4738" s="12">
        <v>90587</v>
      </c>
      <c r="H4738" s="12" t="s">
        <v>42</v>
      </c>
      <c r="I4738" s="12" t="s">
        <v>43</v>
      </c>
      <c r="J4738" s="12">
        <v>586713</v>
      </c>
      <c r="K4738" s="12">
        <v>7</v>
      </c>
      <c r="L4738" s="13">
        <v>1897</v>
      </c>
      <c r="M4738" s="14">
        <f>Table1[[#This Row],[Column1]]/100</f>
        <v>0.15</v>
      </c>
      <c r="N4738" s="13">
        <f>Table1[[#This Row],[Unit_Price]]*Table1[[#This Row],[Quantity]]*(1-Table1[[#This Row],[Discount_%]])</f>
        <v>11287.15</v>
      </c>
      <c r="O4738" s="13">
        <v>13288</v>
      </c>
      <c r="P4738" s="13">
        <f>Table1[[#This Row],[Revenue]]-Table1[[#This Row],[Cost]]</f>
        <v>-2000.8500000000004</v>
      </c>
      <c r="Q4738" s="12" t="s">
        <v>46</v>
      </c>
      <c r="R4738" s="12" t="s">
        <v>52</v>
      </c>
      <c r="S4738" s="12" t="s">
        <v>55</v>
      </c>
      <c r="T4738" s="12">
        <v>2</v>
      </c>
      <c r="U4738" s="12">
        <v>15</v>
      </c>
      <c r="V4738" s="20" t="str">
        <f>TEXT(Table1[[#This Row],[Date]],"mmm-yyyy")</f>
        <v>Jan-2026</v>
      </c>
    </row>
    <row r="4739" spans="1:22" x14ac:dyDescent="0.2">
      <c r="A4739" s="11">
        <f t="shared" si="73"/>
        <v>46052</v>
      </c>
      <c r="B4739" s="12" t="s">
        <v>22</v>
      </c>
      <c r="C4739" s="12" t="str">
        <f>VLOOKUP(D4739, City_Mapping!A:B, 2, FALSE)</f>
        <v>USA</v>
      </c>
      <c r="D4739" s="12" t="s">
        <v>31</v>
      </c>
      <c r="E4739" s="12" t="s">
        <v>36</v>
      </c>
      <c r="F4739" s="12" t="s">
        <v>39</v>
      </c>
      <c r="G4739" s="12">
        <v>14909</v>
      </c>
      <c r="H4739" s="12" t="s">
        <v>42</v>
      </c>
      <c r="I4739" s="12" t="s">
        <v>43</v>
      </c>
      <c r="J4739" s="12">
        <v>449570</v>
      </c>
      <c r="K4739" s="12">
        <v>6</v>
      </c>
      <c r="L4739" s="13">
        <v>654</v>
      </c>
      <c r="M4739" s="14">
        <f>Table1[[#This Row],[Column1]]/100</f>
        <v>0.15</v>
      </c>
      <c r="N4739" s="13">
        <f>Table1[[#This Row],[Unit_Price]]*Table1[[#This Row],[Quantity]]*(1-Table1[[#This Row],[Discount_%]])</f>
        <v>3335.4</v>
      </c>
      <c r="O4739" s="13">
        <v>5463</v>
      </c>
      <c r="P4739" s="13">
        <f>Table1[[#This Row],[Revenue]]-Table1[[#This Row],[Cost]]</f>
        <v>-2127.6</v>
      </c>
      <c r="Q4739" s="12" t="s">
        <v>46</v>
      </c>
      <c r="R4739" s="12" t="s">
        <v>51</v>
      </c>
      <c r="S4739" s="12" t="s">
        <v>54</v>
      </c>
      <c r="T4739" s="12">
        <v>1</v>
      </c>
      <c r="U4739" s="12">
        <v>15</v>
      </c>
      <c r="V4739" s="20" t="str">
        <f>TEXT(Table1[[#This Row],[Date]],"mmm-yyyy")</f>
        <v>Jan-2026</v>
      </c>
    </row>
    <row r="4740" spans="1:22" x14ac:dyDescent="0.2">
      <c r="A4740" s="11">
        <f t="shared" si="73"/>
        <v>46052</v>
      </c>
      <c r="B4740" s="12" t="s">
        <v>20</v>
      </c>
      <c r="C4740" s="12" t="str">
        <f>VLOOKUP(D4740, City_Mapping!A:B, 2, FALSE)</f>
        <v>India</v>
      </c>
      <c r="D4740" s="12" t="s">
        <v>28</v>
      </c>
      <c r="E4740" s="12" t="s">
        <v>34</v>
      </c>
      <c r="F4740" s="12" t="s">
        <v>37</v>
      </c>
      <c r="G4740" s="12">
        <v>24866</v>
      </c>
      <c r="H4740" s="12" t="s">
        <v>41</v>
      </c>
      <c r="I4740" s="12" t="s">
        <v>45</v>
      </c>
      <c r="J4740" s="12">
        <v>913302</v>
      </c>
      <c r="K4740" s="12">
        <v>7</v>
      </c>
      <c r="L4740" s="13">
        <v>3686</v>
      </c>
      <c r="M4740" s="14">
        <f>Table1[[#This Row],[Column1]]/100</f>
        <v>0.05</v>
      </c>
      <c r="N4740" s="13">
        <f>Table1[[#This Row],[Unit_Price]]*Table1[[#This Row],[Quantity]]*(1-Table1[[#This Row],[Discount_%]])</f>
        <v>24511.899999999998</v>
      </c>
      <c r="O4740" s="13">
        <v>7774</v>
      </c>
      <c r="P4740" s="13">
        <f>Table1[[#This Row],[Revenue]]-Table1[[#This Row],[Cost]]</f>
        <v>16737.899999999998</v>
      </c>
      <c r="Q4740" s="12" t="s">
        <v>47</v>
      </c>
      <c r="R4740" s="12" t="s">
        <v>51</v>
      </c>
      <c r="S4740" s="12" t="s">
        <v>56</v>
      </c>
      <c r="T4740" s="12">
        <v>5</v>
      </c>
      <c r="U4740" s="12">
        <v>5</v>
      </c>
      <c r="V4740" s="20" t="str">
        <f>TEXT(Table1[[#This Row],[Date]],"mmm-yyyy")</f>
        <v>Jan-2026</v>
      </c>
    </row>
    <row r="4741" spans="1:22" x14ac:dyDescent="0.2">
      <c r="A4741" s="11">
        <f t="shared" si="73"/>
        <v>46052</v>
      </c>
      <c r="B4741" s="12" t="s">
        <v>21</v>
      </c>
      <c r="C4741" s="12" t="str">
        <f>VLOOKUP(D4741, City_Mapping!A:B, 2, FALSE)</f>
        <v>India</v>
      </c>
      <c r="D4741" s="12" t="s">
        <v>32</v>
      </c>
      <c r="E4741" s="12" t="s">
        <v>35</v>
      </c>
      <c r="F4741" s="12" t="s">
        <v>39</v>
      </c>
      <c r="G4741" s="12">
        <v>52789</v>
      </c>
      <c r="H4741" s="12" t="s">
        <v>41</v>
      </c>
      <c r="I4741" s="12" t="s">
        <v>44</v>
      </c>
      <c r="J4741" s="12">
        <v>594515</v>
      </c>
      <c r="K4741" s="12">
        <v>5</v>
      </c>
      <c r="L4741" s="13">
        <v>1615</v>
      </c>
      <c r="M4741" s="14">
        <f>Table1[[#This Row],[Column1]]/100</f>
        <v>0.15</v>
      </c>
      <c r="N4741" s="13">
        <f>Table1[[#This Row],[Unit_Price]]*Table1[[#This Row],[Quantity]]*(1-Table1[[#This Row],[Discount_%]])</f>
        <v>6863.75</v>
      </c>
      <c r="O4741" s="13">
        <v>3423</v>
      </c>
      <c r="P4741" s="13">
        <f>Table1[[#This Row],[Revenue]]-Table1[[#This Row],[Cost]]</f>
        <v>3440.75</v>
      </c>
      <c r="Q4741" s="12" t="s">
        <v>49</v>
      </c>
      <c r="R4741" s="12" t="s">
        <v>52</v>
      </c>
      <c r="S4741" s="12" t="s">
        <v>56</v>
      </c>
      <c r="T4741" s="12">
        <v>3</v>
      </c>
      <c r="U4741" s="12">
        <v>15</v>
      </c>
      <c r="V4741" s="20" t="str">
        <f>TEXT(Table1[[#This Row],[Date]],"mmm-yyyy")</f>
        <v>Jan-2026</v>
      </c>
    </row>
    <row r="4742" spans="1:22" x14ac:dyDescent="0.2">
      <c r="A4742" s="11">
        <f t="shared" si="73"/>
        <v>46053</v>
      </c>
      <c r="B4742" s="12" t="s">
        <v>22</v>
      </c>
      <c r="C4742" s="12" t="str">
        <f>VLOOKUP(D4742, City_Mapping!A:B, 2, FALSE)</f>
        <v>UK</v>
      </c>
      <c r="D4742" s="12" t="s">
        <v>29</v>
      </c>
      <c r="E4742" s="12" t="s">
        <v>34</v>
      </c>
      <c r="F4742" s="12" t="s">
        <v>38</v>
      </c>
      <c r="G4742" s="12">
        <v>75997</v>
      </c>
      <c r="H4742" s="12" t="s">
        <v>41</v>
      </c>
      <c r="I4742" s="12" t="s">
        <v>45</v>
      </c>
      <c r="J4742" s="12">
        <v>546006</v>
      </c>
      <c r="K4742" s="12">
        <v>9</v>
      </c>
      <c r="L4742" s="13">
        <v>4165</v>
      </c>
      <c r="M4742" s="14">
        <f>Table1[[#This Row],[Column1]]/100</f>
        <v>0.1</v>
      </c>
      <c r="N4742" s="13">
        <f>Table1[[#This Row],[Unit_Price]]*Table1[[#This Row],[Quantity]]*(1-Table1[[#This Row],[Discount_%]])</f>
        <v>33736.5</v>
      </c>
      <c r="O4742" s="13">
        <v>12454</v>
      </c>
      <c r="P4742" s="13">
        <f>Table1[[#This Row],[Revenue]]-Table1[[#This Row],[Cost]]</f>
        <v>21282.5</v>
      </c>
      <c r="Q4742" s="12" t="s">
        <v>49</v>
      </c>
      <c r="R4742" s="12" t="s">
        <v>51</v>
      </c>
      <c r="S4742" s="12" t="s">
        <v>55</v>
      </c>
      <c r="T4742" s="12">
        <v>1</v>
      </c>
      <c r="U4742" s="12">
        <v>10</v>
      </c>
      <c r="V4742" s="20" t="str">
        <f>TEXT(Table1[[#This Row],[Date]],"mmm-yyyy")</f>
        <v>Jan-2026</v>
      </c>
    </row>
    <row r="4743" spans="1:22" x14ac:dyDescent="0.2">
      <c r="A4743" s="11">
        <f t="shared" si="73"/>
        <v>46053</v>
      </c>
      <c r="B4743" s="12" t="s">
        <v>23</v>
      </c>
      <c r="C4743" s="12" t="str">
        <f>VLOOKUP(D4743, City_Mapping!A:B, 2, FALSE)</f>
        <v>UK</v>
      </c>
      <c r="D4743" s="12" t="s">
        <v>29</v>
      </c>
      <c r="E4743" s="12" t="s">
        <v>36</v>
      </c>
      <c r="F4743" s="12" t="s">
        <v>37</v>
      </c>
      <c r="G4743" s="12">
        <v>38460</v>
      </c>
      <c r="H4743" s="12" t="s">
        <v>42</v>
      </c>
      <c r="I4743" s="12" t="s">
        <v>43</v>
      </c>
      <c r="J4743" s="12">
        <v>145876</v>
      </c>
      <c r="K4743" s="12">
        <v>3</v>
      </c>
      <c r="L4743" s="13">
        <v>4096</v>
      </c>
      <c r="M4743" s="14">
        <f>Table1[[#This Row],[Column1]]/100</f>
        <v>0</v>
      </c>
      <c r="N4743" s="13">
        <f>Table1[[#This Row],[Unit_Price]]*Table1[[#This Row],[Quantity]]*(1-Table1[[#This Row],[Discount_%]])</f>
        <v>12288</v>
      </c>
      <c r="O4743" s="13">
        <v>29961</v>
      </c>
      <c r="P4743" s="13">
        <f>Table1[[#This Row],[Revenue]]-Table1[[#This Row],[Cost]]</f>
        <v>-17673</v>
      </c>
      <c r="Q4743" s="12" t="s">
        <v>49</v>
      </c>
      <c r="R4743" s="12" t="s">
        <v>51</v>
      </c>
      <c r="S4743" s="12" t="s">
        <v>53</v>
      </c>
      <c r="T4743" s="12">
        <v>4</v>
      </c>
      <c r="U4743" s="12">
        <v>0</v>
      </c>
      <c r="V4743" s="20" t="str">
        <f>TEXT(Table1[[#This Row],[Date]],"mmm-yyyy")</f>
        <v>Jan-2026</v>
      </c>
    </row>
    <row r="4744" spans="1:22" x14ac:dyDescent="0.2">
      <c r="A4744" s="11">
        <f t="shared" si="73"/>
        <v>46053</v>
      </c>
      <c r="B4744" s="12" t="s">
        <v>21</v>
      </c>
      <c r="C4744" s="12" t="str">
        <f>VLOOKUP(D4744, City_Mapping!A:B, 2, FALSE)</f>
        <v>India</v>
      </c>
      <c r="D4744" s="12" t="s">
        <v>33</v>
      </c>
      <c r="E4744" s="12" t="s">
        <v>36</v>
      </c>
      <c r="F4744" s="12" t="s">
        <v>40</v>
      </c>
      <c r="G4744" s="12">
        <v>58500</v>
      </c>
      <c r="H4744" s="12" t="s">
        <v>41</v>
      </c>
      <c r="I4744" s="12" t="s">
        <v>43</v>
      </c>
      <c r="J4744" s="12">
        <v>746493</v>
      </c>
      <c r="K4744" s="12">
        <v>6</v>
      </c>
      <c r="L4744" s="13">
        <v>1614</v>
      </c>
      <c r="M4744" s="14">
        <f>Table1[[#This Row],[Column1]]/100</f>
        <v>0</v>
      </c>
      <c r="N4744" s="13">
        <f>Table1[[#This Row],[Unit_Price]]*Table1[[#This Row],[Quantity]]*(1-Table1[[#This Row],[Discount_%]])</f>
        <v>9684</v>
      </c>
      <c r="O4744" s="13">
        <v>14087</v>
      </c>
      <c r="P4744" s="13">
        <f>Table1[[#This Row],[Revenue]]-Table1[[#This Row],[Cost]]</f>
        <v>-4403</v>
      </c>
      <c r="Q4744" s="12" t="s">
        <v>47</v>
      </c>
      <c r="R4744" s="12" t="s">
        <v>51</v>
      </c>
      <c r="S4744" s="12" t="s">
        <v>54</v>
      </c>
      <c r="T4744" s="12">
        <v>2</v>
      </c>
      <c r="U4744" s="12">
        <v>0</v>
      </c>
      <c r="V4744" s="20" t="str">
        <f>TEXT(Table1[[#This Row],[Date]],"mmm-yyyy")</f>
        <v>Jan-2026</v>
      </c>
    </row>
    <row r="4745" spans="1:22" x14ac:dyDescent="0.2">
      <c r="A4745" s="11">
        <f t="shared" si="73"/>
        <v>46053</v>
      </c>
      <c r="B4745" s="12" t="s">
        <v>22</v>
      </c>
      <c r="C4745" s="12" t="str">
        <f>VLOOKUP(D4745, City_Mapping!A:B, 2, FALSE)</f>
        <v>USA</v>
      </c>
      <c r="D4745" s="12" t="s">
        <v>31</v>
      </c>
      <c r="E4745" s="12" t="s">
        <v>35</v>
      </c>
      <c r="F4745" s="12" t="s">
        <v>39</v>
      </c>
      <c r="G4745" s="12">
        <v>78769</v>
      </c>
      <c r="H4745" s="12" t="s">
        <v>41</v>
      </c>
      <c r="I4745" s="12" t="s">
        <v>43</v>
      </c>
      <c r="J4745" s="12">
        <v>868071</v>
      </c>
      <c r="K4745" s="12">
        <v>9</v>
      </c>
      <c r="L4745" s="13">
        <v>1199</v>
      </c>
      <c r="M4745" s="14">
        <f>Table1[[#This Row],[Column1]]/100</f>
        <v>0</v>
      </c>
      <c r="N4745" s="13">
        <f>Table1[[#This Row],[Unit_Price]]*Table1[[#This Row],[Quantity]]*(1-Table1[[#This Row],[Discount_%]])</f>
        <v>10791</v>
      </c>
      <c r="O4745" s="13">
        <v>20654</v>
      </c>
      <c r="P4745" s="13">
        <f>Table1[[#This Row],[Revenue]]-Table1[[#This Row],[Cost]]</f>
        <v>-9863</v>
      </c>
      <c r="Q4745" s="12" t="s">
        <v>48</v>
      </c>
      <c r="R4745" s="12" t="s">
        <v>52</v>
      </c>
      <c r="S4745" s="12" t="s">
        <v>53</v>
      </c>
      <c r="T4745" s="12">
        <v>2</v>
      </c>
      <c r="U4745" s="12">
        <v>0</v>
      </c>
      <c r="V4745" s="20" t="str">
        <f>TEXT(Table1[[#This Row],[Date]],"mmm-yyyy")</f>
        <v>Jan-2026</v>
      </c>
    </row>
    <row r="4746" spans="1:22" x14ac:dyDescent="0.2">
      <c r="A4746" s="11">
        <f t="shared" si="73"/>
        <v>46053</v>
      </c>
      <c r="B4746" s="12" t="s">
        <v>23</v>
      </c>
      <c r="C4746" s="12" t="str">
        <f>VLOOKUP(D4746, City_Mapping!A:B, 2, FALSE)</f>
        <v>India</v>
      </c>
      <c r="D4746" s="12" t="s">
        <v>32</v>
      </c>
      <c r="E4746" s="12" t="s">
        <v>36</v>
      </c>
      <c r="F4746" s="12" t="s">
        <v>37</v>
      </c>
      <c r="G4746" s="12">
        <v>22128</v>
      </c>
      <c r="H4746" s="12" t="s">
        <v>42</v>
      </c>
      <c r="I4746" s="12" t="s">
        <v>44</v>
      </c>
      <c r="J4746" s="12">
        <v>537543</v>
      </c>
      <c r="K4746" s="12">
        <v>1</v>
      </c>
      <c r="L4746" s="13">
        <v>4700</v>
      </c>
      <c r="M4746" s="14">
        <f>Table1[[#This Row],[Column1]]/100</f>
        <v>0</v>
      </c>
      <c r="N4746" s="13">
        <f>Table1[[#This Row],[Unit_Price]]*Table1[[#This Row],[Quantity]]*(1-Table1[[#This Row],[Discount_%]])</f>
        <v>4700</v>
      </c>
      <c r="O4746" s="13">
        <v>29906</v>
      </c>
      <c r="P4746" s="13">
        <f>Table1[[#This Row],[Revenue]]-Table1[[#This Row],[Cost]]</f>
        <v>-25206</v>
      </c>
      <c r="Q4746" s="12" t="s">
        <v>48</v>
      </c>
      <c r="R4746" s="12" t="s">
        <v>50</v>
      </c>
      <c r="S4746" s="12" t="s">
        <v>55</v>
      </c>
      <c r="T4746" s="12">
        <v>5</v>
      </c>
      <c r="U4746" s="12">
        <v>0</v>
      </c>
      <c r="V4746" s="20" t="str">
        <f>TEXT(Table1[[#This Row],[Date]],"mmm-yyyy")</f>
        <v>Jan-2026</v>
      </c>
    </row>
    <row r="4747" spans="1:22" x14ac:dyDescent="0.2">
      <c r="A4747" s="11">
        <f t="shared" si="73"/>
        <v>46053</v>
      </c>
      <c r="B4747" s="12" t="s">
        <v>20</v>
      </c>
      <c r="C4747" s="12" t="str">
        <f>VLOOKUP(D4747, City_Mapping!A:B, 2, FALSE)</f>
        <v>UK</v>
      </c>
      <c r="D4747" s="12" t="s">
        <v>29</v>
      </c>
      <c r="E4747" s="12" t="s">
        <v>36</v>
      </c>
      <c r="F4747" s="12" t="s">
        <v>38</v>
      </c>
      <c r="G4747" s="12">
        <v>15202</v>
      </c>
      <c r="H4747" s="12" t="s">
        <v>41</v>
      </c>
      <c r="I4747" s="12" t="s">
        <v>43</v>
      </c>
      <c r="J4747" s="12">
        <v>349044</v>
      </c>
      <c r="K4747" s="12">
        <v>5</v>
      </c>
      <c r="L4747" s="13">
        <v>1095</v>
      </c>
      <c r="M4747" s="14">
        <f>Table1[[#This Row],[Column1]]/100</f>
        <v>0</v>
      </c>
      <c r="N4747" s="13">
        <f>Table1[[#This Row],[Unit_Price]]*Table1[[#This Row],[Quantity]]*(1-Table1[[#This Row],[Discount_%]])</f>
        <v>5475</v>
      </c>
      <c r="O4747" s="13">
        <v>26829</v>
      </c>
      <c r="P4747" s="13">
        <f>Table1[[#This Row],[Revenue]]-Table1[[#This Row],[Cost]]</f>
        <v>-21354</v>
      </c>
      <c r="Q4747" s="12" t="s">
        <v>48</v>
      </c>
      <c r="R4747" s="12" t="s">
        <v>50</v>
      </c>
      <c r="S4747" s="12" t="s">
        <v>55</v>
      </c>
      <c r="T4747" s="12">
        <v>3</v>
      </c>
      <c r="U4747" s="12">
        <v>0</v>
      </c>
      <c r="V4747" s="20" t="str">
        <f>TEXT(Table1[[#This Row],[Date]],"mmm-yyyy")</f>
        <v>Jan-2026</v>
      </c>
    </row>
    <row r="4748" spans="1:22" x14ac:dyDescent="0.2">
      <c r="A4748" s="11">
        <f t="shared" si="73"/>
        <v>46053</v>
      </c>
      <c r="B4748" s="12" t="s">
        <v>23</v>
      </c>
      <c r="C4748" s="12" t="str">
        <f>VLOOKUP(D4748, City_Mapping!A:B, 2, FALSE)</f>
        <v>India</v>
      </c>
      <c r="D4748" s="12" t="s">
        <v>28</v>
      </c>
      <c r="E4748" s="12" t="s">
        <v>36</v>
      </c>
      <c r="F4748" s="12" t="s">
        <v>37</v>
      </c>
      <c r="G4748" s="12">
        <v>75327</v>
      </c>
      <c r="H4748" s="12" t="s">
        <v>42</v>
      </c>
      <c r="I4748" s="12" t="s">
        <v>44</v>
      </c>
      <c r="J4748" s="12">
        <v>929734</v>
      </c>
      <c r="K4748" s="12">
        <v>4</v>
      </c>
      <c r="L4748" s="13">
        <v>1513</v>
      </c>
      <c r="M4748" s="14">
        <f>Table1[[#This Row],[Column1]]/100</f>
        <v>0.2</v>
      </c>
      <c r="N4748" s="13">
        <f>Table1[[#This Row],[Unit_Price]]*Table1[[#This Row],[Quantity]]*(1-Table1[[#This Row],[Discount_%]])</f>
        <v>4841.6000000000004</v>
      </c>
      <c r="O4748" s="13">
        <v>28873</v>
      </c>
      <c r="P4748" s="13">
        <f>Table1[[#This Row],[Revenue]]-Table1[[#This Row],[Cost]]</f>
        <v>-24031.4</v>
      </c>
      <c r="Q4748" s="12" t="s">
        <v>46</v>
      </c>
      <c r="R4748" s="12" t="s">
        <v>51</v>
      </c>
      <c r="S4748" s="12" t="s">
        <v>53</v>
      </c>
      <c r="T4748" s="12">
        <v>1</v>
      </c>
      <c r="U4748" s="12">
        <v>20</v>
      </c>
      <c r="V4748" s="20" t="str">
        <f>TEXT(Table1[[#This Row],[Date]],"mmm-yyyy")</f>
        <v>Jan-2026</v>
      </c>
    </row>
    <row r="4749" spans="1:22" x14ac:dyDescent="0.2">
      <c r="A4749" s="11">
        <f t="shared" si="73"/>
        <v>46053</v>
      </c>
      <c r="B4749" s="12" t="s">
        <v>21</v>
      </c>
      <c r="C4749" s="12" t="str">
        <f>VLOOKUP(D4749, City_Mapping!A:B, 2, FALSE)</f>
        <v>India</v>
      </c>
      <c r="D4749" s="12" t="s">
        <v>28</v>
      </c>
      <c r="E4749" s="12" t="s">
        <v>34</v>
      </c>
      <c r="F4749" s="12" t="s">
        <v>39</v>
      </c>
      <c r="G4749" s="12">
        <v>57965</v>
      </c>
      <c r="H4749" s="12" t="s">
        <v>42</v>
      </c>
      <c r="I4749" s="12" t="s">
        <v>43</v>
      </c>
      <c r="J4749" s="12">
        <v>583498</v>
      </c>
      <c r="K4749" s="12">
        <v>9</v>
      </c>
      <c r="L4749" s="13">
        <v>1039</v>
      </c>
      <c r="M4749" s="14">
        <f>Table1[[#This Row],[Column1]]/100</f>
        <v>0</v>
      </c>
      <c r="N4749" s="13">
        <f>Table1[[#This Row],[Unit_Price]]*Table1[[#This Row],[Quantity]]*(1-Table1[[#This Row],[Discount_%]])</f>
        <v>9351</v>
      </c>
      <c r="O4749" s="13">
        <v>2453</v>
      </c>
      <c r="P4749" s="13">
        <f>Table1[[#This Row],[Revenue]]-Table1[[#This Row],[Cost]]</f>
        <v>6898</v>
      </c>
      <c r="Q4749" s="12" t="s">
        <v>47</v>
      </c>
      <c r="R4749" s="12" t="s">
        <v>50</v>
      </c>
      <c r="S4749" s="12" t="s">
        <v>56</v>
      </c>
      <c r="T4749" s="12">
        <v>4</v>
      </c>
      <c r="U4749" s="12">
        <v>0</v>
      </c>
      <c r="V4749" s="20" t="str">
        <f>TEXT(Table1[[#This Row],[Date]],"mmm-yyyy")</f>
        <v>Jan-2026</v>
      </c>
    </row>
    <row r="4750" spans="1:22" x14ac:dyDescent="0.2">
      <c r="A4750" s="11">
        <f t="shared" si="73"/>
        <v>46053</v>
      </c>
      <c r="B4750" s="12" t="s">
        <v>20</v>
      </c>
      <c r="C4750" s="12" t="str">
        <f>VLOOKUP(D4750, City_Mapping!A:B, 2, FALSE)</f>
        <v>India</v>
      </c>
      <c r="D4750" s="12" t="s">
        <v>33</v>
      </c>
      <c r="E4750" s="12" t="s">
        <v>34</v>
      </c>
      <c r="F4750" s="12" t="s">
        <v>38</v>
      </c>
      <c r="G4750" s="12">
        <v>41238</v>
      </c>
      <c r="H4750" s="12" t="s">
        <v>41</v>
      </c>
      <c r="I4750" s="12" t="s">
        <v>43</v>
      </c>
      <c r="J4750" s="12">
        <v>858005</v>
      </c>
      <c r="K4750" s="12">
        <v>1</v>
      </c>
      <c r="L4750" s="13">
        <v>511</v>
      </c>
      <c r="M4750" s="14">
        <f>Table1[[#This Row],[Column1]]/100</f>
        <v>0</v>
      </c>
      <c r="N4750" s="13">
        <f>Table1[[#This Row],[Unit_Price]]*Table1[[#This Row],[Quantity]]*(1-Table1[[#This Row],[Discount_%]])</f>
        <v>511</v>
      </c>
      <c r="O4750" s="13">
        <v>1195</v>
      </c>
      <c r="P4750" s="13">
        <f>Table1[[#This Row],[Revenue]]-Table1[[#This Row],[Cost]]</f>
        <v>-684</v>
      </c>
      <c r="Q4750" s="12" t="s">
        <v>49</v>
      </c>
      <c r="R4750" s="12" t="s">
        <v>50</v>
      </c>
      <c r="S4750" s="12" t="s">
        <v>56</v>
      </c>
      <c r="T4750" s="12">
        <v>4</v>
      </c>
      <c r="U4750" s="12">
        <v>0</v>
      </c>
      <c r="V4750" s="20" t="str">
        <f>TEXT(Table1[[#This Row],[Date]],"mmm-yyyy")</f>
        <v>Jan-2026</v>
      </c>
    </row>
    <row r="4751" spans="1:22" x14ac:dyDescent="0.2">
      <c r="A4751" s="11">
        <f t="shared" ref="A4751:A4814" si="74">A4739+1</f>
        <v>46053</v>
      </c>
      <c r="B4751" s="12" t="s">
        <v>22</v>
      </c>
      <c r="C4751" s="12" t="str">
        <f>VLOOKUP(D4751, City_Mapping!A:B, 2, FALSE)</f>
        <v>India</v>
      </c>
      <c r="D4751" s="12" t="s">
        <v>28</v>
      </c>
      <c r="E4751" s="12" t="s">
        <v>35</v>
      </c>
      <c r="F4751" s="12" t="s">
        <v>40</v>
      </c>
      <c r="G4751" s="12">
        <v>89258</v>
      </c>
      <c r="H4751" s="12" t="s">
        <v>41</v>
      </c>
      <c r="I4751" s="12" t="s">
        <v>45</v>
      </c>
      <c r="J4751" s="12">
        <v>523052</v>
      </c>
      <c r="K4751" s="12">
        <v>4</v>
      </c>
      <c r="L4751" s="13">
        <v>2443</v>
      </c>
      <c r="M4751" s="14">
        <f>Table1[[#This Row],[Column1]]/100</f>
        <v>0</v>
      </c>
      <c r="N4751" s="13">
        <f>Table1[[#This Row],[Unit_Price]]*Table1[[#This Row],[Quantity]]*(1-Table1[[#This Row],[Discount_%]])</f>
        <v>9772</v>
      </c>
      <c r="O4751" s="13">
        <v>22970</v>
      </c>
      <c r="P4751" s="13">
        <f>Table1[[#This Row],[Revenue]]-Table1[[#This Row],[Cost]]</f>
        <v>-13198</v>
      </c>
      <c r="Q4751" s="12" t="s">
        <v>48</v>
      </c>
      <c r="R4751" s="12" t="s">
        <v>51</v>
      </c>
      <c r="S4751" s="12" t="s">
        <v>53</v>
      </c>
      <c r="T4751" s="12">
        <v>3</v>
      </c>
      <c r="U4751" s="12">
        <v>0</v>
      </c>
      <c r="V4751" s="20" t="str">
        <f>TEXT(Table1[[#This Row],[Date]],"mmm-yyyy")</f>
        <v>Jan-2026</v>
      </c>
    </row>
    <row r="4752" spans="1:22" x14ac:dyDescent="0.2">
      <c r="A4752" s="11">
        <f t="shared" si="74"/>
        <v>46053</v>
      </c>
      <c r="B4752" s="12" t="s">
        <v>20</v>
      </c>
      <c r="C4752" s="12" t="str">
        <f>VLOOKUP(D4752, City_Mapping!A:B, 2, FALSE)</f>
        <v>India</v>
      </c>
      <c r="D4752" s="12" t="s">
        <v>28</v>
      </c>
      <c r="E4752" s="12" t="s">
        <v>35</v>
      </c>
      <c r="F4752" s="12" t="s">
        <v>39</v>
      </c>
      <c r="G4752" s="12">
        <v>59240</v>
      </c>
      <c r="H4752" s="12" t="s">
        <v>42</v>
      </c>
      <c r="I4752" s="12" t="s">
        <v>44</v>
      </c>
      <c r="J4752" s="12">
        <v>634119</v>
      </c>
      <c r="K4752" s="12">
        <v>1</v>
      </c>
      <c r="L4752" s="13">
        <v>4959</v>
      </c>
      <c r="M4752" s="14">
        <f>Table1[[#This Row],[Column1]]/100</f>
        <v>0.05</v>
      </c>
      <c r="N4752" s="13">
        <f>Table1[[#This Row],[Unit_Price]]*Table1[[#This Row],[Quantity]]*(1-Table1[[#This Row],[Discount_%]])</f>
        <v>4711.05</v>
      </c>
      <c r="O4752" s="13">
        <v>9981</v>
      </c>
      <c r="P4752" s="13">
        <f>Table1[[#This Row],[Revenue]]-Table1[[#This Row],[Cost]]</f>
        <v>-5269.95</v>
      </c>
      <c r="Q4752" s="12" t="s">
        <v>49</v>
      </c>
      <c r="R4752" s="12" t="s">
        <v>51</v>
      </c>
      <c r="S4752" s="12" t="s">
        <v>55</v>
      </c>
      <c r="T4752" s="12">
        <v>5</v>
      </c>
      <c r="U4752" s="12">
        <v>5</v>
      </c>
      <c r="V4752" s="20" t="str">
        <f>TEXT(Table1[[#This Row],[Date]],"mmm-yyyy")</f>
        <v>Jan-2026</v>
      </c>
    </row>
    <row r="4753" spans="1:22" x14ac:dyDescent="0.2">
      <c r="A4753" s="11">
        <f t="shared" si="74"/>
        <v>46053</v>
      </c>
      <c r="B4753" s="12" t="s">
        <v>22</v>
      </c>
      <c r="C4753" s="12" t="str">
        <f>VLOOKUP(D4753, City_Mapping!A:B, 2, FALSE)</f>
        <v>India</v>
      </c>
      <c r="D4753" s="12" t="s">
        <v>32</v>
      </c>
      <c r="E4753" s="12" t="s">
        <v>36</v>
      </c>
      <c r="F4753" s="12" t="s">
        <v>39</v>
      </c>
      <c r="G4753" s="12">
        <v>93583</v>
      </c>
      <c r="H4753" s="12" t="s">
        <v>42</v>
      </c>
      <c r="I4753" s="12" t="s">
        <v>45</v>
      </c>
      <c r="J4753" s="12">
        <v>919816</v>
      </c>
      <c r="K4753" s="12">
        <v>3</v>
      </c>
      <c r="L4753" s="13">
        <v>1161</v>
      </c>
      <c r="M4753" s="14">
        <f>Table1[[#This Row],[Column1]]/100</f>
        <v>0.2</v>
      </c>
      <c r="N4753" s="13">
        <f>Table1[[#This Row],[Unit_Price]]*Table1[[#This Row],[Quantity]]*(1-Table1[[#This Row],[Discount_%]])</f>
        <v>2786.4</v>
      </c>
      <c r="O4753" s="13">
        <v>27780</v>
      </c>
      <c r="P4753" s="13">
        <f>Table1[[#This Row],[Revenue]]-Table1[[#This Row],[Cost]]</f>
        <v>-24993.599999999999</v>
      </c>
      <c r="Q4753" s="12" t="s">
        <v>48</v>
      </c>
      <c r="R4753" s="12" t="s">
        <v>51</v>
      </c>
      <c r="S4753" s="12" t="s">
        <v>54</v>
      </c>
      <c r="T4753" s="12">
        <v>3</v>
      </c>
      <c r="U4753" s="12">
        <v>20</v>
      </c>
      <c r="V4753" s="20" t="str">
        <f>TEXT(Table1[[#This Row],[Date]],"mmm-yyyy")</f>
        <v>Jan-2026</v>
      </c>
    </row>
    <row r="4754" spans="1:22" x14ac:dyDescent="0.2">
      <c r="A4754" s="11">
        <f t="shared" si="74"/>
        <v>46054</v>
      </c>
      <c r="B4754" s="12" t="s">
        <v>22</v>
      </c>
      <c r="C4754" s="12" t="str">
        <f>VLOOKUP(D4754, City_Mapping!A:B, 2, FALSE)</f>
        <v>USA</v>
      </c>
      <c r="D4754" s="12" t="s">
        <v>31</v>
      </c>
      <c r="E4754" s="12" t="s">
        <v>36</v>
      </c>
      <c r="F4754" s="12" t="s">
        <v>38</v>
      </c>
      <c r="G4754" s="12">
        <v>78837</v>
      </c>
      <c r="H4754" s="12" t="s">
        <v>41</v>
      </c>
      <c r="I4754" s="12" t="s">
        <v>44</v>
      </c>
      <c r="J4754" s="12">
        <v>984975</v>
      </c>
      <c r="K4754" s="12">
        <v>4</v>
      </c>
      <c r="L4754" s="13">
        <v>4909</v>
      </c>
      <c r="M4754" s="14">
        <f>Table1[[#This Row],[Column1]]/100</f>
        <v>0</v>
      </c>
      <c r="N4754" s="13">
        <f>Table1[[#This Row],[Unit_Price]]*Table1[[#This Row],[Quantity]]*(1-Table1[[#This Row],[Discount_%]])</f>
        <v>19636</v>
      </c>
      <c r="O4754" s="13">
        <v>12259</v>
      </c>
      <c r="P4754" s="13">
        <f>Table1[[#This Row],[Revenue]]-Table1[[#This Row],[Cost]]</f>
        <v>7377</v>
      </c>
      <c r="Q4754" s="12" t="s">
        <v>49</v>
      </c>
      <c r="R4754" s="12" t="s">
        <v>52</v>
      </c>
      <c r="S4754" s="12" t="s">
        <v>55</v>
      </c>
      <c r="T4754" s="12">
        <v>5</v>
      </c>
      <c r="U4754" s="12">
        <v>0</v>
      </c>
      <c r="V4754" s="20" t="str">
        <f>TEXT(Table1[[#This Row],[Date]],"mmm-yyyy")</f>
        <v>Feb-2026</v>
      </c>
    </row>
    <row r="4755" spans="1:22" x14ac:dyDescent="0.2">
      <c r="A4755" s="11">
        <f t="shared" si="74"/>
        <v>46054</v>
      </c>
      <c r="B4755" s="12" t="s">
        <v>23</v>
      </c>
      <c r="C4755" s="12" t="str">
        <f>VLOOKUP(D4755, City_Mapping!A:B, 2, FALSE)</f>
        <v>UAE</v>
      </c>
      <c r="D4755" s="12" t="s">
        <v>30</v>
      </c>
      <c r="E4755" s="12" t="s">
        <v>35</v>
      </c>
      <c r="F4755" s="12" t="s">
        <v>39</v>
      </c>
      <c r="G4755" s="12">
        <v>64289</v>
      </c>
      <c r="H4755" s="12" t="s">
        <v>41</v>
      </c>
      <c r="I4755" s="12" t="s">
        <v>43</v>
      </c>
      <c r="J4755" s="12">
        <v>335428</v>
      </c>
      <c r="K4755" s="12">
        <v>1</v>
      </c>
      <c r="L4755" s="13">
        <v>1922</v>
      </c>
      <c r="M4755" s="14">
        <f>Table1[[#This Row],[Column1]]/100</f>
        <v>0.15</v>
      </c>
      <c r="N4755" s="13">
        <f>Table1[[#This Row],[Unit_Price]]*Table1[[#This Row],[Quantity]]*(1-Table1[[#This Row],[Discount_%]])</f>
        <v>1633.7</v>
      </c>
      <c r="O4755" s="13">
        <v>4553</v>
      </c>
      <c r="P4755" s="13">
        <f>Table1[[#This Row],[Revenue]]-Table1[[#This Row],[Cost]]</f>
        <v>-2919.3</v>
      </c>
      <c r="Q4755" s="12" t="s">
        <v>46</v>
      </c>
      <c r="R4755" s="12" t="s">
        <v>50</v>
      </c>
      <c r="S4755" s="12" t="s">
        <v>56</v>
      </c>
      <c r="T4755" s="12">
        <v>5</v>
      </c>
      <c r="U4755" s="12">
        <v>15</v>
      </c>
      <c r="V4755" s="20" t="str">
        <f>TEXT(Table1[[#This Row],[Date]],"mmm-yyyy")</f>
        <v>Feb-2026</v>
      </c>
    </row>
    <row r="4756" spans="1:22" x14ac:dyDescent="0.2">
      <c r="A4756" s="11">
        <f t="shared" si="74"/>
        <v>46054</v>
      </c>
      <c r="B4756" s="12" t="s">
        <v>23</v>
      </c>
      <c r="C4756" s="12" t="str">
        <f>VLOOKUP(D4756, City_Mapping!A:B, 2, FALSE)</f>
        <v>India</v>
      </c>
      <c r="D4756" s="12" t="s">
        <v>28</v>
      </c>
      <c r="E4756" s="12" t="s">
        <v>36</v>
      </c>
      <c r="F4756" s="12" t="s">
        <v>37</v>
      </c>
      <c r="G4756" s="12">
        <v>42544</v>
      </c>
      <c r="H4756" s="12" t="s">
        <v>41</v>
      </c>
      <c r="I4756" s="12" t="s">
        <v>43</v>
      </c>
      <c r="J4756" s="12">
        <v>401366</v>
      </c>
      <c r="K4756" s="12">
        <v>5</v>
      </c>
      <c r="L4756" s="13">
        <v>1745</v>
      </c>
      <c r="M4756" s="14">
        <f>Table1[[#This Row],[Column1]]/100</f>
        <v>0.05</v>
      </c>
      <c r="N4756" s="13">
        <f>Table1[[#This Row],[Unit_Price]]*Table1[[#This Row],[Quantity]]*(1-Table1[[#This Row],[Discount_%]])</f>
        <v>8288.75</v>
      </c>
      <c r="O4756" s="13">
        <v>13641</v>
      </c>
      <c r="P4756" s="13">
        <f>Table1[[#This Row],[Revenue]]-Table1[[#This Row],[Cost]]</f>
        <v>-5352.25</v>
      </c>
      <c r="Q4756" s="12" t="s">
        <v>47</v>
      </c>
      <c r="R4756" s="12" t="s">
        <v>50</v>
      </c>
      <c r="S4756" s="12" t="s">
        <v>56</v>
      </c>
      <c r="T4756" s="12">
        <v>1</v>
      </c>
      <c r="U4756" s="12">
        <v>5</v>
      </c>
      <c r="V4756" s="20" t="str">
        <f>TEXT(Table1[[#This Row],[Date]],"mmm-yyyy")</f>
        <v>Feb-2026</v>
      </c>
    </row>
    <row r="4757" spans="1:22" x14ac:dyDescent="0.2">
      <c r="A4757" s="11">
        <f t="shared" si="74"/>
        <v>46054</v>
      </c>
      <c r="B4757" s="12" t="s">
        <v>23</v>
      </c>
      <c r="C4757" s="12" t="str">
        <f>VLOOKUP(D4757, City_Mapping!A:B, 2, FALSE)</f>
        <v>India</v>
      </c>
      <c r="D4757" s="12" t="s">
        <v>28</v>
      </c>
      <c r="E4757" s="12" t="s">
        <v>35</v>
      </c>
      <c r="F4757" s="12" t="s">
        <v>40</v>
      </c>
      <c r="G4757" s="12">
        <v>70064</v>
      </c>
      <c r="H4757" s="12" t="s">
        <v>41</v>
      </c>
      <c r="I4757" s="12" t="s">
        <v>44</v>
      </c>
      <c r="J4757" s="12">
        <v>359487</v>
      </c>
      <c r="K4757" s="12">
        <v>6</v>
      </c>
      <c r="L4757" s="13">
        <v>1079</v>
      </c>
      <c r="M4757" s="14">
        <f>Table1[[#This Row],[Column1]]/100</f>
        <v>0.2</v>
      </c>
      <c r="N4757" s="13">
        <f>Table1[[#This Row],[Unit_Price]]*Table1[[#This Row],[Quantity]]*(1-Table1[[#This Row],[Discount_%]])</f>
        <v>5179.2000000000007</v>
      </c>
      <c r="O4757" s="13">
        <v>10004</v>
      </c>
      <c r="P4757" s="13">
        <f>Table1[[#This Row],[Revenue]]-Table1[[#This Row],[Cost]]</f>
        <v>-4824.7999999999993</v>
      </c>
      <c r="Q4757" s="12" t="s">
        <v>48</v>
      </c>
      <c r="R4757" s="12" t="s">
        <v>51</v>
      </c>
      <c r="S4757" s="12" t="s">
        <v>55</v>
      </c>
      <c r="T4757" s="12">
        <v>1</v>
      </c>
      <c r="U4757" s="12">
        <v>20</v>
      </c>
      <c r="V4757" s="20" t="str">
        <f>TEXT(Table1[[#This Row],[Date]],"mmm-yyyy")</f>
        <v>Feb-2026</v>
      </c>
    </row>
    <row r="4758" spans="1:22" x14ac:dyDescent="0.2">
      <c r="A4758" s="11">
        <f t="shared" si="74"/>
        <v>46054</v>
      </c>
      <c r="B4758" s="12" t="s">
        <v>21</v>
      </c>
      <c r="C4758" s="12" t="str">
        <f>VLOOKUP(D4758, City_Mapping!A:B, 2, FALSE)</f>
        <v>UAE</v>
      </c>
      <c r="D4758" s="12" t="s">
        <v>30</v>
      </c>
      <c r="E4758" s="12" t="s">
        <v>34</v>
      </c>
      <c r="F4758" s="12" t="s">
        <v>37</v>
      </c>
      <c r="G4758" s="12">
        <v>91176</v>
      </c>
      <c r="H4758" s="12" t="s">
        <v>41</v>
      </c>
      <c r="I4758" s="12" t="s">
        <v>45</v>
      </c>
      <c r="J4758" s="12">
        <v>194605</v>
      </c>
      <c r="K4758" s="12">
        <v>1</v>
      </c>
      <c r="L4758" s="13">
        <v>761</v>
      </c>
      <c r="M4758" s="14">
        <f>Table1[[#This Row],[Column1]]/100</f>
        <v>0.15</v>
      </c>
      <c r="N4758" s="13">
        <f>Table1[[#This Row],[Unit_Price]]*Table1[[#This Row],[Quantity]]*(1-Table1[[#This Row],[Discount_%]])</f>
        <v>646.85</v>
      </c>
      <c r="O4758" s="13">
        <v>5930</v>
      </c>
      <c r="P4758" s="13">
        <f>Table1[[#This Row],[Revenue]]-Table1[[#This Row],[Cost]]</f>
        <v>-5283.15</v>
      </c>
      <c r="Q4758" s="12" t="s">
        <v>48</v>
      </c>
      <c r="R4758" s="12" t="s">
        <v>52</v>
      </c>
      <c r="S4758" s="12" t="s">
        <v>56</v>
      </c>
      <c r="T4758" s="12">
        <v>4</v>
      </c>
      <c r="U4758" s="12">
        <v>15</v>
      </c>
      <c r="V4758" s="20" t="str">
        <f>TEXT(Table1[[#This Row],[Date]],"mmm-yyyy")</f>
        <v>Feb-2026</v>
      </c>
    </row>
    <row r="4759" spans="1:22" x14ac:dyDescent="0.2">
      <c r="A4759" s="11">
        <f t="shared" si="74"/>
        <v>46054</v>
      </c>
      <c r="B4759" s="12" t="s">
        <v>21</v>
      </c>
      <c r="C4759" s="12" t="str">
        <f>VLOOKUP(D4759, City_Mapping!A:B, 2, FALSE)</f>
        <v>India</v>
      </c>
      <c r="D4759" s="12" t="s">
        <v>28</v>
      </c>
      <c r="E4759" s="12" t="s">
        <v>36</v>
      </c>
      <c r="F4759" s="12" t="s">
        <v>38</v>
      </c>
      <c r="G4759" s="12">
        <v>32413</v>
      </c>
      <c r="H4759" s="12" t="s">
        <v>42</v>
      </c>
      <c r="I4759" s="12" t="s">
        <v>44</v>
      </c>
      <c r="J4759" s="12">
        <v>273888</v>
      </c>
      <c r="K4759" s="12">
        <v>4</v>
      </c>
      <c r="L4759" s="13">
        <v>995</v>
      </c>
      <c r="M4759" s="14">
        <f>Table1[[#This Row],[Column1]]/100</f>
        <v>0.15</v>
      </c>
      <c r="N4759" s="13">
        <f>Table1[[#This Row],[Unit_Price]]*Table1[[#This Row],[Quantity]]*(1-Table1[[#This Row],[Discount_%]])</f>
        <v>3383</v>
      </c>
      <c r="O4759" s="13">
        <v>3580</v>
      </c>
      <c r="P4759" s="13">
        <f>Table1[[#This Row],[Revenue]]-Table1[[#This Row],[Cost]]</f>
        <v>-197</v>
      </c>
      <c r="Q4759" s="12" t="s">
        <v>48</v>
      </c>
      <c r="R4759" s="12" t="s">
        <v>51</v>
      </c>
      <c r="S4759" s="12" t="s">
        <v>53</v>
      </c>
      <c r="T4759" s="12">
        <v>2</v>
      </c>
      <c r="U4759" s="12">
        <v>15</v>
      </c>
      <c r="V4759" s="20" t="str">
        <f>TEXT(Table1[[#This Row],[Date]],"mmm-yyyy")</f>
        <v>Feb-2026</v>
      </c>
    </row>
    <row r="4760" spans="1:22" x14ac:dyDescent="0.2">
      <c r="A4760" s="11">
        <f t="shared" si="74"/>
        <v>46054</v>
      </c>
      <c r="B4760" s="12" t="s">
        <v>23</v>
      </c>
      <c r="C4760" s="12" t="str">
        <f>VLOOKUP(D4760, City_Mapping!A:B, 2, FALSE)</f>
        <v>India</v>
      </c>
      <c r="D4760" s="12" t="s">
        <v>32</v>
      </c>
      <c r="E4760" s="12" t="s">
        <v>36</v>
      </c>
      <c r="F4760" s="12" t="s">
        <v>39</v>
      </c>
      <c r="G4760" s="12">
        <v>92341</v>
      </c>
      <c r="H4760" s="12" t="s">
        <v>42</v>
      </c>
      <c r="I4760" s="12" t="s">
        <v>44</v>
      </c>
      <c r="J4760" s="12">
        <v>666170</v>
      </c>
      <c r="K4760" s="12">
        <v>4</v>
      </c>
      <c r="L4760" s="13">
        <v>4725</v>
      </c>
      <c r="M4760" s="14">
        <f>Table1[[#This Row],[Column1]]/100</f>
        <v>0.05</v>
      </c>
      <c r="N4760" s="13">
        <f>Table1[[#This Row],[Unit_Price]]*Table1[[#This Row],[Quantity]]*(1-Table1[[#This Row],[Discount_%]])</f>
        <v>17955</v>
      </c>
      <c r="O4760" s="13">
        <v>27107</v>
      </c>
      <c r="P4760" s="13">
        <f>Table1[[#This Row],[Revenue]]-Table1[[#This Row],[Cost]]</f>
        <v>-9152</v>
      </c>
      <c r="Q4760" s="12" t="s">
        <v>48</v>
      </c>
      <c r="R4760" s="12" t="s">
        <v>52</v>
      </c>
      <c r="S4760" s="12" t="s">
        <v>53</v>
      </c>
      <c r="T4760" s="12">
        <v>5</v>
      </c>
      <c r="U4760" s="12">
        <v>5</v>
      </c>
      <c r="V4760" s="20" t="str">
        <f>TEXT(Table1[[#This Row],[Date]],"mmm-yyyy")</f>
        <v>Feb-2026</v>
      </c>
    </row>
    <row r="4761" spans="1:22" x14ac:dyDescent="0.2">
      <c r="A4761" s="11">
        <f t="shared" si="74"/>
        <v>46054</v>
      </c>
      <c r="B4761" s="12" t="s">
        <v>21</v>
      </c>
      <c r="C4761" s="12" t="str">
        <f>VLOOKUP(D4761, City_Mapping!A:B, 2, FALSE)</f>
        <v>India</v>
      </c>
      <c r="D4761" s="12" t="s">
        <v>32</v>
      </c>
      <c r="E4761" s="12" t="s">
        <v>36</v>
      </c>
      <c r="F4761" s="12" t="s">
        <v>40</v>
      </c>
      <c r="G4761" s="12">
        <v>95669</v>
      </c>
      <c r="H4761" s="12" t="s">
        <v>41</v>
      </c>
      <c r="I4761" s="12" t="s">
        <v>44</v>
      </c>
      <c r="J4761" s="12">
        <v>818706</v>
      </c>
      <c r="K4761" s="12">
        <v>1</v>
      </c>
      <c r="L4761" s="13">
        <v>2636</v>
      </c>
      <c r="M4761" s="14">
        <f>Table1[[#This Row],[Column1]]/100</f>
        <v>0.15</v>
      </c>
      <c r="N4761" s="13">
        <f>Table1[[#This Row],[Unit_Price]]*Table1[[#This Row],[Quantity]]*(1-Table1[[#This Row],[Discount_%]])</f>
        <v>2240.6</v>
      </c>
      <c r="O4761" s="13">
        <v>25549</v>
      </c>
      <c r="P4761" s="13">
        <f>Table1[[#This Row],[Revenue]]-Table1[[#This Row],[Cost]]</f>
        <v>-23308.400000000001</v>
      </c>
      <c r="Q4761" s="12" t="s">
        <v>47</v>
      </c>
      <c r="R4761" s="12" t="s">
        <v>50</v>
      </c>
      <c r="S4761" s="12" t="s">
        <v>56</v>
      </c>
      <c r="T4761" s="12">
        <v>4</v>
      </c>
      <c r="U4761" s="12">
        <v>15</v>
      </c>
      <c r="V4761" s="20" t="str">
        <f>TEXT(Table1[[#This Row],[Date]],"mmm-yyyy")</f>
        <v>Feb-2026</v>
      </c>
    </row>
    <row r="4762" spans="1:22" x14ac:dyDescent="0.2">
      <c r="A4762" s="11">
        <f t="shared" si="74"/>
        <v>46054</v>
      </c>
      <c r="B4762" s="12" t="s">
        <v>20</v>
      </c>
      <c r="C4762" s="12" t="str">
        <f>VLOOKUP(D4762, City_Mapping!A:B, 2, FALSE)</f>
        <v>UAE</v>
      </c>
      <c r="D4762" s="12" t="s">
        <v>30</v>
      </c>
      <c r="E4762" s="12" t="s">
        <v>34</v>
      </c>
      <c r="F4762" s="12" t="s">
        <v>38</v>
      </c>
      <c r="G4762" s="12">
        <v>58899</v>
      </c>
      <c r="H4762" s="12" t="s">
        <v>41</v>
      </c>
      <c r="I4762" s="12" t="s">
        <v>43</v>
      </c>
      <c r="J4762" s="12">
        <v>675344</v>
      </c>
      <c r="K4762" s="12">
        <v>2</v>
      </c>
      <c r="L4762" s="13">
        <v>1129</v>
      </c>
      <c r="M4762" s="14">
        <f>Table1[[#This Row],[Column1]]/100</f>
        <v>0.1</v>
      </c>
      <c r="N4762" s="13">
        <f>Table1[[#This Row],[Unit_Price]]*Table1[[#This Row],[Quantity]]*(1-Table1[[#This Row],[Discount_%]])</f>
        <v>2032.2</v>
      </c>
      <c r="O4762" s="13">
        <v>1404</v>
      </c>
      <c r="P4762" s="13">
        <f>Table1[[#This Row],[Revenue]]-Table1[[#This Row],[Cost]]</f>
        <v>628.20000000000005</v>
      </c>
      <c r="Q4762" s="12" t="s">
        <v>47</v>
      </c>
      <c r="R4762" s="12" t="s">
        <v>51</v>
      </c>
      <c r="S4762" s="12" t="s">
        <v>55</v>
      </c>
      <c r="T4762" s="12">
        <v>2</v>
      </c>
      <c r="U4762" s="12">
        <v>10</v>
      </c>
      <c r="V4762" s="20" t="str">
        <f>TEXT(Table1[[#This Row],[Date]],"mmm-yyyy")</f>
        <v>Feb-2026</v>
      </c>
    </row>
    <row r="4763" spans="1:22" x14ac:dyDescent="0.2">
      <c r="A4763" s="11">
        <f t="shared" si="74"/>
        <v>46054</v>
      </c>
      <c r="B4763" s="12" t="s">
        <v>20</v>
      </c>
      <c r="C4763" s="12" t="str">
        <f>VLOOKUP(D4763, City_Mapping!A:B, 2, FALSE)</f>
        <v>UK</v>
      </c>
      <c r="D4763" s="12" t="s">
        <v>29</v>
      </c>
      <c r="E4763" s="12" t="s">
        <v>34</v>
      </c>
      <c r="F4763" s="12" t="s">
        <v>37</v>
      </c>
      <c r="G4763" s="12">
        <v>96891</v>
      </c>
      <c r="H4763" s="12" t="s">
        <v>41</v>
      </c>
      <c r="I4763" s="12" t="s">
        <v>44</v>
      </c>
      <c r="J4763" s="12">
        <v>619245</v>
      </c>
      <c r="K4763" s="12">
        <v>5</v>
      </c>
      <c r="L4763" s="13">
        <v>1005</v>
      </c>
      <c r="M4763" s="14">
        <f>Table1[[#This Row],[Column1]]/100</f>
        <v>0.05</v>
      </c>
      <c r="N4763" s="13">
        <f>Table1[[#This Row],[Unit_Price]]*Table1[[#This Row],[Quantity]]*(1-Table1[[#This Row],[Discount_%]])</f>
        <v>4773.75</v>
      </c>
      <c r="O4763" s="13">
        <v>28323</v>
      </c>
      <c r="P4763" s="13">
        <f>Table1[[#This Row],[Revenue]]-Table1[[#This Row],[Cost]]</f>
        <v>-23549.25</v>
      </c>
      <c r="Q4763" s="12" t="s">
        <v>48</v>
      </c>
      <c r="R4763" s="12" t="s">
        <v>51</v>
      </c>
      <c r="S4763" s="12" t="s">
        <v>53</v>
      </c>
      <c r="T4763" s="12">
        <v>4</v>
      </c>
      <c r="U4763" s="12">
        <v>5</v>
      </c>
      <c r="V4763" s="20" t="str">
        <f>TEXT(Table1[[#This Row],[Date]],"mmm-yyyy")</f>
        <v>Feb-2026</v>
      </c>
    </row>
    <row r="4764" spans="1:22" x14ac:dyDescent="0.2">
      <c r="A4764" s="11">
        <f t="shared" si="74"/>
        <v>46054</v>
      </c>
      <c r="B4764" s="12" t="s">
        <v>21</v>
      </c>
      <c r="C4764" s="12" t="str">
        <f>VLOOKUP(D4764, City_Mapping!A:B, 2, FALSE)</f>
        <v>India</v>
      </c>
      <c r="D4764" s="12" t="s">
        <v>28</v>
      </c>
      <c r="E4764" s="12" t="s">
        <v>36</v>
      </c>
      <c r="F4764" s="12" t="s">
        <v>39</v>
      </c>
      <c r="G4764" s="12">
        <v>98765</v>
      </c>
      <c r="H4764" s="12" t="s">
        <v>41</v>
      </c>
      <c r="I4764" s="12" t="s">
        <v>43</v>
      </c>
      <c r="J4764" s="12">
        <v>510412</v>
      </c>
      <c r="K4764" s="12">
        <v>2</v>
      </c>
      <c r="L4764" s="13">
        <v>706</v>
      </c>
      <c r="M4764" s="14">
        <f>Table1[[#This Row],[Column1]]/100</f>
        <v>0.05</v>
      </c>
      <c r="N4764" s="13">
        <f>Table1[[#This Row],[Unit_Price]]*Table1[[#This Row],[Quantity]]*(1-Table1[[#This Row],[Discount_%]])</f>
        <v>1341.3999999999999</v>
      </c>
      <c r="O4764" s="13">
        <v>9144</v>
      </c>
      <c r="P4764" s="13">
        <f>Table1[[#This Row],[Revenue]]-Table1[[#This Row],[Cost]]</f>
        <v>-7802.6</v>
      </c>
      <c r="Q4764" s="12" t="s">
        <v>49</v>
      </c>
      <c r="R4764" s="12" t="s">
        <v>50</v>
      </c>
      <c r="S4764" s="12" t="s">
        <v>56</v>
      </c>
      <c r="T4764" s="12">
        <v>5</v>
      </c>
      <c r="U4764" s="12">
        <v>5</v>
      </c>
      <c r="V4764" s="20" t="str">
        <f>TEXT(Table1[[#This Row],[Date]],"mmm-yyyy")</f>
        <v>Feb-2026</v>
      </c>
    </row>
    <row r="4765" spans="1:22" x14ac:dyDescent="0.2">
      <c r="A4765" s="11">
        <f t="shared" si="74"/>
        <v>46054</v>
      </c>
      <c r="B4765" s="12" t="s">
        <v>21</v>
      </c>
      <c r="C4765" s="12" t="str">
        <f>VLOOKUP(D4765, City_Mapping!A:B, 2, FALSE)</f>
        <v>UK</v>
      </c>
      <c r="D4765" s="12" t="s">
        <v>29</v>
      </c>
      <c r="E4765" s="12" t="s">
        <v>35</v>
      </c>
      <c r="F4765" s="12" t="s">
        <v>39</v>
      </c>
      <c r="G4765" s="12">
        <v>79969</v>
      </c>
      <c r="H4765" s="12" t="s">
        <v>41</v>
      </c>
      <c r="I4765" s="12" t="s">
        <v>45</v>
      </c>
      <c r="J4765" s="12">
        <v>104999</v>
      </c>
      <c r="K4765" s="12">
        <v>3</v>
      </c>
      <c r="L4765" s="13">
        <v>3931</v>
      </c>
      <c r="M4765" s="14">
        <f>Table1[[#This Row],[Column1]]/100</f>
        <v>0.1</v>
      </c>
      <c r="N4765" s="13">
        <f>Table1[[#This Row],[Unit_Price]]*Table1[[#This Row],[Quantity]]*(1-Table1[[#This Row],[Discount_%]])</f>
        <v>10613.7</v>
      </c>
      <c r="O4765" s="13">
        <v>20228</v>
      </c>
      <c r="P4765" s="13">
        <f>Table1[[#This Row],[Revenue]]-Table1[[#This Row],[Cost]]</f>
        <v>-9614.2999999999993</v>
      </c>
      <c r="Q4765" s="12" t="s">
        <v>46</v>
      </c>
      <c r="R4765" s="12" t="s">
        <v>52</v>
      </c>
      <c r="S4765" s="12" t="s">
        <v>56</v>
      </c>
      <c r="T4765" s="12">
        <v>2</v>
      </c>
      <c r="U4765" s="12">
        <v>10</v>
      </c>
      <c r="V4765" s="20" t="str">
        <f>TEXT(Table1[[#This Row],[Date]],"mmm-yyyy")</f>
        <v>Feb-2026</v>
      </c>
    </row>
    <row r="4766" spans="1:22" x14ac:dyDescent="0.2">
      <c r="A4766" s="11">
        <f t="shared" si="74"/>
        <v>46055</v>
      </c>
      <c r="B4766" s="12" t="s">
        <v>20</v>
      </c>
      <c r="C4766" s="12" t="str">
        <f>VLOOKUP(D4766, City_Mapping!A:B, 2, FALSE)</f>
        <v>India</v>
      </c>
      <c r="D4766" s="12" t="s">
        <v>28</v>
      </c>
      <c r="E4766" s="12" t="s">
        <v>34</v>
      </c>
      <c r="F4766" s="12" t="s">
        <v>38</v>
      </c>
      <c r="G4766" s="12">
        <v>43033</v>
      </c>
      <c r="H4766" s="12" t="s">
        <v>42</v>
      </c>
      <c r="I4766" s="12" t="s">
        <v>43</v>
      </c>
      <c r="J4766" s="12">
        <v>517242</v>
      </c>
      <c r="K4766" s="12">
        <v>9</v>
      </c>
      <c r="L4766" s="13">
        <v>3630</v>
      </c>
      <c r="M4766" s="14">
        <f>Table1[[#This Row],[Column1]]/100</f>
        <v>0.05</v>
      </c>
      <c r="N4766" s="13">
        <f>Table1[[#This Row],[Unit_Price]]*Table1[[#This Row],[Quantity]]*(1-Table1[[#This Row],[Discount_%]])</f>
        <v>31036.5</v>
      </c>
      <c r="O4766" s="13">
        <v>3336</v>
      </c>
      <c r="P4766" s="13">
        <f>Table1[[#This Row],[Revenue]]-Table1[[#This Row],[Cost]]</f>
        <v>27700.5</v>
      </c>
      <c r="Q4766" s="12" t="s">
        <v>48</v>
      </c>
      <c r="R4766" s="12" t="s">
        <v>52</v>
      </c>
      <c r="S4766" s="12" t="s">
        <v>54</v>
      </c>
      <c r="T4766" s="12">
        <v>3</v>
      </c>
      <c r="U4766" s="12">
        <v>5</v>
      </c>
      <c r="V4766" s="20" t="str">
        <f>TEXT(Table1[[#This Row],[Date]],"mmm-yyyy")</f>
        <v>Feb-2026</v>
      </c>
    </row>
    <row r="4767" spans="1:22" x14ac:dyDescent="0.2">
      <c r="A4767" s="11">
        <f t="shared" si="74"/>
        <v>46055</v>
      </c>
      <c r="B4767" s="12" t="s">
        <v>22</v>
      </c>
      <c r="C4767" s="12" t="str">
        <f>VLOOKUP(D4767, City_Mapping!A:B, 2, FALSE)</f>
        <v>USA</v>
      </c>
      <c r="D4767" s="12" t="s">
        <v>31</v>
      </c>
      <c r="E4767" s="12" t="s">
        <v>36</v>
      </c>
      <c r="F4767" s="12" t="s">
        <v>37</v>
      </c>
      <c r="G4767" s="12">
        <v>11378</v>
      </c>
      <c r="H4767" s="12" t="s">
        <v>42</v>
      </c>
      <c r="I4767" s="12" t="s">
        <v>45</v>
      </c>
      <c r="J4767" s="12">
        <v>888162</v>
      </c>
      <c r="K4767" s="12">
        <v>5</v>
      </c>
      <c r="L4767" s="13">
        <v>2354</v>
      </c>
      <c r="M4767" s="14">
        <f>Table1[[#This Row],[Column1]]/100</f>
        <v>0.15</v>
      </c>
      <c r="N4767" s="13">
        <f>Table1[[#This Row],[Unit_Price]]*Table1[[#This Row],[Quantity]]*(1-Table1[[#This Row],[Discount_%]])</f>
        <v>10004.5</v>
      </c>
      <c r="O4767" s="13">
        <v>8846</v>
      </c>
      <c r="P4767" s="13">
        <f>Table1[[#This Row],[Revenue]]-Table1[[#This Row],[Cost]]</f>
        <v>1158.5</v>
      </c>
      <c r="Q4767" s="12" t="s">
        <v>46</v>
      </c>
      <c r="R4767" s="12" t="s">
        <v>50</v>
      </c>
      <c r="S4767" s="12" t="s">
        <v>55</v>
      </c>
      <c r="T4767" s="12">
        <v>1</v>
      </c>
      <c r="U4767" s="12">
        <v>15</v>
      </c>
      <c r="V4767" s="20" t="str">
        <f>TEXT(Table1[[#This Row],[Date]],"mmm-yyyy")</f>
        <v>Feb-2026</v>
      </c>
    </row>
    <row r="4768" spans="1:22" x14ac:dyDescent="0.2">
      <c r="A4768" s="11">
        <f t="shared" si="74"/>
        <v>46055</v>
      </c>
      <c r="B4768" s="12" t="s">
        <v>20</v>
      </c>
      <c r="C4768" s="12" t="str">
        <f>VLOOKUP(D4768, City_Mapping!A:B, 2, FALSE)</f>
        <v>India</v>
      </c>
      <c r="D4768" s="12" t="s">
        <v>28</v>
      </c>
      <c r="E4768" s="12" t="s">
        <v>36</v>
      </c>
      <c r="F4768" s="12" t="s">
        <v>39</v>
      </c>
      <c r="G4768" s="12">
        <v>16503</v>
      </c>
      <c r="H4768" s="12" t="s">
        <v>41</v>
      </c>
      <c r="I4768" s="12" t="s">
        <v>45</v>
      </c>
      <c r="J4768" s="12">
        <v>682463</v>
      </c>
      <c r="K4768" s="12">
        <v>1</v>
      </c>
      <c r="L4768" s="13">
        <v>2160</v>
      </c>
      <c r="M4768" s="14">
        <f>Table1[[#This Row],[Column1]]/100</f>
        <v>0.15</v>
      </c>
      <c r="N4768" s="13">
        <f>Table1[[#This Row],[Unit_Price]]*Table1[[#This Row],[Quantity]]*(1-Table1[[#This Row],[Discount_%]])</f>
        <v>1836</v>
      </c>
      <c r="O4768" s="13">
        <v>15013</v>
      </c>
      <c r="P4768" s="13">
        <f>Table1[[#This Row],[Revenue]]-Table1[[#This Row],[Cost]]</f>
        <v>-13177</v>
      </c>
      <c r="Q4768" s="12" t="s">
        <v>49</v>
      </c>
      <c r="R4768" s="12" t="s">
        <v>52</v>
      </c>
      <c r="S4768" s="12" t="s">
        <v>56</v>
      </c>
      <c r="T4768" s="12">
        <v>1</v>
      </c>
      <c r="U4768" s="12">
        <v>15</v>
      </c>
      <c r="V4768" s="20" t="str">
        <f>TEXT(Table1[[#This Row],[Date]],"mmm-yyyy")</f>
        <v>Feb-2026</v>
      </c>
    </row>
    <row r="4769" spans="1:22" x14ac:dyDescent="0.2">
      <c r="A4769" s="11">
        <f t="shared" si="74"/>
        <v>46055</v>
      </c>
      <c r="B4769" s="12" t="s">
        <v>20</v>
      </c>
      <c r="C4769" s="12" t="str">
        <f>VLOOKUP(D4769, City_Mapping!A:B, 2, FALSE)</f>
        <v>India</v>
      </c>
      <c r="D4769" s="12" t="s">
        <v>32</v>
      </c>
      <c r="E4769" s="12" t="s">
        <v>34</v>
      </c>
      <c r="F4769" s="12" t="s">
        <v>37</v>
      </c>
      <c r="G4769" s="12">
        <v>52774</v>
      </c>
      <c r="H4769" s="12" t="s">
        <v>41</v>
      </c>
      <c r="I4769" s="12" t="s">
        <v>45</v>
      </c>
      <c r="J4769" s="12">
        <v>431104</v>
      </c>
      <c r="K4769" s="12">
        <v>5</v>
      </c>
      <c r="L4769" s="13">
        <v>3081</v>
      </c>
      <c r="M4769" s="14">
        <f>Table1[[#This Row],[Column1]]/100</f>
        <v>0.15</v>
      </c>
      <c r="N4769" s="13">
        <f>Table1[[#This Row],[Unit_Price]]*Table1[[#This Row],[Quantity]]*(1-Table1[[#This Row],[Discount_%]])</f>
        <v>13094.25</v>
      </c>
      <c r="O4769" s="13">
        <v>1089</v>
      </c>
      <c r="P4769" s="13">
        <f>Table1[[#This Row],[Revenue]]-Table1[[#This Row],[Cost]]</f>
        <v>12005.25</v>
      </c>
      <c r="Q4769" s="12" t="s">
        <v>48</v>
      </c>
      <c r="R4769" s="12" t="s">
        <v>50</v>
      </c>
      <c r="S4769" s="12" t="s">
        <v>53</v>
      </c>
      <c r="T4769" s="12">
        <v>2</v>
      </c>
      <c r="U4769" s="12">
        <v>15</v>
      </c>
      <c r="V4769" s="20" t="str">
        <f>TEXT(Table1[[#This Row],[Date]],"mmm-yyyy")</f>
        <v>Feb-2026</v>
      </c>
    </row>
    <row r="4770" spans="1:22" x14ac:dyDescent="0.2">
      <c r="A4770" s="11">
        <f t="shared" si="74"/>
        <v>46055</v>
      </c>
      <c r="B4770" s="12" t="s">
        <v>21</v>
      </c>
      <c r="C4770" s="12" t="str">
        <f>VLOOKUP(D4770, City_Mapping!A:B, 2, FALSE)</f>
        <v>India</v>
      </c>
      <c r="D4770" s="12" t="s">
        <v>33</v>
      </c>
      <c r="E4770" s="12" t="s">
        <v>35</v>
      </c>
      <c r="F4770" s="12" t="s">
        <v>40</v>
      </c>
      <c r="G4770" s="12">
        <v>69608</v>
      </c>
      <c r="H4770" s="12" t="s">
        <v>41</v>
      </c>
      <c r="I4770" s="12" t="s">
        <v>43</v>
      </c>
      <c r="J4770" s="12">
        <v>556050</v>
      </c>
      <c r="K4770" s="12">
        <v>3</v>
      </c>
      <c r="L4770" s="13">
        <v>784</v>
      </c>
      <c r="M4770" s="14">
        <f>Table1[[#This Row],[Column1]]/100</f>
        <v>0.1</v>
      </c>
      <c r="N4770" s="13">
        <f>Table1[[#This Row],[Unit_Price]]*Table1[[#This Row],[Quantity]]*(1-Table1[[#This Row],[Discount_%]])</f>
        <v>2116.8000000000002</v>
      </c>
      <c r="O4770" s="13">
        <v>10597</v>
      </c>
      <c r="P4770" s="13">
        <f>Table1[[#This Row],[Revenue]]-Table1[[#This Row],[Cost]]</f>
        <v>-8480.2000000000007</v>
      </c>
      <c r="Q4770" s="12" t="s">
        <v>48</v>
      </c>
      <c r="R4770" s="12" t="s">
        <v>50</v>
      </c>
      <c r="S4770" s="12" t="s">
        <v>56</v>
      </c>
      <c r="T4770" s="12">
        <v>2</v>
      </c>
      <c r="U4770" s="12">
        <v>10</v>
      </c>
      <c r="V4770" s="20" t="str">
        <f>TEXT(Table1[[#This Row],[Date]],"mmm-yyyy")</f>
        <v>Feb-2026</v>
      </c>
    </row>
    <row r="4771" spans="1:22" x14ac:dyDescent="0.2">
      <c r="A4771" s="11">
        <f t="shared" si="74"/>
        <v>46055</v>
      </c>
      <c r="B4771" s="12" t="s">
        <v>20</v>
      </c>
      <c r="C4771" s="12" t="str">
        <f>VLOOKUP(D4771, City_Mapping!A:B, 2, FALSE)</f>
        <v>India</v>
      </c>
      <c r="D4771" s="12" t="s">
        <v>33</v>
      </c>
      <c r="E4771" s="12" t="s">
        <v>36</v>
      </c>
      <c r="F4771" s="12" t="s">
        <v>39</v>
      </c>
      <c r="G4771" s="12">
        <v>43617</v>
      </c>
      <c r="H4771" s="12" t="s">
        <v>42</v>
      </c>
      <c r="I4771" s="12" t="s">
        <v>44</v>
      </c>
      <c r="J4771" s="12">
        <v>400974</v>
      </c>
      <c r="K4771" s="12">
        <v>1</v>
      </c>
      <c r="L4771" s="13">
        <v>1218</v>
      </c>
      <c r="M4771" s="14">
        <f>Table1[[#This Row],[Column1]]/100</f>
        <v>0.15</v>
      </c>
      <c r="N4771" s="13">
        <f>Table1[[#This Row],[Unit_Price]]*Table1[[#This Row],[Quantity]]*(1-Table1[[#This Row],[Discount_%]])</f>
        <v>1035.3</v>
      </c>
      <c r="O4771" s="13">
        <v>22446</v>
      </c>
      <c r="P4771" s="13">
        <f>Table1[[#This Row],[Revenue]]-Table1[[#This Row],[Cost]]</f>
        <v>-21410.7</v>
      </c>
      <c r="Q4771" s="12" t="s">
        <v>46</v>
      </c>
      <c r="R4771" s="12" t="s">
        <v>50</v>
      </c>
      <c r="S4771" s="12" t="s">
        <v>55</v>
      </c>
      <c r="T4771" s="12">
        <v>5</v>
      </c>
      <c r="U4771" s="12">
        <v>15</v>
      </c>
      <c r="V4771" s="20" t="str">
        <f>TEXT(Table1[[#This Row],[Date]],"mmm-yyyy")</f>
        <v>Feb-2026</v>
      </c>
    </row>
    <row r="4772" spans="1:22" x14ac:dyDescent="0.2">
      <c r="A4772" s="11">
        <f t="shared" si="74"/>
        <v>46055</v>
      </c>
      <c r="B4772" s="12" t="s">
        <v>21</v>
      </c>
      <c r="C4772" s="12" t="str">
        <f>VLOOKUP(D4772, City_Mapping!A:B, 2, FALSE)</f>
        <v>India</v>
      </c>
      <c r="D4772" s="12" t="s">
        <v>33</v>
      </c>
      <c r="E4772" s="12" t="s">
        <v>35</v>
      </c>
      <c r="F4772" s="12" t="s">
        <v>40</v>
      </c>
      <c r="G4772" s="12">
        <v>14814</v>
      </c>
      <c r="H4772" s="12" t="s">
        <v>42</v>
      </c>
      <c r="I4772" s="12" t="s">
        <v>43</v>
      </c>
      <c r="J4772" s="12">
        <v>850612</v>
      </c>
      <c r="K4772" s="12">
        <v>3</v>
      </c>
      <c r="L4772" s="13">
        <v>4488</v>
      </c>
      <c r="M4772" s="14">
        <f>Table1[[#This Row],[Column1]]/100</f>
        <v>0.1</v>
      </c>
      <c r="N4772" s="13">
        <f>Table1[[#This Row],[Unit_Price]]*Table1[[#This Row],[Quantity]]*(1-Table1[[#This Row],[Discount_%]])</f>
        <v>12117.6</v>
      </c>
      <c r="O4772" s="13">
        <v>29149</v>
      </c>
      <c r="P4772" s="13">
        <f>Table1[[#This Row],[Revenue]]-Table1[[#This Row],[Cost]]</f>
        <v>-17031.400000000001</v>
      </c>
      <c r="Q4772" s="12" t="s">
        <v>48</v>
      </c>
      <c r="R4772" s="12" t="s">
        <v>52</v>
      </c>
      <c r="S4772" s="12" t="s">
        <v>56</v>
      </c>
      <c r="T4772" s="12">
        <v>2</v>
      </c>
      <c r="U4772" s="12">
        <v>10</v>
      </c>
      <c r="V4772" s="20" t="str">
        <f>TEXT(Table1[[#This Row],[Date]],"mmm-yyyy")</f>
        <v>Feb-2026</v>
      </c>
    </row>
    <row r="4773" spans="1:22" x14ac:dyDescent="0.2">
      <c r="A4773" s="11">
        <f t="shared" si="74"/>
        <v>46055</v>
      </c>
      <c r="B4773" s="12" t="s">
        <v>21</v>
      </c>
      <c r="C4773" s="12" t="str">
        <f>VLOOKUP(D4773, City_Mapping!A:B, 2, FALSE)</f>
        <v>India</v>
      </c>
      <c r="D4773" s="12" t="s">
        <v>33</v>
      </c>
      <c r="E4773" s="12" t="s">
        <v>35</v>
      </c>
      <c r="F4773" s="12" t="s">
        <v>39</v>
      </c>
      <c r="G4773" s="12">
        <v>68335</v>
      </c>
      <c r="H4773" s="12" t="s">
        <v>42</v>
      </c>
      <c r="I4773" s="12" t="s">
        <v>45</v>
      </c>
      <c r="J4773" s="12">
        <v>721050</v>
      </c>
      <c r="K4773" s="12">
        <v>6</v>
      </c>
      <c r="L4773" s="13">
        <v>1001</v>
      </c>
      <c r="M4773" s="14">
        <f>Table1[[#This Row],[Column1]]/100</f>
        <v>0.1</v>
      </c>
      <c r="N4773" s="13">
        <f>Table1[[#This Row],[Unit_Price]]*Table1[[#This Row],[Quantity]]*(1-Table1[[#This Row],[Discount_%]])</f>
        <v>5405.4000000000005</v>
      </c>
      <c r="O4773" s="13">
        <v>24112</v>
      </c>
      <c r="P4773" s="13">
        <f>Table1[[#This Row],[Revenue]]-Table1[[#This Row],[Cost]]</f>
        <v>-18706.599999999999</v>
      </c>
      <c r="Q4773" s="12" t="s">
        <v>49</v>
      </c>
      <c r="R4773" s="12" t="s">
        <v>51</v>
      </c>
      <c r="S4773" s="12" t="s">
        <v>53</v>
      </c>
      <c r="T4773" s="12">
        <v>1</v>
      </c>
      <c r="U4773" s="12">
        <v>10</v>
      </c>
      <c r="V4773" s="20" t="str">
        <f>TEXT(Table1[[#This Row],[Date]],"mmm-yyyy")</f>
        <v>Feb-2026</v>
      </c>
    </row>
    <row r="4774" spans="1:22" x14ac:dyDescent="0.2">
      <c r="A4774" s="11">
        <f t="shared" si="74"/>
        <v>46055</v>
      </c>
      <c r="B4774" s="12" t="s">
        <v>23</v>
      </c>
      <c r="C4774" s="12" t="str">
        <f>VLOOKUP(D4774, City_Mapping!A:B, 2, FALSE)</f>
        <v>UK</v>
      </c>
      <c r="D4774" s="12" t="s">
        <v>29</v>
      </c>
      <c r="E4774" s="12" t="s">
        <v>34</v>
      </c>
      <c r="F4774" s="12" t="s">
        <v>38</v>
      </c>
      <c r="G4774" s="12">
        <v>33763</v>
      </c>
      <c r="H4774" s="12" t="s">
        <v>41</v>
      </c>
      <c r="I4774" s="12" t="s">
        <v>44</v>
      </c>
      <c r="J4774" s="12">
        <v>823103</v>
      </c>
      <c r="K4774" s="12">
        <v>5</v>
      </c>
      <c r="L4774" s="13">
        <v>757</v>
      </c>
      <c r="M4774" s="14">
        <f>Table1[[#This Row],[Column1]]/100</f>
        <v>0.1</v>
      </c>
      <c r="N4774" s="13">
        <f>Table1[[#This Row],[Unit_Price]]*Table1[[#This Row],[Quantity]]*(1-Table1[[#This Row],[Discount_%]])</f>
        <v>3406.5</v>
      </c>
      <c r="O4774" s="13">
        <v>10809</v>
      </c>
      <c r="P4774" s="13">
        <f>Table1[[#This Row],[Revenue]]-Table1[[#This Row],[Cost]]</f>
        <v>-7402.5</v>
      </c>
      <c r="Q4774" s="12" t="s">
        <v>47</v>
      </c>
      <c r="R4774" s="12" t="s">
        <v>50</v>
      </c>
      <c r="S4774" s="12" t="s">
        <v>53</v>
      </c>
      <c r="T4774" s="12">
        <v>5</v>
      </c>
      <c r="U4774" s="12">
        <v>10</v>
      </c>
      <c r="V4774" s="20" t="str">
        <f>TEXT(Table1[[#This Row],[Date]],"mmm-yyyy")</f>
        <v>Feb-2026</v>
      </c>
    </row>
    <row r="4775" spans="1:22" x14ac:dyDescent="0.2">
      <c r="A4775" s="11">
        <f t="shared" si="74"/>
        <v>46055</v>
      </c>
      <c r="B4775" s="12" t="s">
        <v>20</v>
      </c>
      <c r="C4775" s="12" t="str">
        <f>VLOOKUP(D4775, City_Mapping!A:B, 2, FALSE)</f>
        <v>UK</v>
      </c>
      <c r="D4775" s="12" t="s">
        <v>29</v>
      </c>
      <c r="E4775" s="12" t="s">
        <v>36</v>
      </c>
      <c r="F4775" s="12" t="s">
        <v>39</v>
      </c>
      <c r="G4775" s="12">
        <v>20000</v>
      </c>
      <c r="H4775" s="12" t="s">
        <v>41</v>
      </c>
      <c r="I4775" s="12" t="s">
        <v>43</v>
      </c>
      <c r="J4775" s="12">
        <v>833927</v>
      </c>
      <c r="K4775" s="12">
        <v>1</v>
      </c>
      <c r="L4775" s="13">
        <v>3097</v>
      </c>
      <c r="M4775" s="14">
        <f>Table1[[#This Row],[Column1]]/100</f>
        <v>0.05</v>
      </c>
      <c r="N4775" s="13">
        <f>Table1[[#This Row],[Unit_Price]]*Table1[[#This Row],[Quantity]]*(1-Table1[[#This Row],[Discount_%]])</f>
        <v>2942.1499999999996</v>
      </c>
      <c r="O4775" s="13">
        <v>20978</v>
      </c>
      <c r="P4775" s="13">
        <f>Table1[[#This Row],[Revenue]]-Table1[[#This Row],[Cost]]</f>
        <v>-18035.849999999999</v>
      </c>
      <c r="Q4775" s="12" t="s">
        <v>46</v>
      </c>
      <c r="R4775" s="12" t="s">
        <v>52</v>
      </c>
      <c r="S4775" s="12" t="s">
        <v>56</v>
      </c>
      <c r="T4775" s="12">
        <v>4</v>
      </c>
      <c r="U4775" s="12">
        <v>5</v>
      </c>
      <c r="V4775" s="20" t="str">
        <f>TEXT(Table1[[#This Row],[Date]],"mmm-yyyy")</f>
        <v>Feb-2026</v>
      </c>
    </row>
    <row r="4776" spans="1:22" x14ac:dyDescent="0.2">
      <c r="A4776" s="11">
        <f t="shared" si="74"/>
        <v>46055</v>
      </c>
      <c r="B4776" s="12" t="s">
        <v>22</v>
      </c>
      <c r="C4776" s="12" t="str">
        <f>VLOOKUP(D4776, City_Mapping!A:B, 2, FALSE)</f>
        <v>India</v>
      </c>
      <c r="D4776" s="12" t="s">
        <v>28</v>
      </c>
      <c r="E4776" s="12" t="s">
        <v>36</v>
      </c>
      <c r="F4776" s="12" t="s">
        <v>39</v>
      </c>
      <c r="G4776" s="12">
        <v>90824</v>
      </c>
      <c r="H4776" s="12" t="s">
        <v>42</v>
      </c>
      <c r="I4776" s="12" t="s">
        <v>45</v>
      </c>
      <c r="J4776" s="12">
        <v>128008</v>
      </c>
      <c r="K4776" s="12">
        <v>2</v>
      </c>
      <c r="L4776" s="13">
        <v>2422</v>
      </c>
      <c r="M4776" s="14">
        <f>Table1[[#This Row],[Column1]]/100</f>
        <v>0.2</v>
      </c>
      <c r="N4776" s="13">
        <f>Table1[[#This Row],[Unit_Price]]*Table1[[#This Row],[Quantity]]*(1-Table1[[#This Row],[Discount_%]])</f>
        <v>3875.2000000000003</v>
      </c>
      <c r="O4776" s="13">
        <v>10717</v>
      </c>
      <c r="P4776" s="13">
        <f>Table1[[#This Row],[Revenue]]-Table1[[#This Row],[Cost]]</f>
        <v>-6841.7999999999993</v>
      </c>
      <c r="Q4776" s="12" t="s">
        <v>47</v>
      </c>
      <c r="R4776" s="12" t="s">
        <v>50</v>
      </c>
      <c r="S4776" s="12" t="s">
        <v>54</v>
      </c>
      <c r="T4776" s="12">
        <v>1</v>
      </c>
      <c r="U4776" s="12">
        <v>20</v>
      </c>
      <c r="V4776" s="20" t="str">
        <f>TEXT(Table1[[#This Row],[Date]],"mmm-yyyy")</f>
        <v>Feb-2026</v>
      </c>
    </row>
    <row r="4777" spans="1:22" x14ac:dyDescent="0.2">
      <c r="A4777" s="11">
        <f t="shared" si="74"/>
        <v>46055</v>
      </c>
      <c r="B4777" s="12" t="s">
        <v>23</v>
      </c>
      <c r="C4777" s="12" t="str">
        <f>VLOOKUP(D4777, City_Mapping!A:B, 2, FALSE)</f>
        <v>UK</v>
      </c>
      <c r="D4777" s="12" t="s">
        <v>29</v>
      </c>
      <c r="E4777" s="12" t="s">
        <v>35</v>
      </c>
      <c r="F4777" s="12" t="s">
        <v>37</v>
      </c>
      <c r="G4777" s="12">
        <v>13274</v>
      </c>
      <c r="H4777" s="12" t="s">
        <v>42</v>
      </c>
      <c r="I4777" s="12" t="s">
        <v>45</v>
      </c>
      <c r="J4777" s="12">
        <v>326092</v>
      </c>
      <c r="K4777" s="12">
        <v>5</v>
      </c>
      <c r="L4777" s="13">
        <v>1739</v>
      </c>
      <c r="M4777" s="14">
        <f>Table1[[#This Row],[Column1]]/100</f>
        <v>0.1</v>
      </c>
      <c r="N4777" s="13">
        <f>Table1[[#This Row],[Unit_Price]]*Table1[[#This Row],[Quantity]]*(1-Table1[[#This Row],[Discount_%]])</f>
        <v>7825.5</v>
      </c>
      <c r="O4777" s="13">
        <v>16317</v>
      </c>
      <c r="P4777" s="13">
        <f>Table1[[#This Row],[Revenue]]-Table1[[#This Row],[Cost]]</f>
        <v>-8491.5</v>
      </c>
      <c r="Q4777" s="12" t="s">
        <v>46</v>
      </c>
      <c r="R4777" s="12" t="s">
        <v>52</v>
      </c>
      <c r="S4777" s="12" t="s">
        <v>55</v>
      </c>
      <c r="T4777" s="12">
        <v>3</v>
      </c>
      <c r="U4777" s="12">
        <v>10</v>
      </c>
      <c r="V4777" s="20" t="str">
        <f>TEXT(Table1[[#This Row],[Date]],"mmm-yyyy")</f>
        <v>Feb-2026</v>
      </c>
    </row>
    <row r="4778" spans="1:22" x14ac:dyDescent="0.2">
      <c r="A4778" s="11">
        <f t="shared" si="74"/>
        <v>46056</v>
      </c>
      <c r="B4778" s="12" t="s">
        <v>21</v>
      </c>
      <c r="C4778" s="12" t="str">
        <f>VLOOKUP(D4778, City_Mapping!A:B, 2, FALSE)</f>
        <v>India</v>
      </c>
      <c r="D4778" s="12" t="s">
        <v>28</v>
      </c>
      <c r="E4778" s="12" t="s">
        <v>34</v>
      </c>
      <c r="F4778" s="12" t="s">
        <v>37</v>
      </c>
      <c r="G4778" s="12">
        <v>59868</v>
      </c>
      <c r="H4778" s="12" t="s">
        <v>41</v>
      </c>
      <c r="I4778" s="12" t="s">
        <v>44</v>
      </c>
      <c r="J4778" s="12">
        <v>474315</v>
      </c>
      <c r="K4778" s="12">
        <v>9</v>
      </c>
      <c r="L4778" s="13">
        <v>3794</v>
      </c>
      <c r="M4778" s="14">
        <f>Table1[[#This Row],[Column1]]/100</f>
        <v>0.15</v>
      </c>
      <c r="N4778" s="13">
        <f>Table1[[#This Row],[Unit_Price]]*Table1[[#This Row],[Quantity]]*(1-Table1[[#This Row],[Discount_%]])</f>
        <v>29024.1</v>
      </c>
      <c r="O4778" s="13">
        <v>14560</v>
      </c>
      <c r="P4778" s="13">
        <f>Table1[[#This Row],[Revenue]]-Table1[[#This Row],[Cost]]</f>
        <v>14464.099999999999</v>
      </c>
      <c r="Q4778" s="12" t="s">
        <v>47</v>
      </c>
      <c r="R4778" s="12" t="s">
        <v>50</v>
      </c>
      <c r="S4778" s="12" t="s">
        <v>53</v>
      </c>
      <c r="T4778" s="12">
        <v>5</v>
      </c>
      <c r="U4778" s="12">
        <v>15</v>
      </c>
      <c r="V4778" s="20" t="str">
        <f>TEXT(Table1[[#This Row],[Date]],"mmm-yyyy")</f>
        <v>Feb-2026</v>
      </c>
    </row>
    <row r="4779" spans="1:22" x14ac:dyDescent="0.2">
      <c r="A4779" s="11">
        <f t="shared" si="74"/>
        <v>46056</v>
      </c>
      <c r="B4779" s="12" t="s">
        <v>21</v>
      </c>
      <c r="C4779" s="12" t="str">
        <f>VLOOKUP(D4779, City_Mapping!A:B, 2, FALSE)</f>
        <v>USA</v>
      </c>
      <c r="D4779" s="12" t="s">
        <v>31</v>
      </c>
      <c r="E4779" s="12" t="s">
        <v>34</v>
      </c>
      <c r="F4779" s="12" t="s">
        <v>40</v>
      </c>
      <c r="G4779" s="12">
        <v>64232</v>
      </c>
      <c r="H4779" s="12" t="s">
        <v>42</v>
      </c>
      <c r="I4779" s="12" t="s">
        <v>43</v>
      </c>
      <c r="J4779" s="12">
        <v>955336</v>
      </c>
      <c r="K4779" s="12">
        <v>5</v>
      </c>
      <c r="L4779" s="13">
        <v>3513</v>
      </c>
      <c r="M4779" s="14">
        <f>Table1[[#This Row],[Column1]]/100</f>
        <v>0.1</v>
      </c>
      <c r="N4779" s="13">
        <f>Table1[[#This Row],[Unit_Price]]*Table1[[#This Row],[Quantity]]*(1-Table1[[#This Row],[Discount_%]])</f>
        <v>15808.5</v>
      </c>
      <c r="O4779" s="13">
        <v>27271</v>
      </c>
      <c r="P4779" s="13">
        <f>Table1[[#This Row],[Revenue]]-Table1[[#This Row],[Cost]]</f>
        <v>-11462.5</v>
      </c>
      <c r="Q4779" s="12" t="s">
        <v>49</v>
      </c>
      <c r="R4779" s="12" t="s">
        <v>52</v>
      </c>
      <c r="S4779" s="12" t="s">
        <v>55</v>
      </c>
      <c r="T4779" s="12">
        <v>3</v>
      </c>
      <c r="U4779" s="12">
        <v>10</v>
      </c>
      <c r="V4779" s="20" t="str">
        <f>TEXT(Table1[[#This Row],[Date]],"mmm-yyyy")</f>
        <v>Feb-2026</v>
      </c>
    </row>
    <row r="4780" spans="1:22" x14ac:dyDescent="0.2">
      <c r="A4780" s="11">
        <f t="shared" si="74"/>
        <v>46056</v>
      </c>
      <c r="B4780" s="12" t="s">
        <v>22</v>
      </c>
      <c r="C4780" s="12" t="str">
        <f>VLOOKUP(D4780, City_Mapping!A:B, 2, FALSE)</f>
        <v>India</v>
      </c>
      <c r="D4780" s="12" t="s">
        <v>28</v>
      </c>
      <c r="E4780" s="12" t="s">
        <v>34</v>
      </c>
      <c r="F4780" s="12" t="s">
        <v>40</v>
      </c>
      <c r="G4780" s="12">
        <v>24227</v>
      </c>
      <c r="H4780" s="12" t="s">
        <v>42</v>
      </c>
      <c r="I4780" s="12" t="s">
        <v>44</v>
      </c>
      <c r="J4780" s="12">
        <v>580607</v>
      </c>
      <c r="K4780" s="12">
        <v>5</v>
      </c>
      <c r="L4780" s="13">
        <v>1387</v>
      </c>
      <c r="M4780" s="14">
        <f>Table1[[#This Row],[Column1]]/100</f>
        <v>0</v>
      </c>
      <c r="N4780" s="13">
        <f>Table1[[#This Row],[Unit_Price]]*Table1[[#This Row],[Quantity]]*(1-Table1[[#This Row],[Discount_%]])</f>
        <v>6935</v>
      </c>
      <c r="O4780" s="13">
        <v>29266</v>
      </c>
      <c r="P4780" s="13">
        <f>Table1[[#This Row],[Revenue]]-Table1[[#This Row],[Cost]]</f>
        <v>-22331</v>
      </c>
      <c r="Q4780" s="12" t="s">
        <v>49</v>
      </c>
      <c r="R4780" s="12" t="s">
        <v>50</v>
      </c>
      <c r="S4780" s="12" t="s">
        <v>55</v>
      </c>
      <c r="T4780" s="12">
        <v>2</v>
      </c>
      <c r="U4780" s="12">
        <v>0</v>
      </c>
      <c r="V4780" s="20" t="str">
        <f>TEXT(Table1[[#This Row],[Date]],"mmm-yyyy")</f>
        <v>Feb-2026</v>
      </c>
    </row>
    <row r="4781" spans="1:22" x14ac:dyDescent="0.2">
      <c r="A4781" s="11">
        <f t="shared" si="74"/>
        <v>46056</v>
      </c>
      <c r="B4781" s="12" t="s">
        <v>21</v>
      </c>
      <c r="C4781" s="12" t="str">
        <f>VLOOKUP(D4781, City_Mapping!A:B, 2, FALSE)</f>
        <v>India</v>
      </c>
      <c r="D4781" s="12" t="s">
        <v>33</v>
      </c>
      <c r="E4781" s="12" t="s">
        <v>35</v>
      </c>
      <c r="F4781" s="12" t="s">
        <v>40</v>
      </c>
      <c r="G4781" s="12">
        <v>27279</v>
      </c>
      <c r="H4781" s="12" t="s">
        <v>42</v>
      </c>
      <c r="I4781" s="12" t="s">
        <v>44</v>
      </c>
      <c r="J4781" s="12">
        <v>692051</v>
      </c>
      <c r="K4781" s="12">
        <v>1</v>
      </c>
      <c r="L4781" s="13">
        <v>3954</v>
      </c>
      <c r="M4781" s="14">
        <f>Table1[[#This Row],[Column1]]/100</f>
        <v>0.05</v>
      </c>
      <c r="N4781" s="13">
        <f>Table1[[#This Row],[Unit_Price]]*Table1[[#This Row],[Quantity]]*(1-Table1[[#This Row],[Discount_%]])</f>
        <v>3756.2999999999997</v>
      </c>
      <c r="O4781" s="13">
        <v>5041</v>
      </c>
      <c r="P4781" s="13">
        <f>Table1[[#This Row],[Revenue]]-Table1[[#This Row],[Cost]]</f>
        <v>-1284.7000000000003</v>
      </c>
      <c r="Q4781" s="12" t="s">
        <v>48</v>
      </c>
      <c r="R4781" s="12" t="s">
        <v>50</v>
      </c>
      <c r="S4781" s="12" t="s">
        <v>53</v>
      </c>
      <c r="T4781" s="12">
        <v>4</v>
      </c>
      <c r="U4781" s="12">
        <v>5</v>
      </c>
      <c r="V4781" s="20" t="str">
        <f>TEXT(Table1[[#This Row],[Date]],"mmm-yyyy")</f>
        <v>Feb-2026</v>
      </c>
    </row>
    <row r="4782" spans="1:22" x14ac:dyDescent="0.2">
      <c r="A4782" s="11">
        <f t="shared" si="74"/>
        <v>46056</v>
      </c>
      <c r="B4782" s="12" t="s">
        <v>20</v>
      </c>
      <c r="C4782" s="12" t="str">
        <f>VLOOKUP(D4782, City_Mapping!A:B, 2, FALSE)</f>
        <v>UAE</v>
      </c>
      <c r="D4782" s="12" t="s">
        <v>30</v>
      </c>
      <c r="E4782" s="12" t="s">
        <v>35</v>
      </c>
      <c r="F4782" s="12" t="s">
        <v>39</v>
      </c>
      <c r="G4782" s="12">
        <v>84904</v>
      </c>
      <c r="H4782" s="12" t="s">
        <v>41</v>
      </c>
      <c r="I4782" s="12" t="s">
        <v>44</v>
      </c>
      <c r="J4782" s="12">
        <v>279594</v>
      </c>
      <c r="K4782" s="12">
        <v>5</v>
      </c>
      <c r="L4782" s="13">
        <v>1244</v>
      </c>
      <c r="M4782" s="14">
        <f>Table1[[#This Row],[Column1]]/100</f>
        <v>0.15</v>
      </c>
      <c r="N4782" s="13">
        <f>Table1[[#This Row],[Unit_Price]]*Table1[[#This Row],[Quantity]]*(1-Table1[[#This Row],[Discount_%]])</f>
        <v>5287</v>
      </c>
      <c r="O4782" s="13">
        <v>12354</v>
      </c>
      <c r="P4782" s="13">
        <f>Table1[[#This Row],[Revenue]]-Table1[[#This Row],[Cost]]</f>
        <v>-7067</v>
      </c>
      <c r="Q4782" s="12" t="s">
        <v>49</v>
      </c>
      <c r="R4782" s="12" t="s">
        <v>50</v>
      </c>
      <c r="S4782" s="12" t="s">
        <v>56</v>
      </c>
      <c r="T4782" s="12">
        <v>2</v>
      </c>
      <c r="U4782" s="12">
        <v>15</v>
      </c>
      <c r="V4782" s="20" t="str">
        <f>TEXT(Table1[[#This Row],[Date]],"mmm-yyyy")</f>
        <v>Feb-2026</v>
      </c>
    </row>
    <row r="4783" spans="1:22" x14ac:dyDescent="0.2">
      <c r="A4783" s="11">
        <f t="shared" si="74"/>
        <v>46056</v>
      </c>
      <c r="B4783" s="12" t="s">
        <v>23</v>
      </c>
      <c r="C4783" s="12" t="str">
        <f>VLOOKUP(D4783, City_Mapping!A:B, 2, FALSE)</f>
        <v>UAE</v>
      </c>
      <c r="D4783" s="12" t="s">
        <v>30</v>
      </c>
      <c r="E4783" s="12" t="s">
        <v>36</v>
      </c>
      <c r="F4783" s="12" t="s">
        <v>39</v>
      </c>
      <c r="G4783" s="12">
        <v>74940</v>
      </c>
      <c r="H4783" s="12" t="s">
        <v>41</v>
      </c>
      <c r="I4783" s="12" t="s">
        <v>44</v>
      </c>
      <c r="J4783" s="12">
        <v>296196</v>
      </c>
      <c r="K4783" s="12">
        <v>8</v>
      </c>
      <c r="L4783" s="13">
        <v>3936</v>
      </c>
      <c r="M4783" s="14">
        <f>Table1[[#This Row],[Column1]]/100</f>
        <v>0.05</v>
      </c>
      <c r="N4783" s="13">
        <f>Table1[[#This Row],[Unit_Price]]*Table1[[#This Row],[Quantity]]*(1-Table1[[#This Row],[Discount_%]])</f>
        <v>29913.599999999999</v>
      </c>
      <c r="O4783" s="13">
        <v>26328</v>
      </c>
      <c r="P4783" s="13">
        <f>Table1[[#This Row],[Revenue]]-Table1[[#This Row],[Cost]]</f>
        <v>3585.5999999999985</v>
      </c>
      <c r="Q4783" s="12" t="s">
        <v>49</v>
      </c>
      <c r="R4783" s="12" t="s">
        <v>52</v>
      </c>
      <c r="S4783" s="12" t="s">
        <v>55</v>
      </c>
      <c r="T4783" s="12">
        <v>1</v>
      </c>
      <c r="U4783" s="12">
        <v>5</v>
      </c>
      <c r="V4783" s="20" t="str">
        <f>TEXT(Table1[[#This Row],[Date]],"mmm-yyyy")</f>
        <v>Feb-2026</v>
      </c>
    </row>
    <row r="4784" spans="1:22" x14ac:dyDescent="0.2">
      <c r="A4784" s="11">
        <f t="shared" si="74"/>
        <v>46056</v>
      </c>
      <c r="B4784" s="12" t="s">
        <v>21</v>
      </c>
      <c r="C4784" s="12" t="str">
        <f>VLOOKUP(D4784, City_Mapping!A:B, 2, FALSE)</f>
        <v>India</v>
      </c>
      <c r="D4784" s="12" t="s">
        <v>32</v>
      </c>
      <c r="E4784" s="12" t="s">
        <v>34</v>
      </c>
      <c r="F4784" s="12" t="s">
        <v>40</v>
      </c>
      <c r="G4784" s="12">
        <v>52736</v>
      </c>
      <c r="H4784" s="12" t="s">
        <v>42</v>
      </c>
      <c r="I4784" s="12" t="s">
        <v>43</v>
      </c>
      <c r="J4784" s="12">
        <v>523538</v>
      </c>
      <c r="K4784" s="12">
        <v>9</v>
      </c>
      <c r="L4784" s="13">
        <v>2204</v>
      </c>
      <c r="M4784" s="14">
        <f>Table1[[#This Row],[Column1]]/100</f>
        <v>0.05</v>
      </c>
      <c r="N4784" s="13">
        <f>Table1[[#This Row],[Unit_Price]]*Table1[[#This Row],[Quantity]]*(1-Table1[[#This Row],[Discount_%]])</f>
        <v>18844.2</v>
      </c>
      <c r="O4784" s="13">
        <v>1715</v>
      </c>
      <c r="P4784" s="13">
        <f>Table1[[#This Row],[Revenue]]-Table1[[#This Row],[Cost]]</f>
        <v>17129.2</v>
      </c>
      <c r="Q4784" s="12" t="s">
        <v>48</v>
      </c>
      <c r="R4784" s="12" t="s">
        <v>51</v>
      </c>
      <c r="S4784" s="12" t="s">
        <v>56</v>
      </c>
      <c r="T4784" s="12">
        <v>4</v>
      </c>
      <c r="U4784" s="12">
        <v>5</v>
      </c>
      <c r="V4784" s="20" t="str">
        <f>TEXT(Table1[[#This Row],[Date]],"mmm-yyyy")</f>
        <v>Feb-2026</v>
      </c>
    </row>
    <row r="4785" spans="1:22" x14ac:dyDescent="0.2">
      <c r="A4785" s="11">
        <f t="shared" si="74"/>
        <v>46056</v>
      </c>
      <c r="B4785" s="12" t="s">
        <v>21</v>
      </c>
      <c r="C4785" s="12" t="str">
        <f>VLOOKUP(D4785, City_Mapping!A:B, 2, FALSE)</f>
        <v>India</v>
      </c>
      <c r="D4785" s="12" t="s">
        <v>32</v>
      </c>
      <c r="E4785" s="12" t="s">
        <v>35</v>
      </c>
      <c r="F4785" s="12" t="s">
        <v>38</v>
      </c>
      <c r="G4785" s="12">
        <v>19651</v>
      </c>
      <c r="H4785" s="12" t="s">
        <v>42</v>
      </c>
      <c r="I4785" s="12" t="s">
        <v>44</v>
      </c>
      <c r="J4785" s="12">
        <v>995188</v>
      </c>
      <c r="K4785" s="12">
        <v>3</v>
      </c>
      <c r="L4785" s="13">
        <v>710</v>
      </c>
      <c r="M4785" s="14">
        <f>Table1[[#This Row],[Column1]]/100</f>
        <v>0</v>
      </c>
      <c r="N4785" s="13">
        <f>Table1[[#This Row],[Unit_Price]]*Table1[[#This Row],[Quantity]]*(1-Table1[[#This Row],[Discount_%]])</f>
        <v>2130</v>
      </c>
      <c r="O4785" s="13">
        <v>15237</v>
      </c>
      <c r="P4785" s="13">
        <f>Table1[[#This Row],[Revenue]]-Table1[[#This Row],[Cost]]</f>
        <v>-13107</v>
      </c>
      <c r="Q4785" s="12" t="s">
        <v>46</v>
      </c>
      <c r="R4785" s="12" t="s">
        <v>50</v>
      </c>
      <c r="S4785" s="12" t="s">
        <v>54</v>
      </c>
      <c r="T4785" s="12">
        <v>1</v>
      </c>
      <c r="U4785" s="12">
        <v>0</v>
      </c>
      <c r="V4785" s="20" t="str">
        <f>TEXT(Table1[[#This Row],[Date]],"mmm-yyyy")</f>
        <v>Feb-2026</v>
      </c>
    </row>
    <row r="4786" spans="1:22" x14ac:dyDescent="0.2">
      <c r="A4786" s="11">
        <f t="shared" si="74"/>
        <v>46056</v>
      </c>
      <c r="B4786" s="12" t="s">
        <v>22</v>
      </c>
      <c r="C4786" s="12" t="str">
        <f>VLOOKUP(D4786, City_Mapping!A:B, 2, FALSE)</f>
        <v>India</v>
      </c>
      <c r="D4786" s="12" t="s">
        <v>28</v>
      </c>
      <c r="E4786" s="12" t="s">
        <v>34</v>
      </c>
      <c r="F4786" s="12" t="s">
        <v>38</v>
      </c>
      <c r="G4786" s="12">
        <v>89439</v>
      </c>
      <c r="H4786" s="12" t="s">
        <v>41</v>
      </c>
      <c r="I4786" s="12" t="s">
        <v>45</v>
      </c>
      <c r="J4786" s="12">
        <v>506033</v>
      </c>
      <c r="K4786" s="12">
        <v>4</v>
      </c>
      <c r="L4786" s="13">
        <v>4564</v>
      </c>
      <c r="M4786" s="14">
        <f>Table1[[#This Row],[Column1]]/100</f>
        <v>0.1</v>
      </c>
      <c r="N4786" s="13">
        <f>Table1[[#This Row],[Unit_Price]]*Table1[[#This Row],[Quantity]]*(1-Table1[[#This Row],[Discount_%]])</f>
        <v>16430.400000000001</v>
      </c>
      <c r="O4786" s="13">
        <v>16163</v>
      </c>
      <c r="P4786" s="13">
        <f>Table1[[#This Row],[Revenue]]-Table1[[#This Row],[Cost]]</f>
        <v>267.40000000000146</v>
      </c>
      <c r="Q4786" s="12" t="s">
        <v>49</v>
      </c>
      <c r="R4786" s="12" t="s">
        <v>52</v>
      </c>
      <c r="S4786" s="12" t="s">
        <v>54</v>
      </c>
      <c r="T4786" s="12">
        <v>4</v>
      </c>
      <c r="U4786" s="12">
        <v>10</v>
      </c>
      <c r="V4786" s="20" t="str">
        <f>TEXT(Table1[[#This Row],[Date]],"mmm-yyyy")</f>
        <v>Feb-2026</v>
      </c>
    </row>
    <row r="4787" spans="1:22" x14ac:dyDescent="0.2">
      <c r="A4787" s="11">
        <f t="shared" si="74"/>
        <v>46056</v>
      </c>
      <c r="B4787" s="12" t="s">
        <v>20</v>
      </c>
      <c r="C4787" s="12" t="str">
        <f>VLOOKUP(D4787, City_Mapping!A:B, 2, FALSE)</f>
        <v>UAE</v>
      </c>
      <c r="D4787" s="12" t="s">
        <v>30</v>
      </c>
      <c r="E4787" s="12" t="s">
        <v>35</v>
      </c>
      <c r="F4787" s="12" t="s">
        <v>39</v>
      </c>
      <c r="G4787" s="12">
        <v>94463</v>
      </c>
      <c r="H4787" s="12" t="s">
        <v>41</v>
      </c>
      <c r="I4787" s="12" t="s">
        <v>45</v>
      </c>
      <c r="J4787" s="12">
        <v>802490</v>
      </c>
      <c r="K4787" s="12">
        <v>7</v>
      </c>
      <c r="L4787" s="13">
        <v>2456</v>
      </c>
      <c r="M4787" s="14">
        <f>Table1[[#This Row],[Column1]]/100</f>
        <v>0.15</v>
      </c>
      <c r="N4787" s="13">
        <f>Table1[[#This Row],[Unit_Price]]*Table1[[#This Row],[Quantity]]*(1-Table1[[#This Row],[Discount_%]])</f>
        <v>14613.199999999999</v>
      </c>
      <c r="O4787" s="13">
        <v>19825</v>
      </c>
      <c r="P4787" s="13">
        <f>Table1[[#This Row],[Revenue]]-Table1[[#This Row],[Cost]]</f>
        <v>-5211.8000000000011</v>
      </c>
      <c r="Q4787" s="12" t="s">
        <v>49</v>
      </c>
      <c r="R4787" s="12" t="s">
        <v>52</v>
      </c>
      <c r="S4787" s="12" t="s">
        <v>55</v>
      </c>
      <c r="T4787" s="12">
        <v>3</v>
      </c>
      <c r="U4787" s="12">
        <v>15</v>
      </c>
      <c r="V4787" s="20" t="str">
        <f>TEXT(Table1[[#This Row],[Date]],"mmm-yyyy")</f>
        <v>Feb-2026</v>
      </c>
    </row>
    <row r="4788" spans="1:22" x14ac:dyDescent="0.2">
      <c r="A4788" s="11">
        <f t="shared" si="74"/>
        <v>46056</v>
      </c>
      <c r="B4788" s="12" t="s">
        <v>21</v>
      </c>
      <c r="C4788" s="12" t="str">
        <f>VLOOKUP(D4788, City_Mapping!A:B, 2, FALSE)</f>
        <v>India</v>
      </c>
      <c r="D4788" s="12" t="s">
        <v>33</v>
      </c>
      <c r="E4788" s="12" t="s">
        <v>36</v>
      </c>
      <c r="F4788" s="12" t="s">
        <v>38</v>
      </c>
      <c r="G4788" s="12">
        <v>17771</v>
      </c>
      <c r="H4788" s="12" t="s">
        <v>42</v>
      </c>
      <c r="I4788" s="12" t="s">
        <v>45</v>
      </c>
      <c r="J4788" s="12">
        <v>768586</v>
      </c>
      <c r="K4788" s="12">
        <v>7</v>
      </c>
      <c r="L4788" s="13">
        <v>3026</v>
      </c>
      <c r="M4788" s="14">
        <f>Table1[[#This Row],[Column1]]/100</f>
        <v>0.2</v>
      </c>
      <c r="N4788" s="13">
        <f>Table1[[#This Row],[Unit_Price]]*Table1[[#This Row],[Quantity]]*(1-Table1[[#This Row],[Discount_%]])</f>
        <v>16945.600000000002</v>
      </c>
      <c r="O4788" s="13">
        <v>25523</v>
      </c>
      <c r="P4788" s="13">
        <f>Table1[[#This Row],[Revenue]]-Table1[[#This Row],[Cost]]</f>
        <v>-8577.3999999999978</v>
      </c>
      <c r="Q4788" s="12" t="s">
        <v>47</v>
      </c>
      <c r="R4788" s="12" t="s">
        <v>52</v>
      </c>
      <c r="S4788" s="12" t="s">
        <v>53</v>
      </c>
      <c r="T4788" s="12">
        <v>1</v>
      </c>
      <c r="U4788" s="12">
        <v>20</v>
      </c>
      <c r="V4788" s="20" t="str">
        <f>TEXT(Table1[[#This Row],[Date]],"mmm-yyyy")</f>
        <v>Feb-2026</v>
      </c>
    </row>
    <row r="4789" spans="1:22" x14ac:dyDescent="0.2">
      <c r="A4789" s="11">
        <f t="shared" si="74"/>
        <v>46056</v>
      </c>
      <c r="B4789" s="12" t="s">
        <v>22</v>
      </c>
      <c r="C4789" s="12" t="str">
        <f>VLOOKUP(D4789, City_Mapping!A:B, 2, FALSE)</f>
        <v>UK</v>
      </c>
      <c r="D4789" s="12" t="s">
        <v>29</v>
      </c>
      <c r="E4789" s="12" t="s">
        <v>34</v>
      </c>
      <c r="F4789" s="12" t="s">
        <v>38</v>
      </c>
      <c r="G4789" s="12">
        <v>88996</v>
      </c>
      <c r="H4789" s="12" t="s">
        <v>42</v>
      </c>
      <c r="I4789" s="12" t="s">
        <v>44</v>
      </c>
      <c r="J4789" s="12">
        <v>734304</v>
      </c>
      <c r="K4789" s="12">
        <v>1</v>
      </c>
      <c r="L4789" s="13">
        <v>2202</v>
      </c>
      <c r="M4789" s="14">
        <f>Table1[[#This Row],[Column1]]/100</f>
        <v>0.05</v>
      </c>
      <c r="N4789" s="13">
        <f>Table1[[#This Row],[Unit_Price]]*Table1[[#This Row],[Quantity]]*(1-Table1[[#This Row],[Discount_%]])</f>
        <v>2091.9</v>
      </c>
      <c r="O4789" s="13">
        <v>20813</v>
      </c>
      <c r="P4789" s="13">
        <f>Table1[[#This Row],[Revenue]]-Table1[[#This Row],[Cost]]</f>
        <v>-18721.099999999999</v>
      </c>
      <c r="Q4789" s="12" t="s">
        <v>49</v>
      </c>
      <c r="R4789" s="12" t="s">
        <v>51</v>
      </c>
      <c r="S4789" s="12" t="s">
        <v>55</v>
      </c>
      <c r="T4789" s="12">
        <v>1</v>
      </c>
      <c r="U4789" s="12">
        <v>5</v>
      </c>
      <c r="V4789" s="20" t="str">
        <f>TEXT(Table1[[#This Row],[Date]],"mmm-yyyy")</f>
        <v>Feb-2026</v>
      </c>
    </row>
    <row r="4790" spans="1:22" x14ac:dyDescent="0.2">
      <c r="A4790" s="11">
        <f t="shared" si="74"/>
        <v>46057</v>
      </c>
      <c r="B4790" s="12" t="s">
        <v>21</v>
      </c>
      <c r="C4790" s="12" t="str">
        <f>VLOOKUP(D4790, City_Mapping!A:B, 2, FALSE)</f>
        <v>India</v>
      </c>
      <c r="D4790" s="12" t="s">
        <v>33</v>
      </c>
      <c r="E4790" s="12" t="s">
        <v>35</v>
      </c>
      <c r="F4790" s="12" t="s">
        <v>40</v>
      </c>
      <c r="G4790" s="12">
        <v>80173</v>
      </c>
      <c r="H4790" s="12" t="s">
        <v>42</v>
      </c>
      <c r="I4790" s="12" t="s">
        <v>45</v>
      </c>
      <c r="J4790" s="12">
        <v>393301</v>
      </c>
      <c r="K4790" s="12">
        <v>6</v>
      </c>
      <c r="L4790" s="13">
        <v>4714</v>
      </c>
      <c r="M4790" s="14">
        <f>Table1[[#This Row],[Column1]]/100</f>
        <v>0.2</v>
      </c>
      <c r="N4790" s="13">
        <f>Table1[[#This Row],[Unit_Price]]*Table1[[#This Row],[Quantity]]*(1-Table1[[#This Row],[Discount_%]])</f>
        <v>22627.200000000001</v>
      </c>
      <c r="O4790" s="13">
        <v>6268</v>
      </c>
      <c r="P4790" s="13">
        <f>Table1[[#This Row],[Revenue]]-Table1[[#This Row],[Cost]]</f>
        <v>16359.2</v>
      </c>
      <c r="Q4790" s="12" t="s">
        <v>48</v>
      </c>
      <c r="R4790" s="12" t="s">
        <v>51</v>
      </c>
      <c r="S4790" s="12" t="s">
        <v>56</v>
      </c>
      <c r="T4790" s="12">
        <v>2</v>
      </c>
      <c r="U4790" s="12">
        <v>20</v>
      </c>
      <c r="V4790" s="20" t="str">
        <f>TEXT(Table1[[#This Row],[Date]],"mmm-yyyy")</f>
        <v>Feb-2026</v>
      </c>
    </row>
    <row r="4791" spans="1:22" x14ac:dyDescent="0.2">
      <c r="A4791" s="11">
        <f t="shared" si="74"/>
        <v>46057</v>
      </c>
      <c r="B4791" s="12" t="s">
        <v>22</v>
      </c>
      <c r="C4791" s="12" t="str">
        <f>VLOOKUP(D4791, City_Mapping!A:B, 2, FALSE)</f>
        <v>India</v>
      </c>
      <c r="D4791" s="12" t="s">
        <v>33</v>
      </c>
      <c r="E4791" s="12" t="s">
        <v>34</v>
      </c>
      <c r="F4791" s="12" t="s">
        <v>38</v>
      </c>
      <c r="G4791" s="12">
        <v>50834</v>
      </c>
      <c r="H4791" s="12" t="s">
        <v>41</v>
      </c>
      <c r="I4791" s="12" t="s">
        <v>43</v>
      </c>
      <c r="J4791" s="12">
        <v>186300</v>
      </c>
      <c r="K4791" s="12">
        <v>9</v>
      </c>
      <c r="L4791" s="13">
        <v>985</v>
      </c>
      <c r="M4791" s="14">
        <f>Table1[[#This Row],[Column1]]/100</f>
        <v>0.2</v>
      </c>
      <c r="N4791" s="13">
        <f>Table1[[#This Row],[Unit_Price]]*Table1[[#This Row],[Quantity]]*(1-Table1[[#This Row],[Discount_%]])</f>
        <v>7092</v>
      </c>
      <c r="O4791" s="13">
        <v>26050</v>
      </c>
      <c r="P4791" s="13">
        <f>Table1[[#This Row],[Revenue]]-Table1[[#This Row],[Cost]]</f>
        <v>-18958</v>
      </c>
      <c r="Q4791" s="12" t="s">
        <v>49</v>
      </c>
      <c r="R4791" s="12" t="s">
        <v>51</v>
      </c>
      <c r="S4791" s="12" t="s">
        <v>56</v>
      </c>
      <c r="T4791" s="12">
        <v>5</v>
      </c>
      <c r="U4791" s="12">
        <v>20</v>
      </c>
      <c r="V4791" s="20" t="str">
        <f>TEXT(Table1[[#This Row],[Date]],"mmm-yyyy")</f>
        <v>Feb-2026</v>
      </c>
    </row>
    <row r="4792" spans="1:22" x14ac:dyDescent="0.2">
      <c r="A4792" s="11">
        <f t="shared" si="74"/>
        <v>46057</v>
      </c>
      <c r="B4792" s="12" t="s">
        <v>22</v>
      </c>
      <c r="C4792" s="12" t="str">
        <f>VLOOKUP(D4792, City_Mapping!A:B, 2, FALSE)</f>
        <v>India</v>
      </c>
      <c r="D4792" s="12" t="s">
        <v>28</v>
      </c>
      <c r="E4792" s="12" t="s">
        <v>35</v>
      </c>
      <c r="F4792" s="12" t="s">
        <v>38</v>
      </c>
      <c r="G4792" s="12">
        <v>13553</v>
      </c>
      <c r="H4792" s="12" t="s">
        <v>42</v>
      </c>
      <c r="I4792" s="12" t="s">
        <v>44</v>
      </c>
      <c r="J4792" s="12">
        <v>485672</v>
      </c>
      <c r="K4792" s="12">
        <v>5</v>
      </c>
      <c r="L4792" s="13">
        <v>2656</v>
      </c>
      <c r="M4792" s="14">
        <f>Table1[[#This Row],[Column1]]/100</f>
        <v>0.1</v>
      </c>
      <c r="N4792" s="13">
        <f>Table1[[#This Row],[Unit_Price]]*Table1[[#This Row],[Quantity]]*(1-Table1[[#This Row],[Discount_%]])</f>
        <v>11952</v>
      </c>
      <c r="O4792" s="13">
        <v>20205</v>
      </c>
      <c r="P4792" s="13">
        <f>Table1[[#This Row],[Revenue]]-Table1[[#This Row],[Cost]]</f>
        <v>-8253</v>
      </c>
      <c r="Q4792" s="12" t="s">
        <v>47</v>
      </c>
      <c r="R4792" s="12" t="s">
        <v>50</v>
      </c>
      <c r="S4792" s="12" t="s">
        <v>55</v>
      </c>
      <c r="T4792" s="12">
        <v>1</v>
      </c>
      <c r="U4792" s="12">
        <v>10</v>
      </c>
      <c r="V4792" s="20" t="str">
        <f>TEXT(Table1[[#This Row],[Date]],"mmm-yyyy")</f>
        <v>Feb-2026</v>
      </c>
    </row>
    <row r="4793" spans="1:22" x14ac:dyDescent="0.2">
      <c r="A4793" s="11">
        <f t="shared" si="74"/>
        <v>46057</v>
      </c>
      <c r="B4793" s="12" t="s">
        <v>20</v>
      </c>
      <c r="C4793" s="12" t="str">
        <f>VLOOKUP(D4793, City_Mapping!A:B, 2, FALSE)</f>
        <v>India</v>
      </c>
      <c r="D4793" s="12" t="s">
        <v>28</v>
      </c>
      <c r="E4793" s="12" t="s">
        <v>35</v>
      </c>
      <c r="F4793" s="12" t="s">
        <v>39</v>
      </c>
      <c r="G4793" s="12">
        <v>44117</v>
      </c>
      <c r="H4793" s="12" t="s">
        <v>42</v>
      </c>
      <c r="I4793" s="12" t="s">
        <v>44</v>
      </c>
      <c r="J4793" s="12">
        <v>100188</v>
      </c>
      <c r="K4793" s="12">
        <v>8</v>
      </c>
      <c r="L4793" s="13">
        <v>3001</v>
      </c>
      <c r="M4793" s="14">
        <f>Table1[[#This Row],[Column1]]/100</f>
        <v>0.2</v>
      </c>
      <c r="N4793" s="13">
        <f>Table1[[#This Row],[Unit_Price]]*Table1[[#This Row],[Quantity]]*(1-Table1[[#This Row],[Discount_%]])</f>
        <v>19206.400000000001</v>
      </c>
      <c r="O4793" s="13">
        <v>17037</v>
      </c>
      <c r="P4793" s="13">
        <f>Table1[[#This Row],[Revenue]]-Table1[[#This Row],[Cost]]</f>
        <v>2169.4000000000015</v>
      </c>
      <c r="Q4793" s="12" t="s">
        <v>49</v>
      </c>
      <c r="R4793" s="12" t="s">
        <v>50</v>
      </c>
      <c r="S4793" s="12" t="s">
        <v>55</v>
      </c>
      <c r="T4793" s="12">
        <v>4</v>
      </c>
      <c r="U4793" s="12">
        <v>20</v>
      </c>
      <c r="V4793" s="20" t="str">
        <f>TEXT(Table1[[#This Row],[Date]],"mmm-yyyy")</f>
        <v>Feb-2026</v>
      </c>
    </row>
    <row r="4794" spans="1:22" x14ac:dyDescent="0.2">
      <c r="A4794" s="11">
        <f t="shared" si="74"/>
        <v>46057</v>
      </c>
      <c r="B4794" s="12" t="s">
        <v>21</v>
      </c>
      <c r="C4794" s="12" t="str">
        <f>VLOOKUP(D4794, City_Mapping!A:B, 2, FALSE)</f>
        <v>USA</v>
      </c>
      <c r="D4794" s="12" t="s">
        <v>31</v>
      </c>
      <c r="E4794" s="12" t="s">
        <v>35</v>
      </c>
      <c r="F4794" s="12" t="s">
        <v>39</v>
      </c>
      <c r="G4794" s="12">
        <v>99116</v>
      </c>
      <c r="H4794" s="12" t="s">
        <v>42</v>
      </c>
      <c r="I4794" s="12" t="s">
        <v>44</v>
      </c>
      <c r="J4794" s="12">
        <v>895846</v>
      </c>
      <c r="K4794" s="12">
        <v>9</v>
      </c>
      <c r="L4794" s="13">
        <v>3810</v>
      </c>
      <c r="M4794" s="14">
        <f>Table1[[#This Row],[Column1]]/100</f>
        <v>0.15</v>
      </c>
      <c r="N4794" s="13">
        <f>Table1[[#This Row],[Unit_Price]]*Table1[[#This Row],[Quantity]]*(1-Table1[[#This Row],[Discount_%]])</f>
        <v>29146.5</v>
      </c>
      <c r="O4794" s="13">
        <v>25444</v>
      </c>
      <c r="P4794" s="13">
        <f>Table1[[#This Row],[Revenue]]-Table1[[#This Row],[Cost]]</f>
        <v>3702.5</v>
      </c>
      <c r="Q4794" s="12" t="s">
        <v>47</v>
      </c>
      <c r="R4794" s="12" t="s">
        <v>52</v>
      </c>
      <c r="S4794" s="12" t="s">
        <v>55</v>
      </c>
      <c r="T4794" s="12">
        <v>2</v>
      </c>
      <c r="U4794" s="12">
        <v>15</v>
      </c>
      <c r="V4794" s="20" t="str">
        <f>TEXT(Table1[[#This Row],[Date]],"mmm-yyyy")</f>
        <v>Feb-2026</v>
      </c>
    </row>
    <row r="4795" spans="1:22" x14ac:dyDescent="0.2">
      <c r="A4795" s="11">
        <f t="shared" si="74"/>
        <v>46057</v>
      </c>
      <c r="B4795" s="12" t="s">
        <v>20</v>
      </c>
      <c r="C4795" s="12" t="str">
        <f>VLOOKUP(D4795, City_Mapping!A:B, 2, FALSE)</f>
        <v>India</v>
      </c>
      <c r="D4795" s="12" t="s">
        <v>33</v>
      </c>
      <c r="E4795" s="12" t="s">
        <v>34</v>
      </c>
      <c r="F4795" s="12" t="s">
        <v>39</v>
      </c>
      <c r="G4795" s="12">
        <v>87058</v>
      </c>
      <c r="H4795" s="12" t="s">
        <v>42</v>
      </c>
      <c r="I4795" s="12" t="s">
        <v>43</v>
      </c>
      <c r="J4795" s="12">
        <v>334597</v>
      </c>
      <c r="K4795" s="12">
        <v>3</v>
      </c>
      <c r="L4795" s="13">
        <v>1566</v>
      </c>
      <c r="M4795" s="14">
        <f>Table1[[#This Row],[Column1]]/100</f>
        <v>0.1</v>
      </c>
      <c r="N4795" s="13">
        <f>Table1[[#This Row],[Unit_Price]]*Table1[[#This Row],[Quantity]]*(1-Table1[[#This Row],[Discount_%]])</f>
        <v>4228.2</v>
      </c>
      <c r="O4795" s="13">
        <v>27227</v>
      </c>
      <c r="P4795" s="13">
        <f>Table1[[#This Row],[Revenue]]-Table1[[#This Row],[Cost]]</f>
        <v>-22998.799999999999</v>
      </c>
      <c r="Q4795" s="12" t="s">
        <v>49</v>
      </c>
      <c r="R4795" s="12" t="s">
        <v>52</v>
      </c>
      <c r="S4795" s="12" t="s">
        <v>54</v>
      </c>
      <c r="T4795" s="12">
        <v>5</v>
      </c>
      <c r="U4795" s="12">
        <v>10</v>
      </c>
      <c r="V4795" s="20" t="str">
        <f>TEXT(Table1[[#This Row],[Date]],"mmm-yyyy")</f>
        <v>Feb-2026</v>
      </c>
    </row>
    <row r="4796" spans="1:22" x14ac:dyDescent="0.2">
      <c r="A4796" s="11">
        <f t="shared" si="74"/>
        <v>46057</v>
      </c>
      <c r="B4796" s="12" t="s">
        <v>22</v>
      </c>
      <c r="C4796" s="12" t="str">
        <f>VLOOKUP(D4796, City_Mapping!A:B, 2, FALSE)</f>
        <v>India</v>
      </c>
      <c r="D4796" s="12" t="s">
        <v>33</v>
      </c>
      <c r="E4796" s="12" t="s">
        <v>35</v>
      </c>
      <c r="F4796" s="12" t="s">
        <v>38</v>
      </c>
      <c r="G4796" s="12">
        <v>72137</v>
      </c>
      <c r="H4796" s="12" t="s">
        <v>42</v>
      </c>
      <c r="I4796" s="12" t="s">
        <v>44</v>
      </c>
      <c r="J4796" s="12">
        <v>338046</v>
      </c>
      <c r="K4796" s="12">
        <v>1</v>
      </c>
      <c r="L4796" s="13">
        <v>4727</v>
      </c>
      <c r="M4796" s="14">
        <f>Table1[[#This Row],[Column1]]/100</f>
        <v>0.2</v>
      </c>
      <c r="N4796" s="13">
        <f>Table1[[#This Row],[Unit_Price]]*Table1[[#This Row],[Quantity]]*(1-Table1[[#This Row],[Discount_%]])</f>
        <v>3781.6000000000004</v>
      </c>
      <c r="O4796" s="13">
        <v>23535</v>
      </c>
      <c r="P4796" s="13">
        <f>Table1[[#This Row],[Revenue]]-Table1[[#This Row],[Cost]]</f>
        <v>-19753.400000000001</v>
      </c>
      <c r="Q4796" s="12" t="s">
        <v>46</v>
      </c>
      <c r="R4796" s="12" t="s">
        <v>50</v>
      </c>
      <c r="S4796" s="12" t="s">
        <v>53</v>
      </c>
      <c r="T4796" s="12">
        <v>1</v>
      </c>
      <c r="U4796" s="12">
        <v>20</v>
      </c>
      <c r="V4796" s="20" t="str">
        <f>TEXT(Table1[[#This Row],[Date]],"mmm-yyyy")</f>
        <v>Feb-2026</v>
      </c>
    </row>
    <row r="4797" spans="1:22" x14ac:dyDescent="0.2">
      <c r="A4797" s="11">
        <f t="shared" si="74"/>
        <v>46057</v>
      </c>
      <c r="B4797" s="12" t="s">
        <v>23</v>
      </c>
      <c r="C4797" s="12" t="str">
        <f>VLOOKUP(D4797, City_Mapping!A:B, 2, FALSE)</f>
        <v>India</v>
      </c>
      <c r="D4797" s="12" t="s">
        <v>28</v>
      </c>
      <c r="E4797" s="12" t="s">
        <v>36</v>
      </c>
      <c r="F4797" s="12" t="s">
        <v>40</v>
      </c>
      <c r="G4797" s="12">
        <v>44890</v>
      </c>
      <c r="H4797" s="12" t="s">
        <v>41</v>
      </c>
      <c r="I4797" s="12" t="s">
        <v>44</v>
      </c>
      <c r="J4797" s="12">
        <v>237818</v>
      </c>
      <c r="K4797" s="12">
        <v>2</v>
      </c>
      <c r="L4797" s="13">
        <v>2315</v>
      </c>
      <c r="M4797" s="14">
        <f>Table1[[#This Row],[Column1]]/100</f>
        <v>0.1</v>
      </c>
      <c r="N4797" s="13">
        <f>Table1[[#This Row],[Unit_Price]]*Table1[[#This Row],[Quantity]]*(1-Table1[[#This Row],[Discount_%]])</f>
        <v>4167</v>
      </c>
      <c r="O4797" s="13">
        <v>24780</v>
      </c>
      <c r="P4797" s="13">
        <f>Table1[[#This Row],[Revenue]]-Table1[[#This Row],[Cost]]</f>
        <v>-20613</v>
      </c>
      <c r="Q4797" s="12" t="s">
        <v>48</v>
      </c>
      <c r="R4797" s="12" t="s">
        <v>52</v>
      </c>
      <c r="S4797" s="12" t="s">
        <v>56</v>
      </c>
      <c r="T4797" s="12">
        <v>3</v>
      </c>
      <c r="U4797" s="12">
        <v>10</v>
      </c>
      <c r="V4797" s="20" t="str">
        <f>TEXT(Table1[[#This Row],[Date]],"mmm-yyyy")</f>
        <v>Feb-2026</v>
      </c>
    </row>
    <row r="4798" spans="1:22" x14ac:dyDescent="0.2">
      <c r="A4798" s="11">
        <f t="shared" si="74"/>
        <v>46057</v>
      </c>
      <c r="B4798" s="12" t="s">
        <v>21</v>
      </c>
      <c r="C4798" s="12" t="str">
        <f>VLOOKUP(D4798, City_Mapping!A:B, 2, FALSE)</f>
        <v>India</v>
      </c>
      <c r="D4798" s="12" t="s">
        <v>28</v>
      </c>
      <c r="E4798" s="12" t="s">
        <v>34</v>
      </c>
      <c r="F4798" s="12" t="s">
        <v>37</v>
      </c>
      <c r="G4798" s="12">
        <v>89428</v>
      </c>
      <c r="H4798" s="12" t="s">
        <v>42</v>
      </c>
      <c r="I4798" s="12" t="s">
        <v>45</v>
      </c>
      <c r="J4798" s="12">
        <v>438934</v>
      </c>
      <c r="K4798" s="12">
        <v>5</v>
      </c>
      <c r="L4798" s="13">
        <v>3298</v>
      </c>
      <c r="M4798" s="14">
        <f>Table1[[#This Row],[Column1]]/100</f>
        <v>0.15</v>
      </c>
      <c r="N4798" s="13">
        <f>Table1[[#This Row],[Unit_Price]]*Table1[[#This Row],[Quantity]]*(1-Table1[[#This Row],[Discount_%]])</f>
        <v>14016.5</v>
      </c>
      <c r="O4798" s="13">
        <v>11309</v>
      </c>
      <c r="P4798" s="13">
        <f>Table1[[#This Row],[Revenue]]-Table1[[#This Row],[Cost]]</f>
        <v>2707.5</v>
      </c>
      <c r="Q4798" s="12" t="s">
        <v>49</v>
      </c>
      <c r="R4798" s="12" t="s">
        <v>52</v>
      </c>
      <c r="S4798" s="12" t="s">
        <v>54</v>
      </c>
      <c r="T4798" s="12">
        <v>2</v>
      </c>
      <c r="U4798" s="12">
        <v>15</v>
      </c>
      <c r="V4798" s="20" t="str">
        <f>TEXT(Table1[[#This Row],[Date]],"mmm-yyyy")</f>
        <v>Feb-2026</v>
      </c>
    </row>
    <row r="4799" spans="1:22" x14ac:dyDescent="0.2">
      <c r="A4799" s="11">
        <f t="shared" si="74"/>
        <v>46057</v>
      </c>
      <c r="B4799" s="12" t="s">
        <v>23</v>
      </c>
      <c r="C4799" s="12" t="str">
        <f>VLOOKUP(D4799, City_Mapping!A:B, 2, FALSE)</f>
        <v>USA</v>
      </c>
      <c r="D4799" s="12" t="s">
        <v>31</v>
      </c>
      <c r="E4799" s="12" t="s">
        <v>36</v>
      </c>
      <c r="F4799" s="12" t="s">
        <v>39</v>
      </c>
      <c r="G4799" s="12">
        <v>18689</v>
      </c>
      <c r="H4799" s="12" t="s">
        <v>42</v>
      </c>
      <c r="I4799" s="12" t="s">
        <v>45</v>
      </c>
      <c r="J4799" s="12">
        <v>962185</v>
      </c>
      <c r="K4799" s="12">
        <v>7</v>
      </c>
      <c r="L4799" s="13">
        <v>4129</v>
      </c>
      <c r="M4799" s="14">
        <f>Table1[[#This Row],[Column1]]/100</f>
        <v>0.05</v>
      </c>
      <c r="N4799" s="13">
        <f>Table1[[#This Row],[Unit_Price]]*Table1[[#This Row],[Quantity]]*(1-Table1[[#This Row],[Discount_%]])</f>
        <v>27457.85</v>
      </c>
      <c r="O4799" s="13">
        <v>13990</v>
      </c>
      <c r="P4799" s="13">
        <f>Table1[[#This Row],[Revenue]]-Table1[[#This Row],[Cost]]</f>
        <v>13467.849999999999</v>
      </c>
      <c r="Q4799" s="12" t="s">
        <v>46</v>
      </c>
      <c r="R4799" s="12" t="s">
        <v>51</v>
      </c>
      <c r="S4799" s="12" t="s">
        <v>54</v>
      </c>
      <c r="T4799" s="12">
        <v>3</v>
      </c>
      <c r="U4799" s="12">
        <v>5</v>
      </c>
      <c r="V4799" s="20" t="str">
        <f>TEXT(Table1[[#This Row],[Date]],"mmm-yyyy")</f>
        <v>Feb-2026</v>
      </c>
    </row>
    <row r="4800" spans="1:22" x14ac:dyDescent="0.2">
      <c r="A4800" s="11">
        <f t="shared" si="74"/>
        <v>46057</v>
      </c>
      <c r="B4800" s="12" t="s">
        <v>21</v>
      </c>
      <c r="C4800" s="12" t="str">
        <f>VLOOKUP(D4800, City_Mapping!A:B, 2, FALSE)</f>
        <v>USA</v>
      </c>
      <c r="D4800" s="12" t="s">
        <v>31</v>
      </c>
      <c r="E4800" s="12" t="s">
        <v>36</v>
      </c>
      <c r="F4800" s="12" t="s">
        <v>39</v>
      </c>
      <c r="G4800" s="12">
        <v>38063</v>
      </c>
      <c r="H4800" s="12" t="s">
        <v>41</v>
      </c>
      <c r="I4800" s="12" t="s">
        <v>44</v>
      </c>
      <c r="J4800" s="12">
        <v>181119</v>
      </c>
      <c r="K4800" s="12">
        <v>6</v>
      </c>
      <c r="L4800" s="13">
        <v>4556</v>
      </c>
      <c r="M4800" s="14">
        <f>Table1[[#This Row],[Column1]]/100</f>
        <v>0</v>
      </c>
      <c r="N4800" s="13">
        <f>Table1[[#This Row],[Unit_Price]]*Table1[[#This Row],[Quantity]]*(1-Table1[[#This Row],[Discount_%]])</f>
        <v>27336</v>
      </c>
      <c r="O4800" s="13">
        <v>17033</v>
      </c>
      <c r="P4800" s="13">
        <f>Table1[[#This Row],[Revenue]]-Table1[[#This Row],[Cost]]</f>
        <v>10303</v>
      </c>
      <c r="Q4800" s="12" t="s">
        <v>46</v>
      </c>
      <c r="R4800" s="12" t="s">
        <v>50</v>
      </c>
      <c r="S4800" s="12" t="s">
        <v>55</v>
      </c>
      <c r="T4800" s="12">
        <v>4</v>
      </c>
      <c r="U4800" s="12">
        <v>0</v>
      </c>
      <c r="V4800" s="20" t="str">
        <f>TEXT(Table1[[#This Row],[Date]],"mmm-yyyy")</f>
        <v>Feb-2026</v>
      </c>
    </row>
    <row r="4801" spans="1:22" x14ac:dyDescent="0.2">
      <c r="A4801" s="11">
        <f t="shared" si="74"/>
        <v>46057</v>
      </c>
      <c r="B4801" s="12" t="s">
        <v>20</v>
      </c>
      <c r="C4801" s="12" t="str">
        <f>VLOOKUP(D4801, City_Mapping!A:B, 2, FALSE)</f>
        <v>India</v>
      </c>
      <c r="D4801" s="12" t="s">
        <v>32</v>
      </c>
      <c r="E4801" s="12" t="s">
        <v>34</v>
      </c>
      <c r="F4801" s="12" t="s">
        <v>39</v>
      </c>
      <c r="G4801" s="12">
        <v>67198</v>
      </c>
      <c r="H4801" s="12" t="s">
        <v>41</v>
      </c>
      <c r="I4801" s="12" t="s">
        <v>43</v>
      </c>
      <c r="J4801" s="12">
        <v>268452</v>
      </c>
      <c r="K4801" s="12">
        <v>4</v>
      </c>
      <c r="L4801" s="13">
        <v>697</v>
      </c>
      <c r="M4801" s="14">
        <f>Table1[[#This Row],[Column1]]/100</f>
        <v>0.1</v>
      </c>
      <c r="N4801" s="13">
        <f>Table1[[#This Row],[Unit_Price]]*Table1[[#This Row],[Quantity]]*(1-Table1[[#This Row],[Discount_%]])</f>
        <v>2509.2000000000003</v>
      </c>
      <c r="O4801" s="13">
        <v>12952</v>
      </c>
      <c r="P4801" s="13">
        <f>Table1[[#This Row],[Revenue]]-Table1[[#This Row],[Cost]]</f>
        <v>-10442.799999999999</v>
      </c>
      <c r="Q4801" s="12" t="s">
        <v>48</v>
      </c>
      <c r="R4801" s="12" t="s">
        <v>51</v>
      </c>
      <c r="S4801" s="12" t="s">
        <v>56</v>
      </c>
      <c r="T4801" s="12">
        <v>2</v>
      </c>
      <c r="U4801" s="12">
        <v>10</v>
      </c>
      <c r="V4801" s="20" t="str">
        <f>TEXT(Table1[[#This Row],[Date]],"mmm-yyyy")</f>
        <v>Feb-2026</v>
      </c>
    </row>
    <row r="4802" spans="1:22" x14ac:dyDescent="0.2">
      <c r="A4802" s="11">
        <f t="shared" si="74"/>
        <v>46058</v>
      </c>
      <c r="B4802" s="12" t="s">
        <v>20</v>
      </c>
      <c r="C4802" s="12" t="str">
        <f>VLOOKUP(D4802, City_Mapping!A:B, 2, FALSE)</f>
        <v>UAE</v>
      </c>
      <c r="D4802" s="12" t="s">
        <v>30</v>
      </c>
      <c r="E4802" s="12" t="s">
        <v>35</v>
      </c>
      <c r="F4802" s="12" t="s">
        <v>40</v>
      </c>
      <c r="G4802" s="12">
        <v>89598</v>
      </c>
      <c r="H4802" s="12" t="s">
        <v>42</v>
      </c>
      <c r="I4802" s="12" t="s">
        <v>45</v>
      </c>
      <c r="J4802" s="12">
        <v>478720</v>
      </c>
      <c r="K4802" s="12">
        <v>9</v>
      </c>
      <c r="L4802" s="13">
        <v>3871</v>
      </c>
      <c r="M4802" s="14">
        <f>Table1[[#This Row],[Column1]]/100</f>
        <v>0</v>
      </c>
      <c r="N4802" s="13">
        <f>Table1[[#This Row],[Unit_Price]]*Table1[[#This Row],[Quantity]]*(1-Table1[[#This Row],[Discount_%]])</f>
        <v>34839</v>
      </c>
      <c r="O4802" s="13">
        <v>11279</v>
      </c>
      <c r="P4802" s="13">
        <f>Table1[[#This Row],[Revenue]]-Table1[[#This Row],[Cost]]</f>
        <v>23560</v>
      </c>
      <c r="Q4802" s="12" t="s">
        <v>47</v>
      </c>
      <c r="R4802" s="12" t="s">
        <v>52</v>
      </c>
      <c r="S4802" s="12" t="s">
        <v>56</v>
      </c>
      <c r="T4802" s="12">
        <v>2</v>
      </c>
      <c r="U4802" s="12">
        <v>0</v>
      </c>
      <c r="V4802" s="20" t="str">
        <f>TEXT(Table1[[#This Row],[Date]],"mmm-yyyy")</f>
        <v>Feb-2026</v>
      </c>
    </row>
    <row r="4803" spans="1:22" x14ac:dyDescent="0.2">
      <c r="A4803" s="11">
        <f t="shared" si="74"/>
        <v>46058</v>
      </c>
      <c r="B4803" s="12" t="s">
        <v>20</v>
      </c>
      <c r="C4803" s="12" t="str">
        <f>VLOOKUP(D4803, City_Mapping!A:B, 2, FALSE)</f>
        <v>India</v>
      </c>
      <c r="D4803" s="12" t="s">
        <v>33</v>
      </c>
      <c r="E4803" s="12" t="s">
        <v>36</v>
      </c>
      <c r="F4803" s="12" t="s">
        <v>37</v>
      </c>
      <c r="G4803" s="12">
        <v>11363</v>
      </c>
      <c r="H4803" s="12" t="s">
        <v>42</v>
      </c>
      <c r="I4803" s="12" t="s">
        <v>44</v>
      </c>
      <c r="J4803" s="12">
        <v>640088</v>
      </c>
      <c r="K4803" s="12">
        <v>4</v>
      </c>
      <c r="L4803" s="13">
        <v>4815</v>
      </c>
      <c r="M4803" s="14">
        <f>Table1[[#This Row],[Column1]]/100</f>
        <v>0.05</v>
      </c>
      <c r="N4803" s="13">
        <f>Table1[[#This Row],[Unit_Price]]*Table1[[#This Row],[Quantity]]*(1-Table1[[#This Row],[Discount_%]])</f>
        <v>18297</v>
      </c>
      <c r="O4803" s="13">
        <v>20285</v>
      </c>
      <c r="P4803" s="13">
        <f>Table1[[#This Row],[Revenue]]-Table1[[#This Row],[Cost]]</f>
        <v>-1988</v>
      </c>
      <c r="Q4803" s="12" t="s">
        <v>46</v>
      </c>
      <c r="R4803" s="12" t="s">
        <v>50</v>
      </c>
      <c r="S4803" s="12" t="s">
        <v>56</v>
      </c>
      <c r="T4803" s="12">
        <v>2</v>
      </c>
      <c r="U4803" s="12">
        <v>5</v>
      </c>
      <c r="V4803" s="20" t="str">
        <f>TEXT(Table1[[#This Row],[Date]],"mmm-yyyy")</f>
        <v>Feb-2026</v>
      </c>
    </row>
    <row r="4804" spans="1:22" x14ac:dyDescent="0.2">
      <c r="A4804" s="11">
        <f t="shared" si="74"/>
        <v>46058</v>
      </c>
      <c r="B4804" s="12" t="s">
        <v>20</v>
      </c>
      <c r="C4804" s="12" t="str">
        <f>VLOOKUP(D4804, City_Mapping!A:B, 2, FALSE)</f>
        <v>India</v>
      </c>
      <c r="D4804" s="12" t="s">
        <v>33</v>
      </c>
      <c r="E4804" s="12" t="s">
        <v>34</v>
      </c>
      <c r="F4804" s="12" t="s">
        <v>37</v>
      </c>
      <c r="G4804" s="12">
        <v>26691</v>
      </c>
      <c r="H4804" s="12" t="s">
        <v>42</v>
      </c>
      <c r="I4804" s="12" t="s">
        <v>45</v>
      </c>
      <c r="J4804" s="12">
        <v>457892</v>
      </c>
      <c r="K4804" s="12">
        <v>3</v>
      </c>
      <c r="L4804" s="13">
        <v>1815</v>
      </c>
      <c r="M4804" s="14">
        <f>Table1[[#This Row],[Column1]]/100</f>
        <v>0.15</v>
      </c>
      <c r="N4804" s="13">
        <f>Table1[[#This Row],[Unit_Price]]*Table1[[#This Row],[Quantity]]*(1-Table1[[#This Row],[Discount_%]])</f>
        <v>4628.25</v>
      </c>
      <c r="O4804" s="13">
        <v>20484</v>
      </c>
      <c r="P4804" s="13">
        <f>Table1[[#This Row],[Revenue]]-Table1[[#This Row],[Cost]]</f>
        <v>-15855.75</v>
      </c>
      <c r="Q4804" s="12" t="s">
        <v>48</v>
      </c>
      <c r="R4804" s="12" t="s">
        <v>51</v>
      </c>
      <c r="S4804" s="12" t="s">
        <v>56</v>
      </c>
      <c r="T4804" s="12">
        <v>5</v>
      </c>
      <c r="U4804" s="12">
        <v>15</v>
      </c>
      <c r="V4804" s="20" t="str">
        <f>TEXT(Table1[[#This Row],[Date]],"mmm-yyyy")</f>
        <v>Feb-2026</v>
      </c>
    </row>
    <row r="4805" spans="1:22" x14ac:dyDescent="0.2">
      <c r="A4805" s="11">
        <f t="shared" si="74"/>
        <v>46058</v>
      </c>
      <c r="B4805" s="12" t="s">
        <v>20</v>
      </c>
      <c r="C4805" s="12" t="str">
        <f>VLOOKUP(D4805, City_Mapping!A:B, 2, FALSE)</f>
        <v>USA</v>
      </c>
      <c r="D4805" s="12" t="s">
        <v>31</v>
      </c>
      <c r="E4805" s="12" t="s">
        <v>35</v>
      </c>
      <c r="F4805" s="12" t="s">
        <v>39</v>
      </c>
      <c r="G4805" s="12">
        <v>12751</v>
      </c>
      <c r="H4805" s="12" t="s">
        <v>41</v>
      </c>
      <c r="I4805" s="12" t="s">
        <v>45</v>
      </c>
      <c r="J4805" s="12">
        <v>221747</v>
      </c>
      <c r="K4805" s="12">
        <v>5</v>
      </c>
      <c r="L4805" s="13">
        <v>3072</v>
      </c>
      <c r="M4805" s="14">
        <f>Table1[[#This Row],[Column1]]/100</f>
        <v>0.05</v>
      </c>
      <c r="N4805" s="13">
        <f>Table1[[#This Row],[Unit_Price]]*Table1[[#This Row],[Quantity]]*(1-Table1[[#This Row],[Discount_%]])</f>
        <v>14592</v>
      </c>
      <c r="O4805" s="13">
        <v>20976</v>
      </c>
      <c r="P4805" s="13">
        <f>Table1[[#This Row],[Revenue]]-Table1[[#This Row],[Cost]]</f>
        <v>-6384</v>
      </c>
      <c r="Q4805" s="12" t="s">
        <v>49</v>
      </c>
      <c r="R4805" s="12" t="s">
        <v>50</v>
      </c>
      <c r="S4805" s="12" t="s">
        <v>55</v>
      </c>
      <c r="T4805" s="12">
        <v>5</v>
      </c>
      <c r="U4805" s="12">
        <v>5</v>
      </c>
      <c r="V4805" s="20" t="str">
        <f>TEXT(Table1[[#This Row],[Date]],"mmm-yyyy")</f>
        <v>Feb-2026</v>
      </c>
    </row>
    <row r="4806" spans="1:22" x14ac:dyDescent="0.2">
      <c r="A4806" s="11">
        <f t="shared" si="74"/>
        <v>46058</v>
      </c>
      <c r="B4806" s="12" t="s">
        <v>23</v>
      </c>
      <c r="C4806" s="12" t="str">
        <f>VLOOKUP(D4806, City_Mapping!A:B, 2, FALSE)</f>
        <v>USA</v>
      </c>
      <c r="D4806" s="12" t="s">
        <v>31</v>
      </c>
      <c r="E4806" s="12" t="s">
        <v>34</v>
      </c>
      <c r="F4806" s="12" t="s">
        <v>38</v>
      </c>
      <c r="G4806" s="12">
        <v>17782</v>
      </c>
      <c r="H4806" s="12" t="s">
        <v>41</v>
      </c>
      <c r="I4806" s="12" t="s">
        <v>43</v>
      </c>
      <c r="J4806" s="12">
        <v>999301</v>
      </c>
      <c r="K4806" s="12">
        <v>4</v>
      </c>
      <c r="L4806" s="13">
        <v>1681</v>
      </c>
      <c r="M4806" s="14">
        <f>Table1[[#This Row],[Column1]]/100</f>
        <v>0</v>
      </c>
      <c r="N4806" s="13">
        <f>Table1[[#This Row],[Unit_Price]]*Table1[[#This Row],[Quantity]]*(1-Table1[[#This Row],[Discount_%]])</f>
        <v>6724</v>
      </c>
      <c r="O4806" s="13">
        <v>29948</v>
      </c>
      <c r="P4806" s="13">
        <f>Table1[[#This Row],[Revenue]]-Table1[[#This Row],[Cost]]</f>
        <v>-23224</v>
      </c>
      <c r="Q4806" s="12" t="s">
        <v>47</v>
      </c>
      <c r="R4806" s="12" t="s">
        <v>52</v>
      </c>
      <c r="S4806" s="12" t="s">
        <v>54</v>
      </c>
      <c r="T4806" s="12">
        <v>1</v>
      </c>
      <c r="U4806" s="12">
        <v>0</v>
      </c>
      <c r="V4806" s="20" t="str">
        <f>TEXT(Table1[[#This Row],[Date]],"mmm-yyyy")</f>
        <v>Feb-2026</v>
      </c>
    </row>
    <row r="4807" spans="1:22" x14ac:dyDescent="0.2">
      <c r="A4807" s="11">
        <f t="shared" si="74"/>
        <v>46058</v>
      </c>
      <c r="B4807" s="12" t="s">
        <v>20</v>
      </c>
      <c r="C4807" s="12" t="str">
        <f>VLOOKUP(D4807, City_Mapping!A:B, 2, FALSE)</f>
        <v>India</v>
      </c>
      <c r="D4807" s="12" t="s">
        <v>32</v>
      </c>
      <c r="E4807" s="12" t="s">
        <v>34</v>
      </c>
      <c r="F4807" s="12" t="s">
        <v>39</v>
      </c>
      <c r="G4807" s="12">
        <v>93184</v>
      </c>
      <c r="H4807" s="12" t="s">
        <v>41</v>
      </c>
      <c r="I4807" s="12" t="s">
        <v>44</v>
      </c>
      <c r="J4807" s="12">
        <v>127492</v>
      </c>
      <c r="K4807" s="12">
        <v>2</v>
      </c>
      <c r="L4807" s="13">
        <v>3841</v>
      </c>
      <c r="M4807" s="14">
        <f>Table1[[#This Row],[Column1]]/100</f>
        <v>0.15</v>
      </c>
      <c r="N4807" s="13">
        <f>Table1[[#This Row],[Unit_Price]]*Table1[[#This Row],[Quantity]]*(1-Table1[[#This Row],[Discount_%]])</f>
        <v>6529.7</v>
      </c>
      <c r="O4807" s="13">
        <v>29231</v>
      </c>
      <c r="P4807" s="13">
        <f>Table1[[#This Row],[Revenue]]-Table1[[#This Row],[Cost]]</f>
        <v>-22701.3</v>
      </c>
      <c r="Q4807" s="12" t="s">
        <v>47</v>
      </c>
      <c r="R4807" s="12" t="s">
        <v>52</v>
      </c>
      <c r="S4807" s="12" t="s">
        <v>54</v>
      </c>
      <c r="T4807" s="12">
        <v>3</v>
      </c>
      <c r="U4807" s="12">
        <v>15</v>
      </c>
      <c r="V4807" s="20" t="str">
        <f>TEXT(Table1[[#This Row],[Date]],"mmm-yyyy")</f>
        <v>Feb-2026</v>
      </c>
    </row>
    <row r="4808" spans="1:22" x14ac:dyDescent="0.2">
      <c r="A4808" s="11">
        <f t="shared" si="74"/>
        <v>46058</v>
      </c>
      <c r="B4808" s="12" t="s">
        <v>22</v>
      </c>
      <c r="C4808" s="12" t="str">
        <f>VLOOKUP(D4808, City_Mapping!A:B, 2, FALSE)</f>
        <v>UAE</v>
      </c>
      <c r="D4808" s="12" t="s">
        <v>30</v>
      </c>
      <c r="E4808" s="12" t="s">
        <v>34</v>
      </c>
      <c r="F4808" s="12" t="s">
        <v>39</v>
      </c>
      <c r="G4808" s="12">
        <v>22540</v>
      </c>
      <c r="H4808" s="12" t="s">
        <v>41</v>
      </c>
      <c r="I4808" s="12" t="s">
        <v>45</v>
      </c>
      <c r="J4808" s="12">
        <v>329200</v>
      </c>
      <c r="K4808" s="12">
        <v>3</v>
      </c>
      <c r="L4808" s="13">
        <v>756</v>
      </c>
      <c r="M4808" s="14">
        <f>Table1[[#This Row],[Column1]]/100</f>
        <v>0.2</v>
      </c>
      <c r="N4808" s="13">
        <f>Table1[[#This Row],[Unit_Price]]*Table1[[#This Row],[Quantity]]*(1-Table1[[#This Row],[Discount_%]])</f>
        <v>1814.4</v>
      </c>
      <c r="O4808" s="13">
        <v>25758</v>
      </c>
      <c r="P4808" s="13">
        <f>Table1[[#This Row],[Revenue]]-Table1[[#This Row],[Cost]]</f>
        <v>-23943.599999999999</v>
      </c>
      <c r="Q4808" s="12" t="s">
        <v>47</v>
      </c>
      <c r="R4808" s="12" t="s">
        <v>52</v>
      </c>
      <c r="S4808" s="12" t="s">
        <v>54</v>
      </c>
      <c r="T4808" s="12">
        <v>1</v>
      </c>
      <c r="U4808" s="12">
        <v>20</v>
      </c>
      <c r="V4808" s="20" t="str">
        <f>TEXT(Table1[[#This Row],[Date]],"mmm-yyyy")</f>
        <v>Feb-2026</v>
      </c>
    </row>
    <row r="4809" spans="1:22" x14ac:dyDescent="0.2">
      <c r="A4809" s="11">
        <f t="shared" si="74"/>
        <v>46058</v>
      </c>
      <c r="B4809" s="12" t="s">
        <v>22</v>
      </c>
      <c r="C4809" s="12" t="str">
        <f>VLOOKUP(D4809, City_Mapping!A:B, 2, FALSE)</f>
        <v>India</v>
      </c>
      <c r="D4809" s="12" t="s">
        <v>32</v>
      </c>
      <c r="E4809" s="12" t="s">
        <v>35</v>
      </c>
      <c r="F4809" s="12" t="s">
        <v>38</v>
      </c>
      <c r="G4809" s="12">
        <v>55991</v>
      </c>
      <c r="H4809" s="12" t="s">
        <v>42</v>
      </c>
      <c r="I4809" s="12" t="s">
        <v>44</v>
      </c>
      <c r="J4809" s="12">
        <v>367377</v>
      </c>
      <c r="K4809" s="12">
        <v>7</v>
      </c>
      <c r="L4809" s="13">
        <v>3248</v>
      </c>
      <c r="M4809" s="14">
        <f>Table1[[#This Row],[Column1]]/100</f>
        <v>0.2</v>
      </c>
      <c r="N4809" s="13">
        <f>Table1[[#This Row],[Unit_Price]]*Table1[[#This Row],[Quantity]]*(1-Table1[[#This Row],[Discount_%]])</f>
        <v>18188.8</v>
      </c>
      <c r="O4809" s="13">
        <v>24049</v>
      </c>
      <c r="P4809" s="13">
        <f>Table1[[#This Row],[Revenue]]-Table1[[#This Row],[Cost]]</f>
        <v>-5860.2000000000007</v>
      </c>
      <c r="Q4809" s="12" t="s">
        <v>46</v>
      </c>
      <c r="R4809" s="12" t="s">
        <v>50</v>
      </c>
      <c r="S4809" s="12" t="s">
        <v>54</v>
      </c>
      <c r="T4809" s="12">
        <v>3</v>
      </c>
      <c r="U4809" s="12">
        <v>20</v>
      </c>
      <c r="V4809" s="20" t="str">
        <f>TEXT(Table1[[#This Row],[Date]],"mmm-yyyy")</f>
        <v>Feb-2026</v>
      </c>
    </row>
    <row r="4810" spans="1:22" x14ac:dyDescent="0.2">
      <c r="A4810" s="11">
        <f t="shared" si="74"/>
        <v>46058</v>
      </c>
      <c r="B4810" s="12" t="s">
        <v>23</v>
      </c>
      <c r="C4810" s="12" t="str">
        <f>VLOOKUP(D4810, City_Mapping!A:B, 2, FALSE)</f>
        <v>UAE</v>
      </c>
      <c r="D4810" s="12" t="s">
        <v>30</v>
      </c>
      <c r="E4810" s="12" t="s">
        <v>36</v>
      </c>
      <c r="F4810" s="12" t="s">
        <v>38</v>
      </c>
      <c r="G4810" s="12">
        <v>80875</v>
      </c>
      <c r="H4810" s="12" t="s">
        <v>41</v>
      </c>
      <c r="I4810" s="12" t="s">
        <v>43</v>
      </c>
      <c r="J4810" s="12">
        <v>515235</v>
      </c>
      <c r="K4810" s="12">
        <v>2</v>
      </c>
      <c r="L4810" s="13">
        <v>3062</v>
      </c>
      <c r="M4810" s="14">
        <f>Table1[[#This Row],[Column1]]/100</f>
        <v>0.1</v>
      </c>
      <c r="N4810" s="13">
        <f>Table1[[#This Row],[Unit_Price]]*Table1[[#This Row],[Quantity]]*(1-Table1[[#This Row],[Discount_%]])</f>
        <v>5511.6</v>
      </c>
      <c r="O4810" s="13">
        <v>7832</v>
      </c>
      <c r="P4810" s="13">
        <f>Table1[[#This Row],[Revenue]]-Table1[[#This Row],[Cost]]</f>
        <v>-2320.3999999999996</v>
      </c>
      <c r="Q4810" s="12" t="s">
        <v>46</v>
      </c>
      <c r="R4810" s="12" t="s">
        <v>50</v>
      </c>
      <c r="S4810" s="12" t="s">
        <v>56</v>
      </c>
      <c r="T4810" s="12">
        <v>1</v>
      </c>
      <c r="U4810" s="12">
        <v>10</v>
      </c>
      <c r="V4810" s="20" t="str">
        <f>TEXT(Table1[[#This Row],[Date]],"mmm-yyyy")</f>
        <v>Feb-2026</v>
      </c>
    </row>
    <row r="4811" spans="1:22" x14ac:dyDescent="0.2">
      <c r="A4811" s="11">
        <f t="shared" si="74"/>
        <v>46058</v>
      </c>
      <c r="B4811" s="12" t="s">
        <v>21</v>
      </c>
      <c r="C4811" s="12" t="str">
        <f>VLOOKUP(D4811, City_Mapping!A:B, 2, FALSE)</f>
        <v>UK</v>
      </c>
      <c r="D4811" s="12" t="s">
        <v>29</v>
      </c>
      <c r="E4811" s="12" t="s">
        <v>36</v>
      </c>
      <c r="F4811" s="12" t="s">
        <v>39</v>
      </c>
      <c r="G4811" s="12">
        <v>37609</v>
      </c>
      <c r="H4811" s="12" t="s">
        <v>42</v>
      </c>
      <c r="I4811" s="12" t="s">
        <v>43</v>
      </c>
      <c r="J4811" s="12">
        <v>635735</v>
      </c>
      <c r="K4811" s="12">
        <v>1</v>
      </c>
      <c r="L4811" s="13">
        <v>2167</v>
      </c>
      <c r="M4811" s="14">
        <f>Table1[[#This Row],[Column1]]/100</f>
        <v>0.2</v>
      </c>
      <c r="N4811" s="13">
        <f>Table1[[#This Row],[Unit_Price]]*Table1[[#This Row],[Quantity]]*(1-Table1[[#This Row],[Discount_%]])</f>
        <v>1733.6000000000001</v>
      </c>
      <c r="O4811" s="13">
        <v>10814</v>
      </c>
      <c r="P4811" s="13">
        <f>Table1[[#This Row],[Revenue]]-Table1[[#This Row],[Cost]]</f>
        <v>-9080.4</v>
      </c>
      <c r="Q4811" s="12" t="s">
        <v>48</v>
      </c>
      <c r="R4811" s="12" t="s">
        <v>51</v>
      </c>
      <c r="S4811" s="12" t="s">
        <v>56</v>
      </c>
      <c r="T4811" s="12">
        <v>2</v>
      </c>
      <c r="U4811" s="12">
        <v>20</v>
      </c>
      <c r="V4811" s="20" t="str">
        <f>TEXT(Table1[[#This Row],[Date]],"mmm-yyyy")</f>
        <v>Feb-2026</v>
      </c>
    </row>
    <row r="4812" spans="1:22" x14ac:dyDescent="0.2">
      <c r="A4812" s="11">
        <f t="shared" si="74"/>
        <v>46058</v>
      </c>
      <c r="B4812" s="12" t="s">
        <v>22</v>
      </c>
      <c r="C4812" s="12" t="str">
        <f>VLOOKUP(D4812, City_Mapping!A:B, 2, FALSE)</f>
        <v>India</v>
      </c>
      <c r="D4812" s="12" t="s">
        <v>33</v>
      </c>
      <c r="E4812" s="12" t="s">
        <v>34</v>
      </c>
      <c r="F4812" s="12" t="s">
        <v>40</v>
      </c>
      <c r="G4812" s="12">
        <v>66655</v>
      </c>
      <c r="H4812" s="12" t="s">
        <v>41</v>
      </c>
      <c r="I4812" s="12" t="s">
        <v>45</v>
      </c>
      <c r="J4812" s="12">
        <v>310644</v>
      </c>
      <c r="K4812" s="12">
        <v>2</v>
      </c>
      <c r="L4812" s="13">
        <v>3148</v>
      </c>
      <c r="M4812" s="14">
        <f>Table1[[#This Row],[Column1]]/100</f>
        <v>0</v>
      </c>
      <c r="N4812" s="13">
        <f>Table1[[#This Row],[Unit_Price]]*Table1[[#This Row],[Quantity]]*(1-Table1[[#This Row],[Discount_%]])</f>
        <v>6296</v>
      </c>
      <c r="O4812" s="13">
        <v>1083</v>
      </c>
      <c r="P4812" s="13">
        <f>Table1[[#This Row],[Revenue]]-Table1[[#This Row],[Cost]]</f>
        <v>5213</v>
      </c>
      <c r="Q4812" s="12" t="s">
        <v>47</v>
      </c>
      <c r="R4812" s="12" t="s">
        <v>50</v>
      </c>
      <c r="S4812" s="12" t="s">
        <v>53</v>
      </c>
      <c r="T4812" s="12">
        <v>2</v>
      </c>
      <c r="U4812" s="12">
        <v>0</v>
      </c>
      <c r="V4812" s="20" t="str">
        <f>TEXT(Table1[[#This Row],[Date]],"mmm-yyyy")</f>
        <v>Feb-2026</v>
      </c>
    </row>
    <row r="4813" spans="1:22" x14ac:dyDescent="0.2">
      <c r="A4813" s="11">
        <f t="shared" si="74"/>
        <v>46058</v>
      </c>
      <c r="B4813" s="12" t="s">
        <v>21</v>
      </c>
      <c r="C4813" s="12" t="str">
        <f>VLOOKUP(D4813, City_Mapping!A:B, 2, FALSE)</f>
        <v>India</v>
      </c>
      <c r="D4813" s="12" t="s">
        <v>32</v>
      </c>
      <c r="E4813" s="12" t="s">
        <v>34</v>
      </c>
      <c r="F4813" s="12" t="s">
        <v>40</v>
      </c>
      <c r="G4813" s="12">
        <v>81384</v>
      </c>
      <c r="H4813" s="12" t="s">
        <v>42</v>
      </c>
      <c r="I4813" s="12" t="s">
        <v>43</v>
      </c>
      <c r="J4813" s="12">
        <v>635286</v>
      </c>
      <c r="K4813" s="12">
        <v>8</v>
      </c>
      <c r="L4813" s="13">
        <v>1136</v>
      </c>
      <c r="M4813" s="14">
        <f>Table1[[#This Row],[Column1]]/100</f>
        <v>0.2</v>
      </c>
      <c r="N4813" s="13">
        <f>Table1[[#This Row],[Unit_Price]]*Table1[[#This Row],[Quantity]]*(1-Table1[[#This Row],[Discount_%]])</f>
        <v>7270.4000000000005</v>
      </c>
      <c r="O4813" s="13">
        <v>17469</v>
      </c>
      <c r="P4813" s="13">
        <f>Table1[[#This Row],[Revenue]]-Table1[[#This Row],[Cost]]</f>
        <v>-10198.599999999999</v>
      </c>
      <c r="Q4813" s="12" t="s">
        <v>47</v>
      </c>
      <c r="R4813" s="12" t="s">
        <v>51</v>
      </c>
      <c r="S4813" s="12" t="s">
        <v>55</v>
      </c>
      <c r="T4813" s="12">
        <v>3</v>
      </c>
      <c r="U4813" s="12">
        <v>20</v>
      </c>
      <c r="V4813" s="20" t="str">
        <f>TEXT(Table1[[#This Row],[Date]],"mmm-yyyy")</f>
        <v>Feb-2026</v>
      </c>
    </row>
    <row r="4814" spans="1:22" x14ac:dyDescent="0.2">
      <c r="A4814" s="11">
        <f t="shared" si="74"/>
        <v>46059</v>
      </c>
      <c r="B4814" s="12" t="s">
        <v>23</v>
      </c>
      <c r="C4814" s="12" t="str">
        <f>VLOOKUP(D4814, City_Mapping!A:B, 2, FALSE)</f>
        <v>USA</v>
      </c>
      <c r="D4814" s="12" t="s">
        <v>31</v>
      </c>
      <c r="E4814" s="12" t="s">
        <v>35</v>
      </c>
      <c r="F4814" s="12" t="s">
        <v>38</v>
      </c>
      <c r="G4814" s="12">
        <v>73177</v>
      </c>
      <c r="H4814" s="12" t="s">
        <v>42</v>
      </c>
      <c r="I4814" s="12" t="s">
        <v>45</v>
      </c>
      <c r="J4814" s="12">
        <v>657089</v>
      </c>
      <c r="K4814" s="12">
        <v>8</v>
      </c>
      <c r="L4814" s="13">
        <v>3322</v>
      </c>
      <c r="M4814" s="14">
        <f>Table1[[#This Row],[Column1]]/100</f>
        <v>0.1</v>
      </c>
      <c r="N4814" s="13">
        <f>Table1[[#This Row],[Unit_Price]]*Table1[[#This Row],[Quantity]]*(1-Table1[[#This Row],[Discount_%]])</f>
        <v>23918.400000000001</v>
      </c>
      <c r="O4814" s="13">
        <v>8464</v>
      </c>
      <c r="P4814" s="13">
        <f>Table1[[#This Row],[Revenue]]-Table1[[#This Row],[Cost]]</f>
        <v>15454.400000000001</v>
      </c>
      <c r="Q4814" s="12" t="s">
        <v>48</v>
      </c>
      <c r="R4814" s="12" t="s">
        <v>51</v>
      </c>
      <c r="S4814" s="12" t="s">
        <v>56</v>
      </c>
      <c r="T4814" s="12">
        <v>2</v>
      </c>
      <c r="U4814" s="12">
        <v>10</v>
      </c>
      <c r="V4814" s="20" t="str">
        <f>TEXT(Table1[[#This Row],[Date]],"mmm-yyyy")</f>
        <v>Feb-2026</v>
      </c>
    </row>
    <row r="4815" spans="1:22" x14ac:dyDescent="0.2">
      <c r="A4815" s="11">
        <f t="shared" ref="A4815:A4878" si="75">A4803+1</f>
        <v>46059</v>
      </c>
      <c r="B4815" s="12" t="s">
        <v>21</v>
      </c>
      <c r="C4815" s="12" t="str">
        <f>VLOOKUP(D4815, City_Mapping!A:B, 2, FALSE)</f>
        <v>India</v>
      </c>
      <c r="D4815" s="12" t="s">
        <v>32</v>
      </c>
      <c r="E4815" s="12" t="s">
        <v>34</v>
      </c>
      <c r="F4815" s="12" t="s">
        <v>39</v>
      </c>
      <c r="G4815" s="12">
        <v>68396</v>
      </c>
      <c r="H4815" s="12" t="s">
        <v>42</v>
      </c>
      <c r="I4815" s="12" t="s">
        <v>44</v>
      </c>
      <c r="J4815" s="12">
        <v>913508</v>
      </c>
      <c r="K4815" s="12">
        <v>2</v>
      </c>
      <c r="L4815" s="13">
        <v>507</v>
      </c>
      <c r="M4815" s="14">
        <f>Table1[[#This Row],[Column1]]/100</f>
        <v>0.15</v>
      </c>
      <c r="N4815" s="13">
        <f>Table1[[#This Row],[Unit_Price]]*Table1[[#This Row],[Quantity]]*(1-Table1[[#This Row],[Discount_%]])</f>
        <v>861.9</v>
      </c>
      <c r="O4815" s="13">
        <v>10934</v>
      </c>
      <c r="P4815" s="13">
        <f>Table1[[#This Row],[Revenue]]-Table1[[#This Row],[Cost]]</f>
        <v>-10072.1</v>
      </c>
      <c r="Q4815" s="12" t="s">
        <v>49</v>
      </c>
      <c r="R4815" s="12" t="s">
        <v>51</v>
      </c>
      <c r="S4815" s="12" t="s">
        <v>56</v>
      </c>
      <c r="T4815" s="12">
        <v>1</v>
      </c>
      <c r="U4815" s="12">
        <v>15</v>
      </c>
      <c r="V4815" s="20" t="str">
        <f>TEXT(Table1[[#This Row],[Date]],"mmm-yyyy")</f>
        <v>Feb-2026</v>
      </c>
    </row>
    <row r="4816" spans="1:22" x14ac:dyDescent="0.2">
      <c r="A4816" s="11">
        <f t="shared" si="75"/>
        <v>46059</v>
      </c>
      <c r="B4816" s="12" t="s">
        <v>21</v>
      </c>
      <c r="C4816" s="12" t="str">
        <f>VLOOKUP(D4816, City_Mapping!A:B, 2, FALSE)</f>
        <v>UK</v>
      </c>
      <c r="D4816" s="12" t="s">
        <v>29</v>
      </c>
      <c r="E4816" s="12" t="s">
        <v>34</v>
      </c>
      <c r="F4816" s="12" t="s">
        <v>40</v>
      </c>
      <c r="G4816" s="12">
        <v>26877</v>
      </c>
      <c r="H4816" s="12" t="s">
        <v>41</v>
      </c>
      <c r="I4816" s="12" t="s">
        <v>45</v>
      </c>
      <c r="J4816" s="12">
        <v>734563</v>
      </c>
      <c r="K4816" s="12">
        <v>6</v>
      </c>
      <c r="L4816" s="13">
        <v>2079</v>
      </c>
      <c r="M4816" s="14">
        <f>Table1[[#This Row],[Column1]]/100</f>
        <v>0.2</v>
      </c>
      <c r="N4816" s="13">
        <f>Table1[[#This Row],[Unit_Price]]*Table1[[#This Row],[Quantity]]*(1-Table1[[#This Row],[Discount_%]])</f>
        <v>9979.2000000000007</v>
      </c>
      <c r="O4816" s="13">
        <v>18694</v>
      </c>
      <c r="P4816" s="13">
        <f>Table1[[#This Row],[Revenue]]-Table1[[#This Row],[Cost]]</f>
        <v>-8714.7999999999993</v>
      </c>
      <c r="Q4816" s="12" t="s">
        <v>47</v>
      </c>
      <c r="R4816" s="12" t="s">
        <v>50</v>
      </c>
      <c r="S4816" s="12" t="s">
        <v>55</v>
      </c>
      <c r="T4816" s="12">
        <v>5</v>
      </c>
      <c r="U4816" s="12">
        <v>20</v>
      </c>
      <c r="V4816" s="20" t="str">
        <f>TEXT(Table1[[#This Row],[Date]],"mmm-yyyy")</f>
        <v>Feb-2026</v>
      </c>
    </row>
    <row r="4817" spans="1:22" x14ac:dyDescent="0.2">
      <c r="A4817" s="11">
        <f t="shared" si="75"/>
        <v>46059</v>
      </c>
      <c r="B4817" s="12" t="s">
        <v>21</v>
      </c>
      <c r="C4817" s="12" t="str">
        <f>VLOOKUP(D4817, City_Mapping!A:B, 2, FALSE)</f>
        <v>India</v>
      </c>
      <c r="D4817" s="12" t="s">
        <v>32</v>
      </c>
      <c r="E4817" s="12" t="s">
        <v>34</v>
      </c>
      <c r="F4817" s="12" t="s">
        <v>39</v>
      </c>
      <c r="G4817" s="12">
        <v>28405</v>
      </c>
      <c r="H4817" s="12" t="s">
        <v>42</v>
      </c>
      <c r="I4817" s="12" t="s">
        <v>45</v>
      </c>
      <c r="J4817" s="12">
        <v>717976</v>
      </c>
      <c r="K4817" s="12">
        <v>7</v>
      </c>
      <c r="L4817" s="13">
        <v>634</v>
      </c>
      <c r="M4817" s="14">
        <f>Table1[[#This Row],[Column1]]/100</f>
        <v>0.1</v>
      </c>
      <c r="N4817" s="13">
        <f>Table1[[#This Row],[Unit_Price]]*Table1[[#This Row],[Quantity]]*(1-Table1[[#This Row],[Discount_%]])</f>
        <v>3994.2000000000003</v>
      </c>
      <c r="O4817" s="13">
        <v>16468</v>
      </c>
      <c r="P4817" s="13">
        <f>Table1[[#This Row],[Revenue]]-Table1[[#This Row],[Cost]]</f>
        <v>-12473.8</v>
      </c>
      <c r="Q4817" s="12" t="s">
        <v>47</v>
      </c>
      <c r="R4817" s="12" t="s">
        <v>50</v>
      </c>
      <c r="S4817" s="12" t="s">
        <v>55</v>
      </c>
      <c r="T4817" s="12">
        <v>4</v>
      </c>
      <c r="U4817" s="12">
        <v>10</v>
      </c>
      <c r="V4817" s="20" t="str">
        <f>TEXT(Table1[[#This Row],[Date]],"mmm-yyyy")</f>
        <v>Feb-2026</v>
      </c>
    </row>
    <row r="4818" spans="1:22" x14ac:dyDescent="0.2">
      <c r="A4818" s="11">
        <f t="shared" si="75"/>
        <v>46059</v>
      </c>
      <c r="B4818" s="12" t="s">
        <v>21</v>
      </c>
      <c r="C4818" s="12" t="str">
        <f>VLOOKUP(D4818, City_Mapping!A:B, 2, FALSE)</f>
        <v>India</v>
      </c>
      <c r="D4818" s="12" t="s">
        <v>33</v>
      </c>
      <c r="E4818" s="12" t="s">
        <v>36</v>
      </c>
      <c r="F4818" s="12" t="s">
        <v>39</v>
      </c>
      <c r="G4818" s="12">
        <v>58629</v>
      </c>
      <c r="H4818" s="12" t="s">
        <v>42</v>
      </c>
      <c r="I4818" s="12" t="s">
        <v>43</v>
      </c>
      <c r="J4818" s="12">
        <v>232501</v>
      </c>
      <c r="K4818" s="12">
        <v>1</v>
      </c>
      <c r="L4818" s="13">
        <v>4331</v>
      </c>
      <c r="M4818" s="14">
        <f>Table1[[#This Row],[Column1]]/100</f>
        <v>0.2</v>
      </c>
      <c r="N4818" s="13">
        <f>Table1[[#This Row],[Unit_Price]]*Table1[[#This Row],[Quantity]]*(1-Table1[[#This Row],[Discount_%]])</f>
        <v>3464.8</v>
      </c>
      <c r="O4818" s="13">
        <v>15879</v>
      </c>
      <c r="P4818" s="13">
        <f>Table1[[#This Row],[Revenue]]-Table1[[#This Row],[Cost]]</f>
        <v>-12414.2</v>
      </c>
      <c r="Q4818" s="12" t="s">
        <v>48</v>
      </c>
      <c r="R4818" s="12" t="s">
        <v>50</v>
      </c>
      <c r="S4818" s="12" t="s">
        <v>56</v>
      </c>
      <c r="T4818" s="12">
        <v>1</v>
      </c>
      <c r="U4818" s="12">
        <v>20</v>
      </c>
      <c r="V4818" s="20" t="str">
        <f>TEXT(Table1[[#This Row],[Date]],"mmm-yyyy")</f>
        <v>Feb-2026</v>
      </c>
    </row>
    <row r="4819" spans="1:22" x14ac:dyDescent="0.2">
      <c r="A4819" s="11">
        <f t="shared" si="75"/>
        <v>46059</v>
      </c>
      <c r="B4819" s="12" t="s">
        <v>23</v>
      </c>
      <c r="C4819" s="12" t="str">
        <f>VLOOKUP(D4819, City_Mapping!A:B, 2, FALSE)</f>
        <v>UK</v>
      </c>
      <c r="D4819" s="12" t="s">
        <v>29</v>
      </c>
      <c r="E4819" s="12" t="s">
        <v>34</v>
      </c>
      <c r="F4819" s="12" t="s">
        <v>39</v>
      </c>
      <c r="G4819" s="12">
        <v>56233</v>
      </c>
      <c r="H4819" s="12" t="s">
        <v>42</v>
      </c>
      <c r="I4819" s="12" t="s">
        <v>44</v>
      </c>
      <c r="J4819" s="12">
        <v>351006</v>
      </c>
      <c r="K4819" s="12">
        <v>7</v>
      </c>
      <c r="L4819" s="13">
        <v>4620</v>
      </c>
      <c r="M4819" s="14">
        <f>Table1[[#This Row],[Column1]]/100</f>
        <v>0.2</v>
      </c>
      <c r="N4819" s="13">
        <f>Table1[[#This Row],[Unit_Price]]*Table1[[#This Row],[Quantity]]*(1-Table1[[#This Row],[Discount_%]])</f>
        <v>25872</v>
      </c>
      <c r="O4819" s="13">
        <v>10132</v>
      </c>
      <c r="P4819" s="13">
        <f>Table1[[#This Row],[Revenue]]-Table1[[#This Row],[Cost]]</f>
        <v>15740</v>
      </c>
      <c r="Q4819" s="12" t="s">
        <v>48</v>
      </c>
      <c r="R4819" s="12" t="s">
        <v>51</v>
      </c>
      <c r="S4819" s="12" t="s">
        <v>54</v>
      </c>
      <c r="T4819" s="12">
        <v>3</v>
      </c>
      <c r="U4819" s="12">
        <v>20</v>
      </c>
      <c r="V4819" s="20" t="str">
        <f>TEXT(Table1[[#This Row],[Date]],"mmm-yyyy")</f>
        <v>Feb-2026</v>
      </c>
    </row>
    <row r="4820" spans="1:22" x14ac:dyDescent="0.2">
      <c r="A4820" s="11">
        <f t="shared" si="75"/>
        <v>46059</v>
      </c>
      <c r="B4820" s="12" t="s">
        <v>22</v>
      </c>
      <c r="C4820" s="12" t="str">
        <f>VLOOKUP(D4820, City_Mapping!A:B, 2, FALSE)</f>
        <v>USA</v>
      </c>
      <c r="D4820" s="12" t="s">
        <v>31</v>
      </c>
      <c r="E4820" s="12" t="s">
        <v>36</v>
      </c>
      <c r="F4820" s="12" t="s">
        <v>40</v>
      </c>
      <c r="G4820" s="12">
        <v>31471</v>
      </c>
      <c r="H4820" s="12" t="s">
        <v>41</v>
      </c>
      <c r="I4820" s="12" t="s">
        <v>44</v>
      </c>
      <c r="J4820" s="12">
        <v>634669</v>
      </c>
      <c r="K4820" s="12">
        <v>8</v>
      </c>
      <c r="L4820" s="13">
        <v>3012</v>
      </c>
      <c r="M4820" s="14">
        <f>Table1[[#This Row],[Column1]]/100</f>
        <v>0</v>
      </c>
      <c r="N4820" s="13">
        <f>Table1[[#This Row],[Unit_Price]]*Table1[[#This Row],[Quantity]]*(1-Table1[[#This Row],[Discount_%]])</f>
        <v>24096</v>
      </c>
      <c r="O4820" s="13">
        <v>18420</v>
      </c>
      <c r="P4820" s="13">
        <f>Table1[[#This Row],[Revenue]]-Table1[[#This Row],[Cost]]</f>
        <v>5676</v>
      </c>
      <c r="Q4820" s="12" t="s">
        <v>46</v>
      </c>
      <c r="R4820" s="12" t="s">
        <v>52</v>
      </c>
      <c r="S4820" s="12" t="s">
        <v>53</v>
      </c>
      <c r="T4820" s="12">
        <v>2</v>
      </c>
      <c r="U4820" s="12">
        <v>0</v>
      </c>
      <c r="V4820" s="20" t="str">
        <f>TEXT(Table1[[#This Row],[Date]],"mmm-yyyy")</f>
        <v>Feb-2026</v>
      </c>
    </row>
    <row r="4821" spans="1:22" x14ac:dyDescent="0.2">
      <c r="A4821" s="11">
        <f t="shared" si="75"/>
        <v>46059</v>
      </c>
      <c r="B4821" s="12" t="s">
        <v>20</v>
      </c>
      <c r="C4821" s="12" t="str">
        <f>VLOOKUP(D4821, City_Mapping!A:B, 2, FALSE)</f>
        <v>USA</v>
      </c>
      <c r="D4821" s="12" t="s">
        <v>31</v>
      </c>
      <c r="E4821" s="12" t="s">
        <v>35</v>
      </c>
      <c r="F4821" s="12" t="s">
        <v>37</v>
      </c>
      <c r="G4821" s="12">
        <v>13302</v>
      </c>
      <c r="H4821" s="12" t="s">
        <v>42</v>
      </c>
      <c r="I4821" s="12" t="s">
        <v>45</v>
      </c>
      <c r="J4821" s="12">
        <v>364131</v>
      </c>
      <c r="K4821" s="12">
        <v>9</v>
      </c>
      <c r="L4821" s="13">
        <v>4969</v>
      </c>
      <c r="M4821" s="14">
        <f>Table1[[#This Row],[Column1]]/100</f>
        <v>0.1</v>
      </c>
      <c r="N4821" s="13">
        <f>Table1[[#This Row],[Unit_Price]]*Table1[[#This Row],[Quantity]]*(1-Table1[[#This Row],[Discount_%]])</f>
        <v>40248.9</v>
      </c>
      <c r="O4821" s="13">
        <v>18784</v>
      </c>
      <c r="P4821" s="13">
        <f>Table1[[#This Row],[Revenue]]-Table1[[#This Row],[Cost]]</f>
        <v>21464.9</v>
      </c>
      <c r="Q4821" s="12" t="s">
        <v>49</v>
      </c>
      <c r="R4821" s="12" t="s">
        <v>51</v>
      </c>
      <c r="S4821" s="12" t="s">
        <v>53</v>
      </c>
      <c r="T4821" s="12">
        <v>4</v>
      </c>
      <c r="U4821" s="12">
        <v>10</v>
      </c>
      <c r="V4821" s="20" t="str">
        <f>TEXT(Table1[[#This Row],[Date]],"mmm-yyyy")</f>
        <v>Feb-2026</v>
      </c>
    </row>
    <row r="4822" spans="1:22" x14ac:dyDescent="0.2">
      <c r="A4822" s="11">
        <f t="shared" si="75"/>
        <v>46059</v>
      </c>
      <c r="B4822" s="12" t="s">
        <v>21</v>
      </c>
      <c r="C4822" s="12" t="str">
        <f>VLOOKUP(D4822, City_Mapping!A:B, 2, FALSE)</f>
        <v>India</v>
      </c>
      <c r="D4822" s="12" t="s">
        <v>28</v>
      </c>
      <c r="E4822" s="12" t="s">
        <v>35</v>
      </c>
      <c r="F4822" s="12" t="s">
        <v>39</v>
      </c>
      <c r="G4822" s="12">
        <v>89973</v>
      </c>
      <c r="H4822" s="12" t="s">
        <v>41</v>
      </c>
      <c r="I4822" s="12" t="s">
        <v>44</v>
      </c>
      <c r="J4822" s="12">
        <v>588071</v>
      </c>
      <c r="K4822" s="12">
        <v>8</v>
      </c>
      <c r="L4822" s="13">
        <v>2743</v>
      </c>
      <c r="M4822" s="14">
        <f>Table1[[#This Row],[Column1]]/100</f>
        <v>0.1</v>
      </c>
      <c r="N4822" s="13">
        <f>Table1[[#This Row],[Unit_Price]]*Table1[[#This Row],[Quantity]]*(1-Table1[[#This Row],[Discount_%]])</f>
        <v>19749.600000000002</v>
      </c>
      <c r="O4822" s="13">
        <v>4480</v>
      </c>
      <c r="P4822" s="13">
        <f>Table1[[#This Row],[Revenue]]-Table1[[#This Row],[Cost]]</f>
        <v>15269.600000000002</v>
      </c>
      <c r="Q4822" s="12" t="s">
        <v>46</v>
      </c>
      <c r="R4822" s="12" t="s">
        <v>51</v>
      </c>
      <c r="S4822" s="12" t="s">
        <v>55</v>
      </c>
      <c r="T4822" s="12">
        <v>4</v>
      </c>
      <c r="U4822" s="12">
        <v>10</v>
      </c>
      <c r="V4822" s="20" t="str">
        <f>TEXT(Table1[[#This Row],[Date]],"mmm-yyyy")</f>
        <v>Feb-2026</v>
      </c>
    </row>
    <row r="4823" spans="1:22" x14ac:dyDescent="0.2">
      <c r="A4823" s="11">
        <f t="shared" si="75"/>
        <v>46059</v>
      </c>
      <c r="B4823" s="12" t="s">
        <v>22</v>
      </c>
      <c r="C4823" s="12" t="str">
        <f>VLOOKUP(D4823, City_Mapping!A:B, 2, FALSE)</f>
        <v>UK</v>
      </c>
      <c r="D4823" s="12" t="s">
        <v>29</v>
      </c>
      <c r="E4823" s="12" t="s">
        <v>36</v>
      </c>
      <c r="F4823" s="12" t="s">
        <v>40</v>
      </c>
      <c r="G4823" s="12">
        <v>90048</v>
      </c>
      <c r="H4823" s="12" t="s">
        <v>42</v>
      </c>
      <c r="I4823" s="12" t="s">
        <v>44</v>
      </c>
      <c r="J4823" s="12">
        <v>188191</v>
      </c>
      <c r="K4823" s="12">
        <v>3</v>
      </c>
      <c r="L4823" s="13">
        <v>2669</v>
      </c>
      <c r="M4823" s="14">
        <f>Table1[[#This Row],[Column1]]/100</f>
        <v>0.05</v>
      </c>
      <c r="N4823" s="13">
        <f>Table1[[#This Row],[Unit_Price]]*Table1[[#This Row],[Quantity]]*(1-Table1[[#This Row],[Discount_%]])</f>
        <v>7606.65</v>
      </c>
      <c r="O4823" s="13">
        <v>22204</v>
      </c>
      <c r="P4823" s="13">
        <f>Table1[[#This Row],[Revenue]]-Table1[[#This Row],[Cost]]</f>
        <v>-14597.35</v>
      </c>
      <c r="Q4823" s="12" t="s">
        <v>46</v>
      </c>
      <c r="R4823" s="12" t="s">
        <v>51</v>
      </c>
      <c r="S4823" s="12" t="s">
        <v>54</v>
      </c>
      <c r="T4823" s="12">
        <v>2</v>
      </c>
      <c r="U4823" s="12">
        <v>5</v>
      </c>
      <c r="V4823" s="20" t="str">
        <f>TEXT(Table1[[#This Row],[Date]],"mmm-yyyy")</f>
        <v>Feb-2026</v>
      </c>
    </row>
    <row r="4824" spans="1:22" x14ac:dyDescent="0.2">
      <c r="A4824" s="11">
        <f t="shared" si="75"/>
        <v>46059</v>
      </c>
      <c r="B4824" s="12" t="s">
        <v>22</v>
      </c>
      <c r="C4824" s="12" t="str">
        <f>VLOOKUP(D4824, City_Mapping!A:B, 2, FALSE)</f>
        <v>India</v>
      </c>
      <c r="D4824" s="12" t="s">
        <v>28</v>
      </c>
      <c r="E4824" s="12" t="s">
        <v>36</v>
      </c>
      <c r="F4824" s="12" t="s">
        <v>37</v>
      </c>
      <c r="G4824" s="12">
        <v>33511</v>
      </c>
      <c r="H4824" s="12" t="s">
        <v>41</v>
      </c>
      <c r="I4824" s="12" t="s">
        <v>45</v>
      </c>
      <c r="J4824" s="12">
        <v>905698</v>
      </c>
      <c r="K4824" s="12">
        <v>8</v>
      </c>
      <c r="L4824" s="13">
        <v>4457</v>
      </c>
      <c r="M4824" s="14">
        <f>Table1[[#This Row],[Column1]]/100</f>
        <v>0.05</v>
      </c>
      <c r="N4824" s="13">
        <f>Table1[[#This Row],[Unit_Price]]*Table1[[#This Row],[Quantity]]*(1-Table1[[#This Row],[Discount_%]])</f>
        <v>33873.199999999997</v>
      </c>
      <c r="O4824" s="13">
        <v>28587</v>
      </c>
      <c r="P4824" s="13">
        <f>Table1[[#This Row],[Revenue]]-Table1[[#This Row],[Cost]]</f>
        <v>5286.1999999999971</v>
      </c>
      <c r="Q4824" s="12" t="s">
        <v>48</v>
      </c>
      <c r="R4824" s="12" t="s">
        <v>50</v>
      </c>
      <c r="S4824" s="12" t="s">
        <v>55</v>
      </c>
      <c r="T4824" s="12">
        <v>1</v>
      </c>
      <c r="U4824" s="12">
        <v>5</v>
      </c>
      <c r="V4824" s="20" t="str">
        <f>TEXT(Table1[[#This Row],[Date]],"mmm-yyyy")</f>
        <v>Feb-2026</v>
      </c>
    </row>
    <row r="4825" spans="1:22" x14ac:dyDescent="0.2">
      <c r="A4825" s="11">
        <f t="shared" si="75"/>
        <v>46059</v>
      </c>
      <c r="B4825" s="12" t="s">
        <v>23</v>
      </c>
      <c r="C4825" s="12" t="str">
        <f>VLOOKUP(D4825, City_Mapping!A:B, 2, FALSE)</f>
        <v>India</v>
      </c>
      <c r="D4825" s="12" t="s">
        <v>28</v>
      </c>
      <c r="E4825" s="12" t="s">
        <v>36</v>
      </c>
      <c r="F4825" s="12" t="s">
        <v>38</v>
      </c>
      <c r="G4825" s="12">
        <v>15022</v>
      </c>
      <c r="H4825" s="12" t="s">
        <v>42</v>
      </c>
      <c r="I4825" s="12" t="s">
        <v>45</v>
      </c>
      <c r="J4825" s="12">
        <v>421197</v>
      </c>
      <c r="K4825" s="12">
        <v>3</v>
      </c>
      <c r="L4825" s="13">
        <v>1732</v>
      </c>
      <c r="M4825" s="14">
        <f>Table1[[#This Row],[Column1]]/100</f>
        <v>0.1</v>
      </c>
      <c r="N4825" s="13">
        <f>Table1[[#This Row],[Unit_Price]]*Table1[[#This Row],[Quantity]]*(1-Table1[[#This Row],[Discount_%]])</f>
        <v>4676.4000000000005</v>
      </c>
      <c r="O4825" s="13">
        <v>6749</v>
      </c>
      <c r="P4825" s="13">
        <f>Table1[[#This Row],[Revenue]]-Table1[[#This Row],[Cost]]</f>
        <v>-2072.5999999999995</v>
      </c>
      <c r="Q4825" s="12" t="s">
        <v>46</v>
      </c>
      <c r="R4825" s="12" t="s">
        <v>51</v>
      </c>
      <c r="S4825" s="12" t="s">
        <v>53</v>
      </c>
      <c r="T4825" s="12">
        <v>2</v>
      </c>
      <c r="U4825" s="12">
        <v>10</v>
      </c>
      <c r="V4825" s="20" t="str">
        <f>TEXT(Table1[[#This Row],[Date]],"mmm-yyyy")</f>
        <v>Feb-2026</v>
      </c>
    </row>
    <row r="4826" spans="1:22" x14ac:dyDescent="0.2">
      <c r="A4826" s="11">
        <f t="shared" si="75"/>
        <v>46060</v>
      </c>
      <c r="B4826" s="12" t="s">
        <v>22</v>
      </c>
      <c r="C4826" s="12" t="str">
        <f>VLOOKUP(D4826, City_Mapping!A:B, 2, FALSE)</f>
        <v>India</v>
      </c>
      <c r="D4826" s="12" t="s">
        <v>33</v>
      </c>
      <c r="E4826" s="12" t="s">
        <v>36</v>
      </c>
      <c r="F4826" s="12" t="s">
        <v>40</v>
      </c>
      <c r="G4826" s="12">
        <v>53239</v>
      </c>
      <c r="H4826" s="12" t="s">
        <v>42</v>
      </c>
      <c r="I4826" s="12" t="s">
        <v>44</v>
      </c>
      <c r="J4826" s="12">
        <v>209273</v>
      </c>
      <c r="K4826" s="12">
        <v>6</v>
      </c>
      <c r="L4826" s="13">
        <v>3872</v>
      </c>
      <c r="M4826" s="14">
        <f>Table1[[#This Row],[Column1]]/100</f>
        <v>0</v>
      </c>
      <c r="N4826" s="13">
        <f>Table1[[#This Row],[Unit_Price]]*Table1[[#This Row],[Quantity]]*(1-Table1[[#This Row],[Discount_%]])</f>
        <v>23232</v>
      </c>
      <c r="O4826" s="13">
        <v>5713</v>
      </c>
      <c r="P4826" s="13">
        <f>Table1[[#This Row],[Revenue]]-Table1[[#This Row],[Cost]]</f>
        <v>17519</v>
      </c>
      <c r="Q4826" s="12" t="s">
        <v>49</v>
      </c>
      <c r="R4826" s="12" t="s">
        <v>51</v>
      </c>
      <c r="S4826" s="12" t="s">
        <v>53</v>
      </c>
      <c r="T4826" s="12">
        <v>5</v>
      </c>
      <c r="U4826" s="12">
        <v>0</v>
      </c>
      <c r="V4826" s="20" t="str">
        <f>TEXT(Table1[[#This Row],[Date]],"mmm-yyyy")</f>
        <v>Feb-2026</v>
      </c>
    </row>
    <row r="4827" spans="1:22" x14ac:dyDescent="0.2">
      <c r="A4827" s="11">
        <f t="shared" si="75"/>
        <v>46060</v>
      </c>
      <c r="B4827" s="12" t="s">
        <v>23</v>
      </c>
      <c r="C4827" s="12" t="str">
        <f>VLOOKUP(D4827, City_Mapping!A:B, 2, FALSE)</f>
        <v>India</v>
      </c>
      <c r="D4827" s="12" t="s">
        <v>32</v>
      </c>
      <c r="E4827" s="12" t="s">
        <v>34</v>
      </c>
      <c r="F4827" s="12" t="s">
        <v>37</v>
      </c>
      <c r="G4827" s="12">
        <v>81691</v>
      </c>
      <c r="H4827" s="12" t="s">
        <v>42</v>
      </c>
      <c r="I4827" s="12" t="s">
        <v>45</v>
      </c>
      <c r="J4827" s="12">
        <v>177425</v>
      </c>
      <c r="K4827" s="12">
        <v>4</v>
      </c>
      <c r="L4827" s="13">
        <v>1453</v>
      </c>
      <c r="M4827" s="14">
        <f>Table1[[#This Row],[Column1]]/100</f>
        <v>0.2</v>
      </c>
      <c r="N4827" s="13">
        <f>Table1[[#This Row],[Unit_Price]]*Table1[[#This Row],[Quantity]]*(1-Table1[[#This Row],[Discount_%]])</f>
        <v>4649.6000000000004</v>
      </c>
      <c r="O4827" s="13">
        <v>23542</v>
      </c>
      <c r="P4827" s="13">
        <f>Table1[[#This Row],[Revenue]]-Table1[[#This Row],[Cost]]</f>
        <v>-18892.400000000001</v>
      </c>
      <c r="Q4827" s="12" t="s">
        <v>47</v>
      </c>
      <c r="R4827" s="12" t="s">
        <v>51</v>
      </c>
      <c r="S4827" s="12" t="s">
        <v>54</v>
      </c>
      <c r="T4827" s="12">
        <v>3</v>
      </c>
      <c r="U4827" s="12">
        <v>20</v>
      </c>
      <c r="V4827" s="20" t="str">
        <f>TEXT(Table1[[#This Row],[Date]],"mmm-yyyy")</f>
        <v>Feb-2026</v>
      </c>
    </row>
    <row r="4828" spans="1:22" x14ac:dyDescent="0.2">
      <c r="A4828" s="11">
        <f t="shared" si="75"/>
        <v>46060</v>
      </c>
      <c r="B4828" s="12" t="s">
        <v>21</v>
      </c>
      <c r="C4828" s="12" t="str">
        <f>VLOOKUP(D4828, City_Mapping!A:B, 2, FALSE)</f>
        <v>USA</v>
      </c>
      <c r="D4828" s="12" t="s">
        <v>31</v>
      </c>
      <c r="E4828" s="12" t="s">
        <v>36</v>
      </c>
      <c r="F4828" s="12" t="s">
        <v>40</v>
      </c>
      <c r="G4828" s="12">
        <v>69269</v>
      </c>
      <c r="H4828" s="12" t="s">
        <v>42</v>
      </c>
      <c r="I4828" s="12" t="s">
        <v>43</v>
      </c>
      <c r="J4828" s="12">
        <v>738838</v>
      </c>
      <c r="K4828" s="12">
        <v>7</v>
      </c>
      <c r="L4828" s="13">
        <v>2038</v>
      </c>
      <c r="M4828" s="14">
        <f>Table1[[#This Row],[Column1]]/100</f>
        <v>0.15</v>
      </c>
      <c r="N4828" s="13">
        <f>Table1[[#This Row],[Unit_Price]]*Table1[[#This Row],[Quantity]]*(1-Table1[[#This Row],[Discount_%]])</f>
        <v>12126.1</v>
      </c>
      <c r="O4828" s="13">
        <v>29479</v>
      </c>
      <c r="P4828" s="13">
        <f>Table1[[#This Row],[Revenue]]-Table1[[#This Row],[Cost]]</f>
        <v>-17352.900000000001</v>
      </c>
      <c r="Q4828" s="12" t="s">
        <v>46</v>
      </c>
      <c r="R4828" s="12" t="s">
        <v>52</v>
      </c>
      <c r="S4828" s="12" t="s">
        <v>53</v>
      </c>
      <c r="T4828" s="12">
        <v>2</v>
      </c>
      <c r="U4828" s="12">
        <v>15</v>
      </c>
      <c r="V4828" s="20" t="str">
        <f>TEXT(Table1[[#This Row],[Date]],"mmm-yyyy")</f>
        <v>Feb-2026</v>
      </c>
    </row>
    <row r="4829" spans="1:22" x14ac:dyDescent="0.2">
      <c r="A4829" s="11">
        <f t="shared" si="75"/>
        <v>46060</v>
      </c>
      <c r="B4829" s="12" t="s">
        <v>21</v>
      </c>
      <c r="C4829" s="12" t="str">
        <f>VLOOKUP(D4829, City_Mapping!A:B, 2, FALSE)</f>
        <v>USA</v>
      </c>
      <c r="D4829" s="12" t="s">
        <v>31</v>
      </c>
      <c r="E4829" s="12" t="s">
        <v>36</v>
      </c>
      <c r="F4829" s="12" t="s">
        <v>37</v>
      </c>
      <c r="G4829" s="12">
        <v>68398</v>
      </c>
      <c r="H4829" s="12" t="s">
        <v>41</v>
      </c>
      <c r="I4829" s="12" t="s">
        <v>44</v>
      </c>
      <c r="J4829" s="12">
        <v>279549</v>
      </c>
      <c r="K4829" s="12">
        <v>8</v>
      </c>
      <c r="L4829" s="13">
        <v>1407</v>
      </c>
      <c r="M4829" s="14">
        <f>Table1[[#This Row],[Column1]]/100</f>
        <v>0.2</v>
      </c>
      <c r="N4829" s="13">
        <f>Table1[[#This Row],[Unit_Price]]*Table1[[#This Row],[Quantity]]*(1-Table1[[#This Row],[Discount_%]])</f>
        <v>9004.8000000000011</v>
      </c>
      <c r="O4829" s="13">
        <v>1724</v>
      </c>
      <c r="P4829" s="13">
        <f>Table1[[#This Row],[Revenue]]-Table1[[#This Row],[Cost]]</f>
        <v>7280.8000000000011</v>
      </c>
      <c r="Q4829" s="12" t="s">
        <v>46</v>
      </c>
      <c r="R4829" s="12" t="s">
        <v>50</v>
      </c>
      <c r="S4829" s="12" t="s">
        <v>53</v>
      </c>
      <c r="T4829" s="12">
        <v>1</v>
      </c>
      <c r="U4829" s="12">
        <v>20</v>
      </c>
      <c r="V4829" s="20" t="str">
        <f>TEXT(Table1[[#This Row],[Date]],"mmm-yyyy")</f>
        <v>Feb-2026</v>
      </c>
    </row>
    <row r="4830" spans="1:22" x14ac:dyDescent="0.2">
      <c r="A4830" s="11">
        <f t="shared" si="75"/>
        <v>46060</v>
      </c>
      <c r="B4830" s="12" t="s">
        <v>20</v>
      </c>
      <c r="C4830" s="12" t="str">
        <f>VLOOKUP(D4830, City_Mapping!A:B, 2, FALSE)</f>
        <v>India</v>
      </c>
      <c r="D4830" s="12" t="s">
        <v>32</v>
      </c>
      <c r="E4830" s="12" t="s">
        <v>36</v>
      </c>
      <c r="F4830" s="12" t="s">
        <v>37</v>
      </c>
      <c r="G4830" s="12">
        <v>71895</v>
      </c>
      <c r="H4830" s="12" t="s">
        <v>42</v>
      </c>
      <c r="I4830" s="12" t="s">
        <v>45</v>
      </c>
      <c r="J4830" s="12">
        <v>887979</v>
      </c>
      <c r="K4830" s="12">
        <v>6</v>
      </c>
      <c r="L4830" s="13">
        <v>2180</v>
      </c>
      <c r="M4830" s="14">
        <f>Table1[[#This Row],[Column1]]/100</f>
        <v>0.15</v>
      </c>
      <c r="N4830" s="13">
        <f>Table1[[#This Row],[Unit_Price]]*Table1[[#This Row],[Quantity]]*(1-Table1[[#This Row],[Discount_%]])</f>
        <v>11118</v>
      </c>
      <c r="O4830" s="13">
        <v>1187</v>
      </c>
      <c r="P4830" s="13">
        <f>Table1[[#This Row],[Revenue]]-Table1[[#This Row],[Cost]]</f>
        <v>9931</v>
      </c>
      <c r="Q4830" s="12" t="s">
        <v>46</v>
      </c>
      <c r="R4830" s="12" t="s">
        <v>51</v>
      </c>
      <c r="S4830" s="12" t="s">
        <v>54</v>
      </c>
      <c r="T4830" s="12">
        <v>5</v>
      </c>
      <c r="U4830" s="12">
        <v>15</v>
      </c>
      <c r="V4830" s="20" t="str">
        <f>TEXT(Table1[[#This Row],[Date]],"mmm-yyyy")</f>
        <v>Feb-2026</v>
      </c>
    </row>
    <row r="4831" spans="1:22" x14ac:dyDescent="0.2">
      <c r="A4831" s="11">
        <f t="shared" si="75"/>
        <v>46060</v>
      </c>
      <c r="B4831" s="12" t="s">
        <v>20</v>
      </c>
      <c r="C4831" s="12" t="str">
        <f>VLOOKUP(D4831, City_Mapping!A:B, 2, FALSE)</f>
        <v>USA</v>
      </c>
      <c r="D4831" s="12" t="s">
        <v>31</v>
      </c>
      <c r="E4831" s="12" t="s">
        <v>34</v>
      </c>
      <c r="F4831" s="12" t="s">
        <v>40</v>
      </c>
      <c r="G4831" s="12">
        <v>79890</v>
      </c>
      <c r="H4831" s="12" t="s">
        <v>42</v>
      </c>
      <c r="I4831" s="12" t="s">
        <v>44</v>
      </c>
      <c r="J4831" s="12">
        <v>280686</v>
      </c>
      <c r="K4831" s="12">
        <v>4</v>
      </c>
      <c r="L4831" s="13">
        <v>2409</v>
      </c>
      <c r="M4831" s="14">
        <f>Table1[[#This Row],[Column1]]/100</f>
        <v>0</v>
      </c>
      <c r="N4831" s="13">
        <f>Table1[[#This Row],[Unit_Price]]*Table1[[#This Row],[Quantity]]*(1-Table1[[#This Row],[Discount_%]])</f>
        <v>9636</v>
      </c>
      <c r="O4831" s="13">
        <v>23761</v>
      </c>
      <c r="P4831" s="13">
        <f>Table1[[#This Row],[Revenue]]-Table1[[#This Row],[Cost]]</f>
        <v>-14125</v>
      </c>
      <c r="Q4831" s="12" t="s">
        <v>49</v>
      </c>
      <c r="R4831" s="12" t="s">
        <v>51</v>
      </c>
      <c r="S4831" s="12" t="s">
        <v>53</v>
      </c>
      <c r="T4831" s="12">
        <v>5</v>
      </c>
      <c r="U4831" s="12">
        <v>0</v>
      </c>
      <c r="V4831" s="20" t="str">
        <f>TEXT(Table1[[#This Row],[Date]],"mmm-yyyy")</f>
        <v>Feb-2026</v>
      </c>
    </row>
    <row r="4832" spans="1:22" x14ac:dyDescent="0.2">
      <c r="A4832" s="11">
        <f t="shared" si="75"/>
        <v>46060</v>
      </c>
      <c r="B4832" s="12" t="s">
        <v>20</v>
      </c>
      <c r="C4832" s="12" t="str">
        <f>VLOOKUP(D4832, City_Mapping!A:B, 2, FALSE)</f>
        <v>India</v>
      </c>
      <c r="D4832" s="12" t="s">
        <v>32</v>
      </c>
      <c r="E4832" s="12" t="s">
        <v>34</v>
      </c>
      <c r="F4832" s="12" t="s">
        <v>38</v>
      </c>
      <c r="G4832" s="12">
        <v>45284</v>
      </c>
      <c r="H4832" s="12" t="s">
        <v>42</v>
      </c>
      <c r="I4832" s="12" t="s">
        <v>44</v>
      </c>
      <c r="J4832" s="12">
        <v>680147</v>
      </c>
      <c r="K4832" s="12">
        <v>8</v>
      </c>
      <c r="L4832" s="13">
        <v>4589</v>
      </c>
      <c r="M4832" s="14">
        <f>Table1[[#This Row],[Column1]]/100</f>
        <v>0.05</v>
      </c>
      <c r="N4832" s="13">
        <f>Table1[[#This Row],[Unit_Price]]*Table1[[#This Row],[Quantity]]*(1-Table1[[#This Row],[Discount_%]])</f>
        <v>34876.400000000001</v>
      </c>
      <c r="O4832" s="13">
        <v>22214</v>
      </c>
      <c r="P4832" s="13">
        <f>Table1[[#This Row],[Revenue]]-Table1[[#This Row],[Cost]]</f>
        <v>12662.400000000001</v>
      </c>
      <c r="Q4832" s="12" t="s">
        <v>49</v>
      </c>
      <c r="R4832" s="12" t="s">
        <v>52</v>
      </c>
      <c r="S4832" s="12" t="s">
        <v>55</v>
      </c>
      <c r="T4832" s="12">
        <v>1</v>
      </c>
      <c r="U4832" s="12">
        <v>5</v>
      </c>
      <c r="V4832" s="20" t="str">
        <f>TEXT(Table1[[#This Row],[Date]],"mmm-yyyy")</f>
        <v>Feb-2026</v>
      </c>
    </row>
    <row r="4833" spans="1:22" x14ac:dyDescent="0.2">
      <c r="A4833" s="11">
        <f t="shared" si="75"/>
        <v>46060</v>
      </c>
      <c r="B4833" s="12" t="s">
        <v>22</v>
      </c>
      <c r="C4833" s="12" t="str">
        <f>VLOOKUP(D4833, City_Mapping!A:B, 2, FALSE)</f>
        <v>UK</v>
      </c>
      <c r="D4833" s="12" t="s">
        <v>29</v>
      </c>
      <c r="E4833" s="12" t="s">
        <v>34</v>
      </c>
      <c r="F4833" s="12" t="s">
        <v>39</v>
      </c>
      <c r="G4833" s="12">
        <v>58640</v>
      </c>
      <c r="H4833" s="12" t="s">
        <v>41</v>
      </c>
      <c r="I4833" s="12" t="s">
        <v>43</v>
      </c>
      <c r="J4833" s="12">
        <v>154457</v>
      </c>
      <c r="K4833" s="12">
        <v>7</v>
      </c>
      <c r="L4833" s="13">
        <v>1118</v>
      </c>
      <c r="M4833" s="14">
        <f>Table1[[#This Row],[Column1]]/100</f>
        <v>0.1</v>
      </c>
      <c r="N4833" s="13">
        <f>Table1[[#This Row],[Unit_Price]]*Table1[[#This Row],[Quantity]]*(1-Table1[[#This Row],[Discount_%]])</f>
        <v>7043.4000000000005</v>
      </c>
      <c r="O4833" s="13">
        <v>7601</v>
      </c>
      <c r="P4833" s="13">
        <f>Table1[[#This Row],[Revenue]]-Table1[[#This Row],[Cost]]</f>
        <v>-557.59999999999945</v>
      </c>
      <c r="Q4833" s="12" t="s">
        <v>49</v>
      </c>
      <c r="R4833" s="12" t="s">
        <v>50</v>
      </c>
      <c r="S4833" s="12" t="s">
        <v>55</v>
      </c>
      <c r="T4833" s="12">
        <v>3</v>
      </c>
      <c r="U4833" s="12">
        <v>10</v>
      </c>
      <c r="V4833" s="20" t="str">
        <f>TEXT(Table1[[#This Row],[Date]],"mmm-yyyy")</f>
        <v>Feb-2026</v>
      </c>
    </row>
    <row r="4834" spans="1:22" x14ac:dyDescent="0.2">
      <c r="A4834" s="11">
        <f t="shared" si="75"/>
        <v>46060</v>
      </c>
      <c r="B4834" s="12" t="s">
        <v>21</v>
      </c>
      <c r="C4834" s="12" t="str">
        <f>VLOOKUP(D4834, City_Mapping!A:B, 2, FALSE)</f>
        <v>India</v>
      </c>
      <c r="D4834" s="12" t="s">
        <v>33</v>
      </c>
      <c r="E4834" s="12" t="s">
        <v>35</v>
      </c>
      <c r="F4834" s="12" t="s">
        <v>37</v>
      </c>
      <c r="G4834" s="12">
        <v>85692</v>
      </c>
      <c r="H4834" s="12" t="s">
        <v>41</v>
      </c>
      <c r="I4834" s="12" t="s">
        <v>43</v>
      </c>
      <c r="J4834" s="12">
        <v>592033</v>
      </c>
      <c r="K4834" s="12">
        <v>8</v>
      </c>
      <c r="L4834" s="13">
        <v>3288</v>
      </c>
      <c r="M4834" s="14">
        <f>Table1[[#This Row],[Column1]]/100</f>
        <v>0</v>
      </c>
      <c r="N4834" s="13">
        <f>Table1[[#This Row],[Unit_Price]]*Table1[[#This Row],[Quantity]]*(1-Table1[[#This Row],[Discount_%]])</f>
        <v>26304</v>
      </c>
      <c r="O4834" s="13">
        <v>3772</v>
      </c>
      <c r="P4834" s="13">
        <f>Table1[[#This Row],[Revenue]]-Table1[[#This Row],[Cost]]</f>
        <v>22532</v>
      </c>
      <c r="Q4834" s="12" t="s">
        <v>48</v>
      </c>
      <c r="R4834" s="12" t="s">
        <v>51</v>
      </c>
      <c r="S4834" s="12" t="s">
        <v>55</v>
      </c>
      <c r="T4834" s="12">
        <v>4</v>
      </c>
      <c r="U4834" s="12">
        <v>0</v>
      </c>
      <c r="V4834" s="20" t="str">
        <f>TEXT(Table1[[#This Row],[Date]],"mmm-yyyy")</f>
        <v>Feb-2026</v>
      </c>
    </row>
    <row r="4835" spans="1:22" x14ac:dyDescent="0.2">
      <c r="A4835" s="11">
        <f t="shared" si="75"/>
        <v>46060</v>
      </c>
      <c r="B4835" s="12" t="s">
        <v>23</v>
      </c>
      <c r="C4835" s="12" t="str">
        <f>VLOOKUP(D4835, City_Mapping!A:B, 2, FALSE)</f>
        <v>India</v>
      </c>
      <c r="D4835" s="12" t="s">
        <v>33</v>
      </c>
      <c r="E4835" s="12" t="s">
        <v>34</v>
      </c>
      <c r="F4835" s="12" t="s">
        <v>39</v>
      </c>
      <c r="G4835" s="12">
        <v>32453</v>
      </c>
      <c r="H4835" s="12" t="s">
        <v>41</v>
      </c>
      <c r="I4835" s="12" t="s">
        <v>44</v>
      </c>
      <c r="J4835" s="12">
        <v>603808</v>
      </c>
      <c r="K4835" s="12">
        <v>7</v>
      </c>
      <c r="L4835" s="13">
        <v>2409</v>
      </c>
      <c r="M4835" s="14">
        <f>Table1[[#This Row],[Column1]]/100</f>
        <v>0.15</v>
      </c>
      <c r="N4835" s="13">
        <f>Table1[[#This Row],[Unit_Price]]*Table1[[#This Row],[Quantity]]*(1-Table1[[#This Row],[Discount_%]])</f>
        <v>14333.55</v>
      </c>
      <c r="O4835" s="13">
        <v>15480</v>
      </c>
      <c r="P4835" s="13">
        <f>Table1[[#This Row],[Revenue]]-Table1[[#This Row],[Cost]]</f>
        <v>-1146.4500000000007</v>
      </c>
      <c r="Q4835" s="12" t="s">
        <v>47</v>
      </c>
      <c r="R4835" s="12" t="s">
        <v>50</v>
      </c>
      <c r="S4835" s="12" t="s">
        <v>55</v>
      </c>
      <c r="T4835" s="12">
        <v>5</v>
      </c>
      <c r="U4835" s="12">
        <v>15</v>
      </c>
      <c r="V4835" s="20" t="str">
        <f>TEXT(Table1[[#This Row],[Date]],"mmm-yyyy")</f>
        <v>Feb-2026</v>
      </c>
    </row>
    <row r="4836" spans="1:22" x14ac:dyDescent="0.2">
      <c r="A4836" s="11">
        <f t="shared" si="75"/>
        <v>46060</v>
      </c>
      <c r="B4836" s="12" t="s">
        <v>20</v>
      </c>
      <c r="C4836" s="12" t="str">
        <f>VLOOKUP(D4836, City_Mapping!A:B, 2, FALSE)</f>
        <v>India</v>
      </c>
      <c r="D4836" s="12" t="s">
        <v>33</v>
      </c>
      <c r="E4836" s="12" t="s">
        <v>36</v>
      </c>
      <c r="F4836" s="12" t="s">
        <v>38</v>
      </c>
      <c r="G4836" s="12">
        <v>99294</v>
      </c>
      <c r="H4836" s="12" t="s">
        <v>42</v>
      </c>
      <c r="I4836" s="12" t="s">
        <v>43</v>
      </c>
      <c r="J4836" s="12">
        <v>179086</v>
      </c>
      <c r="K4836" s="12">
        <v>3</v>
      </c>
      <c r="L4836" s="13">
        <v>3344</v>
      </c>
      <c r="M4836" s="14">
        <f>Table1[[#This Row],[Column1]]/100</f>
        <v>0.1</v>
      </c>
      <c r="N4836" s="13">
        <f>Table1[[#This Row],[Unit_Price]]*Table1[[#This Row],[Quantity]]*(1-Table1[[#This Row],[Discount_%]])</f>
        <v>9028.8000000000011</v>
      </c>
      <c r="O4836" s="13">
        <v>5612</v>
      </c>
      <c r="P4836" s="13">
        <f>Table1[[#This Row],[Revenue]]-Table1[[#This Row],[Cost]]</f>
        <v>3416.8000000000011</v>
      </c>
      <c r="Q4836" s="12" t="s">
        <v>48</v>
      </c>
      <c r="R4836" s="12" t="s">
        <v>51</v>
      </c>
      <c r="S4836" s="12" t="s">
        <v>56</v>
      </c>
      <c r="T4836" s="12">
        <v>1</v>
      </c>
      <c r="U4836" s="12">
        <v>10</v>
      </c>
      <c r="V4836" s="20" t="str">
        <f>TEXT(Table1[[#This Row],[Date]],"mmm-yyyy")</f>
        <v>Feb-2026</v>
      </c>
    </row>
    <row r="4837" spans="1:22" x14ac:dyDescent="0.2">
      <c r="A4837" s="11">
        <f t="shared" si="75"/>
        <v>46060</v>
      </c>
      <c r="B4837" s="12" t="s">
        <v>23</v>
      </c>
      <c r="C4837" s="12" t="str">
        <f>VLOOKUP(D4837, City_Mapping!A:B, 2, FALSE)</f>
        <v>India</v>
      </c>
      <c r="D4837" s="12" t="s">
        <v>32</v>
      </c>
      <c r="E4837" s="12" t="s">
        <v>34</v>
      </c>
      <c r="F4837" s="12" t="s">
        <v>39</v>
      </c>
      <c r="G4837" s="12">
        <v>84374</v>
      </c>
      <c r="H4837" s="12" t="s">
        <v>41</v>
      </c>
      <c r="I4837" s="12" t="s">
        <v>45</v>
      </c>
      <c r="J4837" s="12">
        <v>891606</v>
      </c>
      <c r="K4837" s="12">
        <v>3</v>
      </c>
      <c r="L4837" s="13">
        <v>4801</v>
      </c>
      <c r="M4837" s="14">
        <f>Table1[[#This Row],[Column1]]/100</f>
        <v>0.15</v>
      </c>
      <c r="N4837" s="13">
        <f>Table1[[#This Row],[Unit_Price]]*Table1[[#This Row],[Quantity]]*(1-Table1[[#This Row],[Discount_%]])</f>
        <v>12242.55</v>
      </c>
      <c r="O4837" s="13">
        <v>3580</v>
      </c>
      <c r="P4837" s="13">
        <f>Table1[[#This Row],[Revenue]]-Table1[[#This Row],[Cost]]</f>
        <v>8662.5499999999993</v>
      </c>
      <c r="Q4837" s="12" t="s">
        <v>47</v>
      </c>
      <c r="R4837" s="12" t="s">
        <v>51</v>
      </c>
      <c r="S4837" s="12" t="s">
        <v>53</v>
      </c>
      <c r="T4837" s="12">
        <v>5</v>
      </c>
      <c r="U4837" s="12">
        <v>15</v>
      </c>
      <c r="V4837" s="20" t="str">
        <f>TEXT(Table1[[#This Row],[Date]],"mmm-yyyy")</f>
        <v>Feb-2026</v>
      </c>
    </row>
    <row r="4838" spans="1:22" x14ac:dyDescent="0.2">
      <c r="A4838" s="11">
        <f t="shared" si="75"/>
        <v>46061</v>
      </c>
      <c r="B4838" s="12" t="s">
        <v>23</v>
      </c>
      <c r="C4838" s="12" t="str">
        <f>VLOOKUP(D4838, City_Mapping!A:B, 2, FALSE)</f>
        <v>India</v>
      </c>
      <c r="D4838" s="12" t="s">
        <v>32</v>
      </c>
      <c r="E4838" s="12" t="s">
        <v>34</v>
      </c>
      <c r="F4838" s="12" t="s">
        <v>39</v>
      </c>
      <c r="G4838" s="12">
        <v>47976</v>
      </c>
      <c r="H4838" s="12" t="s">
        <v>41</v>
      </c>
      <c r="I4838" s="12" t="s">
        <v>44</v>
      </c>
      <c r="J4838" s="12">
        <v>857230</v>
      </c>
      <c r="K4838" s="12">
        <v>9</v>
      </c>
      <c r="L4838" s="13">
        <v>1196</v>
      </c>
      <c r="M4838" s="14">
        <f>Table1[[#This Row],[Column1]]/100</f>
        <v>0.2</v>
      </c>
      <c r="N4838" s="13">
        <f>Table1[[#This Row],[Unit_Price]]*Table1[[#This Row],[Quantity]]*(1-Table1[[#This Row],[Discount_%]])</f>
        <v>8611.2000000000007</v>
      </c>
      <c r="O4838" s="13">
        <v>21084</v>
      </c>
      <c r="P4838" s="13">
        <f>Table1[[#This Row],[Revenue]]-Table1[[#This Row],[Cost]]</f>
        <v>-12472.8</v>
      </c>
      <c r="Q4838" s="12" t="s">
        <v>46</v>
      </c>
      <c r="R4838" s="12" t="s">
        <v>50</v>
      </c>
      <c r="S4838" s="12" t="s">
        <v>53</v>
      </c>
      <c r="T4838" s="12">
        <v>4</v>
      </c>
      <c r="U4838" s="12">
        <v>20</v>
      </c>
      <c r="V4838" s="20" t="str">
        <f>TEXT(Table1[[#This Row],[Date]],"mmm-yyyy")</f>
        <v>Feb-2026</v>
      </c>
    </row>
    <row r="4839" spans="1:22" x14ac:dyDescent="0.2">
      <c r="A4839" s="11">
        <f t="shared" si="75"/>
        <v>46061</v>
      </c>
      <c r="B4839" s="12" t="s">
        <v>20</v>
      </c>
      <c r="C4839" s="12" t="str">
        <f>VLOOKUP(D4839, City_Mapping!A:B, 2, FALSE)</f>
        <v>UAE</v>
      </c>
      <c r="D4839" s="12" t="s">
        <v>30</v>
      </c>
      <c r="E4839" s="12" t="s">
        <v>36</v>
      </c>
      <c r="F4839" s="12" t="s">
        <v>40</v>
      </c>
      <c r="G4839" s="12">
        <v>23725</v>
      </c>
      <c r="H4839" s="12" t="s">
        <v>41</v>
      </c>
      <c r="I4839" s="12" t="s">
        <v>43</v>
      </c>
      <c r="J4839" s="12">
        <v>251259</v>
      </c>
      <c r="K4839" s="12">
        <v>7</v>
      </c>
      <c r="L4839" s="13">
        <v>3904</v>
      </c>
      <c r="M4839" s="14">
        <f>Table1[[#This Row],[Column1]]/100</f>
        <v>0.2</v>
      </c>
      <c r="N4839" s="13">
        <f>Table1[[#This Row],[Unit_Price]]*Table1[[#This Row],[Quantity]]*(1-Table1[[#This Row],[Discount_%]])</f>
        <v>21862.400000000001</v>
      </c>
      <c r="O4839" s="13">
        <v>20323</v>
      </c>
      <c r="P4839" s="13">
        <f>Table1[[#This Row],[Revenue]]-Table1[[#This Row],[Cost]]</f>
        <v>1539.4000000000015</v>
      </c>
      <c r="Q4839" s="12" t="s">
        <v>49</v>
      </c>
      <c r="R4839" s="12" t="s">
        <v>52</v>
      </c>
      <c r="S4839" s="12" t="s">
        <v>55</v>
      </c>
      <c r="T4839" s="12">
        <v>1</v>
      </c>
      <c r="U4839" s="12">
        <v>20</v>
      </c>
      <c r="V4839" s="20" t="str">
        <f>TEXT(Table1[[#This Row],[Date]],"mmm-yyyy")</f>
        <v>Feb-2026</v>
      </c>
    </row>
    <row r="4840" spans="1:22" x14ac:dyDescent="0.2">
      <c r="A4840" s="11">
        <f t="shared" si="75"/>
        <v>46061</v>
      </c>
      <c r="B4840" s="12" t="s">
        <v>21</v>
      </c>
      <c r="C4840" s="12" t="str">
        <f>VLOOKUP(D4840, City_Mapping!A:B, 2, FALSE)</f>
        <v>USA</v>
      </c>
      <c r="D4840" s="12" t="s">
        <v>31</v>
      </c>
      <c r="E4840" s="12" t="s">
        <v>34</v>
      </c>
      <c r="F4840" s="12" t="s">
        <v>40</v>
      </c>
      <c r="G4840" s="12">
        <v>84873</v>
      </c>
      <c r="H4840" s="12" t="s">
        <v>42</v>
      </c>
      <c r="I4840" s="12" t="s">
        <v>44</v>
      </c>
      <c r="J4840" s="12">
        <v>947463</v>
      </c>
      <c r="K4840" s="12">
        <v>1</v>
      </c>
      <c r="L4840" s="13">
        <v>4803</v>
      </c>
      <c r="M4840" s="14">
        <f>Table1[[#This Row],[Column1]]/100</f>
        <v>0.2</v>
      </c>
      <c r="N4840" s="13">
        <f>Table1[[#This Row],[Unit_Price]]*Table1[[#This Row],[Quantity]]*(1-Table1[[#This Row],[Discount_%]])</f>
        <v>3842.4</v>
      </c>
      <c r="O4840" s="13">
        <v>2138</v>
      </c>
      <c r="P4840" s="13">
        <f>Table1[[#This Row],[Revenue]]-Table1[[#This Row],[Cost]]</f>
        <v>1704.4</v>
      </c>
      <c r="Q4840" s="12" t="s">
        <v>49</v>
      </c>
      <c r="R4840" s="12" t="s">
        <v>51</v>
      </c>
      <c r="S4840" s="12" t="s">
        <v>53</v>
      </c>
      <c r="T4840" s="12">
        <v>5</v>
      </c>
      <c r="U4840" s="12">
        <v>20</v>
      </c>
      <c r="V4840" s="20" t="str">
        <f>TEXT(Table1[[#This Row],[Date]],"mmm-yyyy")</f>
        <v>Feb-2026</v>
      </c>
    </row>
    <row r="4841" spans="1:22" x14ac:dyDescent="0.2">
      <c r="A4841" s="11">
        <f t="shared" si="75"/>
        <v>46061</v>
      </c>
      <c r="B4841" s="12" t="s">
        <v>20</v>
      </c>
      <c r="C4841" s="12" t="str">
        <f>VLOOKUP(D4841, City_Mapping!A:B, 2, FALSE)</f>
        <v>USA</v>
      </c>
      <c r="D4841" s="12" t="s">
        <v>31</v>
      </c>
      <c r="E4841" s="12" t="s">
        <v>35</v>
      </c>
      <c r="F4841" s="12" t="s">
        <v>38</v>
      </c>
      <c r="G4841" s="12">
        <v>86237</v>
      </c>
      <c r="H4841" s="12" t="s">
        <v>41</v>
      </c>
      <c r="I4841" s="12" t="s">
        <v>44</v>
      </c>
      <c r="J4841" s="12">
        <v>628226</v>
      </c>
      <c r="K4841" s="12">
        <v>3</v>
      </c>
      <c r="L4841" s="13">
        <v>904</v>
      </c>
      <c r="M4841" s="14">
        <f>Table1[[#This Row],[Column1]]/100</f>
        <v>0.1</v>
      </c>
      <c r="N4841" s="13">
        <f>Table1[[#This Row],[Unit_Price]]*Table1[[#This Row],[Quantity]]*(1-Table1[[#This Row],[Discount_%]])</f>
        <v>2440.8000000000002</v>
      </c>
      <c r="O4841" s="13">
        <v>8211</v>
      </c>
      <c r="P4841" s="13">
        <f>Table1[[#This Row],[Revenue]]-Table1[[#This Row],[Cost]]</f>
        <v>-5770.2</v>
      </c>
      <c r="Q4841" s="12" t="s">
        <v>49</v>
      </c>
      <c r="R4841" s="12" t="s">
        <v>50</v>
      </c>
      <c r="S4841" s="12" t="s">
        <v>56</v>
      </c>
      <c r="T4841" s="12">
        <v>1</v>
      </c>
      <c r="U4841" s="12">
        <v>10</v>
      </c>
      <c r="V4841" s="20" t="str">
        <f>TEXT(Table1[[#This Row],[Date]],"mmm-yyyy")</f>
        <v>Feb-2026</v>
      </c>
    </row>
    <row r="4842" spans="1:22" x14ac:dyDescent="0.2">
      <c r="A4842" s="11">
        <f t="shared" si="75"/>
        <v>46061</v>
      </c>
      <c r="B4842" s="12" t="s">
        <v>23</v>
      </c>
      <c r="C4842" s="12" t="str">
        <f>VLOOKUP(D4842, City_Mapping!A:B, 2, FALSE)</f>
        <v>UAE</v>
      </c>
      <c r="D4842" s="12" t="s">
        <v>30</v>
      </c>
      <c r="E4842" s="12" t="s">
        <v>34</v>
      </c>
      <c r="F4842" s="12" t="s">
        <v>40</v>
      </c>
      <c r="G4842" s="12">
        <v>53043</v>
      </c>
      <c r="H4842" s="12" t="s">
        <v>42</v>
      </c>
      <c r="I4842" s="12" t="s">
        <v>45</v>
      </c>
      <c r="J4842" s="12">
        <v>160833</v>
      </c>
      <c r="K4842" s="12">
        <v>1</v>
      </c>
      <c r="L4842" s="13">
        <v>2935</v>
      </c>
      <c r="M4842" s="14">
        <f>Table1[[#This Row],[Column1]]/100</f>
        <v>0.05</v>
      </c>
      <c r="N4842" s="13">
        <f>Table1[[#This Row],[Unit_Price]]*Table1[[#This Row],[Quantity]]*(1-Table1[[#This Row],[Discount_%]])</f>
        <v>2788.25</v>
      </c>
      <c r="O4842" s="13">
        <v>25779</v>
      </c>
      <c r="P4842" s="13">
        <f>Table1[[#This Row],[Revenue]]-Table1[[#This Row],[Cost]]</f>
        <v>-22990.75</v>
      </c>
      <c r="Q4842" s="12" t="s">
        <v>46</v>
      </c>
      <c r="R4842" s="12" t="s">
        <v>51</v>
      </c>
      <c r="S4842" s="12" t="s">
        <v>56</v>
      </c>
      <c r="T4842" s="12">
        <v>1</v>
      </c>
      <c r="U4842" s="12">
        <v>5</v>
      </c>
      <c r="V4842" s="20" t="str">
        <f>TEXT(Table1[[#This Row],[Date]],"mmm-yyyy")</f>
        <v>Feb-2026</v>
      </c>
    </row>
    <row r="4843" spans="1:22" x14ac:dyDescent="0.2">
      <c r="A4843" s="11">
        <f t="shared" si="75"/>
        <v>46061</v>
      </c>
      <c r="B4843" s="12" t="s">
        <v>20</v>
      </c>
      <c r="C4843" s="12" t="str">
        <f>VLOOKUP(D4843, City_Mapping!A:B, 2, FALSE)</f>
        <v>UAE</v>
      </c>
      <c r="D4843" s="12" t="s">
        <v>30</v>
      </c>
      <c r="E4843" s="12" t="s">
        <v>35</v>
      </c>
      <c r="F4843" s="12" t="s">
        <v>37</v>
      </c>
      <c r="G4843" s="12">
        <v>87080</v>
      </c>
      <c r="H4843" s="12" t="s">
        <v>41</v>
      </c>
      <c r="I4843" s="12" t="s">
        <v>45</v>
      </c>
      <c r="J4843" s="12">
        <v>157155</v>
      </c>
      <c r="K4843" s="12">
        <v>6</v>
      </c>
      <c r="L4843" s="13">
        <v>2010</v>
      </c>
      <c r="M4843" s="14">
        <f>Table1[[#This Row],[Column1]]/100</f>
        <v>0.05</v>
      </c>
      <c r="N4843" s="13">
        <f>Table1[[#This Row],[Unit_Price]]*Table1[[#This Row],[Quantity]]*(1-Table1[[#This Row],[Discount_%]])</f>
        <v>11457</v>
      </c>
      <c r="O4843" s="13">
        <v>25024</v>
      </c>
      <c r="P4843" s="13">
        <f>Table1[[#This Row],[Revenue]]-Table1[[#This Row],[Cost]]</f>
        <v>-13567</v>
      </c>
      <c r="Q4843" s="12" t="s">
        <v>47</v>
      </c>
      <c r="R4843" s="12" t="s">
        <v>51</v>
      </c>
      <c r="S4843" s="12" t="s">
        <v>56</v>
      </c>
      <c r="T4843" s="12">
        <v>4</v>
      </c>
      <c r="U4843" s="12">
        <v>5</v>
      </c>
      <c r="V4843" s="20" t="str">
        <f>TEXT(Table1[[#This Row],[Date]],"mmm-yyyy")</f>
        <v>Feb-2026</v>
      </c>
    </row>
    <row r="4844" spans="1:22" x14ac:dyDescent="0.2">
      <c r="A4844" s="11">
        <f t="shared" si="75"/>
        <v>46061</v>
      </c>
      <c r="B4844" s="12" t="s">
        <v>23</v>
      </c>
      <c r="C4844" s="12" t="str">
        <f>VLOOKUP(D4844, City_Mapping!A:B, 2, FALSE)</f>
        <v>India</v>
      </c>
      <c r="D4844" s="12" t="s">
        <v>33</v>
      </c>
      <c r="E4844" s="12" t="s">
        <v>35</v>
      </c>
      <c r="F4844" s="12" t="s">
        <v>38</v>
      </c>
      <c r="G4844" s="12">
        <v>74990</v>
      </c>
      <c r="H4844" s="12" t="s">
        <v>41</v>
      </c>
      <c r="I4844" s="12" t="s">
        <v>45</v>
      </c>
      <c r="J4844" s="12">
        <v>772081</v>
      </c>
      <c r="K4844" s="12">
        <v>2</v>
      </c>
      <c r="L4844" s="13">
        <v>2818</v>
      </c>
      <c r="M4844" s="14">
        <f>Table1[[#This Row],[Column1]]/100</f>
        <v>0.15</v>
      </c>
      <c r="N4844" s="13">
        <f>Table1[[#This Row],[Unit_Price]]*Table1[[#This Row],[Quantity]]*(1-Table1[[#This Row],[Discount_%]])</f>
        <v>4790.5999999999995</v>
      </c>
      <c r="O4844" s="13">
        <v>20764</v>
      </c>
      <c r="P4844" s="13">
        <f>Table1[[#This Row],[Revenue]]-Table1[[#This Row],[Cost]]</f>
        <v>-15973.400000000001</v>
      </c>
      <c r="Q4844" s="12" t="s">
        <v>48</v>
      </c>
      <c r="R4844" s="12" t="s">
        <v>52</v>
      </c>
      <c r="S4844" s="12" t="s">
        <v>54</v>
      </c>
      <c r="T4844" s="12">
        <v>1</v>
      </c>
      <c r="U4844" s="12">
        <v>15</v>
      </c>
      <c r="V4844" s="20" t="str">
        <f>TEXT(Table1[[#This Row],[Date]],"mmm-yyyy")</f>
        <v>Feb-2026</v>
      </c>
    </row>
    <row r="4845" spans="1:22" x14ac:dyDescent="0.2">
      <c r="A4845" s="11">
        <f t="shared" si="75"/>
        <v>46061</v>
      </c>
      <c r="B4845" s="12" t="s">
        <v>23</v>
      </c>
      <c r="C4845" s="12" t="str">
        <f>VLOOKUP(D4845, City_Mapping!A:B, 2, FALSE)</f>
        <v>UAE</v>
      </c>
      <c r="D4845" s="12" t="s">
        <v>30</v>
      </c>
      <c r="E4845" s="12" t="s">
        <v>35</v>
      </c>
      <c r="F4845" s="12" t="s">
        <v>40</v>
      </c>
      <c r="G4845" s="12">
        <v>97050</v>
      </c>
      <c r="H4845" s="12" t="s">
        <v>42</v>
      </c>
      <c r="I4845" s="12" t="s">
        <v>43</v>
      </c>
      <c r="J4845" s="12">
        <v>565803</v>
      </c>
      <c r="K4845" s="12">
        <v>7</v>
      </c>
      <c r="L4845" s="13">
        <v>4588</v>
      </c>
      <c r="M4845" s="14">
        <f>Table1[[#This Row],[Column1]]/100</f>
        <v>0.05</v>
      </c>
      <c r="N4845" s="13">
        <f>Table1[[#This Row],[Unit_Price]]*Table1[[#This Row],[Quantity]]*(1-Table1[[#This Row],[Discount_%]])</f>
        <v>30510.199999999997</v>
      </c>
      <c r="O4845" s="13">
        <v>15235</v>
      </c>
      <c r="P4845" s="13">
        <f>Table1[[#This Row],[Revenue]]-Table1[[#This Row],[Cost]]</f>
        <v>15275.199999999997</v>
      </c>
      <c r="Q4845" s="12" t="s">
        <v>48</v>
      </c>
      <c r="R4845" s="12" t="s">
        <v>52</v>
      </c>
      <c r="S4845" s="12" t="s">
        <v>55</v>
      </c>
      <c r="T4845" s="12">
        <v>3</v>
      </c>
      <c r="U4845" s="12">
        <v>5</v>
      </c>
      <c r="V4845" s="20" t="str">
        <f>TEXT(Table1[[#This Row],[Date]],"mmm-yyyy")</f>
        <v>Feb-2026</v>
      </c>
    </row>
    <row r="4846" spans="1:22" x14ac:dyDescent="0.2">
      <c r="A4846" s="11">
        <f t="shared" si="75"/>
        <v>46061</v>
      </c>
      <c r="B4846" s="12" t="s">
        <v>20</v>
      </c>
      <c r="C4846" s="12" t="str">
        <f>VLOOKUP(D4846, City_Mapping!A:B, 2, FALSE)</f>
        <v>India</v>
      </c>
      <c r="D4846" s="12" t="s">
        <v>32</v>
      </c>
      <c r="E4846" s="12" t="s">
        <v>36</v>
      </c>
      <c r="F4846" s="12" t="s">
        <v>40</v>
      </c>
      <c r="G4846" s="12">
        <v>91863</v>
      </c>
      <c r="H4846" s="12" t="s">
        <v>42</v>
      </c>
      <c r="I4846" s="12" t="s">
        <v>43</v>
      </c>
      <c r="J4846" s="12">
        <v>762804</v>
      </c>
      <c r="K4846" s="12">
        <v>8</v>
      </c>
      <c r="L4846" s="13">
        <v>2984</v>
      </c>
      <c r="M4846" s="14">
        <f>Table1[[#This Row],[Column1]]/100</f>
        <v>0.05</v>
      </c>
      <c r="N4846" s="13">
        <f>Table1[[#This Row],[Unit_Price]]*Table1[[#This Row],[Quantity]]*(1-Table1[[#This Row],[Discount_%]])</f>
        <v>22678.399999999998</v>
      </c>
      <c r="O4846" s="13">
        <v>18729</v>
      </c>
      <c r="P4846" s="13">
        <f>Table1[[#This Row],[Revenue]]-Table1[[#This Row],[Cost]]</f>
        <v>3949.3999999999978</v>
      </c>
      <c r="Q4846" s="12" t="s">
        <v>46</v>
      </c>
      <c r="R4846" s="12" t="s">
        <v>50</v>
      </c>
      <c r="S4846" s="12" t="s">
        <v>53</v>
      </c>
      <c r="T4846" s="12">
        <v>5</v>
      </c>
      <c r="U4846" s="12">
        <v>5</v>
      </c>
      <c r="V4846" s="20" t="str">
        <f>TEXT(Table1[[#This Row],[Date]],"mmm-yyyy")</f>
        <v>Feb-2026</v>
      </c>
    </row>
    <row r="4847" spans="1:22" x14ac:dyDescent="0.2">
      <c r="A4847" s="11">
        <f t="shared" si="75"/>
        <v>46061</v>
      </c>
      <c r="B4847" s="12" t="s">
        <v>22</v>
      </c>
      <c r="C4847" s="12" t="str">
        <f>VLOOKUP(D4847, City_Mapping!A:B, 2, FALSE)</f>
        <v>India</v>
      </c>
      <c r="D4847" s="12" t="s">
        <v>28</v>
      </c>
      <c r="E4847" s="12" t="s">
        <v>34</v>
      </c>
      <c r="F4847" s="12" t="s">
        <v>38</v>
      </c>
      <c r="G4847" s="12">
        <v>56809</v>
      </c>
      <c r="H4847" s="12" t="s">
        <v>42</v>
      </c>
      <c r="I4847" s="12" t="s">
        <v>43</v>
      </c>
      <c r="J4847" s="12">
        <v>717481</v>
      </c>
      <c r="K4847" s="12">
        <v>6</v>
      </c>
      <c r="L4847" s="13">
        <v>1357</v>
      </c>
      <c r="M4847" s="14">
        <f>Table1[[#This Row],[Column1]]/100</f>
        <v>0.15</v>
      </c>
      <c r="N4847" s="13">
        <f>Table1[[#This Row],[Unit_Price]]*Table1[[#This Row],[Quantity]]*(1-Table1[[#This Row],[Discount_%]])</f>
        <v>6920.7</v>
      </c>
      <c r="O4847" s="13">
        <v>25936</v>
      </c>
      <c r="P4847" s="13">
        <f>Table1[[#This Row],[Revenue]]-Table1[[#This Row],[Cost]]</f>
        <v>-19015.3</v>
      </c>
      <c r="Q4847" s="12" t="s">
        <v>47</v>
      </c>
      <c r="R4847" s="12" t="s">
        <v>51</v>
      </c>
      <c r="S4847" s="12" t="s">
        <v>56</v>
      </c>
      <c r="T4847" s="12">
        <v>2</v>
      </c>
      <c r="U4847" s="12">
        <v>15</v>
      </c>
      <c r="V4847" s="20" t="str">
        <f>TEXT(Table1[[#This Row],[Date]],"mmm-yyyy")</f>
        <v>Feb-2026</v>
      </c>
    </row>
    <row r="4848" spans="1:22" x14ac:dyDescent="0.2">
      <c r="A4848" s="11">
        <f t="shared" si="75"/>
        <v>46061</v>
      </c>
      <c r="B4848" s="12" t="s">
        <v>20</v>
      </c>
      <c r="C4848" s="12" t="str">
        <f>VLOOKUP(D4848, City_Mapping!A:B, 2, FALSE)</f>
        <v>India</v>
      </c>
      <c r="D4848" s="12" t="s">
        <v>32</v>
      </c>
      <c r="E4848" s="12" t="s">
        <v>35</v>
      </c>
      <c r="F4848" s="12" t="s">
        <v>37</v>
      </c>
      <c r="G4848" s="12">
        <v>26705</v>
      </c>
      <c r="H4848" s="12" t="s">
        <v>41</v>
      </c>
      <c r="I4848" s="12" t="s">
        <v>45</v>
      </c>
      <c r="J4848" s="12">
        <v>850695</v>
      </c>
      <c r="K4848" s="12">
        <v>5</v>
      </c>
      <c r="L4848" s="13">
        <v>4229</v>
      </c>
      <c r="M4848" s="14">
        <f>Table1[[#This Row],[Column1]]/100</f>
        <v>0.15</v>
      </c>
      <c r="N4848" s="13">
        <f>Table1[[#This Row],[Unit_Price]]*Table1[[#This Row],[Quantity]]*(1-Table1[[#This Row],[Discount_%]])</f>
        <v>17973.25</v>
      </c>
      <c r="O4848" s="13">
        <v>18527</v>
      </c>
      <c r="P4848" s="13">
        <f>Table1[[#This Row],[Revenue]]-Table1[[#This Row],[Cost]]</f>
        <v>-553.75</v>
      </c>
      <c r="Q4848" s="12" t="s">
        <v>49</v>
      </c>
      <c r="R4848" s="12" t="s">
        <v>51</v>
      </c>
      <c r="S4848" s="12" t="s">
        <v>56</v>
      </c>
      <c r="T4848" s="12">
        <v>3</v>
      </c>
      <c r="U4848" s="12">
        <v>15</v>
      </c>
      <c r="V4848" s="20" t="str">
        <f>TEXT(Table1[[#This Row],[Date]],"mmm-yyyy")</f>
        <v>Feb-2026</v>
      </c>
    </row>
    <row r="4849" spans="1:22" x14ac:dyDescent="0.2">
      <c r="A4849" s="11">
        <f t="shared" si="75"/>
        <v>46061</v>
      </c>
      <c r="B4849" s="12" t="s">
        <v>22</v>
      </c>
      <c r="C4849" s="12" t="str">
        <f>VLOOKUP(D4849, City_Mapping!A:B, 2, FALSE)</f>
        <v>UAE</v>
      </c>
      <c r="D4849" s="12" t="s">
        <v>30</v>
      </c>
      <c r="E4849" s="12" t="s">
        <v>35</v>
      </c>
      <c r="F4849" s="12" t="s">
        <v>38</v>
      </c>
      <c r="G4849" s="12">
        <v>73131</v>
      </c>
      <c r="H4849" s="12" t="s">
        <v>42</v>
      </c>
      <c r="I4849" s="12" t="s">
        <v>44</v>
      </c>
      <c r="J4849" s="12">
        <v>430072</v>
      </c>
      <c r="K4849" s="12">
        <v>4</v>
      </c>
      <c r="L4849" s="13">
        <v>2892</v>
      </c>
      <c r="M4849" s="14">
        <f>Table1[[#This Row],[Column1]]/100</f>
        <v>0.15</v>
      </c>
      <c r="N4849" s="13">
        <f>Table1[[#This Row],[Unit_Price]]*Table1[[#This Row],[Quantity]]*(1-Table1[[#This Row],[Discount_%]])</f>
        <v>9832.7999999999993</v>
      </c>
      <c r="O4849" s="13">
        <v>1213</v>
      </c>
      <c r="P4849" s="13">
        <f>Table1[[#This Row],[Revenue]]-Table1[[#This Row],[Cost]]</f>
        <v>8619.7999999999993</v>
      </c>
      <c r="Q4849" s="12" t="s">
        <v>47</v>
      </c>
      <c r="R4849" s="12" t="s">
        <v>50</v>
      </c>
      <c r="S4849" s="12" t="s">
        <v>53</v>
      </c>
      <c r="T4849" s="12">
        <v>3</v>
      </c>
      <c r="U4849" s="12">
        <v>15</v>
      </c>
      <c r="V4849" s="20" t="str">
        <f>TEXT(Table1[[#This Row],[Date]],"mmm-yyyy")</f>
        <v>Feb-2026</v>
      </c>
    </row>
    <row r="4850" spans="1:22" x14ac:dyDescent="0.2">
      <c r="A4850" s="11">
        <f t="shared" si="75"/>
        <v>46062</v>
      </c>
      <c r="B4850" s="12" t="s">
        <v>23</v>
      </c>
      <c r="C4850" s="12" t="str">
        <f>VLOOKUP(D4850, City_Mapping!A:B, 2, FALSE)</f>
        <v>USA</v>
      </c>
      <c r="D4850" s="12" t="s">
        <v>31</v>
      </c>
      <c r="E4850" s="12" t="s">
        <v>34</v>
      </c>
      <c r="F4850" s="12" t="s">
        <v>40</v>
      </c>
      <c r="G4850" s="12">
        <v>86015</v>
      </c>
      <c r="H4850" s="12" t="s">
        <v>42</v>
      </c>
      <c r="I4850" s="12" t="s">
        <v>45</v>
      </c>
      <c r="J4850" s="12">
        <v>640017</v>
      </c>
      <c r="K4850" s="12">
        <v>9</v>
      </c>
      <c r="L4850" s="13">
        <v>4568</v>
      </c>
      <c r="M4850" s="14">
        <f>Table1[[#This Row],[Column1]]/100</f>
        <v>0.1</v>
      </c>
      <c r="N4850" s="13">
        <f>Table1[[#This Row],[Unit_Price]]*Table1[[#This Row],[Quantity]]*(1-Table1[[#This Row],[Discount_%]])</f>
        <v>37000.800000000003</v>
      </c>
      <c r="O4850" s="13">
        <v>19232</v>
      </c>
      <c r="P4850" s="13">
        <f>Table1[[#This Row],[Revenue]]-Table1[[#This Row],[Cost]]</f>
        <v>17768.800000000003</v>
      </c>
      <c r="Q4850" s="12" t="s">
        <v>47</v>
      </c>
      <c r="R4850" s="12" t="s">
        <v>51</v>
      </c>
      <c r="S4850" s="12" t="s">
        <v>53</v>
      </c>
      <c r="T4850" s="12">
        <v>1</v>
      </c>
      <c r="U4850" s="12">
        <v>10</v>
      </c>
      <c r="V4850" s="20" t="str">
        <f>TEXT(Table1[[#This Row],[Date]],"mmm-yyyy")</f>
        <v>Feb-2026</v>
      </c>
    </row>
    <row r="4851" spans="1:22" x14ac:dyDescent="0.2">
      <c r="A4851" s="11">
        <f t="shared" si="75"/>
        <v>46062</v>
      </c>
      <c r="B4851" s="12" t="s">
        <v>23</v>
      </c>
      <c r="C4851" s="12" t="str">
        <f>VLOOKUP(D4851, City_Mapping!A:B, 2, FALSE)</f>
        <v>India</v>
      </c>
      <c r="D4851" s="12" t="s">
        <v>32</v>
      </c>
      <c r="E4851" s="12" t="s">
        <v>36</v>
      </c>
      <c r="F4851" s="12" t="s">
        <v>40</v>
      </c>
      <c r="G4851" s="12">
        <v>72456</v>
      </c>
      <c r="H4851" s="12" t="s">
        <v>41</v>
      </c>
      <c r="I4851" s="12" t="s">
        <v>43</v>
      </c>
      <c r="J4851" s="12">
        <v>264816</v>
      </c>
      <c r="K4851" s="12">
        <v>8</v>
      </c>
      <c r="L4851" s="13">
        <v>4782</v>
      </c>
      <c r="M4851" s="14">
        <f>Table1[[#This Row],[Column1]]/100</f>
        <v>0.15</v>
      </c>
      <c r="N4851" s="13">
        <f>Table1[[#This Row],[Unit_Price]]*Table1[[#This Row],[Quantity]]*(1-Table1[[#This Row],[Discount_%]])</f>
        <v>32517.599999999999</v>
      </c>
      <c r="O4851" s="13">
        <v>28958</v>
      </c>
      <c r="P4851" s="13">
        <f>Table1[[#This Row],[Revenue]]-Table1[[#This Row],[Cost]]</f>
        <v>3559.5999999999985</v>
      </c>
      <c r="Q4851" s="12" t="s">
        <v>49</v>
      </c>
      <c r="R4851" s="12" t="s">
        <v>51</v>
      </c>
      <c r="S4851" s="12" t="s">
        <v>54</v>
      </c>
      <c r="T4851" s="12">
        <v>3</v>
      </c>
      <c r="U4851" s="12">
        <v>15</v>
      </c>
      <c r="V4851" s="20" t="str">
        <f>TEXT(Table1[[#This Row],[Date]],"mmm-yyyy")</f>
        <v>Feb-2026</v>
      </c>
    </row>
    <row r="4852" spans="1:22" x14ac:dyDescent="0.2">
      <c r="A4852" s="11">
        <f t="shared" si="75"/>
        <v>46062</v>
      </c>
      <c r="B4852" s="12" t="s">
        <v>22</v>
      </c>
      <c r="C4852" s="12" t="str">
        <f>VLOOKUP(D4852, City_Mapping!A:B, 2, FALSE)</f>
        <v>USA</v>
      </c>
      <c r="D4852" s="12" t="s">
        <v>31</v>
      </c>
      <c r="E4852" s="12" t="s">
        <v>36</v>
      </c>
      <c r="F4852" s="12" t="s">
        <v>38</v>
      </c>
      <c r="G4852" s="12">
        <v>86859</v>
      </c>
      <c r="H4852" s="12" t="s">
        <v>42</v>
      </c>
      <c r="I4852" s="12" t="s">
        <v>43</v>
      </c>
      <c r="J4852" s="12">
        <v>809490</v>
      </c>
      <c r="K4852" s="12">
        <v>5</v>
      </c>
      <c r="L4852" s="13">
        <v>519</v>
      </c>
      <c r="M4852" s="14">
        <f>Table1[[#This Row],[Column1]]/100</f>
        <v>0.1</v>
      </c>
      <c r="N4852" s="13">
        <f>Table1[[#This Row],[Unit_Price]]*Table1[[#This Row],[Quantity]]*(1-Table1[[#This Row],[Discount_%]])</f>
        <v>2335.5</v>
      </c>
      <c r="O4852" s="13">
        <v>18025</v>
      </c>
      <c r="P4852" s="13">
        <f>Table1[[#This Row],[Revenue]]-Table1[[#This Row],[Cost]]</f>
        <v>-15689.5</v>
      </c>
      <c r="Q4852" s="12" t="s">
        <v>47</v>
      </c>
      <c r="R4852" s="12" t="s">
        <v>50</v>
      </c>
      <c r="S4852" s="12" t="s">
        <v>56</v>
      </c>
      <c r="T4852" s="12">
        <v>3</v>
      </c>
      <c r="U4852" s="12">
        <v>10</v>
      </c>
      <c r="V4852" s="20" t="str">
        <f>TEXT(Table1[[#This Row],[Date]],"mmm-yyyy")</f>
        <v>Feb-2026</v>
      </c>
    </row>
    <row r="4853" spans="1:22" x14ac:dyDescent="0.2">
      <c r="A4853" s="11">
        <f t="shared" si="75"/>
        <v>46062</v>
      </c>
      <c r="B4853" s="12" t="s">
        <v>23</v>
      </c>
      <c r="C4853" s="12" t="str">
        <f>VLOOKUP(D4853, City_Mapping!A:B, 2, FALSE)</f>
        <v>India</v>
      </c>
      <c r="D4853" s="12" t="s">
        <v>32</v>
      </c>
      <c r="E4853" s="12" t="s">
        <v>35</v>
      </c>
      <c r="F4853" s="12" t="s">
        <v>37</v>
      </c>
      <c r="G4853" s="12">
        <v>88473</v>
      </c>
      <c r="H4853" s="12" t="s">
        <v>42</v>
      </c>
      <c r="I4853" s="12" t="s">
        <v>43</v>
      </c>
      <c r="J4853" s="12">
        <v>470885</v>
      </c>
      <c r="K4853" s="12">
        <v>1</v>
      </c>
      <c r="L4853" s="13">
        <v>2920</v>
      </c>
      <c r="M4853" s="14">
        <f>Table1[[#This Row],[Column1]]/100</f>
        <v>0.1</v>
      </c>
      <c r="N4853" s="13">
        <f>Table1[[#This Row],[Unit_Price]]*Table1[[#This Row],[Quantity]]*(1-Table1[[#This Row],[Discount_%]])</f>
        <v>2628</v>
      </c>
      <c r="O4853" s="13">
        <v>1605</v>
      </c>
      <c r="P4853" s="13">
        <f>Table1[[#This Row],[Revenue]]-Table1[[#This Row],[Cost]]</f>
        <v>1023</v>
      </c>
      <c r="Q4853" s="12" t="s">
        <v>46</v>
      </c>
      <c r="R4853" s="12" t="s">
        <v>52</v>
      </c>
      <c r="S4853" s="12" t="s">
        <v>56</v>
      </c>
      <c r="T4853" s="12">
        <v>3</v>
      </c>
      <c r="U4853" s="12">
        <v>10</v>
      </c>
      <c r="V4853" s="20" t="str">
        <f>TEXT(Table1[[#This Row],[Date]],"mmm-yyyy")</f>
        <v>Feb-2026</v>
      </c>
    </row>
    <row r="4854" spans="1:22" x14ac:dyDescent="0.2">
      <c r="A4854" s="11">
        <f t="shared" si="75"/>
        <v>46062</v>
      </c>
      <c r="B4854" s="12" t="s">
        <v>22</v>
      </c>
      <c r="C4854" s="12" t="str">
        <f>VLOOKUP(D4854, City_Mapping!A:B, 2, FALSE)</f>
        <v>USA</v>
      </c>
      <c r="D4854" s="12" t="s">
        <v>31</v>
      </c>
      <c r="E4854" s="12" t="s">
        <v>36</v>
      </c>
      <c r="F4854" s="12" t="s">
        <v>37</v>
      </c>
      <c r="G4854" s="12">
        <v>33089</v>
      </c>
      <c r="H4854" s="12" t="s">
        <v>41</v>
      </c>
      <c r="I4854" s="12" t="s">
        <v>45</v>
      </c>
      <c r="J4854" s="12">
        <v>195245</v>
      </c>
      <c r="K4854" s="12">
        <v>8</v>
      </c>
      <c r="L4854" s="13">
        <v>3526</v>
      </c>
      <c r="M4854" s="14">
        <f>Table1[[#This Row],[Column1]]/100</f>
        <v>0.1</v>
      </c>
      <c r="N4854" s="13">
        <f>Table1[[#This Row],[Unit_Price]]*Table1[[#This Row],[Quantity]]*(1-Table1[[#This Row],[Discount_%]])</f>
        <v>25387.200000000001</v>
      </c>
      <c r="O4854" s="13">
        <v>16424</v>
      </c>
      <c r="P4854" s="13">
        <f>Table1[[#This Row],[Revenue]]-Table1[[#This Row],[Cost]]</f>
        <v>8963.2000000000007</v>
      </c>
      <c r="Q4854" s="12" t="s">
        <v>48</v>
      </c>
      <c r="R4854" s="12" t="s">
        <v>51</v>
      </c>
      <c r="S4854" s="12" t="s">
        <v>54</v>
      </c>
      <c r="T4854" s="12">
        <v>1</v>
      </c>
      <c r="U4854" s="12">
        <v>10</v>
      </c>
      <c r="V4854" s="20" t="str">
        <f>TEXT(Table1[[#This Row],[Date]],"mmm-yyyy")</f>
        <v>Feb-2026</v>
      </c>
    </row>
    <row r="4855" spans="1:22" x14ac:dyDescent="0.2">
      <c r="A4855" s="11">
        <f t="shared" si="75"/>
        <v>46062</v>
      </c>
      <c r="B4855" s="12" t="s">
        <v>22</v>
      </c>
      <c r="C4855" s="12" t="str">
        <f>VLOOKUP(D4855, City_Mapping!A:B, 2, FALSE)</f>
        <v>UK</v>
      </c>
      <c r="D4855" s="12" t="s">
        <v>29</v>
      </c>
      <c r="E4855" s="12" t="s">
        <v>34</v>
      </c>
      <c r="F4855" s="12" t="s">
        <v>39</v>
      </c>
      <c r="G4855" s="12">
        <v>77238</v>
      </c>
      <c r="H4855" s="12" t="s">
        <v>41</v>
      </c>
      <c r="I4855" s="12" t="s">
        <v>43</v>
      </c>
      <c r="J4855" s="12">
        <v>437575</v>
      </c>
      <c r="K4855" s="12">
        <v>8</v>
      </c>
      <c r="L4855" s="13">
        <v>566</v>
      </c>
      <c r="M4855" s="14">
        <f>Table1[[#This Row],[Column1]]/100</f>
        <v>0.15</v>
      </c>
      <c r="N4855" s="13">
        <f>Table1[[#This Row],[Unit_Price]]*Table1[[#This Row],[Quantity]]*(1-Table1[[#This Row],[Discount_%]])</f>
        <v>3848.7999999999997</v>
      </c>
      <c r="O4855" s="13">
        <v>17749</v>
      </c>
      <c r="P4855" s="13">
        <f>Table1[[#This Row],[Revenue]]-Table1[[#This Row],[Cost]]</f>
        <v>-13900.2</v>
      </c>
      <c r="Q4855" s="12" t="s">
        <v>46</v>
      </c>
      <c r="R4855" s="12" t="s">
        <v>52</v>
      </c>
      <c r="S4855" s="12" t="s">
        <v>54</v>
      </c>
      <c r="T4855" s="12">
        <v>3</v>
      </c>
      <c r="U4855" s="12">
        <v>15</v>
      </c>
      <c r="V4855" s="20" t="str">
        <f>TEXT(Table1[[#This Row],[Date]],"mmm-yyyy")</f>
        <v>Feb-2026</v>
      </c>
    </row>
    <row r="4856" spans="1:22" x14ac:dyDescent="0.2">
      <c r="A4856" s="11">
        <f t="shared" si="75"/>
        <v>46062</v>
      </c>
      <c r="B4856" s="12" t="s">
        <v>23</v>
      </c>
      <c r="C4856" s="12" t="str">
        <f>VLOOKUP(D4856, City_Mapping!A:B, 2, FALSE)</f>
        <v>India</v>
      </c>
      <c r="D4856" s="12" t="s">
        <v>32</v>
      </c>
      <c r="E4856" s="12" t="s">
        <v>36</v>
      </c>
      <c r="F4856" s="12" t="s">
        <v>37</v>
      </c>
      <c r="G4856" s="12">
        <v>85940</v>
      </c>
      <c r="H4856" s="12" t="s">
        <v>41</v>
      </c>
      <c r="I4856" s="12" t="s">
        <v>45</v>
      </c>
      <c r="J4856" s="12">
        <v>117255</v>
      </c>
      <c r="K4856" s="12">
        <v>7</v>
      </c>
      <c r="L4856" s="13">
        <v>3633</v>
      </c>
      <c r="M4856" s="14">
        <f>Table1[[#This Row],[Column1]]/100</f>
        <v>0.05</v>
      </c>
      <c r="N4856" s="13">
        <f>Table1[[#This Row],[Unit_Price]]*Table1[[#This Row],[Quantity]]*(1-Table1[[#This Row],[Discount_%]])</f>
        <v>24159.449999999997</v>
      </c>
      <c r="O4856" s="13">
        <v>18612</v>
      </c>
      <c r="P4856" s="13">
        <f>Table1[[#This Row],[Revenue]]-Table1[[#This Row],[Cost]]</f>
        <v>5547.4499999999971</v>
      </c>
      <c r="Q4856" s="12" t="s">
        <v>47</v>
      </c>
      <c r="R4856" s="12" t="s">
        <v>52</v>
      </c>
      <c r="S4856" s="12" t="s">
        <v>53</v>
      </c>
      <c r="T4856" s="12">
        <v>2</v>
      </c>
      <c r="U4856" s="12">
        <v>5</v>
      </c>
      <c r="V4856" s="20" t="str">
        <f>TEXT(Table1[[#This Row],[Date]],"mmm-yyyy")</f>
        <v>Feb-2026</v>
      </c>
    </row>
    <row r="4857" spans="1:22" x14ac:dyDescent="0.2">
      <c r="A4857" s="11">
        <f t="shared" si="75"/>
        <v>46062</v>
      </c>
      <c r="B4857" s="12" t="s">
        <v>21</v>
      </c>
      <c r="C4857" s="12" t="str">
        <f>VLOOKUP(D4857, City_Mapping!A:B, 2, FALSE)</f>
        <v>USA</v>
      </c>
      <c r="D4857" s="12" t="s">
        <v>31</v>
      </c>
      <c r="E4857" s="12" t="s">
        <v>34</v>
      </c>
      <c r="F4857" s="12" t="s">
        <v>38</v>
      </c>
      <c r="G4857" s="12">
        <v>83916</v>
      </c>
      <c r="H4857" s="12" t="s">
        <v>42</v>
      </c>
      <c r="I4857" s="12" t="s">
        <v>44</v>
      </c>
      <c r="J4857" s="12">
        <v>955377</v>
      </c>
      <c r="K4857" s="12">
        <v>7</v>
      </c>
      <c r="L4857" s="13">
        <v>4057</v>
      </c>
      <c r="M4857" s="14">
        <f>Table1[[#This Row],[Column1]]/100</f>
        <v>0.05</v>
      </c>
      <c r="N4857" s="13">
        <f>Table1[[#This Row],[Unit_Price]]*Table1[[#This Row],[Quantity]]*(1-Table1[[#This Row],[Discount_%]])</f>
        <v>26979.05</v>
      </c>
      <c r="O4857" s="13">
        <v>1898</v>
      </c>
      <c r="P4857" s="13">
        <f>Table1[[#This Row],[Revenue]]-Table1[[#This Row],[Cost]]</f>
        <v>25081.05</v>
      </c>
      <c r="Q4857" s="12" t="s">
        <v>49</v>
      </c>
      <c r="R4857" s="12" t="s">
        <v>52</v>
      </c>
      <c r="S4857" s="12" t="s">
        <v>55</v>
      </c>
      <c r="T4857" s="12">
        <v>3</v>
      </c>
      <c r="U4857" s="12">
        <v>5</v>
      </c>
      <c r="V4857" s="20" t="str">
        <f>TEXT(Table1[[#This Row],[Date]],"mmm-yyyy")</f>
        <v>Feb-2026</v>
      </c>
    </row>
    <row r="4858" spans="1:22" x14ac:dyDescent="0.2">
      <c r="A4858" s="11">
        <f t="shared" si="75"/>
        <v>46062</v>
      </c>
      <c r="B4858" s="12" t="s">
        <v>22</v>
      </c>
      <c r="C4858" s="12" t="str">
        <f>VLOOKUP(D4858, City_Mapping!A:B, 2, FALSE)</f>
        <v>India</v>
      </c>
      <c r="D4858" s="12" t="s">
        <v>28</v>
      </c>
      <c r="E4858" s="12" t="s">
        <v>35</v>
      </c>
      <c r="F4858" s="12" t="s">
        <v>37</v>
      </c>
      <c r="G4858" s="12">
        <v>97526</v>
      </c>
      <c r="H4858" s="12" t="s">
        <v>41</v>
      </c>
      <c r="I4858" s="12" t="s">
        <v>45</v>
      </c>
      <c r="J4858" s="12">
        <v>872637</v>
      </c>
      <c r="K4858" s="12">
        <v>8</v>
      </c>
      <c r="L4858" s="13">
        <v>1285</v>
      </c>
      <c r="M4858" s="14">
        <f>Table1[[#This Row],[Column1]]/100</f>
        <v>0.15</v>
      </c>
      <c r="N4858" s="13">
        <f>Table1[[#This Row],[Unit_Price]]*Table1[[#This Row],[Quantity]]*(1-Table1[[#This Row],[Discount_%]])</f>
        <v>8738</v>
      </c>
      <c r="O4858" s="13">
        <v>29858</v>
      </c>
      <c r="P4858" s="13">
        <f>Table1[[#This Row],[Revenue]]-Table1[[#This Row],[Cost]]</f>
        <v>-21120</v>
      </c>
      <c r="Q4858" s="12" t="s">
        <v>48</v>
      </c>
      <c r="R4858" s="12" t="s">
        <v>50</v>
      </c>
      <c r="S4858" s="12" t="s">
        <v>53</v>
      </c>
      <c r="T4858" s="12">
        <v>1</v>
      </c>
      <c r="U4858" s="12">
        <v>15</v>
      </c>
      <c r="V4858" s="20" t="str">
        <f>TEXT(Table1[[#This Row],[Date]],"mmm-yyyy")</f>
        <v>Feb-2026</v>
      </c>
    </row>
    <row r="4859" spans="1:22" x14ac:dyDescent="0.2">
      <c r="A4859" s="11">
        <f t="shared" si="75"/>
        <v>46062</v>
      </c>
      <c r="B4859" s="12" t="s">
        <v>20</v>
      </c>
      <c r="C4859" s="12" t="str">
        <f>VLOOKUP(D4859, City_Mapping!A:B, 2, FALSE)</f>
        <v>India</v>
      </c>
      <c r="D4859" s="12" t="s">
        <v>33</v>
      </c>
      <c r="E4859" s="12" t="s">
        <v>34</v>
      </c>
      <c r="F4859" s="12" t="s">
        <v>37</v>
      </c>
      <c r="G4859" s="12">
        <v>71396</v>
      </c>
      <c r="H4859" s="12" t="s">
        <v>42</v>
      </c>
      <c r="I4859" s="12" t="s">
        <v>43</v>
      </c>
      <c r="J4859" s="12">
        <v>899176</v>
      </c>
      <c r="K4859" s="12">
        <v>1</v>
      </c>
      <c r="L4859" s="13">
        <v>2632</v>
      </c>
      <c r="M4859" s="14">
        <f>Table1[[#This Row],[Column1]]/100</f>
        <v>0.05</v>
      </c>
      <c r="N4859" s="13">
        <f>Table1[[#This Row],[Unit_Price]]*Table1[[#This Row],[Quantity]]*(1-Table1[[#This Row],[Discount_%]])</f>
        <v>2500.4</v>
      </c>
      <c r="O4859" s="13">
        <v>11963</v>
      </c>
      <c r="P4859" s="13">
        <f>Table1[[#This Row],[Revenue]]-Table1[[#This Row],[Cost]]</f>
        <v>-9462.6</v>
      </c>
      <c r="Q4859" s="12" t="s">
        <v>46</v>
      </c>
      <c r="R4859" s="12" t="s">
        <v>50</v>
      </c>
      <c r="S4859" s="12" t="s">
        <v>54</v>
      </c>
      <c r="T4859" s="12">
        <v>1</v>
      </c>
      <c r="U4859" s="12">
        <v>5</v>
      </c>
      <c r="V4859" s="20" t="str">
        <f>TEXT(Table1[[#This Row],[Date]],"mmm-yyyy")</f>
        <v>Feb-2026</v>
      </c>
    </row>
    <row r="4860" spans="1:22" x14ac:dyDescent="0.2">
      <c r="A4860" s="11">
        <f t="shared" si="75"/>
        <v>46062</v>
      </c>
      <c r="B4860" s="12" t="s">
        <v>20</v>
      </c>
      <c r="C4860" s="12" t="str">
        <f>VLOOKUP(D4860, City_Mapping!A:B, 2, FALSE)</f>
        <v>India</v>
      </c>
      <c r="D4860" s="12" t="s">
        <v>32</v>
      </c>
      <c r="E4860" s="12" t="s">
        <v>35</v>
      </c>
      <c r="F4860" s="12" t="s">
        <v>39</v>
      </c>
      <c r="G4860" s="12">
        <v>13877</v>
      </c>
      <c r="H4860" s="12" t="s">
        <v>41</v>
      </c>
      <c r="I4860" s="12" t="s">
        <v>44</v>
      </c>
      <c r="J4860" s="12">
        <v>298157</v>
      </c>
      <c r="K4860" s="12">
        <v>3</v>
      </c>
      <c r="L4860" s="13">
        <v>1929</v>
      </c>
      <c r="M4860" s="14">
        <f>Table1[[#This Row],[Column1]]/100</f>
        <v>0.15</v>
      </c>
      <c r="N4860" s="13">
        <f>Table1[[#This Row],[Unit_Price]]*Table1[[#This Row],[Quantity]]*(1-Table1[[#This Row],[Discount_%]])</f>
        <v>4918.95</v>
      </c>
      <c r="O4860" s="13">
        <v>28640</v>
      </c>
      <c r="P4860" s="13">
        <f>Table1[[#This Row],[Revenue]]-Table1[[#This Row],[Cost]]</f>
        <v>-23721.05</v>
      </c>
      <c r="Q4860" s="12" t="s">
        <v>47</v>
      </c>
      <c r="R4860" s="12" t="s">
        <v>50</v>
      </c>
      <c r="S4860" s="12" t="s">
        <v>55</v>
      </c>
      <c r="T4860" s="12">
        <v>4</v>
      </c>
      <c r="U4860" s="12">
        <v>15</v>
      </c>
      <c r="V4860" s="20" t="str">
        <f>TEXT(Table1[[#This Row],[Date]],"mmm-yyyy")</f>
        <v>Feb-2026</v>
      </c>
    </row>
    <row r="4861" spans="1:22" x14ac:dyDescent="0.2">
      <c r="A4861" s="11">
        <f t="shared" si="75"/>
        <v>46062</v>
      </c>
      <c r="B4861" s="12" t="s">
        <v>23</v>
      </c>
      <c r="C4861" s="12" t="str">
        <f>VLOOKUP(D4861, City_Mapping!A:B, 2, FALSE)</f>
        <v>India</v>
      </c>
      <c r="D4861" s="12" t="s">
        <v>28</v>
      </c>
      <c r="E4861" s="12" t="s">
        <v>34</v>
      </c>
      <c r="F4861" s="12" t="s">
        <v>37</v>
      </c>
      <c r="G4861" s="12">
        <v>94256</v>
      </c>
      <c r="H4861" s="12" t="s">
        <v>41</v>
      </c>
      <c r="I4861" s="12" t="s">
        <v>43</v>
      </c>
      <c r="J4861" s="12">
        <v>442765</v>
      </c>
      <c r="K4861" s="12">
        <v>4</v>
      </c>
      <c r="L4861" s="13">
        <v>1918</v>
      </c>
      <c r="M4861" s="14">
        <f>Table1[[#This Row],[Column1]]/100</f>
        <v>0.1</v>
      </c>
      <c r="N4861" s="13">
        <f>Table1[[#This Row],[Unit_Price]]*Table1[[#This Row],[Quantity]]*(1-Table1[[#This Row],[Discount_%]])</f>
        <v>6904.8</v>
      </c>
      <c r="O4861" s="13">
        <v>20134</v>
      </c>
      <c r="P4861" s="13">
        <f>Table1[[#This Row],[Revenue]]-Table1[[#This Row],[Cost]]</f>
        <v>-13229.2</v>
      </c>
      <c r="Q4861" s="12" t="s">
        <v>49</v>
      </c>
      <c r="R4861" s="12" t="s">
        <v>52</v>
      </c>
      <c r="S4861" s="12" t="s">
        <v>54</v>
      </c>
      <c r="T4861" s="12">
        <v>4</v>
      </c>
      <c r="U4861" s="12">
        <v>10</v>
      </c>
      <c r="V4861" s="20" t="str">
        <f>TEXT(Table1[[#This Row],[Date]],"mmm-yyyy")</f>
        <v>Feb-2026</v>
      </c>
    </row>
    <row r="4862" spans="1:22" x14ac:dyDescent="0.2">
      <c r="A4862" s="11">
        <f t="shared" si="75"/>
        <v>46063</v>
      </c>
      <c r="B4862" s="12" t="s">
        <v>21</v>
      </c>
      <c r="C4862" s="12" t="str">
        <f>VLOOKUP(D4862, City_Mapping!A:B, 2, FALSE)</f>
        <v>India</v>
      </c>
      <c r="D4862" s="12" t="s">
        <v>33</v>
      </c>
      <c r="E4862" s="12" t="s">
        <v>34</v>
      </c>
      <c r="F4862" s="12" t="s">
        <v>39</v>
      </c>
      <c r="G4862" s="12">
        <v>83212</v>
      </c>
      <c r="H4862" s="12" t="s">
        <v>41</v>
      </c>
      <c r="I4862" s="12" t="s">
        <v>44</v>
      </c>
      <c r="J4862" s="12">
        <v>537683</v>
      </c>
      <c r="K4862" s="12">
        <v>6</v>
      </c>
      <c r="L4862" s="13">
        <v>4190</v>
      </c>
      <c r="M4862" s="14">
        <f>Table1[[#This Row],[Column1]]/100</f>
        <v>0.2</v>
      </c>
      <c r="N4862" s="13">
        <f>Table1[[#This Row],[Unit_Price]]*Table1[[#This Row],[Quantity]]*(1-Table1[[#This Row],[Discount_%]])</f>
        <v>20112</v>
      </c>
      <c r="O4862" s="13">
        <v>22764</v>
      </c>
      <c r="P4862" s="13">
        <f>Table1[[#This Row],[Revenue]]-Table1[[#This Row],[Cost]]</f>
        <v>-2652</v>
      </c>
      <c r="Q4862" s="12" t="s">
        <v>46</v>
      </c>
      <c r="R4862" s="12" t="s">
        <v>52</v>
      </c>
      <c r="S4862" s="12" t="s">
        <v>56</v>
      </c>
      <c r="T4862" s="12">
        <v>2</v>
      </c>
      <c r="U4862" s="12">
        <v>20</v>
      </c>
      <c r="V4862" s="20" t="str">
        <f>TEXT(Table1[[#This Row],[Date]],"mmm-yyyy")</f>
        <v>Feb-2026</v>
      </c>
    </row>
    <row r="4863" spans="1:22" x14ac:dyDescent="0.2">
      <c r="A4863" s="11">
        <f t="shared" si="75"/>
        <v>46063</v>
      </c>
      <c r="B4863" s="12" t="s">
        <v>23</v>
      </c>
      <c r="C4863" s="12" t="str">
        <f>VLOOKUP(D4863, City_Mapping!A:B, 2, FALSE)</f>
        <v>India</v>
      </c>
      <c r="D4863" s="12" t="s">
        <v>32</v>
      </c>
      <c r="E4863" s="12" t="s">
        <v>36</v>
      </c>
      <c r="F4863" s="12" t="s">
        <v>39</v>
      </c>
      <c r="G4863" s="12">
        <v>41818</v>
      </c>
      <c r="H4863" s="12" t="s">
        <v>42</v>
      </c>
      <c r="I4863" s="12" t="s">
        <v>43</v>
      </c>
      <c r="J4863" s="12">
        <v>382989</v>
      </c>
      <c r="K4863" s="12">
        <v>9</v>
      </c>
      <c r="L4863" s="13">
        <v>2047</v>
      </c>
      <c r="M4863" s="14">
        <f>Table1[[#This Row],[Column1]]/100</f>
        <v>0</v>
      </c>
      <c r="N4863" s="13">
        <f>Table1[[#This Row],[Unit_Price]]*Table1[[#This Row],[Quantity]]*(1-Table1[[#This Row],[Discount_%]])</f>
        <v>18423</v>
      </c>
      <c r="O4863" s="13">
        <v>16169</v>
      </c>
      <c r="P4863" s="13">
        <f>Table1[[#This Row],[Revenue]]-Table1[[#This Row],[Cost]]</f>
        <v>2254</v>
      </c>
      <c r="Q4863" s="12" t="s">
        <v>47</v>
      </c>
      <c r="R4863" s="12" t="s">
        <v>52</v>
      </c>
      <c r="S4863" s="12" t="s">
        <v>54</v>
      </c>
      <c r="T4863" s="12">
        <v>5</v>
      </c>
      <c r="U4863" s="12">
        <v>0</v>
      </c>
      <c r="V4863" s="20" t="str">
        <f>TEXT(Table1[[#This Row],[Date]],"mmm-yyyy")</f>
        <v>Feb-2026</v>
      </c>
    </row>
    <row r="4864" spans="1:22" x14ac:dyDescent="0.2">
      <c r="A4864" s="11">
        <f t="shared" si="75"/>
        <v>46063</v>
      </c>
      <c r="B4864" s="12" t="s">
        <v>21</v>
      </c>
      <c r="C4864" s="12" t="str">
        <f>VLOOKUP(D4864, City_Mapping!A:B, 2, FALSE)</f>
        <v>India</v>
      </c>
      <c r="D4864" s="12" t="s">
        <v>28</v>
      </c>
      <c r="E4864" s="12" t="s">
        <v>34</v>
      </c>
      <c r="F4864" s="12" t="s">
        <v>37</v>
      </c>
      <c r="G4864" s="12">
        <v>58555</v>
      </c>
      <c r="H4864" s="12" t="s">
        <v>42</v>
      </c>
      <c r="I4864" s="12" t="s">
        <v>45</v>
      </c>
      <c r="J4864" s="12">
        <v>364673</v>
      </c>
      <c r="K4864" s="12">
        <v>4</v>
      </c>
      <c r="L4864" s="13">
        <v>4771</v>
      </c>
      <c r="M4864" s="14">
        <f>Table1[[#This Row],[Column1]]/100</f>
        <v>0.15</v>
      </c>
      <c r="N4864" s="13">
        <f>Table1[[#This Row],[Unit_Price]]*Table1[[#This Row],[Quantity]]*(1-Table1[[#This Row],[Discount_%]])</f>
        <v>16221.4</v>
      </c>
      <c r="O4864" s="13">
        <v>17473</v>
      </c>
      <c r="P4864" s="13">
        <f>Table1[[#This Row],[Revenue]]-Table1[[#This Row],[Cost]]</f>
        <v>-1251.6000000000004</v>
      </c>
      <c r="Q4864" s="12" t="s">
        <v>49</v>
      </c>
      <c r="R4864" s="12" t="s">
        <v>51</v>
      </c>
      <c r="S4864" s="12" t="s">
        <v>55</v>
      </c>
      <c r="T4864" s="12">
        <v>4</v>
      </c>
      <c r="U4864" s="12">
        <v>15</v>
      </c>
      <c r="V4864" s="20" t="str">
        <f>TEXT(Table1[[#This Row],[Date]],"mmm-yyyy")</f>
        <v>Feb-2026</v>
      </c>
    </row>
    <row r="4865" spans="1:22" x14ac:dyDescent="0.2">
      <c r="A4865" s="11">
        <f t="shared" si="75"/>
        <v>46063</v>
      </c>
      <c r="B4865" s="12" t="s">
        <v>22</v>
      </c>
      <c r="C4865" s="12" t="str">
        <f>VLOOKUP(D4865, City_Mapping!A:B, 2, FALSE)</f>
        <v>India</v>
      </c>
      <c r="D4865" s="12" t="s">
        <v>28</v>
      </c>
      <c r="E4865" s="12" t="s">
        <v>35</v>
      </c>
      <c r="F4865" s="12" t="s">
        <v>40</v>
      </c>
      <c r="G4865" s="12">
        <v>52368</v>
      </c>
      <c r="H4865" s="12" t="s">
        <v>42</v>
      </c>
      <c r="I4865" s="12" t="s">
        <v>43</v>
      </c>
      <c r="J4865" s="12">
        <v>143117</v>
      </c>
      <c r="K4865" s="12">
        <v>6</v>
      </c>
      <c r="L4865" s="13">
        <v>858</v>
      </c>
      <c r="M4865" s="14">
        <f>Table1[[#This Row],[Column1]]/100</f>
        <v>0.1</v>
      </c>
      <c r="N4865" s="13">
        <f>Table1[[#This Row],[Unit_Price]]*Table1[[#This Row],[Quantity]]*(1-Table1[[#This Row],[Discount_%]])</f>
        <v>4633.2</v>
      </c>
      <c r="O4865" s="13">
        <v>18372</v>
      </c>
      <c r="P4865" s="13">
        <f>Table1[[#This Row],[Revenue]]-Table1[[#This Row],[Cost]]</f>
        <v>-13738.8</v>
      </c>
      <c r="Q4865" s="12" t="s">
        <v>46</v>
      </c>
      <c r="R4865" s="12" t="s">
        <v>52</v>
      </c>
      <c r="S4865" s="12" t="s">
        <v>55</v>
      </c>
      <c r="T4865" s="12">
        <v>3</v>
      </c>
      <c r="U4865" s="12">
        <v>10</v>
      </c>
      <c r="V4865" s="20" t="str">
        <f>TEXT(Table1[[#This Row],[Date]],"mmm-yyyy")</f>
        <v>Feb-2026</v>
      </c>
    </row>
    <row r="4866" spans="1:22" x14ac:dyDescent="0.2">
      <c r="A4866" s="11">
        <f t="shared" si="75"/>
        <v>46063</v>
      </c>
      <c r="B4866" s="12" t="s">
        <v>22</v>
      </c>
      <c r="C4866" s="12" t="str">
        <f>VLOOKUP(D4866, City_Mapping!A:B, 2, FALSE)</f>
        <v>UK</v>
      </c>
      <c r="D4866" s="12" t="s">
        <v>29</v>
      </c>
      <c r="E4866" s="12" t="s">
        <v>34</v>
      </c>
      <c r="F4866" s="12" t="s">
        <v>38</v>
      </c>
      <c r="G4866" s="12">
        <v>58180</v>
      </c>
      <c r="H4866" s="12" t="s">
        <v>42</v>
      </c>
      <c r="I4866" s="12" t="s">
        <v>45</v>
      </c>
      <c r="J4866" s="12">
        <v>942746</v>
      </c>
      <c r="K4866" s="12">
        <v>9</v>
      </c>
      <c r="L4866" s="13">
        <v>2062</v>
      </c>
      <c r="M4866" s="14">
        <f>Table1[[#This Row],[Column1]]/100</f>
        <v>0.2</v>
      </c>
      <c r="N4866" s="13">
        <f>Table1[[#This Row],[Unit_Price]]*Table1[[#This Row],[Quantity]]*(1-Table1[[#This Row],[Discount_%]])</f>
        <v>14846.400000000001</v>
      </c>
      <c r="O4866" s="13">
        <v>24441</v>
      </c>
      <c r="P4866" s="13">
        <f>Table1[[#This Row],[Revenue]]-Table1[[#This Row],[Cost]]</f>
        <v>-9594.5999999999985</v>
      </c>
      <c r="Q4866" s="12" t="s">
        <v>49</v>
      </c>
      <c r="R4866" s="12" t="s">
        <v>51</v>
      </c>
      <c r="S4866" s="12" t="s">
        <v>56</v>
      </c>
      <c r="T4866" s="12">
        <v>1</v>
      </c>
      <c r="U4866" s="12">
        <v>20</v>
      </c>
      <c r="V4866" s="20" t="str">
        <f>TEXT(Table1[[#This Row],[Date]],"mmm-yyyy")</f>
        <v>Feb-2026</v>
      </c>
    </row>
    <row r="4867" spans="1:22" x14ac:dyDescent="0.2">
      <c r="A4867" s="11">
        <f t="shared" si="75"/>
        <v>46063</v>
      </c>
      <c r="B4867" s="12" t="s">
        <v>22</v>
      </c>
      <c r="C4867" s="12" t="str">
        <f>VLOOKUP(D4867, City_Mapping!A:B, 2, FALSE)</f>
        <v>India</v>
      </c>
      <c r="D4867" s="12" t="s">
        <v>28</v>
      </c>
      <c r="E4867" s="12" t="s">
        <v>35</v>
      </c>
      <c r="F4867" s="12" t="s">
        <v>38</v>
      </c>
      <c r="G4867" s="12">
        <v>99666</v>
      </c>
      <c r="H4867" s="12" t="s">
        <v>42</v>
      </c>
      <c r="I4867" s="12" t="s">
        <v>45</v>
      </c>
      <c r="J4867" s="12">
        <v>737333</v>
      </c>
      <c r="K4867" s="12">
        <v>9</v>
      </c>
      <c r="L4867" s="13">
        <v>4886</v>
      </c>
      <c r="M4867" s="14">
        <f>Table1[[#This Row],[Column1]]/100</f>
        <v>0.1</v>
      </c>
      <c r="N4867" s="13">
        <f>Table1[[#This Row],[Unit_Price]]*Table1[[#This Row],[Quantity]]*(1-Table1[[#This Row],[Discount_%]])</f>
        <v>39576.6</v>
      </c>
      <c r="O4867" s="13">
        <v>3440</v>
      </c>
      <c r="P4867" s="13">
        <f>Table1[[#This Row],[Revenue]]-Table1[[#This Row],[Cost]]</f>
        <v>36136.6</v>
      </c>
      <c r="Q4867" s="12" t="s">
        <v>46</v>
      </c>
      <c r="R4867" s="12" t="s">
        <v>52</v>
      </c>
      <c r="S4867" s="12" t="s">
        <v>56</v>
      </c>
      <c r="T4867" s="12">
        <v>4</v>
      </c>
      <c r="U4867" s="12">
        <v>10</v>
      </c>
      <c r="V4867" s="20" t="str">
        <f>TEXT(Table1[[#This Row],[Date]],"mmm-yyyy")</f>
        <v>Feb-2026</v>
      </c>
    </row>
    <row r="4868" spans="1:22" x14ac:dyDescent="0.2">
      <c r="A4868" s="11">
        <f t="shared" si="75"/>
        <v>46063</v>
      </c>
      <c r="B4868" s="12" t="s">
        <v>22</v>
      </c>
      <c r="C4868" s="12" t="str">
        <f>VLOOKUP(D4868, City_Mapping!A:B, 2, FALSE)</f>
        <v>UK</v>
      </c>
      <c r="D4868" s="12" t="s">
        <v>29</v>
      </c>
      <c r="E4868" s="12" t="s">
        <v>35</v>
      </c>
      <c r="F4868" s="12" t="s">
        <v>37</v>
      </c>
      <c r="G4868" s="12">
        <v>59421</v>
      </c>
      <c r="H4868" s="12" t="s">
        <v>41</v>
      </c>
      <c r="I4868" s="12" t="s">
        <v>44</v>
      </c>
      <c r="J4868" s="12">
        <v>258004</v>
      </c>
      <c r="K4868" s="12">
        <v>6</v>
      </c>
      <c r="L4868" s="13">
        <v>2677</v>
      </c>
      <c r="M4868" s="14">
        <f>Table1[[#This Row],[Column1]]/100</f>
        <v>0</v>
      </c>
      <c r="N4868" s="13">
        <f>Table1[[#This Row],[Unit_Price]]*Table1[[#This Row],[Quantity]]*(1-Table1[[#This Row],[Discount_%]])</f>
        <v>16062</v>
      </c>
      <c r="O4868" s="13">
        <v>14461</v>
      </c>
      <c r="P4868" s="13">
        <f>Table1[[#This Row],[Revenue]]-Table1[[#This Row],[Cost]]</f>
        <v>1601</v>
      </c>
      <c r="Q4868" s="12" t="s">
        <v>46</v>
      </c>
      <c r="R4868" s="12" t="s">
        <v>51</v>
      </c>
      <c r="S4868" s="12" t="s">
        <v>55</v>
      </c>
      <c r="T4868" s="12">
        <v>1</v>
      </c>
      <c r="U4868" s="12">
        <v>0</v>
      </c>
      <c r="V4868" s="20" t="str">
        <f>TEXT(Table1[[#This Row],[Date]],"mmm-yyyy")</f>
        <v>Feb-2026</v>
      </c>
    </row>
    <row r="4869" spans="1:22" x14ac:dyDescent="0.2">
      <c r="A4869" s="11">
        <f t="shared" si="75"/>
        <v>46063</v>
      </c>
      <c r="B4869" s="12" t="s">
        <v>20</v>
      </c>
      <c r="C4869" s="12" t="str">
        <f>VLOOKUP(D4869, City_Mapping!A:B, 2, FALSE)</f>
        <v>UAE</v>
      </c>
      <c r="D4869" s="12" t="s">
        <v>30</v>
      </c>
      <c r="E4869" s="12" t="s">
        <v>34</v>
      </c>
      <c r="F4869" s="12" t="s">
        <v>38</v>
      </c>
      <c r="G4869" s="12">
        <v>36620</v>
      </c>
      <c r="H4869" s="12" t="s">
        <v>41</v>
      </c>
      <c r="I4869" s="12" t="s">
        <v>45</v>
      </c>
      <c r="J4869" s="12">
        <v>752107</v>
      </c>
      <c r="K4869" s="12">
        <v>5</v>
      </c>
      <c r="L4869" s="13">
        <v>4310</v>
      </c>
      <c r="M4869" s="14">
        <f>Table1[[#This Row],[Column1]]/100</f>
        <v>0.05</v>
      </c>
      <c r="N4869" s="13">
        <f>Table1[[#This Row],[Unit_Price]]*Table1[[#This Row],[Quantity]]*(1-Table1[[#This Row],[Discount_%]])</f>
        <v>20472.5</v>
      </c>
      <c r="O4869" s="13">
        <v>6563</v>
      </c>
      <c r="P4869" s="13">
        <f>Table1[[#This Row],[Revenue]]-Table1[[#This Row],[Cost]]</f>
        <v>13909.5</v>
      </c>
      <c r="Q4869" s="12" t="s">
        <v>47</v>
      </c>
      <c r="R4869" s="12" t="s">
        <v>51</v>
      </c>
      <c r="S4869" s="12" t="s">
        <v>53</v>
      </c>
      <c r="T4869" s="12">
        <v>3</v>
      </c>
      <c r="U4869" s="12">
        <v>5</v>
      </c>
      <c r="V4869" s="20" t="str">
        <f>TEXT(Table1[[#This Row],[Date]],"mmm-yyyy")</f>
        <v>Feb-2026</v>
      </c>
    </row>
    <row r="4870" spans="1:22" x14ac:dyDescent="0.2">
      <c r="A4870" s="11">
        <f t="shared" si="75"/>
        <v>46063</v>
      </c>
      <c r="B4870" s="12" t="s">
        <v>20</v>
      </c>
      <c r="C4870" s="12" t="str">
        <f>VLOOKUP(D4870, City_Mapping!A:B, 2, FALSE)</f>
        <v>USA</v>
      </c>
      <c r="D4870" s="12" t="s">
        <v>31</v>
      </c>
      <c r="E4870" s="12" t="s">
        <v>36</v>
      </c>
      <c r="F4870" s="12" t="s">
        <v>38</v>
      </c>
      <c r="G4870" s="12">
        <v>70539</v>
      </c>
      <c r="H4870" s="12" t="s">
        <v>41</v>
      </c>
      <c r="I4870" s="12" t="s">
        <v>45</v>
      </c>
      <c r="J4870" s="12">
        <v>732886</v>
      </c>
      <c r="K4870" s="12">
        <v>3</v>
      </c>
      <c r="L4870" s="13">
        <v>978</v>
      </c>
      <c r="M4870" s="14">
        <f>Table1[[#This Row],[Column1]]/100</f>
        <v>0.05</v>
      </c>
      <c r="N4870" s="13">
        <f>Table1[[#This Row],[Unit_Price]]*Table1[[#This Row],[Quantity]]*(1-Table1[[#This Row],[Discount_%]])</f>
        <v>2787.2999999999997</v>
      </c>
      <c r="O4870" s="13">
        <v>12403</v>
      </c>
      <c r="P4870" s="13">
        <f>Table1[[#This Row],[Revenue]]-Table1[[#This Row],[Cost]]</f>
        <v>-9615.7000000000007</v>
      </c>
      <c r="Q4870" s="12" t="s">
        <v>48</v>
      </c>
      <c r="R4870" s="12" t="s">
        <v>50</v>
      </c>
      <c r="S4870" s="12" t="s">
        <v>54</v>
      </c>
      <c r="T4870" s="12">
        <v>1</v>
      </c>
      <c r="U4870" s="12">
        <v>5</v>
      </c>
      <c r="V4870" s="20" t="str">
        <f>TEXT(Table1[[#This Row],[Date]],"mmm-yyyy")</f>
        <v>Feb-2026</v>
      </c>
    </row>
    <row r="4871" spans="1:22" x14ac:dyDescent="0.2">
      <c r="A4871" s="11">
        <f t="shared" si="75"/>
        <v>46063</v>
      </c>
      <c r="B4871" s="12" t="s">
        <v>23</v>
      </c>
      <c r="C4871" s="12" t="str">
        <f>VLOOKUP(D4871, City_Mapping!A:B, 2, FALSE)</f>
        <v>India</v>
      </c>
      <c r="D4871" s="12" t="s">
        <v>33</v>
      </c>
      <c r="E4871" s="12" t="s">
        <v>34</v>
      </c>
      <c r="F4871" s="12" t="s">
        <v>39</v>
      </c>
      <c r="G4871" s="12">
        <v>27077</v>
      </c>
      <c r="H4871" s="12" t="s">
        <v>41</v>
      </c>
      <c r="I4871" s="12" t="s">
        <v>45</v>
      </c>
      <c r="J4871" s="12">
        <v>700824</v>
      </c>
      <c r="K4871" s="12">
        <v>5</v>
      </c>
      <c r="L4871" s="13">
        <v>1147</v>
      </c>
      <c r="M4871" s="14">
        <f>Table1[[#This Row],[Column1]]/100</f>
        <v>0.1</v>
      </c>
      <c r="N4871" s="13">
        <f>Table1[[#This Row],[Unit_Price]]*Table1[[#This Row],[Quantity]]*(1-Table1[[#This Row],[Discount_%]])</f>
        <v>5161.5</v>
      </c>
      <c r="O4871" s="13">
        <v>17676</v>
      </c>
      <c r="P4871" s="13">
        <f>Table1[[#This Row],[Revenue]]-Table1[[#This Row],[Cost]]</f>
        <v>-12514.5</v>
      </c>
      <c r="Q4871" s="12" t="s">
        <v>48</v>
      </c>
      <c r="R4871" s="12" t="s">
        <v>50</v>
      </c>
      <c r="S4871" s="12" t="s">
        <v>53</v>
      </c>
      <c r="T4871" s="12">
        <v>1</v>
      </c>
      <c r="U4871" s="12">
        <v>10</v>
      </c>
      <c r="V4871" s="20" t="str">
        <f>TEXT(Table1[[#This Row],[Date]],"mmm-yyyy")</f>
        <v>Feb-2026</v>
      </c>
    </row>
    <row r="4872" spans="1:22" x14ac:dyDescent="0.2">
      <c r="A4872" s="11">
        <f t="shared" si="75"/>
        <v>46063</v>
      </c>
      <c r="B4872" s="12" t="s">
        <v>21</v>
      </c>
      <c r="C4872" s="12" t="str">
        <f>VLOOKUP(D4872, City_Mapping!A:B, 2, FALSE)</f>
        <v>USA</v>
      </c>
      <c r="D4872" s="12" t="s">
        <v>31</v>
      </c>
      <c r="E4872" s="12" t="s">
        <v>34</v>
      </c>
      <c r="F4872" s="12" t="s">
        <v>40</v>
      </c>
      <c r="G4872" s="12">
        <v>22663</v>
      </c>
      <c r="H4872" s="12" t="s">
        <v>42</v>
      </c>
      <c r="I4872" s="12" t="s">
        <v>44</v>
      </c>
      <c r="J4872" s="12">
        <v>274031</v>
      </c>
      <c r="K4872" s="12">
        <v>3</v>
      </c>
      <c r="L4872" s="13">
        <v>763</v>
      </c>
      <c r="M4872" s="14">
        <f>Table1[[#This Row],[Column1]]/100</f>
        <v>0</v>
      </c>
      <c r="N4872" s="13">
        <f>Table1[[#This Row],[Unit_Price]]*Table1[[#This Row],[Quantity]]*(1-Table1[[#This Row],[Discount_%]])</f>
        <v>2289</v>
      </c>
      <c r="O4872" s="13">
        <v>27065</v>
      </c>
      <c r="P4872" s="13">
        <f>Table1[[#This Row],[Revenue]]-Table1[[#This Row],[Cost]]</f>
        <v>-24776</v>
      </c>
      <c r="Q4872" s="12" t="s">
        <v>49</v>
      </c>
      <c r="R4872" s="12" t="s">
        <v>52</v>
      </c>
      <c r="S4872" s="12" t="s">
        <v>56</v>
      </c>
      <c r="T4872" s="12">
        <v>4</v>
      </c>
      <c r="U4872" s="12">
        <v>0</v>
      </c>
      <c r="V4872" s="20" t="str">
        <f>TEXT(Table1[[#This Row],[Date]],"mmm-yyyy")</f>
        <v>Feb-2026</v>
      </c>
    </row>
    <row r="4873" spans="1:22" x14ac:dyDescent="0.2">
      <c r="A4873" s="11">
        <f t="shared" si="75"/>
        <v>46063</v>
      </c>
      <c r="B4873" s="12" t="s">
        <v>22</v>
      </c>
      <c r="C4873" s="12" t="str">
        <f>VLOOKUP(D4873, City_Mapping!A:B, 2, FALSE)</f>
        <v>USA</v>
      </c>
      <c r="D4873" s="12" t="s">
        <v>31</v>
      </c>
      <c r="E4873" s="12" t="s">
        <v>36</v>
      </c>
      <c r="F4873" s="12" t="s">
        <v>38</v>
      </c>
      <c r="G4873" s="12">
        <v>93335</v>
      </c>
      <c r="H4873" s="12" t="s">
        <v>42</v>
      </c>
      <c r="I4873" s="12" t="s">
        <v>43</v>
      </c>
      <c r="J4873" s="12">
        <v>728991</v>
      </c>
      <c r="K4873" s="12">
        <v>5</v>
      </c>
      <c r="L4873" s="13">
        <v>4242</v>
      </c>
      <c r="M4873" s="14">
        <f>Table1[[#This Row],[Column1]]/100</f>
        <v>0.1</v>
      </c>
      <c r="N4873" s="13">
        <f>Table1[[#This Row],[Unit_Price]]*Table1[[#This Row],[Quantity]]*(1-Table1[[#This Row],[Discount_%]])</f>
        <v>19089</v>
      </c>
      <c r="O4873" s="13">
        <v>22110</v>
      </c>
      <c r="P4873" s="13">
        <f>Table1[[#This Row],[Revenue]]-Table1[[#This Row],[Cost]]</f>
        <v>-3021</v>
      </c>
      <c r="Q4873" s="12" t="s">
        <v>49</v>
      </c>
      <c r="R4873" s="12" t="s">
        <v>50</v>
      </c>
      <c r="S4873" s="12" t="s">
        <v>54</v>
      </c>
      <c r="T4873" s="12">
        <v>1</v>
      </c>
      <c r="U4873" s="12">
        <v>10</v>
      </c>
      <c r="V4873" s="20" t="str">
        <f>TEXT(Table1[[#This Row],[Date]],"mmm-yyyy")</f>
        <v>Feb-2026</v>
      </c>
    </row>
    <row r="4874" spans="1:22" x14ac:dyDescent="0.2">
      <c r="A4874" s="11">
        <f t="shared" si="75"/>
        <v>46064</v>
      </c>
      <c r="B4874" s="12" t="s">
        <v>22</v>
      </c>
      <c r="C4874" s="12" t="str">
        <f>VLOOKUP(D4874, City_Mapping!A:B, 2, FALSE)</f>
        <v>UK</v>
      </c>
      <c r="D4874" s="12" t="s">
        <v>29</v>
      </c>
      <c r="E4874" s="12" t="s">
        <v>35</v>
      </c>
      <c r="F4874" s="12" t="s">
        <v>40</v>
      </c>
      <c r="G4874" s="12">
        <v>57285</v>
      </c>
      <c r="H4874" s="12" t="s">
        <v>42</v>
      </c>
      <c r="I4874" s="12" t="s">
        <v>43</v>
      </c>
      <c r="J4874" s="12">
        <v>856245</v>
      </c>
      <c r="K4874" s="12">
        <v>1</v>
      </c>
      <c r="L4874" s="13">
        <v>3456</v>
      </c>
      <c r="M4874" s="14">
        <f>Table1[[#This Row],[Column1]]/100</f>
        <v>0.05</v>
      </c>
      <c r="N4874" s="13">
        <f>Table1[[#This Row],[Unit_Price]]*Table1[[#This Row],[Quantity]]*(1-Table1[[#This Row],[Discount_%]])</f>
        <v>3283.2</v>
      </c>
      <c r="O4874" s="13">
        <v>16606</v>
      </c>
      <c r="P4874" s="13">
        <f>Table1[[#This Row],[Revenue]]-Table1[[#This Row],[Cost]]</f>
        <v>-13322.8</v>
      </c>
      <c r="Q4874" s="12" t="s">
        <v>49</v>
      </c>
      <c r="R4874" s="12" t="s">
        <v>51</v>
      </c>
      <c r="S4874" s="12" t="s">
        <v>54</v>
      </c>
      <c r="T4874" s="12">
        <v>3</v>
      </c>
      <c r="U4874" s="12">
        <v>5</v>
      </c>
      <c r="V4874" s="20" t="str">
        <f>TEXT(Table1[[#This Row],[Date]],"mmm-yyyy")</f>
        <v>Feb-2026</v>
      </c>
    </row>
    <row r="4875" spans="1:22" x14ac:dyDescent="0.2">
      <c r="A4875" s="11">
        <f t="shared" si="75"/>
        <v>46064</v>
      </c>
      <c r="B4875" s="12" t="s">
        <v>21</v>
      </c>
      <c r="C4875" s="12" t="str">
        <f>VLOOKUP(D4875, City_Mapping!A:B, 2, FALSE)</f>
        <v>USA</v>
      </c>
      <c r="D4875" s="12" t="s">
        <v>31</v>
      </c>
      <c r="E4875" s="12" t="s">
        <v>34</v>
      </c>
      <c r="F4875" s="12" t="s">
        <v>38</v>
      </c>
      <c r="G4875" s="12">
        <v>61235</v>
      </c>
      <c r="H4875" s="12" t="s">
        <v>41</v>
      </c>
      <c r="I4875" s="12" t="s">
        <v>45</v>
      </c>
      <c r="J4875" s="12">
        <v>516165</v>
      </c>
      <c r="K4875" s="12">
        <v>6</v>
      </c>
      <c r="L4875" s="13">
        <v>2061</v>
      </c>
      <c r="M4875" s="14">
        <f>Table1[[#This Row],[Column1]]/100</f>
        <v>0.1</v>
      </c>
      <c r="N4875" s="13">
        <f>Table1[[#This Row],[Unit_Price]]*Table1[[#This Row],[Quantity]]*(1-Table1[[#This Row],[Discount_%]])</f>
        <v>11129.4</v>
      </c>
      <c r="O4875" s="13">
        <v>12361</v>
      </c>
      <c r="P4875" s="13">
        <f>Table1[[#This Row],[Revenue]]-Table1[[#This Row],[Cost]]</f>
        <v>-1231.6000000000004</v>
      </c>
      <c r="Q4875" s="12" t="s">
        <v>49</v>
      </c>
      <c r="R4875" s="12" t="s">
        <v>50</v>
      </c>
      <c r="S4875" s="12" t="s">
        <v>56</v>
      </c>
      <c r="T4875" s="12">
        <v>2</v>
      </c>
      <c r="U4875" s="12">
        <v>10</v>
      </c>
      <c r="V4875" s="20" t="str">
        <f>TEXT(Table1[[#This Row],[Date]],"mmm-yyyy")</f>
        <v>Feb-2026</v>
      </c>
    </row>
    <row r="4876" spans="1:22" x14ac:dyDescent="0.2">
      <c r="A4876" s="11">
        <f t="shared" si="75"/>
        <v>46064</v>
      </c>
      <c r="B4876" s="12" t="s">
        <v>21</v>
      </c>
      <c r="C4876" s="12" t="str">
        <f>VLOOKUP(D4876, City_Mapping!A:B, 2, FALSE)</f>
        <v>India</v>
      </c>
      <c r="D4876" s="12" t="s">
        <v>28</v>
      </c>
      <c r="E4876" s="12" t="s">
        <v>36</v>
      </c>
      <c r="F4876" s="12" t="s">
        <v>40</v>
      </c>
      <c r="G4876" s="12">
        <v>27619</v>
      </c>
      <c r="H4876" s="12" t="s">
        <v>41</v>
      </c>
      <c r="I4876" s="12" t="s">
        <v>45</v>
      </c>
      <c r="J4876" s="12">
        <v>520785</v>
      </c>
      <c r="K4876" s="12">
        <v>7</v>
      </c>
      <c r="L4876" s="13">
        <v>1936</v>
      </c>
      <c r="M4876" s="14">
        <f>Table1[[#This Row],[Column1]]/100</f>
        <v>0.2</v>
      </c>
      <c r="N4876" s="13">
        <f>Table1[[#This Row],[Unit_Price]]*Table1[[#This Row],[Quantity]]*(1-Table1[[#This Row],[Discount_%]])</f>
        <v>10841.6</v>
      </c>
      <c r="O4876" s="13">
        <v>21649</v>
      </c>
      <c r="P4876" s="13">
        <f>Table1[[#This Row],[Revenue]]-Table1[[#This Row],[Cost]]</f>
        <v>-10807.4</v>
      </c>
      <c r="Q4876" s="12" t="s">
        <v>49</v>
      </c>
      <c r="R4876" s="12" t="s">
        <v>50</v>
      </c>
      <c r="S4876" s="12" t="s">
        <v>53</v>
      </c>
      <c r="T4876" s="12">
        <v>1</v>
      </c>
      <c r="U4876" s="12">
        <v>20</v>
      </c>
      <c r="V4876" s="20" t="str">
        <f>TEXT(Table1[[#This Row],[Date]],"mmm-yyyy")</f>
        <v>Feb-2026</v>
      </c>
    </row>
    <row r="4877" spans="1:22" x14ac:dyDescent="0.2">
      <c r="A4877" s="11">
        <f t="shared" si="75"/>
        <v>46064</v>
      </c>
      <c r="B4877" s="12" t="s">
        <v>23</v>
      </c>
      <c r="C4877" s="12" t="str">
        <f>VLOOKUP(D4877, City_Mapping!A:B, 2, FALSE)</f>
        <v>UK</v>
      </c>
      <c r="D4877" s="12" t="s">
        <v>29</v>
      </c>
      <c r="E4877" s="12" t="s">
        <v>36</v>
      </c>
      <c r="F4877" s="12" t="s">
        <v>40</v>
      </c>
      <c r="G4877" s="12">
        <v>79503</v>
      </c>
      <c r="H4877" s="12" t="s">
        <v>42</v>
      </c>
      <c r="I4877" s="12" t="s">
        <v>43</v>
      </c>
      <c r="J4877" s="12">
        <v>212230</v>
      </c>
      <c r="K4877" s="12">
        <v>2</v>
      </c>
      <c r="L4877" s="13">
        <v>2505</v>
      </c>
      <c r="M4877" s="14">
        <f>Table1[[#This Row],[Column1]]/100</f>
        <v>0</v>
      </c>
      <c r="N4877" s="13">
        <f>Table1[[#This Row],[Unit_Price]]*Table1[[#This Row],[Quantity]]*(1-Table1[[#This Row],[Discount_%]])</f>
        <v>5010</v>
      </c>
      <c r="O4877" s="13">
        <v>6429</v>
      </c>
      <c r="P4877" s="13">
        <f>Table1[[#This Row],[Revenue]]-Table1[[#This Row],[Cost]]</f>
        <v>-1419</v>
      </c>
      <c r="Q4877" s="12" t="s">
        <v>47</v>
      </c>
      <c r="R4877" s="12" t="s">
        <v>51</v>
      </c>
      <c r="S4877" s="12" t="s">
        <v>53</v>
      </c>
      <c r="T4877" s="12">
        <v>1</v>
      </c>
      <c r="U4877" s="12">
        <v>0</v>
      </c>
      <c r="V4877" s="20" t="str">
        <f>TEXT(Table1[[#This Row],[Date]],"mmm-yyyy")</f>
        <v>Feb-2026</v>
      </c>
    </row>
    <row r="4878" spans="1:22" x14ac:dyDescent="0.2">
      <c r="A4878" s="11">
        <f t="shared" si="75"/>
        <v>46064</v>
      </c>
      <c r="B4878" s="12" t="s">
        <v>21</v>
      </c>
      <c r="C4878" s="12" t="str">
        <f>VLOOKUP(D4878, City_Mapping!A:B, 2, FALSE)</f>
        <v>USA</v>
      </c>
      <c r="D4878" s="12" t="s">
        <v>31</v>
      </c>
      <c r="E4878" s="12" t="s">
        <v>35</v>
      </c>
      <c r="F4878" s="12" t="s">
        <v>38</v>
      </c>
      <c r="G4878" s="12">
        <v>67477</v>
      </c>
      <c r="H4878" s="12" t="s">
        <v>41</v>
      </c>
      <c r="I4878" s="12" t="s">
        <v>45</v>
      </c>
      <c r="J4878" s="12">
        <v>483937</v>
      </c>
      <c r="K4878" s="12">
        <v>3</v>
      </c>
      <c r="L4878" s="13">
        <v>3640</v>
      </c>
      <c r="M4878" s="14">
        <f>Table1[[#This Row],[Column1]]/100</f>
        <v>0.05</v>
      </c>
      <c r="N4878" s="13">
        <f>Table1[[#This Row],[Unit_Price]]*Table1[[#This Row],[Quantity]]*(1-Table1[[#This Row],[Discount_%]])</f>
        <v>10374</v>
      </c>
      <c r="O4878" s="13">
        <v>27025</v>
      </c>
      <c r="P4878" s="13">
        <f>Table1[[#This Row],[Revenue]]-Table1[[#This Row],[Cost]]</f>
        <v>-16651</v>
      </c>
      <c r="Q4878" s="12" t="s">
        <v>49</v>
      </c>
      <c r="R4878" s="12" t="s">
        <v>52</v>
      </c>
      <c r="S4878" s="12" t="s">
        <v>56</v>
      </c>
      <c r="T4878" s="12">
        <v>3</v>
      </c>
      <c r="U4878" s="12">
        <v>5</v>
      </c>
      <c r="V4878" s="20" t="str">
        <f>TEXT(Table1[[#This Row],[Date]],"mmm-yyyy")</f>
        <v>Feb-2026</v>
      </c>
    </row>
    <row r="4879" spans="1:22" x14ac:dyDescent="0.2">
      <c r="A4879" s="11">
        <f t="shared" ref="A4879:A4942" si="76">A4867+1</f>
        <v>46064</v>
      </c>
      <c r="B4879" s="12" t="s">
        <v>22</v>
      </c>
      <c r="C4879" s="12" t="str">
        <f>VLOOKUP(D4879, City_Mapping!A:B, 2, FALSE)</f>
        <v>UK</v>
      </c>
      <c r="D4879" s="12" t="s">
        <v>29</v>
      </c>
      <c r="E4879" s="12" t="s">
        <v>36</v>
      </c>
      <c r="F4879" s="12" t="s">
        <v>39</v>
      </c>
      <c r="G4879" s="12">
        <v>37488</v>
      </c>
      <c r="H4879" s="12" t="s">
        <v>41</v>
      </c>
      <c r="I4879" s="12" t="s">
        <v>43</v>
      </c>
      <c r="J4879" s="12">
        <v>643606</v>
      </c>
      <c r="K4879" s="12">
        <v>9</v>
      </c>
      <c r="L4879" s="13">
        <v>1407</v>
      </c>
      <c r="M4879" s="14">
        <f>Table1[[#This Row],[Column1]]/100</f>
        <v>0.1</v>
      </c>
      <c r="N4879" s="13">
        <f>Table1[[#This Row],[Unit_Price]]*Table1[[#This Row],[Quantity]]*(1-Table1[[#This Row],[Discount_%]])</f>
        <v>11396.7</v>
      </c>
      <c r="O4879" s="13">
        <v>22369</v>
      </c>
      <c r="P4879" s="13">
        <f>Table1[[#This Row],[Revenue]]-Table1[[#This Row],[Cost]]</f>
        <v>-10972.3</v>
      </c>
      <c r="Q4879" s="12" t="s">
        <v>48</v>
      </c>
      <c r="R4879" s="12" t="s">
        <v>52</v>
      </c>
      <c r="S4879" s="12" t="s">
        <v>53</v>
      </c>
      <c r="T4879" s="12">
        <v>5</v>
      </c>
      <c r="U4879" s="12">
        <v>10</v>
      </c>
      <c r="V4879" s="20" t="str">
        <f>TEXT(Table1[[#This Row],[Date]],"mmm-yyyy")</f>
        <v>Feb-2026</v>
      </c>
    </row>
    <row r="4880" spans="1:22" x14ac:dyDescent="0.2">
      <c r="A4880" s="11">
        <f t="shared" si="76"/>
        <v>46064</v>
      </c>
      <c r="B4880" s="12" t="s">
        <v>22</v>
      </c>
      <c r="C4880" s="12" t="str">
        <f>VLOOKUP(D4880, City_Mapping!A:B, 2, FALSE)</f>
        <v>UAE</v>
      </c>
      <c r="D4880" s="12" t="s">
        <v>30</v>
      </c>
      <c r="E4880" s="12" t="s">
        <v>35</v>
      </c>
      <c r="F4880" s="12" t="s">
        <v>40</v>
      </c>
      <c r="G4880" s="12">
        <v>88747</v>
      </c>
      <c r="H4880" s="12" t="s">
        <v>42</v>
      </c>
      <c r="I4880" s="12" t="s">
        <v>44</v>
      </c>
      <c r="J4880" s="12">
        <v>118695</v>
      </c>
      <c r="K4880" s="12">
        <v>8</v>
      </c>
      <c r="L4880" s="13">
        <v>629</v>
      </c>
      <c r="M4880" s="14">
        <f>Table1[[#This Row],[Column1]]/100</f>
        <v>0</v>
      </c>
      <c r="N4880" s="13">
        <f>Table1[[#This Row],[Unit_Price]]*Table1[[#This Row],[Quantity]]*(1-Table1[[#This Row],[Discount_%]])</f>
        <v>5032</v>
      </c>
      <c r="O4880" s="13">
        <v>10282</v>
      </c>
      <c r="P4880" s="13">
        <f>Table1[[#This Row],[Revenue]]-Table1[[#This Row],[Cost]]</f>
        <v>-5250</v>
      </c>
      <c r="Q4880" s="12" t="s">
        <v>48</v>
      </c>
      <c r="R4880" s="12" t="s">
        <v>51</v>
      </c>
      <c r="S4880" s="12" t="s">
        <v>55</v>
      </c>
      <c r="T4880" s="12">
        <v>3</v>
      </c>
      <c r="U4880" s="12">
        <v>0</v>
      </c>
      <c r="V4880" s="20" t="str">
        <f>TEXT(Table1[[#This Row],[Date]],"mmm-yyyy")</f>
        <v>Feb-2026</v>
      </c>
    </row>
    <row r="4881" spans="1:22" x14ac:dyDescent="0.2">
      <c r="A4881" s="11">
        <f t="shared" si="76"/>
        <v>46064</v>
      </c>
      <c r="B4881" s="12" t="s">
        <v>22</v>
      </c>
      <c r="C4881" s="12" t="str">
        <f>VLOOKUP(D4881, City_Mapping!A:B, 2, FALSE)</f>
        <v>UK</v>
      </c>
      <c r="D4881" s="12" t="s">
        <v>29</v>
      </c>
      <c r="E4881" s="12" t="s">
        <v>34</v>
      </c>
      <c r="F4881" s="12" t="s">
        <v>40</v>
      </c>
      <c r="G4881" s="12">
        <v>31169</v>
      </c>
      <c r="H4881" s="12" t="s">
        <v>41</v>
      </c>
      <c r="I4881" s="12" t="s">
        <v>45</v>
      </c>
      <c r="J4881" s="12">
        <v>610699</v>
      </c>
      <c r="K4881" s="12">
        <v>4</v>
      </c>
      <c r="L4881" s="13">
        <v>1437</v>
      </c>
      <c r="M4881" s="14">
        <f>Table1[[#This Row],[Column1]]/100</f>
        <v>0.1</v>
      </c>
      <c r="N4881" s="13">
        <f>Table1[[#This Row],[Unit_Price]]*Table1[[#This Row],[Quantity]]*(1-Table1[[#This Row],[Discount_%]])</f>
        <v>5173.2</v>
      </c>
      <c r="O4881" s="13">
        <v>23583</v>
      </c>
      <c r="P4881" s="13">
        <f>Table1[[#This Row],[Revenue]]-Table1[[#This Row],[Cost]]</f>
        <v>-18409.8</v>
      </c>
      <c r="Q4881" s="12" t="s">
        <v>46</v>
      </c>
      <c r="R4881" s="12" t="s">
        <v>50</v>
      </c>
      <c r="S4881" s="12" t="s">
        <v>56</v>
      </c>
      <c r="T4881" s="12">
        <v>4</v>
      </c>
      <c r="U4881" s="12">
        <v>10</v>
      </c>
      <c r="V4881" s="20" t="str">
        <f>TEXT(Table1[[#This Row],[Date]],"mmm-yyyy")</f>
        <v>Feb-2026</v>
      </c>
    </row>
    <row r="4882" spans="1:22" x14ac:dyDescent="0.2">
      <c r="A4882" s="11">
        <f t="shared" si="76"/>
        <v>46064</v>
      </c>
      <c r="B4882" s="12" t="s">
        <v>22</v>
      </c>
      <c r="C4882" s="12" t="str">
        <f>VLOOKUP(D4882, City_Mapping!A:B, 2, FALSE)</f>
        <v>India</v>
      </c>
      <c r="D4882" s="12" t="s">
        <v>32</v>
      </c>
      <c r="E4882" s="12" t="s">
        <v>36</v>
      </c>
      <c r="F4882" s="12" t="s">
        <v>38</v>
      </c>
      <c r="G4882" s="12">
        <v>40373</v>
      </c>
      <c r="H4882" s="12" t="s">
        <v>42</v>
      </c>
      <c r="I4882" s="12" t="s">
        <v>45</v>
      </c>
      <c r="J4882" s="12">
        <v>704992</v>
      </c>
      <c r="K4882" s="12">
        <v>8</v>
      </c>
      <c r="L4882" s="13">
        <v>4218</v>
      </c>
      <c r="M4882" s="14">
        <f>Table1[[#This Row],[Column1]]/100</f>
        <v>0.05</v>
      </c>
      <c r="N4882" s="13">
        <f>Table1[[#This Row],[Unit_Price]]*Table1[[#This Row],[Quantity]]*(1-Table1[[#This Row],[Discount_%]])</f>
        <v>32056.799999999999</v>
      </c>
      <c r="O4882" s="13">
        <v>12821</v>
      </c>
      <c r="P4882" s="13">
        <f>Table1[[#This Row],[Revenue]]-Table1[[#This Row],[Cost]]</f>
        <v>19235.8</v>
      </c>
      <c r="Q4882" s="12" t="s">
        <v>46</v>
      </c>
      <c r="R4882" s="12" t="s">
        <v>52</v>
      </c>
      <c r="S4882" s="12" t="s">
        <v>55</v>
      </c>
      <c r="T4882" s="12">
        <v>4</v>
      </c>
      <c r="U4882" s="12">
        <v>5</v>
      </c>
      <c r="V4882" s="20" t="str">
        <f>TEXT(Table1[[#This Row],[Date]],"mmm-yyyy")</f>
        <v>Feb-2026</v>
      </c>
    </row>
    <row r="4883" spans="1:22" x14ac:dyDescent="0.2">
      <c r="A4883" s="11">
        <f t="shared" si="76"/>
        <v>46064</v>
      </c>
      <c r="B4883" s="12" t="s">
        <v>22</v>
      </c>
      <c r="C4883" s="12" t="str">
        <f>VLOOKUP(D4883, City_Mapping!A:B, 2, FALSE)</f>
        <v>India</v>
      </c>
      <c r="D4883" s="12" t="s">
        <v>28</v>
      </c>
      <c r="E4883" s="12" t="s">
        <v>34</v>
      </c>
      <c r="F4883" s="12" t="s">
        <v>40</v>
      </c>
      <c r="G4883" s="12">
        <v>42669</v>
      </c>
      <c r="H4883" s="12" t="s">
        <v>41</v>
      </c>
      <c r="I4883" s="12" t="s">
        <v>43</v>
      </c>
      <c r="J4883" s="12">
        <v>399240</v>
      </c>
      <c r="K4883" s="12">
        <v>8</v>
      </c>
      <c r="L4883" s="13">
        <v>1314</v>
      </c>
      <c r="M4883" s="14">
        <f>Table1[[#This Row],[Column1]]/100</f>
        <v>0</v>
      </c>
      <c r="N4883" s="13">
        <f>Table1[[#This Row],[Unit_Price]]*Table1[[#This Row],[Quantity]]*(1-Table1[[#This Row],[Discount_%]])</f>
        <v>10512</v>
      </c>
      <c r="O4883" s="13">
        <v>19999</v>
      </c>
      <c r="P4883" s="13">
        <f>Table1[[#This Row],[Revenue]]-Table1[[#This Row],[Cost]]</f>
        <v>-9487</v>
      </c>
      <c r="Q4883" s="12" t="s">
        <v>47</v>
      </c>
      <c r="R4883" s="12" t="s">
        <v>51</v>
      </c>
      <c r="S4883" s="12" t="s">
        <v>55</v>
      </c>
      <c r="T4883" s="12">
        <v>2</v>
      </c>
      <c r="U4883" s="12">
        <v>0</v>
      </c>
      <c r="V4883" s="20" t="str">
        <f>TEXT(Table1[[#This Row],[Date]],"mmm-yyyy")</f>
        <v>Feb-2026</v>
      </c>
    </row>
    <row r="4884" spans="1:22" x14ac:dyDescent="0.2">
      <c r="A4884" s="11">
        <f t="shared" si="76"/>
        <v>46064</v>
      </c>
      <c r="B4884" s="12" t="s">
        <v>23</v>
      </c>
      <c r="C4884" s="12" t="str">
        <f>VLOOKUP(D4884, City_Mapping!A:B, 2, FALSE)</f>
        <v>India</v>
      </c>
      <c r="D4884" s="12" t="s">
        <v>33</v>
      </c>
      <c r="E4884" s="12" t="s">
        <v>36</v>
      </c>
      <c r="F4884" s="12" t="s">
        <v>40</v>
      </c>
      <c r="G4884" s="12">
        <v>65277</v>
      </c>
      <c r="H4884" s="12" t="s">
        <v>42</v>
      </c>
      <c r="I4884" s="12" t="s">
        <v>43</v>
      </c>
      <c r="J4884" s="12">
        <v>860487</v>
      </c>
      <c r="K4884" s="12">
        <v>6</v>
      </c>
      <c r="L4884" s="13">
        <v>4462</v>
      </c>
      <c r="M4884" s="14">
        <f>Table1[[#This Row],[Column1]]/100</f>
        <v>0.05</v>
      </c>
      <c r="N4884" s="13">
        <f>Table1[[#This Row],[Unit_Price]]*Table1[[#This Row],[Quantity]]*(1-Table1[[#This Row],[Discount_%]])</f>
        <v>25433.399999999998</v>
      </c>
      <c r="O4884" s="13">
        <v>9342</v>
      </c>
      <c r="P4884" s="13">
        <f>Table1[[#This Row],[Revenue]]-Table1[[#This Row],[Cost]]</f>
        <v>16091.399999999998</v>
      </c>
      <c r="Q4884" s="12" t="s">
        <v>47</v>
      </c>
      <c r="R4884" s="12" t="s">
        <v>52</v>
      </c>
      <c r="S4884" s="12" t="s">
        <v>55</v>
      </c>
      <c r="T4884" s="12">
        <v>1</v>
      </c>
      <c r="U4884" s="12">
        <v>5</v>
      </c>
      <c r="V4884" s="20" t="str">
        <f>TEXT(Table1[[#This Row],[Date]],"mmm-yyyy")</f>
        <v>Feb-2026</v>
      </c>
    </row>
    <row r="4885" spans="1:22" x14ac:dyDescent="0.2">
      <c r="A4885" s="11">
        <f t="shared" si="76"/>
        <v>46064</v>
      </c>
      <c r="B4885" s="12" t="s">
        <v>22</v>
      </c>
      <c r="C4885" s="12" t="str">
        <f>VLOOKUP(D4885, City_Mapping!A:B, 2, FALSE)</f>
        <v>India</v>
      </c>
      <c r="D4885" s="12" t="s">
        <v>32</v>
      </c>
      <c r="E4885" s="12" t="s">
        <v>36</v>
      </c>
      <c r="F4885" s="12" t="s">
        <v>39</v>
      </c>
      <c r="G4885" s="12">
        <v>82170</v>
      </c>
      <c r="H4885" s="12" t="s">
        <v>41</v>
      </c>
      <c r="I4885" s="12" t="s">
        <v>44</v>
      </c>
      <c r="J4885" s="12">
        <v>317320</v>
      </c>
      <c r="K4885" s="12">
        <v>1</v>
      </c>
      <c r="L4885" s="13">
        <v>3881</v>
      </c>
      <c r="M4885" s="14">
        <f>Table1[[#This Row],[Column1]]/100</f>
        <v>0.2</v>
      </c>
      <c r="N4885" s="13">
        <f>Table1[[#This Row],[Unit_Price]]*Table1[[#This Row],[Quantity]]*(1-Table1[[#This Row],[Discount_%]])</f>
        <v>3104.8</v>
      </c>
      <c r="O4885" s="13">
        <v>15653</v>
      </c>
      <c r="P4885" s="13">
        <f>Table1[[#This Row],[Revenue]]-Table1[[#This Row],[Cost]]</f>
        <v>-12548.2</v>
      </c>
      <c r="Q4885" s="12" t="s">
        <v>49</v>
      </c>
      <c r="R4885" s="12" t="s">
        <v>51</v>
      </c>
      <c r="S4885" s="12" t="s">
        <v>54</v>
      </c>
      <c r="T4885" s="12">
        <v>2</v>
      </c>
      <c r="U4885" s="12">
        <v>20</v>
      </c>
      <c r="V4885" s="20" t="str">
        <f>TEXT(Table1[[#This Row],[Date]],"mmm-yyyy")</f>
        <v>Feb-2026</v>
      </c>
    </row>
    <row r="4886" spans="1:22" x14ac:dyDescent="0.2">
      <c r="A4886" s="11">
        <f t="shared" si="76"/>
        <v>46065</v>
      </c>
      <c r="B4886" s="12" t="s">
        <v>23</v>
      </c>
      <c r="C4886" s="12" t="str">
        <f>VLOOKUP(D4886, City_Mapping!A:B, 2, FALSE)</f>
        <v>India</v>
      </c>
      <c r="D4886" s="12" t="s">
        <v>32</v>
      </c>
      <c r="E4886" s="12" t="s">
        <v>34</v>
      </c>
      <c r="F4886" s="12" t="s">
        <v>40</v>
      </c>
      <c r="G4886" s="12">
        <v>65120</v>
      </c>
      <c r="H4886" s="12" t="s">
        <v>42</v>
      </c>
      <c r="I4886" s="12" t="s">
        <v>45</v>
      </c>
      <c r="J4886" s="12">
        <v>840396</v>
      </c>
      <c r="K4886" s="12">
        <v>2</v>
      </c>
      <c r="L4886" s="13">
        <v>514</v>
      </c>
      <c r="M4886" s="14">
        <f>Table1[[#This Row],[Column1]]/100</f>
        <v>0.2</v>
      </c>
      <c r="N4886" s="13">
        <f>Table1[[#This Row],[Unit_Price]]*Table1[[#This Row],[Quantity]]*(1-Table1[[#This Row],[Discount_%]])</f>
        <v>822.40000000000009</v>
      </c>
      <c r="O4886" s="13">
        <v>6434</v>
      </c>
      <c r="P4886" s="13">
        <f>Table1[[#This Row],[Revenue]]-Table1[[#This Row],[Cost]]</f>
        <v>-5611.6</v>
      </c>
      <c r="Q4886" s="12" t="s">
        <v>46</v>
      </c>
      <c r="R4886" s="12" t="s">
        <v>50</v>
      </c>
      <c r="S4886" s="12" t="s">
        <v>55</v>
      </c>
      <c r="T4886" s="12">
        <v>2</v>
      </c>
      <c r="U4886" s="12">
        <v>20</v>
      </c>
      <c r="V4886" s="20" t="str">
        <f>TEXT(Table1[[#This Row],[Date]],"mmm-yyyy")</f>
        <v>Feb-2026</v>
      </c>
    </row>
    <row r="4887" spans="1:22" x14ac:dyDescent="0.2">
      <c r="A4887" s="11">
        <f t="shared" si="76"/>
        <v>46065</v>
      </c>
      <c r="B4887" s="12" t="s">
        <v>22</v>
      </c>
      <c r="C4887" s="12" t="str">
        <f>VLOOKUP(D4887, City_Mapping!A:B, 2, FALSE)</f>
        <v>India</v>
      </c>
      <c r="D4887" s="12" t="s">
        <v>32</v>
      </c>
      <c r="E4887" s="12" t="s">
        <v>36</v>
      </c>
      <c r="F4887" s="12" t="s">
        <v>39</v>
      </c>
      <c r="G4887" s="12">
        <v>76376</v>
      </c>
      <c r="H4887" s="12" t="s">
        <v>42</v>
      </c>
      <c r="I4887" s="12" t="s">
        <v>43</v>
      </c>
      <c r="J4887" s="12">
        <v>481485</v>
      </c>
      <c r="K4887" s="12">
        <v>4</v>
      </c>
      <c r="L4887" s="13">
        <v>2537</v>
      </c>
      <c r="M4887" s="14">
        <f>Table1[[#This Row],[Column1]]/100</f>
        <v>0.15</v>
      </c>
      <c r="N4887" s="13">
        <f>Table1[[#This Row],[Unit_Price]]*Table1[[#This Row],[Quantity]]*(1-Table1[[#This Row],[Discount_%]])</f>
        <v>8625.7999999999993</v>
      </c>
      <c r="O4887" s="13">
        <v>1983</v>
      </c>
      <c r="P4887" s="13">
        <f>Table1[[#This Row],[Revenue]]-Table1[[#This Row],[Cost]]</f>
        <v>6642.7999999999993</v>
      </c>
      <c r="Q4887" s="12" t="s">
        <v>47</v>
      </c>
      <c r="R4887" s="12" t="s">
        <v>52</v>
      </c>
      <c r="S4887" s="12" t="s">
        <v>53</v>
      </c>
      <c r="T4887" s="12">
        <v>1</v>
      </c>
      <c r="U4887" s="12">
        <v>15</v>
      </c>
      <c r="V4887" s="20" t="str">
        <f>TEXT(Table1[[#This Row],[Date]],"mmm-yyyy")</f>
        <v>Feb-2026</v>
      </c>
    </row>
    <row r="4888" spans="1:22" x14ac:dyDescent="0.2">
      <c r="A4888" s="11">
        <f t="shared" si="76"/>
        <v>46065</v>
      </c>
      <c r="B4888" s="12" t="s">
        <v>20</v>
      </c>
      <c r="C4888" s="12" t="str">
        <f>VLOOKUP(D4888, City_Mapping!A:B, 2, FALSE)</f>
        <v>USA</v>
      </c>
      <c r="D4888" s="12" t="s">
        <v>31</v>
      </c>
      <c r="E4888" s="12" t="s">
        <v>34</v>
      </c>
      <c r="F4888" s="12" t="s">
        <v>40</v>
      </c>
      <c r="G4888" s="12">
        <v>64235</v>
      </c>
      <c r="H4888" s="12" t="s">
        <v>41</v>
      </c>
      <c r="I4888" s="12" t="s">
        <v>44</v>
      </c>
      <c r="J4888" s="12">
        <v>365891</v>
      </c>
      <c r="K4888" s="12">
        <v>4</v>
      </c>
      <c r="L4888" s="13">
        <v>3988</v>
      </c>
      <c r="M4888" s="14">
        <f>Table1[[#This Row],[Column1]]/100</f>
        <v>0</v>
      </c>
      <c r="N4888" s="13">
        <f>Table1[[#This Row],[Unit_Price]]*Table1[[#This Row],[Quantity]]*(1-Table1[[#This Row],[Discount_%]])</f>
        <v>15952</v>
      </c>
      <c r="O4888" s="13">
        <v>2819</v>
      </c>
      <c r="P4888" s="13">
        <f>Table1[[#This Row],[Revenue]]-Table1[[#This Row],[Cost]]</f>
        <v>13133</v>
      </c>
      <c r="Q4888" s="12" t="s">
        <v>47</v>
      </c>
      <c r="R4888" s="12" t="s">
        <v>51</v>
      </c>
      <c r="S4888" s="12" t="s">
        <v>56</v>
      </c>
      <c r="T4888" s="12">
        <v>1</v>
      </c>
      <c r="U4888" s="12">
        <v>0</v>
      </c>
      <c r="V4888" s="20" t="str">
        <f>TEXT(Table1[[#This Row],[Date]],"mmm-yyyy")</f>
        <v>Feb-2026</v>
      </c>
    </row>
    <row r="4889" spans="1:22" x14ac:dyDescent="0.2">
      <c r="A4889" s="11">
        <f t="shared" si="76"/>
        <v>46065</v>
      </c>
      <c r="B4889" s="12" t="s">
        <v>20</v>
      </c>
      <c r="C4889" s="12" t="str">
        <f>VLOOKUP(D4889, City_Mapping!A:B, 2, FALSE)</f>
        <v>UK</v>
      </c>
      <c r="D4889" s="12" t="s">
        <v>29</v>
      </c>
      <c r="E4889" s="12" t="s">
        <v>34</v>
      </c>
      <c r="F4889" s="12" t="s">
        <v>40</v>
      </c>
      <c r="G4889" s="12">
        <v>44229</v>
      </c>
      <c r="H4889" s="12" t="s">
        <v>41</v>
      </c>
      <c r="I4889" s="12" t="s">
        <v>43</v>
      </c>
      <c r="J4889" s="12">
        <v>950832</v>
      </c>
      <c r="K4889" s="12">
        <v>2</v>
      </c>
      <c r="L4889" s="13">
        <v>1206</v>
      </c>
      <c r="M4889" s="14">
        <f>Table1[[#This Row],[Column1]]/100</f>
        <v>0.2</v>
      </c>
      <c r="N4889" s="13">
        <f>Table1[[#This Row],[Unit_Price]]*Table1[[#This Row],[Quantity]]*(1-Table1[[#This Row],[Discount_%]])</f>
        <v>1929.6000000000001</v>
      </c>
      <c r="O4889" s="13">
        <v>18360</v>
      </c>
      <c r="P4889" s="13">
        <f>Table1[[#This Row],[Revenue]]-Table1[[#This Row],[Cost]]</f>
        <v>-16430.400000000001</v>
      </c>
      <c r="Q4889" s="12" t="s">
        <v>48</v>
      </c>
      <c r="R4889" s="12" t="s">
        <v>52</v>
      </c>
      <c r="S4889" s="12" t="s">
        <v>53</v>
      </c>
      <c r="T4889" s="12">
        <v>3</v>
      </c>
      <c r="U4889" s="12">
        <v>20</v>
      </c>
      <c r="V4889" s="20" t="str">
        <f>TEXT(Table1[[#This Row],[Date]],"mmm-yyyy")</f>
        <v>Feb-2026</v>
      </c>
    </row>
    <row r="4890" spans="1:22" x14ac:dyDescent="0.2">
      <c r="A4890" s="11">
        <f t="shared" si="76"/>
        <v>46065</v>
      </c>
      <c r="B4890" s="12" t="s">
        <v>20</v>
      </c>
      <c r="C4890" s="12" t="str">
        <f>VLOOKUP(D4890, City_Mapping!A:B, 2, FALSE)</f>
        <v>UK</v>
      </c>
      <c r="D4890" s="12" t="s">
        <v>29</v>
      </c>
      <c r="E4890" s="12" t="s">
        <v>35</v>
      </c>
      <c r="F4890" s="12" t="s">
        <v>39</v>
      </c>
      <c r="G4890" s="12">
        <v>96854</v>
      </c>
      <c r="H4890" s="12" t="s">
        <v>42</v>
      </c>
      <c r="I4890" s="12" t="s">
        <v>43</v>
      </c>
      <c r="J4890" s="12">
        <v>188744</v>
      </c>
      <c r="K4890" s="12">
        <v>9</v>
      </c>
      <c r="L4890" s="13">
        <v>1202</v>
      </c>
      <c r="M4890" s="14">
        <f>Table1[[#This Row],[Column1]]/100</f>
        <v>0.15</v>
      </c>
      <c r="N4890" s="13">
        <f>Table1[[#This Row],[Unit_Price]]*Table1[[#This Row],[Quantity]]*(1-Table1[[#This Row],[Discount_%]])</f>
        <v>9195.2999999999993</v>
      </c>
      <c r="O4890" s="13">
        <v>23533</v>
      </c>
      <c r="P4890" s="13">
        <f>Table1[[#This Row],[Revenue]]-Table1[[#This Row],[Cost]]</f>
        <v>-14337.7</v>
      </c>
      <c r="Q4890" s="12" t="s">
        <v>47</v>
      </c>
      <c r="R4890" s="12" t="s">
        <v>50</v>
      </c>
      <c r="S4890" s="12" t="s">
        <v>55</v>
      </c>
      <c r="T4890" s="12">
        <v>2</v>
      </c>
      <c r="U4890" s="12">
        <v>15</v>
      </c>
      <c r="V4890" s="20" t="str">
        <f>TEXT(Table1[[#This Row],[Date]],"mmm-yyyy")</f>
        <v>Feb-2026</v>
      </c>
    </row>
    <row r="4891" spans="1:22" x14ac:dyDescent="0.2">
      <c r="A4891" s="11">
        <f t="shared" si="76"/>
        <v>46065</v>
      </c>
      <c r="B4891" s="12" t="s">
        <v>20</v>
      </c>
      <c r="C4891" s="12" t="str">
        <f>VLOOKUP(D4891, City_Mapping!A:B, 2, FALSE)</f>
        <v>USA</v>
      </c>
      <c r="D4891" s="12" t="s">
        <v>31</v>
      </c>
      <c r="E4891" s="12" t="s">
        <v>34</v>
      </c>
      <c r="F4891" s="12" t="s">
        <v>39</v>
      </c>
      <c r="G4891" s="12">
        <v>25405</v>
      </c>
      <c r="H4891" s="12" t="s">
        <v>42</v>
      </c>
      <c r="I4891" s="12" t="s">
        <v>44</v>
      </c>
      <c r="J4891" s="12">
        <v>880189</v>
      </c>
      <c r="K4891" s="12">
        <v>2</v>
      </c>
      <c r="L4891" s="13">
        <v>4631</v>
      </c>
      <c r="M4891" s="14">
        <f>Table1[[#This Row],[Column1]]/100</f>
        <v>0</v>
      </c>
      <c r="N4891" s="13">
        <f>Table1[[#This Row],[Unit_Price]]*Table1[[#This Row],[Quantity]]*(1-Table1[[#This Row],[Discount_%]])</f>
        <v>9262</v>
      </c>
      <c r="O4891" s="13">
        <v>9380</v>
      </c>
      <c r="P4891" s="13">
        <f>Table1[[#This Row],[Revenue]]-Table1[[#This Row],[Cost]]</f>
        <v>-118</v>
      </c>
      <c r="Q4891" s="12" t="s">
        <v>47</v>
      </c>
      <c r="R4891" s="12" t="s">
        <v>52</v>
      </c>
      <c r="S4891" s="12" t="s">
        <v>55</v>
      </c>
      <c r="T4891" s="12">
        <v>2</v>
      </c>
      <c r="U4891" s="12">
        <v>0</v>
      </c>
      <c r="V4891" s="20" t="str">
        <f>TEXT(Table1[[#This Row],[Date]],"mmm-yyyy")</f>
        <v>Feb-2026</v>
      </c>
    </row>
    <row r="4892" spans="1:22" x14ac:dyDescent="0.2">
      <c r="A4892" s="11">
        <f t="shared" si="76"/>
        <v>46065</v>
      </c>
      <c r="B4892" s="12" t="s">
        <v>23</v>
      </c>
      <c r="C4892" s="12" t="str">
        <f>VLOOKUP(D4892, City_Mapping!A:B, 2, FALSE)</f>
        <v>India</v>
      </c>
      <c r="D4892" s="12" t="s">
        <v>28</v>
      </c>
      <c r="E4892" s="12" t="s">
        <v>35</v>
      </c>
      <c r="F4892" s="12" t="s">
        <v>37</v>
      </c>
      <c r="G4892" s="12">
        <v>25847</v>
      </c>
      <c r="H4892" s="12" t="s">
        <v>42</v>
      </c>
      <c r="I4892" s="12" t="s">
        <v>44</v>
      </c>
      <c r="J4892" s="12">
        <v>986195</v>
      </c>
      <c r="K4892" s="12">
        <v>6</v>
      </c>
      <c r="L4892" s="13">
        <v>3055</v>
      </c>
      <c r="M4892" s="14">
        <f>Table1[[#This Row],[Column1]]/100</f>
        <v>0.05</v>
      </c>
      <c r="N4892" s="13">
        <f>Table1[[#This Row],[Unit_Price]]*Table1[[#This Row],[Quantity]]*(1-Table1[[#This Row],[Discount_%]])</f>
        <v>17413.5</v>
      </c>
      <c r="O4892" s="13">
        <v>7460</v>
      </c>
      <c r="P4892" s="13">
        <f>Table1[[#This Row],[Revenue]]-Table1[[#This Row],[Cost]]</f>
        <v>9953.5</v>
      </c>
      <c r="Q4892" s="12" t="s">
        <v>46</v>
      </c>
      <c r="R4892" s="12" t="s">
        <v>51</v>
      </c>
      <c r="S4892" s="12" t="s">
        <v>55</v>
      </c>
      <c r="T4892" s="12">
        <v>4</v>
      </c>
      <c r="U4892" s="12">
        <v>5</v>
      </c>
      <c r="V4892" s="20" t="str">
        <f>TEXT(Table1[[#This Row],[Date]],"mmm-yyyy")</f>
        <v>Feb-2026</v>
      </c>
    </row>
    <row r="4893" spans="1:22" x14ac:dyDescent="0.2">
      <c r="A4893" s="11">
        <f t="shared" si="76"/>
        <v>46065</v>
      </c>
      <c r="B4893" s="12" t="s">
        <v>23</v>
      </c>
      <c r="C4893" s="12" t="str">
        <f>VLOOKUP(D4893, City_Mapping!A:B, 2, FALSE)</f>
        <v>USA</v>
      </c>
      <c r="D4893" s="12" t="s">
        <v>31</v>
      </c>
      <c r="E4893" s="12" t="s">
        <v>34</v>
      </c>
      <c r="F4893" s="12" t="s">
        <v>40</v>
      </c>
      <c r="G4893" s="12">
        <v>33547</v>
      </c>
      <c r="H4893" s="12" t="s">
        <v>42</v>
      </c>
      <c r="I4893" s="12" t="s">
        <v>44</v>
      </c>
      <c r="J4893" s="12">
        <v>104430</v>
      </c>
      <c r="K4893" s="12">
        <v>5</v>
      </c>
      <c r="L4893" s="13">
        <v>3486</v>
      </c>
      <c r="M4893" s="14">
        <f>Table1[[#This Row],[Column1]]/100</f>
        <v>0.1</v>
      </c>
      <c r="N4893" s="13">
        <f>Table1[[#This Row],[Unit_Price]]*Table1[[#This Row],[Quantity]]*(1-Table1[[#This Row],[Discount_%]])</f>
        <v>15687</v>
      </c>
      <c r="O4893" s="13">
        <v>3778</v>
      </c>
      <c r="P4893" s="13">
        <f>Table1[[#This Row],[Revenue]]-Table1[[#This Row],[Cost]]</f>
        <v>11909</v>
      </c>
      <c r="Q4893" s="12" t="s">
        <v>49</v>
      </c>
      <c r="R4893" s="12" t="s">
        <v>50</v>
      </c>
      <c r="S4893" s="12" t="s">
        <v>55</v>
      </c>
      <c r="T4893" s="12">
        <v>2</v>
      </c>
      <c r="U4893" s="12">
        <v>10</v>
      </c>
      <c r="V4893" s="20" t="str">
        <f>TEXT(Table1[[#This Row],[Date]],"mmm-yyyy")</f>
        <v>Feb-2026</v>
      </c>
    </row>
    <row r="4894" spans="1:22" x14ac:dyDescent="0.2">
      <c r="A4894" s="11">
        <f t="shared" si="76"/>
        <v>46065</v>
      </c>
      <c r="B4894" s="12" t="s">
        <v>21</v>
      </c>
      <c r="C4894" s="12" t="str">
        <f>VLOOKUP(D4894, City_Mapping!A:B, 2, FALSE)</f>
        <v>USA</v>
      </c>
      <c r="D4894" s="12" t="s">
        <v>31</v>
      </c>
      <c r="E4894" s="12" t="s">
        <v>36</v>
      </c>
      <c r="F4894" s="12" t="s">
        <v>39</v>
      </c>
      <c r="G4894" s="12">
        <v>16575</v>
      </c>
      <c r="H4894" s="12" t="s">
        <v>42</v>
      </c>
      <c r="I4894" s="12" t="s">
        <v>44</v>
      </c>
      <c r="J4894" s="12">
        <v>708659</v>
      </c>
      <c r="K4894" s="12">
        <v>4</v>
      </c>
      <c r="L4894" s="13">
        <v>4439</v>
      </c>
      <c r="M4894" s="14">
        <f>Table1[[#This Row],[Column1]]/100</f>
        <v>0.1</v>
      </c>
      <c r="N4894" s="13">
        <f>Table1[[#This Row],[Unit_Price]]*Table1[[#This Row],[Quantity]]*(1-Table1[[#This Row],[Discount_%]])</f>
        <v>15980.4</v>
      </c>
      <c r="O4894" s="13">
        <v>29332</v>
      </c>
      <c r="P4894" s="13">
        <f>Table1[[#This Row],[Revenue]]-Table1[[#This Row],[Cost]]</f>
        <v>-13351.6</v>
      </c>
      <c r="Q4894" s="12" t="s">
        <v>49</v>
      </c>
      <c r="R4894" s="12" t="s">
        <v>51</v>
      </c>
      <c r="S4894" s="12" t="s">
        <v>56</v>
      </c>
      <c r="T4894" s="12">
        <v>3</v>
      </c>
      <c r="U4894" s="12">
        <v>10</v>
      </c>
      <c r="V4894" s="20" t="str">
        <f>TEXT(Table1[[#This Row],[Date]],"mmm-yyyy")</f>
        <v>Feb-2026</v>
      </c>
    </row>
    <row r="4895" spans="1:22" x14ac:dyDescent="0.2">
      <c r="A4895" s="11">
        <f t="shared" si="76"/>
        <v>46065</v>
      </c>
      <c r="B4895" s="12" t="s">
        <v>22</v>
      </c>
      <c r="C4895" s="12" t="str">
        <f>VLOOKUP(D4895, City_Mapping!A:B, 2, FALSE)</f>
        <v>USA</v>
      </c>
      <c r="D4895" s="12" t="s">
        <v>31</v>
      </c>
      <c r="E4895" s="12" t="s">
        <v>34</v>
      </c>
      <c r="F4895" s="12" t="s">
        <v>40</v>
      </c>
      <c r="G4895" s="12">
        <v>14843</v>
      </c>
      <c r="H4895" s="12" t="s">
        <v>41</v>
      </c>
      <c r="I4895" s="12" t="s">
        <v>44</v>
      </c>
      <c r="J4895" s="12">
        <v>205635</v>
      </c>
      <c r="K4895" s="12">
        <v>6</v>
      </c>
      <c r="L4895" s="13">
        <v>3838</v>
      </c>
      <c r="M4895" s="14">
        <f>Table1[[#This Row],[Column1]]/100</f>
        <v>0.05</v>
      </c>
      <c r="N4895" s="13">
        <f>Table1[[#This Row],[Unit_Price]]*Table1[[#This Row],[Quantity]]*(1-Table1[[#This Row],[Discount_%]])</f>
        <v>21876.6</v>
      </c>
      <c r="O4895" s="13">
        <v>14916</v>
      </c>
      <c r="P4895" s="13">
        <f>Table1[[#This Row],[Revenue]]-Table1[[#This Row],[Cost]]</f>
        <v>6960.5999999999985</v>
      </c>
      <c r="Q4895" s="12" t="s">
        <v>47</v>
      </c>
      <c r="R4895" s="12" t="s">
        <v>50</v>
      </c>
      <c r="S4895" s="12" t="s">
        <v>56</v>
      </c>
      <c r="T4895" s="12">
        <v>5</v>
      </c>
      <c r="U4895" s="12">
        <v>5</v>
      </c>
      <c r="V4895" s="20" t="str">
        <f>TEXT(Table1[[#This Row],[Date]],"mmm-yyyy")</f>
        <v>Feb-2026</v>
      </c>
    </row>
    <row r="4896" spans="1:22" x14ac:dyDescent="0.2">
      <c r="A4896" s="11">
        <f t="shared" si="76"/>
        <v>46065</v>
      </c>
      <c r="B4896" s="12" t="s">
        <v>20</v>
      </c>
      <c r="C4896" s="12" t="str">
        <f>VLOOKUP(D4896, City_Mapping!A:B, 2, FALSE)</f>
        <v>India</v>
      </c>
      <c r="D4896" s="12" t="s">
        <v>28</v>
      </c>
      <c r="E4896" s="12" t="s">
        <v>36</v>
      </c>
      <c r="F4896" s="12" t="s">
        <v>40</v>
      </c>
      <c r="G4896" s="12">
        <v>17739</v>
      </c>
      <c r="H4896" s="12" t="s">
        <v>41</v>
      </c>
      <c r="I4896" s="12" t="s">
        <v>44</v>
      </c>
      <c r="J4896" s="12">
        <v>653215</v>
      </c>
      <c r="K4896" s="12">
        <v>4</v>
      </c>
      <c r="L4896" s="13">
        <v>1016</v>
      </c>
      <c r="M4896" s="14">
        <f>Table1[[#This Row],[Column1]]/100</f>
        <v>0.2</v>
      </c>
      <c r="N4896" s="13">
        <f>Table1[[#This Row],[Unit_Price]]*Table1[[#This Row],[Quantity]]*(1-Table1[[#This Row],[Discount_%]])</f>
        <v>3251.2000000000003</v>
      </c>
      <c r="O4896" s="13">
        <v>19955</v>
      </c>
      <c r="P4896" s="13">
        <f>Table1[[#This Row],[Revenue]]-Table1[[#This Row],[Cost]]</f>
        <v>-16703.8</v>
      </c>
      <c r="Q4896" s="12" t="s">
        <v>46</v>
      </c>
      <c r="R4896" s="12" t="s">
        <v>52</v>
      </c>
      <c r="S4896" s="12" t="s">
        <v>54</v>
      </c>
      <c r="T4896" s="12">
        <v>2</v>
      </c>
      <c r="U4896" s="12">
        <v>20</v>
      </c>
      <c r="V4896" s="20" t="str">
        <f>TEXT(Table1[[#This Row],[Date]],"mmm-yyyy")</f>
        <v>Feb-2026</v>
      </c>
    </row>
    <row r="4897" spans="1:22" x14ac:dyDescent="0.2">
      <c r="A4897" s="11">
        <f t="shared" si="76"/>
        <v>46065</v>
      </c>
      <c r="B4897" s="12" t="s">
        <v>23</v>
      </c>
      <c r="C4897" s="12" t="str">
        <f>VLOOKUP(D4897, City_Mapping!A:B, 2, FALSE)</f>
        <v>India</v>
      </c>
      <c r="D4897" s="12" t="s">
        <v>28</v>
      </c>
      <c r="E4897" s="12" t="s">
        <v>35</v>
      </c>
      <c r="F4897" s="12" t="s">
        <v>40</v>
      </c>
      <c r="G4897" s="12">
        <v>24852</v>
      </c>
      <c r="H4897" s="12" t="s">
        <v>41</v>
      </c>
      <c r="I4897" s="12" t="s">
        <v>45</v>
      </c>
      <c r="J4897" s="12">
        <v>228065</v>
      </c>
      <c r="K4897" s="12">
        <v>9</v>
      </c>
      <c r="L4897" s="13">
        <v>1297</v>
      </c>
      <c r="M4897" s="14">
        <f>Table1[[#This Row],[Column1]]/100</f>
        <v>0.1</v>
      </c>
      <c r="N4897" s="13">
        <f>Table1[[#This Row],[Unit_Price]]*Table1[[#This Row],[Quantity]]*(1-Table1[[#This Row],[Discount_%]])</f>
        <v>10505.7</v>
      </c>
      <c r="O4897" s="13">
        <v>10378</v>
      </c>
      <c r="P4897" s="13">
        <f>Table1[[#This Row],[Revenue]]-Table1[[#This Row],[Cost]]</f>
        <v>127.70000000000073</v>
      </c>
      <c r="Q4897" s="12" t="s">
        <v>49</v>
      </c>
      <c r="R4897" s="12" t="s">
        <v>50</v>
      </c>
      <c r="S4897" s="12" t="s">
        <v>56</v>
      </c>
      <c r="T4897" s="12">
        <v>3</v>
      </c>
      <c r="U4897" s="12">
        <v>10</v>
      </c>
      <c r="V4897" s="20" t="str">
        <f>TEXT(Table1[[#This Row],[Date]],"mmm-yyyy")</f>
        <v>Feb-2026</v>
      </c>
    </row>
    <row r="4898" spans="1:22" x14ac:dyDescent="0.2">
      <c r="A4898" s="11">
        <f t="shared" si="76"/>
        <v>46066</v>
      </c>
      <c r="B4898" s="12" t="s">
        <v>22</v>
      </c>
      <c r="C4898" s="12" t="str">
        <f>VLOOKUP(D4898, City_Mapping!A:B, 2, FALSE)</f>
        <v>UAE</v>
      </c>
      <c r="D4898" s="12" t="s">
        <v>30</v>
      </c>
      <c r="E4898" s="12" t="s">
        <v>36</v>
      </c>
      <c r="F4898" s="12" t="s">
        <v>38</v>
      </c>
      <c r="G4898" s="12">
        <v>61661</v>
      </c>
      <c r="H4898" s="12" t="s">
        <v>41</v>
      </c>
      <c r="I4898" s="12" t="s">
        <v>44</v>
      </c>
      <c r="J4898" s="12">
        <v>422555</v>
      </c>
      <c r="K4898" s="12">
        <v>7</v>
      </c>
      <c r="L4898" s="13">
        <v>984</v>
      </c>
      <c r="M4898" s="14">
        <f>Table1[[#This Row],[Column1]]/100</f>
        <v>0.05</v>
      </c>
      <c r="N4898" s="13">
        <f>Table1[[#This Row],[Unit_Price]]*Table1[[#This Row],[Quantity]]*(1-Table1[[#This Row],[Discount_%]])</f>
        <v>6543.5999999999995</v>
      </c>
      <c r="O4898" s="13">
        <v>4901</v>
      </c>
      <c r="P4898" s="13">
        <f>Table1[[#This Row],[Revenue]]-Table1[[#This Row],[Cost]]</f>
        <v>1642.5999999999995</v>
      </c>
      <c r="Q4898" s="12" t="s">
        <v>49</v>
      </c>
      <c r="R4898" s="12" t="s">
        <v>50</v>
      </c>
      <c r="S4898" s="12" t="s">
        <v>55</v>
      </c>
      <c r="T4898" s="12">
        <v>3</v>
      </c>
      <c r="U4898" s="12">
        <v>5</v>
      </c>
      <c r="V4898" s="20" t="str">
        <f>TEXT(Table1[[#This Row],[Date]],"mmm-yyyy")</f>
        <v>Feb-2026</v>
      </c>
    </row>
    <row r="4899" spans="1:22" x14ac:dyDescent="0.2">
      <c r="A4899" s="11">
        <f t="shared" si="76"/>
        <v>46066</v>
      </c>
      <c r="B4899" s="12" t="s">
        <v>22</v>
      </c>
      <c r="C4899" s="12" t="str">
        <f>VLOOKUP(D4899, City_Mapping!A:B, 2, FALSE)</f>
        <v>UAE</v>
      </c>
      <c r="D4899" s="12" t="s">
        <v>30</v>
      </c>
      <c r="E4899" s="12" t="s">
        <v>34</v>
      </c>
      <c r="F4899" s="12" t="s">
        <v>37</v>
      </c>
      <c r="G4899" s="12">
        <v>19157</v>
      </c>
      <c r="H4899" s="12" t="s">
        <v>41</v>
      </c>
      <c r="I4899" s="12" t="s">
        <v>45</v>
      </c>
      <c r="J4899" s="12">
        <v>218778</v>
      </c>
      <c r="K4899" s="12">
        <v>3</v>
      </c>
      <c r="L4899" s="13">
        <v>4174</v>
      </c>
      <c r="M4899" s="14">
        <f>Table1[[#This Row],[Column1]]/100</f>
        <v>0.15</v>
      </c>
      <c r="N4899" s="13">
        <f>Table1[[#This Row],[Unit_Price]]*Table1[[#This Row],[Quantity]]*(1-Table1[[#This Row],[Discount_%]])</f>
        <v>10643.699999999999</v>
      </c>
      <c r="O4899" s="13">
        <v>4439</v>
      </c>
      <c r="P4899" s="13">
        <f>Table1[[#This Row],[Revenue]]-Table1[[#This Row],[Cost]]</f>
        <v>6204.6999999999989</v>
      </c>
      <c r="Q4899" s="12" t="s">
        <v>47</v>
      </c>
      <c r="R4899" s="12" t="s">
        <v>50</v>
      </c>
      <c r="S4899" s="12" t="s">
        <v>54</v>
      </c>
      <c r="T4899" s="12">
        <v>5</v>
      </c>
      <c r="U4899" s="12">
        <v>15</v>
      </c>
      <c r="V4899" s="20" t="str">
        <f>TEXT(Table1[[#This Row],[Date]],"mmm-yyyy")</f>
        <v>Feb-2026</v>
      </c>
    </row>
    <row r="4900" spans="1:22" x14ac:dyDescent="0.2">
      <c r="A4900" s="11">
        <f t="shared" si="76"/>
        <v>46066</v>
      </c>
      <c r="B4900" s="12" t="s">
        <v>23</v>
      </c>
      <c r="C4900" s="12" t="str">
        <f>VLOOKUP(D4900, City_Mapping!A:B, 2, FALSE)</f>
        <v>UAE</v>
      </c>
      <c r="D4900" s="12" t="s">
        <v>30</v>
      </c>
      <c r="E4900" s="12" t="s">
        <v>36</v>
      </c>
      <c r="F4900" s="12" t="s">
        <v>38</v>
      </c>
      <c r="G4900" s="12">
        <v>97942</v>
      </c>
      <c r="H4900" s="12" t="s">
        <v>42</v>
      </c>
      <c r="I4900" s="12" t="s">
        <v>43</v>
      </c>
      <c r="J4900" s="12">
        <v>240035</v>
      </c>
      <c r="K4900" s="12">
        <v>4</v>
      </c>
      <c r="L4900" s="13">
        <v>3211</v>
      </c>
      <c r="M4900" s="14">
        <f>Table1[[#This Row],[Column1]]/100</f>
        <v>0.15</v>
      </c>
      <c r="N4900" s="13">
        <f>Table1[[#This Row],[Unit_Price]]*Table1[[#This Row],[Quantity]]*(1-Table1[[#This Row],[Discount_%]])</f>
        <v>10917.4</v>
      </c>
      <c r="O4900" s="13">
        <v>28140</v>
      </c>
      <c r="P4900" s="13">
        <f>Table1[[#This Row],[Revenue]]-Table1[[#This Row],[Cost]]</f>
        <v>-17222.599999999999</v>
      </c>
      <c r="Q4900" s="12" t="s">
        <v>49</v>
      </c>
      <c r="R4900" s="12" t="s">
        <v>50</v>
      </c>
      <c r="S4900" s="12" t="s">
        <v>55</v>
      </c>
      <c r="T4900" s="12">
        <v>3</v>
      </c>
      <c r="U4900" s="12">
        <v>15</v>
      </c>
      <c r="V4900" s="20" t="str">
        <f>TEXT(Table1[[#This Row],[Date]],"mmm-yyyy")</f>
        <v>Feb-2026</v>
      </c>
    </row>
    <row r="4901" spans="1:22" x14ac:dyDescent="0.2">
      <c r="A4901" s="11">
        <f t="shared" si="76"/>
        <v>46066</v>
      </c>
      <c r="B4901" s="12" t="s">
        <v>20</v>
      </c>
      <c r="C4901" s="12" t="str">
        <f>VLOOKUP(D4901, City_Mapping!A:B, 2, FALSE)</f>
        <v>UAE</v>
      </c>
      <c r="D4901" s="12" t="s">
        <v>30</v>
      </c>
      <c r="E4901" s="12" t="s">
        <v>35</v>
      </c>
      <c r="F4901" s="12" t="s">
        <v>37</v>
      </c>
      <c r="G4901" s="12">
        <v>82968</v>
      </c>
      <c r="H4901" s="12" t="s">
        <v>41</v>
      </c>
      <c r="I4901" s="12" t="s">
        <v>43</v>
      </c>
      <c r="J4901" s="12">
        <v>318033</v>
      </c>
      <c r="K4901" s="12">
        <v>1</v>
      </c>
      <c r="L4901" s="13">
        <v>942</v>
      </c>
      <c r="M4901" s="14">
        <f>Table1[[#This Row],[Column1]]/100</f>
        <v>0.05</v>
      </c>
      <c r="N4901" s="13">
        <f>Table1[[#This Row],[Unit_Price]]*Table1[[#This Row],[Quantity]]*(1-Table1[[#This Row],[Discount_%]])</f>
        <v>894.9</v>
      </c>
      <c r="O4901" s="13">
        <v>24617</v>
      </c>
      <c r="P4901" s="13">
        <f>Table1[[#This Row],[Revenue]]-Table1[[#This Row],[Cost]]</f>
        <v>-23722.1</v>
      </c>
      <c r="Q4901" s="12" t="s">
        <v>49</v>
      </c>
      <c r="R4901" s="12" t="s">
        <v>51</v>
      </c>
      <c r="S4901" s="12" t="s">
        <v>54</v>
      </c>
      <c r="T4901" s="12">
        <v>4</v>
      </c>
      <c r="U4901" s="12">
        <v>5</v>
      </c>
      <c r="V4901" s="20" t="str">
        <f>TEXT(Table1[[#This Row],[Date]],"mmm-yyyy")</f>
        <v>Feb-2026</v>
      </c>
    </row>
    <row r="4902" spans="1:22" x14ac:dyDescent="0.2">
      <c r="A4902" s="11">
        <f t="shared" si="76"/>
        <v>46066</v>
      </c>
      <c r="B4902" s="12" t="s">
        <v>21</v>
      </c>
      <c r="C4902" s="12" t="str">
        <f>VLOOKUP(D4902, City_Mapping!A:B, 2, FALSE)</f>
        <v>UK</v>
      </c>
      <c r="D4902" s="12" t="s">
        <v>29</v>
      </c>
      <c r="E4902" s="12" t="s">
        <v>36</v>
      </c>
      <c r="F4902" s="12" t="s">
        <v>40</v>
      </c>
      <c r="G4902" s="12">
        <v>28837</v>
      </c>
      <c r="H4902" s="12" t="s">
        <v>41</v>
      </c>
      <c r="I4902" s="12" t="s">
        <v>44</v>
      </c>
      <c r="J4902" s="12">
        <v>445175</v>
      </c>
      <c r="K4902" s="12">
        <v>6</v>
      </c>
      <c r="L4902" s="13">
        <v>2153</v>
      </c>
      <c r="M4902" s="14">
        <f>Table1[[#This Row],[Column1]]/100</f>
        <v>0</v>
      </c>
      <c r="N4902" s="13">
        <f>Table1[[#This Row],[Unit_Price]]*Table1[[#This Row],[Quantity]]*(1-Table1[[#This Row],[Discount_%]])</f>
        <v>12918</v>
      </c>
      <c r="O4902" s="13">
        <v>10539</v>
      </c>
      <c r="P4902" s="13">
        <f>Table1[[#This Row],[Revenue]]-Table1[[#This Row],[Cost]]</f>
        <v>2379</v>
      </c>
      <c r="Q4902" s="12" t="s">
        <v>48</v>
      </c>
      <c r="R4902" s="12" t="s">
        <v>50</v>
      </c>
      <c r="S4902" s="12" t="s">
        <v>56</v>
      </c>
      <c r="T4902" s="12">
        <v>5</v>
      </c>
      <c r="U4902" s="12">
        <v>0</v>
      </c>
      <c r="V4902" s="20" t="str">
        <f>TEXT(Table1[[#This Row],[Date]],"mmm-yyyy")</f>
        <v>Feb-2026</v>
      </c>
    </row>
    <row r="4903" spans="1:22" x14ac:dyDescent="0.2">
      <c r="A4903" s="11">
        <f t="shared" si="76"/>
        <v>46066</v>
      </c>
      <c r="B4903" s="12" t="s">
        <v>22</v>
      </c>
      <c r="C4903" s="12" t="str">
        <f>VLOOKUP(D4903, City_Mapping!A:B, 2, FALSE)</f>
        <v>India</v>
      </c>
      <c r="D4903" s="12" t="s">
        <v>32</v>
      </c>
      <c r="E4903" s="12" t="s">
        <v>36</v>
      </c>
      <c r="F4903" s="12" t="s">
        <v>40</v>
      </c>
      <c r="G4903" s="12">
        <v>90684</v>
      </c>
      <c r="H4903" s="12" t="s">
        <v>42</v>
      </c>
      <c r="I4903" s="12" t="s">
        <v>43</v>
      </c>
      <c r="J4903" s="12">
        <v>440278</v>
      </c>
      <c r="K4903" s="12">
        <v>2</v>
      </c>
      <c r="L4903" s="13">
        <v>1513</v>
      </c>
      <c r="M4903" s="14">
        <f>Table1[[#This Row],[Column1]]/100</f>
        <v>0.2</v>
      </c>
      <c r="N4903" s="13">
        <f>Table1[[#This Row],[Unit_Price]]*Table1[[#This Row],[Quantity]]*(1-Table1[[#This Row],[Discount_%]])</f>
        <v>2420.8000000000002</v>
      </c>
      <c r="O4903" s="13">
        <v>17213</v>
      </c>
      <c r="P4903" s="13">
        <f>Table1[[#This Row],[Revenue]]-Table1[[#This Row],[Cost]]</f>
        <v>-14792.2</v>
      </c>
      <c r="Q4903" s="12" t="s">
        <v>46</v>
      </c>
      <c r="R4903" s="12" t="s">
        <v>51</v>
      </c>
      <c r="S4903" s="12" t="s">
        <v>56</v>
      </c>
      <c r="T4903" s="12">
        <v>4</v>
      </c>
      <c r="U4903" s="12">
        <v>20</v>
      </c>
      <c r="V4903" s="20" t="str">
        <f>TEXT(Table1[[#This Row],[Date]],"mmm-yyyy")</f>
        <v>Feb-2026</v>
      </c>
    </row>
    <row r="4904" spans="1:22" x14ac:dyDescent="0.2">
      <c r="A4904" s="11">
        <f t="shared" si="76"/>
        <v>46066</v>
      </c>
      <c r="B4904" s="12" t="s">
        <v>21</v>
      </c>
      <c r="C4904" s="12" t="str">
        <f>VLOOKUP(D4904, City_Mapping!A:B, 2, FALSE)</f>
        <v>India</v>
      </c>
      <c r="D4904" s="12" t="s">
        <v>32</v>
      </c>
      <c r="E4904" s="12" t="s">
        <v>34</v>
      </c>
      <c r="F4904" s="12" t="s">
        <v>39</v>
      </c>
      <c r="G4904" s="12">
        <v>86730</v>
      </c>
      <c r="H4904" s="12" t="s">
        <v>42</v>
      </c>
      <c r="I4904" s="12" t="s">
        <v>44</v>
      </c>
      <c r="J4904" s="12">
        <v>307529</v>
      </c>
      <c r="K4904" s="12">
        <v>4</v>
      </c>
      <c r="L4904" s="13">
        <v>1462</v>
      </c>
      <c r="M4904" s="14">
        <f>Table1[[#This Row],[Column1]]/100</f>
        <v>0.2</v>
      </c>
      <c r="N4904" s="13">
        <f>Table1[[#This Row],[Unit_Price]]*Table1[[#This Row],[Quantity]]*(1-Table1[[#This Row],[Discount_%]])</f>
        <v>4678.4000000000005</v>
      </c>
      <c r="O4904" s="13">
        <v>6484</v>
      </c>
      <c r="P4904" s="13">
        <f>Table1[[#This Row],[Revenue]]-Table1[[#This Row],[Cost]]</f>
        <v>-1805.5999999999995</v>
      </c>
      <c r="Q4904" s="12" t="s">
        <v>47</v>
      </c>
      <c r="R4904" s="12" t="s">
        <v>51</v>
      </c>
      <c r="S4904" s="12" t="s">
        <v>56</v>
      </c>
      <c r="T4904" s="12">
        <v>2</v>
      </c>
      <c r="U4904" s="12">
        <v>20</v>
      </c>
      <c r="V4904" s="20" t="str">
        <f>TEXT(Table1[[#This Row],[Date]],"mmm-yyyy")</f>
        <v>Feb-2026</v>
      </c>
    </row>
    <row r="4905" spans="1:22" x14ac:dyDescent="0.2">
      <c r="A4905" s="11">
        <f t="shared" si="76"/>
        <v>46066</v>
      </c>
      <c r="B4905" s="12" t="s">
        <v>20</v>
      </c>
      <c r="C4905" s="12" t="str">
        <f>VLOOKUP(D4905, City_Mapping!A:B, 2, FALSE)</f>
        <v>UAE</v>
      </c>
      <c r="D4905" s="12" t="s">
        <v>30</v>
      </c>
      <c r="E4905" s="12" t="s">
        <v>34</v>
      </c>
      <c r="F4905" s="12" t="s">
        <v>37</v>
      </c>
      <c r="G4905" s="12">
        <v>24819</v>
      </c>
      <c r="H4905" s="12" t="s">
        <v>41</v>
      </c>
      <c r="I4905" s="12" t="s">
        <v>44</v>
      </c>
      <c r="J4905" s="12">
        <v>666529</v>
      </c>
      <c r="K4905" s="12">
        <v>5</v>
      </c>
      <c r="L4905" s="13">
        <v>1072</v>
      </c>
      <c r="M4905" s="14">
        <f>Table1[[#This Row],[Column1]]/100</f>
        <v>0.05</v>
      </c>
      <c r="N4905" s="13">
        <f>Table1[[#This Row],[Unit_Price]]*Table1[[#This Row],[Quantity]]*(1-Table1[[#This Row],[Discount_%]])</f>
        <v>5092</v>
      </c>
      <c r="O4905" s="13">
        <v>24921</v>
      </c>
      <c r="P4905" s="13">
        <f>Table1[[#This Row],[Revenue]]-Table1[[#This Row],[Cost]]</f>
        <v>-19829</v>
      </c>
      <c r="Q4905" s="12" t="s">
        <v>47</v>
      </c>
      <c r="R4905" s="12" t="s">
        <v>52</v>
      </c>
      <c r="S4905" s="12" t="s">
        <v>54</v>
      </c>
      <c r="T4905" s="12">
        <v>2</v>
      </c>
      <c r="U4905" s="12">
        <v>5</v>
      </c>
      <c r="V4905" s="20" t="str">
        <f>TEXT(Table1[[#This Row],[Date]],"mmm-yyyy")</f>
        <v>Feb-2026</v>
      </c>
    </row>
    <row r="4906" spans="1:22" x14ac:dyDescent="0.2">
      <c r="A4906" s="11">
        <f t="shared" si="76"/>
        <v>46066</v>
      </c>
      <c r="B4906" s="12" t="s">
        <v>20</v>
      </c>
      <c r="C4906" s="12" t="str">
        <f>VLOOKUP(D4906, City_Mapping!A:B, 2, FALSE)</f>
        <v>UAE</v>
      </c>
      <c r="D4906" s="12" t="s">
        <v>30</v>
      </c>
      <c r="E4906" s="12" t="s">
        <v>36</v>
      </c>
      <c r="F4906" s="12" t="s">
        <v>37</v>
      </c>
      <c r="G4906" s="12">
        <v>82161</v>
      </c>
      <c r="H4906" s="12" t="s">
        <v>41</v>
      </c>
      <c r="I4906" s="12" t="s">
        <v>45</v>
      </c>
      <c r="J4906" s="12">
        <v>851149</v>
      </c>
      <c r="K4906" s="12">
        <v>8</v>
      </c>
      <c r="L4906" s="13">
        <v>4953</v>
      </c>
      <c r="M4906" s="14">
        <f>Table1[[#This Row],[Column1]]/100</f>
        <v>0.1</v>
      </c>
      <c r="N4906" s="13">
        <f>Table1[[#This Row],[Unit_Price]]*Table1[[#This Row],[Quantity]]*(1-Table1[[#This Row],[Discount_%]])</f>
        <v>35661.599999999999</v>
      </c>
      <c r="O4906" s="13">
        <v>4407</v>
      </c>
      <c r="P4906" s="13">
        <f>Table1[[#This Row],[Revenue]]-Table1[[#This Row],[Cost]]</f>
        <v>31254.6</v>
      </c>
      <c r="Q4906" s="12" t="s">
        <v>48</v>
      </c>
      <c r="R4906" s="12" t="s">
        <v>52</v>
      </c>
      <c r="S4906" s="12" t="s">
        <v>53</v>
      </c>
      <c r="T4906" s="12">
        <v>3</v>
      </c>
      <c r="U4906" s="12">
        <v>10</v>
      </c>
      <c r="V4906" s="20" t="str">
        <f>TEXT(Table1[[#This Row],[Date]],"mmm-yyyy")</f>
        <v>Feb-2026</v>
      </c>
    </row>
    <row r="4907" spans="1:22" x14ac:dyDescent="0.2">
      <c r="A4907" s="11">
        <f t="shared" si="76"/>
        <v>46066</v>
      </c>
      <c r="B4907" s="12" t="s">
        <v>21</v>
      </c>
      <c r="C4907" s="12" t="str">
        <f>VLOOKUP(D4907, City_Mapping!A:B, 2, FALSE)</f>
        <v>India</v>
      </c>
      <c r="D4907" s="12" t="s">
        <v>33</v>
      </c>
      <c r="E4907" s="12" t="s">
        <v>35</v>
      </c>
      <c r="F4907" s="12" t="s">
        <v>38</v>
      </c>
      <c r="G4907" s="12">
        <v>17404</v>
      </c>
      <c r="H4907" s="12" t="s">
        <v>42</v>
      </c>
      <c r="I4907" s="12" t="s">
        <v>43</v>
      </c>
      <c r="J4907" s="12">
        <v>316577</v>
      </c>
      <c r="K4907" s="12">
        <v>3</v>
      </c>
      <c r="L4907" s="13">
        <v>2330</v>
      </c>
      <c r="M4907" s="14">
        <f>Table1[[#This Row],[Column1]]/100</f>
        <v>0.2</v>
      </c>
      <c r="N4907" s="13">
        <f>Table1[[#This Row],[Unit_Price]]*Table1[[#This Row],[Quantity]]*(1-Table1[[#This Row],[Discount_%]])</f>
        <v>5592</v>
      </c>
      <c r="O4907" s="13">
        <v>11817</v>
      </c>
      <c r="P4907" s="13">
        <f>Table1[[#This Row],[Revenue]]-Table1[[#This Row],[Cost]]</f>
        <v>-6225</v>
      </c>
      <c r="Q4907" s="12" t="s">
        <v>47</v>
      </c>
      <c r="R4907" s="12" t="s">
        <v>50</v>
      </c>
      <c r="S4907" s="12" t="s">
        <v>55</v>
      </c>
      <c r="T4907" s="12">
        <v>3</v>
      </c>
      <c r="U4907" s="12">
        <v>20</v>
      </c>
      <c r="V4907" s="20" t="str">
        <f>TEXT(Table1[[#This Row],[Date]],"mmm-yyyy")</f>
        <v>Feb-2026</v>
      </c>
    </row>
    <row r="4908" spans="1:22" x14ac:dyDescent="0.2">
      <c r="A4908" s="11">
        <f t="shared" si="76"/>
        <v>46066</v>
      </c>
      <c r="B4908" s="12" t="s">
        <v>20</v>
      </c>
      <c r="C4908" s="12" t="str">
        <f>VLOOKUP(D4908, City_Mapping!A:B, 2, FALSE)</f>
        <v>India</v>
      </c>
      <c r="D4908" s="12" t="s">
        <v>32</v>
      </c>
      <c r="E4908" s="12" t="s">
        <v>36</v>
      </c>
      <c r="F4908" s="12" t="s">
        <v>37</v>
      </c>
      <c r="G4908" s="12">
        <v>24674</v>
      </c>
      <c r="H4908" s="12" t="s">
        <v>41</v>
      </c>
      <c r="I4908" s="12" t="s">
        <v>44</v>
      </c>
      <c r="J4908" s="12">
        <v>320593</v>
      </c>
      <c r="K4908" s="12">
        <v>6</v>
      </c>
      <c r="L4908" s="13">
        <v>4342</v>
      </c>
      <c r="M4908" s="14">
        <f>Table1[[#This Row],[Column1]]/100</f>
        <v>0.2</v>
      </c>
      <c r="N4908" s="13">
        <f>Table1[[#This Row],[Unit_Price]]*Table1[[#This Row],[Quantity]]*(1-Table1[[#This Row],[Discount_%]])</f>
        <v>20841.600000000002</v>
      </c>
      <c r="O4908" s="13">
        <v>29328</v>
      </c>
      <c r="P4908" s="13">
        <f>Table1[[#This Row],[Revenue]]-Table1[[#This Row],[Cost]]</f>
        <v>-8486.3999999999978</v>
      </c>
      <c r="Q4908" s="12" t="s">
        <v>48</v>
      </c>
      <c r="R4908" s="12" t="s">
        <v>50</v>
      </c>
      <c r="S4908" s="12" t="s">
        <v>56</v>
      </c>
      <c r="T4908" s="12">
        <v>5</v>
      </c>
      <c r="U4908" s="12">
        <v>20</v>
      </c>
      <c r="V4908" s="20" t="str">
        <f>TEXT(Table1[[#This Row],[Date]],"mmm-yyyy")</f>
        <v>Feb-2026</v>
      </c>
    </row>
    <row r="4909" spans="1:22" x14ac:dyDescent="0.2">
      <c r="A4909" s="11">
        <f t="shared" si="76"/>
        <v>46066</v>
      </c>
      <c r="B4909" s="12" t="s">
        <v>22</v>
      </c>
      <c r="C4909" s="12" t="str">
        <f>VLOOKUP(D4909, City_Mapping!A:B, 2, FALSE)</f>
        <v>India</v>
      </c>
      <c r="D4909" s="12" t="s">
        <v>33</v>
      </c>
      <c r="E4909" s="12" t="s">
        <v>35</v>
      </c>
      <c r="F4909" s="12" t="s">
        <v>40</v>
      </c>
      <c r="G4909" s="12">
        <v>86043</v>
      </c>
      <c r="H4909" s="12" t="s">
        <v>42</v>
      </c>
      <c r="I4909" s="12" t="s">
        <v>43</v>
      </c>
      <c r="J4909" s="12">
        <v>540448</v>
      </c>
      <c r="K4909" s="12">
        <v>1</v>
      </c>
      <c r="L4909" s="13">
        <v>1315</v>
      </c>
      <c r="M4909" s="14">
        <f>Table1[[#This Row],[Column1]]/100</f>
        <v>0.15</v>
      </c>
      <c r="N4909" s="13">
        <f>Table1[[#This Row],[Unit_Price]]*Table1[[#This Row],[Quantity]]*(1-Table1[[#This Row],[Discount_%]])</f>
        <v>1117.75</v>
      </c>
      <c r="O4909" s="13">
        <v>26242</v>
      </c>
      <c r="P4909" s="13">
        <f>Table1[[#This Row],[Revenue]]-Table1[[#This Row],[Cost]]</f>
        <v>-25124.25</v>
      </c>
      <c r="Q4909" s="12" t="s">
        <v>46</v>
      </c>
      <c r="R4909" s="12" t="s">
        <v>52</v>
      </c>
      <c r="S4909" s="12" t="s">
        <v>56</v>
      </c>
      <c r="T4909" s="12">
        <v>2</v>
      </c>
      <c r="U4909" s="12">
        <v>15</v>
      </c>
      <c r="V4909" s="20" t="str">
        <f>TEXT(Table1[[#This Row],[Date]],"mmm-yyyy")</f>
        <v>Feb-2026</v>
      </c>
    </row>
    <row r="4910" spans="1:22" x14ac:dyDescent="0.2">
      <c r="A4910" s="11">
        <f t="shared" si="76"/>
        <v>46067</v>
      </c>
      <c r="B4910" s="12" t="s">
        <v>21</v>
      </c>
      <c r="C4910" s="12" t="str">
        <f>VLOOKUP(D4910, City_Mapping!A:B, 2, FALSE)</f>
        <v>India</v>
      </c>
      <c r="D4910" s="12" t="s">
        <v>33</v>
      </c>
      <c r="E4910" s="12" t="s">
        <v>35</v>
      </c>
      <c r="F4910" s="12" t="s">
        <v>39</v>
      </c>
      <c r="G4910" s="12">
        <v>95923</v>
      </c>
      <c r="H4910" s="12" t="s">
        <v>41</v>
      </c>
      <c r="I4910" s="12" t="s">
        <v>45</v>
      </c>
      <c r="J4910" s="12">
        <v>635308</v>
      </c>
      <c r="K4910" s="12">
        <v>9</v>
      </c>
      <c r="L4910" s="13">
        <v>4171</v>
      </c>
      <c r="M4910" s="14">
        <f>Table1[[#This Row],[Column1]]/100</f>
        <v>0.15</v>
      </c>
      <c r="N4910" s="13">
        <f>Table1[[#This Row],[Unit_Price]]*Table1[[#This Row],[Quantity]]*(1-Table1[[#This Row],[Discount_%]])</f>
        <v>31908.149999999998</v>
      </c>
      <c r="O4910" s="13">
        <v>1772</v>
      </c>
      <c r="P4910" s="13">
        <f>Table1[[#This Row],[Revenue]]-Table1[[#This Row],[Cost]]</f>
        <v>30136.149999999998</v>
      </c>
      <c r="Q4910" s="12" t="s">
        <v>49</v>
      </c>
      <c r="R4910" s="12" t="s">
        <v>52</v>
      </c>
      <c r="S4910" s="12" t="s">
        <v>55</v>
      </c>
      <c r="T4910" s="12">
        <v>1</v>
      </c>
      <c r="U4910" s="12">
        <v>15</v>
      </c>
      <c r="V4910" s="20" t="str">
        <f>TEXT(Table1[[#This Row],[Date]],"mmm-yyyy")</f>
        <v>Feb-2026</v>
      </c>
    </row>
    <row r="4911" spans="1:22" x14ac:dyDescent="0.2">
      <c r="A4911" s="11">
        <f t="shared" si="76"/>
        <v>46067</v>
      </c>
      <c r="B4911" s="12" t="s">
        <v>20</v>
      </c>
      <c r="C4911" s="12" t="str">
        <f>VLOOKUP(D4911, City_Mapping!A:B, 2, FALSE)</f>
        <v>USA</v>
      </c>
      <c r="D4911" s="12" t="s">
        <v>31</v>
      </c>
      <c r="E4911" s="12" t="s">
        <v>35</v>
      </c>
      <c r="F4911" s="12" t="s">
        <v>38</v>
      </c>
      <c r="G4911" s="12">
        <v>28697</v>
      </c>
      <c r="H4911" s="12" t="s">
        <v>41</v>
      </c>
      <c r="I4911" s="12" t="s">
        <v>43</v>
      </c>
      <c r="J4911" s="12">
        <v>528357</v>
      </c>
      <c r="K4911" s="12">
        <v>1</v>
      </c>
      <c r="L4911" s="13">
        <v>3036</v>
      </c>
      <c r="M4911" s="14">
        <f>Table1[[#This Row],[Column1]]/100</f>
        <v>0.15</v>
      </c>
      <c r="N4911" s="13">
        <f>Table1[[#This Row],[Unit_Price]]*Table1[[#This Row],[Quantity]]*(1-Table1[[#This Row],[Discount_%]])</f>
        <v>2580.6</v>
      </c>
      <c r="O4911" s="13">
        <v>12396</v>
      </c>
      <c r="P4911" s="13">
        <f>Table1[[#This Row],[Revenue]]-Table1[[#This Row],[Cost]]</f>
        <v>-9815.4</v>
      </c>
      <c r="Q4911" s="12" t="s">
        <v>49</v>
      </c>
      <c r="R4911" s="12" t="s">
        <v>51</v>
      </c>
      <c r="S4911" s="12" t="s">
        <v>53</v>
      </c>
      <c r="T4911" s="12">
        <v>3</v>
      </c>
      <c r="U4911" s="12">
        <v>15</v>
      </c>
      <c r="V4911" s="20" t="str">
        <f>TEXT(Table1[[#This Row],[Date]],"mmm-yyyy")</f>
        <v>Feb-2026</v>
      </c>
    </row>
    <row r="4912" spans="1:22" x14ac:dyDescent="0.2">
      <c r="A4912" s="11">
        <f t="shared" si="76"/>
        <v>46067</v>
      </c>
      <c r="B4912" s="12" t="s">
        <v>21</v>
      </c>
      <c r="C4912" s="12" t="str">
        <f>VLOOKUP(D4912, City_Mapping!A:B, 2, FALSE)</f>
        <v>UK</v>
      </c>
      <c r="D4912" s="12" t="s">
        <v>29</v>
      </c>
      <c r="E4912" s="12" t="s">
        <v>36</v>
      </c>
      <c r="F4912" s="12" t="s">
        <v>39</v>
      </c>
      <c r="G4912" s="12">
        <v>95083</v>
      </c>
      <c r="H4912" s="12" t="s">
        <v>41</v>
      </c>
      <c r="I4912" s="12" t="s">
        <v>45</v>
      </c>
      <c r="J4912" s="12">
        <v>260533</v>
      </c>
      <c r="K4912" s="12">
        <v>2</v>
      </c>
      <c r="L4912" s="13">
        <v>1710</v>
      </c>
      <c r="M4912" s="14">
        <f>Table1[[#This Row],[Column1]]/100</f>
        <v>0.2</v>
      </c>
      <c r="N4912" s="13">
        <f>Table1[[#This Row],[Unit_Price]]*Table1[[#This Row],[Quantity]]*(1-Table1[[#This Row],[Discount_%]])</f>
        <v>2736</v>
      </c>
      <c r="O4912" s="13">
        <v>14141</v>
      </c>
      <c r="P4912" s="13">
        <f>Table1[[#This Row],[Revenue]]-Table1[[#This Row],[Cost]]</f>
        <v>-11405</v>
      </c>
      <c r="Q4912" s="12" t="s">
        <v>46</v>
      </c>
      <c r="R4912" s="12" t="s">
        <v>50</v>
      </c>
      <c r="S4912" s="12" t="s">
        <v>55</v>
      </c>
      <c r="T4912" s="12">
        <v>5</v>
      </c>
      <c r="U4912" s="12">
        <v>20</v>
      </c>
      <c r="V4912" s="20" t="str">
        <f>TEXT(Table1[[#This Row],[Date]],"mmm-yyyy")</f>
        <v>Feb-2026</v>
      </c>
    </row>
    <row r="4913" spans="1:22" x14ac:dyDescent="0.2">
      <c r="A4913" s="11">
        <f t="shared" si="76"/>
        <v>46067</v>
      </c>
      <c r="B4913" s="12" t="s">
        <v>22</v>
      </c>
      <c r="C4913" s="12" t="str">
        <f>VLOOKUP(D4913, City_Mapping!A:B, 2, FALSE)</f>
        <v>India</v>
      </c>
      <c r="D4913" s="12" t="s">
        <v>28</v>
      </c>
      <c r="E4913" s="12" t="s">
        <v>35</v>
      </c>
      <c r="F4913" s="12" t="s">
        <v>37</v>
      </c>
      <c r="G4913" s="12">
        <v>70663</v>
      </c>
      <c r="H4913" s="12" t="s">
        <v>41</v>
      </c>
      <c r="I4913" s="12" t="s">
        <v>45</v>
      </c>
      <c r="J4913" s="12">
        <v>418138</v>
      </c>
      <c r="K4913" s="12">
        <v>1</v>
      </c>
      <c r="L4913" s="13">
        <v>3634</v>
      </c>
      <c r="M4913" s="14">
        <f>Table1[[#This Row],[Column1]]/100</f>
        <v>0.2</v>
      </c>
      <c r="N4913" s="13">
        <f>Table1[[#This Row],[Unit_Price]]*Table1[[#This Row],[Quantity]]*(1-Table1[[#This Row],[Discount_%]])</f>
        <v>2907.2000000000003</v>
      </c>
      <c r="O4913" s="13">
        <v>26740</v>
      </c>
      <c r="P4913" s="13">
        <f>Table1[[#This Row],[Revenue]]-Table1[[#This Row],[Cost]]</f>
        <v>-23832.799999999999</v>
      </c>
      <c r="Q4913" s="12" t="s">
        <v>47</v>
      </c>
      <c r="R4913" s="12" t="s">
        <v>52</v>
      </c>
      <c r="S4913" s="12" t="s">
        <v>56</v>
      </c>
      <c r="T4913" s="12">
        <v>3</v>
      </c>
      <c r="U4913" s="12">
        <v>20</v>
      </c>
      <c r="V4913" s="20" t="str">
        <f>TEXT(Table1[[#This Row],[Date]],"mmm-yyyy")</f>
        <v>Feb-2026</v>
      </c>
    </row>
    <row r="4914" spans="1:22" x14ac:dyDescent="0.2">
      <c r="A4914" s="11">
        <f t="shared" si="76"/>
        <v>46067</v>
      </c>
      <c r="B4914" s="12" t="s">
        <v>20</v>
      </c>
      <c r="C4914" s="12" t="str">
        <f>VLOOKUP(D4914, City_Mapping!A:B, 2, FALSE)</f>
        <v>India</v>
      </c>
      <c r="D4914" s="12" t="s">
        <v>32</v>
      </c>
      <c r="E4914" s="12" t="s">
        <v>36</v>
      </c>
      <c r="F4914" s="12" t="s">
        <v>37</v>
      </c>
      <c r="G4914" s="12">
        <v>33570</v>
      </c>
      <c r="H4914" s="12" t="s">
        <v>42</v>
      </c>
      <c r="I4914" s="12" t="s">
        <v>45</v>
      </c>
      <c r="J4914" s="12">
        <v>508560</v>
      </c>
      <c r="K4914" s="12">
        <v>8</v>
      </c>
      <c r="L4914" s="13">
        <v>1054</v>
      </c>
      <c r="M4914" s="14">
        <f>Table1[[#This Row],[Column1]]/100</f>
        <v>0.2</v>
      </c>
      <c r="N4914" s="13">
        <f>Table1[[#This Row],[Unit_Price]]*Table1[[#This Row],[Quantity]]*(1-Table1[[#This Row],[Discount_%]])</f>
        <v>6745.6</v>
      </c>
      <c r="O4914" s="13">
        <v>5953</v>
      </c>
      <c r="P4914" s="13">
        <f>Table1[[#This Row],[Revenue]]-Table1[[#This Row],[Cost]]</f>
        <v>792.60000000000036</v>
      </c>
      <c r="Q4914" s="12" t="s">
        <v>46</v>
      </c>
      <c r="R4914" s="12" t="s">
        <v>52</v>
      </c>
      <c r="S4914" s="12" t="s">
        <v>56</v>
      </c>
      <c r="T4914" s="12">
        <v>5</v>
      </c>
      <c r="U4914" s="12">
        <v>20</v>
      </c>
      <c r="V4914" s="20" t="str">
        <f>TEXT(Table1[[#This Row],[Date]],"mmm-yyyy")</f>
        <v>Feb-2026</v>
      </c>
    </row>
    <row r="4915" spans="1:22" x14ac:dyDescent="0.2">
      <c r="A4915" s="11">
        <f t="shared" si="76"/>
        <v>46067</v>
      </c>
      <c r="B4915" s="12" t="s">
        <v>22</v>
      </c>
      <c r="C4915" s="12" t="str">
        <f>VLOOKUP(D4915, City_Mapping!A:B, 2, FALSE)</f>
        <v>UAE</v>
      </c>
      <c r="D4915" s="12" t="s">
        <v>30</v>
      </c>
      <c r="E4915" s="12" t="s">
        <v>35</v>
      </c>
      <c r="F4915" s="12" t="s">
        <v>38</v>
      </c>
      <c r="G4915" s="12">
        <v>38037</v>
      </c>
      <c r="H4915" s="12" t="s">
        <v>42</v>
      </c>
      <c r="I4915" s="12" t="s">
        <v>44</v>
      </c>
      <c r="J4915" s="12">
        <v>731125</v>
      </c>
      <c r="K4915" s="12">
        <v>4</v>
      </c>
      <c r="L4915" s="13">
        <v>3292</v>
      </c>
      <c r="M4915" s="14">
        <f>Table1[[#This Row],[Column1]]/100</f>
        <v>0.1</v>
      </c>
      <c r="N4915" s="13">
        <f>Table1[[#This Row],[Unit_Price]]*Table1[[#This Row],[Quantity]]*(1-Table1[[#This Row],[Discount_%]])</f>
        <v>11851.2</v>
      </c>
      <c r="O4915" s="13">
        <v>5594</v>
      </c>
      <c r="P4915" s="13">
        <f>Table1[[#This Row],[Revenue]]-Table1[[#This Row],[Cost]]</f>
        <v>6257.2000000000007</v>
      </c>
      <c r="Q4915" s="12" t="s">
        <v>49</v>
      </c>
      <c r="R4915" s="12" t="s">
        <v>51</v>
      </c>
      <c r="S4915" s="12" t="s">
        <v>53</v>
      </c>
      <c r="T4915" s="12">
        <v>2</v>
      </c>
      <c r="U4915" s="12">
        <v>10</v>
      </c>
      <c r="V4915" s="20" t="str">
        <f>TEXT(Table1[[#This Row],[Date]],"mmm-yyyy")</f>
        <v>Feb-2026</v>
      </c>
    </row>
    <row r="4916" spans="1:22" x14ac:dyDescent="0.2">
      <c r="A4916" s="11">
        <f t="shared" si="76"/>
        <v>46067</v>
      </c>
      <c r="B4916" s="12" t="s">
        <v>20</v>
      </c>
      <c r="C4916" s="12" t="str">
        <f>VLOOKUP(D4916, City_Mapping!A:B, 2, FALSE)</f>
        <v>UAE</v>
      </c>
      <c r="D4916" s="12" t="s">
        <v>30</v>
      </c>
      <c r="E4916" s="12" t="s">
        <v>35</v>
      </c>
      <c r="F4916" s="12" t="s">
        <v>37</v>
      </c>
      <c r="G4916" s="12">
        <v>47982</v>
      </c>
      <c r="H4916" s="12" t="s">
        <v>41</v>
      </c>
      <c r="I4916" s="12" t="s">
        <v>44</v>
      </c>
      <c r="J4916" s="12">
        <v>547466</v>
      </c>
      <c r="K4916" s="12">
        <v>2</v>
      </c>
      <c r="L4916" s="13">
        <v>4562</v>
      </c>
      <c r="M4916" s="14">
        <f>Table1[[#This Row],[Column1]]/100</f>
        <v>0.1</v>
      </c>
      <c r="N4916" s="13">
        <f>Table1[[#This Row],[Unit_Price]]*Table1[[#This Row],[Quantity]]*(1-Table1[[#This Row],[Discount_%]])</f>
        <v>8211.6</v>
      </c>
      <c r="O4916" s="13">
        <v>9840</v>
      </c>
      <c r="P4916" s="13">
        <f>Table1[[#This Row],[Revenue]]-Table1[[#This Row],[Cost]]</f>
        <v>-1628.3999999999996</v>
      </c>
      <c r="Q4916" s="12" t="s">
        <v>48</v>
      </c>
      <c r="R4916" s="12" t="s">
        <v>51</v>
      </c>
      <c r="S4916" s="12" t="s">
        <v>54</v>
      </c>
      <c r="T4916" s="12">
        <v>3</v>
      </c>
      <c r="U4916" s="12">
        <v>10</v>
      </c>
      <c r="V4916" s="20" t="str">
        <f>TEXT(Table1[[#This Row],[Date]],"mmm-yyyy")</f>
        <v>Feb-2026</v>
      </c>
    </row>
    <row r="4917" spans="1:22" x14ac:dyDescent="0.2">
      <c r="A4917" s="11">
        <f t="shared" si="76"/>
        <v>46067</v>
      </c>
      <c r="B4917" s="12" t="s">
        <v>23</v>
      </c>
      <c r="C4917" s="12" t="str">
        <f>VLOOKUP(D4917, City_Mapping!A:B, 2, FALSE)</f>
        <v>India</v>
      </c>
      <c r="D4917" s="12" t="s">
        <v>28</v>
      </c>
      <c r="E4917" s="12" t="s">
        <v>36</v>
      </c>
      <c r="F4917" s="12" t="s">
        <v>39</v>
      </c>
      <c r="G4917" s="12">
        <v>78524</v>
      </c>
      <c r="H4917" s="12" t="s">
        <v>41</v>
      </c>
      <c r="I4917" s="12" t="s">
        <v>43</v>
      </c>
      <c r="J4917" s="12">
        <v>178661</v>
      </c>
      <c r="K4917" s="12">
        <v>7</v>
      </c>
      <c r="L4917" s="13">
        <v>4265</v>
      </c>
      <c r="M4917" s="14">
        <f>Table1[[#This Row],[Column1]]/100</f>
        <v>0.1</v>
      </c>
      <c r="N4917" s="13">
        <f>Table1[[#This Row],[Unit_Price]]*Table1[[#This Row],[Quantity]]*(1-Table1[[#This Row],[Discount_%]])</f>
        <v>26869.5</v>
      </c>
      <c r="O4917" s="13">
        <v>27799</v>
      </c>
      <c r="P4917" s="13">
        <f>Table1[[#This Row],[Revenue]]-Table1[[#This Row],[Cost]]</f>
        <v>-929.5</v>
      </c>
      <c r="Q4917" s="12" t="s">
        <v>48</v>
      </c>
      <c r="R4917" s="12" t="s">
        <v>52</v>
      </c>
      <c r="S4917" s="12" t="s">
        <v>53</v>
      </c>
      <c r="T4917" s="12">
        <v>3</v>
      </c>
      <c r="U4917" s="12">
        <v>10</v>
      </c>
      <c r="V4917" s="20" t="str">
        <f>TEXT(Table1[[#This Row],[Date]],"mmm-yyyy")</f>
        <v>Feb-2026</v>
      </c>
    </row>
    <row r="4918" spans="1:22" x14ac:dyDescent="0.2">
      <c r="A4918" s="11">
        <f t="shared" si="76"/>
        <v>46067</v>
      </c>
      <c r="B4918" s="12" t="s">
        <v>20</v>
      </c>
      <c r="C4918" s="12" t="str">
        <f>VLOOKUP(D4918, City_Mapping!A:B, 2, FALSE)</f>
        <v>India</v>
      </c>
      <c r="D4918" s="12" t="s">
        <v>32</v>
      </c>
      <c r="E4918" s="12" t="s">
        <v>34</v>
      </c>
      <c r="F4918" s="12" t="s">
        <v>40</v>
      </c>
      <c r="G4918" s="12">
        <v>15156</v>
      </c>
      <c r="H4918" s="12" t="s">
        <v>41</v>
      </c>
      <c r="I4918" s="12" t="s">
        <v>44</v>
      </c>
      <c r="J4918" s="12">
        <v>465171</v>
      </c>
      <c r="K4918" s="12">
        <v>8</v>
      </c>
      <c r="L4918" s="13">
        <v>4802</v>
      </c>
      <c r="M4918" s="14">
        <f>Table1[[#This Row],[Column1]]/100</f>
        <v>0</v>
      </c>
      <c r="N4918" s="13">
        <f>Table1[[#This Row],[Unit_Price]]*Table1[[#This Row],[Quantity]]*(1-Table1[[#This Row],[Discount_%]])</f>
        <v>38416</v>
      </c>
      <c r="O4918" s="13">
        <v>14087</v>
      </c>
      <c r="P4918" s="13">
        <f>Table1[[#This Row],[Revenue]]-Table1[[#This Row],[Cost]]</f>
        <v>24329</v>
      </c>
      <c r="Q4918" s="12" t="s">
        <v>47</v>
      </c>
      <c r="R4918" s="12" t="s">
        <v>50</v>
      </c>
      <c r="S4918" s="12" t="s">
        <v>55</v>
      </c>
      <c r="T4918" s="12">
        <v>1</v>
      </c>
      <c r="U4918" s="12">
        <v>0</v>
      </c>
      <c r="V4918" s="20" t="str">
        <f>TEXT(Table1[[#This Row],[Date]],"mmm-yyyy")</f>
        <v>Feb-2026</v>
      </c>
    </row>
    <row r="4919" spans="1:22" x14ac:dyDescent="0.2">
      <c r="A4919" s="11">
        <f t="shared" si="76"/>
        <v>46067</v>
      </c>
      <c r="B4919" s="12" t="s">
        <v>21</v>
      </c>
      <c r="C4919" s="12" t="str">
        <f>VLOOKUP(D4919, City_Mapping!A:B, 2, FALSE)</f>
        <v>UAE</v>
      </c>
      <c r="D4919" s="12" t="s">
        <v>30</v>
      </c>
      <c r="E4919" s="12" t="s">
        <v>34</v>
      </c>
      <c r="F4919" s="12" t="s">
        <v>38</v>
      </c>
      <c r="G4919" s="12">
        <v>48280</v>
      </c>
      <c r="H4919" s="12" t="s">
        <v>41</v>
      </c>
      <c r="I4919" s="12" t="s">
        <v>44</v>
      </c>
      <c r="J4919" s="12">
        <v>250274</v>
      </c>
      <c r="K4919" s="12">
        <v>9</v>
      </c>
      <c r="L4919" s="13">
        <v>1764</v>
      </c>
      <c r="M4919" s="14">
        <f>Table1[[#This Row],[Column1]]/100</f>
        <v>0.2</v>
      </c>
      <c r="N4919" s="13">
        <f>Table1[[#This Row],[Unit_Price]]*Table1[[#This Row],[Quantity]]*(1-Table1[[#This Row],[Discount_%]])</f>
        <v>12700.800000000001</v>
      </c>
      <c r="O4919" s="13">
        <v>5946</v>
      </c>
      <c r="P4919" s="13">
        <f>Table1[[#This Row],[Revenue]]-Table1[[#This Row],[Cost]]</f>
        <v>6754.8000000000011</v>
      </c>
      <c r="Q4919" s="12" t="s">
        <v>49</v>
      </c>
      <c r="R4919" s="12" t="s">
        <v>51</v>
      </c>
      <c r="S4919" s="12" t="s">
        <v>56</v>
      </c>
      <c r="T4919" s="12">
        <v>2</v>
      </c>
      <c r="U4919" s="12">
        <v>20</v>
      </c>
      <c r="V4919" s="20" t="str">
        <f>TEXT(Table1[[#This Row],[Date]],"mmm-yyyy")</f>
        <v>Feb-2026</v>
      </c>
    </row>
    <row r="4920" spans="1:22" x14ac:dyDescent="0.2">
      <c r="A4920" s="11">
        <f t="shared" si="76"/>
        <v>46067</v>
      </c>
      <c r="B4920" s="12" t="s">
        <v>20</v>
      </c>
      <c r="C4920" s="12" t="str">
        <f>VLOOKUP(D4920, City_Mapping!A:B, 2, FALSE)</f>
        <v>UAE</v>
      </c>
      <c r="D4920" s="12" t="s">
        <v>30</v>
      </c>
      <c r="E4920" s="12" t="s">
        <v>36</v>
      </c>
      <c r="F4920" s="12" t="s">
        <v>37</v>
      </c>
      <c r="G4920" s="12">
        <v>85324</v>
      </c>
      <c r="H4920" s="12" t="s">
        <v>42</v>
      </c>
      <c r="I4920" s="12" t="s">
        <v>43</v>
      </c>
      <c r="J4920" s="12">
        <v>610829</v>
      </c>
      <c r="K4920" s="12">
        <v>5</v>
      </c>
      <c r="L4920" s="13">
        <v>1393</v>
      </c>
      <c r="M4920" s="14">
        <f>Table1[[#This Row],[Column1]]/100</f>
        <v>0.2</v>
      </c>
      <c r="N4920" s="13">
        <f>Table1[[#This Row],[Unit_Price]]*Table1[[#This Row],[Quantity]]*(1-Table1[[#This Row],[Discount_%]])</f>
        <v>5572</v>
      </c>
      <c r="O4920" s="13">
        <v>10251</v>
      </c>
      <c r="P4920" s="13">
        <f>Table1[[#This Row],[Revenue]]-Table1[[#This Row],[Cost]]</f>
        <v>-4679</v>
      </c>
      <c r="Q4920" s="12" t="s">
        <v>48</v>
      </c>
      <c r="R4920" s="12" t="s">
        <v>51</v>
      </c>
      <c r="S4920" s="12" t="s">
        <v>53</v>
      </c>
      <c r="T4920" s="12">
        <v>5</v>
      </c>
      <c r="U4920" s="12">
        <v>20</v>
      </c>
      <c r="V4920" s="20" t="str">
        <f>TEXT(Table1[[#This Row],[Date]],"mmm-yyyy")</f>
        <v>Feb-2026</v>
      </c>
    </row>
    <row r="4921" spans="1:22" x14ac:dyDescent="0.2">
      <c r="A4921" s="11">
        <f t="shared" si="76"/>
        <v>46067</v>
      </c>
      <c r="B4921" s="12" t="s">
        <v>22</v>
      </c>
      <c r="C4921" s="12" t="str">
        <f>VLOOKUP(D4921, City_Mapping!A:B, 2, FALSE)</f>
        <v>USA</v>
      </c>
      <c r="D4921" s="12" t="s">
        <v>31</v>
      </c>
      <c r="E4921" s="12" t="s">
        <v>36</v>
      </c>
      <c r="F4921" s="12" t="s">
        <v>39</v>
      </c>
      <c r="G4921" s="12">
        <v>70706</v>
      </c>
      <c r="H4921" s="12" t="s">
        <v>42</v>
      </c>
      <c r="I4921" s="12" t="s">
        <v>45</v>
      </c>
      <c r="J4921" s="12">
        <v>666520</v>
      </c>
      <c r="K4921" s="12">
        <v>3</v>
      </c>
      <c r="L4921" s="13">
        <v>2672</v>
      </c>
      <c r="M4921" s="14">
        <f>Table1[[#This Row],[Column1]]/100</f>
        <v>0.05</v>
      </c>
      <c r="N4921" s="13">
        <f>Table1[[#This Row],[Unit_Price]]*Table1[[#This Row],[Quantity]]*(1-Table1[[#This Row],[Discount_%]])</f>
        <v>7615.2</v>
      </c>
      <c r="O4921" s="13">
        <v>1987</v>
      </c>
      <c r="P4921" s="13">
        <f>Table1[[#This Row],[Revenue]]-Table1[[#This Row],[Cost]]</f>
        <v>5628.2</v>
      </c>
      <c r="Q4921" s="12" t="s">
        <v>48</v>
      </c>
      <c r="R4921" s="12" t="s">
        <v>50</v>
      </c>
      <c r="S4921" s="12" t="s">
        <v>56</v>
      </c>
      <c r="T4921" s="12">
        <v>1</v>
      </c>
      <c r="U4921" s="12">
        <v>5</v>
      </c>
      <c r="V4921" s="20" t="str">
        <f>TEXT(Table1[[#This Row],[Date]],"mmm-yyyy")</f>
        <v>Feb-2026</v>
      </c>
    </row>
    <row r="4922" spans="1:22" x14ac:dyDescent="0.2">
      <c r="A4922" s="11">
        <f t="shared" si="76"/>
        <v>46068</v>
      </c>
      <c r="B4922" s="12" t="s">
        <v>22</v>
      </c>
      <c r="C4922" s="12" t="str">
        <f>VLOOKUP(D4922, City_Mapping!A:B, 2, FALSE)</f>
        <v>India</v>
      </c>
      <c r="D4922" s="12" t="s">
        <v>33</v>
      </c>
      <c r="E4922" s="12" t="s">
        <v>34</v>
      </c>
      <c r="F4922" s="12" t="s">
        <v>40</v>
      </c>
      <c r="G4922" s="12">
        <v>89721</v>
      </c>
      <c r="H4922" s="12" t="s">
        <v>41</v>
      </c>
      <c r="I4922" s="12" t="s">
        <v>45</v>
      </c>
      <c r="J4922" s="12">
        <v>985474</v>
      </c>
      <c r="K4922" s="12">
        <v>1</v>
      </c>
      <c r="L4922" s="13">
        <v>2804</v>
      </c>
      <c r="M4922" s="14">
        <f>Table1[[#This Row],[Column1]]/100</f>
        <v>0.05</v>
      </c>
      <c r="N4922" s="13">
        <f>Table1[[#This Row],[Unit_Price]]*Table1[[#This Row],[Quantity]]*(1-Table1[[#This Row],[Discount_%]])</f>
        <v>2663.7999999999997</v>
      </c>
      <c r="O4922" s="13">
        <v>19574</v>
      </c>
      <c r="P4922" s="13">
        <f>Table1[[#This Row],[Revenue]]-Table1[[#This Row],[Cost]]</f>
        <v>-16910.2</v>
      </c>
      <c r="Q4922" s="12" t="s">
        <v>48</v>
      </c>
      <c r="R4922" s="12" t="s">
        <v>52</v>
      </c>
      <c r="S4922" s="12" t="s">
        <v>54</v>
      </c>
      <c r="T4922" s="12">
        <v>5</v>
      </c>
      <c r="U4922" s="12">
        <v>5</v>
      </c>
      <c r="V4922" s="20" t="str">
        <f>TEXT(Table1[[#This Row],[Date]],"mmm-yyyy")</f>
        <v>Feb-2026</v>
      </c>
    </row>
    <row r="4923" spans="1:22" x14ac:dyDescent="0.2">
      <c r="A4923" s="11">
        <f t="shared" si="76"/>
        <v>46068</v>
      </c>
      <c r="B4923" s="12" t="s">
        <v>20</v>
      </c>
      <c r="C4923" s="12" t="str">
        <f>VLOOKUP(D4923, City_Mapping!A:B, 2, FALSE)</f>
        <v>UAE</v>
      </c>
      <c r="D4923" s="12" t="s">
        <v>30</v>
      </c>
      <c r="E4923" s="12" t="s">
        <v>34</v>
      </c>
      <c r="F4923" s="12" t="s">
        <v>37</v>
      </c>
      <c r="G4923" s="12">
        <v>94270</v>
      </c>
      <c r="H4923" s="12" t="s">
        <v>42</v>
      </c>
      <c r="I4923" s="12" t="s">
        <v>43</v>
      </c>
      <c r="J4923" s="12">
        <v>622416</v>
      </c>
      <c r="K4923" s="12">
        <v>8</v>
      </c>
      <c r="L4923" s="13">
        <v>3663</v>
      </c>
      <c r="M4923" s="14">
        <f>Table1[[#This Row],[Column1]]/100</f>
        <v>0</v>
      </c>
      <c r="N4923" s="13">
        <f>Table1[[#This Row],[Unit_Price]]*Table1[[#This Row],[Quantity]]*(1-Table1[[#This Row],[Discount_%]])</f>
        <v>29304</v>
      </c>
      <c r="O4923" s="13">
        <v>5623</v>
      </c>
      <c r="P4923" s="13">
        <f>Table1[[#This Row],[Revenue]]-Table1[[#This Row],[Cost]]</f>
        <v>23681</v>
      </c>
      <c r="Q4923" s="12" t="s">
        <v>47</v>
      </c>
      <c r="R4923" s="12" t="s">
        <v>52</v>
      </c>
      <c r="S4923" s="12" t="s">
        <v>53</v>
      </c>
      <c r="T4923" s="12">
        <v>3</v>
      </c>
      <c r="U4923" s="12">
        <v>0</v>
      </c>
      <c r="V4923" s="20" t="str">
        <f>TEXT(Table1[[#This Row],[Date]],"mmm-yyyy")</f>
        <v>Feb-2026</v>
      </c>
    </row>
    <row r="4924" spans="1:22" x14ac:dyDescent="0.2">
      <c r="A4924" s="11">
        <f t="shared" si="76"/>
        <v>46068</v>
      </c>
      <c r="B4924" s="12" t="s">
        <v>21</v>
      </c>
      <c r="C4924" s="12" t="str">
        <f>VLOOKUP(D4924, City_Mapping!A:B, 2, FALSE)</f>
        <v>UK</v>
      </c>
      <c r="D4924" s="12" t="s">
        <v>29</v>
      </c>
      <c r="E4924" s="12" t="s">
        <v>34</v>
      </c>
      <c r="F4924" s="12" t="s">
        <v>38</v>
      </c>
      <c r="G4924" s="12">
        <v>19971</v>
      </c>
      <c r="H4924" s="12" t="s">
        <v>42</v>
      </c>
      <c r="I4924" s="12" t="s">
        <v>44</v>
      </c>
      <c r="J4924" s="12">
        <v>126354</v>
      </c>
      <c r="K4924" s="12">
        <v>6</v>
      </c>
      <c r="L4924" s="13">
        <v>4458</v>
      </c>
      <c r="M4924" s="14">
        <f>Table1[[#This Row],[Column1]]/100</f>
        <v>0.05</v>
      </c>
      <c r="N4924" s="13">
        <f>Table1[[#This Row],[Unit_Price]]*Table1[[#This Row],[Quantity]]*(1-Table1[[#This Row],[Discount_%]])</f>
        <v>25410.6</v>
      </c>
      <c r="O4924" s="13">
        <v>19169</v>
      </c>
      <c r="P4924" s="13">
        <f>Table1[[#This Row],[Revenue]]-Table1[[#This Row],[Cost]]</f>
        <v>6241.5999999999985</v>
      </c>
      <c r="Q4924" s="12" t="s">
        <v>49</v>
      </c>
      <c r="R4924" s="12" t="s">
        <v>50</v>
      </c>
      <c r="S4924" s="12" t="s">
        <v>53</v>
      </c>
      <c r="T4924" s="12">
        <v>4</v>
      </c>
      <c r="U4924" s="12">
        <v>5</v>
      </c>
      <c r="V4924" s="20" t="str">
        <f>TEXT(Table1[[#This Row],[Date]],"mmm-yyyy")</f>
        <v>Feb-2026</v>
      </c>
    </row>
    <row r="4925" spans="1:22" x14ac:dyDescent="0.2">
      <c r="A4925" s="11">
        <f t="shared" si="76"/>
        <v>46068</v>
      </c>
      <c r="B4925" s="12" t="s">
        <v>23</v>
      </c>
      <c r="C4925" s="12" t="str">
        <f>VLOOKUP(D4925, City_Mapping!A:B, 2, FALSE)</f>
        <v>India</v>
      </c>
      <c r="D4925" s="12" t="s">
        <v>32</v>
      </c>
      <c r="E4925" s="12" t="s">
        <v>36</v>
      </c>
      <c r="F4925" s="12" t="s">
        <v>37</v>
      </c>
      <c r="G4925" s="12">
        <v>63140</v>
      </c>
      <c r="H4925" s="12" t="s">
        <v>41</v>
      </c>
      <c r="I4925" s="12" t="s">
        <v>43</v>
      </c>
      <c r="J4925" s="12">
        <v>440913</v>
      </c>
      <c r="K4925" s="12">
        <v>5</v>
      </c>
      <c r="L4925" s="13">
        <v>4883</v>
      </c>
      <c r="M4925" s="14">
        <f>Table1[[#This Row],[Column1]]/100</f>
        <v>0.1</v>
      </c>
      <c r="N4925" s="13">
        <f>Table1[[#This Row],[Unit_Price]]*Table1[[#This Row],[Quantity]]*(1-Table1[[#This Row],[Discount_%]])</f>
        <v>21973.5</v>
      </c>
      <c r="O4925" s="13">
        <v>10719</v>
      </c>
      <c r="P4925" s="13">
        <f>Table1[[#This Row],[Revenue]]-Table1[[#This Row],[Cost]]</f>
        <v>11254.5</v>
      </c>
      <c r="Q4925" s="12" t="s">
        <v>46</v>
      </c>
      <c r="R4925" s="12" t="s">
        <v>50</v>
      </c>
      <c r="S4925" s="12" t="s">
        <v>56</v>
      </c>
      <c r="T4925" s="12">
        <v>3</v>
      </c>
      <c r="U4925" s="12">
        <v>10</v>
      </c>
      <c r="V4925" s="20" t="str">
        <f>TEXT(Table1[[#This Row],[Date]],"mmm-yyyy")</f>
        <v>Feb-2026</v>
      </c>
    </row>
    <row r="4926" spans="1:22" x14ac:dyDescent="0.2">
      <c r="A4926" s="11">
        <f t="shared" si="76"/>
        <v>46068</v>
      </c>
      <c r="B4926" s="12" t="s">
        <v>21</v>
      </c>
      <c r="C4926" s="12" t="str">
        <f>VLOOKUP(D4926, City_Mapping!A:B, 2, FALSE)</f>
        <v>UK</v>
      </c>
      <c r="D4926" s="12" t="s">
        <v>29</v>
      </c>
      <c r="E4926" s="12" t="s">
        <v>35</v>
      </c>
      <c r="F4926" s="12" t="s">
        <v>37</v>
      </c>
      <c r="G4926" s="12">
        <v>53408</v>
      </c>
      <c r="H4926" s="12" t="s">
        <v>41</v>
      </c>
      <c r="I4926" s="12" t="s">
        <v>43</v>
      </c>
      <c r="J4926" s="12">
        <v>606212</v>
      </c>
      <c r="K4926" s="12">
        <v>7</v>
      </c>
      <c r="L4926" s="13">
        <v>1738</v>
      </c>
      <c r="M4926" s="14">
        <f>Table1[[#This Row],[Column1]]/100</f>
        <v>0</v>
      </c>
      <c r="N4926" s="13">
        <f>Table1[[#This Row],[Unit_Price]]*Table1[[#This Row],[Quantity]]*(1-Table1[[#This Row],[Discount_%]])</f>
        <v>12166</v>
      </c>
      <c r="O4926" s="13">
        <v>7149</v>
      </c>
      <c r="P4926" s="13">
        <f>Table1[[#This Row],[Revenue]]-Table1[[#This Row],[Cost]]</f>
        <v>5017</v>
      </c>
      <c r="Q4926" s="12" t="s">
        <v>48</v>
      </c>
      <c r="R4926" s="12" t="s">
        <v>51</v>
      </c>
      <c r="S4926" s="12" t="s">
        <v>54</v>
      </c>
      <c r="T4926" s="12">
        <v>2</v>
      </c>
      <c r="U4926" s="12">
        <v>0</v>
      </c>
      <c r="V4926" s="20" t="str">
        <f>TEXT(Table1[[#This Row],[Date]],"mmm-yyyy")</f>
        <v>Feb-2026</v>
      </c>
    </row>
    <row r="4927" spans="1:22" x14ac:dyDescent="0.2">
      <c r="A4927" s="11">
        <f t="shared" si="76"/>
        <v>46068</v>
      </c>
      <c r="B4927" s="12" t="s">
        <v>23</v>
      </c>
      <c r="C4927" s="12" t="str">
        <f>VLOOKUP(D4927, City_Mapping!A:B, 2, FALSE)</f>
        <v>India</v>
      </c>
      <c r="D4927" s="12" t="s">
        <v>28</v>
      </c>
      <c r="E4927" s="12" t="s">
        <v>36</v>
      </c>
      <c r="F4927" s="12" t="s">
        <v>37</v>
      </c>
      <c r="G4927" s="12">
        <v>62022</v>
      </c>
      <c r="H4927" s="12" t="s">
        <v>41</v>
      </c>
      <c r="I4927" s="12" t="s">
        <v>44</v>
      </c>
      <c r="J4927" s="12">
        <v>235662</v>
      </c>
      <c r="K4927" s="12">
        <v>5</v>
      </c>
      <c r="L4927" s="13">
        <v>2317</v>
      </c>
      <c r="M4927" s="14">
        <f>Table1[[#This Row],[Column1]]/100</f>
        <v>0</v>
      </c>
      <c r="N4927" s="13">
        <f>Table1[[#This Row],[Unit_Price]]*Table1[[#This Row],[Quantity]]*(1-Table1[[#This Row],[Discount_%]])</f>
        <v>11585</v>
      </c>
      <c r="O4927" s="13">
        <v>24200</v>
      </c>
      <c r="P4927" s="13">
        <f>Table1[[#This Row],[Revenue]]-Table1[[#This Row],[Cost]]</f>
        <v>-12615</v>
      </c>
      <c r="Q4927" s="12" t="s">
        <v>46</v>
      </c>
      <c r="R4927" s="12" t="s">
        <v>52</v>
      </c>
      <c r="S4927" s="12" t="s">
        <v>56</v>
      </c>
      <c r="T4927" s="12">
        <v>5</v>
      </c>
      <c r="U4927" s="12">
        <v>0</v>
      </c>
      <c r="V4927" s="20" t="str">
        <f>TEXT(Table1[[#This Row],[Date]],"mmm-yyyy")</f>
        <v>Feb-2026</v>
      </c>
    </row>
    <row r="4928" spans="1:22" x14ac:dyDescent="0.2">
      <c r="A4928" s="11">
        <f t="shared" si="76"/>
        <v>46068</v>
      </c>
      <c r="B4928" s="12" t="s">
        <v>22</v>
      </c>
      <c r="C4928" s="12" t="str">
        <f>VLOOKUP(D4928, City_Mapping!A:B, 2, FALSE)</f>
        <v>USA</v>
      </c>
      <c r="D4928" s="12" t="s">
        <v>31</v>
      </c>
      <c r="E4928" s="12" t="s">
        <v>34</v>
      </c>
      <c r="F4928" s="12" t="s">
        <v>40</v>
      </c>
      <c r="G4928" s="12">
        <v>16487</v>
      </c>
      <c r="H4928" s="12" t="s">
        <v>42</v>
      </c>
      <c r="I4928" s="12" t="s">
        <v>43</v>
      </c>
      <c r="J4928" s="12">
        <v>325314</v>
      </c>
      <c r="K4928" s="12">
        <v>4</v>
      </c>
      <c r="L4928" s="13">
        <v>1266</v>
      </c>
      <c r="M4928" s="14">
        <f>Table1[[#This Row],[Column1]]/100</f>
        <v>0</v>
      </c>
      <c r="N4928" s="13">
        <f>Table1[[#This Row],[Unit_Price]]*Table1[[#This Row],[Quantity]]*(1-Table1[[#This Row],[Discount_%]])</f>
        <v>5064</v>
      </c>
      <c r="O4928" s="13">
        <v>13511</v>
      </c>
      <c r="P4928" s="13">
        <f>Table1[[#This Row],[Revenue]]-Table1[[#This Row],[Cost]]</f>
        <v>-8447</v>
      </c>
      <c r="Q4928" s="12" t="s">
        <v>46</v>
      </c>
      <c r="R4928" s="12" t="s">
        <v>52</v>
      </c>
      <c r="S4928" s="12" t="s">
        <v>55</v>
      </c>
      <c r="T4928" s="12">
        <v>1</v>
      </c>
      <c r="U4928" s="12">
        <v>0</v>
      </c>
      <c r="V4928" s="20" t="str">
        <f>TEXT(Table1[[#This Row],[Date]],"mmm-yyyy")</f>
        <v>Feb-2026</v>
      </c>
    </row>
    <row r="4929" spans="1:22" x14ac:dyDescent="0.2">
      <c r="A4929" s="11">
        <f t="shared" si="76"/>
        <v>46068</v>
      </c>
      <c r="B4929" s="12" t="s">
        <v>21</v>
      </c>
      <c r="C4929" s="12" t="str">
        <f>VLOOKUP(D4929, City_Mapping!A:B, 2, FALSE)</f>
        <v>India</v>
      </c>
      <c r="D4929" s="12" t="s">
        <v>32</v>
      </c>
      <c r="E4929" s="12" t="s">
        <v>35</v>
      </c>
      <c r="F4929" s="12" t="s">
        <v>40</v>
      </c>
      <c r="G4929" s="12">
        <v>30997</v>
      </c>
      <c r="H4929" s="12" t="s">
        <v>42</v>
      </c>
      <c r="I4929" s="12" t="s">
        <v>44</v>
      </c>
      <c r="J4929" s="12">
        <v>244790</v>
      </c>
      <c r="K4929" s="12">
        <v>5</v>
      </c>
      <c r="L4929" s="13">
        <v>3059</v>
      </c>
      <c r="M4929" s="14">
        <f>Table1[[#This Row],[Column1]]/100</f>
        <v>0.15</v>
      </c>
      <c r="N4929" s="13">
        <f>Table1[[#This Row],[Unit_Price]]*Table1[[#This Row],[Quantity]]*(1-Table1[[#This Row],[Discount_%]])</f>
        <v>13000.75</v>
      </c>
      <c r="O4929" s="13">
        <v>2901</v>
      </c>
      <c r="P4929" s="13">
        <f>Table1[[#This Row],[Revenue]]-Table1[[#This Row],[Cost]]</f>
        <v>10099.75</v>
      </c>
      <c r="Q4929" s="12" t="s">
        <v>47</v>
      </c>
      <c r="R4929" s="12" t="s">
        <v>52</v>
      </c>
      <c r="S4929" s="12" t="s">
        <v>55</v>
      </c>
      <c r="T4929" s="12">
        <v>3</v>
      </c>
      <c r="U4929" s="12">
        <v>15</v>
      </c>
      <c r="V4929" s="20" t="str">
        <f>TEXT(Table1[[#This Row],[Date]],"mmm-yyyy")</f>
        <v>Feb-2026</v>
      </c>
    </row>
    <row r="4930" spans="1:22" x14ac:dyDescent="0.2">
      <c r="A4930" s="11">
        <f t="shared" si="76"/>
        <v>46068</v>
      </c>
      <c r="B4930" s="12" t="s">
        <v>23</v>
      </c>
      <c r="C4930" s="12" t="str">
        <f>VLOOKUP(D4930, City_Mapping!A:B, 2, FALSE)</f>
        <v>USA</v>
      </c>
      <c r="D4930" s="12" t="s">
        <v>31</v>
      </c>
      <c r="E4930" s="12" t="s">
        <v>36</v>
      </c>
      <c r="F4930" s="12" t="s">
        <v>37</v>
      </c>
      <c r="G4930" s="12">
        <v>56456</v>
      </c>
      <c r="H4930" s="12" t="s">
        <v>42</v>
      </c>
      <c r="I4930" s="12" t="s">
        <v>44</v>
      </c>
      <c r="J4930" s="12">
        <v>333094</v>
      </c>
      <c r="K4930" s="12">
        <v>7</v>
      </c>
      <c r="L4930" s="13">
        <v>1072</v>
      </c>
      <c r="M4930" s="14">
        <f>Table1[[#This Row],[Column1]]/100</f>
        <v>0.05</v>
      </c>
      <c r="N4930" s="13">
        <f>Table1[[#This Row],[Unit_Price]]*Table1[[#This Row],[Quantity]]*(1-Table1[[#This Row],[Discount_%]])</f>
        <v>7128.7999999999993</v>
      </c>
      <c r="O4930" s="13">
        <v>19787</v>
      </c>
      <c r="P4930" s="13">
        <f>Table1[[#This Row],[Revenue]]-Table1[[#This Row],[Cost]]</f>
        <v>-12658.2</v>
      </c>
      <c r="Q4930" s="12" t="s">
        <v>47</v>
      </c>
      <c r="R4930" s="12" t="s">
        <v>50</v>
      </c>
      <c r="S4930" s="12" t="s">
        <v>54</v>
      </c>
      <c r="T4930" s="12">
        <v>5</v>
      </c>
      <c r="U4930" s="12">
        <v>5</v>
      </c>
      <c r="V4930" s="20" t="str">
        <f>TEXT(Table1[[#This Row],[Date]],"mmm-yyyy")</f>
        <v>Feb-2026</v>
      </c>
    </row>
    <row r="4931" spans="1:22" x14ac:dyDescent="0.2">
      <c r="A4931" s="11">
        <f t="shared" si="76"/>
        <v>46068</v>
      </c>
      <c r="B4931" s="12" t="s">
        <v>20</v>
      </c>
      <c r="C4931" s="12" t="str">
        <f>VLOOKUP(D4931, City_Mapping!A:B, 2, FALSE)</f>
        <v>India</v>
      </c>
      <c r="D4931" s="12" t="s">
        <v>33</v>
      </c>
      <c r="E4931" s="12" t="s">
        <v>34</v>
      </c>
      <c r="F4931" s="12" t="s">
        <v>37</v>
      </c>
      <c r="G4931" s="12">
        <v>87988</v>
      </c>
      <c r="H4931" s="12" t="s">
        <v>42</v>
      </c>
      <c r="I4931" s="12" t="s">
        <v>43</v>
      </c>
      <c r="J4931" s="12">
        <v>244177</v>
      </c>
      <c r="K4931" s="12">
        <v>6</v>
      </c>
      <c r="L4931" s="13">
        <v>4963</v>
      </c>
      <c r="M4931" s="14">
        <f>Table1[[#This Row],[Column1]]/100</f>
        <v>0.2</v>
      </c>
      <c r="N4931" s="13">
        <f>Table1[[#This Row],[Unit_Price]]*Table1[[#This Row],[Quantity]]*(1-Table1[[#This Row],[Discount_%]])</f>
        <v>23822.400000000001</v>
      </c>
      <c r="O4931" s="13">
        <v>20369</v>
      </c>
      <c r="P4931" s="13">
        <f>Table1[[#This Row],[Revenue]]-Table1[[#This Row],[Cost]]</f>
        <v>3453.4000000000015</v>
      </c>
      <c r="Q4931" s="12" t="s">
        <v>46</v>
      </c>
      <c r="R4931" s="12" t="s">
        <v>50</v>
      </c>
      <c r="S4931" s="12" t="s">
        <v>55</v>
      </c>
      <c r="T4931" s="12">
        <v>1</v>
      </c>
      <c r="U4931" s="12">
        <v>20</v>
      </c>
      <c r="V4931" s="20" t="str">
        <f>TEXT(Table1[[#This Row],[Date]],"mmm-yyyy")</f>
        <v>Feb-2026</v>
      </c>
    </row>
    <row r="4932" spans="1:22" x14ac:dyDescent="0.2">
      <c r="A4932" s="11">
        <f t="shared" si="76"/>
        <v>46068</v>
      </c>
      <c r="B4932" s="12" t="s">
        <v>22</v>
      </c>
      <c r="C4932" s="12" t="str">
        <f>VLOOKUP(D4932, City_Mapping!A:B, 2, FALSE)</f>
        <v>UAE</v>
      </c>
      <c r="D4932" s="12" t="s">
        <v>30</v>
      </c>
      <c r="E4932" s="12" t="s">
        <v>36</v>
      </c>
      <c r="F4932" s="12" t="s">
        <v>38</v>
      </c>
      <c r="G4932" s="12">
        <v>90908</v>
      </c>
      <c r="H4932" s="12" t="s">
        <v>41</v>
      </c>
      <c r="I4932" s="12" t="s">
        <v>45</v>
      </c>
      <c r="J4932" s="12">
        <v>760441</v>
      </c>
      <c r="K4932" s="12">
        <v>9</v>
      </c>
      <c r="L4932" s="13">
        <v>2832</v>
      </c>
      <c r="M4932" s="14">
        <f>Table1[[#This Row],[Column1]]/100</f>
        <v>0.15</v>
      </c>
      <c r="N4932" s="13">
        <f>Table1[[#This Row],[Unit_Price]]*Table1[[#This Row],[Quantity]]*(1-Table1[[#This Row],[Discount_%]])</f>
        <v>21664.799999999999</v>
      </c>
      <c r="O4932" s="13">
        <v>2850</v>
      </c>
      <c r="P4932" s="13">
        <f>Table1[[#This Row],[Revenue]]-Table1[[#This Row],[Cost]]</f>
        <v>18814.8</v>
      </c>
      <c r="Q4932" s="12" t="s">
        <v>47</v>
      </c>
      <c r="R4932" s="12" t="s">
        <v>52</v>
      </c>
      <c r="S4932" s="12" t="s">
        <v>56</v>
      </c>
      <c r="T4932" s="12">
        <v>3</v>
      </c>
      <c r="U4932" s="12">
        <v>15</v>
      </c>
      <c r="V4932" s="20" t="str">
        <f>TEXT(Table1[[#This Row],[Date]],"mmm-yyyy")</f>
        <v>Feb-2026</v>
      </c>
    </row>
    <row r="4933" spans="1:22" x14ac:dyDescent="0.2">
      <c r="A4933" s="11">
        <f t="shared" si="76"/>
        <v>46068</v>
      </c>
      <c r="B4933" s="12" t="s">
        <v>20</v>
      </c>
      <c r="C4933" s="12" t="str">
        <f>VLOOKUP(D4933, City_Mapping!A:B, 2, FALSE)</f>
        <v>India</v>
      </c>
      <c r="D4933" s="12" t="s">
        <v>32</v>
      </c>
      <c r="E4933" s="12" t="s">
        <v>35</v>
      </c>
      <c r="F4933" s="12" t="s">
        <v>37</v>
      </c>
      <c r="G4933" s="12">
        <v>69416</v>
      </c>
      <c r="H4933" s="12" t="s">
        <v>41</v>
      </c>
      <c r="I4933" s="12" t="s">
        <v>44</v>
      </c>
      <c r="J4933" s="12">
        <v>345430</v>
      </c>
      <c r="K4933" s="12">
        <v>2</v>
      </c>
      <c r="L4933" s="13">
        <v>2610</v>
      </c>
      <c r="M4933" s="14">
        <f>Table1[[#This Row],[Column1]]/100</f>
        <v>0.1</v>
      </c>
      <c r="N4933" s="13">
        <f>Table1[[#This Row],[Unit_Price]]*Table1[[#This Row],[Quantity]]*(1-Table1[[#This Row],[Discount_%]])</f>
        <v>4698</v>
      </c>
      <c r="O4933" s="13">
        <v>26583</v>
      </c>
      <c r="P4933" s="13">
        <f>Table1[[#This Row],[Revenue]]-Table1[[#This Row],[Cost]]</f>
        <v>-21885</v>
      </c>
      <c r="Q4933" s="12" t="s">
        <v>46</v>
      </c>
      <c r="R4933" s="12" t="s">
        <v>50</v>
      </c>
      <c r="S4933" s="12" t="s">
        <v>53</v>
      </c>
      <c r="T4933" s="12">
        <v>4</v>
      </c>
      <c r="U4933" s="12">
        <v>10</v>
      </c>
      <c r="V4933" s="20" t="str">
        <f>TEXT(Table1[[#This Row],[Date]],"mmm-yyyy")</f>
        <v>Feb-2026</v>
      </c>
    </row>
    <row r="4934" spans="1:22" x14ac:dyDescent="0.2">
      <c r="A4934" s="11">
        <f t="shared" si="76"/>
        <v>46069</v>
      </c>
      <c r="B4934" s="12" t="s">
        <v>22</v>
      </c>
      <c r="C4934" s="12" t="str">
        <f>VLOOKUP(D4934, City_Mapping!A:B, 2, FALSE)</f>
        <v>India</v>
      </c>
      <c r="D4934" s="12" t="s">
        <v>28</v>
      </c>
      <c r="E4934" s="12" t="s">
        <v>34</v>
      </c>
      <c r="F4934" s="12" t="s">
        <v>39</v>
      </c>
      <c r="G4934" s="12">
        <v>54767</v>
      </c>
      <c r="H4934" s="12" t="s">
        <v>41</v>
      </c>
      <c r="I4934" s="12" t="s">
        <v>45</v>
      </c>
      <c r="J4934" s="12">
        <v>863593</v>
      </c>
      <c r="K4934" s="12">
        <v>7</v>
      </c>
      <c r="L4934" s="13">
        <v>1250</v>
      </c>
      <c r="M4934" s="14">
        <f>Table1[[#This Row],[Column1]]/100</f>
        <v>0.15</v>
      </c>
      <c r="N4934" s="13">
        <f>Table1[[#This Row],[Unit_Price]]*Table1[[#This Row],[Quantity]]*(1-Table1[[#This Row],[Discount_%]])</f>
        <v>7437.5</v>
      </c>
      <c r="O4934" s="13">
        <v>6155</v>
      </c>
      <c r="P4934" s="13">
        <f>Table1[[#This Row],[Revenue]]-Table1[[#This Row],[Cost]]</f>
        <v>1282.5</v>
      </c>
      <c r="Q4934" s="12" t="s">
        <v>48</v>
      </c>
      <c r="R4934" s="12" t="s">
        <v>50</v>
      </c>
      <c r="S4934" s="12" t="s">
        <v>55</v>
      </c>
      <c r="T4934" s="12">
        <v>4</v>
      </c>
      <c r="U4934" s="12">
        <v>15</v>
      </c>
      <c r="V4934" s="20" t="str">
        <f>TEXT(Table1[[#This Row],[Date]],"mmm-yyyy")</f>
        <v>Feb-2026</v>
      </c>
    </row>
    <row r="4935" spans="1:22" x14ac:dyDescent="0.2">
      <c r="A4935" s="11">
        <f t="shared" si="76"/>
        <v>46069</v>
      </c>
      <c r="B4935" s="12" t="s">
        <v>21</v>
      </c>
      <c r="C4935" s="12" t="str">
        <f>VLOOKUP(D4935, City_Mapping!A:B, 2, FALSE)</f>
        <v>India</v>
      </c>
      <c r="D4935" s="12" t="s">
        <v>33</v>
      </c>
      <c r="E4935" s="12" t="s">
        <v>36</v>
      </c>
      <c r="F4935" s="12" t="s">
        <v>39</v>
      </c>
      <c r="G4935" s="12">
        <v>88970</v>
      </c>
      <c r="H4935" s="12" t="s">
        <v>42</v>
      </c>
      <c r="I4935" s="12" t="s">
        <v>44</v>
      </c>
      <c r="J4935" s="12">
        <v>217266</v>
      </c>
      <c r="K4935" s="12">
        <v>1</v>
      </c>
      <c r="L4935" s="13">
        <v>3311</v>
      </c>
      <c r="M4935" s="14">
        <f>Table1[[#This Row],[Column1]]/100</f>
        <v>0.1</v>
      </c>
      <c r="N4935" s="13">
        <f>Table1[[#This Row],[Unit_Price]]*Table1[[#This Row],[Quantity]]*(1-Table1[[#This Row],[Discount_%]])</f>
        <v>2979.9</v>
      </c>
      <c r="O4935" s="13">
        <v>26121</v>
      </c>
      <c r="P4935" s="13">
        <f>Table1[[#This Row],[Revenue]]-Table1[[#This Row],[Cost]]</f>
        <v>-23141.1</v>
      </c>
      <c r="Q4935" s="12" t="s">
        <v>49</v>
      </c>
      <c r="R4935" s="12" t="s">
        <v>50</v>
      </c>
      <c r="S4935" s="12" t="s">
        <v>54</v>
      </c>
      <c r="T4935" s="12">
        <v>3</v>
      </c>
      <c r="U4935" s="12">
        <v>10</v>
      </c>
      <c r="V4935" s="20" t="str">
        <f>TEXT(Table1[[#This Row],[Date]],"mmm-yyyy")</f>
        <v>Feb-2026</v>
      </c>
    </row>
    <row r="4936" spans="1:22" x14ac:dyDescent="0.2">
      <c r="A4936" s="11">
        <f t="shared" si="76"/>
        <v>46069</v>
      </c>
      <c r="B4936" s="12" t="s">
        <v>21</v>
      </c>
      <c r="C4936" s="12" t="str">
        <f>VLOOKUP(D4936, City_Mapping!A:B, 2, FALSE)</f>
        <v>India</v>
      </c>
      <c r="D4936" s="12" t="s">
        <v>33</v>
      </c>
      <c r="E4936" s="12" t="s">
        <v>35</v>
      </c>
      <c r="F4936" s="12" t="s">
        <v>38</v>
      </c>
      <c r="G4936" s="12">
        <v>87952</v>
      </c>
      <c r="H4936" s="12" t="s">
        <v>41</v>
      </c>
      <c r="I4936" s="12" t="s">
        <v>45</v>
      </c>
      <c r="J4936" s="12">
        <v>454398</v>
      </c>
      <c r="K4936" s="12">
        <v>8</v>
      </c>
      <c r="L4936" s="13">
        <v>4956</v>
      </c>
      <c r="M4936" s="14">
        <f>Table1[[#This Row],[Column1]]/100</f>
        <v>0.2</v>
      </c>
      <c r="N4936" s="13">
        <f>Table1[[#This Row],[Unit_Price]]*Table1[[#This Row],[Quantity]]*(1-Table1[[#This Row],[Discount_%]])</f>
        <v>31718.400000000001</v>
      </c>
      <c r="O4936" s="13">
        <v>7017</v>
      </c>
      <c r="P4936" s="13">
        <f>Table1[[#This Row],[Revenue]]-Table1[[#This Row],[Cost]]</f>
        <v>24701.4</v>
      </c>
      <c r="Q4936" s="12" t="s">
        <v>46</v>
      </c>
      <c r="R4936" s="12" t="s">
        <v>52</v>
      </c>
      <c r="S4936" s="12" t="s">
        <v>54</v>
      </c>
      <c r="T4936" s="12">
        <v>2</v>
      </c>
      <c r="U4936" s="12">
        <v>20</v>
      </c>
      <c r="V4936" s="20" t="str">
        <f>TEXT(Table1[[#This Row],[Date]],"mmm-yyyy")</f>
        <v>Feb-2026</v>
      </c>
    </row>
    <row r="4937" spans="1:22" x14ac:dyDescent="0.2">
      <c r="A4937" s="11">
        <f t="shared" si="76"/>
        <v>46069</v>
      </c>
      <c r="B4937" s="12" t="s">
        <v>22</v>
      </c>
      <c r="C4937" s="12" t="str">
        <f>VLOOKUP(D4937, City_Mapping!A:B, 2, FALSE)</f>
        <v>USA</v>
      </c>
      <c r="D4937" s="12" t="s">
        <v>31</v>
      </c>
      <c r="E4937" s="12" t="s">
        <v>35</v>
      </c>
      <c r="F4937" s="12" t="s">
        <v>40</v>
      </c>
      <c r="G4937" s="12">
        <v>94784</v>
      </c>
      <c r="H4937" s="12" t="s">
        <v>41</v>
      </c>
      <c r="I4937" s="12" t="s">
        <v>43</v>
      </c>
      <c r="J4937" s="12">
        <v>815327</v>
      </c>
      <c r="K4937" s="12">
        <v>4</v>
      </c>
      <c r="L4937" s="13">
        <v>4054</v>
      </c>
      <c r="M4937" s="14">
        <f>Table1[[#This Row],[Column1]]/100</f>
        <v>0.2</v>
      </c>
      <c r="N4937" s="13">
        <f>Table1[[#This Row],[Unit_Price]]*Table1[[#This Row],[Quantity]]*(1-Table1[[#This Row],[Discount_%]])</f>
        <v>12972.800000000001</v>
      </c>
      <c r="O4937" s="13">
        <v>26100</v>
      </c>
      <c r="P4937" s="13">
        <f>Table1[[#This Row],[Revenue]]-Table1[[#This Row],[Cost]]</f>
        <v>-13127.199999999999</v>
      </c>
      <c r="Q4937" s="12" t="s">
        <v>49</v>
      </c>
      <c r="R4937" s="12" t="s">
        <v>52</v>
      </c>
      <c r="S4937" s="12" t="s">
        <v>56</v>
      </c>
      <c r="T4937" s="12">
        <v>4</v>
      </c>
      <c r="U4937" s="12">
        <v>20</v>
      </c>
      <c r="V4937" s="20" t="str">
        <f>TEXT(Table1[[#This Row],[Date]],"mmm-yyyy")</f>
        <v>Feb-2026</v>
      </c>
    </row>
    <row r="4938" spans="1:22" x14ac:dyDescent="0.2">
      <c r="A4938" s="11">
        <f t="shared" si="76"/>
        <v>46069</v>
      </c>
      <c r="B4938" s="12" t="s">
        <v>22</v>
      </c>
      <c r="C4938" s="12" t="str">
        <f>VLOOKUP(D4938, City_Mapping!A:B, 2, FALSE)</f>
        <v>India</v>
      </c>
      <c r="D4938" s="12" t="s">
        <v>33</v>
      </c>
      <c r="E4938" s="12" t="s">
        <v>36</v>
      </c>
      <c r="F4938" s="12" t="s">
        <v>37</v>
      </c>
      <c r="G4938" s="12">
        <v>38194</v>
      </c>
      <c r="H4938" s="12" t="s">
        <v>42</v>
      </c>
      <c r="I4938" s="12" t="s">
        <v>44</v>
      </c>
      <c r="J4938" s="12">
        <v>513600</v>
      </c>
      <c r="K4938" s="12">
        <v>8</v>
      </c>
      <c r="L4938" s="13">
        <v>2918</v>
      </c>
      <c r="M4938" s="14">
        <f>Table1[[#This Row],[Column1]]/100</f>
        <v>0.05</v>
      </c>
      <c r="N4938" s="13">
        <f>Table1[[#This Row],[Unit_Price]]*Table1[[#This Row],[Quantity]]*(1-Table1[[#This Row],[Discount_%]])</f>
        <v>22176.799999999999</v>
      </c>
      <c r="O4938" s="13">
        <v>13202</v>
      </c>
      <c r="P4938" s="13">
        <f>Table1[[#This Row],[Revenue]]-Table1[[#This Row],[Cost]]</f>
        <v>8974.7999999999993</v>
      </c>
      <c r="Q4938" s="12" t="s">
        <v>46</v>
      </c>
      <c r="R4938" s="12" t="s">
        <v>52</v>
      </c>
      <c r="S4938" s="12" t="s">
        <v>55</v>
      </c>
      <c r="T4938" s="12">
        <v>5</v>
      </c>
      <c r="U4938" s="12">
        <v>5</v>
      </c>
      <c r="V4938" s="20" t="str">
        <f>TEXT(Table1[[#This Row],[Date]],"mmm-yyyy")</f>
        <v>Feb-2026</v>
      </c>
    </row>
    <row r="4939" spans="1:22" x14ac:dyDescent="0.2">
      <c r="A4939" s="11">
        <f t="shared" si="76"/>
        <v>46069</v>
      </c>
      <c r="B4939" s="12" t="s">
        <v>22</v>
      </c>
      <c r="C4939" s="12" t="str">
        <f>VLOOKUP(D4939, City_Mapping!A:B, 2, FALSE)</f>
        <v>India</v>
      </c>
      <c r="D4939" s="12" t="s">
        <v>32</v>
      </c>
      <c r="E4939" s="12" t="s">
        <v>35</v>
      </c>
      <c r="F4939" s="12" t="s">
        <v>38</v>
      </c>
      <c r="G4939" s="12">
        <v>43785</v>
      </c>
      <c r="H4939" s="12" t="s">
        <v>41</v>
      </c>
      <c r="I4939" s="12" t="s">
        <v>43</v>
      </c>
      <c r="J4939" s="12">
        <v>170081</v>
      </c>
      <c r="K4939" s="12">
        <v>8</v>
      </c>
      <c r="L4939" s="13">
        <v>3488</v>
      </c>
      <c r="M4939" s="14">
        <f>Table1[[#This Row],[Column1]]/100</f>
        <v>0.15</v>
      </c>
      <c r="N4939" s="13">
        <f>Table1[[#This Row],[Unit_Price]]*Table1[[#This Row],[Quantity]]*(1-Table1[[#This Row],[Discount_%]])</f>
        <v>23718.399999999998</v>
      </c>
      <c r="O4939" s="13">
        <v>10929</v>
      </c>
      <c r="P4939" s="13">
        <f>Table1[[#This Row],[Revenue]]-Table1[[#This Row],[Cost]]</f>
        <v>12789.399999999998</v>
      </c>
      <c r="Q4939" s="12" t="s">
        <v>48</v>
      </c>
      <c r="R4939" s="12" t="s">
        <v>51</v>
      </c>
      <c r="S4939" s="12" t="s">
        <v>55</v>
      </c>
      <c r="T4939" s="12">
        <v>2</v>
      </c>
      <c r="U4939" s="12">
        <v>15</v>
      </c>
      <c r="V4939" s="20" t="str">
        <f>TEXT(Table1[[#This Row],[Date]],"mmm-yyyy")</f>
        <v>Feb-2026</v>
      </c>
    </row>
    <row r="4940" spans="1:22" x14ac:dyDescent="0.2">
      <c r="A4940" s="11">
        <f t="shared" si="76"/>
        <v>46069</v>
      </c>
      <c r="B4940" s="12" t="s">
        <v>21</v>
      </c>
      <c r="C4940" s="12" t="str">
        <f>VLOOKUP(D4940, City_Mapping!A:B, 2, FALSE)</f>
        <v>USA</v>
      </c>
      <c r="D4940" s="12" t="s">
        <v>31</v>
      </c>
      <c r="E4940" s="12" t="s">
        <v>34</v>
      </c>
      <c r="F4940" s="12" t="s">
        <v>40</v>
      </c>
      <c r="G4940" s="12">
        <v>68676</v>
      </c>
      <c r="H4940" s="12" t="s">
        <v>42</v>
      </c>
      <c r="I4940" s="12" t="s">
        <v>43</v>
      </c>
      <c r="J4940" s="12">
        <v>629627</v>
      </c>
      <c r="K4940" s="12">
        <v>4</v>
      </c>
      <c r="L4940" s="13">
        <v>1354</v>
      </c>
      <c r="M4940" s="14">
        <f>Table1[[#This Row],[Column1]]/100</f>
        <v>0.2</v>
      </c>
      <c r="N4940" s="13">
        <f>Table1[[#This Row],[Unit_Price]]*Table1[[#This Row],[Quantity]]*(1-Table1[[#This Row],[Discount_%]])</f>
        <v>4332.8</v>
      </c>
      <c r="O4940" s="13">
        <v>2080</v>
      </c>
      <c r="P4940" s="13">
        <f>Table1[[#This Row],[Revenue]]-Table1[[#This Row],[Cost]]</f>
        <v>2252.8000000000002</v>
      </c>
      <c r="Q4940" s="12" t="s">
        <v>47</v>
      </c>
      <c r="R4940" s="12" t="s">
        <v>52</v>
      </c>
      <c r="S4940" s="12" t="s">
        <v>55</v>
      </c>
      <c r="T4940" s="12">
        <v>2</v>
      </c>
      <c r="U4940" s="12">
        <v>20</v>
      </c>
      <c r="V4940" s="20" t="str">
        <f>TEXT(Table1[[#This Row],[Date]],"mmm-yyyy")</f>
        <v>Feb-2026</v>
      </c>
    </row>
    <row r="4941" spans="1:22" x14ac:dyDescent="0.2">
      <c r="A4941" s="11">
        <f t="shared" si="76"/>
        <v>46069</v>
      </c>
      <c r="B4941" s="12" t="s">
        <v>23</v>
      </c>
      <c r="C4941" s="12" t="str">
        <f>VLOOKUP(D4941, City_Mapping!A:B, 2, FALSE)</f>
        <v>India</v>
      </c>
      <c r="D4941" s="12" t="s">
        <v>33</v>
      </c>
      <c r="E4941" s="12" t="s">
        <v>35</v>
      </c>
      <c r="F4941" s="12" t="s">
        <v>38</v>
      </c>
      <c r="G4941" s="12">
        <v>18373</v>
      </c>
      <c r="H4941" s="12" t="s">
        <v>42</v>
      </c>
      <c r="I4941" s="12" t="s">
        <v>43</v>
      </c>
      <c r="J4941" s="12">
        <v>421631</v>
      </c>
      <c r="K4941" s="12">
        <v>4</v>
      </c>
      <c r="L4941" s="13">
        <v>3350</v>
      </c>
      <c r="M4941" s="14">
        <f>Table1[[#This Row],[Column1]]/100</f>
        <v>0.1</v>
      </c>
      <c r="N4941" s="13">
        <f>Table1[[#This Row],[Unit_Price]]*Table1[[#This Row],[Quantity]]*(1-Table1[[#This Row],[Discount_%]])</f>
        <v>12060</v>
      </c>
      <c r="O4941" s="13">
        <v>3021</v>
      </c>
      <c r="P4941" s="13">
        <f>Table1[[#This Row],[Revenue]]-Table1[[#This Row],[Cost]]</f>
        <v>9039</v>
      </c>
      <c r="Q4941" s="12" t="s">
        <v>46</v>
      </c>
      <c r="R4941" s="12" t="s">
        <v>51</v>
      </c>
      <c r="S4941" s="12" t="s">
        <v>54</v>
      </c>
      <c r="T4941" s="12">
        <v>3</v>
      </c>
      <c r="U4941" s="12">
        <v>10</v>
      </c>
      <c r="V4941" s="20" t="str">
        <f>TEXT(Table1[[#This Row],[Date]],"mmm-yyyy")</f>
        <v>Feb-2026</v>
      </c>
    </row>
    <row r="4942" spans="1:22" x14ac:dyDescent="0.2">
      <c r="A4942" s="11">
        <f t="shared" si="76"/>
        <v>46069</v>
      </c>
      <c r="B4942" s="12" t="s">
        <v>20</v>
      </c>
      <c r="C4942" s="12" t="str">
        <f>VLOOKUP(D4942, City_Mapping!A:B, 2, FALSE)</f>
        <v>India</v>
      </c>
      <c r="D4942" s="12" t="s">
        <v>28</v>
      </c>
      <c r="E4942" s="12" t="s">
        <v>36</v>
      </c>
      <c r="F4942" s="12" t="s">
        <v>40</v>
      </c>
      <c r="G4942" s="12">
        <v>40283</v>
      </c>
      <c r="H4942" s="12" t="s">
        <v>41</v>
      </c>
      <c r="I4942" s="12" t="s">
        <v>44</v>
      </c>
      <c r="J4942" s="12">
        <v>616960</v>
      </c>
      <c r="K4942" s="12">
        <v>5</v>
      </c>
      <c r="L4942" s="13">
        <v>3879</v>
      </c>
      <c r="M4942" s="14">
        <f>Table1[[#This Row],[Column1]]/100</f>
        <v>0.2</v>
      </c>
      <c r="N4942" s="13">
        <f>Table1[[#This Row],[Unit_Price]]*Table1[[#This Row],[Quantity]]*(1-Table1[[#This Row],[Discount_%]])</f>
        <v>15516</v>
      </c>
      <c r="O4942" s="13">
        <v>24558</v>
      </c>
      <c r="P4942" s="13">
        <f>Table1[[#This Row],[Revenue]]-Table1[[#This Row],[Cost]]</f>
        <v>-9042</v>
      </c>
      <c r="Q4942" s="12" t="s">
        <v>47</v>
      </c>
      <c r="R4942" s="12" t="s">
        <v>50</v>
      </c>
      <c r="S4942" s="12" t="s">
        <v>54</v>
      </c>
      <c r="T4942" s="12">
        <v>5</v>
      </c>
      <c r="U4942" s="12">
        <v>20</v>
      </c>
      <c r="V4942" s="20" t="str">
        <f>TEXT(Table1[[#This Row],[Date]],"mmm-yyyy")</f>
        <v>Feb-2026</v>
      </c>
    </row>
    <row r="4943" spans="1:22" x14ac:dyDescent="0.2">
      <c r="A4943" s="11">
        <f t="shared" ref="A4943:A5001" si="77">A4931+1</f>
        <v>46069</v>
      </c>
      <c r="B4943" s="12" t="s">
        <v>20</v>
      </c>
      <c r="C4943" s="12" t="str">
        <f>VLOOKUP(D4943, City_Mapping!A:B, 2, FALSE)</f>
        <v>UK</v>
      </c>
      <c r="D4943" s="12" t="s">
        <v>29</v>
      </c>
      <c r="E4943" s="12" t="s">
        <v>34</v>
      </c>
      <c r="F4943" s="12" t="s">
        <v>37</v>
      </c>
      <c r="G4943" s="12">
        <v>65911</v>
      </c>
      <c r="H4943" s="12" t="s">
        <v>41</v>
      </c>
      <c r="I4943" s="12" t="s">
        <v>43</v>
      </c>
      <c r="J4943" s="12">
        <v>519592</v>
      </c>
      <c r="K4943" s="12">
        <v>7</v>
      </c>
      <c r="L4943" s="13">
        <v>693</v>
      </c>
      <c r="M4943" s="14">
        <f>Table1[[#This Row],[Column1]]/100</f>
        <v>0.05</v>
      </c>
      <c r="N4943" s="13">
        <f>Table1[[#This Row],[Unit_Price]]*Table1[[#This Row],[Quantity]]*(1-Table1[[#This Row],[Discount_%]])</f>
        <v>4608.45</v>
      </c>
      <c r="O4943" s="13">
        <v>22946</v>
      </c>
      <c r="P4943" s="13">
        <f>Table1[[#This Row],[Revenue]]-Table1[[#This Row],[Cost]]</f>
        <v>-18337.55</v>
      </c>
      <c r="Q4943" s="12" t="s">
        <v>48</v>
      </c>
      <c r="R4943" s="12" t="s">
        <v>50</v>
      </c>
      <c r="S4943" s="12" t="s">
        <v>54</v>
      </c>
      <c r="T4943" s="12">
        <v>5</v>
      </c>
      <c r="U4943" s="12">
        <v>5</v>
      </c>
      <c r="V4943" s="20" t="str">
        <f>TEXT(Table1[[#This Row],[Date]],"mmm-yyyy")</f>
        <v>Feb-2026</v>
      </c>
    </row>
    <row r="4944" spans="1:22" x14ac:dyDescent="0.2">
      <c r="A4944" s="11">
        <f t="shared" si="77"/>
        <v>46069</v>
      </c>
      <c r="B4944" s="12" t="s">
        <v>21</v>
      </c>
      <c r="C4944" s="12" t="str">
        <f>VLOOKUP(D4944, City_Mapping!A:B, 2, FALSE)</f>
        <v>India</v>
      </c>
      <c r="D4944" s="12" t="s">
        <v>32</v>
      </c>
      <c r="E4944" s="12" t="s">
        <v>35</v>
      </c>
      <c r="F4944" s="12" t="s">
        <v>38</v>
      </c>
      <c r="G4944" s="12">
        <v>36414</v>
      </c>
      <c r="H4944" s="12" t="s">
        <v>42</v>
      </c>
      <c r="I4944" s="12" t="s">
        <v>43</v>
      </c>
      <c r="J4944" s="12">
        <v>848924</v>
      </c>
      <c r="K4944" s="12">
        <v>6</v>
      </c>
      <c r="L4944" s="13">
        <v>2077</v>
      </c>
      <c r="M4944" s="14">
        <f>Table1[[#This Row],[Column1]]/100</f>
        <v>0.1</v>
      </c>
      <c r="N4944" s="13">
        <f>Table1[[#This Row],[Unit_Price]]*Table1[[#This Row],[Quantity]]*(1-Table1[[#This Row],[Discount_%]])</f>
        <v>11215.800000000001</v>
      </c>
      <c r="O4944" s="13">
        <v>10530</v>
      </c>
      <c r="P4944" s="13">
        <f>Table1[[#This Row],[Revenue]]-Table1[[#This Row],[Cost]]</f>
        <v>685.80000000000109</v>
      </c>
      <c r="Q4944" s="12" t="s">
        <v>49</v>
      </c>
      <c r="R4944" s="12" t="s">
        <v>50</v>
      </c>
      <c r="S4944" s="12" t="s">
        <v>53</v>
      </c>
      <c r="T4944" s="12">
        <v>1</v>
      </c>
      <c r="U4944" s="12">
        <v>10</v>
      </c>
      <c r="V4944" s="20" t="str">
        <f>TEXT(Table1[[#This Row],[Date]],"mmm-yyyy")</f>
        <v>Feb-2026</v>
      </c>
    </row>
    <row r="4945" spans="1:22" x14ac:dyDescent="0.2">
      <c r="A4945" s="11">
        <f t="shared" si="77"/>
        <v>46069</v>
      </c>
      <c r="B4945" s="12" t="s">
        <v>20</v>
      </c>
      <c r="C4945" s="12" t="str">
        <f>VLOOKUP(D4945, City_Mapping!A:B, 2, FALSE)</f>
        <v>India</v>
      </c>
      <c r="D4945" s="12" t="s">
        <v>28</v>
      </c>
      <c r="E4945" s="12" t="s">
        <v>35</v>
      </c>
      <c r="F4945" s="12" t="s">
        <v>37</v>
      </c>
      <c r="G4945" s="12">
        <v>24378</v>
      </c>
      <c r="H4945" s="12" t="s">
        <v>41</v>
      </c>
      <c r="I4945" s="12" t="s">
        <v>44</v>
      </c>
      <c r="J4945" s="12">
        <v>184636</v>
      </c>
      <c r="K4945" s="12">
        <v>1</v>
      </c>
      <c r="L4945" s="13">
        <v>1980</v>
      </c>
      <c r="M4945" s="14">
        <f>Table1[[#This Row],[Column1]]/100</f>
        <v>0</v>
      </c>
      <c r="N4945" s="13">
        <f>Table1[[#This Row],[Unit_Price]]*Table1[[#This Row],[Quantity]]*(1-Table1[[#This Row],[Discount_%]])</f>
        <v>1980</v>
      </c>
      <c r="O4945" s="13">
        <v>11350</v>
      </c>
      <c r="P4945" s="13">
        <f>Table1[[#This Row],[Revenue]]-Table1[[#This Row],[Cost]]</f>
        <v>-9370</v>
      </c>
      <c r="Q4945" s="12" t="s">
        <v>46</v>
      </c>
      <c r="R4945" s="12" t="s">
        <v>52</v>
      </c>
      <c r="S4945" s="12" t="s">
        <v>56</v>
      </c>
      <c r="T4945" s="12">
        <v>4</v>
      </c>
      <c r="U4945" s="12">
        <v>0</v>
      </c>
      <c r="V4945" s="20" t="str">
        <f>TEXT(Table1[[#This Row],[Date]],"mmm-yyyy")</f>
        <v>Feb-2026</v>
      </c>
    </row>
    <row r="4946" spans="1:22" x14ac:dyDescent="0.2">
      <c r="A4946" s="11">
        <f t="shared" si="77"/>
        <v>46070</v>
      </c>
      <c r="B4946" s="12" t="s">
        <v>22</v>
      </c>
      <c r="C4946" s="12" t="str">
        <f>VLOOKUP(D4946, City_Mapping!A:B, 2, FALSE)</f>
        <v>India</v>
      </c>
      <c r="D4946" s="12" t="s">
        <v>28</v>
      </c>
      <c r="E4946" s="12" t="s">
        <v>34</v>
      </c>
      <c r="F4946" s="12" t="s">
        <v>38</v>
      </c>
      <c r="G4946" s="12">
        <v>93872</v>
      </c>
      <c r="H4946" s="12" t="s">
        <v>41</v>
      </c>
      <c r="I4946" s="12" t="s">
        <v>43</v>
      </c>
      <c r="J4946" s="12">
        <v>104302</v>
      </c>
      <c r="K4946" s="12">
        <v>6</v>
      </c>
      <c r="L4946" s="13">
        <v>4928</v>
      </c>
      <c r="M4946" s="14">
        <f>Table1[[#This Row],[Column1]]/100</f>
        <v>0.05</v>
      </c>
      <c r="N4946" s="13">
        <f>Table1[[#This Row],[Unit_Price]]*Table1[[#This Row],[Quantity]]*(1-Table1[[#This Row],[Discount_%]])</f>
        <v>28089.599999999999</v>
      </c>
      <c r="O4946" s="13">
        <v>12379</v>
      </c>
      <c r="P4946" s="13">
        <f>Table1[[#This Row],[Revenue]]-Table1[[#This Row],[Cost]]</f>
        <v>15710.599999999999</v>
      </c>
      <c r="Q4946" s="12" t="s">
        <v>46</v>
      </c>
      <c r="R4946" s="12" t="s">
        <v>51</v>
      </c>
      <c r="S4946" s="12" t="s">
        <v>53</v>
      </c>
      <c r="T4946" s="12">
        <v>4</v>
      </c>
      <c r="U4946" s="12">
        <v>5</v>
      </c>
      <c r="V4946" s="20" t="str">
        <f>TEXT(Table1[[#This Row],[Date]],"mmm-yyyy")</f>
        <v>Feb-2026</v>
      </c>
    </row>
    <row r="4947" spans="1:22" x14ac:dyDescent="0.2">
      <c r="A4947" s="11">
        <f t="shared" si="77"/>
        <v>46070</v>
      </c>
      <c r="B4947" s="12" t="s">
        <v>23</v>
      </c>
      <c r="C4947" s="12" t="str">
        <f>VLOOKUP(D4947, City_Mapping!A:B, 2, FALSE)</f>
        <v>USA</v>
      </c>
      <c r="D4947" s="12" t="s">
        <v>31</v>
      </c>
      <c r="E4947" s="12" t="s">
        <v>34</v>
      </c>
      <c r="F4947" s="12" t="s">
        <v>40</v>
      </c>
      <c r="G4947" s="12">
        <v>14700</v>
      </c>
      <c r="H4947" s="12" t="s">
        <v>42</v>
      </c>
      <c r="I4947" s="12" t="s">
        <v>44</v>
      </c>
      <c r="J4947" s="12">
        <v>495025</v>
      </c>
      <c r="K4947" s="12">
        <v>3</v>
      </c>
      <c r="L4947" s="13">
        <v>1246</v>
      </c>
      <c r="M4947" s="14">
        <f>Table1[[#This Row],[Column1]]/100</f>
        <v>0.05</v>
      </c>
      <c r="N4947" s="13">
        <f>Table1[[#This Row],[Unit_Price]]*Table1[[#This Row],[Quantity]]*(1-Table1[[#This Row],[Discount_%]])</f>
        <v>3551.1</v>
      </c>
      <c r="O4947" s="13">
        <v>10522</v>
      </c>
      <c r="P4947" s="13">
        <f>Table1[[#This Row],[Revenue]]-Table1[[#This Row],[Cost]]</f>
        <v>-6970.9</v>
      </c>
      <c r="Q4947" s="12" t="s">
        <v>49</v>
      </c>
      <c r="R4947" s="12" t="s">
        <v>52</v>
      </c>
      <c r="S4947" s="12" t="s">
        <v>54</v>
      </c>
      <c r="T4947" s="12">
        <v>2</v>
      </c>
      <c r="U4947" s="12">
        <v>5</v>
      </c>
      <c r="V4947" s="20" t="str">
        <f>TEXT(Table1[[#This Row],[Date]],"mmm-yyyy")</f>
        <v>Feb-2026</v>
      </c>
    </row>
    <row r="4948" spans="1:22" x14ac:dyDescent="0.2">
      <c r="A4948" s="11">
        <f t="shared" si="77"/>
        <v>46070</v>
      </c>
      <c r="B4948" s="12" t="s">
        <v>20</v>
      </c>
      <c r="C4948" s="12" t="str">
        <f>VLOOKUP(D4948, City_Mapping!A:B, 2, FALSE)</f>
        <v>UAE</v>
      </c>
      <c r="D4948" s="12" t="s">
        <v>30</v>
      </c>
      <c r="E4948" s="12" t="s">
        <v>35</v>
      </c>
      <c r="F4948" s="12" t="s">
        <v>38</v>
      </c>
      <c r="G4948" s="12">
        <v>74143</v>
      </c>
      <c r="H4948" s="12" t="s">
        <v>41</v>
      </c>
      <c r="I4948" s="12" t="s">
        <v>43</v>
      </c>
      <c r="J4948" s="12">
        <v>883185</v>
      </c>
      <c r="K4948" s="12">
        <v>9</v>
      </c>
      <c r="L4948" s="13">
        <v>3587</v>
      </c>
      <c r="M4948" s="14">
        <f>Table1[[#This Row],[Column1]]/100</f>
        <v>0</v>
      </c>
      <c r="N4948" s="13">
        <f>Table1[[#This Row],[Unit_Price]]*Table1[[#This Row],[Quantity]]*(1-Table1[[#This Row],[Discount_%]])</f>
        <v>32283</v>
      </c>
      <c r="O4948" s="13">
        <v>1770</v>
      </c>
      <c r="P4948" s="13">
        <f>Table1[[#This Row],[Revenue]]-Table1[[#This Row],[Cost]]</f>
        <v>30513</v>
      </c>
      <c r="Q4948" s="12" t="s">
        <v>46</v>
      </c>
      <c r="R4948" s="12" t="s">
        <v>52</v>
      </c>
      <c r="S4948" s="12" t="s">
        <v>55</v>
      </c>
      <c r="T4948" s="12">
        <v>2</v>
      </c>
      <c r="U4948" s="12">
        <v>0</v>
      </c>
      <c r="V4948" s="20" t="str">
        <f>TEXT(Table1[[#This Row],[Date]],"mmm-yyyy")</f>
        <v>Feb-2026</v>
      </c>
    </row>
    <row r="4949" spans="1:22" x14ac:dyDescent="0.2">
      <c r="A4949" s="11">
        <f t="shared" si="77"/>
        <v>46070</v>
      </c>
      <c r="B4949" s="12" t="s">
        <v>23</v>
      </c>
      <c r="C4949" s="12" t="str">
        <f>VLOOKUP(D4949, City_Mapping!A:B, 2, FALSE)</f>
        <v>USA</v>
      </c>
      <c r="D4949" s="12" t="s">
        <v>31</v>
      </c>
      <c r="E4949" s="12" t="s">
        <v>34</v>
      </c>
      <c r="F4949" s="12" t="s">
        <v>39</v>
      </c>
      <c r="G4949" s="12">
        <v>73229</v>
      </c>
      <c r="H4949" s="12" t="s">
        <v>42</v>
      </c>
      <c r="I4949" s="12" t="s">
        <v>45</v>
      </c>
      <c r="J4949" s="12">
        <v>718741</v>
      </c>
      <c r="K4949" s="12">
        <v>3</v>
      </c>
      <c r="L4949" s="13">
        <v>649</v>
      </c>
      <c r="M4949" s="14">
        <f>Table1[[#This Row],[Column1]]/100</f>
        <v>0.2</v>
      </c>
      <c r="N4949" s="13">
        <f>Table1[[#This Row],[Unit_Price]]*Table1[[#This Row],[Quantity]]*(1-Table1[[#This Row],[Discount_%]])</f>
        <v>1557.6000000000001</v>
      </c>
      <c r="O4949" s="13">
        <v>25564</v>
      </c>
      <c r="P4949" s="13">
        <f>Table1[[#This Row],[Revenue]]-Table1[[#This Row],[Cost]]</f>
        <v>-24006.400000000001</v>
      </c>
      <c r="Q4949" s="12" t="s">
        <v>46</v>
      </c>
      <c r="R4949" s="12" t="s">
        <v>50</v>
      </c>
      <c r="S4949" s="12" t="s">
        <v>55</v>
      </c>
      <c r="T4949" s="12">
        <v>3</v>
      </c>
      <c r="U4949" s="12">
        <v>20</v>
      </c>
      <c r="V4949" s="20" t="str">
        <f>TEXT(Table1[[#This Row],[Date]],"mmm-yyyy")</f>
        <v>Feb-2026</v>
      </c>
    </row>
    <row r="4950" spans="1:22" x14ac:dyDescent="0.2">
      <c r="A4950" s="11">
        <f t="shared" si="77"/>
        <v>46070</v>
      </c>
      <c r="B4950" s="12" t="s">
        <v>22</v>
      </c>
      <c r="C4950" s="12" t="str">
        <f>VLOOKUP(D4950, City_Mapping!A:B, 2, FALSE)</f>
        <v>India</v>
      </c>
      <c r="D4950" s="12" t="s">
        <v>32</v>
      </c>
      <c r="E4950" s="12" t="s">
        <v>36</v>
      </c>
      <c r="F4950" s="12" t="s">
        <v>39</v>
      </c>
      <c r="G4950" s="12">
        <v>23901</v>
      </c>
      <c r="H4950" s="12" t="s">
        <v>42</v>
      </c>
      <c r="I4950" s="12" t="s">
        <v>43</v>
      </c>
      <c r="J4950" s="12">
        <v>499046</v>
      </c>
      <c r="K4950" s="12">
        <v>9</v>
      </c>
      <c r="L4950" s="13">
        <v>4365</v>
      </c>
      <c r="M4950" s="14">
        <f>Table1[[#This Row],[Column1]]/100</f>
        <v>0.05</v>
      </c>
      <c r="N4950" s="13">
        <f>Table1[[#This Row],[Unit_Price]]*Table1[[#This Row],[Quantity]]*(1-Table1[[#This Row],[Discount_%]])</f>
        <v>37320.75</v>
      </c>
      <c r="O4950" s="13">
        <v>23170</v>
      </c>
      <c r="P4950" s="13">
        <f>Table1[[#This Row],[Revenue]]-Table1[[#This Row],[Cost]]</f>
        <v>14150.75</v>
      </c>
      <c r="Q4950" s="12" t="s">
        <v>49</v>
      </c>
      <c r="R4950" s="12" t="s">
        <v>51</v>
      </c>
      <c r="S4950" s="12" t="s">
        <v>53</v>
      </c>
      <c r="T4950" s="12">
        <v>5</v>
      </c>
      <c r="U4950" s="12">
        <v>5</v>
      </c>
      <c r="V4950" s="20" t="str">
        <f>TEXT(Table1[[#This Row],[Date]],"mmm-yyyy")</f>
        <v>Feb-2026</v>
      </c>
    </row>
    <row r="4951" spans="1:22" x14ac:dyDescent="0.2">
      <c r="A4951" s="11">
        <f t="shared" si="77"/>
        <v>46070</v>
      </c>
      <c r="B4951" s="12" t="s">
        <v>20</v>
      </c>
      <c r="C4951" s="12" t="str">
        <f>VLOOKUP(D4951, City_Mapping!A:B, 2, FALSE)</f>
        <v>India</v>
      </c>
      <c r="D4951" s="12" t="s">
        <v>32</v>
      </c>
      <c r="E4951" s="12" t="s">
        <v>35</v>
      </c>
      <c r="F4951" s="12" t="s">
        <v>38</v>
      </c>
      <c r="G4951" s="12">
        <v>32597</v>
      </c>
      <c r="H4951" s="12" t="s">
        <v>42</v>
      </c>
      <c r="I4951" s="12" t="s">
        <v>45</v>
      </c>
      <c r="J4951" s="12">
        <v>773741</v>
      </c>
      <c r="K4951" s="12">
        <v>5</v>
      </c>
      <c r="L4951" s="13">
        <v>2828</v>
      </c>
      <c r="M4951" s="14">
        <f>Table1[[#This Row],[Column1]]/100</f>
        <v>0</v>
      </c>
      <c r="N4951" s="13">
        <f>Table1[[#This Row],[Unit_Price]]*Table1[[#This Row],[Quantity]]*(1-Table1[[#This Row],[Discount_%]])</f>
        <v>14140</v>
      </c>
      <c r="O4951" s="13">
        <v>10933</v>
      </c>
      <c r="P4951" s="13">
        <f>Table1[[#This Row],[Revenue]]-Table1[[#This Row],[Cost]]</f>
        <v>3207</v>
      </c>
      <c r="Q4951" s="12" t="s">
        <v>47</v>
      </c>
      <c r="R4951" s="12" t="s">
        <v>52</v>
      </c>
      <c r="S4951" s="12" t="s">
        <v>54</v>
      </c>
      <c r="T4951" s="12">
        <v>4</v>
      </c>
      <c r="U4951" s="12">
        <v>0</v>
      </c>
      <c r="V4951" s="20" t="str">
        <f>TEXT(Table1[[#This Row],[Date]],"mmm-yyyy")</f>
        <v>Feb-2026</v>
      </c>
    </row>
    <row r="4952" spans="1:22" x14ac:dyDescent="0.2">
      <c r="A4952" s="11">
        <f t="shared" si="77"/>
        <v>46070</v>
      </c>
      <c r="B4952" s="12" t="s">
        <v>21</v>
      </c>
      <c r="C4952" s="12" t="str">
        <f>VLOOKUP(D4952, City_Mapping!A:B, 2, FALSE)</f>
        <v>USA</v>
      </c>
      <c r="D4952" s="12" t="s">
        <v>31</v>
      </c>
      <c r="E4952" s="12" t="s">
        <v>36</v>
      </c>
      <c r="F4952" s="12" t="s">
        <v>39</v>
      </c>
      <c r="G4952" s="12">
        <v>43428</v>
      </c>
      <c r="H4952" s="12" t="s">
        <v>42</v>
      </c>
      <c r="I4952" s="12" t="s">
        <v>44</v>
      </c>
      <c r="J4952" s="12">
        <v>869820</v>
      </c>
      <c r="K4952" s="12">
        <v>8</v>
      </c>
      <c r="L4952" s="13">
        <v>2175</v>
      </c>
      <c r="M4952" s="14">
        <f>Table1[[#This Row],[Column1]]/100</f>
        <v>0</v>
      </c>
      <c r="N4952" s="13">
        <f>Table1[[#This Row],[Unit_Price]]*Table1[[#This Row],[Quantity]]*(1-Table1[[#This Row],[Discount_%]])</f>
        <v>17400</v>
      </c>
      <c r="O4952" s="13">
        <v>29981</v>
      </c>
      <c r="P4952" s="13">
        <f>Table1[[#This Row],[Revenue]]-Table1[[#This Row],[Cost]]</f>
        <v>-12581</v>
      </c>
      <c r="Q4952" s="12" t="s">
        <v>47</v>
      </c>
      <c r="R4952" s="12" t="s">
        <v>51</v>
      </c>
      <c r="S4952" s="12" t="s">
        <v>54</v>
      </c>
      <c r="T4952" s="12">
        <v>1</v>
      </c>
      <c r="U4952" s="12">
        <v>0</v>
      </c>
      <c r="V4952" s="20" t="str">
        <f>TEXT(Table1[[#This Row],[Date]],"mmm-yyyy")</f>
        <v>Feb-2026</v>
      </c>
    </row>
    <row r="4953" spans="1:22" x14ac:dyDescent="0.2">
      <c r="A4953" s="11">
        <f t="shared" si="77"/>
        <v>46070</v>
      </c>
      <c r="B4953" s="12" t="s">
        <v>23</v>
      </c>
      <c r="C4953" s="12" t="str">
        <f>VLOOKUP(D4953, City_Mapping!A:B, 2, FALSE)</f>
        <v>UAE</v>
      </c>
      <c r="D4953" s="12" t="s">
        <v>30</v>
      </c>
      <c r="E4953" s="12" t="s">
        <v>35</v>
      </c>
      <c r="F4953" s="12" t="s">
        <v>37</v>
      </c>
      <c r="G4953" s="12">
        <v>45687</v>
      </c>
      <c r="H4953" s="12" t="s">
        <v>41</v>
      </c>
      <c r="I4953" s="12" t="s">
        <v>45</v>
      </c>
      <c r="J4953" s="12">
        <v>231057</v>
      </c>
      <c r="K4953" s="12">
        <v>9</v>
      </c>
      <c r="L4953" s="13">
        <v>3086</v>
      </c>
      <c r="M4953" s="14">
        <f>Table1[[#This Row],[Column1]]/100</f>
        <v>0.05</v>
      </c>
      <c r="N4953" s="13">
        <f>Table1[[#This Row],[Unit_Price]]*Table1[[#This Row],[Quantity]]*(1-Table1[[#This Row],[Discount_%]])</f>
        <v>26385.3</v>
      </c>
      <c r="O4953" s="13">
        <v>13381</v>
      </c>
      <c r="P4953" s="13">
        <f>Table1[[#This Row],[Revenue]]-Table1[[#This Row],[Cost]]</f>
        <v>13004.3</v>
      </c>
      <c r="Q4953" s="12" t="s">
        <v>49</v>
      </c>
      <c r="R4953" s="12" t="s">
        <v>52</v>
      </c>
      <c r="S4953" s="12" t="s">
        <v>54</v>
      </c>
      <c r="T4953" s="12">
        <v>4</v>
      </c>
      <c r="U4953" s="12">
        <v>5</v>
      </c>
      <c r="V4953" s="20" t="str">
        <f>TEXT(Table1[[#This Row],[Date]],"mmm-yyyy")</f>
        <v>Feb-2026</v>
      </c>
    </row>
    <row r="4954" spans="1:22" x14ac:dyDescent="0.2">
      <c r="A4954" s="11">
        <f t="shared" si="77"/>
        <v>46070</v>
      </c>
      <c r="B4954" s="12" t="s">
        <v>22</v>
      </c>
      <c r="C4954" s="12" t="str">
        <f>VLOOKUP(D4954, City_Mapping!A:B, 2, FALSE)</f>
        <v>USA</v>
      </c>
      <c r="D4954" s="12" t="s">
        <v>31</v>
      </c>
      <c r="E4954" s="12" t="s">
        <v>36</v>
      </c>
      <c r="F4954" s="12" t="s">
        <v>39</v>
      </c>
      <c r="G4954" s="12">
        <v>39493</v>
      </c>
      <c r="H4954" s="12" t="s">
        <v>41</v>
      </c>
      <c r="I4954" s="12" t="s">
        <v>44</v>
      </c>
      <c r="J4954" s="12">
        <v>935069</v>
      </c>
      <c r="K4954" s="12">
        <v>9</v>
      </c>
      <c r="L4954" s="13">
        <v>2889</v>
      </c>
      <c r="M4954" s="14">
        <f>Table1[[#This Row],[Column1]]/100</f>
        <v>0.15</v>
      </c>
      <c r="N4954" s="13">
        <f>Table1[[#This Row],[Unit_Price]]*Table1[[#This Row],[Quantity]]*(1-Table1[[#This Row],[Discount_%]])</f>
        <v>22100.85</v>
      </c>
      <c r="O4954" s="13">
        <v>8359</v>
      </c>
      <c r="P4954" s="13">
        <f>Table1[[#This Row],[Revenue]]-Table1[[#This Row],[Cost]]</f>
        <v>13741.849999999999</v>
      </c>
      <c r="Q4954" s="12" t="s">
        <v>48</v>
      </c>
      <c r="R4954" s="12" t="s">
        <v>50</v>
      </c>
      <c r="S4954" s="12" t="s">
        <v>55</v>
      </c>
      <c r="T4954" s="12">
        <v>4</v>
      </c>
      <c r="U4954" s="12">
        <v>15</v>
      </c>
      <c r="V4954" s="20" t="str">
        <f>TEXT(Table1[[#This Row],[Date]],"mmm-yyyy")</f>
        <v>Feb-2026</v>
      </c>
    </row>
    <row r="4955" spans="1:22" x14ac:dyDescent="0.2">
      <c r="A4955" s="11">
        <f t="shared" si="77"/>
        <v>46070</v>
      </c>
      <c r="B4955" s="12" t="s">
        <v>23</v>
      </c>
      <c r="C4955" s="12" t="str">
        <f>VLOOKUP(D4955, City_Mapping!A:B, 2, FALSE)</f>
        <v>India</v>
      </c>
      <c r="D4955" s="12" t="s">
        <v>32</v>
      </c>
      <c r="E4955" s="12" t="s">
        <v>36</v>
      </c>
      <c r="F4955" s="12" t="s">
        <v>39</v>
      </c>
      <c r="G4955" s="12">
        <v>61224</v>
      </c>
      <c r="H4955" s="12" t="s">
        <v>41</v>
      </c>
      <c r="I4955" s="12" t="s">
        <v>43</v>
      </c>
      <c r="J4955" s="12">
        <v>348691</v>
      </c>
      <c r="K4955" s="12">
        <v>7</v>
      </c>
      <c r="L4955" s="13">
        <v>1173</v>
      </c>
      <c r="M4955" s="14">
        <f>Table1[[#This Row],[Column1]]/100</f>
        <v>0.05</v>
      </c>
      <c r="N4955" s="13">
        <f>Table1[[#This Row],[Unit_Price]]*Table1[[#This Row],[Quantity]]*(1-Table1[[#This Row],[Discount_%]])</f>
        <v>7800.45</v>
      </c>
      <c r="O4955" s="13">
        <v>24329</v>
      </c>
      <c r="P4955" s="13">
        <f>Table1[[#This Row],[Revenue]]-Table1[[#This Row],[Cost]]</f>
        <v>-16528.55</v>
      </c>
      <c r="Q4955" s="12" t="s">
        <v>49</v>
      </c>
      <c r="R4955" s="12" t="s">
        <v>52</v>
      </c>
      <c r="S4955" s="12" t="s">
        <v>55</v>
      </c>
      <c r="T4955" s="12">
        <v>4</v>
      </c>
      <c r="U4955" s="12">
        <v>5</v>
      </c>
      <c r="V4955" s="20" t="str">
        <f>TEXT(Table1[[#This Row],[Date]],"mmm-yyyy")</f>
        <v>Feb-2026</v>
      </c>
    </row>
    <row r="4956" spans="1:22" x14ac:dyDescent="0.2">
      <c r="A4956" s="11">
        <f t="shared" si="77"/>
        <v>46070</v>
      </c>
      <c r="B4956" s="12" t="s">
        <v>20</v>
      </c>
      <c r="C4956" s="12" t="str">
        <f>VLOOKUP(D4956, City_Mapping!A:B, 2, FALSE)</f>
        <v>UAE</v>
      </c>
      <c r="D4956" s="12" t="s">
        <v>30</v>
      </c>
      <c r="E4956" s="12" t="s">
        <v>34</v>
      </c>
      <c r="F4956" s="12" t="s">
        <v>37</v>
      </c>
      <c r="G4956" s="12">
        <v>41852</v>
      </c>
      <c r="H4956" s="12" t="s">
        <v>42</v>
      </c>
      <c r="I4956" s="12" t="s">
        <v>45</v>
      </c>
      <c r="J4956" s="12">
        <v>560882</v>
      </c>
      <c r="K4956" s="12">
        <v>1</v>
      </c>
      <c r="L4956" s="13">
        <v>4201</v>
      </c>
      <c r="M4956" s="14">
        <f>Table1[[#This Row],[Column1]]/100</f>
        <v>0.15</v>
      </c>
      <c r="N4956" s="13">
        <f>Table1[[#This Row],[Unit_Price]]*Table1[[#This Row],[Quantity]]*(1-Table1[[#This Row],[Discount_%]])</f>
        <v>3570.85</v>
      </c>
      <c r="O4956" s="13">
        <v>24830</v>
      </c>
      <c r="P4956" s="13">
        <f>Table1[[#This Row],[Revenue]]-Table1[[#This Row],[Cost]]</f>
        <v>-21259.15</v>
      </c>
      <c r="Q4956" s="12" t="s">
        <v>49</v>
      </c>
      <c r="R4956" s="12" t="s">
        <v>51</v>
      </c>
      <c r="S4956" s="12" t="s">
        <v>54</v>
      </c>
      <c r="T4956" s="12">
        <v>2</v>
      </c>
      <c r="U4956" s="12">
        <v>15</v>
      </c>
      <c r="V4956" s="20" t="str">
        <f>TEXT(Table1[[#This Row],[Date]],"mmm-yyyy")</f>
        <v>Feb-2026</v>
      </c>
    </row>
    <row r="4957" spans="1:22" x14ac:dyDescent="0.2">
      <c r="A4957" s="11">
        <f t="shared" si="77"/>
        <v>46070</v>
      </c>
      <c r="B4957" s="12" t="s">
        <v>20</v>
      </c>
      <c r="C4957" s="12" t="str">
        <f>VLOOKUP(D4957, City_Mapping!A:B, 2, FALSE)</f>
        <v>India</v>
      </c>
      <c r="D4957" s="12" t="s">
        <v>32</v>
      </c>
      <c r="E4957" s="12" t="s">
        <v>35</v>
      </c>
      <c r="F4957" s="12" t="s">
        <v>37</v>
      </c>
      <c r="G4957" s="12">
        <v>20932</v>
      </c>
      <c r="H4957" s="12" t="s">
        <v>41</v>
      </c>
      <c r="I4957" s="12" t="s">
        <v>43</v>
      </c>
      <c r="J4957" s="12">
        <v>497628</v>
      </c>
      <c r="K4957" s="12">
        <v>8</v>
      </c>
      <c r="L4957" s="13">
        <v>1860</v>
      </c>
      <c r="M4957" s="14">
        <f>Table1[[#This Row],[Column1]]/100</f>
        <v>0.2</v>
      </c>
      <c r="N4957" s="13">
        <f>Table1[[#This Row],[Unit_Price]]*Table1[[#This Row],[Quantity]]*(1-Table1[[#This Row],[Discount_%]])</f>
        <v>11904</v>
      </c>
      <c r="O4957" s="13">
        <v>15895</v>
      </c>
      <c r="P4957" s="13">
        <f>Table1[[#This Row],[Revenue]]-Table1[[#This Row],[Cost]]</f>
        <v>-3991</v>
      </c>
      <c r="Q4957" s="12" t="s">
        <v>47</v>
      </c>
      <c r="R4957" s="12" t="s">
        <v>50</v>
      </c>
      <c r="S4957" s="12" t="s">
        <v>53</v>
      </c>
      <c r="T4957" s="12">
        <v>5</v>
      </c>
      <c r="U4957" s="12">
        <v>20</v>
      </c>
      <c r="V4957" s="20" t="str">
        <f>TEXT(Table1[[#This Row],[Date]],"mmm-yyyy")</f>
        <v>Feb-2026</v>
      </c>
    </row>
    <row r="4958" spans="1:22" x14ac:dyDescent="0.2">
      <c r="A4958" s="11">
        <f t="shared" si="77"/>
        <v>46071</v>
      </c>
      <c r="B4958" s="12" t="s">
        <v>21</v>
      </c>
      <c r="C4958" s="12" t="str">
        <f>VLOOKUP(D4958, City_Mapping!A:B, 2, FALSE)</f>
        <v>UAE</v>
      </c>
      <c r="D4958" s="12" t="s">
        <v>30</v>
      </c>
      <c r="E4958" s="12" t="s">
        <v>34</v>
      </c>
      <c r="F4958" s="12" t="s">
        <v>40</v>
      </c>
      <c r="G4958" s="12">
        <v>98545</v>
      </c>
      <c r="H4958" s="12" t="s">
        <v>42</v>
      </c>
      <c r="I4958" s="12" t="s">
        <v>45</v>
      </c>
      <c r="J4958" s="12">
        <v>176420</v>
      </c>
      <c r="K4958" s="12">
        <v>7</v>
      </c>
      <c r="L4958" s="13">
        <v>3566</v>
      </c>
      <c r="M4958" s="14">
        <f>Table1[[#This Row],[Column1]]/100</f>
        <v>0</v>
      </c>
      <c r="N4958" s="13">
        <f>Table1[[#This Row],[Unit_Price]]*Table1[[#This Row],[Quantity]]*(1-Table1[[#This Row],[Discount_%]])</f>
        <v>24962</v>
      </c>
      <c r="O4958" s="13">
        <v>14366</v>
      </c>
      <c r="P4958" s="13">
        <f>Table1[[#This Row],[Revenue]]-Table1[[#This Row],[Cost]]</f>
        <v>10596</v>
      </c>
      <c r="Q4958" s="12" t="s">
        <v>46</v>
      </c>
      <c r="R4958" s="12" t="s">
        <v>52</v>
      </c>
      <c r="S4958" s="12" t="s">
        <v>56</v>
      </c>
      <c r="T4958" s="12">
        <v>5</v>
      </c>
      <c r="U4958" s="12">
        <v>0</v>
      </c>
      <c r="V4958" s="20" t="str">
        <f>TEXT(Table1[[#This Row],[Date]],"mmm-yyyy")</f>
        <v>Feb-2026</v>
      </c>
    </row>
    <row r="4959" spans="1:22" x14ac:dyDescent="0.2">
      <c r="A4959" s="11">
        <f t="shared" si="77"/>
        <v>46071</v>
      </c>
      <c r="B4959" s="12" t="s">
        <v>22</v>
      </c>
      <c r="C4959" s="12" t="str">
        <f>VLOOKUP(D4959, City_Mapping!A:B, 2, FALSE)</f>
        <v>UAE</v>
      </c>
      <c r="D4959" s="12" t="s">
        <v>30</v>
      </c>
      <c r="E4959" s="12" t="s">
        <v>34</v>
      </c>
      <c r="F4959" s="12" t="s">
        <v>37</v>
      </c>
      <c r="G4959" s="12">
        <v>74202</v>
      </c>
      <c r="H4959" s="12" t="s">
        <v>42</v>
      </c>
      <c r="I4959" s="12" t="s">
        <v>44</v>
      </c>
      <c r="J4959" s="12">
        <v>946952</v>
      </c>
      <c r="K4959" s="12">
        <v>4</v>
      </c>
      <c r="L4959" s="13">
        <v>3646</v>
      </c>
      <c r="M4959" s="14">
        <f>Table1[[#This Row],[Column1]]/100</f>
        <v>0.1</v>
      </c>
      <c r="N4959" s="13">
        <f>Table1[[#This Row],[Unit_Price]]*Table1[[#This Row],[Quantity]]*(1-Table1[[#This Row],[Discount_%]])</f>
        <v>13125.6</v>
      </c>
      <c r="O4959" s="13">
        <v>13304</v>
      </c>
      <c r="P4959" s="13">
        <f>Table1[[#This Row],[Revenue]]-Table1[[#This Row],[Cost]]</f>
        <v>-178.39999999999964</v>
      </c>
      <c r="Q4959" s="12" t="s">
        <v>48</v>
      </c>
      <c r="R4959" s="12" t="s">
        <v>51</v>
      </c>
      <c r="S4959" s="12" t="s">
        <v>55</v>
      </c>
      <c r="T4959" s="12">
        <v>4</v>
      </c>
      <c r="U4959" s="12">
        <v>10</v>
      </c>
      <c r="V4959" s="20" t="str">
        <f>TEXT(Table1[[#This Row],[Date]],"mmm-yyyy")</f>
        <v>Feb-2026</v>
      </c>
    </row>
    <row r="4960" spans="1:22" x14ac:dyDescent="0.2">
      <c r="A4960" s="11">
        <f t="shared" si="77"/>
        <v>46071</v>
      </c>
      <c r="B4960" s="12" t="s">
        <v>22</v>
      </c>
      <c r="C4960" s="12" t="str">
        <f>VLOOKUP(D4960, City_Mapping!A:B, 2, FALSE)</f>
        <v>USA</v>
      </c>
      <c r="D4960" s="12" t="s">
        <v>31</v>
      </c>
      <c r="E4960" s="12" t="s">
        <v>35</v>
      </c>
      <c r="F4960" s="12" t="s">
        <v>38</v>
      </c>
      <c r="G4960" s="12">
        <v>43583</v>
      </c>
      <c r="H4960" s="12" t="s">
        <v>41</v>
      </c>
      <c r="I4960" s="12" t="s">
        <v>44</v>
      </c>
      <c r="J4960" s="12">
        <v>286737</v>
      </c>
      <c r="K4960" s="12">
        <v>6</v>
      </c>
      <c r="L4960" s="13">
        <v>4117</v>
      </c>
      <c r="M4960" s="14">
        <f>Table1[[#This Row],[Column1]]/100</f>
        <v>0.05</v>
      </c>
      <c r="N4960" s="13">
        <f>Table1[[#This Row],[Unit_Price]]*Table1[[#This Row],[Quantity]]*(1-Table1[[#This Row],[Discount_%]])</f>
        <v>23466.899999999998</v>
      </c>
      <c r="O4960" s="13">
        <v>26934</v>
      </c>
      <c r="P4960" s="13">
        <f>Table1[[#This Row],[Revenue]]-Table1[[#This Row],[Cost]]</f>
        <v>-3467.1000000000022</v>
      </c>
      <c r="Q4960" s="12" t="s">
        <v>46</v>
      </c>
      <c r="R4960" s="12" t="s">
        <v>51</v>
      </c>
      <c r="S4960" s="12" t="s">
        <v>55</v>
      </c>
      <c r="T4960" s="12">
        <v>5</v>
      </c>
      <c r="U4960" s="12">
        <v>5</v>
      </c>
      <c r="V4960" s="20" t="str">
        <f>TEXT(Table1[[#This Row],[Date]],"mmm-yyyy")</f>
        <v>Feb-2026</v>
      </c>
    </row>
    <row r="4961" spans="1:22" x14ac:dyDescent="0.2">
      <c r="A4961" s="11">
        <f t="shared" si="77"/>
        <v>46071</v>
      </c>
      <c r="B4961" s="12" t="s">
        <v>21</v>
      </c>
      <c r="C4961" s="12" t="str">
        <f>VLOOKUP(D4961, City_Mapping!A:B, 2, FALSE)</f>
        <v>USA</v>
      </c>
      <c r="D4961" s="12" t="s">
        <v>31</v>
      </c>
      <c r="E4961" s="12" t="s">
        <v>36</v>
      </c>
      <c r="F4961" s="12" t="s">
        <v>39</v>
      </c>
      <c r="G4961" s="12">
        <v>57278</v>
      </c>
      <c r="H4961" s="12" t="s">
        <v>41</v>
      </c>
      <c r="I4961" s="12" t="s">
        <v>44</v>
      </c>
      <c r="J4961" s="12">
        <v>332172</v>
      </c>
      <c r="K4961" s="12">
        <v>2</v>
      </c>
      <c r="L4961" s="13">
        <v>3567</v>
      </c>
      <c r="M4961" s="14">
        <f>Table1[[#This Row],[Column1]]/100</f>
        <v>0.1</v>
      </c>
      <c r="N4961" s="13">
        <f>Table1[[#This Row],[Unit_Price]]*Table1[[#This Row],[Quantity]]*(1-Table1[[#This Row],[Discount_%]])</f>
        <v>6420.6</v>
      </c>
      <c r="O4961" s="13">
        <v>12325</v>
      </c>
      <c r="P4961" s="13">
        <f>Table1[[#This Row],[Revenue]]-Table1[[#This Row],[Cost]]</f>
        <v>-5904.4</v>
      </c>
      <c r="Q4961" s="12" t="s">
        <v>46</v>
      </c>
      <c r="R4961" s="12" t="s">
        <v>50</v>
      </c>
      <c r="S4961" s="12" t="s">
        <v>56</v>
      </c>
      <c r="T4961" s="12">
        <v>3</v>
      </c>
      <c r="U4961" s="12">
        <v>10</v>
      </c>
      <c r="V4961" s="20" t="str">
        <f>TEXT(Table1[[#This Row],[Date]],"mmm-yyyy")</f>
        <v>Feb-2026</v>
      </c>
    </row>
    <row r="4962" spans="1:22" x14ac:dyDescent="0.2">
      <c r="A4962" s="11">
        <f t="shared" si="77"/>
        <v>46071</v>
      </c>
      <c r="B4962" s="12" t="s">
        <v>21</v>
      </c>
      <c r="C4962" s="12" t="str">
        <f>VLOOKUP(D4962, City_Mapping!A:B, 2, FALSE)</f>
        <v>USA</v>
      </c>
      <c r="D4962" s="12" t="s">
        <v>31</v>
      </c>
      <c r="E4962" s="12" t="s">
        <v>35</v>
      </c>
      <c r="F4962" s="12" t="s">
        <v>40</v>
      </c>
      <c r="G4962" s="12">
        <v>39865</v>
      </c>
      <c r="H4962" s="12" t="s">
        <v>42</v>
      </c>
      <c r="I4962" s="12" t="s">
        <v>44</v>
      </c>
      <c r="J4962" s="12">
        <v>713956</v>
      </c>
      <c r="K4962" s="12">
        <v>4</v>
      </c>
      <c r="L4962" s="13">
        <v>2662</v>
      </c>
      <c r="M4962" s="14">
        <f>Table1[[#This Row],[Column1]]/100</f>
        <v>0.2</v>
      </c>
      <c r="N4962" s="13">
        <f>Table1[[#This Row],[Unit_Price]]*Table1[[#This Row],[Quantity]]*(1-Table1[[#This Row],[Discount_%]])</f>
        <v>8518.4</v>
      </c>
      <c r="O4962" s="13">
        <v>24164</v>
      </c>
      <c r="P4962" s="13">
        <f>Table1[[#This Row],[Revenue]]-Table1[[#This Row],[Cost]]</f>
        <v>-15645.6</v>
      </c>
      <c r="Q4962" s="12" t="s">
        <v>48</v>
      </c>
      <c r="R4962" s="12" t="s">
        <v>50</v>
      </c>
      <c r="S4962" s="12" t="s">
        <v>54</v>
      </c>
      <c r="T4962" s="12">
        <v>2</v>
      </c>
      <c r="U4962" s="12">
        <v>20</v>
      </c>
      <c r="V4962" s="20" t="str">
        <f>TEXT(Table1[[#This Row],[Date]],"mmm-yyyy")</f>
        <v>Feb-2026</v>
      </c>
    </row>
    <row r="4963" spans="1:22" x14ac:dyDescent="0.2">
      <c r="A4963" s="11">
        <f t="shared" si="77"/>
        <v>46071</v>
      </c>
      <c r="B4963" s="12" t="s">
        <v>22</v>
      </c>
      <c r="C4963" s="12" t="str">
        <f>VLOOKUP(D4963, City_Mapping!A:B, 2, FALSE)</f>
        <v>UAE</v>
      </c>
      <c r="D4963" s="12" t="s">
        <v>30</v>
      </c>
      <c r="E4963" s="12" t="s">
        <v>35</v>
      </c>
      <c r="F4963" s="12" t="s">
        <v>37</v>
      </c>
      <c r="G4963" s="12">
        <v>22289</v>
      </c>
      <c r="H4963" s="12" t="s">
        <v>42</v>
      </c>
      <c r="I4963" s="12" t="s">
        <v>43</v>
      </c>
      <c r="J4963" s="12">
        <v>146775</v>
      </c>
      <c r="K4963" s="12">
        <v>8</v>
      </c>
      <c r="L4963" s="13">
        <v>1944</v>
      </c>
      <c r="M4963" s="14">
        <f>Table1[[#This Row],[Column1]]/100</f>
        <v>0.05</v>
      </c>
      <c r="N4963" s="13">
        <f>Table1[[#This Row],[Unit_Price]]*Table1[[#This Row],[Quantity]]*(1-Table1[[#This Row],[Discount_%]])</f>
        <v>14774.4</v>
      </c>
      <c r="O4963" s="13">
        <v>11988</v>
      </c>
      <c r="P4963" s="13">
        <f>Table1[[#This Row],[Revenue]]-Table1[[#This Row],[Cost]]</f>
        <v>2786.3999999999996</v>
      </c>
      <c r="Q4963" s="12" t="s">
        <v>49</v>
      </c>
      <c r="R4963" s="12" t="s">
        <v>52</v>
      </c>
      <c r="S4963" s="12" t="s">
        <v>53</v>
      </c>
      <c r="T4963" s="12">
        <v>2</v>
      </c>
      <c r="U4963" s="12">
        <v>5</v>
      </c>
      <c r="V4963" s="20" t="str">
        <f>TEXT(Table1[[#This Row],[Date]],"mmm-yyyy")</f>
        <v>Feb-2026</v>
      </c>
    </row>
    <row r="4964" spans="1:22" x14ac:dyDescent="0.2">
      <c r="A4964" s="11">
        <f t="shared" si="77"/>
        <v>46071</v>
      </c>
      <c r="B4964" s="12" t="s">
        <v>23</v>
      </c>
      <c r="C4964" s="12" t="str">
        <f>VLOOKUP(D4964, City_Mapping!A:B, 2, FALSE)</f>
        <v>UAE</v>
      </c>
      <c r="D4964" s="12" t="s">
        <v>30</v>
      </c>
      <c r="E4964" s="12" t="s">
        <v>35</v>
      </c>
      <c r="F4964" s="12" t="s">
        <v>39</v>
      </c>
      <c r="G4964" s="12">
        <v>80270</v>
      </c>
      <c r="H4964" s="12" t="s">
        <v>42</v>
      </c>
      <c r="I4964" s="12" t="s">
        <v>43</v>
      </c>
      <c r="J4964" s="12">
        <v>278805</v>
      </c>
      <c r="K4964" s="12">
        <v>4</v>
      </c>
      <c r="L4964" s="13">
        <v>4525</v>
      </c>
      <c r="M4964" s="14">
        <f>Table1[[#This Row],[Column1]]/100</f>
        <v>0.1</v>
      </c>
      <c r="N4964" s="13">
        <f>Table1[[#This Row],[Unit_Price]]*Table1[[#This Row],[Quantity]]*(1-Table1[[#This Row],[Discount_%]])</f>
        <v>16290</v>
      </c>
      <c r="O4964" s="13">
        <v>2596</v>
      </c>
      <c r="P4964" s="13">
        <f>Table1[[#This Row],[Revenue]]-Table1[[#This Row],[Cost]]</f>
        <v>13694</v>
      </c>
      <c r="Q4964" s="12" t="s">
        <v>49</v>
      </c>
      <c r="R4964" s="12" t="s">
        <v>50</v>
      </c>
      <c r="S4964" s="12" t="s">
        <v>53</v>
      </c>
      <c r="T4964" s="12">
        <v>5</v>
      </c>
      <c r="U4964" s="12">
        <v>10</v>
      </c>
      <c r="V4964" s="20" t="str">
        <f>TEXT(Table1[[#This Row],[Date]],"mmm-yyyy")</f>
        <v>Feb-2026</v>
      </c>
    </row>
    <row r="4965" spans="1:22" x14ac:dyDescent="0.2">
      <c r="A4965" s="11">
        <f t="shared" si="77"/>
        <v>46071</v>
      </c>
      <c r="B4965" s="12" t="s">
        <v>23</v>
      </c>
      <c r="C4965" s="12" t="str">
        <f>VLOOKUP(D4965, City_Mapping!A:B, 2, FALSE)</f>
        <v>India</v>
      </c>
      <c r="D4965" s="12" t="s">
        <v>32</v>
      </c>
      <c r="E4965" s="12" t="s">
        <v>34</v>
      </c>
      <c r="F4965" s="12" t="s">
        <v>38</v>
      </c>
      <c r="G4965" s="12">
        <v>95549</v>
      </c>
      <c r="H4965" s="12" t="s">
        <v>42</v>
      </c>
      <c r="I4965" s="12" t="s">
        <v>43</v>
      </c>
      <c r="J4965" s="12">
        <v>515923</v>
      </c>
      <c r="K4965" s="12">
        <v>4</v>
      </c>
      <c r="L4965" s="13">
        <v>2660</v>
      </c>
      <c r="M4965" s="14">
        <f>Table1[[#This Row],[Column1]]/100</f>
        <v>0.2</v>
      </c>
      <c r="N4965" s="13">
        <f>Table1[[#This Row],[Unit_Price]]*Table1[[#This Row],[Quantity]]*(1-Table1[[#This Row],[Discount_%]])</f>
        <v>8512</v>
      </c>
      <c r="O4965" s="13">
        <v>27556</v>
      </c>
      <c r="P4965" s="13">
        <f>Table1[[#This Row],[Revenue]]-Table1[[#This Row],[Cost]]</f>
        <v>-19044</v>
      </c>
      <c r="Q4965" s="12" t="s">
        <v>46</v>
      </c>
      <c r="R4965" s="12" t="s">
        <v>52</v>
      </c>
      <c r="S4965" s="12" t="s">
        <v>54</v>
      </c>
      <c r="T4965" s="12">
        <v>4</v>
      </c>
      <c r="U4965" s="12">
        <v>20</v>
      </c>
      <c r="V4965" s="20" t="str">
        <f>TEXT(Table1[[#This Row],[Date]],"mmm-yyyy")</f>
        <v>Feb-2026</v>
      </c>
    </row>
    <row r="4966" spans="1:22" x14ac:dyDescent="0.2">
      <c r="A4966" s="11">
        <f t="shared" si="77"/>
        <v>46071</v>
      </c>
      <c r="B4966" s="12" t="s">
        <v>21</v>
      </c>
      <c r="C4966" s="12" t="str">
        <f>VLOOKUP(D4966, City_Mapping!A:B, 2, FALSE)</f>
        <v>India</v>
      </c>
      <c r="D4966" s="12" t="s">
        <v>28</v>
      </c>
      <c r="E4966" s="12" t="s">
        <v>35</v>
      </c>
      <c r="F4966" s="12" t="s">
        <v>38</v>
      </c>
      <c r="G4966" s="12">
        <v>45521</v>
      </c>
      <c r="H4966" s="12" t="s">
        <v>41</v>
      </c>
      <c r="I4966" s="12" t="s">
        <v>43</v>
      </c>
      <c r="J4966" s="12">
        <v>523694</v>
      </c>
      <c r="K4966" s="12">
        <v>4</v>
      </c>
      <c r="L4966" s="13">
        <v>3853</v>
      </c>
      <c r="M4966" s="14">
        <f>Table1[[#This Row],[Column1]]/100</f>
        <v>0.15</v>
      </c>
      <c r="N4966" s="13">
        <f>Table1[[#This Row],[Unit_Price]]*Table1[[#This Row],[Quantity]]*(1-Table1[[#This Row],[Discount_%]])</f>
        <v>13100.199999999999</v>
      </c>
      <c r="O4966" s="13">
        <v>9747</v>
      </c>
      <c r="P4966" s="13">
        <f>Table1[[#This Row],[Revenue]]-Table1[[#This Row],[Cost]]</f>
        <v>3353.1999999999989</v>
      </c>
      <c r="Q4966" s="12" t="s">
        <v>46</v>
      </c>
      <c r="R4966" s="12" t="s">
        <v>51</v>
      </c>
      <c r="S4966" s="12" t="s">
        <v>55</v>
      </c>
      <c r="T4966" s="12">
        <v>4</v>
      </c>
      <c r="U4966" s="12">
        <v>15</v>
      </c>
      <c r="V4966" s="20" t="str">
        <f>TEXT(Table1[[#This Row],[Date]],"mmm-yyyy")</f>
        <v>Feb-2026</v>
      </c>
    </row>
    <row r="4967" spans="1:22" x14ac:dyDescent="0.2">
      <c r="A4967" s="11">
        <f t="shared" si="77"/>
        <v>46071</v>
      </c>
      <c r="B4967" s="12" t="s">
        <v>23</v>
      </c>
      <c r="C4967" s="12" t="str">
        <f>VLOOKUP(D4967, City_Mapping!A:B, 2, FALSE)</f>
        <v>USA</v>
      </c>
      <c r="D4967" s="12" t="s">
        <v>31</v>
      </c>
      <c r="E4967" s="12" t="s">
        <v>35</v>
      </c>
      <c r="F4967" s="12" t="s">
        <v>40</v>
      </c>
      <c r="G4967" s="12">
        <v>16505</v>
      </c>
      <c r="H4967" s="12" t="s">
        <v>41</v>
      </c>
      <c r="I4967" s="12" t="s">
        <v>43</v>
      </c>
      <c r="J4967" s="12">
        <v>368889</v>
      </c>
      <c r="K4967" s="12">
        <v>9</v>
      </c>
      <c r="L4967" s="13">
        <v>2270</v>
      </c>
      <c r="M4967" s="14">
        <f>Table1[[#This Row],[Column1]]/100</f>
        <v>0.2</v>
      </c>
      <c r="N4967" s="13">
        <f>Table1[[#This Row],[Unit_Price]]*Table1[[#This Row],[Quantity]]*(1-Table1[[#This Row],[Discount_%]])</f>
        <v>16344</v>
      </c>
      <c r="O4967" s="13">
        <v>22830</v>
      </c>
      <c r="P4967" s="13">
        <f>Table1[[#This Row],[Revenue]]-Table1[[#This Row],[Cost]]</f>
        <v>-6486</v>
      </c>
      <c r="Q4967" s="12" t="s">
        <v>48</v>
      </c>
      <c r="R4967" s="12" t="s">
        <v>50</v>
      </c>
      <c r="S4967" s="12" t="s">
        <v>54</v>
      </c>
      <c r="T4967" s="12">
        <v>4</v>
      </c>
      <c r="U4967" s="12">
        <v>20</v>
      </c>
      <c r="V4967" s="20" t="str">
        <f>TEXT(Table1[[#This Row],[Date]],"mmm-yyyy")</f>
        <v>Feb-2026</v>
      </c>
    </row>
    <row r="4968" spans="1:22" x14ac:dyDescent="0.2">
      <c r="A4968" s="11">
        <f t="shared" si="77"/>
        <v>46071</v>
      </c>
      <c r="B4968" s="12" t="s">
        <v>22</v>
      </c>
      <c r="C4968" s="12" t="str">
        <f>VLOOKUP(D4968, City_Mapping!A:B, 2, FALSE)</f>
        <v>UK</v>
      </c>
      <c r="D4968" s="12" t="s">
        <v>29</v>
      </c>
      <c r="E4968" s="12" t="s">
        <v>35</v>
      </c>
      <c r="F4968" s="12" t="s">
        <v>38</v>
      </c>
      <c r="G4968" s="12">
        <v>54327</v>
      </c>
      <c r="H4968" s="12" t="s">
        <v>41</v>
      </c>
      <c r="I4968" s="12" t="s">
        <v>44</v>
      </c>
      <c r="J4968" s="12">
        <v>604407</v>
      </c>
      <c r="K4968" s="12">
        <v>2</v>
      </c>
      <c r="L4968" s="13">
        <v>2202</v>
      </c>
      <c r="M4968" s="14">
        <f>Table1[[#This Row],[Column1]]/100</f>
        <v>0.05</v>
      </c>
      <c r="N4968" s="13">
        <f>Table1[[#This Row],[Unit_Price]]*Table1[[#This Row],[Quantity]]*(1-Table1[[#This Row],[Discount_%]])</f>
        <v>4183.8</v>
      </c>
      <c r="O4968" s="13">
        <v>13156</v>
      </c>
      <c r="P4968" s="13">
        <f>Table1[[#This Row],[Revenue]]-Table1[[#This Row],[Cost]]</f>
        <v>-8972.2000000000007</v>
      </c>
      <c r="Q4968" s="12" t="s">
        <v>47</v>
      </c>
      <c r="R4968" s="12" t="s">
        <v>51</v>
      </c>
      <c r="S4968" s="12" t="s">
        <v>55</v>
      </c>
      <c r="T4968" s="12">
        <v>5</v>
      </c>
      <c r="U4968" s="12">
        <v>5</v>
      </c>
      <c r="V4968" s="20" t="str">
        <f>TEXT(Table1[[#This Row],[Date]],"mmm-yyyy")</f>
        <v>Feb-2026</v>
      </c>
    </row>
    <row r="4969" spans="1:22" x14ac:dyDescent="0.2">
      <c r="A4969" s="11">
        <f t="shared" si="77"/>
        <v>46071</v>
      </c>
      <c r="B4969" s="12" t="s">
        <v>20</v>
      </c>
      <c r="C4969" s="12" t="str">
        <f>VLOOKUP(D4969, City_Mapping!A:B, 2, FALSE)</f>
        <v>India</v>
      </c>
      <c r="D4969" s="12" t="s">
        <v>32</v>
      </c>
      <c r="E4969" s="12" t="s">
        <v>36</v>
      </c>
      <c r="F4969" s="12" t="s">
        <v>39</v>
      </c>
      <c r="G4969" s="12">
        <v>75519</v>
      </c>
      <c r="H4969" s="12" t="s">
        <v>42</v>
      </c>
      <c r="I4969" s="12" t="s">
        <v>43</v>
      </c>
      <c r="J4969" s="12">
        <v>269042</v>
      </c>
      <c r="K4969" s="12">
        <v>7</v>
      </c>
      <c r="L4969" s="13">
        <v>694</v>
      </c>
      <c r="M4969" s="14">
        <f>Table1[[#This Row],[Column1]]/100</f>
        <v>0.05</v>
      </c>
      <c r="N4969" s="13">
        <f>Table1[[#This Row],[Unit_Price]]*Table1[[#This Row],[Quantity]]*(1-Table1[[#This Row],[Discount_%]])</f>
        <v>4615.0999999999995</v>
      </c>
      <c r="O4969" s="13">
        <v>12763</v>
      </c>
      <c r="P4969" s="13">
        <f>Table1[[#This Row],[Revenue]]-Table1[[#This Row],[Cost]]</f>
        <v>-8147.9000000000005</v>
      </c>
      <c r="Q4969" s="12" t="s">
        <v>48</v>
      </c>
      <c r="R4969" s="12" t="s">
        <v>51</v>
      </c>
      <c r="S4969" s="12" t="s">
        <v>53</v>
      </c>
      <c r="T4969" s="12">
        <v>4</v>
      </c>
      <c r="U4969" s="12">
        <v>5</v>
      </c>
      <c r="V4969" s="20" t="str">
        <f>TEXT(Table1[[#This Row],[Date]],"mmm-yyyy")</f>
        <v>Feb-2026</v>
      </c>
    </row>
    <row r="4970" spans="1:22" x14ac:dyDescent="0.2">
      <c r="A4970" s="11">
        <f t="shared" si="77"/>
        <v>46072</v>
      </c>
      <c r="B4970" s="12" t="s">
        <v>20</v>
      </c>
      <c r="C4970" s="12" t="str">
        <f>VLOOKUP(D4970, City_Mapping!A:B, 2, FALSE)</f>
        <v>India</v>
      </c>
      <c r="D4970" s="12" t="s">
        <v>32</v>
      </c>
      <c r="E4970" s="12" t="s">
        <v>36</v>
      </c>
      <c r="F4970" s="12" t="s">
        <v>37</v>
      </c>
      <c r="G4970" s="12">
        <v>80221</v>
      </c>
      <c r="H4970" s="12" t="s">
        <v>42</v>
      </c>
      <c r="I4970" s="12" t="s">
        <v>43</v>
      </c>
      <c r="J4970" s="12">
        <v>724147</v>
      </c>
      <c r="K4970" s="12">
        <v>3</v>
      </c>
      <c r="L4970" s="13">
        <v>1074</v>
      </c>
      <c r="M4970" s="14">
        <f>Table1[[#This Row],[Column1]]/100</f>
        <v>0.05</v>
      </c>
      <c r="N4970" s="13">
        <f>Table1[[#This Row],[Unit_Price]]*Table1[[#This Row],[Quantity]]*(1-Table1[[#This Row],[Discount_%]])</f>
        <v>3060.8999999999996</v>
      </c>
      <c r="O4970" s="13">
        <v>28635</v>
      </c>
      <c r="P4970" s="13">
        <f>Table1[[#This Row],[Revenue]]-Table1[[#This Row],[Cost]]</f>
        <v>-25574.1</v>
      </c>
      <c r="Q4970" s="12" t="s">
        <v>48</v>
      </c>
      <c r="R4970" s="12" t="s">
        <v>52</v>
      </c>
      <c r="S4970" s="12" t="s">
        <v>55</v>
      </c>
      <c r="T4970" s="12">
        <v>5</v>
      </c>
      <c r="U4970" s="12">
        <v>5</v>
      </c>
      <c r="V4970" s="20" t="str">
        <f>TEXT(Table1[[#This Row],[Date]],"mmm-yyyy")</f>
        <v>Feb-2026</v>
      </c>
    </row>
    <row r="4971" spans="1:22" x14ac:dyDescent="0.2">
      <c r="A4971" s="11">
        <f t="shared" si="77"/>
        <v>46072</v>
      </c>
      <c r="B4971" s="12" t="s">
        <v>23</v>
      </c>
      <c r="C4971" s="12" t="str">
        <f>VLOOKUP(D4971, City_Mapping!A:B, 2, FALSE)</f>
        <v>India</v>
      </c>
      <c r="D4971" s="12" t="s">
        <v>33</v>
      </c>
      <c r="E4971" s="12" t="s">
        <v>36</v>
      </c>
      <c r="F4971" s="12" t="s">
        <v>38</v>
      </c>
      <c r="G4971" s="12">
        <v>28409</v>
      </c>
      <c r="H4971" s="12" t="s">
        <v>41</v>
      </c>
      <c r="I4971" s="12" t="s">
        <v>43</v>
      </c>
      <c r="J4971" s="12">
        <v>767242</v>
      </c>
      <c r="K4971" s="12">
        <v>4</v>
      </c>
      <c r="L4971" s="13">
        <v>3129</v>
      </c>
      <c r="M4971" s="14">
        <f>Table1[[#This Row],[Column1]]/100</f>
        <v>0.2</v>
      </c>
      <c r="N4971" s="13">
        <f>Table1[[#This Row],[Unit_Price]]*Table1[[#This Row],[Quantity]]*(1-Table1[[#This Row],[Discount_%]])</f>
        <v>10012.800000000001</v>
      </c>
      <c r="O4971" s="13">
        <v>5354</v>
      </c>
      <c r="P4971" s="13">
        <f>Table1[[#This Row],[Revenue]]-Table1[[#This Row],[Cost]]</f>
        <v>4658.8000000000011</v>
      </c>
      <c r="Q4971" s="12" t="s">
        <v>48</v>
      </c>
      <c r="R4971" s="12" t="s">
        <v>50</v>
      </c>
      <c r="S4971" s="12" t="s">
        <v>53</v>
      </c>
      <c r="T4971" s="12">
        <v>1</v>
      </c>
      <c r="U4971" s="12">
        <v>20</v>
      </c>
      <c r="V4971" s="20" t="str">
        <f>TEXT(Table1[[#This Row],[Date]],"mmm-yyyy")</f>
        <v>Feb-2026</v>
      </c>
    </row>
    <row r="4972" spans="1:22" x14ac:dyDescent="0.2">
      <c r="A4972" s="11">
        <f t="shared" si="77"/>
        <v>46072</v>
      </c>
      <c r="B4972" s="12" t="s">
        <v>21</v>
      </c>
      <c r="C4972" s="12" t="str">
        <f>VLOOKUP(D4972, City_Mapping!A:B, 2, FALSE)</f>
        <v>USA</v>
      </c>
      <c r="D4972" s="12" t="s">
        <v>31</v>
      </c>
      <c r="E4972" s="12" t="s">
        <v>36</v>
      </c>
      <c r="F4972" s="12" t="s">
        <v>37</v>
      </c>
      <c r="G4972" s="12">
        <v>29517</v>
      </c>
      <c r="H4972" s="12" t="s">
        <v>41</v>
      </c>
      <c r="I4972" s="12" t="s">
        <v>44</v>
      </c>
      <c r="J4972" s="12">
        <v>227816</v>
      </c>
      <c r="K4972" s="12">
        <v>1</v>
      </c>
      <c r="L4972" s="13">
        <v>888</v>
      </c>
      <c r="M4972" s="14">
        <f>Table1[[#This Row],[Column1]]/100</f>
        <v>0.05</v>
      </c>
      <c r="N4972" s="13">
        <f>Table1[[#This Row],[Unit_Price]]*Table1[[#This Row],[Quantity]]*(1-Table1[[#This Row],[Discount_%]])</f>
        <v>843.59999999999991</v>
      </c>
      <c r="O4972" s="13">
        <v>28336</v>
      </c>
      <c r="P4972" s="13">
        <f>Table1[[#This Row],[Revenue]]-Table1[[#This Row],[Cost]]</f>
        <v>-27492.400000000001</v>
      </c>
      <c r="Q4972" s="12" t="s">
        <v>47</v>
      </c>
      <c r="R4972" s="12" t="s">
        <v>52</v>
      </c>
      <c r="S4972" s="12" t="s">
        <v>53</v>
      </c>
      <c r="T4972" s="12">
        <v>5</v>
      </c>
      <c r="U4972" s="12">
        <v>5</v>
      </c>
      <c r="V4972" s="20" t="str">
        <f>TEXT(Table1[[#This Row],[Date]],"mmm-yyyy")</f>
        <v>Feb-2026</v>
      </c>
    </row>
    <row r="4973" spans="1:22" x14ac:dyDescent="0.2">
      <c r="A4973" s="11">
        <f t="shared" si="77"/>
        <v>46072</v>
      </c>
      <c r="B4973" s="12" t="s">
        <v>21</v>
      </c>
      <c r="C4973" s="12" t="str">
        <f>VLOOKUP(D4973, City_Mapping!A:B, 2, FALSE)</f>
        <v>India</v>
      </c>
      <c r="D4973" s="12" t="s">
        <v>32</v>
      </c>
      <c r="E4973" s="12" t="s">
        <v>34</v>
      </c>
      <c r="F4973" s="12" t="s">
        <v>39</v>
      </c>
      <c r="G4973" s="12">
        <v>54533</v>
      </c>
      <c r="H4973" s="12" t="s">
        <v>41</v>
      </c>
      <c r="I4973" s="12" t="s">
        <v>44</v>
      </c>
      <c r="J4973" s="12">
        <v>701588</v>
      </c>
      <c r="K4973" s="12">
        <v>3</v>
      </c>
      <c r="L4973" s="13">
        <v>2252</v>
      </c>
      <c r="M4973" s="14">
        <f>Table1[[#This Row],[Column1]]/100</f>
        <v>0.2</v>
      </c>
      <c r="N4973" s="13">
        <f>Table1[[#This Row],[Unit_Price]]*Table1[[#This Row],[Quantity]]*(1-Table1[[#This Row],[Discount_%]])</f>
        <v>5404.8</v>
      </c>
      <c r="O4973" s="13">
        <v>18218</v>
      </c>
      <c r="P4973" s="13">
        <f>Table1[[#This Row],[Revenue]]-Table1[[#This Row],[Cost]]</f>
        <v>-12813.2</v>
      </c>
      <c r="Q4973" s="12" t="s">
        <v>49</v>
      </c>
      <c r="R4973" s="12" t="s">
        <v>50</v>
      </c>
      <c r="S4973" s="12" t="s">
        <v>53</v>
      </c>
      <c r="T4973" s="12">
        <v>3</v>
      </c>
      <c r="U4973" s="12">
        <v>20</v>
      </c>
      <c r="V4973" s="20" t="str">
        <f>TEXT(Table1[[#This Row],[Date]],"mmm-yyyy")</f>
        <v>Feb-2026</v>
      </c>
    </row>
    <row r="4974" spans="1:22" x14ac:dyDescent="0.2">
      <c r="A4974" s="11">
        <f t="shared" si="77"/>
        <v>46072</v>
      </c>
      <c r="B4974" s="12" t="s">
        <v>21</v>
      </c>
      <c r="C4974" s="12" t="str">
        <f>VLOOKUP(D4974, City_Mapping!A:B, 2, FALSE)</f>
        <v>India</v>
      </c>
      <c r="D4974" s="12" t="s">
        <v>33</v>
      </c>
      <c r="E4974" s="12" t="s">
        <v>34</v>
      </c>
      <c r="F4974" s="12" t="s">
        <v>39</v>
      </c>
      <c r="G4974" s="12">
        <v>40475</v>
      </c>
      <c r="H4974" s="12" t="s">
        <v>42</v>
      </c>
      <c r="I4974" s="12" t="s">
        <v>44</v>
      </c>
      <c r="J4974" s="12">
        <v>845461</v>
      </c>
      <c r="K4974" s="12">
        <v>2</v>
      </c>
      <c r="L4974" s="13">
        <v>1160</v>
      </c>
      <c r="M4974" s="14">
        <f>Table1[[#This Row],[Column1]]/100</f>
        <v>0</v>
      </c>
      <c r="N4974" s="13">
        <f>Table1[[#This Row],[Unit_Price]]*Table1[[#This Row],[Quantity]]*(1-Table1[[#This Row],[Discount_%]])</f>
        <v>2320</v>
      </c>
      <c r="O4974" s="13">
        <v>10839</v>
      </c>
      <c r="P4974" s="13">
        <f>Table1[[#This Row],[Revenue]]-Table1[[#This Row],[Cost]]</f>
        <v>-8519</v>
      </c>
      <c r="Q4974" s="12" t="s">
        <v>48</v>
      </c>
      <c r="R4974" s="12" t="s">
        <v>52</v>
      </c>
      <c r="S4974" s="12" t="s">
        <v>55</v>
      </c>
      <c r="T4974" s="12">
        <v>4</v>
      </c>
      <c r="U4974" s="12">
        <v>0</v>
      </c>
      <c r="V4974" s="20" t="str">
        <f>TEXT(Table1[[#This Row],[Date]],"mmm-yyyy")</f>
        <v>Feb-2026</v>
      </c>
    </row>
    <row r="4975" spans="1:22" x14ac:dyDescent="0.2">
      <c r="A4975" s="11">
        <f t="shared" si="77"/>
        <v>46072</v>
      </c>
      <c r="B4975" s="12" t="s">
        <v>21</v>
      </c>
      <c r="C4975" s="12" t="str">
        <f>VLOOKUP(D4975, City_Mapping!A:B, 2, FALSE)</f>
        <v>UK</v>
      </c>
      <c r="D4975" s="12" t="s">
        <v>29</v>
      </c>
      <c r="E4975" s="12" t="s">
        <v>35</v>
      </c>
      <c r="F4975" s="12" t="s">
        <v>37</v>
      </c>
      <c r="G4975" s="12">
        <v>25327</v>
      </c>
      <c r="H4975" s="12" t="s">
        <v>42</v>
      </c>
      <c r="I4975" s="12" t="s">
        <v>44</v>
      </c>
      <c r="J4975" s="12">
        <v>169979</v>
      </c>
      <c r="K4975" s="12">
        <v>7</v>
      </c>
      <c r="L4975" s="13">
        <v>3332</v>
      </c>
      <c r="M4975" s="14">
        <f>Table1[[#This Row],[Column1]]/100</f>
        <v>0</v>
      </c>
      <c r="N4975" s="13">
        <f>Table1[[#This Row],[Unit_Price]]*Table1[[#This Row],[Quantity]]*(1-Table1[[#This Row],[Discount_%]])</f>
        <v>23324</v>
      </c>
      <c r="O4975" s="13">
        <v>12251</v>
      </c>
      <c r="P4975" s="13">
        <f>Table1[[#This Row],[Revenue]]-Table1[[#This Row],[Cost]]</f>
        <v>11073</v>
      </c>
      <c r="Q4975" s="12" t="s">
        <v>47</v>
      </c>
      <c r="R4975" s="12" t="s">
        <v>52</v>
      </c>
      <c r="S4975" s="12" t="s">
        <v>54</v>
      </c>
      <c r="T4975" s="12">
        <v>4</v>
      </c>
      <c r="U4975" s="12">
        <v>0</v>
      </c>
      <c r="V4975" s="20" t="str">
        <f>TEXT(Table1[[#This Row],[Date]],"mmm-yyyy")</f>
        <v>Feb-2026</v>
      </c>
    </row>
    <row r="4976" spans="1:22" x14ac:dyDescent="0.2">
      <c r="A4976" s="11">
        <f t="shared" si="77"/>
        <v>46072</v>
      </c>
      <c r="B4976" s="12" t="s">
        <v>21</v>
      </c>
      <c r="C4976" s="12" t="str">
        <f>VLOOKUP(D4976, City_Mapping!A:B, 2, FALSE)</f>
        <v>UK</v>
      </c>
      <c r="D4976" s="12" t="s">
        <v>29</v>
      </c>
      <c r="E4976" s="12" t="s">
        <v>34</v>
      </c>
      <c r="F4976" s="12" t="s">
        <v>39</v>
      </c>
      <c r="G4976" s="12">
        <v>65344</v>
      </c>
      <c r="H4976" s="12" t="s">
        <v>42</v>
      </c>
      <c r="I4976" s="12" t="s">
        <v>43</v>
      </c>
      <c r="J4976" s="12">
        <v>900015</v>
      </c>
      <c r="K4976" s="12">
        <v>6</v>
      </c>
      <c r="L4976" s="13">
        <v>796</v>
      </c>
      <c r="M4976" s="14">
        <f>Table1[[#This Row],[Column1]]/100</f>
        <v>0</v>
      </c>
      <c r="N4976" s="13">
        <f>Table1[[#This Row],[Unit_Price]]*Table1[[#This Row],[Quantity]]*(1-Table1[[#This Row],[Discount_%]])</f>
        <v>4776</v>
      </c>
      <c r="O4976" s="13">
        <v>10058</v>
      </c>
      <c r="P4976" s="13">
        <f>Table1[[#This Row],[Revenue]]-Table1[[#This Row],[Cost]]</f>
        <v>-5282</v>
      </c>
      <c r="Q4976" s="12" t="s">
        <v>46</v>
      </c>
      <c r="R4976" s="12" t="s">
        <v>52</v>
      </c>
      <c r="S4976" s="12" t="s">
        <v>53</v>
      </c>
      <c r="T4976" s="12">
        <v>2</v>
      </c>
      <c r="U4976" s="12">
        <v>0</v>
      </c>
      <c r="V4976" s="20" t="str">
        <f>TEXT(Table1[[#This Row],[Date]],"mmm-yyyy")</f>
        <v>Feb-2026</v>
      </c>
    </row>
    <row r="4977" spans="1:22" x14ac:dyDescent="0.2">
      <c r="A4977" s="11">
        <f t="shared" si="77"/>
        <v>46072</v>
      </c>
      <c r="B4977" s="12" t="s">
        <v>23</v>
      </c>
      <c r="C4977" s="12" t="str">
        <f>VLOOKUP(D4977, City_Mapping!A:B, 2, FALSE)</f>
        <v>USA</v>
      </c>
      <c r="D4977" s="12" t="s">
        <v>31</v>
      </c>
      <c r="E4977" s="12" t="s">
        <v>36</v>
      </c>
      <c r="F4977" s="12" t="s">
        <v>40</v>
      </c>
      <c r="G4977" s="12">
        <v>13671</v>
      </c>
      <c r="H4977" s="12" t="s">
        <v>41</v>
      </c>
      <c r="I4977" s="12" t="s">
        <v>43</v>
      </c>
      <c r="J4977" s="12">
        <v>796650</v>
      </c>
      <c r="K4977" s="12">
        <v>1</v>
      </c>
      <c r="L4977" s="13">
        <v>830</v>
      </c>
      <c r="M4977" s="14">
        <f>Table1[[#This Row],[Column1]]/100</f>
        <v>0.1</v>
      </c>
      <c r="N4977" s="13">
        <f>Table1[[#This Row],[Unit_Price]]*Table1[[#This Row],[Quantity]]*(1-Table1[[#This Row],[Discount_%]])</f>
        <v>747</v>
      </c>
      <c r="O4977" s="13">
        <v>18287</v>
      </c>
      <c r="P4977" s="13">
        <f>Table1[[#This Row],[Revenue]]-Table1[[#This Row],[Cost]]</f>
        <v>-17540</v>
      </c>
      <c r="Q4977" s="12" t="s">
        <v>48</v>
      </c>
      <c r="R4977" s="12" t="s">
        <v>51</v>
      </c>
      <c r="S4977" s="12" t="s">
        <v>54</v>
      </c>
      <c r="T4977" s="12">
        <v>5</v>
      </c>
      <c r="U4977" s="12">
        <v>10</v>
      </c>
      <c r="V4977" s="20" t="str">
        <f>TEXT(Table1[[#This Row],[Date]],"mmm-yyyy")</f>
        <v>Feb-2026</v>
      </c>
    </row>
    <row r="4978" spans="1:22" x14ac:dyDescent="0.2">
      <c r="A4978" s="11">
        <f t="shared" si="77"/>
        <v>46072</v>
      </c>
      <c r="B4978" s="12" t="s">
        <v>20</v>
      </c>
      <c r="C4978" s="12" t="str">
        <f>VLOOKUP(D4978, City_Mapping!A:B, 2, FALSE)</f>
        <v>UAE</v>
      </c>
      <c r="D4978" s="12" t="s">
        <v>30</v>
      </c>
      <c r="E4978" s="12" t="s">
        <v>35</v>
      </c>
      <c r="F4978" s="12" t="s">
        <v>38</v>
      </c>
      <c r="G4978" s="12">
        <v>80477</v>
      </c>
      <c r="H4978" s="12" t="s">
        <v>41</v>
      </c>
      <c r="I4978" s="12" t="s">
        <v>45</v>
      </c>
      <c r="J4978" s="12">
        <v>940289</v>
      </c>
      <c r="K4978" s="12">
        <v>8</v>
      </c>
      <c r="L4978" s="13">
        <v>4349</v>
      </c>
      <c r="M4978" s="14">
        <f>Table1[[#This Row],[Column1]]/100</f>
        <v>0</v>
      </c>
      <c r="N4978" s="13">
        <f>Table1[[#This Row],[Unit_Price]]*Table1[[#This Row],[Quantity]]*(1-Table1[[#This Row],[Discount_%]])</f>
        <v>34792</v>
      </c>
      <c r="O4978" s="13">
        <v>28033</v>
      </c>
      <c r="P4978" s="13">
        <f>Table1[[#This Row],[Revenue]]-Table1[[#This Row],[Cost]]</f>
        <v>6759</v>
      </c>
      <c r="Q4978" s="12" t="s">
        <v>46</v>
      </c>
      <c r="R4978" s="12" t="s">
        <v>50</v>
      </c>
      <c r="S4978" s="12" t="s">
        <v>56</v>
      </c>
      <c r="T4978" s="12">
        <v>1</v>
      </c>
      <c r="U4978" s="12">
        <v>0</v>
      </c>
      <c r="V4978" s="20" t="str">
        <f>TEXT(Table1[[#This Row],[Date]],"mmm-yyyy")</f>
        <v>Feb-2026</v>
      </c>
    </row>
    <row r="4979" spans="1:22" x14ac:dyDescent="0.2">
      <c r="A4979" s="11">
        <f t="shared" si="77"/>
        <v>46072</v>
      </c>
      <c r="B4979" s="12" t="s">
        <v>20</v>
      </c>
      <c r="C4979" s="12" t="str">
        <f>VLOOKUP(D4979, City_Mapping!A:B, 2, FALSE)</f>
        <v>India</v>
      </c>
      <c r="D4979" s="12" t="s">
        <v>33</v>
      </c>
      <c r="E4979" s="12" t="s">
        <v>35</v>
      </c>
      <c r="F4979" s="12" t="s">
        <v>40</v>
      </c>
      <c r="G4979" s="12">
        <v>88002</v>
      </c>
      <c r="H4979" s="12" t="s">
        <v>41</v>
      </c>
      <c r="I4979" s="12" t="s">
        <v>43</v>
      </c>
      <c r="J4979" s="12">
        <v>437816</v>
      </c>
      <c r="K4979" s="12">
        <v>9</v>
      </c>
      <c r="L4979" s="13">
        <v>1784</v>
      </c>
      <c r="M4979" s="14">
        <f>Table1[[#This Row],[Column1]]/100</f>
        <v>0</v>
      </c>
      <c r="N4979" s="13">
        <f>Table1[[#This Row],[Unit_Price]]*Table1[[#This Row],[Quantity]]*(1-Table1[[#This Row],[Discount_%]])</f>
        <v>16056</v>
      </c>
      <c r="O4979" s="13">
        <v>14175</v>
      </c>
      <c r="P4979" s="13">
        <f>Table1[[#This Row],[Revenue]]-Table1[[#This Row],[Cost]]</f>
        <v>1881</v>
      </c>
      <c r="Q4979" s="12" t="s">
        <v>46</v>
      </c>
      <c r="R4979" s="12" t="s">
        <v>51</v>
      </c>
      <c r="S4979" s="12" t="s">
        <v>56</v>
      </c>
      <c r="T4979" s="12">
        <v>4</v>
      </c>
      <c r="U4979" s="12">
        <v>0</v>
      </c>
      <c r="V4979" s="20" t="str">
        <f>TEXT(Table1[[#This Row],[Date]],"mmm-yyyy")</f>
        <v>Feb-2026</v>
      </c>
    </row>
    <row r="4980" spans="1:22" x14ac:dyDescent="0.2">
      <c r="A4980" s="11">
        <f t="shared" si="77"/>
        <v>46072</v>
      </c>
      <c r="B4980" s="12" t="s">
        <v>23</v>
      </c>
      <c r="C4980" s="12" t="str">
        <f>VLOOKUP(D4980, City_Mapping!A:B, 2, FALSE)</f>
        <v>UAE</v>
      </c>
      <c r="D4980" s="12" t="s">
        <v>30</v>
      </c>
      <c r="E4980" s="12" t="s">
        <v>36</v>
      </c>
      <c r="F4980" s="12" t="s">
        <v>40</v>
      </c>
      <c r="G4980" s="12">
        <v>60756</v>
      </c>
      <c r="H4980" s="12" t="s">
        <v>41</v>
      </c>
      <c r="I4980" s="12" t="s">
        <v>44</v>
      </c>
      <c r="J4980" s="12">
        <v>711047</v>
      </c>
      <c r="K4980" s="12">
        <v>1</v>
      </c>
      <c r="L4980" s="13">
        <v>1578</v>
      </c>
      <c r="M4980" s="14">
        <f>Table1[[#This Row],[Column1]]/100</f>
        <v>0.2</v>
      </c>
      <c r="N4980" s="13">
        <f>Table1[[#This Row],[Unit_Price]]*Table1[[#This Row],[Quantity]]*(1-Table1[[#This Row],[Discount_%]])</f>
        <v>1262.4000000000001</v>
      </c>
      <c r="O4980" s="13">
        <v>17526</v>
      </c>
      <c r="P4980" s="13">
        <f>Table1[[#This Row],[Revenue]]-Table1[[#This Row],[Cost]]</f>
        <v>-16263.6</v>
      </c>
      <c r="Q4980" s="12" t="s">
        <v>47</v>
      </c>
      <c r="R4980" s="12" t="s">
        <v>51</v>
      </c>
      <c r="S4980" s="12" t="s">
        <v>53</v>
      </c>
      <c r="T4980" s="12">
        <v>2</v>
      </c>
      <c r="U4980" s="12">
        <v>20</v>
      </c>
      <c r="V4980" s="20" t="str">
        <f>TEXT(Table1[[#This Row],[Date]],"mmm-yyyy")</f>
        <v>Feb-2026</v>
      </c>
    </row>
    <row r="4981" spans="1:22" x14ac:dyDescent="0.2">
      <c r="A4981" s="11">
        <f t="shared" si="77"/>
        <v>46072</v>
      </c>
      <c r="B4981" s="12" t="s">
        <v>21</v>
      </c>
      <c r="C4981" s="12" t="str">
        <f>VLOOKUP(D4981, City_Mapping!A:B, 2, FALSE)</f>
        <v>UK</v>
      </c>
      <c r="D4981" s="12" t="s">
        <v>29</v>
      </c>
      <c r="E4981" s="12" t="s">
        <v>36</v>
      </c>
      <c r="F4981" s="12" t="s">
        <v>40</v>
      </c>
      <c r="G4981" s="12">
        <v>93822</v>
      </c>
      <c r="H4981" s="12" t="s">
        <v>41</v>
      </c>
      <c r="I4981" s="12" t="s">
        <v>44</v>
      </c>
      <c r="J4981" s="12">
        <v>120342</v>
      </c>
      <c r="K4981" s="12">
        <v>5</v>
      </c>
      <c r="L4981" s="13">
        <v>1374</v>
      </c>
      <c r="M4981" s="14">
        <f>Table1[[#This Row],[Column1]]/100</f>
        <v>0.2</v>
      </c>
      <c r="N4981" s="13">
        <f>Table1[[#This Row],[Unit_Price]]*Table1[[#This Row],[Quantity]]*(1-Table1[[#This Row],[Discount_%]])</f>
        <v>5496</v>
      </c>
      <c r="O4981" s="13">
        <v>23404</v>
      </c>
      <c r="P4981" s="13">
        <f>Table1[[#This Row],[Revenue]]-Table1[[#This Row],[Cost]]</f>
        <v>-17908</v>
      </c>
      <c r="Q4981" s="12" t="s">
        <v>46</v>
      </c>
      <c r="R4981" s="12" t="s">
        <v>52</v>
      </c>
      <c r="S4981" s="12" t="s">
        <v>56</v>
      </c>
      <c r="T4981" s="12">
        <v>5</v>
      </c>
      <c r="U4981" s="12">
        <v>20</v>
      </c>
      <c r="V4981" s="20" t="str">
        <f>TEXT(Table1[[#This Row],[Date]],"mmm-yyyy")</f>
        <v>Feb-2026</v>
      </c>
    </row>
    <row r="4982" spans="1:22" x14ac:dyDescent="0.2">
      <c r="A4982" s="11">
        <f t="shared" si="77"/>
        <v>46073</v>
      </c>
      <c r="B4982" s="12" t="s">
        <v>23</v>
      </c>
      <c r="C4982" s="12" t="str">
        <f>VLOOKUP(D4982, City_Mapping!A:B, 2, FALSE)</f>
        <v>UK</v>
      </c>
      <c r="D4982" s="12" t="s">
        <v>29</v>
      </c>
      <c r="E4982" s="12" t="s">
        <v>36</v>
      </c>
      <c r="F4982" s="12" t="s">
        <v>37</v>
      </c>
      <c r="G4982" s="12">
        <v>54959</v>
      </c>
      <c r="H4982" s="12" t="s">
        <v>41</v>
      </c>
      <c r="I4982" s="12" t="s">
        <v>43</v>
      </c>
      <c r="J4982" s="12">
        <v>940248</v>
      </c>
      <c r="K4982" s="12">
        <v>7</v>
      </c>
      <c r="L4982" s="13">
        <v>4366</v>
      </c>
      <c r="M4982" s="14">
        <f>Table1[[#This Row],[Column1]]/100</f>
        <v>0.05</v>
      </c>
      <c r="N4982" s="13">
        <f>Table1[[#This Row],[Unit_Price]]*Table1[[#This Row],[Quantity]]*(1-Table1[[#This Row],[Discount_%]])</f>
        <v>29033.899999999998</v>
      </c>
      <c r="O4982" s="13">
        <v>15732</v>
      </c>
      <c r="P4982" s="13">
        <f>Table1[[#This Row],[Revenue]]-Table1[[#This Row],[Cost]]</f>
        <v>13301.899999999998</v>
      </c>
      <c r="Q4982" s="12" t="s">
        <v>46</v>
      </c>
      <c r="R4982" s="12" t="s">
        <v>52</v>
      </c>
      <c r="S4982" s="12" t="s">
        <v>53</v>
      </c>
      <c r="T4982" s="12">
        <v>2</v>
      </c>
      <c r="U4982" s="12">
        <v>5</v>
      </c>
      <c r="V4982" s="20" t="str">
        <f>TEXT(Table1[[#This Row],[Date]],"mmm-yyyy")</f>
        <v>Feb-2026</v>
      </c>
    </row>
    <row r="4983" spans="1:22" x14ac:dyDescent="0.2">
      <c r="A4983" s="11">
        <f t="shared" si="77"/>
        <v>46073</v>
      </c>
      <c r="B4983" s="12" t="s">
        <v>20</v>
      </c>
      <c r="C4983" s="12" t="str">
        <f>VLOOKUP(D4983, City_Mapping!A:B, 2, FALSE)</f>
        <v>India</v>
      </c>
      <c r="D4983" s="12" t="s">
        <v>28</v>
      </c>
      <c r="E4983" s="12" t="s">
        <v>34</v>
      </c>
      <c r="F4983" s="12" t="s">
        <v>37</v>
      </c>
      <c r="G4983" s="12">
        <v>80124</v>
      </c>
      <c r="H4983" s="12" t="s">
        <v>42</v>
      </c>
      <c r="I4983" s="12" t="s">
        <v>45</v>
      </c>
      <c r="J4983" s="12">
        <v>175412</v>
      </c>
      <c r="K4983" s="12">
        <v>2</v>
      </c>
      <c r="L4983" s="13">
        <v>3185</v>
      </c>
      <c r="M4983" s="14">
        <f>Table1[[#This Row],[Column1]]/100</f>
        <v>0.05</v>
      </c>
      <c r="N4983" s="13">
        <f>Table1[[#This Row],[Unit_Price]]*Table1[[#This Row],[Quantity]]*(1-Table1[[#This Row],[Discount_%]])</f>
        <v>6051.5</v>
      </c>
      <c r="O4983" s="13">
        <v>25270</v>
      </c>
      <c r="P4983" s="13">
        <f>Table1[[#This Row],[Revenue]]-Table1[[#This Row],[Cost]]</f>
        <v>-19218.5</v>
      </c>
      <c r="Q4983" s="12" t="s">
        <v>48</v>
      </c>
      <c r="R4983" s="12" t="s">
        <v>51</v>
      </c>
      <c r="S4983" s="12" t="s">
        <v>55</v>
      </c>
      <c r="T4983" s="12">
        <v>1</v>
      </c>
      <c r="U4983" s="12">
        <v>5</v>
      </c>
      <c r="V4983" s="20" t="str">
        <f>TEXT(Table1[[#This Row],[Date]],"mmm-yyyy")</f>
        <v>Feb-2026</v>
      </c>
    </row>
    <row r="4984" spans="1:22" x14ac:dyDescent="0.2">
      <c r="A4984" s="11">
        <f t="shared" si="77"/>
        <v>46073</v>
      </c>
      <c r="B4984" s="12" t="s">
        <v>22</v>
      </c>
      <c r="C4984" s="12" t="str">
        <f>VLOOKUP(D4984, City_Mapping!A:B, 2, FALSE)</f>
        <v>India</v>
      </c>
      <c r="D4984" s="12" t="s">
        <v>28</v>
      </c>
      <c r="E4984" s="12" t="s">
        <v>35</v>
      </c>
      <c r="F4984" s="12" t="s">
        <v>39</v>
      </c>
      <c r="G4984" s="12">
        <v>38080</v>
      </c>
      <c r="H4984" s="12" t="s">
        <v>41</v>
      </c>
      <c r="I4984" s="12" t="s">
        <v>44</v>
      </c>
      <c r="J4984" s="12">
        <v>618532</v>
      </c>
      <c r="K4984" s="12">
        <v>6</v>
      </c>
      <c r="L4984" s="13">
        <v>2989</v>
      </c>
      <c r="M4984" s="14">
        <f>Table1[[#This Row],[Column1]]/100</f>
        <v>0.05</v>
      </c>
      <c r="N4984" s="13">
        <f>Table1[[#This Row],[Unit_Price]]*Table1[[#This Row],[Quantity]]*(1-Table1[[#This Row],[Discount_%]])</f>
        <v>17037.3</v>
      </c>
      <c r="O4984" s="13">
        <v>21107</v>
      </c>
      <c r="P4984" s="13">
        <f>Table1[[#This Row],[Revenue]]-Table1[[#This Row],[Cost]]</f>
        <v>-4069.7000000000007</v>
      </c>
      <c r="Q4984" s="12" t="s">
        <v>46</v>
      </c>
      <c r="R4984" s="12" t="s">
        <v>50</v>
      </c>
      <c r="S4984" s="12" t="s">
        <v>55</v>
      </c>
      <c r="T4984" s="12">
        <v>5</v>
      </c>
      <c r="U4984" s="12">
        <v>5</v>
      </c>
      <c r="V4984" s="20" t="str">
        <f>TEXT(Table1[[#This Row],[Date]],"mmm-yyyy")</f>
        <v>Feb-2026</v>
      </c>
    </row>
    <row r="4985" spans="1:22" x14ac:dyDescent="0.2">
      <c r="A4985" s="11">
        <f t="shared" si="77"/>
        <v>46073</v>
      </c>
      <c r="B4985" s="12" t="s">
        <v>23</v>
      </c>
      <c r="C4985" s="12" t="str">
        <f>VLOOKUP(D4985, City_Mapping!A:B, 2, FALSE)</f>
        <v>India</v>
      </c>
      <c r="D4985" s="12" t="s">
        <v>28</v>
      </c>
      <c r="E4985" s="12" t="s">
        <v>36</v>
      </c>
      <c r="F4985" s="12" t="s">
        <v>37</v>
      </c>
      <c r="G4985" s="12">
        <v>34544</v>
      </c>
      <c r="H4985" s="12" t="s">
        <v>41</v>
      </c>
      <c r="I4985" s="12" t="s">
        <v>45</v>
      </c>
      <c r="J4985" s="12">
        <v>682602</v>
      </c>
      <c r="K4985" s="12">
        <v>8</v>
      </c>
      <c r="L4985" s="13">
        <v>2085</v>
      </c>
      <c r="M4985" s="14">
        <f>Table1[[#This Row],[Column1]]/100</f>
        <v>0.2</v>
      </c>
      <c r="N4985" s="13">
        <f>Table1[[#This Row],[Unit_Price]]*Table1[[#This Row],[Quantity]]*(1-Table1[[#This Row],[Discount_%]])</f>
        <v>13344</v>
      </c>
      <c r="O4985" s="13">
        <v>3786</v>
      </c>
      <c r="P4985" s="13">
        <f>Table1[[#This Row],[Revenue]]-Table1[[#This Row],[Cost]]</f>
        <v>9558</v>
      </c>
      <c r="Q4985" s="12" t="s">
        <v>48</v>
      </c>
      <c r="R4985" s="12" t="s">
        <v>52</v>
      </c>
      <c r="S4985" s="12" t="s">
        <v>55</v>
      </c>
      <c r="T4985" s="12">
        <v>4</v>
      </c>
      <c r="U4985" s="12">
        <v>20</v>
      </c>
      <c r="V4985" s="20" t="str">
        <f>TEXT(Table1[[#This Row],[Date]],"mmm-yyyy")</f>
        <v>Feb-2026</v>
      </c>
    </row>
    <row r="4986" spans="1:22" x14ac:dyDescent="0.2">
      <c r="A4986" s="11">
        <f t="shared" si="77"/>
        <v>46073</v>
      </c>
      <c r="B4986" s="12" t="s">
        <v>21</v>
      </c>
      <c r="C4986" s="12" t="str">
        <f>VLOOKUP(D4986, City_Mapping!A:B, 2, FALSE)</f>
        <v>India</v>
      </c>
      <c r="D4986" s="12" t="s">
        <v>28</v>
      </c>
      <c r="E4986" s="12" t="s">
        <v>35</v>
      </c>
      <c r="F4986" s="12" t="s">
        <v>39</v>
      </c>
      <c r="G4986" s="12">
        <v>86347</v>
      </c>
      <c r="H4986" s="12" t="s">
        <v>42</v>
      </c>
      <c r="I4986" s="12" t="s">
        <v>44</v>
      </c>
      <c r="J4986" s="12">
        <v>462632</v>
      </c>
      <c r="K4986" s="12">
        <v>8</v>
      </c>
      <c r="L4986" s="13">
        <v>4307</v>
      </c>
      <c r="M4986" s="14">
        <f>Table1[[#This Row],[Column1]]/100</f>
        <v>0.2</v>
      </c>
      <c r="N4986" s="13">
        <f>Table1[[#This Row],[Unit_Price]]*Table1[[#This Row],[Quantity]]*(1-Table1[[#This Row],[Discount_%]])</f>
        <v>27564.800000000003</v>
      </c>
      <c r="O4986" s="13">
        <v>20774</v>
      </c>
      <c r="P4986" s="13">
        <f>Table1[[#This Row],[Revenue]]-Table1[[#This Row],[Cost]]</f>
        <v>6790.8000000000029</v>
      </c>
      <c r="Q4986" s="12" t="s">
        <v>46</v>
      </c>
      <c r="R4986" s="12" t="s">
        <v>51</v>
      </c>
      <c r="S4986" s="12" t="s">
        <v>54</v>
      </c>
      <c r="T4986" s="12">
        <v>5</v>
      </c>
      <c r="U4986" s="12">
        <v>20</v>
      </c>
      <c r="V4986" s="20" t="str">
        <f>TEXT(Table1[[#This Row],[Date]],"mmm-yyyy")</f>
        <v>Feb-2026</v>
      </c>
    </row>
    <row r="4987" spans="1:22" x14ac:dyDescent="0.2">
      <c r="A4987" s="11">
        <f t="shared" si="77"/>
        <v>46073</v>
      </c>
      <c r="B4987" s="12" t="s">
        <v>20</v>
      </c>
      <c r="C4987" s="12" t="str">
        <f>VLOOKUP(D4987, City_Mapping!A:B, 2, FALSE)</f>
        <v>India</v>
      </c>
      <c r="D4987" s="12" t="s">
        <v>32</v>
      </c>
      <c r="E4987" s="12" t="s">
        <v>35</v>
      </c>
      <c r="F4987" s="12" t="s">
        <v>37</v>
      </c>
      <c r="G4987" s="12">
        <v>28733</v>
      </c>
      <c r="H4987" s="12" t="s">
        <v>42</v>
      </c>
      <c r="I4987" s="12" t="s">
        <v>44</v>
      </c>
      <c r="J4987" s="12">
        <v>834948</v>
      </c>
      <c r="K4987" s="12">
        <v>8</v>
      </c>
      <c r="L4987" s="13">
        <v>3440</v>
      </c>
      <c r="M4987" s="14">
        <f>Table1[[#This Row],[Column1]]/100</f>
        <v>0</v>
      </c>
      <c r="N4987" s="13">
        <f>Table1[[#This Row],[Unit_Price]]*Table1[[#This Row],[Quantity]]*(1-Table1[[#This Row],[Discount_%]])</f>
        <v>27520</v>
      </c>
      <c r="O4987" s="13">
        <v>28271</v>
      </c>
      <c r="P4987" s="13">
        <f>Table1[[#This Row],[Revenue]]-Table1[[#This Row],[Cost]]</f>
        <v>-751</v>
      </c>
      <c r="Q4987" s="12" t="s">
        <v>49</v>
      </c>
      <c r="R4987" s="12" t="s">
        <v>50</v>
      </c>
      <c r="S4987" s="12" t="s">
        <v>53</v>
      </c>
      <c r="T4987" s="12">
        <v>4</v>
      </c>
      <c r="U4987" s="12">
        <v>0</v>
      </c>
      <c r="V4987" s="20" t="str">
        <f>TEXT(Table1[[#This Row],[Date]],"mmm-yyyy")</f>
        <v>Feb-2026</v>
      </c>
    </row>
    <row r="4988" spans="1:22" x14ac:dyDescent="0.2">
      <c r="A4988" s="11">
        <f t="shared" si="77"/>
        <v>46073</v>
      </c>
      <c r="B4988" s="12" t="s">
        <v>20</v>
      </c>
      <c r="C4988" s="12" t="str">
        <f>VLOOKUP(D4988, City_Mapping!A:B, 2, FALSE)</f>
        <v>India</v>
      </c>
      <c r="D4988" s="12" t="s">
        <v>28</v>
      </c>
      <c r="E4988" s="12" t="s">
        <v>34</v>
      </c>
      <c r="F4988" s="12" t="s">
        <v>39</v>
      </c>
      <c r="G4988" s="12">
        <v>64211</v>
      </c>
      <c r="H4988" s="12" t="s">
        <v>42</v>
      </c>
      <c r="I4988" s="12" t="s">
        <v>43</v>
      </c>
      <c r="J4988" s="12">
        <v>722400</v>
      </c>
      <c r="K4988" s="12">
        <v>6</v>
      </c>
      <c r="L4988" s="13">
        <v>4986</v>
      </c>
      <c r="M4988" s="14">
        <f>Table1[[#This Row],[Column1]]/100</f>
        <v>0.15</v>
      </c>
      <c r="N4988" s="13">
        <f>Table1[[#This Row],[Unit_Price]]*Table1[[#This Row],[Quantity]]*(1-Table1[[#This Row],[Discount_%]])</f>
        <v>25428.6</v>
      </c>
      <c r="O4988" s="13">
        <v>7945</v>
      </c>
      <c r="P4988" s="13">
        <f>Table1[[#This Row],[Revenue]]-Table1[[#This Row],[Cost]]</f>
        <v>17483.599999999999</v>
      </c>
      <c r="Q4988" s="12" t="s">
        <v>49</v>
      </c>
      <c r="R4988" s="12" t="s">
        <v>50</v>
      </c>
      <c r="S4988" s="12" t="s">
        <v>53</v>
      </c>
      <c r="T4988" s="12">
        <v>3</v>
      </c>
      <c r="U4988" s="12">
        <v>15</v>
      </c>
      <c r="V4988" s="20" t="str">
        <f>TEXT(Table1[[#This Row],[Date]],"mmm-yyyy")</f>
        <v>Feb-2026</v>
      </c>
    </row>
    <row r="4989" spans="1:22" x14ac:dyDescent="0.2">
      <c r="A4989" s="11">
        <f t="shared" si="77"/>
        <v>46073</v>
      </c>
      <c r="B4989" s="12" t="s">
        <v>20</v>
      </c>
      <c r="C4989" s="12" t="str">
        <f>VLOOKUP(D4989, City_Mapping!A:B, 2, FALSE)</f>
        <v>India</v>
      </c>
      <c r="D4989" s="12" t="s">
        <v>32</v>
      </c>
      <c r="E4989" s="12" t="s">
        <v>35</v>
      </c>
      <c r="F4989" s="12" t="s">
        <v>38</v>
      </c>
      <c r="G4989" s="12">
        <v>50696</v>
      </c>
      <c r="H4989" s="12" t="s">
        <v>42</v>
      </c>
      <c r="I4989" s="12" t="s">
        <v>44</v>
      </c>
      <c r="J4989" s="12">
        <v>783966</v>
      </c>
      <c r="K4989" s="12">
        <v>6</v>
      </c>
      <c r="L4989" s="13">
        <v>4968</v>
      </c>
      <c r="M4989" s="14">
        <f>Table1[[#This Row],[Column1]]/100</f>
        <v>0.2</v>
      </c>
      <c r="N4989" s="13">
        <f>Table1[[#This Row],[Unit_Price]]*Table1[[#This Row],[Quantity]]*(1-Table1[[#This Row],[Discount_%]])</f>
        <v>23846.400000000001</v>
      </c>
      <c r="O4989" s="13">
        <v>3759</v>
      </c>
      <c r="P4989" s="13">
        <f>Table1[[#This Row],[Revenue]]-Table1[[#This Row],[Cost]]</f>
        <v>20087.400000000001</v>
      </c>
      <c r="Q4989" s="12" t="s">
        <v>47</v>
      </c>
      <c r="R4989" s="12" t="s">
        <v>51</v>
      </c>
      <c r="S4989" s="12" t="s">
        <v>54</v>
      </c>
      <c r="T4989" s="12">
        <v>4</v>
      </c>
      <c r="U4989" s="12">
        <v>20</v>
      </c>
      <c r="V4989" s="20" t="str">
        <f>TEXT(Table1[[#This Row],[Date]],"mmm-yyyy")</f>
        <v>Feb-2026</v>
      </c>
    </row>
    <row r="4990" spans="1:22" x14ac:dyDescent="0.2">
      <c r="A4990" s="11">
        <f t="shared" si="77"/>
        <v>46073</v>
      </c>
      <c r="B4990" s="12" t="s">
        <v>20</v>
      </c>
      <c r="C4990" s="12" t="str">
        <f>VLOOKUP(D4990, City_Mapping!A:B, 2, FALSE)</f>
        <v>India</v>
      </c>
      <c r="D4990" s="12" t="s">
        <v>32</v>
      </c>
      <c r="E4990" s="12" t="s">
        <v>36</v>
      </c>
      <c r="F4990" s="12" t="s">
        <v>39</v>
      </c>
      <c r="G4990" s="12">
        <v>58093</v>
      </c>
      <c r="H4990" s="12" t="s">
        <v>42</v>
      </c>
      <c r="I4990" s="12" t="s">
        <v>45</v>
      </c>
      <c r="J4990" s="12">
        <v>196537</v>
      </c>
      <c r="K4990" s="12">
        <v>3</v>
      </c>
      <c r="L4990" s="13">
        <v>2002</v>
      </c>
      <c r="M4990" s="14">
        <f>Table1[[#This Row],[Column1]]/100</f>
        <v>0.15</v>
      </c>
      <c r="N4990" s="13">
        <f>Table1[[#This Row],[Unit_Price]]*Table1[[#This Row],[Quantity]]*(1-Table1[[#This Row],[Discount_%]])</f>
        <v>5105.0999999999995</v>
      </c>
      <c r="O4990" s="13">
        <v>28925</v>
      </c>
      <c r="P4990" s="13">
        <f>Table1[[#This Row],[Revenue]]-Table1[[#This Row],[Cost]]</f>
        <v>-23819.9</v>
      </c>
      <c r="Q4990" s="12" t="s">
        <v>46</v>
      </c>
      <c r="R4990" s="12" t="s">
        <v>51</v>
      </c>
      <c r="S4990" s="12" t="s">
        <v>54</v>
      </c>
      <c r="T4990" s="12">
        <v>2</v>
      </c>
      <c r="U4990" s="12">
        <v>15</v>
      </c>
      <c r="V4990" s="20" t="str">
        <f>TEXT(Table1[[#This Row],[Date]],"mmm-yyyy")</f>
        <v>Feb-2026</v>
      </c>
    </row>
    <row r="4991" spans="1:22" x14ac:dyDescent="0.2">
      <c r="A4991" s="11">
        <f t="shared" si="77"/>
        <v>46073</v>
      </c>
      <c r="B4991" s="12" t="s">
        <v>21</v>
      </c>
      <c r="C4991" s="12" t="str">
        <f>VLOOKUP(D4991, City_Mapping!A:B, 2, FALSE)</f>
        <v>USA</v>
      </c>
      <c r="D4991" s="12" t="s">
        <v>31</v>
      </c>
      <c r="E4991" s="12" t="s">
        <v>36</v>
      </c>
      <c r="F4991" s="12" t="s">
        <v>38</v>
      </c>
      <c r="G4991" s="12">
        <v>57042</v>
      </c>
      <c r="H4991" s="12" t="s">
        <v>42</v>
      </c>
      <c r="I4991" s="12" t="s">
        <v>45</v>
      </c>
      <c r="J4991" s="12">
        <v>285545</v>
      </c>
      <c r="K4991" s="12">
        <v>2</v>
      </c>
      <c r="L4991" s="13">
        <v>1245</v>
      </c>
      <c r="M4991" s="14">
        <f>Table1[[#This Row],[Column1]]/100</f>
        <v>0.2</v>
      </c>
      <c r="N4991" s="13">
        <f>Table1[[#This Row],[Unit_Price]]*Table1[[#This Row],[Quantity]]*(1-Table1[[#This Row],[Discount_%]])</f>
        <v>1992</v>
      </c>
      <c r="O4991" s="13">
        <v>13081</v>
      </c>
      <c r="P4991" s="13">
        <f>Table1[[#This Row],[Revenue]]-Table1[[#This Row],[Cost]]</f>
        <v>-11089</v>
      </c>
      <c r="Q4991" s="12" t="s">
        <v>47</v>
      </c>
      <c r="R4991" s="12" t="s">
        <v>50</v>
      </c>
      <c r="S4991" s="12" t="s">
        <v>56</v>
      </c>
      <c r="T4991" s="12">
        <v>1</v>
      </c>
      <c r="U4991" s="12">
        <v>20</v>
      </c>
      <c r="V4991" s="20" t="str">
        <f>TEXT(Table1[[#This Row],[Date]],"mmm-yyyy")</f>
        <v>Feb-2026</v>
      </c>
    </row>
    <row r="4992" spans="1:22" x14ac:dyDescent="0.2">
      <c r="A4992" s="11">
        <f t="shared" si="77"/>
        <v>46073</v>
      </c>
      <c r="B4992" s="12" t="s">
        <v>22</v>
      </c>
      <c r="C4992" s="12" t="str">
        <f>VLOOKUP(D4992, City_Mapping!A:B, 2, FALSE)</f>
        <v>India</v>
      </c>
      <c r="D4992" s="12" t="s">
        <v>32</v>
      </c>
      <c r="E4992" s="12" t="s">
        <v>35</v>
      </c>
      <c r="F4992" s="12" t="s">
        <v>39</v>
      </c>
      <c r="G4992" s="12">
        <v>63516</v>
      </c>
      <c r="H4992" s="12" t="s">
        <v>41</v>
      </c>
      <c r="I4992" s="12" t="s">
        <v>43</v>
      </c>
      <c r="J4992" s="12">
        <v>633498</v>
      </c>
      <c r="K4992" s="12">
        <v>5</v>
      </c>
      <c r="L4992" s="13">
        <v>3112</v>
      </c>
      <c r="M4992" s="14">
        <f>Table1[[#This Row],[Column1]]/100</f>
        <v>0.2</v>
      </c>
      <c r="N4992" s="13">
        <f>Table1[[#This Row],[Unit_Price]]*Table1[[#This Row],[Quantity]]*(1-Table1[[#This Row],[Discount_%]])</f>
        <v>12448</v>
      </c>
      <c r="O4992" s="13">
        <v>8819</v>
      </c>
      <c r="P4992" s="13">
        <f>Table1[[#This Row],[Revenue]]-Table1[[#This Row],[Cost]]</f>
        <v>3629</v>
      </c>
      <c r="Q4992" s="12" t="s">
        <v>48</v>
      </c>
      <c r="R4992" s="12" t="s">
        <v>50</v>
      </c>
      <c r="S4992" s="12" t="s">
        <v>56</v>
      </c>
      <c r="T4992" s="12">
        <v>5</v>
      </c>
      <c r="U4992" s="12">
        <v>20</v>
      </c>
      <c r="V4992" s="20" t="str">
        <f>TEXT(Table1[[#This Row],[Date]],"mmm-yyyy")</f>
        <v>Feb-2026</v>
      </c>
    </row>
    <row r="4993" spans="1:22" x14ac:dyDescent="0.2">
      <c r="A4993" s="11">
        <f t="shared" si="77"/>
        <v>46073</v>
      </c>
      <c r="B4993" s="12" t="s">
        <v>20</v>
      </c>
      <c r="C4993" s="12" t="str">
        <f>VLOOKUP(D4993, City_Mapping!A:B, 2, FALSE)</f>
        <v>India</v>
      </c>
      <c r="D4993" s="12" t="s">
        <v>32</v>
      </c>
      <c r="E4993" s="12" t="s">
        <v>35</v>
      </c>
      <c r="F4993" s="12" t="s">
        <v>37</v>
      </c>
      <c r="G4993" s="12">
        <v>47487</v>
      </c>
      <c r="H4993" s="12" t="s">
        <v>41</v>
      </c>
      <c r="I4993" s="12" t="s">
        <v>44</v>
      </c>
      <c r="J4993" s="12">
        <v>704903</v>
      </c>
      <c r="K4993" s="12">
        <v>9</v>
      </c>
      <c r="L4993" s="13">
        <v>2008</v>
      </c>
      <c r="M4993" s="14">
        <f>Table1[[#This Row],[Column1]]/100</f>
        <v>0.1</v>
      </c>
      <c r="N4993" s="13">
        <f>Table1[[#This Row],[Unit_Price]]*Table1[[#This Row],[Quantity]]*(1-Table1[[#This Row],[Discount_%]])</f>
        <v>16264.800000000001</v>
      </c>
      <c r="O4993" s="13">
        <v>29309</v>
      </c>
      <c r="P4993" s="13">
        <f>Table1[[#This Row],[Revenue]]-Table1[[#This Row],[Cost]]</f>
        <v>-13044.199999999999</v>
      </c>
      <c r="Q4993" s="12" t="s">
        <v>48</v>
      </c>
      <c r="R4993" s="12" t="s">
        <v>51</v>
      </c>
      <c r="S4993" s="12" t="s">
        <v>55</v>
      </c>
      <c r="T4993" s="12">
        <v>3</v>
      </c>
      <c r="U4993" s="12">
        <v>10</v>
      </c>
      <c r="V4993" s="20" t="str">
        <f>TEXT(Table1[[#This Row],[Date]],"mmm-yyyy")</f>
        <v>Feb-2026</v>
      </c>
    </row>
    <row r="4994" spans="1:22" x14ac:dyDescent="0.2">
      <c r="A4994" s="11">
        <f t="shared" si="77"/>
        <v>46074</v>
      </c>
      <c r="B4994" s="12" t="s">
        <v>23</v>
      </c>
      <c r="C4994" s="12" t="str">
        <f>VLOOKUP(D4994, City_Mapping!A:B, 2, FALSE)</f>
        <v>India</v>
      </c>
      <c r="D4994" s="12" t="s">
        <v>28</v>
      </c>
      <c r="E4994" s="12" t="s">
        <v>34</v>
      </c>
      <c r="F4994" s="12" t="s">
        <v>37</v>
      </c>
      <c r="G4994" s="12">
        <v>50849</v>
      </c>
      <c r="H4994" s="12" t="s">
        <v>41</v>
      </c>
      <c r="I4994" s="12" t="s">
        <v>45</v>
      </c>
      <c r="J4994" s="12">
        <v>651442</v>
      </c>
      <c r="K4994" s="12">
        <v>4</v>
      </c>
      <c r="L4994" s="13">
        <v>2270</v>
      </c>
      <c r="M4994" s="14">
        <f>Table1[[#This Row],[Column1]]/100</f>
        <v>0.15</v>
      </c>
      <c r="N4994" s="13">
        <f>Table1[[#This Row],[Unit_Price]]*Table1[[#This Row],[Quantity]]*(1-Table1[[#This Row],[Discount_%]])</f>
        <v>7718</v>
      </c>
      <c r="O4994" s="13">
        <v>14402</v>
      </c>
      <c r="P4994" s="13">
        <f>Table1[[#This Row],[Revenue]]-Table1[[#This Row],[Cost]]</f>
        <v>-6684</v>
      </c>
      <c r="Q4994" s="12" t="s">
        <v>46</v>
      </c>
      <c r="R4994" s="12" t="s">
        <v>51</v>
      </c>
      <c r="S4994" s="12" t="s">
        <v>54</v>
      </c>
      <c r="T4994" s="12">
        <v>3</v>
      </c>
      <c r="U4994" s="12">
        <v>15</v>
      </c>
      <c r="V4994" s="20" t="str">
        <f>TEXT(Table1[[#This Row],[Date]],"mmm-yyyy")</f>
        <v>Feb-2026</v>
      </c>
    </row>
    <row r="4995" spans="1:22" x14ac:dyDescent="0.2">
      <c r="A4995" s="11">
        <f t="shared" si="77"/>
        <v>46074</v>
      </c>
      <c r="B4995" s="12" t="s">
        <v>22</v>
      </c>
      <c r="C4995" s="12" t="str">
        <f>VLOOKUP(D4995, City_Mapping!A:B, 2, FALSE)</f>
        <v>India</v>
      </c>
      <c r="D4995" s="12" t="s">
        <v>32</v>
      </c>
      <c r="E4995" s="12" t="s">
        <v>36</v>
      </c>
      <c r="F4995" s="12" t="s">
        <v>38</v>
      </c>
      <c r="G4995" s="12">
        <v>24550</v>
      </c>
      <c r="H4995" s="12" t="s">
        <v>41</v>
      </c>
      <c r="I4995" s="12" t="s">
        <v>43</v>
      </c>
      <c r="J4995" s="12">
        <v>128687</v>
      </c>
      <c r="K4995" s="12">
        <v>5</v>
      </c>
      <c r="L4995" s="13">
        <v>4279</v>
      </c>
      <c r="M4995" s="14">
        <f>Table1[[#This Row],[Column1]]/100</f>
        <v>0.1</v>
      </c>
      <c r="N4995" s="13">
        <f>Table1[[#This Row],[Unit_Price]]*Table1[[#This Row],[Quantity]]*(1-Table1[[#This Row],[Discount_%]])</f>
        <v>19255.5</v>
      </c>
      <c r="O4995" s="13">
        <v>10913</v>
      </c>
      <c r="P4995" s="13">
        <f>Table1[[#This Row],[Revenue]]-Table1[[#This Row],[Cost]]</f>
        <v>8342.5</v>
      </c>
      <c r="Q4995" s="12" t="s">
        <v>46</v>
      </c>
      <c r="R4995" s="12" t="s">
        <v>50</v>
      </c>
      <c r="S4995" s="12" t="s">
        <v>54</v>
      </c>
      <c r="T4995" s="12">
        <v>3</v>
      </c>
      <c r="U4995" s="12">
        <v>10</v>
      </c>
      <c r="V4995" s="20" t="str">
        <f>TEXT(Table1[[#This Row],[Date]],"mmm-yyyy")</f>
        <v>Feb-2026</v>
      </c>
    </row>
    <row r="4996" spans="1:22" x14ac:dyDescent="0.2">
      <c r="A4996" s="11">
        <f t="shared" si="77"/>
        <v>46074</v>
      </c>
      <c r="B4996" s="12" t="s">
        <v>20</v>
      </c>
      <c r="C4996" s="12" t="str">
        <f>VLOOKUP(D4996, City_Mapping!A:B, 2, FALSE)</f>
        <v>UAE</v>
      </c>
      <c r="D4996" s="12" t="s">
        <v>30</v>
      </c>
      <c r="E4996" s="12" t="s">
        <v>36</v>
      </c>
      <c r="F4996" s="12" t="s">
        <v>40</v>
      </c>
      <c r="G4996" s="12">
        <v>86400</v>
      </c>
      <c r="H4996" s="12" t="s">
        <v>42</v>
      </c>
      <c r="I4996" s="12" t="s">
        <v>45</v>
      </c>
      <c r="J4996" s="12">
        <v>434828</v>
      </c>
      <c r="K4996" s="12">
        <v>6</v>
      </c>
      <c r="L4996" s="13">
        <v>2461</v>
      </c>
      <c r="M4996" s="14">
        <f>Table1[[#This Row],[Column1]]/100</f>
        <v>0</v>
      </c>
      <c r="N4996" s="13">
        <f>Table1[[#This Row],[Unit_Price]]*Table1[[#This Row],[Quantity]]*(1-Table1[[#This Row],[Discount_%]])</f>
        <v>14766</v>
      </c>
      <c r="O4996" s="13">
        <v>4153</v>
      </c>
      <c r="P4996" s="13">
        <f>Table1[[#This Row],[Revenue]]-Table1[[#This Row],[Cost]]</f>
        <v>10613</v>
      </c>
      <c r="Q4996" s="12" t="s">
        <v>49</v>
      </c>
      <c r="R4996" s="12" t="s">
        <v>52</v>
      </c>
      <c r="S4996" s="12" t="s">
        <v>54</v>
      </c>
      <c r="T4996" s="12">
        <v>2</v>
      </c>
      <c r="U4996" s="12">
        <v>0</v>
      </c>
      <c r="V4996" s="20" t="str">
        <f>TEXT(Table1[[#This Row],[Date]],"mmm-yyyy")</f>
        <v>Feb-2026</v>
      </c>
    </row>
    <row r="4997" spans="1:22" x14ac:dyDescent="0.2">
      <c r="A4997" s="11">
        <f t="shared" si="77"/>
        <v>46074</v>
      </c>
      <c r="B4997" s="12" t="s">
        <v>22</v>
      </c>
      <c r="C4997" s="12" t="str">
        <f>VLOOKUP(D4997, City_Mapping!A:B, 2, FALSE)</f>
        <v>India</v>
      </c>
      <c r="D4997" s="12" t="s">
        <v>28</v>
      </c>
      <c r="E4997" s="12" t="s">
        <v>35</v>
      </c>
      <c r="F4997" s="12" t="s">
        <v>40</v>
      </c>
      <c r="G4997" s="12">
        <v>94597</v>
      </c>
      <c r="H4997" s="12" t="s">
        <v>42</v>
      </c>
      <c r="I4997" s="12" t="s">
        <v>43</v>
      </c>
      <c r="J4997" s="12">
        <v>587268</v>
      </c>
      <c r="K4997" s="12">
        <v>6</v>
      </c>
      <c r="L4997" s="13">
        <v>2095</v>
      </c>
      <c r="M4997" s="14">
        <f>Table1[[#This Row],[Column1]]/100</f>
        <v>0.1</v>
      </c>
      <c r="N4997" s="13">
        <f>Table1[[#This Row],[Unit_Price]]*Table1[[#This Row],[Quantity]]*(1-Table1[[#This Row],[Discount_%]])</f>
        <v>11313</v>
      </c>
      <c r="O4997" s="13">
        <v>29690</v>
      </c>
      <c r="P4997" s="13">
        <f>Table1[[#This Row],[Revenue]]-Table1[[#This Row],[Cost]]</f>
        <v>-18377</v>
      </c>
      <c r="Q4997" s="12" t="s">
        <v>48</v>
      </c>
      <c r="R4997" s="12" t="s">
        <v>50</v>
      </c>
      <c r="S4997" s="12" t="s">
        <v>53</v>
      </c>
      <c r="T4997" s="12">
        <v>4</v>
      </c>
      <c r="U4997" s="12">
        <v>10</v>
      </c>
      <c r="V4997" s="20" t="str">
        <f>TEXT(Table1[[#This Row],[Date]],"mmm-yyyy")</f>
        <v>Feb-2026</v>
      </c>
    </row>
    <row r="4998" spans="1:22" x14ac:dyDescent="0.2">
      <c r="A4998" s="11">
        <f t="shared" si="77"/>
        <v>46074</v>
      </c>
      <c r="B4998" s="12" t="s">
        <v>23</v>
      </c>
      <c r="C4998" s="12" t="str">
        <f>VLOOKUP(D4998, City_Mapping!A:B, 2, FALSE)</f>
        <v>India</v>
      </c>
      <c r="D4998" s="12" t="s">
        <v>33</v>
      </c>
      <c r="E4998" s="12" t="s">
        <v>35</v>
      </c>
      <c r="F4998" s="12" t="s">
        <v>39</v>
      </c>
      <c r="G4998" s="12">
        <v>59699</v>
      </c>
      <c r="H4998" s="12" t="s">
        <v>41</v>
      </c>
      <c r="I4998" s="12" t="s">
        <v>45</v>
      </c>
      <c r="J4998" s="12">
        <v>115473</v>
      </c>
      <c r="K4998" s="12">
        <v>4</v>
      </c>
      <c r="L4998" s="13">
        <v>3033</v>
      </c>
      <c r="M4998" s="14">
        <f>Table1[[#This Row],[Column1]]/100</f>
        <v>0.1</v>
      </c>
      <c r="N4998" s="13">
        <f>Table1[[#This Row],[Unit_Price]]*Table1[[#This Row],[Quantity]]*(1-Table1[[#This Row],[Discount_%]])</f>
        <v>10918.800000000001</v>
      </c>
      <c r="O4998" s="13">
        <v>14690</v>
      </c>
      <c r="P4998" s="13">
        <f>Table1[[#This Row],[Revenue]]-Table1[[#This Row],[Cost]]</f>
        <v>-3771.1999999999989</v>
      </c>
      <c r="Q4998" s="12" t="s">
        <v>48</v>
      </c>
      <c r="R4998" s="12" t="s">
        <v>50</v>
      </c>
      <c r="S4998" s="12" t="s">
        <v>56</v>
      </c>
      <c r="T4998" s="12">
        <v>3</v>
      </c>
      <c r="U4998" s="12">
        <v>10</v>
      </c>
      <c r="V4998" s="20" t="str">
        <f>TEXT(Table1[[#This Row],[Date]],"mmm-yyyy")</f>
        <v>Feb-2026</v>
      </c>
    </row>
    <row r="4999" spans="1:22" x14ac:dyDescent="0.2">
      <c r="A4999" s="11">
        <f t="shared" si="77"/>
        <v>46074</v>
      </c>
      <c r="B4999" s="12" t="s">
        <v>20</v>
      </c>
      <c r="C4999" s="12" t="str">
        <f>VLOOKUP(D4999, City_Mapping!A:B, 2, FALSE)</f>
        <v>India</v>
      </c>
      <c r="D4999" s="12" t="s">
        <v>28</v>
      </c>
      <c r="E4999" s="12" t="s">
        <v>35</v>
      </c>
      <c r="F4999" s="12" t="s">
        <v>37</v>
      </c>
      <c r="G4999" s="12">
        <v>88160</v>
      </c>
      <c r="H4999" s="12" t="s">
        <v>42</v>
      </c>
      <c r="I4999" s="12" t="s">
        <v>44</v>
      </c>
      <c r="J4999" s="12">
        <v>937608</v>
      </c>
      <c r="K4999" s="12">
        <v>4</v>
      </c>
      <c r="L4999" s="13">
        <v>4158</v>
      </c>
      <c r="M4999" s="14">
        <f>Table1[[#This Row],[Column1]]/100</f>
        <v>0</v>
      </c>
      <c r="N4999" s="13">
        <f>Table1[[#This Row],[Unit_Price]]*Table1[[#This Row],[Quantity]]*(1-Table1[[#This Row],[Discount_%]])</f>
        <v>16632</v>
      </c>
      <c r="O4999" s="13">
        <v>13932</v>
      </c>
      <c r="P4999" s="13">
        <f>Table1[[#This Row],[Revenue]]-Table1[[#This Row],[Cost]]</f>
        <v>2700</v>
      </c>
      <c r="Q4999" s="12" t="s">
        <v>48</v>
      </c>
      <c r="R4999" s="12" t="s">
        <v>50</v>
      </c>
      <c r="S4999" s="12" t="s">
        <v>54</v>
      </c>
      <c r="T4999" s="12">
        <v>1</v>
      </c>
      <c r="U4999" s="12">
        <v>0</v>
      </c>
      <c r="V4999" s="20" t="str">
        <f>TEXT(Table1[[#This Row],[Date]],"mmm-yyyy")</f>
        <v>Feb-2026</v>
      </c>
    </row>
    <row r="5000" spans="1:22" x14ac:dyDescent="0.2">
      <c r="A5000" s="11">
        <f t="shared" si="77"/>
        <v>46074</v>
      </c>
      <c r="B5000" s="12" t="s">
        <v>23</v>
      </c>
      <c r="C5000" s="12" t="str">
        <f>VLOOKUP(D5000, City_Mapping!A:B, 2, FALSE)</f>
        <v>India</v>
      </c>
      <c r="D5000" s="12" t="s">
        <v>32</v>
      </c>
      <c r="E5000" s="12" t="s">
        <v>36</v>
      </c>
      <c r="F5000" s="12" t="s">
        <v>40</v>
      </c>
      <c r="G5000" s="12">
        <v>78897</v>
      </c>
      <c r="H5000" s="12" t="s">
        <v>42</v>
      </c>
      <c r="I5000" s="12" t="s">
        <v>45</v>
      </c>
      <c r="J5000" s="12">
        <v>295651</v>
      </c>
      <c r="K5000" s="12">
        <v>8</v>
      </c>
      <c r="L5000" s="13">
        <v>965</v>
      </c>
      <c r="M5000" s="14">
        <f>Table1[[#This Row],[Column1]]/100</f>
        <v>0.15</v>
      </c>
      <c r="N5000" s="13">
        <f>Table1[[#This Row],[Unit_Price]]*Table1[[#This Row],[Quantity]]*(1-Table1[[#This Row],[Discount_%]])</f>
        <v>6562</v>
      </c>
      <c r="O5000" s="13">
        <v>3831</v>
      </c>
      <c r="P5000" s="13">
        <f>Table1[[#This Row],[Revenue]]-Table1[[#This Row],[Cost]]</f>
        <v>2731</v>
      </c>
      <c r="Q5000" s="12" t="s">
        <v>47</v>
      </c>
      <c r="R5000" s="12" t="s">
        <v>50</v>
      </c>
      <c r="S5000" s="12" t="s">
        <v>55</v>
      </c>
      <c r="T5000" s="12">
        <v>1</v>
      </c>
      <c r="U5000" s="12">
        <v>15</v>
      </c>
      <c r="V5000" s="20" t="str">
        <f>TEXT(Table1[[#This Row],[Date]],"mmm-yyyy")</f>
        <v>Feb-2026</v>
      </c>
    </row>
    <row r="5001" spans="1:22" x14ac:dyDescent="0.2">
      <c r="A5001" s="11">
        <f t="shared" si="77"/>
        <v>46074</v>
      </c>
      <c r="B5001" s="12" t="s">
        <v>21</v>
      </c>
      <c r="C5001" s="12" t="str">
        <f>VLOOKUP(D5001, City_Mapping!A:B, 2, FALSE)</f>
        <v>UAE</v>
      </c>
      <c r="D5001" s="12" t="s">
        <v>30</v>
      </c>
      <c r="E5001" s="12" t="s">
        <v>35</v>
      </c>
      <c r="F5001" s="12" t="s">
        <v>37</v>
      </c>
      <c r="G5001" s="12">
        <v>23707</v>
      </c>
      <c r="H5001" s="12" t="s">
        <v>41</v>
      </c>
      <c r="I5001" s="12" t="s">
        <v>45</v>
      </c>
      <c r="J5001" s="12">
        <v>392429</v>
      </c>
      <c r="K5001" s="12">
        <v>5</v>
      </c>
      <c r="L5001" s="13">
        <v>2569</v>
      </c>
      <c r="M5001" s="14">
        <f>Table1[[#This Row],[Column1]]/100</f>
        <v>0.05</v>
      </c>
      <c r="N5001" s="13">
        <f>Table1[[#This Row],[Unit_Price]]*Table1[[#This Row],[Quantity]]*(1-Table1[[#This Row],[Discount_%]])</f>
        <v>12202.75</v>
      </c>
      <c r="O5001" s="13">
        <v>23896</v>
      </c>
      <c r="P5001" s="13">
        <f>Table1[[#This Row],[Revenue]]-Table1[[#This Row],[Cost]]</f>
        <v>-11693.25</v>
      </c>
      <c r="Q5001" s="12" t="s">
        <v>46</v>
      </c>
      <c r="R5001" s="12" t="s">
        <v>52</v>
      </c>
      <c r="S5001" s="12" t="s">
        <v>53</v>
      </c>
      <c r="T5001" s="12">
        <v>5</v>
      </c>
      <c r="U5001" s="12">
        <v>5</v>
      </c>
      <c r="V5001" s="20" t="str">
        <f>TEXT(Table1[[#This Row],[Date]],"mmm-yyyy")</f>
        <v>Feb-2026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1138-F60E-364D-912D-58C38C9B7995}">
  <dimension ref="A1:F15"/>
  <sheetViews>
    <sheetView zoomScale="173" workbookViewId="0">
      <selection activeCell="C14" sqref="C14"/>
    </sheetView>
  </sheetViews>
  <sheetFormatPr baseColWidth="10" defaultRowHeight="15" x14ac:dyDescent="0.2"/>
  <cols>
    <col min="2" max="2" width="16" customWidth="1"/>
  </cols>
  <sheetData>
    <row r="1" spans="1:6" x14ac:dyDescent="0.2">
      <c r="A1" t="s">
        <v>3</v>
      </c>
      <c r="B1" t="s">
        <v>64</v>
      </c>
    </row>
    <row r="2" spans="1:6" x14ac:dyDescent="0.2">
      <c r="A2" s="10" t="s">
        <v>28</v>
      </c>
      <c r="B2" s="10" t="s">
        <v>26</v>
      </c>
    </row>
    <row r="3" spans="1:6" x14ac:dyDescent="0.2">
      <c r="A3" s="10" t="s">
        <v>33</v>
      </c>
      <c r="B3" s="10" t="s">
        <v>26</v>
      </c>
    </row>
    <row r="4" spans="1:6" x14ac:dyDescent="0.2">
      <c r="A4" s="10" t="s">
        <v>32</v>
      </c>
      <c r="B4" s="10" t="s">
        <v>26</v>
      </c>
    </row>
    <row r="5" spans="1:6" x14ac:dyDescent="0.2">
      <c r="A5" s="10" t="s">
        <v>31</v>
      </c>
      <c r="B5" s="10" t="s">
        <v>24</v>
      </c>
    </row>
    <row r="6" spans="1:6" x14ac:dyDescent="0.2">
      <c r="A6" s="10" t="s">
        <v>29</v>
      </c>
      <c r="B6" s="10" t="s">
        <v>25</v>
      </c>
    </row>
    <row r="7" spans="1:6" x14ac:dyDescent="0.2">
      <c r="A7" s="10" t="s">
        <v>30</v>
      </c>
      <c r="B7" s="10" t="s">
        <v>27</v>
      </c>
    </row>
    <row r="8" spans="1:6" x14ac:dyDescent="0.2">
      <c r="A8" s="10"/>
    </row>
    <row r="9" spans="1:6" x14ac:dyDescent="0.2">
      <c r="C9" s="10"/>
    </row>
    <row r="10" spans="1:6" x14ac:dyDescent="0.2">
      <c r="C10" s="10"/>
      <c r="F10" s="10"/>
    </row>
    <row r="11" spans="1:6" x14ac:dyDescent="0.2">
      <c r="C11" s="10"/>
      <c r="F11" s="10"/>
    </row>
    <row r="12" spans="1:6" x14ac:dyDescent="0.2">
      <c r="C12" s="10"/>
      <c r="F12" s="10"/>
    </row>
    <row r="13" spans="1:6" x14ac:dyDescent="0.2">
      <c r="C13" s="10"/>
      <c r="F13" s="10"/>
    </row>
    <row r="14" spans="1:6" x14ac:dyDescent="0.2">
      <c r="C14" s="10"/>
      <c r="F14" s="10"/>
    </row>
    <row r="15" spans="1:6" x14ac:dyDescent="0.2">
      <c r="F15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BC3A0-9358-BB43-BC8D-802ADB5BFA90}">
  <dimension ref="B3:F21"/>
  <sheetViews>
    <sheetView showGridLines="0" zoomScale="62" workbookViewId="0">
      <selection activeCell="B5" sqref="B5"/>
    </sheetView>
  </sheetViews>
  <sheetFormatPr baseColWidth="10" defaultRowHeight="15" x14ac:dyDescent="0.2"/>
  <cols>
    <col min="2" max="2" width="12.33203125" bestFit="1" customWidth="1"/>
    <col min="3" max="3" width="12.1640625" customWidth="1"/>
    <col min="5" max="5" width="21.5" customWidth="1"/>
  </cols>
  <sheetData>
    <row r="3" spans="2:6" x14ac:dyDescent="0.2">
      <c r="B3" s="8"/>
      <c r="C3" s="8"/>
      <c r="D3" s="17"/>
      <c r="E3" s="8"/>
    </row>
    <row r="4" spans="2:6" x14ac:dyDescent="0.2">
      <c r="E4" s="18"/>
      <c r="F4" s="7"/>
    </row>
    <row r="5" spans="2:6" x14ac:dyDescent="0.2">
      <c r="C5" s="8"/>
    </row>
    <row r="7" spans="2:6" x14ac:dyDescent="0.2">
      <c r="D7" s="7"/>
      <c r="E7" s="7"/>
    </row>
    <row r="8" spans="2:6" x14ac:dyDescent="0.2">
      <c r="C8" s="18"/>
    </row>
    <row r="20" spans="3:4" x14ac:dyDescent="0.2">
      <c r="C20" s="19"/>
    </row>
    <row r="21" spans="3:4" x14ac:dyDescent="0.2">
      <c r="D21" s="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C9A11-89DC-9340-B909-76F8412AF7AF}">
  <dimension ref="A4:H42"/>
  <sheetViews>
    <sheetView zoomScale="117" workbookViewId="0">
      <selection activeCell="D30" sqref="D30"/>
    </sheetView>
  </sheetViews>
  <sheetFormatPr baseColWidth="10" defaultRowHeight="15" x14ac:dyDescent="0.2"/>
  <cols>
    <col min="1" max="1" width="12.1640625" bestFit="1" customWidth="1"/>
    <col min="2" max="3" width="14.33203125" customWidth="1"/>
    <col min="4" max="4" width="13.1640625" customWidth="1"/>
    <col min="5" max="5" width="14" bestFit="1" customWidth="1"/>
  </cols>
  <sheetData>
    <row r="4" spans="1:5" x14ac:dyDescent="0.2">
      <c r="A4" s="15" t="s">
        <v>65</v>
      </c>
      <c r="B4" t="s">
        <v>67</v>
      </c>
      <c r="D4" s="15" t="s">
        <v>65</v>
      </c>
      <c r="E4" t="s">
        <v>68</v>
      </c>
    </row>
    <row r="5" spans="1:5" x14ac:dyDescent="0.2">
      <c r="A5" s="16" t="s">
        <v>20</v>
      </c>
      <c r="B5" s="8">
        <v>15138613.450000003</v>
      </c>
      <c r="D5" s="16" t="s">
        <v>20</v>
      </c>
      <c r="E5" s="8">
        <v>-3593338.5499999993</v>
      </c>
    </row>
    <row r="6" spans="1:5" x14ac:dyDescent="0.2">
      <c r="A6" s="16" t="s">
        <v>22</v>
      </c>
      <c r="B6" s="8">
        <v>16318365.549999997</v>
      </c>
      <c r="D6" s="16" t="s">
        <v>22</v>
      </c>
      <c r="E6" s="8">
        <v>-4111338.4499999993</v>
      </c>
    </row>
    <row r="7" spans="1:5" x14ac:dyDescent="0.2">
      <c r="A7" s="16" t="s">
        <v>23</v>
      </c>
      <c r="B7" s="8">
        <v>15287875.399999982</v>
      </c>
      <c r="D7" s="16" t="s">
        <v>23</v>
      </c>
      <c r="E7" s="8">
        <v>-3827995.5999999978</v>
      </c>
    </row>
    <row r="8" spans="1:5" x14ac:dyDescent="0.2">
      <c r="A8" s="16" t="s">
        <v>21</v>
      </c>
      <c r="B8" s="8">
        <v>15432208.700000016</v>
      </c>
      <c r="D8" s="16" t="s">
        <v>21</v>
      </c>
      <c r="E8" s="8">
        <v>-4277060.3000000045</v>
      </c>
    </row>
    <row r="9" spans="1:5" x14ac:dyDescent="0.2">
      <c r="A9" s="16" t="s">
        <v>66</v>
      </c>
      <c r="B9" s="8">
        <v>62177063.100000001</v>
      </c>
      <c r="D9" s="16" t="s">
        <v>66</v>
      </c>
      <c r="E9" s="8">
        <v>-15809732.9</v>
      </c>
    </row>
    <row r="12" spans="1:5" x14ac:dyDescent="0.2">
      <c r="A12" s="15" t="s">
        <v>65</v>
      </c>
      <c r="B12" t="s">
        <v>67</v>
      </c>
      <c r="C12" t="s">
        <v>68</v>
      </c>
      <c r="D12" t="s">
        <v>70</v>
      </c>
    </row>
    <row r="13" spans="1:5" x14ac:dyDescent="0.2">
      <c r="A13" s="16" t="s">
        <v>55</v>
      </c>
      <c r="B13" s="8">
        <v>15872213.450000001</v>
      </c>
      <c r="C13" s="8">
        <v>-3733141.5499999993</v>
      </c>
      <c r="D13" s="7">
        <v>-0.2351998076235548</v>
      </c>
    </row>
    <row r="14" spans="1:5" x14ac:dyDescent="0.2">
      <c r="A14" s="16" t="s">
        <v>53</v>
      </c>
      <c r="B14" s="8">
        <v>15706083.5</v>
      </c>
      <c r="C14" s="8">
        <v>-3766211.5</v>
      </c>
      <c r="D14" s="7">
        <v>-0.2397931667687874</v>
      </c>
    </row>
    <row r="15" spans="1:5" x14ac:dyDescent="0.2">
      <c r="A15" s="16" t="s">
        <v>54</v>
      </c>
      <c r="B15" s="8">
        <v>15804837.949999997</v>
      </c>
      <c r="C15" s="8">
        <v>-3972758.0499999993</v>
      </c>
      <c r="D15" s="7">
        <v>-0.2513634155926287</v>
      </c>
    </row>
    <row r="16" spans="1:5" x14ac:dyDescent="0.2">
      <c r="A16" s="16" t="s">
        <v>56</v>
      </c>
      <c r="B16" s="8">
        <v>14793928.200000001</v>
      </c>
      <c r="C16" s="8">
        <v>-4337621.799999998</v>
      </c>
      <c r="D16" s="7">
        <v>-0.29320284250129036</v>
      </c>
    </row>
    <row r="18" spans="1:8" x14ac:dyDescent="0.2">
      <c r="H18" s="8"/>
    </row>
    <row r="19" spans="1:8" x14ac:dyDescent="0.2">
      <c r="A19" s="15" t="s">
        <v>65</v>
      </c>
      <c r="B19" t="s">
        <v>67</v>
      </c>
      <c r="C19" t="s">
        <v>68</v>
      </c>
      <c r="D19" t="s">
        <v>69</v>
      </c>
    </row>
    <row r="20" spans="1:8" x14ac:dyDescent="0.2">
      <c r="A20" s="16" t="s">
        <v>38</v>
      </c>
      <c r="B20" s="8">
        <v>16146787.549999995</v>
      </c>
      <c r="C20" s="8">
        <v>-3159133.4499999993</v>
      </c>
      <c r="D20" s="7">
        <v>-0.19565089589600751</v>
      </c>
    </row>
    <row r="21" spans="1:8" x14ac:dyDescent="0.2">
      <c r="A21" s="16" t="s">
        <v>37</v>
      </c>
      <c r="B21" s="8">
        <v>15720350.450000012</v>
      </c>
      <c r="C21" s="8">
        <v>-4355517.5500000054</v>
      </c>
      <c r="D21" s="7">
        <v>-0.27706236981504456</v>
      </c>
    </row>
    <row r="22" spans="1:8" x14ac:dyDescent="0.2">
      <c r="A22" s="16" t="s">
        <v>40</v>
      </c>
      <c r="B22" s="8">
        <v>15400548.799999991</v>
      </c>
      <c r="C22" s="8">
        <v>-4406224.1999999974</v>
      </c>
      <c r="D22" s="7">
        <v>-0.28610825868750855</v>
      </c>
    </row>
    <row r="23" spans="1:8" x14ac:dyDescent="0.2">
      <c r="A23" s="16" t="s">
        <v>39</v>
      </c>
      <c r="B23" s="8">
        <v>14909376.299999999</v>
      </c>
      <c r="C23" s="8">
        <v>-3888857.6999999993</v>
      </c>
      <c r="D23" s="7">
        <v>-0.26083302357859189</v>
      </c>
    </row>
    <row r="29" spans="1:8" x14ac:dyDescent="0.2">
      <c r="A29" s="15" t="s">
        <v>65</v>
      </c>
      <c r="B29" t="s">
        <v>67</v>
      </c>
      <c r="C29" s="21" t="s">
        <v>84</v>
      </c>
    </row>
    <row r="30" spans="1:8" x14ac:dyDescent="0.2">
      <c r="A30" s="16" t="s">
        <v>72</v>
      </c>
      <c r="B30" s="13">
        <v>9318033.6499999985</v>
      </c>
      <c r="C30" s="12" t="s">
        <v>85</v>
      </c>
    </row>
    <row r="31" spans="1:8" x14ac:dyDescent="0.2">
      <c r="A31" s="16" t="s">
        <v>73</v>
      </c>
      <c r="B31" s="13">
        <v>7131721.1999999983</v>
      </c>
      <c r="C31" s="14">
        <f>(B31-B30)/B30</f>
        <v>-0.23463238405454787</v>
      </c>
    </row>
    <row r="32" spans="1:8" x14ac:dyDescent="0.2">
      <c r="A32" s="16" t="s">
        <v>74</v>
      </c>
      <c r="B32" s="13">
        <v>4578080.5</v>
      </c>
      <c r="C32" s="14">
        <f t="shared" ref="C32:C41" si="0">(B32-B31)/B31</f>
        <v>-0.35806793737253761</v>
      </c>
    </row>
    <row r="33" spans="1:3" x14ac:dyDescent="0.2">
      <c r="A33" s="16" t="s">
        <v>75</v>
      </c>
      <c r="B33" s="13">
        <v>4589130.7999999989</v>
      </c>
      <c r="C33" s="14">
        <f t="shared" si="0"/>
        <v>2.4137408680338589E-3</v>
      </c>
    </row>
    <row r="34" spans="1:3" x14ac:dyDescent="0.2">
      <c r="A34" s="16" t="s">
        <v>76</v>
      </c>
      <c r="B34" s="13">
        <v>4713632.0999999996</v>
      </c>
      <c r="C34" s="14">
        <f t="shared" si="0"/>
        <v>2.7129603714934596E-2</v>
      </c>
    </row>
    <row r="35" spans="1:3" x14ac:dyDescent="0.2">
      <c r="A35" s="16" t="s">
        <v>77</v>
      </c>
      <c r="B35" s="13">
        <v>4462852.8000000026</v>
      </c>
      <c r="C35" s="14">
        <f t="shared" si="0"/>
        <v>-5.3202985443008381E-2</v>
      </c>
    </row>
    <row r="36" spans="1:3" x14ac:dyDescent="0.2">
      <c r="A36" s="16" t="s">
        <v>78</v>
      </c>
      <c r="B36" s="13">
        <v>4342793.7499999981</v>
      </c>
      <c r="C36" s="14">
        <f t="shared" si="0"/>
        <v>-2.6901861965961414E-2</v>
      </c>
    </row>
    <row r="37" spans="1:3" x14ac:dyDescent="0.2">
      <c r="A37" s="16" t="s">
        <v>79</v>
      </c>
      <c r="B37" s="13">
        <v>4579106.950000002</v>
      </c>
      <c r="C37" s="14">
        <f t="shared" si="0"/>
        <v>5.4415017982376898E-2</v>
      </c>
    </row>
    <row r="38" spans="1:3" x14ac:dyDescent="0.2">
      <c r="A38" s="16" t="s">
        <v>80</v>
      </c>
      <c r="B38" s="13">
        <v>4568519.1999999983</v>
      </c>
      <c r="C38" s="14">
        <f t="shared" si="0"/>
        <v>-2.3121866590173701E-3</v>
      </c>
    </row>
    <row r="39" spans="1:3" x14ac:dyDescent="0.2">
      <c r="A39" s="16" t="s">
        <v>81</v>
      </c>
      <c r="B39" s="13">
        <v>4828231.0999999968</v>
      </c>
      <c r="C39" s="14">
        <f t="shared" si="0"/>
        <v>5.6848157713772683E-2</v>
      </c>
    </row>
    <row r="40" spans="1:3" x14ac:dyDescent="0.2">
      <c r="A40" s="16" t="s">
        <v>82</v>
      </c>
      <c r="B40" s="13">
        <v>4442134.55</v>
      </c>
      <c r="C40" s="14">
        <f t="shared" si="0"/>
        <v>-7.9966460180416241E-2</v>
      </c>
    </row>
    <row r="41" spans="1:3" x14ac:dyDescent="0.2">
      <c r="A41" s="16" t="s">
        <v>83</v>
      </c>
      <c r="B41" s="13">
        <v>4622826.5000000009</v>
      </c>
      <c r="C41" s="14">
        <f t="shared" si="0"/>
        <v>4.0676829566092525E-2</v>
      </c>
    </row>
    <row r="42" spans="1:3" x14ac:dyDescent="0.2">
      <c r="A42" s="16" t="s">
        <v>66</v>
      </c>
      <c r="B42" s="8">
        <v>62177063.099999994</v>
      </c>
      <c r="C42" s="12"/>
    </row>
  </sheetData>
  <sortState xmlns:xlrd2="http://schemas.microsoft.com/office/spreadsheetml/2017/richdata2" ref="A29:B42">
    <sortCondition ref="A30" customList="Jan,Feb,Mar,Apr,May,Jun,Jul,Aug,Sep,Oct,Nov,Dec"/>
  </sortState>
  <conditionalFormatting sqref="C31">
    <cfRule type="iconSet" priority="2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3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364AC9CA-32FB-EA4A-BB72-4361CFFD522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3Arrows" iconId="1"/>
              <x14:cfIcon iconSet="3TrafficLights1" iconId="0"/>
            </x14:iconSet>
          </x14:cfRule>
          <xm:sqref>C29:C41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9276-3D99-43BD-AE1F-AE50F6D6E410}">
  <dimension ref="A1:A11"/>
  <sheetViews>
    <sheetView tabSelected="1" zoomScale="169" workbookViewId="0">
      <selection activeCell="A11" sqref="A11"/>
    </sheetView>
  </sheetViews>
  <sheetFormatPr baseColWidth="10" defaultColWidth="8.83203125" defaultRowHeight="15" x14ac:dyDescent="0.2"/>
  <cols>
    <col min="1" max="1" width="44.83203125" bestFit="1" customWidth="1"/>
  </cols>
  <sheetData>
    <row r="1" spans="1:1" x14ac:dyDescent="0.2">
      <c r="A1" t="s">
        <v>57</v>
      </c>
    </row>
    <row r="3" spans="1:1" x14ac:dyDescent="0.2">
      <c r="A3" t="s">
        <v>58</v>
      </c>
    </row>
    <row r="5" spans="1:1" x14ac:dyDescent="0.2">
      <c r="A5" t="s">
        <v>59</v>
      </c>
    </row>
    <row r="7" spans="1:1" x14ac:dyDescent="0.2">
      <c r="A7" t="s">
        <v>60</v>
      </c>
    </row>
    <row r="9" spans="1:1" x14ac:dyDescent="0.2">
      <c r="A9" t="s">
        <v>61</v>
      </c>
    </row>
    <row r="11" spans="1:1" x14ac:dyDescent="0.2">
      <c r="A1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Clean_data</vt:lpstr>
      <vt:lpstr>City_Mapping</vt:lpstr>
      <vt:lpstr>Dashboard</vt:lpstr>
      <vt:lpstr>Pivot tables</vt:lpstr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Wahid Qureshi</dc:creator>
  <cp:lastModifiedBy>kishan padia</cp:lastModifiedBy>
  <dcterms:created xsi:type="dcterms:W3CDTF">2026-02-10T08:03:00Z</dcterms:created>
  <dcterms:modified xsi:type="dcterms:W3CDTF">2026-02-26T20:49:36Z</dcterms:modified>
</cp:coreProperties>
</file>